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B61" lockStructure="1"/>
  <bookViews>
    <workbookView xWindow="120" yWindow="390" windowWidth="15480" windowHeight="7395" tabRatio="731" firstSheet="47" activeTab="63"/>
  </bookViews>
  <sheets>
    <sheet name="Table" sheetId="1" state="hidden" r:id="rId1"/>
    <sheet name="L0" sheetId="4" state="hidden" r:id="rId2"/>
    <sheet name="LH" sheetId="5" r:id="rId3"/>
    <sheet name="L1" sheetId="145" r:id="rId4"/>
    <sheet name="L2" sheetId="146" r:id="rId5"/>
    <sheet name="L3" sheetId="147" r:id="rId6"/>
    <sheet name="L4" sheetId="148" r:id="rId7"/>
    <sheet name="L5" sheetId="149" r:id="rId8"/>
    <sheet name="L6" sheetId="150" r:id="rId9"/>
    <sheet name="L7" sheetId="151" r:id="rId10"/>
    <sheet name="L8" sheetId="152" r:id="rId11"/>
    <sheet name="L9" sheetId="153" r:id="rId12"/>
    <sheet name="L10" sheetId="154" r:id="rId13"/>
    <sheet name="L11" sheetId="155" r:id="rId14"/>
    <sheet name="L12" sheetId="156" r:id="rId15"/>
    <sheet name="L13" sheetId="157" r:id="rId16"/>
    <sheet name="L14" sheetId="158" r:id="rId17"/>
    <sheet name="L15" sheetId="159" r:id="rId18"/>
    <sheet name="L16" sheetId="160" r:id="rId19"/>
    <sheet name="L17" sheetId="161" r:id="rId20"/>
    <sheet name="L18" sheetId="162" r:id="rId21"/>
    <sheet name="L19" sheetId="163" r:id="rId22"/>
    <sheet name="L20" sheetId="164" r:id="rId23"/>
    <sheet name="L21" sheetId="165" r:id="rId24"/>
    <sheet name="L22" sheetId="166" r:id="rId25"/>
    <sheet name="L23" sheetId="167" r:id="rId26"/>
    <sheet name="L24" sheetId="168" r:id="rId27"/>
    <sheet name="L25" sheetId="169" r:id="rId28"/>
    <sheet name="L26" sheetId="170" r:id="rId29"/>
    <sheet name="L27" sheetId="171" r:id="rId30"/>
    <sheet name="L28" sheetId="172" r:id="rId31"/>
    <sheet name="L29" sheetId="173" r:id="rId32"/>
    <sheet name="L30" sheetId="174" r:id="rId33"/>
    <sheet name="L31" sheetId="175" r:id="rId34"/>
    <sheet name="L32" sheetId="176" r:id="rId35"/>
    <sheet name="L33" sheetId="177" r:id="rId36"/>
    <sheet name="L34" sheetId="178" r:id="rId37"/>
    <sheet name="L35" sheetId="179" r:id="rId38"/>
    <sheet name="L36" sheetId="180" r:id="rId39"/>
    <sheet name="L37" sheetId="181" r:id="rId40"/>
    <sheet name="L38" sheetId="182" r:id="rId41"/>
    <sheet name="L39" sheetId="183" r:id="rId42"/>
    <sheet name="L40" sheetId="184" r:id="rId43"/>
    <sheet name="L41" sheetId="185" r:id="rId44"/>
    <sheet name="L42" sheetId="186" r:id="rId45"/>
    <sheet name="L43" sheetId="187" r:id="rId46"/>
    <sheet name="L44" sheetId="188" r:id="rId47"/>
    <sheet name="L45" sheetId="189" r:id="rId48"/>
    <sheet name="L46" sheetId="190" r:id="rId49"/>
    <sheet name="L47" sheetId="191" r:id="rId50"/>
    <sheet name="L48" sheetId="192" r:id="rId51"/>
    <sheet name="L49" sheetId="193" r:id="rId52"/>
    <sheet name="L50" sheetId="194" r:id="rId53"/>
    <sheet name="L51" sheetId="195" r:id="rId54"/>
    <sheet name="L52" sheetId="196" r:id="rId55"/>
    <sheet name="L53" sheetId="197" r:id="rId56"/>
    <sheet name="L54" sheetId="198" r:id="rId57"/>
    <sheet name="L55" sheetId="199" r:id="rId58"/>
    <sheet name="L56" sheetId="200" r:id="rId59"/>
    <sheet name="L57" sheetId="201" r:id="rId60"/>
    <sheet name="L58" sheetId="202" r:id="rId61"/>
    <sheet name="L59" sheetId="203" r:id="rId62"/>
    <sheet name="L60" sheetId="204" r:id="rId63"/>
    <sheet name="L61" sheetId="205" r:id="rId64"/>
    <sheet name="L62" sheetId="206" r:id="rId65"/>
    <sheet name="Check" sheetId="143" state="hidden" r:id="rId66"/>
    <sheet name="LE" sheetId="144" r:id="rId67"/>
  </sheets>
  <definedNames>
    <definedName name="_xlnm._FilterDatabase" localSheetId="66" hidden="1">LE!$A$1:$D$17277</definedName>
    <definedName name="AuthorisedBy" hidden="1">L0!$I$26</definedName>
    <definedName name="AuthorisedByPh" hidden="1">L0!$I$29</definedName>
    <definedName name="BankName" hidden="1">L0!$C$36</definedName>
    <definedName name="CodeBank" hidden="1">L0!$C$37</definedName>
    <definedName name="CreatePh" hidden="1">L0!$D$20</definedName>
    <definedName name="Creater" hidden="1">L0!$D$17</definedName>
    <definedName name="CreaterPSWD" hidden="1">L0!$D$21</definedName>
    <definedName name="_xlnm.Criteria" localSheetId="66" hidden="1">LE!$F$1:$I$2</definedName>
    <definedName name="DA" localSheetId="3" hidden="1">'L1'!$D$10:$L$17</definedName>
    <definedName name="DA" localSheetId="12" hidden="1">'L10'!$D$10:$U$37</definedName>
    <definedName name="DA" localSheetId="13" hidden="1">'L11'!$D$9:$U$36</definedName>
    <definedName name="DA" localSheetId="14" hidden="1">'L12'!$D$10:$U$26</definedName>
    <definedName name="DA" localSheetId="15" hidden="1">'L13'!$D$10:$AE$55</definedName>
    <definedName name="DA" localSheetId="16" hidden="1">'L14'!$C$11:$AO$35</definedName>
    <definedName name="DA" localSheetId="17" hidden="1">'L15'!$C$11:$AD$31</definedName>
    <definedName name="DA" localSheetId="18" hidden="1">'L16'!$D$10:$G$37</definedName>
    <definedName name="DA" localSheetId="19" hidden="1">'L17'!$D$9:$I$31</definedName>
    <definedName name="DA" localSheetId="20" hidden="1">'L18'!$D$10:$I$24</definedName>
    <definedName name="DA" localSheetId="21" hidden="1">'L19'!$C$11:$X$23</definedName>
    <definedName name="DA" localSheetId="4" hidden="1">'L2'!$C$10:$K$23</definedName>
    <definedName name="DA" localSheetId="22" hidden="1">'L20'!$C$11:$AI$23</definedName>
    <definedName name="DA" localSheetId="23" hidden="1">'L21'!$C$10:$G$37</definedName>
    <definedName name="DA" localSheetId="24" hidden="1">'L22'!$C$10:$G$24</definedName>
    <definedName name="DA" localSheetId="25" hidden="1">'L23'!$C$10:$G$26</definedName>
    <definedName name="DA" localSheetId="26" hidden="1">'L24'!$D$10:$H$31</definedName>
    <definedName name="DA" localSheetId="27" hidden="1">'L25'!$D$10:$U$52</definedName>
    <definedName name="DA" localSheetId="28" hidden="1">'L26'!$E$8:$P$27</definedName>
    <definedName name="DA" localSheetId="29" hidden="1">'L27'!$E$10:$P$26</definedName>
    <definedName name="DA" localSheetId="30" hidden="1">'L28'!$E$11:$P$27</definedName>
    <definedName name="DA" localSheetId="31" hidden="1">'L29'!$E$10:$J$26</definedName>
    <definedName name="DA" localSheetId="5" hidden="1">'L3'!$E$12:$S$21</definedName>
    <definedName name="DA" localSheetId="32" hidden="1">'L30'!$C$12:$Z$20</definedName>
    <definedName name="DA" localSheetId="33" hidden="1">'L31'!$D$11:$U$20</definedName>
    <definedName name="DA" localSheetId="34" hidden="1">'L32'!$D$11:$U$32</definedName>
    <definedName name="DA" localSheetId="35" hidden="1">'L33'!$E$9:$S$30</definedName>
    <definedName name="DA" localSheetId="36" hidden="1">'L34'!$D$9:$O$30</definedName>
    <definedName name="DA" localSheetId="37" hidden="1">'L35'!$D$8:$R$27</definedName>
    <definedName name="DA" localSheetId="38" hidden="1">'L36'!$D$9:$O$28</definedName>
    <definedName name="DA" localSheetId="39" hidden="1">'L37'!$D$9:$K$28</definedName>
    <definedName name="DA" localSheetId="40" hidden="1">'L38'!$C$11:$J$14</definedName>
    <definedName name="DA" localSheetId="41" hidden="1">'L39'!$F$10:$H$31</definedName>
    <definedName name="DA" localSheetId="6" hidden="1">'L4'!$D$11:$AA$19</definedName>
    <definedName name="DA" localSheetId="42" hidden="1">'L40'!$D$10:$F$21</definedName>
    <definedName name="DA" localSheetId="43" hidden="1">'L41'!$C$10:$C$13</definedName>
    <definedName name="DA" localSheetId="44" hidden="1">'L42'!$E$10:$J$21</definedName>
    <definedName name="DA" localSheetId="45" hidden="1">'L43'!$D$10:$X$37</definedName>
    <definedName name="DA" localSheetId="46" hidden="1">'L44'!$C$13:$H$22</definedName>
    <definedName name="DA" localSheetId="47" hidden="1">'L45'!$E$11:$V$41</definedName>
    <definedName name="DA" localSheetId="48" hidden="1">'L46'!$E$10:$V$29</definedName>
    <definedName name="DA" localSheetId="49" hidden="1">'L47'!$D$10:$U$21</definedName>
    <definedName name="DA" localSheetId="50" hidden="1">'L48'!$C$11:$Q$17</definedName>
    <definedName name="DA" localSheetId="51" hidden="1">'L49'!$D$11:$R$32</definedName>
    <definedName name="DA" localSheetId="7" hidden="1">'L5'!$C$11:$N$43</definedName>
    <definedName name="DA" localSheetId="52" hidden="1">'L50'!$E$11:$V$54</definedName>
    <definedName name="DA" localSheetId="53" hidden="1">'L51'!$E$11:$X$46</definedName>
    <definedName name="DA" localSheetId="54" hidden="1">'L52'!$E$11:$AH$46</definedName>
    <definedName name="DA" localSheetId="55" hidden="1">'L53'!$D$10:$F$16</definedName>
    <definedName name="DA" localSheetId="56" hidden="1">'L54'!$D$8:$G$33</definedName>
    <definedName name="DA" localSheetId="57" hidden="1">'L55'!$D$11:$G$33</definedName>
    <definedName name="DA" localSheetId="58" hidden="1">'L56'!$D$8:$G$26</definedName>
    <definedName name="DA" localSheetId="59" hidden="1">'L57'!$C$11:$T$15</definedName>
    <definedName name="DA" localSheetId="60" hidden="1">'L58'!$C$11:$AC$15</definedName>
    <definedName name="DA" localSheetId="61" hidden="1">'L59'!$C$11:$P$13</definedName>
    <definedName name="DA" localSheetId="8" hidden="1">'L6'!$E$10:$P$45</definedName>
    <definedName name="DA" localSheetId="62" hidden="1">'L60'!$C$11:$W$13</definedName>
    <definedName name="DA" localSheetId="63" hidden="1">'L61'!$E$10:$J$27</definedName>
    <definedName name="DA" localSheetId="64" hidden="1">'L62'!$E$10:$M$27</definedName>
    <definedName name="DA" localSheetId="9" hidden="1">'L7'!$D$11:$O$22</definedName>
    <definedName name="DA" localSheetId="10" hidden="1">'L8'!$D$11:$I$24</definedName>
    <definedName name="DA" localSheetId="11" hidden="1">'L9'!$D$10:$U$37</definedName>
    <definedName name="ER" localSheetId="3" hidden="1">'L1'!$B$26</definedName>
    <definedName name="ER" localSheetId="12" hidden="1">'L10'!$B$63</definedName>
    <definedName name="ER" localSheetId="13" hidden="1">'L11'!$B$62</definedName>
    <definedName name="ER" localSheetId="14" hidden="1">'L12'!$B$52</definedName>
    <definedName name="ER" localSheetId="15" hidden="1">'L13'!$B$124</definedName>
    <definedName name="ER" localSheetId="16" hidden="1">'L14'!$A$269</definedName>
    <definedName name="ER" localSheetId="17" hidden="1">'L15'!$A$32</definedName>
    <definedName name="ER" localSheetId="18" hidden="1">'L16'!$B$167</definedName>
    <definedName name="ER" localSheetId="19" hidden="1">'L17'!$B$107</definedName>
    <definedName name="ER" localSheetId="20" hidden="1">'L18'!$B$102</definedName>
    <definedName name="ER" localSheetId="21" hidden="1">'L19'!$A$40</definedName>
    <definedName name="ER" localSheetId="4" hidden="1">'L2'!$A$71</definedName>
    <definedName name="ER" localSheetId="22" hidden="1">'L20'!$A$47</definedName>
    <definedName name="ER" localSheetId="23" hidden="1">'L21'!$A$50</definedName>
    <definedName name="ER" localSheetId="24" hidden="1">'L22'!$A$37</definedName>
    <definedName name="ER" localSheetId="25" hidden="1">'L23'!$A$27</definedName>
    <definedName name="ER" localSheetId="26" hidden="1">'L24'!$B$44</definedName>
    <definedName name="ER" localSheetId="27" hidden="1">'L25'!$B$172</definedName>
    <definedName name="ER" localSheetId="28" hidden="1">'L26'!$C$28</definedName>
    <definedName name="ER" localSheetId="29" hidden="1">'L27'!$C$104</definedName>
    <definedName name="ER" localSheetId="30" hidden="1">'L28'!$C$99</definedName>
    <definedName name="ER" localSheetId="31" hidden="1">'L29'!$C$41</definedName>
    <definedName name="ER" localSheetId="5" hidden="1">'L3'!$C$33</definedName>
    <definedName name="ER" localSheetId="32" hidden="1">'L30'!$A$77</definedName>
    <definedName name="ER" localSheetId="33" hidden="1">'L31'!$B$35</definedName>
    <definedName name="ER" localSheetId="34" hidden="1">'L32'!$B$158</definedName>
    <definedName name="ER" localSheetId="35" hidden="1">'L33'!$C$117</definedName>
    <definedName name="ER" localSheetId="36" hidden="1">'L34'!$B$121</definedName>
    <definedName name="ER" localSheetId="37" hidden="1">'L35'!$B$28</definedName>
    <definedName name="ER" localSheetId="38" hidden="1">'L36'!$B$29</definedName>
    <definedName name="ER" localSheetId="39" hidden="1">'L37'!$B$29</definedName>
    <definedName name="ER" localSheetId="40" hidden="1">'L38'!$A$15</definedName>
    <definedName name="ER" localSheetId="41" hidden="1">'L39'!$D$49</definedName>
    <definedName name="ER" localSheetId="6" hidden="1">'L4'!$B$75</definedName>
    <definedName name="ER" localSheetId="42" hidden="1">'L40'!$B$30</definedName>
    <definedName name="ER" localSheetId="43" hidden="1">'L41'!$A$14</definedName>
    <definedName name="ER" localSheetId="44" hidden="1">'L42'!$C$22</definedName>
    <definedName name="ER" localSheetId="45" hidden="1">'L43'!$B$121</definedName>
    <definedName name="ER" localSheetId="46" hidden="1">'L44'!$A$28</definedName>
    <definedName name="ER" localSheetId="47" hidden="1">'L45'!$C$83</definedName>
    <definedName name="ER" localSheetId="48" hidden="1">'L46'!$C$158</definedName>
    <definedName name="ER" localSheetId="49" hidden="1">'L47'!$B$22</definedName>
    <definedName name="ER" localSheetId="50" hidden="1">'L48'!$A$38</definedName>
    <definedName name="ER" localSheetId="51" hidden="1">'L49'!$B$77</definedName>
    <definedName name="ER" localSheetId="7" hidden="1">'L5'!$A$58</definedName>
    <definedName name="ER" localSheetId="52" hidden="1">'L50'!$C$146</definedName>
    <definedName name="ER" localSheetId="53" hidden="1">'L51'!$C$63</definedName>
    <definedName name="ER" localSheetId="54" hidden="1">'L52'!$C$70</definedName>
    <definedName name="ER" localSheetId="55" hidden="1">'L53'!$B$26</definedName>
    <definedName name="ER" localSheetId="56" hidden="1">'L54'!$B$64</definedName>
    <definedName name="ER" localSheetId="57" hidden="1">'L55'!$B$44</definedName>
    <definedName name="ER" localSheetId="58" hidden="1">'L56'!$B$41</definedName>
    <definedName name="ER" localSheetId="59" hidden="1">'L57'!$A$26</definedName>
    <definedName name="ER" localSheetId="60" hidden="1">'L58'!$A$30</definedName>
    <definedName name="ER" localSheetId="61" hidden="1">'L59'!$A$28</definedName>
    <definedName name="ER" localSheetId="8" hidden="1">'L6'!$C$168</definedName>
    <definedName name="ER" localSheetId="62" hidden="1">'L60'!$A$34</definedName>
    <definedName name="ER" localSheetId="63" hidden="1">'L61'!$C$42</definedName>
    <definedName name="ER" localSheetId="64" hidden="1">'L62'!$C$48</definedName>
    <definedName name="ER" localSheetId="9" hidden="1">'L7'!$B$45</definedName>
    <definedName name="ER" localSheetId="10" hidden="1">'L8'!$B$25</definedName>
    <definedName name="ER" localSheetId="11" hidden="1">'L9'!$B$63</definedName>
    <definedName name="_xlnm.Extract" localSheetId="66" hidden="1">LE!$K$1:$N$1</definedName>
    <definedName name="FillDate" hidden="1">L0!$I$12</definedName>
    <definedName name="FilledBy" hidden="1">L0!$I$24</definedName>
    <definedName name="FilledByPh" hidden="1">L0!$I$25</definedName>
    <definedName name="Group" hidden="1">L0!$E$37</definedName>
    <definedName name="ListOfBanks" hidden="1">L0!$C$40:$C$57</definedName>
    <definedName name="ListOfDates" hidden="1">L0!$F$34:$F$36</definedName>
    <definedName name="ListOfHastarot" hidden="1">L0!$AJ$7</definedName>
    <definedName name="LISTOFKVUZOTLUCHOT" hidden="1">L0!$AE$103</definedName>
    <definedName name="ListOfLch" hidden="1">L0!$B$85:$C$134</definedName>
    <definedName name="MMVV" hidden="1">L0!$I$2</definedName>
    <definedName name="Month" hidden="1">L0!$E$36</definedName>
    <definedName name="NotToLock" hidden="1">L0!$J$4</definedName>
    <definedName name="PA" localSheetId="3" hidden="1">'L1'!$A$1:$O$17</definedName>
    <definedName name="PA" localSheetId="12" hidden="1">'L10'!$A$1:$X$47</definedName>
    <definedName name="PA" localSheetId="13" hidden="1">'L11'!$A$1:$X$46</definedName>
    <definedName name="PA" localSheetId="14" hidden="1">'L12'!$A$1:$X$36</definedName>
    <definedName name="PA" localSheetId="15" hidden="1">'L13'!$A$1:$AH$55</definedName>
    <definedName name="PA" localSheetId="16" hidden="1">'L14'!$A$1:$AQ$41</definedName>
    <definedName name="PA" localSheetId="17" hidden="1">'L15'!$A$1:$AF$31</definedName>
    <definedName name="PA" localSheetId="18" hidden="1">'L16'!$A$1:$J$37</definedName>
    <definedName name="PA" localSheetId="19" hidden="1">'L17'!$A$1:$L$31</definedName>
    <definedName name="PA" localSheetId="20" hidden="1">'L18'!$A$1:$L$24</definedName>
    <definedName name="PA" localSheetId="21" hidden="1">'L19'!$A$1:$Z$23</definedName>
    <definedName name="PA" localSheetId="4" hidden="1">'L2'!$A$1:$M$32</definedName>
    <definedName name="PA" localSheetId="22" hidden="1">'L20'!$A$1:$AK$23</definedName>
    <definedName name="PA" localSheetId="23" hidden="1">'L21'!$A$1:$I$37</definedName>
    <definedName name="PA" localSheetId="24" hidden="1">'L22'!$A$1:$I$24</definedName>
    <definedName name="PA" localSheetId="25" hidden="1">'L23'!$A$1:$I$26</definedName>
    <definedName name="PA" localSheetId="26" hidden="1">'L24'!$A$1:$K$31</definedName>
    <definedName name="PA" localSheetId="27" hidden="1">'L25'!$A$1:$X$52</definedName>
    <definedName name="PA" localSheetId="28" hidden="1">'L26'!$A$1:$T$27</definedName>
    <definedName name="PA" localSheetId="29" hidden="1">'L27'!$A$1:$T$26</definedName>
    <definedName name="PA" localSheetId="30" hidden="1">'L28'!$A$1:$T$27</definedName>
    <definedName name="PA" localSheetId="31" hidden="1">'L29'!$A$1:$N$26</definedName>
    <definedName name="PA" localSheetId="5" hidden="1">'L3'!$A$1:$W$21</definedName>
    <definedName name="PA" localSheetId="32" hidden="1">'L30'!$A$1:$AB$20</definedName>
    <definedName name="PA" localSheetId="33" hidden="1">'L31'!$A$1:$X$20</definedName>
    <definedName name="PA" localSheetId="34" hidden="1">'L32'!$A$1:$X$32</definedName>
    <definedName name="PA" localSheetId="35" hidden="1">'L33'!$A$1:$W$30</definedName>
    <definedName name="PA" localSheetId="36" hidden="1">'L34'!$A$1:$R$30</definedName>
    <definedName name="PA" localSheetId="37" hidden="1">'L35'!$A$1:$U$27</definedName>
    <definedName name="PA" localSheetId="38" hidden="1">'L36'!$A$1:$R$28</definedName>
    <definedName name="PA" localSheetId="39" hidden="1">'L37'!$A$1:$N$28</definedName>
    <definedName name="PA" localSheetId="40" hidden="1">'L38'!$A$1:$L$14</definedName>
    <definedName name="PA" localSheetId="41" hidden="1">'L39'!$A$1:$M$31</definedName>
    <definedName name="PA" localSheetId="6" hidden="1">'L4'!$A$1:$AD$24</definedName>
    <definedName name="PA" localSheetId="42" hidden="1">'L40'!$A$1:$I$21</definedName>
    <definedName name="PA" localSheetId="43" hidden="1">'L41'!$A$1:$E$13</definedName>
    <definedName name="PA" localSheetId="44" hidden="1">'L42'!$A$1:$N$21</definedName>
    <definedName name="PA" localSheetId="45" hidden="1">'L43'!$A$1:$AA$37</definedName>
    <definedName name="PA" localSheetId="46" hidden="1">'L44'!$A$1:$J$22</definedName>
    <definedName name="PA" localSheetId="47" hidden="1">'L45'!$A$1:$Z$44</definedName>
    <definedName name="PA" localSheetId="48" hidden="1">'L46'!$A$1:$Z$32</definedName>
    <definedName name="PA" localSheetId="49" hidden="1">'L47'!$A$1:$X$21</definedName>
    <definedName name="PA" localSheetId="50" hidden="1">'L48'!$A$1:$S$17</definedName>
    <definedName name="PA" localSheetId="51" hidden="1">'L49'!$A$1:$U$32</definedName>
    <definedName name="PA" localSheetId="7" hidden="1">'L5'!$A$1:$P$43</definedName>
    <definedName name="PA" localSheetId="52" hidden="1">'L50'!$A$1:$Z$54</definedName>
    <definedName name="PA" localSheetId="53" hidden="1">'L51'!$A$1:$AB$46</definedName>
    <definedName name="PA" localSheetId="54" hidden="1">'L52'!$A$1:$AL$46</definedName>
    <definedName name="PA" localSheetId="55" hidden="1">'L53'!$A$1:$I$20</definedName>
    <definedName name="PA" localSheetId="56" hidden="1">'L54'!$A$1:$J$33</definedName>
    <definedName name="PA" localSheetId="57" hidden="1">'L55'!$A$1:$J$33</definedName>
    <definedName name="PA" localSheetId="58" hidden="1">'L56'!$A$1:$J$26</definedName>
    <definedName name="PA" localSheetId="59" hidden="1">'L57'!$A$1:$V$15</definedName>
    <definedName name="PA" localSheetId="60" hidden="1">'L58'!$A$1:$AE$15</definedName>
    <definedName name="PA" localSheetId="61" hidden="1">'L59'!$A$1:$R$13</definedName>
    <definedName name="PA" localSheetId="8" hidden="1">'L6'!$A$1:$T$45</definedName>
    <definedName name="PA" localSheetId="62" hidden="1">'L60'!$A$1:$Y$13</definedName>
    <definedName name="PA" localSheetId="63" hidden="1">'L61'!$A$1:$N$27</definedName>
    <definedName name="PA" localSheetId="64" hidden="1">'L62'!$A$1:$Q$27</definedName>
    <definedName name="PA" localSheetId="9" hidden="1">'L7'!$A$1:$R$22</definedName>
    <definedName name="PA" localSheetId="10" hidden="1">'L8'!$A$1:$L$24</definedName>
    <definedName name="PA" localSheetId="11" hidden="1">'L9'!$A$1:$X$47</definedName>
    <definedName name="PIALEX" hidden="1">31415926</definedName>
    <definedName name="QUARTER" hidden="1">L0!$D$34</definedName>
    <definedName name="Screen" hidden="1">L0!$A$1:$G$22</definedName>
    <definedName name="SelBank" hidden="1">L0!$B$3</definedName>
    <definedName name="SelDate" hidden="1">L0!$B$4</definedName>
    <definedName name="SelectionDone" hidden="1">L0!$B$36</definedName>
    <definedName name="SUGDIV" hidden="1">L0!$D$37</definedName>
    <definedName name="_xlnm.Print_Area" localSheetId="3">'L1'!$A$1:$O$17</definedName>
    <definedName name="_xlnm.Print_Area" localSheetId="12">'L10'!$A$1:$X$47</definedName>
    <definedName name="_xlnm.Print_Area" localSheetId="13">'L11'!$A$1:$X$46</definedName>
    <definedName name="_xlnm.Print_Area" localSheetId="14">'L12'!$A$1:$X$36</definedName>
    <definedName name="_xlnm.Print_Area" localSheetId="15">'L13'!$A$1:$AH$55</definedName>
    <definedName name="_xlnm.Print_Area" localSheetId="16">'L14'!$A$1:$AQ$41</definedName>
    <definedName name="_xlnm.Print_Area" localSheetId="17">'L15'!$A$1:$AF$31</definedName>
    <definedName name="_xlnm.Print_Area" localSheetId="18">'L16'!$A$1:$J$37</definedName>
    <definedName name="_xlnm.Print_Area" localSheetId="19">'L17'!$A$1:$L$31</definedName>
    <definedName name="_xlnm.Print_Area" localSheetId="20">'L18'!$A$1:$L$24</definedName>
    <definedName name="_xlnm.Print_Area" localSheetId="21">'L19'!$A$1:$Z$23</definedName>
    <definedName name="_xlnm.Print_Area" localSheetId="4">'L2'!$A$1:$M$32</definedName>
    <definedName name="_xlnm.Print_Area" localSheetId="22">'L20'!$A$1:$AK$23</definedName>
    <definedName name="_xlnm.Print_Area" localSheetId="23">'L21'!$A$1:$I$37</definedName>
    <definedName name="_xlnm.Print_Area" localSheetId="24">'L22'!$A$1:$I$24</definedName>
    <definedName name="_xlnm.Print_Area" localSheetId="25">'L23'!$A$1:$I$26</definedName>
    <definedName name="_xlnm.Print_Area" localSheetId="26">'L24'!$A$1:$K$31</definedName>
    <definedName name="_xlnm.Print_Area" localSheetId="27">'L25'!$A$1:$X$52</definedName>
    <definedName name="_xlnm.Print_Area" localSheetId="28">'L26'!$A$1:$T$27</definedName>
    <definedName name="_xlnm.Print_Area" localSheetId="29">'L27'!$A$1:$T$26</definedName>
    <definedName name="_xlnm.Print_Area" localSheetId="30">'L28'!$A$1:$T$27</definedName>
    <definedName name="_xlnm.Print_Area" localSheetId="31">'L29'!$A$1:$N$26</definedName>
    <definedName name="_xlnm.Print_Area" localSheetId="5">'L3'!$A$1:$W$21</definedName>
    <definedName name="_xlnm.Print_Area" localSheetId="32">'L30'!$A$1:$AB$20</definedName>
    <definedName name="_xlnm.Print_Area" localSheetId="33">'L31'!$A$1:$X$20</definedName>
    <definedName name="_xlnm.Print_Area" localSheetId="34">'L32'!$A$1:$X$32</definedName>
    <definedName name="_xlnm.Print_Area" localSheetId="35">'L33'!$A$1:$W$30</definedName>
    <definedName name="_xlnm.Print_Area" localSheetId="36">'L34'!$A$1:$R$30</definedName>
    <definedName name="_xlnm.Print_Area" localSheetId="37">'L35'!$A$1:$U$27</definedName>
    <definedName name="_xlnm.Print_Area" localSheetId="38">'L36'!$A$1:$R$28</definedName>
    <definedName name="_xlnm.Print_Area" localSheetId="39">'L37'!$A$1:$N$28</definedName>
    <definedName name="_xlnm.Print_Area" localSheetId="40">'L38'!$A$1:$L$14</definedName>
    <definedName name="_xlnm.Print_Area" localSheetId="41">'L39'!$A$1:$M$31</definedName>
    <definedName name="_xlnm.Print_Area" localSheetId="6">'L4'!$A$1:$AD$24</definedName>
    <definedName name="_xlnm.Print_Area" localSheetId="42">'L40'!$A$1:$I$21</definedName>
    <definedName name="_xlnm.Print_Area" localSheetId="43">'L41'!$A$1:$E$13</definedName>
    <definedName name="_xlnm.Print_Area" localSheetId="44">'L42'!$A$1:$N$21</definedName>
    <definedName name="_xlnm.Print_Area" localSheetId="45">'L43'!$A$1:$AA$37</definedName>
    <definedName name="_xlnm.Print_Area" localSheetId="46">'L44'!$A$1:$J$22</definedName>
    <definedName name="_xlnm.Print_Area" localSheetId="47">'L45'!$A$1:$Z$44</definedName>
    <definedName name="_xlnm.Print_Area" localSheetId="48">'L46'!$A$1:$Z$32</definedName>
    <definedName name="_xlnm.Print_Area" localSheetId="49">'L47'!$A$1:$X$21</definedName>
    <definedName name="_xlnm.Print_Area" localSheetId="50">'L48'!$A$1:$S$17</definedName>
    <definedName name="_xlnm.Print_Area" localSheetId="51">'L49'!$A$1:$U$32</definedName>
    <definedName name="_xlnm.Print_Area" localSheetId="7">'L5'!$A$1:$P$43</definedName>
    <definedName name="_xlnm.Print_Area" localSheetId="52">'L50'!$A$1:$Z$54</definedName>
    <definedName name="_xlnm.Print_Area" localSheetId="53">'L51'!$A$1:$AB$46</definedName>
    <definedName name="_xlnm.Print_Area" localSheetId="54">'L52'!$A$1:$AL$46</definedName>
    <definedName name="_xlnm.Print_Area" localSheetId="55">'L53'!$A$1:$I$20</definedName>
    <definedName name="_xlnm.Print_Area" localSheetId="56">'L54'!$A$1:$J$33</definedName>
    <definedName name="_xlnm.Print_Area" localSheetId="57">'L55'!$A$1:$J$33</definedName>
    <definedName name="_xlnm.Print_Area" localSheetId="58">'L56'!$A$1:$J$26</definedName>
    <definedName name="_xlnm.Print_Area" localSheetId="59">'L57'!$A$1:$V$15</definedName>
    <definedName name="_xlnm.Print_Area" localSheetId="60">'L58'!$A$1:$AE$15</definedName>
    <definedName name="_xlnm.Print_Area" localSheetId="61">'L59'!$A$1:$R$13</definedName>
    <definedName name="_xlnm.Print_Area" localSheetId="8">'L6'!$A$1:$T$45</definedName>
    <definedName name="_xlnm.Print_Area" localSheetId="62">'L60'!$A$1:$Y$13</definedName>
    <definedName name="_xlnm.Print_Area" localSheetId="63">'L61'!$A$1:$N$27</definedName>
    <definedName name="_xlnm.Print_Area" localSheetId="64">'L62'!$A$1:$Q$27</definedName>
    <definedName name="_xlnm.Print_Area" localSheetId="9">'L7'!$A$1:$R$22</definedName>
    <definedName name="_xlnm.Print_Area" localSheetId="10">'L8'!$A$1:$L$24</definedName>
    <definedName name="_xlnm.Print_Area" localSheetId="11">'L9'!$A$1:$X$47</definedName>
    <definedName name="_xlnm.Print_Area">'L1'!$C$1:$O$18</definedName>
    <definedName name="Year" hidden="1">L0!$E$35</definedName>
  </definedNames>
  <calcPr calcId="145621"/>
</workbook>
</file>

<file path=xl/calcChain.xml><?xml version="1.0" encoding="utf-8"?>
<calcChain xmlns="http://schemas.openxmlformats.org/spreadsheetml/2006/main">
  <c r="M11" i="164" l="1"/>
  <c r="X11" i="164"/>
  <c r="AI11" i="164"/>
  <c r="M11" i="163"/>
  <c r="X11" i="163"/>
  <c r="J11" i="149"/>
  <c r="J15" i="149"/>
  <c r="D15" i="149"/>
  <c r="D11" i="149"/>
  <c r="C23" i="167" l="1"/>
  <c r="D23" i="167"/>
  <c r="E23" i="167"/>
  <c r="F23" i="167"/>
  <c r="G23" i="167"/>
  <c r="C34" i="165"/>
  <c r="D34" i="165"/>
  <c r="E34" i="165"/>
  <c r="F34" i="165"/>
  <c r="G34" i="165"/>
  <c r="D20" i="188"/>
  <c r="F20" i="188"/>
  <c r="H20" i="188"/>
  <c r="M48" i="206" l="1"/>
  <c r="M49" i="206" s="1"/>
  <c r="L48" i="206"/>
  <c r="L49" i="206" s="1"/>
  <c r="K48" i="206"/>
  <c r="K49" i="206" s="1"/>
  <c r="J48" i="206"/>
  <c r="J49" i="206" s="1"/>
  <c r="I48" i="206"/>
  <c r="I49" i="206" s="1"/>
  <c r="H48" i="206"/>
  <c r="H49" i="206" s="1"/>
  <c r="G48" i="206"/>
  <c r="G49" i="206" s="1"/>
  <c r="F48" i="206"/>
  <c r="F49" i="206" s="1"/>
  <c r="E48" i="206"/>
  <c r="E49" i="206" s="1"/>
  <c r="D48" i="206"/>
  <c r="C48" i="206" s="1"/>
  <c r="AT63" i="143" s="1"/>
  <c r="K26" i="206"/>
  <c r="H26" i="206"/>
  <c r="E26" i="206"/>
  <c r="M24" i="206"/>
  <c r="L24" i="206"/>
  <c r="K24" i="206"/>
  <c r="J24" i="206"/>
  <c r="I24" i="206"/>
  <c r="G24" i="206"/>
  <c r="F24" i="206"/>
  <c r="E24" i="206" s="1"/>
  <c r="K23" i="206"/>
  <c r="H23" i="206"/>
  <c r="E23" i="206"/>
  <c r="K22" i="206"/>
  <c r="H22" i="206"/>
  <c r="E22" i="206"/>
  <c r="K21" i="206"/>
  <c r="H21" i="206"/>
  <c r="E21" i="206"/>
  <c r="K20" i="206"/>
  <c r="H20" i="206"/>
  <c r="E20" i="206"/>
  <c r="M19" i="206"/>
  <c r="L19" i="206"/>
  <c r="K19" i="206" s="1"/>
  <c r="J19" i="206"/>
  <c r="I19" i="206"/>
  <c r="H19" i="206" s="1"/>
  <c r="G19" i="206"/>
  <c r="F19" i="206"/>
  <c r="E19" i="206"/>
  <c r="K18" i="206"/>
  <c r="H18" i="206"/>
  <c r="E18" i="206"/>
  <c r="K17" i="206"/>
  <c r="H17" i="206"/>
  <c r="E17" i="206"/>
  <c r="M16" i="206"/>
  <c r="L16" i="206"/>
  <c r="K16" i="206"/>
  <c r="J16" i="206"/>
  <c r="I16" i="206"/>
  <c r="H16" i="206" s="1"/>
  <c r="G16" i="206"/>
  <c r="F16" i="206"/>
  <c r="E16" i="206"/>
  <c r="K15" i="206"/>
  <c r="H15" i="206"/>
  <c r="E15" i="206"/>
  <c r="K14" i="206"/>
  <c r="H14" i="206"/>
  <c r="E14" i="206"/>
  <c r="K13" i="206"/>
  <c r="H13" i="206"/>
  <c r="E13" i="206"/>
  <c r="M12" i="206"/>
  <c r="L12" i="206"/>
  <c r="K12" i="206"/>
  <c r="J12" i="206"/>
  <c r="I12" i="206"/>
  <c r="H12" i="206" s="1"/>
  <c r="G12" i="206"/>
  <c r="F12" i="206"/>
  <c r="E12" i="206" s="1"/>
  <c r="K11" i="206"/>
  <c r="H11" i="206"/>
  <c r="E11" i="206"/>
  <c r="K10" i="206"/>
  <c r="H10" i="206"/>
  <c r="E10" i="206"/>
  <c r="J42" i="205"/>
  <c r="J43" i="205" s="1"/>
  <c r="I42" i="205"/>
  <c r="I43" i="205" s="1"/>
  <c r="H42" i="205"/>
  <c r="H43" i="205" s="1"/>
  <c r="G42" i="205"/>
  <c r="G43" i="205" s="1"/>
  <c r="F42" i="205"/>
  <c r="F43" i="205" s="1"/>
  <c r="E42" i="205"/>
  <c r="E43" i="205" s="1"/>
  <c r="D42" i="205"/>
  <c r="C42" i="205" s="1"/>
  <c r="AT62" i="143" s="1"/>
  <c r="H26" i="205"/>
  <c r="E26" i="205"/>
  <c r="J24" i="205"/>
  <c r="I24" i="205"/>
  <c r="G24" i="205"/>
  <c r="F24" i="205"/>
  <c r="F25" i="205" s="1"/>
  <c r="H23" i="205"/>
  <c r="E23" i="205"/>
  <c r="H22" i="205"/>
  <c r="E22" i="205"/>
  <c r="H21" i="205"/>
  <c r="E21" i="205"/>
  <c r="H20" i="205"/>
  <c r="E20" i="205"/>
  <c r="J19" i="205"/>
  <c r="I19" i="205"/>
  <c r="H19" i="205"/>
  <c r="G19" i="205"/>
  <c r="F19" i="205"/>
  <c r="E19" i="205" s="1"/>
  <c r="H18" i="205"/>
  <c r="E18" i="205"/>
  <c r="H17" i="205"/>
  <c r="E17" i="205"/>
  <c r="J16" i="205"/>
  <c r="I16" i="205"/>
  <c r="H16" i="205"/>
  <c r="G16" i="205"/>
  <c r="F16" i="205"/>
  <c r="E16" i="205" s="1"/>
  <c r="H15" i="205"/>
  <c r="E15" i="205"/>
  <c r="H14" i="205"/>
  <c r="E14" i="205"/>
  <c r="H13" i="205"/>
  <c r="E13" i="205"/>
  <c r="J12" i="205"/>
  <c r="I12" i="205"/>
  <c r="H12" i="205" s="1"/>
  <c r="G12" i="205"/>
  <c r="F12" i="205"/>
  <c r="H11" i="205"/>
  <c r="E11" i="205"/>
  <c r="H10" i="205"/>
  <c r="E10" i="205"/>
  <c r="W34" i="204"/>
  <c r="W35" i="204" s="1"/>
  <c r="V34" i="204"/>
  <c r="V35" i="204" s="1"/>
  <c r="U34" i="204"/>
  <c r="U35" i="204" s="1"/>
  <c r="T34" i="204"/>
  <c r="T35" i="204" s="1"/>
  <c r="S34" i="204"/>
  <c r="S35" i="204" s="1"/>
  <c r="R34" i="204"/>
  <c r="R35" i="204" s="1"/>
  <c r="Q34" i="204"/>
  <c r="Q35" i="204" s="1"/>
  <c r="P34" i="204"/>
  <c r="P35" i="204" s="1"/>
  <c r="O34" i="204"/>
  <c r="O35" i="204" s="1"/>
  <c r="N34" i="204"/>
  <c r="N35" i="204" s="1"/>
  <c r="M34" i="204"/>
  <c r="M35" i="204" s="1"/>
  <c r="L34" i="204"/>
  <c r="L35" i="204" s="1"/>
  <c r="K34" i="204"/>
  <c r="K35" i="204" s="1"/>
  <c r="J34" i="204"/>
  <c r="J35" i="204" s="1"/>
  <c r="I34" i="204"/>
  <c r="I35" i="204" s="1"/>
  <c r="H34" i="204"/>
  <c r="H35" i="204" s="1"/>
  <c r="G34" i="204"/>
  <c r="G35" i="204" s="1"/>
  <c r="F34" i="204"/>
  <c r="F35" i="204" s="1"/>
  <c r="E34" i="204"/>
  <c r="E35" i="204" s="1"/>
  <c r="D34" i="204"/>
  <c r="D35" i="204" s="1"/>
  <c r="C34" i="204"/>
  <c r="C35" i="204" s="1"/>
  <c r="B34" i="204"/>
  <c r="A34" i="204" s="1"/>
  <c r="AT61" i="143" s="1"/>
  <c r="W13" i="204"/>
  <c r="V13" i="204"/>
  <c r="U13" i="204"/>
  <c r="T13" i="204"/>
  <c r="R13" i="204"/>
  <c r="P13" i="204"/>
  <c r="O13" i="204"/>
  <c r="N13" i="204"/>
  <c r="M13" i="204"/>
  <c r="K13" i="204"/>
  <c r="I13" i="204"/>
  <c r="H13" i="204"/>
  <c r="G13" i="204"/>
  <c r="F13" i="204"/>
  <c r="D13" i="204"/>
  <c r="S12" i="204"/>
  <c r="Q12" i="204" s="1"/>
  <c r="L12" i="204"/>
  <c r="J12" i="204"/>
  <c r="E12" i="204"/>
  <c r="C12" i="204"/>
  <c r="S11" i="204"/>
  <c r="L11" i="204"/>
  <c r="L13" i="204" s="1"/>
  <c r="E11" i="204"/>
  <c r="E13" i="204" s="1"/>
  <c r="C11" i="204"/>
  <c r="C13" i="204" s="1"/>
  <c r="P28" i="203"/>
  <c r="P29" i="203" s="1"/>
  <c r="O28" i="203"/>
  <c r="O29" i="203" s="1"/>
  <c r="N28" i="203"/>
  <c r="N29" i="203" s="1"/>
  <c r="M28" i="203"/>
  <c r="M29" i="203" s="1"/>
  <c r="L28" i="203"/>
  <c r="L29" i="203" s="1"/>
  <c r="K28" i="203"/>
  <c r="K29" i="203" s="1"/>
  <c r="J28" i="203"/>
  <c r="J29" i="203" s="1"/>
  <c r="I28" i="203"/>
  <c r="I29" i="203" s="1"/>
  <c r="H28" i="203"/>
  <c r="H29" i="203" s="1"/>
  <c r="G28" i="203"/>
  <c r="G29" i="203" s="1"/>
  <c r="F28" i="203"/>
  <c r="F29" i="203" s="1"/>
  <c r="E28" i="203"/>
  <c r="E29" i="203" s="1"/>
  <c r="D28" i="203"/>
  <c r="D29" i="203" s="1"/>
  <c r="C28" i="203"/>
  <c r="C29" i="203" s="1"/>
  <c r="B28" i="203"/>
  <c r="A28" i="203" s="1"/>
  <c r="AT60" i="143" s="1"/>
  <c r="P13" i="203"/>
  <c r="O13" i="203"/>
  <c r="N13" i="203"/>
  <c r="M13" i="203"/>
  <c r="K13" i="203"/>
  <c r="I13" i="203"/>
  <c r="H13" i="203"/>
  <c r="G13" i="203"/>
  <c r="F13" i="203"/>
  <c r="D13" i="203"/>
  <c r="L12" i="203"/>
  <c r="J12" i="203" s="1"/>
  <c r="E12" i="203"/>
  <c r="C12" i="203" s="1"/>
  <c r="L11" i="203"/>
  <c r="E11" i="203"/>
  <c r="C11" i="203" s="1"/>
  <c r="AC30" i="202"/>
  <c r="AC31" i="202" s="1"/>
  <c r="AB30" i="202"/>
  <c r="AB31" i="202" s="1"/>
  <c r="AA30" i="202"/>
  <c r="AA31" i="202" s="1"/>
  <c r="Z30" i="202"/>
  <c r="Z31" i="202" s="1"/>
  <c r="Y30" i="202"/>
  <c r="Y31" i="202" s="1"/>
  <c r="X30" i="202"/>
  <c r="X31" i="202" s="1"/>
  <c r="W30" i="202"/>
  <c r="W31" i="202" s="1"/>
  <c r="V30" i="202"/>
  <c r="V31" i="202" s="1"/>
  <c r="U30" i="202"/>
  <c r="U31" i="202" s="1"/>
  <c r="T30" i="202"/>
  <c r="T31" i="202" s="1"/>
  <c r="S30" i="202"/>
  <c r="S31" i="202" s="1"/>
  <c r="R30" i="202"/>
  <c r="R31" i="202" s="1"/>
  <c r="Q30" i="202"/>
  <c r="Q31" i="202" s="1"/>
  <c r="P30" i="202"/>
  <c r="P31" i="202" s="1"/>
  <c r="O30" i="202"/>
  <c r="O31" i="202" s="1"/>
  <c r="N30" i="202"/>
  <c r="N31" i="202" s="1"/>
  <c r="M30" i="202"/>
  <c r="M31" i="202" s="1"/>
  <c r="L30" i="202"/>
  <c r="L31" i="202" s="1"/>
  <c r="K30" i="202"/>
  <c r="K31" i="202" s="1"/>
  <c r="J30" i="202"/>
  <c r="J31" i="202" s="1"/>
  <c r="I30" i="202"/>
  <c r="I31" i="202" s="1"/>
  <c r="H30" i="202"/>
  <c r="H31" i="202" s="1"/>
  <c r="G30" i="202"/>
  <c r="G31" i="202" s="1"/>
  <c r="F30" i="202"/>
  <c r="F31" i="202" s="1"/>
  <c r="E30" i="202"/>
  <c r="E31" i="202" s="1"/>
  <c r="D30" i="202"/>
  <c r="D31" i="202" s="1"/>
  <c r="C30" i="202"/>
  <c r="C31" i="202" s="1"/>
  <c r="B30" i="202"/>
  <c r="A30" i="202"/>
  <c r="AT59" i="143" s="1"/>
  <c r="U15" i="202"/>
  <c r="L15" i="202"/>
  <c r="C15" i="202"/>
  <c r="AC14" i="202"/>
  <c r="AB14" i="202"/>
  <c r="AA14" i="202"/>
  <c r="Z14" i="202"/>
  <c r="Y14" i="202"/>
  <c r="X14" i="202"/>
  <c r="W14" i="202"/>
  <c r="V14" i="202"/>
  <c r="T14" i="202"/>
  <c r="S14" i="202"/>
  <c r="R14" i="202"/>
  <c r="Q14" i="202"/>
  <c r="P14" i="202"/>
  <c r="O14" i="202"/>
  <c r="N14" i="202"/>
  <c r="M14" i="202"/>
  <c r="K14" i="202"/>
  <c r="J14" i="202"/>
  <c r="I14" i="202"/>
  <c r="H14" i="202"/>
  <c r="G14" i="202"/>
  <c r="F14" i="202"/>
  <c r="E14" i="202"/>
  <c r="D14" i="202"/>
  <c r="U13" i="202"/>
  <c r="L13" i="202"/>
  <c r="C13" i="202"/>
  <c r="U12" i="202"/>
  <c r="L12" i="202"/>
  <c r="C12" i="202"/>
  <c r="U11" i="202"/>
  <c r="U14" i="202" s="1"/>
  <c r="L11" i="202"/>
  <c r="C11" i="202"/>
  <c r="T26" i="201"/>
  <c r="T27" i="201" s="1"/>
  <c r="S26" i="201"/>
  <c r="S27" i="201" s="1"/>
  <c r="R26" i="201"/>
  <c r="R27" i="201" s="1"/>
  <c r="Q26" i="201"/>
  <c r="Q27" i="201" s="1"/>
  <c r="P26" i="201"/>
  <c r="P27" i="201" s="1"/>
  <c r="O26" i="201"/>
  <c r="O27" i="201" s="1"/>
  <c r="N26" i="201"/>
  <c r="N27" i="201" s="1"/>
  <c r="M26" i="201"/>
  <c r="M27" i="201" s="1"/>
  <c r="L26" i="201"/>
  <c r="L27" i="201" s="1"/>
  <c r="K26" i="201"/>
  <c r="K27" i="201" s="1"/>
  <c r="J26" i="201"/>
  <c r="J27" i="201" s="1"/>
  <c r="I26" i="201"/>
  <c r="I27" i="201" s="1"/>
  <c r="H26" i="201"/>
  <c r="H27" i="201" s="1"/>
  <c r="G26" i="201"/>
  <c r="G27" i="201" s="1"/>
  <c r="F26" i="201"/>
  <c r="F27" i="201" s="1"/>
  <c r="E26" i="201"/>
  <c r="E27" i="201" s="1"/>
  <c r="D26" i="201"/>
  <c r="D27" i="201" s="1"/>
  <c r="C26" i="201"/>
  <c r="C27" i="201" s="1"/>
  <c r="B26" i="201"/>
  <c r="A26" i="201" s="1"/>
  <c r="AT58" i="143" s="1"/>
  <c r="L15" i="201"/>
  <c r="C15" i="201"/>
  <c r="T14" i="201"/>
  <c r="S14" i="201"/>
  <c r="R14" i="201"/>
  <c r="Q14" i="201"/>
  <c r="P14" i="201"/>
  <c r="O14" i="201"/>
  <c r="N14" i="201"/>
  <c r="M14" i="201"/>
  <c r="K14" i="201"/>
  <c r="J14" i="201"/>
  <c r="I14" i="201"/>
  <c r="H14" i="201"/>
  <c r="G14" i="201"/>
  <c r="F14" i="201"/>
  <c r="E14" i="201"/>
  <c r="D14" i="201"/>
  <c r="L13" i="201"/>
  <c r="C13" i="201"/>
  <c r="L12" i="201"/>
  <c r="C12" i="201"/>
  <c r="L11" i="201"/>
  <c r="L14" i="201" s="1"/>
  <c r="C11" i="201"/>
  <c r="C14" i="201" s="1"/>
  <c r="G41" i="200"/>
  <c r="G42" i="200" s="1"/>
  <c r="F41" i="200"/>
  <c r="F42" i="200" s="1"/>
  <c r="E41" i="200"/>
  <c r="E42" i="200" s="1"/>
  <c r="D41" i="200"/>
  <c r="D42" i="200" s="1"/>
  <c r="C41" i="200"/>
  <c r="B41" i="200" s="1"/>
  <c r="AT57" i="143" s="1"/>
  <c r="G26" i="200"/>
  <c r="F26" i="200"/>
  <c r="E26" i="200"/>
  <c r="D26" i="200"/>
  <c r="G19" i="200"/>
  <c r="F19" i="200"/>
  <c r="E19" i="200"/>
  <c r="D19" i="200"/>
  <c r="G14" i="200"/>
  <c r="F14" i="200"/>
  <c r="E14" i="200"/>
  <c r="D14" i="200"/>
  <c r="G44" i="199"/>
  <c r="G45" i="199" s="1"/>
  <c r="F44" i="199"/>
  <c r="F45" i="199" s="1"/>
  <c r="E44" i="199"/>
  <c r="E45" i="199" s="1"/>
  <c r="D44" i="199"/>
  <c r="D45" i="199" s="1"/>
  <c r="C44" i="199"/>
  <c r="B44" i="199" s="1"/>
  <c r="AT56" i="143" s="1"/>
  <c r="G30" i="199"/>
  <c r="F30" i="199"/>
  <c r="E30" i="199"/>
  <c r="D30" i="199"/>
  <c r="G21" i="199"/>
  <c r="F21" i="199"/>
  <c r="E21" i="199"/>
  <c r="D21" i="199"/>
  <c r="G13" i="199"/>
  <c r="F13" i="199"/>
  <c r="E13" i="199"/>
  <c r="D13" i="199"/>
  <c r="G64" i="198"/>
  <c r="G65" i="198" s="1"/>
  <c r="F64" i="198"/>
  <c r="F65" i="198" s="1"/>
  <c r="E64" i="198"/>
  <c r="E65" i="198" s="1"/>
  <c r="D64" i="198"/>
  <c r="D65" i="198" s="1"/>
  <c r="C64" i="198"/>
  <c r="B64" i="198" s="1"/>
  <c r="AT55" i="143" s="1"/>
  <c r="G33" i="198"/>
  <c r="F33" i="198"/>
  <c r="E33" i="198"/>
  <c r="D33" i="198"/>
  <c r="G24" i="198"/>
  <c r="F24" i="198"/>
  <c r="E24" i="198"/>
  <c r="D24" i="198"/>
  <c r="G16" i="198"/>
  <c r="G25" i="198" s="1"/>
  <c r="F16" i="198"/>
  <c r="F25" i="198" s="1"/>
  <c r="E16" i="198"/>
  <c r="E25" i="198" s="1"/>
  <c r="D16" i="198"/>
  <c r="D25" i="198" s="1"/>
  <c r="F27" i="197"/>
  <c r="D27" i="197"/>
  <c r="F26" i="197"/>
  <c r="E26" i="197"/>
  <c r="E27" i="197" s="1"/>
  <c r="D26" i="197"/>
  <c r="C26" i="197"/>
  <c r="B26" i="197" s="1"/>
  <c r="AT54" i="143" s="1"/>
  <c r="F16" i="197"/>
  <c r="E16" i="197"/>
  <c r="D16" i="197"/>
  <c r="AH70" i="196"/>
  <c r="AH71" i="196" s="1"/>
  <c r="AG70" i="196"/>
  <c r="AG71" i="196" s="1"/>
  <c r="AF70" i="196"/>
  <c r="AF71" i="196" s="1"/>
  <c r="AE70" i="196"/>
  <c r="AE71" i="196" s="1"/>
  <c r="AD70" i="196"/>
  <c r="AD71" i="196" s="1"/>
  <c r="AC70" i="196"/>
  <c r="AC71" i="196" s="1"/>
  <c r="AB70" i="196"/>
  <c r="AB71" i="196" s="1"/>
  <c r="AA70" i="196"/>
  <c r="AA71" i="196" s="1"/>
  <c r="Z70" i="196"/>
  <c r="Z71" i="196" s="1"/>
  <c r="Y70" i="196"/>
  <c r="Y71" i="196" s="1"/>
  <c r="X70" i="196"/>
  <c r="X71" i="196" s="1"/>
  <c r="W70" i="196"/>
  <c r="W71" i="196" s="1"/>
  <c r="V70" i="196"/>
  <c r="V71" i="196" s="1"/>
  <c r="U70" i="196"/>
  <c r="U71" i="196" s="1"/>
  <c r="T70" i="196"/>
  <c r="T71" i="196" s="1"/>
  <c r="S70" i="196"/>
  <c r="S71" i="196" s="1"/>
  <c r="R70" i="196"/>
  <c r="R71" i="196" s="1"/>
  <c r="Q70" i="196"/>
  <c r="Q71" i="196" s="1"/>
  <c r="P70" i="196"/>
  <c r="P71" i="196" s="1"/>
  <c r="O70" i="196"/>
  <c r="O71" i="196" s="1"/>
  <c r="N70" i="196"/>
  <c r="N71" i="196" s="1"/>
  <c r="M70" i="196"/>
  <c r="M71" i="196" s="1"/>
  <c r="L70" i="196"/>
  <c r="L71" i="196" s="1"/>
  <c r="K70" i="196"/>
  <c r="K71" i="196" s="1"/>
  <c r="J70" i="196"/>
  <c r="J71" i="196" s="1"/>
  <c r="I70" i="196"/>
  <c r="I71" i="196" s="1"/>
  <c r="H70" i="196"/>
  <c r="H71" i="196" s="1"/>
  <c r="G70" i="196"/>
  <c r="G71" i="196" s="1"/>
  <c r="F70" i="196"/>
  <c r="F71" i="196" s="1"/>
  <c r="E70" i="196"/>
  <c r="E71" i="196" s="1"/>
  <c r="D70" i="196"/>
  <c r="C70" i="196"/>
  <c r="AT53" i="143" s="1"/>
  <c r="AH46" i="196"/>
  <c r="AF46" i="196"/>
  <c r="AD46" i="196"/>
  <c r="AB46" i="196"/>
  <c r="N46" i="196"/>
  <c r="J46" i="196"/>
  <c r="Z45" i="196"/>
  <c r="P45" i="196"/>
  <c r="F45" i="196"/>
  <c r="AH44" i="196"/>
  <c r="AG44" i="196"/>
  <c r="AG46" i="196" s="1"/>
  <c r="AF44" i="196"/>
  <c r="AE44" i="196"/>
  <c r="AE46" i="196" s="1"/>
  <c r="AD44" i="196"/>
  <c r="AC44" i="196"/>
  <c r="AC46" i="196" s="1"/>
  <c r="AB44" i="196"/>
  <c r="AA44" i="196"/>
  <c r="AA46" i="196" s="1"/>
  <c r="Y44" i="196"/>
  <c r="Y46" i="196" s="1"/>
  <c r="X44" i="196"/>
  <c r="X46" i="196" s="1"/>
  <c r="W44" i="196"/>
  <c r="W46" i="196" s="1"/>
  <c r="V44" i="196"/>
  <c r="V46" i="196" s="1"/>
  <c r="U44" i="196"/>
  <c r="U46" i="196" s="1"/>
  <c r="T44" i="196"/>
  <c r="T46" i="196" s="1"/>
  <c r="S44" i="196"/>
  <c r="S46" i="196" s="1"/>
  <c r="R44" i="196"/>
  <c r="R46" i="196" s="1"/>
  <c r="Q44" i="196"/>
  <c r="Q46" i="196" s="1"/>
  <c r="O44" i="196"/>
  <c r="O46" i="196" s="1"/>
  <c r="N44" i="196"/>
  <c r="M44" i="196"/>
  <c r="M46" i="196" s="1"/>
  <c r="L44" i="196"/>
  <c r="L46" i="196" s="1"/>
  <c r="K44" i="196"/>
  <c r="K46" i="196" s="1"/>
  <c r="J44" i="196"/>
  <c r="I44" i="196"/>
  <c r="I46" i="196" s="1"/>
  <c r="H44" i="196"/>
  <c r="H46" i="196" s="1"/>
  <c r="G44" i="196"/>
  <c r="G46" i="196" s="1"/>
  <c r="E44" i="196"/>
  <c r="E46" i="196" s="1"/>
  <c r="Z43" i="196"/>
  <c r="P43" i="196"/>
  <c r="F43" i="196"/>
  <c r="Z42" i="196"/>
  <c r="P42" i="196"/>
  <c r="F42" i="196"/>
  <c r="Z41" i="196"/>
  <c r="P41" i="196"/>
  <c r="F41" i="196"/>
  <c r="Z40" i="196"/>
  <c r="P40" i="196"/>
  <c r="F40" i="196"/>
  <c r="Z39" i="196"/>
  <c r="Z44" i="196" s="1"/>
  <c r="Z46" i="196" s="1"/>
  <c r="P39" i="196"/>
  <c r="F39" i="196"/>
  <c r="F44" i="196" s="1"/>
  <c r="F46" i="196" s="1"/>
  <c r="Z37" i="196"/>
  <c r="P37" i="196"/>
  <c r="F37" i="196"/>
  <c r="AH36" i="196"/>
  <c r="AH38" i="196" s="1"/>
  <c r="AG36" i="196"/>
  <c r="AG38" i="196" s="1"/>
  <c r="AF36" i="196"/>
  <c r="AF38" i="196" s="1"/>
  <c r="AE36" i="196"/>
  <c r="AE38" i="196" s="1"/>
  <c r="AD36" i="196"/>
  <c r="AD38" i="196" s="1"/>
  <c r="AC36" i="196"/>
  <c r="AC38" i="196" s="1"/>
  <c r="AB36" i="196"/>
  <c r="AB38" i="196" s="1"/>
  <c r="AA36" i="196"/>
  <c r="AA38" i="196" s="1"/>
  <c r="Y36" i="196"/>
  <c r="Y38" i="196" s="1"/>
  <c r="X36" i="196"/>
  <c r="X38" i="196" s="1"/>
  <c r="W36" i="196"/>
  <c r="W38" i="196" s="1"/>
  <c r="V36" i="196"/>
  <c r="V38" i="196" s="1"/>
  <c r="U36" i="196"/>
  <c r="U38" i="196" s="1"/>
  <c r="T36" i="196"/>
  <c r="T38" i="196" s="1"/>
  <c r="S36" i="196"/>
  <c r="S38" i="196" s="1"/>
  <c r="R36" i="196"/>
  <c r="R38" i="196" s="1"/>
  <c r="Q36" i="196"/>
  <c r="Q38" i="196" s="1"/>
  <c r="O36" i="196"/>
  <c r="O38" i="196" s="1"/>
  <c r="N36" i="196"/>
  <c r="N38" i="196" s="1"/>
  <c r="M36" i="196"/>
  <c r="M38" i="196" s="1"/>
  <c r="L36" i="196"/>
  <c r="L38" i="196" s="1"/>
  <c r="K36" i="196"/>
  <c r="K38" i="196" s="1"/>
  <c r="J36" i="196"/>
  <c r="J38" i="196" s="1"/>
  <c r="I36" i="196"/>
  <c r="I38" i="196" s="1"/>
  <c r="H36" i="196"/>
  <c r="H38" i="196" s="1"/>
  <c r="G36" i="196"/>
  <c r="G38" i="196" s="1"/>
  <c r="E36" i="196"/>
  <c r="E38" i="196" s="1"/>
  <c r="Z35" i="196"/>
  <c r="P35" i="196"/>
  <c r="F35" i="196"/>
  <c r="Z34" i="196"/>
  <c r="P34" i="196"/>
  <c r="F34" i="196"/>
  <c r="Z33" i="196"/>
  <c r="P33" i="196"/>
  <c r="F33" i="196"/>
  <c r="Z32" i="196"/>
  <c r="P32" i="196"/>
  <c r="F32" i="196"/>
  <c r="Z31" i="196"/>
  <c r="P31" i="196"/>
  <c r="P36" i="196" s="1"/>
  <c r="F31" i="196"/>
  <c r="AH30" i="196"/>
  <c r="AG30" i="196"/>
  <c r="AF30" i="196"/>
  <c r="AE30" i="196"/>
  <c r="AD30" i="196"/>
  <c r="AC30" i="196"/>
  <c r="AB30" i="196"/>
  <c r="AA30" i="196"/>
  <c r="Y30" i="196"/>
  <c r="X30" i="196"/>
  <c r="W30" i="196"/>
  <c r="V30" i="196"/>
  <c r="U30" i="196"/>
  <c r="T30" i="196"/>
  <c r="S30" i="196"/>
  <c r="R30" i="196"/>
  <c r="Q30" i="196"/>
  <c r="O30" i="196"/>
  <c r="N30" i="196"/>
  <c r="M30" i="196"/>
  <c r="L30" i="196"/>
  <c r="K30" i="196"/>
  <c r="J30" i="196"/>
  <c r="I30" i="196"/>
  <c r="H30" i="196"/>
  <c r="G30" i="196"/>
  <c r="E30" i="196"/>
  <c r="Z29" i="196"/>
  <c r="P29" i="196"/>
  <c r="F29" i="196"/>
  <c r="Z28" i="196"/>
  <c r="P28" i="196"/>
  <c r="F28" i="196"/>
  <c r="Z27" i="196"/>
  <c r="P27" i="196"/>
  <c r="F27" i="196"/>
  <c r="Z26" i="196"/>
  <c r="P26" i="196"/>
  <c r="F26" i="196"/>
  <c r="Z25" i="196"/>
  <c r="P25" i="196"/>
  <c r="F25" i="196"/>
  <c r="Z24" i="196"/>
  <c r="P24" i="196"/>
  <c r="F24" i="196"/>
  <c r="Z23" i="196"/>
  <c r="P23" i="196"/>
  <c r="F23" i="196"/>
  <c r="Z22" i="196"/>
  <c r="P22" i="196"/>
  <c r="F22" i="196"/>
  <c r="Z21" i="196"/>
  <c r="Z30" i="196" s="1"/>
  <c r="P21" i="196"/>
  <c r="P30" i="196" s="1"/>
  <c r="F21" i="196"/>
  <c r="F30" i="196" s="1"/>
  <c r="AH20" i="196"/>
  <c r="AG20" i="196"/>
  <c r="AF20" i="196"/>
  <c r="AE20" i="196"/>
  <c r="AD20" i="196"/>
  <c r="AC20" i="196"/>
  <c r="AB20" i="196"/>
  <c r="AA20" i="196"/>
  <c r="Y20" i="196"/>
  <c r="X20" i="196"/>
  <c r="W20" i="196"/>
  <c r="V20" i="196"/>
  <c r="U20" i="196"/>
  <c r="T20" i="196"/>
  <c r="S20" i="196"/>
  <c r="R20" i="196"/>
  <c r="Q20" i="196"/>
  <c r="O20" i="196"/>
  <c r="N20" i="196"/>
  <c r="M20" i="196"/>
  <c r="L20" i="196"/>
  <c r="K20" i="196"/>
  <c r="J20" i="196"/>
  <c r="I20" i="196"/>
  <c r="H20" i="196"/>
  <c r="G20" i="196"/>
  <c r="E20" i="196"/>
  <c r="Z19" i="196"/>
  <c r="P19" i="196"/>
  <c r="F19" i="196"/>
  <c r="Z18" i="196"/>
  <c r="P18" i="196"/>
  <c r="F18" i="196"/>
  <c r="Z17" i="196"/>
  <c r="P17" i="196"/>
  <c r="F17" i="196"/>
  <c r="Z16" i="196"/>
  <c r="P16" i="196"/>
  <c r="F16" i="196"/>
  <c r="Z15" i="196"/>
  <c r="P15" i="196"/>
  <c r="F15" i="196"/>
  <c r="Z14" i="196"/>
  <c r="P14" i="196"/>
  <c r="F14" i="196"/>
  <c r="Z13" i="196"/>
  <c r="P13" i="196"/>
  <c r="F13" i="196"/>
  <c r="Z12" i="196"/>
  <c r="P12" i="196"/>
  <c r="F12" i="196"/>
  <c r="Z11" i="196"/>
  <c r="Z20" i="196" s="1"/>
  <c r="P11" i="196"/>
  <c r="P20" i="196" s="1"/>
  <c r="F11" i="196"/>
  <c r="F20" i="196" s="1"/>
  <c r="X63" i="195"/>
  <c r="X64" i="195" s="1"/>
  <c r="W63" i="195"/>
  <c r="W64" i="195" s="1"/>
  <c r="V63" i="195"/>
  <c r="V64" i="195" s="1"/>
  <c r="U63" i="195"/>
  <c r="U64" i="195" s="1"/>
  <c r="T63" i="195"/>
  <c r="T64" i="195" s="1"/>
  <c r="S63" i="195"/>
  <c r="S64" i="195" s="1"/>
  <c r="R63" i="195"/>
  <c r="R64" i="195" s="1"/>
  <c r="Q63" i="195"/>
  <c r="Q64" i="195" s="1"/>
  <c r="P63" i="195"/>
  <c r="P64" i="195" s="1"/>
  <c r="O63" i="195"/>
  <c r="O64" i="195" s="1"/>
  <c r="N63" i="195"/>
  <c r="N64" i="195" s="1"/>
  <c r="M63" i="195"/>
  <c r="M64" i="195" s="1"/>
  <c r="L63" i="195"/>
  <c r="L64" i="195" s="1"/>
  <c r="K63" i="195"/>
  <c r="K64" i="195" s="1"/>
  <c r="J63" i="195"/>
  <c r="J64" i="195" s="1"/>
  <c r="I63" i="195"/>
  <c r="I64" i="195" s="1"/>
  <c r="H63" i="195"/>
  <c r="H64" i="195" s="1"/>
  <c r="G63" i="195"/>
  <c r="G64" i="195" s="1"/>
  <c r="F63" i="195"/>
  <c r="F64" i="195" s="1"/>
  <c r="E63" i="195"/>
  <c r="E64" i="195" s="1"/>
  <c r="D63" i="195"/>
  <c r="C63" i="195"/>
  <c r="AT52" i="143" s="1"/>
  <c r="P45" i="195"/>
  <c r="F45" i="195"/>
  <c r="X44" i="195"/>
  <c r="X46" i="195" s="1"/>
  <c r="W44" i="195"/>
  <c r="W46" i="195" s="1"/>
  <c r="V44" i="195"/>
  <c r="V46" i="195" s="1"/>
  <c r="U44" i="195"/>
  <c r="U46" i="195" s="1"/>
  <c r="T44" i="195"/>
  <c r="T46" i="195" s="1"/>
  <c r="S44" i="195"/>
  <c r="S46" i="195" s="1"/>
  <c r="R44" i="195"/>
  <c r="R46" i="195" s="1"/>
  <c r="Q44" i="195"/>
  <c r="Q46" i="195" s="1"/>
  <c r="O44" i="195"/>
  <c r="O46" i="195" s="1"/>
  <c r="N44" i="195"/>
  <c r="N46" i="195" s="1"/>
  <c r="M44" i="195"/>
  <c r="M46" i="195" s="1"/>
  <c r="L44" i="195"/>
  <c r="L46" i="195" s="1"/>
  <c r="K44" i="195"/>
  <c r="K46" i="195" s="1"/>
  <c r="J44" i="195"/>
  <c r="J46" i="195" s="1"/>
  <c r="I44" i="195"/>
  <c r="I46" i="195" s="1"/>
  <c r="H44" i="195"/>
  <c r="H46" i="195" s="1"/>
  <c r="G44" i="195"/>
  <c r="G46" i="195" s="1"/>
  <c r="E44" i="195"/>
  <c r="E46" i="195" s="1"/>
  <c r="P43" i="195"/>
  <c r="F43" i="195"/>
  <c r="P42" i="195"/>
  <c r="F42" i="195"/>
  <c r="P41" i="195"/>
  <c r="F41" i="195"/>
  <c r="P40" i="195"/>
  <c r="F40" i="195"/>
  <c r="P39" i="195"/>
  <c r="P44" i="195" s="1"/>
  <c r="P46" i="195" s="1"/>
  <c r="F39" i="195"/>
  <c r="F44" i="195" s="1"/>
  <c r="F46" i="195" s="1"/>
  <c r="P37" i="195"/>
  <c r="F37" i="195"/>
  <c r="X36" i="195"/>
  <c r="X38" i="195" s="1"/>
  <c r="W36" i="195"/>
  <c r="W38" i="195" s="1"/>
  <c r="V36" i="195"/>
  <c r="V38" i="195" s="1"/>
  <c r="U36" i="195"/>
  <c r="U38" i="195" s="1"/>
  <c r="T36" i="195"/>
  <c r="T38" i="195" s="1"/>
  <c r="S36" i="195"/>
  <c r="S38" i="195" s="1"/>
  <c r="R36" i="195"/>
  <c r="R38" i="195" s="1"/>
  <c r="Q36" i="195"/>
  <c r="Q38" i="195" s="1"/>
  <c r="O36" i="195"/>
  <c r="O38" i="195" s="1"/>
  <c r="N36" i="195"/>
  <c r="N38" i="195" s="1"/>
  <c r="M36" i="195"/>
  <c r="M38" i="195" s="1"/>
  <c r="L36" i="195"/>
  <c r="L38" i="195" s="1"/>
  <c r="K36" i="195"/>
  <c r="K38" i="195" s="1"/>
  <c r="J36" i="195"/>
  <c r="J38" i="195" s="1"/>
  <c r="I36" i="195"/>
  <c r="I38" i="195" s="1"/>
  <c r="H36" i="195"/>
  <c r="H38" i="195" s="1"/>
  <c r="G36" i="195"/>
  <c r="G38" i="195" s="1"/>
  <c r="E36" i="195"/>
  <c r="E38" i="195" s="1"/>
  <c r="P35" i="195"/>
  <c r="F35" i="195"/>
  <c r="P34" i="195"/>
  <c r="F34" i="195"/>
  <c r="P33" i="195"/>
  <c r="F33" i="195"/>
  <c r="P32" i="195"/>
  <c r="F32" i="195"/>
  <c r="P31" i="195"/>
  <c r="P36" i="195" s="1"/>
  <c r="F31" i="195"/>
  <c r="F36" i="195" s="1"/>
  <c r="X30" i="195"/>
  <c r="W30" i="195"/>
  <c r="V30" i="195"/>
  <c r="U30" i="195"/>
  <c r="T30" i="195"/>
  <c r="S30" i="195"/>
  <c r="R30" i="195"/>
  <c r="Q30" i="195"/>
  <c r="O30" i="195"/>
  <c r="N30" i="195"/>
  <c r="M30" i="195"/>
  <c r="L30" i="195"/>
  <c r="K30" i="195"/>
  <c r="J30" i="195"/>
  <c r="I30" i="195"/>
  <c r="H30" i="195"/>
  <c r="G30" i="195"/>
  <c r="E30" i="195"/>
  <c r="P29" i="195"/>
  <c r="F29" i="195"/>
  <c r="P28" i="195"/>
  <c r="F28" i="195"/>
  <c r="P27" i="195"/>
  <c r="F27" i="195"/>
  <c r="P26" i="195"/>
  <c r="F26" i="195"/>
  <c r="P25" i="195"/>
  <c r="F25" i="195"/>
  <c r="P24" i="195"/>
  <c r="F24" i="195"/>
  <c r="P23" i="195"/>
  <c r="F23" i="195"/>
  <c r="P22" i="195"/>
  <c r="F22" i="195"/>
  <c r="P21" i="195"/>
  <c r="P30" i="195" s="1"/>
  <c r="F21" i="195"/>
  <c r="F30" i="195" s="1"/>
  <c r="X20" i="195"/>
  <c r="W20" i="195"/>
  <c r="V20" i="195"/>
  <c r="U20" i="195"/>
  <c r="T20" i="195"/>
  <c r="S20" i="195"/>
  <c r="R20" i="195"/>
  <c r="Q20" i="195"/>
  <c r="O20" i="195"/>
  <c r="N20" i="195"/>
  <c r="M20" i="195"/>
  <c r="L20" i="195"/>
  <c r="K20" i="195"/>
  <c r="J20" i="195"/>
  <c r="I20" i="195"/>
  <c r="H20" i="195"/>
  <c r="G20" i="195"/>
  <c r="E20" i="195"/>
  <c r="P19" i="195"/>
  <c r="F19" i="195"/>
  <c r="P18" i="195"/>
  <c r="F18" i="195"/>
  <c r="P17" i="195"/>
  <c r="F17" i="195"/>
  <c r="P16" i="195"/>
  <c r="F16" i="195"/>
  <c r="P15" i="195"/>
  <c r="F15" i="195"/>
  <c r="P14" i="195"/>
  <c r="F14" i="195"/>
  <c r="P13" i="195"/>
  <c r="F13" i="195"/>
  <c r="P12" i="195"/>
  <c r="F12" i="195"/>
  <c r="P11" i="195"/>
  <c r="P20" i="195" s="1"/>
  <c r="F11" i="195"/>
  <c r="F20" i="195" s="1"/>
  <c r="V146" i="194"/>
  <c r="V147" i="194" s="1"/>
  <c r="U146" i="194"/>
  <c r="U147" i="194" s="1"/>
  <c r="T146" i="194"/>
  <c r="T147" i="194" s="1"/>
  <c r="S146" i="194"/>
  <c r="S147" i="194" s="1"/>
  <c r="R146" i="194"/>
  <c r="R147" i="194" s="1"/>
  <c r="Q146" i="194"/>
  <c r="Q147" i="194" s="1"/>
  <c r="P146" i="194"/>
  <c r="P147" i="194" s="1"/>
  <c r="O146" i="194"/>
  <c r="O147" i="194" s="1"/>
  <c r="N146" i="194"/>
  <c r="N147" i="194" s="1"/>
  <c r="M146" i="194"/>
  <c r="M147" i="194" s="1"/>
  <c r="L146" i="194"/>
  <c r="L147" i="194" s="1"/>
  <c r="K146" i="194"/>
  <c r="K147" i="194" s="1"/>
  <c r="J146" i="194"/>
  <c r="J147" i="194" s="1"/>
  <c r="I146" i="194"/>
  <c r="I147" i="194" s="1"/>
  <c r="H146" i="194"/>
  <c r="H147" i="194" s="1"/>
  <c r="G146" i="194"/>
  <c r="G147" i="194" s="1"/>
  <c r="F146" i="194"/>
  <c r="F147" i="194" s="1"/>
  <c r="E146" i="194"/>
  <c r="E147" i="194" s="1"/>
  <c r="D146" i="194"/>
  <c r="C146" i="194" s="1"/>
  <c r="AT51" i="143" s="1"/>
  <c r="R54" i="194"/>
  <c r="L54" i="194"/>
  <c r="F54" i="194"/>
  <c r="R53" i="194"/>
  <c r="L53" i="194"/>
  <c r="F53" i="194"/>
  <c r="U52" i="194"/>
  <c r="O52" i="194"/>
  <c r="I52" i="194"/>
  <c r="U51" i="194"/>
  <c r="O51" i="194"/>
  <c r="I51" i="194"/>
  <c r="R49" i="194"/>
  <c r="L49" i="194"/>
  <c r="F49" i="194"/>
  <c r="V48" i="194"/>
  <c r="V50" i="194" s="1"/>
  <c r="U48" i="194"/>
  <c r="U50" i="194" s="1"/>
  <c r="T48" i="194"/>
  <c r="T50" i="194" s="1"/>
  <c r="S48" i="194"/>
  <c r="S50" i="194" s="1"/>
  <c r="R48" i="194"/>
  <c r="P48" i="194"/>
  <c r="P50" i="194" s="1"/>
  <c r="O48" i="194"/>
  <c r="O50" i="194" s="1"/>
  <c r="N48" i="194"/>
  <c r="N50" i="194" s="1"/>
  <c r="M48" i="194"/>
  <c r="L48" i="194" s="1"/>
  <c r="J48" i="194"/>
  <c r="J50" i="194" s="1"/>
  <c r="I48" i="194"/>
  <c r="I50" i="194" s="1"/>
  <c r="H48" i="194"/>
  <c r="H50" i="194" s="1"/>
  <c r="G48" i="194"/>
  <c r="G50" i="194" s="1"/>
  <c r="R47" i="194"/>
  <c r="L47" i="194"/>
  <c r="F47" i="194"/>
  <c r="R46" i="194"/>
  <c r="L46" i="194"/>
  <c r="F46" i="194"/>
  <c r="R45" i="194"/>
  <c r="L45" i="194"/>
  <c r="F45" i="194"/>
  <c r="R44" i="194"/>
  <c r="L44" i="194"/>
  <c r="F44" i="194"/>
  <c r="R43" i="194"/>
  <c r="L43" i="194"/>
  <c r="F43" i="194"/>
  <c r="R42" i="194"/>
  <c r="L42" i="194"/>
  <c r="F42" i="194"/>
  <c r="U41" i="194"/>
  <c r="O41" i="194"/>
  <c r="I41" i="194"/>
  <c r="U40" i="194"/>
  <c r="O40" i="194"/>
  <c r="I40" i="194"/>
  <c r="R38" i="194"/>
  <c r="L38" i="194"/>
  <c r="F38" i="194"/>
  <c r="V37" i="194"/>
  <c r="V39" i="194" s="1"/>
  <c r="U37" i="194"/>
  <c r="T37" i="194"/>
  <c r="T39" i="194" s="1"/>
  <c r="S37" i="194"/>
  <c r="P37" i="194"/>
  <c r="O37" i="194"/>
  <c r="N37" i="194"/>
  <c r="M37" i="194"/>
  <c r="M39" i="194" s="1"/>
  <c r="L37" i="194"/>
  <c r="J37" i="194"/>
  <c r="I37" i="194"/>
  <c r="H37" i="194"/>
  <c r="G37" i="194"/>
  <c r="F37" i="194" s="1"/>
  <c r="R36" i="194"/>
  <c r="L36" i="194"/>
  <c r="F36" i="194"/>
  <c r="R35" i="194"/>
  <c r="L35" i="194"/>
  <c r="F35" i="194"/>
  <c r="R34" i="194"/>
  <c r="L34" i="194"/>
  <c r="F34" i="194"/>
  <c r="R33" i="194"/>
  <c r="L33" i="194"/>
  <c r="F33" i="194"/>
  <c r="R32" i="194"/>
  <c r="L32" i="194"/>
  <c r="F32" i="194"/>
  <c r="R31" i="194"/>
  <c r="L31" i="194"/>
  <c r="F31" i="194"/>
  <c r="V30" i="194"/>
  <c r="U30" i="194"/>
  <c r="T30" i="194"/>
  <c r="R30" i="194" s="1"/>
  <c r="P30" i="194"/>
  <c r="O30" i="194"/>
  <c r="N30" i="194"/>
  <c r="L30" i="194" s="1"/>
  <c r="J30" i="194"/>
  <c r="I30" i="194"/>
  <c r="H30" i="194"/>
  <c r="F30" i="194" s="1"/>
  <c r="R29" i="194"/>
  <c r="L29" i="194"/>
  <c r="F29" i="194"/>
  <c r="R28" i="194"/>
  <c r="L28" i="194"/>
  <c r="F28" i="194"/>
  <c r="R27" i="194"/>
  <c r="L27" i="194"/>
  <c r="F27" i="194"/>
  <c r="R26" i="194"/>
  <c r="L26" i="194"/>
  <c r="F26" i="194"/>
  <c r="R25" i="194"/>
  <c r="L25" i="194"/>
  <c r="F25" i="194"/>
  <c r="R24" i="194"/>
  <c r="L24" i="194"/>
  <c r="F24" i="194"/>
  <c r="R23" i="194"/>
  <c r="L23" i="194"/>
  <c r="F23" i="194"/>
  <c r="R22" i="194"/>
  <c r="L22" i="194"/>
  <c r="F22" i="194"/>
  <c r="R21" i="194"/>
  <c r="L21" i="194"/>
  <c r="F21" i="194"/>
  <c r="V20" i="194"/>
  <c r="U20" i="194"/>
  <c r="T20" i="194"/>
  <c r="R20" i="194"/>
  <c r="P20" i="194"/>
  <c r="O20" i="194"/>
  <c r="N20" i="194"/>
  <c r="L20" i="194" s="1"/>
  <c r="J20" i="194"/>
  <c r="I20" i="194"/>
  <c r="H20" i="194"/>
  <c r="F20" i="194" s="1"/>
  <c r="R19" i="194"/>
  <c r="L19" i="194"/>
  <c r="F19" i="194"/>
  <c r="R18" i="194"/>
  <c r="L18" i="194"/>
  <c r="F18" i="194"/>
  <c r="R17" i="194"/>
  <c r="L17" i="194"/>
  <c r="F17" i="194"/>
  <c r="R16" i="194"/>
  <c r="L16" i="194"/>
  <c r="F16" i="194"/>
  <c r="R15" i="194"/>
  <c r="L15" i="194"/>
  <c r="F15" i="194"/>
  <c r="R14" i="194"/>
  <c r="L14" i="194"/>
  <c r="F14" i="194"/>
  <c r="R13" i="194"/>
  <c r="L13" i="194"/>
  <c r="F13" i="194"/>
  <c r="R12" i="194"/>
  <c r="L12" i="194"/>
  <c r="F12" i="194"/>
  <c r="R11" i="194"/>
  <c r="L11" i="194"/>
  <c r="F11" i="194"/>
  <c r="R77" i="193"/>
  <c r="R78" i="193" s="1"/>
  <c r="Q77" i="193"/>
  <c r="Q78" i="193" s="1"/>
  <c r="P77" i="193"/>
  <c r="P78" i="193" s="1"/>
  <c r="O77" i="193"/>
  <c r="O78" i="193" s="1"/>
  <c r="N77" i="193"/>
  <c r="N78" i="193" s="1"/>
  <c r="M77" i="193"/>
  <c r="M78" i="193" s="1"/>
  <c r="L77" i="193"/>
  <c r="L78" i="193" s="1"/>
  <c r="K77" i="193"/>
  <c r="K78" i="193" s="1"/>
  <c r="J77" i="193"/>
  <c r="J78" i="193" s="1"/>
  <c r="I77" i="193"/>
  <c r="I78" i="193" s="1"/>
  <c r="H77" i="193"/>
  <c r="H78" i="193" s="1"/>
  <c r="G77" i="193"/>
  <c r="G78" i="193" s="1"/>
  <c r="F77" i="193"/>
  <c r="F78" i="193" s="1"/>
  <c r="E77" i="193"/>
  <c r="E78" i="193" s="1"/>
  <c r="D77" i="193"/>
  <c r="D78" i="193" s="1"/>
  <c r="C77" i="193"/>
  <c r="B77" i="193" s="1"/>
  <c r="AT50" i="143" s="1"/>
  <c r="N32" i="193"/>
  <c r="I32" i="193"/>
  <c r="D32" i="193"/>
  <c r="N31" i="193"/>
  <c r="I31" i="193"/>
  <c r="D31" i="193"/>
  <c r="R29" i="193"/>
  <c r="Q29" i="193"/>
  <c r="P29" i="193"/>
  <c r="O29" i="193"/>
  <c r="M29" i="193"/>
  <c r="L29" i="193"/>
  <c r="K29" i="193"/>
  <c r="J29" i="193"/>
  <c r="I29" i="193" s="1"/>
  <c r="H29" i="193"/>
  <c r="G29" i="193"/>
  <c r="F29" i="193"/>
  <c r="E29" i="193"/>
  <c r="D29" i="193"/>
  <c r="N28" i="193"/>
  <c r="I28" i="193"/>
  <c r="D28" i="193"/>
  <c r="N27" i="193"/>
  <c r="I27" i="193"/>
  <c r="D27" i="193"/>
  <c r="N26" i="193"/>
  <c r="I26" i="193"/>
  <c r="D26" i="193"/>
  <c r="N25" i="193"/>
  <c r="I25" i="193"/>
  <c r="D25" i="193"/>
  <c r="N24" i="193"/>
  <c r="I24" i="193"/>
  <c r="D24" i="193"/>
  <c r="N23" i="193"/>
  <c r="I23" i="193"/>
  <c r="D23" i="193"/>
  <c r="N22" i="193"/>
  <c r="I22" i="193"/>
  <c r="D22" i="193"/>
  <c r="N21" i="193"/>
  <c r="I21" i="193"/>
  <c r="D21" i="193"/>
  <c r="R19" i="193"/>
  <c r="Q19" i="193"/>
  <c r="P19" i="193"/>
  <c r="O19" i="193"/>
  <c r="M19" i="193"/>
  <c r="L19" i="193"/>
  <c r="K19" i="193"/>
  <c r="J19" i="193"/>
  <c r="I19" i="193" s="1"/>
  <c r="H19" i="193"/>
  <c r="G19" i="193"/>
  <c r="F19" i="193"/>
  <c r="E19" i="193"/>
  <c r="D19" i="193"/>
  <c r="N18" i="193"/>
  <c r="I18" i="193"/>
  <c r="D18" i="193"/>
  <c r="N17" i="193"/>
  <c r="I17" i="193"/>
  <c r="D17" i="193"/>
  <c r="N16" i="193"/>
  <c r="I16" i="193"/>
  <c r="D16" i="193"/>
  <c r="N15" i="193"/>
  <c r="I15" i="193"/>
  <c r="D15" i="193"/>
  <c r="N14" i="193"/>
  <c r="I14" i="193"/>
  <c r="D14" i="193"/>
  <c r="N13" i="193"/>
  <c r="I13" i="193"/>
  <c r="D13" i="193"/>
  <c r="N12" i="193"/>
  <c r="I12" i="193"/>
  <c r="D12" i="193"/>
  <c r="N11" i="193"/>
  <c r="I11" i="193"/>
  <c r="D11" i="193"/>
  <c r="Q38" i="192"/>
  <c r="Q39" i="192" s="1"/>
  <c r="P38" i="192"/>
  <c r="P39" i="192" s="1"/>
  <c r="O38" i="192"/>
  <c r="O39" i="192" s="1"/>
  <c r="N38" i="192"/>
  <c r="N39" i="192" s="1"/>
  <c r="M38" i="192"/>
  <c r="M39" i="192" s="1"/>
  <c r="L38" i="192"/>
  <c r="L39" i="192" s="1"/>
  <c r="K38" i="192"/>
  <c r="K39" i="192" s="1"/>
  <c r="J38" i="192"/>
  <c r="J39" i="192" s="1"/>
  <c r="I38" i="192"/>
  <c r="I39" i="192" s="1"/>
  <c r="H38" i="192"/>
  <c r="H39" i="192" s="1"/>
  <c r="G38" i="192"/>
  <c r="G39" i="192" s="1"/>
  <c r="F38" i="192"/>
  <c r="F39" i="192" s="1"/>
  <c r="E38" i="192"/>
  <c r="E39" i="192" s="1"/>
  <c r="D38" i="192"/>
  <c r="D39" i="192" s="1"/>
  <c r="C38" i="192"/>
  <c r="C39" i="192" s="1"/>
  <c r="B38" i="192"/>
  <c r="A38" i="192" s="1"/>
  <c r="AT49" i="143" s="1"/>
  <c r="Q17" i="192"/>
  <c r="P17" i="192"/>
  <c r="O17" i="192"/>
  <c r="N17" i="192"/>
  <c r="L17" i="192"/>
  <c r="K17" i="192"/>
  <c r="J17" i="192"/>
  <c r="I17" i="192"/>
  <c r="G17" i="192"/>
  <c r="F17" i="192"/>
  <c r="E17" i="192"/>
  <c r="D17" i="192"/>
  <c r="C17" i="192"/>
  <c r="M16" i="192"/>
  <c r="H16" i="192"/>
  <c r="C16" i="192"/>
  <c r="M15" i="192"/>
  <c r="H15" i="192"/>
  <c r="C15" i="192"/>
  <c r="M14" i="192"/>
  <c r="H14" i="192"/>
  <c r="C14" i="192"/>
  <c r="M13" i="192"/>
  <c r="H13" i="192"/>
  <c r="C13" i="192"/>
  <c r="M12" i="192"/>
  <c r="H12" i="192"/>
  <c r="C12" i="192"/>
  <c r="M11" i="192"/>
  <c r="H11" i="192"/>
  <c r="C11" i="192"/>
  <c r="U22" i="191"/>
  <c r="U23" i="191" s="1"/>
  <c r="T22" i="191"/>
  <c r="T23" i="191" s="1"/>
  <c r="S22" i="191"/>
  <c r="S23" i="191" s="1"/>
  <c r="R22" i="191"/>
  <c r="R23" i="191" s="1"/>
  <c r="Q22" i="191"/>
  <c r="Q23" i="191" s="1"/>
  <c r="P22" i="191"/>
  <c r="P23" i="191" s="1"/>
  <c r="O22" i="191"/>
  <c r="O23" i="191" s="1"/>
  <c r="N22" i="191"/>
  <c r="N23" i="191" s="1"/>
  <c r="M22" i="191"/>
  <c r="M23" i="191" s="1"/>
  <c r="L22" i="191"/>
  <c r="L23" i="191" s="1"/>
  <c r="K22" i="191"/>
  <c r="K23" i="191" s="1"/>
  <c r="J22" i="191"/>
  <c r="J23" i="191" s="1"/>
  <c r="I22" i="191"/>
  <c r="I23" i="191" s="1"/>
  <c r="H22" i="191"/>
  <c r="H23" i="191" s="1"/>
  <c r="G22" i="191"/>
  <c r="G23" i="191" s="1"/>
  <c r="F22" i="191"/>
  <c r="F23" i="191" s="1"/>
  <c r="E22" i="191"/>
  <c r="E23" i="191" s="1"/>
  <c r="D22" i="191"/>
  <c r="D23" i="191" s="1"/>
  <c r="C22" i="191"/>
  <c r="B22" i="191" s="1"/>
  <c r="AT48" i="143" s="1"/>
  <c r="U21" i="191"/>
  <c r="T21" i="191"/>
  <c r="S21" i="191"/>
  <c r="R21" i="191"/>
  <c r="Q21" i="191"/>
  <c r="O21" i="191"/>
  <c r="N21" i="191"/>
  <c r="M21" i="191"/>
  <c r="L21" i="191"/>
  <c r="K21" i="191"/>
  <c r="I21" i="191"/>
  <c r="H21" i="191"/>
  <c r="G21" i="191"/>
  <c r="F21" i="191"/>
  <c r="E21" i="191"/>
  <c r="P20" i="191"/>
  <c r="J20" i="191"/>
  <c r="D20" i="191"/>
  <c r="P19" i="191"/>
  <c r="J19" i="191"/>
  <c r="D19" i="191"/>
  <c r="P18" i="191"/>
  <c r="P21" i="191" s="1"/>
  <c r="J18" i="191"/>
  <c r="J21" i="191" s="1"/>
  <c r="D18" i="191"/>
  <c r="U16" i="191"/>
  <c r="U17" i="191" s="1"/>
  <c r="T16" i="191"/>
  <c r="S16" i="191"/>
  <c r="S17" i="191" s="1"/>
  <c r="R16" i="191"/>
  <c r="R17" i="191" s="1"/>
  <c r="Q16" i="191"/>
  <c r="Q17" i="191" s="1"/>
  <c r="O16" i="191"/>
  <c r="N16" i="191"/>
  <c r="M16" i="191"/>
  <c r="L16" i="191"/>
  <c r="K16" i="191"/>
  <c r="I16" i="191"/>
  <c r="H16" i="191"/>
  <c r="G16" i="191"/>
  <c r="F16" i="191"/>
  <c r="E16" i="191"/>
  <c r="P15" i="191"/>
  <c r="J15" i="191"/>
  <c r="D15" i="191"/>
  <c r="P14" i="191"/>
  <c r="P16" i="191" s="1"/>
  <c r="J14" i="191"/>
  <c r="J16" i="191" s="1"/>
  <c r="D14" i="191"/>
  <c r="D16" i="191" s="1"/>
  <c r="U13" i="191"/>
  <c r="T13" i="191"/>
  <c r="S13" i="191"/>
  <c r="R13" i="191"/>
  <c r="Q13" i="191"/>
  <c r="O13" i="191"/>
  <c r="N13" i="191"/>
  <c r="M13" i="191"/>
  <c r="L13" i="191"/>
  <c r="K13" i="191"/>
  <c r="I13" i="191"/>
  <c r="H13" i="191"/>
  <c r="G13" i="191"/>
  <c r="F13" i="191"/>
  <c r="E13" i="191"/>
  <c r="P12" i="191"/>
  <c r="J12" i="191"/>
  <c r="D12" i="191"/>
  <c r="P11" i="191"/>
  <c r="J11" i="191"/>
  <c r="D11" i="191"/>
  <c r="P10" i="191"/>
  <c r="P13" i="191" s="1"/>
  <c r="J10" i="191"/>
  <c r="J13" i="191" s="1"/>
  <c r="D10" i="191"/>
  <c r="D13" i="191" s="1"/>
  <c r="V158" i="190"/>
  <c r="V159" i="190" s="1"/>
  <c r="U158" i="190"/>
  <c r="U159" i="190" s="1"/>
  <c r="T158" i="190"/>
  <c r="T159" i="190" s="1"/>
  <c r="S158" i="190"/>
  <c r="S159" i="190" s="1"/>
  <c r="R158" i="190"/>
  <c r="R159" i="190" s="1"/>
  <c r="Q158" i="190"/>
  <c r="Q159" i="190" s="1"/>
  <c r="P158" i="190"/>
  <c r="P159" i="190" s="1"/>
  <c r="O158" i="190"/>
  <c r="O159" i="190" s="1"/>
  <c r="N158" i="190"/>
  <c r="N159" i="190" s="1"/>
  <c r="M158" i="190"/>
  <c r="M159" i="190" s="1"/>
  <c r="L158" i="190"/>
  <c r="L159" i="190" s="1"/>
  <c r="K158" i="190"/>
  <c r="K159" i="190" s="1"/>
  <c r="J158" i="190"/>
  <c r="J159" i="190" s="1"/>
  <c r="I158" i="190"/>
  <c r="I159" i="190" s="1"/>
  <c r="H158" i="190"/>
  <c r="H159" i="190" s="1"/>
  <c r="G158" i="190"/>
  <c r="G159" i="190" s="1"/>
  <c r="F158" i="190"/>
  <c r="F159" i="190" s="1"/>
  <c r="E158" i="190"/>
  <c r="E159" i="190" s="1"/>
  <c r="D158" i="190"/>
  <c r="C158" i="190"/>
  <c r="AT47" i="143" s="1"/>
  <c r="Q29" i="190"/>
  <c r="K29" i="190"/>
  <c r="E29" i="190"/>
  <c r="Q27" i="190"/>
  <c r="K27" i="190"/>
  <c r="E27" i="190"/>
  <c r="Q26" i="190"/>
  <c r="K26" i="190"/>
  <c r="E26" i="190"/>
  <c r="V25" i="190"/>
  <c r="V28" i="190" s="1"/>
  <c r="U25" i="190"/>
  <c r="U28" i="190" s="1"/>
  <c r="T25" i="190"/>
  <c r="T28" i="190" s="1"/>
  <c r="S25" i="190"/>
  <c r="S28" i="190" s="1"/>
  <c r="R25" i="190"/>
  <c r="R28" i="190" s="1"/>
  <c r="P25" i="190"/>
  <c r="P28" i="190" s="1"/>
  <c r="O25" i="190"/>
  <c r="O28" i="190" s="1"/>
  <c r="N25" i="190"/>
  <c r="N28" i="190" s="1"/>
  <c r="M25" i="190"/>
  <c r="M28" i="190" s="1"/>
  <c r="L25" i="190"/>
  <c r="L28" i="190" s="1"/>
  <c r="J25" i="190"/>
  <c r="J28" i="190" s="1"/>
  <c r="I25" i="190"/>
  <c r="I28" i="190" s="1"/>
  <c r="H25" i="190"/>
  <c r="H28" i="190" s="1"/>
  <c r="G25" i="190"/>
  <c r="G28" i="190" s="1"/>
  <c r="F25" i="190"/>
  <c r="F28" i="190" s="1"/>
  <c r="Q24" i="190"/>
  <c r="K24" i="190"/>
  <c r="E24" i="190"/>
  <c r="Q22" i="190"/>
  <c r="K22" i="190"/>
  <c r="E22" i="190"/>
  <c r="Q21" i="190"/>
  <c r="K21" i="190"/>
  <c r="E21" i="190"/>
  <c r="V20" i="190"/>
  <c r="V23" i="190" s="1"/>
  <c r="U20" i="190"/>
  <c r="U23" i="190" s="1"/>
  <c r="T20" i="190"/>
  <c r="T23" i="190" s="1"/>
  <c r="S20" i="190"/>
  <c r="S23" i="190" s="1"/>
  <c r="R20" i="190"/>
  <c r="Q20" i="190" s="1"/>
  <c r="P20" i="190"/>
  <c r="P23" i="190" s="1"/>
  <c r="O20" i="190"/>
  <c r="O23" i="190" s="1"/>
  <c r="N20" i="190"/>
  <c r="N23" i="190" s="1"/>
  <c r="M20" i="190"/>
  <c r="M23" i="190" s="1"/>
  <c r="L20" i="190"/>
  <c r="K20" i="190" s="1"/>
  <c r="J20" i="190"/>
  <c r="J23" i="190" s="1"/>
  <c r="I20" i="190"/>
  <c r="I23" i="190" s="1"/>
  <c r="H20" i="190"/>
  <c r="H23" i="190" s="1"/>
  <c r="G20" i="190"/>
  <c r="G23" i="190" s="1"/>
  <c r="F20" i="190"/>
  <c r="E20" i="190" s="1"/>
  <c r="Q19" i="190"/>
  <c r="K19" i="190"/>
  <c r="E19" i="190"/>
  <c r="Q18" i="190"/>
  <c r="K18" i="190"/>
  <c r="E18" i="190"/>
  <c r="Q17" i="190"/>
  <c r="K17" i="190"/>
  <c r="E17" i="190"/>
  <c r="Q16" i="190"/>
  <c r="K16" i="190"/>
  <c r="E16" i="190"/>
  <c r="Q15" i="190"/>
  <c r="K15" i="190"/>
  <c r="E15" i="190"/>
  <c r="Q14" i="190"/>
  <c r="K14" i="190"/>
  <c r="E14" i="190"/>
  <c r="Q13" i="190"/>
  <c r="K13" i="190"/>
  <c r="E13" i="190"/>
  <c r="Q12" i="190"/>
  <c r="K12" i="190"/>
  <c r="E12" i="190"/>
  <c r="Q11" i="190"/>
  <c r="K11" i="190"/>
  <c r="E11" i="190"/>
  <c r="Q10" i="190"/>
  <c r="K10" i="190"/>
  <c r="E10" i="190"/>
  <c r="V83" i="189"/>
  <c r="V84" i="189" s="1"/>
  <c r="U83" i="189"/>
  <c r="U84" i="189" s="1"/>
  <c r="T83" i="189"/>
  <c r="T84" i="189" s="1"/>
  <c r="S83" i="189"/>
  <c r="S84" i="189" s="1"/>
  <c r="R83" i="189"/>
  <c r="R84" i="189" s="1"/>
  <c r="Q83" i="189"/>
  <c r="Q84" i="189" s="1"/>
  <c r="P83" i="189"/>
  <c r="P84" i="189" s="1"/>
  <c r="O83" i="189"/>
  <c r="O84" i="189" s="1"/>
  <c r="N83" i="189"/>
  <c r="N84" i="189" s="1"/>
  <c r="M83" i="189"/>
  <c r="M84" i="189" s="1"/>
  <c r="L83" i="189"/>
  <c r="L84" i="189" s="1"/>
  <c r="K83" i="189"/>
  <c r="K84" i="189" s="1"/>
  <c r="J83" i="189"/>
  <c r="J84" i="189" s="1"/>
  <c r="I83" i="189"/>
  <c r="I84" i="189" s="1"/>
  <c r="H83" i="189"/>
  <c r="H84" i="189" s="1"/>
  <c r="G83" i="189"/>
  <c r="G84" i="189" s="1"/>
  <c r="F83" i="189"/>
  <c r="F84" i="189" s="1"/>
  <c r="E83" i="189"/>
  <c r="E84" i="189" s="1"/>
  <c r="D83" i="189"/>
  <c r="C83" i="189" s="1"/>
  <c r="AT46" i="143" s="1"/>
  <c r="Q40" i="189"/>
  <c r="K40" i="189"/>
  <c r="E40" i="189"/>
  <c r="Q39" i="189"/>
  <c r="K39" i="189"/>
  <c r="E39" i="189"/>
  <c r="Q38" i="189"/>
  <c r="K38" i="189"/>
  <c r="E38" i="189"/>
  <c r="Q37" i="189"/>
  <c r="K37" i="189"/>
  <c r="E37" i="189"/>
  <c r="V36" i="189"/>
  <c r="U36" i="189"/>
  <c r="T36" i="189"/>
  <c r="T41" i="189" s="1"/>
  <c r="S36" i="189"/>
  <c r="S41" i="189" s="1"/>
  <c r="R36" i="189"/>
  <c r="P36" i="189"/>
  <c r="O36" i="189"/>
  <c r="N36" i="189"/>
  <c r="M36" i="189"/>
  <c r="L36" i="189"/>
  <c r="K36" i="189" s="1"/>
  <c r="J36" i="189"/>
  <c r="I36" i="189"/>
  <c r="H36" i="189"/>
  <c r="G36" i="189"/>
  <c r="F36" i="189"/>
  <c r="E36" i="189" s="1"/>
  <c r="Q35" i="189"/>
  <c r="K35" i="189"/>
  <c r="E35" i="189"/>
  <c r="Q34" i="189"/>
  <c r="K34" i="189"/>
  <c r="E34" i="189"/>
  <c r="Q33" i="189"/>
  <c r="K33" i="189"/>
  <c r="E33" i="189"/>
  <c r="Q32" i="189"/>
  <c r="K32" i="189"/>
  <c r="E32" i="189"/>
  <c r="Q31" i="189"/>
  <c r="K31" i="189"/>
  <c r="E31" i="189"/>
  <c r="Q30" i="189"/>
  <c r="K30" i="189"/>
  <c r="E30" i="189"/>
  <c r="Q29" i="189"/>
  <c r="K29" i="189"/>
  <c r="E29" i="189"/>
  <c r="Q28" i="189"/>
  <c r="K28" i="189"/>
  <c r="E28" i="189"/>
  <c r="V27" i="189"/>
  <c r="U27" i="189"/>
  <c r="T27" i="189"/>
  <c r="S27" i="189"/>
  <c r="R27" i="189"/>
  <c r="P27" i="189"/>
  <c r="O27" i="189"/>
  <c r="N27" i="189"/>
  <c r="M27" i="189"/>
  <c r="L27" i="189"/>
  <c r="K27" i="189" s="1"/>
  <c r="J27" i="189"/>
  <c r="I27" i="189"/>
  <c r="H27" i="189"/>
  <c r="G27" i="189"/>
  <c r="F27" i="189"/>
  <c r="E27" i="189" s="1"/>
  <c r="Q26" i="189"/>
  <c r="K26" i="189"/>
  <c r="E26" i="189"/>
  <c r="Q25" i="189"/>
  <c r="K25" i="189"/>
  <c r="E25" i="189"/>
  <c r="Q24" i="189"/>
  <c r="K24" i="189"/>
  <c r="E24" i="189"/>
  <c r="Q23" i="189"/>
  <c r="K23" i="189"/>
  <c r="E23" i="189"/>
  <c r="Q22" i="189"/>
  <c r="K22" i="189"/>
  <c r="E22" i="189"/>
  <c r="Q21" i="189"/>
  <c r="K21" i="189"/>
  <c r="E21" i="189"/>
  <c r="Q20" i="189"/>
  <c r="K20" i="189"/>
  <c r="E20" i="189"/>
  <c r="Q19" i="189"/>
  <c r="K19" i="189"/>
  <c r="E19" i="189"/>
  <c r="V18" i="189"/>
  <c r="U18" i="189"/>
  <c r="T18" i="189"/>
  <c r="S18" i="189"/>
  <c r="R18" i="189"/>
  <c r="P18" i="189"/>
  <c r="O18" i="189"/>
  <c r="N18" i="189"/>
  <c r="M18" i="189"/>
  <c r="L18" i="189"/>
  <c r="K18" i="189" s="1"/>
  <c r="J18" i="189"/>
  <c r="I18" i="189"/>
  <c r="H18" i="189"/>
  <c r="G18" i="189"/>
  <c r="F18" i="189"/>
  <c r="E18" i="189" s="1"/>
  <c r="Q17" i="189"/>
  <c r="K17" i="189"/>
  <c r="E17" i="189"/>
  <c r="Q16" i="189"/>
  <c r="K16" i="189"/>
  <c r="E16" i="189"/>
  <c r="Q15" i="189"/>
  <c r="K15" i="189"/>
  <c r="E15" i="189"/>
  <c r="Q14" i="189"/>
  <c r="K14" i="189"/>
  <c r="E14" i="189"/>
  <c r="Q13" i="189"/>
  <c r="K13" i="189"/>
  <c r="E13" i="189"/>
  <c r="Q12" i="189"/>
  <c r="K12" i="189"/>
  <c r="E12" i="189"/>
  <c r="Q11" i="189"/>
  <c r="K11" i="189"/>
  <c r="E11" i="189"/>
  <c r="H28" i="188"/>
  <c r="H29" i="188" s="1"/>
  <c r="G28" i="188"/>
  <c r="G29" i="188" s="1"/>
  <c r="F28" i="188"/>
  <c r="F29" i="188" s="1"/>
  <c r="E28" i="188"/>
  <c r="E29" i="188" s="1"/>
  <c r="D28" i="188"/>
  <c r="D29" i="188" s="1"/>
  <c r="C28" i="188"/>
  <c r="C29" i="188" s="1"/>
  <c r="B28" i="188"/>
  <c r="A28" i="188" s="1"/>
  <c r="AT45" i="143" s="1"/>
  <c r="H22" i="188"/>
  <c r="G22" i="188"/>
  <c r="F22" i="188"/>
  <c r="E22" i="188"/>
  <c r="D22" i="188"/>
  <c r="C22" i="188"/>
  <c r="X121" i="187"/>
  <c r="X122" i="187" s="1"/>
  <c r="W121" i="187"/>
  <c r="W122" i="187" s="1"/>
  <c r="V121" i="187"/>
  <c r="V122" i="187" s="1"/>
  <c r="U121" i="187"/>
  <c r="U122" i="187" s="1"/>
  <c r="T121" i="187"/>
  <c r="T122" i="187" s="1"/>
  <c r="S121" i="187"/>
  <c r="S122" i="187" s="1"/>
  <c r="R121" i="187"/>
  <c r="R122" i="187" s="1"/>
  <c r="Q121" i="187"/>
  <c r="Q122" i="187" s="1"/>
  <c r="P121" i="187"/>
  <c r="P122" i="187" s="1"/>
  <c r="O121" i="187"/>
  <c r="O122" i="187" s="1"/>
  <c r="N121" i="187"/>
  <c r="N122" i="187" s="1"/>
  <c r="M121" i="187"/>
  <c r="M122" i="187" s="1"/>
  <c r="L121" i="187"/>
  <c r="L122" i="187" s="1"/>
  <c r="K121" i="187"/>
  <c r="K122" i="187" s="1"/>
  <c r="J121" i="187"/>
  <c r="J122" i="187" s="1"/>
  <c r="I121" i="187"/>
  <c r="I122" i="187" s="1"/>
  <c r="H121" i="187"/>
  <c r="H122" i="187" s="1"/>
  <c r="G121" i="187"/>
  <c r="G122" i="187" s="1"/>
  <c r="F121" i="187"/>
  <c r="F122" i="187" s="1"/>
  <c r="E121" i="187"/>
  <c r="E122" i="187" s="1"/>
  <c r="D121" i="187"/>
  <c r="D122" i="187" s="1"/>
  <c r="C121" i="187"/>
  <c r="B121" i="187"/>
  <c r="AT44" i="143" s="1"/>
  <c r="R37" i="187"/>
  <c r="K37" i="187"/>
  <c r="D37" i="187"/>
  <c r="R36" i="187"/>
  <c r="K36" i="187"/>
  <c r="D36" i="187"/>
  <c r="R34" i="187"/>
  <c r="K34" i="187"/>
  <c r="D34" i="187"/>
  <c r="R33" i="187"/>
  <c r="K33" i="187"/>
  <c r="D33" i="187"/>
  <c r="R32" i="187"/>
  <c r="K32" i="187"/>
  <c r="D32" i="187"/>
  <c r="R31" i="187"/>
  <c r="K31" i="187"/>
  <c r="D31" i="187"/>
  <c r="R30" i="187"/>
  <c r="K30" i="187"/>
  <c r="D30" i="187"/>
  <c r="R29" i="187"/>
  <c r="K29" i="187"/>
  <c r="D29" i="187"/>
  <c r="X27" i="187"/>
  <c r="W27" i="187"/>
  <c r="V27" i="187"/>
  <c r="U27" i="187"/>
  <c r="T27" i="187"/>
  <c r="S27" i="187"/>
  <c r="Q27" i="187"/>
  <c r="P27" i="187"/>
  <c r="O27" i="187"/>
  <c r="N27" i="187"/>
  <c r="M27" i="187"/>
  <c r="L27" i="187"/>
  <c r="J27" i="187"/>
  <c r="I27" i="187"/>
  <c r="H27" i="187"/>
  <c r="G27" i="187"/>
  <c r="F27" i="187"/>
  <c r="E27" i="187"/>
  <c r="R26" i="187"/>
  <c r="K26" i="187"/>
  <c r="D26" i="187"/>
  <c r="R25" i="187"/>
  <c r="K25" i="187"/>
  <c r="C1124" i="143" s="1"/>
  <c r="D25" i="187"/>
  <c r="R24" i="187"/>
  <c r="K24" i="187"/>
  <c r="D24" i="187"/>
  <c r="R23" i="187"/>
  <c r="K23" i="187"/>
  <c r="D23" i="187"/>
  <c r="R22" i="187"/>
  <c r="K22" i="187"/>
  <c r="D22" i="187"/>
  <c r="R21" i="187"/>
  <c r="K21" i="187"/>
  <c r="D21" i="187"/>
  <c r="R20" i="187"/>
  <c r="R27" i="187" s="1"/>
  <c r="K20" i="187"/>
  <c r="D20" i="187"/>
  <c r="D27" i="187" s="1"/>
  <c r="X19" i="187"/>
  <c r="X28" i="187" s="1"/>
  <c r="X35" i="187" s="1"/>
  <c r="W19" i="187"/>
  <c r="W28" i="187" s="1"/>
  <c r="W35" i="187" s="1"/>
  <c r="V19" i="187"/>
  <c r="V28" i="187" s="1"/>
  <c r="V35" i="187" s="1"/>
  <c r="U19" i="187"/>
  <c r="U28" i="187" s="1"/>
  <c r="U35" i="187" s="1"/>
  <c r="T19" i="187"/>
  <c r="T28" i="187" s="1"/>
  <c r="T35" i="187" s="1"/>
  <c r="S19" i="187"/>
  <c r="S28" i="187" s="1"/>
  <c r="S35" i="187" s="1"/>
  <c r="Q19" i="187"/>
  <c r="P19" i="187"/>
  <c r="O19" i="187"/>
  <c r="N19" i="187"/>
  <c r="M19" i="187"/>
  <c r="M28" i="187" s="1"/>
  <c r="M35" i="187" s="1"/>
  <c r="L19" i="187"/>
  <c r="J19" i="187"/>
  <c r="J28" i="187" s="1"/>
  <c r="J35" i="187" s="1"/>
  <c r="I19" i="187"/>
  <c r="I28" i="187" s="1"/>
  <c r="I35" i="187" s="1"/>
  <c r="H19" i="187"/>
  <c r="H28" i="187" s="1"/>
  <c r="H35" i="187" s="1"/>
  <c r="G19" i="187"/>
  <c r="G28" i="187" s="1"/>
  <c r="G35" i="187" s="1"/>
  <c r="F19" i="187"/>
  <c r="F28" i="187" s="1"/>
  <c r="F35" i="187" s="1"/>
  <c r="E19" i="187"/>
  <c r="E28" i="187" s="1"/>
  <c r="E35" i="187" s="1"/>
  <c r="R18" i="187"/>
  <c r="K18" i="187"/>
  <c r="D18" i="187"/>
  <c r="R17" i="187"/>
  <c r="K17" i="187"/>
  <c r="D17" i="187"/>
  <c r="R16" i="187"/>
  <c r="K16" i="187"/>
  <c r="D16" i="187"/>
  <c r="R15" i="187"/>
  <c r="K15" i="187"/>
  <c r="D15" i="187"/>
  <c r="R14" i="187"/>
  <c r="K14" i="187"/>
  <c r="D14" i="187"/>
  <c r="R13" i="187"/>
  <c r="K13" i="187"/>
  <c r="D13" i="187"/>
  <c r="R12" i="187"/>
  <c r="K12" i="187"/>
  <c r="D12" i="187"/>
  <c r="R11" i="187"/>
  <c r="K11" i="187"/>
  <c r="D11" i="187"/>
  <c r="R10" i="187"/>
  <c r="R19" i="187" s="1"/>
  <c r="R28" i="187" s="1"/>
  <c r="R35" i="187" s="1"/>
  <c r="K10" i="187"/>
  <c r="D10" i="187"/>
  <c r="D19" i="187" s="1"/>
  <c r="D28" i="187" s="1"/>
  <c r="J22" i="186"/>
  <c r="J23" i="186" s="1"/>
  <c r="I22" i="186"/>
  <c r="I23" i="186" s="1"/>
  <c r="H22" i="186"/>
  <c r="H23" i="186" s="1"/>
  <c r="G22" i="186"/>
  <c r="G23" i="186" s="1"/>
  <c r="F22" i="186"/>
  <c r="F23" i="186" s="1"/>
  <c r="E22" i="186"/>
  <c r="E23" i="186" s="1"/>
  <c r="D22" i="186"/>
  <c r="C22" i="186"/>
  <c r="AT43" i="143" s="1"/>
  <c r="J16" i="186"/>
  <c r="J18" i="186" s="1"/>
  <c r="J20" i="186" s="1"/>
  <c r="I16" i="186"/>
  <c r="I18" i="186" s="1"/>
  <c r="I20" i="186" s="1"/>
  <c r="H16" i="186"/>
  <c r="H18" i="186" s="1"/>
  <c r="H20" i="186" s="1"/>
  <c r="G16" i="186"/>
  <c r="G18" i="186" s="1"/>
  <c r="G20" i="186" s="1"/>
  <c r="F16" i="186"/>
  <c r="F18" i="186" s="1"/>
  <c r="F20" i="186" s="1"/>
  <c r="E16" i="186"/>
  <c r="E18" i="186" s="1"/>
  <c r="E20" i="186" s="1"/>
  <c r="C14" i="185"/>
  <c r="C15" i="185" s="1"/>
  <c r="F30" i="184"/>
  <c r="F31" i="184" s="1"/>
  <c r="E30" i="184"/>
  <c r="E31" i="184" s="1"/>
  <c r="D30" i="184"/>
  <c r="D31" i="184" s="1"/>
  <c r="C30" i="184"/>
  <c r="B30" i="184"/>
  <c r="AT41" i="143" s="1"/>
  <c r="F17" i="184"/>
  <c r="F18" i="184" s="1"/>
  <c r="E17" i="184"/>
  <c r="E18" i="184" s="1"/>
  <c r="D17" i="184"/>
  <c r="D18" i="184" s="1"/>
  <c r="F13" i="184"/>
  <c r="E13" i="184"/>
  <c r="E19" i="184" s="1"/>
  <c r="D13" i="184"/>
  <c r="H50" i="183"/>
  <c r="F50" i="183"/>
  <c r="H49" i="183"/>
  <c r="G49" i="183"/>
  <c r="G50" i="183" s="1"/>
  <c r="F49" i="183"/>
  <c r="E49" i="183"/>
  <c r="D49" i="183" s="1"/>
  <c r="AT40" i="143" s="1"/>
  <c r="H31" i="183"/>
  <c r="G31" i="183"/>
  <c r="F31" i="183"/>
  <c r="D1026" i="143" s="1"/>
  <c r="G24" i="183"/>
  <c r="H21" i="183"/>
  <c r="H24" i="183" s="1"/>
  <c r="G21" i="183"/>
  <c r="F21" i="183"/>
  <c r="F24" i="183" s="1"/>
  <c r="H12" i="183"/>
  <c r="H15" i="183" s="1"/>
  <c r="G12" i="183"/>
  <c r="G15" i="183" s="1"/>
  <c r="F12" i="183"/>
  <c r="F15" i="183" s="1"/>
  <c r="J15" i="182"/>
  <c r="J16" i="182" s="1"/>
  <c r="I15" i="182"/>
  <c r="I16" i="182" s="1"/>
  <c r="H15" i="182"/>
  <c r="H16" i="182" s="1"/>
  <c r="G15" i="182"/>
  <c r="G16" i="182" s="1"/>
  <c r="F15" i="182"/>
  <c r="F16" i="182" s="1"/>
  <c r="E15" i="182"/>
  <c r="E16" i="182" s="1"/>
  <c r="D15" i="182"/>
  <c r="D16" i="182" s="1"/>
  <c r="C15" i="182"/>
  <c r="C16" i="182" s="1"/>
  <c r="B15" i="182"/>
  <c r="A15" i="182"/>
  <c r="AT39" i="143" s="1"/>
  <c r="J14" i="182"/>
  <c r="I14" i="182"/>
  <c r="H14" i="182"/>
  <c r="G14" i="182"/>
  <c r="F14" i="182"/>
  <c r="E14" i="182"/>
  <c r="D14" i="182"/>
  <c r="C14" i="182"/>
  <c r="K29" i="181"/>
  <c r="K30" i="181" s="1"/>
  <c r="J29" i="181"/>
  <c r="J30" i="181" s="1"/>
  <c r="I29" i="181"/>
  <c r="I30" i="181" s="1"/>
  <c r="H29" i="181"/>
  <c r="H30" i="181" s="1"/>
  <c r="G29" i="181"/>
  <c r="G30" i="181" s="1"/>
  <c r="F29" i="181"/>
  <c r="F30" i="181" s="1"/>
  <c r="E29" i="181"/>
  <c r="E30" i="181" s="1"/>
  <c r="D29" i="181"/>
  <c r="D30" i="181" s="1"/>
  <c r="C29" i="181"/>
  <c r="B29" i="181" s="1"/>
  <c r="AT38" i="143" s="1"/>
  <c r="K22" i="181"/>
  <c r="K24" i="181" s="1"/>
  <c r="K27" i="181" s="1"/>
  <c r="J22" i="181"/>
  <c r="J24" i="181" s="1"/>
  <c r="J27" i="181" s="1"/>
  <c r="I22" i="181"/>
  <c r="I24" i="181" s="1"/>
  <c r="I27" i="181" s="1"/>
  <c r="H22" i="181"/>
  <c r="H24" i="181" s="1"/>
  <c r="H27" i="181" s="1"/>
  <c r="G22" i="181"/>
  <c r="G24" i="181" s="1"/>
  <c r="G27" i="181" s="1"/>
  <c r="F22" i="181"/>
  <c r="F24" i="181" s="1"/>
  <c r="F27" i="181" s="1"/>
  <c r="E22" i="181"/>
  <c r="E24" i="181" s="1"/>
  <c r="E27" i="181" s="1"/>
  <c r="D22" i="181"/>
  <c r="D24" i="181" s="1"/>
  <c r="D27" i="181" s="1"/>
  <c r="K13" i="181"/>
  <c r="K16" i="181" s="1"/>
  <c r="K19" i="181" s="1"/>
  <c r="J13" i="181"/>
  <c r="J16" i="181" s="1"/>
  <c r="J19" i="181" s="1"/>
  <c r="I13" i="181"/>
  <c r="I16" i="181" s="1"/>
  <c r="I19" i="181" s="1"/>
  <c r="H13" i="181"/>
  <c r="H16" i="181" s="1"/>
  <c r="H19" i="181" s="1"/>
  <c r="G13" i="181"/>
  <c r="G16" i="181" s="1"/>
  <c r="G19" i="181" s="1"/>
  <c r="F13" i="181"/>
  <c r="F16" i="181" s="1"/>
  <c r="F19" i="181" s="1"/>
  <c r="E13" i="181"/>
  <c r="E16" i="181" s="1"/>
  <c r="E19" i="181" s="1"/>
  <c r="D13" i="181"/>
  <c r="D16" i="181" s="1"/>
  <c r="D19" i="181" s="1"/>
  <c r="O29" i="180"/>
  <c r="O30" i="180" s="1"/>
  <c r="N29" i="180"/>
  <c r="N30" i="180" s="1"/>
  <c r="M29" i="180"/>
  <c r="M30" i="180" s="1"/>
  <c r="L29" i="180"/>
  <c r="L30" i="180" s="1"/>
  <c r="K29" i="180"/>
  <c r="K30" i="180" s="1"/>
  <c r="J29" i="180"/>
  <c r="J30" i="180" s="1"/>
  <c r="I29" i="180"/>
  <c r="I30" i="180" s="1"/>
  <c r="H29" i="180"/>
  <c r="H30" i="180" s="1"/>
  <c r="G29" i="180"/>
  <c r="G30" i="180" s="1"/>
  <c r="F29" i="180"/>
  <c r="F30" i="180" s="1"/>
  <c r="E29" i="180"/>
  <c r="E30" i="180" s="1"/>
  <c r="D29" i="180"/>
  <c r="D30" i="180" s="1"/>
  <c r="C29" i="180"/>
  <c r="B29" i="180" s="1"/>
  <c r="AT37" i="143" s="1"/>
  <c r="O22" i="180"/>
  <c r="O24" i="180" s="1"/>
  <c r="O27" i="180" s="1"/>
  <c r="N22" i="180"/>
  <c r="N24" i="180" s="1"/>
  <c r="N27" i="180" s="1"/>
  <c r="M22" i="180"/>
  <c r="M24" i="180" s="1"/>
  <c r="M27" i="180" s="1"/>
  <c r="L22" i="180"/>
  <c r="L24" i="180" s="1"/>
  <c r="L27" i="180" s="1"/>
  <c r="K22" i="180"/>
  <c r="K24" i="180" s="1"/>
  <c r="K27" i="180" s="1"/>
  <c r="J22" i="180"/>
  <c r="J24" i="180" s="1"/>
  <c r="J27" i="180" s="1"/>
  <c r="I22" i="180"/>
  <c r="I24" i="180" s="1"/>
  <c r="I27" i="180" s="1"/>
  <c r="H22" i="180"/>
  <c r="H24" i="180" s="1"/>
  <c r="H27" i="180" s="1"/>
  <c r="G22" i="180"/>
  <c r="G24" i="180" s="1"/>
  <c r="G27" i="180" s="1"/>
  <c r="F22" i="180"/>
  <c r="F24" i="180" s="1"/>
  <c r="F27" i="180" s="1"/>
  <c r="E22" i="180"/>
  <c r="E24" i="180" s="1"/>
  <c r="E27" i="180" s="1"/>
  <c r="D22" i="180"/>
  <c r="D24" i="180" s="1"/>
  <c r="D27" i="180" s="1"/>
  <c r="O13" i="180"/>
  <c r="O16" i="180" s="1"/>
  <c r="O19" i="180" s="1"/>
  <c r="N13" i="180"/>
  <c r="N16" i="180" s="1"/>
  <c r="N19" i="180" s="1"/>
  <c r="M13" i="180"/>
  <c r="M16" i="180" s="1"/>
  <c r="M19" i="180" s="1"/>
  <c r="L13" i="180"/>
  <c r="L16" i="180" s="1"/>
  <c r="L19" i="180" s="1"/>
  <c r="K13" i="180"/>
  <c r="K16" i="180" s="1"/>
  <c r="K19" i="180" s="1"/>
  <c r="J13" i="180"/>
  <c r="J16" i="180" s="1"/>
  <c r="J19" i="180" s="1"/>
  <c r="I13" i="180"/>
  <c r="I16" i="180" s="1"/>
  <c r="I19" i="180" s="1"/>
  <c r="H13" i="180"/>
  <c r="H16" i="180" s="1"/>
  <c r="H19" i="180" s="1"/>
  <c r="G13" i="180"/>
  <c r="G16" i="180" s="1"/>
  <c r="G19" i="180" s="1"/>
  <c r="F13" i="180"/>
  <c r="F16" i="180" s="1"/>
  <c r="F19" i="180" s="1"/>
  <c r="E13" i="180"/>
  <c r="E16" i="180" s="1"/>
  <c r="E19" i="180" s="1"/>
  <c r="D13" i="180"/>
  <c r="D16" i="180" s="1"/>
  <c r="D19" i="180" s="1"/>
  <c r="R28" i="179"/>
  <c r="R29" i="179" s="1"/>
  <c r="Q28" i="179"/>
  <c r="Q29" i="179" s="1"/>
  <c r="P28" i="179"/>
  <c r="P29" i="179" s="1"/>
  <c r="O28" i="179"/>
  <c r="O29" i="179" s="1"/>
  <c r="N28" i="179"/>
  <c r="N29" i="179" s="1"/>
  <c r="M28" i="179"/>
  <c r="M29" i="179" s="1"/>
  <c r="L28" i="179"/>
  <c r="L29" i="179" s="1"/>
  <c r="K28" i="179"/>
  <c r="K29" i="179" s="1"/>
  <c r="J28" i="179"/>
  <c r="J29" i="179" s="1"/>
  <c r="I28" i="179"/>
  <c r="I29" i="179" s="1"/>
  <c r="H28" i="179"/>
  <c r="H29" i="179" s="1"/>
  <c r="G28" i="179"/>
  <c r="G29" i="179" s="1"/>
  <c r="F28" i="179"/>
  <c r="F29" i="179" s="1"/>
  <c r="E28" i="179"/>
  <c r="E29" i="179" s="1"/>
  <c r="D28" i="179"/>
  <c r="D29" i="179" s="1"/>
  <c r="C28" i="179"/>
  <c r="B28" i="179"/>
  <c r="AT36" i="143" s="1"/>
  <c r="N25" i="179"/>
  <c r="I25" i="179"/>
  <c r="D25" i="179"/>
  <c r="N24" i="179"/>
  <c r="I24" i="179"/>
  <c r="D24" i="179"/>
  <c r="N22" i="179"/>
  <c r="I22" i="179"/>
  <c r="D22" i="179"/>
  <c r="R21" i="179"/>
  <c r="R23" i="179" s="1"/>
  <c r="R26" i="179" s="1"/>
  <c r="Q21" i="179"/>
  <c r="Q23" i="179" s="1"/>
  <c r="Q26" i="179" s="1"/>
  <c r="P21" i="179"/>
  <c r="P23" i="179" s="1"/>
  <c r="P26" i="179" s="1"/>
  <c r="O21" i="179"/>
  <c r="O23" i="179" s="1"/>
  <c r="M21" i="179"/>
  <c r="M23" i="179" s="1"/>
  <c r="M26" i="179" s="1"/>
  <c r="L21" i="179"/>
  <c r="L23" i="179" s="1"/>
  <c r="L26" i="179" s="1"/>
  <c r="K21" i="179"/>
  <c r="K23" i="179" s="1"/>
  <c r="K26" i="179" s="1"/>
  <c r="J21" i="179"/>
  <c r="J23" i="179" s="1"/>
  <c r="I21" i="179"/>
  <c r="H21" i="179"/>
  <c r="H23" i="179" s="1"/>
  <c r="H26" i="179" s="1"/>
  <c r="G21" i="179"/>
  <c r="G23" i="179" s="1"/>
  <c r="G26" i="179" s="1"/>
  <c r="F21" i="179"/>
  <c r="F23" i="179" s="1"/>
  <c r="F26" i="179" s="1"/>
  <c r="E21" i="179"/>
  <c r="E23" i="179" s="1"/>
  <c r="N20" i="179"/>
  <c r="I20" i="179"/>
  <c r="D20" i="179"/>
  <c r="N19" i="179"/>
  <c r="I19" i="179"/>
  <c r="D19" i="179"/>
  <c r="N17" i="179"/>
  <c r="I17" i="179"/>
  <c r="D17" i="179"/>
  <c r="N16" i="179"/>
  <c r="I16" i="179"/>
  <c r="D16" i="179"/>
  <c r="N14" i="179"/>
  <c r="I14" i="179"/>
  <c r="D14" i="179"/>
  <c r="N13" i="179"/>
  <c r="I13" i="179"/>
  <c r="D13" i="179"/>
  <c r="R12" i="179"/>
  <c r="R15" i="179" s="1"/>
  <c r="R18" i="179" s="1"/>
  <c r="Q12" i="179"/>
  <c r="Q15" i="179" s="1"/>
  <c r="Q18" i="179" s="1"/>
  <c r="P12" i="179"/>
  <c r="P15" i="179" s="1"/>
  <c r="P18" i="179" s="1"/>
  <c r="O12" i="179"/>
  <c r="O15" i="179" s="1"/>
  <c r="M12" i="179"/>
  <c r="M15" i="179" s="1"/>
  <c r="M18" i="179" s="1"/>
  <c r="L12" i="179"/>
  <c r="L15" i="179" s="1"/>
  <c r="L18" i="179" s="1"/>
  <c r="K12" i="179"/>
  <c r="K15" i="179" s="1"/>
  <c r="K18" i="179" s="1"/>
  <c r="J12" i="179"/>
  <c r="J15" i="179" s="1"/>
  <c r="I12" i="179"/>
  <c r="H12" i="179"/>
  <c r="H15" i="179" s="1"/>
  <c r="H18" i="179" s="1"/>
  <c r="G12" i="179"/>
  <c r="G15" i="179" s="1"/>
  <c r="G18" i="179" s="1"/>
  <c r="F12" i="179"/>
  <c r="F15" i="179" s="1"/>
  <c r="F18" i="179" s="1"/>
  <c r="E12" i="179"/>
  <c r="E15" i="179" s="1"/>
  <c r="N11" i="179"/>
  <c r="I11" i="179"/>
  <c r="D11" i="179"/>
  <c r="N10" i="179"/>
  <c r="I10" i="179"/>
  <c r="D10" i="179"/>
  <c r="N9" i="179"/>
  <c r="I9" i="179"/>
  <c r="D9" i="179"/>
  <c r="N8" i="179"/>
  <c r="I8" i="179"/>
  <c r="D8" i="179"/>
  <c r="O121" i="178"/>
  <c r="O122" i="178" s="1"/>
  <c r="N121" i="178"/>
  <c r="N122" i="178" s="1"/>
  <c r="M121" i="178"/>
  <c r="M122" i="178" s="1"/>
  <c r="L121" i="178"/>
  <c r="L122" i="178" s="1"/>
  <c r="K121" i="178"/>
  <c r="K122" i="178" s="1"/>
  <c r="J121" i="178"/>
  <c r="J122" i="178" s="1"/>
  <c r="I121" i="178"/>
  <c r="I122" i="178" s="1"/>
  <c r="H121" i="178"/>
  <c r="H122" i="178" s="1"/>
  <c r="G121" i="178"/>
  <c r="G122" i="178" s="1"/>
  <c r="F121" i="178"/>
  <c r="F122" i="178" s="1"/>
  <c r="E121" i="178"/>
  <c r="E122" i="178" s="1"/>
  <c r="D121" i="178"/>
  <c r="D122" i="178" s="1"/>
  <c r="C121" i="178"/>
  <c r="B121" i="178"/>
  <c r="AT35" i="143" s="1"/>
  <c r="O23" i="178"/>
  <c r="O25" i="178" s="1"/>
  <c r="O28" i="178" s="1"/>
  <c r="N23" i="178"/>
  <c r="N25" i="178" s="1"/>
  <c r="N28" i="178" s="1"/>
  <c r="M23" i="178"/>
  <c r="M25" i="178" s="1"/>
  <c r="M28" i="178" s="1"/>
  <c r="L23" i="178"/>
  <c r="L25" i="178" s="1"/>
  <c r="L28" i="178" s="1"/>
  <c r="K23" i="178"/>
  <c r="K25" i="178" s="1"/>
  <c r="K28" i="178" s="1"/>
  <c r="J23" i="178"/>
  <c r="J25" i="178" s="1"/>
  <c r="J28" i="178" s="1"/>
  <c r="I23" i="178"/>
  <c r="I25" i="178" s="1"/>
  <c r="I28" i="178" s="1"/>
  <c r="H23" i="178"/>
  <c r="H25" i="178" s="1"/>
  <c r="H28" i="178" s="1"/>
  <c r="G23" i="178"/>
  <c r="G25" i="178" s="1"/>
  <c r="G28" i="178" s="1"/>
  <c r="F23" i="178"/>
  <c r="F25" i="178" s="1"/>
  <c r="F28" i="178" s="1"/>
  <c r="E23" i="178"/>
  <c r="E25" i="178" s="1"/>
  <c r="E28" i="178" s="1"/>
  <c r="D23" i="178"/>
  <c r="D25" i="178" s="1"/>
  <c r="D28" i="178" s="1"/>
  <c r="O13" i="178"/>
  <c r="O16" i="178" s="1"/>
  <c r="O19" i="178" s="1"/>
  <c r="N13" i="178"/>
  <c r="N16" i="178" s="1"/>
  <c r="N19" i="178" s="1"/>
  <c r="M13" i="178"/>
  <c r="M16" i="178" s="1"/>
  <c r="M19" i="178" s="1"/>
  <c r="L13" i="178"/>
  <c r="L16" i="178" s="1"/>
  <c r="L19" i="178" s="1"/>
  <c r="K13" i="178"/>
  <c r="K16" i="178" s="1"/>
  <c r="K19" i="178" s="1"/>
  <c r="J13" i="178"/>
  <c r="J16" i="178" s="1"/>
  <c r="J19" i="178" s="1"/>
  <c r="I13" i="178"/>
  <c r="I16" i="178" s="1"/>
  <c r="I19" i="178" s="1"/>
  <c r="H13" i="178"/>
  <c r="H16" i="178" s="1"/>
  <c r="H19" i="178" s="1"/>
  <c r="G13" i="178"/>
  <c r="G16" i="178" s="1"/>
  <c r="G19" i="178" s="1"/>
  <c r="F13" i="178"/>
  <c r="F16" i="178" s="1"/>
  <c r="F19" i="178" s="1"/>
  <c r="E13" i="178"/>
  <c r="E16" i="178" s="1"/>
  <c r="E19" i="178" s="1"/>
  <c r="D13" i="178"/>
  <c r="D16" i="178" s="1"/>
  <c r="D19" i="178" s="1"/>
  <c r="S117" i="177"/>
  <c r="S118" i="177" s="1"/>
  <c r="R117" i="177"/>
  <c r="R118" i="177" s="1"/>
  <c r="Q117" i="177"/>
  <c r="Q118" i="177" s="1"/>
  <c r="P117" i="177"/>
  <c r="P118" i="177" s="1"/>
  <c r="O117" i="177"/>
  <c r="O118" i="177" s="1"/>
  <c r="N117" i="177"/>
  <c r="N118" i="177" s="1"/>
  <c r="M117" i="177"/>
  <c r="M118" i="177" s="1"/>
  <c r="L117" i="177"/>
  <c r="L118" i="177" s="1"/>
  <c r="K117" i="177"/>
  <c r="K118" i="177" s="1"/>
  <c r="J117" i="177"/>
  <c r="J118" i="177" s="1"/>
  <c r="I117" i="177"/>
  <c r="I118" i="177" s="1"/>
  <c r="H117" i="177"/>
  <c r="H118" i="177" s="1"/>
  <c r="G117" i="177"/>
  <c r="G118" i="177" s="1"/>
  <c r="F117" i="177"/>
  <c r="F118" i="177" s="1"/>
  <c r="E117" i="177"/>
  <c r="E118" i="177" s="1"/>
  <c r="D117" i="177"/>
  <c r="C117" i="177"/>
  <c r="AT34" i="143" s="1"/>
  <c r="P30" i="177"/>
  <c r="K30" i="177"/>
  <c r="F30" i="177"/>
  <c r="P29" i="177"/>
  <c r="K29" i="177"/>
  <c r="F29" i="177"/>
  <c r="P26" i="177"/>
  <c r="K26" i="177"/>
  <c r="F26" i="177"/>
  <c r="P25" i="177"/>
  <c r="K25" i="177"/>
  <c r="F25" i="177"/>
  <c r="P23" i="177"/>
  <c r="K23" i="177"/>
  <c r="F23" i="177"/>
  <c r="S22" i="177"/>
  <c r="S24" i="177" s="1"/>
  <c r="S27" i="177" s="1"/>
  <c r="R22" i="177"/>
  <c r="R24" i="177" s="1"/>
  <c r="R27" i="177" s="1"/>
  <c r="Q22" i="177"/>
  <c r="Q24" i="177" s="1"/>
  <c r="P22" i="177"/>
  <c r="O22" i="177"/>
  <c r="O24" i="177" s="1"/>
  <c r="O27" i="177" s="1"/>
  <c r="N22" i="177"/>
  <c r="N24" i="177" s="1"/>
  <c r="N27" i="177" s="1"/>
  <c r="M22" i="177"/>
  <c r="M24" i="177" s="1"/>
  <c r="M27" i="177" s="1"/>
  <c r="L22" i="177"/>
  <c r="K22" i="177" s="1"/>
  <c r="J22" i="177"/>
  <c r="J24" i="177" s="1"/>
  <c r="J27" i="177" s="1"/>
  <c r="I22" i="177"/>
  <c r="I24" i="177" s="1"/>
  <c r="I27" i="177" s="1"/>
  <c r="H22" i="177"/>
  <c r="H24" i="177" s="1"/>
  <c r="H27" i="177" s="1"/>
  <c r="G22" i="177"/>
  <c r="G24" i="177" s="1"/>
  <c r="F22" i="177"/>
  <c r="E22" i="177"/>
  <c r="E24" i="177" s="1"/>
  <c r="E27" i="177" s="1"/>
  <c r="P21" i="177"/>
  <c r="K21" i="177"/>
  <c r="F21" i="177"/>
  <c r="P20" i="177"/>
  <c r="K20" i="177"/>
  <c r="F20" i="177"/>
  <c r="P18" i="177"/>
  <c r="K18" i="177"/>
  <c r="F18" i="177"/>
  <c r="P17" i="177"/>
  <c r="K17" i="177"/>
  <c r="F17" i="177"/>
  <c r="P15" i="177"/>
  <c r="K15" i="177"/>
  <c r="F15" i="177"/>
  <c r="P14" i="177"/>
  <c r="K14" i="177"/>
  <c r="F14" i="177"/>
  <c r="S13" i="177"/>
  <c r="S16" i="177" s="1"/>
  <c r="S19" i="177" s="1"/>
  <c r="R13" i="177"/>
  <c r="R16" i="177" s="1"/>
  <c r="R19" i="177" s="1"/>
  <c r="Q13" i="177"/>
  <c r="Q16" i="177" s="1"/>
  <c r="O13" i="177"/>
  <c r="O16" i="177" s="1"/>
  <c r="O19" i="177" s="1"/>
  <c r="N13" i="177"/>
  <c r="N16" i="177" s="1"/>
  <c r="N19" i="177" s="1"/>
  <c r="M13" i="177"/>
  <c r="M16" i="177" s="1"/>
  <c r="M19" i="177" s="1"/>
  <c r="L13" i="177"/>
  <c r="L16" i="177" s="1"/>
  <c r="K13" i="177"/>
  <c r="J13" i="177"/>
  <c r="J16" i="177" s="1"/>
  <c r="J19" i="177" s="1"/>
  <c r="I13" i="177"/>
  <c r="I16" i="177" s="1"/>
  <c r="I19" i="177" s="1"/>
  <c r="H13" i="177"/>
  <c r="H16" i="177" s="1"/>
  <c r="H19" i="177" s="1"/>
  <c r="G13" i="177"/>
  <c r="G16" i="177" s="1"/>
  <c r="E13" i="177"/>
  <c r="E16" i="177" s="1"/>
  <c r="E19" i="177" s="1"/>
  <c r="P12" i="177"/>
  <c r="K12" i="177"/>
  <c r="F12" i="177"/>
  <c r="P11" i="177"/>
  <c r="K11" i="177"/>
  <c r="F11" i="177"/>
  <c r="P10" i="177"/>
  <c r="K10" i="177"/>
  <c r="F10" i="177"/>
  <c r="P9" i="177"/>
  <c r="K9" i="177"/>
  <c r="F9" i="177"/>
  <c r="U158" i="176"/>
  <c r="U159" i="176" s="1"/>
  <c r="T158" i="176"/>
  <c r="T159" i="176" s="1"/>
  <c r="S158" i="176"/>
  <c r="S159" i="176" s="1"/>
  <c r="R158" i="176"/>
  <c r="R159" i="176" s="1"/>
  <c r="Q158" i="176"/>
  <c r="Q159" i="176" s="1"/>
  <c r="P158" i="176"/>
  <c r="P159" i="176" s="1"/>
  <c r="O158" i="176"/>
  <c r="O159" i="176" s="1"/>
  <c r="N158" i="176"/>
  <c r="N159" i="176" s="1"/>
  <c r="M158" i="176"/>
  <c r="M159" i="176" s="1"/>
  <c r="L158" i="176"/>
  <c r="L159" i="176" s="1"/>
  <c r="K158" i="176"/>
  <c r="K159" i="176" s="1"/>
  <c r="J158" i="176"/>
  <c r="J159" i="176" s="1"/>
  <c r="I158" i="176"/>
  <c r="I159" i="176" s="1"/>
  <c r="H158" i="176"/>
  <c r="H159" i="176" s="1"/>
  <c r="G158" i="176"/>
  <c r="G159" i="176" s="1"/>
  <c r="F158" i="176"/>
  <c r="F159" i="176" s="1"/>
  <c r="E158" i="176"/>
  <c r="E159" i="176" s="1"/>
  <c r="D158" i="176"/>
  <c r="D159" i="176" s="1"/>
  <c r="C158" i="176"/>
  <c r="B158" i="176" s="1"/>
  <c r="AT33" i="143" s="1"/>
  <c r="R29" i="176"/>
  <c r="L29" i="176"/>
  <c r="F29" i="176"/>
  <c r="R28" i="176"/>
  <c r="L28" i="176"/>
  <c r="F28" i="176"/>
  <c r="R26" i="176"/>
  <c r="L26" i="176"/>
  <c r="F26" i="176"/>
  <c r="U25" i="176"/>
  <c r="U27" i="176" s="1"/>
  <c r="U30" i="176" s="1"/>
  <c r="T25" i="176"/>
  <c r="T27" i="176" s="1"/>
  <c r="T30" i="176" s="1"/>
  <c r="S25" i="176"/>
  <c r="S27" i="176" s="1"/>
  <c r="Q25" i="176"/>
  <c r="Q27" i="176" s="1"/>
  <c r="Q30" i="176" s="1"/>
  <c r="P25" i="176"/>
  <c r="P27" i="176" s="1"/>
  <c r="P30" i="176" s="1"/>
  <c r="O25" i="176"/>
  <c r="O27" i="176" s="1"/>
  <c r="O30" i="176" s="1"/>
  <c r="N25" i="176"/>
  <c r="N27" i="176" s="1"/>
  <c r="N30" i="176" s="1"/>
  <c r="M25" i="176"/>
  <c r="M27" i="176" s="1"/>
  <c r="K25" i="176"/>
  <c r="K27" i="176" s="1"/>
  <c r="K30" i="176" s="1"/>
  <c r="J25" i="176"/>
  <c r="J27" i="176" s="1"/>
  <c r="J30" i="176" s="1"/>
  <c r="I25" i="176"/>
  <c r="I27" i="176" s="1"/>
  <c r="I30" i="176" s="1"/>
  <c r="H25" i="176"/>
  <c r="H27" i="176" s="1"/>
  <c r="H30" i="176" s="1"/>
  <c r="G25" i="176"/>
  <c r="G27" i="176" s="1"/>
  <c r="E25" i="176"/>
  <c r="E27" i="176" s="1"/>
  <c r="E30" i="176" s="1"/>
  <c r="D25" i="176"/>
  <c r="D27" i="176" s="1"/>
  <c r="D30" i="176" s="1"/>
  <c r="R24" i="176"/>
  <c r="L24" i="176"/>
  <c r="F24" i="176"/>
  <c r="R23" i="176"/>
  <c r="L23" i="176"/>
  <c r="F23" i="176"/>
  <c r="R21" i="176"/>
  <c r="L21" i="176"/>
  <c r="F21" i="176"/>
  <c r="R20" i="176"/>
  <c r="L20" i="176"/>
  <c r="F20" i="176"/>
  <c r="R18" i="176"/>
  <c r="L18" i="176"/>
  <c r="F18" i="176"/>
  <c r="R16" i="176"/>
  <c r="L16" i="176"/>
  <c r="F16" i="176"/>
  <c r="U15" i="176"/>
  <c r="U19" i="176" s="1"/>
  <c r="U22" i="176" s="1"/>
  <c r="T15" i="176"/>
  <c r="T19" i="176" s="1"/>
  <c r="T22" i="176" s="1"/>
  <c r="S15" i="176"/>
  <c r="Q15" i="176"/>
  <c r="Q19" i="176" s="1"/>
  <c r="Q22" i="176" s="1"/>
  <c r="P15" i="176"/>
  <c r="P19" i="176" s="1"/>
  <c r="P22" i="176" s="1"/>
  <c r="O15" i="176"/>
  <c r="O19" i="176" s="1"/>
  <c r="O22" i="176" s="1"/>
  <c r="N15" i="176"/>
  <c r="N19" i="176" s="1"/>
  <c r="N22" i="176" s="1"/>
  <c r="M15" i="176"/>
  <c r="M19" i="176" s="1"/>
  <c r="K15" i="176"/>
  <c r="K19" i="176" s="1"/>
  <c r="K22" i="176" s="1"/>
  <c r="J15" i="176"/>
  <c r="J19" i="176" s="1"/>
  <c r="J22" i="176" s="1"/>
  <c r="I15" i="176"/>
  <c r="I19" i="176" s="1"/>
  <c r="I22" i="176" s="1"/>
  <c r="H15" i="176"/>
  <c r="H19" i="176" s="1"/>
  <c r="H22" i="176" s="1"/>
  <c r="G15" i="176"/>
  <c r="G19" i="176" s="1"/>
  <c r="F15" i="176"/>
  <c r="E15" i="176"/>
  <c r="E19" i="176" s="1"/>
  <c r="E22" i="176" s="1"/>
  <c r="D15" i="176"/>
  <c r="D19" i="176" s="1"/>
  <c r="D22" i="176" s="1"/>
  <c r="R14" i="176"/>
  <c r="L14" i="176"/>
  <c r="F14" i="176"/>
  <c r="R13" i="176"/>
  <c r="L13" i="176"/>
  <c r="F13" i="176"/>
  <c r="R12" i="176"/>
  <c r="L12" i="176"/>
  <c r="F12" i="176"/>
  <c r="R11" i="176"/>
  <c r="L11" i="176"/>
  <c r="F11" i="176"/>
  <c r="U35" i="175"/>
  <c r="U36" i="175" s="1"/>
  <c r="T35" i="175"/>
  <c r="T36" i="175" s="1"/>
  <c r="S35" i="175"/>
  <c r="S36" i="175" s="1"/>
  <c r="R35" i="175"/>
  <c r="R36" i="175" s="1"/>
  <c r="Q35" i="175"/>
  <c r="Q36" i="175" s="1"/>
  <c r="P35" i="175"/>
  <c r="P36" i="175" s="1"/>
  <c r="O35" i="175"/>
  <c r="O36" i="175" s="1"/>
  <c r="N35" i="175"/>
  <c r="N36" i="175" s="1"/>
  <c r="M35" i="175"/>
  <c r="M36" i="175" s="1"/>
  <c r="L35" i="175"/>
  <c r="L36" i="175" s="1"/>
  <c r="K35" i="175"/>
  <c r="K36" i="175" s="1"/>
  <c r="J35" i="175"/>
  <c r="J36" i="175" s="1"/>
  <c r="I35" i="175"/>
  <c r="I36" i="175" s="1"/>
  <c r="H35" i="175"/>
  <c r="H36" i="175" s="1"/>
  <c r="G35" i="175"/>
  <c r="G36" i="175" s="1"/>
  <c r="F35" i="175"/>
  <c r="F36" i="175" s="1"/>
  <c r="E35" i="175"/>
  <c r="E36" i="175" s="1"/>
  <c r="D35" i="175"/>
  <c r="D36" i="175" s="1"/>
  <c r="C35" i="175"/>
  <c r="B35" i="175" s="1"/>
  <c r="AT32" i="143" s="1"/>
  <c r="U20" i="175"/>
  <c r="T20" i="175"/>
  <c r="S20" i="175"/>
  <c r="R20" i="175"/>
  <c r="Q20" i="175"/>
  <c r="P20" i="175"/>
  <c r="O20" i="175"/>
  <c r="N20" i="175"/>
  <c r="M20" i="175"/>
  <c r="L20" i="175"/>
  <c r="K20" i="175"/>
  <c r="J20" i="175"/>
  <c r="I20" i="175"/>
  <c r="H20" i="175"/>
  <c r="G20" i="175"/>
  <c r="F20" i="175"/>
  <c r="E20" i="175"/>
  <c r="D20" i="175"/>
  <c r="R17" i="175"/>
  <c r="P17" i="175"/>
  <c r="L17" i="175"/>
  <c r="J17" i="175"/>
  <c r="F17" i="175"/>
  <c r="D17" i="175"/>
  <c r="R16" i="175"/>
  <c r="P16" i="175"/>
  <c r="L16" i="175"/>
  <c r="J16" i="175"/>
  <c r="F16" i="175"/>
  <c r="D16" i="175"/>
  <c r="R15" i="175"/>
  <c r="P15" i="175"/>
  <c r="L15" i="175"/>
  <c r="J15" i="175"/>
  <c r="F15" i="175"/>
  <c r="D15" i="175"/>
  <c r="U14" i="175"/>
  <c r="T14" i="175"/>
  <c r="S14" i="175"/>
  <c r="Q14" i="175"/>
  <c r="O14" i="175"/>
  <c r="N14" i="175"/>
  <c r="M14" i="175"/>
  <c r="K14" i="175"/>
  <c r="I14" i="175"/>
  <c r="H14" i="175"/>
  <c r="G14" i="175"/>
  <c r="E14" i="175"/>
  <c r="R13" i="175"/>
  <c r="P13" i="175"/>
  <c r="L13" i="175"/>
  <c r="J13" i="175"/>
  <c r="F13" i="175"/>
  <c r="D13" i="175"/>
  <c r="R12" i="175"/>
  <c r="P12" i="175"/>
  <c r="L12" i="175"/>
  <c r="J12" i="175"/>
  <c r="F12" i="175"/>
  <c r="D12" i="175"/>
  <c r="R11" i="175"/>
  <c r="R14" i="175" s="1"/>
  <c r="L11" i="175"/>
  <c r="L14" i="175" s="1"/>
  <c r="F11" i="175"/>
  <c r="F14" i="175" s="1"/>
  <c r="Z77" i="174"/>
  <c r="Z78" i="174" s="1"/>
  <c r="Y77" i="174"/>
  <c r="Y78" i="174" s="1"/>
  <c r="X77" i="174"/>
  <c r="X78" i="174" s="1"/>
  <c r="W77" i="174"/>
  <c r="W78" i="174" s="1"/>
  <c r="V77" i="174"/>
  <c r="V78" i="174" s="1"/>
  <c r="U77" i="174"/>
  <c r="U78" i="174" s="1"/>
  <c r="T77" i="174"/>
  <c r="T78" i="174" s="1"/>
  <c r="S77" i="174"/>
  <c r="S78" i="174" s="1"/>
  <c r="R77" i="174"/>
  <c r="R78" i="174" s="1"/>
  <c r="Q77" i="174"/>
  <c r="Q78" i="174" s="1"/>
  <c r="P77" i="174"/>
  <c r="P78" i="174" s="1"/>
  <c r="O77" i="174"/>
  <c r="O78" i="174" s="1"/>
  <c r="N77" i="174"/>
  <c r="N78" i="174" s="1"/>
  <c r="M77" i="174"/>
  <c r="M78" i="174" s="1"/>
  <c r="L77" i="174"/>
  <c r="L78" i="174" s="1"/>
  <c r="K77" i="174"/>
  <c r="K78" i="174" s="1"/>
  <c r="J77" i="174"/>
  <c r="J78" i="174" s="1"/>
  <c r="I77" i="174"/>
  <c r="I78" i="174" s="1"/>
  <c r="H77" i="174"/>
  <c r="H78" i="174" s="1"/>
  <c r="G77" i="174"/>
  <c r="G78" i="174" s="1"/>
  <c r="F77" i="174"/>
  <c r="F78" i="174" s="1"/>
  <c r="E77" i="174"/>
  <c r="E78" i="174" s="1"/>
  <c r="D77" i="174"/>
  <c r="D78" i="174" s="1"/>
  <c r="C77" i="174"/>
  <c r="C78" i="174" s="1"/>
  <c r="B77" i="174"/>
  <c r="A77" i="174" s="1"/>
  <c r="AT31" i="143" s="1"/>
  <c r="W20" i="174"/>
  <c r="U20" i="174" s="1"/>
  <c r="Q20" i="174"/>
  <c r="O20" i="174" s="1"/>
  <c r="K20" i="174"/>
  <c r="I20" i="174" s="1"/>
  <c r="E20" i="174"/>
  <c r="C20" i="174" s="1"/>
  <c r="W18" i="174"/>
  <c r="U18" i="174" s="1"/>
  <c r="Q18" i="174"/>
  <c r="O18" i="174" s="1"/>
  <c r="K18" i="174"/>
  <c r="I18" i="174" s="1"/>
  <c r="E18" i="174"/>
  <c r="C18" i="174" s="1"/>
  <c r="W17" i="174"/>
  <c r="U17" i="174" s="1"/>
  <c r="Q17" i="174"/>
  <c r="O17" i="174"/>
  <c r="K17" i="174"/>
  <c r="I17" i="174"/>
  <c r="E17" i="174"/>
  <c r="C17" i="174"/>
  <c r="Z16" i="174"/>
  <c r="Z19" i="174" s="1"/>
  <c r="Y16" i="174"/>
  <c r="Y19" i="174" s="1"/>
  <c r="X16" i="174"/>
  <c r="X19" i="174" s="1"/>
  <c r="V16" i="174"/>
  <c r="V19" i="174" s="1"/>
  <c r="T16" i="174"/>
  <c r="T19" i="174" s="1"/>
  <c r="S16" i="174"/>
  <c r="S19" i="174" s="1"/>
  <c r="R16" i="174"/>
  <c r="R19" i="174" s="1"/>
  <c r="P16" i="174"/>
  <c r="P19" i="174" s="1"/>
  <c r="N16" i="174"/>
  <c r="N19" i="174" s="1"/>
  <c r="M16" i="174"/>
  <c r="M19" i="174" s="1"/>
  <c r="L16" i="174"/>
  <c r="L19" i="174" s="1"/>
  <c r="J16" i="174"/>
  <c r="J19" i="174" s="1"/>
  <c r="H16" i="174"/>
  <c r="H19" i="174" s="1"/>
  <c r="G16" i="174"/>
  <c r="G19" i="174" s="1"/>
  <c r="F16" i="174"/>
  <c r="F19" i="174" s="1"/>
  <c r="D16" i="174"/>
  <c r="D19" i="174" s="1"/>
  <c r="W15" i="174"/>
  <c r="U15" i="174" s="1"/>
  <c r="Q15" i="174"/>
  <c r="O15" i="174"/>
  <c r="K15" i="174"/>
  <c r="I15" i="174"/>
  <c r="E15" i="174"/>
  <c r="C15" i="174"/>
  <c r="W14" i="174"/>
  <c r="W16" i="174" s="1"/>
  <c r="Q14" i="174"/>
  <c r="Q16" i="174" s="1"/>
  <c r="K14" i="174"/>
  <c r="K16" i="174" s="1"/>
  <c r="I14" i="174"/>
  <c r="E14" i="174"/>
  <c r="E16" i="174" s="1"/>
  <c r="C14" i="174"/>
  <c r="W13" i="174"/>
  <c r="U13" i="174" s="1"/>
  <c r="Q13" i="174"/>
  <c r="O13" i="174" s="1"/>
  <c r="K13" i="174"/>
  <c r="I13" i="174"/>
  <c r="E13" i="174"/>
  <c r="C13" i="174"/>
  <c r="W12" i="174"/>
  <c r="U12" i="174" s="1"/>
  <c r="Q12" i="174"/>
  <c r="O12" i="174" s="1"/>
  <c r="K12" i="174"/>
  <c r="I12" i="174"/>
  <c r="E12" i="174"/>
  <c r="C12" i="174"/>
  <c r="J41" i="173"/>
  <c r="J42" i="173" s="1"/>
  <c r="I41" i="173"/>
  <c r="I42" i="173" s="1"/>
  <c r="H41" i="173"/>
  <c r="H42" i="173" s="1"/>
  <c r="G41" i="173"/>
  <c r="G42" i="173" s="1"/>
  <c r="F41" i="173"/>
  <c r="F42" i="173" s="1"/>
  <c r="E41" i="173"/>
  <c r="E42" i="173" s="1"/>
  <c r="D41" i="173"/>
  <c r="C41" i="173" s="1"/>
  <c r="AT30" i="143" s="1"/>
  <c r="J25" i="173"/>
  <c r="I25" i="173"/>
  <c r="H25" i="173"/>
  <c r="G25" i="173"/>
  <c r="F25" i="173"/>
  <c r="E25" i="173"/>
  <c r="J17" i="173"/>
  <c r="J18" i="173" s="1"/>
  <c r="I17" i="173"/>
  <c r="I18" i="173" s="1"/>
  <c r="H17" i="173"/>
  <c r="H18" i="173" s="1"/>
  <c r="G17" i="173"/>
  <c r="G18" i="173" s="1"/>
  <c r="F17" i="173"/>
  <c r="F18" i="173" s="1"/>
  <c r="E17" i="173"/>
  <c r="E18" i="173" s="1"/>
  <c r="J13" i="173"/>
  <c r="I13" i="173"/>
  <c r="H13" i="173"/>
  <c r="G13" i="173"/>
  <c r="F13" i="173"/>
  <c r="E13" i="173"/>
  <c r="P99" i="172"/>
  <c r="P100" i="172" s="1"/>
  <c r="O99" i="172"/>
  <c r="O100" i="172" s="1"/>
  <c r="N99" i="172"/>
  <c r="N100" i="172" s="1"/>
  <c r="M99" i="172"/>
  <c r="M100" i="172" s="1"/>
  <c r="L99" i="172"/>
  <c r="L100" i="172" s="1"/>
  <c r="K99" i="172"/>
  <c r="K100" i="172" s="1"/>
  <c r="J99" i="172"/>
  <c r="J100" i="172" s="1"/>
  <c r="I99" i="172"/>
  <c r="I100" i="172" s="1"/>
  <c r="H99" i="172"/>
  <c r="H100" i="172" s="1"/>
  <c r="G99" i="172"/>
  <c r="G100" i="172" s="1"/>
  <c r="F99" i="172"/>
  <c r="F100" i="172" s="1"/>
  <c r="E99" i="172"/>
  <c r="E100" i="172" s="1"/>
  <c r="D99" i="172"/>
  <c r="C99" i="172"/>
  <c r="AT29" i="143" s="1"/>
  <c r="P26" i="172"/>
  <c r="O26" i="172"/>
  <c r="N26" i="172"/>
  <c r="M26" i="172"/>
  <c r="L26" i="172"/>
  <c r="K26" i="172"/>
  <c r="J26" i="172"/>
  <c r="I26" i="172"/>
  <c r="H26" i="172"/>
  <c r="G26" i="172"/>
  <c r="F26" i="172"/>
  <c r="E26" i="172"/>
  <c r="P18" i="172"/>
  <c r="P19" i="172" s="1"/>
  <c r="O18" i="172"/>
  <c r="O19" i="172" s="1"/>
  <c r="N18" i="172"/>
  <c r="N19" i="172" s="1"/>
  <c r="M18" i="172"/>
  <c r="M19" i="172" s="1"/>
  <c r="L18" i="172"/>
  <c r="L19" i="172" s="1"/>
  <c r="K18" i="172"/>
  <c r="K19" i="172" s="1"/>
  <c r="J18" i="172"/>
  <c r="J19" i="172" s="1"/>
  <c r="I18" i="172"/>
  <c r="I19" i="172" s="1"/>
  <c r="H18" i="172"/>
  <c r="H19" i="172" s="1"/>
  <c r="G18" i="172"/>
  <c r="G19" i="172" s="1"/>
  <c r="F18" i="172"/>
  <c r="F19" i="172" s="1"/>
  <c r="E18" i="172"/>
  <c r="E19" i="172" s="1"/>
  <c r="P14" i="172"/>
  <c r="O14" i="172"/>
  <c r="N14" i="172"/>
  <c r="M14" i="172"/>
  <c r="L14" i="172"/>
  <c r="K14" i="172"/>
  <c r="J14" i="172"/>
  <c r="I14" i="172"/>
  <c r="H14" i="172"/>
  <c r="G14" i="172"/>
  <c r="F14" i="172"/>
  <c r="E14" i="172"/>
  <c r="P104" i="171"/>
  <c r="P105" i="171" s="1"/>
  <c r="O104" i="171"/>
  <c r="O105" i="171" s="1"/>
  <c r="N104" i="171"/>
  <c r="N105" i="171" s="1"/>
  <c r="M104" i="171"/>
  <c r="M105" i="171" s="1"/>
  <c r="L104" i="171"/>
  <c r="L105" i="171" s="1"/>
  <c r="K104" i="171"/>
  <c r="K105" i="171" s="1"/>
  <c r="J104" i="171"/>
  <c r="J105" i="171" s="1"/>
  <c r="I104" i="171"/>
  <c r="I105" i="171" s="1"/>
  <c r="H104" i="171"/>
  <c r="H105" i="171" s="1"/>
  <c r="G104" i="171"/>
  <c r="G105" i="171" s="1"/>
  <c r="F104" i="171"/>
  <c r="F105" i="171" s="1"/>
  <c r="E104" i="171"/>
  <c r="E105" i="171" s="1"/>
  <c r="D104" i="171"/>
  <c r="C104" i="171" s="1"/>
  <c r="AT28" i="143" s="1"/>
  <c r="P25" i="171"/>
  <c r="O25" i="171"/>
  <c r="N25" i="171"/>
  <c r="M25" i="171"/>
  <c r="L25" i="171"/>
  <c r="K25" i="171"/>
  <c r="J25" i="171"/>
  <c r="I25" i="171"/>
  <c r="H25" i="171"/>
  <c r="G25" i="171"/>
  <c r="F25" i="171"/>
  <c r="E25" i="171"/>
  <c r="P17" i="171"/>
  <c r="P18" i="171" s="1"/>
  <c r="O17" i="171"/>
  <c r="O18" i="171" s="1"/>
  <c r="N17" i="171"/>
  <c r="N18" i="171" s="1"/>
  <c r="M17" i="171"/>
  <c r="M18" i="171" s="1"/>
  <c r="L17" i="171"/>
  <c r="L18" i="171" s="1"/>
  <c r="K17" i="171"/>
  <c r="K18" i="171" s="1"/>
  <c r="J17" i="171"/>
  <c r="J18" i="171" s="1"/>
  <c r="I17" i="171"/>
  <c r="I18" i="171" s="1"/>
  <c r="H17" i="171"/>
  <c r="H18" i="171" s="1"/>
  <c r="G17" i="171"/>
  <c r="G18" i="171" s="1"/>
  <c r="F17" i="171"/>
  <c r="F18" i="171" s="1"/>
  <c r="E17" i="171"/>
  <c r="E18" i="171" s="1"/>
  <c r="P13" i="171"/>
  <c r="O13" i="171"/>
  <c r="N13" i="171"/>
  <c r="M13" i="171"/>
  <c r="L13" i="171"/>
  <c r="K13" i="171"/>
  <c r="J13" i="171"/>
  <c r="I13" i="171"/>
  <c r="H13" i="171"/>
  <c r="G13" i="171"/>
  <c r="F13" i="171"/>
  <c r="E13" i="171"/>
  <c r="P28" i="170"/>
  <c r="P29" i="170" s="1"/>
  <c r="O28" i="170"/>
  <c r="O29" i="170" s="1"/>
  <c r="N28" i="170"/>
  <c r="N29" i="170" s="1"/>
  <c r="M28" i="170"/>
  <c r="M29" i="170" s="1"/>
  <c r="L28" i="170"/>
  <c r="L29" i="170" s="1"/>
  <c r="K28" i="170"/>
  <c r="K29" i="170" s="1"/>
  <c r="J28" i="170"/>
  <c r="J29" i="170" s="1"/>
  <c r="I28" i="170"/>
  <c r="I29" i="170" s="1"/>
  <c r="H28" i="170"/>
  <c r="H29" i="170" s="1"/>
  <c r="G28" i="170"/>
  <c r="G29" i="170" s="1"/>
  <c r="F28" i="170"/>
  <c r="F29" i="170" s="1"/>
  <c r="E28" i="170"/>
  <c r="E29" i="170" s="1"/>
  <c r="D28" i="170"/>
  <c r="C28" i="170" s="1"/>
  <c r="AT27" i="143" s="1"/>
  <c r="P27" i="170"/>
  <c r="O27" i="170"/>
  <c r="N27" i="170"/>
  <c r="L27" i="170"/>
  <c r="K27" i="170"/>
  <c r="J27" i="170"/>
  <c r="H27" i="170"/>
  <c r="G27" i="170"/>
  <c r="F27" i="170"/>
  <c r="M26" i="170"/>
  <c r="I26" i="170"/>
  <c r="E26" i="170"/>
  <c r="M25" i="170"/>
  <c r="I25" i="170"/>
  <c r="E25" i="170"/>
  <c r="M24" i="170"/>
  <c r="I24" i="170"/>
  <c r="E24" i="170"/>
  <c r="M23" i="170"/>
  <c r="I23" i="170"/>
  <c r="E23" i="170"/>
  <c r="M22" i="170"/>
  <c r="I22" i="170"/>
  <c r="E22" i="170"/>
  <c r="M21" i="170"/>
  <c r="I21" i="170"/>
  <c r="E21" i="170"/>
  <c r="M20" i="170"/>
  <c r="I20" i="170"/>
  <c r="E20" i="170"/>
  <c r="M19" i="170"/>
  <c r="I19" i="170"/>
  <c r="E19" i="170"/>
  <c r="M18" i="170"/>
  <c r="M27" i="170" s="1"/>
  <c r="I18" i="170"/>
  <c r="I27" i="170" s="1"/>
  <c r="E18" i="170"/>
  <c r="E27" i="170" s="1"/>
  <c r="P17" i="170"/>
  <c r="O17" i="170"/>
  <c r="N17" i="170"/>
  <c r="L17" i="170"/>
  <c r="K17" i="170"/>
  <c r="J17" i="170"/>
  <c r="H17" i="170"/>
  <c r="G17" i="170"/>
  <c r="F17" i="170"/>
  <c r="M16" i="170"/>
  <c r="I16" i="170"/>
  <c r="E16" i="170"/>
  <c r="M15" i="170"/>
  <c r="I15" i="170"/>
  <c r="E15" i="170"/>
  <c r="M14" i="170"/>
  <c r="I14" i="170"/>
  <c r="E14" i="170"/>
  <c r="M13" i="170"/>
  <c r="I13" i="170"/>
  <c r="E13" i="170"/>
  <c r="M12" i="170"/>
  <c r="I12" i="170"/>
  <c r="E12" i="170"/>
  <c r="M11" i="170"/>
  <c r="I11" i="170"/>
  <c r="E11" i="170"/>
  <c r="M10" i="170"/>
  <c r="I10" i="170"/>
  <c r="E10" i="170"/>
  <c r="M9" i="170"/>
  <c r="I9" i="170"/>
  <c r="E9" i="170"/>
  <c r="M8" i="170"/>
  <c r="M17" i="170" s="1"/>
  <c r="I8" i="170"/>
  <c r="I17" i="170" s="1"/>
  <c r="E8" i="170"/>
  <c r="E17" i="170" s="1"/>
  <c r="U172" i="169"/>
  <c r="U173" i="169" s="1"/>
  <c r="T172" i="169"/>
  <c r="T173" i="169" s="1"/>
  <c r="S172" i="169"/>
  <c r="S173" i="169" s="1"/>
  <c r="R172" i="169"/>
  <c r="R173" i="169" s="1"/>
  <c r="Q172" i="169"/>
  <c r="Q173" i="169" s="1"/>
  <c r="P172" i="169"/>
  <c r="P173" i="169" s="1"/>
  <c r="O172" i="169"/>
  <c r="O173" i="169" s="1"/>
  <c r="N172" i="169"/>
  <c r="N173" i="169" s="1"/>
  <c r="M172" i="169"/>
  <c r="M173" i="169" s="1"/>
  <c r="L172" i="169"/>
  <c r="L173" i="169" s="1"/>
  <c r="K172" i="169"/>
  <c r="K173" i="169" s="1"/>
  <c r="J172" i="169"/>
  <c r="J173" i="169" s="1"/>
  <c r="I172" i="169"/>
  <c r="I173" i="169" s="1"/>
  <c r="H172" i="169"/>
  <c r="H173" i="169" s="1"/>
  <c r="G172" i="169"/>
  <c r="G173" i="169" s="1"/>
  <c r="F172" i="169"/>
  <c r="F173" i="169" s="1"/>
  <c r="E172" i="169"/>
  <c r="E173" i="169" s="1"/>
  <c r="D172" i="169"/>
  <c r="D173" i="169" s="1"/>
  <c r="C172" i="169"/>
  <c r="B172" i="169"/>
  <c r="AT26" i="143" s="1"/>
  <c r="Q37" i="169"/>
  <c r="K37" i="169"/>
  <c r="E37" i="169"/>
  <c r="U36" i="169"/>
  <c r="U39" i="169" s="1"/>
  <c r="T36" i="169"/>
  <c r="T39" i="169" s="1"/>
  <c r="S36" i="169"/>
  <c r="S39" i="169" s="1"/>
  <c r="R36" i="169"/>
  <c r="R39" i="169" s="1"/>
  <c r="O36" i="169"/>
  <c r="O39" i="169" s="1"/>
  <c r="N36" i="169"/>
  <c r="N39" i="169" s="1"/>
  <c r="M36" i="169"/>
  <c r="M39" i="169" s="1"/>
  <c r="L36" i="169"/>
  <c r="L39" i="169" s="1"/>
  <c r="I36" i="169"/>
  <c r="I39" i="169" s="1"/>
  <c r="H36" i="169"/>
  <c r="H39" i="169" s="1"/>
  <c r="G36" i="169"/>
  <c r="G39" i="169" s="1"/>
  <c r="F36" i="169"/>
  <c r="F39" i="169" s="1"/>
  <c r="Q35" i="169"/>
  <c r="K35" i="169"/>
  <c r="E35" i="169"/>
  <c r="Q34" i="169"/>
  <c r="K34" i="169"/>
  <c r="E34" i="169"/>
  <c r="Q33" i="169"/>
  <c r="K33" i="169"/>
  <c r="E33" i="169"/>
  <c r="Q32" i="169"/>
  <c r="K32" i="169"/>
  <c r="E32" i="169"/>
  <c r="Q31" i="169"/>
  <c r="K31" i="169"/>
  <c r="E31" i="169"/>
  <c r="Q30" i="169"/>
  <c r="K30" i="169"/>
  <c r="E30" i="169"/>
  <c r="Q29" i="169"/>
  <c r="Q36" i="169" s="1"/>
  <c r="Q39" i="169" s="1"/>
  <c r="K29" i="169"/>
  <c r="E29" i="169"/>
  <c r="E36" i="169" s="1"/>
  <c r="E39" i="169" s="1"/>
  <c r="Q26" i="169"/>
  <c r="K26" i="169"/>
  <c r="E26" i="169"/>
  <c r="U25" i="169"/>
  <c r="U28" i="169" s="1"/>
  <c r="T25" i="169"/>
  <c r="T28" i="169" s="1"/>
  <c r="S25" i="169"/>
  <c r="S28" i="169" s="1"/>
  <c r="R25" i="169"/>
  <c r="R28" i="169" s="1"/>
  <c r="O25" i="169"/>
  <c r="O28" i="169" s="1"/>
  <c r="N25" i="169"/>
  <c r="N28" i="169" s="1"/>
  <c r="M25" i="169"/>
  <c r="M28" i="169" s="1"/>
  <c r="L25" i="169"/>
  <c r="L28" i="169" s="1"/>
  <c r="I25" i="169"/>
  <c r="I28" i="169" s="1"/>
  <c r="H25" i="169"/>
  <c r="H28" i="169" s="1"/>
  <c r="G25" i="169"/>
  <c r="G28" i="169" s="1"/>
  <c r="F25" i="169"/>
  <c r="F28" i="169" s="1"/>
  <c r="Q24" i="169"/>
  <c r="K24" i="169"/>
  <c r="E24" i="169"/>
  <c r="Q23" i="169"/>
  <c r="K23" i="169"/>
  <c r="E23" i="169"/>
  <c r="Q22" i="169"/>
  <c r="K22" i="169"/>
  <c r="E22" i="169"/>
  <c r="Q21" i="169"/>
  <c r="K21" i="169"/>
  <c r="E21" i="169"/>
  <c r="Q20" i="169"/>
  <c r="K20" i="169"/>
  <c r="E20" i="169"/>
  <c r="Q19" i="169"/>
  <c r="K19" i="169"/>
  <c r="E19" i="169"/>
  <c r="Q18" i="169"/>
  <c r="Q25" i="169" s="1"/>
  <c r="Q28" i="169" s="1"/>
  <c r="K18" i="169"/>
  <c r="E18" i="169"/>
  <c r="E25" i="169" s="1"/>
  <c r="E28" i="169" s="1"/>
  <c r="U17" i="169"/>
  <c r="T17" i="169"/>
  <c r="S17" i="169"/>
  <c r="R17" i="169"/>
  <c r="P17" i="169"/>
  <c r="O17" i="169"/>
  <c r="N17" i="169"/>
  <c r="M17" i="169"/>
  <c r="L17" i="169"/>
  <c r="J17" i="169"/>
  <c r="I17" i="169"/>
  <c r="H17" i="169"/>
  <c r="G17" i="169"/>
  <c r="F17" i="169"/>
  <c r="D17" i="169"/>
  <c r="Q16" i="169"/>
  <c r="K16" i="169"/>
  <c r="E16" i="169"/>
  <c r="Q15" i="169"/>
  <c r="K15" i="169"/>
  <c r="E15" i="169"/>
  <c r="Q14" i="169"/>
  <c r="K14" i="169"/>
  <c r="E14" i="169"/>
  <c r="Q13" i="169"/>
  <c r="K13" i="169"/>
  <c r="E13" i="169"/>
  <c r="Q12" i="169"/>
  <c r="K12" i="169"/>
  <c r="E12" i="169"/>
  <c r="Q11" i="169"/>
  <c r="K11" i="169"/>
  <c r="E11" i="169"/>
  <c r="Q10" i="169"/>
  <c r="Q17" i="169" s="1"/>
  <c r="K10" i="169"/>
  <c r="E10" i="169"/>
  <c r="E17" i="169" s="1"/>
  <c r="H44" i="168"/>
  <c r="H45" i="168" s="1"/>
  <c r="G44" i="168"/>
  <c r="G45" i="168" s="1"/>
  <c r="F44" i="168"/>
  <c r="F45" i="168" s="1"/>
  <c r="E44" i="168"/>
  <c r="E45" i="168" s="1"/>
  <c r="D44" i="168"/>
  <c r="D45" i="168" s="1"/>
  <c r="C44" i="168"/>
  <c r="B44" i="168"/>
  <c r="AT25" i="143" s="1"/>
  <c r="H30" i="168"/>
  <c r="G30" i="168"/>
  <c r="F30" i="168"/>
  <c r="E30" i="168"/>
  <c r="D30" i="168"/>
  <c r="H23" i="168"/>
  <c r="H25" i="168" s="1"/>
  <c r="H27" i="168" s="1"/>
  <c r="H29" i="168" s="1"/>
  <c r="H31" i="168" s="1"/>
  <c r="G23" i="168"/>
  <c r="G25" i="168" s="1"/>
  <c r="G27" i="168" s="1"/>
  <c r="G29" i="168" s="1"/>
  <c r="G31" i="168" s="1"/>
  <c r="F23" i="168"/>
  <c r="F25" i="168" s="1"/>
  <c r="F27" i="168" s="1"/>
  <c r="F29" i="168" s="1"/>
  <c r="F31" i="168" s="1"/>
  <c r="E23" i="168"/>
  <c r="E25" i="168" s="1"/>
  <c r="E27" i="168" s="1"/>
  <c r="E29" i="168" s="1"/>
  <c r="E31" i="168" s="1"/>
  <c r="D23" i="168"/>
  <c r="D25" i="168" s="1"/>
  <c r="D27" i="168" s="1"/>
  <c r="D29" i="168" s="1"/>
  <c r="D31" i="168" s="1"/>
  <c r="H18" i="168"/>
  <c r="G18" i="168"/>
  <c r="F18" i="168"/>
  <c r="E18" i="168"/>
  <c r="D18" i="168"/>
  <c r="H13" i="168"/>
  <c r="H15" i="168" s="1"/>
  <c r="H17" i="168" s="1"/>
  <c r="H19" i="168" s="1"/>
  <c r="G13" i="168"/>
  <c r="G15" i="168" s="1"/>
  <c r="G17" i="168" s="1"/>
  <c r="G19" i="168" s="1"/>
  <c r="F13" i="168"/>
  <c r="F15" i="168" s="1"/>
  <c r="F17" i="168" s="1"/>
  <c r="F19" i="168" s="1"/>
  <c r="E13" i="168"/>
  <c r="E15" i="168" s="1"/>
  <c r="E17" i="168" s="1"/>
  <c r="E19" i="168" s="1"/>
  <c r="D13" i="168"/>
  <c r="D15" i="168" s="1"/>
  <c r="D17" i="168" s="1"/>
  <c r="D19" i="168" s="1"/>
  <c r="G27" i="167"/>
  <c r="G28" i="167" s="1"/>
  <c r="F27" i="167"/>
  <c r="F28" i="167" s="1"/>
  <c r="E27" i="167"/>
  <c r="E28" i="167" s="1"/>
  <c r="D27" i="167"/>
  <c r="D28" i="167" s="1"/>
  <c r="C27" i="167"/>
  <c r="C28" i="167" s="1"/>
  <c r="B27" i="167"/>
  <c r="A27" i="167"/>
  <c r="AT24" i="143" s="1"/>
  <c r="G18" i="167"/>
  <c r="F18" i="167"/>
  <c r="E18" i="167"/>
  <c r="D18" i="167"/>
  <c r="C18" i="167"/>
  <c r="G37" i="166"/>
  <c r="G38" i="166" s="1"/>
  <c r="F37" i="166"/>
  <c r="F38" i="166" s="1"/>
  <c r="E37" i="166"/>
  <c r="E38" i="166" s="1"/>
  <c r="D37" i="166"/>
  <c r="D38" i="166" s="1"/>
  <c r="C37" i="166"/>
  <c r="C38" i="166" s="1"/>
  <c r="B37" i="166"/>
  <c r="A37" i="166" s="1"/>
  <c r="AT23" i="143" s="1"/>
  <c r="G24" i="166"/>
  <c r="F24" i="166"/>
  <c r="E24" i="166"/>
  <c r="D24" i="166"/>
  <c r="C24" i="166"/>
  <c r="G50" i="165"/>
  <c r="G51" i="165" s="1"/>
  <c r="F50" i="165"/>
  <c r="F51" i="165" s="1"/>
  <c r="E50" i="165"/>
  <c r="E51" i="165" s="1"/>
  <c r="D50" i="165"/>
  <c r="D51" i="165" s="1"/>
  <c r="C50" i="165"/>
  <c r="C51" i="165" s="1"/>
  <c r="B50" i="165"/>
  <c r="A50" i="165"/>
  <c r="AT22" i="143" s="1"/>
  <c r="G37" i="165"/>
  <c r="G19" i="167" s="1"/>
  <c r="G22" i="167" s="1"/>
  <c r="F37" i="165"/>
  <c r="F19" i="167" s="1"/>
  <c r="F22" i="167" s="1"/>
  <c r="E37" i="165"/>
  <c r="E19" i="167" s="1"/>
  <c r="E22" i="167" s="1"/>
  <c r="D37" i="165"/>
  <c r="D19" i="167" s="1"/>
  <c r="D22" i="167" s="1"/>
  <c r="C37" i="165"/>
  <c r="C19" i="167" s="1"/>
  <c r="C22" i="167" s="1"/>
  <c r="AI47" i="164"/>
  <c r="AI48" i="164" s="1"/>
  <c r="AH47" i="164"/>
  <c r="AH48" i="164" s="1"/>
  <c r="AG47" i="164"/>
  <c r="AG48" i="164" s="1"/>
  <c r="AF47" i="164"/>
  <c r="AF48" i="164" s="1"/>
  <c r="AE47" i="164"/>
  <c r="AE48" i="164" s="1"/>
  <c r="AD47" i="164"/>
  <c r="AD48" i="164" s="1"/>
  <c r="AC47" i="164"/>
  <c r="AC48" i="164" s="1"/>
  <c r="AB47" i="164"/>
  <c r="AB48" i="164" s="1"/>
  <c r="AA47" i="164"/>
  <c r="AA48" i="164" s="1"/>
  <c r="Z47" i="164"/>
  <c r="Z48" i="164" s="1"/>
  <c r="Y47" i="164"/>
  <c r="Y48" i="164" s="1"/>
  <c r="X47" i="164"/>
  <c r="X48" i="164" s="1"/>
  <c r="W47" i="164"/>
  <c r="W48" i="164" s="1"/>
  <c r="V47" i="164"/>
  <c r="V48" i="164" s="1"/>
  <c r="U47" i="164"/>
  <c r="U48" i="164" s="1"/>
  <c r="T47" i="164"/>
  <c r="T48" i="164" s="1"/>
  <c r="S47" i="164"/>
  <c r="S48" i="164" s="1"/>
  <c r="R47" i="164"/>
  <c r="R48" i="164" s="1"/>
  <c r="Q47" i="164"/>
  <c r="Q48" i="164" s="1"/>
  <c r="P47" i="164"/>
  <c r="P48" i="164" s="1"/>
  <c r="O47" i="164"/>
  <c r="O48" i="164" s="1"/>
  <c r="N47" i="164"/>
  <c r="N48" i="164" s="1"/>
  <c r="M47" i="164"/>
  <c r="M48" i="164" s="1"/>
  <c r="L47" i="164"/>
  <c r="L48" i="164" s="1"/>
  <c r="K47" i="164"/>
  <c r="K48" i="164" s="1"/>
  <c r="J47" i="164"/>
  <c r="J48" i="164" s="1"/>
  <c r="I47" i="164"/>
  <c r="I48" i="164" s="1"/>
  <c r="H47" i="164"/>
  <c r="H48" i="164" s="1"/>
  <c r="G47" i="164"/>
  <c r="G48" i="164" s="1"/>
  <c r="F47" i="164"/>
  <c r="F48" i="164" s="1"/>
  <c r="E47" i="164"/>
  <c r="E48" i="164" s="1"/>
  <c r="D47" i="164"/>
  <c r="D48" i="164" s="1"/>
  <c r="C47" i="164"/>
  <c r="C48" i="164" s="1"/>
  <c r="B47" i="164"/>
  <c r="A47" i="164" s="1"/>
  <c r="AT21" i="143" s="1"/>
  <c r="AI23" i="164"/>
  <c r="AH23" i="164"/>
  <c r="AG23" i="164"/>
  <c r="AF23" i="164"/>
  <c r="AE23" i="164"/>
  <c r="AC23" i="164"/>
  <c r="AB23" i="164"/>
  <c r="AA23" i="164"/>
  <c r="Z23" i="164"/>
  <c r="X23" i="164"/>
  <c r="W23" i="164"/>
  <c r="V23" i="164"/>
  <c r="U23" i="164"/>
  <c r="T23" i="164"/>
  <c r="R23" i="164"/>
  <c r="Q23" i="164"/>
  <c r="P23" i="164"/>
  <c r="O23" i="164"/>
  <c r="M23" i="164"/>
  <c r="L23" i="164"/>
  <c r="K23" i="164"/>
  <c r="J23" i="164"/>
  <c r="I23" i="164"/>
  <c r="G23" i="164"/>
  <c r="F23" i="164"/>
  <c r="E23" i="164"/>
  <c r="D23" i="164"/>
  <c r="AD22" i="164"/>
  <c r="Y22" i="164" s="1"/>
  <c r="S22" i="164"/>
  <c r="H22" i="164"/>
  <c r="C22" i="164"/>
  <c r="Y21" i="164"/>
  <c r="N21" i="164"/>
  <c r="C21" i="164"/>
  <c r="AD20" i="164"/>
  <c r="Y20" i="164"/>
  <c r="S20" i="164"/>
  <c r="N20" i="164"/>
  <c r="H20" i="164"/>
  <c r="C20" i="164"/>
  <c r="AD19" i="164"/>
  <c r="Y19" i="164"/>
  <c r="S19" i="164"/>
  <c r="N19" i="164"/>
  <c r="H19" i="164"/>
  <c r="C19" i="164"/>
  <c r="AD18" i="164"/>
  <c r="Y18" i="164"/>
  <c r="S18" i="164"/>
  <c r="N18" i="164"/>
  <c r="H18" i="164"/>
  <c r="C18" i="164"/>
  <c r="AD17" i="164"/>
  <c r="Y17" i="164"/>
  <c r="S17" i="164"/>
  <c r="N17" i="164"/>
  <c r="H17" i="164"/>
  <c r="C17" i="164"/>
  <c r="AD16" i="164"/>
  <c r="Y16" i="164"/>
  <c r="S16" i="164"/>
  <c r="N16" i="164"/>
  <c r="H16" i="164"/>
  <c r="C16" i="164"/>
  <c r="AD15" i="164"/>
  <c r="Y15" i="164"/>
  <c r="S15" i="164"/>
  <c r="N15" i="164"/>
  <c r="H15" i="164"/>
  <c r="C15" i="164"/>
  <c r="Y14" i="164"/>
  <c r="N14" i="164"/>
  <c r="C14" i="164"/>
  <c r="Y13" i="164"/>
  <c r="N13" i="164"/>
  <c r="C13" i="164"/>
  <c r="Y12" i="164"/>
  <c r="N12" i="164"/>
  <c r="C12" i="164"/>
  <c r="AD11" i="164"/>
  <c r="Y11" i="164" s="1"/>
  <c r="S11" i="164"/>
  <c r="N11" i="164" s="1"/>
  <c r="H11" i="164"/>
  <c r="C11" i="164" s="1"/>
  <c r="X40" i="163"/>
  <c r="X41" i="163" s="1"/>
  <c r="W40" i="163"/>
  <c r="W41" i="163" s="1"/>
  <c r="V40" i="163"/>
  <c r="V41" i="163" s="1"/>
  <c r="U40" i="163"/>
  <c r="U41" i="163" s="1"/>
  <c r="T40" i="163"/>
  <c r="T41" i="163" s="1"/>
  <c r="S40" i="163"/>
  <c r="S41" i="163" s="1"/>
  <c r="R40" i="163"/>
  <c r="R41" i="163" s="1"/>
  <c r="Q40" i="163"/>
  <c r="Q41" i="163" s="1"/>
  <c r="P40" i="163"/>
  <c r="P41" i="163" s="1"/>
  <c r="O40" i="163"/>
  <c r="O41" i="163" s="1"/>
  <c r="N40" i="163"/>
  <c r="N41" i="163" s="1"/>
  <c r="M40" i="163"/>
  <c r="M41" i="163" s="1"/>
  <c r="L40" i="163"/>
  <c r="L41" i="163" s="1"/>
  <c r="K40" i="163"/>
  <c r="K41" i="163" s="1"/>
  <c r="J40" i="163"/>
  <c r="J41" i="163" s="1"/>
  <c r="I40" i="163"/>
  <c r="I41" i="163" s="1"/>
  <c r="H40" i="163"/>
  <c r="H41" i="163" s="1"/>
  <c r="G40" i="163"/>
  <c r="G41" i="163" s="1"/>
  <c r="F40" i="163"/>
  <c r="F41" i="163" s="1"/>
  <c r="E40" i="163"/>
  <c r="E41" i="163" s="1"/>
  <c r="D40" i="163"/>
  <c r="D41" i="163" s="1"/>
  <c r="C40" i="163"/>
  <c r="C41" i="163" s="1"/>
  <c r="B40" i="163"/>
  <c r="A40" i="163"/>
  <c r="AT20" i="143" s="1"/>
  <c r="X23" i="163"/>
  <c r="W23" i="163"/>
  <c r="V23" i="163"/>
  <c r="U23" i="163"/>
  <c r="T23" i="163"/>
  <c r="R23" i="163"/>
  <c r="Q23" i="163"/>
  <c r="P23" i="163"/>
  <c r="O23" i="163"/>
  <c r="M23" i="163"/>
  <c r="L23" i="163"/>
  <c r="K23" i="163"/>
  <c r="J23" i="163"/>
  <c r="I23" i="163"/>
  <c r="G23" i="163"/>
  <c r="F23" i="163"/>
  <c r="E23" i="163"/>
  <c r="D23" i="163"/>
  <c r="S22" i="163"/>
  <c r="N22" i="163"/>
  <c r="H22" i="163"/>
  <c r="C22" i="163"/>
  <c r="N21" i="163"/>
  <c r="C21" i="163"/>
  <c r="S20" i="163"/>
  <c r="N20" i="163"/>
  <c r="H20" i="163"/>
  <c r="C20" i="163"/>
  <c r="S19" i="163"/>
  <c r="N19" i="163"/>
  <c r="H19" i="163"/>
  <c r="C19" i="163"/>
  <c r="S18" i="163"/>
  <c r="N18" i="163"/>
  <c r="H18" i="163"/>
  <c r="C18" i="163"/>
  <c r="S17" i="163"/>
  <c r="N17" i="163"/>
  <c r="H17" i="163"/>
  <c r="C17" i="163"/>
  <c r="S16" i="163"/>
  <c r="N16" i="163"/>
  <c r="H16" i="163"/>
  <c r="C16" i="163"/>
  <c r="S15" i="163"/>
  <c r="N15" i="163"/>
  <c r="H15" i="163"/>
  <c r="C15" i="163"/>
  <c r="N14" i="163"/>
  <c r="C14" i="163"/>
  <c r="N13" i="163"/>
  <c r="C13" i="163"/>
  <c r="N12" i="163"/>
  <c r="C12" i="163"/>
  <c r="S11" i="163"/>
  <c r="N11" i="163" s="1"/>
  <c r="H11" i="163"/>
  <c r="C11" i="163" s="1"/>
  <c r="I102" i="162"/>
  <c r="I103" i="162" s="1"/>
  <c r="H102" i="162"/>
  <c r="H103" i="162" s="1"/>
  <c r="G102" i="162"/>
  <c r="G103" i="162" s="1"/>
  <c r="F102" i="162"/>
  <c r="F103" i="162" s="1"/>
  <c r="E102" i="162"/>
  <c r="E103" i="162" s="1"/>
  <c r="D102" i="162"/>
  <c r="D103" i="162" s="1"/>
  <c r="C102" i="162"/>
  <c r="B102" i="162"/>
  <c r="AT19" i="143" s="1"/>
  <c r="I24" i="162"/>
  <c r="H24" i="162"/>
  <c r="G24" i="162"/>
  <c r="F24" i="162"/>
  <c r="E24" i="162"/>
  <c r="D24" i="162"/>
  <c r="I17" i="162"/>
  <c r="I19" i="162" s="1"/>
  <c r="I21" i="162" s="1"/>
  <c r="H17" i="162"/>
  <c r="H19" i="162" s="1"/>
  <c r="H21" i="162" s="1"/>
  <c r="G17" i="162"/>
  <c r="G19" i="162" s="1"/>
  <c r="G21" i="162" s="1"/>
  <c r="F17" i="162"/>
  <c r="F19" i="162" s="1"/>
  <c r="F21" i="162" s="1"/>
  <c r="E17" i="162"/>
  <c r="E19" i="162" s="1"/>
  <c r="E21" i="162" s="1"/>
  <c r="D17" i="162"/>
  <c r="D19" i="162" s="1"/>
  <c r="D21" i="162" s="1"/>
  <c r="I12" i="162"/>
  <c r="H12" i="162"/>
  <c r="G12" i="162"/>
  <c r="F12" i="162"/>
  <c r="E12" i="162"/>
  <c r="D12" i="162"/>
  <c r="I107" i="161"/>
  <c r="I108" i="161" s="1"/>
  <c r="H107" i="161"/>
  <c r="H108" i="161" s="1"/>
  <c r="G107" i="161"/>
  <c r="G108" i="161" s="1"/>
  <c r="F107" i="161"/>
  <c r="F108" i="161" s="1"/>
  <c r="E107" i="161"/>
  <c r="E108" i="161" s="1"/>
  <c r="D107" i="161"/>
  <c r="D108" i="161" s="1"/>
  <c r="C107" i="161"/>
  <c r="B107" i="161" s="1"/>
  <c r="AT18" i="143" s="1"/>
  <c r="I22" i="161"/>
  <c r="H22" i="161"/>
  <c r="G22" i="161"/>
  <c r="F22" i="161"/>
  <c r="E22" i="161"/>
  <c r="D22" i="161"/>
  <c r="I17" i="161"/>
  <c r="H17" i="161"/>
  <c r="G17" i="161"/>
  <c r="F17" i="161"/>
  <c r="E17" i="161"/>
  <c r="D17" i="161"/>
  <c r="I11" i="161"/>
  <c r="I13" i="161" s="1"/>
  <c r="H11" i="161"/>
  <c r="H13" i="161" s="1"/>
  <c r="G11" i="161"/>
  <c r="G13" i="161" s="1"/>
  <c r="F11" i="161"/>
  <c r="F13" i="161" s="1"/>
  <c r="E11" i="161"/>
  <c r="E13" i="161" s="1"/>
  <c r="D11" i="161"/>
  <c r="D13" i="161" s="1"/>
  <c r="G167" i="160"/>
  <c r="G168" i="160" s="1"/>
  <c r="F167" i="160"/>
  <c r="F168" i="160" s="1"/>
  <c r="E167" i="160"/>
  <c r="E168" i="160" s="1"/>
  <c r="D167" i="160"/>
  <c r="D168" i="160" s="1"/>
  <c r="C167" i="160"/>
  <c r="B167" i="160"/>
  <c r="AT17" i="143" s="1"/>
  <c r="G36" i="160"/>
  <c r="F36" i="160"/>
  <c r="E36" i="160"/>
  <c r="D36" i="160"/>
  <c r="D37" i="160" s="1"/>
  <c r="G33" i="160"/>
  <c r="F33" i="160"/>
  <c r="E33" i="160"/>
  <c r="D33" i="160"/>
  <c r="G17" i="160"/>
  <c r="G24" i="160" s="1"/>
  <c r="F17" i="160"/>
  <c r="F24" i="160" s="1"/>
  <c r="E17" i="160"/>
  <c r="E24" i="160" s="1"/>
  <c r="D17" i="160"/>
  <c r="D24" i="160" s="1"/>
  <c r="AD32" i="159"/>
  <c r="AD33" i="159" s="1"/>
  <c r="AC32" i="159"/>
  <c r="AC33" i="159" s="1"/>
  <c r="AB32" i="159"/>
  <c r="AB33" i="159" s="1"/>
  <c r="AA32" i="159"/>
  <c r="AA33" i="159" s="1"/>
  <c r="Z32" i="159"/>
  <c r="Z33" i="159" s="1"/>
  <c r="Y32" i="159"/>
  <c r="Y33" i="159" s="1"/>
  <c r="X32" i="159"/>
  <c r="X33" i="159" s="1"/>
  <c r="W32" i="159"/>
  <c r="W33" i="159" s="1"/>
  <c r="V32" i="159"/>
  <c r="V33" i="159" s="1"/>
  <c r="U32" i="159"/>
  <c r="U33" i="159" s="1"/>
  <c r="T32" i="159"/>
  <c r="T33" i="159" s="1"/>
  <c r="S32" i="159"/>
  <c r="S33" i="159" s="1"/>
  <c r="R32" i="159"/>
  <c r="R33" i="159" s="1"/>
  <c r="Q32" i="159"/>
  <c r="Q33" i="159" s="1"/>
  <c r="P32" i="159"/>
  <c r="P33" i="159" s="1"/>
  <c r="O32" i="159"/>
  <c r="O33" i="159" s="1"/>
  <c r="N32" i="159"/>
  <c r="N33" i="159" s="1"/>
  <c r="M32" i="159"/>
  <c r="M33" i="159" s="1"/>
  <c r="L32" i="159"/>
  <c r="L33" i="159" s="1"/>
  <c r="K32" i="159"/>
  <c r="K33" i="159" s="1"/>
  <c r="J32" i="159"/>
  <c r="J33" i="159" s="1"/>
  <c r="I32" i="159"/>
  <c r="I33" i="159" s="1"/>
  <c r="H32" i="159"/>
  <c r="H33" i="159" s="1"/>
  <c r="G32" i="159"/>
  <c r="G33" i="159" s="1"/>
  <c r="F32" i="159"/>
  <c r="F33" i="159" s="1"/>
  <c r="E32" i="159"/>
  <c r="E33" i="159" s="1"/>
  <c r="D32" i="159"/>
  <c r="D33" i="159" s="1"/>
  <c r="C32" i="159"/>
  <c r="C33" i="159" s="1"/>
  <c r="B32" i="159"/>
  <c r="A32" i="159"/>
  <c r="AT16" i="143" s="1"/>
  <c r="AD31" i="159"/>
  <c r="AC31" i="159"/>
  <c r="AB31" i="159"/>
  <c r="AA31" i="159"/>
  <c r="Z31" i="159"/>
  <c r="Y31" i="159"/>
  <c r="W31" i="159"/>
  <c r="V31" i="159"/>
  <c r="U31" i="159"/>
  <c r="T31" i="159"/>
  <c r="S31" i="159"/>
  <c r="R31" i="159"/>
  <c r="P31" i="159"/>
  <c r="O31" i="159"/>
  <c r="N31" i="159"/>
  <c r="M31" i="159"/>
  <c r="L31" i="159"/>
  <c r="K31" i="159"/>
  <c r="I31" i="159"/>
  <c r="H31" i="159"/>
  <c r="G31" i="159"/>
  <c r="F31" i="159"/>
  <c r="E31" i="159"/>
  <c r="D31" i="159"/>
  <c r="X30" i="159"/>
  <c r="Q30" i="159"/>
  <c r="J30" i="159"/>
  <c r="C30" i="159"/>
  <c r="X29" i="159"/>
  <c r="Q29" i="159"/>
  <c r="J29" i="159"/>
  <c r="C29" i="159"/>
  <c r="X28" i="159"/>
  <c r="Q28" i="159"/>
  <c r="J28" i="159"/>
  <c r="C28" i="159"/>
  <c r="X27" i="159"/>
  <c r="Q27" i="159"/>
  <c r="J27" i="159"/>
  <c r="C27" i="159"/>
  <c r="X26" i="159"/>
  <c r="Q26" i="159"/>
  <c r="J26" i="159"/>
  <c r="C26" i="159"/>
  <c r="X25" i="159"/>
  <c r="Q25" i="159"/>
  <c r="J25" i="159"/>
  <c r="C25" i="159"/>
  <c r="X24" i="159"/>
  <c r="Q24" i="159"/>
  <c r="J24" i="159"/>
  <c r="C24" i="159"/>
  <c r="X23" i="159"/>
  <c r="Q23" i="159"/>
  <c r="J23" i="159"/>
  <c r="C23" i="159"/>
  <c r="X22" i="159"/>
  <c r="Q22" i="159"/>
  <c r="J22" i="159"/>
  <c r="C22" i="159"/>
  <c r="X21" i="159"/>
  <c r="Q21" i="159"/>
  <c r="J21" i="159"/>
  <c r="C21" i="159"/>
  <c r="X20" i="159"/>
  <c r="Q20" i="159"/>
  <c r="J20" i="159"/>
  <c r="C20" i="159"/>
  <c r="X19" i="159"/>
  <c r="Q19" i="159"/>
  <c r="J19" i="159"/>
  <c r="C19" i="159"/>
  <c r="X18" i="159"/>
  <c r="Q18" i="159"/>
  <c r="J18" i="159"/>
  <c r="C18" i="159"/>
  <c r="X17" i="159"/>
  <c r="Q17" i="159"/>
  <c r="J17" i="159"/>
  <c r="C17" i="159"/>
  <c r="X16" i="159"/>
  <c r="Q16" i="159"/>
  <c r="J16" i="159"/>
  <c r="C16" i="159"/>
  <c r="X15" i="159"/>
  <c r="Q15" i="159"/>
  <c r="J15" i="159"/>
  <c r="C15" i="159"/>
  <c r="X14" i="159"/>
  <c r="Q14" i="159"/>
  <c r="J14" i="159"/>
  <c r="C14" i="159"/>
  <c r="X13" i="159"/>
  <c r="Q13" i="159"/>
  <c r="J13" i="159"/>
  <c r="C13" i="159"/>
  <c r="X12" i="159"/>
  <c r="Q12" i="159"/>
  <c r="J12" i="159"/>
  <c r="C12" i="159"/>
  <c r="X11" i="159"/>
  <c r="X31" i="159" s="1"/>
  <c r="Q11" i="159"/>
  <c r="Q31" i="159" s="1"/>
  <c r="J11" i="159"/>
  <c r="J31" i="159" s="1"/>
  <c r="C11" i="159"/>
  <c r="C31" i="159" s="1"/>
  <c r="AO269" i="158"/>
  <c r="AO270" i="158" s="1"/>
  <c r="AN269" i="158"/>
  <c r="AN270" i="158" s="1"/>
  <c r="AM269" i="158"/>
  <c r="AM270" i="158" s="1"/>
  <c r="AL269" i="158"/>
  <c r="AL270" i="158" s="1"/>
  <c r="AK269" i="158"/>
  <c r="AK270" i="158" s="1"/>
  <c r="AJ269" i="158"/>
  <c r="AJ270" i="158" s="1"/>
  <c r="AI269" i="158"/>
  <c r="AI270" i="158" s="1"/>
  <c r="AH269" i="158"/>
  <c r="AH270" i="158" s="1"/>
  <c r="AG269" i="158"/>
  <c r="AG270" i="158" s="1"/>
  <c r="AF269" i="158"/>
  <c r="AF270" i="158" s="1"/>
  <c r="AE269" i="158"/>
  <c r="AE270" i="158" s="1"/>
  <c r="AD269" i="158"/>
  <c r="AD270" i="158" s="1"/>
  <c r="AC269" i="158"/>
  <c r="AC270" i="158" s="1"/>
  <c r="AB269" i="158"/>
  <c r="AB270" i="158" s="1"/>
  <c r="AA269" i="158"/>
  <c r="AA270" i="158" s="1"/>
  <c r="Z269" i="158"/>
  <c r="Z270" i="158" s="1"/>
  <c r="Y269" i="158"/>
  <c r="Y270" i="158" s="1"/>
  <c r="X269" i="158"/>
  <c r="X270" i="158" s="1"/>
  <c r="W269" i="158"/>
  <c r="W270" i="158" s="1"/>
  <c r="V269" i="158"/>
  <c r="V270" i="158" s="1"/>
  <c r="U269" i="158"/>
  <c r="U270" i="158" s="1"/>
  <c r="T269" i="158"/>
  <c r="T270" i="158" s="1"/>
  <c r="S269" i="158"/>
  <c r="S270" i="158" s="1"/>
  <c r="R269" i="158"/>
  <c r="R270" i="158" s="1"/>
  <c r="Q269" i="158"/>
  <c r="Q270" i="158" s="1"/>
  <c r="P269" i="158"/>
  <c r="P270" i="158" s="1"/>
  <c r="O269" i="158"/>
  <c r="O270" i="158" s="1"/>
  <c r="N269" i="158"/>
  <c r="N270" i="158" s="1"/>
  <c r="M269" i="158"/>
  <c r="M270" i="158" s="1"/>
  <c r="L269" i="158"/>
  <c r="L270" i="158" s="1"/>
  <c r="K269" i="158"/>
  <c r="K270" i="158" s="1"/>
  <c r="J269" i="158"/>
  <c r="J270" i="158" s="1"/>
  <c r="I269" i="158"/>
  <c r="I270" i="158" s="1"/>
  <c r="H269" i="158"/>
  <c r="H270" i="158" s="1"/>
  <c r="G269" i="158"/>
  <c r="G270" i="158" s="1"/>
  <c r="F269" i="158"/>
  <c r="F270" i="158" s="1"/>
  <c r="E269" i="158"/>
  <c r="E270" i="158" s="1"/>
  <c r="D269" i="158"/>
  <c r="D270" i="158" s="1"/>
  <c r="C269" i="158"/>
  <c r="C270" i="158" s="1"/>
  <c r="B269" i="158"/>
  <c r="A269" i="158"/>
  <c r="AT15" i="143" s="1"/>
  <c r="AJ34" i="158"/>
  <c r="AI34" i="158" s="1"/>
  <c r="W34" i="158"/>
  <c r="V34" i="158" s="1"/>
  <c r="J34" i="158"/>
  <c r="I34" i="158" s="1"/>
  <c r="AJ33" i="158"/>
  <c r="AI33" i="158" s="1"/>
  <c r="W33" i="158"/>
  <c r="V33" i="158" s="1"/>
  <c r="J33" i="158"/>
  <c r="I33" i="158" s="1"/>
  <c r="AO32" i="158"/>
  <c r="AN32" i="158"/>
  <c r="AM32" i="158"/>
  <c r="AL32" i="158"/>
  <c r="AK32" i="158"/>
  <c r="AJ32" i="158" s="1"/>
  <c r="AI32" i="158" s="1"/>
  <c r="AH32" i="158"/>
  <c r="AG32" i="158"/>
  <c r="AF32" i="158"/>
  <c r="AE32" i="158"/>
  <c r="AD32" i="158"/>
  <c r="AC32" i="158"/>
  <c r="AB32" i="158"/>
  <c r="AA32" i="158"/>
  <c r="Z32" i="158"/>
  <c r="Y32" i="158"/>
  <c r="X32" i="158"/>
  <c r="W32" i="158"/>
  <c r="U32" i="158"/>
  <c r="T32" i="158"/>
  <c r="S32" i="158"/>
  <c r="R32" i="158"/>
  <c r="Q32" i="158"/>
  <c r="P32" i="158"/>
  <c r="O32" i="158"/>
  <c r="N32" i="158"/>
  <c r="M32" i="158"/>
  <c r="L32" i="158"/>
  <c r="K32" i="158"/>
  <c r="J32" i="158" s="1"/>
  <c r="I32" i="158" s="1"/>
  <c r="H32" i="158"/>
  <c r="G32" i="158"/>
  <c r="F32" i="158"/>
  <c r="E32" i="158"/>
  <c r="D32" i="158"/>
  <c r="C32" i="158"/>
  <c r="AJ31" i="158"/>
  <c r="AI31" i="158"/>
  <c r="W31" i="158"/>
  <c r="V31" i="158"/>
  <c r="J31" i="158"/>
  <c r="I31" i="158"/>
  <c r="AJ30" i="158"/>
  <c r="AI30" i="158"/>
  <c r="W30" i="158"/>
  <c r="V30" i="158"/>
  <c r="J30" i="158"/>
  <c r="I30" i="158"/>
  <c r="AJ29" i="158"/>
  <c r="AI29" i="158"/>
  <c r="W29" i="158"/>
  <c r="V29" i="158"/>
  <c r="J29" i="158"/>
  <c r="I29" i="158"/>
  <c r="AJ28" i="158"/>
  <c r="AI28" i="158"/>
  <c r="W28" i="158"/>
  <c r="V28" i="158"/>
  <c r="J28" i="158"/>
  <c r="I28" i="158"/>
  <c r="AJ27" i="158"/>
  <c r="AI27" i="158"/>
  <c r="W27" i="158"/>
  <c r="V27" i="158"/>
  <c r="J27" i="158"/>
  <c r="I27" i="158"/>
  <c r="AJ26" i="158"/>
  <c r="AI26" i="158"/>
  <c r="W26" i="158"/>
  <c r="V26" i="158"/>
  <c r="J26" i="158"/>
  <c r="I26" i="158"/>
  <c r="AJ25" i="158"/>
  <c r="AI25" i="158"/>
  <c r="W25" i="158"/>
  <c r="V25" i="158"/>
  <c r="J25" i="158"/>
  <c r="I25" i="158"/>
  <c r="AJ24" i="158"/>
  <c r="AI24" i="158"/>
  <c r="W24" i="158"/>
  <c r="V24" i="158"/>
  <c r="J24" i="158"/>
  <c r="I24" i="158"/>
  <c r="AJ23" i="158"/>
  <c r="AI23" i="158"/>
  <c r="W23" i="158"/>
  <c r="V23" i="158"/>
  <c r="J23" i="158"/>
  <c r="I23" i="158"/>
  <c r="AJ22" i="158"/>
  <c r="AI22" i="158"/>
  <c r="W22" i="158"/>
  <c r="V22" i="158"/>
  <c r="J22" i="158"/>
  <c r="I22" i="158"/>
  <c r="AJ21" i="158"/>
  <c r="AI21" i="158"/>
  <c r="W21" i="158"/>
  <c r="V21" i="158"/>
  <c r="J21" i="158"/>
  <c r="I21" i="158"/>
  <c r="AJ20" i="158"/>
  <c r="AI20" i="158"/>
  <c r="W20" i="158"/>
  <c r="V20" i="158"/>
  <c r="J20" i="158"/>
  <c r="I20" i="158"/>
  <c r="AJ19" i="158"/>
  <c r="AI19" i="158"/>
  <c r="W19" i="158"/>
  <c r="V19" i="158"/>
  <c r="J19" i="158"/>
  <c r="I19" i="158"/>
  <c r="AJ18" i="158"/>
  <c r="AI18" i="158"/>
  <c r="W18" i="158"/>
  <c r="V18" i="158"/>
  <c r="J18" i="158"/>
  <c r="I18" i="158"/>
  <c r="AJ17" i="158"/>
  <c r="AI17" i="158"/>
  <c r="W17" i="158"/>
  <c r="V17" i="158"/>
  <c r="J17" i="158"/>
  <c r="I17" i="158"/>
  <c r="AJ16" i="158"/>
  <c r="AI16" i="158"/>
  <c r="W16" i="158"/>
  <c r="V16" i="158"/>
  <c r="J16" i="158"/>
  <c r="I16" i="158"/>
  <c r="AJ15" i="158"/>
  <c r="AI15" i="158"/>
  <c r="W15" i="158"/>
  <c r="V15" i="158"/>
  <c r="J15" i="158"/>
  <c r="I15" i="158"/>
  <c r="AJ14" i="158"/>
  <c r="AI14" i="158"/>
  <c r="W14" i="158"/>
  <c r="V14" i="158"/>
  <c r="J14" i="158"/>
  <c r="I14" i="158"/>
  <c r="AJ13" i="158"/>
  <c r="AI13" i="158"/>
  <c r="W13" i="158"/>
  <c r="V13" i="158"/>
  <c r="J13" i="158"/>
  <c r="I13" i="158"/>
  <c r="AJ12" i="158"/>
  <c r="AI12" i="158"/>
  <c r="W12" i="158"/>
  <c r="V12" i="158"/>
  <c r="J12" i="158"/>
  <c r="I12" i="158"/>
  <c r="AJ11" i="158"/>
  <c r="AI11" i="158"/>
  <c r="W11" i="158"/>
  <c r="V11" i="158"/>
  <c r="J11" i="158"/>
  <c r="I11" i="158"/>
  <c r="AE124" i="157"/>
  <c r="AE125" i="157" s="1"/>
  <c r="AD124" i="157"/>
  <c r="AD125" i="157" s="1"/>
  <c r="AC124" i="157"/>
  <c r="AC125" i="157" s="1"/>
  <c r="AB124" i="157"/>
  <c r="AB125" i="157" s="1"/>
  <c r="AA124" i="157"/>
  <c r="AA125" i="157" s="1"/>
  <c r="Z124" i="157"/>
  <c r="Z125" i="157" s="1"/>
  <c r="Y124" i="157"/>
  <c r="Y125" i="157" s="1"/>
  <c r="X124" i="157"/>
  <c r="X125" i="157" s="1"/>
  <c r="W124" i="157"/>
  <c r="W125" i="157" s="1"/>
  <c r="V124" i="157"/>
  <c r="V125" i="157" s="1"/>
  <c r="U124" i="157"/>
  <c r="U125" i="157" s="1"/>
  <c r="T124" i="157"/>
  <c r="T125" i="157" s="1"/>
  <c r="S124" i="157"/>
  <c r="S125" i="157" s="1"/>
  <c r="R124" i="157"/>
  <c r="R125" i="157" s="1"/>
  <c r="Q124" i="157"/>
  <c r="Q125" i="157" s="1"/>
  <c r="P124" i="157"/>
  <c r="P125" i="157" s="1"/>
  <c r="O124" i="157"/>
  <c r="O125" i="157" s="1"/>
  <c r="N124" i="157"/>
  <c r="N125" i="157" s="1"/>
  <c r="M124" i="157"/>
  <c r="M125" i="157" s="1"/>
  <c r="L124" i="157"/>
  <c r="L125" i="157" s="1"/>
  <c r="K124" i="157"/>
  <c r="K125" i="157" s="1"/>
  <c r="J124" i="157"/>
  <c r="J125" i="157" s="1"/>
  <c r="I124" i="157"/>
  <c r="I125" i="157" s="1"/>
  <c r="H124" i="157"/>
  <c r="H125" i="157" s="1"/>
  <c r="G124" i="157"/>
  <c r="G125" i="157" s="1"/>
  <c r="F124" i="157"/>
  <c r="F125" i="157" s="1"/>
  <c r="E124" i="157"/>
  <c r="E125" i="157" s="1"/>
  <c r="D124" i="157"/>
  <c r="D125" i="157" s="1"/>
  <c r="C124" i="157"/>
  <c r="B124" i="157" s="1"/>
  <c r="AT14" i="143" s="1"/>
  <c r="AE42" i="157"/>
  <c r="AE45" i="157" s="1"/>
  <c r="AE48" i="157" s="1"/>
  <c r="AD42" i="157"/>
  <c r="AD45" i="157" s="1"/>
  <c r="AD48" i="157" s="1"/>
  <c r="AC42" i="157"/>
  <c r="AC45" i="157" s="1"/>
  <c r="AC48" i="157" s="1"/>
  <c r="AB42" i="157"/>
  <c r="AB45" i="157" s="1"/>
  <c r="AB48" i="157" s="1"/>
  <c r="AA42" i="157"/>
  <c r="AA45" i="157" s="1"/>
  <c r="AA48" i="157" s="1"/>
  <c r="Z42" i="157"/>
  <c r="Z45" i="157" s="1"/>
  <c r="Z48" i="157" s="1"/>
  <c r="Y42" i="157"/>
  <c r="Y45" i="157" s="1"/>
  <c r="Y48" i="157" s="1"/>
  <c r="X42" i="157"/>
  <c r="X45" i="157" s="1"/>
  <c r="X48" i="157" s="1"/>
  <c r="W42" i="157"/>
  <c r="W45" i="157" s="1"/>
  <c r="W48" i="157" s="1"/>
  <c r="V42" i="157"/>
  <c r="V45" i="157" s="1"/>
  <c r="V48" i="157" s="1"/>
  <c r="U42" i="157"/>
  <c r="U45" i="157" s="1"/>
  <c r="U48" i="157" s="1"/>
  <c r="T42" i="157"/>
  <c r="T45" i="157" s="1"/>
  <c r="T48" i="157" s="1"/>
  <c r="S42" i="157"/>
  <c r="S45" i="157" s="1"/>
  <c r="S48" i="157" s="1"/>
  <c r="R42" i="157"/>
  <c r="R45" i="157" s="1"/>
  <c r="R48" i="157" s="1"/>
  <c r="Q42" i="157"/>
  <c r="Q45" i="157" s="1"/>
  <c r="Q48" i="157" s="1"/>
  <c r="P42" i="157"/>
  <c r="P45" i="157" s="1"/>
  <c r="P48" i="157" s="1"/>
  <c r="O42" i="157"/>
  <c r="O45" i="157" s="1"/>
  <c r="O48" i="157" s="1"/>
  <c r="N42" i="157"/>
  <c r="N45" i="157" s="1"/>
  <c r="N48" i="157" s="1"/>
  <c r="M42" i="157"/>
  <c r="M45" i="157" s="1"/>
  <c r="M48" i="157" s="1"/>
  <c r="L42" i="157"/>
  <c r="L45" i="157" s="1"/>
  <c r="L48" i="157" s="1"/>
  <c r="K42" i="157"/>
  <c r="K45" i="157" s="1"/>
  <c r="K48" i="157" s="1"/>
  <c r="J42" i="157"/>
  <c r="J45" i="157" s="1"/>
  <c r="J48" i="157" s="1"/>
  <c r="I42" i="157"/>
  <c r="I45" i="157" s="1"/>
  <c r="I48" i="157" s="1"/>
  <c r="H42" i="157"/>
  <c r="H45" i="157" s="1"/>
  <c r="H48" i="157" s="1"/>
  <c r="G42" i="157"/>
  <c r="G45" i="157" s="1"/>
  <c r="G48" i="157" s="1"/>
  <c r="F42" i="157"/>
  <c r="F45" i="157" s="1"/>
  <c r="F48" i="157" s="1"/>
  <c r="E42" i="157"/>
  <c r="E45" i="157" s="1"/>
  <c r="E48" i="157" s="1"/>
  <c r="D42" i="157"/>
  <c r="D45" i="157" s="1"/>
  <c r="D48" i="157" s="1"/>
  <c r="AE24" i="157"/>
  <c r="AE27" i="157" s="1"/>
  <c r="AE30" i="157" s="1"/>
  <c r="AD24" i="157"/>
  <c r="AD27" i="157" s="1"/>
  <c r="AD30" i="157" s="1"/>
  <c r="AC24" i="157"/>
  <c r="AC27" i="157" s="1"/>
  <c r="AC30" i="157" s="1"/>
  <c r="AB24" i="157"/>
  <c r="AB27" i="157" s="1"/>
  <c r="AB30" i="157" s="1"/>
  <c r="AA24" i="157"/>
  <c r="AA27" i="157" s="1"/>
  <c r="AA30" i="157" s="1"/>
  <c r="Z24" i="157"/>
  <c r="Z27" i="157" s="1"/>
  <c r="Z30" i="157" s="1"/>
  <c r="Y24" i="157"/>
  <c r="Y27" i="157" s="1"/>
  <c r="Y30" i="157" s="1"/>
  <c r="X24" i="157"/>
  <c r="X27" i="157" s="1"/>
  <c r="X30" i="157" s="1"/>
  <c r="W24" i="157"/>
  <c r="W27" i="157" s="1"/>
  <c r="W30" i="157" s="1"/>
  <c r="V24" i="157"/>
  <c r="V27" i="157" s="1"/>
  <c r="V30" i="157" s="1"/>
  <c r="U24" i="157"/>
  <c r="U27" i="157" s="1"/>
  <c r="U30" i="157" s="1"/>
  <c r="T24" i="157"/>
  <c r="T27" i="157" s="1"/>
  <c r="T30" i="157" s="1"/>
  <c r="S24" i="157"/>
  <c r="S27" i="157" s="1"/>
  <c r="S30" i="157" s="1"/>
  <c r="R24" i="157"/>
  <c r="R27" i="157" s="1"/>
  <c r="R30" i="157" s="1"/>
  <c r="Q24" i="157"/>
  <c r="Q27" i="157" s="1"/>
  <c r="Q30" i="157" s="1"/>
  <c r="P24" i="157"/>
  <c r="P27" i="157" s="1"/>
  <c r="P30" i="157" s="1"/>
  <c r="O24" i="157"/>
  <c r="O27" i="157" s="1"/>
  <c r="O30" i="157" s="1"/>
  <c r="N24" i="157"/>
  <c r="N27" i="157" s="1"/>
  <c r="N30" i="157" s="1"/>
  <c r="M24" i="157"/>
  <c r="M27" i="157" s="1"/>
  <c r="M30" i="157" s="1"/>
  <c r="L24" i="157"/>
  <c r="L27" i="157" s="1"/>
  <c r="L30" i="157" s="1"/>
  <c r="K24" i="157"/>
  <c r="K27" i="157" s="1"/>
  <c r="K30" i="157" s="1"/>
  <c r="J24" i="157"/>
  <c r="J27" i="157" s="1"/>
  <c r="J30" i="157" s="1"/>
  <c r="I24" i="157"/>
  <c r="I27" i="157" s="1"/>
  <c r="I30" i="157" s="1"/>
  <c r="H24" i="157"/>
  <c r="H27" i="157" s="1"/>
  <c r="H30" i="157" s="1"/>
  <c r="G24" i="157"/>
  <c r="G27" i="157" s="1"/>
  <c r="G30" i="157" s="1"/>
  <c r="F24" i="157"/>
  <c r="F27" i="157" s="1"/>
  <c r="F30" i="157" s="1"/>
  <c r="E24" i="157"/>
  <c r="E27" i="157" s="1"/>
  <c r="E30" i="157" s="1"/>
  <c r="D24" i="157"/>
  <c r="D27" i="157" s="1"/>
  <c r="D30" i="157" s="1"/>
  <c r="U52" i="156"/>
  <c r="U53" i="156" s="1"/>
  <c r="T52" i="156"/>
  <c r="T53" i="156" s="1"/>
  <c r="S52" i="156"/>
  <c r="S53" i="156" s="1"/>
  <c r="R52" i="156"/>
  <c r="R53" i="156" s="1"/>
  <c r="Q52" i="156"/>
  <c r="Q53" i="156" s="1"/>
  <c r="P52" i="156"/>
  <c r="P53" i="156" s="1"/>
  <c r="O52" i="156"/>
  <c r="O53" i="156" s="1"/>
  <c r="N52" i="156"/>
  <c r="N53" i="156" s="1"/>
  <c r="M52" i="156"/>
  <c r="M53" i="156" s="1"/>
  <c r="L52" i="156"/>
  <c r="L53" i="156" s="1"/>
  <c r="K52" i="156"/>
  <c r="K53" i="156" s="1"/>
  <c r="J52" i="156"/>
  <c r="J53" i="156" s="1"/>
  <c r="I52" i="156"/>
  <c r="I53" i="156" s="1"/>
  <c r="H52" i="156"/>
  <c r="H53" i="156" s="1"/>
  <c r="G52" i="156"/>
  <c r="G53" i="156" s="1"/>
  <c r="F52" i="156"/>
  <c r="F53" i="156" s="1"/>
  <c r="E52" i="156"/>
  <c r="E53" i="156" s="1"/>
  <c r="D52" i="156"/>
  <c r="D53" i="156" s="1"/>
  <c r="C52" i="156"/>
  <c r="B52" i="156"/>
  <c r="AT13" i="143" s="1"/>
  <c r="I25" i="156"/>
  <c r="F25" i="156"/>
  <c r="U23" i="156"/>
  <c r="T23" i="156"/>
  <c r="S23" i="156"/>
  <c r="R23" i="156"/>
  <c r="Q23" i="156"/>
  <c r="P23" i="156"/>
  <c r="O23" i="156"/>
  <c r="N23" i="156"/>
  <c r="L23" i="156" s="1"/>
  <c r="M22" i="156"/>
  <c r="M24" i="156" s="1"/>
  <c r="U21" i="156"/>
  <c r="T21" i="156"/>
  <c r="S21" i="156"/>
  <c r="R21" i="156"/>
  <c r="Q21" i="156"/>
  <c r="P21" i="156"/>
  <c r="O21" i="156"/>
  <c r="N21" i="156"/>
  <c r="L21" i="156"/>
  <c r="U20" i="156"/>
  <c r="L20" i="156" s="1"/>
  <c r="T20" i="156"/>
  <c r="S20" i="156"/>
  <c r="R20" i="156"/>
  <c r="Q20" i="156"/>
  <c r="P20" i="156"/>
  <c r="O20" i="156"/>
  <c r="N20" i="156"/>
  <c r="U19" i="156"/>
  <c r="T19" i="156"/>
  <c r="S19" i="156"/>
  <c r="R19" i="156"/>
  <c r="Q19" i="156"/>
  <c r="P19" i="156"/>
  <c r="O19" i="156"/>
  <c r="N19" i="156"/>
  <c r="U18" i="156"/>
  <c r="T18" i="156"/>
  <c r="T22" i="156" s="1"/>
  <c r="T24" i="156" s="1"/>
  <c r="S18" i="156"/>
  <c r="S22" i="156" s="1"/>
  <c r="S24" i="156" s="1"/>
  <c r="R18" i="156"/>
  <c r="R22" i="156" s="1"/>
  <c r="R24" i="156" s="1"/>
  <c r="Q18" i="156"/>
  <c r="Q22" i="156" s="1"/>
  <c r="Q24" i="156" s="1"/>
  <c r="P18" i="156"/>
  <c r="P22" i="156" s="1"/>
  <c r="P24" i="156" s="1"/>
  <c r="O18" i="156"/>
  <c r="O22" i="156" s="1"/>
  <c r="O24" i="156" s="1"/>
  <c r="N18" i="156"/>
  <c r="N22" i="156" s="1"/>
  <c r="N24" i="156" s="1"/>
  <c r="U16" i="156"/>
  <c r="T16" i="156"/>
  <c r="S16" i="156"/>
  <c r="R16" i="156"/>
  <c r="Q16" i="156"/>
  <c r="P16" i="156"/>
  <c r="O16" i="156"/>
  <c r="N16" i="156"/>
  <c r="L16" i="156"/>
  <c r="M15" i="156"/>
  <c r="M17" i="156" s="1"/>
  <c r="U14" i="156"/>
  <c r="T14" i="156"/>
  <c r="S14" i="156"/>
  <c r="R14" i="156"/>
  <c r="Q14" i="156"/>
  <c r="P14" i="156"/>
  <c r="O14" i="156"/>
  <c r="N14" i="156"/>
  <c r="L14" i="156"/>
  <c r="U13" i="156"/>
  <c r="T13" i="156"/>
  <c r="S13" i="156"/>
  <c r="R13" i="156"/>
  <c r="Q13" i="156"/>
  <c r="P13" i="156"/>
  <c r="O13" i="156"/>
  <c r="N13" i="156"/>
  <c r="L13" i="156"/>
  <c r="U12" i="156"/>
  <c r="T12" i="156"/>
  <c r="S12" i="156"/>
  <c r="R12" i="156"/>
  <c r="Q12" i="156"/>
  <c r="P12" i="156"/>
  <c r="O12" i="156"/>
  <c r="N12" i="156"/>
  <c r="N15" i="156" s="1"/>
  <c r="N17" i="156" s="1"/>
  <c r="N25" i="156" s="1"/>
  <c r="L11" i="156"/>
  <c r="U10" i="156"/>
  <c r="T10" i="156"/>
  <c r="S10" i="156"/>
  <c r="R10" i="156"/>
  <c r="Q10" i="156"/>
  <c r="P10" i="156"/>
  <c r="O10" i="156"/>
  <c r="N10" i="156"/>
  <c r="U62" i="155"/>
  <c r="U63" i="155" s="1"/>
  <c r="T62" i="155"/>
  <c r="T63" i="155" s="1"/>
  <c r="S62" i="155"/>
  <c r="S63" i="155" s="1"/>
  <c r="R62" i="155"/>
  <c r="R63" i="155" s="1"/>
  <c r="Q62" i="155"/>
  <c r="Q63" i="155" s="1"/>
  <c r="P62" i="155"/>
  <c r="P63" i="155" s="1"/>
  <c r="O62" i="155"/>
  <c r="O63" i="155" s="1"/>
  <c r="N62" i="155"/>
  <c r="N63" i="155" s="1"/>
  <c r="M62" i="155"/>
  <c r="M63" i="155" s="1"/>
  <c r="L62" i="155"/>
  <c r="L63" i="155" s="1"/>
  <c r="K62" i="155"/>
  <c r="K63" i="155" s="1"/>
  <c r="J62" i="155"/>
  <c r="J63" i="155" s="1"/>
  <c r="I62" i="155"/>
  <c r="I63" i="155" s="1"/>
  <c r="H62" i="155"/>
  <c r="H63" i="155" s="1"/>
  <c r="G62" i="155"/>
  <c r="G63" i="155" s="1"/>
  <c r="F62" i="155"/>
  <c r="F63" i="155" s="1"/>
  <c r="E62" i="155"/>
  <c r="E63" i="155" s="1"/>
  <c r="D62" i="155"/>
  <c r="D63" i="155" s="1"/>
  <c r="C62" i="155"/>
  <c r="B62" i="155" s="1"/>
  <c r="AT12" i="143" s="1"/>
  <c r="L36" i="155"/>
  <c r="I36" i="155"/>
  <c r="F36" i="155"/>
  <c r="L33" i="155"/>
  <c r="I33" i="155"/>
  <c r="F33" i="155"/>
  <c r="L30" i="155"/>
  <c r="I30" i="155"/>
  <c r="F30" i="155"/>
  <c r="L27" i="155"/>
  <c r="I27" i="155"/>
  <c r="F27" i="155"/>
  <c r="L21" i="155"/>
  <c r="U20" i="155"/>
  <c r="U22" i="155" s="1"/>
  <c r="T20" i="155"/>
  <c r="T22" i="155" s="1"/>
  <c r="S20" i="155"/>
  <c r="S22" i="155" s="1"/>
  <c r="R20" i="155"/>
  <c r="R22" i="155" s="1"/>
  <c r="Q20" i="155"/>
  <c r="Q22" i="155" s="1"/>
  <c r="P20" i="155"/>
  <c r="P22" i="155" s="1"/>
  <c r="O20" i="155"/>
  <c r="O22" i="155" s="1"/>
  <c r="N20" i="155"/>
  <c r="N22" i="155" s="1"/>
  <c r="M20" i="155"/>
  <c r="M22" i="155" s="1"/>
  <c r="L22" i="155" s="1"/>
  <c r="L19" i="155"/>
  <c r="L18" i="155"/>
  <c r="L17" i="155"/>
  <c r="L16" i="155"/>
  <c r="L14" i="155"/>
  <c r="U13" i="155"/>
  <c r="U15" i="155" s="1"/>
  <c r="U23" i="155" s="1"/>
  <c r="U24" i="155" s="1"/>
  <c r="T13" i="155"/>
  <c r="T15" i="155" s="1"/>
  <c r="T23" i="155" s="1"/>
  <c r="S13" i="155"/>
  <c r="S15" i="155" s="1"/>
  <c r="S23" i="155" s="1"/>
  <c r="R13" i="155"/>
  <c r="R15" i="155" s="1"/>
  <c r="R23" i="155" s="1"/>
  <c r="Q13" i="155"/>
  <c r="Q15" i="155" s="1"/>
  <c r="Q23" i="155" s="1"/>
  <c r="P13" i="155"/>
  <c r="P15" i="155" s="1"/>
  <c r="P23" i="155" s="1"/>
  <c r="O13" i="155"/>
  <c r="O15" i="155" s="1"/>
  <c r="O23" i="155" s="1"/>
  <c r="N13" i="155"/>
  <c r="N15" i="155" s="1"/>
  <c r="N23" i="155" s="1"/>
  <c r="M13" i="155"/>
  <c r="M15" i="155" s="1"/>
  <c r="L13" i="155"/>
  <c r="L12" i="155"/>
  <c r="L11" i="155"/>
  <c r="L10" i="155"/>
  <c r="L9" i="155"/>
  <c r="U63" i="154"/>
  <c r="U64" i="154" s="1"/>
  <c r="T63" i="154"/>
  <c r="T64" i="154" s="1"/>
  <c r="S63" i="154"/>
  <c r="S64" i="154" s="1"/>
  <c r="R63" i="154"/>
  <c r="R64" i="154" s="1"/>
  <c r="Q63" i="154"/>
  <c r="Q64" i="154" s="1"/>
  <c r="P63" i="154"/>
  <c r="P64" i="154" s="1"/>
  <c r="O63" i="154"/>
  <c r="O64" i="154" s="1"/>
  <c r="N63" i="154"/>
  <c r="N64" i="154" s="1"/>
  <c r="M63" i="154"/>
  <c r="M64" i="154" s="1"/>
  <c r="L63" i="154"/>
  <c r="L64" i="154" s="1"/>
  <c r="K63" i="154"/>
  <c r="K64" i="154" s="1"/>
  <c r="J63" i="154"/>
  <c r="J64" i="154" s="1"/>
  <c r="I63" i="154"/>
  <c r="I64" i="154" s="1"/>
  <c r="H63" i="154"/>
  <c r="H64" i="154" s="1"/>
  <c r="G63" i="154"/>
  <c r="G64" i="154" s="1"/>
  <c r="F63" i="154"/>
  <c r="F64" i="154" s="1"/>
  <c r="E63" i="154"/>
  <c r="E64" i="154" s="1"/>
  <c r="D63" i="154"/>
  <c r="D64" i="154" s="1"/>
  <c r="C63" i="154"/>
  <c r="B63" i="154" s="1"/>
  <c r="AT11" i="143" s="1"/>
  <c r="L37" i="154"/>
  <c r="I37" i="154"/>
  <c r="F37" i="154"/>
  <c r="L34" i="154"/>
  <c r="I34" i="154"/>
  <c r="F34" i="154"/>
  <c r="L31" i="154"/>
  <c r="I31" i="154"/>
  <c r="F31" i="154"/>
  <c r="L28" i="154"/>
  <c r="I28" i="154"/>
  <c r="F28" i="154"/>
  <c r="L22" i="154"/>
  <c r="U21" i="154"/>
  <c r="U23" i="154" s="1"/>
  <c r="T21" i="154"/>
  <c r="T23" i="154" s="1"/>
  <c r="S21" i="154"/>
  <c r="S23" i="154" s="1"/>
  <c r="R21" i="154"/>
  <c r="R23" i="154" s="1"/>
  <c r="Q21" i="154"/>
  <c r="Q23" i="154" s="1"/>
  <c r="P21" i="154"/>
  <c r="P23" i="154" s="1"/>
  <c r="O21" i="154"/>
  <c r="O23" i="154" s="1"/>
  <c r="N21" i="154"/>
  <c r="N23" i="154" s="1"/>
  <c r="M21" i="154"/>
  <c r="M23" i="154" s="1"/>
  <c r="L20" i="154"/>
  <c r="L19" i="154"/>
  <c r="L18" i="154"/>
  <c r="L17" i="154"/>
  <c r="L15" i="154"/>
  <c r="U14" i="154"/>
  <c r="U16" i="154" s="1"/>
  <c r="T14" i="154"/>
  <c r="T16" i="154" s="1"/>
  <c r="S14" i="154"/>
  <c r="S16" i="154" s="1"/>
  <c r="R14" i="154"/>
  <c r="R16" i="154" s="1"/>
  <c r="R24" i="154" s="1"/>
  <c r="Q14" i="154"/>
  <c r="Q16" i="154" s="1"/>
  <c r="P14" i="154"/>
  <c r="P16" i="154" s="1"/>
  <c r="P24" i="154" s="1"/>
  <c r="O14" i="154"/>
  <c r="O16" i="154" s="1"/>
  <c r="N14" i="154"/>
  <c r="N16" i="154" s="1"/>
  <c r="N24" i="154" s="1"/>
  <c r="M14" i="154"/>
  <c r="M16" i="154" s="1"/>
  <c r="L13" i="154"/>
  <c r="L12" i="154"/>
  <c r="L11" i="154"/>
  <c r="L10" i="154"/>
  <c r="U63" i="153"/>
  <c r="U64" i="153" s="1"/>
  <c r="T63" i="153"/>
  <c r="T64" i="153" s="1"/>
  <c r="S63" i="153"/>
  <c r="S64" i="153" s="1"/>
  <c r="R63" i="153"/>
  <c r="R64" i="153" s="1"/>
  <c r="Q63" i="153"/>
  <c r="Q64" i="153" s="1"/>
  <c r="P63" i="153"/>
  <c r="P64" i="153" s="1"/>
  <c r="O63" i="153"/>
  <c r="O64" i="153" s="1"/>
  <c r="N63" i="153"/>
  <c r="N64" i="153" s="1"/>
  <c r="M63" i="153"/>
  <c r="M64" i="153" s="1"/>
  <c r="L63" i="153"/>
  <c r="L64" i="153" s="1"/>
  <c r="K63" i="153"/>
  <c r="K64" i="153" s="1"/>
  <c r="J63" i="153"/>
  <c r="J64" i="153" s="1"/>
  <c r="I63" i="153"/>
  <c r="I64" i="153" s="1"/>
  <c r="H63" i="153"/>
  <c r="H64" i="153" s="1"/>
  <c r="G63" i="153"/>
  <c r="G64" i="153" s="1"/>
  <c r="F63" i="153"/>
  <c r="F64" i="153" s="1"/>
  <c r="E63" i="153"/>
  <c r="E64" i="153" s="1"/>
  <c r="D63" i="153"/>
  <c r="D64" i="153" s="1"/>
  <c r="C63" i="153"/>
  <c r="B63" i="153" s="1"/>
  <c r="AT10" i="143" s="1"/>
  <c r="L37" i="153"/>
  <c r="I37" i="153"/>
  <c r="F37" i="153"/>
  <c r="L34" i="153"/>
  <c r="I34" i="153"/>
  <c r="F34" i="153"/>
  <c r="L31" i="153"/>
  <c r="I31" i="153"/>
  <c r="F31" i="153"/>
  <c r="L28" i="153"/>
  <c r="I28" i="153"/>
  <c r="F28" i="153"/>
  <c r="L22" i="153"/>
  <c r="U21" i="153"/>
  <c r="U23" i="153" s="1"/>
  <c r="T21" i="153"/>
  <c r="T23" i="153" s="1"/>
  <c r="S21" i="153"/>
  <c r="S23" i="153" s="1"/>
  <c r="R21" i="153"/>
  <c r="R23" i="153" s="1"/>
  <c r="Q21" i="153"/>
  <c r="Q23" i="153" s="1"/>
  <c r="P21" i="153"/>
  <c r="P23" i="153" s="1"/>
  <c r="O21" i="153"/>
  <c r="O23" i="153" s="1"/>
  <c r="N21" i="153"/>
  <c r="N23" i="153" s="1"/>
  <c r="M21" i="153"/>
  <c r="M23" i="153" s="1"/>
  <c r="L20" i="153"/>
  <c r="L19" i="153"/>
  <c r="L18" i="153"/>
  <c r="L17" i="153"/>
  <c r="D56" i="143" s="1"/>
  <c r="L15" i="153"/>
  <c r="U14" i="153"/>
  <c r="U16" i="153" s="1"/>
  <c r="T14" i="153"/>
  <c r="T16" i="153" s="1"/>
  <c r="T24" i="153" s="1"/>
  <c r="S14" i="153"/>
  <c r="S16" i="153" s="1"/>
  <c r="R14" i="153"/>
  <c r="R16" i="153" s="1"/>
  <c r="R24" i="153" s="1"/>
  <c r="Q14" i="153"/>
  <c r="Q16" i="153" s="1"/>
  <c r="P14" i="153"/>
  <c r="P16" i="153" s="1"/>
  <c r="P24" i="153" s="1"/>
  <c r="O14" i="153"/>
  <c r="O16" i="153" s="1"/>
  <c r="N14" i="153"/>
  <c r="N16" i="153" s="1"/>
  <c r="N24" i="153" s="1"/>
  <c r="M14" i="153"/>
  <c r="M16" i="153" s="1"/>
  <c r="L13" i="153"/>
  <c r="L12" i="153"/>
  <c r="L11" i="153"/>
  <c r="L10" i="153"/>
  <c r="I25" i="152"/>
  <c r="I26" i="152" s="1"/>
  <c r="H25" i="152"/>
  <c r="H26" i="152" s="1"/>
  <c r="G25" i="152"/>
  <c r="G26" i="152" s="1"/>
  <c r="F25" i="152"/>
  <c r="F26" i="152" s="1"/>
  <c r="E25" i="152"/>
  <c r="E26" i="152" s="1"/>
  <c r="D25" i="152"/>
  <c r="D26" i="152" s="1"/>
  <c r="C25" i="152"/>
  <c r="B25" i="152" s="1"/>
  <c r="AT9" i="143" s="1"/>
  <c r="I23" i="152"/>
  <c r="H23" i="152"/>
  <c r="H24" i="152" s="1"/>
  <c r="F23" i="152"/>
  <c r="E23" i="152"/>
  <c r="D23" i="152" s="1"/>
  <c r="G22" i="152"/>
  <c r="D22" i="152"/>
  <c r="G21" i="152"/>
  <c r="D21" i="152"/>
  <c r="I20" i="152"/>
  <c r="H20" i="152"/>
  <c r="G20" i="152"/>
  <c r="F20" i="152"/>
  <c r="E20" i="152"/>
  <c r="D20" i="152"/>
  <c r="G19" i="152"/>
  <c r="D19" i="152"/>
  <c r="G18" i="152"/>
  <c r="D18" i="152"/>
  <c r="I16" i="152"/>
  <c r="I17" i="152" s="1"/>
  <c r="H16" i="152"/>
  <c r="G16" i="152" s="1"/>
  <c r="F16" i="152"/>
  <c r="F17" i="152" s="1"/>
  <c r="E16" i="152"/>
  <c r="G15" i="152"/>
  <c r="D15" i="152"/>
  <c r="G14" i="152"/>
  <c r="D14" i="152"/>
  <c r="I13" i="152"/>
  <c r="H13" i="152"/>
  <c r="G13" i="152"/>
  <c r="F13" i="152"/>
  <c r="E13" i="152"/>
  <c r="D13" i="152" s="1"/>
  <c r="G12" i="152"/>
  <c r="D12" i="152"/>
  <c r="G11" i="152"/>
  <c r="D11" i="152"/>
  <c r="O45" i="151"/>
  <c r="O46" i="151" s="1"/>
  <c r="N45" i="151"/>
  <c r="N46" i="151" s="1"/>
  <c r="M45" i="151"/>
  <c r="M46" i="151" s="1"/>
  <c r="L45" i="151"/>
  <c r="L46" i="151" s="1"/>
  <c r="K45" i="151"/>
  <c r="K46" i="151" s="1"/>
  <c r="J45" i="151"/>
  <c r="J46" i="151" s="1"/>
  <c r="I45" i="151"/>
  <c r="I46" i="151" s="1"/>
  <c r="H45" i="151"/>
  <c r="H46" i="151" s="1"/>
  <c r="G45" i="151"/>
  <c r="G46" i="151" s="1"/>
  <c r="F45" i="151"/>
  <c r="F46" i="151" s="1"/>
  <c r="E45" i="151"/>
  <c r="E46" i="151" s="1"/>
  <c r="D45" i="151"/>
  <c r="D46" i="151" s="1"/>
  <c r="C45" i="151"/>
  <c r="B45" i="151" s="1"/>
  <c r="AT8" i="143" s="1"/>
  <c r="O21" i="151"/>
  <c r="N21" i="151"/>
  <c r="M21" i="151" s="1"/>
  <c r="L21" i="151"/>
  <c r="K21" i="151"/>
  <c r="J21" i="151" s="1"/>
  <c r="I21" i="151"/>
  <c r="H21" i="151"/>
  <c r="F21" i="151"/>
  <c r="E21" i="151"/>
  <c r="O20" i="151"/>
  <c r="N20" i="151"/>
  <c r="L20" i="151"/>
  <c r="K20" i="151"/>
  <c r="I20" i="151"/>
  <c r="H20" i="151"/>
  <c r="F20" i="151"/>
  <c r="E20" i="151"/>
  <c r="M18" i="151"/>
  <c r="J18" i="151"/>
  <c r="M17" i="151"/>
  <c r="M19" i="151" s="1"/>
  <c r="J17" i="151"/>
  <c r="J19" i="151" s="1"/>
  <c r="M15" i="151"/>
  <c r="J15" i="151"/>
  <c r="M14" i="151"/>
  <c r="M16" i="151" s="1"/>
  <c r="J14" i="151"/>
  <c r="J16" i="151" s="1"/>
  <c r="M12" i="151"/>
  <c r="J12" i="151"/>
  <c r="M11" i="151"/>
  <c r="M13" i="151" s="1"/>
  <c r="J11" i="151"/>
  <c r="J13" i="151" s="1"/>
  <c r="P168" i="150"/>
  <c r="P169" i="150" s="1"/>
  <c r="O168" i="150"/>
  <c r="O169" i="150" s="1"/>
  <c r="N168" i="150"/>
  <c r="N169" i="150" s="1"/>
  <c r="M168" i="150"/>
  <c r="M169" i="150" s="1"/>
  <c r="L168" i="150"/>
  <c r="L169" i="150" s="1"/>
  <c r="K168" i="150"/>
  <c r="K169" i="150" s="1"/>
  <c r="J168" i="150"/>
  <c r="J169" i="150" s="1"/>
  <c r="I168" i="150"/>
  <c r="I169" i="150" s="1"/>
  <c r="H168" i="150"/>
  <c r="H169" i="150" s="1"/>
  <c r="G168" i="150"/>
  <c r="G169" i="150" s="1"/>
  <c r="F168" i="150"/>
  <c r="F169" i="150" s="1"/>
  <c r="E168" i="150"/>
  <c r="E169" i="150" s="1"/>
  <c r="D168" i="150"/>
  <c r="C168" i="150" s="1"/>
  <c r="AT7" i="143" s="1"/>
  <c r="P34" i="150"/>
  <c r="O34" i="150"/>
  <c r="M34" i="150"/>
  <c r="L34" i="150"/>
  <c r="K34" i="150"/>
  <c r="J34" i="150"/>
  <c r="I34" i="150"/>
  <c r="G34" i="150"/>
  <c r="F34" i="150"/>
  <c r="N33" i="150"/>
  <c r="K33" i="150"/>
  <c r="N32" i="150"/>
  <c r="K32" i="150"/>
  <c r="P31" i="150"/>
  <c r="O31" i="150"/>
  <c r="N31" i="150" s="1"/>
  <c r="M31" i="150"/>
  <c r="L31" i="150"/>
  <c r="K31" i="150" s="1"/>
  <c r="J31" i="150"/>
  <c r="I31" i="150"/>
  <c r="G31" i="150"/>
  <c r="F31" i="150"/>
  <c r="N30" i="150"/>
  <c r="K30" i="150"/>
  <c r="N29" i="150"/>
  <c r="K29" i="150"/>
  <c r="P28" i="150"/>
  <c r="O28" i="150"/>
  <c r="N28" i="150" s="1"/>
  <c r="M28" i="150"/>
  <c r="L28" i="150"/>
  <c r="K28" i="150"/>
  <c r="J28" i="150"/>
  <c r="I28" i="150"/>
  <c r="G28" i="150"/>
  <c r="F28" i="150"/>
  <c r="N27" i="150"/>
  <c r="K27" i="150"/>
  <c r="N26" i="150"/>
  <c r="K26" i="150"/>
  <c r="P25" i="150"/>
  <c r="O25" i="150"/>
  <c r="N25" i="150" s="1"/>
  <c r="M25" i="150"/>
  <c r="L25" i="150"/>
  <c r="K25" i="150" s="1"/>
  <c r="J25" i="150"/>
  <c r="I25" i="150"/>
  <c r="G25" i="150"/>
  <c r="F25" i="150"/>
  <c r="N24" i="150"/>
  <c r="K24" i="150"/>
  <c r="N23" i="150"/>
  <c r="K23" i="150"/>
  <c r="P22" i="150"/>
  <c r="O22" i="150"/>
  <c r="N22" i="150" s="1"/>
  <c r="M22" i="150"/>
  <c r="L22" i="150"/>
  <c r="K22" i="150"/>
  <c r="J22" i="150"/>
  <c r="I22" i="150"/>
  <c r="G22" i="150"/>
  <c r="F22" i="150"/>
  <c r="N21" i="150"/>
  <c r="K21" i="150"/>
  <c r="N20" i="150"/>
  <c r="K20" i="150"/>
  <c r="P19" i="150"/>
  <c r="O19" i="150"/>
  <c r="N19" i="150" s="1"/>
  <c r="M19" i="150"/>
  <c r="L19" i="150"/>
  <c r="K19" i="150" s="1"/>
  <c r="J19" i="150"/>
  <c r="I19" i="150"/>
  <c r="G19" i="150"/>
  <c r="F19" i="150"/>
  <c r="N18" i="150"/>
  <c r="K18" i="150"/>
  <c r="N17" i="150"/>
  <c r="K17" i="150"/>
  <c r="N15" i="150"/>
  <c r="K15" i="150"/>
  <c r="N14" i="150"/>
  <c r="K14" i="150"/>
  <c r="P13" i="150"/>
  <c r="P45" i="150" s="1"/>
  <c r="O13" i="150"/>
  <c r="O45" i="150" s="1"/>
  <c r="M13" i="150"/>
  <c r="M45" i="150" s="1"/>
  <c r="L13" i="150"/>
  <c r="L45" i="150" s="1"/>
  <c r="K45" i="150" s="1"/>
  <c r="K13" i="150"/>
  <c r="J13" i="150"/>
  <c r="J45" i="150" s="1"/>
  <c r="I13" i="150"/>
  <c r="I45" i="150" s="1"/>
  <c r="G13" i="150"/>
  <c r="G45" i="150" s="1"/>
  <c r="F13" i="150"/>
  <c r="F45" i="150" s="1"/>
  <c r="N12" i="150"/>
  <c r="K12" i="150"/>
  <c r="N11" i="150"/>
  <c r="K11" i="150"/>
  <c r="P10" i="150"/>
  <c r="O10" i="150"/>
  <c r="M10" i="150"/>
  <c r="L10" i="150"/>
  <c r="K10" i="150" s="1"/>
  <c r="J10" i="150"/>
  <c r="I10" i="150"/>
  <c r="G10" i="150"/>
  <c r="F10" i="150"/>
  <c r="N58" i="149"/>
  <c r="N59" i="149" s="1"/>
  <c r="M58" i="149"/>
  <c r="M59" i="149" s="1"/>
  <c r="L58" i="149"/>
  <c r="L59" i="149" s="1"/>
  <c r="K58" i="149"/>
  <c r="K59" i="149" s="1"/>
  <c r="J58" i="149"/>
  <c r="J59" i="149" s="1"/>
  <c r="I58" i="149"/>
  <c r="I59" i="149" s="1"/>
  <c r="H58" i="149"/>
  <c r="H59" i="149" s="1"/>
  <c r="G58" i="149"/>
  <c r="G59" i="149" s="1"/>
  <c r="F58" i="149"/>
  <c r="F59" i="149" s="1"/>
  <c r="E58" i="149"/>
  <c r="E59" i="149" s="1"/>
  <c r="D58" i="149"/>
  <c r="D59" i="149" s="1"/>
  <c r="C58" i="149"/>
  <c r="C59" i="149" s="1"/>
  <c r="B58" i="149"/>
  <c r="A58" i="149"/>
  <c r="AT6" i="143" s="1"/>
  <c r="N43" i="149"/>
  <c r="P43" i="150" s="1"/>
  <c r="M43" i="149"/>
  <c r="O43" i="150" s="1"/>
  <c r="N43" i="150" s="1"/>
  <c r="K43" i="149"/>
  <c r="M43" i="150" s="1"/>
  <c r="J43" i="149"/>
  <c r="L43" i="150" s="1"/>
  <c r="K43" i="150" s="1"/>
  <c r="I43" i="149"/>
  <c r="H43" i="149"/>
  <c r="J43" i="150" s="1"/>
  <c r="G43" i="149"/>
  <c r="I43" i="150" s="1"/>
  <c r="E43" i="149"/>
  <c r="G43" i="150" s="1"/>
  <c r="D43" i="149"/>
  <c r="F43" i="150" s="1"/>
  <c r="N38" i="149"/>
  <c r="M38" i="149"/>
  <c r="K38" i="149"/>
  <c r="J38" i="149"/>
  <c r="I38" i="149" s="1"/>
  <c r="H38" i="149"/>
  <c r="G38" i="149"/>
  <c r="E38" i="149"/>
  <c r="D38" i="149"/>
  <c r="L37" i="149"/>
  <c r="I37" i="149"/>
  <c r="L36" i="149"/>
  <c r="I36" i="149"/>
  <c r="N34" i="149"/>
  <c r="M34" i="149"/>
  <c r="K34" i="149"/>
  <c r="J34" i="149"/>
  <c r="I34" i="149"/>
  <c r="H34" i="149"/>
  <c r="G34" i="149"/>
  <c r="E34" i="149"/>
  <c r="D34" i="149"/>
  <c r="L33" i="149"/>
  <c r="I33" i="149"/>
  <c r="L32" i="149"/>
  <c r="I32" i="149"/>
  <c r="N29" i="149"/>
  <c r="M29" i="149"/>
  <c r="K29" i="149"/>
  <c r="J29" i="149"/>
  <c r="I29" i="149" s="1"/>
  <c r="H29" i="149"/>
  <c r="G29" i="149"/>
  <c r="E29" i="149"/>
  <c r="D29" i="149"/>
  <c r="L28" i="149"/>
  <c r="I28" i="149"/>
  <c r="L27" i="149"/>
  <c r="I27" i="149"/>
  <c r="N26" i="149"/>
  <c r="M26" i="149"/>
  <c r="L26" i="149" s="1"/>
  <c r="K26" i="149"/>
  <c r="J26" i="149"/>
  <c r="I26" i="149"/>
  <c r="H26" i="149"/>
  <c r="G26" i="149"/>
  <c r="E26" i="149"/>
  <c r="D26" i="149"/>
  <c r="L25" i="149"/>
  <c r="I25" i="149"/>
  <c r="L24" i="149"/>
  <c r="I24" i="149"/>
  <c r="N23" i="149"/>
  <c r="M23" i="149"/>
  <c r="K23" i="149"/>
  <c r="J23" i="149"/>
  <c r="I23" i="149" s="1"/>
  <c r="H23" i="149"/>
  <c r="G23" i="149"/>
  <c r="E23" i="149"/>
  <c r="D23" i="149"/>
  <c r="L22" i="149"/>
  <c r="I22" i="149"/>
  <c r="L21" i="149"/>
  <c r="I21" i="149"/>
  <c r="N20" i="149"/>
  <c r="M20" i="149"/>
  <c r="K20" i="149"/>
  <c r="J20" i="149"/>
  <c r="I20" i="149" s="1"/>
  <c r="H20" i="149"/>
  <c r="G20" i="149"/>
  <c r="E20" i="149"/>
  <c r="D20" i="149"/>
  <c r="L19" i="149"/>
  <c r="I19" i="149"/>
  <c r="L18" i="149"/>
  <c r="I18" i="149"/>
  <c r="N17" i="149"/>
  <c r="M17" i="149"/>
  <c r="K17" i="149"/>
  <c r="J17" i="149"/>
  <c r="I17" i="149" s="1"/>
  <c r="H17" i="149"/>
  <c r="G17" i="149"/>
  <c r="E17" i="149"/>
  <c r="D17" i="149"/>
  <c r="L16" i="149"/>
  <c r="I16" i="149"/>
  <c r="L15" i="149"/>
  <c r="I15" i="149"/>
  <c r="N13" i="149"/>
  <c r="M13" i="149"/>
  <c r="K13" i="149"/>
  <c r="J13" i="149"/>
  <c r="I13" i="149" s="1"/>
  <c r="H13" i="149"/>
  <c r="G13" i="149"/>
  <c r="E13" i="149"/>
  <c r="D13" i="149"/>
  <c r="L12" i="149"/>
  <c r="I12" i="149"/>
  <c r="L11" i="149"/>
  <c r="I11" i="149"/>
  <c r="AA75" i="148"/>
  <c r="AA76" i="148" s="1"/>
  <c r="Z75" i="148"/>
  <c r="Z76" i="148" s="1"/>
  <c r="Y75" i="148"/>
  <c r="Y76" i="148" s="1"/>
  <c r="X75" i="148"/>
  <c r="X76" i="148" s="1"/>
  <c r="W75" i="148"/>
  <c r="W76" i="148" s="1"/>
  <c r="V75" i="148"/>
  <c r="V76" i="148" s="1"/>
  <c r="U75" i="148"/>
  <c r="U76" i="148" s="1"/>
  <c r="T75" i="148"/>
  <c r="T76" i="148" s="1"/>
  <c r="S75" i="148"/>
  <c r="S76" i="148" s="1"/>
  <c r="R75" i="148"/>
  <c r="R76" i="148" s="1"/>
  <c r="Q75" i="148"/>
  <c r="Q76" i="148" s="1"/>
  <c r="P75" i="148"/>
  <c r="P76" i="148" s="1"/>
  <c r="O75" i="148"/>
  <c r="O76" i="148" s="1"/>
  <c r="N75" i="148"/>
  <c r="N76" i="148" s="1"/>
  <c r="M75" i="148"/>
  <c r="M76" i="148" s="1"/>
  <c r="L75" i="148"/>
  <c r="L76" i="148" s="1"/>
  <c r="K75" i="148"/>
  <c r="K76" i="148" s="1"/>
  <c r="J75" i="148"/>
  <c r="J76" i="148" s="1"/>
  <c r="I75" i="148"/>
  <c r="I76" i="148" s="1"/>
  <c r="H75" i="148"/>
  <c r="H76" i="148" s="1"/>
  <c r="G75" i="148"/>
  <c r="G76" i="148" s="1"/>
  <c r="F75" i="148"/>
  <c r="F76" i="148" s="1"/>
  <c r="E75" i="148"/>
  <c r="E76" i="148" s="1"/>
  <c r="D75" i="148"/>
  <c r="D76" i="148" s="1"/>
  <c r="C75" i="148"/>
  <c r="B75" i="148"/>
  <c r="AT5" i="143" s="1"/>
  <c r="V19" i="148"/>
  <c r="N19" i="148"/>
  <c r="F19" i="148"/>
  <c r="V18" i="148"/>
  <c r="N18" i="148"/>
  <c r="F18" i="148"/>
  <c r="V17" i="148"/>
  <c r="N17" i="148"/>
  <c r="F17" i="148"/>
  <c r="V16" i="148"/>
  <c r="N16" i="148"/>
  <c r="F16" i="148"/>
  <c r="AA15" i="148"/>
  <c r="Z15" i="148"/>
  <c r="Y15" i="148"/>
  <c r="X15" i="148"/>
  <c r="S15" i="148"/>
  <c r="R15" i="148"/>
  <c r="Q15" i="148"/>
  <c r="P15" i="148"/>
  <c r="K15" i="148"/>
  <c r="J15" i="148"/>
  <c r="I15" i="148"/>
  <c r="H15" i="148"/>
  <c r="V14" i="148"/>
  <c r="N14" i="148"/>
  <c r="F14" i="148"/>
  <c r="V13" i="148"/>
  <c r="N13" i="148"/>
  <c r="F13" i="148"/>
  <c r="V12" i="148"/>
  <c r="N12" i="148"/>
  <c r="F12" i="148"/>
  <c r="V11" i="148"/>
  <c r="N11" i="148"/>
  <c r="F11" i="148"/>
  <c r="S33" i="147"/>
  <c r="S34" i="147" s="1"/>
  <c r="R33" i="147"/>
  <c r="R34" i="147" s="1"/>
  <c r="Q33" i="147"/>
  <c r="Q34" i="147" s="1"/>
  <c r="P33" i="147"/>
  <c r="P34" i="147" s="1"/>
  <c r="O33" i="147"/>
  <c r="O34" i="147" s="1"/>
  <c r="N33" i="147"/>
  <c r="N34" i="147" s="1"/>
  <c r="M33" i="147"/>
  <c r="M34" i="147" s="1"/>
  <c r="L33" i="147"/>
  <c r="L34" i="147" s="1"/>
  <c r="K33" i="147"/>
  <c r="K34" i="147" s="1"/>
  <c r="J33" i="147"/>
  <c r="J34" i="147" s="1"/>
  <c r="I33" i="147"/>
  <c r="I34" i="147" s="1"/>
  <c r="H33" i="147"/>
  <c r="H34" i="147" s="1"/>
  <c r="G33" i="147"/>
  <c r="G34" i="147" s="1"/>
  <c r="F33" i="147"/>
  <c r="F34" i="147" s="1"/>
  <c r="E33" i="147"/>
  <c r="E34" i="147" s="1"/>
  <c r="D33" i="147"/>
  <c r="C33" i="147" s="1"/>
  <c r="AT4" i="143" s="1"/>
  <c r="S21" i="147"/>
  <c r="R21" i="147"/>
  <c r="Q21" i="147"/>
  <c r="P21" i="147"/>
  <c r="O21" i="147" s="1"/>
  <c r="N21" i="147"/>
  <c r="M21" i="147"/>
  <c r="L21" i="147"/>
  <c r="K21" i="147"/>
  <c r="J21" i="147"/>
  <c r="I21" i="147"/>
  <c r="H21" i="147"/>
  <c r="G21" i="147"/>
  <c r="F21" i="147"/>
  <c r="O20" i="147"/>
  <c r="J20" i="147"/>
  <c r="E20" i="147"/>
  <c r="O19" i="147"/>
  <c r="J19" i="147"/>
  <c r="E19" i="147"/>
  <c r="O18" i="147"/>
  <c r="J18" i="147"/>
  <c r="E18" i="147"/>
  <c r="O17" i="147"/>
  <c r="J17" i="147"/>
  <c r="E17" i="147"/>
  <c r="O16" i="147"/>
  <c r="J16" i="147"/>
  <c r="E16" i="147"/>
  <c r="O15" i="147"/>
  <c r="J15" i="147"/>
  <c r="E15" i="147"/>
  <c r="O14" i="147"/>
  <c r="J14" i="147"/>
  <c r="E14" i="147"/>
  <c r="O13" i="147"/>
  <c r="J13" i="147"/>
  <c r="E13" i="147"/>
  <c r="O12" i="147"/>
  <c r="J12" i="147"/>
  <c r="E12" i="147"/>
  <c r="K71" i="146"/>
  <c r="K72" i="146" s="1"/>
  <c r="J71" i="146"/>
  <c r="J72" i="146" s="1"/>
  <c r="I71" i="146"/>
  <c r="I72" i="146" s="1"/>
  <c r="H71" i="146"/>
  <c r="H72" i="146" s="1"/>
  <c r="G71" i="146"/>
  <c r="G72" i="146" s="1"/>
  <c r="F71" i="146"/>
  <c r="F72" i="146" s="1"/>
  <c r="E71" i="146"/>
  <c r="E72" i="146" s="1"/>
  <c r="D71" i="146"/>
  <c r="D72" i="146" s="1"/>
  <c r="C71" i="146"/>
  <c r="C72" i="146" s="1"/>
  <c r="B71" i="146"/>
  <c r="A71" i="146" s="1"/>
  <c r="AT3" i="143" s="1"/>
  <c r="I23" i="146"/>
  <c r="F23" i="146"/>
  <c r="C23" i="146"/>
  <c r="I21" i="146"/>
  <c r="F21" i="146"/>
  <c r="C21" i="146"/>
  <c r="I20" i="146"/>
  <c r="F20" i="146"/>
  <c r="C20" i="146"/>
  <c r="I19" i="146"/>
  <c r="F19" i="146"/>
  <c r="C19" i="146"/>
  <c r="K18" i="146"/>
  <c r="K22" i="146" s="1"/>
  <c r="J18" i="146"/>
  <c r="J22" i="146" s="1"/>
  <c r="H18" i="146"/>
  <c r="H22" i="146" s="1"/>
  <c r="G18" i="146"/>
  <c r="G22" i="146" s="1"/>
  <c r="E18" i="146"/>
  <c r="E22" i="146" s="1"/>
  <c r="D18" i="146"/>
  <c r="D22" i="146" s="1"/>
  <c r="I17" i="146"/>
  <c r="F17" i="146"/>
  <c r="C17" i="146"/>
  <c r="I16" i="146"/>
  <c r="F16" i="146"/>
  <c r="C16" i="146"/>
  <c r="I15" i="146"/>
  <c r="F15" i="146"/>
  <c r="C15" i="146"/>
  <c r="I14" i="146"/>
  <c r="F14" i="146"/>
  <c r="C14" i="146"/>
  <c r="I13" i="146"/>
  <c r="F13" i="146"/>
  <c r="C13" i="146"/>
  <c r="I12" i="146"/>
  <c r="I18" i="146" s="1"/>
  <c r="F12" i="146"/>
  <c r="F18" i="146" s="1"/>
  <c r="C12" i="146"/>
  <c r="C18" i="146" s="1"/>
  <c r="L26" i="145"/>
  <c r="L27" i="145" s="1"/>
  <c r="K26" i="145"/>
  <c r="K27" i="145" s="1"/>
  <c r="J26" i="145"/>
  <c r="J27" i="145" s="1"/>
  <c r="I26" i="145"/>
  <c r="I27" i="145" s="1"/>
  <c r="H26" i="145"/>
  <c r="H27" i="145" s="1"/>
  <c r="G26" i="145"/>
  <c r="G27" i="145" s="1"/>
  <c r="F26" i="145"/>
  <c r="F27" i="145" s="1"/>
  <c r="E26" i="145"/>
  <c r="E27" i="145" s="1"/>
  <c r="D26" i="145"/>
  <c r="D27" i="145" s="1"/>
  <c r="C26" i="145"/>
  <c r="B26" i="145" s="1"/>
  <c r="AT2" i="143" s="1"/>
  <c r="L17" i="145"/>
  <c r="I17" i="145"/>
  <c r="F17" i="145"/>
  <c r="L13" i="145"/>
  <c r="K13" i="145"/>
  <c r="J13" i="145"/>
  <c r="I13" i="145"/>
  <c r="H13" i="145"/>
  <c r="G13" i="145" s="1"/>
  <c r="C6" i="143" s="1"/>
  <c r="F13" i="145"/>
  <c r="E13" i="145"/>
  <c r="J12" i="145"/>
  <c r="G12" i="145"/>
  <c r="D12" i="145"/>
  <c r="J11" i="145"/>
  <c r="G11" i="145"/>
  <c r="D11" i="145"/>
  <c r="J10" i="145"/>
  <c r="G10" i="145"/>
  <c r="D10" i="145"/>
  <c r="D1511" i="143"/>
  <c r="D1510" i="143"/>
  <c r="D1509" i="143"/>
  <c r="D1508" i="143"/>
  <c r="C1508" i="143"/>
  <c r="D1507" i="143"/>
  <c r="C1507" i="143"/>
  <c r="D1506" i="143"/>
  <c r="C1506" i="143"/>
  <c r="D1505" i="143"/>
  <c r="D1504" i="143"/>
  <c r="D1503" i="143"/>
  <c r="D1502" i="143"/>
  <c r="D1501" i="143"/>
  <c r="D1500" i="143"/>
  <c r="C1500" i="143"/>
  <c r="D1499" i="143"/>
  <c r="C1499" i="143"/>
  <c r="D1498" i="143"/>
  <c r="C1498" i="143"/>
  <c r="D1497" i="143"/>
  <c r="C1496" i="143"/>
  <c r="C1495" i="143"/>
  <c r="D1493" i="143"/>
  <c r="C1493" i="143"/>
  <c r="D1492" i="143"/>
  <c r="C1492" i="143"/>
  <c r="D1491" i="143"/>
  <c r="C1491" i="143"/>
  <c r="C1490" i="143"/>
  <c r="C1489" i="143"/>
  <c r="C1488" i="143"/>
  <c r="D1485" i="143"/>
  <c r="C1485" i="143"/>
  <c r="D1484" i="143"/>
  <c r="C1484" i="143"/>
  <c r="C1483" i="143"/>
  <c r="C1482" i="143"/>
  <c r="D1481" i="143"/>
  <c r="C1481" i="143"/>
  <c r="D1480" i="143"/>
  <c r="C1480" i="143"/>
  <c r="D1479" i="143"/>
  <c r="C1479" i="143"/>
  <c r="D1478" i="143"/>
  <c r="C1478" i="143"/>
  <c r="D1477" i="143"/>
  <c r="C1477" i="143"/>
  <c r="D1476" i="143"/>
  <c r="C1476" i="143"/>
  <c r="C1475" i="143"/>
  <c r="C1474" i="143"/>
  <c r="C1473" i="143"/>
  <c r="D1472" i="143"/>
  <c r="C1472" i="143"/>
  <c r="D1471" i="143"/>
  <c r="C1471" i="143"/>
  <c r="D1470" i="143"/>
  <c r="C1470" i="143"/>
  <c r="D1469" i="143"/>
  <c r="C1469" i="143"/>
  <c r="D1468" i="143"/>
  <c r="C1468" i="143"/>
  <c r="D1467" i="143"/>
  <c r="C1467" i="143"/>
  <c r="D1466" i="143"/>
  <c r="C1466" i="143"/>
  <c r="C1465" i="143"/>
  <c r="C1464" i="143"/>
  <c r="D1463" i="143"/>
  <c r="C1463" i="143"/>
  <c r="D1462" i="143"/>
  <c r="C1462" i="143"/>
  <c r="C1461" i="143"/>
  <c r="C1460" i="143"/>
  <c r="C1459" i="143"/>
  <c r="C1458" i="143"/>
  <c r="D1457" i="143"/>
  <c r="C1457" i="143"/>
  <c r="D1456" i="143"/>
  <c r="C1456" i="143"/>
  <c r="D1455" i="143"/>
  <c r="C1455" i="143"/>
  <c r="D1454" i="143"/>
  <c r="C1454" i="143"/>
  <c r="D1453" i="143"/>
  <c r="C1453" i="143"/>
  <c r="D1452" i="143"/>
  <c r="C1452" i="143"/>
  <c r="D1451" i="143"/>
  <c r="C1451" i="143"/>
  <c r="D1450" i="143"/>
  <c r="C1450" i="143"/>
  <c r="D1449" i="143"/>
  <c r="C1449" i="143"/>
  <c r="D1448" i="143"/>
  <c r="C1448" i="143"/>
  <c r="D1447" i="143"/>
  <c r="C1447" i="143"/>
  <c r="D1446" i="143"/>
  <c r="C1446" i="143"/>
  <c r="D1445" i="143"/>
  <c r="C1445" i="143"/>
  <c r="D1444" i="143"/>
  <c r="C1444" i="143"/>
  <c r="D1443" i="143"/>
  <c r="C1443" i="143"/>
  <c r="D1442" i="143"/>
  <c r="C1442" i="143"/>
  <c r="D1441" i="143"/>
  <c r="C1441" i="143"/>
  <c r="D1440" i="143"/>
  <c r="C1440" i="143"/>
  <c r="D1439" i="143"/>
  <c r="C1439" i="143"/>
  <c r="D1438" i="143"/>
  <c r="C1438" i="143"/>
  <c r="D1437" i="143"/>
  <c r="C1437" i="143"/>
  <c r="D1436" i="143"/>
  <c r="C1436" i="143"/>
  <c r="D1435" i="143"/>
  <c r="C1435" i="143"/>
  <c r="D1434" i="143"/>
  <c r="C1434" i="143"/>
  <c r="D1433" i="143"/>
  <c r="C1433" i="143"/>
  <c r="D1432" i="143"/>
  <c r="C1432" i="143"/>
  <c r="D1431" i="143"/>
  <c r="C1431" i="143"/>
  <c r="D1430" i="143"/>
  <c r="C1430" i="143"/>
  <c r="D1429" i="143"/>
  <c r="C1429" i="143"/>
  <c r="D1428" i="143"/>
  <c r="C1428" i="143"/>
  <c r="D1427" i="143"/>
  <c r="C1427" i="143"/>
  <c r="D1426" i="143"/>
  <c r="C1426" i="143"/>
  <c r="D1425" i="143"/>
  <c r="C1425" i="143"/>
  <c r="D1424" i="143"/>
  <c r="C1424" i="143"/>
  <c r="D1423" i="143"/>
  <c r="C1423" i="143"/>
  <c r="D1422" i="143"/>
  <c r="C1422" i="143"/>
  <c r="C1421" i="143"/>
  <c r="C1420" i="143"/>
  <c r="C1419" i="143"/>
  <c r="D1418" i="143"/>
  <c r="C1418" i="143"/>
  <c r="D1417" i="143"/>
  <c r="C1417" i="143"/>
  <c r="D1416" i="143"/>
  <c r="C1416" i="143"/>
  <c r="D1415" i="143"/>
  <c r="C1415" i="143"/>
  <c r="D1414" i="143"/>
  <c r="D1413" i="143"/>
  <c r="C1413" i="143"/>
  <c r="D1410" i="143"/>
  <c r="D1409" i="143"/>
  <c r="C1409" i="143"/>
  <c r="D1408" i="143"/>
  <c r="C1408" i="143"/>
  <c r="D1407" i="143"/>
  <c r="C1407" i="143"/>
  <c r="D1406" i="143"/>
  <c r="D1405" i="143"/>
  <c r="C1405" i="143"/>
  <c r="D1404" i="143"/>
  <c r="D1403" i="143"/>
  <c r="C1403" i="143"/>
  <c r="D1402" i="143"/>
  <c r="C1402" i="143"/>
  <c r="D1401" i="143"/>
  <c r="C1401" i="143"/>
  <c r="D1400" i="143"/>
  <c r="C1400" i="143"/>
  <c r="D1399" i="143"/>
  <c r="C1399" i="143"/>
  <c r="D1398" i="143"/>
  <c r="C1398" i="143"/>
  <c r="D1397" i="143"/>
  <c r="C1397" i="143"/>
  <c r="D1396" i="143"/>
  <c r="C1396" i="143"/>
  <c r="D1395" i="143"/>
  <c r="C1395" i="143"/>
  <c r="D1394" i="143"/>
  <c r="C1394" i="143"/>
  <c r="D1392" i="143"/>
  <c r="D1391" i="143"/>
  <c r="C1391" i="143"/>
  <c r="D1390" i="143"/>
  <c r="C1390" i="143"/>
  <c r="D1389" i="143"/>
  <c r="C1389" i="143"/>
  <c r="D1388" i="143"/>
  <c r="C1388" i="143"/>
  <c r="D1387" i="143"/>
  <c r="C1387" i="143"/>
  <c r="D1386" i="143"/>
  <c r="C1386" i="143"/>
  <c r="D1385" i="143"/>
  <c r="C1385" i="143"/>
  <c r="D1384" i="143"/>
  <c r="C1384" i="143"/>
  <c r="D1383" i="143"/>
  <c r="D1382" i="143"/>
  <c r="C1382" i="143"/>
  <c r="D1381" i="143"/>
  <c r="C1381" i="143"/>
  <c r="D1380" i="143"/>
  <c r="C1380" i="143"/>
  <c r="D1379" i="143"/>
  <c r="C1379" i="143"/>
  <c r="D1378" i="143"/>
  <c r="D1377" i="143"/>
  <c r="C1377" i="143"/>
  <c r="C1376" i="143"/>
  <c r="D1375" i="143"/>
  <c r="C1375" i="143"/>
  <c r="D1374" i="143"/>
  <c r="C1374" i="143"/>
  <c r="D1373" i="143"/>
  <c r="C1373" i="143"/>
  <c r="D1372" i="143"/>
  <c r="C1372" i="143"/>
  <c r="D1371" i="143"/>
  <c r="C1371" i="143"/>
  <c r="D1370" i="143"/>
  <c r="C1370" i="143"/>
  <c r="D1369" i="143"/>
  <c r="C1369" i="143"/>
  <c r="D1368" i="143"/>
  <c r="C1368" i="143"/>
  <c r="D1367" i="143"/>
  <c r="C1367" i="143"/>
  <c r="D1366" i="143"/>
  <c r="C1366" i="143"/>
  <c r="D1365" i="143"/>
  <c r="C1365" i="143"/>
  <c r="D1364" i="143"/>
  <c r="C1364" i="143"/>
  <c r="D1363" i="143"/>
  <c r="C1363" i="143"/>
  <c r="D1362" i="143"/>
  <c r="C1362" i="143"/>
  <c r="D1361" i="143"/>
  <c r="C1361" i="143"/>
  <c r="D1360" i="143"/>
  <c r="C1360" i="143"/>
  <c r="D1359" i="143"/>
  <c r="C1359" i="143"/>
  <c r="D1358" i="143"/>
  <c r="C1358" i="143"/>
  <c r="D1357" i="143"/>
  <c r="C1357" i="143"/>
  <c r="D1356" i="143"/>
  <c r="C1356" i="143"/>
  <c r="D1355" i="143"/>
  <c r="C1355" i="143"/>
  <c r="D1354" i="143"/>
  <c r="C1354" i="143"/>
  <c r="D1353" i="143"/>
  <c r="C1353" i="143"/>
  <c r="C1352" i="143"/>
  <c r="D1351" i="143"/>
  <c r="C1351" i="143"/>
  <c r="D1350" i="143"/>
  <c r="C1350" i="143"/>
  <c r="D1349" i="143"/>
  <c r="C1349" i="143"/>
  <c r="D1348" i="143"/>
  <c r="C1348" i="143"/>
  <c r="D1347" i="143"/>
  <c r="C1347" i="143"/>
  <c r="D1346" i="143"/>
  <c r="C1346" i="143"/>
  <c r="D1345" i="143"/>
  <c r="C1345" i="143"/>
  <c r="D1344" i="143"/>
  <c r="C1344" i="143"/>
  <c r="D1343" i="143"/>
  <c r="C1343" i="143"/>
  <c r="D1342" i="143"/>
  <c r="C1342" i="143"/>
  <c r="D1341" i="143"/>
  <c r="C1341" i="143"/>
  <c r="D1340" i="143"/>
  <c r="C1340" i="143"/>
  <c r="D1339" i="143"/>
  <c r="C1339" i="143"/>
  <c r="D1338" i="143"/>
  <c r="C1338" i="143"/>
  <c r="D1337" i="143"/>
  <c r="C1337" i="143"/>
  <c r="D1336" i="143"/>
  <c r="C1336" i="143"/>
  <c r="D1335" i="143"/>
  <c r="C1335" i="143"/>
  <c r="D1334" i="143"/>
  <c r="C1334" i="143"/>
  <c r="D1333" i="143"/>
  <c r="C1333" i="143"/>
  <c r="D1332" i="143"/>
  <c r="C1332" i="143"/>
  <c r="D1331" i="143"/>
  <c r="C1331" i="143"/>
  <c r="D1330" i="143"/>
  <c r="C1330" i="143"/>
  <c r="D1329" i="143"/>
  <c r="C1329" i="143"/>
  <c r="D1328" i="143"/>
  <c r="C1328" i="143"/>
  <c r="D1327" i="143"/>
  <c r="C1327" i="143"/>
  <c r="D1326" i="143"/>
  <c r="C1326" i="143"/>
  <c r="D1325" i="143"/>
  <c r="C1325" i="143"/>
  <c r="D1324" i="143"/>
  <c r="C1324" i="143"/>
  <c r="D1323" i="143"/>
  <c r="C1323" i="143"/>
  <c r="D1322" i="143"/>
  <c r="C1322" i="143"/>
  <c r="D1321" i="143"/>
  <c r="C1321" i="143"/>
  <c r="D1320" i="143"/>
  <c r="C1320" i="143"/>
  <c r="D1319" i="143"/>
  <c r="C1319" i="143"/>
  <c r="D1318" i="143"/>
  <c r="C1318" i="143"/>
  <c r="D1317" i="143"/>
  <c r="C1317" i="143"/>
  <c r="D1316" i="143"/>
  <c r="C1316" i="143"/>
  <c r="D1315" i="143"/>
  <c r="C1315" i="143"/>
  <c r="D1314" i="143"/>
  <c r="C1314" i="143"/>
  <c r="D1313" i="143"/>
  <c r="C1313" i="143"/>
  <c r="D1312" i="143"/>
  <c r="C1312" i="143"/>
  <c r="D1311" i="143"/>
  <c r="C1311" i="143"/>
  <c r="D1310" i="143"/>
  <c r="C1310" i="143"/>
  <c r="D1309" i="143"/>
  <c r="C1309" i="143"/>
  <c r="D1308" i="143"/>
  <c r="C1308" i="143"/>
  <c r="D1307" i="143"/>
  <c r="C1307" i="143"/>
  <c r="D1306" i="143"/>
  <c r="C1306" i="143"/>
  <c r="D1305" i="143"/>
  <c r="C1305" i="143"/>
  <c r="D1304" i="143"/>
  <c r="C1304" i="143"/>
  <c r="D1303" i="143"/>
  <c r="C1303" i="143"/>
  <c r="D1302" i="143"/>
  <c r="C1302" i="143"/>
  <c r="D1301" i="143"/>
  <c r="C1301" i="143"/>
  <c r="D1300" i="143"/>
  <c r="C1300" i="143"/>
  <c r="D1299" i="143"/>
  <c r="C1299" i="143"/>
  <c r="D1298" i="143"/>
  <c r="C1298" i="143"/>
  <c r="D1297" i="143"/>
  <c r="C1297" i="143"/>
  <c r="D1296" i="143"/>
  <c r="C1296" i="143"/>
  <c r="D1295" i="143"/>
  <c r="C1295" i="143"/>
  <c r="D1294" i="143"/>
  <c r="C1294" i="143"/>
  <c r="D1293" i="143"/>
  <c r="C1293" i="143"/>
  <c r="D1292" i="143"/>
  <c r="C1292" i="143"/>
  <c r="D1291" i="143"/>
  <c r="C1291" i="143"/>
  <c r="D1290" i="143"/>
  <c r="C1290" i="143"/>
  <c r="D1289" i="143"/>
  <c r="C1289" i="143"/>
  <c r="D1288" i="143"/>
  <c r="C1288" i="143"/>
  <c r="C1287" i="143"/>
  <c r="C1286" i="143"/>
  <c r="C1285" i="143"/>
  <c r="D1284" i="143"/>
  <c r="C1284" i="143"/>
  <c r="D1283" i="143"/>
  <c r="C1283" i="143"/>
  <c r="D1282" i="143"/>
  <c r="C1282" i="143"/>
  <c r="D1281" i="143"/>
  <c r="C1281" i="143"/>
  <c r="D1280" i="143"/>
  <c r="C1280" i="143"/>
  <c r="D1279" i="143"/>
  <c r="C1279" i="143"/>
  <c r="D1278" i="143"/>
  <c r="C1278" i="143"/>
  <c r="D1277" i="143"/>
  <c r="C1277" i="143"/>
  <c r="D1276" i="143"/>
  <c r="C1276" i="143"/>
  <c r="D1275" i="143"/>
  <c r="C1275" i="143"/>
  <c r="D1274" i="143"/>
  <c r="C1274" i="143"/>
  <c r="D1273" i="143"/>
  <c r="C1273" i="143"/>
  <c r="D1272" i="143"/>
  <c r="C1272" i="143"/>
  <c r="D1271" i="143"/>
  <c r="C1271" i="143"/>
  <c r="D1270" i="143"/>
  <c r="C1270" i="143"/>
  <c r="C1269" i="143"/>
  <c r="C1268" i="143"/>
  <c r="C1267" i="143"/>
  <c r="D1266" i="143"/>
  <c r="C1266" i="143"/>
  <c r="D1265" i="143"/>
  <c r="C1265" i="143"/>
  <c r="D1264" i="143"/>
  <c r="C1264" i="143"/>
  <c r="D1263" i="143"/>
  <c r="C1263" i="143"/>
  <c r="D1262" i="143"/>
  <c r="C1262" i="143"/>
  <c r="D1261" i="143"/>
  <c r="C1261" i="143"/>
  <c r="D1260" i="143"/>
  <c r="C1260" i="143"/>
  <c r="D1259" i="143"/>
  <c r="C1259" i="143"/>
  <c r="D1258" i="143"/>
  <c r="C1258" i="143"/>
  <c r="D1257" i="143"/>
  <c r="C1257" i="143"/>
  <c r="D1256" i="143"/>
  <c r="C1256" i="143"/>
  <c r="D1255" i="143"/>
  <c r="C1255" i="143"/>
  <c r="D1254" i="143"/>
  <c r="C1254" i="143"/>
  <c r="D1253" i="143"/>
  <c r="C1253" i="143"/>
  <c r="D1252" i="143"/>
  <c r="C1252" i="143"/>
  <c r="C1251" i="143"/>
  <c r="C1250" i="143"/>
  <c r="C1249" i="143"/>
  <c r="C1248" i="143"/>
  <c r="C1247" i="143"/>
  <c r="C1246" i="143"/>
  <c r="D1245" i="143"/>
  <c r="C1245" i="143"/>
  <c r="D1244" i="143"/>
  <c r="C1244" i="143"/>
  <c r="D1243" i="143"/>
  <c r="C1243" i="143"/>
  <c r="D1242" i="143"/>
  <c r="C1242" i="143"/>
  <c r="D1241" i="143"/>
  <c r="C1241" i="143"/>
  <c r="D1240" i="143"/>
  <c r="C1240" i="143"/>
  <c r="D1239" i="143"/>
  <c r="C1239" i="143"/>
  <c r="D1238" i="143"/>
  <c r="C1238" i="143"/>
  <c r="D1237" i="143"/>
  <c r="C1237" i="143"/>
  <c r="D1236" i="143"/>
  <c r="C1236" i="143"/>
  <c r="D1235" i="143"/>
  <c r="C1235" i="143"/>
  <c r="D1234" i="143"/>
  <c r="C1234" i="143"/>
  <c r="D1233" i="143"/>
  <c r="C1233" i="143"/>
  <c r="D1232" i="143"/>
  <c r="C1232" i="143"/>
  <c r="D1231" i="143"/>
  <c r="C1231" i="143"/>
  <c r="D1230" i="143"/>
  <c r="C1230" i="143"/>
  <c r="D1229" i="143"/>
  <c r="C1229" i="143"/>
  <c r="D1228" i="143"/>
  <c r="C1228" i="143"/>
  <c r="D1227" i="143"/>
  <c r="C1227" i="143"/>
  <c r="D1226" i="143"/>
  <c r="C1226" i="143"/>
  <c r="D1225" i="143"/>
  <c r="C1225" i="143"/>
  <c r="D1224" i="143"/>
  <c r="C1224" i="143"/>
  <c r="D1223" i="143"/>
  <c r="C1223" i="143"/>
  <c r="D1222" i="143"/>
  <c r="C1222" i="143"/>
  <c r="D1221" i="143"/>
  <c r="C1221" i="143"/>
  <c r="D1220" i="143"/>
  <c r="C1220" i="143"/>
  <c r="D1219" i="143"/>
  <c r="C1219" i="143"/>
  <c r="D1218" i="143"/>
  <c r="C1218" i="143"/>
  <c r="D1217" i="143"/>
  <c r="C1217" i="143"/>
  <c r="D1216" i="143"/>
  <c r="C1216" i="143"/>
  <c r="D1215" i="143"/>
  <c r="C1215" i="143"/>
  <c r="D1214" i="143"/>
  <c r="C1214" i="143"/>
  <c r="D1213" i="143"/>
  <c r="C1213" i="143"/>
  <c r="D1212" i="143"/>
  <c r="C1212" i="143"/>
  <c r="D1211" i="143"/>
  <c r="C1211" i="143"/>
  <c r="D1210" i="143"/>
  <c r="C1210" i="143"/>
  <c r="D1209" i="143"/>
  <c r="C1209" i="143"/>
  <c r="D1208" i="143"/>
  <c r="C1208" i="143"/>
  <c r="D1207" i="143"/>
  <c r="C1207" i="143"/>
  <c r="D1206" i="143"/>
  <c r="C1206" i="143"/>
  <c r="D1205" i="143"/>
  <c r="C1205" i="143"/>
  <c r="D1204" i="143"/>
  <c r="C1204" i="143"/>
  <c r="D1203" i="143"/>
  <c r="C1203" i="143"/>
  <c r="D1202" i="143"/>
  <c r="C1202" i="143"/>
  <c r="D1201" i="143"/>
  <c r="C1201" i="143"/>
  <c r="D1200" i="143"/>
  <c r="C1200" i="143"/>
  <c r="D1199" i="143"/>
  <c r="C1199" i="143"/>
  <c r="D1198" i="143"/>
  <c r="C1198" i="143"/>
  <c r="D1197" i="143"/>
  <c r="C1197" i="143"/>
  <c r="D1196" i="143"/>
  <c r="C1196" i="143"/>
  <c r="D1195" i="143"/>
  <c r="C1195" i="143"/>
  <c r="D1194" i="143"/>
  <c r="C1194" i="143"/>
  <c r="D1193" i="143"/>
  <c r="C1193" i="143"/>
  <c r="D1192" i="143"/>
  <c r="C1192" i="143"/>
  <c r="D1191" i="143"/>
  <c r="C1191" i="143"/>
  <c r="D1190" i="143"/>
  <c r="C1190" i="143"/>
  <c r="D1189" i="143"/>
  <c r="C1189" i="143"/>
  <c r="D1188" i="143"/>
  <c r="C1188" i="143"/>
  <c r="D1187" i="143"/>
  <c r="C1187" i="143"/>
  <c r="D1186" i="143"/>
  <c r="C1186" i="143"/>
  <c r="D1185" i="143"/>
  <c r="C1185" i="143"/>
  <c r="D1184" i="143"/>
  <c r="C1184" i="143"/>
  <c r="D1183" i="143"/>
  <c r="C1183" i="143"/>
  <c r="D1182" i="143"/>
  <c r="C1182" i="143"/>
  <c r="D1181" i="143"/>
  <c r="C1181" i="143"/>
  <c r="D1180" i="143"/>
  <c r="C1180" i="143"/>
  <c r="D1179" i="143"/>
  <c r="C1179" i="143"/>
  <c r="D1178" i="143"/>
  <c r="C1178" i="143"/>
  <c r="D1177" i="143"/>
  <c r="C1177" i="143"/>
  <c r="D1176" i="143"/>
  <c r="C1176" i="143"/>
  <c r="D1175" i="143"/>
  <c r="C1175" i="143"/>
  <c r="D1174" i="143"/>
  <c r="C1174" i="143"/>
  <c r="D1173" i="143"/>
  <c r="C1173" i="143"/>
  <c r="D1172" i="143"/>
  <c r="C1172" i="143"/>
  <c r="D1171" i="143"/>
  <c r="C1171" i="143"/>
  <c r="D1170" i="143"/>
  <c r="C1170" i="143"/>
  <c r="D1169" i="143"/>
  <c r="C1169" i="143"/>
  <c r="D1168" i="143"/>
  <c r="C1168" i="143"/>
  <c r="D1167" i="143"/>
  <c r="C1167" i="143"/>
  <c r="D1166" i="143"/>
  <c r="C1166" i="143"/>
  <c r="D1165" i="143"/>
  <c r="C1165" i="143"/>
  <c r="D1164" i="143"/>
  <c r="D1161" i="143"/>
  <c r="D1160" i="143"/>
  <c r="D1159" i="143"/>
  <c r="D1158" i="143"/>
  <c r="D1157" i="143"/>
  <c r="D1156" i="143"/>
  <c r="C1156" i="143"/>
  <c r="D1155" i="143"/>
  <c r="D1154" i="143"/>
  <c r="D1153" i="143"/>
  <c r="C1153" i="143"/>
  <c r="D1152" i="143"/>
  <c r="D1151" i="143"/>
  <c r="D1150" i="143"/>
  <c r="D1149" i="143"/>
  <c r="D1148" i="143"/>
  <c r="D1147" i="143"/>
  <c r="D1146" i="143"/>
  <c r="C1146" i="143"/>
  <c r="D1145" i="143"/>
  <c r="C1145" i="143"/>
  <c r="D1144" i="143"/>
  <c r="C1144" i="143"/>
  <c r="D1143" i="143"/>
  <c r="C1143" i="143"/>
  <c r="D1142" i="143"/>
  <c r="C1142" i="143"/>
  <c r="D1141" i="143"/>
  <c r="C1141" i="143"/>
  <c r="D1140" i="143"/>
  <c r="C1140" i="143"/>
  <c r="D1139" i="143"/>
  <c r="C1139" i="143"/>
  <c r="D1138" i="143"/>
  <c r="C1138" i="143"/>
  <c r="D1137" i="143"/>
  <c r="C1137" i="143"/>
  <c r="D1136" i="143"/>
  <c r="C1136" i="143"/>
  <c r="D1135" i="143"/>
  <c r="C1135" i="143"/>
  <c r="D1134" i="143"/>
  <c r="C1134" i="143"/>
  <c r="D1133" i="143"/>
  <c r="C1133" i="143"/>
  <c r="D1132" i="143"/>
  <c r="C1132" i="143"/>
  <c r="D1131" i="143"/>
  <c r="C1131" i="143"/>
  <c r="D1130" i="143"/>
  <c r="C1130" i="143"/>
  <c r="D1129" i="143"/>
  <c r="C1129" i="143"/>
  <c r="D1128" i="143"/>
  <c r="C1128" i="143"/>
  <c r="D1127" i="143"/>
  <c r="C1127" i="143"/>
  <c r="D1126" i="143"/>
  <c r="C1126" i="143"/>
  <c r="D1125" i="143"/>
  <c r="C1125" i="143"/>
  <c r="D1124" i="143"/>
  <c r="D1123" i="143"/>
  <c r="C1123" i="143"/>
  <c r="D1122" i="143"/>
  <c r="C1122" i="143"/>
  <c r="D1121" i="143"/>
  <c r="C1121" i="143"/>
  <c r="D1120" i="143"/>
  <c r="C1120" i="143"/>
  <c r="D1119" i="143"/>
  <c r="C1119" i="143"/>
  <c r="D1118" i="143"/>
  <c r="C1118" i="143"/>
  <c r="D1117" i="143"/>
  <c r="C1117" i="143"/>
  <c r="D1116" i="143"/>
  <c r="C1116" i="143"/>
  <c r="D1115" i="143"/>
  <c r="C1115" i="143"/>
  <c r="D1114" i="143"/>
  <c r="C1114" i="143"/>
  <c r="D1113" i="143"/>
  <c r="C1113" i="143"/>
  <c r="D1112" i="143"/>
  <c r="D1111" i="143"/>
  <c r="C1111" i="143"/>
  <c r="D1110" i="143"/>
  <c r="C1110" i="143"/>
  <c r="D1109" i="143"/>
  <c r="D1108" i="143"/>
  <c r="C1108" i="143"/>
  <c r="D1107" i="143"/>
  <c r="C1107" i="143"/>
  <c r="D1106" i="143"/>
  <c r="C1106" i="143"/>
  <c r="D1105" i="143"/>
  <c r="C1105" i="143"/>
  <c r="D1104" i="143"/>
  <c r="C1104" i="143"/>
  <c r="D1103" i="143"/>
  <c r="C1103" i="143"/>
  <c r="D1102" i="143"/>
  <c r="C1102" i="143"/>
  <c r="D1101" i="143"/>
  <c r="C1101" i="143"/>
  <c r="D1100" i="143"/>
  <c r="C1100" i="143"/>
  <c r="D1099" i="143"/>
  <c r="C1099" i="143"/>
  <c r="D1098" i="143"/>
  <c r="C1098" i="143"/>
  <c r="D1097" i="143"/>
  <c r="C1097" i="143"/>
  <c r="D1096" i="143"/>
  <c r="C1096" i="143"/>
  <c r="D1095" i="143"/>
  <c r="C1095" i="143"/>
  <c r="D1094" i="143"/>
  <c r="C1094" i="143"/>
  <c r="D1093" i="143"/>
  <c r="C1093" i="143"/>
  <c r="D1092" i="143"/>
  <c r="C1092" i="143"/>
  <c r="D1091" i="143"/>
  <c r="D1090" i="143"/>
  <c r="C1090" i="143"/>
  <c r="D1089" i="143"/>
  <c r="C1089" i="143"/>
  <c r="D1088" i="143"/>
  <c r="C1088" i="143"/>
  <c r="D1087" i="143"/>
  <c r="C1087" i="143"/>
  <c r="D1086" i="143"/>
  <c r="C1086" i="143"/>
  <c r="D1085" i="143"/>
  <c r="C1085" i="143"/>
  <c r="D1084" i="143"/>
  <c r="C1084" i="143"/>
  <c r="D1083" i="143"/>
  <c r="C1083" i="143"/>
  <c r="D1082" i="143"/>
  <c r="C1082" i="143"/>
  <c r="D1081" i="143"/>
  <c r="C1081" i="143"/>
  <c r="D1080" i="143"/>
  <c r="C1080" i="143"/>
  <c r="D1079" i="143"/>
  <c r="C1079" i="143"/>
  <c r="D1078" i="143"/>
  <c r="C1078" i="143"/>
  <c r="D1077" i="143"/>
  <c r="C1077" i="143"/>
  <c r="D1076" i="143"/>
  <c r="C1076" i="143"/>
  <c r="D1075" i="143"/>
  <c r="C1075" i="143"/>
  <c r="D1074" i="143"/>
  <c r="C1074" i="143"/>
  <c r="D1073" i="143"/>
  <c r="C1073" i="143"/>
  <c r="D1072" i="143"/>
  <c r="C1072" i="143"/>
  <c r="D1071" i="143"/>
  <c r="C1071" i="143"/>
  <c r="D1070" i="143"/>
  <c r="C1070" i="143"/>
  <c r="D1069" i="143"/>
  <c r="C1069" i="143"/>
  <c r="D1068" i="143"/>
  <c r="C1068" i="143"/>
  <c r="D1067" i="143"/>
  <c r="C1067" i="143"/>
  <c r="D1066" i="143"/>
  <c r="C1066" i="143"/>
  <c r="D1065" i="143"/>
  <c r="C1065" i="143"/>
  <c r="D1064" i="143"/>
  <c r="C1064" i="143"/>
  <c r="D1063" i="143"/>
  <c r="C1063" i="143"/>
  <c r="D1062" i="143"/>
  <c r="C1062" i="143"/>
  <c r="D1061" i="143"/>
  <c r="C1061" i="143"/>
  <c r="D1060" i="143"/>
  <c r="C1060" i="143"/>
  <c r="D1059" i="143"/>
  <c r="C1059" i="143"/>
  <c r="D1058" i="143"/>
  <c r="C1058" i="143"/>
  <c r="D1057" i="143"/>
  <c r="C1057" i="143"/>
  <c r="D1056" i="143"/>
  <c r="C1056" i="143"/>
  <c r="D1055" i="143"/>
  <c r="C1055" i="143"/>
  <c r="D1054" i="143"/>
  <c r="C1054" i="143"/>
  <c r="D1053" i="143"/>
  <c r="C1053" i="143"/>
  <c r="D1052" i="143"/>
  <c r="C1052" i="143"/>
  <c r="D1051" i="143"/>
  <c r="C1051" i="143"/>
  <c r="D1050" i="143"/>
  <c r="C1050" i="143"/>
  <c r="D1049" i="143"/>
  <c r="C1049" i="143"/>
  <c r="D1048" i="143"/>
  <c r="C1048" i="143"/>
  <c r="D1047" i="143"/>
  <c r="C1047" i="143"/>
  <c r="D1046" i="143"/>
  <c r="C1046" i="143"/>
  <c r="D1045" i="143"/>
  <c r="C1045" i="143"/>
  <c r="D1044" i="143"/>
  <c r="C1044" i="143"/>
  <c r="D1043" i="143"/>
  <c r="C1043" i="143"/>
  <c r="D1042" i="143"/>
  <c r="C1042" i="143"/>
  <c r="D1041" i="143"/>
  <c r="C1041" i="143"/>
  <c r="D1040" i="143"/>
  <c r="C1040" i="143"/>
  <c r="D1039" i="143"/>
  <c r="C1039" i="143"/>
  <c r="D1038" i="143"/>
  <c r="D1037" i="143"/>
  <c r="D1036" i="143"/>
  <c r="D1035" i="143"/>
  <c r="C1035" i="143"/>
  <c r="D1034" i="143"/>
  <c r="C1034" i="143"/>
  <c r="D1033" i="143"/>
  <c r="C1033" i="143"/>
  <c r="D1032" i="143"/>
  <c r="C1032" i="143"/>
  <c r="D1031" i="143"/>
  <c r="C1031" i="143"/>
  <c r="D1030" i="143"/>
  <c r="C1030" i="143"/>
  <c r="D1029" i="143"/>
  <c r="C1029" i="143"/>
  <c r="D1028" i="143"/>
  <c r="C1028" i="143"/>
  <c r="D1027" i="143"/>
  <c r="C1027" i="143"/>
  <c r="D1025" i="143"/>
  <c r="D1024" i="143"/>
  <c r="C1023" i="143"/>
  <c r="C1022" i="143"/>
  <c r="C1021" i="143"/>
  <c r="C1020" i="143"/>
  <c r="D1017" i="143"/>
  <c r="C1017" i="143"/>
  <c r="D1016" i="143"/>
  <c r="C1016" i="143"/>
  <c r="D1015" i="143"/>
  <c r="C1015" i="143"/>
  <c r="D1014" i="143"/>
  <c r="C1014" i="143"/>
  <c r="D1013" i="143"/>
  <c r="C1013" i="143"/>
  <c r="D1012" i="143"/>
  <c r="C1012" i="143"/>
  <c r="D1011" i="143"/>
  <c r="C1011" i="143"/>
  <c r="D1010" i="143"/>
  <c r="C1010" i="143"/>
  <c r="D1009" i="143"/>
  <c r="C1009" i="143"/>
  <c r="D1008" i="143"/>
  <c r="C1008" i="143"/>
  <c r="D1007" i="143"/>
  <c r="C1007" i="143"/>
  <c r="D1006" i="143"/>
  <c r="C1006" i="143"/>
  <c r="D1005" i="143"/>
  <c r="C1005" i="143"/>
  <c r="D1004" i="143"/>
  <c r="C1004" i="143"/>
  <c r="D1003" i="143"/>
  <c r="C1003" i="143"/>
  <c r="D1002" i="143"/>
  <c r="C1002" i="143"/>
  <c r="D1001" i="143"/>
  <c r="C1001" i="143"/>
  <c r="D1000" i="143"/>
  <c r="C1000" i="143"/>
  <c r="D999" i="143"/>
  <c r="C999" i="143"/>
  <c r="D998" i="143"/>
  <c r="C998" i="143"/>
  <c r="D997" i="143"/>
  <c r="C997" i="143"/>
  <c r="D996" i="143"/>
  <c r="C996" i="143"/>
  <c r="D995" i="143"/>
  <c r="C995" i="143"/>
  <c r="D994" i="143"/>
  <c r="C994" i="143"/>
  <c r="D993" i="143"/>
  <c r="C993" i="143"/>
  <c r="D992" i="143"/>
  <c r="C992" i="143"/>
  <c r="D991" i="143"/>
  <c r="C991" i="143"/>
  <c r="D990" i="143"/>
  <c r="C990" i="143"/>
  <c r="D989" i="143"/>
  <c r="C989" i="143"/>
  <c r="D988" i="143"/>
  <c r="C988" i="143"/>
  <c r="D987" i="143"/>
  <c r="C987" i="143"/>
  <c r="D986" i="143"/>
  <c r="C986" i="143"/>
  <c r="D985" i="143"/>
  <c r="C985" i="143"/>
  <c r="D984" i="143"/>
  <c r="C984" i="143"/>
  <c r="D983" i="143"/>
  <c r="C983" i="143"/>
  <c r="D982" i="143"/>
  <c r="C982" i="143"/>
  <c r="D981" i="143"/>
  <c r="C981" i="143"/>
  <c r="D980" i="143"/>
  <c r="C980" i="143"/>
  <c r="D979" i="143"/>
  <c r="C979" i="143"/>
  <c r="D978" i="143"/>
  <c r="C978" i="143"/>
  <c r="D975" i="143"/>
  <c r="C975" i="143"/>
  <c r="D974" i="143"/>
  <c r="C974" i="143"/>
  <c r="D973" i="143"/>
  <c r="C973" i="143"/>
  <c r="D972" i="143"/>
  <c r="C972" i="143"/>
  <c r="D971" i="143"/>
  <c r="C971" i="143"/>
  <c r="D970" i="143"/>
  <c r="C970" i="143"/>
  <c r="D969" i="143"/>
  <c r="C969" i="143"/>
  <c r="D968" i="143"/>
  <c r="C968" i="143"/>
  <c r="D967" i="143"/>
  <c r="C967" i="143"/>
  <c r="D966" i="143"/>
  <c r="C966" i="143"/>
  <c r="D965" i="143"/>
  <c r="C965" i="143"/>
  <c r="D964" i="143"/>
  <c r="C964" i="143"/>
  <c r="D963" i="143"/>
  <c r="C963" i="143"/>
  <c r="D962" i="143"/>
  <c r="C962" i="143"/>
  <c r="D961" i="143"/>
  <c r="C961" i="143"/>
  <c r="D960" i="143"/>
  <c r="C960" i="143"/>
  <c r="D959" i="143"/>
  <c r="C959" i="143"/>
  <c r="D958" i="143"/>
  <c r="C958" i="143"/>
  <c r="D957" i="143"/>
  <c r="C957" i="143"/>
  <c r="D956" i="143"/>
  <c r="C956" i="143"/>
  <c r="D955" i="143"/>
  <c r="C955" i="143"/>
  <c r="D954" i="143"/>
  <c r="C954" i="143"/>
  <c r="D953" i="143"/>
  <c r="C953" i="143"/>
  <c r="D952" i="143"/>
  <c r="C952" i="143"/>
  <c r="D951" i="143"/>
  <c r="C951" i="143"/>
  <c r="D950" i="143"/>
  <c r="C950" i="143"/>
  <c r="D949" i="143"/>
  <c r="C949" i="143"/>
  <c r="D948" i="143"/>
  <c r="C948" i="143"/>
  <c r="D947" i="143"/>
  <c r="C947" i="143"/>
  <c r="D946" i="143"/>
  <c r="C946" i="143"/>
  <c r="D945" i="143"/>
  <c r="C945" i="143"/>
  <c r="D944" i="143"/>
  <c r="C944" i="143"/>
  <c r="D943" i="143"/>
  <c r="C943" i="143"/>
  <c r="D942" i="143"/>
  <c r="C942" i="143"/>
  <c r="D941" i="143"/>
  <c r="C941" i="143"/>
  <c r="D940" i="143"/>
  <c r="C940" i="143"/>
  <c r="D939" i="143"/>
  <c r="C939" i="143"/>
  <c r="D938" i="143"/>
  <c r="C938" i="143"/>
  <c r="D937" i="143"/>
  <c r="C937" i="143"/>
  <c r="D936" i="143"/>
  <c r="C936" i="143"/>
  <c r="C935" i="143"/>
  <c r="C934" i="143"/>
  <c r="C933" i="143"/>
  <c r="C932" i="143"/>
  <c r="C931" i="143"/>
  <c r="C930" i="143"/>
  <c r="C929" i="143"/>
  <c r="C928" i="143"/>
  <c r="C927" i="143"/>
  <c r="C926" i="143"/>
  <c r="C925" i="143"/>
  <c r="C924" i="143"/>
  <c r="C923" i="143"/>
  <c r="C922" i="143"/>
  <c r="C921" i="143"/>
  <c r="C920" i="143"/>
  <c r="C919" i="143"/>
  <c r="C918" i="143"/>
  <c r="C917" i="143"/>
  <c r="C916" i="143"/>
  <c r="C915" i="143"/>
  <c r="C914" i="143"/>
  <c r="C913" i="143"/>
  <c r="C912" i="143"/>
  <c r="D905" i="143"/>
  <c r="C905" i="143"/>
  <c r="D904" i="143"/>
  <c r="C904" i="143"/>
  <c r="D903" i="143"/>
  <c r="C903" i="143"/>
  <c r="D902" i="143"/>
  <c r="C902" i="143"/>
  <c r="D901" i="143"/>
  <c r="C901" i="143"/>
  <c r="D900" i="143"/>
  <c r="C900" i="143"/>
  <c r="C899" i="143"/>
  <c r="C898" i="143"/>
  <c r="C897" i="143"/>
  <c r="D896" i="143"/>
  <c r="C896" i="143"/>
  <c r="D895" i="143"/>
  <c r="C895" i="143"/>
  <c r="D894" i="143"/>
  <c r="C894" i="143"/>
  <c r="D893" i="143"/>
  <c r="C893" i="143"/>
  <c r="D892" i="143"/>
  <c r="C892" i="143"/>
  <c r="D891" i="143"/>
  <c r="C891" i="143"/>
  <c r="D890" i="143"/>
  <c r="C890" i="143"/>
  <c r="D889" i="143"/>
  <c r="C889" i="143"/>
  <c r="D888" i="143"/>
  <c r="C888" i="143"/>
  <c r="D887" i="143"/>
  <c r="C887" i="143"/>
  <c r="D886" i="143"/>
  <c r="C886" i="143"/>
  <c r="D885" i="143"/>
  <c r="C885" i="143"/>
  <c r="D881" i="143"/>
  <c r="C881" i="143"/>
  <c r="D880" i="143"/>
  <c r="C880" i="143"/>
  <c r="D879" i="143"/>
  <c r="C879" i="143"/>
  <c r="D878" i="143"/>
  <c r="C878" i="143"/>
  <c r="D877" i="143"/>
  <c r="C877" i="143"/>
  <c r="D876" i="143"/>
  <c r="C876" i="143"/>
  <c r="C875" i="143"/>
  <c r="C874" i="143"/>
  <c r="D872" i="143"/>
  <c r="C872" i="143"/>
  <c r="D871" i="143"/>
  <c r="C871" i="143"/>
  <c r="D870" i="143"/>
  <c r="C870" i="143"/>
  <c r="D869" i="143"/>
  <c r="C869" i="143"/>
  <c r="D868" i="143"/>
  <c r="C868" i="143"/>
  <c r="D867" i="143"/>
  <c r="C867" i="143"/>
  <c r="C866" i="143"/>
  <c r="D865" i="143"/>
  <c r="C865" i="143"/>
  <c r="C864" i="143"/>
  <c r="D863" i="143"/>
  <c r="C863" i="143"/>
  <c r="D862" i="143"/>
  <c r="C862" i="143"/>
  <c r="D861" i="143"/>
  <c r="C861" i="143"/>
  <c r="D860" i="143"/>
  <c r="C860" i="143"/>
  <c r="D859" i="143"/>
  <c r="C859" i="143"/>
  <c r="D858" i="143"/>
  <c r="C858" i="143"/>
  <c r="D857" i="143"/>
  <c r="C857" i="143"/>
  <c r="D856" i="143"/>
  <c r="C856" i="143"/>
  <c r="D855" i="143"/>
  <c r="C855" i="143"/>
  <c r="D854" i="143"/>
  <c r="C854" i="143"/>
  <c r="D853" i="143"/>
  <c r="C853" i="143"/>
  <c r="D852" i="143"/>
  <c r="C852" i="143"/>
  <c r="D851" i="143"/>
  <c r="C851" i="143"/>
  <c r="D850" i="143"/>
  <c r="C850" i="143"/>
  <c r="D849" i="143"/>
  <c r="C849" i="143"/>
  <c r="C848" i="143"/>
  <c r="C847" i="143"/>
  <c r="C846" i="143"/>
  <c r="C845" i="143"/>
  <c r="C844" i="143"/>
  <c r="D843" i="143"/>
  <c r="C843" i="143"/>
  <c r="D842" i="143"/>
  <c r="C842" i="143"/>
  <c r="C841" i="143"/>
  <c r="C840" i="143"/>
  <c r="D839" i="143"/>
  <c r="C839" i="143"/>
  <c r="D838" i="143"/>
  <c r="C838" i="143"/>
  <c r="D837" i="143"/>
  <c r="C837" i="143"/>
  <c r="D836" i="143"/>
  <c r="C836" i="143"/>
  <c r="D835" i="143"/>
  <c r="C835" i="143"/>
  <c r="D834" i="143"/>
  <c r="C834" i="143"/>
  <c r="C829" i="143"/>
  <c r="C828" i="143"/>
  <c r="D825" i="143"/>
  <c r="C825" i="143"/>
  <c r="D824" i="143"/>
  <c r="C824" i="143"/>
  <c r="D821" i="143"/>
  <c r="C821" i="143"/>
  <c r="D820" i="143"/>
  <c r="C820" i="143"/>
  <c r="D819" i="143"/>
  <c r="C819" i="143"/>
  <c r="D818" i="143"/>
  <c r="C818" i="143"/>
  <c r="D817" i="143"/>
  <c r="C817" i="143"/>
  <c r="D816" i="143"/>
  <c r="C816" i="143"/>
  <c r="C815" i="143"/>
  <c r="C814" i="143"/>
  <c r="D813" i="143"/>
  <c r="C813" i="143"/>
  <c r="D812" i="143"/>
  <c r="C812" i="143"/>
  <c r="C811" i="143"/>
  <c r="C810" i="143"/>
  <c r="D809" i="143"/>
  <c r="C809" i="143"/>
  <c r="D808" i="143"/>
  <c r="C808" i="143"/>
  <c r="D807" i="143"/>
  <c r="C807" i="143"/>
  <c r="D806" i="143"/>
  <c r="C806" i="143"/>
  <c r="D805" i="143"/>
  <c r="C805" i="143"/>
  <c r="D804" i="143"/>
  <c r="C804" i="143"/>
  <c r="C803" i="143"/>
  <c r="C802" i="143"/>
  <c r="D801" i="143"/>
  <c r="C801" i="143"/>
  <c r="D800" i="143"/>
  <c r="C800" i="143"/>
  <c r="C799" i="143"/>
  <c r="C798" i="143"/>
  <c r="D797" i="143"/>
  <c r="C797" i="143"/>
  <c r="D796" i="143"/>
  <c r="C796" i="143"/>
  <c r="D795" i="143"/>
  <c r="C795" i="143"/>
  <c r="D794" i="143"/>
  <c r="C794" i="143"/>
  <c r="D793" i="143"/>
  <c r="C793" i="143"/>
  <c r="D792" i="143"/>
  <c r="C792" i="143"/>
  <c r="D791" i="143"/>
  <c r="D789" i="143"/>
  <c r="D788" i="143"/>
  <c r="D787" i="143"/>
  <c r="D786" i="143"/>
  <c r="D785" i="143"/>
  <c r="D784" i="143"/>
  <c r="D783" i="143"/>
  <c r="D782" i="143"/>
  <c r="D780" i="143"/>
  <c r="D779" i="143"/>
  <c r="D778" i="143"/>
  <c r="D777" i="143"/>
  <c r="D776" i="143"/>
  <c r="D775" i="143"/>
  <c r="D774" i="143"/>
  <c r="D770" i="143"/>
  <c r="C770" i="143"/>
  <c r="D769" i="143"/>
  <c r="C769" i="143"/>
  <c r="D768" i="143"/>
  <c r="C768" i="143"/>
  <c r="D767" i="143"/>
  <c r="C767" i="143"/>
  <c r="D766" i="143"/>
  <c r="C766" i="143"/>
  <c r="D765" i="143"/>
  <c r="C765" i="143"/>
  <c r="D764" i="143"/>
  <c r="C764" i="143"/>
  <c r="D763" i="143"/>
  <c r="C763" i="143"/>
  <c r="D762" i="143"/>
  <c r="C762" i="143"/>
  <c r="D761" i="143"/>
  <c r="C761" i="143"/>
  <c r="D760" i="143"/>
  <c r="C760" i="143"/>
  <c r="D759" i="143"/>
  <c r="C759" i="143"/>
  <c r="D758" i="143"/>
  <c r="C758" i="143"/>
  <c r="D757" i="143"/>
  <c r="C757" i="143"/>
  <c r="D756" i="143"/>
  <c r="C756" i="143"/>
  <c r="D755" i="143"/>
  <c r="C755" i="143"/>
  <c r="D754" i="143"/>
  <c r="C754" i="143"/>
  <c r="D753" i="143"/>
  <c r="C753" i="143"/>
  <c r="D752" i="143"/>
  <c r="C752" i="143"/>
  <c r="D751" i="143"/>
  <c r="C751" i="143"/>
  <c r="D750" i="143"/>
  <c r="C750" i="143"/>
  <c r="D749" i="143"/>
  <c r="C749" i="143"/>
  <c r="D748" i="143"/>
  <c r="C748" i="143"/>
  <c r="D747" i="143"/>
  <c r="C747" i="143"/>
  <c r="D746" i="143"/>
  <c r="C746" i="143"/>
  <c r="D745" i="143"/>
  <c r="C745" i="143"/>
  <c r="D744" i="143"/>
  <c r="C744" i="143"/>
  <c r="D743" i="143"/>
  <c r="C743" i="143"/>
  <c r="D742" i="143"/>
  <c r="C742" i="143"/>
  <c r="D741" i="143"/>
  <c r="C741" i="143"/>
  <c r="D740" i="143"/>
  <c r="C740" i="143"/>
  <c r="D739" i="143"/>
  <c r="C739" i="143"/>
  <c r="D738" i="143"/>
  <c r="C738" i="143"/>
  <c r="D737" i="143"/>
  <c r="C737" i="143"/>
  <c r="D736" i="143"/>
  <c r="C736" i="143"/>
  <c r="D735" i="143"/>
  <c r="C735" i="143"/>
  <c r="D734" i="143"/>
  <c r="C734" i="143"/>
  <c r="D733" i="143"/>
  <c r="C733" i="143"/>
  <c r="D732" i="143"/>
  <c r="C732" i="143"/>
  <c r="D731" i="143"/>
  <c r="C731" i="143"/>
  <c r="D730" i="143"/>
  <c r="C730" i="143"/>
  <c r="D729" i="143"/>
  <c r="C729" i="143"/>
  <c r="D728" i="143"/>
  <c r="C728" i="143"/>
  <c r="D727" i="143"/>
  <c r="C727" i="143"/>
  <c r="D726" i="143"/>
  <c r="C726" i="143"/>
  <c r="D725" i="143"/>
  <c r="C725" i="143"/>
  <c r="D724" i="143"/>
  <c r="C724" i="143"/>
  <c r="D723" i="143"/>
  <c r="C723" i="143"/>
  <c r="D722" i="143"/>
  <c r="D721" i="143"/>
  <c r="D720" i="143"/>
  <c r="D719" i="143"/>
  <c r="D717" i="143"/>
  <c r="D716" i="143"/>
  <c r="D715" i="143"/>
  <c r="D714" i="143"/>
  <c r="D713" i="143"/>
  <c r="D712" i="143"/>
  <c r="D711" i="143"/>
  <c r="D707" i="143"/>
  <c r="C707" i="143"/>
  <c r="D706" i="143"/>
  <c r="C706" i="143"/>
  <c r="D705" i="143"/>
  <c r="C705" i="143"/>
  <c r="D704" i="143"/>
  <c r="C704" i="143"/>
  <c r="D703" i="143"/>
  <c r="C703" i="143"/>
  <c r="D702" i="143"/>
  <c r="C702" i="143"/>
  <c r="D701" i="143"/>
  <c r="C701" i="143"/>
  <c r="D700" i="143"/>
  <c r="C700" i="143"/>
  <c r="D699" i="143"/>
  <c r="C699" i="143"/>
  <c r="D698" i="143"/>
  <c r="C698" i="143"/>
  <c r="D697" i="143"/>
  <c r="C697" i="143"/>
  <c r="D696" i="143"/>
  <c r="C696" i="143"/>
  <c r="D695" i="143"/>
  <c r="C695" i="143"/>
  <c r="D694" i="143"/>
  <c r="C694" i="143"/>
  <c r="D693" i="143"/>
  <c r="C693" i="143"/>
  <c r="D692" i="143"/>
  <c r="C692" i="143"/>
  <c r="D691" i="143"/>
  <c r="C691" i="143"/>
  <c r="D690" i="143"/>
  <c r="C690" i="143"/>
  <c r="D689" i="143"/>
  <c r="C689" i="143"/>
  <c r="D688" i="143"/>
  <c r="C688" i="143"/>
  <c r="D687" i="143"/>
  <c r="C687" i="143"/>
  <c r="D686" i="143"/>
  <c r="C686" i="143"/>
  <c r="D685" i="143"/>
  <c r="C685" i="143"/>
  <c r="D684" i="143"/>
  <c r="C684" i="143"/>
  <c r="D683" i="143"/>
  <c r="C683" i="143"/>
  <c r="D682" i="143"/>
  <c r="C682" i="143"/>
  <c r="D681" i="143"/>
  <c r="C681" i="143"/>
  <c r="D680" i="143"/>
  <c r="C680" i="143"/>
  <c r="D679" i="143"/>
  <c r="C679" i="143"/>
  <c r="D678" i="143"/>
  <c r="C678" i="143"/>
  <c r="D677" i="143"/>
  <c r="C677" i="143"/>
  <c r="D676" i="143"/>
  <c r="C676" i="143"/>
  <c r="D675" i="143"/>
  <c r="C675" i="143"/>
  <c r="D674" i="143"/>
  <c r="C674" i="143"/>
  <c r="D673" i="143"/>
  <c r="C673" i="143"/>
  <c r="D672" i="143"/>
  <c r="C672" i="143"/>
  <c r="D671" i="143"/>
  <c r="C671" i="143"/>
  <c r="D670" i="143"/>
  <c r="C670" i="143"/>
  <c r="D669" i="143"/>
  <c r="C669" i="143"/>
  <c r="D668" i="143"/>
  <c r="C668" i="143"/>
  <c r="D667" i="143"/>
  <c r="C667" i="143"/>
  <c r="D666" i="143"/>
  <c r="C666" i="143"/>
  <c r="D665" i="143"/>
  <c r="C665" i="143"/>
  <c r="D664" i="143"/>
  <c r="C664" i="143"/>
  <c r="D663" i="143"/>
  <c r="C663" i="143"/>
  <c r="D662" i="143"/>
  <c r="C662" i="143"/>
  <c r="D661" i="143"/>
  <c r="C661" i="143"/>
  <c r="D660" i="143"/>
  <c r="C660" i="143"/>
  <c r="D659" i="143"/>
  <c r="D658" i="143"/>
  <c r="D657" i="143"/>
  <c r="C656" i="143"/>
  <c r="C655" i="143"/>
  <c r="C654" i="143"/>
  <c r="C653" i="143"/>
  <c r="C652" i="143"/>
  <c r="C651" i="143"/>
  <c r="C650" i="143"/>
  <c r="C649" i="143"/>
  <c r="C648" i="143"/>
  <c r="D647" i="143"/>
  <c r="C647" i="143"/>
  <c r="D646" i="143"/>
  <c r="C646" i="143"/>
  <c r="D645" i="143"/>
  <c r="C645" i="143"/>
  <c r="C644" i="143"/>
  <c r="C643" i="143"/>
  <c r="C642" i="143"/>
  <c r="D641" i="143"/>
  <c r="C641" i="143"/>
  <c r="C640" i="143"/>
  <c r="D639" i="143"/>
  <c r="C639" i="143"/>
  <c r="D638" i="143"/>
  <c r="C638" i="143"/>
  <c r="C637" i="143"/>
  <c r="D636" i="143"/>
  <c r="C636" i="143"/>
  <c r="D635" i="143"/>
  <c r="C635" i="143"/>
  <c r="D634" i="143"/>
  <c r="C634" i="143"/>
  <c r="D633" i="143"/>
  <c r="C633" i="143"/>
  <c r="D632" i="143"/>
  <c r="C632" i="143"/>
  <c r="D631" i="143"/>
  <c r="C631" i="143"/>
  <c r="D630" i="143"/>
  <c r="C630" i="143"/>
  <c r="D629" i="143"/>
  <c r="C629" i="143"/>
  <c r="D628" i="143"/>
  <c r="C628" i="143"/>
  <c r="D627" i="143"/>
  <c r="C627" i="143"/>
  <c r="D626" i="143"/>
  <c r="C626" i="143"/>
  <c r="D625" i="143"/>
  <c r="C625" i="143"/>
  <c r="D624" i="143"/>
  <c r="C624" i="143"/>
  <c r="D623" i="143"/>
  <c r="C623" i="143"/>
  <c r="D622" i="143"/>
  <c r="C622" i="143"/>
  <c r="D621" i="143"/>
  <c r="C621" i="143"/>
  <c r="D620" i="143"/>
  <c r="C620" i="143"/>
  <c r="D619" i="143"/>
  <c r="C619" i="143"/>
  <c r="D618" i="143"/>
  <c r="C618" i="143"/>
  <c r="D617" i="143"/>
  <c r="C617" i="143"/>
  <c r="D616" i="143"/>
  <c r="C616" i="143"/>
  <c r="D615" i="143"/>
  <c r="C615" i="143"/>
  <c r="D614" i="143"/>
  <c r="C614" i="143"/>
  <c r="D613" i="143"/>
  <c r="C613" i="143"/>
  <c r="D612" i="143"/>
  <c r="C612" i="143"/>
  <c r="C611" i="143"/>
  <c r="C610" i="143"/>
  <c r="C609" i="143"/>
  <c r="C608" i="143"/>
  <c r="C607" i="143"/>
  <c r="D606" i="143"/>
  <c r="C606" i="143"/>
  <c r="D605" i="143"/>
  <c r="C605" i="143"/>
  <c r="D604" i="143"/>
  <c r="C604" i="143"/>
  <c r="D603" i="143"/>
  <c r="C603" i="143"/>
  <c r="D602" i="143"/>
  <c r="C602" i="143"/>
  <c r="D601" i="143"/>
  <c r="C601" i="143"/>
  <c r="C600" i="143"/>
  <c r="C599" i="143"/>
  <c r="C598" i="143"/>
  <c r="D597" i="143"/>
  <c r="D596" i="143"/>
  <c r="D595" i="143"/>
  <c r="D594" i="143"/>
  <c r="C594" i="143"/>
  <c r="D593" i="143"/>
  <c r="C593" i="143"/>
  <c r="D592" i="143"/>
  <c r="C592" i="143"/>
  <c r="D591" i="143"/>
  <c r="C591" i="143"/>
  <c r="C590" i="143"/>
  <c r="C589" i="143"/>
  <c r="D588" i="143"/>
  <c r="D587" i="143"/>
  <c r="D586" i="143"/>
  <c r="C586" i="143"/>
  <c r="D585" i="143"/>
  <c r="C585" i="143"/>
  <c r="D584" i="143"/>
  <c r="C584" i="143"/>
  <c r="D583" i="143"/>
  <c r="C583" i="143"/>
  <c r="D582" i="143"/>
  <c r="C582" i="143"/>
  <c r="D581" i="143"/>
  <c r="C581" i="143"/>
  <c r="D580" i="143"/>
  <c r="C580" i="143"/>
  <c r="D579" i="143"/>
  <c r="C579" i="143"/>
  <c r="D578" i="143"/>
  <c r="C578" i="143"/>
  <c r="D577" i="143"/>
  <c r="C577" i="143"/>
  <c r="D576" i="143"/>
  <c r="C576" i="143"/>
  <c r="D575" i="143"/>
  <c r="C575" i="143"/>
  <c r="D574" i="143"/>
  <c r="C574" i="143"/>
  <c r="D573" i="143"/>
  <c r="C573" i="143"/>
  <c r="D572" i="143"/>
  <c r="C572" i="143"/>
  <c r="D571" i="143"/>
  <c r="C571" i="143"/>
  <c r="D570" i="143"/>
  <c r="C570" i="143"/>
  <c r="C569" i="143"/>
  <c r="C568" i="143"/>
  <c r="C567" i="143"/>
  <c r="D566" i="143"/>
  <c r="C566" i="143"/>
  <c r="D565" i="143"/>
  <c r="C565" i="143"/>
  <c r="D564" i="143"/>
  <c r="C564" i="143"/>
  <c r="D563" i="143"/>
  <c r="C563" i="143"/>
  <c r="D562" i="143"/>
  <c r="C562" i="143"/>
  <c r="D561" i="143"/>
  <c r="C561" i="143"/>
  <c r="D560" i="143"/>
  <c r="C560" i="143"/>
  <c r="D559" i="143"/>
  <c r="C559" i="143"/>
  <c r="D558" i="143"/>
  <c r="C558" i="143"/>
  <c r="D557" i="143"/>
  <c r="C557" i="143"/>
  <c r="C556" i="143"/>
  <c r="C555" i="143"/>
  <c r="C554" i="143"/>
  <c r="C553" i="143"/>
  <c r="C552" i="143"/>
  <c r="C551" i="143"/>
  <c r="D550" i="143"/>
  <c r="C550" i="143"/>
  <c r="D549" i="143"/>
  <c r="C549" i="143"/>
  <c r="D548" i="143"/>
  <c r="C548" i="143"/>
  <c r="D547" i="143"/>
  <c r="C547" i="143"/>
  <c r="D546" i="143"/>
  <c r="C546" i="143"/>
  <c r="D545" i="143"/>
  <c r="C545" i="143"/>
  <c r="C544" i="143"/>
  <c r="C543" i="143"/>
  <c r="C542" i="143"/>
  <c r="C541" i="143"/>
  <c r="C540" i="143"/>
  <c r="C539" i="143"/>
  <c r="D538" i="143"/>
  <c r="C538" i="143"/>
  <c r="D537" i="143"/>
  <c r="C537" i="143"/>
  <c r="D536" i="143"/>
  <c r="C536" i="143"/>
  <c r="D535" i="143"/>
  <c r="C535" i="143"/>
  <c r="D534" i="143"/>
  <c r="C534" i="143"/>
  <c r="D533" i="143"/>
  <c r="C533" i="143"/>
  <c r="D532" i="143"/>
  <c r="C532" i="143"/>
  <c r="D531" i="143"/>
  <c r="C531" i="143"/>
  <c r="D530" i="143"/>
  <c r="C530" i="143"/>
  <c r="D529" i="143"/>
  <c r="C529" i="143"/>
  <c r="D528" i="143"/>
  <c r="C528" i="143"/>
  <c r="D527" i="143"/>
  <c r="C527" i="143"/>
  <c r="C526" i="143"/>
  <c r="C525" i="143"/>
  <c r="C524" i="143"/>
  <c r="C523" i="143"/>
  <c r="D522" i="143"/>
  <c r="C522" i="143"/>
  <c r="D521" i="143"/>
  <c r="C521" i="143"/>
  <c r="D520" i="143"/>
  <c r="C520" i="143"/>
  <c r="D519" i="143"/>
  <c r="C519" i="143"/>
  <c r="D518" i="143"/>
  <c r="C518" i="143"/>
  <c r="D517" i="143"/>
  <c r="C517" i="143"/>
  <c r="D516" i="143"/>
  <c r="C516" i="143"/>
  <c r="D515" i="143"/>
  <c r="C515" i="143"/>
  <c r="D514" i="143"/>
  <c r="C514" i="143"/>
  <c r="C513" i="143"/>
  <c r="C512" i="143"/>
  <c r="C511" i="143"/>
  <c r="D510" i="143"/>
  <c r="C510" i="143"/>
  <c r="D509" i="143"/>
  <c r="C509" i="143"/>
  <c r="D508" i="143"/>
  <c r="C508" i="143"/>
  <c r="D507" i="143"/>
  <c r="C507" i="143"/>
  <c r="D506" i="143"/>
  <c r="C506" i="143"/>
  <c r="D505" i="143"/>
  <c r="C505" i="143"/>
  <c r="D504" i="143"/>
  <c r="C504" i="143"/>
  <c r="D503" i="143"/>
  <c r="C503" i="143"/>
  <c r="D502" i="143"/>
  <c r="C502" i="143"/>
  <c r="D501" i="143"/>
  <c r="C501" i="143"/>
  <c r="D500" i="143"/>
  <c r="C500" i="143"/>
  <c r="D499" i="143"/>
  <c r="C499" i="143"/>
  <c r="D498" i="143"/>
  <c r="C498" i="143"/>
  <c r="D497" i="143"/>
  <c r="C497" i="143"/>
  <c r="D496" i="143"/>
  <c r="C496" i="143"/>
  <c r="D495" i="143"/>
  <c r="C495" i="143"/>
  <c r="D494" i="143"/>
  <c r="C494" i="143"/>
  <c r="D493" i="143"/>
  <c r="C493" i="143"/>
  <c r="D492" i="143"/>
  <c r="C492" i="143"/>
  <c r="D491" i="143"/>
  <c r="C491" i="143"/>
  <c r="D490" i="143"/>
  <c r="C490" i="143"/>
  <c r="D489" i="143"/>
  <c r="C489" i="143"/>
  <c r="C488" i="143"/>
  <c r="D487" i="143"/>
  <c r="C487" i="143"/>
  <c r="D486" i="143"/>
  <c r="C486" i="143"/>
  <c r="D485" i="143"/>
  <c r="C485" i="143"/>
  <c r="D484" i="143"/>
  <c r="C484" i="143"/>
  <c r="D483" i="143"/>
  <c r="C483" i="143"/>
  <c r="D482" i="143"/>
  <c r="C482" i="143"/>
  <c r="D481" i="143"/>
  <c r="C481" i="143"/>
  <c r="D480" i="143"/>
  <c r="C480" i="143"/>
  <c r="D479" i="143"/>
  <c r="C479" i="143"/>
  <c r="D478" i="143"/>
  <c r="C478" i="143"/>
  <c r="D477" i="143"/>
  <c r="C477" i="143"/>
  <c r="D476" i="143"/>
  <c r="C476" i="143"/>
  <c r="D475" i="143"/>
  <c r="C475" i="143"/>
  <c r="D474" i="143"/>
  <c r="C474" i="143"/>
  <c r="D473" i="143"/>
  <c r="C473" i="143"/>
  <c r="D472" i="143"/>
  <c r="C472" i="143"/>
  <c r="D471" i="143"/>
  <c r="C471" i="143"/>
  <c r="D470" i="143"/>
  <c r="C470" i="143"/>
  <c r="D469" i="143"/>
  <c r="C469" i="143"/>
  <c r="D468" i="143"/>
  <c r="C468" i="143"/>
  <c r="D467" i="143"/>
  <c r="C467" i="143"/>
  <c r="D466" i="143"/>
  <c r="C466" i="143"/>
  <c r="D465" i="143"/>
  <c r="C465" i="143"/>
  <c r="D464" i="143"/>
  <c r="C464" i="143"/>
  <c r="D463" i="143"/>
  <c r="C463" i="143"/>
  <c r="D462" i="143"/>
  <c r="C462" i="143"/>
  <c r="D461" i="143"/>
  <c r="C461" i="143"/>
  <c r="D460" i="143"/>
  <c r="C460" i="143"/>
  <c r="D459" i="143"/>
  <c r="C459" i="143"/>
  <c r="D458" i="143"/>
  <c r="C458" i="143"/>
  <c r="D457" i="143"/>
  <c r="C457" i="143"/>
  <c r="D456" i="143"/>
  <c r="C456" i="143"/>
  <c r="D455" i="143"/>
  <c r="C455" i="143"/>
  <c r="D454" i="143"/>
  <c r="C454" i="143"/>
  <c r="D453" i="143"/>
  <c r="C453" i="143"/>
  <c r="D452" i="143"/>
  <c r="C452" i="143"/>
  <c r="D451" i="143"/>
  <c r="C451" i="143"/>
  <c r="D450" i="143"/>
  <c r="C450" i="143"/>
  <c r="C449" i="143"/>
  <c r="D448" i="143"/>
  <c r="C448" i="143"/>
  <c r="D447" i="143"/>
  <c r="C447" i="143"/>
  <c r="D446" i="143"/>
  <c r="C446" i="143"/>
  <c r="D445" i="143"/>
  <c r="C445" i="143"/>
  <c r="D444" i="143"/>
  <c r="C444" i="143"/>
  <c r="D443" i="143"/>
  <c r="C443" i="143"/>
  <c r="D442" i="143"/>
  <c r="C442" i="143"/>
  <c r="D441" i="143"/>
  <c r="C441" i="143"/>
  <c r="D440" i="143"/>
  <c r="C440" i="143"/>
  <c r="D439" i="143"/>
  <c r="C439" i="143"/>
  <c r="D438" i="143"/>
  <c r="C438" i="143"/>
  <c r="D437" i="143"/>
  <c r="C437" i="143"/>
  <c r="D436" i="143"/>
  <c r="C436" i="143"/>
  <c r="D435" i="143"/>
  <c r="C435" i="143"/>
  <c r="D434" i="143"/>
  <c r="C434" i="143"/>
  <c r="D433" i="143"/>
  <c r="C433" i="143"/>
  <c r="D432" i="143"/>
  <c r="C432" i="143"/>
  <c r="D431" i="143"/>
  <c r="C431" i="143"/>
  <c r="D430" i="143"/>
  <c r="C430" i="143"/>
  <c r="D429" i="143"/>
  <c r="C429" i="143"/>
  <c r="D428" i="143"/>
  <c r="C428" i="143"/>
  <c r="D427" i="143"/>
  <c r="C427" i="143"/>
  <c r="D426" i="143"/>
  <c r="C426" i="143"/>
  <c r="D425" i="143"/>
  <c r="C425" i="143"/>
  <c r="D424" i="143"/>
  <c r="C424" i="143"/>
  <c r="D423" i="143"/>
  <c r="C423" i="143"/>
  <c r="D422" i="143"/>
  <c r="C422" i="143"/>
  <c r="D421" i="143"/>
  <c r="C421" i="143"/>
  <c r="D420" i="143"/>
  <c r="C420" i="143"/>
  <c r="D419" i="143"/>
  <c r="C419" i="143"/>
  <c r="D418" i="143"/>
  <c r="C418" i="143"/>
  <c r="D417" i="143"/>
  <c r="C417" i="143"/>
  <c r="D416" i="143"/>
  <c r="C416" i="143"/>
  <c r="D415" i="143"/>
  <c r="C415" i="143"/>
  <c r="D414" i="143"/>
  <c r="C414" i="143"/>
  <c r="D413" i="143"/>
  <c r="C413" i="143"/>
  <c r="D412" i="143"/>
  <c r="C412" i="143"/>
  <c r="D411" i="143"/>
  <c r="C411" i="143"/>
  <c r="D410" i="143"/>
  <c r="C410" i="143"/>
  <c r="D409" i="143"/>
  <c r="C409" i="143"/>
  <c r="D408" i="143"/>
  <c r="C408" i="143"/>
  <c r="D407" i="143"/>
  <c r="C407" i="143"/>
  <c r="D406" i="143"/>
  <c r="C406" i="143"/>
  <c r="D405" i="143"/>
  <c r="C405" i="143"/>
  <c r="D404" i="143"/>
  <c r="C404" i="143"/>
  <c r="D403" i="143"/>
  <c r="C403" i="143"/>
  <c r="D402" i="143"/>
  <c r="C402" i="143"/>
  <c r="D401" i="143"/>
  <c r="C401" i="143"/>
  <c r="D400" i="143"/>
  <c r="C400" i="143"/>
  <c r="D399" i="143"/>
  <c r="C399" i="143"/>
  <c r="D398" i="143"/>
  <c r="C398" i="143"/>
  <c r="D397" i="143"/>
  <c r="C397" i="143"/>
  <c r="D396" i="143"/>
  <c r="C396" i="143"/>
  <c r="D395" i="143"/>
  <c r="C395" i="143"/>
  <c r="D394" i="143"/>
  <c r="C394" i="143"/>
  <c r="D393" i="143"/>
  <c r="C393" i="143"/>
  <c r="D392" i="143"/>
  <c r="C392" i="143"/>
  <c r="D391" i="143"/>
  <c r="C391" i="143"/>
  <c r="D390" i="143"/>
  <c r="C390" i="143"/>
  <c r="D389" i="143"/>
  <c r="C389" i="143"/>
  <c r="D388" i="143"/>
  <c r="C388" i="143"/>
  <c r="D387" i="143"/>
  <c r="C387" i="143"/>
  <c r="D386" i="143"/>
  <c r="C386" i="143"/>
  <c r="D385" i="143"/>
  <c r="C385" i="143"/>
  <c r="D384" i="143"/>
  <c r="C384" i="143"/>
  <c r="D383" i="143"/>
  <c r="C383" i="143"/>
  <c r="D382" i="143"/>
  <c r="C382" i="143"/>
  <c r="D381" i="143"/>
  <c r="C381" i="143"/>
  <c r="D380" i="143"/>
  <c r="C380" i="143"/>
  <c r="D379" i="143"/>
  <c r="C379" i="143"/>
  <c r="D378" i="143"/>
  <c r="C378" i="143"/>
  <c r="D377" i="143"/>
  <c r="C377" i="143"/>
  <c r="D376" i="143"/>
  <c r="C376" i="143"/>
  <c r="D375" i="143"/>
  <c r="C375" i="143"/>
  <c r="D374" i="143"/>
  <c r="C374" i="143"/>
  <c r="D373" i="143"/>
  <c r="C373" i="143"/>
  <c r="D372" i="143"/>
  <c r="C372" i="143"/>
  <c r="D371" i="143"/>
  <c r="C371" i="143"/>
  <c r="D370" i="143"/>
  <c r="C370" i="143"/>
  <c r="D369" i="143"/>
  <c r="C369" i="143"/>
  <c r="D368" i="143"/>
  <c r="C368" i="143"/>
  <c r="D367" i="143"/>
  <c r="C367" i="143"/>
  <c r="D366" i="143"/>
  <c r="C366" i="143"/>
  <c r="D365" i="143"/>
  <c r="C365" i="143"/>
  <c r="D364" i="143"/>
  <c r="C364" i="143"/>
  <c r="D363" i="143"/>
  <c r="C363" i="143"/>
  <c r="D362" i="143"/>
  <c r="C362" i="143"/>
  <c r="D361" i="143"/>
  <c r="C361" i="143"/>
  <c r="D360" i="143"/>
  <c r="C360" i="143"/>
  <c r="D359" i="143"/>
  <c r="C359" i="143"/>
  <c r="D358" i="143"/>
  <c r="C358" i="143"/>
  <c r="D357" i="143"/>
  <c r="C357" i="143"/>
  <c r="D356" i="143"/>
  <c r="C356" i="143"/>
  <c r="D355" i="143"/>
  <c r="C355" i="143"/>
  <c r="D354" i="143"/>
  <c r="C354" i="143"/>
  <c r="D353" i="143"/>
  <c r="C353" i="143"/>
  <c r="D352" i="143"/>
  <c r="C352" i="143"/>
  <c r="D351" i="143"/>
  <c r="C351" i="143"/>
  <c r="D350" i="143"/>
  <c r="C350" i="143"/>
  <c r="D349" i="143"/>
  <c r="C349" i="143"/>
  <c r="D348" i="143"/>
  <c r="C348" i="143"/>
  <c r="D347" i="143"/>
  <c r="C347" i="143"/>
  <c r="D346" i="143"/>
  <c r="C346" i="143"/>
  <c r="D345" i="143"/>
  <c r="C345" i="143"/>
  <c r="D344" i="143"/>
  <c r="C344" i="143"/>
  <c r="D343" i="143"/>
  <c r="C343" i="143"/>
  <c r="D342" i="143"/>
  <c r="C342" i="143"/>
  <c r="D341" i="143"/>
  <c r="C341" i="143"/>
  <c r="D340" i="143"/>
  <c r="C340" i="143"/>
  <c r="D339" i="143"/>
  <c r="C339" i="143"/>
  <c r="D338" i="143"/>
  <c r="C338" i="143"/>
  <c r="D337" i="143"/>
  <c r="C337" i="143"/>
  <c r="D336" i="143"/>
  <c r="C336" i="143"/>
  <c r="D335" i="143"/>
  <c r="C335" i="143"/>
  <c r="D334" i="143"/>
  <c r="C334" i="143"/>
  <c r="D333" i="143"/>
  <c r="C333" i="143"/>
  <c r="D332" i="143"/>
  <c r="C332" i="143"/>
  <c r="D331" i="143"/>
  <c r="C331" i="143"/>
  <c r="D330" i="143"/>
  <c r="C330" i="143"/>
  <c r="D329" i="143"/>
  <c r="C329" i="143"/>
  <c r="D328" i="143"/>
  <c r="C328" i="143"/>
  <c r="D327" i="143"/>
  <c r="C327" i="143"/>
  <c r="D326" i="143"/>
  <c r="C326" i="143"/>
  <c r="D325" i="143"/>
  <c r="C325" i="143"/>
  <c r="D324" i="143"/>
  <c r="C324" i="143"/>
  <c r="D323" i="143"/>
  <c r="C323" i="143"/>
  <c r="D322" i="143"/>
  <c r="C322" i="143"/>
  <c r="D321" i="143"/>
  <c r="C321" i="143"/>
  <c r="D320" i="143"/>
  <c r="C320" i="143"/>
  <c r="D319" i="143"/>
  <c r="C319" i="143"/>
  <c r="D318" i="143"/>
  <c r="C318" i="143"/>
  <c r="D317" i="143"/>
  <c r="C317" i="143"/>
  <c r="D316" i="143"/>
  <c r="C316" i="143"/>
  <c r="D315" i="143"/>
  <c r="C315" i="143"/>
  <c r="D314" i="143"/>
  <c r="C314" i="143"/>
  <c r="D313" i="143"/>
  <c r="C313" i="143"/>
  <c r="D312" i="143"/>
  <c r="C312" i="143"/>
  <c r="D311" i="143"/>
  <c r="C311" i="143"/>
  <c r="D310" i="143"/>
  <c r="C310" i="143"/>
  <c r="D309" i="143"/>
  <c r="C309" i="143"/>
  <c r="D308" i="143"/>
  <c r="C308" i="143"/>
  <c r="D307" i="143"/>
  <c r="C307" i="143"/>
  <c r="D306" i="143"/>
  <c r="C306" i="143"/>
  <c r="D305" i="143"/>
  <c r="C305" i="143"/>
  <c r="D304" i="143"/>
  <c r="C304" i="143"/>
  <c r="D303" i="143"/>
  <c r="C303" i="143"/>
  <c r="D302" i="143"/>
  <c r="C302" i="143"/>
  <c r="D301" i="143"/>
  <c r="C301" i="143"/>
  <c r="D300" i="143"/>
  <c r="C300" i="143"/>
  <c r="D299" i="143"/>
  <c r="C299" i="143"/>
  <c r="D298" i="143"/>
  <c r="C298" i="143"/>
  <c r="D297" i="143"/>
  <c r="C297" i="143"/>
  <c r="D296" i="143"/>
  <c r="C296" i="143"/>
  <c r="D295" i="143"/>
  <c r="C295" i="143"/>
  <c r="D294" i="143"/>
  <c r="C294" i="143"/>
  <c r="D293" i="143"/>
  <c r="C293" i="143"/>
  <c r="D292" i="143"/>
  <c r="C292" i="143"/>
  <c r="D291" i="143"/>
  <c r="C291" i="143"/>
  <c r="D290" i="143"/>
  <c r="C290" i="143"/>
  <c r="D289" i="143"/>
  <c r="C289" i="143"/>
  <c r="D288" i="143"/>
  <c r="C288" i="143"/>
  <c r="D287" i="143"/>
  <c r="C287" i="143"/>
  <c r="D286" i="143"/>
  <c r="C286" i="143"/>
  <c r="C282" i="143"/>
  <c r="C281" i="143"/>
  <c r="C280" i="143"/>
  <c r="D279" i="143"/>
  <c r="C279" i="143"/>
  <c r="D278" i="143"/>
  <c r="C278" i="143"/>
  <c r="D277" i="143"/>
  <c r="C277" i="143"/>
  <c r="D276" i="143"/>
  <c r="C276" i="143"/>
  <c r="D275" i="143"/>
  <c r="C275" i="143"/>
  <c r="D274" i="143"/>
  <c r="C274" i="143"/>
  <c r="C273" i="143"/>
  <c r="C272" i="143"/>
  <c r="C271" i="143"/>
  <c r="D270" i="143"/>
  <c r="C270" i="143"/>
  <c r="D269" i="143"/>
  <c r="C269" i="143"/>
  <c r="D268" i="143"/>
  <c r="C268" i="143"/>
  <c r="C267" i="143"/>
  <c r="C266" i="143"/>
  <c r="C265" i="143"/>
  <c r="D264" i="143"/>
  <c r="C264" i="143"/>
  <c r="D263" i="143"/>
  <c r="C263" i="143"/>
  <c r="D262" i="143"/>
  <c r="C262" i="143"/>
  <c r="C261" i="143"/>
  <c r="C260" i="143"/>
  <c r="C259" i="143"/>
  <c r="D258" i="143"/>
  <c r="C258" i="143"/>
  <c r="D257" i="143"/>
  <c r="C257" i="143"/>
  <c r="D256" i="143"/>
  <c r="C256" i="143"/>
  <c r="D255" i="143"/>
  <c r="C255" i="143"/>
  <c r="D254" i="143"/>
  <c r="C254" i="143"/>
  <c r="D253" i="143"/>
  <c r="C253" i="143"/>
  <c r="C252" i="143"/>
  <c r="C251" i="143"/>
  <c r="C250" i="143"/>
  <c r="D249" i="143"/>
  <c r="C249" i="143"/>
  <c r="D248" i="143"/>
  <c r="C248" i="143"/>
  <c r="D247" i="143"/>
  <c r="C247" i="143"/>
  <c r="D246" i="143"/>
  <c r="C246" i="143"/>
  <c r="D245" i="143"/>
  <c r="C245" i="143"/>
  <c r="D244" i="143"/>
  <c r="C244" i="143"/>
  <c r="D243" i="143"/>
  <c r="C243" i="143"/>
  <c r="C242" i="143"/>
  <c r="C241" i="143"/>
  <c r="D240" i="143"/>
  <c r="C240" i="143"/>
  <c r="D239" i="143"/>
  <c r="C239" i="143"/>
  <c r="D238" i="143"/>
  <c r="C238" i="143"/>
  <c r="D237" i="143"/>
  <c r="C237" i="143"/>
  <c r="D236" i="143"/>
  <c r="C236" i="143"/>
  <c r="D235" i="143"/>
  <c r="C235" i="143"/>
  <c r="D234" i="143"/>
  <c r="C234" i="143"/>
  <c r="D233" i="143"/>
  <c r="C233" i="143"/>
  <c r="D232" i="143"/>
  <c r="C232" i="143"/>
  <c r="D231" i="143"/>
  <c r="D230" i="143"/>
  <c r="D229" i="143"/>
  <c r="D228" i="143"/>
  <c r="C228" i="143"/>
  <c r="D227" i="143"/>
  <c r="C227" i="143"/>
  <c r="D226" i="143"/>
  <c r="D225" i="143"/>
  <c r="C225" i="143"/>
  <c r="D224" i="143"/>
  <c r="C224" i="143"/>
  <c r="D223" i="143"/>
  <c r="D222" i="143"/>
  <c r="C222" i="143"/>
  <c r="D221" i="143"/>
  <c r="C221" i="143"/>
  <c r="D220" i="143"/>
  <c r="D219" i="143"/>
  <c r="C219" i="143"/>
  <c r="D218" i="143"/>
  <c r="C218" i="143"/>
  <c r="D217" i="143"/>
  <c r="C212" i="143"/>
  <c r="C211" i="143"/>
  <c r="C210" i="143"/>
  <c r="C209" i="143"/>
  <c r="C208" i="143"/>
  <c r="C207" i="143"/>
  <c r="C206" i="143"/>
  <c r="C205" i="143"/>
  <c r="C204" i="143"/>
  <c r="C203" i="143"/>
  <c r="C202" i="143"/>
  <c r="C201" i="143"/>
  <c r="C200" i="143"/>
  <c r="C199" i="143"/>
  <c r="C198" i="143"/>
  <c r="C197" i="143"/>
  <c r="D196" i="143"/>
  <c r="D195" i="143"/>
  <c r="D194" i="143"/>
  <c r="D193" i="143"/>
  <c r="D192" i="143"/>
  <c r="C192" i="143"/>
  <c r="D191" i="143"/>
  <c r="C191" i="143"/>
  <c r="D190" i="143"/>
  <c r="C190" i="143"/>
  <c r="D189" i="143"/>
  <c r="C189" i="143"/>
  <c r="D188" i="143"/>
  <c r="C188" i="143"/>
  <c r="D187" i="143"/>
  <c r="C187" i="143"/>
  <c r="D186" i="143"/>
  <c r="C186" i="143"/>
  <c r="D185" i="143"/>
  <c r="C185" i="143"/>
  <c r="D184" i="143"/>
  <c r="D183" i="143"/>
  <c r="D182" i="143"/>
  <c r="C182" i="143"/>
  <c r="D181" i="143"/>
  <c r="C181" i="143"/>
  <c r="D180" i="143"/>
  <c r="C180" i="143"/>
  <c r="D179" i="143"/>
  <c r="C179" i="143"/>
  <c r="D178" i="143"/>
  <c r="C178" i="143"/>
  <c r="D177" i="143"/>
  <c r="C177" i="143"/>
  <c r="D176" i="143"/>
  <c r="C176" i="143"/>
  <c r="D175" i="143"/>
  <c r="C175" i="143"/>
  <c r="D174" i="143"/>
  <c r="C174" i="143"/>
  <c r="D173" i="143"/>
  <c r="C173" i="143"/>
  <c r="D172" i="143"/>
  <c r="C172" i="143"/>
  <c r="D171" i="143"/>
  <c r="C171" i="143"/>
  <c r="D170" i="143"/>
  <c r="D169" i="143"/>
  <c r="D168" i="143"/>
  <c r="C168" i="143"/>
  <c r="D167" i="143"/>
  <c r="C167" i="143"/>
  <c r="D166" i="143"/>
  <c r="C166" i="143"/>
  <c r="D165" i="143"/>
  <c r="C165" i="143"/>
  <c r="D164" i="143"/>
  <c r="C164" i="143"/>
  <c r="D163" i="143"/>
  <c r="C163" i="143"/>
  <c r="D162" i="143"/>
  <c r="C162" i="143"/>
  <c r="D161" i="143"/>
  <c r="C161" i="143"/>
  <c r="D160" i="143"/>
  <c r="C160" i="143"/>
  <c r="D159" i="143"/>
  <c r="C159" i="143"/>
  <c r="D158" i="143"/>
  <c r="C158" i="143"/>
  <c r="D157" i="143"/>
  <c r="C157" i="143"/>
  <c r="D156" i="143"/>
  <c r="C156" i="143"/>
  <c r="D155" i="143"/>
  <c r="C155" i="143"/>
  <c r="D154" i="143"/>
  <c r="C154" i="143"/>
  <c r="D153" i="143"/>
  <c r="C153" i="143"/>
  <c r="D152" i="143"/>
  <c r="C152" i="143"/>
  <c r="D151" i="143"/>
  <c r="C151" i="143"/>
  <c r="D150" i="143"/>
  <c r="C150" i="143"/>
  <c r="D149" i="143"/>
  <c r="C149" i="143"/>
  <c r="D148" i="143"/>
  <c r="C148" i="143"/>
  <c r="D147" i="143"/>
  <c r="C147" i="143"/>
  <c r="D146" i="143"/>
  <c r="C146" i="143"/>
  <c r="D145" i="143"/>
  <c r="C145" i="143"/>
  <c r="D144" i="143"/>
  <c r="C144" i="143"/>
  <c r="D143" i="143"/>
  <c r="C143" i="143"/>
  <c r="D142" i="143"/>
  <c r="C142" i="143"/>
  <c r="D141" i="143"/>
  <c r="C141" i="143"/>
  <c r="D140" i="143"/>
  <c r="C140" i="143"/>
  <c r="D139" i="143"/>
  <c r="C139" i="143"/>
  <c r="D138" i="143"/>
  <c r="C138" i="143"/>
  <c r="D137" i="143"/>
  <c r="C137" i="143"/>
  <c r="D136" i="143"/>
  <c r="C136" i="143"/>
  <c r="D135" i="143"/>
  <c r="C135" i="143"/>
  <c r="D134" i="143"/>
  <c r="C134" i="143"/>
  <c r="D133" i="143"/>
  <c r="C133" i="143"/>
  <c r="D132" i="143"/>
  <c r="D131" i="143"/>
  <c r="D130" i="143"/>
  <c r="C130" i="143"/>
  <c r="D129" i="143"/>
  <c r="C129" i="143"/>
  <c r="D128" i="143"/>
  <c r="C128" i="143"/>
  <c r="D127" i="143"/>
  <c r="C127" i="143"/>
  <c r="D126" i="143"/>
  <c r="C126" i="143"/>
  <c r="D125" i="143"/>
  <c r="C125" i="143"/>
  <c r="D124" i="143"/>
  <c r="C124" i="143"/>
  <c r="D123" i="143"/>
  <c r="C123" i="143"/>
  <c r="D122" i="143"/>
  <c r="C122" i="143"/>
  <c r="D121" i="143"/>
  <c r="C121" i="143"/>
  <c r="D120" i="143"/>
  <c r="C120" i="143"/>
  <c r="D119" i="143"/>
  <c r="C119" i="143"/>
  <c r="D118" i="143"/>
  <c r="D117" i="143"/>
  <c r="D116" i="143"/>
  <c r="C116" i="143"/>
  <c r="D115" i="143"/>
  <c r="C115" i="143"/>
  <c r="D114" i="143"/>
  <c r="C114" i="143"/>
  <c r="D113" i="143"/>
  <c r="C113" i="143"/>
  <c r="D112" i="143"/>
  <c r="C112" i="143"/>
  <c r="D111" i="143"/>
  <c r="C111" i="143"/>
  <c r="D110" i="143"/>
  <c r="C110" i="143"/>
  <c r="D109" i="143"/>
  <c r="C109" i="143"/>
  <c r="D108" i="143"/>
  <c r="C108" i="143"/>
  <c r="D107" i="143"/>
  <c r="C107" i="143"/>
  <c r="D106" i="143"/>
  <c r="C106" i="143"/>
  <c r="D105" i="143"/>
  <c r="C105" i="143"/>
  <c r="D104" i="143"/>
  <c r="C104" i="143"/>
  <c r="D103" i="143"/>
  <c r="C103" i="143"/>
  <c r="D102" i="143"/>
  <c r="C102" i="143"/>
  <c r="D101" i="143"/>
  <c r="C101" i="143"/>
  <c r="D100" i="143"/>
  <c r="C100" i="143"/>
  <c r="D99" i="143"/>
  <c r="C99" i="143"/>
  <c r="D98" i="143"/>
  <c r="C98" i="143"/>
  <c r="D97" i="143"/>
  <c r="C97" i="143"/>
  <c r="D96" i="143"/>
  <c r="C96" i="143"/>
  <c r="D95" i="143"/>
  <c r="C95" i="143"/>
  <c r="D94" i="143"/>
  <c r="C94" i="143"/>
  <c r="D93" i="143"/>
  <c r="C93" i="143"/>
  <c r="D92" i="143"/>
  <c r="C92" i="143"/>
  <c r="D91" i="143"/>
  <c r="C91" i="143"/>
  <c r="D90" i="143"/>
  <c r="C90" i="143"/>
  <c r="D89" i="143"/>
  <c r="C89" i="143"/>
  <c r="D88" i="143"/>
  <c r="C88" i="143"/>
  <c r="D87" i="143"/>
  <c r="C87" i="143"/>
  <c r="D86" i="143"/>
  <c r="C86" i="143"/>
  <c r="D85" i="143"/>
  <c r="C85" i="143"/>
  <c r="D84" i="143"/>
  <c r="C84" i="143"/>
  <c r="D83" i="143"/>
  <c r="C83" i="143"/>
  <c r="D82" i="143"/>
  <c r="C82" i="143"/>
  <c r="D81" i="143"/>
  <c r="C81" i="143"/>
  <c r="D80" i="143"/>
  <c r="C80" i="143"/>
  <c r="D79" i="143"/>
  <c r="C79" i="143"/>
  <c r="D78" i="143"/>
  <c r="C78" i="143"/>
  <c r="D77" i="143"/>
  <c r="C77" i="143"/>
  <c r="D76" i="143"/>
  <c r="C76" i="143"/>
  <c r="D75" i="143"/>
  <c r="C75" i="143"/>
  <c r="D74" i="143"/>
  <c r="C74" i="143"/>
  <c r="D73" i="143"/>
  <c r="C73" i="143"/>
  <c r="D72" i="143"/>
  <c r="C72" i="143"/>
  <c r="D71" i="143"/>
  <c r="C71" i="143"/>
  <c r="D70" i="143"/>
  <c r="C70" i="143"/>
  <c r="D69" i="143"/>
  <c r="C69" i="143"/>
  <c r="D68" i="143"/>
  <c r="C68" i="143"/>
  <c r="D67" i="143"/>
  <c r="C67" i="143"/>
  <c r="D66" i="143"/>
  <c r="C66" i="143"/>
  <c r="D65" i="143"/>
  <c r="C65" i="143"/>
  <c r="D64" i="143"/>
  <c r="C64" i="143"/>
  <c r="D63" i="143"/>
  <c r="C63" i="143"/>
  <c r="D62" i="143"/>
  <c r="C62" i="143"/>
  <c r="D61" i="143"/>
  <c r="C61" i="143"/>
  <c r="D60" i="143"/>
  <c r="C60" i="143"/>
  <c r="D59" i="143"/>
  <c r="C59" i="143"/>
  <c r="D58" i="143"/>
  <c r="C58" i="143"/>
  <c r="D57" i="143"/>
  <c r="C57" i="143"/>
  <c r="C56" i="143"/>
  <c r="D55" i="143"/>
  <c r="C55" i="143"/>
  <c r="D54" i="143"/>
  <c r="C54" i="143"/>
  <c r="D53" i="143"/>
  <c r="C53" i="143"/>
  <c r="C52" i="143"/>
  <c r="C51" i="143"/>
  <c r="C50" i="143"/>
  <c r="C49" i="143"/>
  <c r="C48" i="143"/>
  <c r="C47" i="143"/>
  <c r="D46" i="143"/>
  <c r="C46" i="143"/>
  <c r="D45" i="143"/>
  <c r="C45" i="143"/>
  <c r="D44" i="143"/>
  <c r="C44" i="143"/>
  <c r="D43" i="143"/>
  <c r="D42" i="143"/>
  <c r="D41" i="143"/>
  <c r="D40" i="143"/>
  <c r="C40" i="143"/>
  <c r="D39" i="143"/>
  <c r="C39" i="143"/>
  <c r="D38" i="143"/>
  <c r="C38" i="143"/>
  <c r="D37" i="143"/>
  <c r="C37" i="143"/>
  <c r="D36" i="143"/>
  <c r="C36" i="143"/>
  <c r="D35" i="143"/>
  <c r="C35" i="143"/>
  <c r="D34" i="143"/>
  <c r="C34" i="143"/>
  <c r="D33" i="143"/>
  <c r="C33" i="143"/>
  <c r="D32" i="143"/>
  <c r="C32" i="143"/>
  <c r="D31" i="143"/>
  <c r="C31" i="143"/>
  <c r="D30" i="143"/>
  <c r="C30" i="143"/>
  <c r="D29" i="143"/>
  <c r="C29" i="143"/>
  <c r="D28" i="143"/>
  <c r="C28" i="143"/>
  <c r="D27" i="143"/>
  <c r="C27" i="143"/>
  <c r="D26" i="143"/>
  <c r="C26" i="143"/>
  <c r="C25" i="143"/>
  <c r="C24" i="143"/>
  <c r="C23" i="143"/>
  <c r="D22" i="143"/>
  <c r="C22" i="143"/>
  <c r="D21" i="143"/>
  <c r="C21" i="143"/>
  <c r="D20" i="143"/>
  <c r="C20" i="143"/>
  <c r="D19" i="143"/>
  <c r="C19" i="143"/>
  <c r="D18" i="143"/>
  <c r="C18" i="143"/>
  <c r="D17" i="143"/>
  <c r="C17" i="143"/>
  <c r="D16" i="143"/>
  <c r="C16" i="143"/>
  <c r="D15" i="143"/>
  <c r="C15" i="143"/>
  <c r="D14" i="143"/>
  <c r="C14" i="143"/>
  <c r="D13" i="143"/>
  <c r="C13" i="143"/>
  <c r="D12" i="143"/>
  <c r="C12" i="143"/>
  <c r="D11" i="143"/>
  <c r="C11" i="143"/>
  <c r="D10" i="143"/>
  <c r="C10" i="143"/>
  <c r="D9" i="143"/>
  <c r="C9" i="143"/>
  <c r="D8" i="143"/>
  <c r="C8" i="143"/>
  <c r="C5" i="143"/>
  <c r="C4" i="143"/>
  <c r="C3" i="143"/>
  <c r="C2" i="143"/>
  <c r="I25" i="205" l="1"/>
  <c r="C1497" i="143" s="1"/>
  <c r="L15" i="176"/>
  <c r="D242" i="143" s="1"/>
  <c r="R15" i="176"/>
  <c r="D241" i="143" s="1"/>
  <c r="P11" i="175"/>
  <c r="P14" i="175" s="1"/>
  <c r="O14" i="174"/>
  <c r="O16" i="174" s="1"/>
  <c r="O19" i="174" s="1"/>
  <c r="Q19" i="174"/>
  <c r="U14" i="174"/>
  <c r="U16" i="174" s="1"/>
  <c r="U19" i="174"/>
  <c r="W19" i="174"/>
  <c r="D13" i="145"/>
  <c r="C7" i="143" s="1"/>
  <c r="F25" i="206"/>
  <c r="C1505" i="143" s="1"/>
  <c r="G25" i="206"/>
  <c r="G27" i="206" s="1"/>
  <c r="I25" i="206"/>
  <c r="C1504" i="143" s="1"/>
  <c r="J25" i="206"/>
  <c r="J27" i="206" s="1"/>
  <c r="L25" i="206"/>
  <c r="C1503" i="143" s="1"/>
  <c r="M25" i="206"/>
  <c r="M27" i="206" s="1"/>
  <c r="E12" i="205"/>
  <c r="G25" i="205"/>
  <c r="G27" i="205" s="1"/>
  <c r="H24" i="205"/>
  <c r="J25" i="205"/>
  <c r="J27" i="205" s="1"/>
  <c r="J11" i="204"/>
  <c r="J13" i="204" s="1"/>
  <c r="S13" i="204"/>
  <c r="C1494" i="143"/>
  <c r="D569" i="143"/>
  <c r="Q11" i="204"/>
  <c r="Q13" i="204" s="1"/>
  <c r="C1487" i="143"/>
  <c r="D568" i="143"/>
  <c r="C13" i="203"/>
  <c r="E13" i="203"/>
  <c r="L13" i="203"/>
  <c r="C1486" i="143"/>
  <c r="D567" i="143"/>
  <c r="J11" i="203"/>
  <c r="J13" i="203" s="1"/>
  <c r="C14" i="202"/>
  <c r="L14" i="202"/>
  <c r="D33" i="199"/>
  <c r="D1459" i="143" s="1"/>
  <c r="E33" i="199"/>
  <c r="D1458" i="143" s="1"/>
  <c r="F33" i="199"/>
  <c r="D1461" i="143" s="1"/>
  <c r="G33" i="199"/>
  <c r="D1460" i="143" s="1"/>
  <c r="D19" i="184"/>
  <c r="F19" i="184"/>
  <c r="H23" i="164"/>
  <c r="S23" i="164"/>
  <c r="H23" i="163"/>
  <c r="C23" i="163"/>
  <c r="C588" i="143" s="1"/>
  <c r="S23" i="163"/>
  <c r="E37" i="160"/>
  <c r="D513" i="143" s="1"/>
  <c r="F37" i="160"/>
  <c r="D512" i="143" s="1"/>
  <c r="G37" i="160"/>
  <c r="D511" i="143" s="1"/>
  <c r="F24" i="152"/>
  <c r="D16" i="152"/>
  <c r="G23" i="152"/>
  <c r="H17" i="152"/>
  <c r="I24" i="152"/>
  <c r="G17" i="152"/>
  <c r="J20" i="151"/>
  <c r="M20" i="151"/>
  <c r="M22" i="151" s="1"/>
  <c r="N45" i="150"/>
  <c r="N10" i="150"/>
  <c r="L34" i="149"/>
  <c r="L29" i="149"/>
  <c r="L23" i="149"/>
  <c r="L20" i="149"/>
  <c r="L17" i="149"/>
  <c r="L13" i="149"/>
  <c r="K36" i="169"/>
  <c r="K39" i="169" s="1"/>
  <c r="K25" i="169"/>
  <c r="K28" i="169" s="1"/>
  <c r="K17" i="169"/>
  <c r="D781" i="143" s="1"/>
  <c r="V32" i="158"/>
  <c r="E21" i="147"/>
  <c r="Z36" i="196"/>
  <c r="C1404" i="143" s="1"/>
  <c r="F36" i="196"/>
  <c r="C1406" i="143" s="1"/>
  <c r="P44" i="196"/>
  <c r="R50" i="194"/>
  <c r="R37" i="194"/>
  <c r="C1378" i="143" s="1"/>
  <c r="U39" i="194"/>
  <c r="N39" i="194"/>
  <c r="P39" i="194"/>
  <c r="O39" i="194"/>
  <c r="F48" i="194"/>
  <c r="C1383" i="143" s="1"/>
  <c r="H39" i="194"/>
  <c r="D1412" i="143" s="1"/>
  <c r="J39" i="194"/>
  <c r="I39" i="194"/>
  <c r="N19" i="193"/>
  <c r="N29" i="193"/>
  <c r="M17" i="192"/>
  <c r="D1162" i="143" s="1"/>
  <c r="H17" i="192"/>
  <c r="D1163" i="143" s="1"/>
  <c r="T17" i="191"/>
  <c r="L17" i="191"/>
  <c r="N17" i="191"/>
  <c r="K17" i="191"/>
  <c r="M17" i="191"/>
  <c r="O17" i="191"/>
  <c r="D21" i="191"/>
  <c r="E17" i="191"/>
  <c r="G17" i="191"/>
  <c r="I17" i="191"/>
  <c r="F17" i="191"/>
  <c r="H17" i="191"/>
  <c r="Q36" i="189"/>
  <c r="Q27" i="189"/>
  <c r="V41" i="189"/>
  <c r="C1147" i="143" s="1"/>
  <c r="Q18" i="189"/>
  <c r="U41" i="189"/>
  <c r="C1150" i="143" s="1"/>
  <c r="M41" i="189"/>
  <c r="C1157" i="143" s="1"/>
  <c r="O41" i="189"/>
  <c r="C1151" i="143" s="1"/>
  <c r="N41" i="189"/>
  <c r="C1154" i="143" s="1"/>
  <c r="P41" i="189"/>
  <c r="C1148" i="143" s="1"/>
  <c r="H41" i="189"/>
  <c r="C1155" i="143" s="1"/>
  <c r="J41" i="189"/>
  <c r="C1149" i="143" s="1"/>
  <c r="G41" i="189"/>
  <c r="C1158" i="143" s="1"/>
  <c r="I41" i="189"/>
  <c r="C1152" i="143" s="1"/>
  <c r="L28" i="187"/>
  <c r="L35" i="187" s="1"/>
  <c r="Q28" i="187"/>
  <c r="Q35" i="187" s="1"/>
  <c r="O28" i="187"/>
  <c r="O35" i="187" s="1"/>
  <c r="K27" i="187"/>
  <c r="C1109" i="143" s="1"/>
  <c r="N28" i="187"/>
  <c r="N35" i="187" s="1"/>
  <c r="P28" i="187"/>
  <c r="P35" i="187" s="1"/>
  <c r="K19" i="187"/>
  <c r="D35" i="187"/>
  <c r="L20" i="155"/>
  <c r="L21" i="154"/>
  <c r="T24" i="154"/>
  <c r="L23" i="154"/>
  <c r="L23" i="153"/>
  <c r="U22" i="156"/>
  <c r="U24" i="156" s="1"/>
  <c r="L19" i="156"/>
  <c r="C226" i="143" s="1"/>
  <c r="L21" i="153"/>
  <c r="L12" i="156"/>
  <c r="C223" i="143" s="1"/>
  <c r="O15" i="156"/>
  <c r="O17" i="156" s="1"/>
  <c r="O25" i="156" s="1"/>
  <c r="P15" i="156"/>
  <c r="P17" i="156" s="1"/>
  <c r="P25" i="156" s="1"/>
  <c r="Q15" i="156"/>
  <c r="Q17" i="156" s="1"/>
  <c r="Q25" i="156" s="1"/>
  <c r="R15" i="156"/>
  <c r="R17" i="156" s="1"/>
  <c r="R25" i="156" s="1"/>
  <c r="L14" i="153"/>
  <c r="L10" i="156"/>
  <c r="C217" i="143" s="1"/>
  <c r="S15" i="156"/>
  <c r="S17" i="156" s="1"/>
  <c r="S25" i="156" s="1"/>
  <c r="T15" i="156"/>
  <c r="T17" i="156" s="1"/>
  <c r="T25" i="156" s="1"/>
  <c r="U15" i="156"/>
  <c r="U17" i="156" s="1"/>
  <c r="U25" i="156" s="1"/>
  <c r="U26" i="156" s="1"/>
  <c r="V15" i="148"/>
  <c r="U19" i="148" s="1"/>
  <c r="T19" i="148" s="1"/>
  <c r="N15" i="148"/>
  <c r="M17" i="148" s="1"/>
  <c r="L17" i="148" s="1"/>
  <c r="F15" i="148"/>
  <c r="E17" i="148" s="1"/>
  <c r="D17" i="148" s="1"/>
  <c r="C23" i="164"/>
  <c r="C597" i="143" s="1"/>
  <c r="Y23" i="164"/>
  <c r="C595" i="143" s="1"/>
  <c r="N23" i="163"/>
  <c r="C587" i="143" s="1"/>
  <c r="C43" i="143"/>
  <c r="C22" i="146"/>
  <c r="D25" i="143"/>
  <c r="C41" i="143"/>
  <c r="I22" i="146"/>
  <c r="D23" i="143"/>
  <c r="E19" i="148"/>
  <c r="D19" i="148" s="1"/>
  <c r="E18" i="148"/>
  <c r="D18" i="148" s="1"/>
  <c r="U18" i="148"/>
  <c r="T18" i="148" s="1"/>
  <c r="F22" i="146"/>
  <c r="C42" i="143"/>
  <c r="D24" i="143"/>
  <c r="M18" i="148"/>
  <c r="L18" i="148" s="1"/>
  <c r="E39" i="149"/>
  <c r="H39" i="149"/>
  <c r="J39" i="149"/>
  <c r="M39" i="149"/>
  <c r="J22" i="151"/>
  <c r="G24" i="152"/>
  <c r="M24" i="153"/>
  <c r="L16" i="153"/>
  <c r="O24" i="153"/>
  <c r="Q24" i="153"/>
  <c r="S24" i="153"/>
  <c r="U24" i="153"/>
  <c r="U25" i="153" s="1"/>
  <c r="T25" i="153" s="1"/>
  <c r="M24" i="154"/>
  <c r="L16" i="154"/>
  <c r="O24" i="154"/>
  <c r="Q24" i="154"/>
  <c r="S24" i="154"/>
  <c r="U24" i="154"/>
  <c r="U25" i="154" s="1"/>
  <c r="T25" i="154" s="1"/>
  <c r="M25" i="156"/>
  <c r="L24" i="156"/>
  <c r="E50" i="157"/>
  <c r="G50" i="157"/>
  <c r="I50" i="157"/>
  <c r="C285" i="143" s="1"/>
  <c r="K50" i="157"/>
  <c r="D7" i="143" s="1"/>
  <c r="M50" i="157"/>
  <c r="D833" i="143" s="1"/>
  <c r="O50" i="157"/>
  <c r="D829" i="143" s="1"/>
  <c r="Q50" i="157"/>
  <c r="S50" i="157"/>
  <c r="U50" i="157"/>
  <c r="C230" i="143" s="1"/>
  <c r="W50" i="157"/>
  <c r="D830" i="143" s="1"/>
  <c r="Y50" i="157"/>
  <c r="AA50" i="157"/>
  <c r="C283" i="143" s="1"/>
  <c r="AC50" i="157"/>
  <c r="D5" i="143" s="1"/>
  <c r="AE50" i="157"/>
  <c r="C229" i="143" s="1"/>
  <c r="D39" i="149"/>
  <c r="G39" i="149"/>
  <c r="K39" i="149"/>
  <c r="N39" i="149"/>
  <c r="M23" i="155"/>
  <c r="L23" i="155" s="1"/>
  <c r="C215" i="143" s="1"/>
  <c r="L15" i="155"/>
  <c r="T24" i="155"/>
  <c r="S24" i="155" s="1"/>
  <c r="R24" i="155" s="1"/>
  <c r="Q24" i="155" s="1"/>
  <c r="P24" i="155" s="1"/>
  <c r="O24" i="155" s="1"/>
  <c r="N24" i="155" s="1"/>
  <c r="M24" i="155" s="1"/>
  <c r="D215" i="143" s="1"/>
  <c r="D50" i="157"/>
  <c r="F50" i="157"/>
  <c r="H50" i="157"/>
  <c r="J50" i="157"/>
  <c r="L50" i="157"/>
  <c r="C231" i="143" s="1"/>
  <c r="N50" i="157"/>
  <c r="D831" i="143" s="1"/>
  <c r="P50" i="157"/>
  <c r="R50" i="157"/>
  <c r="C284" i="143" s="1"/>
  <c r="T50" i="157"/>
  <c r="D6" i="143" s="1"/>
  <c r="V50" i="157"/>
  <c r="D832" i="143" s="1"/>
  <c r="X50" i="157"/>
  <c r="D828" i="143" s="1"/>
  <c r="Z50" i="157"/>
  <c r="AB50" i="157"/>
  <c r="AD50" i="157"/>
  <c r="L38" i="149"/>
  <c r="L43" i="149"/>
  <c r="N13" i="150"/>
  <c r="F16" i="150"/>
  <c r="J16" i="150"/>
  <c r="J35" i="150" s="1"/>
  <c r="L16" i="150"/>
  <c r="P16" i="150"/>
  <c r="P35" i="150" s="1"/>
  <c r="N34" i="150"/>
  <c r="E17" i="152"/>
  <c r="D17" i="152" s="1"/>
  <c r="E24" i="152"/>
  <c r="D24" i="152" s="1"/>
  <c r="L15" i="156"/>
  <c r="E23" i="161"/>
  <c r="E25" i="161" s="1"/>
  <c r="E27" i="161" s="1"/>
  <c r="G23" i="161"/>
  <c r="G25" i="161" s="1"/>
  <c r="G27" i="161" s="1"/>
  <c r="I23" i="161"/>
  <c r="I25" i="161" s="1"/>
  <c r="I27" i="161" s="1"/>
  <c r="E41" i="169"/>
  <c r="D644" i="143" s="1"/>
  <c r="Q41" i="169"/>
  <c r="D642" i="143" s="1"/>
  <c r="I41" i="169"/>
  <c r="C659" i="143" s="1"/>
  <c r="O41" i="169"/>
  <c r="C658" i="143" s="1"/>
  <c r="U41" i="169"/>
  <c r="C657" i="143" s="1"/>
  <c r="F26" i="171"/>
  <c r="H26" i="171"/>
  <c r="C713" i="143" s="1"/>
  <c r="J26" i="171"/>
  <c r="L26" i="171"/>
  <c r="C712" i="143" s="1"/>
  <c r="N26" i="171"/>
  <c r="P26" i="171"/>
  <c r="C711" i="143" s="1"/>
  <c r="E27" i="172"/>
  <c r="G27" i="172"/>
  <c r="C779" i="143" s="1"/>
  <c r="I27" i="172"/>
  <c r="K27" i="172"/>
  <c r="C778" i="143" s="1"/>
  <c r="M27" i="172"/>
  <c r="O27" i="172"/>
  <c r="C777" i="143" s="1"/>
  <c r="E26" i="173"/>
  <c r="G26" i="173"/>
  <c r="I26" i="173"/>
  <c r="E19" i="174"/>
  <c r="C16" i="174"/>
  <c r="C831" i="143" s="1"/>
  <c r="K19" i="174"/>
  <c r="I16" i="174"/>
  <c r="C830" i="143" s="1"/>
  <c r="G16" i="150"/>
  <c r="G35" i="150" s="1"/>
  <c r="I16" i="150"/>
  <c r="I35" i="150" s="1"/>
  <c r="M16" i="150"/>
  <c r="M35" i="150" s="1"/>
  <c r="O16" i="150"/>
  <c r="O35" i="150" s="1"/>
  <c r="L14" i="154"/>
  <c r="L18" i="156"/>
  <c r="C220" i="143" s="1"/>
  <c r="L22" i="156"/>
  <c r="D23" i="161"/>
  <c r="D25" i="161" s="1"/>
  <c r="D27" i="161" s="1"/>
  <c r="F23" i="161"/>
  <c r="F25" i="161" s="1"/>
  <c r="F27" i="161" s="1"/>
  <c r="H23" i="161"/>
  <c r="H25" i="161" s="1"/>
  <c r="H27" i="161" s="1"/>
  <c r="K41" i="169"/>
  <c r="D643" i="143" s="1"/>
  <c r="B643" i="143" s="1"/>
  <c r="AR643" i="143" s="1"/>
  <c r="B77" i="169" s="1"/>
  <c r="H41" i="169"/>
  <c r="N41" i="169"/>
  <c r="T41" i="169"/>
  <c r="E26" i="171"/>
  <c r="G26" i="171"/>
  <c r="C716" i="143" s="1"/>
  <c r="I26" i="171"/>
  <c r="K26" i="171"/>
  <c r="C715" i="143" s="1"/>
  <c r="M26" i="171"/>
  <c r="O26" i="171"/>
  <c r="C714" i="143" s="1"/>
  <c r="F27" i="172"/>
  <c r="H27" i="172"/>
  <c r="C776" i="143" s="1"/>
  <c r="J27" i="172"/>
  <c r="L27" i="172"/>
  <c r="C775" i="143" s="1"/>
  <c r="N27" i="172"/>
  <c r="P27" i="172"/>
  <c r="C774" i="143" s="1"/>
  <c r="F26" i="173"/>
  <c r="C788" i="143" s="1"/>
  <c r="H26" i="173"/>
  <c r="C787" i="143" s="1"/>
  <c r="J26" i="173"/>
  <c r="C786" i="143" s="1"/>
  <c r="C19" i="174"/>
  <c r="I19" i="174"/>
  <c r="AD23" i="164"/>
  <c r="E31" i="176"/>
  <c r="D4" i="143" s="1"/>
  <c r="H31" i="176"/>
  <c r="J31" i="176"/>
  <c r="D847" i="143" s="1"/>
  <c r="M30" i="176"/>
  <c r="L27" i="176"/>
  <c r="D272" i="143" s="1"/>
  <c r="O31" i="176"/>
  <c r="Q31" i="176"/>
  <c r="D2" i="143" s="1"/>
  <c r="T31" i="176"/>
  <c r="L19" i="177"/>
  <c r="K19" i="177" s="1"/>
  <c r="D883" i="143" s="1"/>
  <c r="K16" i="177"/>
  <c r="D874" i="143" s="1"/>
  <c r="Q19" i="177"/>
  <c r="P19" i="177" s="1"/>
  <c r="D882" i="143" s="1"/>
  <c r="P16" i="177"/>
  <c r="D873" i="143" s="1"/>
  <c r="H28" i="177"/>
  <c r="J28" i="177"/>
  <c r="M28" i="177"/>
  <c r="O28" i="177"/>
  <c r="Q27" i="177"/>
  <c r="P24" i="177"/>
  <c r="D897" i="143" s="1"/>
  <c r="S28" i="177"/>
  <c r="E29" i="178"/>
  <c r="G29" i="178"/>
  <c r="C1018" i="143" s="1"/>
  <c r="I29" i="178"/>
  <c r="K29" i="178"/>
  <c r="M29" i="178"/>
  <c r="C976" i="143" s="1"/>
  <c r="O29" i="178"/>
  <c r="N22" i="164"/>
  <c r="N23" i="164" s="1"/>
  <c r="C596" i="143" s="1"/>
  <c r="F19" i="176"/>
  <c r="D252" i="143" s="1"/>
  <c r="G22" i="176"/>
  <c r="L19" i="176"/>
  <c r="D251" i="143" s="1"/>
  <c r="M22" i="176"/>
  <c r="D31" i="176"/>
  <c r="D848" i="143" s="1"/>
  <c r="G30" i="176"/>
  <c r="F27" i="176"/>
  <c r="D273" i="143" s="1"/>
  <c r="I31" i="176"/>
  <c r="K31" i="176"/>
  <c r="D3" i="143" s="1"/>
  <c r="N31" i="176"/>
  <c r="P31" i="176"/>
  <c r="D846" i="143" s="1"/>
  <c r="S30" i="176"/>
  <c r="R27" i="176"/>
  <c r="D271" i="143" s="1"/>
  <c r="U31" i="176"/>
  <c r="G19" i="177"/>
  <c r="F19" i="177" s="1"/>
  <c r="D884" i="143" s="1"/>
  <c r="F16" i="177"/>
  <c r="D875" i="143" s="1"/>
  <c r="E28" i="177"/>
  <c r="G27" i="177"/>
  <c r="F24" i="177"/>
  <c r="D899" i="143" s="1"/>
  <c r="I28" i="177"/>
  <c r="N28" i="177"/>
  <c r="R28" i="177"/>
  <c r="D29" i="178"/>
  <c r="C1019" i="143" s="1"/>
  <c r="F29" i="178"/>
  <c r="H29" i="178"/>
  <c r="J29" i="178"/>
  <c r="C977" i="143" s="1"/>
  <c r="L29" i="178"/>
  <c r="N29" i="178"/>
  <c r="D11" i="175"/>
  <c r="D14" i="175" s="1"/>
  <c r="J11" i="175"/>
  <c r="J14" i="175" s="1"/>
  <c r="S19" i="176"/>
  <c r="L24" i="177"/>
  <c r="J18" i="179"/>
  <c r="I18" i="179" s="1"/>
  <c r="I15" i="179"/>
  <c r="O18" i="179"/>
  <c r="N18" i="179" s="1"/>
  <c r="N15" i="179"/>
  <c r="E26" i="179"/>
  <c r="D23" i="179"/>
  <c r="G27" i="179"/>
  <c r="K27" i="179"/>
  <c r="M27" i="179"/>
  <c r="P27" i="179"/>
  <c r="R27" i="179"/>
  <c r="E28" i="180"/>
  <c r="G28" i="180"/>
  <c r="I28" i="180"/>
  <c r="K28" i="180"/>
  <c r="M28" i="180"/>
  <c r="O28" i="180"/>
  <c r="D28" i="181"/>
  <c r="F28" i="181"/>
  <c r="H28" i="181"/>
  <c r="J28" i="181"/>
  <c r="F25" i="183"/>
  <c r="H25" i="183"/>
  <c r="E23" i="190"/>
  <c r="D1251" i="143" s="1"/>
  <c r="Q23" i="190"/>
  <c r="D1249" i="143" s="1"/>
  <c r="F25" i="176"/>
  <c r="D267" i="143" s="1"/>
  <c r="L25" i="176"/>
  <c r="D266" i="143" s="1"/>
  <c r="R25" i="176"/>
  <c r="D265" i="143" s="1"/>
  <c r="F13" i="177"/>
  <c r="D866" i="143" s="1"/>
  <c r="P13" i="177"/>
  <c r="D864" i="143" s="1"/>
  <c r="E18" i="179"/>
  <c r="D18" i="179" s="1"/>
  <c r="D15" i="179"/>
  <c r="F27" i="179"/>
  <c r="H27" i="179"/>
  <c r="J26" i="179"/>
  <c r="I23" i="179"/>
  <c r="L27" i="179"/>
  <c r="O26" i="179"/>
  <c r="N23" i="179"/>
  <c r="Q27" i="179"/>
  <c r="D28" i="180"/>
  <c r="F28" i="180"/>
  <c r="H28" i="180"/>
  <c r="J28" i="180"/>
  <c r="L28" i="180"/>
  <c r="N28" i="180"/>
  <c r="E28" i="181"/>
  <c r="G28" i="181"/>
  <c r="I28" i="181"/>
  <c r="K28" i="181"/>
  <c r="G25" i="183"/>
  <c r="K23" i="190"/>
  <c r="D1250" i="143" s="1"/>
  <c r="D21" i="179"/>
  <c r="N21" i="179"/>
  <c r="F41" i="189"/>
  <c r="L41" i="189"/>
  <c r="R41" i="189"/>
  <c r="F23" i="190"/>
  <c r="D1248" i="143" s="1"/>
  <c r="L23" i="190"/>
  <c r="D1247" i="143" s="1"/>
  <c r="R23" i="190"/>
  <c r="D1246" i="143" s="1"/>
  <c r="E25" i="190"/>
  <c r="D1269" i="143" s="1"/>
  <c r="K25" i="190"/>
  <c r="D1268" i="143" s="1"/>
  <c r="Q25" i="190"/>
  <c r="D1267" i="143" s="1"/>
  <c r="D17" i="191"/>
  <c r="P17" i="191"/>
  <c r="L39" i="194"/>
  <c r="F50" i="194"/>
  <c r="D12" i="179"/>
  <c r="N12" i="179"/>
  <c r="B14" i="185"/>
  <c r="A14" i="185" s="1"/>
  <c r="AT42" i="143" s="1"/>
  <c r="J17" i="191"/>
  <c r="G39" i="194"/>
  <c r="F39" i="194" s="1"/>
  <c r="S39" i="194"/>
  <c r="R39" i="194" s="1"/>
  <c r="M50" i="194"/>
  <c r="L50" i="194" s="1"/>
  <c r="P38" i="195"/>
  <c r="C1392" i="143" s="1"/>
  <c r="P38" i="196"/>
  <c r="C1411" i="143" s="1"/>
  <c r="F38" i="195"/>
  <c r="C1393" i="143" s="1"/>
  <c r="F38" i="196"/>
  <c r="C1412" i="143" s="1"/>
  <c r="Z38" i="196"/>
  <c r="C1410" i="143" s="1"/>
  <c r="H25" i="205"/>
  <c r="I27" i="205"/>
  <c r="H27" i="205" s="1"/>
  <c r="D1486" i="143" s="1"/>
  <c r="B1486" i="143" s="1"/>
  <c r="AR1486" i="143" s="1"/>
  <c r="E25" i="206"/>
  <c r="F27" i="206"/>
  <c r="I27" i="206"/>
  <c r="H27" i="206" s="1"/>
  <c r="D1495" i="143" s="1"/>
  <c r="H25" i="206"/>
  <c r="F27" i="205"/>
  <c r="E27" i="205" s="1"/>
  <c r="D1487" i="143" s="1"/>
  <c r="B1487" i="143" s="1"/>
  <c r="AR1487" i="143" s="1"/>
  <c r="E25" i="205"/>
  <c r="K25" i="206"/>
  <c r="L27" i="206"/>
  <c r="K27" i="206" s="1"/>
  <c r="D1494" i="143" s="1"/>
  <c r="E24" i="205"/>
  <c r="H24" i="206"/>
  <c r="B46" i="143"/>
  <c r="AR46" i="143" s="1"/>
  <c r="B33" i="143"/>
  <c r="AR33" i="143"/>
  <c r="B60" i="146" s="1"/>
  <c r="B1508" i="143"/>
  <c r="AR1508" i="143" s="1"/>
  <c r="B1507" i="143"/>
  <c r="AR1507" i="143" s="1"/>
  <c r="B1506" i="143"/>
  <c r="AR1506" i="143" s="1"/>
  <c r="B1505" i="143"/>
  <c r="AR1505" i="143" s="1"/>
  <c r="B1504" i="143"/>
  <c r="AR1504" i="143" s="1"/>
  <c r="B1503" i="143"/>
  <c r="AR1503" i="143" s="1"/>
  <c r="B1500" i="143"/>
  <c r="AR1500" i="143" s="1"/>
  <c r="B1499" i="143"/>
  <c r="AR1499" i="143" s="1"/>
  <c r="B1498" i="143"/>
  <c r="AR1498" i="143" s="1"/>
  <c r="B1497" i="143"/>
  <c r="AR1497" i="143" s="1"/>
  <c r="B1495" i="143"/>
  <c r="AR1495" i="143" s="1"/>
  <c r="B1494" i="143"/>
  <c r="AR1494" i="143" s="1"/>
  <c r="B1493" i="143"/>
  <c r="AR1493" i="143" s="1"/>
  <c r="B1492" i="143"/>
  <c r="AR1492" i="143" s="1"/>
  <c r="B1491" i="143"/>
  <c r="AR1491" i="143" s="1"/>
  <c r="B1485" i="143"/>
  <c r="AR1485" i="143" s="1"/>
  <c r="B1484" i="143"/>
  <c r="AR1484" i="143" s="1"/>
  <c r="B1481" i="143"/>
  <c r="AR1481" i="143" s="1"/>
  <c r="B1479" i="143"/>
  <c r="AR1479" i="143" s="1"/>
  <c r="B1477" i="143"/>
  <c r="AR1477" i="143" s="1"/>
  <c r="B1472" i="143"/>
  <c r="AR1472" i="143" s="1"/>
  <c r="B20" i="202" s="1"/>
  <c r="B1471" i="143"/>
  <c r="AR1471" i="143" s="1"/>
  <c r="B19" i="202" s="1"/>
  <c r="B1470" i="143"/>
  <c r="AR1470" i="143" s="1"/>
  <c r="B18" i="202" s="1"/>
  <c r="B1469" i="143"/>
  <c r="AR1469" i="143" s="1"/>
  <c r="B1467" i="143"/>
  <c r="AR1467" i="143" s="1"/>
  <c r="B1463" i="143"/>
  <c r="AR1463" i="143" s="1"/>
  <c r="B19" i="201" s="1"/>
  <c r="B1462" i="143"/>
  <c r="AR1462" i="143" s="1"/>
  <c r="B18" i="201" s="1"/>
  <c r="B1461" i="143"/>
  <c r="AR1461" i="143" s="1"/>
  <c r="B1460" i="143"/>
  <c r="AR1460" i="143" s="1"/>
  <c r="B1459" i="143"/>
  <c r="AR1459" i="143" s="1"/>
  <c r="B1458" i="143"/>
  <c r="AR1458" i="143" s="1"/>
  <c r="B1457" i="143"/>
  <c r="AR1457" i="143" s="1"/>
  <c r="B1456" i="143"/>
  <c r="AR1456" i="143" s="1"/>
  <c r="B1455" i="143"/>
  <c r="AR1455" i="143" s="1"/>
  <c r="B1454" i="143"/>
  <c r="AR1454" i="143" s="1"/>
  <c r="B1453" i="143"/>
  <c r="AR1453" i="143" s="1"/>
  <c r="B32" i="200" s="1"/>
  <c r="B1452" i="143"/>
  <c r="AR1452" i="143" s="1"/>
  <c r="B31" i="200" s="1"/>
  <c r="B1451" i="143"/>
  <c r="AR1451" i="143" s="1"/>
  <c r="B30" i="200" s="1"/>
  <c r="B1450" i="143"/>
  <c r="AR1450" i="143" s="1"/>
  <c r="B29" i="200" s="1"/>
  <c r="B1449" i="143"/>
  <c r="AR1449" i="143" s="1"/>
  <c r="B1447" i="143"/>
  <c r="AR1447" i="143" s="1"/>
  <c r="B1445" i="143"/>
  <c r="AR1445" i="143" s="1"/>
  <c r="B1443" i="143"/>
  <c r="AR1443" i="143" s="1"/>
  <c r="B1441" i="143"/>
  <c r="AR1441" i="143" s="1"/>
  <c r="B1439" i="143"/>
  <c r="AR1439" i="143" s="1"/>
  <c r="B1437" i="143"/>
  <c r="AR1437" i="143" s="1"/>
  <c r="B51" i="198" s="1"/>
  <c r="B1436" i="143"/>
  <c r="AR1436" i="143" s="1"/>
  <c r="B50" i="198" s="1"/>
  <c r="B1435" i="143"/>
  <c r="AR1435" i="143" s="1"/>
  <c r="B49" i="198" s="1"/>
  <c r="B1434" i="143"/>
  <c r="AR1434" i="143" s="1"/>
  <c r="B48" i="198" s="1"/>
  <c r="B1433" i="143"/>
  <c r="AR1433" i="143" s="1"/>
  <c r="B47" i="198" s="1"/>
  <c r="B1432" i="143"/>
  <c r="AR1432" i="143" s="1"/>
  <c r="B46" i="198" s="1"/>
  <c r="B1431" i="143"/>
  <c r="B1430" i="143"/>
  <c r="B1429" i="143"/>
  <c r="AR1429" i="143" s="1"/>
  <c r="B43" i="198" s="1"/>
  <c r="B1428" i="143"/>
  <c r="AR1428" i="143" s="1"/>
  <c r="B42" i="198" s="1"/>
  <c r="B1427" i="143"/>
  <c r="B1426" i="143"/>
  <c r="B1425" i="143"/>
  <c r="AR1425" i="143" s="1"/>
  <c r="B39" i="198" s="1"/>
  <c r="B1424" i="143"/>
  <c r="AR1424" i="143" s="1"/>
  <c r="B38" i="198" s="1"/>
  <c r="B1423" i="143"/>
  <c r="B1422" i="143"/>
  <c r="B1418" i="143"/>
  <c r="AR1418" i="143" s="1"/>
  <c r="B1417" i="143"/>
  <c r="AR1417" i="143" s="1"/>
  <c r="B1416" i="143"/>
  <c r="AR1416" i="143" s="1"/>
  <c r="B1415" i="143"/>
  <c r="AR1415" i="143" s="1"/>
  <c r="B1413" i="143"/>
  <c r="AR1413" i="143" s="1"/>
  <c r="B1412" i="143"/>
  <c r="AR1412" i="143" s="1"/>
  <c r="B1410" i="143"/>
  <c r="AR1410" i="143" s="1"/>
  <c r="B1409" i="143"/>
  <c r="AR1409" i="143" s="1"/>
  <c r="B1408" i="143"/>
  <c r="AR1408" i="143" s="1"/>
  <c r="B1407" i="143"/>
  <c r="AR1407" i="143" s="1"/>
  <c r="B1406" i="143"/>
  <c r="AR1406" i="143" s="1"/>
  <c r="B1405" i="143"/>
  <c r="AR1405" i="143" s="1"/>
  <c r="B1404" i="143"/>
  <c r="AR1404" i="143" s="1"/>
  <c r="B1403" i="143"/>
  <c r="AR1403" i="143" s="1"/>
  <c r="B1402" i="143"/>
  <c r="AR1402" i="143" s="1"/>
  <c r="B1401" i="143"/>
  <c r="AR1401" i="143" s="1"/>
  <c r="B1400" i="143"/>
  <c r="AR1400" i="143" s="1"/>
  <c r="B1399" i="143"/>
  <c r="AR1399" i="143" s="1"/>
  <c r="B1398" i="143"/>
  <c r="AR1398" i="143" s="1"/>
  <c r="B1397" i="143"/>
  <c r="B1396" i="143"/>
  <c r="B1395" i="143"/>
  <c r="B1394" i="143"/>
  <c r="B1392" i="143"/>
  <c r="B1391" i="143"/>
  <c r="B1390" i="143"/>
  <c r="B1389" i="143"/>
  <c r="B1388" i="143"/>
  <c r="B1387" i="143"/>
  <c r="B1386" i="143"/>
  <c r="B1385" i="143"/>
  <c r="B1384" i="143"/>
  <c r="B1383" i="143"/>
  <c r="AR1383" i="143" s="1"/>
  <c r="B1381" i="143"/>
  <c r="AR1381" i="143" s="1"/>
  <c r="B1379" i="143"/>
  <c r="AR1379" i="143" s="1"/>
  <c r="B1377" i="143"/>
  <c r="AR1377" i="143" s="1"/>
  <c r="B1375" i="143"/>
  <c r="AR1375" i="143" s="1"/>
  <c r="B1373" i="143"/>
  <c r="AR1373" i="143" s="1"/>
  <c r="B1371" i="143"/>
  <c r="AR1371" i="143" s="1"/>
  <c r="B1369" i="143"/>
  <c r="AR1369" i="143" s="1"/>
  <c r="B1367" i="143"/>
  <c r="AR1367" i="143" s="1"/>
  <c r="B1365" i="143"/>
  <c r="AR1365" i="143" s="1"/>
  <c r="B1363" i="143"/>
  <c r="AR1363" i="143" s="1"/>
  <c r="B1361" i="143"/>
  <c r="AR1361" i="143" s="1"/>
  <c r="B1359" i="143"/>
  <c r="AR1359" i="143" s="1"/>
  <c r="B1357" i="143"/>
  <c r="AR1357" i="143" s="1"/>
  <c r="B1355" i="143"/>
  <c r="AR1355" i="143" s="1"/>
  <c r="B1353" i="143"/>
  <c r="AR1353" i="143" s="1"/>
  <c r="B1351" i="143"/>
  <c r="AR1351" i="143" s="1"/>
  <c r="B1349" i="143"/>
  <c r="AR1349" i="143" s="1"/>
  <c r="B1347" i="143"/>
  <c r="AR1347" i="143" s="1"/>
  <c r="B1345" i="143"/>
  <c r="AR1345" i="143" s="1"/>
  <c r="B1343" i="143"/>
  <c r="AR1343" i="143" s="1"/>
  <c r="B1341" i="143"/>
  <c r="AR1341" i="143" s="1"/>
  <c r="B1339" i="143"/>
  <c r="AR1339" i="143" s="1"/>
  <c r="B1337" i="143"/>
  <c r="AR1337" i="143" s="1"/>
  <c r="B1335" i="143"/>
  <c r="AR1335" i="143" s="1"/>
  <c r="B1333" i="143"/>
  <c r="AR1333" i="143" s="1"/>
  <c r="B1331" i="143"/>
  <c r="AR1331" i="143" s="1"/>
  <c r="B1329" i="143"/>
  <c r="AR1329" i="143" s="1"/>
  <c r="B1327" i="143"/>
  <c r="AR1327" i="143" s="1"/>
  <c r="B1325" i="143"/>
  <c r="AR1325" i="143" s="1"/>
  <c r="B1323" i="143"/>
  <c r="AR1323" i="143" s="1"/>
  <c r="B1321" i="143"/>
  <c r="AR1321" i="143" s="1"/>
  <c r="B1319" i="143"/>
  <c r="AR1319" i="143" s="1"/>
  <c r="B1317" i="143"/>
  <c r="AR1317" i="143" s="1"/>
  <c r="B1315" i="143"/>
  <c r="AR1315" i="143" s="1"/>
  <c r="B1313" i="143"/>
  <c r="AR1313" i="143" s="1"/>
  <c r="B1311" i="143"/>
  <c r="AR1311" i="143" s="1"/>
  <c r="B1309" i="143"/>
  <c r="AR1309" i="143" s="1"/>
  <c r="B1307" i="143"/>
  <c r="AR1307" i="143" s="1"/>
  <c r="B1305" i="143"/>
  <c r="AR1305" i="143" s="1"/>
  <c r="B1303" i="143"/>
  <c r="AR1303" i="143" s="1"/>
  <c r="B1301" i="143"/>
  <c r="AR1301" i="143" s="1"/>
  <c r="B1299" i="143"/>
  <c r="AR1299" i="143" s="1"/>
  <c r="B1297" i="143"/>
  <c r="AR1297" i="143" s="1"/>
  <c r="B1295" i="143"/>
  <c r="AR1295" i="143" s="1"/>
  <c r="B1293" i="143"/>
  <c r="AR1293" i="143" s="1"/>
  <c r="B40" i="193" s="1"/>
  <c r="B1292" i="143"/>
  <c r="AR1292" i="143" s="1"/>
  <c r="B39" i="193" s="1"/>
  <c r="B1291" i="143"/>
  <c r="AR1291" i="143" s="1"/>
  <c r="B38" i="193" s="1"/>
  <c r="B1290" i="143"/>
  <c r="AR1290" i="143" s="1"/>
  <c r="B37" i="193" s="1"/>
  <c r="B1289" i="143"/>
  <c r="AR1289" i="143" s="1"/>
  <c r="B36" i="193" s="1"/>
  <c r="B1288" i="143"/>
  <c r="AR1288" i="143" s="1"/>
  <c r="B35" i="193" s="1"/>
  <c r="B1283" i="143"/>
  <c r="AR1283" i="143" s="1"/>
  <c r="B153" i="190" s="1"/>
  <c r="B1281" i="143"/>
  <c r="AR1281" i="143" s="1"/>
  <c r="B151" i="190" s="1"/>
  <c r="B1279" i="143"/>
  <c r="AR1279" i="143" s="1"/>
  <c r="B149" i="190" s="1"/>
  <c r="B1277" i="143"/>
  <c r="AR1277" i="143" s="1"/>
  <c r="B147" i="190" s="1"/>
  <c r="B1275" i="143"/>
  <c r="AR1275" i="143" s="1"/>
  <c r="B145" i="190" s="1"/>
  <c r="B1273" i="143"/>
  <c r="AR1273" i="143" s="1"/>
  <c r="B143" i="190" s="1"/>
  <c r="B1271" i="143"/>
  <c r="AR1271" i="143" s="1"/>
  <c r="B141" i="190" s="1"/>
  <c r="B1269" i="143"/>
  <c r="AR1269" i="143" s="1"/>
  <c r="B139" i="190" s="1"/>
  <c r="B1267" i="143"/>
  <c r="AR1267" i="143" s="1"/>
  <c r="B137" i="190" s="1"/>
  <c r="B1265" i="143"/>
  <c r="AR1265" i="143" s="1"/>
  <c r="B135" i="190" s="1"/>
  <c r="B1263" i="143"/>
  <c r="AR1263" i="143" s="1"/>
  <c r="B133" i="190" s="1"/>
  <c r="B1261" i="143"/>
  <c r="AR1261" i="143" s="1"/>
  <c r="B131" i="190" s="1"/>
  <c r="B1259" i="143"/>
  <c r="AR1259" i="143" s="1"/>
  <c r="B129" i="190" s="1"/>
  <c r="B1257" i="143"/>
  <c r="AR1257" i="143" s="1"/>
  <c r="B127" i="190" s="1"/>
  <c r="B1255" i="143"/>
  <c r="AR1255" i="143" s="1"/>
  <c r="B125" i="190" s="1"/>
  <c r="B1253" i="143"/>
  <c r="AR1253" i="143" s="1"/>
  <c r="B123" i="190" s="1"/>
  <c r="B1251" i="143"/>
  <c r="AR1251" i="143" s="1"/>
  <c r="B121" i="190" s="1"/>
  <c r="B1247" i="143"/>
  <c r="AR1247" i="143" s="1"/>
  <c r="B117" i="190" s="1"/>
  <c r="B1245" i="143"/>
  <c r="AR1245" i="143" s="1"/>
  <c r="B115" i="190" s="1"/>
  <c r="B1243" i="143"/>
  <c r="AR1243" i="143" s="1"/>
  <c r="B113" i="190" s="1"/>
  <c r="B1241" i="143"/>
  <c r="AR1241" i="143" s="1"/>
  <c r="B111" i="190" s="1"/>
  <c r="B1239" i="143"/>
  <c r="AR1239" i="143" s="1"/>
  <c r="B109" i="190" s="1"/>
  <c r="B1237" i="143"/>
  <c r="AR1237" i="143" s="1"/>
  <c r="B107" i="190" s="1"/>
  <c r="B1235" i="143"/>
  <c r="AR1235" i="143" s="1"/>
  <c r="B105" i="190" s="1"/>
  <c r="B1233" i="143"/>
  <c r="AR1233" i="143" s="1"/>
  <c r="B103" i="190" s="1"/>
  <c r="B1231" i="143"/>
  <c r="AR1231" i="143" s="1"/>
  <c r="B101" i="190" s="1"/>
  <c r="B1229" i="143"/>
  <c r="AR1229" i="143" s="1"/>
  <c r="B99" i="190" s="1"/>
  <c r="B1227" i="143"/>
  <c r="AR1227" i="143" s="1"/>
  <c r="B97" i="190" s="1"/>
  <c r="B1225" i="143"/>
  <c r="AR1225" i="143" s="1"/>
  <c r="B95" i="190" s="1"/>
  <c r="B1223" i="143"/>
  <c r="AR1223" i="143" s="1"/>
  <c r="B93" i="190" s="1"/>
  <c r="B1221" i="143"/>
  <c r="AR1221" i="143" s="1"/>
  <c r="B91" i="190" s="1"/>
  <c r="B1219" i="143"/>
  <c r="AR1219" i="143" s="1"/>
  <c r="B89" i="190" s="1"/>
  <c r="B1217" i="143"/>
  <c r="AR1217" i="143" s="1"/>
  <c r="B87" i="190" s="1"/>
  <c r="B1215" i="143"/>
  <c r="AR1215" i="143" s="1"/>
  <c r="B85" i="190" s="1"/>
  <c r="B1213" i="143"/>
  <c r="AR1213" i="143" s="1"/>
  <c r="B83" i="190" s="1"/>
  <c r="B1211" i="143"/>
  <c r="AR1211" i="143" s="1"/>
  <c r="B81" i="190" s="1"/>
  <c r="B1209" i="143"/>
  <c r="AR1209" i="143" s="1"/>
  <c r="B79" i="190" s="1"/>
  <c r="B1207" i="143"/>
  <c r="AR1207" i="143" s="1"/>
  <c r="B77" i="190" s="1"/>
  <c r="B1205" i="143"/>
  <c r="AR1205" i="143" s="1"/>
  <c r="B75" i="190" s="1"/>
  <c r="B1203" i="143"/>
  <c r="AR1203" i="143" s="1"/>
  <c r="B73" i="190" s="1"/>
  <c r="B1201" i="143"/>
  <c r="AR1201" i="143" s="1"/>
  <c r="B71" i="190" s="1"/>
  <c r="B1199" i="143"/>
  <c r="AR1199" i="143" s="1"/>
  <c r="B69" i="190" s="1"/>
  <c r="B1197" i="143"/>
  <c r="AR1197" i="143" s="1"/>
  <c r="B67" i="190" s="1"/>
  <c r="B1195" i="143"/>
  <c r="AR1195" i="143" s="1"/>
  <c r="B65" i="190" s="1"/>
  <c r="B1193" i="143"/>
  <c r="AR1193" i="143" s="1"/>
  <c r="B63" i="190" s="1"/>
  <c r="B1191" i="143"/>
  <c r="AR1191" i="143" s="1"/>
  <c r="B61" i="190" s="1"/>
  <c r="B1189" i="143"/>
  <c r="AR1189" i="143" s="1"/>
  <c r="B59" i="190" s="1"/>
  <c r="B1187" i="143"/>
  <c r="AR1187" i="143" s="1"/>
  <c r="B57" i="190" s="1"/>
  <c r="B1185" i="143"/>
  <c r="AR1185" i="143" s="1"/>
  <c r="B55" i="190" s="1"/>
  <c r="B1183" i="143"/>
  <c r="AR1183" i="143" s="1"/>
  <c r="B53" i="190" s="1"/>
  <c r="B1181" i="143"/>
  <c r="AR1181" i="143" s="1"/>
  <c r="B51" i="190" s="1"/>
  <c r="B1179" i="143"/>
  <c r="AR1179" i="143" s="1"/>
  <c r="B49" i="190" s="1"/>
  <c r="B1177" i="143"/>
  <c r="AR1177" i="143" s="1"/>
  <c r="B47" i="190" s="1"/>
  <c r="B1175" i="143"/>
  <c r="AR1175" i="143" s="1"/>
  <c r="B45" i="190" s="1"/>
  <c r="B1173" i="143"/>
  <c r="AR1173" i="143" s="1"/>
  <c r="B43" i="190" s="1"/>
  <c r="B1171" i="143"/>
  <c r="AR1171" i="143" s="1"/>
  <c r="B41" i="190" s="1"/>
  <c r="B1169" i="143"/>
  <c r="AR1169" i="143" s="1"/>
  <c r="B39" i="190" s="1"/>
  <c r="B1167" i="143"/>
  <c r="AR1167" i="143" s="1"/>
  <c r="B37" i="190" s="1"/>
  <c r="B1165" i="143"/>
  <c r="AR1165" i="143" s="1"/>
  <c r="B35" i="190" s="1"/>
  <c r="B1145" i="143"/>
  <c r="AR1145" i="143" s="1"/>
  <c r="B63" i="189" s="1"/>
  <c r="B1143" i="143"/>
  <c r="AR1143" i="143" s="1"/>
  <c r="B61" i="189" s="1"/>
  <c r="B1141" i="143"/>
  <c r="AR1141" i="143" s="1"/>
  <c r="B59" i="189" s="1"/>
  <c r="B1139" i="143"/>
  <c r="AR1139" i="143" s="1"/>
  <c r="B57" i="189" s="1"/>
  <c r="B1137" i="143"/>
  <c r="AR1137" i="143" s="1"/>
  <c r="B55" i="189" s="1"/>
  <c r="B1135" i="143"/>
  <c r="AR1135" i="143" s="1"/>
  <c r="B53" i="189" s="1"/>
  <c r="B1133" i="143"/>
  <c r="AR1133" i="143" s="1"/>
  <c r="B51" i="189" s="1"/>
  <c r="B1131" i="143"/>
  <c r="AR1131" i="143" s="1"/>
  <c r="B49" i="189" s="1"/>
  <c r="B1129" i="143"/>
  <c r="AR1129" i="143" s="1"/>
  <c r="B47" i="189" s="1"/>
  <c r="B1128" i="143"/>
  <c r="AR1128" i="143" s="1"/>
  <c r="B27" i="188" s="1"/>
  <c r="B1127" i="143"/>
  <c r="AR1127" i="143" s="1"/>
  <c r="B26" i="188" s="1"/>
  <c r="B1126" i="143"/>
  <c r="AR1126" i="143" s="1"/>
  <c r="B25" i="188" s="1"/>
  <c r="B1125" i="143"/>
  <c r="AR1125" i="143" s="1"/>
  <c r="B1123" i="143"/>
  <c r="AR1123" i="143" s="1"/>
  <c r="B1121" i="143"/>
  <c r="AR1121" i="143" s="1"/>
  <c r="B1119" i="143"/>
  <c r="AR1119" i="143" s="1"/>
  <c r="B1117" i="143"/>
  <c r="AR1117" i="143" s="1"/>
  <c r="B1115" i="143"/>
  <c r="AR1115" i="143" s="1"/>
  <c r="B1113" i="143"/>
  <c r="AR1113" i="143" s="1"/>
  <c r="B1111" i="143"/>
  <c r="AR1111" i="143" s="1"/>
  <c r="B1109" i="143"/>
  <c r="AR1109" i="143" s="1"/>
  <c r="B1107" i="143"/>
  <c r="AR1107" i="143" s="1"/>
  <c r="B1105" i="143"/>
  <c r="AR1105" i="143" s="1"/>
  <c r="B1103" i="143"/>
  <c r="AR1103" i="143" s="1"/>
  <c r="B1101" i="143"/>
  <c r="AR1101" i="143" s="1"/>
  <c r="B1099" i="143"/>
  <c r="AR1099" i="143" s="1"/>
  <c r="B1097" i="143"/>
  <c r="AR1097" i="143" s="1"/>
  <c r="B1095" i="143"/>
  <c r="AR1095" i="143" s="1"/>
  <c r="B1093" i="143"/>
  <c r="AR1093" i="143" s="1"/>
  <c r="B1089" i="143"/>
  <c r="AR1089" i="143" s="1"/>
  <c r="B1087" i="143"/>
  <c r="AR1087" i="143" s="1"/>
  <c r="B1085" i="143"/>
  <c r="AR1085" i="143" s="1"/>
  <c r="B1083" i="143"/>
  <c r="AR1083" i="143" s="1"/>
  <c r="B1081" i="143"/>
  <c r="AR1081" i="143" s="1"/>
  <c r="B1079" i="143"/>
  <c r="AR1079" i="143" s="1"/>
  <c r="B1077" i="143"/>
  <c r="AR1077" i="143" s="1"/>
  <c r="B1075" i="143"/>
  <c r="AR1075" i="143" s="1"/>
  <c r="B1073" i="143"/>
  <c r="AR1073" i="143" s="1"/>
  <c r="B1071" i="143"/>
  <c r="AR1071" i="143" s="1"/>
  <c r="B1069" i="143"/>
  <c r="AR1069" i="143" s="1"/>
  <c r="B1068" i="143"/>
  <c r="AR1068" i="143" s="1"/>
  <c r="B63" i="187" s="1"/>
  <c r="B1067" i="143"/>
  <c r="AR1067" i="143" s="1"/>
  <c r="B62" i="187" s="1"/>
  <c r="B1066" i="143"/>
  <c r="AR1066" i="143" s="1"/>
  <c r="B61" i="187" s="1"/>
  <c r="B1065" i="143"/>
  <c r="AR1065" i="143" s="1"/>
  <c r="B60" i="187" s="1"/>
  <c r="B1064" i="143"/>
  <c r="AR1064" i="143" s="1"/>
  <c r="B59" i="187" s="1"/>
  <c r="B1063" i="143"/>
  <c r="AR1063" i="143" s="1"/>
  <c r="B58" i="187" s="1"/>
  <c r="B1062" i="143"/>
  <c r="AR1062" i="143" s="1"/>
  <c r="B57" i="187" s="1"/>
  <c r="B1061" i="143"/>
  <c r="AR1061" i="143" s="1"/>
  <c r="B56" i="187" s="1"/>
  <c r="B1060" i="143"/>
  <c r="AR1060" i="143" s="1"/>
  <c r="B55" i="187" s="1"/>
  <c r="B1059" i="143"/>
  <c r="AR1059" i="143" s="1"/>
  <c r="B54" i="187" s="1"/>
  <c r="B1058" i="143"/>
  <c r="AR1058" i="143" s="1"/>
  <c r="B53" i="187" s="1"/>
  <c r="B1057" i="143"/>
  <c r="AR1057" i="143" s="1"/>
  <c r="B52" i="187" s="1"/>
  <c r="B1056" i="143"/>
  <c r="AR1056" i="143" s="1"/>
  <c r="B51" i="187" s="1"/>
  <c r="B1055" i="143"/>
  <c r="AR1055" i="143" s="1"/>
  <c r="B50" i="187" s="1"/>
  <c r="B1054" i="143"/>
  <c r="AR1054" i="143" s="1"/>
  <c r="B49" i="187" s="1"/>
  <c r="B1053" i="143"/>
  <c r="AR1053" i="143" s="1"/>
  <c r="B48" i="187" s="1"/>
  <c r="B1052" i="143"/>
  <c r="AR1052" i="143" s="1"/>
  <c r="B47" i="187" s="1"/>
  <c r="B1051" i="143"/>
  <c r="AR1051" i="143" s="1"/>
  <c r="B46" i="187" s="1"/>
  <c r="B1050" i="143"/>
  <c r="AR1050" i="143" s="1"/>
  <c r="B45" i="187" s="1"/>
  <c r="B1049" i="143"/>
  <c r="AR1049" i="143" s="1"/>
  <c r="B44" i="187" s="1"/>
  <c r="B1048" i="143"/>
  <c r="AR1048" i="143" s="1"/>
  <c r="B43" i="187" s="1"/>
  <c r="B1047" i="143"/>
  <c r="AR1047" i="143" s="1"/>
  <c r="B42" i="187" s="1"/>
  <c r="B1046" i="143"/>
  <c r="AR1046" i="143" s="1"/>
  <c r="B41" i="187" s="1"/>
  <c r="B1045" i="143"/>
  <c r="AR1045" i="143" s="1"/>
  <c r="B40" i="187" s="1"/>
  <c r="B1044" i="143"/>
  <c r="AR1044" i="143" s="1"/>
  <c r="B29" i="184" s="1"/>
  <c r="B1043" i="143"/>
  <c r="AR1043" i="143" s="1"/>
  <c r="B28" i="184" s="1"/>
  <c r="B1042" i="143"/>
  <c r="AR1042" i="143" s="1"/>
  <c r="B27" i="184" s="1"/>
  <c r="B1041" i="143"/>
  <c r="AR1041" i="143" s="1"/>
  <c r="B26" i="184" s="1"/>
  <c r="B1040" i="143"/>
  <c r="AR1040" i="143" s="1"/>
  <c r="B25" i="184" s="1"/>
  <c r="B1039" i="143"/>
  <c r="AR1039" i="143" s="1"/>
  <c r="B24" i="184" s="1"/>
  <c r="B1035" i="143"/>
  <c r="AR1035" i="143" s="1"/>
  <c r="B45" i="183" s="1"/>
  <c r="B1034" i="143"/>
  <c r="AR1034" i="143" s="1"/>
  <c r="B44" i="183" s="1"/>
  <c r="B1033" i="143"/>
  <c r="AR1033" i="143" s="1"/>
  <c r="B43" i="183" s="1"/>
  <c r="B1032" i="143"/>
  <c r="AR1032" i="143" s="1"/>
  <c r="B42" i="183" s="1"/>
  <c r="B1031" i="143"/>
  <c r="AR1031" i="143" s="1"/>
  <c r="B41" i="183" s="1"/>
  <c r="B1030" i="143"/>
  <c r="AR1030" i="143" s="1"/>
  <c r="B40" i="183" s="1"/>
  <c r="B1029" i="143"/>
  <c r="AR1029" i="143" s="1"/>
  <c r="B39" i="183" s="1"/>
  <c r="B1028" i="143"/>
  <c r="AR1028" i="143" s="1"/>
  <c r="B38" i="183" s="1"/>
  <c r="B1027" i="143"/>
  <c r="AR1027" i="143" s="1"/>
  <c r="B37" i="183" s="1"/>
  <c r="B1017" i="143"/>
  <c r="AR1017" i="143" s="1"/>
  <c r="B114" i="178" s="1"/>
  <c r="B1015" i="143"/>
  <c r="AR1015" i="143" s="1"/>
  <c r="B112" i="178" s="1"/>
  <c r="B1013" i="143"/>
  <c r="AR1013" i="143" s="1"/>
  <c r="B110" i="178" s="1"/>
  <c r="B1011" i="143"/>
  <c r="AR1011" i="143" s="1"/>
  <c r="B108" i="178" s="1"/>
  <c r="B1009" i="143"/>
  <c r="AR1009" i="143" s="1"/>
  <c r="B106" i="178" s="1"/>
  <c r="B1007" i="143"/>
  <c r="AR1007" i="143" s="1"/>
  <c r="B104" i="178" s="1"/>
  <c r="B1005" i="143"/>
  <c r="AR1005" i="143" s="1"/>
  <c r="B102" i="178" s="1"/>
  <c r="B1003" i="143"/>
  <c r="AR1003" i="143" s="1"/>
  <c r="B100" i="178" s="1"/>
  <c r="B1001" i="143"/>
  <c r="AR1001" i="143" s="1"/>
  <c r="B98" i="178" s="1"/>
  <c r="B999" i="143"/>
  <c r="AR999" i="143" s="1"/>
  <c r="B96" i="178" s="1"/>
  <c r="B997" i="143"/>
  <c r="AR997" i="143" s="1"/>
  <c r="B94" i="178" s="1"/>
  <c r="B995" i="143"/>
  <c r="AR995" i="143" s="1"/>
  <c r="B92" i="178" s="1"/>
  <c r="B993" i="143"/>
  <c r="AR993" i="143" s="1"/>
  <c r="B90" i="178" s="1"/>
  <c r="B991" i="143"/>
  <c r="AR991" i="143" s="1"/>
  <c r="B88" i="178" s="1"/>
  <c r="B989" i="143"/>
  <c r="AR989" i="143" s="1"/>
  <c r="B86" i="178" s="1"/>
  <c r="B987" i="143"/>
  <c r="AR987" i="143" s="1"/>
  <c r="B84" i="178" s="1"/>
  <c r="B985" i="143"/>
  <c r="AR985" i="143" s="1"/>
  <c r="B82" i="178" s="1"/>
  <c r="B983" i="143"/>
  <c r="AR983" i="143" s="1"/>
  <c r="B80" i="178" s="1"/>
  <c r="B981" i="143"/>
  <c r="AR981" i="143" s="1"/>
  <c r="B78" i="178" s="1"/>
  <c r="B979" i="143"/>
  <c r="AR979" i="143" s="1"/>
  <c r="B76" i="178" s="1"/>
  <c r="B975" i="143"/>
  <c r="AR975" i="143" s="1"/>
  <c r="B72" i="178" s="1"/>
  <c r="B973" i="143"/>
  <c r="AR973" i="143" s="1"/>
  <c r="B70" i="178" s="1"/>
  <c r="B971" i="143"/>
  <c r="AR971" i="143" s="1"/>
  <c r="B68" i="178" s="1"/>
  <c r="B969" i="143"/>
  <c r="AR969" i="143" s="1"/>
  <c r="B66" i="178" s="1"/>
  <c r="B967" i="143"/>
  <c r="AR967" i="143" s="1"/>
  <c r="B64" i="178" s="1"/>
  <c r="B965" i="143"/>
  <c r="AR965" i="143" s="1"/>
  <c r="B62" i="178" s="1"/>
  <c r="B963" i="143"/>
  <c r="AR963" i="143" s="1"/>
  <c r="B60" i="178" s="1"/>
  <c r="B961" i="143"/>
  <c r="AR961" i="143" s="1"/>
  <c r="B58" i="178" s="1"/>
  <c r="B959" i="143"/>
  <c r="AR959" i="143" s="1"/>
  <c r="B56" i="178" s="1"/>
  <c r="B957" i="143"/>
  <c r="AR957" i="143" s="1"/>
  <c r="B54" i="178" s="1"/>
  <c r="B955" i="143"/>
  <c r="AR955" i="143" s="1"/>
  <c r="B52" i="178" s="1"/>
  <c r="B953" i="143"/>
  <c r="AR953" i="143" s="1"/>
  <c r="B50" i="178" s="1"/>
  <c r="B951" i="143"/>
  <c r="AR951" i="143" s="1"/>
  <c r="B48" i="178" s="1"/>
  <c r="B949" i="143"/>
  <c r="AR949" i="143" s="1"/>
  <c r="B46" i="178" s="1"/>
  <c r="B947" i="143"/>
  <c r="AR947" i="143" s="1"/>
  <c r="B44" i="178" s="1"/>
  <c r="B945" i="143"/>
  <c r="AR945" i="143" s="1"/>
  <c r="B42" i="178" s="1"/>
  <c r="B943" i="143"/>
  <c r="AR943" i="143" s="1"/>
  <c r="B40" i="178" s="1"/>
  <c r="B941" i="143"/>
  <c r="AR941" i="143" s="1"/>
  <c r="B38" i="178" s="1"/>
  <c r="B939" i="143"/>
  <c r="AR939" i="143" s="1"/>
  <c r="B36" i="178" s="1"/>
  <c r="B937" i="143"/>
  <c r="AR937" i="143" s="1"/>
  <c r="B34" i="178" s="1"/>
  <c r="B905" i="143"/>
  <c r="AR905" i="143" s="1"/>
  <c r="B904" i="143"/>
  <c r="AR904" i="143" s="1"/>
  <c r="B903" i="143"/>
  <c r="AR903" i="143" s="1"/>
  <c r="B902" i="143"/>
  <c r="AR902" i="143" s="1"/>
  <c r="B901" i="143"/>
  <c r="AR901" i="143" s="1"/>
  <c r="B900" i="143"/>
  <c r="AR900" i="143" s="1"/>
  <c r="B899" i="143"/>
  <c r="AR899" i="143" s="1"/>
  <c r="B897" i="143"/>
  <c r="AR897" i="143" s="1"/>
  <c r="B896" i="143"/>
  <c r="AR896" i="143" s="1"/>
  <c r="B895" i="143"/>
  <c r="AR895" i="143" s="1"/>
  <c r="B894" i="143"/>
  <c r="AR894" i="143" s="1"/>
  <c r="B893" i="143"/>
  <c r="AR893" i="143" s="1"/>
  <c r="B892" i="143"/>
  <c r="AR892" i="143" s="1"/>
  <c r="B891" i="143"/>
  <c r="AR891" i="143" s="1"/>
  <c r="B890" i="143"/>
  <c r="AR890" i="143" s="1"/>
  <c r="B889" i="143"/>
  <c r="AR889" i="143" s="1"/>
  <c r="B888" i="143"/>
  <c r="AR888" i="143" s="1"/>
  <c r="B887" i="143"/>
  <c r="AR887" i="143" s="1"/>
  <c r="B886" i="143"/>
  <c r="AR886" i="143" s="1"/>
  <c r="B885" i="143"/>
  <c r="AR885" i="143" s="1"/>
  <c r="B881" i="143"/>
  <c r="AR881" i="143" s="1"/>
  <c r="B880" i="143"/>
  <c r="AR880" i="143" s="1"/>
  <c r="B879" i="143"/>
  <c r="AR879" i="143" s="1"/>
  <c r="B878" i="143"/>
  <c r="AR878" i="143" s="1"/>
  <c r="B877" i="143"/>
  <c r="AR877" i="143" s="1"/>
  <c r="B876" i="143"/>
  <c r="AR876" i="143" s="1"/>
  <c r="B875" i="143"/>
  <c r="AR875" i="143" s="1"/>
  <c r="B874" i="143"/>
  <c r="AR874" i="143" s="1"/>
  <c r="B872" i="143"/>
  <c r="AR872" i="143" s="1"/>
  <c r="B871" i="143"/>
  <c r="AR871" i="143" s="1"/>
  <c r="B870" i="143"/>
  <c r="AR870" i="143" s="1"/>
  <c r="B869" i="143"/>
  <c r="AR869" i="143" s="1"/>
  <c r="B868" i="143"/>
  <c r="AR868" i="143" s="1"/>
  <c r="B867" i="143"/>
  <c r="AR867" i="143" s="1"/>
  <c r="B866" i="143"/>
  <c r="AR866" i="143" s="1"/>
  <c r="B865" i="143"/>
  <c r="AR865" i="143" s="1"/>
  <c r="B864" i="143"/>
  <c r="AR864" i="143" s="1"/>
  <c r="B863" i="143"/>
  <c r="AR863" i="143" s="1"/>
  <c r="B862" i="143"/>
  <c r="AR862" i="143" s="1"/>
  <c r="B861" i="143"/>
  <c r="AR861" i="143" s="1"/>
  <c r="B860" i="143"/>
  <c r="AR860" i="143" s="1"/>
  <c r="B859" i="143"/>
  <c r="AR859" i="143" s="1"/>
  <c r="B858" i="143"/>
  <c r="AR858" i="143" s="1"/>
  <c r="B857" i="143"/>
  <c r="AR857" i="143" s="1"/>
  <c r="B856" i="143"/>
  <c r="AR856" i="143" s="1"/>
  <c r="B855" i="143"/>
  <c r="AR855" i="143" s="1"/>
  <c r="B854" i="143"/>
  <c r="AR854" i="143" s="1"/>
  <c r="B853" i="143"/>
  <c r="AR853" i="143" s="1"/>
  <c r="B852" i="143"/>
  <c r="AR852" i="143" s="1"/>
  <c r="B851" i="143"/>
  <c r="AR851" i="143" s="1"/>
  <c r="B97" i="176" s="1"/>
  <c r="B850" i="143"/>
  <c r="AR850" i="143" s="1"/>
  <c r="B96" i="176" s="1"/>
  <c r="B849" i="143"/>
  <c r="AR849" i="143" s="1"/>
  <c r="B95" i="176" s="1"/>
  <c r="B848" i="143"/>
  <c r="AR848" i="143" s="1"/>
  <c r="B94" i="176" s="1"/>
  <c r="B847" i="143"/>
  <c r="AR847" i="143" s="1"/>
  <c r="B93" i="176" s="1"/>
  <c r="B846" i="143"/>
  <c r="AR846" i="143" s="1"/>
  <c r="B92" i="176" s="1"/>
  <c r="B843" i="143"/>
  <c r="AR843" i="143" s="1"/>
  <c r="B842" i="143"/>
  <c r="AR842" i="143" s="1"/>
  <c r="B839" i="143"/>
  <c r="AR839" i="143" s="1"/>
  <c r="B838" i="143"/>
  <c r="AR838" i="143" s="1"/>
  <c r="B837" i="143"/>
  <c r="AR837" i="143" s="1"/>
  <c r="B836" i="143"/>
  <c r="AR836" i="143" s="1"/>
  <c r="B835" i="143"/>
  <c r="AR835" i="143" s="1"/>
  <c r="B834" i="143"/>
  <c r="AR834" i="143" s="1"/>
  <c r="B830" i="143"/>
  <c r="AR830" i="143" s="1"/>
  <c r="B828" i="143"/>
  <c r="AR828" i="143" s="1"/>
  <c r="B825" i="143"/>
  <c r="B824" i="143"/>
  <c r="B821" i="143"/>
  <c r="B820" i="143"/>
  <c r="B819" i="143"/>
  <c r="B818" i="143"/>
  <c r="B817" i="143"/>
  <c r="B816" i="143"/>
  <c r="B813" i="143"/>
  <c r="AR813" i="143" s="1"/>
  <c r="B44" i="174" s="1"/>
  <c r="B812" i="143"/>
  <c r="AR812" i="143" s="1"/>
  <c r="B43" i="174" s="1"/>
  <c r="B809" i="143"/>
  <c r="AR809" i="143" s="1"/>
  <c r="B40" i="174" s="1"/>
  <c r="B808" i="143"/>
  <c r="AR808" i="143" s="1"/>
  <c r="B39" i="174" s="1"/>
  <c r="B807" i="143"/>
  <c r="AR807" i="143" s="1"/>
  <c r="B38" i="174" s="1"/>
  <c r="B806" i="143"/>
  <c r="AR806" i="143" s="1"/>
  <c r="B37" i="174" s="1"/>
  <c r="B805" i="143"/>
  <c r="AR805" i="143" s="1"/>
  <c r="B36" i="174" s="1"/>
  <c r="B804" i="143"/>
  <c r="AR804" i="143" s="1"/>
  <c r="B35" i="174" s="1"/>
  <c r="B801" i="143"/>
  <c r="AR801" i="143" s="1"/>
  <c r="B32" i="174" s="1"/>
  <c r="B800" i="143"/>
  <c r="AR800" i="143" s="1"/>
  <c r="B31" i="174" s="1"/>
  <c r="B797" i="143"/>
  <c r="AR797" i="143" s="1"/>
  <c r="B28" i="174" s="1"/>
  <c r="B796" i="143"/>
  <c r="AR796" i="143" s="1"/>
  <c r="B27" i="174" s="1"/>
  <c r="B795" i="143"/>
  <c r="AR795" i="143" s="1"/>
  <c r="B26" i="174" s="1"/>
  <c r="B794" i="143"/>
  <c r="AR794" i="143" s="1"/>
  <c r="B25" i="174" s="1"/>
  <c r="B793" i="143"/>
  <c r="AR793" i="143" s="1"/>
  <c r="B24" i="174" s="1"/>
  <c r="B792" i="143"/>
  <c r="AR792" i="143" s="1"/>
  <c r="B23" i="174" s="1"/>
  <c r="B787" i="143"/>
  <c r="AR787" i="143" s="1"/>
  <c r="B779" i="143"/>
  <c r="AR779" i="143" s="1"/>
  <c r="B777" i="143"/>
  <c r="AR777" i="143" s="1"/>
  <c r="B775" i="143"/>
  <c r="AR775" i="143" s="1"/>
  <c r="B770" i="143"/>
  <c r="AR770" i="143" s="1"/>
  <c r="B80" i="172" s="1"/>
  <c r="B769" i="143"/>
  <c r="AR769" i="143" s="1"/>
  <c r="B79" i="172" s="1"/>
  <c r="B768" i="143"/>
  <c r="AR768" i="143" s="1"/>
  <c r="B78" i="172" s="1"/>
  <c r="B767" i="143"/>
  <c r="AR767" i="143" s="1"/>
  <c r="B77" i="172" s="1"/>
  <c r="B766" i="143"/>
  <c r="AR766" i="143" s="1"/>
  <c r="B76" i="172" s="1"/>
  <c r="B765" i="143"/>
  <c r="AR765" i="143" s="1"/>
  <c r="B75" i="172" s="1"/>
  <c r="B764" i="143"/>
  <c r="AR764" i="143" s="1"/>
  <c r="B74" i="172" s="1"/>
  <c r="B763" i="143"/>
  <c r="AR763" i="143" s="1"/>
  <c r="B73" i="172" s="1"/>
  <c r="B762" i="143"/>
  <c r="AR762" i="143" s="1"/>
  <c r="B72" i="172" s="1"/>
  <c r="B761" i="143"/>
  <c r="AR761" i="143" s="1"/>
  <c r="B71" i="172" s="1"/>
  <c r="B760" i="143"/>
  <c r="AR760" i="143" s="1"/>
  <c r="B70" i="172" s="1"/>
  <c r="B759" i="143"/>
  <c r="AR759" i="143" s="1"/>
  <c r="B69" i="172" s="1"/>
  <c r="B758" i="143"/>
  <c r="AR758" i="143" s="1"/>
  <c r="B68" i="172" s="1"/>
  <c r="B757" i="143"/>
  <c r="AR757" i="143" s="1"/>
  <c r="B67" i="172" s="1"/>
  <c r="B756" i="143"/>
  <c r="AR756" i="143" s="1"/>
  <c r="B66" i="172" s="1"/>
  <c r="B755" i="143"/>
  <c r="AR755" i="143" s="1"/>
  <c r="B65" i="172" s="1"/>
  <c r="B754" i="143"/>
  <c r="AR754" i="143" s="1"/>
  <c r="B64" i="172" s="1"/>
  <c r="B753" i="143"/>
  <c r="AR753" i="143" s="1"/>
  <c r="B63" i="172" s="1"/>
  <c r="B752" i="143"/>
  <c r="AR752" i="143" s="1"/>
  <c r="B62" i="172" s="1"/>
  <c r="B751" i="143"/>
  <c r="AR751" i="143" s="1"/>
  <c r="B61" i="172" s="1"/>
  <c r="B750" i="143"/>
  <c r="AR750" i="143" s="1"/>
  <c r="B60" i="172" s="1"/>
  <c r="B749" i="143"/>
  <c r="AR749" i="143" s="1"/>
  <c r="B59" i="172" s="1"/>
  <c r="B748" i="143"/>
  <c r="AR748" i="143" s="1"/>
  <c r="B58" i="172" s="1"/>
  <c r="B747" i="143"/>
  <c r="AR747" i="143" s="1"/>
  <c r="B57" i="172" s="1"/>
  <c r="B746" i="143"/>
  <c r="AR746" i="143" s="1"/>
  <c r="B56" i="172" s="1"/>
  <c r="B745" i="143"/>
  <c r="AR745" i="143" s="1"/>
  <c r="B55" i="172" s="1"/>
  <c r="B744" i="143"/>
  <c r="AR744" i="143" s="1"/>
  <c r="B54" i="172" s="1"/>
  <c r="B743" i="143"/>
  <c r="AR743" i="143" s="1"/>
  <c r="B53" i="172" s="1"/>
  <c r="B742" i="143"/>
  <c r="AR742" i="143" s="1"/>
  <c r="B52" i="172" s="1"/>
  <c r="B741" i="143"/>
  <c r="AR741" i="143" s="1"/>
  <c r="B51" i="172" s="1"/>
  <c r="B740" i="143"/>
  <c r="AR740" i="143" s="1"/>
  <c r="B50" i="172" s="1"/>
  <c r="B739" i="143"/>
  <c r="AR739" i="143" s="1"/>
  <c r="B49" i="172" s="1"/>
  <c r="B738" i="143"/>
  <c r="AR738" i="143" s="1"/>
  <c r="B48" i="172" s="1"/>
  <c r="B737" i="143"/>
  <c r="AR737" i="143" s="1"/>
  <c r="B47" i="172" s="1"/>
  <c r="B736" i="143"/>
  <c r="AR736" i="143" s="1"/>
  <c r="B46" i="172" s="1"/>
  <c r="B735" i="143"/>
  <c r="AR735" i="143" s="1"/>
  <c r="B45" i="172" s="1"/>
  <c r="B734" i="143"/>
  <c r="AR734" i="143" s="1"/>
  <c r="B44" i="172" s="1"/>
  <c r="B733" i="143"/>
  <c r="AR733" i="143" s="1"/>
  <c r="B43" i="172" s="1"/>
  <c r="B732" i="143"/>
  <c r="AR732" i="143" s="1"/>
  <c r="B42" i="172" s="1"/>
  <c r="B731" i="143"/>
  <c r="AR731" i="143" s="1"/>
  <c r="B41" i="172" s="1"/>
  <c r="B730" i="143"/>
  <c r="AR730" i="143" s="1"/>
  <c r="B40" i="172" s="1"/>
  <c r="B729" i="143"/>
  <c r="AR729" i="143" s="1"/>
  <c r="B39" i="172" s="1"/>
  <c r="B728" i="143"/>
  <c r="AR728" i="143" s="1"/>
  <c r="B38" i="172" s="1"/>
  <c r="B727" i="143"/>
  <c r="AR727" i="143" s="1"/>
  <c r="B37" i="172" s="1"/>
  <c r="B726" i="143"/>
  <c r="AR726" i="143" s="1"/>
  <c r="B36" i="172" s="1"/>
  <c r="B725" i="143"/>
  <c r="AR725" i="143" s="1"/>
  <c r="B35" i="172" s="1"/>
  <c r="B724" i="143"/>
  <c r="AR724" i="143" s="1"/>
  <c r="B34" i="172" s="1"/>
  <c r="B723" i="143"/>
  <c r="AR723" i="143" s="1"/>
  <c r="B33" i="172" s="1"/>
  <c r="B715" i="143"/>
  <c r="AR715" i="143" s="1"/>
  <c r="B713" i="143"/>
  <c r="AR713" i="143" s="1"/>
  <c r="B711" i="143"/>
  <c r="AR711" i="143" s="1"/>
  <c r="B707" i="143"/>
  <c r="AR707" i="143" s="1"/>
  <c r="B85" i="171" s="1"/>
  <c r="B706" i="143"/>
  <c r="AR706" i="143" s="1"/>
  <c r="B84" i="171" s="1"/>
  <c r="B705" i="143"/>
  <c r="AR705" i="143" s="1"/>
  <c r="B83" i="171" s="1"/>
  <c r="B704" i="143"/>
  <c r="AR704" i="143" s="1"/>
  <c r="B82" i="171" s="1"/>
  <c r="B703" i="143"/>
  <c r="AR703" i="143" s="1"/>
  <c r="B81" i="171" s="1"/>
  <c r="B702" i="143"/>
  <c r="AR702" i="143" s="1"/>
  <c r="B80" i="171" s="1"/>
  <c r="B701" i="143"/>
  <c r="AR701" i="143" s="1"/>
  <c r="B79" i="171" s="1"/>
  <c r="B700" i="143"/>
  <c r="AR700" i="143" s="1"/>
  <c r="B78" i="171" s="1"/>
  <c r="B699" i="143"/>
  <c r="AR699" i="143" s="1"/>
  <c r="B77" i="171" s="1"/>
  <c r="B698" i="143"/>
  <c r="AR698" i="143" s="1"/>
  <c r="B76" i="171" s="1"/>
  <c r="B697" i="143"/>
  <c r="AR697" i="143" s="1"/>
  <c r="B75" i="171" s="1"/>
  <c r="B696" i="143"/>
  <c r="AR696" i="143" s="1"/>
  <c r="B74" i="171" s="1"/>
  <c r="B695" i="143"/>
  <c r="AR695" i="143" s="1"/>
  <c r="B73" i="171" s="1"/>
  <c r="B694" i="143"/>
  <c r="AR694" i="143" s="1"/>
  <c r="B72" i="171" s="1"/>
  <c r="B693" i="143"/>
  <c r="AR693" i="143" s="1"/>
  <c r="B71" i="171" s="1"/>
  <c r="B692" i="143"/>
  <c r="AR692" i="143" s="1"/>
  <c r="B70" i="171" s="1"/>
  <c r="B691" i="143"/>
  <c r="AR691" i="143" s="1"/>
  <c r="B69" i="171" s="1"/>
  <c r="B690" i="143"/>
  <c r="AR690" i="143" s="1"/>
  <c r="B68" i="171" s="1"/>
  <c r="B689" i="143"/>
  <c r="AR689" i="143" s="1"/>
  <c r="B67" i="171" s="1"/>
  <c r="B688" i="143"/>
  <c r="AR688" i="143" s="1"/>
  <c r="B66" i="171" s="1"/>
  <c r="B687" i="143"/>
  <c r="AR687" i="143" s="1"/>
  <c r="B65" i="171" s="1"/>
  <c r="B686" i="143"/>
  <c r="AR686" i="143" s="1"/>
  <c r="B64" i="171" s="1"/>
  <c r="B685" i="143"/>
  <c r="AR685" i="143" s="1"/>
  <c r="B63" i="171" s="1"/>
  <c r="B684" i="143"/>
  <c r="AR684" i="143" s="1"/>
  <c r="B62" i="171" s="1"/>
  <c r="B683" i="143"/>
  <c r="AR683" i="143" s="1"/>
  <c r="B61" i="171" s="1"/>
  <c r="B682" i="143"/>
  <c r="AR682" i="143" s="1"/>
  <c r="B60" i="171" s="1"/>
  <c r="B681" i="143"/>
  <c r="AR681" i="143" s="1"/>
  <c r="B59" i="171" s="1"/>
  <c r="B680" i="143"/>
  <c r="AR680" i="143" s="1"/>
  <c r="B58" i="171" s="1"/>
  <c r="B679" i="143"/>
  <c r="AR679" i="143" s="1"/>
  <c r="B57" i="171" s="1"/>
  <c r="B678" i="143"/>
  <c r="AR678" i="143" s="1"/>
  <c r="B56" i="171" s="1"/>
  <c r="B677" i="143"/>
  <c r="AR677" i="143" s="1"/>
  <c r="B55" i="171" s="1"/>
  <c r="B676" i="143"/>
  <c r="AR676" i="143" s="1"/>
  <c r="B54" i="171" s="1"/>
  <c r="B675" i="143"/>
  <c r="AR675" i="143" s="1"/>
  <c r="B53" i="171" s="1"/>
  <c r="B674" i="143"/>
  <c r="AR674" i="143" s="1"/>
  <c r="B52" i="171" s="1"/>
  <c r="B673" i="143"/>
  <c r="AR673" i="143" s="1"/>
  <c r="B51" i="171" s="1"/>
  <c r="B672" i="143"/>
  <c r="AR672" i="143" s="1"/>
  <c r="B50" i="171" s="1"/>
  <c r="B671" i="143"/>
  <c r="AR671" i="143" s="1"/>
  <c r="B49" i="171" s="1"/>
  <c r="B670" i="143"/>
  <c r="AR670" i="143" s="1"/>
  <c r="B48" i="171" s="1"/>
  <c r="B669" i="143"/>
  <c r="AR669" i="143" s="1"/>
  <c r="B47" i="171" s="1"/>
  <c r="B668" i="143"/>
  <c r="AR668" i="143" s="1"/>
  <c r="B46" i="171" s="1"/>
  <c r="B667" i="143"/>
  <c r="AR667" i="143" s="1"/>
  <c r="B45" i="171" s="1"/>
  <c r="B666" i="143"/>
  <c r="AR666" i="143" s="1"/>
  <c r="B44" i="171" s="1"/>
  <c r="B665" i="143"/>
  <c r="AR665" i="143" s="1"/>
  <c r="B43" i="171" s="1"/>
  <c r="B664" i="143"/>
  <c r="AR664" i="143" s="1"/>
  <c r="B42" i="171" s="1"/>
  <c r="B663" i="143"/>
  <c r="AR663" i="143" s="1"/>
  <c r="B41" i="171" s="1"/>
  <c r="B662" i="143"/>
  <c r="AR662" i="143" s="1"/>
  <c r="B40" i="171" s="1"/>
  <c r="B661" i="143"/>
  <c r="AR661" i="143" s="1"/>
  <c r="B39" i="171" s="1"/>
  <c r="B660" i="143"/>
  <c r="AR660" i="143" s="1"/>
  <c r="B38" i="171" s="1"/>
  <c r="B659" i="143"/>
  <c r="AR659" i="143" s="1"/>
  <c r="B657" i="143"/>
  <c r="AR657" i="143" s="1"/>
  <c r="B647" i="143"/>
  <c r="AR647" i="143" s="1"/>
  <c r="B81" i="169" s="1"/>
  <c r="B645" i="143"/>
  <c r="AR645" i="143" s="1"/>
  <c r="B79" i="169" s="1"/>
  <c r="B641" i="143"/>
  <c r="AR641" i="143" s="1"/>
  <c r="B75" i="169" s="1"/>
  <c r="B639" i="143"/>
  <c r="AR639" i="143" s="1"/>
  <c r="B73" i="169" s="1"/>
  <c r="B635" i="143"/>
  <c r="AR635" i="143" s="1"/>
  <c r="B69" i="169" s="1"/>
  <c r="B633" i="143"/>
  <c r="AR633" i="143" s="1"/>
  <c r="B67" i="169" s="1"/>
  <c r="B631" i="143"/>
  <c r="AR631" i="143" s="1"/>
  <c r="B65" i="169" s="1"/>
  <c r="B629" i="143"/>
  <c r="AR629" i="143" s="1"/>
  <c r="B63" i="169" s="1"/>
  <c r="B627" i="143"/>
  <c r="AR627" i="143" s="1"/>
  <c r="B61" i="169" s="1"/>
  <c r="B626" i="143"/>
  <c r="AR626" i="143" s="1"/>
  <c r="B624" i="143"/>
  <c r="AR624" i="143" s="1"/>
  <c r="B622" i="143"/>
  <c r="AR622" i="143" s="1"/>
  <c r="B620" i="143"/>
  <c r="AR620" i="143" s="1"/>
  <c r="B618" i="143"/>
  <c r="AR618" i="143" s="1"/>
  <c r="B615" i="143"/>
  <c r="B613" i="143"/>
  <c r="B605" i="143"/>
  <c r="AR605" i="143" s="1"/>
  <c r="B603" i="143"/>
  <c r="AR603" i="143" s="1"/>
  <c r="B601" i="143"/>
  <c r="AR601" i="143" s="1"/>
  <c r="B597" i="143"/>
  <c r="AR597" i="143" s="1"/>
  <c r="B595" i="143"/>
  <c r="AR595" i="143" s="1"/>
  <c r="B593" i="143"/>
  <c r="B591" i="143"/>
  <c r="B587" i="143"/>
  <c r="B586" i="143"/>
  <c r="AR586" i="143" s="1"/>
  <c r="B585" i="143"/>
  <c r="AR585" i="143" s="1"/>
  <c r="B584" i="143"/>
  <c r="AR584" i="143" s="1"/>
  <c r="B583" i="143"/>
  <c r="AR583" i="143" s="1"/>
  <c r="B582" i="143"/>
  <c r="AR582" i="143" s="1"/>
  <c r="B581" i="143"/>
  <c r="AR581" i="143" s="1"/>
  <c r="B580" i="143"/>
  <c r="AR580" i="143" s="1"/>
  <c r="B579" i="143"/>
  <c r="AR579" i="143" s="1"/>
  <c r="B578" i="143"/>
  <c r="AR578" i="143" s="1"/>
  <c r="B576" i="143"/>
  <c r="AR576" i="143" s="1"/>
  <c r="B574" i="143"/>
  <c r="AR574" i="143" s="1"/>
  <c r="B572" i="143"/>
  <c r="AR572" i="143" s="1"/>
  <c r="B571" i="143"/>
  <c r="AR571" i="143" s="1"/>
  <c r="B570" i="143"/>
  <c r="AR570" i="143" s="1"/>
  <c r="B569" i="143"/>
  <c r="AR569" i="143" s="1"/>
  <c r="B568" i="143"/>
  <c r="AR568" i="143" s="1"/>
  <c r="B567" i="143"/>
  <c r="AR567" i="143" s="1"/>
  <c r="B566" i="143"/>
  <c r="AR566" i="143" s="1"/>
  <c r="B565" i="143"/>
  <c r="AR565" i="143" s="1"/>
  <c r="B564" i="143"/>
  <c r="AR564" i="143" s="1"/>
  <c r="B563" i="143"/>
  <c r="AR563" i="143" s="1"/>
  <c r="B562" i="143"/>
  <c r="AR562" i="143" s="1"/>
  <c r="B561" i="143"/>
  <c r="AR561" i="143" s="1"/>
  <c r="B560" i="143"/>
  <c r="AR560" i="143" s="1"/>
  <c r="B559" i="143"/>
  <c r="AR559" i="143" s="1"/>
  <c r="B558" i="143"/>
  <c r="AR558" i="143" s="1"/>
  <c r="B557" i="143"/>
  <c r="AR557" i="143" s="1"/>
  <c r="B549" i="143"/>
  <c r="AR549" i="143" s="1"/>
  <c r="B547" i="143"/>
  <c r="AR547" i="143" s="1"/>
  <c r="B545" i="143"/>
  <c r="AR545" i="143" s="1"/>
  <c r="B538" i="143"/>
  <c r="AR538" i="143" s="1"/>
  <c r="B38" i="162" s="1"/>
  <c r="B537" i="143"/>
  <c r="AR537" i="143" s="1"/>
  <c r="B37" i="162" s="1"/>
  <c r="B536" i="143"/>
  <c r="AR536" i="143" s="1"/>
  <c r="B36" i="162" s="1"/>
  <c r="B535" i="143"/>
  <c r="AR535" i="143" s="1"/>
  <c r="B35" i="162" s="1"/>
  <c r="B534" i="143"/>
  <c r="AR534" i="143" s="1"/>
  <c r="B34" i="162" s="1"/>
  <c r="B533" i="143"/>
  <c r="AR533" i="143" s="1"/>
  <c r="B33" i="162" s="1"/>
  <c r="B532" i="143"/>
  <c r="AR532" i="143" s="1"/>
  <c r="B32" i="162" s="1"/>
  <c r="B531" i="143"/>
  <c r="AR531" i="143" s="1"/>
  <c r="B31" i="162" s="1"/>
  <c r="B530" i="143"/>
  <c r="AR530" i="143" s="1"/>
  <c r="B30" i="162" s="1"/>
  <c r="B529" i="143"/>
  <c r="AR529" i="143" s="1"/>
  <c r="B29" i="162" s="1"/>
  <c r="B528" i="143"/>
  <c r="AR528" i="143" s="1"/>
  <c r="B28" i="162" s="1"/>
  <c r="B527" i="143"/>
  <c r="AR527" i="143" s="1"/>
  <c r="B27" i="162" s="1"/>
  <c r="B522" i="143"/>
  <c r="AR522" i="143" s="1"/>
  <c r="B51" i="160" s="1"/>
  <c r="B521" i="143"/>
  <c r="AR521" i="143" s="1"/>
  <c r="B50" i="160" s="1"/>
  <c r="B520" i="143"/>
  <c r="AR520" i="143" s="1"/>
  <c r="B49" i="160" s="1"/>
  <c r="B519" i="143"/>
  <c r="AR519" i="143" s="1"/>
  <c r="B48" i="160" s="1"/>
  <c r="B518" i="143"/>
  <c r="AR518" i="143" s="1"/>
  <c r="B47" i="160" s="1"/>
  <c r="B517" i="143"/>
  <c r="AR517" i="143" s="1"/>
  <c r="B46" i="160" s="1"/>
  <c r="B516" i="143"/>
  <c r="AR516" i="143" s="1"/>
  <c r="B45" i="160" s="1"/>
  <c r="B515" i="143"/>
  <c r="AR515" i="143" s="1"/>
  <c r="B44" i="160" s="1"/>
  <c r="B514" i="143"/>
  <c r="AR514" i="143" s="1"/>
  <c r="B43" i="160" s="1"/>
  <c r="B513" i="143"/>
  <c r="AR513" i="143" s="1"/>
  <c r="B42" i="160" s="1"/>
  <c r="B512" i="143"/>
  <c r="AR512" i="143" s="1"/>
  <c r="B41" i="160" s="1"/>
  <c r="B511" i="143"/>
  <c r="AR511" i="143" s="1"/>
  <c r="B40" i="160" s="1"/>
  <c r="B510" i="143"/>
  <c r="AR510" i="143" s="1"/>
  <c r="B268" i="158" s="1"/>
  <c r="B509" i="143"/>
  <c r="AR509" i="143" s="1"/>
  <c r="B267" i="158" s="1"/>
  <c r="B508" i="143"/>
  <c r="AR508" i="143" s="1"/>
  <c r="B266" i="158" s="1"/>
  <c r="B507" i="143"/>
  <c r="AR507" i="143" s="1"/>
  <c r="B265" i="158" s="1"/>
  <c r="B506" i="143"/>
  <c r="AR506" i="143" s="1"/>
  <c r="B264" i="158" s="1"/>
  <c r="B505" i="143"/>
  <c r="AR505" i="143" s="1"/>
  <c r="B263" i="158" s="1"/>
  <c r="B504" i="143"/>
  <c r="AR504" i="143" s="1"/>
  <c r="B262" i="158" s="1"/>
  <c r="B503" i="143"/>
  <c r="AR503" i="143" s="1"/>
  <c r="B261" i="158" s="1"/>
  <c r="B502" i="143"/>
  <c r="AR502" i="143" s="1"/>
  <c r="B260" i="158" s="1"/>
  <c r="B501" i="143"/>
  <c r="AR501" i="143" s="1"/>
  <c r="B259" i="158" s="1"/>
  <c r="B500" i="143"/>
  <c r="AR500" i="143" s="1"/>
  <c r="B258" i="158" s="1"/>
  <c r="B499" i="143"/>
  <c r="AR499" i="143" s="1"/>
  <c r="B257" i="158" s="1"/>
  <c r="B498" i="143"/>
  <c r="AR498" i="143" s="1"/>
  <c r="B256" i="158" s="1"/>
  <c r="B497" i="143"/>
  <c r="AR497" i="143" s="1"/>
  <c r="B255" i="158" s="1"/>
  <c r="B496" i="143"/>
  <c r="AR496" i="143" s="1"/>
  <c r="B254" i="158" s="1"/>
  <c r="B495" i="143"/>
  <c r="AR495" i="143" s="1"/>
  <c r="B253" i="158" s="1"/>
  <c r="B494" i="143"/>
  <c r="AR494" i="143" s="1"/>
  <c r="B252" i="158" s="1"/>
  <c r="B493" i="143"/>
  <c r="AR493" i="143" s="1"/>
  <c r="B251" i="158" s="1"/>
  <c r="B492" i="143"/>
  <c r="AR492" i="143" s="1"/>
  <c r="B250" i="158" s="1"/>
  <c r="B491" i="143"/>
  <c r="AR491" i="143" s="1"/>
  <c r="B249" i="158" s="1"/>
  <c r="B490" i="143"/>
  <c r="AR490" i="143" s="1"/>
  <c r="B248" i="158" s="1"/>
  <c r="B489" i="143"/>
  <c r="AR489" i="143" s="1"/>
  <c r="B247" i="158" s="1"/>
  <c r="B487" i="143"/>
  <c r="AR487" i="143" s="1"/>
  <c r="B245" i="158" s="1"/>
  <c r="B486" i="143"/>
  <c r="AR486" i="143" s="1"/>
  <c r="B244" i="158" s="1"/>
  <c r="B484" i="143"/>
  <c r="AR484" i="143" s="1"/>
  <c r="B242" i="158" s="1"/>
  <c r="B483" i="143"/>
  <c r="AR483" i="143" s="1"/>
  <c r="B241" i="158" s="1"/>
  <c r="B482" i="143"/>
  <c r="AR482" i="143" s="1"/>
  <c r="B240" i="158" s="1"/>
  <c r="B481" i="143"/>
  <c r="AR481" i="143" s="1"/>
  <c r="B239" i="158" s="1"/>
  <c r="B480" i="143"/>
  <c r="AR480" i="143" s="1"/>
  <c r="B238" i="158" s="1"/>
  <c r="B479" i="143"/>
  <c r="AR479" i="143" s="1"/>
  <c r="B237" i="158" s="1"/>
  <c r="B478" i="143"/>
  <c r="AR478" i="143" s="1"/>
  <c r="B236" i="158" s="1"/>
  <c r="B477" i="143"/>
  <c r="AR477" i="143" s="1"/>
  <c r="B235" i="158" s="1"/>
  <c r="B476" i="143"/>
  <c r="AR476" i="143" s="1"/>
  <c r="B234" i="158" s="1"/>
  <c r="B475" i="143"/>
  <c r="AR475" i="143" s="1"/>
  <c r="B233" i="158" s="1"/>
  <c r="B474" i="143"/>
  <c r="AR474" i="143" s="1"/>
  <c r="B232" i="158" s="1"/>
  <c r="B473" i="143"/>
  <c r="AR473" i="143" s="1"/>
  <c r="B231" i="158" s="1"/>
  <c r="B472" i="143"/>
  <c r="AR472" i="143" s="1"/>
  <c r="B230" i="158" s="1"/>
  <c r="B471" i="143"/>
  <c r="AR471" i="143" s="1"/>
  <c r="B229" i="158" s="1"/>
  <c r="B470" i="143"/>
  <c r="AR470" i="143" s="1"/>
  <c r="B228" i="158" s="1"/>
  <c r="B469" i="143"/>
  <c r="AR469" i="143" s="1"/>
  <c r="B227" i="158" s="1"/>
  <c r="B468" i="143"/>
  <c r="AR468" i="143" s="1"/>
  <c r="B226" i="158" s="1"/>
  <c r="B467" i="143"/>
  <c r="AR467" i="143" s="1"/>
  <c r="B225" i="158" s="1"/>
  <c r="B466" i="143"/>
  <c r="AR466" i="143" s="1"/>
  <c r="B224" i="158" s="1"/>
  <c r="B465" i="143"/>
  <c r="AR465" i="143" s="1"/>
  <c r="B223" i="158" s="1"/>
  <c r="B464" i="143"/>
  <c r="AR464" i="143" s="1"/>
  <c r="B222" i="158" s="1"/>
  <c r="B463" i="143"/>
  <c r="AR463" i="143" s="1"/>
  <c r="B221" i="158" s="1"/>
  <c r="B462" i="143"/>
  <c r="AR462" i="143" s="1"/>
  <c r="B220" i="158" s="1"/>
  <c r="B461" i="143"/>
  <c r="AR461" i="143" s="1"/>
  <c r="B219" i="158" s="1"/>
  <c r="B460" i="143"/>
  <c r="AR460" i="143" s="1"/>
  <c r="B218" i="158" s="1"/>
  <c r="B459" i="143"/>
  <c r="AR459" i="143" s="1"/>
  <c r="B217" i="158" s="1"/>
  <c r="B458" i="143"/>
  <c r="AR458" i="143" s="1"/>
  <c r="B216" i="158" s="1"/>
  <c r="B457" i="143"/>
  <c r="AR457" i="143" s="1"/>
  <c r="B215" i="158" s="1"/>
  <c r="B456" i="143"/>
  <c r="AR456" i="143" s="1"/>
  <c r="B214" i="158" s="1"/>
  <c r="B455" i="143"/>
  <c r="AR455" i="143" s="1"/>
  <c r="B213" i="158" s="1"/>
  <c r="B454" i="143"/>
  <c r="AR454" i="143" s="1"/>
  <c r="B212" i="158" s="1"/>
  <c r="B453" i="143"/>
  <c r="AR453" i="143" s="1"/>
  <c r="B211" i="158" s="1"/>
  <c r="B452" i="143"/>
  <c r="AR452" i="143" s="1"/>
  <c r="B210" i="158" s="1"/>
  <c r="B451" i="143"/>
  <c r="AR451" i="143" s="1"/>
  <c r="B209" i="158" s="1"/>
  <c r="B450" i="143"/>
  <c r="AR450" i="143" s="1"/>
  <c r="B208" i="158" s="1"/>
  <c r="B448" i="143"/>
  <c r="AR448" i="143" s="1"/>
  <c r="B206" i="158" s="1"/>
  <c r="B447" i="143"/>
  <c r="AR447" i="143" s="1"/>
  <c r="B205" i="158" s="1"/>
  <c r="B446" i="143"/>
  <c r="AR446" i="143" s="1"/>
  <c r="B204" i="158" s="1"/>
  <c r="B445" i="143"/>
  <c r="AR445" i="143" s="1"/>
  <c r="B203" i="158" s="1"/>
  <c r="B444" i="143"/>
  <c r="AR444" i="143" s="1"/>
  <c r="B202" i="158" s="1"/>
  <c r="B443" i="143"/>
  <c r="AR443" i="143" s="1"/>
  <c r="B201" i="158" s="1"/>
  <c r="B442" i="143"/>
  <c r="AR442" i="143" s="1"/>
  <c r="B200" i="158" s="1"/>
  <c r="B441" i="143"/>
  <c r="AR441" i="143" s="1"/>
  <c r="B199" i="158" s="1"/>
  <c r="B440" i="143"/>
  <c r="AR440" i="143" s="1"/>
  <c r="B198" i="158" s="1"/>
  <c r="B439" i="143"/>
  <c r="AR439" i="143" s="1"/>
  <c r="B197" i="158" s="1"/>
  <c r="B438" i="143"/>
  <c r="AR438" i="143" s="1"/>
  <c r="B196" i="158" s="1"/>
  <c r="B437" i="143"/>
  <c r="AR437" i="143" s="1"/>
  <c r="B195" i="158" s="1"/>
  <c r="B436" i="143"/>
  <c r="AR436" i="143" s="1"/>
  <c r="B194" i="158" s="1"/>
  <c r="B435" i="143"/>
  <c r="AR435" i="143" s="1"/>
  <c r="B193" i="158" s="1"/>
  <c r="B434" i="143"/>
  <c r="AR434" i="143" s="1"/>
  <c r="B192" i="158" s="1"/>
  <c r="B433" i="143"/>
  <c r="AR433" i="143" s="1"/>
  <c r="B191" i="158" s="1"/>
  <c r="B432" i="143"/>
  <c r="AR432" i="143" s="1"/>
  <c r="B190" i="158" s="1"/>
  <c r="B431" i="143"/>
  <c r="AR431" i="143" s="1"/>
  <c r="B189" i="158" s="1"/>
  <c r="B430" i="143"/>
  <c r="AR430" i="143" s="1"/>
  <c r="B188" i="158" s="1"/>
  <c r="B429" i="143"/>
  <c r="AR429" i="143" s="1"/>
  <c r="B187" i="158" s="1"/>
  <c r="B428" i="143"/>
  <c r="AR428" i="143" s="1"/>
  <c r="B186" i="158" s="1"/>
  <c r="B427" i="143"/>
  <c r="AR427" i="143" s="1"/>
  <c r="B185" i="158" s="1"/>
  <c r="B426" i="143"/>
  <c r="AR426" i="143" s="1"/>
  <c r="B184" i="158" s="1"/>
  <c r="B425" i="143"/>
  <c r="AR425" i="143" s="1"/>
  <c r="B183" i="158" s="1"/>
  <c r="B424" i="143"/>
  <c r="AR424" i="143" s="1"/>
  <c r="B182" i="158" s="1"/>
  <c r="B423" i="143"/>
  <c r="AR423" i="143" s="1"/>
  <c r="B181" i="158" s="1"/>
  <c r="B422" i="143"/>
  <c r="AR422" i="143" s="1"/>
  <c r="B180" i="158" s="1"/>
  <c r="B421" i="143"/>
  <c r="AR421" i="143" s="1"/>
  <c r="B179" i="158" s="1"/>
  <c r="B420" i="143"/>
  <c r="AR420" i="143" s="1"/>
  <c r="B178" i="158" s="1"/>
  <c r="B419" i="143"/>
  <c r="AR419" i="143" s="1"/>
  <c r="B177" i="158" s="1"/>
  <c r="B418" i="143"/>
  <c r="AR418" i="143" s="1"/>
  <c r="B176" i="158" s="1"/>
  <c r="B417" i="143"/>
  <c r="AR417" i="143" s="1"/>
  <c r="B175" i="158" s="1"/>
  <c r="B416" i="143"/>
  <c r="AR416" i="143" s="1"/>
  <c r="B174" i="158" s="1"/>
  <c r="B415" i="143"/>
  <c r="AR415" i="143" s="1"/>
  <c r="B173" i="158" s="1"/>
  <c r="B414" i="143"/>
  <c r="AR414" i="143" s="1"/>
  <c r="B172" i="158" s="1"/>
  <c r="B413" i="143"/>
  <c r="AR413" i="143" s="1"/>
  <c r="B171" i="158" s="1"/>
  <c r="B412" i="143"/>
  <c r="AR412" i="143" s="1"/>
  <c r="B170" i="158" s="1"/>
  <c r="B411" i="143"/>
  <c r="AR411" i="143" s="1"/>
  <c r="B169" i="158" s="1"/>
  <c r="B410" i="143"/>
  <c r="AR410" i="143" s="1"/>
  <c r="B168" i="158" s="1"/>
  <c r="B409" i="143"/>
  <c r="AR409" i="143" s="1"/>
  <c r="B167" i="158" s="1"/>
  <c r="B408" i="143"/>
  <c r="AR408" i="143" s="1"/>
  <c r="B166" i="158" s="1"/>
  <c r="B407" i="143"/>
  <c r="AR407" i="143" s="1"/>
  <c r="B165" i="158" s="1"/>
  <c r="B406" i="143"/>
  <c r="AR406" i="143" s="1"/>
  <c r="B164" i="158" s="1"/>
  <c r="B405" i="143"/>
  <c r="AR405" i="143" s="1"/>
  <c r="B163" i="158" s="1"/>
  <c r="B404" i="143"/>
  <c r="AR404" i="143" s="1"/>
  <c r="B162" i="158" s="1"/>
  <c r="B403" i="143"/>
  <c r="AR403" i="143" s="1"/>
  <c r="B161" i="158" s="1"/>
  <c r="B402" i="143"/>
  <c r="AR402" i="143" s="1"/>
  <c r="B160" i="158" s="1"/>
  <c r="B401" i="143"/>
  <c r="AR401" i="143" s="1"/>
  <c r="B159" i="158" s="1"/>
  <c r="B400" i="143"/>
  <c r="AR400" i="143" s="1"/>
  <c r="B158" i="158" s="1"/>
  <c r="B399" i="143"/>
  <c r="AR399" i="143" s="1"/>
  <c r="B157" i="158" s="1"/>
  <c r="B398" i="143"/>
  <c r="AR398" i="143" s="1"/>
  <c r="B156" i="158" s="1"/>
  <c r="B397" i="143"/>
  <c r="AR397" i="143" s="1"/>
  <c r="B155" i="158" s="1"/>
  <c r="B396" i="143"/>
  <c r="AR396" i="143" s="1"/>
  <c r="B154" i="158" s="1"/>
  <c r="B395" i="143"/>
  <c r="AR395" i="143" s="1"/>
  <c r="B153" i="158" s="1"/>
  <c r="B394" i="143"/>
  <c r="AR394" i="143" s="1"/>
  <c r="B152" i="158" s="1"/>
  <c r="B393" i="143"/>
  <c r="AR393" i="143" s="1"/>
  <c r="B151" i="158" s="1"/>
  <c r="B392" i="143"/>
  <c r="AR392" i="143" s="1"/>
  <c r="B150" i="158" s="1"/>
  <c r="B391" i="143"/>
  <c r="AR391" i="143" s="1"/>
  <c r="B149" i="158" s="1"/>
  <c r="B390" i="143"/>
  <c r="AR390" i="143" s="1"/>
  <c r="B148" i="158" s="1"/>
  <c r="B389" i="143"/>
  <c r="AR389" i="143" s="1"/>
  <c r="B147" i="158" s="1"/>
  <c r="B388" i="143"/>
  <c r="AR388" i="143" s="1"/>
  <c r="B146" i="158" s="1"/>
  <c r="B387" i="143"/>
  <c r="AR387" i="143" s="1"/>
  <c r="B145" i="158" s="1"/>
  <c r="B386" i="143"/>
  <c r="AR386" i="143" s="1"/>
  <c r="B144" i="158" s="1"/>
  <c r="B385" i="143"/>
  <c r="AR385" i="143" s="1"/>
  <c r="B143" i="158" s="1"/>
  <c r="B384" i="143"/>
  <c r="AR384" i="143" s="1"/>
  <c r="B142" i="158" s="1"/>
  <c r="B383" i="143"/>
  <c r="AR383" i="143" s="1"/>
  <c r="B141" i="158" s="1"/>
  <c r="B382" i="143"/>
  <c r="AR382" i="143" s="1"/>
  <c r="B140" i="158" s="1"/>
  <c r="B381" i="143"/>
  <c r="AR381" i="143" s="1"/>
  <c r="B139" i="158" s="1"/>
  <c r="B380" i="143"/>
  <c r="AR380" i="143" s="1"/>
  <c r="B138" i="158" s="1"/>
  <c r="B379" i="143"/>
  <c r="AR379" i="143" s="1"/>
  <c r="B137" i="158" s="1"/>
  <c r="B378" i="143"/>
  <c r="AR378" i="143" s="1"/>
  <c r="B136" i="158" s="1"/>
  <c r="B377" i="143"/>
  <c r="AR377" i="143" s="1"/>
  <c r="B135" i="158" s="1"/>
  <c r="B376" i="143"/>
  <c r="AR376" i="143" s="1"/>
  <c r="B134" i="158" s="1"/>
  <c r="B375" i="143"/>
  <c r="AR375" i="143" s="1"/>
  <c r="B133" i="158" s="1"/>
  <c r="B374" i="143"/>
  <c r="AR374" i="143" s="1"/>
  <c r="B132" i="158" s="1"/>
  <c r="B373" i="143"/>
  <c r="AR373" i="143" s="1"/>
  <c r="B131" i="158" s="1"/>
  <c r="B372" i="143"/>
  <c r="AR372" i="143" s="1"/>
  <c r="B130" i="158" s="1"/>
  <c r="B371" i="143"/>
  <c r="AR371" i="143" s="1"/>
  <c r="B129" i="158" s="1"/>
  <c r="B370" i="143"/>
  <c r="AR370" i="143" s="1"/>
  <c r="B128" i="158" s="1"/>
  <c r="B369" i="143"/>
  <c r="AR369" i="143" s="1"/>
  <c r="B127" i="158" s="1"/>
  <c r="B368" i="143"/>
  <c r="AR368" i="143" s="1"/>
  <c r="B126" i="158" s="1"/>
  <c r="B367" i="143"/>
  <c r="AR367" i="143" s="1"/>
  <c r="B125" i="158" s="1"/>
  <c r="B366" i="143"/>
  <c r="AR366" i="143" s="1"/>
  <c r="B124" i="158" s="1"/>
  <c r="B365" i="143"/>
  <c r="AR365" i="143" s="1"/>
  <c r="B123" i="158" s="1"/>
  <c r="B364" i="143"/>
  <c r="AR364" i="143" s="1"/>
  <c r="B122" i="158" s="1"/>
  <c r="B363" i="143"/>
  <c r="AR363" i="143" s="1"/>
  <c r="B121" i="158" s="1"/>
  <c r="B362" i="143"/>
  <c r="AR362" i="143" s="1"/>
  <c r="B120" i="158" s="1"/>
  <c r="B361" i="143"/>
  <c r="AR361" i="143" s="1"/>
  <c r="B119" i="158" s="1"/>
  <c r="B360" i="143"/>
  <c r="AR360" i="143" s="1"/>
  <c r="B118" i="158" s="1"/>
  <c r="B359" i="143"/>
  <c r="AR359" i="143" s="1"/>
  <c r="B117" i="158" s="1"/>
  <c r="B358" i="143"/>
  <c r="AR358" i="143" s="1"/>
  <c r="B116" i="158" s="1"/>
  <c r="B357" i="143"/>
  <c r="AR357" i="143" s="1"/>
  <c r="B115" i="158" s="1"/>
  <c r="B356" i="143"/>
  <c r="AR356" i="143" s="1"/>
  <c r="B114" i="158" s="1"/>
  <c r="B355" i="143"/>
  <c r="AR355" i="143" s="1"/>
  <c r="B113" i="158" s="1"/>
  <c r="B354" i="143"/>
  <c r="AR354" i="143" s="1"/>
  <c r="B112" i="158" s="1"/>
  <c r="B353" i="143"/>
  <c r="AR353" i="143" s="1"/>
  <c r="B111" i="158" s="1"/>
  <c r="B352" i="143"/>
  <c r="AR352" i="143" s="1"/>
  <c r="B110" i="158" s="1"/>
  <c r="B351" i="143"/>
  <c r="AR351" i="143" s="1"/>
  <c r="B109" i="158" s="1"/>
  <c r="B350" i="143"/>
  <c r="AR350" i="143" s="1"/>
  <c r="B108" i="158" s="1"/>
  <c r="B349" i="143"/>
  <c r="AR349" i="143" s="1"/>
  <c r="B107" i="158" s="1"/>
  <c r="B348" i="143"/>
  <c r="AR348" i="143" s="1"/>
  <c r="B106" i="158" s="1"/>
  <c r="B347" i="143"/>
  <c r="AR347" i="143" s="1"/>
  <c r="B105" i="158" s="1"/>
  <c r="B346" i="143"/>
  <c r="AR346" i="143" s="1"/>
  <c r="B104" i="158" s="1"/>
  <c r="B345" i="143"/>
  <c r="AR345" i="143" s="1"/>
  <c r="B103" i="158" s="1"/>
  <c r="B344" i="143"/>
  <c r="AR344" i="143" s="1"/>
  <c r="B102" i="158" s="1"/>
  <c r="B343" i="143"/>
  <c r="AR343" i="143" s="1"/>
  <c r="B101" i="158" s="1"/>
  <c r="B342" i="143"/>
  <c r="AR342" i="143" s="1"/>
  <c r="B100" i="158" s="1"/>
  <c r="B341" i="143"/>
  <c r="AR341" i="143" s="1"/>
  <c r="B99" i="158" s="1"/>
  <c r="B340" i="143"/>
  <c r="AR340" i="143" s="1"/>
  <c r="B98" i="158" s="1"/>
  <c r="B339" i="143"/>
  <c r="AR339" i="143" s="1"/>
  <c r="B97" i="158" s="1"/>
  <c r="B338" i="143"/>
  <c r="AR338" i="143" s="1"/>
  <c r="B96" i="158" s="1"/>
  <c r="B337" i="143"/>
  <c r="AR337" i="143" s="1"/>
  <c r="B95" i="158" s="1"/>
  <c r="B336" i="143"/>
  <c r="AR336" i="143" s="1"/>
  <c r="B94" i="158" s="1"/>
  <c r="B335" i="143"/>
  <c r="AR335" i="143" s="1"/>
  <c r="B93" i="158" s="1"/>
  <c r="B334" i="143"/>
  <c r="AR334" i="143" s="1"/>
  <c r="B92" i="158" s="1"/>
  <c r="B333" i="143"/>
  <c r="AR333" i="143" s="1"/>
  <c r="B91" i="158" s="1"/>
  <c r="B332" i="143"/>
  <c r="AR332" i="143" s="1"/>
  <c r="B90" i="158" s="1"/>
  <c r="B331" i="143"/>
  <c r="AR331" i="143" s="1"/>
  <c r="B89" i="158" s="1"/>
  <c r="B330" i="143"/>
  <c r="AR330" i="143" s="1"/>
  <c r="B88" i="158" s="1"/>
  <c r="B329" i="143"/>
  <c r="AR329" i="143" s="1"/>
  <c r="B87" i="158" s="1"/>
  <c r="B328" i="143"/>
  <c r="AR328" i="143" s="1"/>
  <c r="B86" i="158" s="1"/>
  <c r="B327" i="143"/>
  <c r="AR327" i="143" s="1"/>
  <c r="B85" i="158" s="1"/>
  <c r="B326" i="143"/>
  <c r="AR326" i="143" s="1"/>
  <c r="B84" i="158" s="1"/>
  <c r="B325" i="143"/>
  <c r="AR325" i="143" s="1"/>
  <c r="B83" i="158" s="1"/>
  <c r="B324" i="143"/>
  <c r="AR324" i="143" s="1"/>
  <c r="B82" i="158" s="1"/>
  <c r="B323" i="143"/>
  <c r="AR323" i="143" s="1"/>
  <c r="B81" i="158" s="1"/>
  <c r="B322" i="143"/>
  <c r="AR322" i="143" s="1"/>
  <c r="B80" i="158" s="1"/>
  <c r="B321" i="143"/>
  <c r="AR321" i="143" s="1"/>
  <c r="B79" i="158" s="1"/>
  <c r="B320" i="143"/>
  <c r="AR320" i="143" s="1"/>
  <c r="B78" i="158" s="1"/>
  <c r="B319" i="143"/>
  <c r="AR319" i="143" s="1"/>
  <c r="B77" i="158" s="1"/>
  <c r="B318" i="143"/>
  <c r="AR318" i="143" s="1"/>
  <c r="B76" i="158" s="1"/>
  <c r="B317" i="143"/>
  <c r="AR317" i="143" s="1"/>
  <c r="B75" i="158" s="1"/>
  <c r="B316" i="143"/>
  <c r="AR316" i="143" s="1"/>
  <c r="B74" i="158" s="1"/>
  <c r="B315" i="143"/>
  <c r="AR315" i="143" s="1"/>
  <c r="B73" i="158" s="1"/>
  <c r="B314" i="143"/>
  <c r="AR314" i="143" s="1"/>
  <c r="B72" i="158" s="1"/>
  <c r="B313" i="143"/>
  <c r="AR313" i="143" s="1"/>
  <c r="B71" i="158" s="1"/>
  <c r="B312" i="143"/>
  <c r="AR312" i="143" s="1"/>
  <c r="B70" i="158" s="1"/>
  <c r="B311" i="143"/>
  <c r="AR311" i="143" s="1"/>
  <c r="B69" i="158" s="1"/>
  <c r="B310" i="143"/>
  <c r="AR310" i="143" s="1"/>
  <c r="B68" i="158" s="1"/>
  <c r="B309" i="143"/>
  <c r="AR309" i="143" s="1"/>
  <c r="B67" i="158" s="1"/>
  <c r="B308" i="143"/>
  <c r="AR308" i="143" s="1"/>
  <c r="B66" i="158" s="1"/>
  <c r="B307" i="143"/>
  <c r="AR307" i="143" s="1"/>
  <c r="B65" i="158" s="1"/>
  <c r="B306" i="143"/>
  <c r="AR306" i="143" s="1"/>
  <c r="B64" i="158" s="1"/>
  <c r="B305" i="143"/>
  <c r="AR305" i="143" s="1"/>
  <c r="B63" i="158" s="1"/>
  <c r="B304" i="143"/>
  <c r="AR304" i="143" s="1"/>
  <c r="B62" i="158" s="1"/>
  <c r="B303" i="143"/>
  <c r="AR303" i="143" s="1"/>
  <c r="B61" i="158" s="1"/>
  <c r="B302" i="143"/>
  <c r="AR302" i="143" s="1"/>
  <c r="B60" i="158" s="1"/>
  <c r="B301" i="143"/>
  <c r="AR301" i="143" s="1"/>
  <c r="B59" i="158" s="1"/>
  <c r="B300" i="143"/>
  <c r="AR300" i="143" s="1"/>
  <c r="B58" i="158" s="1"/>
  <c r="B299" i="143"/>
  <c r="AR299" i="143" s="1"/>
  <c r="B57" i="158" s="1"/>
  <c r="B298" i="143"/>
  <c r="AR298" i="143" s="1"/>
  <c r="B56" i="158" s="1"/>
  <c r="B297" i="143"/>
  <c r="AR297" i="143" s="1"/>
  <c r="B55" i="158" s="1"/>
  <c r="B296" i="143"/>
  <c r="AR296" i="143" s="1"/>
  <c r="B54" i="158" s="1"/>
  <c r="B295" i="143"/>
  <c r="AR295" i="143" s="1"/>
  <c r="B53" i="158" s="1"/>
  <c r="B294" i="143"/>
  <c r="AR294" i="143" s="1"/>
  <c r="B52" i="158" s="1"/>
  <c r="B293" i="143"/>
  <c r="AR293" i="143" s="1"/>
  <c r="B51" i="158" s="1"/>
  <c r="B292" i="143"/>
  <c r="AR292" i="143" s="1"/>
  <c r="B50" i="158" s="1"/>
  <c r="B291" i="143"/>
  <c r="AR291" i="143" s="1"/>
  <c r="B49" i="158" s="1"/>
  <c r="B290" i="143"/>
  <c r="AR290" i="143" s="1"/>
  <c r="B48" i="158" s="1"/>
  <c r="B289" i="143"/>
  <c r="AR289" i="143" s="1"/>
  <c r="B47" i="158" s="1"/>
  <c r="B288" i="143"/>
  <c r="AR288" i="143" s="1"/>
  <c r="B46" i="158" s="1"/>
  <c r="B287" i="143"/>
  <c r="AR287" i="143" s="1"/>
  <c r="B45" i="158" s="1"/>
  <c r="B286" i="143"/>
  <c r="AR286" i="143" s="1"/>
  <c r="B44" i="158" s="1"/>
  <c r="B279" i="143"/>
  <c r="AR279" i="143" s="1"/>
  <c r="B278" i="143"/>
  <c r="AR278" i="143" s="1"/>
  <c r="B277" i="143"/>
  <c r="AR277" i="143" s="1"/>
  <c r="B276" i="143"/>
  <c r="AR276" i="143" s="1"/>
  <c r="B275" i="143"/>
  <c r="AR275" i="143" s="1"/>
  <c r="B274" i="143"/>
  <c r="AR274" i="143" s="1"/>
  <c r="B273" i="143"/>
  <c r="AR273" i="143" s="1"/>
  <c r="B272" i="143"/>
  <c r="AR272" i="143" s="1"/>
  <c r="B271" i="143"/>
  <c r="AR271" i="143" s="1"/>
  <c r="B270" i="143"/>
  <c r="AR270" i="143" s="1"/>
  <c r="B269" i="143"/>
  <c r="AR269" i="143" s="1"/>
  <c r="B268" i="143"/>
  <c r="AR268" i="143" s="1"/>
  <c r="B267" i="143"/>
  <c r="AR267" i="143" s="1"/>
  <c r="B266" i="143"/>
  <c r="AR266" i="143" s="1"/>
  <c r="B265" i="143"/>
  <c r="AR265" i="143" s="1"/>
  <c r="B264" i="143"/>
  <c r="AR264" i="143" s="1"/>
  <c r="B263" i="143"/>
  <c r="AR263" i="143" s="1"/>
  <c r="B262" i="143"/>
  <c r="AR262" i="143" s="1"/>
  <c r="B258" i="143"/>
  <c r="AR258" i="143" s="1"/>
  <c r="B257" i="143"/>
  <c r="AR257" i="143" s="1"/>
  <c r="B256" i="143"/>
  <c r="AR256" i="143" s="1"/>
  <c r="B255" i="143"/>
  <c r="AR255" i="143" s="1"/>
  <c r="B254" i="143"/>
  <c r="AR254" i="143" s="1"/>
  <c r="B253" i="143"/>
  <c r="AR253" i="143" s="1"/>
  <c r="B252" i="143"/>
  <c r="AR252" i="143" s="1"/>
  <c r="B251" i="143"/>
  <c r="AR251" i="143" s="1"/>
  <c r="B249" i="143"/>
  <c r="AR249" i="143" s="1"/>
  <c r="B248" i="143"/>
  <c r="AR248" i="143" s="1"/>
  <c r="B247" i="143"/>
  <c r="AR247" i="143" s="1"/>
  <c r="B246" i="143"/>
  <c r="AR246" i="143" s="1"/>
  <c r="B245" i="143"/>
  <c r="AR245" i="143" s="1"/>
  <c r="B244" i="143"/>
  <c r="AR244" i="143" s="1"/>
  <c r="B243" i="143"/>
  <c r="AR243" i="143" s="1"/>
  <c r="B242" i="143"/>
  <c r="AR242" i="143" s="1"/>
  <c r="B241" i="143"/>
  <c r="AR241" i="143" s="1"/>
  <c r="B240" i="143"/>
  <c r="AR240" i="143" s="1"/>
  <c r="B239" i="143"/>
  <c r="AR239" i="143" s="1"/>
  <c r="B238" i="143"/>
  <c r="AR238" i="143" s="1"/>
  <c r="B237" i="143"/>
  <c r="AR237" i="143" s="1"/>
  <c r="B236" i="143"/>
  <c r="AR236" i="143" s="1"/>
  <c r="B235" i="143"/>
  <c r="AR235" i="143" s="1"/>
  <c r="B234" i="143"/>
  <c r="AR234" i="143" s="1"/>
  <c r="B233" i="143"/>
  <c r="AR233" i="143" s="1"/>
  <c r="B232" i="143"/>
  <c r="AR232" i="143" s="1"/>
  <c r="B231" i="143"/>
  <c r="AR231" i="143" s="1"/>
  <c r="B63" i="157" s="1"/>
  <c r="B230" i="143"/>
  <c r="AR230" i="143" s="1"/>
  <c r="B62" i="157" s="1"/>
  <c r="B229" i="143"/>
  <c r="AR229" i="143" s="1"/>
  <c r="B61" i="157" s="1"/>
  <c r="B228" i="143"/>
  <c r="AR228" i="143" s="1"/>
  <c r="B227" i="143"/>
  <c r="AR227" i="143" s="1"/>
  <c r="B221" i="143"/>
  <c r="AR221" i="143" s="1"/>
  <c r="B219" i="143"/>
  <c r="AR219" i="143" s="1"/>
  <c r="B218" i="143"/>
  <c r="AR218" i="143" s="1"/>
  <c r="B192" i="143"/>
  <c r="AR192" i="143" s="1"/>
  <c r="B151" i="150" s="1"/>
  <c r="B191" i="143"/>
  <c r="AR191" i="143" s="1"/>
  <c r="B150" i="150" s="1"/>
  <c r="B190" i="143"/>
  <c r="AR190" i="143" s="1"/>
  <c r="B149" i="150" s="1"/>
  <c r="B189" i="143"/>
  <c r="AR189" i="143" s="1"/>
  <c r="B148" i="150" s="1"/>
  <c r="B188" i="143"/>
  <c r="AR188" i="143" s="1"/>
  <c r="B147" i="150" s="1"/>
  <c r="B187" i="143"/>
  <c r="AR187" i="143" s="1"/>
  <c r="B146" i="150" s="1"/>
  <c r="B186" i="143"/>
  <c r="AR186" i="143" s="1"/>
  <c r="B145" i="150" s="1"/>
  <c r="B185" i="143"/>
  <c r="AR185" i="143" s="1"/>
  <c r="B144" i="150" s="1"/>
  <c r="B182" i="143"/>
  <c r="AR182" i="143" s="1"/>
  <c r="B141" i="150" s="1"/>
  <c r="B181" i="143"/>
  <c r="AR181" i="143" s="1"/>
  <c r="B140" i="150" s="1"/>
  <c r="B180" i="143"/>
  <c r="AR180" i="143" s="1"/>
  <c r="B139" i="150" s="1"/>
  <c r="B179" i="143"/>
  <c r="AR179" i="143" s="1"/>
  <c r="B138" i="150" s="1"/>
  <c r="B178" i="143"/>
  <c r="AR178" i="143" s="1"/>
  <c r="B137" i="150" s="1"/>
  <c r="B177" i="143"/>
  <c r="AR177" i="143" s="1"/>
  <c r="B136" i="150" s="1"/>
  <c r="B176" i="143"/>
  <c r="AR176" i="143" s="1"/>
  <c r="B135" i="150" s="1"/>
  <c r="B175" i="143"/>
  <c r="AR175" i="143" s="1"/>
  <c r="B134" i="150" s="1"/>
  <c r="B174" i="143"/>
  <c r="AR174" i="143" s="1"/>
  <c r="B133" i="150" s="1"/>
  <c r="B173" i="143"/>
  <c r="AR173" i="143" s="1"/>
  <c r="B132" i="150" s="1"/>
  <c r="B172" i="143"/>
  <c r="AR172" i="143" s="1"/>
  <c r="B131" i="150" s="1"/>
  <c r="B171" i="143"/>
  <c r="AR171" i="143" s="1"/>
  <c r="B130" i="150" s="1"/>
  <c r="B168" i="143"/>
  <c r="AR168" i="143" s="1"/>
  <c r="B127" i="150" s="1"/>
  <c r="B166" i="143"/>
  <c r="AR166" i="143" s="1"/>
  <c r="B125" i="150" s="1"/>
  <c r="B165" i="143"/>
  <c r="AR165" i="143" s="1"/>
  <c r="B124" i="150" s="1"/>
  <c r="B164" i="143"/>
  <c r="AR164" i="143" s="1"/>
  <c r="B123" i="150" s="1"/>
  <c r="B163" i="143"/>
  <c r="AR163" i="143" s="1"/>
  <c r="B122" i="150" s="1"/>
  <c r="B162" i="143"/>
  <c r="AR162" i="143" s="1"/>
  <c r="B121" i="150" s="1"/>
  <c r="B160" i="143"/>
  <c r="AR160" i="143" s="1"/>
  <c r="B119" i="150" s="1"/>
  <c r="B159" i="143"/>
  <c r="AR159" i="143" s="1"/>
  <c r="B118" i="150" s="1"/>
  <c r="B158" i="143"/>
  <c r="AR158" i="143" s="1"/>
  <c r="B117" i="150" s="1"/>
  <c r="B157" i="143"/>
  <c r="AR157" i="143" s="1"/>
  <c r="B116" i="150" s="1"/>
  <c r="B156" i="143"/>
  <c r="AR156" i="143" s="1"/>
  <c r="B115" i="150" s="1"/>
  <c r="B154" i="143"/>
  <c r="AR154" i="143" s="1"/>
  <c r="B113" i="150" s="1"/>
  <c r="B153" i="143"/>
  <c r="AR153" i="143" s="1"/>
  <c r="B112" i="150" s="1"/>
  <c r="B152" i="143"/>
  <c r="AR152" i="143" s="1"/>
  <c r="B111" i="150" s="1"/>
  <c r="B151" i="143"/>
  <c r="AR151" i="143" s="1"/>
  <c r="B110" i="150" s="1"/>
  <c r="B150" i="143"/>
  <c r="AR150" i="143" s="1"/>
  <c r="B109" i="150" s="1"/>
  <c r="B148" i="143"/>
  <c r="AR148" i="143" s="1"/>
  <c r="B107" i="150" s="1"/>
  <c r="B147" i="143"/>
  <c r="AR147" i="143" s="1"/>
  <c r="B106" i="150" s="1"/>
  <c r="B146" i="143"/>
  <c r="AR146" i="143" s="1"/>
  <c r="B105" i="150" s="1"/>
  <c r="B145" i="143"/>
  <c r="AR145" i="143" s="1"/>
  <c r="B104" i="150" s="1"/>
  <c r="B144" i="143"/>
  <c r="AR144" i="143" s="1"/>
  <c r="B103" i="150" s="1"/>
  <c r="B142" i="143"/>
  <c r="AR142" i="143" s="1"/>
  <c r="B101" i="150" s="1"/>
  <c r="B141" i="143"/>
  <c r="AR141" i="143" s="1"/>
  <c r="B100" i="150" s="1"/>
  <c r="B140" i="143"/>
  <c r="AR140" i="143" s="1"/>
  <c r="B99" i="150" s="1"/>
  <c r="B139" i="143"/>
  <c r="AR139" i="143" s="1"/>
  <c r="B98" i="150" s="1"/>
  <c r="B138" i="143"/>
  <c r="AR138" i="143" s="1"/>
  <c r="B97" i="150" s="1"/>
  <c r="B136" i="143"/>
  <c r="AR136" i="143" s="1"/>
  <c r="B95" i="150" s="1"/>
  <c r="B135" i="143"/>
  <c r="AR135" i="143" s="1"/>
  <c r="B94" i="150" s="1"/>
  <c r="B134" i="143"/>
  <c r="AR134" i="143" s="1"/>
  <c r="B93" i="150" s="1"/>
  <c r="B133" i="143"/>
  <c r="AR133" i="143" s="1"/>
  <c r="B92" i="150" s="1"/>
  <c r="B130" i="143"/>
  <c r="AR130" i="143" s="1"/>
  <c r="B89" i="150" s="1"/>
  <c r="B129" i="143"/>
  <c r="AR129" i="143" s="1"/>
  <c r="B88" i="150" s="1"/>
  <c r="B128" i="143"/>
  <c r="AR128" i="143" s="1"/>
  <c r="B87" i="150" s="1"/>
  <c r="B127" i="143"/>
  <c r="AR127" i="143" s="1"/>
  <c r="B86" i="150" s="1"/>
  <c r="B126" i="143"/>
  <c r="AR126" i="143" s="1"/>
  <c r="B85" i="150" s="1"/>
  <c r="B125" i="143"/>
  <c r="AR125" i="143" s="1"/>
  <c r="B84" i="150" s="1"/>
  <c r="B124" i="143"/>
  <c r="AR124" i="143" s="1"/>
  <c r="B83" i="150" s="1"/>
  <c r="B123" i="143"/>
  <c r="AR123" i="143" s="1"/>
  <c r="B82" i="150" s="1"/>
  <c r="B122" i="143"/>
  <c r="AR122" i="143" s="1"/>
  <c r="B81" i="150" s="1"/>
  <c r="B121" i="143"/>
  <c r="AR121" i="143" s="1"/>
  <c r="B80" i="150" s="1"/>
  <c r="B120" i="143"/>
  <c r="AR120" i="143" s="1"/>
  <c r="B79" i="150" s="1"/>
  <c r="B119" i="143"/>
  <c r="AR119" i="143" s="1"/>
  <c r="B78" i="150" s="1"/>
  <c r="B116" i="143"/>
  <c r="AR116" i="143" s="1"/>
  <c r="B75" i="150" s="1"/>
  <c r="B115" i="143"/>
  <c r="AR115" i="143" s="1"/>
  <c r="B74" i="150" s="1"/>
  <c r="B114" i="143"/>
  <c r="AR114" i="143" s="1"/>
  <c r="B73" i="150" s="1"/>
  <c r="B113" i="143"/>
  <c r="AR113" i="143" s="1"/>
  <c r="B72" i="150" s="1"/>
  <c r="B112" i="143"/>
  <c r="AR112" i="143" s="1"/>
  <c r="B71" i="150" s="1"/>
  <c r="B111" i="143"/>
  <c r="AR111" i="143" s="1"/>
  <c r="B70" i="150" s="1"/>
  <c r="B110" i="143"/>
  <c r="AR110" i="143" s="1"/>
  <c r="B69" i="150" s="1"/>
  <c r="B109" i="143"/>
  <c r="AR109" i="143" s="1"/>
  <c r="B68" i="150" s="1"/>
  <c r="B108" i="143"/>
  <c r="AR108" i="143" s="1"/>
  <c r="B67" i="150" s="1"/>
  <c r="B107" i="143"/>
  <c r="AR107" i="143" s="1"/>
  <c r="B66" i="150" s="1"/>
  <c r="B106" i="143"/>
  <c r="AR106" i="143" s="1"/>
  <c r="B65" i="150" s="1"/>
  <c r="B105" i="143"/>
  <c r="AR105" i="143" s="1"/>
  <c r="B64" i="150" s="1"/>
  <c r="B104" i="143"/>
  <c r="AR104" i="143" s="1"/>
  <c r="B63" i="150" s="1"/>
  <c r="B103" i="143"/>
  <c r="AR103" i="143" s="1"/>
  <c r="B62" i="150" s="1"/>
  <c r="B102" i="143"/>
  <c r="AR102" i="143" s="1"/>
  <c r="B61" i="150" s="1"/>
  <c r="B101" i="143"/>
  <c r="AR101" i="143" s="1"/>
  <c r="B60" i="150" s="1"/>
  <c r="B100" i="143"/>
  <c r="AR100" i="143" s="1"/>
  <c r="B59" i="150" s="1"/>
  <c r="B99" i="143"/>
  <c r="AR99" i="143" s="1"/>
  <c r="B58" i="150" s="1"/>
  <c r="B98" i="143"/>
  <c r="AR98" i="143" s="1"/>
  <c r="B57" i="150" s="1"/>
  <c r="B97" i="143"/>
  <c r="AR97" i="143" s="1"/>
  <c r="B56" i="150" s="1"/>
  <c r="B96" i="143"/>
  <c r="AR96" i="143" s="1"/>
  <c r="B55" i="150" s="1"/>
  <c r="B95" i="143"/>
  <c r="AR95" i="143" s="1"/>
  <c r="B54" i="150" s="1"/>
  <c r="B94" i="143"/>
  <c r="AR94" i="143" s="1"/>
  <c r="B53" i="150" s="1"/>
  <c r="B93" i="143"/>
  <c r="AR93" i="143" s="1"/>
  <c r="B52" i="150" s="1"/>
  <c r="B92" i="143"/>
  <c r="AR92" i="143" s="1"/>
  <c r="B51" i="150" s="1"/>
  <c r="B91" i="143"/>
  <c r="AR91" i="143" s="1"/>
  <c r="B50" i="150" s="1"/>
  <c r="B90" i="143"/>
  <c r="AR90" i="143" s="1"/>
  <c r="B49" i="150" s="1"/>
  <c r="B89" i="143"/>
  <c r="AR89" i="143" s="1"/>
  <c r="B48" i="150" s="1"/>
  <c r="B87" i="143"/>
  <c r="AR87" i="143" s="1"/>
  <c r="B85" i="143"/>
  <c r="AR85" i="143" s="1"/>
  <c r="B83" i="143"/>
  <c r="AR83" i="143" s="1"/>
  <c r="B82" i="143"/>
  <c r="AR82" i="143" s="1"/>
  <c r="B81" i="143"/>
  <c r="AR81" i="143" s="1"/>
  <c r="B80" i="143"/>
  <c r="AR80" i="143" s="1"/>
  <c r="B79" i="143"/>
  <c r="AR79" i="143" s="1"/>
  <c r="B78" i="143"/>
  <c r="AR78" i="143" s="1"/>
  <c r="B75" i="143"/>
  <c r="AR75" i="143" s="1"/>
  <c r="B73" i="143"/>
  <c r="AR73" i="143" s="1"/>
  <c r="B71" i="143"/>
  <c r="AR71" i="143" s="1"/>
  <c r="B70" i="143"/>
  <c r="AR70" i="143" s="1"/>
  <c r="B69" i="143"/>
  <c r="AR69" i="143" s="1"/>
  <c r="B68" i="143"/>
  <c r="AR68" i="143" s="1"/>
  <c r="B67" i="143"/>
  <c r="AR67" i="143" s="1"/>
  <c r="B66" i="143"/>
  <c r="AR66" i="143" s="1"/>
  <c r="B65" i="143"/>
  <c r="AR65" i="143" s="1"/>
  <c r="B64" i="143"/>
  <c r="AR64" i="143" s="1"/>
  <c r="B63" i="143"/>
  <c r="AR63" i="143" s="1"/>
  <c r="B62" i="143"/>
  <c r="AR62" i="143" s="1"/>
  <c r="B61" i="143"/>
  <c r="AR61" i="143" s="1"/>
  <c r="B60" i="143"/>
  <c r="AR60" i="143" s="1"/>
  <c r="B57" i="143"/>
  <c r="AR57" i="143" s="1"/>
  <c r="B55" i="143"/>
  <c r="AR55" i="143" s="1"/>
  <c r="B42" i="143"/>
  <c r="AR42" i="143" s="1"/>
  <c r="B69" i="146" s="1"/>
  <c r="B40" i="143"/>
  <c r="AR40" i="143" s="1"/>
  <c r="B67" i="146" s="1"/>
  <c r="B39" i="143"/>
  <c r="AR39" i="143" s="1"/>
  <c r="B66" i="146" s="1"/>
  <c r="B38" i="143"/>
  <c r="AR38" i="143" s="1"/>
  <c r="B65" i="146" s="1"/>
  <c r="B37" i="143"/>
  <c r="AR37" i="143" s="1"/>
  <c r="B64" i="146" s="1"/>
  <c r="B36" i="143"/>
  <c r="AR36" i="143" s="1"/>
  <c r="B63" i="146" s="1"/>
  <c r="B35" i="143"/>
  <c r="AR35" i="143" s="1"/>
  <c r="B62" i="146" s="1"/>
  <c r="B34" i="143"/>
  <c r="AR34" i="143" s="1"/>
  <c r="B61" i="146" s="1"/>
  <c r="B31" i="143"/>
  <c r="AR31" i="143" s="1"/>
  <c r="B58" i="146" s="1"/>
  <c r="B29" i="143"/>
  <c r="AR29" i="143" s="1"/>
  <c r="B56" i="146" s="1"/>
  <c r="B27" i="143"/>
  <c r="AR27" i="143" s="1"/>
  <c r="B54" i="146" s="1"/>
  <c r="B24" i="143"/>
  <c r="AR24" i="143" s="1"/>
  <c r="B51" i="146" s="1"/>
  <c r="B21" i="143"/>
  <c r="AR21" i="143" s="1"/>
  <c r="B48" i="146" s="1"/>
  <c r="B19" i="143"/>
  <c r="AR19" i="143" s="1"/>
  <c r="B46" i="146" s="1"/>
  <c r="B17" i="143"/>
  <c r="AR17" i="143" s="1"/>
  <c r="B44" i="146" s="1"/>
  <c r="B15" i="143"/>
  <c r="AR15" i="143" s="1"/>
  <c r="B42" i="146" s="1"/>
  <c r="B13" i="143"/>
  <c r="AR13" i="143" s="1"/>
  <c r="B40" i="146" s="1"/>
  <c r="B11" i="143"/>
  <c r="AR11" i="143" s="1"/>
  <c r="B38" i="146" s="1"/>
  <c r="B9" i="143"/>
  <c r="AR9" i="143" s="1"/>
  <c r="B36" i="146" s="1"/>
  <c r="B4" i="143"/>
  <c r="AR4" i="143" s="1"/>
  <c r="B3" i="143"/>
  <c r="AR3" i="143" s="1"/>
  <c r="B2" i="143"/>
  <c r="AR2" i="143" s="1"/>
  <c r="C823" i="143" l="1"/>
  <c r="D799" i="143"/>
  <c r="B799" i="143" s="1"/>
  <c r="AR799" i="143" s="1"/>
  <c r="B30" i="174" s="1"/>
  <c r="C827" i="143"/>
  <c r="D803" i="143"/>
  <c r="B803" i="143" s="1"/>
  <c r="AR803" i="143" s="1"/>
  <c r="B34" i="174" s="1"/>
  <c r="D798" i="143"/>
  <c r="B798" i="143" s="1"/>
  <c r="AR798" i="143" s="1"/>
  <c r="B29" i="174" s="1"/>
  <c r="C822" i="143"/>
  <c r="D802" i="143"/>
  <c r="B802" i="143" s="1"/>
  <c r="AR802" i="143" s="1"/>
  <c r="B33" i="174" s="1"/>
  <c r="C826" i="143"/>
  <c r="E27" i="206"/>
  <c r="D1496" i="143" s="1"/>
  <c r="B1496" i="143" s="1"/>
  <c r="AR1496" i="143" s="1"/>
  <c r="D790" i="143"/>
  <c r="D640" i="143"/>
  <c r="D637" i="143"/>
  <c r="B637" i="143" s="1"/>
  <c r="AR637" i="143" s="1"/>
  <c r="B71" i="169" s="1"/>
  <c r="D1376" i="143"/>
  <c r="D1352" i="143"/>
  <c r="D718" i="143"/>
  <c r="D488" i="143"/>
  <c r="B488" i="143" s="1"/>
  <c r="AR488" i="143" s="1"/>
  <c r="B246" i="158" s="1"/>
  <c r="D449" i="143"/>
  <c r="P46" i="196"/>
  <c r="C1414" i="143"/>
  <c r="B1414" i="143" s="1"/>
  <c r="AR1414" i="143" s="1"/>
  <c r="D1411" i="143"/>
  <c r="B1411" i="143" s="1"/>
  <c r="AR1411" i="143" s="1"/>
  <c r="D1393" i="143"/>
  <c r="B1393" i="143" s="1"/>
  <c r="K28" i="187"/>
  <c r="C1091" i="143"/>
  <c r="B1091" i="143" s="1"/>
  <c r="AR1091" i="143" s="1"/>
  <c r="B86" i="187" s="1"/>
  <c r="L17" i="156"/>
  <c r="S25" i="154"/>
  <c r="R25" i="154" s="1"/>
  <c r="Q25" i="154" s="1"/>
  <c r="P25" i="154" s="1"/>
  <c r="O25" i="154" s="1"/>
  <c r="N25" i="154" s="1"/>
  <c r="M25" i="154" s="1"/>
  <c r="D214" i="143" s="1"/>
  <c r="L25" i="156"/>
  <c r="C216" i="143" s="1"/>
  <c r="S25" i="153"/>
  <c r="R25" i="153" s="1"/>
  <c r="Q25" i="153" s="1"/>
  <c r="P25" i="153" s="1"/>
  <c r="O25" i="153" s="1"/>
  <c r="N25" i="153" s="1"/>
  <c r="M25" i="153" s="1"/>
  <c r="D213" i="143" s="1"/>
  <c r="T26" i="156"/>
  <c r="S26" i="156" s="1"/>
  <c r="R26" i="156" s="1"/>
  <c r="Q26" i="156" s="1"/>
  <c r="P26" i="156" s="1"/>
  <c r="O26" i="156" s="1"/>
  <c r="N26" i="156" s="1"/>
  <c r="M26" i="156" s="1"/>
  <c r="D216" i="143" s="1"/>
  <c r="U16" i="148"/>
  <c r="T16" i="148" s="1"/>
  <c r="U17" i="148"/>
  <c r="T17" i="148" s="1"/>
  <c r="M16" i="148"/>
  <c r="L16" i="148" s="1"/>
  <c r="M19" i="148"/>
  <c r="L19" i="148" s="1"/>
  <c r="E16" i="148"/>
  <c r="D16" i="148" s="1"/>
  <c r="N35" i="150"/>
  <c r="C117" i="143"/>
  <c r="B117" i="143" s="1"/>
  <c r="AR117" i="143" s="1"/>
  <c r="B76" i="150" s="1"/>
  <c r="D207" i="143"/>
  <c r="C169" i="143"/>
  <c r="D209" i="143"/>
  <c r="M39" i="150"/>
  <c r="D206" i="143"/>
  <c r="G39" i="150"/>
  <c r="D212" i="143"/>
  <c r="B212" i="143" s="1"/>
  <c r="AR212" i="143" s="1"/>
  <c r="P39" i="150"/>
  <c r="D205" i="143"/>
  <c r="B205" i="143" s="1"/>
  <c r="AR205" i="143" s="1"/>
  <c r="J39" i="150"/>
  <c r="D211" i="143"/>
  <c r="K5" i="206"/>
  <c r="E5" i="206"/>
  <c r="H5" i="205"/>
  <c r="E4" i="205"/>
  <c r="Q6" i="204"/>
  <c r="C6" i="204"/>
  <c r="J5" i="204"/>
  <c r="H5" i="206"/>
  <c r="H4" i="206"/>
  <c r="E5" i="205"/>
  <c r="J6" i="204"/>
  <c r="Q5" i="204"/>
  <c r="C6" i="203"/>
  <c r="C5" i="203"/>
  <c r="U6" i="202"/>
  <c r="C6" i="202"/>
  <c r="L5" i="202"/>
  <c r="C6" i="201"/>
  <c r="C5" i="201"/>
  <c r="F6" i="200"/>
  <c r="D6" i="200"/>
  <c r="D5" i="200"/>
  <c r="F6" i="199"/>
  <c r="D6" i="199"/>
  <c r="D5" i="199"/>
  <c r="F6" i="198"/>
  <c r="D6" i="198"/>
  <c r="J6" i="203"/>
  <c r="J5" i="203"/>
  <c r="L6" i="202"/>
  <c r="U5" i="202"/>
  <c r="L6" i="201"/>
  <c r="L5" i="201"/>
  <c r="G6" i="200"/>
  <c r="E6" i="200"/>
  <c r="F5" i="200"/>
  <c r="G6" i="199"/>
  <c r="E6" i="199"/>
  <c r="F5" i="199"/>
  <c r="G6" i="198"/>
  <c r="E6" i="198"/>
  <c r="D5" i="198"/>
  <c r="E5" i="197"/>
  <c r="O6" i="196"/>
  <c r="Y5" i="196"/>
  <c r="O6" i="195"/>
  <c r="O5" i="195"/>
  <c r="F5" i="198"/>
  <c r="F5" i="197"/>
  <c r="D5" i="197"/>
  <c r="Y6" i="196"/>
  <c r="E6" i="196"/>
  <c r="O5" i="196"/>
  <c r="E6" i="195"/>
  <c r="E5" i="195"/>
  <c r="K6" i="194"/>
  <c r="Q5" i="194"/>
  <c r="N6" i="193"/>
  <c r="D6" i="193"/>
  <c r="I5" i="193"/>
  <c r="Q6" i="192"/>
  <c r="O6" i="192"/>
  <c r="M6" i="192"/>
  <c r="K6" i="192"/>
  <c r="I6" i="192"/>
  <c r="G6" i="192"/>
  <c r="E6" i="192"/>
  <c r="C6" i="192"/>
  <c r="T5" i="191"/>
  <c r="R5" i="191"/>
  <c r="P5" i="191"/>
  <c r="N5" i="191"/>
  <c r="L5" i="191"/>
  <c r="J5" i="191"/>
  <c r="H5" i="191"/>
  <c r="F5" i="191"/>
  <c r="D5" i="191"/>
  <c r="Q6" i="194"/>
  <c r="E6" i="194"/>
  <c r="K5" i="194"/>
  <c r="I6" i="193"/>
  <c r="N5" i="193"/>
  <c r="P6" i="192"/>
  <c r="N6" i="192"/>
  <c r="L6" i="192"/>
  <c r="J6" i="192"/>
  <c r="H6" i="192"/>
  <c r="F6" i="192"/>
  <c r="D6" i="192"/>
  <c r="U5" i="191"/>
  <c r="S5" i="191"/>
  <c r="Q5" i="191"/>
  <c r="O5" i="191"/>
  <c r="M5" i="191"/>
  <c r="K5" i="191"/>
  <c r="I5" i="191"/>
  <c r="G5" i="191"/>
  <c r="E5" i="191"/>
  <c r="U5" i="190"/>
  <c r="S5" i="190"/>
  <c r="Q5" i="190"/>
  <c r="O5" i="190"/>
  <c r="M5" i="190"/>
  <c r="K5" i="190"/>
  <c r="I5" i="190"/>
  <c r="G5" i="190"/>
  <c r="E5" i="190"/>
  <c r="V6" i="189"/>
  <c r="T6" i="189"/>
  <c r="R6" i="189"/>
  <c r="P6" i="189"/>
  <c r="N6" i="189"/>
  <c r="L6" i="189"/>
  <c r="J6" i="189"/>
  <c r="H6" i="189"/>
  <c r="F6" i="189"/>
  <c r="E8" i="188"/>
  <c r="K5" i="187"/>
  <c r="J8" i="186"/>
  <c r="H8" i="186"/>
  <c r="F8" i="186"/>
  <c r="I6" i="186"/>
  <c r="C5" i="185"/>
  <c r="E5" i="184"/>
  <c r="G5" i="183"/>
  <c r="G6" i="182"/>
  <c r="G5" i="182"/>
  <c r="H6" i="181"/>
  <c r="D6" i="181"/>
  <c r="D5" i="181"/>
  <c r="J6" i="180"/>
  <c r="D6" i="180"/>
  <c r="D5" i="180"/>
  <c r="I5" i="179"/>
  <c r="V5" i="190"/>
  <c r="T5" i="190"/>
  <c r="R5" i="190"/>
  <c r="P5" i="190"/>
  <c r="N5" i="190"/>
  <c r="L5" i="190"/>
  <c r="J5" i="190"/>
  <c r="H5" i="190"/>
  <c r="F5" i="190"/>
  <c r="U6" i="189"/>
  <c r="S6" i="189"/>
  <c r="Q6" i="189"/>
  <c r="O6" i="189"/>
  <c r="M6" i="189"/>
  <c r="K6" i="189"/>
  <c r="I6" i="189"/>
  <c r="G6" i="189"/>
  <c r="E6" i="189"/>
  <c r="G8" i="188"/>
  <c r="C8" i="188"/>
  <c r="R5" i="187"/>
  <c r="D5" i="187"/>
  <c r="I8" i="186"/>
  <c r="G8" i="186"/>
  <c r="E8" i="186"/>
  <c r="G6" i="186"/>
  <c r="F5" i="184"/>
  <c r="D5" i="184"/>
  <c r="H5" i="183"/>
  <c r="F5" i="183"/>
  <c r="C6" i="182"/>
  <c r="J6" i="181"/>
  <c r="F6" i="181"/>
  <c r="H5" i="181"/>
  <c r="M6" i="180"/>
  <c r="G6" i="180"/>
  <c r="J5" i="180"/>
  <c r="N5" i="179"/>
  <c r="D5" i="179"/>
  <c r="M6" i="178"/>
  <c r="G6" i="178"/>
  <c r="J5" i="178"/>
  <c r="O6" i="177"/>
  <c r="E6" i="177"/>
  <c r="J6" i="176"/>
  <c r="P5" i="175"/>
  <c r="D5" i="175"/>
  <c r="J6" i="178"/>
  <c r="D6" i="178"/>
  <c r="D5" i="178"/>
  <c r="J6" i="177"/>
  <c r="P6" i="176"/>
  <c r="D6" i="176"/>
  <c r="J5" i="175"/>
  <c r="U6" i="174"/>
  <c r="I6" i="174"/>
  <c r="O5" i="174"/>
  <c r="J6" i="173"/>
  <c r="H6" i="173"/>
  <c r="F6" i="173"/>
  <c r="O6" i="172"/>
  <c r="M6" i="172"/>
  <c r="K6" i="172"/>
  <c r="I6" i="172"/>
  <c r="G6" i="172"/>
  <c r="E6" i="172"/>
  <c r="P6" i="171"/>
  <c r="N6" i="171"/>
  <c r="L6" i="171"/>
  <c r="J6" i="171"/>
  <c r="H6" i="171"/>
  <c r="F6" i="171"/>
  <c r="M5" i="170"/>
  <c r="E5" i="170"/>
  <c r="P5" i="169"/>
  <c r="D5" i="169"/>
  <c r="J4" i="169"/>
  <c r="H8" i="168"/>
  <c r="F8" i="168"/>
  <c r="D8" i="168"/>
  <c r="E7" i="168"/>
  <c r="F8" i="167"/>
  <c r="D8" i="167"/>
  <c r="F7" i="167"/>
  <c r="D5" i="167"/>
  <c r="G8" i="166"/>
  <c r="E8" i="166"/>
  <c r="C8" i="166"/>
  <c r="D7" i="166"/>
  <c r="F8" i="165"/>
  <c r="D8" i="165"/>
  <c r="F7" i="165"/>
  <c r="D5" i="165"/>
  <c r="N6" i="164"/>
  <c r="Y5" i="164"/>
  <c r="N6" i="163"/>
  <c r="N5" i="163"/>
  <c r="H8" i="162"/>
  <c r="F8" i="162"/>
  <c r="D8" i="162"/>
  <c r="F6" i="162"/>
  <c r="I7" i="161"/>
  <c r="G7" i="161"/>
  <c r="E7" i="161"/>
  <c r="H6" i="161"/>
  <c r="F5" i="160"/>
  <c r="D5" i="160"/>
  <c r="Q6" i="159"/>
  <c r="C6" i="159"/>
  <c r="Q5" i="159"/>
  <c r="C5" i="159"/>
  <c r="O6" i="174"/>
  <c r="C6" i="174"/>
  <c r="C5" i="174"/>
  <c r="I6" i="173"/>
  <c r="G6" i="173"/>
  <c r="E6" i="173"/>
  <c r="P6" i="172"/>
  <c r="N6" i="172"/>
  <c r="L6" i="172"/>
  <c r="J6" i="172"/>
  <c r="H6" i="172"/>
  <c r="F6" i="172"/>
  <c r="O6" i="171"/>
  <c r="M6" i="171"/>
  <c r="K6" i="171"/>
  <c r="I6" i="171"/>
  <c r="G6" i="171"/>
  <c r="E6" i="171"/>
  <c r="I5" i="170"/>
  <c r="J5" i="169"/>
  <c r="P4" i="169"/>
  <c r="G8" i="168"/>
  <c r="E8" i="168"/>
  <c r="G7" i="168"/>
  <c r="E5" i="168"/>
  <c r="G8" i="167"/>
  <c r="E8" i="167"/>
  <c r="C8" i="167"/>
  <c r="D7" i="167"/>
  <c r="F8" i="166"/>
  <c r="D8" i="166"/>
  <c r="F7" i="166"/>
  <c r="D5" i="166"/>
  <c r="G8" i="165"/>
  <c r="E8" i="165"/>
  <c r="C8" i="165"/>
  <c r="D7" i="165"/>
  <c r="Y6" i="164"/>
  <c r="C6" i="164"/>
  <c r="N5" i="164"/>
  <c r="C6" i="163"/>
  <c r="C5" i="163"/>
  <c r="I8" i="162"/>
  <c r="G8" i="162"/>
  <c r="E8" i="162"/>
  <c r="H6" i="162"/>
  <c r="H7" i="161"/>
  <c r="F7" i="161"/>
  <c r="D7" i="161"/>
  <c r="F6" i="161"/>
  <c r="G5" i="160"/>
  <c r="E5" i="160"/>
  <c r="X6" i="159"/>
  <c r="J6" i="159"/>
  <c r="X5" i="159"/>
  <c r="J5" i="159"/>
  <c r="AO5" i="158"/>
  <c r="AM5" i="158"/>
  <c r="AK5" i="158"/>
  <c r="AI5" i="158"/>
  <c r="AG5" i="158"/>
  <c r="AE5" i="158"/>
  <c r="AC5" i="158"/>
  <c r="AA5" i="158"/>
  <c r="Y5" i="158"/>
  <c r="W5" i="158"/>
  <c r="U5" i="158"/>
  <c r="S5" i="158"/>
  <c r="Q5" i="158"/>
  <c r="O5" i="158"/>
  <c r="M5" i="158"/>
  <c r="K5" i="158"/>
  <c r="I5" i="158"/>
  <c r="G5" i="158"/>
  <c r="E5" i="158"/>
  <c r="C5" i="158"/>
  <c r="M5" i="157"/>
  <c r="T5" i="156"/>
  <c r="R5" i="156"/>
  <c r="P5" i="156"/>
  <c r="N5" i="156"/>
  <c r="L5" i="156"/>
  <c r="J5" i="156"/>
  <c r="H5" i="156"/>
  <c r="F5" i="156"/>
  <c r="D5" i="156"/>
  <c r="T4" i="155"/>
  <c r="R4" i="155"/>
  <c r="P4" i="155"/>
  <c r="N4" i="155"/>
  <c r="L4" i="155"/>
  <c r="J4" i="155"/>
  <c r="H4" i="155"/>
  <c r="F4" i="155"/>
  <c r="D4" i="155"/>
  <c r="T5" i="154"/>
  <c r="R5" i="154"/>
  <c r="P5" i="154"/>
  <c r="N5" i="154"/>
  <c r="L5" i="154"/>
  <c r="J5" i="154"/>
  <c r="H5" i="154"/>
  <c r="F5" i="154"/>
  <c r="D5" i="154"/>
  <c r="T5" i="153"/>
  <c r="R5" i="153"/>
  <c r="P5" i="153"/>
  <c r="N5" i="153"/>
  <c r="L5" i="153"/>
  <c r="J5" i="153"/>
  <c r="H5" i="153"/>
  <c r="F5" i="153"/>
  <c r="D5" i="153"/>
  <c r="D6" i="152"/>
  <c r="D5" i="152"/>
  <c r="J6" i="151"/>
  <c r="D6" i="151"/>
  <c r="D5" i="151"/>
  <c r="K7" i="150"/>
  <c r="E7" i="150"/>
  <c r="E6" i="150"/>
  <c r="AN5" i="158"/>
  <c r="AL5" i="158"/>
  <c r="AJ5" i="158"/>
  <c r="AH5" i="158"/>
  <c r="AF5" i="158"/>
  <c r="AD5" i="158"/>
  <c r="AB5" i="158"/>
  <c r="Z5" i="158"/>
  <c r="X5" i="158"/>
  <c r="V5" i="158"/>
  <c r="T5" i="158"/>
  <c r="R5" i="158"/>
  <c r="P5" i="158"/>
  <c r="N5" i="158"/>
  <c r="L5" i="158"/>
  <c r="J5" i="158"/>
  <c r="H5" i="158"/>
  <c r="F5" i="158"/>
  <c r="D5" i="158"/>
  <c r="V5" i="157"/>
  <c r="D5" i="157"/>
  <c r="U5" i="156"/>
  <c r="S5" i="156"/>
  <c r="Q5" i="156"/>
  <c r="O5" i="156"/>
  <c r="M5" i="156"/>
  <c r="K5" i="156"/>
  <c r="I5" i="156"/>
  <c r="G5" i="156"/>
  <c r="E5" i="156"/>
  <c r="U4" i="155"/>
  <c r="S4" i="155"/>
  <c r="Q4" i="155"/>
  <c r="O4" i="155"/>
  <c r="M4" i="155"/>
  <c r="K4" i="155"/>
  <c r="I4" i="155"/>
  <c r="G4" i="155"/>
  <c r="E4" i="155"/>
  <c r="U5" i="154"/>
  <c r="S5" i="154"/>
  <c r="Q5" i="154"/>
  <c r="O5" i="154"/>
  <c r="M5" i="154"/>
  <c r="K5" i="154"/>
  <c r="I5" i="154"/>
  <c r="G5" i="154"/>
  <c r="E5" i="154"/>
  <c r="U5" i="153"/>
  <c r="S5" i="153"/>
  <c r="Q5" i="153"/>
  <c r="O5" i="153"/>
  <c r="M5" i="153"/>
  <c r="K5" i="153"/>
  <c r="I5" i="153"/>
  <c r="G5" i="153"/>
  <c r="E5" i="153"/>
  <c r="G6" i="152"/>
  <c r="G5" i="152"/>
  <c r="M6" i="151"/>
  <c r="G6" i="151"/>
  <c r="J5" i="151"/>
  <c r="N7" i="150"/>
  <c r="H7" i="150"/>
  <c r="K6" i="150"/>
  <c r="I6" i="149"/>
  <c r="C6" i="149"/>
  <c r="C5" i="149"/>
  <c r="AA6" i="148"/>
  <c r="Y6" i="148"/>
  <c r="W6" i="148"/>
  <c r="U6" i="148"/>
  <c r="S6" i="148"/>
  <c r="Q6" i="148"/>
  <c r="O6" i="148"/>
  <c r="M6" i="148"/>
  <c r="K6" i="148"/>
  <c r="I6" i="148"/>
  <c r="G6" i="148"/>
  <c r="E6" i="148"/>
  <c r="R7" i="147"/>
  <c r="P7" i="147"/>
  <c r="N7" i="147"/>
  <c r="L7" i="147"/>
  <c r="J7" i="147"/>
  <c r="H7" i="147"/>
  <c r="F7" i="147"/>
  <c r="K5" i="146"/>
  <c r="I5" i="146"/>
  <c r="G5" i="146"/>
  <c r="E5" i="146"/>
  <c r="C5" i="146"/>
  <c r="J5" i="145"/>
  <c r="D5" i="145"/>
  <c r="L6" i="149"/>
  <c r="F6" i="149"/>
  <c r="I5" i="149"/>
  <c r="Z6" i="148"/>
  <c r="X6" i="148"/>
  <c r="V6" i="148"/>
  <c r="T6" i="148"/>
  <c r="R6" i="148"/>
  <c r="P6" i="148"/>
  <c r="N6" i="148"/>
  <c r="L6" i="148"/>
  <c r="J6" i="148"/>
  <c r="H6" i="148"/>
  <c r="F6" i="148"/>
  <c r="D6" i="148"/>
  <c r="S7" i="147"/>
  <c r="Q7" i="147"/>
  <c r="O7" i="147"/>
  <c r="M7" i="147"/>
  <c r="K7" i="147"/>
  <c r="I7" i="147"/>
  <c r="G7" i="147"/>
  <c r="E7" i="147"/>
  <c r="J5" i="146"/>
  <c r="H5" i="146"/>
  <c r="F5" i="146"/>
  <c r="D5" i="146"/>
  <c r="G5" i="145"/>
  <c r="B35" i="176"/>
  <c r="B20" i="145"/>
  <c r="B37" i="176"/>
  <c r="B22" i="145"/>
  <c r="B54" i="153"/>
  <c r="B31" i="148"/>
  <c r="B52" i="154"/>
  <c r="B35" i="148"/>
  <c r="B54" i="154"/>
  <c r="B37" i="148"/>
  <c r="B49" i="155"/>
  <c r="B39" i="148"/>
  <c r="B51" i="155"/>
  <c r="B41" i="148"/>
  <c r="B53" i="155"/>
  <c r="B43" i="148"/>
  <c r="B56" i="153"/>
  <c r="B45" i="148"/>
  <c r="B60" i="153"/>
  <c r="B49" i="148"/>
  <c r="B58" i="154"/>
  <c r="B53" i="148"/>
  <c r="B60" i="154"/>
  <c r="B55" i="148"/>
  <c r="B55" i="155"/>
  <c r="B57" i="148"/>
  <c r="B59" i="155"/>
  <c r="B61" i="148"/>
  <c r="B41" i="156"/>
  <c r="B64" i="148"/>
  <c r="B44" i="156"/>
  <c r="B67" i="148"/>
  <c r="B51" i="156"/>
  <c r="B74" i="148"/>
  <c r="B38" i="176"/>
  <c r="B64" i="157"/>
  <c r="B40" i="176"/>
  <c r="B66" i="157"/>
  <c r="B42" i="176"/>
  <c r="B68" i="157"/>
  <c r="B44" i="176"/>
  <c r="B70" i="157"/>
  <c r="B46" i="176"/>
  <c r="B72" i="157"/>
  <c r="B48" i="176"/>
  <c r="B74" i="157"/>
  <c r="B50" i="176"/>
  <c r="B76" i="157"/>
  <c r="B52" i="176"/>
  <c r="B78" i="157"/>
  <c r="B54" i="176"/>
  <c r="B80" i="157"/>
  <c r="B58" i="176"/>
  <c r="B84" i="157"/>
  <c r="B60" i="176"/>
  <c r="B86" i="157"/>
  <c r="B62" i="176"/>
  <c r="B88" i="157"/>
  <c r="B64" i="176"/>
  <c r="B90" i="157"/>
  <c r="B68" i="176"/>
  <c r="B94" i="157"/>
  <c r="B70" i="176"/>
  <c r="B96" i="157"/>
  <c r="B72" i="176"/>
  <c r="B98" i="157"/>
  <c r="B74" i="176"/>
  <c r="B100" i="157"/>
  <c r="B76" i="176"/>
  <c r="B102" i="157"/>
  <c r="B78" i="176"/>
  <c r="B104" i="157"/>
  <c r="B80" i="176"/>
  <c r="B106" i="157"/>
  <c r="B82" i="176"/>
  <c r="B108" i="157"/>
  <c r="B84" i="176"/>
  <c r="B110" i="157"/>
  <c r="B45" i="162"/>
  <c r="B44" i="161"/>
  <c r="B49" i="162"/>
  <c r="B48" i="161"/>
  <c r="B16" i="203"/>
  <c r="B57" i="162"/>
  <c r="B16" i="204"/>
  <c r="B59" i="162"/>
  <c r="B18" i="204"/>
  <c r="B61" i="162"/>
  <c r="B19" i="203"/>
  <c r="B63" i="162"/>
  <c r="B20" i="204"/>
  <c r="B65" i="162"/>
  <c r="B20" i="203"/>
  <c r="B67" i="162"/>
  <c r="B22" i="204"/>
  <c r="B69" i="162"/>
  <c r="B24" i="204"/>
  <c r="B71" i="162"/>
  <c r="B28" i="163"/>
  <c r="B74" i="162"/>
  <c r="B26" i="164"/>
  <c r="B78" i="162"/>
  <c r="B28" i="164"/>
  <c r="B80" i="162"/>
  <c r="B30" i="164"/>
  <c r="B82" i="162"/>
  <c r="B32" i="164"/>
  <c r="B84" i="162"/>
  <c r="B34" i="164"/>
  <c r="B86" i="162"/>
  <c r="B37" i="164"/>
  <c r="B58" i="160"/>
  <c r="B41" i="164"/>
  <c r="B59" i="160"/>
  <c r="B45" i="164"/>
  <c r="B64" i="161"/>
  <c r="B35" i="168"/>
  <c r="B28" i="166"/>
  <c r="B39" i="168"/>
  <c r="B32" i="166"/>
  <c r="B43" i="168"/>
  <c r="B36" i="166"/>
  <c r="B62" i="160"/>
  <c r="B91" i="169"/>
  <c r="B96" i="169"/>
  <c r="B91" i="171"/>
  <c r="B85" i="172"/>
  <c r="B107" i="169"/>
  <c r="B89" i="172"/>
  <c r="B111" i="169"/>
  <c r="B33" i="173"/>
  <c r="B119" i="169"/>
  <c r="B61" i="174"/>
  <c r="B120" i="157"/>
  <c r="B23" i="175"/>
  <c r="B65" i="174"/>
  <c r="B25" i="175"/>
  <c r="B67" i="174"/>
  <c r="B27" i="175"/>
  <c r="B69" i="174"/>
  <c r="B31" i="175"/>
  <c r="B73" i="174"/>
  <c r="B98" i="176"/>
  <c r="B33" i="177"/>
  <c r="B100" i="176"/>
  <c r="B35" i="177"/>
  <c r="B102" i="176"/>
  <c r="B37" i="177"/>
  <c r="B104" i="176"/>
  <c r="B39" i="177"/>
  <c r="B106" i="176"/>
  <c r="B41" i="177"/>
  <c r="B108" i="176"/>
  <c r="B43" i="177"/>
  <c r="B110" i="176"/>
  <c r="B45" i="177"/>
  <c r="B112" i="176"/>
  <c r="B47" i="177"/>
  <c r="B114" i="176"/>
  <c r="B49" i="177"/>
  <c r="B116" i="176"/>
  <c r="B51" i="177"/>
  <c r="B118" i="176"/>
  <c r="B53" i="177"/>
  <c r="B120" i="176"/>
  <c r="B55" i="177"/>
  <c r="B122" i="176"/>
  <c r="B57" i="177"/>
  <c r="B124" i="176"/>
  <c r="B59" i="177"/>
  <c r="B126" i="176"/>
  <c r="B61" i="177"/>
  <c r="B66" i="177"/>
  <c r="B131" i="176"/>
  <c r="B68" i="177"/>
  <c r="B133" i="176"/>
  <c r="B70" i="177"/>
  <c r="B135" i="176"/>
  <c r="B72" i="177"/>
  <c r="B137" i="176"/>
  <c r="B74" i="177"/>
  <c r="B139" i="176"/>
  <c r="B76" i="177"/>
  <c r="B141" i="176"/>
  <c r="B78" i="177"/>
  <c r="B143" i="176"/>
  <c r="B80" i="177"/>
  <c r="B145" i="176"/>
  <c r="B82" i="177"/>
  <c r="B147" i="176"/>
  <c r="B84" i="177"/>
  <c r="B149" i="176"/>
  <c r="B86" i="177"/>
  <c r="B151" i="176"/>
  <c r="B64" i="187"/>
  <c r="B68" i="160"/>
  <c r="B68" i="187"/>
  <c r="B72" i="160"/>
  <c r="B72" i="187"/>
  <c r="B76" i="160"/>
  <c r="B76" i="187"/>
  <c r="B80" i="160"/>
  <c r="B80" i="187"/>
  <c r="B84" i="160"/>
  <c r="B84" i="187"/>
  <c r="B88" i="160"/>
  <c r="B88" i="187"/>
  <c r="B92" i="160"/>
  <c r="B92" i="187"/>
  <c r="B96" i="160"/>
  <c r="B96" i="187"/>
  <c r="B100" i="160"/>
  <c r="B100" i="187"/>
  <c r="B104" i="160"/>
  <c r="B104" i="187"/>
  <c r="B108" i="160"/>
  <c r="B108" i="187"/>
  <c r="B112" i="160"/>
  <c r="B112" i="187"/>
  <c r="B116" i="160"/>
  <c r="B116" i="187"/>
  <c r="B120" i="160"/>
  <c r="B120" i="187"/>
  <c r="B124" i="160"/>
  <c r="B42" i="193"/>
  <c r="B126" i="160"/>
  <c r="B46" i="193"/>
  <c r="B130" i="160"/>
  <c r="B50" i="193"/>
  <c r="B134" i="160"/>
  <c r="B54" i="193"/>
  <c r="B138" i="160"/>
  <c r="B58" i="193"/>
  <c r="B142" i="160"/>
  <c r="B62" i="193"/>
  <c r="B146" i="160"/>
  <c r="B66" i="193"/>
  <c r="B150" i="160"/>
  <c r="B70" i="193"/>
  <c r="B154" i="160"/>
  <c r="B74" i="193"/>
  <c r="B158" i="160"/>
  <c r="B58" i="194"/>
  <c r="B125" i="169"/>
  <c r="B62" i="194"/>
  <c r="B129" i="169"/>
  <c r="B66" i="194"/>
  <c r="B133" i="169"/>
  <c r="B70" i="194"/>
  <c r="B137" i="169"/>
  <c r="B74" i="194"/>
  <c r="B141" i="169"/>
  <c r="B78" i="194"/>
  <c r="B145" i="169"/>
  <c r="B82" i="194"/>
  <c r="B149" i="169"/>
  <c r="B86" i="194"/>
  <c r="B153" i="169"/>
  <c r="B90" i="194"/>
  <c r="B157" i="169"/>
  <c r="B94" i="194"/>
  <c r="B161" i="169"/>
  <c r="B98" i="194"/>
  <c r="B165" i="169"/>
  <c r="B102" i="194"/>
  <c r="B169" i="169"/>
  <c r="B106" i="194"/>
  <c r="B162" i="160"/>
  <c r="B110" i="194"/>
  <c r="B166" i="160"/>
  <c r="B50" i="196"/>
  <c r="B126" i="194"/>
  <c r="B52" i="196"/>
  <c r="B128" i="194"/>
  <c r="B54" i="196"/>
  <c r="B130" i="194"/>
  <c r="B56" i="196"/>
  <c r="B132" i="194"/>
  <c r="B58" i="196"/>
  <c r="B134" i="194"/>
  <c r="B60" i="196"/>
  <c r="B136" i="194"/>
  <c r="B62" i="196"/>
  <c r="B138" i="194"/>
  <c r="B64" i="196"/>
  <c r="B140" i="194"/>
  <c r="B66" i="196"/>
  <c r="B142" i="194"/>
  <c r="B68" i="196"/>
  <c r="B144" i="194"/>
  <c r="B55" i="198"/>
  <c r="B79" i="161"/>
  <c r="B59" i="198"/>
  <c r="B83" i="161"/>
  <c r="B63" i="198"/>
  <c r="B87" i="161"/>
  <c r="B34" i="200"/>
  <c r="B37" i="199"/>
  <c r="B36" i="200"/>
  <c r="B39" i="199"/>
  <c r="B38" i="200"/>
  <c r="B41" i="199"/>
  <c r="B89" i="161"/>
  <c r="B40" i="200"/>
  <c r="B43" i="199"/>
  <c r="B91" i="161"/>
  <c r="B23" i="201"/>
  <c r="B95" i="161"/>
  <c r="B27" i="202"/>
  <c r="B104" i="161"/>
  <c r="B24" i="203"/>
  <c r="B32" i="205"/>
  <c r="B26" i="203"/>
  <c r="B34" i="205"/>
  <c r="B34" i="206"/>
  <c r="B29" i="204"/>
  <c r="B36" i="206"/>
  <c r="B31" i="204"/>
  <c r="B38" i="206"/>
  <c r="B33" i="204"/>
  <c r="B37" i="205"/>
  <c r="B88" i="162"/>
  <c r="B39" i="205"/>
  <c r="B90" i="162"/>
  <c r="B40" i="206"/>
  <c r="B94" i="162"/>
  <c r="B42" i="206"/>
  <c r="B96" i="162"/>
  <c r="B44" i="206"/>
  <c r="B98" i="162"/>
  <c r="C1502" i="143"/>
  <c r="B1502" i="143" s="1"/>
  <c r="AR1502" i="143" s="1"/>
  <c r="D1483" i="143"/>
  <c r="B1483" i="143" s="1"/>
  <c r="AR1483" i="143" s="1"/>
  <c r="C1510" i="143"/>
  <c r="B1510" i="143" s="1"/>
  <c r="AR1510" i="143" s="1"/>
  <c r="D1489" i="143"/>
  <c r="B1489" i="143" s="1"/>
  <c r="AR1489" i="143" s="1"/>
  <c r="Q41" i="189"/>
  <c r="C1162" i="143" s="1"/>
  <c r="C1159" i="143"/>
  <c r="E41" i="189"/>
  <c r="C1164" i="143" s="1"/>
  <c r="C1161" i="143"/>
  <c r="O27" i="179"/>
  <c r="N27" i="179" s="1"/>
  <c r="N26" i="179"/>
  <c r="E28" i="190"/>
  <c r="D1287" i="143" s="1"/>
  <c r="B1287" i="143" s="1"/>
  <c r="AR1287" i="143" s="1"/>
  <c r="B157" i="190" s="1"/>
  <c r="C1038" i="143"/>
  <c r="C1026" i="143"/>
  <c r="B1026" i="143" s="1"/>
  <c r="AR1026" i="143" s="1"/>
  <c r="B36" i="183" s="1"/>
  <c r="L27" i="177"/>
  <c r="K24" i="177"/>
  <c r="D898" i="143" s="1"/>
  <c r="B898" i="143" s="1"/>
  <c r="AR898" i="143" s="1"/>
  <c r="D1020" i="143"/>
  <c r="D976" i="143"/>
  <c r="D927" i="143"/>
  <c r="B927" i="143" s="1"/>
  <c r="AR927" i="143" s="1"/>
  <c r="B108" i="177" s="1"/>
  <c r="D915" i="143"/>
  <c r="B915" i="143" s="1"/>
  <c r="AR915" i="143" s="1"/>
  <c r="B96" i="177" s="1"/>
  <c r="D926" i="143"/>
  <c r="B926" i="143" s="1"/>
  <c r="AR926" i="143" s="1"/>
  <c r="B107" i="177" s="1"/>
  <c r="D914" i="143"/>
  <c r="B914" i="143" s="1"/>
  <c r="AR914" i="143" s="1"/>
  <c r="B95" i="177" s="1"/>
  <c r="G28" i="177"/>
  <c r="F27" i="177"/>
  <c r="D908" i="143" s="1"/>
  <c r="R30" i="176"/>
  <c r="D280" i="143" s="1"/>
  <c r="B280" i="143" s="1"/>
  <c r="AR280" i="143" s="1"/>
  <c r="C906" i="143"/>
  <c r="G31" i="176"/>
  <c r="F30" i="176"/>
  <c r="D282" i="143" s="1"/>
  <c r="B282" i="143" s="1"/>
  <c r="AR282" i="143" s="1"/>
  <c r="C908" i="143"/>
  <c r="B908" i="143" s="1"/>
  <c r="AR908" i="143" s="1"/>
  <c r="L22" i="176"/>
  <c r="D260" i="143" s="1"/>
  <c r="B260" i="143" s="1"/>
  <c r="AR260" i="143" s="1"/>
  <c r="C883" i="143"/>
  <c r="F22" i="176"/>
  <c r="D261" i="143" s="1"/>
  <c r="B261" i="143" s="1"/>
  <c r="AR261" i="143" s="1"/>
  <c r="C884" i="143"/>
  <c r="B884" i="143" s="1"/>
  <c r="AR884" i="143" s="1"/>
  <c r="D1023" i="143"/>
  <c r="B1023" i="143" s="1"/>
  <c r="AR1023" i="143" s="1"/>
  <c r="B120" i="178" s="1"/>
  <c r="D1019" i="143"/>
  <c r="B1019" i="143" s="1"/>
  <c r="AR1019" i="143" s="1"/>
  <c r="B116" i="178" s="1"/>
  <c r="M31" i="176"/>
  <c r="L30" i="176"/>
  <c r="D281" i="143" s="1"/>
  <c r="B281" i="143" s="1"/>
  <c r="AR281" i="143" s="1"/>
  <c r="C907" i="143"/>
  <c r="C833" i="143"/>
  <c r="D845" i="143"/>
  <c r="B845" i="143" s="1"/>
  <c r="AR845" i="143" s="1"/>
  <c r="D827" i="143"/>
  <c r="B827" i="143" s="1"/>
  <c r="D815" i="143"/>
  <c r="B815" i="143" s="1"/>
  <c r="AR815" i="143" s="1"/>
  <c r="B46" i="174" s="1"/>
  <c r="F29" i="161"/>
  <c r="D610" i="143"/>
  <c r="D542" i="143"/>
  <c r="D840" i="143"/>
  <c r="B840" i="143" s="1"/>
  <c r="AR840" i="143" s="1"/>
  <c r="D822" i="143"/>
  <c r="B822" i="143" s="1"/>
  <c r="D810" i="143"/>
  <c r="B810" i="143" s="1"/>
  <c r="AR810" i="143" s="1"/>
  <c r="B41" i="174" s="1"/>
  <c r="D841" i="143"/>
  <c r="B841" i="143" s="1"/>
  <c r="AR841" i="143" s="1"/>
  <c r="D823" i="143"/>
  <c r="B823" i="143" s="1"/>
  <c r="D811" i="143"/>
  <c r="B811" i="143" s="1"/>
  <c r="AR811" i="143" s="1"/>
  <c r="B42" i="174" s="1"/>
  <c r="C790" i="143"/>
  <c r="D655" i="143"/>
  <c r="B655" i="143" s="1"/>
  <c r="AR655" i="143" s="1"/>
  <c r="G29" i="161"/>
  <c r="D609" i="143"/>
  <c r="B609" i="143" s="1"/>
  <c r="D541" i="143"/>
  <c r="B541" i="143" s="1"/>
  <c r="AR541" i="143" s="1"/>
  <c r="K16" i="150"/>
  <c r="C184" i="143"/>
  <c r="B184" i="143" s="1"/>
  <c r="AR184" i="143" s="1"/>
  <c r="B143" i="150" s="1"/>
  <c r="C132" i="143"/>
  <c r="B132" i="143" s="1"/>
  <c r="AR132" i="143" s="1"/>
  <c r="B91" i="150" s="1"/>
  <c r="P44" i="150"/>
  <c r="P42" i="150" s="1"/>
  <c r="C193" i="143" s="1"/>
  <c r="N42" i="149"/>
  <c r="D197" i="143"/>
  <c r="B197" i="143" s="1"/>
  <c r="AR197" i="143" s="1"/>
  <c r="I44" i="150"/>
  <c r="D525" i="143"/>
  <c r="D203" i="143"/>
  <c r="B203" i="143" s="1"/>
  <c r="AR203" i="143" s="1"/>
  <c r="L24" i="154"/>
  <c r="C214" i="143" s="1"/>
  <c r="L24" i="153"/>
  <c r="C213" i="143" s="1"/>
  <c r="O44" i="150"/>
  <c r="L39" i="149"/>
  <c r="N41" i="150" s="1"/>
  <c r="D523" i="143"/>
  <c r="D199" i="143"/>
  <c r="B199" i="143" s="1"/>
  <c r="AR199" i="143" s="1"/>
  <c r="J44" i="150"/>
  <c r="J42" i="150" s="1"/>
  <c r="C195" i="143" s="1"/>
  <c r="H42" i="149"/>
  <c r="D201" i="143"/>
  <c r="B201" i="143" s="1"/>
  <c r="AR201" i="143" s="1"/>
  <c r="B36" i="176"/>
  <c r="B21" i="145"/>
  <c r="B52" i="153"/>
  <c r="B29" i="148"/>
  <c r="B51" i="154"/>
  <c r="B34" i="148"/>
  <c r="B53" i="154"/>
  <c r="B36" i="148"/>
  <c r="B55" i="154"/>
  <c r="B38" i="148"/>
  <c r="B50" i="155"/>
  <c r="B40" i="148"/>
  <c r="B52" i="155"/>
  <c r="B42" i="148"/>
  <c r="B54" i="155"/>
  <c r="B44" i="148"/>
  <c r="B58" i="153"/>
  <c r="B47" i="148"/>
  <c r="B57" i="154"/>
  <c r="B52" i="148"/>
  <c r="B59" i="154"/>
  <c r="B54" i="148"/>
  <c r="B61" i="154"/>
  <c r="B56" i="148"/>
  <c r="B57" i="155"/>
  <c r="B59" i="148"/>
  <c r="B42" i="156"/>
  <c r="B65" i="148"/>
  <c r="B50" i="156"/>
  <c r="B73" i="148"/>
  <c r="B39" i="176"/>
  <c r="B65" i="157"/>
  <c r="B41" i="176"/>
  <c r="B67" i="157"/>
  <c r="B43" i="176"/>
  <c r="B69" i="157"/>
  <c r="B45" i="176"/>
  <c r="B71" i="157"/>
  <c r="B47" i="176"/>
  <c r="B73" i="157"/>
  <c r="B49" i="176"/>
  <c r="B75" i="157"/>
  <c r="B51" i="176"/>
  <c r="B77" i="157"/>
  <c r="B53" i="176"/>
  <c r="B79" i="157"/>
  <c r="B55" i="176"/>
  <c r="B81" i="157"/>
  <c r="B57" i="176"/>
  <c r="B83" i="157"/>
  <c r="B59" i="176"/>
  <c r="B85" i="157"/>
  <c r="B61" i="176"/>
  <c r="B87" i="157"/>
  <c r="B63" i="176"/>
  <c r="B89" i="157"/>
  <c r="B69" i="176"/>
  <c r="B95" i="157"/>
  <c r="B71" i="176"/>
  <c r="B97" i="157"/>
  <c r="B73" i="176"/>
  <c r="B99" i="157"/>
  <c r="B75" i="176"/>
  <c r="B101" i="157"/>
  <c r="B77" i="176"/>
  <c r="B103" i="157"/>
  <c r="B79" i="176"/>
  <c r="B105" i="157"/>
  <c r="B81" i="176"/>
  <c r="B107" i="157"/>
  <c r="B83" i="176"/>
  <c r="B109" i="157"/>
  <c r="B85" i="176"/>
  <c r="B111" i="157"/>
  <c r="B47" i="162"/>
  <c r="B46" i="161"/>
  <c r="B17" i="203"/>
  <c r="B58" i="162"/>
  <c r="B17" i="204"/>
  <c r="B60" i="162"/>
  <c r="B18" i="203"/>
  <c r="B62" i="162"/>
  <c r="B19" i="204"/>
  <c r="B64" i="162"/>
  <c r="B21" i="204"/>
  <c r="B66" i="162"/>
  <c r="B21" i="203"/>
  <c r="B68" i="162"/>
  <c r="B23" i="204"/>
  <c r="B70" i="162"/>
  <c r="B26" i="163"/>
  <c r="B72" i="162"/>
  <c r="B30" i="163"/>
  <c r="B76" i="162"/>
  <c r="B27" i="164"/>
  <c r="B79" i="162"/>
  <c r="B29" i="164"/>
  <c r="B81" i="162"/>
  <c r="B31" i="164"/>
  <c r="B83" i="162"/>
  <c r="B33" i="164"/>
  <c r="B85" i="162"/>
  <c r="B35" i="164"/>
  <c r="B56" i="160"/>
  <c r="B43" i="164"/>
  <c r="B61" i="160"/>
  <c r="B37" i="168"/>
  <c r="B30" i="166"/>
  <c r="B41" i="168"/>
  <c r="B34" i="166"/>
  <c r="B64" i="160"/>
  <c r="B93" i="169"/>
  <c r="B94" i="169"/>
  <c r="B89" i="171"/>
  <c r="B98" i="169"/>
  <c r="B93" i="171"/>
  <c r="B87" i="172"/>
  <c r="B109" i="169"/>
  <c r="B59" i="174"/>
  <c r="B118" i="157"/>
  <c r="B24" i="175"/>
  <c r="B66" i="174"/>
  <c r="B26" i="175"/>
  <c r="B68" i="174"/>
  <c r="B28" i="175"/>
  <c r="B70" i="174"/>
  <c r="B32" i="175"/>
  <c r="B74" i="174"/>
  <c r="B34" i="177"/>
  <c r="B99" i="176"/>
  <c r="B36" i="177"/>
  <c r="B101" i="176"/>
  <c r="B38" i="177"/>
  <c r="B103" i="176"/>
  <c r="B40" i="177"/>
  <c r="B105" i="176"/>
  <c r="B42" i="177"/>
  <c r="B107" i="176"/>
  <c r="B44" i="177"/>
  <c r="B109" i="176"/>
  <c r="B46" i="177"/>
  <c r="B111" i="176"/>
  <c r="B48" i="177"/>
  <c r="B113" i="176"/>
  <c r="B50" i="177"/>
  <c r="B115" i="176"/>
  <c r="B52" i="177"/>
  <c r="B117" i="176"/>
  <c r="B56" i="177"/>
  <c r="B121" i="176"/>
  <c r="B58" i="177"/>
  <c r="B123" i="176"/>
  <c r="B60" i="177"/>
  <c r="B125" i="176"/>
  <c r="B62" i="177"/>
  <c r="B127" i="176"/>
  <c r="B132" i="176"/>
  <c r="B67" i="177"/>
  <c r="B134" i="176"/>
  <c r="B69" i="177"/>
  <c r="B136" i="176"/>
  <c r="B71" i="177"/>
  <c r="B138" i="176"/>
  <c r="B73" i="177"/>
  <c r="B140" i="176"/>
  <c r="B75" i="177"/>
  <c r="B142" i="176"/>
  <c r="B77" i="177"/>
  <c r="B146" i="176"/>
  <c r="B81" i="177"/>
  <c r="B148" i="176"/>
  <c r="B83" i="177"/>
  <c r="B150" i="176"/>
  <c r="B85" i="177"/>
  <c r="B66" i="187"/>
  <c r="B70" i="160"/>
  <c r="B70" i="187"/>
  <c r="B74" i="160"/>
  <c r="B74" i="187"/>
  <c r="B78" i="160"/>
  <c r="B78" i="187"/>
  <c r="B82" i="160"/>
  <c r="B82" i="187"/>
  <c r="B86" i="160"/>
  <c r="B90" i="160"/>
  <c r="B90" i="187"/>
  <c r="B94" i="160"/>
  <c r="B94" i="187"/>
  <c r="B98" i="160"/>
  <c r="B98" i="187"/>
  <c r="B102" i="160"/>
  <c r="B102" i="187"/>
  <c r="B106" i="160"/>
  <c r="B106" i="187"/>
  <c r="B110" i="160"/>
  <c r="B110" i="187"/>
  <c r="B114" i="160"/>
  <c r="B114" i="187"/>
  <c r="B118" i="160"/>
  <c r="B118" i="187"/>
  <c r="B122" i="160"/>
  <c r="B44" i="193"/>
  <c r="B128" i="160"/>
  <c r="B48" i="193"/>
  <c r="B132" i="160"/>
  <c r="B52" i="193"/>
  <c r="B136" i="160"/>
  <c r="B56" i="193"/>
  <c r="B140" i="160"/>
  <c r="B60" i="193"/>
  <c r="B144" i="160"/>
  <c r="B64" i="193"/>
  <c r="B148" i="160"/>
  <c r="B68" i="193"/>
  <c r="B152" i="160"/>
  <c r="B72" i="193"/>
  <c r="B156" i="160"/>
  <c r="B76" i="193"/>
  <c r="B160" i="160"/>
  <c r="B60" i="194"/>
  <c r="B127" i="169"/>
  <c r="B64" i="194"/>
  <c r="B131" i="169"/>
  <c r="B68" i="194"/>
  <c r="B135" i="169"/>
  <c r="B72" i="194"/>
  <c r="B139" i="169"/>
  <c r="B76" i="194"/>
  <c r="B143" i="169"/>
  <c r="B80" i="194"/>
  <c r="B147" i="169"/>
  <c r="B84" i="194"/>
  <c r="B151" i="169"/>
  <c r="B88" i="194"/>
  <c r="B155" i="169"/>
  <c r="B92" i="194"/>
  <c r="B159" i="169"/>
  <c r="B96" i="194"/>
  <c r="B163" i="169"/>
  <c r="B100" i="194"/>
  <c r="B167" i="169"/>
  <c r="B104" i="194"/>
  <c r="B171" i="169"/>
  <c r="B108" i="194"/>
  <c r="B164" i="160"/>
  <c r="B49" i="196"/>
  <c r="B125" i="194"/>
  <c r="B51" i="196"/>
  <c r="B127" i="194"/>
  <c r="B53" i="196"/>
  <c r="B129" i="194"/>
  <c r="B55" i="196"/>
  <c r="B131" i="194"/>
  <c r="B57" i="196"/>
  <c r="B133" i="194"/>
  <c r="B59" i="196"/>
  <c r="B135" i="194"/>
  <c r="B61" i="196"/>
  <c r="B137" i="194"/>
  <c r="B63" i="196"/>
  <c r="B139" i="194"/>
  <c r="B65" i="196"/>
  <c r="B141" i="194"/>
  <c r="B67" i="196"/>
  <c r="B143" i="194"/>
  <c r="B69" i="196"/>
  <c r="B145" i="194"/>
  <c r="B53" i="198"/>
  <c r="B77" i="161"/>
  <c r="B57" i="198"/>
  <c r="B81" i="161"/>
  <c r="B61" i="198"/>
  <c r="B85" i="161"/>
  <c r="B33" i="200"/>
  <c r="B36" i="199"/>
  <c r="B35" i="200"/>
  <c r="B38" i="199"/>
  <c r="B37" i="200"/>
  <c r="B40" i="199"/>
  <c r="B88" i="161"/>
  <c r="B39" i="200"/>
  <c r="B42" i="199"/>
  <c r="B90" i="161"/>
  <c r="B25" i="201"/>
  <c r="B97" i="161"/>
  <c r="B25" i="202"/>
  <c r="B102" i="161"/>
  <c r="B29" i="202"/>
  <c r="B106" i="161"/>
  <c r="B33" i="205"/>
  <c r="B25" i="203"/>
  <c r="B35" i="205"/>
  <c r="B27" i="203"/>
  <c r="B33" i="206"/>
  <c r="B28" i="204"/>
  <c r="B35" i="206"/>
  <c r="B30" i="204"/>
  <c r="B37" i="206"/>
  <c r="B32" i="204"/>
  <c r="B36" i="205"/>
  <c r="B87" i="162"/>
  <c r="B38" i="205"/>
  <c r="B89" i="162"/>
  <c r="B39" i="206"/>
  <c r="B93" i="162"/>
  <c r="B41" i="206"/>
  <c r="B95" i="162"/>
  <c r="B43" i="206"/>
  <c r="B97" i="162"/>
  <c r="B57" i="169"/>
  <c r="B26" i="147"/>
  <c r="C1509" i="143"/>
  <c r="B1509" i="143" s="1"/>
  <c r="AR1509" i="143" s="1"/>
  <c r="D1488" i="143"/>
  <c r="B1488" i="143" s="1"/>
  <c r="AR1488" i="143" s="1"/>
  <c r="C1511" i="143"/>
  <c r="B1511" i="143" s="1"/>
  <c r="AR1511" i="143" s="1"/>
  <c r="D1490" i="143"/>
  <c r="B1490" i="143" s="1"/>
  <c r="AR1490" i="143" s="1"/>
  <c r="C1501" i="143"/>
  <c r="B1501" i="143" s="1"/>
  <c r="AR1501" i="143" s="1"/>
  <c r="D1482" i="143"/>
  <c r="B1482" i="143" s="1"/>
  <c r="AR1482" i="143" s="1"/>
  <c r="K41" i="189"/>
  <c r="C1163" i="143" s="1"/>
  <c r="C1160" i="143"/>
  <c r="K28" i="190"/>
  <c r="D1286" i="143" s="1"/>
  <c r="C1037" i="143"/>
  <c r="B1037" i="143" s="1"/>
  <c r="AR1037" i="143" s="1"/>
  <c r="C1025" i="143"/>
  <c r="B1025" i="143" s="1"/>
  <c r="AR1025" i="143" s="1"/>
  <c r="B35" i="183" s="1"/>
  <c r="J27" i="179"/>
  <c r="I27" i="179" s="1"/>
  <c r="I26" i="179"/>
  <c r="Q28" i="190"/>
  <c r="D1285" i="143" s="1"/>
  <c r="B1285" i="143" s="1"/>
  <c r="AR1285" i="143" s="1"/>
  <c r="B155" i="190" s="1"/>
  <c r="C1036" i="143"/>
  <c r="C1024" i="143"/>
  <c r="B1024" i="143" s="1"/>
  <c r="AR1024" i="143" s="1"/>
  <c r="B34" i="183" s="1"/>
  <c r="E27" i="179"/>
  <c r="D27" i="179" s="1"/>
  <c r="D26" i="179"/>
  <c r="R19" i="176"/>
  <c r="D250" i="143" s="1"/>
  <c r="B250" i="143" s="1"/>
  <c r="AR250" i="143" s="1"/>
  <c r="S22" i="176"/>
  <c r="C873" i="143"/>
  <c r="B873" i="143" s="1"/>
  <c r="AR873" i="143" s="1"/>
  <c r="D1022" i="143"/>
  <c r="D1018" i="143"/>
  <c r="D925" i="143"/>
  <c r="B925" i="143" s="1"/>
  <c r="AR925" i="143" s="1"/>
  <c r="B106" i="177" s="1"/>
  <c r="D913" i="143"/>
  <c r="B913" i="143" s="1"/>
  <c r="AR913" i="143" s="1"/>
  <c r="B94" i="177" s="1"/>
  <c r="D1021" i="143"/>
  <c r="B1021" i="143" s="1"/>
  <c r="AR1021" i="143" s="1"/>
  <c r="B118" i="178" s="1"/>
  <c r="D977" i="143"/>
  <c r="B977" i="143" s="1"/>
  <c r="AR977" i="143" s="1"/>
  <c r="B74" i="178" s="1"/>
  <c r="D924" i="143"/>
  <c r="B924" i="143" s="1"/>
  <c r="AR924" i="143" s="1"/>
  <c r="B105" i="177" s="1"/>
  <c r="D912" i="143"/>
  <c r="B912" i="143" s="1"/>
  <c r="AR912" i="143" s="1"/>
  <c r="B93" i="177" s="1"/>
  <c r="Q28" i="177"/>
  <c r="P27" i="177"/>
  <c r="D906" i="143" s="1"/>
  <c r="D928" i="143"/>
  <c r="B928" i="143" s="1"/>
  <c r="AR928" i="143" s="1"/>
  <c r="B109" i="177" s="1"/>
  <c r="D916" i="143"/>
  <c r="B916" i="143" s="1"/>
  <c r="AR916" i="143" s="1"/>
  <c r="B97" i="177" s="1"/>
  <c r="D929" i="143"/>
  <c r="B929" i="143" s="1"/>
  <c r="AR929" i="143" s="1"/>
  <c r="B110" i="177" s="1"/>
  <c r="D917" i="143"/>
  <c r="B917" i="143" s="1"/>
  <c r="AR917" i="143" s="1"/>
  <c r="B98" i="177" s="1"/>
  <c r="C832" i="143"/>
  <c r="B832" i="143" s="1"/>
  <c r="AR832" i="143" s="1"/>
  <c r="D844" i="143"/>
  <c r="B844" i="143" s="1"/>
  <c r="AR844" i="143" s="1"/>
  <c r="D826" i="143"/>
  <c r="B826" i="143" s="1"/>
  <c r="D814" i="143"/>
  <c r="B814" i="143" s="1"/>
  <c r="AR814" i="143" s="1"/>
  <c r="B45" i="174" s="1"/>
  <c r="C783" i="143"/>
  <c r="B783" i="143" s="1"/>
  <c r="AR783" i="143" s="1"/>
  <c r="C771" i="143"/>
  <c r="B771" i="143" s="1"/>
  <c r="AR771" i="143" s="1"/>
  <c r="B81" i="172" s="1"/>
  <c r="C784" i="143"/>
  <c r="C772" i="143"/>
  <c r="C785" i="143"/>
  <c r="B785" i="143" s="1"/>
  <c r="AR785" i="143" s="1"/>
  <c r="C773" i="143"/>
  <c r="B773" i="143" s="1"/>
  <c r="AR773" i="143" s="1"/>
  <c r="B83" i="172" s="1"/>
  <c r="C717" i="143"/>
  <c r="B717" i="143" s="1"/>
  <c r="AR717" i="143" s="1"/>
  <c r="D1419" i="143"/>
  <c r="B1419" i="143" s="1"/>
  <c r="AR1419" i="143" s="1"/>
  <c r="D708" i="143"/>
  <c r="D651" i="143"/>
  <c r="B651" i="143" s="1"/>
  <c r="AR651" i="143" s="1"/>
  <c r="C718" i="143"/>
  <c r="D1420" i="143"/>
  <c r="B1420" i="143" s="1"/>
  <c r="AR1420" i="143" s="1"/>
  <c r="D709" i="143"/>
  <c r="D652" i="143"/>
  <c r="C719" i="143"/>
  <c r="B719" i="143" s="1"/>
  <c r="AR719" i="143" s="1"/>
  <c r="D1421" i="143"/>
  <c r="B1421" i="143" s="1"/>
  <c r="AR1421" i="143" s="1"/>
  <c r="D710" i="143"/>
  <c r="D653" i="143"/>
  <c r="B653" i="143" s="1"/>
  <c r="AR653" i="143" s="1"/>
  <c r="H29" i="161"/>
  <c r="D608" i="143"/>
  <c r="D540" i="143"/>
  <c r="D29" i="161"/>
  <c r="D556" i="143" s="1"/>
  <c r="D544" i="143"/>
  <c r="N16" i="150"/>
  <c r="C183" i="143"/>
  <c r="B183" i="143" s="1"/>
  <c r="AR183" i="143" s="1"/>
  <c r="B142" i="150" s="1"/>
  <c r="C131" i="143"/>
  <c r="B131" i="143" s="1"/>
  <c r="AR131" i="143" s="1"/>
  <c r="B90" i="150" s="1"/>
  <c r="C789" i="143"/>
  <c r="B789" i="143" s="1"/>
  <c r="AR789" i="143" s="1"/>
  <c r="D654" i="143"/>
  <c r="C791" i="143"/>
  <c r="B791" i="143" s="1"/>
  <c r="AR791" i="143" s="1"/>
  <c r="D656" i="143"/>
  <c r="C780" i="143"/>
  <c r="D771" i="143"/>
  <c r="D648" i="143"/>
  <c r="C781" i="143"/>
  <c r="B781" i="143" s="1"/>
  <c r="AR781" i="143" s="1"/>
  <c r="D772" i="143"/>
  <c r="D649" i="143"/>
  <c r="B649" i="143" s="1"/>
  <c r="AR649" i="143" s="1"/>
  <c r="C782" i="143"/>
  <c r="D773" i="143"/>
  <c r="D650" i="143"/>
  <c r="C720" i="143"/>
  <c r="C708" i="143"/>
  <c r="B708" i="143" s="1"/>
  <c r="AR708" i="143" s="1"/>
  <c r="B86" i="171" s="1"/>
  <c r="D50" i="143"/>
  <c r="D47" i="143"/>
  <c r="B47" i="143" s="1"/>
  <c r="AR47" i="143" s="1"/>
  <c r="C721" i="143"/>
  <c r="B721" i="143" s="1"/>
  <c r="AR721" i="143" s="1"/>
  <c r="C709" i="143"/>
  <c r="B709" i="143" s="1"/>
  <c r="AR709" i="143" s="1"/>
  <c r="B87" i="171" s="1"/>
  <c r="D51" i="143"/>
  <c r="B51" i="143" s="1"/>
  <c r="AR51" i="143" s="1"/>
  <c r="D48" i="143"/>
  <c r="C722" i="143"/>
  <c r="C710" i="143"/>
  <c r="B710" i="143" s="1"/>
  <c r="AR710" i="143" s="1"/>
  <c r="B88" i="171" s="1"/>
  <c r="D52" i="143"/>
  <c r="D49" i="143"/>
  <c r="B49" i="143" s="1"/>
  <c r="AR49" i="143" s="1"/>
  <c r="I29" i="161"/>
  <c r="D607" i="143"/>
  <c r="B607" i="143" s="1"/>
  <c r="D539" i="143"/>
  <c r="B539" i="143" s="1"/>
  <c r="AR539" i="143" s="1"/>
  <c r="E29" i="161"/>
  <c r="D611" i="143"/>
  <c r="B611" i="143" s="1"/>
  <c r="D543" i="143"/>
  <c r="B543" i="143" s="1"/>
  <c r="AR543" i="143" s="1"/>
  <c r="L35" i="150"/>
  <c r="D524" i="143" s="1"/>
  <c r="B524" i="143" s="1"/>
  <c r="AR524" i="143" s="1"/>
  <c r="M44" i="150"/>
  <c r="M42" i="150" s="1"/>
  <c r="C194" i="143" s="1"/>
  <c r="K42" i="149"/>
  <c r="D198" i="143"/>
  <c r="B198" i="143" s="1"/>
  <c r="AR198" i="143" s="1"/>
  <c r="D204" i="143"/>
  <c r="B204" i="143" s="1"/>
  <c r="AR204" i="143" s="1"/>
  <c r="F35" i="150"/>
  <c r="F44" i="150" s="1"/>
  <c r="I39" i="149"/>
  <c r="L44" i="150"/>
  <c r="D200" i="143"/>
  <c r="B200" i="143" s="1"/>
  <c r="AR200" i="143" s="1"/>
  <c r="G44" i="150"/>
  <c r="G42" i="150" s="1"/>
  <c r="C196" i="143" s="1"/>
  <c r="E42" i="149"/>
  <c r="D202" i="143"/>
  <c r="B202" i="143" s="1"/>
  <c r="AR202" i="143" s="1"/>
  <c r="B1147" i="143"/>
  <c r="AR1147" i="143" s="1"/>
  <c r="B1149" i="143"/>
  <c r="AR1149" i="143" s="1"/>
  <c r="B1151" i="143"/>
  <c r="AR1151" i="143" s="1"/>
  <c r="B1153" i="143"/>
  <c r="AR1153" i="143" s="1"/>
  <c r="B1155" i="143"/>
  <c r="AR1155" i="143" s="1"/>
  <c r="B1157" i="143"/>
  <c r="AR1157" i="143" s="1"/>
  <c r="B1159" i="143"/>
  <c r="AR1159" i="143" s="1"/>
  <c r="B1161" i="143"/>
  <c r="AR1161" i="143" s="1"/>
  <c r="B1163" i="143"/>
  <c r="AR1163" i="143" s="1"/>
  <c r="B1166" i="143"/>
  <c r="AR1166" i="143" s="1"/>
  <c r="B36" i="190" s="1"/>
  <c r="B1168" i="143"/>
  <c r="AR1168" i="143" s="1"/>
  <c r="B38" i="190" s="1"/>
  <c r="B1170" i="143"/>
  <c r="AR1170" i="143" s="1"/>
  <c r="B40" i="190" s="1"/>
  <c r="B1172" i="143"/>
  <c r="AR1172" i="143" s="1"/>
  <c r="B42" i="190" s="1"/>
  <c r="B1174" i="143"/>
  <c r="AR1174" i="143" s="1"/>
  <c r="B44" i="190" s="1"/>
  <c r="B1176" i="143"/>
  <c r="AR1176" i="143" s="1"/>
  <c r="B46" i="190" s="1"/>
  <c r="B1178" i="143"/>
  <c r="AR1178" i="143" s="1"/>
  <c r="B48" i="190" s="1"/>
  <c r="B1180" i="143"/>
  <c r="AR1180" i="143" s="1"/>
  <c r="B50" i="190" s="1"/>
  <c r="B1182" i="143"/>
  <c r="AR1182" i="143" s="1"/>
  <c r="B52" i="190" s="1"/>
  <c r="B1184" i="143"/>
  <c r="AR1184" i="143" s="1"/>
  <c r="B54" i="190" s="1"/>
  <c r="B1186" i="143"/>
  <c r="AR1186" i="143" s="1"/>
  <c r="B56" i="190" s="1"/>
  <c r="B1188" i="143"/>
  <c r="AR1188" i="143" s="1"/>
  <c r="B58" i="190" s="1"/>
  <c r="B1190" i="143"/>
  <c r="AR1190" i="143" s="1"/>
  <c r="B60" i="190" s="1"/>
  <c r="B1192" i="143"/>
  <c r="AR1192" i="143" s="1"/>
  <c r="B62" i="190" s="1"/>
  <c r="B1194" i="143"/>
  <c r="AR1194" i="143" s="1"/>
  <c r="B64" i="190" s="1"/>
  <c r="B1196" i="143"/>
  <c r="AR1196" i="143" s="1"/>
  <c r="B66" i="190" s="1"/>
  <c r="B1198" i="143"/>
  <c r="AR1198" i="143" s="1"/>
  <c r="B68" i="190" s="1"/>
  <c r="B1200" i="143"/>
  <c r="AR1200" i="143" s="1"/>
  <c r="B70" i="190" s="1"/>
  <c r="B1202" i="143"/>
  <c r="AR1202" i="143" s="1"/>
  <c r="B72" i="190" s="1"/>
  <c r="B1204" i="143"/>
  <c r="AR1204" i="143" s="1"/>
  <c r="B74" i="190" s="1"/>
  <c r="B1206" i="143"/>
  <c r="AR1206" i="143" s="1"/>
  <c r="B76" i="190" s="1"/>
  <c r="B1208" i="143"/>
  <c r="AR1208" i="143" s="1"/>
  <c r="B78" i="190" s="1"/>
  <c r="B1210" i="143"/>
  <c r="AR1210" i="143" s="1"/>
  <c r="B80" i="190" s="1"/>
  <c r="B1212" i="143"/>
  <c r="AR1212" i="143" s="1"/>
  <c r="B82" i="190" s="1"/>
  <c r="B1214" i="143"/>
  <c r="AR1214" i="143" s="1"/>
  <c r="B84" i="190" s="1"/>
  <c r="B1216" i="143"/>
  <c r="AR1216" i="143" s="1"/>
  <c r="B86" i="190" s="1"/>
  <c r="B1218" i="143"/>
  <c r="AR1218" i="143" s="1"/>
  <c r="B88" i="190" s="1"/>
  <c r="B1220" i="143"/>
  <c r="AR1220" i="143" s="1"/>
  <c r="B90" i="190" s="1"/>
  <c r="B1222" i="143"/>
  <c r="AR1222" i="143" s="1"/>
  <c r="B92" i="190" s="1"/>
  <c r="B1224" i="143"/>
  <c r="AR1224" i="143" s="1"/>
  <c r="B94" i="190" s="1"/>
  <c r="B1226" i="143"/>
  <c r="AR1226" i="143" s="1"/>
  <c r="B96" i="190" s="1"/>
  <c r="B1228" i="143"/>
  <c r="AR1228" i="143" s="1"/>
  <c r="B98" i="190" s="1"/>
  <c r="B1230" i="143"/>
  <c r="AR1230" i="143" s="1"/>
  <c r="B100" i="190" s="1"/>
  <c r="B1232" i="143"/>
  <c r="AR1232" i="143" s="1"/>
  <c r="B102" i="190" s="1"/>
  <c r="B1234" i="143"/>
  <c r="AR1234" i="143" s="1"/>
  <c r="B104" i="190" s="1"/>
  <c r="B1236" i="143"/>
  <c r="AR1236" i="143" s="1"/>
  <c r="B106" i="190" s="1"/>
  <c r="B1238" i="143"/>
  <c r="AR1238" i="143" s="1"/>
  <c r="B108" i="190" s="1"/>
  <c r="B1240" i="143"/>
  <c r="AR1240" i="143" s="1"/>
  <c r="B110" i="190" s="1"/>
  <c r="B1242" i="143"/>
  <c r="AR1242" i="143" s="1"/>
  <c r="B112" i="190" s="1"/>
  <c r="B1244" i="143"/>
  <c r="AR1244" i="143" s="1"/>
  <c r="B114" i="190" s="1"/>
  <c r="B1246" i="143"/>
  <c r="AR1246" i="143" s="1"/>
  <c r="B116" i="190" s="1"/>
  <c r="B1248" i="143"/>
  <c r="AR1248" i="143" s="1"/>
  <c r="B118" i="190" s="1"/>
  <c r="B1250" i="143"/>
  <c r="AR1250" i="143" s="1"/>
  <c r="B120" i="190" s="1"/>
  <c r="B1252" i="143"/>
  <c r="AR1252" i="143" s="1"/>
  <c r="B122" i="190" s="1"/>
  <c r="B1254" i="143"/>
  <c r="AR1254" i="143" s="1"/>
  <c r="B124" i="190" s="1"/>
  <c r="B1256" i="143"/>
  <c r="AR1256" i="143" s="1"/>
  <c r="B126" i="190" s="1"/>
  <c r="B1258" i="143"/>
  <c r="AR1258" i="143" s="1"/>
  <c r="B128" i="190" s="1"/>
  <c r="B1260" i="143"/>
  <c r="AR1260" i="143" s="1"/>
  <c r="B130" i="190" s="1"/>
  <c r="B1262" i="143"/>
  <c r="AR1262" i="143" s="1"/>
  <c r="B132" i="190" s="1"/>
  <c r="B1264" i="143"/>
  <c r="AR1264" i="143" s="1"/>
  <c r="B134" i="190" s="1"/>
  <c r="B1266" i="143"/>
  <c r="AR1266" i="143" s="1"/>
  <c r="B136" i="190" s="1"/>
  <c r="B1268" i="143"/>
  <c r="AR1268" i="143" s="1"/>
  <c r="B138" i="190" s="1"/>
  <c r="B1270" i="143"/>
  <c r="AR1270" i="143" s="1"/>
  <c r="B140" i="190" s="1"/>
  <c r="B1272" i="143"/>
  <c r="AR1272" i="143" s="1"/>
  <c r="B142" i="190" s="1"/>
  <c r="B1274" i="143"/>
  <c r="AR1274" i="143" s="1"/>
  <c r="B144" i="190" s="1"/>
  <c r="B1276" i="143"/>
  <c r="AR1276" i="143" s="1"/>
  <c r="B146" i="190" s="1"/>
  <c r="B1278" i="143"/>
  <c r="AR1278" i="143" s="1"/>
  <c r="B148" i="190" s="1"/>
  <c r="B1280" i="143"/>
  <c r="AR1280" i="143" s="1"/>
  <c r="B150" i="190" s="1"/>
  <c r="B1282" i="143"/>
  <c r="AR1282" i="143" s="1"/>
  <c r="B152" i="190" s="1"/>
  <c r="B1284" i="143"/>
  <c r="AR1284" i="143" s="1"/>
  <c r="B154" i="190" s="1"/>
  <c r="B1286" i="143"/>
  <c r="AR1286" i="143" s="1"/>
  <c r="B156" i="190" s="1"/>
  <c r="B1249" i="143"/>
  <c r="AR1249" i="143" s="1"/>
  <c r="B119" i="190" s="1"/>
  <c r="B1130" i="143"/>
  <c r="AR1130" i="143" s="1"/>
  <c r="B48" i="189" s="1"/>
  <c r="B1132" i="143"/>
  <c r="AR1132" i="143" s="1"/>
  <c r="B50" i="189" s="1"/>
  <c r="B1134" i="143"/>
  <c r="AR1134" i="143" s="1"/>
  <c r="B52" i="189" s="1"/>
  <c r="B1136" i="143"/>
  <c r="AR1136" i="143" s="1"/>
  <c r="B54" i="189" s="1"/>
  <c r="B1138" i="143"/>
  <c r="AR1138" i="143" s="1"/>
  <c r="B56" i="189" s="1"/>
  <c r="B1140" i="143"/>
  <c r="AR1140" i="143" s="1"/>
  <c r="B58" i="189" s="1"/>
  <c r="B1142" i="143"/>
  <c r="AR1142" i="143" s="1"/>
  <c r="B60" i="189" s="1"/>
  <c r="B1144" i="143"/>
  <c r="AR1144" i="143" s="1"/>
  <c r="B62" i="189" s="1"/>
  <c r="B1146" i="143"/>
  <c r="AR1146" i="143" s="1"/>
  <c r="B64" i="189" s="1"/>
  <c r="B1148" i="143"/>
  <c r="AR1148" i="143" s="1"/>
  <c r="B1150" i="143"/>
  <c r="AR1150" i="143" s="1"/>
  <c r="B1152" i="143"/>
  <c r="AR1152" i="143" s="1"/>
  <c r="B1154" i="143"/>
  <c r="AR1154" i="143" s="1"/>
  <c r="B1156" i="143"/>
  <c r="AR1156" i="143" s="1"/>
  <c r="B1158" i="143"/>
  <c r="AR1158" i="143" s="1"/>
  <c r="B1160" i="143"/>
  <c r="AR1160" i="143" s="1"/>
  <c r="B1162" i="143"/>
  <c r="AR1162" i="143" s="1"/>
  <c r="B1164" i="143"/>
  <c r="AR1164" i="143" s="1"/>
  <c r="B936" i="143"/>
  <c r="AR936" i="143" s="1"/>
  <c r="B33" i="178" s="1"/>
  <c r="B938" i="143"/>
  <c r="AR938" i="143" s="1"/>
  <c r="B35" i="178" s="1"/>
  <c r="B940" i="143"/>
  <c r="AR940" i="143" s="1"/>
  <c r="B37" i="178" s="1"/>
  <c r="B942" i="143"/>
  <c r="AR942" i="143" s="1"/>
  <c r="B39" i="178" s="1"/>
  <c r="B944" i="143"/>
  <c r="AR944" i="143" s="1"/>
  <c r="B41" i="178" s="1"/>
  <c r="B946" i="143"/>
  <c r="AR946" i="143" s="1"/>
  <c r="B43" i="178" s="1"/>
  <c r="B948" i="143"/>
  <c r="AR948" i="143" s="1"/>
  <c r="B45" i="178" s="1"/>
  <c r="B950" i="143"/>
  <c r="AR950" i="143" s="1"/>
  <c r="B47" i="178" s="1"/>
  <c r="B952" i="143"/>
  <c r="AR952" i="143" s="1"/>
  <c r="B49" i="178" s="1"/>
  <c r="B954" i="143"/>
  <c r="AR954" i="143" s="1"/>
  <c r="B51" i="178" s="1"/>
  <c r="B956" i="143"/>
  <c r="AR956" i="143" s="1"/>
  <c r="B53" i="178" s="1"/>
  <c r="B958" i="143"/>
  <c r="AR958" i="143" s="1"/>
  <c r="B55" i="178" s="1"/>
  <c r="B960" i="143"/>
  <c r="AR960" i="143" s="1"/>
  <c r="B57" i="178" s="1"/>
  <c r="B962" i="143"/>
  <c r="AR962" i="143" s="1"/>
  <c r="B59" i="178" s="1"/>
  <c r="B964" i="143"/>
  <c r="AR964" i="143" s="1"/>
  <c r="B61" i="178" s="1"/>
  <c r="B966" i="143"/>
  <c r="AR966" i="143" s="1"/>
  <c r="B63" i="178" s="1"/>
  <c r="B968" i="143"/>
  <c r="AR968" i="143" s="1"/>
  <c r="B65" i="178" s="1"/>
  <c r="B970" i="143"/>
  <c r="AR970" i="143" s="1"/>
  <c r="B67" i="178" s="1"/>
  <c r="B972" i="143"/>
  <c r="AR972" i="143" s="1"/>
  <c r="B69" i="178" s="1"/>
  <c r="B974" i="143"/>
  <c r="AR974" i="143" s="1"/>
  <c r="B71" i="178" s="1"/>
  <c r="B976" i="143"/>
  <c r="AR976" i="143" s="1"/>
  <c r="B73" i="178" s="1"/>
  <c r="B978" i="143"/>
  <c r="AR978" i="143" s="1"/>
  <c r="B75" i="178" s="1"/>
  <c r="B980" i="143"/>
  <c r="AR980" i="143" s="1"/>
  <c r="B77" i="178" s="1"/>
  <c r="B982" i="143"/>
  <c r="AR982" i="143" s="1"/>
  <c r="B79" i="178" s="1"/>
  <c r="B984" i="143"/>
  <c r="AR984" i="143" s="1"/>
  <c r="B81" i="178" s="1"/>
  <c r="B986" i="143"/>
  <c r="AR986" i="143" s="1"/>
  <c r="B83" i="178" s="1"/>
  <c r="B988" i="143"/>
  <c r="AR988" i="143" s="1"/>
  <c r="B85" i="178" s="1"/>
  <c r="B990" i="143"/>
  <c r="AR990" i="143" s="1"/>
  <c r="B87" i="178" s="1"/>
  <c r="B992" i="143"/>
  <c r="AR992" i="143" s="1"/>
  <c r="B89" i="178" s="1"/>
  <c r="B994" i="143"/>
  <c r="AR994" i="143" s="1"/>
  <c r="B91" i="178" s="1"/>
  <c r="B996" i="143"/>
  <c r="AR996" i="143" s="1"/>
  <c r="B93" i="178" s="1"/>
  <c r="B998" i="143"/>
  <c r="AR998" i="143" s="1"/>
  <c r="B95" i="178" s="1"/>
  <c r="B1000" i="143"/>
  <c r="AR1000" i="143" s="1"/>
  <c r="B97" i="178" s="1"/>
  <c r="B1002" i="143"/>
  <c r="AR1002" i="143" s="1"/>
  <c r="B99" i="178" s="1"/>
  <c r="B1004" i="143"/>
  <c r="AR1004" i="143" s="1"/>
  <c r="B101" i="178" s="1"/>
  <c r="B1006" i="143"/>
  <c r="AR1006" i="143" s="1"/>
  <c r="B103" i="178" s="1"/>
  <c r="B1008" i="143"/>
  <c r="AR1008" i="143" s="1"/>
  <c r="B105" i="178" s="1"/>
  <c r="B1010" i="143"/>
  <c r="AR1010" i="143" s="1"/>
  <c r="B107" i="178" s="1"/>
  <c r="B1012" i="143"/>
  <c r="AR1012" i="143" s="1"/>
  <c r="B109" i="178" s="1"/>
  <c r="B1014" i="143"/>
  <c r="AR1014" i="143" s="1"/>
  <c r="B111" i="178" s="1"/>
  <c r="B1016" i="143"/>
  <c r="AR1016" i="143" s="1"/>
  <c r="B113" i="178" s="1"/>
  <c r="B1018" i="143"/>
  <c r="AR1018" i="143" s="1"/>
  <c r="B115" i="178" s="1"/>
  <c r="B1020" i="143"/>
  <c r="AR1020" i="143" s="1"/>
  <c r="B117" i="178" s="1"/>
  <c r="B1022" i="143"/>
  <c r="AR1022" i="143" s="1"/>
  <c r="B119" i="178" s="1"/>
  <c r="B50" i="143"/>
  <c r="AR50" i="143" s="1"/>
  <c r="B48" i="143"/>
  <c r="AR48" i="143" s="1"/>
  <c r="B45" i="143"/>
  <c r="AR45" i="143" s="1"/>
  <c r="B628" i="143"/>
  <c r="AR628" i="143" s="1"/>
  <c r="B62" i="169" s="1"/>
  <c r="B630" i="143"/>
  <c r="AR630" i="143" s="1"/>
  <c r="B64" i="169" s="1"/>
  <c r="B632" i="143"/>
  <c r="AR632" i="143" s="1"/>
  <c r="B66" i="169" s="1"/>
  <c r="B634" i="143"/>
  <c r="AR634" i="143" s="1"/>
  <c r="B68" i="169" s="1"/>
  <c r="B636" i="143"/>
  <c r="AR636" i="143" s="1"/>
  <c r="B70" i="169" s="1"/>
  <c r="B638" i="143"/>
  <c r="AR638" i="143" s="1"/>
  <c r="B72" i="169" s="1"/>
  <c r="B640" i="143"/>
  <c r="AR640" i="143" s="1"/>
  <c r="B74" i="169" s="1"/>
  <c r="B642" i="143"/>
  <c r="AR642" i="143" s="1"/>
  <c r="B76" i="169" s="1"/>
  <c r="B644" i="143"/>
  <c r="AR644" i="143" s="1"/>
  <c r="B78" i="169" s="1"/>
  <c r="B646" i="143"/>
  <c r="AR646" i="143" s="1"/>
  <c r="B80" i="169" s="1"/>
  <c r="B648" i="143"/>
  <c r="AR648" i="143" s="1"/>
  <c r="B650" i="143"/>
  <c r="AR650" i="143" s="1"/>
  <c r="B652" i="143"/>
  <c r="AR652" i="143" s="1"/>
  <c r="B654" i="143"/>
  <c r="AR654" i="143" s="1"/>
  <c r="B656" i="143"/>
  <c r="AR656" i="143" s="1"/>
  <c r="B712" i="143"/>
  <c r="AR712" i="143" s="1"/>
  <c r="B714" i="143"/>
  <c r="AR714" i="143" s="1"/>
  <c r="B716" i="143"/>
  <c r="AR716" i="143" s="1"/>
  <c r="B718" i="143"/>
  <c r="AR718" i="143" s="1"/>
  <c r="B720" i="143"/>
  <c r="AR720" i="143" s="1"/>
  <c r="B722" i="143"/>
  <c r="AR722" i="143" s="1"/>
  <c r="B774" i="143"/>
  <c r="AR774" i="143" s="1"/>
  <c r="B776" i="143"/>
  <c r="AR776" i="143" s="1"/>
  <c r="B778" i="143"/>
  <c r="AR778" i="143" s="1"/>
  <c r="B780" i="143"/>
  <c r="AR780" i="143" s="1"/>
  <c r="B782" i="143"/>
  <c r="AR782" i="143" s="1"/>
  <c r="B784" i="143"/>
  <c r="AR784" i="143" s="1"/>
  <c r="B786" i="143"/>
  <c r="AR786" i="143" s="1"/>
  <c r="B788" i="143"/>
  <c r="AR788" i="143" s="1"/>
  <c r="B790" i="143"/>
  <c r="AR790" i="143" s="1"/>
  <c r="B1330" i="143"/>
  <c r="AR1330" i="143" s="1"/>
  <c r="B1332" i="143"/>
  <c r="AR1332" i="143" s="1"/>
  <c r="B1334" i="143"/>
  <c r="AR1334" i="143" s="1"/>
  <c r="B1336" i="143"/>
  <c r="AR1336" i="143" s="1"/>
  <c r="B1338" i="143"/>
  <c r="AR1338" i="143" s="1"/>
  <c r="B1340" i="143"/>
  <c r="AR1340" i="143" s="1"/>
  <c r="B1342" i="143"/>
  <c r="AR1342" i="143" s="1"/>
  <c r="B1344" i="143"/>
  <c r="AR1344" i="143" s="1"/>
  <c r="B1346" i="143"/>
  <c r="AR1346" i="143" s="1"/>
  <c r="B1348" i="143"/>
  <c r="AR1348" i="143" s="1"/>
  <c r="B1350" i="143"/>
  <c r="AR1350" i="143" s="1"/>
  <c r="B1352" i="143"/>
  <c r="AR1352" i="143" s="1"/>
  <c r="B1354" i="143"/>
  <c r="AR1354" i="143" s="1"/>
  <c r="B1356" i="143"/>
  <c r="AR1356" i="143" s="1"/>
  <c r="B1358" i="143"/>
  <c r="AR1358" i="143" s="1"/>
  <c r="B1360" i="143"/>
  <c r="AR1360" i="143" s="1"/>
  <c r="B1362" i="143"/>
  <c r="AR1362" i="143" s="1"/>
  <c r="B1364" i="143"/>
  <c r="AR1364" i="143" s="1"/>
  <c r="B1366" i="143"/>
  <c r="AR1366" i="143" s="1"/>
  <c r="B1368" i="143"/>
  <c r="AR1368" i="143" s="1"/>
  <c r="B1370" i="143"/>
  <c r="AR1370" i="143" s="1"/>
  <c r="B1372" i="143"/>
  <c r="AR1372" i="143" s="1"/>
  <c r="B1374" i="143"/>
  <c r="AR1374" i="143" s="1"/>
  <c r="B1376" i="143"/>
  <c r="AR1376" i="143" s="1"/>
  <c r="B52" i="143"/>
  <c r="AR52" i="143" s="1"/>
  <c r="B44" i="143"/>
  <c r="AR44" i="143" s="1"/>
  <c r="B617" i="143"/>
  <c r="AR617" i="143" s="1"/>
  <c r="B619" i="143"/>
  <c r="AR619" i="143" s="1"/>
  <c r="B621" i="143"/>
  <c r="AR621" i="143" s="1"/>
  <c r="B623" i="143"/>
  <c r="AR623" i="143" s="1"/>
  <c r="B625" i="143"/>
  <c r="AR625" i="143" s="1"/>
  <c r="B573" i="143"/>
  <c r="AR573" i="143" s="1"/>
  <c r="B575" i="143"/>
  <c r="AR575" i="143" s="1"/>
  <c r="B577" i="143"/>
  <c r="AR577" i="143" s="1"/>
  <c r="B540" i="143"/>
  <c r="AR540" i="143" s="1"/>
  <c r="B542" i="143"/>
  <c r="AR542" i="143" s="1"/>
  <c r="B544" i="143"/>
  <c r="AR544" i="143" s="1"/>
  <c r="B546" i="143"/>
  <c r="AR546" i="143" s="1"/>
  <c r="B548" i="143"/>
  <c r="AR548" i="143" s="1"/>
  <c r="B550" i="143"/>
  <c r="AR550" i="143" s="1"/>
  <c r="B556" i="143"/>
  <c r="AR556" i="143" s="1"/>
  <c r="B604" i="143"/>
  <c r="AR604" i="143" s="1"/>
  <c r="B606" i="143"/>
  <c r="AR606" i="143" s="1"/>
  <c r="B608" i="143"/>
  <c r="B610" i="143"/>
  <c r="B612" i="143"/>
  <c r="B614" i="143"/>
  <c r="B616" i="143"/>
  <c r="B1438" i="143"/>
  <c r="AR1438" i="143" s="1"/>
  <c r="B1440" i="143"/>
  <c r="AR1440" i="143" s="1"/>
  <c r="B1442" i="143"/>
  <c r="AR1442" i="143" s="1"/>
  <c r="B1444" i="143"/>
  <c r="AR1444" i="143" s="1"/>
  <c r="B1446" i="143"/>
  <c r="AR1446" i="143" s="1"/>
  <c r="B1448" i="143"/>
  <c r="AR1448" i="143" s="1"/>
  <c r="B1466" i="143"/>
  <c r="AR1466" i="143" s="1"/>
  <c r="B1468" i="143"/>
  <c r="AR1468" i="143" s="1"/>
  <c r="B1476" i="143"/>
  <c r="AR1476" i="143" s="1"/>
  <c r="B1478" i="143"/>
  <c r="AR1478" i="143" s="1"/>
  <c r="B1480" i="143"/>
  <c r="AR1480" i="143" s="1"/>
  <c r="B588" i="143"/>
  <c r="B592" i="143"/>
  <c r="B594" i="143"/>
  <c r="B596" i="143"/>
  <c r="AR596" i="143" s="1"/>
  <c r="B602" i="143"/>
  <c r="AR602" i="143" s="1"/>
  <c r="B658" i="143"/>
  <c r="AR658" i="143" s="1"/>
  <c r="B1036" i="143"/>
  <c r="AR1036" i="143" s="1"/>
  <c r="B1038" i="143"/>
  <c r="AR1038" i="143" s="1"/>
  <c r="B1070" i="143"/>
  <c r="AR1070" i="143" s="1"/>
  <c r="B1072" i="143"/>
  <c r="AR1072" i="143" s="1"/>
  <c r="B1074" i="143"/>
  <c r="AR1074" i="143" s="1"/>
  <c r="B1076" i="143"/>
  <c r="AR1076" i="143" s="1"/>
  <c r="B1078" i="143"/>
  <c r="AR1078" i="143" s="1"/>
  <c r="B1080" i="143"/>
  <c r="AR1080" i="143" s="1"/>
  <c r="B1082" i="143"/>
  <c r="AR1082" i="143" s="1"/>
  <c r="B1084" i="143"/>
  <c r="AR1084" i="143" s="1"/>
  <c r="B1086" i="143"/>
  <c r="AR1086" i="143" s="1"/>
  <c r="B1088" i="143"/>
  <c r="AR1088" i="143" s="1"/>
  <c r="B1090" i="143"/>
  <c r="AR1090" i="143" s="1"/>
  <c r="B1092" i="143"/>
  <c r="AR1092" i="143" s="1"/>
  <c r="B1094" i="143"/>
  <c r="AR1094" i="143" s="1"/>
  <c r="B1096" i="143"/>
  <c r="AR1096" i="143" s="1"/>
  <c r="B1098" i="143"/>
  <c r="AR1098" i="143" s="1"/>
  <c r="B1100" i="143"/>
  <c r="AR1100" i="143" s="1"/>
  <c r="B1102" i="143"/>
  <c r="AR1102" i="143" s="1"/>
  <c r="B1104" i="143"/>
  <c r="AR1104" i="143" s="1"/>
  <c r="B1106" i="143"/>
  <c r="AR1106" i="143" s="1"/>
  <c r="B1108" i="143"/>
  <c r="AR1108" i="143" s="1"/>
  <c r="B1110" i="143"/>
  <c r="AR1110" i="143" s="1"/>
  <c r="B1114" i="143"/>
  <c r="AR1114" i="143" s="1"/>
  <c r="B1116" i="143"/>
  <c r="AR1116" i="143" s="1"/>
  <c r="B1118" i="143"/>
  <c r="AR1118" i="143" s="1"/>
  <c r="B1120" i="143"/>
  <c r="AR1120" i="143" s="1"/>
  <c r="B1122" i="143"/>
  <c r="AR1122" i="143" s="1"/>
  <c r="B1124" i="143"/>
  <c r="AR1124" i="143" s="1"/>
  <c r="B1294" i="143"/>
  <c r="AR1294" i="143" s="1"/>
  <c r="B1296" i="143"/>
  <c r="AR1296" i="143" s="1"/>
  <c r="B1298" i="143"/>
  <c r="AR1298" i="143" s="1"/>
  <c r="B1300" i="143"/>
  <c r="AR1300" i="143" s="1"/>
  <c r="B1302" i="143"/>
  <c r="AR1302" i="143" s="1"/>
  <c r="B1304" i="143"/>
  <c r="AR1304" i="143" s="1"/>
  <c r="B1306" i="143"/>
  <c r="AR1306" i="143" s="1"/>
  <c r="B1308" i="143"/>
  <c r="AR1308" i="143" s="1"/>
  <c r="B1310" i="143"/>
  <c r="AR1310" i="143" s="1"/>
  <c r="B1312" i="143"/>
  <c r="AR1312" i="143" s="1"/>
  <c r="B1314" i="143"/>
  <c r="AR1314" i="143" s="1"/>
  <c r="B1316" i="143"/>
  <c r="AR1316" i="143" s="1"/>
  <c r="B1318" i="143"/>
  <c r="AR1318" i="143" s="1"/>
  <c r="B1320" i="143"/>
  <c r="AR1320" i="143" s="1"/>
  <c r="B1322" i="143"/>
  <c r="AR1322" i="143" s="1"/>
  <c r="B1324" i="143"/>
  <c r="AR1324" i="143" s="1"/>
  <c r="B1326" i="143"/>
  <c r="AR1326" i="143" s="1"/>
  <c r="B1328" i="143"/>
  <c r="AR1328" i="143" s="1"/>
  <c r="B1378" i="143"/>
  <c r="AR1378" i="143" s="1"/>
  <c r="B1380" i="143"/>
  <c r="AR1380" i="143" s="1"/>
  <c r="B1382" i="143"/>
  <c r="AR1382" i="143" s="1"/>
  <c r="B449" i="143"/>
  <c r="AR449" i="143" s="1"/>
  <c r="B207" i="158" s="1"/>
  <c r="B485" i="143"/>
  <c r="AR485" i="143" s="1"/>
  <c r="B243" i="158" s="1"/>
  <c r="B829" i="143"/>
  <c r="AR829" i="143" s="1"/>
  <c r="B831" i="143"/>
  <c r="AR831" i="143" s="1"/>
  <c r="B833" i="143"/>
  <c r="AR833" i="143" s="1"/>
  <c r="B225" i="143"/>
  <c r="AR225" i="143" s="1"/>
  <c r="B84" i="143"/>
  <c r="AR84" i="143" s="1"/>
  <c r="B86" i="143"/>
  <c r="AR86" i="143" s="1"/>
  <c r="B88" i="143"/>
  <c r="AR88" i="143" s="1"/>
  <c r="B77" i="143"/>
  <c r="AR77" i="143" s="1"/>
  <c r="B59" i="143"/>
  <c r="AR59" i="143" s="1"/>
  <c r="B217" i="143"/>
  <c r="AR217" i="143" s="1"/>
  <c r="B53" i="143"/>
  <c r="AR53" i="143" s="1"/>
  <c r="B54" i="143"/>
  <c r="AR54" i="143" s="1"/>
  <c r="B56" i="143"/>
  <c r="AR56" i="143" s="1"/>
  <c r="B58" i="143"/>
  <c r="AR58" i="143" s="1"/>
  <c r="B72" i="143"/>
  <c r="AR72" i="143" s="1"/>
  <c r="B74" i="143"/>
  <c r="AR74" i="143" s="1"/>
  <c r="B76" i="143"/>
  <c r="AR76" i="143" s="1"/>
  <c r="B137" i="143"/>
  <c r="AR137" i="143" s="1"/>
  <c r="B96" i="150" s="1"/>
  <c r="B143" i="143"/>
  <c r="AR143" i="143" s="1"/>
  <c r="B102" i="150" s="1"/>
  <c r="B149" i="143"/>
  <c r="AR149" i="143" s="1"/>
  <c r="B108" i="150" s="1"/>
  <c r="B155" i="143"/>
  <c r="AR155" i="143" s="1"/>
  <c r="B114" i="150" s="1"/>
  <c r="B161" i="143"/>
  <c r="AR161" i="143" s="1"/>
  <c r="B120" i="150" s="1"/>
  <c r="B167" i="143"/>
  <c r="AR167" i="143" s="1"/>
  <c r="B126" i="150" s="1"/>
  <c r="B207" i="143"/>
  <c r="AR207" i="143" s="1"/>
  <c r="B211" i="143"/>
  <c r="AR211" i="143" s="1"/>
  <c r="B206" i="143"/>
  <c r="AR206" i="143" s="1"/>
  <c r="B523" i="143"/>
  <c r="AR523" i="143" s="1"/>
  <c r="B222" i="143"/>
  <c r="AR222" i="143" s="1"/>
  <c r="B224" i="143"/>
  <c r="AR224" i="143" s="1"/>
  <c r="B8" i="143"/>
  <c r="AR8" i="143" s="1"/>
  <c r="B35" i="146" s="1"/>
  <c r="B10" i="143"/>
  <c r="AR10" i="143" s="1"/>
  <c r="B37" i="146" s="1"/>
  <c r="B12" i="143"/>
  <c r="AR12" i="143" s="1"/>
  <c r="B39" i="146" s="1"/>
  <c r="B14" i="143"/>
  <c r="AR14" i="143" s="1"/>
  <c r="B41" i="146" s="1"/>
  <c r="B16" i="143"/>
  <c r="AR16" i="143" s="1"/>
  <c r="B43" i="146" s="1"/>
  <c r="B18" i="143"/>
  <c r="AR18" i="143" s="1"/>
  <c r="B45" i="146" s="1"/>
  <c r="B20" i="143"/>
  <c r="AR20" i="143" s="1"/>
  <c r="B47" i="146" s="1"/>
  <c r="B22" i="143"/>
  <c r="AR22" i="143" s="1"/>
  <c r="B49" i="146" s="1"/>
  <c r="B26" i="143"/>
  <c r="AR26" i="143" s="1"/>
  <c r="B53" i="146" s="1"/>
  <c r="B28" i="143"/>
  <c r="AR28" i="143" s="1"/>
  <c r="B55" i="146" s="1"/>
  <c r="B30" i="143"/>
  <c r="AR30" i="143" s="1"/>
  <c r="B57" i="146" s="1"/>
  <c r="B32" i="143"/>
  <c r="AR32" i="143" s="1"/>
  <c r="B59" i="146" s="1"/>
  <c r="B23" i="143"/>
  <c r="AR23" i="143" s="1"/>
  <c r="B50" i="146" s="1"/>
  <c r="B41" i="143"/>
  <c r="AR41" i="143" s="1"/>
  <c r="B68" i="146" s="1"/>
  <c r="B25" i="143"/>
  <c r="AR25" i="143" s="1"/>
  <c r="B52" i="146" s="1"/>
  <c r="B43" i="143"/>
  <c r="AR43" i="143" s="1"/>
  <c r="B70" i="146" s="1"/>
  <c r="B5" i="143"/>
  <c r="AR5" i="143" s="1"/>
  <c r="B7" i="143"/>
  <c r="AR7" i="143" s="1"/>
  <c r="B6" i="143"/>
  <c r="AR6" i="143" s="1"/>
  <c r="AR616" i="143"/>
  <c r="AR614" i="143"/>
  <c r="AR612" i="143"/>
  <c r="AR610" i="143"/>
  <c r="AR608" i="143"/>
  <c r="AR615" i="143"/>
  <c r="AR613" i="143"/>
  <c r="AR611" i="143"/>
  <c r="AR609" i="143"/>
  <c r="AR607" i="143"/>
  <c r="B193" i="143"/>
  <c r="AR193" i="143" s="1"/>
  <c r="B195" i="143"/>
  <c r="AR195" i="143" s="1"/>
  <c r="B194" i="143"/>
  <c r="AR194" i="143" s="1"/>
  <c r="B196" i="143"/>
  <c r="AR196" i="143" s="1"/>
  <c r="K35" i="187" l="1"/>
  <c r="C1112" i="143"/>
  <c r="B1112" i="143" s="1"/>
  <c r="AR1112" i="143" s="1"/>
  <c r="B111" i="160" s="1"/>
  <c r="B26" i="151"/>
  <c r="B153" i="150"/>
  <c r="B40" i="165"/>
  <c r="B66" i="161"/>
  <c r="B44" i="165"/>
  <c r="B70" i="161"/>
  <c r="B48" i="165"/>
  <c r="B74" i="161"/>
  <c r="B43" i="165"/>
  <c r="B69" i="161"/>
  <c r="B47" i="165"/>
  <c r="B73" i="161"/>
  <c r="B60" i="157"/>
  <c r="B25" i="145"/>
  <c r="B45" i="156"/>
  <c r="B68" i="148"/>
  <c r="B38" i="151"/>
  <c r="B157" i="150"/>
  <c r="B39" i="151"/>
  <c r="B158" i="150"/>
  <c r="B59" i="153"/>
  <c r="B48" i="148"/>
  <c r="B55" i="153"/>
  <c r="B32" i="148"/>
  <c r="B51" i="153"/>
  <c r="B28" i="148"/>
  <c r="B40" i="156"/>
  <c r="B63" i="148"/>
  <c r="B56" i="154"/>
  <c r="B51" i="148"/>
  <c r="B58" i="155"/>
  <c r="B60" i="148"/>
  <c r="B48" i="156"/>
  <c r="B71" i="148"/>
  <c r="B62" i="174"/>
  <c r="B121" i="157"/>
  <c r="B109" i="194"/>
  <c r="B165" i="160"/>
  <c r="B105" i="194"/>
  <c r="B161" i="160"/>
  <c r="B73" i="193"/>
  <c r="B157" i="160"/>
  <c r="B69" i="193"/>
  <c r="B153" i="160"/>
  <c r="B65" i="193"/>
  <c r="B149" i="160"/>
  <c r="B61" i="193"/>
  <c r="B145" i="160"/>
  <c r="B57" i="193"/>
  <c r="B141" i="160"/>
  <c r="B53" i="193"/>
  <c r="B137" i="160"/>
  <c r="B49" i="193"/>
  <c r="B133" i="160"/>
  <c r="B45" i="193"/>
  <c r="B129" i="160"/>
  <c r="B41" i="193"/>
  <c r="B125" i="160"/>
  <c r="B117" i="187"/>
  <c r="B121" i="160"/>
  <c r="B113" i="187"/>
  <c r="B117" i="160"/>
  <c r="B109" i="187"/>
  <c r="B113" i="160"/>
  <c r="B103" i="187"/>
  <c r="B107" i="160"/>
  <c r="B99" i="187"/>
  <c r="B103" i="160"/>
  <c r="B95" i="187"/>
  <c r="B99" i="160"/>
  <c r="B91" i="187"/>
  <c r="B95" i="160"/>
  <c r="B87" i="187"/>
  <c r="B91" i="160"/>
  <c r="B83" i="187"/>
  <c r="B87" i="160"/>
  <c r="B79" i="187"/>
  <c r="B83" i="160"/>
  <c r="B75" i="187"/>
  <c r="B79" i="160"/>
  <c r="B71" i="187"/>
  <c r="B75" i="160"/>
  <c r="B67" i="187"/>
  <c r="B71" i="160"/>
  <c r="B48" i="183"/>
  <c r="B67" i="160"/>
  <c r="B92" i="169"/>
  <c r="B63" i="160"/>
  <c r="B36" i="164"/>
  <c r="B57" i="160"/>
  <c r="B26" i="202"/>
  <c r="B103" i="161"/>
  <c r="B22" i="201"/>
  <c r="B94" i="161"/>
  <c r="B62" i="198"/>
  <c r="B86" i="161"/>
  <c r="B58" i="198"/>
  <c r="B82" i="161"/>
  <c r="B54" i="198"/>
  <c r="B78" i="161"/>
  <c r="B63" i="161"/>
  <c r="B44" i="164"/>
  <c r="B49" i="161"/>
  <c r="B50" i="162"/>
  <c r="B45" i="161"/>
  <c r="B46" i="162"/>
  <c r="B41" i="161"/>
  <c r="B42" i="162"/>
  <c r="B31" i="163"/>
  <c r="B77" i="162"/>
  <c r="B27" i="163"/>
  <c r="B73" i="162"/>
  <c r="B40" i="168"/>
  <c r="B33" i="166"/>
  <c r="B36" i="168"/>
  <c r="B29" i="166"/>
  <c r="B55" i="169"/>
  <c r="B24" i="147"/>
  <c r="B103" i="194"/>
  <c r="B170" i="169"/>
  <c r="B99" i="194"/>
  <c r="B166" i="169"/>
  <c r="B95" i="194"/>
  <c r="B162" i="169"/>
  <c r="B91" i="194"/>
  <c r="B158" i="169"/>
  <c r="B87" i="194"/>
  <c r="B154" i="169"/>
  <c r="B83" i="194"/>
  <c r="B150" i="169"/>
  <c r="B79" i="194"/>
  <c r="B146" i="169"/>
  <c r="B75" i="194"/>
  <c r="B142" i="169"/>
  <c r="B71" i="194"/>
  <c r="B138" i="169"/>
  <c r="B67" i="194"/>
  <c r="B134" i="169"/>
  <c r="B63" i="194"/>
  <c r="B130" i="169"/>
  <c r="B59" i="194"/>
  <c r="B126" i="169"/>
  <c r="B36" i="173"/>
  <c r="B122" i="169"/>
  <c r="B32" i="173"/>
  <c r="B118" i="169"/>
  <c r="B92" i="172"/>
  <c r="B114" i="169"/>
  <c r="B88" i="172"/>
  <c r="B110" i="169"/>
  <c r="B84" i="172"/>
  <c r="B106" i="169"/>
  <c r="B98" i="171"/>
  <c r="B103" i="169"/>
  <c r="B94" i="171"/>
  <c r="B99" i="169"/>
  <c r="B90" i="171"/>
  <c r="B95" i="169"/>
  <c r="B88" i="169"/>
  <c r="B29" i="173"/>
  <c r="B32" i="172"/>
  <c r="B84" i="169"/>
  <c r="B56" i="169"/>
  <c r="B25" i="147"/>
  <c r="B32" i="171"/>
  <c r="B58" i="169"/>
  <c r="B30" i="147"/>
  <c r="B37" i="192"/>
  <c r="B82" i="189"/>
  <c r="B33" i="192"/>
  <c r="B78" i="189"/>
  <c r="B29" i="192"/>
  <c r="B74" i="189"/>
  <c r="B25" i="192"/>
  <c r="B70" i="189"/>
  <c r="B21" i="192"/>
  <c r="B66" i="189"/>
  <c r="B36" i="192"/>
  <c r="B81" i="189"/>
  <c r="B32" i="192"/>
  <c r="B77" i="189"/>
  <c r="B28" i="192"/>
  <c r="B73" i="189"/>
  <c r="B24" i="192"/>
  <c r="B69" i="189"/>
  <c r="B20" i="192"/>
  <c r="B65" i="189"/>
  <c r="B32" i="151"/>
  <c r="B49" i="149"/>
  <c r="K44" i="150"/>
  <c r="L42" i="150"/>
  <c r="K42" i="150" s="1"/>
  <c r="C170" i="143"/>
  <c r="B170" i="143" s="1"/>
  <c r="AR170" i="143" s="1"/>
  <c r="B129" i="150" s="1"/>
  <c r="D210" i="143"/>
  <c r="B210" i="143" s="1"/>
  <c r="AR210" i="143" s="1"/>
  <c r="D526" i="143"/>
  <c r="B526" i="143" s="1"/>
  <c r="AR526" i="143" s="1"/>
  <c r="K35" i="150"/>
  <c r="C118" i="143"/>
  <c r="B118" i="143" s="1"/>
  <c r="AR118" i="143" s="1"/>
  <c r="B77" i="150" s="1"/>
  <c r="D208" i="143"/>
  <c r="B208" i="143" s="1"/>
  <c r="AR208" i="143" s="1"/>
  <c r="B39" i="162"/>
  <c r="B38" i="161"/>
  <c r="D1464" i="143"/>
  <c r="B1464" i="143" s="1"/>
  <c r="AR1464" i="143" s="1"/>
  <c r="D589" i="143"/>
  <c r="B589" i="143" s="1"/>
  <c r="D551" i="143"/>
  <c r="B551" i="143" s="1"/>
  <c r="AR551" i="143" s="1"/>
  <c r="B33" i="171"/>
  <c r="B59" i="169"/>
  <c r="B31" i="147"/>
  <c r="B104" i="169"/>
  <c r="B99" i="171"/>
  <c r="B31" i="172"/>
  <c r="B83" i="169"/>
  <c r="B91" i="172"/>
  <c r="B113" i="169"/>
  <c r="D1465" i="143"/>
  <c r="B1465" i="143" s="1"/>
  <c r="AR1465" i="143" s="1"/>
  <c r="D590" i="143"/>
  <c r="B590" i="143" s="1"/>
  <c r="D552" i="143"/>
  <c r="B552" i="143" s="1"/>
  <c r="AR552" i="143" s="1"/>
  <c r="B102" i="169"/>
  <c r="B97" i="171"/>
  <c r="B100" i="169"/>
  <c r="B95" i="171"/>
  <c r="B95" i="172"/>
  <c r="B117" i="169"/>
  <c r="B93" i="172"/>
  <c r="B115" i="169"/>
  <c r="B63" i="174"/>
  <c r="B122" i="157"/>
  <c r="P28" i="177"/>
  <c r="D930" i="143"/>
  <c r="B930" i="143" s="1"/>
  <c r="AR930" i="143" s="1"/>
  <c r="B111" i="177" s="1"/>
  <c r="D918" i="143"/>
  <c r="B918" i="143" s="1"/>
  <c r="AR918" i="143" s="1"/>
  <c r="B99" i="177" s="1"/>
  <c r="R22" i="176"/>
  <c r="D259" i="143" s="1"/>
  <c r="B259" i="143" s="1"/>
  <c r="AR259" i="143" s="1"/>
  <c r="C882" i="143"/>
  <c r="B882" i="143" s="1"/>
  <c r="AR882" i="143" s="1"/>
  <c r="B47" i="183"/>
  <c r="B66" i="160"/>
  <c r="B22" i="203"/>
  <c r="B30" i="205"/>
  <c r="B32" i="206"/>
  <c r="B27" i="204"/>
  <c r="B30" i="206"/>
  <c r="B25" i="204"/>
  <c r="B33" i="151"/>
  <c r="B50" i="149"/>
  <c r="O42" i="150"/>
  <c r="N42" i="150" s="1"/>
  <c r="N44" i="150"/>
  <c r="I42" i="150"/>
  <c r="B41" i="162"/>
  <c r="B40" i="161"/>
  <c r="D1473" i="143"/>
  <c r="B1473" i="143" s="1"/>
  <c r="AR1473" i="143" s="1"/>
  <c r="D598" i="143"/>
  <c r="B598" i="143" s="1"/>
  <c r="AR598" i="143" s="1"/>
  <c r="D553" i="143"/>
  <c r="B553" i="143" s="1"/>
  <c r="AR553" i="143" s="1"/>
  <c r="B29" i="175"/>
  <c r="B71" i="174"/>
  <c r="B34" i="175"/>
  <c r="B76" i="174"/>
  <c r="L31" i="176"/>
  <c r="D284" i="143" s="1"/>
  <c r="B284" i="143" s="1"/>
  <c r="AR284" i="143" s="1"/>
  <c r="C910" i="143"/>
  <c r="B67" i="176"/>
  <c r="B93" i="157"/>
  <c r="B66" i="176"/>
  <c r="B92" i="157"/>
  <c r="B88" i="176"/>
  <c r="B114" i="157"/>
  <c r="B906" i="143"/>
  <c r="AR906" i="143" s="1"/>
  <c r="S31" i="176"/>
  <c r="F28" i="177"/>
  <c r="D932" i="143"/>
  <c r="B932" i="143" s="1"/>
  <c r="AR932" i="143" s="1"/>
  <c r="B113" i="177" s="1"/>
  <c r="D920" i="143"/>
  <c r="B920" i="143" s="1"/>
  <c r="AR920" i="143" s="1"/>
  <c r="B101" i="177" s="1"/>
  <c r="L28" i="177"/>
  <c r="K27" i="177"/>
  <c r="D907" i="143" s="1"/>
  <c r="B907" i="143" s="1"/>
  <c r="AR907" i="143" s="1"/>
  <c r="B31" i="206"/>
  <c r="B26" i="204"/>
  <c r="B31" i="205"/>
  <c r="B23" i="203"/>
  <c r="B37" i="151"/>
  <c r="B156" i="150"/>
  <c r="B44" i="151"/>
  <c r="B163" i="150"/>
  <c r="B25" i="151"/>
  <c r="B152" i="150"/>
  <c r="B28" i="151"/>
  <c r="B155" i="150"/>
  <c r="B27" i="151"/>
  <c r="B154" i="150"/>
  <c r="B42" i="165"/>
  <c r="B68" i="161"/>
  <c r="B46" i="165"/>
  <c r="B72" i="161"/>
  <c r="B41" i="165"/>
  <c r="B67" i="161"/>
  <c r="B45" i="165"/>
  <c r="B71" i="161"/>
  <c r="B49" i="165"/>
  <c r="B75" i="161"/>
  <c r="B59" i="157"/>
  <c r="B24" i="145"/>
  <c r="B58" i="157"/>
  <c r="B23" i="145"/>
  <c r="B47" i="156"/>
  <c r="B70" i="148"/>
  <c r="B34" i="161"/>
  <c r="B164" i="150"/>
  <c r="B54" i="149"/>
  <c r="B35" i="161"/>
  <c r="B165" i="150"/>
  <c r="B55" i="149"/>
  <c r="B43" i="151"/>
  <c r="B162" i="150"/>
  <c r="B61" i="153"/>
  <c r="B50" i="148"/>
  <c r="B57" i="153"/>
  <c r="B46" i="148"/>
  <c r="B53" i="153"/>
  <c r="B30" i="148"/>
  <c r="B50" i="153"/>
  <c r="B27" i="148"/>
  <c r="B50" i="154"/>
  <c r="B33" i="148"/>
  <c r="B60" i="155"/>
  <c r="B62" i="148"/>
  <c r="B56" i="155"/>
  <c r="B58" i="148"/>
  <c r="B64" i="174"/>
  <c r="B123" i="157"/>
  <c r="B60" i="174"/>
  <c r="B119" i="157"/>
  <c r="B107" i="194"/>
  <c r="B163" i="160"/>
  <c r="B75" i="193"/>
  <c r="B159" i="160"/>
  <c r="B71" i="193"/>
  <c r="B155" i="160"/>
  <c r="B67" i="193"/>
  <c r="B151" i="160"/>
  <c r="B63" i="193"/>
  <c r="B147" i="160"/>
  <c r="B59" i="193"/>
  <c r="B143" i="160"/>
  <c r="B55" i="193"/>
  <c r="B139" i="160"/>
  <c r="B51" i="193"/>
  <c r="B135" i="160"/>
  <c r="B47" i="193"/>
  <c r="B131" i="160"/>
  <c r="B43" i="193"/>
  <c r="B127" i="160"/>
  <c r="B119" i="187"/>
  <c r="B123" i="160"/>
  <c r="B115" i="187"/>
  <c r="B119" i="160"/>
  <c r="B111" i="187"/>
  <c r="B115" i="160"/>
  <c r="B105" i="187"/>
  <c r="B109" i="160"/>
  <c r="B101" i="187"/>
  <c r="B105" i="160"/>
  <c r="B97" i="187"/>
  <c r="B101" i="160"/>
  <c r="B93" i="187"/>
  <c r="B97" i="160"/>
  <c r="B89" i="187"/>
  <c r="B93" i="160"/>
  <c r="B85" i="187"/>
  <c r="B89" i="160"/>
  <c r="B81" i="187"/>
  <c r="B85" i="160"/>
  <c r="B77" i="187"/>
  <c r="B81" i="160"/>
  <c r="B73" i="187"/>
  <c r="B77" i="160"/>
  <c r="B69" i="187"/>
  <c r="B73" i="160"/>
  <c r="B65" i="187"/>
  <c r="B69" i="160"/>
  <c r="B46" i="183"/>
  <c r="B65" i="160"/>
  <c r="B60" i="160"/>
  <c r="B42" i="164"/>
  <c r="B28" i="202"/>
  <c r="B105" i="161"/>
  <c r="B24" i="202"/>
  <c r="B101" i="161"/>
  <c r="B24" i="201"/>
  <c r="B96" i="161"/>
  <c r="B60" i="198"/>
  <c r="B84" i="161"/>
  <c r="B56" i="198"/>
  <c r="B80" i="161"/>
  <c r="B52" i="198"/>
  <c r="B76" i="161"/>
  <c r="B65" i="161"/>
  <c r="B46" i="164"/>
  <c r="B55" i="161"/>
  <c r="B56" i="162"/>
  <c r="B47" i="161"/>
  <c r="B48" i="162"/>
  <c r="B43" i="161"/>
  <c r="B44" i="162"/>
  <c r="B39" i="161"/>
  <c r="B40" i="162"/>
  <c r="B29" i="163"/>
  <c r="B75" i="162"/>
  <c r="B42" i="168"/>
  <c r="B35" i="166"/>
  <c r="B38" i="168"/>
  <c r="B31" i="166"/>
  <c r="B34" i="168"/>
  <c r="B27" i="166"/>
  <c r="B34" i="171"/>
  <c r="B60" i="169"/>
  <c r="B32" i="147"/>
  <c r="B101" i="194"/>
  <c r="B168" i="169"/>
  <c r="B97" i="194"/>
  <c r="B164" i="169"/>
  <c r="B93" i="194"/>
  <c r="B160" i="169"/>
  <c r="B89" i="194"/>
  <c r="B156" i="169"/>
  <c r="B85" i="194"/>
  <c r="B152" i="169"/>
  <c r="B81" i="194"/>
  <c r="B148" i="169"/>
  <c r="B77" i="194"/>
  <c r="B144" i="169"/>
  <c r="B73" i="194"/>
  <c r="B140" i="169"/>
  <c r="B69" i="194"/>
  <c r="B136" i="169"/>
  <c r="B65" i="194"/>
  <c r="B132" i="169"/>
  <c r="B61" i="194"/>
  <c r="B128" i="169"/>
  <c r="B57" i="194"/>
  <c r="B124" i="169"/>
  <c r="B34" i="173"/>
  <c r="B120" i="169"/>
  <c r="B94" i="172"/>
  <c r="B116" i="169"/>
  <c r="B90" i="172"/>
  <c r="B112" i="169"/>
  <c r="B86" i="172"/>
  <c r="B108" i="169"/>
  <c r="B100" i="171"/>
  <c r="B105" i="169"/>
  <c r="B96" i="171"/>
  <c r="B101" i="169"/>
  <c r="B92" i="171"/>
  <c r="B97" i="169"/>
  <c r="B90" i="169"/>
  <c r="B31" i="173"/>
  <c r="B36" i="171"/>
  <c r="B86" i="169"/>
  <c r="B30" i="172"/>
  <c r="B82" i="169"/>
  <c r="B30" i="171"/>
  <c r="B28" i="147"/>
  <c r="B107" i="187"/>
  <c r="B35" i="192"/>
  <c r="B80" i="189"/>
  <c r="B31" i="192"/>
  <c r="B76" i="189"/>
  <c r="B27" i="192"/>
  <c r="B72" i="189"/>
  <c r="B23" i="192"/>
  <c r="B68" i="189"/>
  <c r="B34" i="192"/>
  <c r="B79" i="189"/>
  <c r="B30" i="192"/>
  <c r="B75" i="189"/>
  <c r="B26" i="192"/>
  <c r="B71" i="189"/>
  <c r="B22" i="192"/>
  <c r="B67" i="189"/>
  <c r="B34" i="151"/>
  <c r="B51" i="149"/>
  <c r="K41" i="150"/>
  <c r="B36" i="151"/>
  <c r="B53" i="149"/>
  <c r="F42" i="150"/>
  <c r="B30" i="151"/>
  <c r="B47" i="149"/>
  <c r="B43" i="162"/>
  <c r="B42" i="161"/>
  <c r="D1475" i="143"/>
  <c r="B1475" i="143" s="1"/>
  <c r="AR1475" i="143" s="1"/>
  <c r="D600" i="143"/>
  <c r="B600" i="143" s="1"/>
  <c r="AR600" i="143" s="1"/>
  <c r="D555" i="143"/>
  <c r="B555" i="143" s="1"/>
  <c r="AR555" i="143" s="1"/>
  <c r="B31" i="171"/>
  <c r="B29" i="147"/>
  <c r="B29" i="171"/>
  <c r="B27" i="147"/>
  <c r="B37" i="173"/>
  <c r="B123" i="169"/>
  <c r="B35" i="173"/>
  <c r="B121" i="169"/>
  <c r="B37" i="171"/>
  <c r="B87" i="169"/>
  <c r="B25" i="197"/>
  <c r="B40" i="173"/>
  <c r="B98" i="172"/>
  <c r="B103" i="171"/>
  <c r="B24" i="197"/>
  <c r="B102" i="171"/>
  <c r="B39" i="173"/>
  <c r="B97" i="172"/>
  <c r="B35" i="171"/>
  <c r="B85" i="169"/>
  <c r="B23" i="197"/>
  <c r="B38" i="173"/>
  <c r="B96" i="172"/>
  <c r="B101" i="171"/>
  <c r="B772" i="143"/>
  <c r="AR772" i="143" s="1"/>
  <c r="B82" i="172" s="1"/>
  <c r="B33" i="175"/>
  <c r="B75" i="174"/>
  <c r="B54" i="177"/>
  <c r="B119" i="176"/>
  <c r="B56" i="176"/>
  <c r="B82" i="157"/>
  <c r="B40" i="205"/>
  <c r="B91" i="162"/>
  <c r="B47" i="206"/>
  <c r="B101" i="162"/>
  <c r="B45" i="206"/>
  <c r="B99" i="162"/>
  <c r="B31" i="151"/>
  <c r="B48" i="149"/>
  <c r="B35" i="151"/>
  <c r="B52" i="149"/>
  <c r="B29" i="151"/>
  <c r="B46" i="149"/>
  <c r="B30" i="173"/>
  <c r="B89" i="169"/>
  <c r="B30" i="175"/>
  <c r="B72" i="174"/>
  <c r="D1474" i="143"/>
  <c r="B1474" i="143" s="1"/>
  <c r="AR1474" i="143" s="1"/>
  <c r="D599" i="143"/>
  <c r="B599" i="143" s="1"/>
  <c r="AR599" i="143" s="1"/>
  <c r="D554" i="143"/>
  <c r="B554" i="143" s="1"/>
  <c r="AR554" i="143" s="1"/>
  <c r="B87" i="176"/>
  <c r="B113" i="157"/>
  <c r="B130" i="176"/>
  <c r="B65" i="177"/>
  <c r="B154" i="176"/>
  <c r="B89" i="177"/>
  <c r="F31" i="176"/>
  <c r="D285" i="143" s="1"/>
  <c r="B285" i="143" s="1"/>
  <c r="AR285" i="143" s="1"/>
  <c r="C911" i="143"/>
  <c r="B86" i="176"/>
  <c r="B112" i="157"/>
  <c r="B144" i="176"/>
  <c r="B79" i="177"/>
  <c r="B46" i="206"/>
  <c r="B100" i="162"/>
  <c r="B41" i="205"/>
  <c r="B92" i="162"/>
  <c r="B883" i="143"/>
  <c r="AR883" i="143" s="1"/>
  <c r="AR821" i="143"/>
  <c r="B52" i="174" s="1"/>
  <c r="AR593" i="143"/>
  <c r="AR588" i="143"/>
  <c r="AR822" i="143"/>
  <c r="B53" i="174" s="1"/>
  <c r="AR1389" i="143"/>
  <c r="B226" i="143"/>
  <c r="AR226" i="143" s="1"/>
  <c r="B223" i="143"/>
  <c r="AR223" i="143" s="1"/>
  <c r="B220" i="143"/>
  <c r="AR220" i="143" s="1"/>
  <c r="AR589" i="143"/>
  <c r="AR592" i="143"/>
  <c r="AR817" i="143"/>
  <c r="B48" i="174" s="1"/>
  <c r="AR825" i="143"/>
  <c r="B56" i="174" s="1"/>
  <c r="AR1394" i="143"/>
  <c r="B525" i="143"/>
  <c r="AR525" i="143" s="1"/>
  <c r="B169" i="143"/>
  <c r="AR169" i="143" s="1"/>
  <c r="B128" i="150" s="1"/>
  <c r="B209" i="143"/>
  <c r="AR209" i="143" s="1"/>
  <c r="AR1430" i="143"/>
  <c r="B44" i="198" s="1"/>
  <c r="AR1426" i="143"/>
  <c r="B40" i="198" s="1"/>
  <c r="AR1422" i="143"/>
  <c r="B36" i="198" s="1"/>
  <c r="AR1431" i="143"/>
  <c r="B45" i="198" s="1"/>
  <c r="AR1427" i="143"/>
  <c r="B41" i="198" s="1"/>
  <c r="AR1423" i="143"/>
  <c r="B37" i="198" s="1"/>
  <c r="AR1395" i="143"/>
  <c r="AR1391" i="143"/>
  <c r="AR1387" i="143"/>
  <c r="AR1396" i="143"/>
  <c r="AR1392" i="143"/>
  <c r="AR1388" i="143"/>
  <c r="AR1384" i="143"/>
  <c r="AR1393" i="143"/>
  <c r="AR1385" i="143"/>
  <c r="AR1390" i="143"/>
  <c r="AR824" i="143"/>
  <c r="B55" i="174" s="1"/>
  <c r="AR820" i="143"/>
  <c r="B51" i="174" s="1"/>
  <c r="E35" i="150"/>
  <c r="AR587" i="143"/>
  <c r="AR591" i="143"/>
  <c r="AR590" i="143"/>
  <c r="AR594" i="143"/>
  <c r="AR819" i="143"/>
  <c r="B50" i="174" s="1"/>
  <c r="AR823" i="143"/>
  <c r="B54" i="174" s="1"/>
  <c r="AR827" i="143"/>
  <c r="B58" i="174" s="1"/>
  <c r="AR818" i="143"/>
  <c r="B49" i="174" s="1"/>
  <c r="AR826" i="143"/>
  <c r="B57" i="174" s="1"/>
  <c r="AR1386" i="143"/>
  <c r="AR1397" i="143"/>
  <c r="AR816" i="143"/>
  <c r="B47" i="174" s="1"/>
  <c r="B88" i="177" l="1"/>
  <c r="B153" i="176"/>
  <c r="B39" i="163"/>
  <c r="B59" i="161"/>
  <c r="B54" i="160"/>
  <c r="B36" i="163"/>
  <c r="B117" i="194"/>
  <c r="B55" i="195"/>
  <c r="B50" i="195"/>
  <c r="B112" i="194"/>
  <c r="B111" i="194"/>
  <c r="B49" i="195"/>
  <c r="B119" i="194"/>
  <c r="B57" i="195"/>
  <c r="B52" i="195"/>
  <c r="B114" i="194"/>
  <c r="B60" i="195"/>
  <c r="B122" i="194"/>
  <c r="B121" i="194"/>
  <c r="B59" i="195"/>
  <c r="B37" i="163"/>
  <c r="B55" i="160"/>
  <c r="B43" i="156"/>
  <c r="B66" i="148"/>
  <c r="B49" i="156"/>
  <c r="B72" i="148"/>
  <c r="B33" i="163"/>
  <c r="B53" i="160"/>
  <c r="B38" i="163"/>
  <c r="B58" i="161"/>
  <c r="B53" i="161"/>
  <c r="B54" i="162"/>
  <c r="B22" i="202"/>
  <c r="B99" i="161"/>
  <c r="B55" i="162"/>
  <c r="B54" i="161"/>
  <c r="B23" i="202"/>
  <c r="B100" i="161"/>
  <c r="E44" i="150"/>
  <c r="K28" i="177"/>
  <c r="D931" i="143"/>
  <c r="B931" i="143" s="1"/>
  <c r="AR931" i="143" s="1"/>
  <c r="B112" i="177" s="1"/>
  <c r="D919" i="143"/>
  <c r="B919" i="143" s="1"/>
  <c r="AR919" i="143" s="1"/>
  <c r="B100" i="177" s="1"/>
  <c r="R31" i="176"/>
  <c r="D283" i="143" s="1"/>
  <c r="B283" i="143" s="1"/>
  <c r="AR283" i="143" s="1"/>
  <c r="C909" i="143"/>
  <c r="B38" i="164"/>
  <c r="B60" i="161"/>
  <c r="H44" i="150"/>
  <c r="B128" i="176"/>
  <c r="B63" i="177"/>
  <c r="D933" i="143"/>
  <c r="B933" i="143" s="1"/>
  <c r="AR933" i="143" s="1"/>
  <c r="B114" i="177" s="1"/>
  <c r="D921" i="143"/>
  <c r="B921" i="143" s="1"/>
  <c r="AR921" i="143" s="1"/>
  <c r="B102" i="177" s="1"/>
  <c r="D909" i="143"/>
  <c r="B40" i="151"/>
  <c r="B159" i="150"/>
  <c r="B42" i="151"/>
  <c r="B161" i="150"/>
  <c r="B62" i="195"/>
  <c r="B124" i="194"/>
  <c r="B113" i="194"/>
  <c r="B51" i="195"/>
  <c r="B35" i="163"/>
  <c r="B57" i="161"/>
  <c r="B52" i="160"/>
  <c r="B32" i="163"/>
  <c r="D18" i="151"/>
  <c r="D17" i="151"/>
  <c r="D15" i="151"/>
  <c r="D14" i="151"/>
  <c r="D12" i="151"/>
  <c r="D11" i="151"/>
  <c r="E34" i="150"/>
  <c r="E33" i="150"/>
  <c r="E32" i="150"/>
  <c r="E31" i="150"/>
  <c r="E30" i="150"/>
  <c r="E29" i="150"/>
  <c r="E28" i="150"/>
  <c r="E27" i="150"/>
  <c r="E26" i="150"/>
  <c r="E25" i="150"/>
  <c r="E24" i="150"/>
  <c r="E23" i="150"/>
  <c r="E22" i="150"/>
  <c r="E21" i="150"/>
  <c r="E20" i="150"/>
  <c r="E19" i="150"/>
  <c r="E18" i="150"/>
  <c r="E17" i="150"/>
  <c r="E15" i="150"/>
  <c r="E14" i="150"/>
  <c r="E13" i="150"/>
  <c r="E12" i="150"/>
  <c r="E11" i="150"/>
  <c r="E10" i="150"/>
  <c r="C43" i="149"/>
  <c r="C38" i="149"/>
  <c r="C37" i="149"/>
  <c r="C36" i="149"/>
  <c r="C34" i="149"/>
  <c r="C33" i="149"/>
  <c r="G21" i="151"/>
  <c r="G20" i="151"/>
  <c r="G18" i="151"/>
  <c r="G17" i="151"/>
  <c r="G15" i="151"/>
  <c r="G14" i="151"/>
  <c r="G12" i="151"/>
  <c r="G11" i="151"/>
  <c r="H33" i="150"/>
  <c r="H32" i="150"/>
  <c r="H30" i="150"/>
  <c r="H29" i="150"/>
  <c r="H27" i="150"/>
  <c r="H26" i="150"/>
  <c r="H24" i="150"/>
  <c r="H23" i="150"/>
  <c r="H21" i="150"/>
  <c r="H20" i="150"/>
  <c r="H18" i="150"/>
  <c r="H17" i="150"/>
  <c r="H15" i="150"/>
  <c r="H14" i="150"/>
  <c r="H12" i="150"/>
  <c r="H11" i="150"/>
  <c r="F37" i="149"/>
  <c r="F36" i="149"/>
  <c r="F33" i="149"/>
  <c r="F32" i="149"/>
  <c r="C32" i="149"/>
  <c r="C29" i="149"/>
  <c r="C28" i="149"/>
  <c r="C27" i="149"/>
  <c r="C26" i="149"/>
  <c r="C25" i="149"/>
  <c r="C24" i="149"/>
  <c r="C23" i="149"/>
  <c r="C22" i="149"/>
  <c r="C21" i="149"/>
  <c r="C20" i="149"/>
  <c r="C19" i="149"/>
  <c r="C18" i="149"/>
  <c r="C17" i="149"/>
  <c r="C16" i="149"/>
  <c r="C15" i="149"/>
  <c r="C13" i="149"/>
  <c r="C12" i="149"/>
  <c r="C11" i="149"/>
  <c r="F28" i="149"/>
  <c r="F27" i="149"/>
  <c r="F25" i="149"/>
  <c r="F24" i="149"/>
  <c r="F22" i="149"/>
  <c r="F21" i="149"/>
  <c r="F19" i="149"/>
  <c r="F18" i="149"/>
  <c r="F16" i="149"/>
  <c r="F15" i="149"/>
  <c r="F12" i="149"/>
  <c r="F11" i="149"/>
  <c r="F13" i="149"/>
  <c r="F26" i="149"/>
  <c r="F17" i="149"/>
  <c r="F29" i="149"/>
  <c r="E43" i="150"/>
  <c r="E45" i="150"/>
  <c r="H22" i="150"/>
  <c r="D20" i="151"/>
  <c r="H10" i="150"/>
  <c r="H25" i="150"/>
  <c r="D21" i="151"/>
  <c r="F20" i="149"/>
  <c r="F23" i="149"/>
  <c r="F34" i="149"/>
  <c r="H43" i="150"/>
  <c r="H45" i="150"/>
  <c r="H28" i="150"/>
  <c r="H19" i="150"/>
  <c r="H31" i="150"/>
  <c r="F38" i="149"/>
  <c r="F43" i="149"/>
  <c r="H13" i="150"/>
  <c r="H34" i="150"/>
  <c r="E16" i="150"/>
  <c r="F39" i="149"/>
  <c r="H16" i="150"/>
  <c r="H35" i="150"/>
  <c r="C39" i="149"/>
  <c r="E41" i="150" s="1"/>
  <c r="B58" i="195"/>
  <c r="B120" i="194"/>
  <c r="B115" i="194"/>
  <c r="B53" i="195"/>
  <c r="B123" i="194"/>
  <c r="B61" i="195"/>
  <c r="B56" i="195"/>
  <c r="B118" i="194"/>
  <c r="B41" i="151"/>
  <c r="B160" i="150"/>
  <c r="B36" i="161"/>
  <c r="B166" i="150"/>
  <c r="B56" i="149"/>
  <c r="B34" i="163"/>
  <c r="B56" i="161"/>
  <c r="B46" i="156"/>
  <c r="B69" i="148"/>
  <c r="B54" i="195"/>
  <c r="B116" i="194"/>
  <c r="B64" i="177"/>
  <c r="B129" i="176"/>
  <c r="B91" i="176"/>
  <c r="B117" i="157"/>
  <c r="B39" i="164"/>
  <c r="B61" i="161"/>
  <c r="B40" i="164"/>
  <c r="B62" i="161"/>
  <c r="E42" i="150"/>
  <c r="D935" i="143"/>
  <c r="B935" i="143" s="1"/>
  <c r="AR935" i="143" s="1"/>
  <c r="B116" i="177" s="1"/>
  <c r="D923" i="143"/>
  <c r="B923" i="143" s="1"/>
  <c r="AR923" i="143" s="1"/>
  <c r="B104" i="177" s="1"/>
  <c r="D911" i="143"/>
  <c r="B911" i="143" s="1"/>
  <c r="AR911" i="143" s="1"/>
  <c r="B152" i="176"/>
  <c r="B87" i="177"/>
  <c r="B90" i="176"/>
  <c r="B116" i="157"/>
  <c r="B53" i="162"/>
  <c r="B52" i="161"/>
  <c r="B21" i="202"/>
  <c r="B98" i="161"/>
  <c r="H42" i="150"/>
  <c r="B65" i="176"/>
  <c r="B91" i="157"/>
  <c r="B51" i="161"/>
  <c r="B52" i="162"/>
  <c r="B21" i="201"/>
  <c r="B93" i="161"/>
  <c r="B51" i="162"/>
  <c r="B50" i="161"/>
  <c r="B20" i="201"/>
  <c r="B92" i="161"/>
  <c r="B37" i="161"/>
  <c r="B167" i="150"/>
  <c r="B57" i="149"/>
  <c r="B92" i="177" l="1"/>
  <c r="B157" i="176"/>
  <c r="D22" i="151"/>
  <c r="B89" i="176"/>
  <c r="B115" i="157"/>
  <c r="H41" i="150"/>
  <c r="G13" i="151"/>
  <c r="G16" i="151"/>
  <c r="G19" i="151"/>
  <c r="G22" i="151"/>
  <c r="D13" i="151"/>
  <c r="D16" i="151"/>
  <c r="D19" i="151"/>
  <c r="B909" i="143"/>
  <c r="AR909" i="143" s="1"/>
  <c r="D934" i="143"/>
  <c r="B934" i="143" s="1"/>
  <c r="AR934" i="143" s="1"/>
  <c r="B115" i="177" s="1"/>
  <c r="D922" i="143"/>
  <c r="B922" i="143" s="1"/>
  <c r="AR922" i="143" s="1"/>
  <c r="B103" i="177" s="1"/>
  <c r="D910" i="143"/>
  <c r="B910" i="143" s="1"/>
  <c r="AR910" i="143" s="1"/>
  <c r="B213" i="143"/>
  <c r="AR213" i="143" s="1"/>
  <c r="B62" i="153" s="1"/>
  <c r="B90" i="177" l="1"/>
  <c r="B155" i="176"/>
  <c r="B156" i="176"/>
  <c r="B91" i="177"/>
  <c r="B216" i="143"/>
  <c r="AR216" i="143" s="1"/>
  <c r="B39" i="156" s="1"/>
  <c r="B215" i="143"/>
  <c r="AR215" i="143" s="1"/>
  <c r="B61" i="155" s="1"/>
  <c r="B214" i="143"/>
  <c r="AR214" i="143" s="1"/>
  <c r="B62" i="154" s="1"/>
</calcChain>
</file>

<file path=xl/comments1.xml><?xml version="1.0" encoding="utf-8"?>
<comments xmlns="http://schemas.openxmlformats.org/spreadsheetml/2006/main">
  <authors>
    <author>רחל לאה כהן טנוג'י</author>
  </authors>
  <commentList>
    <comment ref="D13" authorId="0">
      <text>
        <r>
          <rPr>
            <b/>
            <sz val="8"/>
            <color indexed="81"/>
            <rFont val="MS Sans Serif"/>
            <family val="2"/>
            <charset val="177"/>
          </rPr>
          <t>Warning:</t>
        </r>
        <r>
          <rPr>
            <sz val="6"/>
            <color indexed="81"/>
            <rFont val="MS Sans Serif"/>
            <family val="2"/>
            <charset val="177"/>
          </rPr>
          <t>D13&lt;&gt;L13!K50</t>
        </r>
      </text>
    </comment>
    <comment ref="G13" authorId="0">
      <text>
        <r>
          <rPr>
            <b/>
            <sz val="8"/>
            <color indexed="81"/>
            <rFont val="MS Sans Serif"/>
            <family val="2"/>
            <charset val="177"/>
          </rPr>
          <t>Warning:</t>
        </r>
        <r>
          <rPr>
            <sz val="6"/>
            <color indexed="81"/>
            <rFont val="MS Sans Serif"/>
            <family val="2"/>
            <charset val="177"/>
          </rPr>
          <t>G13&lt;&gt;L13!T50</t>
        </r>
      </text>
    </comment>
    <comment ref="J13" authorId="0">
      <text>
        <r>
          <rPr>
            <b/>
            <sz val="8"/>
            <color indexed="81"/>
            <rFont val="MS Sans Serif"/>
            <family val="2"/>
            <charset val="177"/>
          </rPr>
          <t>Warning:</t>
        </r>
        <r>
          <rPr>
            <sz val="6"/>
            <color indexed="81"/>
            <rFont val="MS Sans Serif"/>
            <family val="2"/>
            <charset val="177"/>
          </rPr>
          <t>J13&lt;&gt;L13!AC50</t>
        </r>
      </text>
    </comment>
    <comment ref="F14" authorId="0">
      <text>
        <r>
          <rPr>
            <b/>
            <sz val="8"/>
            <color indexed="81"/>
            <rFont val="MS Sans Serif"/>
            <family val="2"/>
            <charset val="177"/>
          </rPr>
          <t>Warning:</t>
        </r>
        <r>
          <rPr>
            <sz val="6"/>
            <color indexed="81"/>
            <rFont val="MS Sans Serif"/>
            <family val="2"/>
            <charset val="177"/>
          </rPr>
          <t>F14&lt;&gt;L32!E31</t>
        </r>
      </text>
    </comment>
    <comment ref="I14" authorId="0">
      <text>
        <r>
          <rPr>
            <b/>
            <sz val="8"/>
            <color indexed="81"/>
            <rFont val="MS Sans Serif"/>
            <family val="2"/>
            <charset val="177"/>
          </rPr>
          <t>Warning:</t>
        </r>
        <r>
          <rPr>
            <sz val="6"/>
            <color indexed="81"/>
            <rFont val="MS Sans Serif"/>
            <family val="2"/>
            <charset val="177"/>
          </rPr>
          <t>I14&lt;&gt;L32!K31</t>
        </r>
      </text>
    </comment>
    <comment ref="L14" authorId="0">
      <text>
        <r>
          <rPr>
            <b/>
            <sz val="8"/>
            <color indexed="81"/>
            <rFont val="MS Sans Serif"/>
            <family val="2"/>
            <charset val="177"/>
          </rPr>
          <t>Warning:</t>
        </r>
        <r>
          <rPr>
            <sz val="6"/>
            <color indexed="81"/>
            <rFont val="MS Sans Serif"/>
            <family val="2"/>
            <charset val="177"/>
          </rPr>
          <t>L14&lt;&gt;L32!Q31</t>
        </r>
      </text>
    </comment>
  </commentList>
</comments>
</file>

<file path=xl/comments10.xml><?xml version="1.0" encoding="utf-8"?>
<comments xmlns="http://schemas.openxmlformats.org/spreadsheetml/2006/main">
  <authors>
    <author>רחל לאה כהן טנוג'י</author>
  </authors>
  <commentList>
    <comment ref="F9" authorId="0">
      <text>
        <r>
          <rPr>
            <b/>
            <sz val="8"/>
            <color indexed="81"/>
            <rFont val="MS Sans Serif"/>
            <family val="2"/>
            <charset val="177"/>
          </rPr>
          <t>Warning:</t>
        </r>
        <r>
          <rPr>
            <sz val="6"/>
            <color indexed="81"/>
            <rFont val="MS Sans Serif"/>
            <family val="2"/>
            <charset val="177"/>
          </rPr>
          <t>SUM(L4!H11:I11)&lt;&gt;F9</t>
        </r>
      </text>
    </comment>
    <comment ref="I9" authorId="0">
      <text>
        <r>
          <rPr>
            <b/>
            <sz val="8"/>
            <color indexed="81"/>
            <rFont val="MS Sans Serif"/>
            <family val="2"/>
            <charset val="177"/>
          </rPr>
          <t>Warning:</t>
        </r>
        <r>
          <rPr>
            <sz val="6"/>
            <color indexed="81"/>
            <rFont val="MS Sans Serif"/>
            <family val="2"/>
            <charset val="177"/>
          </rPr>
          <t>SUM(L4!P11:Q11)&lt;&gt;I9</t>
        </r>
      </text>
    </comment>
    <comment ref="L9" authorId="0">
      <text>
        <r>
          <rPr>
            <b/>
            <sz val="8"/>
            <color indexed="81"/>
            <rFont val="MS Sans Serif"/>
            <family val="2"/>
            <charset val="177"/>
          </rPr>
          <t>Warning:</t>
        </r>
        <r>
          <rPr>
            <sz val="6"/>
            <color indexed="81"/>
            <rFont val="MS Sans Serif"/>
            <family val="2"/>
            <charset val="177"/>
          </rPr>
          <t>SUM(L4!X11:Y11)&lt;&gt;L9</t>
        </r>
      </text>
    </comment>
    <comment ref="F10" authorId="0">
      <text>
        <r>
          <rPr>
            <b/>
            <sz val="8"/>
            <color indexed="81"/>
            <rFont val="MS Sans Serif"/>
            <family val="2"/>
            <charset val="177"/>
          </rPr>
          <t>Warning:</t>
        </r>
        <r>
          <rPr>
            <sz val="6"/>
            <color indexed="81"/>
            <rFont val="MS Sans Serif"/>
            <family val="2"/>
            <charset val="177"/>
          </rPr>
          <t>SUM(L4!H12:I12)&lt;&gt;SUM(F10:F12)</t>
        </r>
      </text>
    </comment>
    <comment ref="I10" authorId="0">
      <text>
        <r>
          <rPr>
            <b/>
            <sz val="8"/>
            <color indexed="81"/>
            <rFont val="MS Sans Serif"/>
            <family val="2"/>
            <charset val="177"/>
          </rPr>
          <t>Warning:</t>
        </r>
        <r>
          <rPr>
            <sz val="6"/>
            <color indexed="81"/>
            <rFont val="MS Sans Serif"/>
            <family val="2"/>
            <charset val="177"/>
          </rPr>
          <t>SUM(L4!P12:Q12)&lt;&gt;SUM(I10:I12)</t>
        </r>
      </text>
    </comment>
    <comment ref="L10" authorId="0">
      <text>
        <r>
          <rPr>
            <b/>
            <sz val="8"/>
            <color indexed="81"/>
            <rFont val="MS Sans Serif"/>
            <family val="2"/>
            <charset val="177"/>
          </rPr>
          <t>Warning:</t>
        </r>
        <r>
          <rPr>
            <sz val="6"/>
            <color indexed="81"/>
            <rFont val="MS Sans Serif"/>
            <family val="2"/>
            <charset val="177"/>
          </rPr>
          <t>SUM(L4!X12:Y12)&lt;&gt;SUM(L10:L12)</t>
        </r>
      </text>
    </comment>
    <comment ref="F12" authorId="0">
      <text>
        <r>
          <rPr>
            <b/>
            <sz val="8"/>
            <color indexed="81"/>
            <rFont val="MS Sans Serif"/>
            <family val="2"/>
            <charset val="177"/>
          </rPr>
          <t>Warning:</t>
        </r>
        <r>
          <rPr>
            <sz val="6"/>
            <color indexed="81"/>
            <rFont val="MS Sans Serif"/>
            <family val="2"/>
            <charset val="177"/>
          </rPr>
          <t>SUM(L4!H12:I12)&lt;&gt;SUM(F10:F12)</t>
        </r>
      </text>
    </comment>
    <comment ref="I12" authorId="0">
      <text>
        <r>
          <rPr>
            <b/>
            <sz val="8"/>
            <color indexed="81"/>
            <rFont val="MS Sans Serif"/>
            <family val="2"/>
            <charset val="177"/>
          </rPr>
          <t>Warning:</t>
        </r>
        <r>
          <rPr>
            <sz val="6"/>
            <color indexed="81"/>
            <rFont val="MS Sans Serif"/>
            <family val="2"/>
            <charset val="177"/>
          </rPr>
          <t>SUM(L4!P12:Q12)&lt;&gt;SUM(I10:I12)</t>
        </r>
      </text>
    </comment>
    <comment ref="L12" authorId="0">
      <text>
        <r>
          <rPr>
            <b/>
            <sz val="8"/>
            <color indexed="81"/>
            <rFont val="MS Sans Serif"/>
            <family val="2"/>
            <charset val="177"/>
          </rPr>
          <t>Warning:</t>
        </r>
        <r>
          <rPr>
            <sz val="6"/>
            <color indexed="81"/>
            <rFont val="MS Sans Serif"/>
            <family val="2"/>
            <charset val="177"/>
          </rPr>
          <t>SUM(L4!X12:Y12)&lt;&gt;SUM(L10:L12)</t>
        </r>
      </text>
    </comment>
    <comment ref="F16" authorId="0">
      <text>
        <r>
          <rPr>
            <b/>
            <sz val="8"/>
            <color indexed="81"/>
            <rFont val="MS Sans Serif"/>
            <family val="2"/>
            <charset val="177"/>
          </rPr>
          <t>Warning:</t>
        </r>
        <r>
          <rPr>
            <sz val="6"/>
            <color indexed="81"/>
            <rFont val="MS Sans Serif"/>
            <family val="2"/>
            <charset val="177"/>
          </rPr>
          <t>SUM(L4!H13:I13)&lt;&gt;F16</t>
        </r>
      </text>
    </comment>
    <comment ref="I16" authorId="0">
      <text>
        <r>
          <rPr>
            <b/>
            <sz val="8"/>
            <color indexed="81"/>
            <rFont val="MS Sans Serif"/>
            <family val="2"/>
            <charset val="177"/>
          </rPr>
          <t>Warning:</t>
        </r>
        <r>
          <rPr>
            <sz val="6"/>
            <color indexed="81"/>
            <rFont val="MS Sans Serif"/>
            <family val="2"/>
            <charset val="177"/>
          </rPr>
          <t>SUM(L4!P13:Q13)&lt;&gt;I16</t>
        </r>
      </text>
    </comment>
    <comment ref="L16" authorId="0">
      <text>
        <r>
          <rPr>
            <b/>
            <sz val="8"/>
            <color indexed="81"/>
            <rFont val="MS Sans Serif"/>
            <family val="2"/>
            <charset val="177"/>
          </rPr>
          <t>Warning:</t>
        </r>
        <r>
          <rPr>
            <sz val="6"/>
            <color indexed="81"/>
            <rFont val="MS Sans Serif"/>
            <family val="2"/>
            <charset val="177"/>
          </rPr>
          <t>SUM(L4!X13:Y13)&lt;&gt;L16</t>
        </r>
      </text>
    </comment>
    <comment ref="F17" authorId="0">
      <text>
        <r>
          <rPr>
            <b/>
            <sz val="8"/>
            <color indexed="81"/>
            <rFont val="MS Sans Serif"/>
            <family val="2"/>
            <charset val="177"/>
          </rPr>
          <t>Warning:</t>
        </r>
        <r>
          <rPr>
            <sz val="6"/>
            <color indexed="81"/>
            <rFont val="MS Sans Serif"/>
            <family val="2"/>
            <charset val="177"/>
          </rPr>
          <t>SUM(L4!H14:I14)&lt;&gt;SUM(F17:F19)</t>
        </r>
      </text>
    </comment>
    <comment ref="I17" authorId="0">
      <text>
        <r>
          <rPr>
            <b/>
            <sz val="8"/>
            <color indexed="81"/>
            <rFont val="MS Sans Serif"/>
            <family val="2"/>
            <charset val="177"/>
          </rPr>
          <t>Warning:</t>
        </r>
        <r>
          <rPr>
            <sz val="6"/>
            <color indexed="81"/>
            <rFont val="MS Sans Serif"/>
            <family val="2"/>
            <charset val="177"/>
          </rPr>
          <t>SUM(L4!P14:Q14)&lt;&gt;SUM(I17:I19)</t>
        </r>
      </text>
    </comment>
    <comment ref="L17" authorId="0">
      <text>
        <r>
          <rPr>
            <b/>
            <sz val="8"/>
            <color indexed="81"/>
            <rFont val="MS Sans Serif"/>
            <family val="2"/>
            <charset val="177"/>
          </rPr>
          <t>Warning:</t>
        </r>
        <r>
          <rPr>
            <sz val="6"/>
            <color indexed="81"/>
            <rFont val="MS Sans Serif"/>
            <family val="2"/>
            <charset val="177"/>
          </rPr>
          <t>SUM(L4!X14:Y14)&lt;&gt;SUM(L17:L19)</t>
        </r>
      </text>
    </comment>
    <comment ref="F19" authorId="0">
      <text>
        <r>
          <rPr>
            <b/>
            <sz val="8"/>
            <color indexed="81"/>
            <rFont val="MS Sans Serif"/>
            <family val="2"/>
            <charset val="177"/>
          </rPr>
          <t>Warning:</t>
        </r>
        <r>
          <rPr>
            <sz val="6"/>
            <color indexed="81"/>
            <rFont val="MS Sans Serif"/>
            <family val="2"/>
            <charset val="177"/>
          </rPr>
          <t>SUM(L4!H14:I14)&lt;&gt;SUM(F17:F19)</t>
        </r>
      </text>
    </comment>
    <comment ref="I19" authorId="0">
      <text>
        <r>
          <rPr>
            <b/>
            <sz val="8"/>
            <color indexed="81"/>
            <rFont val="MS Sans Serif"/>
            <family val="2"/>
            <charset val="177"/>
          </rPr>
          <t>Warning:</t>
        </r>
        <r>
          <rPr>
            <sz val="6"/>
            <color indexed="81"/>
            <rFont val="MS Sans Serif"/>
            <family val="2"/>
            <charset val="177"/>
          </rPr>
          <t>SUM(L4!P14:Q14)&lt;&gt;SUM(I17:I19)</t>
        </r>
      </text>
    </comment>
    <comment ref="L19" authorId="0">
      <text>
        <r>
          <rPr>
            <b/>
            <sz val="8"/>
            <color indexed="81"/>
            <rFont val="MS Sans Serif"/>
            <family val="2"/>
            <charset val="177"/>
          </rPr>
          <t>Warning:</t>
        </r>
        <r>
          <rPr>
            <sz val="6"/>
            <color indexed="81"/>
            <rFont val="MS Sans Serif"/>
            <family val="2"/>
            <charset val="177"/>
          </rPr>
          <t>SUM(L4!X14:Y14)&lt;&gt;SUM(L17:L19)</t>
        </r>
      </text>
    </comment>
    <comment ref="L23" authorId="0">
      <text>
        <r>
          <rPr>
            <b/>
            <sz val="8"/>
            <color indexed="81"/>
            <rFont val="MS Sans Serif"/>
            <family val="2"/>
            <charset val="177"/>
          </rPr>
          <t>Warning:</t>
        </r>
        <r>
          <rPr>
            <sz val="6"/>
            <color indexed="81"/>
            <rFont val="MS Sans Serif"/>
            <family val="2"/>
            <charset val="177"/>
          </rPr>
          <t>L23&lt;&gt;M24</t>
        </r>
      </text>
    </comment>
    <comment ref="M24" authorId="0">
      <text>
        <r>
          <rPr>
            <b/>
            <sz val="8"/>
            <color indexed="81"/>
            <rFont val="MS Sans Serif"/>
            <family val="2"/>
            <charset val="177"/>
          </rPr>
          <t>Warning:</t>
        </r>
        <r>
          <rPr>
            <sz val="6"/>
            <color indexed="81"/>
            <rFont val="MS Sans Serif"/>
            <family val="2"/>
            <charset val="177"/>
          </rPr>
          <t>L23&lt;&gt;M24</t>
        </r>
      </text>
    </comment>
  </commentList>
</comments>
</file>

<file path=xl/comments11.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SUM(F16,F10)&lt;&gt;L4!F11</t>
        </r>
      </text>
    </comment>
    <comment ref="I10" authorId="0">
      <text>
        <r>
          <rPr>
            <b/>
            <sz val="8"/>
            <color indexed="81"/>
            <rFont val="MS Sans Serif"/>
            <family val="2"/>
            <charset val="177"/>
          </rPr>
          <t>Warning:</t>
        </r>
        <r>
          <rPr>
            <sz val="6"/>
            <color indexed="81"/>
            <rFont val="MS Sans Serif"/>
            <family val="2"/>
            <charset val="177"/>
          </rPr>
          <t>SUM(I16,I10)&lt;&gt;L4!N11</t>
        </r>
      </text>
    </comment>
    <comment ref="L10" authorId="0">
      <text>
        <r>
          <rPr>
            <b/>
            <sz val="8"/>
            <color indexed="81"/>
            <rFont val="MS Sans Serif"/>
            <family val="2"/>
            <charset val="177"/>
          </rPr>
          <t>Warning:</t>
        </r>
        <r>
          <rPr>
            <sz val="6"/>
            <color indexed="81"/>
            <rFont val="MS Sans Serif"/>
            <family val="2"/>
            <charset val="177"/>
          </rPr>
          <t>SUM(L16,L10)&lt;&gt;L4!V11</t>
        </r>
      </text>
    </comment>
    <comment ref="F12" authorId="0">
      <text>
        <r>
          <rPr>
            <b/>
            <sz val="8"/>
            <color indexed="81"/>
            <rFont val="MS Sans Serif"/>
            <family val="2"/>
            <charset val="177"/>
          </rPr>
          <t>Warning:</t>
        </r>
        <r>
          <rPr>
            <sz val="6"/>
            <color indexed="81"/>
            <rFont val="MS Sans Serif"/>
            <family val="2"/>
            <charset val="177"/>
          </rPr>
          <t>SUM(F12:F14)&lt;&gt;L4!F12</t>
        </r>
      </text>
    </comment>
    <comment ref="I12" authorId="0">
      <text>
        <r>
          <rPr>
            <b/>
            <sz val="8"/>
            <color indexed="81"/>
            <rFont val="MS Sans Serif"/>
            <family val="2"/>
            <charset val="177"/>
          </rPr>
          <t>Warning:</t>
        </r>
        <r>
          <rPr>
            <sz val="6"/>
            <color indexed="81"/>
            <rFont val="MS Sans Serif"/>
            <family val="2"/>
            <charset val="177"/>
          </rPr>
          <t>SUM(I12:I14)&lt;&gt;L4!N12</t>
        </r>
      </text>
    </comment>
    <comment ref="L12" authorId="0">
      <text>
        <r>
          <rPr>
            <b/>
            <sz val="8"/>
            <color indexed="81"/>
            <rFont val="MS Sans Serif"/>
            <family val="2"/>
            <charset val="177"/>
          </rPr>
          <t>Warning:</t>
        </r>
        <r>
          <rPr>
            <sz val="6"/>
            <color indexed="81"/>
            <rFont val="MS Sans Serif"/>
            <family val="2"/>
            <charset val="177"/>
          </rPr>
          <t>SUM(L12:L14)&lt;&gt;L4!V12</t>
        </r>
      </text>
    </comment>
    <comment ref="F14" authorId="0">
      <text>
        <r>
          <rPr>
            <b/>
            <sz val="8"/>
            <color indexed="81"/>
            <rFont val="MS Sans Serif"/>
            <family val="2"/>
            <charset val="177"/>
          </rPr>
          <t>Warning:</t>
        </r>
        <r>
          <rPr>
            <sz val="6"/>
            <color indexed="81"/>
            <rFont val="MS Sans Serif"/>
            <family val="2"/>
            <charset val="177"/>
          </rPr>
          <t>SUM(F12:F14)&lt;&gt;L4!F12</t>
        </r>
      </text>
    </comment>
    <comment ref="I14" authorId="0">
      <text>
        <r>
          <rPr>
            <b/>
            <sz val="8"/>
            <color indexed="81"/>
            <rFont val="MS Sans Serif"/>
            <family val="2"/>
            <charset val="177"/>
          </rPr>
          <t>Warning:</t>
        </r>
        <r>
          <rPr>
            <sz val="6"/>
            <color indexed="81"/>
            <rFont val="MS Sans Serif"/>
            <family val="2"/>
            <charset val="177"/>
          </rPr>
          <t>SUM(I12:I14)&lt;&gt;L4!N12</t>
        </r>
      </text>
    </comment>
    <comment ref="L14" authorId="0">
      <text>
        <r>
          <rPr>
            <b/>
            <sz val="8"/>
            <color indexed="81"/>
            <rFont val="MS Sans Serif"/>
            <family val="2"/>
            <charset val="177"/>
          </rPr>
          <t>Warning:</t>
        </r>
        <r>
          <rPr>
            <sz val="6"/>
            <color indexed="81"/>
            <rFont val="MS Sans Serif"/>
            <family val="2"/>
            <charset val="177"/>
          </rPr>
          <t>SUM(L12:L14)&lt;&gt;L4!V12</t>
        </r>
      </text>
    </comment>
    <comment ref="F16" authorId="0">
      <text>
        <r>
          <rPr>
            <b/>
            <sz val="8"/>
            <color indexed="81"/>
            <rFont val="MS Sans Serif"/>
            <family val="2"/>
            <charset val="177"/>
          </rPr>
          <t>Warning:</t>
        </r>
        <r>
          <rPr>
            <sz val="6"/>
            <color indexed="81"/>
            <rFont val="MS Sans Serif"/>
            <family val="2"/>
            <charset val="177"/>
          </rPr>
          <t>SUM(F16,F10)&lt;&gt;L4!F11</t>
        </r>
      </text>
    </comment>
    <comment ref="I16" authorId="0">
      <text>
        <r>
          <rPr>
            <b/>
            <sz val="8"/>
            <color indexed="81"/>
            <rFont val="MS Sans Serif"/>
            <family val="2"/>
            <charset val="177"/>
          </rPr>
          <t>Warning:</t>
        </r>
        <r>
          <rPr>
            <sz val="6"/>
            <color indexed="81"/>
            <rFont val="MS Sans Serif"/>
            <family val="2"/>
            <charset val="177"/>
          </rPr>
          <t>SUM(I16,I10)&lt;&gt;L4!N11</t>
        </r>
      </text>
    </comment>
    <comment ref="L16" authorId="0">
      <text>
        <r>
          <rPr>
            <b/>
            <sz val="8"/>
            <color indexed="81"/>
            <rFont val="MS Sans Serif"/>
            <family val="2"/>
            <charset val="177"/>
          </rPr>
          <t>Warning:</t>
        </r>
        <r>
          <rPr>
            <sz val="6"/>
            <color indexed="81"/>
            <rFont val="MS Sans Serif"/>
            <family val="2"/>
            <charset val="177"/>
          </rPr>
          <t>SUM(L16,L10)&lt;&gt;L4!V11</t>
        </r>
      </text>
    </comment>
    <comment ref="F18" authorId="0">
      <text>
        <r>
          <rPr>
            <b/>
            <sz val="8"/>
            <color indexed="81"/>
            <rFont val="MS Sans Serif"/>
            <family val="2"/>
            <charset val="177"/>
          </rPr>
          <t>Warning:</t>
        </r>
        <r>
          <rPr>
            <sz val="6"/>
            <color indexed="81"/>
            <rFont val="MS Sans Serif"/>
            <family val="2"/>
            <charset val="177"/>
          </rPr>
          <t>SUM(F23,F18)&lt;&gt;L4!F13</t>
        </r>
      </text>
    </comment>
    <comment ref="I18" authorId="0">
      <text>
        <r>
          <rPr>
            <b/>
            <sz val="8"/>
            <color indexed="81"/>
            <rFont val="MS Sans Serif"/>
            <family val="2"/>
            <charset val="177"/>
          </rPr>
          <t>Warning:</t>
        </r>
        <r>
          <rPr>
            <sz val="6"/>
            <color indexed="81"/>
            <rFont val="MS Sans Serif"/>
            <family val="2"/>
            <charset val="177"/>
          </rPr>
          <t>SUM(I23,I18)&lt;&gt;L4!N13</t>
        </r>
      </text>
    </comment>
    <comment ref="L18" authorId="0">
      <text>
        <r>
          <rPr>
            <b/>
            <sz val="8"/>
            <color indexed="81"/>
            <rFont val="MS Sans Serif"/>
            <family val="2"/>
            <charset val="177"/>
          </rPr>
          <t>Warning:</t>
        </r>
        <r>
          <rPr>
            <sz val="6"/>
            <color indexed="81"/>
            <rFont val="MS Sans Serif"/>
            <family val="2"/>
            <charset val="177"/>
          </rPr>
          <t>SUM(L23,L18)&lt;&gt;L4!V13</t>
        </r>
      </text>
    </comment>
    <comment ref="F19" authorId="0">
      <text>
        <r>
          <rPr>
            <b/>
            <sz val="8"/>
            <color indexed="81"/>
            <rFont val="MS Sans Serif"/>
            <family val="2"/>
            <charset val="177"/>
          </rPr>
          <t>Warning:</t>
        </r>
        <r>
          <rPr>
            <sz val="6"/>
            <color indexed="81"/>
            <rFont val="MS Sans Serif"/>
            <family val="2"/>
            <charset val="177"/>
          </rPr>
          <t>SUM(F19:F21)&lt;&gt;L4!F14</t>
        </r>
      </text>
    </comment>
    <comment ref="I19" authorId="0">
      <text>
        <r>
          <rPr>
            <b/>
            <sz val="8"/>
            <color indexed="81"/>
            <rFont val="MS Sans Serif"/>
            <family val="2"/>
            <charset val="177"/>
          </rPr>
          <t>Warning:</t>
        </r>
        <r>
          <rPr>
            <sz val="6"/>
            <color indexed="81"/>
            <rFont val="MS Sans Serif"/>
            <family val="2"/>
            <charset val="177"/>
          </rPr>
          <t>SUM(I19:I21)&lt;&gt;L4!N14</t>
        </r>
      </text>
    </comment>
    <comment ref="L19" authorId="0">
      <text>
        <r>
          <rPr>
            <b/>
            <sz val="8"/>
            <color indexed="81"/>
            <rFont val="MS Sans Serif"/>
            <family val="2"/>
            <charset val="177"/>
          </rPr>
          <t>Warning:</t>
        </r>
        <r>
          <rPr>
            <sz val="6"/>
            <color indexed="81"/>
            <rFont val="MS Sans Serif"/>
            <family val="2"/>
            <charset val="177"/>
          </rPr>
          <t>SUM(L19:L21)&lt;&gt;L4!V14</t>
        </r>
      </text>
    </comment>
    <comment ref="F21" authorId="0">
      <text>
        <r>
          <rPr>
            <b/>
            <sz val="8"/>
            <color indexed="81"/>
            <rFont val="MS Sans Serif"/>
            <family val="2"/>
            <charset val="177"/>
          </rPr>
          <t>Warning:</t>
        </r>
        <r>
          <rPr>
            <sz val="6"/>
            <color indexed="81"/>
            <rFont val="MS Sans Serif"/>
            <family val="2"/>
            <charset val="177"/>
          </rPr>
          <t>SUM(F19:F21)&lt;&gt;L4!F14</t>
        </r>
      </text>
    </comment>
    <comment ref="I21" authorId="0">
      <text>
        <r>
          <rPr>
            <b/>
            <sz val="8"/>
            <color indexed="81"/>
            <rFont val="MS Sans Serif"/>
            <family val="2"/>
            <charset val="177"/>
          </rPr>
          <t>Warning:</t>
        </r>
        <r>
          <rPr>
            <sz val="6"/>
            <color indexed="81"/>
            <rFont val="MS Sans Serif"/>
            <family val="2"/>
            <charset val="177"/>
          </rPr>
          <t>SUM(I19:I21)&lt;&gt;L4!N14</t>
        </r>
      </text>
    </comment>
    <comment ref="L21" authorId="0">
      <text>
        <r>
          <rPr>
            <b/>
            <sz val="8"/>
            <color indexed="81"/>
            <rFont val="MS Sans Serif"/>
            <family val="2"/>
            <charset val="177"/>
          </rPr>
          <t>Warning:</t>
        </r>
        <r>
          <rPr>
            <sz val="6"/>
            <color indexed="81"/>
            <rFont val="MS Sans Serif"/>
            <family val="2"/>
            <charset val="177"/>
          </rPr>
          <t>SUM(L19:L21)&lt;&gt;L4!V14</t>
        </r>
      </text>
    </comment>
    <comment ref="F23" authorId="0">
      <text>
        <r>
          <rPr>
            <b/>
            <sz val="8"/>
            <color indexed="81"/>
            <rFont val="MS Sans Serif"/>
            <family val="2"/>
            <charset val="177"/>
          </rPr>
          <t>Warning:</t>
        </r>
        <r>
          <rPr>
            <sz val="6"/>
            <color indexed="81"/>
            <rFont val="MS Sans Serif"/>
            <family val="2"/>
            <charset val="177"/>
          </rPr>
          <t>SUM(F23,F18)&lt;&gt;L4!F13</t>
        </r>
      </text>
    </comment>
    <comment ref="I23" authorId="0">
      <text>
        <r>
          <rPr>
            <b/>
            <sz val="8"/>
            <color indexed="81"/>
            <rFont val="MS Sans Serif"/>
            <family val="2"/>
            <charset val="177"/>
          </rPr>
          <t>Warning:</t>
        </r>
        <r>
          <rPr>
            <sz val="6"/>
            <color indexed="81"/>
            <rFont val="MS Sans Serif"/>
            <family val="2"/>
            <charset val="177"/>
          </rPr>
          <t>SUM(I23,I18)&lt;&gt;L4!N13</t>
        </r>
      </text>
    </comment>
    <comment ref="L23" authorId="0">
      <text>
        <r>
          <rPr>
            <b/>
            <sz val="8"/>
            <color indexed="81"/>
            <rFont val="MS Sans Serif"/>
            <family val="2"/>
            <charset val="177"/>
          </rPr>
          <t>Warning:</t>
        </r>
        <r>
          <rPr>
            <sz val="6"/>
            <color indexed="81"/>
            <rFont val="MS Sans Serif"/>
            <family val="2"/>
            <charset val="177"/>
          </rPr>
          <t>SUM(L23,L18)&lt;&gt;L4!V13</t>
        </r>
      </text>
    </comment>
    <comment ref="L25" authorId="0">
      <text>
        <r>
          <rPr>
            <b/>
            <sz val="8"/>
            <color indexed="81"/>
            <rFont val="MS Sans Serif"/>
            <family val="2"/>
            <charset val="177"/>
          </rPr>
          <t>Warning:</t>
        </r>
        <r>
          <rPr>
            <sz val="6"/>
            <color indexed="81"/>
            <rFont val="MS Sans Serif"/>
            <family val="2"/>
            <charset val="177"/>
          </rPr>
          <t>L25&lt;&gt;M26</t>
        </r>
      </text>
    </comment>
    <comment ref="M26" authorId="0">
      <text>
        <r>
          <rPr>
            <b/>
            <sz val="8"/>
            <color indexed="81"/>
            <rFont val="MS Sans Serif"/>
            <family val="2"/>
            <charset val="177"/>
          </rPr>
          <t>Warning:</t>
        </r>
        <r>
          <rPr>
            <sz val="6"/>
            <color indexed="81"/>
            <rFont val="MS Sans Serif"/>
            <family val="2"/>
            <charset val="177"/>
          </rPr>
          <t>L25&lt;&gt;M26</t>
        </r>
      </text>
    </comment>
  </commentList>
</comments>
</file>

<file path=xl/comments12.xml><?xml version="1.0" encoding="utf-8"?>
<comments xmlns="http://schemas.openxmlformats.org/spreadsheetml/2006/main">
  <authors>
    <author>רחל לאה כהן טנוג'י</author>
  </authors>
  <commentList>
    <comment ref="I13" authorId="0">
      <text>
        <r>
          <rPr>
            <b/>
            <sz val="8"/>
            <color indexed="81"/>
            <rFont val="MS Sans Serif"/>
            <family val="2"/>
            <charset val="177"/>
          </rPr>
          <t>Warning:</t>
        </r>
        <r>
          <rPr>
            <sz val="6"/>
            <color indexed="81"/>
            <rFont val="MS Sans Serif"/>
            <family val="2"/>
            <charset val="177"/>
          </rPr>
          <t>I13&lt;&gt;L32!F11</t>
        </r>
      </text>
    </comment>
    <comment ref="R13" authorId="0">
      <text>
        <r>
          <rPr>
            <b/>
            <sz val="8"/>
            <color indexed="81"/>
            <rFont val="MS Sans Serif"/>
            <family val="2"/>
            <charset val="177"/>
          </rPr>
          <t>Warning:</t>
        </r>
        <r>
          <rPr>
            <sz val="6"/>
            <color indexed="81"/>
            <rFont val="MS Sans Serif"/>
            <family val="2"/>
            <charset val="177"/>
          </rPr>
          <t>R13&lt;&gt;L32!L11</t>
        </r>
      </text>
    </comment>
    <comment ref="AA13" authorId="0">
      <text>
        <r>
          <rPr>
            <b/>
            <sz val="8"/>
            <color indexed="81"/>
            <rFont val="MS Sans Serif"/>
            <family val="2"/>
            <charset val="177"/>
          </rPr>
          <t>Warning:</t>
        </r>
        <r>
          <rPr>
            <sz val="6"/>
            <color indexed="81"/>
            <rFont val="MS Sans Serif"/>
            <family val="2"/>
            <charset val="177"/>
          </rPr>
          <t>AA13&lt;&gt;L32!R11</t>
        </r>
      </text>
    </comment>
    <comment ref="I15" authorId="0">
      <text>
        <r>
          <rPr>
            <b/>
            <sz val="8"/>
            <color indexed="81"/>
            <rFont val="MS Sans Serif"/>
            <family val="2"/>
            <charset val="177"/>
          </rPr>
          <t>Warning:</t>
        </r>
        <r>
          <rPr>
            <sz val="6"/>
            <color indexed="81"/>
            <rFont val="MS Sans Serif"/>
            <family val="2"/>
            <charset val="177"/>
          </rPr>
          <t>I15&lt;&gt;L32!F12</t>
        </r>
      </text>
    </comment>
    <comment ref="R15" authorId="0">
      <text>
        <r>
          <rPr>
            <b/>
            <sz val="8"/>
            <color indexed="81"/>
            <rFont val="MS Sans Serif"/>
            <family val="2"/>
            <charset val="177"/>
          </rPr>
          <t>Warning:</t>
        </r>
        <r>
          <rPr>
            <sz val="6"/>
            <color indexed="81"/>
            <rFont val="MS Sans Serif"/>
            <family val="2"/>
            <charset val="177"/>
          </rPr>
          <t>R15&lt;&gt;L32!L12</t>
        </r>
      </text>
    </comment>
    <comment ref="AA15" authorId="0">
      <text>
        <r>
          <rPr>
            <b/>
            <sz val="8"/>
            <color indexed="81"/>
            <rFont val="MS Sans Serif"/>
            <family val="2"/>
            <charset val="177"/>
          </rPr>
          <t>Warning:</t>
        </r>
        <r>
          <rPr>
            <sz val="6"/>
            <color indexed="81"/>
            <rFont val="MS Sans Serif"/>
            <family val="2"/>
            <charset val="177"/>
          </rPr>
          <t>AA15&lt;&gt;L32!R12</t>
        </r>
      </text>
    </comment>
    <comment ref="I21" authorId="0">
      <text>
        <r>
          <rPr>
            <b/>
            <sz val="8"/>
            <color indexed="81"/>
            <rFont val="MS Sans Serif"/>
            <family val="2"/>
            <charset val="177"/>
          </rPr>
          <t>Warning:</t>
        </r>
        <r>
          <rPr>
            <sz val="6"/>
            <color indexed="81"/>
            <rFont val="MS Sans Serif"/>
            <family val="2"/>
            <charset val="177"/>
          </rPr>
          <t>I21&lt;&gt;L32!F13</t>
        </r>
      </text>
    </comment>
    <comment ref="R21" authorId="0">
      <text>
        <r>
          <rPr>
            <b/>
            <sz val="8"/>
            <color indexed="81"/>
            <rFont val="MS Sans Serif"/>
            <family val="2"/>
            <charset val="177"/>
          </rPr>
          <t>Warning:</t>
        </r>
        <r>
          <rPr>
            <sz val="6"/>
            <color indexed="81"/>
            <rFont val="MS Sans Serif"/>
            <family val="2"/>
            <charset val="177"/>
          </rPr>
          <t>R21&lt;&gt;L32!L13</t>
        </r>
      </text>
    </comment>
    <comment ref="AA21" authorId="0">
      <text>
        <r>
          <rPr>
            <b/>
            <sz val="8"/>
            <color indexed="81"/>
            <rFont val="MS Sans Serif"/>
            <family val="2"/>
            <charset val="177"/>
          </rPr>
          <t>Warning:</t>
        </r>
        <r>
          <rPr>
            <sz val="6"/>
            <color indexed="81"/>
            <rFont val="MS Sans Serif"/>
            <family val="2"/>
            <charset val="177"/>
          </rPr>
          <t>AA21&lt;&gt;L32!R13</t>
        </r>
      </text>
    </comment>
    <comment ref="I24" authorId="0">
      <text>
        <r>
          <rPr>
            <b/>
            <sz val="8"/>
            <color indexed="81"/>
            <rFont val="MS Sans Serif"/>
            <family val="2"/>
            <charset val="177"/>
          </rPr>
          <t>Warning:</t>
        </r>
        <r>
          <rPr>
            <sz val="6"/>
            <color indexed="81"/>
            <rFont val="MS Sans Serif"/>
            <family val="2"/>
            <charset val="177"/>
          </rPr>
          <t>I24&lt;&gt;L32!F15</t>
        </r>
      </text>
    </comment>
    <comment ref="R24" authorId="0">
      <text>
        <r>
          <rPr>
            <b/>
            <sz val="8"/>
            <color indexed="81"/>
            <rFont val="MS Sans Serif"/>
            <family val="2"/>
            <charset val="177"/>
          </rPr>
          <t>Warning:</t>
        </r>
        <r>
          <rPr>
            <sz val="6"/>
            <color indexed="81"/>
            <rFont val="MS Sans Serif"/>
            <family val="2"/>
            <charset val="177"/>
          </rPr>
          <t>R24&lt;&gt;L32!L15</t>
        </r>
      </text>
    </comment>
    <comment ref="AA24" authorId="0">
      <text>
        <r>
          <rPr>
            <b/>
            <sz val="8"/>
            <color indexed="81"/>
            <rFont val="MS Sans Serif"/>
            <family val="2"/>
            <charset val="177"/>
          </rPr>
          <t>Warning:</t>
        </r>
        <r>
          <rPr>
            <sz val="6"/>
            <color indexed="81"/>
            <rFont val="MS Sans Serif"/>
            <family val="2"/>
            <charset val="177"/>
          </rPr>
          <t>AA24&lt;&gt;L32!R15</t>
        </r>
      </text>
    </comment>
    <comment ref="I25" authorId="0">
      <text>
        <r>
          <rPr>
            <b/>
            <sz val="8"/>
            <color indexed="81"/>
            <rFont val="MS Sans Serif"/>
            <family val="2"/>
            <charset val="177"/>
          </rPr>
          <t>Warning:</t>
        </r>
        <r>
          <rPr>
            <sz val="6"/>
            <color indexed="81"/>
            <rFont val="MS Sans Serif"/>
            <family val="2"/>
            <charset val="177"/>
          </rPr>
          <t>I25&lt;&gt;L32!F16</t>
        </r>
      </text>
    </comment>
    <comment ref="R25" authorId="0">
      <text>
        <r>
          <rPr>
            <b/>
            <sz val="8"/>
            <color indexed="81"/>
            <rFont val="MS Sans Serif"/>
            <family val="2"/>
            <charset val="177"/>
          </rPr>
          <t>Warning:</t>
        </r>
        <r>
          <rPr>
            <sz val="6"/>
            <color indexed="81"/>
            <rFont val="MS Sans Serif"/>
            <family val="2"/>
            <charset val="177"/>
          </rPr>
          <t>R25&lt;&gt;L32!L16</t>
        </r>
      </text>
    </comment>
    <comment ref="AA25" authorId="0">
      <text>
        <r>
          <rPr>
            <b/>
            <sz val="8"/>
            <color indexed="81"/>
            <rFont val="MS Sans Serif"/>
            <family val="2"/>
            <charset val="177"/>
          </rPr>
          <t>Warning:</t>
        </r>
        <r>
          <rPr>
            <sz val="6"/>
            <color indexed="81"/>
            <rFont val="MS Sans Serif"/>
            <family val="2"/>
            <charset val="177"/>
          </rPr>
          <t>AA25&lt;&gt;L32!R16</t>
        </r>
      </text>
    </comment>
    <comment ref="I26" authorId="0">
      <text>
        <r>
          <rPr>
            <b/>
            <sz val="8"/>
            <color indexed="81"/>
            <rFont val="MS Sans Serif"/>
            <family val="2"/>
            <charset val="177"/>
          </rPr>
          <t>Warning:</t>
        </r>
        <r>
          <rPr>
            <sz val="6"/>
            <color indexed="81"/>
            <rFont val="MS Sans Serif"/>
            <family val="2"/>
            <charset val="177"/>
          </rPr>
          <t>I26&lt;&gt;L32!F18</t>
        </r>
      </text>
    </comment>
    <comment ref="R26" authorId="0">
      <text>
        <r>
          <rPr>
            <b/>
            <sz val="8"/>
            <color indexed="81"/>
            <rFont val="MS Sans Serif"/>
            <family val="2"/>
            <charset val="177"/>
          </rPr>
          <t>Warning:</t>
        </r>
        <r>
          <rPr>
            <sz val="6"/>
            <color indexed="81"/>
            <rFont val="MS Sans Serif"/>
            <family val="2"/>
            <charset val="177"/>
          </rPr>
          <t>R26&lt;&gt;L32!L18</t>
        </r>
      </text>
    </comment>
    <comment ref="AA26" authorId="0">
      <text>
        <r>
          <rPr>
            <b/>
            <sz val="8"/>
            <color indexed="81"/>
            <rFont val="MS Sans Serif"/>
            <family val="2"/>
            <charset val="177"/>
          </rPr>
          <t>Warning:</t>
        </r>
        <r>
          <rPr>
            <sz val="6"/>
            <color indexed="81"/>
            <rFont val="MS Sans Serif"/>
            <family val="2"/>
            <charset val="177"/>
          </rPr>
          <t>AA26&lt;&gt;L32!R18</t>
        </r>
      </text>
    </comment>
    <comment ref="I27" authorId="0">
      <text>
        <r>
          <rPr>
            <b/>
            <sz val="8"/>
            <color indexed="81"/>
            <rFont val="MS Sans Serif"/>
            <family val="2"/>
            <charset val="177"/>
          </rPr>
          <t>Warning:</t>
        </r>
        <r>
          <rPr>
            <sz val="6"/>
            <color indexed="81"/>
            <rFont val="MS Sans Serif"/>
            <family val="2"/>
            <charset val="177"/>
          </rPr>
          <t>I27&lt;&gt;L32!F19</t>
        </r>
      </text>
    </comment>
    <comment ref="R27" authorId="0">
      <text>
        <r>
          <rPr>
            <b/>
            <sz val="8"/>
            <color indexed="81"/>
            <rFont val="MS Sans Serif"/>
            <family val="2"/>
            <charset val="177"/>
          </rPr>
          <t>Warning:</t>
        </r>
        <r>
          <rPr>
            <sz val="6"/>
            <color indexed="81"/>
            <rFont val="MS Sans Serif"/>
            <family val="2"/>
            <charset val="177"/>
          </rPr>
          <t>R27&lt;&gt;L32!L19</t>
        </r>
      </text>
    </comment>
    <comment ref="AA27" authorId="0">
      <text>
        <r>
          <rPr>
            <b/>
            <sz val="8"/>
            <color indexed="81"/>
            <rFont val="MS Sans Serif"/>
            <family val="2"/>
            <charset val="177"/>
          </rPr>
          <t>Warning:</t>
        </r>
        <r>
          <rPr>
            <sz val="6"/>
            <color indexed="81"/>
            <rFont val="MS Sans Serif"/>
            <family val="2"/>
            <charset val="177"/>
          </rPr>
          <t>AA27&lt;&gt;L32!R19</t>
        </r>
      </text>
    </comment>
    <comment ref="I28" authorId="0">
      <text>
        <r>
          <rPr>
            <b/>
            <sz val="8"/>
            <color indexed="81"/>
            <rFont val="MS Sans Serif"/>
            <family val="2"/>
            <charset val="177"/>
          </rPr>
          <t>Warning:</t>
        </r>
        <r>
          <rPr>
            <sz val="6"/>
            <color indexed="81"/>
            <rFont val="MS Sans Serif"/>
            <family val="2"/>
            <charset val="177"/>
          </rPr>
          <t>I28&lt;&gt;L32!F20</t>
        </r>
      </text>
    </comment>
    <comment ref="R28" authorId="0">
      <text>
        <r>
          <rPr>
            <b/>
            <sz val="8"/>
            <color indexed="81"/>
            <rFont val="MS Sans Serif"/>
            <family val="2"/>
            <charset val="177"/>
          </rPr>
          <t>Warning:</t>
        </r>
        <r>
          <rPr>
            <sz val="6"/>
            <color indexed="81"/>
            <rFont val="MS Sans Serif"/>
            <family val="2"/>
            <charset val="177"/>
          </rPr>
          <t>R28&lt;&gt;L32!L20</t>
        </r>
      </text>
    </comment>
    <comment ref="AA28" authorId="0">
      <text>
        <r>
          <rPr>
            <b/>
            <sz val="8"/>
            <color indexed="81"/>
            <rFont val="MS Sans Serif"/>
            <family val="2"/>
            <charset val="177"/>
          </rPr>
          <t>Warning:</t>
        </r>
        <r>
          <rPr>
            <sz val="6"/>
            <color indexed="81"/>
            <rFont val="MS Sans Serif"/>
            <family val="2"/>
            <charset val="177"/>
          </rPr>
          <t>AA28&lt;&gt;L32!R20</t>
        </r>
      </text>
    </comment>
    <comment ref="I29" authorId="0">
      <text>
        <r>
          <rPr>
            <b/>
            <sz val="8"/>
            <color indexed="81"/>
            <rFont val="MS Sans Serif"/>
            <family val="2"/>
            <charset val="177"/>
          </rPr>
          <t>Warning:</t>
        </r>
        <r>
          <rPr>
            <sz val="6"/>
            <color indexed="81"/>
            <rFont val="MS Sans Serif"/>
            <family val="2"/>
            <charset val="177"/>
          </rPr>
          <t>I29&lt;&gt;L32!F21</t>
        </r>
      </text>
    </comment>
    <comment ref="R29" authorId="0">
      <text>
        <r>
          <rPr>
            <b/>
            <sz val="8"/>
            <color indexed="81"/>
            <rFont val="MS Sans Serif"/>
            <family val="2"/>
            <charset val="177"/>
          </rPr>
          <t>Warning:</t>
        </r>
        <r>
          <rPr>
            <sz val="6"/>
            <color indexed="81"/>
            <rFont val="MS Sans Serif"/>
            <family val="2"/>
            <charset val="177"/>
          </rPr>
          <t>R29&lt;&gt;L32!L21</t>
        </r>
      </text>
    </comment>
    <comment ref="AA29" authorId="0">
      <text>
        <r>
          <rPr>
            <b/>
            <sz val="8"/>
            <color indexed="81"/>
            <rFont val="MS Sans Serif"/>
            <family val="2"/>
            <charset val="177"/>
          </rPr>
          <t>Warning:</t>
        </r>
        <r>
          <rPr>
            <sz val="6"/>
            <color indexed="81"/>
            <rFont val="MS Sans Serif"/>
            <family val="2"/>
            <charset val="177"/>
          </rPr>
          <t>AA29&lt;&gt;L32!R21</t>
        </r>
      </text>
    </comment>
    <comment ref="I30" authorId="0">
      <text>
        <r>
          <rPr>
            <b/>
            <sz val="8"/>
            <color indexed="81"/>
            <rFont val="MS Sans Serif"/>
            <family val="2"/>
            <charset val="177"/>
          </rPr>
          <t>Warning:</t>
        </r>
        <r>
          <rPr>
            <sz val="6"/>
            <color indexed="81"/>
            <rFont val="MS Sans Serif"/>
            <family val="2"/>
            <charset val="177"/>
          </rPr>
          <t>I30&lt;&gt;L32!F22</t>
        </r>
      </text>
    </comment>
    <comment ref="R30" authorId="0">
      <text>
        <r>
          <rPr>
            <b/>
            <sz val="8"/>
            <color indexed="81"/>
            <rFont val="MS Sans Serif"/>
            <family val="2"/>
            <charset val="177"/>
          </rPr>
          <t>Warning:</t>
        </r>
        <r>
          <rPr>
            <sz val="6"/>
            <color indexed="81"/>
            <rFont val="MS Sans Serif"/>
            <family val="2"/>
            <charset val="177"/>
          </rPr>
          <t>R30&lt;&gt;L32!L22</t>
        </r>
      </text>
    </comment>
    <comment ref="AA30" authorId="0">
      <text>
        <r>
          <rPr>
            <b/>
            <sz val="8"/>
            <color indexed="81"/>
            <rFont val="MS Sans Serif"/>
            <family val="2"/>
            <charset val="177"/>
          </rPr>
          <t>Warning:</t>
        </r>
        <r>
          <rPr>
            <sz val="6"/>
            <color indexed="81"/>
            <rFont val="MS Sans Serif"/>
            <family val="2"/>
            <charset val="177"/>
          </rPr>
          <t>AA30&lt;&gt;L32!R22</t>
        </r>
      </text>
    </comment>
    <comment ref="I33" authorId="0">
      <text>
        <r>
          <rPr>
            <b/>
            <sz val="8"/>
            <color indexed="81"/>
            <rFont val="MS Sans Serif"/>
            <family val="2"/>
            <charset val="177"/>
          </rPr>
          <t>Warning:</t>
        </r>
        <r>
          <rPr>
            <sz val="6"/>
            <color indexed="81"/>
            <rFont val="MS Sans Serif"/>
            <family val="2"/>
            <charset val="177"/>
          </rPr>
          <t>I33&lt;&gt;L32!F23</t>
        </r>
      </text>
    </comment>
    <comment ref="R33" authorId="0">
      <text>
        <r>
          <rPr>
            <b/>
            <sz val="8"/>
            <color indexed="81"/>
            <rFont val="MS Sans Serif"/>
            <family val="2"/>
            <charset val="177"/>
          </rPr>
          <t>Warning:</t>
        </r>
        <r>
          <rPr>
            <sz val="6"/>
            <color indexed="81"/>
            <rFont val="MS Sans Serif"/>
            <family val="2"/>
            <charset val="177"/>
          </rPr>
          <t>R33&lt;&gt;L32!L23</t>
        </r>
      </text>
    </comment>
    <comment ref="AA33" authorId="0">
      <text>
        <r>
          <rPr>
            <b/>
            <sz val="8"/>
            <color indexed="81"/>
            <rFont val="MS Sans Serif"/>
            <family val="2"/>
            <charset val="177"/>
          </rPr>
          <t>Warning:</t>
        </r>
        <r>
          <rPr>
            <sz val="6"/>
            <color indexed="81"/>
            <rFont val="MS Sans Serif"/>
            <family val="2"/>
            <charset val="177"/>
          </rPr>
          <t>AA33&lt;&gt;L32!R23</t>
        </r>
      </text>
    </comment>
    <comment ref="I42" authorId="0">
      <text>
        <r>
          <rPr>
            <b/>
            <sz val="8"/>
            <color indexed="81"/>
            <rFont val="MS Sans Serif"/>
            <family val="2"/>
            <charset val="177"/>
          </rPr>
          <t>Warning:</t>
        </r>
        <r>
          <rPr>
            <sz val="6"/>
            <color indexed="81"/>
            <rFont val="MS Sans Serif"/>
            <family val="2"/>
            <charset val="177"/>
          </rPr>
          <t>I42&lt;&gt;L32!F25</t>
        </r>
      </text>
    </comment>
    <comment ref="R42" authorId="0">
      <text>
        <r>
          <rPr>
            <b/>
            <sz val="8"/>
            <color indexed="81"/>
            <rFont val="MS Sans Serif"/>
            <family val="2"/>
            <charset val="177"/>
          </rPr>
          <t>Warning:</t>
        </r>
        <r>
          <rPr>
            <sz val="6"/>
            <color indexed="81"/>
            <rFont val="MS Sans Serif"/>
            <family val="2"/>
            <charset val="177"/>
          </rPr>
          <t>R42&lt;&gt;L32!L25</t>
        </r>
      </text>
    </comment>
    <comment ref="AA42" authorId="0">
      <text>
        <r>
          <rPr>
            <b/>
            <sz val="8"/>
            <color indexed="81"/>
            <rFont val="MS Sans Serif"/>
            <family val="2"/>
            <charset val="177"/>
          </rPr>
          <t>Warning:</t>
        </r>
        <r>
          <rPr>
            <sz val="6"/>
            <color indexed="81"/>
            <rFont val="MS Sans Serif"/>
            <family val="2"/>
            <charset val="177"/>
          </rPr>
          <t>AA42&lt;&gt;L32!R25</t>
        </r>
      </text>
    </comment>
    <comment ref="I43" authorId="0">
      <text>
        <r>
          <rPr>
            <b/>
            <sz val="8"/>
            <color indexed="81"/>
            <rFont val="MS Sans Serif"/>
            <family val="2"/>
            <charset val="177"/>
          </rPr>
          <t>Warning:</t>
        </r>
        <r>
          <rPr>
            <sz val="6"/>
            <color indexed="81"/>
            <rFont val="MS Sans Serif"/>
            <family val="2"/>
            <charset val="177"/>
          </rPr>
          <t>L32!F26&lt;&gt;SUM(I43:I44)</t>
        </r>
      </text>
    </comment>
    <comment ref="R43" authorId="0">
      <text>
        <r>
          <rPr>
            <b/>
            <sz val="8"/>
            <color indexed="81"/>
            <rFont val="MS Sans Serif"/>
            <family val="2"/>
            <charset val="177"/>
          </rPr>
          <t>Warning:</t>
        </r>
        <r>
          <rPr>
            <sz val="6"/>
            <color indexed="81"/>
            <rFont val="MS Sans Serif"/>
            <family val="2"/>
            <charset val="177"/>
          </rPr>
          <t>L32!L26&lt;&gt;SUM(R43:R44)</t>
        </r>
      </text>
    </comment>
    <comment ref="AA43" authorId="0">
      <text>
        <r>
          <rPr>
            <b/>
            <sz val="8"/>
            <color indexed="81"/>
            <rFont val="MS Sans Serif"/>
            <family val="2"/>
            <charset val="177"/>
          </rPr>
          <t>Warning:</t>
        </r>
        <r>
          <rPr>
            <sz val="6"/>
            <color indexed="81"/>
            <rFont val="MS Sans Serif"/>
            <family val="2"/>
            <charset val="177"/>
          </rPr>
          <t>L32!R26&lt;&gt;SUM(AA43:AA44)</t>
        </r>
      </text>
    </comment>
    <comment ref="I44" authorId="0">
      <text>
        <r>
          <rPr>
            <b/>
            <sz val="8"/>
            <color indexed="81"/>
            <rFont val="MS Sans Serif"/>
            <family val="2"/>
            <charset val="177"/>
          </rPr>
          <t>Warning:</t>
        </r>
        <r>
          <rPr>
            <sz val="6"/>
            <color indexed="81"/>
            <rFont val="MS Sans Serif"/>
            <family val="2"/>
            <charset val="177"/>
          </rPr>
          <t>L32!F26&lt;&gt;SUM(I43:I44)</t>
        </r>
      </text>
    </comment>
    <comment ref="R44" authorId="0">
      <text>
        <r>
          <rPr>
            <b/>
            <sz val="8"/>
            <color indexed="81"/>
            <rFont val="MS Sans Serif"/>
            <family val="2"/>
            <charset val="177"/>
          </rPr>
          <t>Warning:</t>
        </r>
        <r>
          <rPr>
            <sz val="6"/>
            <color indexed="81"/>
            <rFont val="MS Sans Serif"/>
            <family val="2"/>
            <charset val="177"/>
          </rPr>
          <t>L32!L26&lt;&gt;SUM(R43:R44)</t>
        </r>
      </text>
    </comment>
    <comment ref="AA44" authorId="0">
      <text>
        <r>
          <rPr>
            <b/>
            <sz val="8"/>
            <color indexed="81"/>
            <rFont val="MS Sans Serif"/>
            <family val="2"/>
            <charset val="177"/>
          </rPr>
          <t>Warning:</t>
        </r>
        <r>
          <rPr>
            <sz val="6"/>
            <color indexed="81"/>
            <rFont val="MS Sans Serif"/>
            <family val="2"/>
            <charset val="177"/>
          </rPr>
          <t>L32!R26&lt;&gt;SUM(AA43:AA44)</t>
        </r>
      </text>
    </comment>
    <comment ref="I45" authorId="0">
      <text>
        <r>
          <rPr>
            <b/>
            <sz val="8"/>
            <color indexed="81"/>
            <rFont val="MS Sans Serif"/>
            <family val="2"/>
            <charset val="177"/>
          </rPr>
          <t>Warning:</t>
        </r>
        <r>
          <rPr>
            <sz val="6"/>
            <color indexed="81"/>
            <rFont val="MS Sans Serif"/>
            <family val="2"/>
            <charset val="177"/>
          </rPr>
          <t>I45&lt;&gt;L32!F27</t>
        </r>
      </text>
    </comment>
    <comment ref="R45" authorId="0">
      <text>
        <r>
          <rPr>
            <b/>
            <sz val="8"/>
            <color indexed="81"/>
            <rFont val="MS Sans Serif"/>
            <family val="2"/>
            <charset val="177"/>
          </rPr>
          <t>Warning:</t>
        </r>
        <r>
          <rPr>
            <sz val="6"/>
            <color indexed="81"/>
            <rFont val="MS Sans Serif"/>
            <family val="2"/>
            <charset val="177"/>
          </rPr>
          <t>R45&lt;&gt;L32!L27</t>
        </r>
      </text>
    </comment>
    <comment ref="AA45" authorId="0">
      <text>
        <r>
          <rPr>
            <b/>
            <sz val="8"/>
            <color indexed="81"/>
            <rFont val="MS Sans Serif"/>
            <family val="2"/>
            <charset val="177"/>
          </rPr>
          <t>Warning:</t>
        </r>
        <r>
          <rPr>
            <sz val="6"/>
            <color indexed="81"/>
            <rFont val="MS Sans Serif"/>
            <family val="2"/>
            <charset val="177"/>
          </rPr>
          <t>AA45&lt;&gt;L32!R27</t>
        </r>
      </text>
    </comment>
    <comment ref="I46" authorId="0">
      <text>
        <r>
          <rPr>
            <b/>
            <sz val="8"/>
            <color indexed="81"/>
            <rFont val="MS Sans Serif"/>
            <family val="2"/>
            <charset val="177"/>
          </rPr>
          <t>Warning:</t>
        </r>
        <r>
          <rPr>
            <sz val="6"/>
            <color indexed="81"/>
            <rFont val="MS Sans Serif"/>
            <family val="2"/>
            <charset val="177"/>
          </rPr>
          <t>I46&lt;&gt;L32!F28</t>
        </r>
      </text>
    </comment>
    <comment ref="R46" authorId="0">
      <text>
        <r>
          <rPr>
            <b/>
            <sz val="8"/>
            <color indexed="81"/>
            <rFont val="MS Sans Serif"/>
            <family val="2"/>
            <charset val="177"/>
          </rPr>
          <t>Warning:</t>
        </r>
        <r>
          <rPr>
            <sz val="6"/>
            <color indexed="81"/>
            <rFont val="MS Sans Serif"/>
            <family val="2"/>
            <charset val="177"/>
          </rPr>
          <t>R46&lt;&gt;L32!L28</t>
        </r>
      </text>
    </comment>
    <comment ref="AA46" authorId="0">
      <text>
        <r>
          <rPr>
            <b/>
            <sz val="8"/>
            <color indexed="81"/>
            <rFont val="MS Sans Serif"/>
            <family val="2"/>
            <charset val="177"/>
          </rPr>
          <t>Warning:</t>
        </r>
        <r>
          <rPr>
            <sz val="6"/>
            <color indexed="81"/>
            <rFont val="MS Sans Serif"/>
            <family val="2"/>
            <charset val="177"/>
          </rPr>
          <t>AA46&lt;&gt;L32!R28</t>
        </r>
      </text>
    </comment>
    <comment ref="I47" authorId="0">
      <text>
        <r>
          <rPr>
            <b/>
            <sz val="8"/>
            <color indexed="81"/>
            <rFont val="MS Sans Serif"/>
            <family val="2"/>
            <charset val="177"/>
          </rPr>
          <t>Warning:</t>
        </r>
        <r>
          <rPr>
            <sz val="6"/>
            <color indexed="81"/>
            <rFont val="MS Sans Serif"/>
            <family val="2"/>
            <charset val="177"/>
          </rPr>
          <t>I47&lt;&gt;L32!F29</t>
        </r>
      </text>
    </comment>
    <comment ref="R47" authorId="0">
      <text>
        <r>
          <rPr>
            <b/>
            <sz val="8"/>
            <color indexed="81"/>
            <rFont val="MS Sans Serif"/>
            <family val="2"/>
            <charset val="177"/>
          </rPr>
          <t>Warning:</t>
        </r>
        <r>
          <rPr>
            <sz val="6"/>
            <color indexed="81"/>
            <rFont val="MS Sans Serif"/>
            <family val="2"/>
            <charset val="177"/>
          </rPr>
          <t>R47&lt;&gt;L32!L29</t>
        </r>
      </text>
    </comment>
    <comment ref="AA47" authorId="0">
      <text>
        <r>
          <rPr>
            <b/>
            <sz val="8"/>
            <color indexed="81"/>
            <rFont val="MS Sans Serif"/>
            <family val="2"/>
            <charset val="177"/>
          </rPr>
          <t>Warning:</t>
        </r>
        <r>
          <rPr>
            <sz val="6"/>
            <color indexed="81"/>
            <rFont val="MS Sans Serif"/>
            <family val="2"/>
            <charset val="177"/>
          </rPr>
          <t>AA47&lt;&gt;L32!R29</t>
        </r>
      </text>
    </comment>
    <comment ref="I48" authorId="0">
      <text>
        <r>
          <rPr>
            <b/>
            <sz val="8"/>
            <color indexed="81"/>
            <rFont val="MS Sans Serif"/>
            <family val="2"/>
            <charset val="177"/>
          </rPr>
          <t>Warning:</t>
        </r>
        <r>
          <rPr>
            <sz val="6"/>
            <color indexed="81"/>
            <rFont val="MS Sans Serif"/>
            <family val="2"/>
            <charset val="177"/>
          </rPr>
          <t>I48&lt;&gt;L32!F30</t>
        </r>
      </text>
    </comment>
    <comment ref="R48" authorId="0">
      <text>
        <r>
          <rPr>
            <b/>
            <sz val="8"/>
            <color indexed="81"/>
            <rFont val="MS Sans Serif"/>
            <family val="2"/>
            <charset val="177"/>
          </rPr>
          <t>Warning:</t>
        </r>
        <r>
          <rPr>
            <sz val="6"/>
            <color indexed="81"/>
            <rFont val="MS Sans Serif"/>
            <family val="2"/>
            <charset val="177"/>
          </rPr>
          <t>R48&lt;&gt;L32!L30</t>
        </r>
      </text>
    </comment>
    <comment ref="AA48" authorId="0">
      <text>
        <r>
          <rPr>
            <b/>
            <sz val="8"/>
            <color indexed="81"/>
            <rFont val="MS Sans Serif"/>
            <family val="2"/>
            <charset val="177"/>
          </rPr>
          <t>Warning:</t>
        </r>
        <r>
          <rPr>
            <sz val="6"/>
            <color indexed="81"/>
            <rFont val="MS Sans Serif"/>
            <family val="2"/>
            <charset val="177"/>
          </rPr>
          <t>AA48&lt;&gt;L32!R30</t>
        </r>
      </text>
    </comment>
    <comment ref="I50" authorId="0">
      <text>
        <r>
          <rPr>
            <b/>
            <sz val="8"/>
            <color indexed="81"/>
            <rFont val="MS Sans Serif"/>
            <family val="2"/>
            <charset val="177"/>
          </rPr>
          <t>Warning:</t>
        </r>
        <r>
          <rPr>
            <sz val="6"/>
            <color indexed="81"/>
            <rFont val="MS Sans Serif"/>
            <family val="2"/>
            <charset val="177"/>
          </rPr>
          <t>I50&lt;&gt;L32!F31</t>
        </r>
      </text>
    </comment>
    <comment ref="K50" authorId="0">
      <text>
        <r>
          <rPr>
            <b/>
            <sz val="8"/>
            <color indexed="81"/>
            <rFont val="MS Sans Serif"/>
            <family val="2"/>
            <charset val="177"/>
          </rPr>
          <t>Warning:</t>
        </r>
        <r>
          <rPr>
            <sz val="6"/>
            <color indexed="81"/>
            <rFont val="MS Sans Serif"/>
            <family val="2"/>
            <charset val="177"/>
          </rPr>
          <t>L1!D13&lt;&gt;K50</t>
        </r>
      </text>
    </comment>
    <comment ref="L50" authorId="0">
      <text>
        <r>
          <rPr>
            <b/>
            <sz val="8"/>
            <color indexed="81"/>
            <rFont val="MS Sans Serif"/>
            <family val="2"/>
            <charset val="177"/>
          </rPr>
          <t>Warning:</t>
        </r>
        <r>
          <rPr>
            <sz val="6"/>
            <color indexed="81"/>
            <rFont val="MS Sans Serif"/>
            <family val="2"/>
            <charset val="177"/>
          </rPr>
          <t>L50&lt;&gt;SUM(L51:L55)</t>
        </r>
      </text>
    </comment>
    <comment ref="M50" authorId="0">
      <text>
        <r>
          <rPr>
            <b/>
            <sz val="8"/>
            <color indexed="81"/>
            <rFont val="MS Sans Serif"/>
            <family val="2"/>
            <charset val="177"/>
          </rPr>
          <t>Warning:</t>
        </r>
        <r>
          <rPr>
            <sz val="6"/>
            <color indexed="81"/>
            <rFont val="MS Sans Serif"/>
            <family val="2"/>
            <charset val="177"/>
          </rPr>
          <t>L30!C19&lt;&gt;M50</t>
        </r>
      </text>
    </comment>
    <comment ref="N50" authorId="0">
      <text>
        <r>
          <rPr>
            <b/>
            <sz val="8"/>
            <color indexed="81"/>
            <rFont val="MS Sans Serif"/>
            <family val="2"/>
            <charset val="177"/>
          </rPr>
          <t>Warning:</t>
        </r>
        <r>
          <rPr>
            <sz val="6"/>
            <color indexed="81"/>
            <rFont val="MS Sans Serif"/>
            <family val="2"/>
            <charset val="177"/>
          </rPr>
          <t>L30!C16&lt;&gt;-N50</t>
        </r>
      </text>
    </comment>
    <comment ref="O50" authorId="0">
      <text>
        <r>
          <rPr>
            <b/>
            <sz val="8"/>
            <color indexed="81"/>
            <rFont val="MS Sans Serif"/>
            <family val="2"/>
            <charset val="177"/>
          </rPr>
          <t>Warning:</t>
        </r>
        <r>
          <rPr>
            <sz val="6"/>
            <color indexed="81"/>
            <rFont val="MS Sans Serif"/>
            <family val="2"/>
            <charset val="177"/>
          </rPr>
          <t>L30!C13&lt;&gt;O50</t>
        </r>
      </text>
    </comment>
    <comment ref="R50" authorId="0">
      <text>
        <r>
          <rPr>
            <b/>
            <sz val="8"/>
            <color indexed="81"/>
            <rFont val="MS Sans Serif"/>
            <family val="2"/>
            <charset val="177"/>
          </rPr>
          <t>Warning:</t>
        </r>
        <r>
          <rPr>
            <sz val="6"/>
            <color indexed="81"/>
            <rFont val="MS Sans Serif"/>
            <family val="2"/>
            <charset val="177"/>
          </rPr>
          <t>R50&lt;&gt;L32!L31</t>
        </r>
      </text>
    </comment>
    <comment ref="T50" authorId="0">
      <text>
        <r>
          <rPr>
            <b/>
            <sz val="8"/>
            <color indexed="81"/>
            <rFont val="MS Sans Serif"/>
            <family val="2"/>
            <charset val="177"/>
          </rPr>
          <t>Warning:</t>
        </r>
        <r>
          <rPr>
            <sz val="6"/>
            <color indexed="81"/>
            <rFont val="MS Sans Serif"/>
            <family val="2"/>
            <charset val="177"/>
          </rPr>
          <t>L1!G13&lt;&gt;T50</t>
        </r>
      </text>
    </comment>
    <comment ref="U50" authorId="0">
      <text>
        <r>
          <rPr>
            <b/>
            <sz val="8"/>
            <color indexed="81"/>
            <rFont val="MS Sans Serif"/>
            <family val="2"/>
            <charset val="177"/>
          </rPr>
          <t>Warning:</t>
        </r>
        <r>
          <rPr>
            <sz val="6"/>
            <color indexed="81"/>
            <rFont val="MS Sans Serif"/>
            <family val="2"/>
            <charset val="177"/>
          </rPr>
          <t>U50&lt;&gt;SUM(U51:U55)</t>
        </r>
      </text>
    </comment>
    <comment ref="V50" authorId="0">
      <text>
        <r>
          <rPr>
            <b/>
            <sz val="8"/>
            <color indexed="81"/>
            <rFont val="MS Sans Serif"/>
            <family val="2"/>
            <charset val="177"/>
          </rPr>
          <t>Warning:</t>
        </r>
        <r>
          <rPr>
            <sz val="6"/>
            <color indexed="81"/>
            <rFont val="MS Sans Serif"/>
            <family val="2"/>
            <charset val="177"/>
          </rPr>
          <t>L30!I19&lt;&gt;V50</t>
        </r>
      </text>
    </comment>
    <comment ref="W50" authorId="0">
      <text>
        <r>
          <rPr>
            <b/>
            <sz val="8"/>
            <color indexed="81"/>
            <rFont val="MS Sans Serif"/>
            <family val="2"/>
            <charset val="177"/>
          </rPr>
          <t>Warning:</t>
        </r>
        <r>
          <rPr>
            <sz val="6"/>
            <color indexed="81"/>
            <rFont val="MS Sans Serif"/>
            <family val="2"/>
            <charset val="177"/>
          </rPr>
          <t>L30!I16&lt;&gt;-W50</t>
        </r>
      </text>
    </comment>
    <comment ref="X50" authorId="0">
      <text>
        <r>
          <rPr>
            <b/>
            <sz val="8"/>
            <color indexed="81"/>
            <rFont val="MS Sans Serif"/>
            <family val="2"/>
            <charset val="177"/>
          </rPr>
          <t>Warning:</t>
        </r>
        <r>
          <rPr>
            <sz val="6"/>
            <color indexed="81"/>
            <rFont val="MS Sans Serif"/>
            <family val="2"/>
            <charset val="177"/>
          </rPr>
          <t>L30!I13&lt;&gt;X50</t>
        </r>
      </text>
    </comment>
    <comment ref="AA50" authorId="0">
      <text>
        <r>
          <rPr>
            <b/>
            <sz val="8"/>
            <color indexed="81"/>
            <rFont val="MS Sans Serif"/>
            <family val="2"/>
            <charset val="177"/>
          </rPr>
          <t>Warning:</t>
        </r>
        <r>
          <rPr>
            <sz val="6"/>
            <color indexed="81"/>
            <rFont val="MS Sans Serif"/>
            <family val="2"/>
            <charset val="177"/>
          </rPr>
          <t>AA50&lt;&gt;L32!R31</t>
        </r>
      </text>
    </comment>
    <comment ref="AC50" authorId="0">
      <text>
        <r>
          <rPr>
            <b/>
            <sz val="8"/>
            <color indexed="81"/>
            <rFont val="MS Sans Serif"/>
            <family val="2"/>
            <charset val="177"/>
          </rPr>
          <t>Warning:</t>
        </r>
        <r>
          <rPr>
            <sz val="6"/>
            <color indexed="81"/>
            <rFont val="MS Sans Serif"/>
            <family val="2"/>
            <charset val="177"/>
          </rPr>
          <t>L1!J13&lt;&gt;AC50</t>
        </r>
      </text>
    </comment>
    <comment ref="AE50" authorId="0">
      <text>
        <r>
          <rPr>
            <b/>
            <sz val="8"/>
            <color indexed="81"/>
            <rFont val="MS Sans Serif"/>
            <family val="2"/>
            <charset val="177"/>
          </rPr>
          <t>Warning:</t>
        </r>
        <r>
          <rPr>
            <sz val="6"/>
            <color indexed="81"/>
            <rFont val="MS Sans Serif"/>
            <family val="2"/>
            <charset val="177"/>
          </rPr>
          <t>AE50&lt;&gt;SUM(AE51:AE55)</t>
        </r>
      </text>
    </comment>
    <comment ref="L51" authorId="0">
      <text>
        <r>
          <rPr>
            <b/>
            <sz val="8"/>
            <color indexed="81"/>
            <rFont val="MS Sans Serif"/>
            <family val="2"/>
            <charset val="177"/>
          </rPr>
          <t>Warning:</t>
        </r>
        <r>
          <rPr>
            <sz val="6"/>
            <color indexed="81"/>
            <rFont val="MS Sans Serif"/>
            <family val="2"/>
            <charset val="177"/>
          </rPr>
          <t>L50&lt;&gt;SUM(L51:L55)</t>
        </r>
      </text>
    </comment>
    <comment ref="U51" authorId="0">
      <text>
        <r>
          <rPr>
            <b/>
            <sz val="8"/>
            <color indexed="81"/>
            <rFont val="MS Sans Serif"/>
            <family val="2"/>
            <charset val="177"/>
          </rPr>
          <t>Warning:</t>
        </r>
        <r>
          <rPr>
            <sz val="6"/>
            <color indexed="81"/>
            <rFont val="MS Sans Serif"/>
            <family val="2"/>
            <charset val="177"/>
          </rPr>
          <t>U50&lt;&gt;SUM(U51:U55)</t>
        </r>
      </text>
    </comment>
    <comment ref="AE51" authorId="0">
      <text>
        <r>
          <rPr>
            <b/>
            <sz val="8"/>
            <color indexed="81"/>
            <rFont val="MS Sans Serif"/>
            <family val="2"/>
            <charset val="177"/>
          </rPr>
          <t>Warning:</t>
        </r>
        <r>
          <rPr>
            <sz val="6"/>
            <color indexed="81"/>
            <rFont val="MS Sans Serif"/>
            <family val="2"/>
            <charset val="177"/>
          </rPr>
          <t>AE50&lt;&gt;SUM(AE51:AE55)</t>
        </r>
      </text>
    </comment>
    <comment ref="L55" authorId="0">
      <text>
        <r>
          <rPr>
            <b/>
            <sz val="8"/>
            <color indexed="81"/>
            <rFont val="MS Sans Serif"/>
            <family val="2"/>
            <charset val="177"/>
          </rPr>
          <t>Warning:</t>
        </r>
        <r>
          <rPr>
            <sz val="6"/>
            <color indexed="81"/>
            <rFont val="MS Sans Serif"/>
            <family val="2"/>
            <charset val="177"/>
          </rPr>
          <t>L50&lt;&gt;SUM(L51:L55)</t>
        </r>
      </text>
    </comment>
    <comment ref="U55" authorId="0">
      <text>
        <r>
          <rPr>
            <b/>
            <sz val="8"/>
            <color indexed="81"/>
            <rFont val="MS Sans Serif"/>
            <family val="2"/>
            <charset val="177"/>
          </rPr>
          <t>Warning:</t>
        </r>
        <r>
          <rPr>
            <sz val="6"/>
            <color indexed="81"/>
            <rFont val="MS Sans Serif"/>
            <family val="2"/>
            <charset val="177"/>
          </rPr>
          <t>U50&lt;&gt;SUM(U51:U55)</t>
        </r>
      </text>
    </comment>
    <comment ref="AE55" authorId="0">
      <text>
        <r>
          <rPr>
            <b/>
            <sz val="8"/>
            <color indexed="81"/>
            <rFont val="MS Sans Serif"/>
            <family val="2"/>
            <charset val="177"/>
          </rPr>
          <t>Warning:</t>
        </r>
        <r>
          <rPr>
            <sz val="6"/>
            <color indexed="81"/>
            <rFont val="MS Sans Serif"/>
            <family val="2"/>
            <charset val="177"/>
          </rPr>
          <t>AE50&lt;&gt;SUM(AE51:AE55)</t>
        </r>
      </text>
    </comment>
  </commentList>
</comments>
</file>

<file path=xl/comments13.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SUM(C11:D11)&lt;&gt;SUM(M11:O11)</t>
        </r>
      </text>
    </comment>
    <comment ref="D11" authorId="0">
      <text>
        <r>
          <rPr>
            <b/>
            <sz val="8"/>
            <color indexed="81"/>
            <rFont val="MS Sans Serif"/>
            <family val="2"/>
            <charset val="177"/>
          </rPr>
          <t>Warning:</t>
        </r>
        <r>
          <rPr>
            <sz val="6"/>
            <color indexed="81"/>
            <rFont val="MS Sans Serif"/>
            <family val="2"/>
            <charset val="177"/>
          </rPr>
          <t>SUM(C11:D11)&lt;&gt;SUM(M11:O11)</t>
        </r>
      </text>
    </comment>
    <comment ref="E11" authorId="0">
      <text>
        <r>
          <rPr>
            <b/>
            <sz val="8"/>
            <color indexed="81"/>
            <rFont val="MS Sans Serif"/>
            <family val="2"/>
            <charset val="177"/>
          </rPr>
          <t>Warning:</t>
        </r>
        <r>
          <rPr>
            <sz val="6"/>
            <color indexed="81"/>
            <rFont val="MS Sans Serif"/>
            <family val="2"/>
            <charset val="177"/>
          </rPr>
          <t>F11&lt;E11</t>
        </r>
      </text>
    </comment>
    <comment ref="F11" authorId="0">
      <text>
        <r>
          <rPr>
            <b/>
            <sz val="8"/>
            <color indexed="81"/>
            <rFont val="MS Sans Serif"/>
            <family val="2"/>
            <charset val="177"/>
          </rPr>
          <t>Warning:</t>
        </r>
        <r>
          <rPr>
            <sz val="6"/>
            <color indexed="81"/>
            <rFont val="MS Sans Serif"/>
            <family val="2"/>
            <charset val="177"/>
          </rPr>
          <t>F11&lt;E11</t>
        </r>
      </text>
    </comment>
    <comment ref="M11" authorId="0">
      <text>
        <r>
          <rPr>
            <b/>
            <sz val="8"/>
            <color indexed="81"/>
            <rFont val="MS Sans Serif"/>
            <family val="2"/>
            <charset val="177"/>
          </rPr>
          <t>Warning:</t>
        </r>
        <r>
          <rPr>
            <sz val="6"/>
            <color indexed="81"/>
            <rFont val="MS Sans Serif"/>
            <family val="2"/>
            <charset val="177"/>
          </rPr>
          <t>SUM(C11:D11)&lt;&gt;SUM(M11:O11)</t>
        </r>
      </text>
    </comment>
    <comment ref="O11" authorId="0">
      <text>
        <r>
          <rPr>
            <b/>
            <sz val="8"/>
            <color indexed="81"/>
            <rFont val="MS Sans Serif"/>
            <family val="2"/>
            <charset val="177"/>
          </rPr>
          <t>Warning:</t>
        </r>
        <r>
          <rPr>
            <sz val="6"/>
            <color indexed="81"/>
            <rFont val="MS Sans Serif"/>
            <family val="2"/>
            <charset val="177"/>
          </rPr>
          <t>SUM(C11:D11)&lt;&gt;SUM(M11:O11)</t>
        </r>
      </text>
    </comment>
    <comment ref="P11" authorId="0">
      <text>
        <r>
          <rPr>
            <b/>
            <sz val="8"/>
            <color indexed="81"/>
            <rFont val="MS Sans Serif"/>
            <family val="2"/>
            <charset val="177"/>
          </rPr>
          <t>Warning:</t>
        </r>
        <r>
          <rPr>
            <sz val="6"/>
            <color indexed="81"/>
            <rFont val="MS Sans Serif"/>
            <family val="2"/>
            <charset val="177"/>
          </rPr>
          <t>SUM(P11:Q11)&lt;&gt;SUM(Z11:AB11)</t>
        </r>
      </text>
    </comment>
    <comment ref="Q11" authorId="0">
      <text>
        <r>
          <rPr>
            <b/>
            <sz val="8"/>
            <color indexed="81"/>
            <rFont val="MS Sans Serif"/>
            <family val="2"/>
            <charset val="177"/>
          </rPr>
          <t>Warning:</t>
        </r>
        <r>
          <rPr>
            <sz val="6"/>
            <color indexed="81"/>
            <rFont val="MS Sans Serif"/>
            <family val="2"/>
            <charset val="177"/>
          </rPr>
          <t>SUM(P11:Q11)&lt;&gt;SUM(Z11:AB11)</t>
        </r>
      </text>
    </comment>
    <comment ref="R11" authorId="0">
      <text>
        <r>
          <rPr>
            <b/>
            <sz val="8"/>
            <color indexed="81"/>
            <rFont val="MS Sans Serif"/>
            <family val="2"/>
            <charset val="177"/>
          </rPr>
          <t>Warning:</t>
        </r>
        <r>
          <rPr>
            <sz val="6"/>
            <color indexed="81"/>
            <rFont val="MS Sans Serif"/>
            <family val="2"/>
            <charset val="177"/>
          </rPr>
          <t>S11&lt;R11</t>
        </r>
      </text>
    </comment>
    <comment ref="S11" authorId="0">
      <text>
        <r>
          <rPr>
            <b/>
            <sz val="8"/>
            <color indexed="81"/>
            <rFont val="MS Sans Serif"/>
            <family val="2"/>
            <charset val="177"/>
          </rPr>
          <t>Warning:</t>
        </r>
        <r>
          <rPr>
            <sz val="6"/>
            <color indexed="81"/>
            <rFont val="MS Sans Serif"/>
            <family val="2"/>
            <charset val="177"/>
          </rPr>
          <t>S11&lt;R11</t>
        </r>
      </text>
    </comment>
    <comment ref="Z11" authorId="0">
      <text>
        <r>
          <rPr>
            <b/>
            <sz val="8"/>
            <color indexed="81"/>
            <rFont val="MS Sans Serif"/>
            <family val="2"/>
            <charset val="177"/>
          </rPr>
          <t>Warning:</t>
        </r>
        <r>
          <rPr>
            <sz val="6"/>
            <color indexed="81"/>
            <rFont val="MS Sans Serif"/>
            <family val="2"/>
            <charset val="177"/>
          </rPr>
          <t>SUM(P11:Q11)&lt;&gt;SUM(Z11:AB11)</t>
        </r>
      </text>
    </comment>
    <comment ref="AB11" authorId="0">
      <text>
        <r>
          <rPr>
            <b/>
            <sz val="8"/>
            <color indexed="81"/>
            <rFont val="MS Sans Serif"/>
            <family val="2"/>
            <charset val="177"/>
          </rPr>
          <t>Warning:</t>
        </r>
        <r>
          <rPr>
            <sz val="6"/>
            <color indexed="81"/>
            <rFont val="MS Sans Serif"/>
            <family val="2"/>
            <charset val="177"/>
          </rPr>
          <t>SUM(P11:Q11)&lt;&gt;SUM(Z11:AB11)</t>
        </r>
      </text>
    </comment>
    <comment ref="AC11" authorId="0">
      <text>
        <r>
          <rPr>
            <b/>
            <sz val="8"/>
            <color indexed="81"/>
            <rFont val="MS Sans Serif"/>
            <family val="2"/>
            <charset val="177"/>
          </rPr>
          <t>Warning:</t>
        </r>
        <r>
          <rPr>
            <sz val="6"/>
            <color indexed="81"/>
            <rFont val="MS Sans Serif"/>
            <family val="2"/>
            <charset val="177"/>
          </rPr>
          <t>SUM(AC11:AD11)&lt;&gt;SUM(AM11:AO11)</t>
        </r>
      </text>
    </comment>
    <comment ref="AD11" authorId="0">
      <text>
        <r>
          <rPr>
            <b/>
            <sz val="8"/>
            <color indexed="81"/>
            <rFont val="MS Sans Serif"/>
            <family val="2"/>
            <charset val="177"/>
          </rPr>
          <t>Warning:</t>
        </r>
        <r>
          <rPr>
            <sz val="6"/>
            <color indexed="81"/>
            <rFont val="MS Sans Serif"/>
            <family val="2"/>
            <charset val="177"/>
          </rPr>
          <t>SUM(AC11:AD11)&lt;&gt;SUM(AM11:AO11)</t>
        </r>
      </text>
    </comment>
    <comment ref="AE11" authorId="0">
      <text>
        <r>
          <rPr>
            <b/>
            <sz val="8"/>
            <color indexed="81"/>
            <rFont val="MS Sans Serif"/>
            <family val="2"/>
            <charset val="177"/>
          </rPr>
          <t>Warning:</t>
        </r>
        <r>
          <rPr>
            <sz val="6"/>
            <color indexed="81"/>
            <rFont val="MS Sans Serif"/>
            <family val="2"/>
            <charset val="177"/>
          </rPr>
          <t>AF11&lt;AE11</t>
        </r>
      </text>
    </comment>
    <comment ref="AF11" authorId="0">
      <text>
        <r>
          <rPr>
            <b/>
            <sz val="8"/>
            <color indexed="81"/>
            <rFont val="MS Sans Serif"/>
            <family val="2"/>
            <charset val="177"/>
          </rPr>
          <t>Warning:</t>
        </r>
        <r>
          <rPr>
            <sz val="6"/>
            <color indexed="81"/>
            <rFont val="MS Sans Serif"/>
            <family val="2"/>
            <charset val="177"/>
          </rPr>
          <t>AF11&lt;AE11</t>
        </r>
      </text>
    </comment>
    <comment ref="AM11" authorId="0">
      <text>
        <r>
          <rPr>
            <b/>
            <sz val="8"/>
            <color indexed="81"/>
            <rFont val="MS Sans Serif"/>
            <family val="2"/>
            <charset val="177"/>
          </rPr>
          <t>Warning:</t>
        </r>
        <r>
          <rPr>
            <sz val="6"/>
            <color indexed="81"/>
            <rFont val="MS Sans Serif"/>
            <family val="2"/>
            <charset val="177"/>
          </rPr>
          <t>SUM(AC11:AD11)&lt;&gt;SUM(AM11:AO11)</t>
        </r>
      </text>
    </comment>
    <comment ref="AO11" authorId="0">
      <text>
        <r>
          <rPr>
            <b/>
            <sz val="8"/>
            <color indexed="81"/>
            <rFont val="MS Sans Serif"/>
            <family val="2"/>
            <charset val="177"/>
          </rPr>
          <t>Warning:</t>
        </r>
        <r>
          <rPr>
            <sz val="6"/>
            <color indexed="81"/>
            <rFont val="MS Sans Serif"/>
            <family val="2"/>
            <charset val="177"/>
          </rPr>
          <t>SUM(AC11:AD11)&lt;&gt;SUM(AM11:AO11)</t>
        </r>
      </text>
    </comment>
    <comment ref="C12" authorId="0">
      <text>
        <r>
          <rPr>
            <b/>
            <sz val="8"/>
            <color indexed="81"/>
            <rFont val="MS Sans Serif"/>
            <family val="2"/>
            <charset val="177"/>
          </rPr>
          <t>Warning:</t>
        </r>
        <r>
          <rPr>
            <sz val="6"/>
            <color indexed="81"/>
            <rFont val="MS Sans Serif"/>
            <family val="2"/>
            <charset val="177"/>
          </rPr>
          <t>SUM(C12:D12)&lt;&gt;SUM(M12:O12)</t>
        </r>
      </text>
    </comment>
    <comment ref="D12" authorId="0">
      <text>
        <r>
          <rPr>
            <b/>
            <sz val="8"/>
            <color indexed="81"/>
            <rFont val="MS Sans Serif"/>
            <family val="2"/>
            <charset val="177"/>
          </rPr>
          <t>Warning:</t>
        </r>
        <r>
          <rPr>
            <sz val="6"/>
            <color indexed="81"/>
            <rFont val="MS Sans Serif"/>
            <family val="2"/>
            <charset val="177"/>
          </rPr>
          <t>SUM(C12:D12)&lt;&gt;SUM(M12:O12)</t>
        </r>
      </text>
    </comment>
    <comment ref="E12" authorId="0">
      <text>
        <r>
          <rPr>
            <b/>
            <sz val="8"/>
            <color indexed="81"/>
            <rFont val="MS Sans Serif"/>
            <family val="2"/>
            <charset val="177"/>
          </rPr>
          <t>Warning:</t>
        </r>
        <r>
          <rPr>
            <sz val="6"/>
            <color indexed="81"/>
            <rFont val="MS Sans Serif"/>
            <family val="2"/>
            <charset val="177"/>
          </rPr>
          <t>F12&lt;E12</t>
        </r>
      </text>
    </comment>
    <comment ref="F12" authorId="0">
      <text>
        <r>
          <rPr>
            <b/>
            <sz val="8"/>
            <color indexed="81"/>
            <rFont val="MS Sans Serif"/>
            <family val="2"/>
            <charset val="177"/>
          </rPr>
          <t>Warning:</t>
        </r>
        <r>
          <rPr>
            <sz val="6"/>
            <color indexed="81"/>
            <rFont val="MS Sans Serif"/>
            <family val="2"/>
            <charset val="177"/>
          </rPr>
          <t>F12&lt;E12</t>
        </r>
      </text>
    </comment>
    <comment ref="M12" authorId="0">
      <text>
        <r>
          <rPr>
            <b/>
            <sz val="8"/>
            <color indexed="81"/>
            <rFont val="MS Sans Serif"/>
            <family val="2"/>
            <charset val="177"/>
          </rPr>
          <t>Warning:</t>
        </r>
        <r>
          <rPr>
            <sz val="6"/>
            <color indexed="81"/>
            <rFont val="MS Sans Serif"/>
            <family val="2"/>
            <charset val="177"/>
          </rPr>
          <t>SUM(C12:D12)&lt;&gt;SUM(M12:O12)</t>
        </r>
      </text>
    </comment>
    <comment ref="O12" authorId="0">
      <text>
        <r>
          <rPr>
            <b/>
            <sz val="8"/>
            <color indexed="81"/>
            <rFont val="MS Sans Serif"/>
            <family val="2"/>
            <charset val="177"/>
          </rPr>
          <t>Warning:</t>
        </r>
        <r>
          <rPr>
            <sz val="6"/>
            <color indexed="81"/>
            <rFont val="MS Sans Serif"/>
            <family val="2"/>
            <charset val="177"/>
          </rPr>
          <t>SUM(C12:D12)&lt;&gt;SUM(M12:O12)</t>
        </r>
      </text>
    </comment>
    <comment ref="P12" authorId="0">
      <text>
        <r>
          <rPr>
            <b/>
            <sz val="8"/>
            <color indexed="81"/>
            <rFont val="MS Sans Serif"/>
            <family val="2"/>
            <charset val="177"/>
          </rPr>
          <t>Warning:</t>
        </r>
        <r>
          <rPr>
            <sz val="6"/>
            <color indexed="81"/>
            <rFont val="MS Sans Serif"/>
            <family val="2"/>
            <charset val="177"/>
          </rPr>
          <t>SUM(P12:Q12)&lt;&gt;SUM(Z12:AB12)</t>
        </r>
      </text>
    </comment>
    <comment ref="Q12" authorId="0">
      <text>
        <r>
          <rPr>
            <b/>
            <sz val="8"/>
            <color indexed="81"/>
            <rFont val="MS Sans Serif"/>
            <family val="2"/>
            <charset val="177"/>
          </rPr>
          <t>Warning:</t>
        </r>
        <r>
          <rPr>
            <sz val="6"/>
            <color indexed="81"/>
            <rFont val="MS Sans Serif"/>
            <family val="2"/>
            <charset val="177"/>
          </rPr>
          <t>SUM(P12:Q12)&lt;&gt;SUM(Z12:AB12)</t>
        </r>
      </text>
    </comment>
    <comment ref="R12" authorId="0">
      <text>
        <r>
          <rPr>
            <b/>
            <sz val="8"/>
            <color indexed="81"/>
            <rFont val="MS Sans Serif"/>
            <family val="2"/>
            <charset val="177"/>
          </rPr>
          <t>Warning:</t>
        </r>
        <r>
          <rPr>
            <sz val="6"/>
            <color indexed="81"/>
            <rFont val="MS Sans Serif"/>
            <family val="2"/>
            <charset val="177"/>
          </rPr>
          <t>S12&lt;R12</t>
        </r>
      </text>
    </comment>
    <comment ref="S12" authorId="0">
      <text>
        <r>
          <rPr>
            <b/>
            <sz val="8"/>
            <color indexed="81"/>
            <rFont val="MS Sans Serif"/>
            <family val="2"/>
            <charset val="177"/>
          </rPr>
          <t>Warning:</t>
        </r>
        <r>
          <rPr>
            <sz val="6"/>
            <color indexed="81"/>
            <rFont val="MS Sans Serif"/>
            <family val="2"/>
            <charset val="177"/>
          </rPr>
          <t>S12&lt;R12</t>
        </r>
      </text>
    </comment>
    <comment ref="Z12" authorId="0">
      <text>
        <r>
          <rPr>
            <b/>
            <sz val="8"/>
            <color indexed="81"/>
            <rFont val="MS Sans Serif"/>
            <family val="2"/>
            <charset val="177"/>
          </rPr>
          <t>Warning:</t>
        </r>
        <r>
          <rPr>
            <sz val="6"/>
            <color indexed="81"/>
            <rFont val="MS Sans Serif"/>
            <family val="2"/>
            <charset val="177"/>
          </rPr>
          <t>SUM(P12:Q12)&lt;&gt;SUM(Z12:AB12)</t>
        </r>
      </text>
    </comment>
    <comment ref="AB12" authorId="0">
      <text>
        <r>
          <rPr>
            <b/>
            <sz val="8"/>
            <color indexed="81"/>
            <rFont val="MS Sans Serif"/>
            <family val="2"/>
            <charset val="177"/>
          </rPr>
          <t>Warning:</t>
        </r>
        <r>
          <rPr>
            <sz val="6"/>
            <color indexed="81"/>
            <rFont val="MS Sans Serif"/>
            <family val="2"/>
            <charset val="177"/>
          </rPr>
          <t>SUM(P12:Q12)&lt;&gt;SUM(Z12:AB12)</t>
        </r>
      </text>
    </comment>
    <comment ref="AC12" authorId="0">
      <text>
        <r>
          <rPr>
            <b/>
            <sz val="8"/>
            <color indexed="81"/>
            <rFont val="MS Sans Serif"/>
            <family val="2"/>
            <charset val="177"/>
          </rPr>
          <t>Warning:</t>
        </r>
        <r>
          <rPr>
            <sz val="6"/>
            <color indexed="81"/>
            <rFont val="MS Sans Serif"/>
            <family val="2"/>
            <charset val="177"/>
          </rPr>
          <t>SUM(AC12:AD12)&lt;&gt;SUM(AM12:AO12)</t>
        </r>
      </text>
    </comment>
    <comment ref="AD12" authorId="0">
      <text>
        <r>
          <rPr>
            <b/>
            <sz val="8"/>
            <color indexed="81"/>
            <rFont val="MS Sans Serif"/>
            <family val="2"/>
            <charset val="177"/>
          </rPr>
          <t>Warning:</t>
        </r>
        <r>
          <rPr>
            <sz val="6"/>
            <color indexed="81"/>
            <rFont val="MS Sans Serif"/>
            <family val="2"/>
            <charset val="177"/>
          </rPr>
          <t>SUM(AC12:AD12)&lt;&gt;SUM(AM12:AO12)</t>
        </r>
      </text>
    </comment>
    <comment ref="AE12" authorId="0">
      <text>
        <r>
          <rPr>
            <b/>
            <sz val="8"/>
            <color indexed="81"/>
            <rFont val="MS Sans Serif"/>
            <family val="2"/>
            <charset val="177"/>
          </rPr>
          <t>Warning:</t>
        </r>
        <r>
          <rPr>
            <sz val="6"/>
            <color indexed="81"/>
            <rFont val="MS Sans Serif"/>
            <family val="2"/>
            <charset val="177"/>
          </rPr>
          <t>AF12&lt;AE12</t>
        </r>
      </text>
    </comment>
    <comment ref="AF12" authorId="0">
      <text>
        <r>
          <rPr>
            <b/>
            <sz val="8"/>
            <color indexed="81"/>
            <rFont val="MS Sans Serif"/>
            <family val="2"/>
            <charset val="177"/>
          </rPr>
          <t>Warning:</t>
        </r>
        <r>
          <rPr>
            <sz val="6"/>
            <color indexed="81"/>
            <rFont val="MS Sans Serif"/>
            <family val="2"/>
            <charset val="177"/>
          </rPr>
          <t>AF12&lt;AE12</t>
        </r>
      </text>
    </comment>
    <comment ref="AM12" authorId="0">
      <text>
        <r>
          <rPr>
            <b/>
            <sz val="8"/>
            <color indexed="81"/>
            <rFont val="MS Sans Serif"/>
            <family val="2"/>
            <charset val="177"/>
          </rPr>
          <t>Warning:</t>
        </r>
        <r>
          <rPr>
            <sz val="6"/>
            <color indexed="81"/>
            <rFont val="MS Sans Serif"/>
            <family val="2"/>
            <charset val="177"/>
          </rPr>
          <t>SUM(AC12:AD12)&lt;&gt;SUM(AM12:AO12)</t>
        </r>
      </text>
    </comment>
    <comment ref="AO12" authorId="0">
      <text>
        <r>
          <rPr>
            <b/>
            <sz val="8"/>
            <color indexed="81"/>
            <rFont val="MS Sans Serif"/>
            <family val="2"/>
            <charset val="177"/>
          </rPr>
          <t>Warning:</t>
        </r>
        <r>
          <rPr>
            <sz val="6"/>
            <color indexed="81"/>
            <rFont val="MS Sans Serif"/>
            <family val="2"/>
            <charset val="177"/>
          </rPr>
          <t>SUM(AC12:AD12)&lt;&gt;SUM(AM12:AO12)</t>
        </r>
      </text>
    </comment>
    <comment ref="C13" authorId="0">
      <text>
        <r>
          <rPr>
            <b/>
            <sz val="8"/>
            <color indexed="81"/>
            <rFont val="MS Sans Serif"/>
            <family val="2"/>
            <charset val="177"/>
          </rPr>
          <t>Warning:</t>
        </r>
        <r>
          <rPr>
            <sz val="6"/>
            <color indexed="81"/>
            <rFont val="MS Sans Serif"/>
            <family val="2"/>
            <charset val="177"/>
          </rPr>
          <t>SUM(C13:D13)&lt;&gt;SUM(M13:O13)</t>
        </r>
      </text>
    </comment>
    <comment ref="D13" authorId="0">
      <text>
        <r>
          <rPr>
            <b/>
            <sz val="8"/>
            <color indexed="81"/>
            <rFont val="MS Sans Serif"/>
            <family val="2"/>
            <charset val="177"/>
          </rPr>
          <t>Warning:</t>
        </r>
        <r>
          <rPr>
            <sz val="6"/>
            <color indexed="81"/>
            <rFont val="MS Sans Serif"/>
            <family val="2"/>
            <charset val="177"/>
          </rPr>
          <t>SUM(C13:D13)&lt;&gt;SUM(M13:O13)</t>
        </r>
      </text>
    </comment>
    <comment ref="E13" authorId="0">
      <text>
        <r>
          <rPr>
            <b/>
            <sz val="8"/>
            <color indexed="81"/>
            <rFont val="MS Sans Serif"/>
            <family val="2"/>
            <charset val="177"/>
          </rPr>
          <t>Warning:</t>
        </r>
        <r>
          <rPr>
            <sz val="6"/>
            <color indexed="81"/>
            <rFont val="MS Sans Serif"/>
            <family val="2"/>
            <charset val="177"/>
          </rPr>
          <t>F13&lt;E13</t>
        </r>
      </text>
    </comment>
    <comment ref="F13" authorId="0">
      <text>
        <r>
          <rPr>
            <b/>
            <sz val="8"/>
            <color indexed="81"/>
            <rFont val="MS Sans Serif"/>
            <family val="2"/>
            <charset val="177"/>
          </rPr>
          <t>Warning:</t>
        </r>
        <r>
          <rPr>
            <sz val="6"/>
            <color indexed="81"/>
            <rFont val="MS Sans Serif"/>
            <family val="2"/>
            <charset val="177"/>
          </rPr>
          <t>F13&lt;E13</t>
        </r>
      </text>
    </comment>
    <comment ref="M13" authorId="0">
      <text>
        <r>
          <rPr>
            <b/>
            <sz val="8"/>
            <color indexed="81"/>
            <rFont val="MS Sans Serif"/>
            <family val="2"/>
            <charset val="177"/>
          </rPr>
          <t>Warning:</t>
        </r>
        <r>
          <rPr>
            <sz val="6"/>
            <color indexed="81"/>
            <rFont val="MS Sans Serif"/>
            <family val="2"/>
            <charset val="177"/>
          </rPr>
          <t>SUM(C13:D13)&lt;&gt;SUM(M13:O13)</t>
        </r>
      </text>
    </comment>
    <comment ref="O13" authorId="0">
      <text>
        <r>
          <rPr>
            <b/>
            <sz val="8"/>
            <color indexed="81"/>
            <rFont val="MS Sans Serif"/>
            <family val="2"/>
            <charset val="177"/>
          </rPr>
          <t>Warning:</t>
        </r>
        <r>
          <rPr>
            <sz val="6"/>
            <color indexed="81"/>
            <rFont val="MS Sans Serif"/>
            <family val="2"/>
            <charset val="177"/>
          </rPr>
          <t>SUM(C13:D13)&lt;&gt;SUM(M13:O13)</t>
        </r>
      </text>
    </comment>
    <comment ref="P13" authorId="0">
      <text>
        <r>
          <rPr>
            <b/>
            <sz val="8"/>
            <color indexed="81"/>
            <rFont val="MS Sans Serif"/>
            <family val="2"/>
            <charset val="177"/>
          </rPr>
          <t>Warning:</t>
        </r>
        <r>
          <rPr>
            <sz val="6"/>
            <color indexed="81"/>
            <rFont val="MS Sans Serif"/>
            <family val="2"/>
            <charset val="177"/>
          </rPr>
          <t>SUM(P13:Q13)&lt;&gt;SUM(Z13:AB13)</t>
        </r>
      </text>
    </comment>
    <comment ref="Q13" authorId="0">
      <text>
        <r>
          <rPr>
            <b/>
            <sz val="8"/>
            <color indexed="81"/>
            <rFont val="MS Sans Serif"/>
            <family val="2"/>
            <charset val="177"/>
          </rPr>
          <t>Warning:</t>
        </r>
        <r>
          <rPr>
            <sz val="6"/>
            <color indexed="81"/>
            <rFont val="MS Sans Serif"/>
            <family val="2"/>
            <charset val="177"/>
          </rPr>
          <t>SUM(P13:Q13)&lt;&gt;SUM(Z13:AB13)</t>
        </r>
      </text>
    </comment>
    <comment ref="R13" authorId="0">
      <text>
        <r>
          <rPr>
            <b/>
            <sz val="8"/>
            <color indexed="81"/>
            <rFont val="MS Sans Serif"/>
            <family val="2"/>
            <charset val="177"/>
          </rPr>
          <t>Warning:</t>
        </r>
        <r>
          <rPr>
            <sz val="6"/>
            <color indexed="81"/>
            <rFont val="MS Sans Serif"/>
            <family val="2"/>
            <charset val="177"/>
          </rPr>
          <t>S13&lt;R13</t>
        </r>
      </text>
    </comment>
    <comment ref="S13" authorId="0">
      <text>
        <r>
          <rPr>
            <b/>
            <sz val="8"/>
            <color indexed="81"/>
            <rFont val="MS Sans Serif"/>
            <family val="2"/>
            <charset val="177"/>
          </rPr>
          <t>Warning:</t>
        </r>
        <r>
          <rPr>
            <sz val="6"/>
            <color indexed="81"/>
            <rFont val="MS Sans Serif"/>
            <family val="2"/>
            <charset val="177"/>
          </rPr>
          <t>S13&lt;R13</t>
        </r>
      </text>
    </comment>
    <comment ref="Z13" authorId="0">
      <text>
        <r>
          <rPr>
            <b/>
            <sz val="8"/>
            <color indexed="81"/>
            <rFont val="MS Sans Serif"/>
            <family val="2"/>
            <charset val="177"/>
          </rPr>
          <t>Warning:</t>
        </r>
        <r>
          <rPr>
            <sz val="6"/>
            <color indexed="81"/>
            <rFont val="MS Sans Serif"/>
            <family val="2"/>
            <charset val="177"/>
          </rPr>
          <t>SUM(P13:Q13)&lt;&gt;SUM(Z13:AB13)</t>
        </r>
      </text>
    </comment>
    <comment ref="AB13" authorId="0">
      <text>
        <r>
          <rPr>
            <b/>
            <sz val="8"/>
            <color indexed="81"/>
            <rFont val="MS Sans Serif"/>
            <family val="2"/>
            <charset val="177"/>
          </rPr>
          <t>Warning:</t>
        </r>
        <r>
          <rPr>
            <sz val="6"/>
            <color indexed="81"/>
            <rFont val="MS Sans Serif"/>
            <family val="2"/>
            <charset val="177"/>
          </rPr>
          <t>SUM(P13:Q13)&lt;&gt;SUM(Z13:AB13)</t>
        </r>
      </text>
    </comment>
    <comment ref="AC13" authorId="0">
      <text>
        <r>
          <rPr>
            <b/>
            <sz val="8"/>
            <color indexed="81"/>
            <rFont val="MS Sans Serif"/>
            <family val="2"/>
            <charset val="177"/>
          </rPr>
          <t>Warning:</t>
        </r>
        <r>
          <rPr>
            <sz val="6"/>
            <color indexed="81"/>
            <rFont val="MS Sans Serif"/>
            <family val="2"/>
            <charset val="177"/>
          </rPr>
          <t>SUM(AC13:AD13)&lt;&gt;SUM(AM13:AO13)</t>
        </r>
      </text>
    </comment>
    <comment ref="AD13" authorId="0">
      <text>
        <r>
          <rPr>
            <b/>
            <sz val="8"/>
            <color indexed="81"/>
            <rFont val="MS Sans Serif"/>
            <family val="2"/>
            <charset val="177"/>
          </rPr>
          <t>Warning:</t>
        </r>
        <r>
          <rPr>
            <sz val="6"/>
            <color indexed="81"/>
            <rFont val="MS Sans Serif"/>
            <family val="2"/>
            <charset val="177"/>
          </rPr>
          <t>SUM(AC13:AD13)&lt;&gt;SUM(AM13:AO13)</t>
        </r>
      </text>
    </comment>
    <comment ref="AE13" authorId="0">
      <text>
        <r>
          <rPr>
            <b/>
            <sz val="8"/>
            <color indexed="81"/>
            <rFont val="MS Sans Serif"/>
            <family val="2"/>
            <charset val="177"/>
          </rPr>
          <t>Warning:</t>
        </r>
        <r>
          <rPr>
            <sz val="6"/>
            <color indexed="81"/>
            <rFont val="MS Sans Serif"/>
            <family val="2"/>
            <charset val="177"/>
          </rPr>
          <t>AF13&lt;AE13</t>
        </r>
      </text>
    </comment>
    <comment ref="AF13" authorId="0">
      <text>
        <r>
          <rPr>
            <b/>
            <sz val="8"/>
            <color indexed="81"/>
            <rFont val="MS Sans Serif"/>
            <family val="2"/>
            <charset val="177"/>
          </rPr>
          <t>Warning:</t>
        </r>
        <r>
          <rPr>
            <sz val="6"/>
            <color indexed="81"/>
            <rFont val="MS Sans Serif"/>
            <family val="2"/>
            <charset val="177"/>
          </rPr>
          <t>AF13&lt;AE13</t>
        </r>
      </text>
    </comment>
    <comment ref="AM13" authorId="0">
      <text>
        <r>
          <rPr>
            <b/>
            <sz val="8"/>
            <color indexed="81"/>
            <rFont val="MS Sans Serif"/>
            <family val="2"/>
            <charset val="177"/>
          </rPr>
          <t>Warning:</t>
        </r>
        <r>
          <rPr>
            <sz val="6"/>
            <color indexed="81"/>
            <rFont val="MS Sans Serif"/>
            <family val="2"/>
            <charset val="177"/>
          </rPr>
          <t>SUM(AC13:AD13)&lt;&gt;SUM(AM13:AO13)</t>
        </r>
      </text>
    </comment>
    <comment ref="AO13" authorId="0">
      <text>
        <r>
          <rPr>
            <b/>
            <sz val="8"/>
            <color indexed="81"/>
            <rFont val="MS Sans Serif"/>
            <family val="2"/>
            <charset val="177"/>
          </rPr>
          <t>Warning:</t>
        </r>
        <r>
          <rPr>
            <sz val="6"/>
            <color indexed="81"/>
            <rFont val="MS Sans Serif"/>
            <family val="2"/>
            <charset val="177"/>
          </rPr>
          <t>SUM(AC13:AD13)&lt;&gt;SUM(AM13:AO13)</t>
        </r>
      </text>
    </comment>
    <comment ref="C14" authorId="0">
      <text>
        <r>
          <rPr>
            <b/>
            <sz val="8"/>
            <color indexed="81"/>
            <rFont val="MS Sans Serif"/>
            <family val="2"/>
            <charset val="177"/>
          </rPr>
          <t>Warning:</t>
        </r>
        <r>
          <rPr>
            <sz val="6"/>
            <color indexed="81"/>
            <rFont val="MS Sans Serif"/>
            <family val="2"/>
            <charset val="177"/>
          </rPr>
          <t>SUM(C14:D14)&lt;&gt;SUM(M14:O14)</t>
        </r>
      </text>
    </comment>
    <comment ref="D14" authorId="0">
      <text>
        <r>
          <rPr>
            <b/>
            <sz val="8"/>
            <color indexed="81"/>
            <rFont val="MS Sans Serif"/>
            <family val="2"/>
            <charset val="177"/>
          </rPr>
          <t>Warning:</t>
        </r>
        <r>
          <rPr>
            <sz val="6"/>
            <color indexed="81"/>
            <rFont val="MS Sans Serif"/>
            <family val="2"/>
            <charset val="177"/>
          </rPr>
          <t>SUM(C14:D14)&lt;&gt;SUM(M14:O14)</t>
        </r>
      </text>
    </comment>
    <comment ref="E14" authorId="0">
      <text>
        <r>
          <rPr>
            <b/>
            <sz val="8"/>
            <color indexed="81"/>
            <rFont val="MS Sans Serif"/>
            <family val="2"/>
            <charset val="177"/>
          </rPr>
          <t>Warning:</t>
        </r>
        <r>
          <rPr>
            <sz val="6"/>
            <color indexed="81"/>
            <rFont val="MS Sans Serif"/>
            <family val="2"/>
            <charset val="177"/>
          </rPr>
          <t>F14&lt;E14</t>
        </r>
      </text>
    </comment>
    <comment ref="F14" authorId="0">
      <text>
        <r>
          <rPr>
            <b/>
            <sz val="8"/>
            <color indexed="81"/>
            <rFont val="MS Sans Serif"/>
            <family val="2"/>
            <charset val="177"/>
          </rPr>
          <t>Warning:</t>
        </r>
        <r>
          <rPr>
            <sz val="6"/>
            <color indexed="81"/>
            <rFont val="MS Sans Serif"/>
            <family val="2"/>
            <charset val="177"/>
          </rPr>
          <t>F14&lt;E14</t>
        </r>
      </text>
    </comment>
    <comment ref="M14" authorId="0">
      <text>
        <r>
          <rPr>
            <b/>
            <sz val="8"/>
            <color indexed="81"/>
            <rFont val="MS Sans Serif"/>
            <family val="2"/>
            <charset val="177"/>
          </rPr>
          <t>Warning:</t>
        </r>
        <r>
          <rPr>
            <sz val="6"/>
            <color indexed="81"/>
            <rFont val="MS Sans Serif"/>
            <family val="2"/>
            <charset val="177"/>
          </rPr>
          <t>SUM(C14:D14)&lt;&gt;SUM(M14:O14)</t>
        </r>
      </text>
    </comment>
    <comment ref="O14" authorId="0">
      <text>
        <r>
          <rPr>
            <b/>
            <sz val="8"/>
            <color indexed="81"/>
            <rFont val="MS Sans Serif"/>
            <family val="2"/>
            <charset val="177"/>
          </rPr>
          <t>Warning:</t>
        </r>
        <r>
          <rPr>
            <sz val="6"/>
            <color indexed="81"/>
            <rFont val="MS Sans Serif"/>
            <family val="2"/>
            <charset val="177"/>
          </rPr>
          <t>SUM(C14:D14)&lt;&gt;SUM(M14:O14)</t>
        </r>
      </text>
    </comment>
    <comment ref="P14" authorId="0">
      <text>
        <r>
          <rPr>
            <b/>
            <sz val="8"/>
            <color indexed="81"/>
            <rFont val="MS Sans Serif"/>
            <family val="2"/>
            <charset val="177"/>
          </rPr>
          <t>Warning:</t>
        </r>
        <r>
          <rPr>
            <sz val="6"/>
            <color indexed="81"/>
            <rFont val="MS Sans Serif"/>
            <family val="2"/>
            <charset val="177"/>
          </rPr>
          <t>SUM(P14:Q14)&lt;&gt;SUM(Z14:AB14)</t>
        </r>
      </text>
    </comment>
    <comment ref="Q14" authorId="0">
      <text>
        <r>
          <rPr>
            <b/>
            <sz val="8"/>
            <color indexed="81"/>
            <rFont val="MS Sans Serif"/>
            <family val="2"/>
            <charset val="177"/>
          </rPr>
          <t>Warning:</t>
        </r>
        <r>
          <rPr>
            <sz val="6"/>
            <color indexed="81"/>
            <rFont val="MS Sans Serif"/>
            <family val="2"/>
            <charset val="177"/>
          </rPr>
          <t>SUM(P14:Q14)&lt;&gt;SUM(Z14:AB14)</t>
        </r>
      </text>
    </comment>
    <comment ref="R14" authorId="0">
      <text>
        <r>
          <rPr>
            <b/>
            <sz val="8"/>
            <color indexed="81"/>
            <rFont val="MS Sans Serif"/>
            <family val="2"/>
            <charset val="177"/>
          </rPr>
          <t>Warning:</t>
        </r>
        <r>
          <rPr>
            <sz val="6"/>
            <color indexed="81"/>
            <rFont val="MS Sans Serif"/>
            <family val="2"/>
            <charset val="177"/>
          </rPr>
          <t>S14&lt;R14</t>
        </r>
      </text>
    </comment>
    <comment ref="S14" authorId="0">
      <text>
        <r>
          <rPr>
            <b/>
            <sz val="8"/>
            <color indexed="81"/>
            <rFont val="MS Sans Serif"/>
            <family val="2"/>
            <charset val="177"/>
          </rPr>
          <t>Warning:</t>
        </r>
        <r>
          <rPr>
            <sz val="6"/>
            <color indexed="81"/>
            <rFont val="MS Sans Serif"/>
            <family val="2"/>
            <charset val="177"/>
          </rPr>
          <t>S14&lt;R14</t>
        </r>
      </text>
    </comment>
    <comment ref="Z14" authorId="0">
      <text>
        <r>
          <rPr>
            <b/>
            <sz val="8"/>
            <color indexed="81"/>
            <rFont val="MS Sans Serif"/>
            <family val="2"/>
            <charset val="177"/>
          </rPr>
          <t>Warning:</t>
        </r>
        <r>
          <rPr>
            <sz val="6"/>
            <color indexed="81"/>
            <rFont val="MS Sans Serif"/>
            <family val="2"/>
            <charset val="177"/>
          </rPr>
          <t>SUM(P14:Q14)&lt;&gt;SUM(Z14:AB14)</t>
        </r>
      </text>
    </comment>
    <comment ref="AB14" authorId="0">
      <text>
        <r>
          <rPr>
            <b/>
            <sz val="8"/>
            <color indexed="81"/>
            <rFont val="MS Sans Serif"/>
            <family val="2"/>
            <charset val="177"/>
          </rPr>
          <t>Warning:</t>
        </r>
        <r>
          <rPr>
            <sz val="6"/>
            <color indexed="81"/>
            <rFont val="MS Sans Serif"/>
            <family val="2"/>
            <charset val="177"/>
          </rPr>
          <t>SUM(P14:Q14)&lt;&gt;SUM(Z14:AB14)</t>
        </r>
      </text>
    </comment>
    <comment ref="AC14" authorId="0">
      <text>
        <r>
          <rPr>
            <b/>
            <sz val="8"/>
            <color indexed="81"/>
            <rFont val="MS Sans Serif"/>
            <family val="2"/>
            <charset val="177"/>
          </rPr>
          <t>Warning:</t>
        </r>
        <r>
          <rPr>
            <sz val="6"/>
            <color indexed="81"/>
            <rFont val="MS Sans Serif"/>
            <family val="2"/>
            <charset val="177"/>
          </rPr>
          <t>SUM(AC14:AD14)&lt;&gt;SUM(AM14:AO14)</t>
        </r>
      </text>
    </comment>
    <comment ref="AD14" authorId="0">
      <text>
        <r>
          <rPr>
            <b/>
            <sz val="8"/>
            <color indexed="81"/>
            <rFont val="MS Sans Serif"/>
            <family val="2"/>
            <charset val="177"/>
          </rPr>
          <t>Warning:</t>
        </r>
        <r>
          <rPr>
            <sz val="6"/>
            <color indexed="81"/>
            <rFont val="MS Sans Serif"/>
            <family val="2"/>
            <charset val="177"/>
          </rPr>
          <t>SUM(AC14:AD14)&lt;&gt;SUM(AM14:AO14)</t>
        </r>
      </text>
    </comment>
    <comment ref="AE14" authorId="0">
      <text>
        <r>
          <rPr>
            <b/>
            <sz val="8"/>
            <color indexed="81"/>
            <rFont val="MS Sans Serif"/>
            <family val="2"/>
            <charset val="177"/>
          </rPr>
          <t>Warning:</t>
        </r>
        <r>
          <rPr>
            <sz val="6"/>
            <color indexed="81"/>
            <rFont val="MS Sans Serif"/>
            <family val="2"/>
            <charset val="177"/>
          </rPr>
          <t>AF14&lt;AE14</t>
        </r>
      </text>
    </comment>
    <comment ref="AF14" authorId="0">
      <text>
        <r>
          <rPr>
            <b/>
            <sz val="8"/>
            <color indexed="81"/>
            <rFont val="MS Sans Serif"/>
            <family val="2"/>
            <charset val="177"/>
          </rPr>
          <t>Warning:</t>
        </r>
        <r>
          <rPr>
            <sz val="6"/>
            <color indexed="81"/>
            <rFont val="MS Sans Serif"/>
            <family val="2"/>
            <charset val="177"/>
          </rPr>
          <t>AF14&lt;AE14</t>
        </r>
      </text>
    </comment>
    <comment ref="AM14" authorId="0">
      <text>
        <r>
          <rPr>
            <b/>
            <sz val="8"/>
            <color indexed="81"/>
            <rFont val="MS Sans Serif"/>
            <family val="2"/>
            <charset val="177"/>
          </rPr>
          <t>Warning:</t>
        </r>
        <r>
          <rPr>
            <sz val="6"/>
            <color indexed="81"/>
            <rFont val="MS Sans Serif"/>
            <family val="2"/>
            <charset val="177"/>
          </rPr>
          <t>SUM(AC14:AD14)&lt;&gt;SUM(AM14:AO14)</t>
        </r>
      </text>
    </comment>
    <comment ref="AO14" authorId="0">
      <text>
        <r>
          <rPr>
            <b/>
            <sz val="8"/>
            <color indexed="81"/>
            <rFont val="MS Sans Serif"/>
            <family val="2"/>
            <charset val="177"/>
          </rPr>
          <t>Warning:</t>
        </r>
        <r>
          <rPr>
            <sz val="6"/>
            <color indexed="81"/>
            <rFont val="MS Sans Serif"/>
            <family val="2"/>
            <charset val="177"/>
          </rPr>
          <t>SUM(AC14:AD14)&lt;&gt;SUM(AM14:AO14)</t>
        </r>
      </text>
    </comment>
    <comment ref="C15" authorId="0">
      <text>
        <r>
          <rPr>
            <b/>
            <sz val="8"/>
            <color indexed="81"/>
            <rFont val="MS Sans Serif"/>
            <family val="2"/>
            <charset val="177"/>
          </rPr>
          <t>Warning:</t>
        </r>
        <r>
          <rPr>
            <sz val="6"/>
            <color indexed="81"/>
            <rFont val="MS Sans Serif"/>
            <family val="2"/>
            <charset val="177"/>
          </rPr>
          <t>SUM(C15:D15)&lt;&gt;SUM(M15:O15)</t>
        </r>
      </text>
    </comment>
    <comment ref="D15" authorId="0">
      <text>
        <r>
          <rPr>
            <b/>
            <sz val="8"/>
            <color indexed="81"/>
            <rFont val="MS Sans Serif"/>
            <family val="2"/>
            <charset val="177"/>
          </rPr>
          <t>Warning:</t>
        </r>
        <r>
          <rPr>
            <sz val="6"/>
            <color indexed="81"/>
            <rFont val="MS Sans Serif"/>
            <family val="2"/>
            <charset val="177"/>
          </rPr>
          <t>SUM(C15:D15)&lt;&gt;SUM(M15:O15)</t>
        </r>
      </text>
    </comment>
    <comment ref="E15" authorId="0">
      <text>
        <r>
          <rPr>
            <b/>
            <sz val="8"/>
            <color indexed="81"/>
            <rFont val="MS Sans Serif"/>
            <family val="2"/>
            <charset val="177"/>
          </rPr>
          <t>Warning:</t>
        </r>
        <r>
          <rPr>
            <sz val="6"/>
            <color indexed="81"/>
            <rFont val="MS Sans Serif"/>
            <family val="2"/>
            <charset val="177"/>
          </rPr>
          <t>F15&lt;E15</t>
        </r>
      </text>
    </comment>
    <comment ref="F15" authorId="0">
      <text>
        <r>
          <rPr>
            <b/>
            <sz val="8"/>
            <color indexed="81"/>
            <rFont val="MS Sans Serif"/>
            <family val="2"/>
            <charset val="177"/>
          </rPr>
          <t>Warning:</t>
        </r>
        <r>
          <rPr>
            <sz val="6"/>
            <color indexed="81"/>
            <rFont val="MS Sans Serif"/>
            <family val="2"/>
            <charset val="177"/>
          </rPr>
          <t>F15&lt;E15</t>
        </r>
      </text>
    </comment>
    <comment ref="M15" authorId="0">
      <text>
        <r>
          <rPr>
            <b/>
            <sz val="8"/>
            <color indexed="81"/>
            <rFont val="MS Sans Serif"/>
            <family val="2"/>
            <charset val="177"/>
          </rPr>
          <t>Warning:</t>
        </r>
        <r>
          <rPr>
            <sz val="6"/>
            <color indexed="81"/>
            <rFont val="MS Sans Serif"/>
            <family val="2"/>
            <charset val="177"/>
          </rPr>
          <t>SUM(C15:D15)&lt;&gt;SUM(M15:O15)</t>
        </r>
      </text>
    </comment>
    <comment ref="O15" authorId="0">
      <text>
        <r>
          <rPr>
            <b/>
            <sz val="8"/>
            <color indexed="81"/>
            <rFont val="MS Sans Serif"/>
            <family val="2"/>
            <charset val="177"/>
          </rPr>
          <t>Warning:</t>
        </r>
        <r>
          <rPr>
            <sz val="6"/>
            <color indexed="81"/>
            <rFont val="MS Sans Serif"/>
            <family val="2"/>
            <charset val="177"/>
          </rPr>
          <t>SUM(C15:D15)&lt;&gt;SUM(M15:O15)</t>
        </r>
      </text>
    </comment>
    <comment ref="P15" authorId="0">
      <text>
        <r>
          <rPr>
            <b/>
            <sz val="8"/>
            <color indexed="81"/>
            <rFont val="MS Sans Serif"/>
            <family val="2"/>
            <charset val="177"/>
          </rPr>
          <t>Warning:</t>
        </r>
        <r>
          <rPr>
            <sz val="6"/>
            <color indexed="81"/>
            <rFont val="MS Sans Serif"/>
            <family val="2"/>
            <charset val="177"/>
          </rPr>
          <t>SUM(P15:Q15)&lt;&gt;SUM(Z15:AB15)</t>
        </r>
      </text>
    </comment>
    <comment ref="Q15" authorId="0">
      <text>
        <r>
          <rPr>
            <b/>
            <sz val="8"/>
            <color indexed="81"/>
            <rFont val="MS Sans Serif"/>
            <family val="2"/>
            <charset val="177"/>
          </rPr>
          <t>Warning:</t>
        </r>
        <r>
          <rPr>
            <sz val="6"/>
            <color indexed="81"/>
            <rFont val="MS Sans Serif"/>
            <family val="2"/>
            <charset val="177"/>
          </rPr>
          <t>SUM(P15:Q15)&lt;&gt;SUM(Z15:AB15)</t>
        </r>
      </text>
    </comment>
    <comment ref="R15" authorId="0">
      <text>
        <r>
          <rPr>
            <b/>
            <sz val="8"/>
            <color indexed="81"/>
            <rFont val="MS Sans Serif"/>
            <family val="2"/>
            <charset val="177"/>
          </rPr>
          <t>Warning:</t>
        </r>
        <r>
          <rPr>
            <sz val="6"/>
            <color indexed="81"/>
            <rFont val="MS Sans Serif"/>
            <family val="2"/>
            <charset val="177"/>
          </rPr>
          <t>S15&lt;R15</t>
        </r>
      </text>
    </comment>
    <comment ref="S15" authorId="0">
      <text>
        <r>
          <rPr>
            <b/>
            <sz val="8"/>
            <color indexed="81"/>
            <rFont val="MS Sans Serif"/>
            <family val="2"/>
            <charset val="177"/>
          </rPr>
          <t>Warning:</t>
        </r>
        <r>
          <rPr>
            <sz val="6"/>
            <color indexed="81"/>
            <rFont val="MS Sans Serif"/>
            <family val="2"/>
            <charset val="177"/>
          </rPr>
          <t>S15&lt;R15</t>
        </r>
      </text>
    </comment>
    <comment ref="Z15" authorId="0">
      <text>
        <r>
          <rPr>
            <b/>
            <sz val="8"/>
            <color indexed="81"/>
            <rFont val="MS Sans Serif"/>
            <family val="2"/>
            <charset val="177"/>
          </rPr>
          <t>Warning:</t>
        </r>
        <r>
          <rPr>
            <sz val="6"/>
            <color indexed="81"/>
            <rFont val="MS Sans Serif"/>
            <family val="2"/>
            <charset val="177"/>
          </rPr>
          <t>SUM(P15:Q15)&lt;&gt;SUM(Z15:AB15)</t>
        </r>
      </text>
    </comment>
    <comment ref="AB15" authorId="0">
      <text>
        <r>
          <rPr>
            <b/>
            <sz val="8"/>
            <color indexed="81"/>
            <rFont val="MS Sans Serif"/>
            <family val="2"/>
            <charset val="177"/>
          </rPr>
          <t>Warning:</t>
        </r>
        <r>
          <rPr>
            <sz val="6"/>
            <color indexed="81"/>
            <rFont val="MS Sans Serif"/>
            <family val="2"/>
            <charset val="177"/>
          </rPr>
          <t>SUM(P15:Q15)&lt;&gt;SUM(Z15:AB15)</t>
        </r>
      </text>
    </comment>
    <comment ref="AC15" authorId="0">
      <text>
        <r>
          <rPr>
            <b/>
            <sz val="8"/>
            <color indexed="81"/>
            <rFont val="MS Sans Serif"/>
            <family val="2"/>
            <charset val="177"/>
          </rPr>
          <t>Warning:</t>
        </r>
        <r>
          <rPr>
            <sz val="6"/>
            <color indexed="81"/>
            <rFont val="MS Sans Serif"/>
            <family val="2"/>
            <charset val="177"/>
          </rPr>
          <t>SUM(AC15:AD15)&lt;&gt;SUM(AM15:AO15)</t>
        </r>
      </text>
    </comment>
    <comment ref="AD15" authorId="0">
      <text>
        <r>
          <rPr>
            <b/>
            <sz val="8"/>
            <color indexed="81"/>
            <rFont val="MS Sans Serif"/>
            <family val="2"/>
            <charset val="177"/>
          </rPr>
          <t>Warning:</t>
        </r>
        <r>
          <rPr>
            <sz val="6"/>
            <color indexed="81"/>
            <rFont val="MS Sans Serif"/>
            <family val="2"/>
            <charset val="177"/>
          </rPr>
          <t>SUM(AC15:AD15)&lt;&gt;SUM(AM15:AO15)</t>
        </r>
      </text>
    </comment>
    <comment ref="AE15" authorId="0">
      <text>
        <r>
          <rPr>
            <b/>
            <sz val="8"/>
            <color indexed="81"/>
            <rFont val="MS Sans Serif"/>
            <family val="2"/>
            <charset val="177"/>
          </rPr>
          <t>Warning:</t>
        </r>
        <r>
          <rPr>
            <sz val="6"/>
            <color indexed="81"/>
            <rFont val="MS Sans Serif"/>
            <family val="2"/>
            <charset val="177"/>
          </rPr>
          <t>AF15&lt;AE15</t>
        </r>
      </text>
    </comment>
    <comment ref="AF15" authorId="0">
      <text>
        <r>
          <rPr>
            <b/>
            <sz val="8"/>
            <color indexed="81"/>
            <rFont val="MS Sans Serif"/>
            <family val="2"/>
            <charset val="177"/>
          </rPr>
          <t>Warning:</t>
        </r>
        <r>
          <rPr>
            <sz val="6"/>
            <color indexed="81"/>
            <rFont val="MS Sans Serif"/>
            <family val="2"/>
            <charset val="177"/>
          </rPr>
          <t>AF15&lt;AE15</t>
        </r>
      </text>
    </comment>
    <comment ref="AM15" authorId="0">
      <text>
        <r>
          <rPr>
            <b/>
            <sz val="8"/>
            <color indexed="81"/>
            <rFont val="MS Sans Serif"/>
            <family val="2"/>
            <charset val="177"/>
          </rPr>
          <t>Warning:</t>
        </r>
        <r>
          <rPr>
            <sz val="6"/>
            <color indexed="81"/>
            <rFont val="MS Sans Serif"/>
            <family val="2"/>
            <charset val="177"/>
          </rPr>
          <t>SUM(AC15:AD15)&lt;&gt;SUM(AM15:AO15)</t>
        </r>
      </text>
    </comment>
    <comment ref="AO15" authorId="0">
      <text>
        <r>
          <rPr>
            <b/>
            <sz val="8"/>
            <color indexed="81"/>
            <rFont val="MS Sans Serif"/>
            <family val="2"/>
            <charset val="177"/>
          </rPr>
          <t>Warning:</t>
        </r>
        <r>
          <rPr>
            <sz val="6"/>
            <color indexed="81"/>
            <rFont val="MS Sans Serif"/>
            <family val="2"/>
            <charset val="177"/>
          </rPr>
          <t>SUM(AC15:AD15)&lt;&gt;SUM(AM15:AO15)</t>
        </r>
      </text>
    </comment>
    <comment ref="C16" authorId="0">
      <text>
        <r>
          <rPr>
            <b/>
            <sz val="8"/>
            <color indexed="81"/>
            <rFont val="MS Sans Serif"/>
            <family val="2"/>
            <charset val="177"/>
          </rPr>
          <t>Warning:</t>
        </r>
        <r>
          <rPr>
            <sz val="6"/>
            <color indexed="81"/>
            <rFont val="MS Sans Serif"/>
            <family val="2"/>
            <charset val="177"/>
          </rPr>
          <t>SUM(C16:D16)&lt;&gt;SUM(M16:O16)</t>
        </r>
      </text>
    </comment>
    <comment ref="D16" authorId="0">
      <text>
        <r>
          <rPr>
            <b/>
            <sz val="8"/>
            <color indexed="81"/>
            <rFont val="MS Sans Serif"/>
            <family val="2"/>
            <charset val="177"/>
          </rPr>
          <t>Warning:</t>
        </r>
        <r>
          <rPr>
            <sz val="6"/>
            <color indexed="81"/>
            <rFont val="MS Sans Serif"/>
            <family val="2"/>
            <charset val="177"/>
          </rPr>
          <t>SUM(C16:D16)&lt;&gt;SUM(M16:O16)</t>
        </r>
      </text>
    </comment>
    <comment ref="E16" authorId="0">
      <text>
        <r>
          <rPr>
            <b/>
            <sz val="8"/>
            <color indexed="81"/>
            <rFont val="MS Sans Serif"/>
            <family val="2"/>
            <charset val="177"/>
          </rPr>
          <t>Warning:</t>
        </r>
        <r>
          <rPr>
            <sz val="6"/>
            <color indexed="81"/>
            <rFont val="MS Sans Serif"/>
            <family val="2"/>
            <charset val="177"/>
          </rPr>
          <t>F16&lt;E16</t>
        </r>
      </text>
    </comment>
    <comment ref="F16" authorId="0">
      <text>
        <r>
          <rPr>
            <b/>
            <sz val="8"/>
            <color indexed="81"/>
            <rFont val="MS Sans Serif"/>
            <family val="2"/>
            <charset val="177"/>
          </rPr>
          <t>Warning:</t>
        </r>
        <r>
          <rPr>
            <sz val="6"/>
            <color indexed="81"/>
            <rFont val="MS Sans Serif"/>
            <family val="2"/>
            <charset val="177"/>
          </rPr>
          <t>F16&lt;E16</t>
        </r>
      </text>
    </comment>
    <comment ref="M16" authorId="0">
      <text>
        <r>
          <rPr>
            <b/>
            <sz val="8"/>
            <color indexed="81"/>
            <rFont val="MS Sans Serif"/>
            <family val="2"/>
            <charset val="177"/>
          </rPr>
          <t>Warning:</t>
        </r>
        <r>
          <rPr>
            <sz val="6"/>
            <color indexed="81"/>
            <rFont val="MS Sans Serif"/>
            <family val="2"/>
            <charset val="177"/>
          </rPr>
          <t>SUM(C16:D16)&lt;&gt;SUM(M16:O16)</t>
        </r>
      </text>
    </comment>
    <comment ref="O16" authorId="0">
      <text>
        <r>
          <rPr>
            <b/>
            <sz val="8"/>
            <color indexed="81"/>
            <rFont val="MS Sans Serif"/>
            <family val="2"/>
            <charset val="177"/>
          </rPr>
          <t>Warning:</t>
        </r>
        <r>
          <rPr>
            <sz val="6"/>
            <color indexed="81"/>
            <rFont val="MS Sans Serif"/>
            <family val="2"/>
            <charset val="177"/>
          </rPr>
          <t>SUM(C16:D16)&lt;&gt;SUM(M16:O16)</t>
        </r>
      </text>
    </comment>
    <comment ref="P16" authorId="0">
      <text>
        <r>
          <rPr>
            <b/>
            <sz val="8"/>
            <color indexed="81"/>
            <rFont val="MS Sans Serif"/>
            <family val="2"/>
            <charset val="177"/>
          </rPr>
          <t>Warning:</t>
        </r>
        <r>
          <rPr>
            <sz val="6"/>
            <color indexed="81"/>
            <rFont val="MS Sans Serif"/>
            <family val="2"/>
            <charset val="177"/>
          </rPr>
          <t>SUM(P16:Q16)&lt;&gt;SUM(Z16:AB16)</t>
        </r>
      </text>
    </comment>
    <comment ref="Q16" authorId="0">
      <text>
        <r>
          <rPr>
            <b/>
            <sz val="8"/>
            <color indexed="81"/>
            <rFont val="MS Sans Serif"/>
            <family val="2"/>
            <charset val="177"/>
          </rPr>
          <t>Warning:</t>
        </r>
        <r>
          <rPr>
            <sz val="6"/>
            <color indexed="81"/>
            <rFont val="MS Sans Serif"/>
            <family val="2"/>
            <charset val="177"/>
          </rPr>
          <t>SUM(P16:Q16)&lt;&gt;SUM(Z16:AB16)</t>
        </r>
      </text>
    </comment>
    <comment ref="R16" authorId="0">
      <text>
        <r>
          <rPr>
            <b/>
            <sz val="8"/>
            <color indexed="81"/>
            <rFont val="MS Sans Serif"/>
            <family val="2"/>
            <charset val="177"/>
          </rPr>
          <t>Warning:</t>
        </r>
        <r>
          <rPr>
            <sz val="6"/>
            <color indexed="81"/>
            <rFont val="MS Sans Serif"/>
            <family val="2"/>
            <charset val="177"/>
          </rPr>
          <t>S16&lt;R16</t>
        </r>
      </text>
    </comment>
    <comment ref="S16" authorId="0">
      <text>
        <r>
          <rPr>
            <b/>
            <sz val="8"/>
            <color indexed="81"/>
            <rFont val="MS Sans Serif"/>
            <family val="2"/>
            <charset val="177"/>
          </rPr>
          <t>Warning:</t>
        </r>
        <r>
          <rPr>
            <sz val="6"/>
            <color indexed="81"/>
            <rFont val="MS Sans Serif"/>
            <family val="2"/>
            <charset val="177"/>
          </rPr>
          <t>S16&lt;R16</t>
        </r>
      </text>
    </comment>
    <comment ref="Z16" authorId="0">
      <text>
        <r>
          <rPr>
            <b/>
            <sz val="8"/>
            <color indexed="81"/>
            <rFont val="MS Sans Serif"/>
            <family val="2"/>
            <charset val="177"/>
          </rPr>
          <t>Warning:</t>
        </r>
        <r>
          <rPr>
            <sz val="6"/>
            <color indexed="81"/>
            <rFont val="MS Sans Serif"/>
            <family val="2"/>
            <charset val="177"/>
          </rPr>
          <t>SUM(P16:Q16)&lt;&gt;SUM(Z16:AB16)</t>
        </r>
      </text>
    </comment>
    <comment ref="AB16" authorId="0">
      <text>
        <r>
          <rPr>
            <b/>
            <sz val="8"/>
            <color indexed="81"/>
            <rFont val="MS Sans Serif"/>
            <family val="2"/>
            <charset val="177"/>
          </rPr>
          <t>Warning:</t>
        </r>
        <r>
          <rPr>
            <sz val="6"/>
            <color indexed="81"/>
            <rFont val="MS Sans Serif"/>
            <family val="2"/>
            <charset val="177"/>
          </rPr>
          <t>SUM(P16:Q16)&lt;&gt;SUM(Z16:AB16)</t>
        </r>
      </text>
    </comment>
    <comment ref="AC16" authorId="0">
      <text>
        <r>
          <rPr>
            <b/>
            <sz val="8"/>
            <color indexed="81"/>
            <rFont val="MS Sans Serif"/>
            <family val="2"/>
            <charset val="177"/>
          </rPr>
          <t>Warning:</t>
        </r>
        <r>
          <rPr>
            <sz val="6"/>
            <color indexed="81"/>
            <rFont val="MS Sans Serif"/>
            <family val="2"/>
            <charset val="177"/>
          </rPr>
          <t>SUM(AC16:AD16)&lt;&gt;SUM(AM16:AO16)</t>
        </r>
      </text>
    </comment>
    <comment ref="AD16" authorId="0">
      <text>
        <r>
          <rPr>
            <b/>
            <sz val="8"/>
            <color indexed="81"/>
            <rFont val="MS Sans Serif"/>
            <family val="2"/>
            <charset val="177"/>
          </rPr>
          <t>Warning:</t>
        </r>
        <r>
          <rPr>
            <sz val="6"/>
            <color indexed="81"/>
            <rFont val="MS Sans Serif"/>
            <family val="2"/>
            <charset val="177"/>
          </rPr>
          <t>SUM(AC16:AD16)&lt;&gt;SUM(AM16:AO16)</t>
        </r>
      </text>
    </comment>
    <comment ref="AE16" authorId="0">
      <text>
        <r>
          <rPr>
            <b/>
            <sz val="8"/>
            <color indexed="81"/>
            <rFont val="MS Sans Serif"/>
            <family val="2"/>
            <charset val="177"/>
          </rPr>
          <t>Warning:</t>
        </r>
        <r>
          <rPr>
            <sz val="6"/>
            <color indexed="81"/>
            <rFont val="MS Sans Serif"/>
            <family val="2"/>
            <charset val="177"/>
          </rPr>
          <t>AF16&lt;AE16</t>
        </r>
      </text>
    </comment>
    <comment ref="AF16" authorId="0">
      <text>
        <r>
          <rPr>
            <b/>
            <sz val="8"/>
            <color indexed="81"/>
            <rFont val="MS Sans Serif"/>
            <family val="2"/>
            <charset val="177"/>
          </rPr>
          <t>Warning:</t>
        </r>
        <r>
          <rPr>
            <sz val="6"/>
            <color indexed="81"/>
            <rFont val="MS Sans Serif"/>
            <family val="2"/>
            <charset val="177"/>
          </rPr>
          <t>AF16&lt;AE16</t>
        </r>
      </text>
    </comment>
    <comment ref="AM16" authorId="0">
      <text>
        <r>
          <rPr>
            <b/>
            <sz val="8"/>
            <color indexed="81"/>
            <rFont val="MS Sans Serif"/>
            <family val="2"/>
            <charset val="177"/>
          </rPr>
          <t>Warning:</t>
        </r>
        <r>
          <rPr>
            <sz val="6"/>
            <color indexed="81"/>
            <rFont val="MS Sans Serif"/>
            <family val="2"/>
            <charset val="177"/>
          </rPr>
          <t>SUM(AC16:AD16)&lt;&gt;SUM(AM16:AO16)</t>
        </r>
      </text>
    </comment>
    <comment ref="AO16" authorId="0">
      <text>
        <r>
          <rPr>
            <b/>
            <sz val="8"/>
            <color indexed="81"/>
            <rFont val="MS Sans Serif"/>
            <family val="2"/>
            <charset val="177"/>
          </rPr>
          <t>Warning:</t>
        </r>
        <r>
          <rPr>
            <sz val="6"/>
            <color indexed="81"/>
            <rFont val="MS Sans Serif"/>
            <family val="2"/>
            <charset val="177"/>
          </rPr>
          <t>SUM(AC16:AD16)&lt;&gt;SUM(AM16:AO16)</t>
        </r>
      </text>
    </comment>
    <comment ref="C17" authorId="0">
      <text>
        <r>
          <rPr>
            <b/>
            <sz val="8"/>
            <color indexed="81"/>
            <rFont val="MS Sans Serif"/>
            <family val="2"/>
            <charset val="177"/>
          </rPr>
          <t>Warning:</t>
        </r>
        <r>
          <rPr>
            <sz val="6"/>
            <color indexed="81"/>
            <rFont val="MS Sans Serif"/>
            <family val="2"/>
            <charset val="177"/>
          </rPr>
          <t>SUM(C17:D17)&lt;&gt;SUM(M17:O17)</t>
        </r>
      </text>
    </comment>
    <comment ref="D17" authorId="0">
      <text>
        <r>
          <rPr>
            <b/>
            <sz val="8"/>
            <color indexed="81"/>
            <rFont val="MS Sans Serif"/>
            <family val="2"/>
            <charset val="177"/>
          </rPr>
          <t>Warning:</t>
        </r>
        <r>
          <rPr>
            <sz val="6"/>
            <color indexed="81"/>
            <rFont val="MS Sans Serif"/>
            <family val="2"/>
            <charset val="177"/>
          </rPr>
          <t>SUM(C17:D17)&lt;&gt;SUM(M17:O17)</t>
        </r>
      </text>
    </comment>
    <comment ref="E17" authorId="0">
      <text>
        <r>
          <rPr>
            <b/>
            <sz val="8"/>
            <color indexed="81"/>
            <rFont val="MS Sans Serif"/>
            <family val="2"/>
            <charset val="177"/>
          </rPr>
          <t>Warning:</t>
        </r>
        <r>
          <rPr>
            <sz val="6"/>
            <color indexed="81"/>
            <rFont val="MS Sans Serif"/>
            <family val="2"/>
            <charset val="177"/>
          </rPr>
          <t>F17&lt;E17</t>
        </r>
      </text>
    </comment>
    <comment ref="F17" authorId="0">
      <text>
        <r>
          <rPr>
            <b/>
            <sz val="8"/>
            <color indexed="81"/>
            <rFont val="MS Sans Serif"/>
            <family val="2"/>
            <charset val="177"/>
          </rPr>
          <t>Warning:</t>
        </r>
        <r>
          <rPr>
            <sz val="6"/>
            <color indexed="81"/>
            <rFont val="MS Sans Serif"/>
            <family val="2"/>
            <charset val="177"/>
          </rPr>
          <t>F17&lt;E17</t>
        </r>
      </text>
    </comment>
    <comment ref="M17" authorId="0">
      <text>
        <r>
          <rPr>
            <b/>
            <sz val="8"/>
            <color indexed="81"/>
            <rFont val="MS Sans Serif"/>
            <family val="2"/>
            <charset val="177"/>
          </rPr>
          <t>Warning:</t>
        </r>
        <r>
          <rPr>
            <sz val="6"/>
            <color indexed="81"/>
            <rFont val="MS Sans Serif"/>
            <family val="2"/>
            <charset val="177"/>
          </rPr>
          <t>SUM(C17:D17)&lt;&gt;SUM(M17:O17)</t>
        </r>
      </text>
    </comment>
    <comment ref="O17" authorId="0">
      <text>
        <r>
          <rPr>
            <b/>
            <sz val="8"/>
            <color indexed="81"/>
            <rFont val="MS Sans Serif"/>
            <family val="2"/>
            <charset val="177"/>
          </rPr>
          <t>Warning:</t>
        </r>
        <r>
          <rPr>
            <sz val="6"/>
            <color indexed="81"/>
            <rFont val="MS Sans Serif"/>
            <family val="2"/>
            <charset val="177"/>
          </rPr>
          <t>SUM(C17:D17)&lt;&gt;SUM(M17:O17)</t>
        </r>
      </text>
    </comment>
    <comment ref="P17" authorId="0">
      <text>
        <r>
          <rPr>
            <b/>
            <sz val="8"/>
            <color indexed="81"/>
            <rFont val="MS Sans Serif"/>
            <family val="2"/>
            <charset val="177"/>
          </rPr>
          <t>Warning:</t>
        </r>
        <r>
          <rPr>
            <sz val="6"/>
            <color indexed="81"/>
            <rFont val="MS Sans Serif"/>
            <family val="2"/>
            <charset val="177"/>
          </rPr>
          <t>SUM(P17:Q17)&lt;&gt;SUM(Z17:AB17)</t>
        </r>
      </text>
    </comment>
    <comment ref="Q17" authorId="0">
      <text>
        <r>
          <rPr>
            <b/>
            <sz val="8"/>
            <color indexed="81"/>
            <rFont val="MS Sans Serif"/>
            <family val="2"/>
            <charset val="177"/>
          </rPr>
          <t>Warning:</t>
        </r>
        <r>
          <rPr>
            <sz val="6"/>
            <color indexed="81"/>
            <rFont val="MS Sans Serif"/>
            <family val="2"/>
            <charset val="177"/>
          </rPr>
          <t>SUM(P17:Q17)&lt;&gt;SUM(Z17:AB17)</t>
        </r>
      </text>
    </comment>
    <comment ref="R17" authorId="0">
      <text>
        <r>
          <rPr>
            <b/>
            <sz val="8"/>
            <color indexed="81"/>
            <rFont val="MS Sans Serif"/>
            <family val="2"/>
            <charset val="177"/>
          </rPr>
          <t>Warning:</t>
        </r>
        <r>
          <rPr>
            <sz val="6"/>
            <color indexed="81"/>
            <rFont val="MS Sans Serif"/>
            <family val="2"/>
            <charset val="177"/>
          </rPr>
          <t>S17&lt;R17</t>
        </r>
      </text>
    </comment>
    <comment ref="S17" authorId="0">
      <text>
        <r>
          <rPr>
            <b/>
            <sz val="8"/>
            <color indexed="81"/>
            <rFont val="MS Sans Serif"/>
            <family val="2"/>
            <charset val="177"/>
          </rPr>
          <t>Warning:</t>
        </r>
        <r>
          <rPr>
            <sz val="6"/>
            <color indexed="81"/>
            <rFont val="MS Sans Serif"/>
            <family val="2"/>
            <charset val="177"/>
          </rPr>
          <t>S17&lt;R17</t>
        </r>
      </text>
    </comment>
    <comment ref="Z17" authorId="0">
      <text>
        <r>
          <rPr>
            <b/>
            <sz val="8"/>
            <color indexed="81"/>
            <rFont val="MS Sans Serif"/>
            <family val="2"/>
            <charset val="177"/>
          </rPr>
          <t>Warning:</t>
        </r>
        <r>
          <rPr>
            <sz val="6"/>
            <color indexed="81"/>
            <rFont val="MS Sans Serif"/>
            <family val="2"/>
            <charset val="177"/>
          </rPr>
          <t>SUM(P17:Q17)&lt;&gt;SUM(Z17:AB17)</t>
        </r>
      </text>
    </comment>
    <comment ref="AB17" authorId="0">
      <text>
        <r>
          <rPr>
            <b/>
            <sz val="8"/>
            <color indexed="81"/>
            <rFont val="MS Sans Serif"/>
            <family val="2"/>
            <charset val="177"/>
          </rPr>
          <t>Warning:</t>
        </r>
        <r>
          <rPr>
            <sz val="6"/>
            <color indexed="81"/>
            <rFont val="MS Sans Serif"/>
            <family val="2"/>
            <charset val="177"/>
          </rPr>
          <t>SUM(P17:Q17)&lt;&gt;SUM(Z17:AB17)</t>
        </r>
      </text>
    </comment>
    <comment ref="AC17" authorId="0">
      <text>
        <r>
          <rPr>
            <b/>
            <sz val="8"/>
            <color indexed="81"/>
            <rFont val="MS Sans Serif"/>
            <family val="2"/>
            <charset val="177"/>
          </rPr>
          <t>Warning:</t>
        </r>
        <r>
          <rPr>
            <sz val="6"/>
            <color indexed="81"/>
            <rFont val="MS Sans Serif"/>
            <family val="2"/>
            <charset val="177"/>
          </rPr>
          <t>SUM(AC17:AD17)&lt;&gt;SUM(AM17:AO17)</t>
        </r>
      </text>
    </comment>
    <comment ref="AD17" authorId="0">
      <text>
        <r>
          <rPr>
            <b/>
            <sz val="8"/>
            <color indexed="81"/>
            <rFont val="MS Sans Serif"/>
            <family val="2"/>
            <charset val="177"/>
          </rPr>
          <t>Warning:</t>
        </r>
        <r>
          <rPr>
            <sz val="6"/>
            <color indexed="81"/>
            <rFont val="MS Sans Serif"/>
            <family val="2"/>
            <charset val="177"/>
          </rPr>
          <t>SUM(AC17:AD17)&lt;&gt;SUM(AM17:AO17)</t>
        </r>
      </text>
    </comment>
    <comment ref="AE17" authorId="0">
      <text>
        <r>
          <rPr>
            <b/>
            <sz val="8"/>
            <color indexed="81"/>
            <rFont val="MS Sans Serif"/>
            <family val="2"/>
            <charset val="177"/>
          </rPr>
          <t>Warning:</t>
        </r>
        <r>
          <rPr>
            <sz val="6"/>
            <color indexed="81"/>
            <rFont val="MS Sans Serif"/>
            <family val="2"/>
            <charset val="177"/>
          </rPr>
          <t>AF17&lt;AE17</t>
        </r>
      </text>
    </comment>
    <comment ref="AF17" authorId="0">
      <text>
        <r>
          <rPr>
            <b/>
            <sz val="8"/>
            <color indexed="81"/>
            <rFont val="MS Sans Serif"/>
            <family val="2"/>
            <charset val="177"/>
          </rPr>
          <t>Warning:</t>
        </r>
        <r>
          <rPr>
            <sz val="6"/>
            <color indexed="81"/>
            <rFont val="MS Sans Serif"/>
            <family val="2"/>
            <charset val="177"/>
          </rPr>
          <t>AF17&lt;AE17</t>
        </r>
      </text>
    </comment>
    <comment ref="AM17" authorId="0">
      <text>
        <r>
          <rPr>
            <b/>
            <sz val="8"/>
            <color indexed="81"/>
            <rFont val="MS Sans Serif"/>
            <family val="2"/>
            <charset val="177"/>
          </rPr>
          <t>Warning:</t>
        </r>
        <r>
          <rPr>
            <sz val="6"/>
            <color indexed="81"/>
            <rFont val="MS Sans Serif"/>
            <family val="2"/>
            <charset val="177"/>
          </rPr>
          <t>SUM(AC17:AD17)&lt;&gt;SUM(AM17:AO17)</t>
        </r>
      </text>
    </comment>
    <comment ref="AO17" authorId="0">
      <text>
        <r>
          <rPr>
            <b/>
            <sz val="8"/>
            <color indexed="81"/>
            <rFont val="MS Sans Serif"/>
            <family val="2"/>
            <charset val="177"/>
          </rPr>
          <t>Warning:</t>
        </r>
        <r>
          <rPr>
            <sz val="6"/>
            <color indexed="81"/>
            <rFont val="MS Sans Serif"/>
            <family val="2"/>
            <charset val="177"/>
          </rPr>
          <t>SUM(AC17:AD17)&lt;&gt;SUM(AM17:AO17)</t>
        </r>
      </text>
    </comment>
    <comment ref="C18" authorId="0">
      <text>
        <r>
          <rPr>
            <b/>
            <sz val="8"/>
            <color indexed="81"/>
            <rFont val="MS Sans Serif"/>
            <family val="2"/>
            <charset val="177"/>
          </rPr>
          <t>Warning:</t>
        </r>
        <r>
          <rPr>
            <sz val="6"/>
            <color indexed="81"/>
            <rFont val="MS Sans Serif"/>
            <family val="2"/>
            <charset val="177"/>
          </rPr>
          <t>SUM(C18:D18)&lt;&gt;SUM(M18:O18)</t>
        </r>
      </text>
    </comment>
    <comment ref="D18" authorId="0">
      <text>
        <r>
          <rPr>
            <b/>
            <sz val="8"/>
            <color indexed="81"/>
            <rFont val="MS Sans Serif"/>
            <family val="2"/>
            <charset val="177"/>
          </rPr>
          <t>Warning:</t>
        </r>
        <r>
          <rPr>
            <sz val="6"/>
            <color indexed="81"/>
            <rFont val="MS Sans Serif"/>
            <family val="2"/>
            <charset val="177"/>
          </rPr>
          <t>SUM(C18:D18)&lt;&gt;SUM(M18:O18)</t>
        </r>
      </text>
    </comment>
    <comment ref="E18" authorId="0">
      <text>
        <r>
          <rPr>
            <b/>
            <sz val="8"/>
            <color indexed="81"/>
            <rFont val="MS Sans Serif"/>
            <family val="2"/>
            <charset val="177"/>
          </rPr>
          <t>Warning:</t>
        </r>
        <r>
          <rPr>
            <sz val="6"/>
            <color indexed="81"/>
            <rFont val="MS Sans Serif"/>
            <family val="2"/>
            <charset val="177"/>
          </rPr>
          <t>F18&lt;E18</t>
        </r>
      </text>
    </comment>
    <comment ref="F18" authorId="0">
      <text>
        <r>
          <rPr>
            <b/>
            <sz val="8"/>
            <color indexed="81"/>
            <rFont val="MS Sans Serif"/>
            <family val="2"/>
            <charset val="177"/>
          </rPr>
          <t>Warning:</t>
        </r>
        <r>
          <rPr>
            <sz val="6"/>
            <color indexed="81"/>
            <rFont val="MS Sans Serif"/>
            <family val="2"/>
            <charset val="177"/>
          </rPr>
          <t>F18&lt;E18</t>
        </r>
      </text>
    </comment>
    <comment ref="M18" authorId="0">
      <text>
        <r>
          <rPr>
            <b/>
            <sz val="8"/>
            <color indexed="81"/>
            <rFont val="MS Sans Serif"/>
            <family val="2"/>
            <charset val="177"/>
          </rPr>
          <t>Warning:</t>
        </r>
        <r>
          <rPr>
            <sz val="6"/>
            <color indexed="81"/>
            <rFont val="MS Sans Serif"/>
            <family val="2"/>
            <charset val="177"/>
          </rPr>
          <t>SUM(C18:D18)&lt;&gt;SUM(M18:O18)</t>
        </r>
      </text>
    </comment>
    <comment ref="O18" authorId="0">
      <text>
        <r>
          <rPr>
            <b/>
            <sz val="8"/>
            <color indexed="81"/>
            <rFont val="MS Sans Serif"/>
            <family val="2"/>
            <charset val="177"/>
          </rPr>
          <t>Warning:</t>
        </r>
        <r>
          <rPr>
            <sz val="6"/>
            <color indexed="81"/>
            <rFont val="MS Sans Serif"/>
            <family val="2"/>
            <charset val="177"/>
          </rPr>
          <t>SUM(C18:D18)&lt;&gt;SUM(M18:O18)</t>
        </r>
      </text>
    </comment>
    <comment ref="P18" authorId="0">
      <text>
        <r>
          <rPr>
            <b/>
            <sz val="8"/>
            <color indexed="81"/>
            <rFont val="MS Sans Serif"/>
            <family val="2"/>
            <charset val="177"/>
          </rPr>
          <t>Warning:</t>
        </r>
        <r>
          <rPr>
            <sz val="6"/>
            <color indexed="81"/>
            <rFont val="MS Sans Serif"/>
            <family val="2"/>
            <charset val="177"/>
          </rPr>
          <t>SUM(P18:Q18)&lt;&gt;SUM(Z18:AB18)</t>
        </r>
      </text>
    </comment>
    <comment ref="Q18" authorId="0">
      <text>
        <r>
          <rPr>
            <b/>
            <sz val="8"/>
            <color indexed="81"/>
            <rFont val="MS Sans Serif"/>
            <family val="2"/>
            <charset val="177"/>
          </rPr>
          <t>Warning:</t>
        </r>
        <r>
          <rPr>
            <sz val="6"/>
            <color indexed="81"/>
            <rFont val="MS Sans Serif"/>
            <family val="2"/>
            <charset val="177"/>
          </rPr>
          <t>SUM(P18:Q18)&lt;&gt;SUM(Z18:AB18)</t>
        </r>
      </text>
    </comment>
    <comment ref="R18" authorId="0">
      <text>
        <r>
          <rPr>
            <b/>
            <sz val="8"/>
            <color indexed="81"/>
            <rFont val="MS Sans Serif"/>
            <family val="2"/>
            <charset val="177"/>
          </rPr>
          <t>Warning:</t>
        </r>
        <r>
          <rPr>
            <sz val="6"/>
            <color indexed="81"/>
            <rFont val="MS Sans Serif"/>
            <family val="2"/>
            <charset val="177"/>
          </rPr>
          <t>S18&lt;R18</t>
        </r>
      </text>
    </comment>
    <comment ref="S18" authorId="0">
      <text>
        <r>
          <rPr>
            <b/>
            <sz val="8"/>
            <color indexed="81"/>
            <rFont val="MS Sans Serif"/>
            <family val="2"/>
            <charset val="177"/>
          </rPr>
          <t>Warning:</t>
        </r>
        <r>
          <rPr>
            <sz val="6"/>
            <color indexed="81"/>
            <rFont val="MS Sans Serif"/>
            <family val="2"/>
            <charset val="177"/>
          </rPr>
          <t>S18&lt;R18</t>
        </r>
      </text>
    </comment>
    <comment ref="Z18" authorId="0">
      <text>
        <r>
          <rPr>
            <b/>
            <sz val="8"/>
            <color indexed="81"/>
            <rFont val="MS Sans Serif"/>
            <family val="2"/>
            <charset val="177"/>
          </rPr>
          <t>Warning:</t>
        </r>
        <r>
          <rPr>
            <sz val="6"/>
            <color indexed="81"/>
            <rFont val="MS Sans Serif"/>
            <family val="2"/>
            <charset val="177"/>
          </rPr>
          <t>SUM(P18:Q18)&lt;&gt;SUM(Z18:AB18)</t>
        </r>
      </text>
    </comment>
    <comment ref="AB18" authorId="0">
      <text>
        <r>
          <rPr>
            <b/>
            <sz val="8"/>
            <color indexed="81"/>
            <rFont val="MS Sans Serif"/>
            <family val="2"/>
            <charset val="177"/>
          </rPr>
          <t>Warning:</t>
        </r>
        <r>
          <rPr>
            <sz val="6"/>
            <color indexed="81"/>
            <rFont val="MS Sans Serif"/>
            <family val="2"/>
            <charset val="177"/>
          </rPr>
          <t>SUM(P18:Q18)&lt;&gt;SUM(Z18:AB18)</t>
        </r>
      </text>
    </comment>
    <comment ref="AC18" authorId="0">
      <text>
        <r>
          <rPr>
            <b/>
            <sz val="8"/>
            <color indexed="81"/>
            <rFont val="MS Sans Serif"/>
            <family val="2"/>
            <charset val="177"/>
          </rPr>
          <t>Warning:</t>
        </r>
        <r>
          <rPr>
            <sz val="6"/>
            <color indexed="81"/>
            <rFont val="MS Sans Serif"/>
            <family val="2"/>
            <charset val="177"/>
          </rPr>
          <t>SUM(AC18:AD18)&lt;&gt;SUM(AM18:AO18)</t>
        </r>
      </text>
    </comment>
    <comment ref="AD18" authorId="0">
      <text>
        <r>
          <rPr>
            <b/>
            <sz val="8"/>
            <color indexed="81"/>
            <rFont val="MS Sans Serif"/>
            <family val="2"/>
            <charset val="177"/>
          </rPr>
          <t>Warning:</t>
        </r>
        <r>
          <rPr>
            <sz val="6"/>
            <color indexed="81"/>
            <rFont val="MS Sans Serif"/>
            <family val="2"/>
            <charset val="177"/>
          </rPr>
          <t>SUM(AC18:AD18)&lt;&gt;SUM(AM18:AO18)</t>
        </r>
      </text>
    </comment>
    <comment ref="AE18" authorId="0">
      <text>
        <r>
          <rPr>
            <b/>
            <sz val="8"/>
            <color indexed="81"/>
            <rFont val="MS Sans Serif"/>
            <family val="2"/>
            <charset val="177"/>
          </rPr>
          <t>Warning:</t>
        </r>
        <r>
          <rPr>
            <sz val="6"/>
            <color indexed="81"/>
            <rFont val="MS Sans Serif"/>
            <family val="2"/>
            <charset val="177"/>
          </rPr>
          <t>AF18&lt;AE18</t>
        </r>
      </text>
    </comment>
    <comment ref="AF18" authorId="0">
      <text>
        <r>
          <rPr>
            <b/>
            <sz val="8"/>
            <color indexed="81"/>
            <rFont val="MS Sans Serif"/>
            <family val="2"/>
            <charset val="177"/>
          </rPr>
          <t>Warning:</t>
        </r>
        <r>
          <rPr>
            <sz val="6"/>
            <color indexed="81"/>
            <rFont val="MS Sans Serif"/>
            <family val="2"/>
            <charset val="177"/>
          </rPr>
          <t>AF18&lt;AE18</t>
        </r>
      </text>
    </comment>
    <comment ref="AM18" authorId="0">
      <text>
        <r>
          <rPr>
            <b/>
            <sz val="8"/>
            <color indexed="81"/>
            <rFont val="MS Sans Serif"/>
            <family val="2"/>
            <charset val="177"/>
          </rPr>
          <t>Warning:</t>
        </r>
        <r>
          <rPr>
            <sz val="6"/>
            <color indexed="81"/>
            <rFont val="MS Sans Serif"/>
            <family val="2"/>
            <charset val="177"/>
          </rPr>
          <t>SUM(AC18:AD18)&lt;&gt;SUM(AM18:AO18)</t>
        </r>
      </text>
    </comment>
    <comment ref="AO18" authorId="0">
      <text>
        <r>
          <rPr>
            <b/>
            <sz val="8"/>
            <color indexed="81"/>
            <rFont val="MS Sans Serif"/>
            <family val="2"/>
            <charset val="177"/>
          </rPr>
          <t>Warning:</t>
        </r>
        <r>
          <rPr>
            <sz val="6"/>
            <color indexed="81"/>
            <rFont val="MS Sans Serif"/>
            <family val="2"/>
            <charset val="177"/>
          </rPr>
          <t>SUM(AC18:AD18)&lt;&gt;SUM(AM18:AO18)</t>
        </r>
      </text>
    </comment>
    <comment ref="C19" authorId="0">
      <text>
        <r>
          <rPr>
            <b/>
            <sz val="8"/>
            <color indexed="81"/>
            <rFont val="MS Sans Serif"/>
            <family val="2"/>
            <charset val="177"/>
          </rPr>
          <t>Warning:</t>
        </r>
        <r>
          <rPr>
            <sz val="6"/>
            <color indexed="81"/>
            <rFont val="MS Sans Serif"/>
            <family val="2"/>
            <charset val="177"/>
          </rPr>
          <t>SUM(C19:D19)&lt;&gt;SUM(M19:O19)</t>
        </r>
      </text>
    </comment>
    <comment ref="D19" authorId="0">
      <text>
        <r>
          <rPr>
            <b/>
            <sz val="8"/>
            <color indexed="81"/>
            <rFont val="MS Sans Serif"/>
            <family val="2"/>
            <charset val="177"/>
          </rPr>
          <t>Warning:</t>
        </r>
        <r>
          <rPr>
            <sz val="6"/>
            <color indexed="81"/>
            <rFont val="MS Sans Serif"/>
            <family val="2"/>
            <charset val="177"/>
          </rPr>
          <t>SUM(C19:D19)&lt;&gt;SUM(M19:O19)</t>
        </r>
      </text>
    </comment>
    <comment ref="E19" authorId="0">
      <text>
        <r>
          <rPr>
            <b/>
            <sz val="8"/>
            <color indexed="81"/>
            <rFont val="MS Sans Serif"/>
            <family val="2"/>
            <charset val="177"/>
          </rPr>
          <t>Warning:</t>
        </r>
        <r>
          <rPr>
            <sz val="6"/>
            <color indexed="81"/>
            <rFont val="MS Sans Serif"/>
            <family val="2"/>
            <charset val="177"/>
          </rPr>
          <t>F19&lt;E19</t>
        </r>
      </text>
    </comment>
    <comment ref="F19" authorId="0">
      <text>
        <r>
          <rPr>
            <b/>
            <sz val="8"/>
            <color indexed="81"/>
            <rFont val="MS Sans Serif"/>
            <family val="2"/>
            <charset val="177"/>
          </rPr>
          <t>Warning:</t>
        </r>
        <r>
          <rPr>
            <sz val="6"/>
            <color indexed="81"/>
            <rFont val="MS Sans Serif"/>
            <family val="2"/>
            <charset val="177"/>
          </rPr>
          <t>F19&lt;E19</t>
        </r>
      </text>
    </comment>
    <comment ref="M19" authorId="0">
      <text>
        <r>
          <rPr>
            <b/>
            <sz val="8"/>
            <color indexed="81"/>
            <rFont val="MS Sans Serif"/>
            <family val="2"/>
            <charset val="177"/>
          </rPr>
          <t>Warning:</t>
        </r>
        <r>
          <rPr>
            <sz val="6"/>
            <color indexed="81"/>
            <rFont val="MS Sans Serif"/>
            <family val="2"/>
            <charset val="177"/>
          </rPr>
          <t>SUM(C19:D19)&lt;&gt;SUM(M19:O19)</t>
        </r>
      </text>
    </comment>
    <comment ref="O19" authorId="0">
      <text>
        <r>
          <rPr>
            <b/>
            <sz val="8"/>
            <color indexed="81"/>
            <rFont val="MS Sans Serif"/>
            <family val="2"/>
            <charset val="177"/>
          </rPr>
          <t>Warning:</t>
        </r>
        <r>
          <rPr>
            <sz val="6"/>
            <color indexed="81"/>
            <rFont val="MS Sans Serif"/>
            <family val="2"/>
            <charset val="177"/>
          </rPr>
          <t>SUM(C19:D19)&lt;&gt;SUM(M19:O19)</t>
        </r>
      </text>
    </comment>
    <comment ref="P19" authorId="0">
      <text>
        <r>
          <rPr>
            <b/>
            <sz val="8"/>
            <color indexed="81"/>
            <rFont val="MS Sans Serif"/>
            <family val="2"/>
            <charset val="177"/>
          </rPr>
          <t>Warning:</t>
        </r>
        <r>
          <rPr>
            <sz val="6"/>
            <color indexed="81"/>
            <rFont val="MS Sans Serif"/>
            <family val="2"/>
            <charset val="177"/>
          </rPr>
          <t>SUM(P19:Q19)&lt;&gt;SUM(Z19:AB19)</t>
        </r>
      </text>
    </comment>
    <comment ref="Q19" authorId="0">
      <text>
        <r>
          <rPr>
            <b/>
            <sz val="8"/>
            <color indexed="81"/>
            <rFont val="MS Sans Serif"/>
            <family val="2"/>
            <charset val="177"/>
          </rPr>
          <t>Warning:</t>
        </r>
        <r>
          <rPr>
            <sz val="6"/>
            <color indexed="81"/>
            <rFont val="MS Sans Serif"/>
            <family val="2"/>
            <charset val="177"/>
          </rPr>
          <t>SUM(P19:Q19)&lt;&gt;SUM(Z19:AB19)</t>
        </r>
      </text>
    </comment>
    <comment ref="R19" authorId="0">
      <text>
        <r>
          <rPr>
            <b/>
            <sz val="8"/>
            <color indexed="81"/>
            <rFont val="MS Sans Serif"/>
            <family val="2"/>
            <charset val="177"/>
          </rPr>
          <t>Warning:</t>
        </r>
        <r>
          <rPr>
            <sz val="6"/>
            <color indexed="81"/>
            <rFont val="MS Sans Serif"/>
            <family val="2"/>
            <charset val="177"/>
          </rPr>
          <t>S19&lt;R19</t>
        </r>
      </text>
    </comment>
    <comment ref="S19" authorId="0">
      <text>
        <r>
          <rPr>
            <b/>
            <sz val="8"/>
            <color indexed="81"/>
            <rFont val="MS Sans Serif"/>
            <family val="2"/>
            <charset val="177"/>
          </rPr>
          <t>Warning:</t>
        </r>
        <r>
          <rPr>
            <sz val="6"/>
            <color indexed="81"/>
            <rFont val="MS Sans Serif"/>
            <family val="2"/>
            <charset val="177"/>
          </rPr>
          <t>S19&lt;R19</t>
        </r>
      </text>
    </comment>
    <comment ref="Z19" authorId="0">
      <text>
        <r>
          <rPr>
            <b/>
            <sz val="8"/>
            <color indexed="81"/>
            <rFont val="MS Sans Serif"/>
            <family val="2"/>
            <charset val="177"/>
          </rPr>
          <t>Warning:</t>
        </r>
        <r>
          <rPr>
            <sz val="6"/>
            <color indexed="81"/>
            <rFont val="MS Sans Serif"/>
            <family val="2"/>
            <charset val="177"/>
          </rPr>
          <t>SUM(P19:Q19)&lt;&gt;SUM(Z19:AB19)</t>
        </r>
      </text>
    </comment>
    <comment ref="AB19" authorId="0">
      <text>
        <r>
          <rPr>
            <b/>
            <sz val="8"/>
            <color indexed="81"/>
            <rFont val="MS Sans Serif"/>
            <family val="2"/>
            <charset val="177"/>
          </rPr>
          <t>Warning:</t>
        </r>
        <r>
          <rPr>
            <sz val="6"/>
            <color indexed="81"/>
            <rFont val="MS Sans Serif"/>
            <family val="2"/>
            <charset val="177"/>
          </rPr>
          <t>SUM(P19:Q19)&lt;&gt;SUM(Z19:AB19)</t>
        </r>
      </text>
    </comment>
    <comment ref="AC19" authorId="0">
      <text>
        <r>
          <rPr>
            <b/>
            <sz val="8"/>
            <color indexed="81"/>
            <rFont val="MS Sans Serif"/>
            <family val="2"/>
            <charset val="177"/>
          </rPr>
          <t>Warning:</t>
        </r>
        <r>
          <rPr>
            <sz val="6"/>
            <color indexed="81"/>
            <rFont val="MS Sans Serif"/>
            <family val="2"/>
            <charset val="177"/>
          </rPr>
          <t>SUM(AC19:AD19)&lt;&gt;SUM(AM19:AO19)</t>
        </r>
      </text>
    </comment>
    <comment ref="AD19" authorId="0">
      <text>
        <r>
          <rPr>
            <b/>
            <sz val="8"/>
            <color indexed="81"/>
            <rFont val="MS Sans Serif"/>
            <family val="2"/>
            <charset val="177"/>
          </rPr>
          <t>Warning:</t>
        </r>
        <r>
          <rPr>
            <sz val="6"/>
            <color indexed="81"/>
            <rFont val="MS Sans Serif"/>
            <family val="2"/>
            <charset val="177"/>
          </rPr>
          <t>SUM(AC19:AD19)&lt;&gt;SUM(AM19:AO19)</t>
        </r>
      </text>
    </comment>
    <comment ref="AE19" authorId="0">
      <text>
        <r>
          <rPr>
            <b/>
            <sz val="8"/>
            <color indexed="81"/>
            <rFont val="MS Sans Serif"/>
            <family val="2"/>
            <charset val="177"/>
          </rPr>
          <t>Warning:</t>
        </r>
        <r>
          <rPr>
            <sz val="6"/>
            <color indexed="81"/>
            <rFont val="MS Sans Serif"/>
            <family val="2"/>
            <charset val="177"/>
          </rPr>
          <t>AF19&lt;AE19</t>
        </r>
      </text>
    </comment>
    <comment ref="AF19" authorId="0">
      <text>
        <r>
          <rPr>
            <b/>
            <sz val="8"/>
            <color indexed="81"/>
            <rFont val="MS Sans Serif"/>
            <family val="2"/>
            <charset val="177"/>
          </rPr>
          <t>Warning:</t>
        </r>
        <r>
          <rPr>
            <sz val="6"/>
            <color indexed="81"/>
            <rFont val="MS Sans Serif"/>
            <family val="2"/>
            <charset val="177"/>
          </rPr>
          <t>AF19&lt;AE19</t>
        </r>
      </text>
    </comment>
    <comment ref="AM19" authorId="0">
      <text>
        <r>
          <rPr>
            <b/>
            <sz val="8"/>
            <color indexed="81"/>
            <rFont val="MS Sans Serif"/>
            <family val="2"/>
            <charset val="177"/>
          </rPr>
          <t>Warning:</t>
        </r>
        <r>
          <rPr>
            <sz val="6"/>
            <color indexed="81"/>
            <rFont val="MS Sans Serif"/>
            <family val="2"/>
            <charset val="177"/>
          </rPr>
          <t>SUM(AC19:AD19)&lt;&gt;SUM(AM19:AO19)</t>
        </r>
      </text>
    </comment>
    <comment ref="AO19" authorId="0">
      <text>
        <r>
          <rPr>
            <b/>
            <sz val="8"/>
            <color indexed="81"/>
            <rFont val="MS Sans Serif"/>
            <family val="2"/>
            <charset val="177"/>
          </rPr>
          <t>Warning:</t>
        </r>
        <r>
          <rPr>
            <sz val="6"/>
            <color indexed="81"/>
            <rFont val="MS Sans Serif"/>
            <family val="2"/>
            <charset val="177"/>
          </rPr>
          <t>SUM(AC19:AD19)&lt;&gt;SUM(AM19:AO19)</t>
        </r>
      </text>
    </comment>
    <comment ref="C20" authorId="0">
      <text>
        <r>
          <rPr>
            <b/>
            <sz val="8"/>
            <color indexed="81"/>
            <rFont val="MS Sans Serif"/>
            <family val="2"/>
            <charset val="177"/>
          </rPr>
          <t>Warning:</t>
        </r>
        <r>
          <rPr>
            <sz val="6"/>
            <color indexed="81"/>
            <rFont val="MS Sans Serif"/>
            <family val="2"/>
            <charset val="177"/>
          </rPr>
          <t>SUM(C20:D20)&lt;&gt;SUM(M20:O20)</t>
        </r>
      </text>
    </comment>
    <comment ref="D20" authorId="0">
      <text>
        <r>
          <rPr>
            <b/>
            <sz val="8"/>
            <color indexed="81"/>
            <rFont val="MS Sans Serif"/>
            <family val="2"/>
            <charset val="177"/>
          </rPr>
          <t>Warning:</t>
        </r>
        <r>
          <rPr>
            <sz val="6"/>
            <color indexed="81"/>
            <rFont val="MS Sans Serif"/>
            <family val="2"/>
            <charset val="177"/>
          </rPr>
          <t>SUM(C20:D20)&lt;&gt;SUM(M20:O20)</t>
        </r>
      </text>
    </comment>
    <comment ref="E20" authorId="0">
      <text>
        <r>
          <rPr>
            <b/>
            <sz val="8"/>
            <color indexed="81"/>
            <rFont val="MS Sans Serif"/>
            <family val="2"/>
            <charset val="177"/>
          </rPr>
          <t>Warning:</t>
        </r>
        <r>
          <rPr>
            <sz val="6"/>
            <color indexed="81"/>
            <rFont val="MS Sans Serif"/>
            <family val="2"/>
            <charset val="177"/>
          </rPr>
          <t>F20&lt;E20</t>
        </r>
      </text>
    </comment>
    <comment ref="F20" authorId="0">
      <text>
        <r>
          <rPr>
            <b/>
            <sz val="8"/>
            <color indexed="81"/>
            <rFont val="MS Sans Serif"/>
            <family val="2"/>
            <charset val="177"/>
          </rPr>
          <t>Warning:</t>
        </r>
        <r>
          <rPr>
            <sz val="6"/>
            <color indexed="81"/>
            <rFont val="MS Sans Serif"/>
            <family val="2"/>
            <charset val="177"/>
          </rPr>
          <t>F20&lt;E20</t>
        </r>
      </text>
    </comment>
    <comment ref="M20" authorId="0">
      <text>
        <r>
          <rPr>
            <b/>
            <sz val="8"/>
            <color indexed="81"/>
            <rFont val="MS Sans Serif"/>
            <family val="2"/>
            <charset val="177"/>
          </rPr>
          <t>Warning:</t>
        </r>
        <r>
          <rPr>
            <sz val="6"/>
            <color indexed="81"/>
            <rFont val="MS Sans Serif"/>
            <family val="2"/>
            <charset val="177"/>
          </rPr>
          <t>SUM(C20:D20)&lt;&gt;SUM(M20:O20)</t>
        </r>
      </text>
    </comment>
    <comment ref="O20" authorId="0">
      <text>
        <r>
          <rPr>
            <b/>
            <sz val="8"/>
            <color indexed="81"/>
            <rFont val="MS Sans Serif"/>
            <family val="2"/>
            <charset val="177"/>
          </rPr>
          <t>Warning:</t>
        </r>
        <r>
          <rPr>
            <sz val="6"/>
            <color indexed="81"/>
            <rFont val="MS Sans Serif"/>
            <family val="2"/>
            <charset val="177"/>
          </rPr>
          <t>SUM(C20:D20)&lt;&gt;SUM(M20:O20)</t>
        </r>
      </text>
    </comment>
    <comment ref="P20" authorId="0">
      <text>
        <r>
          <rPr>
            <b/>
            <sz val="8"/>
            <color indexed="81"/>
            <rFont val="MS Sans Serif"/>
            <family val="2"/>
            <charset val="177"/>
          </rPr>
          <t>Warning:</t>
        </r>
        <r>
          <rPr>
            <sz val="6"/>
            <color indexed="81"/>
            <rFont val="MS Sans Serif"/>
            <family val="2"/>
            <charset val="177"/>
          </rPr>
          <t>SUM(P20:Q20)&lt;&gt;SUM(Z20:AB20)</t>
        </r>
      </text>
    </comment>
    <comment ref="Q20" authorId="0">
      <text>
        <r>
          <rPr>
            <b/>
            <sz val="8"/>
            <color indexed="81"/>
            <rFont val="MS Sans Serif"/>
            <family val="2"/>
            <charset val="177"/>
          </rPr>
          <t>Warning:</t>
        </r>
        <r>
          <rPr>
            <sz val="6"/>
            <color indexed="81"/>
            <rFont val="MS Sans Serif"/>
            <family val="2"/>
            <charset val="177"/>
          </rPr>
          <t>SUM(P20:Q20)&lt;&gt;SUM(Z20:AB20)</t>
        </r>
      </text>
    </comment>
    <comment ref="R20" authorId="0">
      <text>
        <r>
          <rPr>
            <b/>
            <sz val="8"/>
            <color indexed="81"/>
            <rFont val="MS Sans Serif"/>
            <family val="2"/>
            <charset val="177"/>
          </rPr>
          <t>Warning:</t>
        </r>
        <r>
          <rPr>
            <sz val="6"/>
            <color indexed="81"/>
            <rFont val="MS Sans Serif"/>
            <family val="2"/>
            <charset val="177"/>
          </rPr>
          <t>S20&lt;R20</t>
        </r>
      </text>
    </comment>
    <comment ref="S20" authorId="0">
      <text>
        <r>
          <rPr>
            <b/>
            <sz val="8"/>
            <color indexed="81"/>
            <rFont val="MS Sans Serif"/>
            <family val="2"/>
            <charset val="177"/>
          </rPr>
          <t>Warning:</t>
        </r>
        <r>
          <rPr>
            <sz val="6"/>
            <color indexed="81"/>
            <rFont val="MS Sans Serif"/>
            <family val="2"/>
            <charset val="177"/>
          </rPr>
          <t>S20&lt;R20</t>
        </r>
      </text>
    </comment>
    <comment ref="Z20" authorId="0">
      <text>
        <r>
          <rPr>
            <b/>
            <sz val="8"/>
            <color indexed="81"/>
            <rFont val="MS Sans Serif"/>
            <family val="2"/>
            <charset val="177"/>
          </rPr>
          <t>Warning:</t>
        </r>
        <r>
          <rPr>
            <sz val="6"/>
            <color indexed="81"/>
            <rFont val="MS Sans Serif"/>
            <family val="2"/>
            <charset val="177"/>
          </rPr>
          <t>SUM(P20:Q20)&lt;&gt;SUM(Z20:AB20)</t>
        </r>
      </text>
    </comment>
    <comment ref="AB20" authorId="0">
      <text>
        <r>
          <rPr>
            <b/>
            <sz val="8"/>
            <color indexed="81"/>
            <rFont val="MS Sans Serif"/>
            <family val="2"/>
            <charset val="177"/>
          </rPr>
          <t>Warning:</t>
        </r>
        <r>
          <rPr>
            <sz val="6"/>
            <color indexed="81"/>
            <rFont val="MS Sans Serif"/>
            <family val="2"/>
            <charset val="177"/>
          </rPr>
          <t>SUM(P20:Q20)&lt;&gt;SUM(Z20:AB20)</t>
        </r>
      </text>
    </comment>
    <comment ref="AC20" authorId="0">
      <text>
        <r>
          <rPr>
            <b/>
            <sz val="8"/>
            <color indexed="81"/>
            <rFont val="MS Sans Serif"/>
            <family val="2"/>
            <charset val="177"/>
          </rPr>
          <t>Warning:</t>
        </r>
        <r>
          <rPr>
            <sz val="6"/>
            <color indexed="81"/>
            <rFont val="MS Sans Serif"/>
            <family val="2"/>
            <charset val="177"/>
          </rPr>
          <t>SUM(AC20:AD20)&lt;&gt;SUM(AM20:AO20)</t>
        </r>
      </text>
    </comment>
    <comment ref="AD20" authorId="0">
      <text>
        <r>
          <rPr>
            <b/>
            <sz val="8"/>
            <color indexed="81"/>
            <rFont val="MS Sans Serif"/>
            <family val="2"/>
            <charset val="177"/>
          </rPr>
          <t>Warning:</t>
        </r>
        <r>
          <rPr>
            <sz val="6"/>
            <color indexed="81"/>
            <rFont val="MS Sans Serif"/>
            <family val="2"/>
            <charset val="177"/>
          </rPr>
          <t>SUM(AC20:AD20)&lt;&gt;SUM(AM20:AO20)</t>
        </r>
      </text>
    </comment>
    <comment ref="AE20" authorId="0">
      <text>
        <r>
          <rPr>
            <b/>
            <sz val="8"/>
            <color indexed="81"/>
            <rFont val="MS Sans Serif"/>
            <family val="2"/>
            <charset val="177"/>
          </rPr>
          <t>Warning:</t>
        </r>
        <r>
          <rPr>
            <sz val="6"/>
            <color indexed="81"/>
            <rFont val="MS Sans Serif"/>
            <family val="2"/>
            <charset val="177"/>
          </rPr>
          <t>AF20&lt;AE20</t>
        </r>
      </text>
    </comment>
    <comment ref="AF20" authorId="0">
      <text>
        <r>
          <rPr>
            <b/>
            <sz val="8"/>
            <color indexed="81"/>
            <rFont val="MS Sans Serif"/>
            <family val="2"/>
            <charset val="177"/>
          </rPr>
          <t>Warning:</t>
        </r>
        <r>
          <rPr>
            <sz val="6"/>
            <color indexed="81"/>
            <rFont val="MS Sans Serif"/>
            <family val="2"/>
            <charset val="177"/>
          </rPr>
          <t>AF20&lt;AE20</t>
        </r>
      </text>
    </comment>
    <comment ref="AM20" authorId="0">
      <text>
        <r>
          <rPr>
            <b/>
            <sz val="8"/>
            <color indexed="81"/>
            <rFont val="MS Sans Serif"/>
            <family val="2"/>
            <charset val="177"/>
          </rPr>
          <t>Warning:</t>
        </r>
        <r>
          <rPr>
            <sz val="6"/>
            <color indexed="81"/>
            <rFont val="MS Sans Serif"/>
            <family val="2"/>
            <charset val="177"/>
          </rPr>
          <t>SUM(AC20:AD20)&lt;&gt;SUM(AM20:AO20)</t>
        </r>
      </text>
    </comment>
    <comment ref="AO20" authorId="0">
      <text>
        <r>
          <rPr>
            <b/>
            <sz val="8"/>
            <color indexed="81"/>
            <rFont val="MS Sans Serif"/>
            <family val="2"/>
            <charset val="177"/>
          </rPr>
          <t>Warning:</t>
        </r>
        <r>
          <rPr>
            <sz val="6"/>
            <color indexed="81"/>
            <rFont val="MS Sans Serif"/>
            <family val="2"/>
            <charset val="177"/>
          </rPr>
          <t>SUM(AC20:AD20)&lt;&gt;SUM(AM20:AO20)</t>
        </r>
      </text>
    </comment>
    <comment ref="C21" authorId="0">
      <text>
        <r>
          <rPr>
            <b/>
            <sz val="8"/>
            <color indexed="81"/>
            <rFont val="MS Sans Serif"/>
            <family val="2"/>
            <charset val="177"/>
          </rPr>
          <t>Warning:</t>
        </r>
        <r>
          <rPr>
            <sz val="6"/>
            <color indexed="81"/>
            <rFont val="MS Sans Serif"/>
            <family val="2"/>
            <charset val="177"/>
          </rPr>
          <t>SUM(C21:D21)&lt;&gt;SUM(M21:O21)</t>
        </r>
      </text>
    </comment>
    <comment ref="D21" authorId="0">
      <text>
        <r>
          <rPr>
            <b/>
            <sz val="8"/>
            <color indexed="81"/>
            <rFont val="MS Sans Serif"/>
            <family val="2"/>
            <charset val="177"/>
          </rPr>
          <t>Warning:</t>
        </r>
        <r>
          <rPr>
            <sz val="6"/>
            <color indexed="81"/>
            <rFont val="MS Sans Serif"/>
            <family val="2"/>
            <charset val="177"/>
          </rPr>
          <t>SUM(C21:D21)&lt;&gt;SUM(M21:O21)</t>
        </r>
      </text>
    </comment>
    <comment ref="E21" authorId="0">
      <text>
        <r>
          <rPr>
            <b/>
            <sz val="8"/>
            <color indexed="81"/>
            <rFont val="MS Sans Serif"/>
            <family val="2"/>
            <charset val="177"/>
          </rPr>
          <t>Warning:</t>
        </r>
        <r>
          <rPr>
            <sz val="6"/>
            <color indexed="81"/>
            <rFont val="MS Sans Serif"/>
            <family val="2"/>
            <charset val="177"/>
          </rPr>
          <t>F21&lt;E21</t>
        </r>
      </text>
    </comment>
    <comment ref="F21" authorId="0">
      <text>
        <r>
          <rPr>
            <b/>
            <sz val="8"/>
            <color indexed="81"/>
            <rFont val="MS Sans Serif"/>
            <family val="2"/>
            <charset val="177"/>
          </rPr>
          <t>Warning:</t>
        </r>
        <r>
          <rPr>
            <sz val="6"/>
            <color indexed="81"/>
            <rFont val="MS Sans Serif"/>
            <family val="2"/>
            <charset val="177"/>
          </rPr>
          <t>F21&lt;E21</t>
        </r>
      </text>
    </comment>
    <comment ref="M21" authorId="0">
      <text>
        <r>
          <rPr>
            <b/>
            <sz val="8"/>
            <color indexed="81"/>
            <rFont val="MS Sans Serif"/>
            <family val="2"/>
            <charset val="177"/>
          </rPr>
          <t>Warning:</t>
        </r>
        <r>
          <rPr>
            <sz val="6"/>
            <color indexed="81"/>
            <rFont val="MS Sans Serif"/>
            <family val="2"/>
            <charset val="177"/>
          </rPr>
          <t>SUM(C21:D21)&lt;&gt;SUM(M21:O21)</t>
        </r>
      </text>
    </comment>
    <comment ref="O21" authorId="0">
      <text>
        <r>
          <rPr>
            <b/>
            <sz val="8"/>
            <color indexed="81"/>
            <rFont val="MS Sans Serif"/>
            <family val="2"/>
            <charset val="177"/>
          </rPr>
          <t>Warning:</t>
        </r>
        <r>
          <rPr>
            <sz val="6"/>
            <color indexed="81"/>
            <rFont val="MS Sans Serif"/>
            <family val="2"/>
            <charset val="177"/>
          </rPr>
          <t>SUM(C21:D21)&lt;&gt;SUM(M21:O21)</t>
        </r>
      </text>
    </comment>
    <comment ref="P21" authorId="0">
      <text>
        <r>
          <rPr>
            <b/>
            <sz val="8"/>
            <color indexed="81"/>
            <rFont val="MS Sans Serif"/>
            <family val="2"/>
            <charset val="177"/>
          </rPr>
          <t>Warning:</t>
        </r>
        <r>
          <rPr>
            <sz val="6"/>
            <color indexed="81"/>
            <rFont val="MS Sans Serif"/>
            <family val="2"/>
            <charset val="177"/>
          </rPr>
          <t>SUM(P21:Q21)&lt;&gt;SUM(Z21:AB21)</t>
        </r>
      </text>
    </comment>
    <comment ref="Q21" authorId="0">
      <text>
        <r>
          <rPr>
            <b/>
            <sz val="8"/>
            <color indexed="81"/>
            <rFont val="MS Sans Serif"/>
            <family val="2"/>
            <charset val="177"/>
          </rPr>
          <t>Warning:</t>
        </r>
        <r>
          <rPr>
            <sz val="6"/>
            <color indexed="81"/>
            <rFont val="MS Sans Serif"/>
            <family val="2"/>
            <charset val="177"/>
          </rPr>
          <t>SUM(P21:Q21)&lt;&gt;SUM(Z21:AB21)</t>
        </r>
      </text>
    </comment>
    <comment ref="R21" authorId="0">
      <text>
        <r>
          <rPr>
            <b/>
            <sz val="8"/>
            <color indexed="81"/>
            <rFont val="MS Sans Serif"/>
            <family val="2"/>
            <charset val="177"/>
          </rPr>
          <t>Warning:</t>
        </r>
        <r>
          <rPr>
            <sz val="6"/>
            <color indexed="81"/>
            <rFont val="MS Sans Serif"/>
            <family val="2"/>
            <charset val="177"/>
          </rPr>
          <t>S21&lt;R21</t>
        </r>
      </text>
    </comment>
    <comment ref="S21" authorId="0">
      <text>
        <r>
          <rPr>
            <b/>
            <sz val="8"/>
            <color indexed="81"/>
            <rFont val="MS Sans Serif"/>
            <family val="2"/>
            <charset val="177"/>
          </rPr>
          <t>Warning:</t>
        </r>
        <r>
          <rPr>
            <sz val="6"/>
            <color indexed="81"/>
            <rFont val="MS Sans Serif"/>
            <family val="2"/>
            <charset val="177"/>
          </rPr>
          <t>S21&lt;R21</t>
        </r>
      </text>
    </comment>
    <comment ref="Z21" authorId="0">
      <text>
        <r>
          <rPr>
            <b/>
            <sz val="8"/>
            <color indexed="81"/>
            <rFont val="MS Sans Serif"/>
            <family val="2"/>
            <charset val="177"/>
          </rPr>
          <t>Warning:</t>
        </r>
        <r>
          <rPr>
            <sz val="6"/>
            <color indexed="81"/>
            <rFont val="MS Sans Serif"/>
            <family val="2"/>
            <charset val="177"/>
          </rPr>
          <t>SUM(P21:Q21)&lt;&gt;SUM(Z21:AB21)</t>
        </r>
      </text>
    </comment>
    <comment ref="AB21" authorId="0">
      <text>
        <r>
          <rPr>
            <b/>
            <sz val="8"/>
            <color indexed="81"/>
            <rFont val="MS Sans Serif"/>
            <family val="2"/>
            <charset val="177"/>
          </rPr>
          <t>Warning:</t>
        </r>
        <r>
          <rPr>
            <sz val="6"/>
            <color indexed="81"/>
            <rFont val="MS Sans Serif"/>
            <family val="2"/>
            <charset val="177"/>
          </rPr>
          <t>SUM(P21:Q21)&lt;&gt;SUM(Z21:AB21)</t>
        </r>
      </text>
    </comment>
    <comment ref="AC21" authorId="0">
      <text>
        <r>
          <rPr>
            <b/>
            <sz val="8"/>
            <color indexed="81"/>
            <rFont val="MS Sans Serif"/>
            <family val="2"/>
            <charset val="177"/>
          </rPr>
          <t>Warning:</t>
        </r>
        <r>
          <rPr>
            <sz val="6"/>
            <color indexed="81"/>
            <rFont val="MS Sans Serif"/>
            <family val="2"/>
            <charset val="177"/>
          </rPr>
          <t>SUM(AC21:AD21)&lt;&gt;SUM(AM21:AO21)</t>
        </r>
      </text>
    </comment>
    <comment ref="AD21" authorId="0">
      <text>
        <r>
          <rPr>
            <b/>
            <sz val="8"/>
            <color indexed="81"/>
            <rFont val="MS Sans Serif"/>
            <family val="2"/>
            <charset val="177"/>
          </rPr>
          <t>Warning:</t>
        </r>
        <r>
          <rPr>
            <sz val="6"/>
            <color indexed="81"/>
            <rFont val="MS Sans Serif"/>
            <family val="2"/>
            <charset val="177"/>
          </rPr>
          <t>SUM(AC21:AD21)&lt;&gt;SUM(AM21:AO21)</t>
        </r>
      </text>
    </comment>
    <comment ref="AE21" authorId="0">
      <text>
        <r>
          <rPr>
            <b/>
            <sz val="8"/>
            <color indexed="81"/>
            <rFont val="MS Sans Serif"/>
            <family val="2"/>
            <charset val="177"/>
          </rPr>
          <t>Warning:</t>
        </r>
        <r>
          <rPr>
            <sz val="6"/>
            <color indexed="81"/>
            <rFont val="MS Sans Serif"/>
            <family val="2"/>
            <charset val="177"/>
          </rPr>
          <t>AF21&lt;AE21</t>
        </r>
      </text>
    </comment>
    <comment ref="AF21" authorId="0">
      <text>
        <r>
          <rPr>
            <b/>
            <sz val="8"/>
            <color indexed="81"/>
            <rFont val="MS Sans Serif"/>
            <family val="2"/>
            <charset val="177"/>
          </rPr>
          <t>Warning:</t>
        </r>
        <r>
          <rPr>
            <sz val="6"/>
            <color indexed="81"/>
            <rFont val="MS Sans Serif"/>
            <family val="2"/>
            <charset val="177"/>
          </rPr>
          <t>AF21&lt;AE21</t>
        </r>
      </text>
    </comment>
    <comment ref="AM21" authorId="0">
      <text>
        <r>
          <rPr>
            <b/>
            <sz val="8"/>
            <color indexed="81"/>
            <rFont val="MS Sans Serif"/>
            <family val="2"/>
            <charset val="177"/>
          </rPr>
          <t>Warning:</t>
        </r>
        <r>
          <rPr>
            <sz val="6"/>
            <color indexed="81"/>
            <rFont val="MS Sans Serif"/>
            <family val="2"/>
            <charset val="177"/>
          </rPr>
          <t>SUM(AC21:AD21)&lt;&gt;SUM(AM21:AO21)</t>
        </r>
      </text>
    </comment>
    <comment ref="AO21" authorId="0">
      <text>
        <r>
          <rPr>
            <b/>
            <sz val="8"/>
            <color indexed="81"/>
            <rFont val="MS Sans Serif"/>
            <family val="2"/>
            <charset val="177"/>
          </rPr>
          <t>Warning:</t>
        </r>
        <r>
          <rPr>
            <sz val="6"/>
            <color indexed="81"/>
            <rFont val="MS Sans Serif"/>
            <family val="2"/>
            <charset val="177"/>
          </rPr>
          <t>SUM(AC21:AD21)&lt;&gt;SUM(AM21:AO21)</t>
        </r>
      </text>
    </comment>
    <comment ref="C22" authorId="0">
      <text>
        <r>
          <rPr>
            <b/>
            <sz val="8"/>
            <color indexed="81"/>
            <rFont val="MS Sans Serif"/>
            <family val="2"/>
            <charset val="177"/>
          </rPr>
          <t>Warning:</t>
        </r>
        <r>
          <rPr>
            <sz val="6"/>
            <color indexed="81"/>
            <rFont val="MS Sans Serif"/>
            <family val="2"/>
            <charset val="177"/>
          </rPr>
          <t>SUM(C22:D22)&lt;&gt;SUM(M22:O22)</t>
        </r>
      </text>
    </comment>
    <comment ref="D22" authorId="0">
      <text>
        <r>
          <rPr>
            <b/>
            <sz val="8"/>
            <color indexed="81"/>
            <rFont val="MS Sans Serif"/>
            <family val="2"/>
            <charset val="177"/>
          </rPr>
          <t>Warning:</t>
        </r>
        <r>
          <rPr>
            <sz val="6"/>
            <color indexed="81"/>
            <rFont val="MS Sans Serif"/>
            <family val="2"/>
            <charset val="177"/>
          </rPr>
          <t>SUM(C22:D22)&lt;&gt;SUM(M22:O22)</t>
        </r>
      </text>
    </comment>
    <comment ref="E22" authorId="0">
      <text>
        <r>
          <rPr>
            <b/>
            <sz val="8"/>
            <color indexed="81"/>
            <rFont val="MS Sans Serif"/>
            <family val="2"/>
            <charset val="177"/>
          </rPr>
          <t>Warning:</t>
        </r>
        <r>
          <rPr>
            <sz val="6"/>
            <color indexed="81"/>
            <rFont val="MS Sans Serif"/>
            <family val="2"/>
            <charset val="177"/>
          </rPr>
          <t>F22&lt;E22</t>
        </r>
      </text>
    </comment>
    <comment ref="F22" authorId="0">
      <text>
        <r>
          <rPr>
            <b/>
            <sz val="8"/>
            <color indexed="81"/>
            <rFont val="MS Sans Serif"/>
            <family val="2"/>
            <charset val="177"/>
          </rPr>
          <t>Warning:</t>
        </r>
        <r>
          <rPr>
            <sz val="6"/>
            <color indexed="81"/>
            <rFont val="MS Sans Serif"/>
            <family val="2"/>
            <charset val="177"/>
          </rPr>
          <t>F22&lt;E22</t>
        </r>
      </text>
    </comment>
    <comment ref="M22" authorId="0">
      <text>
        <r>
          <rPr>
            <b/>
            <sz val="8"/>
            <color indexed="81"/>
            <rFont val="MS Sans Serif"/>
            <family val="2"/>
            <charset val="177"/>
          </rPr>
          <t>Warning:</t>
        </r>
        <r>
          <rPr>
            <sz val="6"/>
            <color indexed="81"/>
            <rFont val="MS Sans Serif"/>
            <family val="2"/>
            <charset val="177"/>
          </rPr>
          <t>SUM(C22:D22)&lt;&gt;SUM(M22:O22)</t>
        </r>
      </text>
    </comment>
    <comment ref="O22" authorId="0">
      <text>
        <r>
          <rPr>
            <b/>
            <sz val="8"/>
            <color indexed="81"/>
            <rFont val="MS Sans Serif"/>
            <family val="2"/>
            <charset val="177"/>
          </rPr>
          <t>Warning:</t>
        </r>
        <r>
          <rPr>
            <sz val="6"/>
            <color indexed="81"/>
            <rFont val="MS Sans Serif"/>
            <family val="2"/>
            <charset val="177"/>
          </rPr>
          <t>SUM(C22:D22)&lt;&gt;SUM(M22:O22)</t>
        </r>
      </text>
    </comment>
    <comment ref="P22" authorId="0">
      <text>
        <r>
          <rPr>
            <b/>
            <sz val="8"/>
            <color indexed="81"/>
            <rFont val="MS Sans Serif"/>
            <family val="2"/>
            <charset val="177"/>
          </rPr>
          <t>Warning:</t>
        </r>
        <r>
          <rPr>
            <sz val="6"/>
            <color indexed="81"/>
            <rFont val="MS Sans Serif"/>
            <family val="2"/>
            <charset val="177"/>
          </rPr>
          <t>SUM(P22:Q22)&lt;&gt;SUM(Z22:AB22)</t>
        </r>
      </text>
    </comment>
    <comment ref="Q22" authorId="0">
      <text>
        <r>
          <rPr>
            <b/>
            <sz val="8"/>
            <color indexed="81"/>
            <rFont val="MS Sans Serif"/>
            <family val="2"/>
            <charset val="177"/>
          </rPr>
          <t>Warning:</t>
        </r>
        <r>
          <rPr>
            <sz val="6"/>
            <color indexed="81"/>
            <rFont val="MS Sans Serif"/>
            <family val="2"/>
            <charset val="177"/>
          </rPr>
          <t>SUM(P22:Q22)&lt;&gt;SUM(Z22:AB22)</t>
        </r>
      </text>
    </comment>
    <comment ref="R22" authorId="0">
      <text>
        <r>
          <rPr>
            <b/>
            <sz val="8"/>
            <color indexed="81"/>
            <rFont val="MS Sans Serif"/>
            <family val="2"/>
            <charset val="177"/>
          </rPr>
          <t>Warning:</t>
        </r>
        <r>
          <rPr>
            <sz val="6"/>
            <color indexed="81"/>
            <rFont val="MS Sans Serif"/>
            <family val="2"/>
            <charset val="177"/>
          </rPr>
          <t>S22&lt;R22</t>
        </r>
      </text>
    </comment>
    <comment ref="S22" authorId="0">
      <text>
        <r>
          <rPr>
            <b/>
            <sz val="8"/>
            <color indexed="81"/>
            <rFont val="MS Sans Serif"/>
            <family val="2"/>
            <charset val="177"/>
          </rPr>
          <t>Warning:</t>
        </r>
        <r>
          <rPr>
            <sz val="6"/>
            <color indexed="81"/>
            <rFont val="MS Sans Serif"/>
            <family val="2"/>
            <charset val="177"/>
          </rPr>
          <t>S22&lt;R22</t>
        </r>
      </text>
    </comment>
    <comment ref="Z22" authorId="0">
      <text>
        <r>
          <rPr>
            <b/>
            <sz val="8"/>
            <color indexed="81"/>
            <rFont val="MS Sans Serif"/>
            <family val="2"/>
            <charset val="177"/>
          </rPr>
          <t>Warning:</t>
        </r>
        <r>
          <rPr>
            <sz val="6"/>
            <color indexed="81"/>
            <rFont val="MS Sans Serif"/>
            <family val="2"/>
            <charset val="177"/>
          </rPr>
          <t>SUM(P22:Q22)&lt;&gt;SUM(Z22:AB22)</t>
        </r>
      </text>
    </comment>
    <comment ref="AB22" authorId="0">
      <text>
        <r>
          <rPr>
            <b/>
            <sz val="8"/>
            <color indexed="81"/>
            <rFont val="MS Sans Serif"/>
            <family val="2"/>
            <charset val="177"/>
          </rPr>
          <t>Warning:</t>
        </r>
        <r>
          <rPr>
            <sz val="6"/>
            <color indexed="81"/>
            <rFont val="MS Sans Serif"/>
            <family val="2"/>
            <charset val="177"/>
          </rPr>
          <t>SUM(P22:Q22)&lt;&gt;SUM(Z22:AB22)</t>
        </r>
      </text>
    </comment>
    <comment ref="AC22" authorId="0">
      <text>
        <r>
          <rPr>
            <b/>
            <sz val="8"/>
            <color indexed="81"/>
            <rFont val="MS Sans Serif"/>
            <family val="2"/>
            <charset val="177"/>
          </rPr>
          <t>Warning:</t>
        </r>
        <r>
          <rPr>
            <sz val="6"/>
            <color indexed="81"/>
            <rFont val="MS Sans Serif"/>
            <family val="2"/>
            <charset val="177"/>
          </rPr>
          <t>SUM(AC22:AD22)&lt;&gt;SUM(AM22:AO22)</t>
        </r>
      </text>
    </comment>
    <comment ref="AD22" authorId="0">
      <text>
        <r>
          <rPr>
            <b/>
            <sz val="8"/>
            <color indexed="81"/>
            <rFont val="MS Sans Serif"/>
            <family val="2"/>
            <charset val="177"/>
          </rPr>
          <t>Warning:</t>
        </r>
        <r>
          <rPr>
            <sz val="6"/>
            <color indexed="81"/>
            <rFont val="MS Sans Serif"/>
            <family val="2"/>
            <charset val="177"/>
          </rPr>
          <t>SUM(AC22:AD22)&lt;&gt;SUM(AM22:AO22)</t>
        </r>
      </text>
    </comment>
    <comment ref="AE22" authorId="0">
      <text>
        <r>
          <rPr>
            <b/>
            <sz val="8"/>
            <color indexed="81"/>
            <rFont val="MS Sans Serif"/>
            <family val="2"/>
            <charset val="177"/>
          </rPr>
          <t>Warning:</t>
        </r>
        <r>
          <rPr>
            <sz val="6"/>
            <color indexed="81"/>
            <rFont val="MS Sans Serif"/>
            <family val="2"/>
            <charset val="177"/>
          </rPr>
          <t>AF22&lt;AE22</t>
        </r>
      </text>
    </comment>
    <comment ref="AF22" authorId="0">
      <text>
        <r>
          <rPr>
            <b/>
            <sz val="8"/>
            <color indexed="81"/>
            <rFont val="MS Sans Serif"/>
            <family val="2"/>
            <charset val="177"/>
          </rPr>
          <t>Warning:</t>
        </r>
        <r>
          <rPr>
            <sz val="6"/>
            <color indexed="81"/>
            <rFont val="MS Sans Serif"/>
            <family val="2"/>
            <charset val="177"/>
          </rPr>
          <t>AF22&lt;AE22</t>
        </r>
      </text>
    </comment>
    <comment ref="AM22" authorId="0">
      <text>
        <r>
          <rPr>
            <b/>
            <sz val="8"/>
            <color indexed="81"/>
            <rFont val="MS Sans Serif"/>
            <family val="2"/>
            <charset val="177"/>
          </rPr>
          <t>Warning:</t>
        </r>
        <r>
          <rPr>
            <sz val="6"/>
            <color indexed="81"/>
            <rFont val="MS Sans Serif"/>
            <family val="2"/>
            <charset val="177"/>
          </rPr>
          <t>SUM(AC22:AD22)&lt;&gt;SUM(AM22:AO22)</t>
        </r>
      </text>
    </comment>
    <comment ref="AO22" authorId="0">
      <text>
        <r>
          <rPr>
            <b/>
            <sz val="8"/>
            <color indexed="81"/>
            <rFont val="MS Sans Serif"/>
            <family val="2"/>
            <charset val="177"/>
          </rPr>
          <t>Warning:</t>
        </r>
        <r>
          <rPr>
            <sz val="6"/>
            <color indexed="81"/>
            <rFont val="MS Sans Serif"/>
            <family val="2"/>
            <charset val="177"/>
          </rPr>
          <t>SUM(AC22:AD22)&lt;&gt;SUM(AM22:AO22)</t>
        </r>
      </text>
    </comment>
    <comment ref="C23" authorId="0">
      <text>
        <r>
          <rPr>
            <b/>
            <sz val="8"/>
            <color indexed="81"/>
            <rFont val="MS Sans Serif"/>
            <family val="2"/>
            <charset val="177"/>
          </rPr>
          <t>Warning:</t>
        </r>
        <r>
          <rPr>
            <sz val="6"/>
            <color indexed="81"/>
            <rFont val="MS Sans Serif"/>
            <family val="2"/>
            <charset val="177"/>
          </rPr>
          <t>SUM(C23:D23)&lt;&gt;SUM(M23:O23)</t>
        </r>
      </text>
    </comment>
    <comment ref="D23" authorId="0">
      <text>
        <r>
          <rPr>
            <b/>
            <sz val="8"/>
            <color indexed="81"/>
            <rFont val="MS Sans Serif"/>
            <family val="2"/>
            <charset val="177"/>
          </rPr>
          <t>Warning:</t>
        </r>
        <r>
          <rPr>
            <sz val="6"/>
            <color indexed="81"/>
            <rFont val="MS Sans Serif"/>
            <family val="2"/>
            <charset val="177"/>
          </rPr>
          <t>SUM(C23:D23)&lt;&gt;SUM(M23:O23)</t>
        </r>
      </text>
    </comment>
    <comment ref="E23" authorId="0">
      <text>
        <r>
          <rPr>
            <b/>
            <sz val="8"/>
            <color indexed="81"/>
            <rFont val="MS Sans Serif"/>
            <family val="2"/>
            <charset val="177"/>
          </rPr>
          <t>Warning:</t>
        </r>
        <r>
          <rPr>
            <sz val="6"/>
            <color indexed="81"/>
            <rFont val="MS Sans Serif"/>
            <family val="2"/>
            <charset val="177"/>
          </rPr>
          <t>F23&lt;E23</t>
        </r>
      </text>
    </comment>
    <comment ref="F23" authorId="0">
      <text>
        <r>
          <rPr>
            <b/>
            <sz val="8"/>
            <color indexed="81"/>
            <rFont val="MS Sans Serif"/>
            <family val="2"/>
            <charset val="177"/>
          </rPr>
          <t>Warning:</t>
        </r>
        <r>
          <rPr>
            <sz val="6"/>
            <color indexed="81"/>
            <rFont val="MS Sans Serif"/>
            <family val="2"/>
            <charset val="177"/>
          </rPr>
          <t>F23&lt;E23</t>
        </r>
      </text>
    </comment>
    <comment ref="M23" authorId="0">
      <text>
        <r>
          <rPr>
            <b/>
            <sz val="8"/>
            <color indexed="81"/>
            <rFont val="MS Sans Serif"/>
            <family val="2"/>
            <charset val="177"/>
          </rPr>
          <t>Warning:</t>
        </r>
        <r>
          <rPr>
            <sz val="6"/>
            <color indexed="81"/>
            <rFont val="MS Sans Serif"/>
            <family val="2"/>
            <charset val="177"/>
          </rPr>
          <t>SUM(C23:D23)&lt;&gt;SUM(M23:O23)</t>
        </r>
      </text>
    </comment>
    <comment ref="O23" authorId="0">
      <text>
        <r>
          <rPr>
            <b/>
            <sz val="8"/>
            <color indexed="81"/>
            <rFont val="MS Sans Serif"/>
            <family val="2"/>
            <charset val="177"/>
          </rPr>
          <t>Warning:</t>
        </r>
        <r>
          <rPr>
            <sz val="6"/>
            <color indexed="81"/>
            <rFont val="MS Sans Serif"/>
            <family val="2"/>
            <charset val="177"/>
          </rPr>
          <t>SUM(C23:D23)&lt;&gt;SUM(M23:O23)</t>
        </r>
      </text>
    </comment>
    <comment ref="P23" authorId="0">
      <text>
        <r>
          <rPr>
            <b/>
            <sz val="8"/>
            <color indexed="81"/>
            <rFont val="MS Sans Serif"/>
            <family val="2"/>
            <charset val="177"/>
          </rPr>
          <t>Warning:</t>
        </r>
        <r>
          <rPr>
            <sz val="6"/>
            <color indexed="81"/>
            <rFont val="MS Sans Serif"/>
            <family val="2"/>
            <charset val="177"/>
          </rPr>
          <t>SUM(P23:Q23)&lt;&gt;SUM(Z23:AB23)</t>
        </r>
      </text>
    </comment>
    <comment ref="Q23" authorId="0">
      <text>
        <r>
          <rPr>
            <b/>
            <sz val="8"/>
            <color indexed="81"/>
            <rFont val="MS Sans Serif"/>
            <family val="2"/>
            <charset val="177"/>
          </rPr>
          <t>Warning:</t>
        </r>
        <r>
          <rPr>
            <sz val="6"/>
            <color indexed="81"/>
            <rFont val="MS Sans Serif"/>
            <family val="2"/>
            <charset val="177"/>
          </rPr>
          <t>SUM(P23:Q23)&lt;&gt;SUM(Z23:AB23)</t>
        </r>
      </text>
    </comment>
    <comment ref="R23" authorId="0">
      <text>
        <r>
          <rPr>
            <b/>
            <sz val="8"/>
            <color indexed="81"/>
            <rFont val="MS Sans Serif"/>
            <family val="2"/>
            <charset val="177"/>
          </rPr>
          <t>Warning:</t>
        </r>
        <r>
          <rPr>
            <sz val="6"/>
            <color indexed="81"/>
            <rFont val="MS Sans Serif"/>
            <family val="2"/>
            <charset val="177"/>
          </rPr>
          <t>S23&lt;R23</t>
        </r>
      </text>
    </comment>
    <comment ref="S23" authorId="0">
      <text>
        <r>
          <rPr>
            <b/>
            <sz val="8"/>
            <color indexed="81"/>
            <rFont val="MS Sans Serif"/>
            <family val="2"/>
            <charset val="177"/>
          </rPr>
          <t>Warning:</t>
        </r>
        <r>
          <rPr>
            <sz val="6"/>
            <color indexed="81"/>
            <rFont val="MS Sans Serif"/>
            <family val="2"/>
            <charset val="177"/>
          </rPr>
          <t>S23&lt;R23</t>
        </r>
      </text>
    </comment>
    <comment ref="Z23" authorId="0">
      <text>
        <r>
          <rPr>
            <b/>
            <sz val="8"/>
            <color indexed="81"/>
            <rFont val="MS Sans Serif"/>
            <family val="2"/>
            <charset val="177"/>
          </rPr>
          <t>Warning:</t>
        </r>
        <r>
          <rPr>
            <sz val="6"/>
            <color indexed="81"/>
            <rFont val="MS Sans Serif"/>
            <family val="2"/>
            <charset val="177"/>
          </rPr>
          <t>SUM(P23:Q23)&lt;&gt;SUM(Z23:AB23)</t>
        </r>
      </text>
    </comment>
    <comment ref="AB23" authorId="0">
      <text>
        <r>
          <rPr>
            <b/>
            <sz val="8"/>
            <color indexed="81"/>
            <rFont val="MS Sans Serif"/>
            <family val="2"/>
            <charset val="177"/>
          </rPr>
          <t>Warning:</t>
        </r>
        <r>
          <rPr>
            <sz val="6"/>
            <color indexed="81"/>
            <rFont val="MS Sans Serif"/>
            <family val="2"/>
            <charset val="177"/>
          </rPr>
          <t>SUM(P23:Q23)&lt;&gt;SUM(Z23:AB23)</t>
        </r>
      </text>
    </comment>
    <comment ref="AC23" authorId="0">
      <text>
        <r>
          <rPr>
            <b/>
            <sz val="8"/>
            <color indexed="81"/>
            <rFont val="MS Sans Serif"/>
            <family val="2"/>
            <charset val="177"/>
          </rPr>
          <t>Warning:</t>
        </r>
        <r>
          <rPr>
            <sz val="6"/>
            <color indexed="81"/>
            <rFont val="MS Sans Serif"/>
            <family val="2"/>
            <charset val="177"/>
          </rPr>
          <t>SUM(AC23:AD23)&lt;&gt;SUM(AM23:AO23)</t>
        </r>
      </text>
    </comment>
    <comment ref="AD23" authorId="0">
      <text>
        <r>
          <rPr>
            <b/>
            <sz val="8"/>
            <color indexed="81"/>
            <rFont val="MS Sans Serif"/>
            <family val="2"/>
            <charset val="177"/>
          </rPr>
          <t>Warning:</t>
        </r>
        <r>
          <rPr>
            <sz val="6"/>
            <color indexed="81"/>
            <rFont val="MS Sans Serif"/>
            <family val="2"/>
            <charset val="177"/>
          </rPr>
          <t>SUM(AC23:AD23)&lt;&gt;SUM(AM23:AO23)</t>
        </r>
      </text>
    </comment>
    <comment ref="AE23" authorId="0">
      <text>
        <r>
          <rPr>
            <b/>
            <sz val="8"/>
            <color indexed="81"/>
            <rFont val="MS Sans Serif"/>
            <family val="2"/>
            <charset val="177"/>
          </rPr>
          <t>Warning:</t>
        </r>
        <r>
          <rPr>
            <sz val="6"/>
            <color indexed="81"/>
            <rFont val="MS Sans Serif"/>
            <family val="2"/>
            <charset val="177"/>
          </rPr>
          <t>AF23&lt;AE23</t>
        </r>
      </text>
    </comment>
    <comment ref="AF23" authorId="0">
      <text>
        <r>
          <rPr>
            <b/>
            <sz val="8"/>
            <color indexed="81"/>
            <rFont val="MS Sans Serif"/>
            <family val="2"/>
            <charset val="177"/>
          </rPr>
          <t>Warning:</t>
        </r>
        <r>
          <rPr>
            <sz val="6"/>
            <color indexed="81"/>
            <rFont val="MS Sans Serif"/>
            <family val="2"/>
            <charset val="177"/>
          </rPr>
          <t>AF23&lt;AE23</t>
        </r>
      </text>
    </comment>
    <comment ref="AM23" authorId="0">
      <text>
        <r>
          <rPr>
            <b/>
            <sz val="8"/>
            <color indexed="81"/>
            <rFont val="MS Sans Serif"/>
            <family val="2"/>
            <charset val="177"/>
          </rPr>
          <t>Warning:</t>
        </r>
        <r>
          <rPr>
            <sz val="6"/>
            <color indexed="81"/>
            <rFont val="MS Sans Serif"/>
            <family val="2"/>
            <charset val="177"/>
          </rPr>
          <t>SUM(AC23:AD23)&lt;&gt;SUM(AM23:AO23)</t>
        </r>
      </text>
    </comment>
    <comment ref="AO23" authorId="0">
      <text>
        <r>
          <rPr>
            <b/>
            <sz val="8"/>
            <color indexed="81"/>
            <rFont val="MS Sans Serif"/>
            <family val="2"/>
            <charset val="177"/>
          </rPr>
          <t>Warning:</t>
        </r>
        <r>
          <rPr>
            <sz val="6"/>
            <color indexed="81"/>
            <rFont val="MS Sans Serif"/>
            <family val="2"/>
            <charset val="177"/>
          </rPr>
          <t>SUM(AC23:AD23)&lt;&gt;SUM(AM23:AO23)</t>
        </r>
      </text>
    </comment>
    <comment ref="C24" authorId="0">
      <text>
        <r>
          <rPr>
            <b/>
            <sz val="8"/>
            <color indexed="81"/>
            <rFont val="MS Sans Serif"/>
            <family val="2"/>
            <charset val="177"/>
          </rPr>
          <t>Warning:</t>
        </r>
        <r>
          <rPr>
            <sz val="6"/>
            <color indexed="81"/>
            <rFont val="MS Sans Serif"/>
            <family val="2"/>
            <charset val="177"/>
          </rPr>
          <t>SUM(C24:D24)&lt;&gt;SUM(M24:O24)</t>
        </r>
      </text>
    </comment>
    <comment ref="D24" authorId="0">
      <text>
        <r>
          <rPr>
            <b/>
            <sz val="8"/>
            <color indexed="81"/>
            <rFont val="MS Sans Serif"/>
            <family val="2"/>
            <charset val="177"/>
          </rPr>
          <t>Warning:</t>
        </r>
        <r>
          <rPr>
            <sz val="6"/>
            <color indexed="81"/>
            <rFont val="MS Sans Serif"/>
            <family val="2"/>
            <charset val="177"/>
          </rPr>
          <t>SUM(C24:D24)&lt;&gt;SUM(M24:O24)</t>
        </r>
      </text>
    </comment>
    <comment ref="E24" authorId="0">
      <text>
        <r>
          <rPr>
            <b/>
            <sz val="8"/>
            <color indexed="81"/>
            <rFont val="MS Sans Serif"/>
            <family val="2"/>
            <charset val="177"/>
          </rPr>
          <t>Warning:</t>
        </r>
        <r>
          <rPr>
            <sz val="6"/>
            <color indexed="81"/>
            <rFont val="MS Sans Serif"/>
            <family val="2"/>
            <charset val="177"/>
          </rPr>
          <t>F24&lt;E24</t>
        </r>
      </text>
    </comment>
    <comment ref="F24" authorId="0">
      <text>
        <r>
          <rPr>
            <b/>
            <sz val="8"/>
            <color indexed="81"/>
            <rFont val="MS Sans Serif"/>
            <family val="2"/>
            <charset val="177"/>
          </rPr>
          <t>Warning:</t>
        </r>
        <r>
          <rPr>
            <sz val="6"/>
            <color indexed="81"/>
            <rFont val="MS Sans Serif"/>
            <family val="2"/>
            <charset val="177"/>
          </rPr>
          <t>F24&lt;E24</t>
        </r>
      </text>
    </comment>
    <comment ref="M24" authorId="0">
      <text>
        <r>
          <rPr>
            <b/>
            <sz val="8"/>
            <color indexed="81"/>
            <rFont val="MS Sans Serif"/>
            <family val="2"/>
            <charset val="177"/>
          </rPr>
          <t>Warning:</t>
        </r>
        <r>
          <rPr>
            <sz val="6"/>
            <color indexed="81"/>
            <rFont val="MS Sans Serif"/>
            <family val="2"/>
            <charset val="177"/>
          </rPr>
          <t>SUM(C24:D24)&lt;&gt;SUM(M24:O24)</t>
        </r>
      </text>
    </comment>
    <comment ref="O24" authorId="0">
      <text>
        <r>
          <rPr>
            <b/>
            <sz val="8"/>
            <color indexed="81"/>
            <rFont val="MS Sans Serif"/>
            <family val="2"/>
            <charset val="177"/>
          </rPr>
          <t>Warning:</t>
        </r>
        <r>
          <rPr>
            <sz val="6"/>
            <color indexed="81"/>
            <rFont val="MS Sans Serif"/>
            <family val="2"/>
            <charset val="177"/>
          </rPr>
          <t>SUM(C24:D24)&lt;&gt;SUM(M24:O24)</t>
        </r>
      </text>
    </comment>
    <comment ref="P24" authorId="0">
      <text>
        <r>
          <rPr>
            <b/>
            <sz val="8"/>
            <color indexed="81"/>
            <rFont val="MS Sans Serif"/>
            <family val="2"/>
            <charset val="177"/>
          </rPr>
          <t>Warning:</t>
        </r>
        <r>
          <rPr>
            <sz val="6"/>
            <color indexed="81"/>
            <rFont val="MS Sans Serif"/>
            <family val="2"/>
            <charset val="177"/>
          </rPr>
          <t>SUM(P24:Q24)&lt;&gt;SUM(Z24:AB24)</t>
        </r>
      </text>
    </comment>
    <comment ref="Q24" authorId="0">
      <text>
        <r>
          <rPr>
            <b/>
            <sz val="8"/>
            <color indexed="81"/>
            <rFont val="MS Sans Serif"/>
            <family val="2"/>
            <charset val="177"/>
          </rPr>
          <t>Warning:</t>
        </r>
        <r>
          <rPr>
            <sz val="6"/>
            <color indexed="81"/>
            <rFont val="MS Sans Serif"/>
            <family val="2"/>
            <charset val="177"/>
          </rPr>
          <t>SUM(P24:Q24)&lt;&gt;SUM(Z24:AB24)</t>
        </r>
      </text>
    </comment>
    <comment ref="R24" authorId="0">
      <text>
        <r>
          <rPr>
            <b/>
            <sz val="8"/>
            <color indexed="81"/>
            <rFont val="MS Sans Serif"/>
            <family val="2"/>
            <charset val="177"/>
          </rPr>
          <t>Warning:</t>
        </r>
        <r>
          <rPr>
            <sz val="6"/>
            <color indexed="81"/>
            <rFont val="MS Sans Serif"/>
            <family val="2"/>
            <charset val="177"/>
          </rPr>
          <t>S24&lt;R24</t>
        </r>
      </text>
    </comment>
    <comment ref="S24" authorId="0">
      <text>
        <r>
          <rPr>
            <b/>
            <sz val="8"/>
            <color indexed="81"/>
            <rFont val="MS Sans Serif"/>
            <family val="2"/>
            <charset val="177"/>
          </rPr>
          <t>Warning:</t>
        </r>
        <r>
          <rPr>
            <sz val="6"/>
            <color indexed="81"/>
            <rFont val="MS Sans Serif"/>
            <family val="2"/>
            <charset val="177"/>
          </rPr>
          <t>S24&lt;R24</t>
        </r>
      </text>
    </comment>
    <comment ref="Z24" authorId="0">
      <text>
        <r>
          <rPr>
            <b/>
            <sz val="8"/>
            <color indexed="81"/>
            <rFont val="MS Sans Serif"/>
            <family val="2"/>
            <charset val="177"/>
          </rPr>
          <t>Warning:</t>
        </r>
        <r>
          <rPr>
            <sz val="6"/>
            <color indexed="81"/>
            <rFont val="MS Sans Serif"/>
            <family val="2"/>
            <charset val="177"/>
          </rPr>
          <t>SUM(P24:Q24)&lt;&gt;SUM(Z24:AB24)</t>
        </r>
      </text>
    </comment>
    <comment ref="AB24" authorId="0">
      <text>
        <r>
          <rPr>
            <b/>
            <sz val="8"/>
            <color indexed="81"/>
            <rFont val="MS Sans Serif"/>
            <family val="2"/>
            <charset val="177"/>
          </rPr>
          <t>Warning:</t>
        </r>
        <r>
          <rPr>
            <sz val="6"/>
            <color indexed="81"/>
            <rFont val="MS Sans Serif"/>
            <family val="2"/>
            <charset val="177"/>
          </rPr>
          <t>SUM(P24:Q24)&lt;&gt;SUM(Z24:AB24)</t>
        </r>
      </text>
    </comment>
    <comment ref="AC24" authorId="0">
      <text>
        <r>
          <rPr>
            <b/>
            <sz val="8"/>
            <color indexed="81"/>
            <rFont val="MS Sans Serif"/>
            <family val="2"/>
            <charset val="177"/>
          </rPr>
          <t>Warning:</t>
        </r>
        <r>
          <rPr>
            <sz val="6"/>
            <color indexed="81"/>
            <rFont val="MS Sans Serif"/>
            <family val="2"/>
            <charset val="177"/>
          </rPr>
          <t>SUM(AC24:AD24)&lt;&gt;SUM(AM24:AO24)</t>
        </r>
      </text>
    </comment>
    <comment ref="AD24" authorId="0">
      <text>
        <r>
          <rPr>
            <b/>
            <sz val="8"/>
            <color indexed="81"/>
            <rFont val="MS Sans Serif"/>
            <family val="2"/>
            <charset val="177"/>
          </rPr>
          <t>Warning:</t>
        </r>
        <r>
          <rPr>
            <sz val="6"/>
            <color indexed="81"/>
            <rFont val="MS Sans Serif"/>
            <family val="2"/>
            <charset val="177"/>
          </rPr>
          <t>SUM(AC24:AD24)&lt;&gt;SUM(AM24:AO24)</t>
        </r>
      </text>
    </comment>
    <comment ref="AE24" authorId="0">
      <text>
        <r>
          <rPr>
            <b/>
            <sz val="8"/>
            <color indexed="81"/>
            <rFont val="MS Sans Serif"/>
            <family val="2"/>
            <charset val="177"/>
          </rPr>
          <t>Warning:</t>
        </r>
        <r>
          <rPr>
            <sz val="6"/>
            <color indexed="81"/>
            <rFont val="MS Sans Serif"/>
            <family val="2"/>
            <charset val="177"/>
          </rPr>
          <t>AF24&lt;AE24</t>
        </r>
      </text>
    </comment>
    <comment ref="AF24" authorId="0">
      <text>
        <r>
          <rPr>
            <b/>
            <sz val="8"/>
            <color indexed="81"/>
            <rFont val="MS Sans Serif"/>
            <family val="2"/>
            <charset val="177"/>
          </rPr>
          <t>Warning:</t>
        </r>
        <r>
          <rPr>
            <sz val="6"/>
            <color indexed="81"/>
            <rFont val="MS Sans Serif"/>
            <family val="2"/>
            <charset val="177"/>
          </rPr>
          <t>AF24&lt;AE24</t>
        </r>
      </text>
    </comment>
    <comment ref="AM24" authorId="0">
      <text>
        <r>
          <rPr>
            <b/>
            <sz val="8"/>
            <color indexed="81"/>
            <rFont val="MS Sans Serif"/>
            <family val="2"/>
            <charset val="177"/>
          </rPr>
          <t>Warning:</t>
        </r>
        <r>
          <rPr>
            <sz val="6"/>
            <color indexed="81"/>
            <rFont val="MS Sans Serif"/>
            <family val="2"/>
            <charset val="177"/>
          </rPr>
          <t>SUM(AC24:AD24)&lt;&gt;SUM(AM24:AO24)</t>
        </r>
      </text>
    </comment>
    <comment ref="AO24" authorId="0">
      <text>
        <r>
          <rPr>
            <b/>
            <sz val="8"/>
            <color indexed="81"/>
            <rFont val="MS Sans Serif"/>
            <family val="2"/>
            <charset val="177"/>
          </rPr>
          <t>Warning:</t>
        </r>
        <r>
          <rPr>
            <sz val="6"/>
            <color indexed="81"/>
            <rFont val="MS Sans Serif"/>
            <family val="2"/>
            <charset val="177"/>
          </rPr>
          <t>SUM(AC24:AD24)&lt;&gt;SUM(AM24:AO24)</t>
        </r>
      </text>
    </comment>
    <comment ref="C25" authorId="0">
      <text>
        <r>
          <rPr>
            <b/>
            <sz val="8"/>
            <color indexed="81"/>
            <rFont val="MS Sans Serif"/>
            <family val="2"/>
            <charset val="177"/>
          </rPr>
          <t>Warning:</t>
        </r>
        <r>
          <rPr>
            <sz val="6"/>
            <color indexed="81"/>
            <rFont val="MS Sans Serif"/>
            <family val="2"/>
            <charset val="177"/>
          </rPr>
          <t>SUM(C25:D25)&lt;&gt;SUM(M25:O25)</t>
        </r>
      </text>
    </comment>
    <comment ref="D25" authorId="0">
      <text>
        <r>
          <rPr>
            <b/>
            <sz val="8"/>
            <color indexed="81"/>
            <rFont val="MS Sans Serif"/>
            <family val="2"/>
            <charset val="177"/>
          </rPr>
          <t>Warning:</t>
        </r>
        <r>
          <rPr>
            <sz val="6"/>
            <color indexed="81"/>
            <rFont val="MS Sans Serif"/>
            <family val="2"/>
            <charset val="177"/>
          </rPr>
          <t>SUM(C25:D25)&lt;&gt;SUM(M25:O25)</t>
        </r>
      </text>
    </comment>
    <comment ref="E25" authorId="0">
      <text>
        <r>
          <rPr>
            <b/>
            <sz val="8"/>
            <color indexed="81"/>
            <rFont val="MS Sans Serif"/>
            <family val="2"/>
            <charset val="177"/>
          </rPr>
          <t>Warning:</t>
        </r>
        <r>
          <rPr>
            <sz val="6"/>
            <color indexed="81"/>
            <rFont val="MS Sans Serif"/>
            <family val="2"/>
            <charset val="177"/>
          </rPr>
          <t>F25&lt;E25</t>
        </r>
      </text>
    </comment>
    <comment ref="F25" authorId="0">
      <text>
        <r>
          <rPr>
            <b/>
            <sz val="8"/>
            <color indexed="81"/>
            <rFont val="MS Sans Serif"/>
            <family val="2"/>
            <charset val="177"/>
          </rPr>
          <t>Warning:</t>
        </r>
        <r>
          <rPr>
            <sz val="6"/>
            <color indexed="81"/>
            <rFont val="MS Sans Serif"/>
            <family val="2"/>
            <charset val="177"/>
          </rPr>
          <t>F25&lt;E25</t>
        </r>
      </text>
    </comment>
    <comment ref="M25" authorId="0">
      <text>
        <r>
          <rPr>
            <b/>
            <sz val="8"/>
            <color indexed="81"/>
            <rFont val="MS Sans Serif"/>
            <family val="2"/>
            <charset val="177"/>
          </rPr>
          <t>Warning:</t>
        </r>
        <r>
          <rPr>
            <sz val="6"/>
            <color indexed="81"/>
            <rFont val="MS Sans Serif"/>
            <family val="2"/>
            <charset val="177"/>
          </rPr>
          <t>SUM(C25:D25)&lt;&gt;SUM(M25:O25)</t>
        </r>
      </text>
    </comment>
    <comment ref="O25" authorId="0">
      <text>
        <r>
          <rPr>
            <b/>
            <sz val="8"/>
            <color indexed="81"/>
            <rFont val="MS Sans Serif"/>
            <family val="2"/>
            <charset val="177"/>
          </rPr>
          <t>Warning:</t>
        </r>
        <r>
          <rPr>
            <sz val="6"/>
            <color indexed="81"/>
            <rFont val="MS Sans Serif"/>
            <family val="2"/>
            <charset val="177"/>
          </rPr>
          <t>SUM(C25:D25)&lt;&gt;SUM(M25:O25)</t>
        </r>
      </text>
    </comment>
    <comment ref="P25" authorId="0">
      <text>
        <r>
          <rPr>
            <b/>
            <sz val="8"/>
            <color indexed="81"/>
            <rFont val="MS Sans Serif"/>
            <family val="2"/>
            <charset val="177"/>
          </rPr>
          <t>Warning:</t>
        </r>
        <r>
          <rPr>
            <sz val="6"/>
            <color indexed="81"/>
            <rFont val="MS Sans Serif"/>
            <family val="2"/>
            <charset val="177"/>
          </rPr>
          <t>SUM(P25:Q25)&lt;&gt;SUM(Z25:AB25)</t>
        </r>
      </text>
    </comment>
    <comment ref="Q25" authorId="0">
      <text>
        <r>
          <rPr>
            <b/>
            <sz val="8"/>
            <color indexed="81"/>
            <rFont val="MS Sans Serif"/>
            <family val="2"/>
            <charset val="177"/>
          </rPr>
          <t>Warning:</t>
        </r>
        <r>
          <rPr>
            <sz val="6"/>
            <color indexed="81"/>
            <rFont val="MS Sans Serif"/>
            <family val="2"/>
            <charset val="177"/>
          </rPr>
          <t>SUM(P25:Q25)&lt;&gt;SUM(Z25:AB25)</t>
        </r>
      </text>
    </comment>
    <comment ref="R25" authorId="0">
      <text>
        <r>
          <rPr>
            <b/>
            <sz val="8"/>
            <color indexed="81"/>
            <rFont val="MS Sans Serif"/>
            <family val="2"/>
            <charset val="177"/>
          </rPr>
          <t>Warning:</t>
        </r>
        <r>
          <rPr>
            <sz val="6"/>
            <color indexed="81"/>
            <rFont val="MS Sans Serif"/>
            <family val="2"/>
            <charset val="177"/>
          </rPr>
          <t>S25&lt;R25</t>
        </r>
      </text>
    </comment>
    <comment ref="S25" authorId="0">
      <text>
        <r>
          <rPr>
            <b/>
            <sz val="8"/>
            <color indexed="81"/>
            <rFont val="MS Sans Serif"/>
            <family val="2"/>
            <charset val="177"/>
          </rPr>
          <t>Warning:</t>
        </r>
        <r>
          <rPr>
            <sz val="6"/>
            <color indexed="81"/>
            <rFont val="MS Sans Serif"/>
            <family val="2"/>
            <charset val="177"/>
          </rPr>
          <t>S25&lt;R25</t>
        </r>
      </text>
    </comment>
    <comment ref="Z25" authorId="0">
      <text>
        <r>
          <rPr>
            <b/>
            <sz val="8"/>
            <color indexed="81"/>
            <rFont val="MS Sans Serif"/>
            <family val="2"/>
            <charset val="177"/>
          </rPr>
          <t>Warning:</t>
        </r>
        <r>
          <rPr>
            <sz val="6"/>
            <color indexed="81"/>
            <rFont val="MS Sans Serif"/>
            <family val="2"/>
            <charset val="177"/>
          </rPr>
          <t>SUM(P25:Q25)&lt;&gt;SUM(Z25:AB25)</t>
        </r>
      </text>
    </comment>
    <comment ref="AB25" authorId="0">
      <text>
        <r>
          <rPr>
            <b/>
            <sz val="8"/>
            <color indexed="81"/>
            <rFont val="MS Sans Serif"/>
            <family val="2"/>
            <charset val="177"/>
          </rPr>
          <t>Warning:</t>
        </r>
        <r>
          <rPr>
            <sz val="6"/>
            <color indexed="81"/>
            <rFont val="MS Sans Serif"/>
            <family val="2"/>
            <charset val="177"/>
          </rPr>
          <t>SUM(P25:Q25)&lt;&gt;SUM(Z25:AB25)</t>
        </r>
      </text>
    </comment>
    <comment ref="AC25" authorId="0">
      <text>
        <r>
          <rPr>
            <b/>
            <sz val="8"/>
            <color indexed="81"/>
            <rFont val="MS Sans Serif"/>
            <family val="2"/>
            <charset val="177"/>
          </rPr>
          <t>Warning:</t>
        </r>
        <r>
          <rPr>
            <sz val="6"/>
            <color indexed="81"/>
            <rFont val="MS Sans Serif"/>
            <family val="2"/>
            <charset val="177"/>
          </rPr>
          <t>SUM(AC25:AD25)&lt;&gt;SUM(AM25:AO25)</t>
        </r>
      </text>
    </comment>
    <comment ref="AD25" authorId="0">
      <text>
        <r>
          <rPr>
            <b/>
            <sz val="8"/>
            <color indexed="81"/>
            <rFont val="MS Sans Serif"/>
            <family val="2"/>
            <charset val="177"/>
          </rPr>
          <t>Warning:</t>
        </r>
        <r>
          <rPr>
            <sz val="6"/>
            <color indexed="81"/>
            <rFont val="MS Sans Serif"/>
            <family val="2"/>
            <charset val="177"/>
          </rPr>
          <t>SUM(AC25:AD25)&lt;&gt;SUM(AM25:AO25)</t>
        </r>
      </text>
    </comment>
    <comment ref="AE25" authorId="0">
      <text>
        <r>
          <rPr>
            <b/>
            <sz val="8"/>
            <color indexed="81"/>
            <rFont val="MS Sans Serif"/>
            <family val="2"/>
            <charset val="177"/>
          </rPr>
          <t>Warning:</t>
        </r>
        <r>
          <rPr>
            <sz val="6"/>
            <color indexed="81"/>
            <rFont val="MS Sans Serif"/>
            <family val="2"/>
            <charset val="177"/>
          </rPr>
          <t>AF25&lt;AE25</t>
        </r>
      </text>
    </comment>
    <comment ref="AF25" authorId="0">
      <text>
        <r>
          <rPr>
            <b/>
            <sz val="8"/>
            <color indexed="81"/>
            <rFont val="MS Sans Serif"/>
            <family val="2"/>
            <charset val="177"/>
          </rPr>
          <t>Warning:</t>
        </r>
        <r>
          <rPr>
            <sz val="6"/>
            <color indexed="81"/>
            <rFont val="MS Sans Serif"/>
            <family val="2"/>
            <charset val="177"/>
          </rPr>
          <t>AF25&lt;AE25</t>
        </r>
      </text>
    </comment>
    <comment ref="AM25" authorId="0">
      <text>
        <r>
          <rPr>
            <b/>
            <sz val="8"/>
            <color indexed="81"/>
            <rFont val="MS Sans Serif"/>
            <family val="2"/>
            <charset val="177"/>
          </rPr>
          <t>Warning:</t>
        </r>
        <r>
          <rPr>
            <sz val="6"/>
            <color indexed="81"/>
            <rFont val="MS Sans Serif"/>
            <family val="2"/>
            <charset val="177"/>
          </rPr>
          <t>SUM(AC25:AD25)&lt;&gt;SUM(AM25:AO25)</t>
        </r>
      </text>
    </comment>
    <comment ref="AO25" authorId="0">
      <text>
        <r>
          <rPr>
            <b/>
            <sz val="8"/>
            <color indexed="81"/>
            <rFont val="MS Sans Serif"/>
            <family val="2"/>
            <charset val="177"/>
          </rPr>
          <t>Warning:</t>
        </r>
        <r>
          <rPr>
            <sz val="6"/>
            <color indexed="81"/>
            <rFont val="MS Sans Serif"/>
            <family val="2"/>
            <charset val="177"/>
          </rPr>
          <t>SUM(AC25:AD25)&lt;&gt;SUM(AM25:AO25)</t>
        </r>
      </text>
    </comment>
    <comment ref="C26" authorId="0">
      <text>
        <r>
          <rPr>
            <b/>
            <sz val="8"/>
            <color indexed="81"/>
            <rFont val="MS Sans Serif"/>
            <family val="2"/>
            <charset val="177"/>
          </rPr>
          <t>Warning:</t>
        </r>
        <r>
          <rPr>
            <sz val="6"/>
            <color indexed="81"/>
            <rFont val="MS Sans Serif"/>
            <family val="2"/>
            <charset val="177"/>
          </rPr>
          <t>SUM(C26:D26)&lt;&gt;SUM(M26:O26)</t>
        </r>
      </text>
    </comment>
    <comment ref="D26" authorId="0">
      <text>
        <r>
          <rPr>
            <b/>
            <sz val="8"/>
            <color indexed="81"/>
            <rFont val="MS Sans Serif"/>
            <family val="2"/>
            <charset val="177"/>
          </rPr>
          <t>Warning:</t>
        </r>
        <r>
          <rPr>
            <sz val="6"/>
            <color indexed="81"/>
            <rFont val="MS Sans Serif"/>
            <family val="2"/>
            <charset val="177"/>
          </rPr>
          <t>SUM(C26:D26)&lt;&gt;SUM(M26:O26)</t>
        </r>
      </text>
    </comment>
    <comment ref="E26" authorId="0">
      <text>
        <r>
          <rPr>
            <b/>
            <sz val="8"/>
            <color indexed="81"/>
            <rFont val="MS Sans Serif"/>
            <family val="2"/>
            <charset val="177"/>
          </rPr>
          <t>Warning:</t>
        </r>
        <r>
          <rPr>
            <sz val="6"/>
            <color indexed="81"/>
            <rFont val="MS Sans Serif"/>
            <family val="2"/>
            <charset val="177"/>
          </rPr>
          <t>F26&lt;E26</t>
        </r>
      </text>
    </comment>
    <comment ref="F26" authorId="0">
      <text>
        <r>
          <rPr>
            <b/>
            <sz val="8"/>
            <color indexed="81"/>
            <rFont val="MS Sans Serif"/>
            <family val="2"/>
            <charset val="177"/>
          </rPr>
          <t>Warning:</t>
        </r>
        <r>
          <rPr>
            <sz val="6"/>
            <color indexed="81"/>
            <rFont val="MS Sans Serif"/>
            <family val="2"/>
            <charset val="177"/>
          </rPr>
          <t>F26&lt;E26</t>
        </r>
      </text>
    </comment>
    <comment ref="M26" authorId="0">
      <text>
        <r>
          <rPr>
            <b/>
            <sz val="8"/>
            <color indexed="81"/>
            <rFont val="MS Sans Serif"/>
            <family val="2"/>
            <charset val="177"/>
          </rPr>
          <t>Warning:</t>
        </r>
        <r>
          <rPr>
            <sz val="6"/>
            <color indexed="81"/>
            <rFont val="MS Sans Serif"/>
            <family val="2"/>
            <charset val="177"/>
          </rPr>
          <t>SUM(C26:D26)&lt;&gt;SUM(M26:O26)</t>
        </r>
      </text>
    </comment>
    <comment ref="O26" authorId="0">
      <text>
        <r>
          <rPr>
            <b/>
            <sz val="8"/>
            <color indexed="81"/>
            <rFont val="MS Sans Serif"/>
            <family val="2"/>
            <charset val="177"/>
          </rPr>
          <t>Warning:</t>
        </r>
        <r>
          <rPr>
            <sz val="6"/>
            <color indexed="81"/>
            <rFont val="MS Sans Serif"/>
            <family val="2"/>
            <charset val="177"/>
          </rPr>
          <t>SUM(C26:D26)&lt;&gt;SUM(M26:O26)</t>
        </r>
      </text>
    </comment>
    <comment ref="P26" authorId="0">
      <text>
        <r>
          <rPr>
            <b/>
            <sz val="8"/>
            <color indexed="81"/>
            <rFont val="MS Sans Serif"/>
            <family val="2"/>
            <charset val="177"/>
          </rPr>
          <t>Warning:</t>
        </r>
        <r>
          <rPr>
            <sz val="6"/>
            <color indexed="81"/>
            <rFont val="MS Sans Serif"/>
            <family val="2"/>
            <charset val="177"/>
          </rPr>
          <t>SUM(P26:Q26)&lt;&gt;SUM(Z26:AB26)</t>
        </r>
      </text>
    </comment>
    <comment ref="Q26" authorId="0">
      <text>
        <r>
          <rPr>
            <b/>
            <sz val="8"/>
            <color indexed="81"/>
            <rFont val="MS Sans Serif"/>
            <family val="2"/>
            <charset val="177"/>
          </rPr>
          <t>Warning:</t>
        </r>
        <r>
          <rPr>
            <sz val="6"/>
            <color indexed="81"/>
            <rFont val="MS Sans Serif"/>
            <family val="2"/>
            <charset val="177"/>
          </rPr>
          <t>SUM(P26:Q26)&lt;&gt;SUM(Z26:AB26)</t>
        </r>
      </text>
    </comment>
    <comment ref="R26" authorId="0">
      <text>
        <r>
          <rPr>
            <b/>
            <sz val="8"/>
            <color indexed="81"/>
            <rFont val="MS Sans Serif"/>
            <family val="2"/>
            <charset val="177"/>
          </rPr>
          <t>Warning:</t>
        </r>
        <r>
          <rPr>
            <sz val="6"/>
            <color indexed="81"/>
            <rFont val="MS Sans Serif"/>
            <family val="2"/>
            <charset val="177"/>
          </rPr>
          <t>S26&lt;R26</t>
        </r>
      </text>
    </comment>
    <comment ref="S26" authorId="0">
      <text>
        <r>
          <rPr>
            <b/>
            <sz val="8"/>
            <color indexed="81"/>
            <rFont val="MS Sans Serif"/>
            <family val="2"/>
            <charset val="177"/>
          </rPr>
          <t>Warning:</t>
        </r>
        <r>
          <rPr>
            <sz val="6"/>
            <color indexed="81"/>
            <rFont val="MS Sans Serif"/>
            <family val="2"/>
            <charset val="177"/>
          </rPr>
          <t>S26&lt;R26</t>
        </r>
      </text>
    </comment>
    <comment ref="Z26" authorId="0">
      <text>
        <r>
          <rPr>
            <b/>
            <sz val="8"/>
            <color indexed="81"/>
            <rFont val="MS Sans Serif"/>
            <family val="2"/>
            <charset val="177"/>
          </rPr>
          <t>Warning:</t>
        </r>
        <r>
          <rPr>
            <sz val="6"/>
            <color indexed="81"/>
            <rFont val="MS Sans Serif"/>
            <family val="2"/>
            <charset val="177"/>
          </rPr>
          <t>SUM(P26:Q26)&lt;&gt;SUM(Z26:AB26)</t>
        </r>
      </text>
    </comment>
    <comment ref="AB26" authorId="0">
      <text>
        <r>
          <rPr>
            <b/>
            <sz val="8"/>
            <color indexed="81"/>
            <rFont val="MS Sans Serif"/>
            <family val="2"/>
            <charset val="177"/>
          </rPr>
          <t>Warning:</t>
        </r>
        <r>
          <rPr>
            <sz val="6"/>
            <color indexed="81"/>
            <rFont val="MS Sans Serif"/>
            <family val="2"/>
            <charset val="177"/>
          </rPr>
          <t>SUM(P26:Q26)&lt;&gt;SUM(Z26:AB26)</t>
        </r>
      </text>
    </comment>
    <comment ref="AC26" authorId="0">
      <text>
        <r>
          <rPr>
            <b/>
            <sz val="8"/>
            <color indexed="81"/>
            <rFont val="MS Sans Serif"/>
            <family val="2"/>
            <charset val="177"/>
          </rPr>
          <t>Warning:</t>
        </r>
        <r>
          <rPr>
            <sz val="6"/>
            <color indexed="81"/>
            <rFont val="MS Sans Serif"/>
            <family val="2"/>
            <charset val="177"/>
          </rPr>
          <t>SUM(AC26:AD26)&lt;&gt;SUM(AM26:AO26)</t>
        </r>
      </text>
    </comment>
    <comment ref="AD26" authorId="0">
      <text>
        <r>
          <rPr>
            <b/>
            <sz val="8"/>
            <color indexed="81"/>
            <rFont val="MS Sans Serif"/>
            <family val="2"/>
            <charset val="177"/>
          </rPr>
          <t>Warning:</t>
        </r>
        <r>
          <rPr>
            <sz val="6"/>
            <color indexed="81"/>
            <rFont val="MS Sans Serif"/>
            <family val="2"/>
            <charset val="177"/>
          </rPr>
          <t>SUM(AC26:AD26)&lt;&gt;SUM(AM26:AO26)</t>
        </r>
      </text>
    </comment>
    <comment ref="AE26" authorId="0">
      <text>
        <r>
          <rPr>
            <b/>
            <sz val="8"/>
            <color indexed="81"/>
            <rFont val="MS Sans Serif"/>
            <family val="2"/>
            <charset val="177"/>
          </rPr>
          <t>Warning:</t>
        </r>
        <r>
          <rPr>
            <sz val="6"/>
            <color indexed="81"/>
            <rFont val="MS Sans Serif"/>
            <family val="2"/>
            <charset val="177"/>
          </rPr>
          <t>AF26&lt;AE26</t>
        </r>
      </text>
    </comment>
    <comment ref="AF26" authorId="0">
      <text>
        <r>
          <rPr>
            <b/>
            <sz val="8"/>
            <color indexed="81"/>
            <rFont val="MS Sans Serif"/>
            <family val="2"/>
            <charset val="177"/>
          </rPr>
          <t>Warning:</t>
        </r>
        <r>
          <rPr>
            <sz val="6"/>
            <color indexed="81"/>
            <rFont val="MS Sans Serif"/>
            <family val="2"/>
            <charset val="177"/>
          </rPr>
          <t>AF26&lt;AE26</t>
        </r>
      </text>
    </comment>
    <comment ref="AM26" authorId="0">
      <text>
        <r>
          <rPr>
            <b/>
            <sz val="8"/>
            <color indexed="81"/>
            <rFont val="MS Sans Serif"/>
            <family val="2"/>
            <charset val="177"/>
          </rPr>
          <t>Warning:</t>
        </r>
        <r>
          <rPr>
            <sz val="6"/>
            <color indexed="81"/>
            <rFont val="MS Sans Serif"/>
            <family val="2"/>
            <charset val="177"/>
          </rPr>
          <t>SUM(AC26:AD26)&lt;&gt;SUM(AM26:AO26)</t>
        </r>
      </text>
    </comment>
    <comment ref="AO26" authorId="0">
      <text>
        <r>
          <rPr>
            <b/>
            <sz val="8"/>
            <color indexed="81"/>
            <rFont val="MS Sans Serif"/>
            <family val="2"/>
            <charset val="177"/>
          </rPr>
          <t>Warning:</t>
        </r>
        <r>
          <rPr>
            <sz val="6"/>
            <color indexed="81"/>
            <rFont val="MS Sans Serif"/>
            <family val="2"/>
            <charset val="177"/>
          </rPr>
          <t>SUM(AC26:AD26)&lt;&gt;SUM(AM26:AO26)</t>
        </r>
      </text>
    </comment>
    <comment ref="C27" authorId="0">
      <text>
        <r>
          <rPr>
            <b/>
            <sz val="8"/>
            <color indexed="81"/>
            <rFont val="MS Sans Serif"/>
            <family val="2"/>
            <charset val="177"/>
          </rPr>
          <t>Warning:</t>
        </r>
        <r>
          <rPr>
            <sz val="6"/>
            <color indexed="81"/>
            <rFont val="MS Sans Serif"/>
            <family val="2"/>
            <charset val="177"/>
          </rPr>
          <t>SUM(C27:D27)&lt;&gt;SUM(M27:O27)</t>
        </r>
      </text>
    </comment>
    <comment ref="D27" authorId="0">
      <text>
        <r>
          <rPr>
            <b/>
            <sz val="8"/>
            <color indexed="81"/>
            <rFont val="MS Sans Serif"/>
            <family val="2"/>
            <charset val="177"/>
          </rPr>
          <t>Warning:</t>
        </r>
        <r>
          <rPr>
            <sz val="6"/>
            <color indexed="81"/>
            <rFont val="MS Sans Serif"/>
            <family val="2"/>
            <charset val="177"/>
          </rPr>
          <t>SUM(C27:D27)&lt;&gt;SUM(M27:O27)</t>
        </r>
      </text>
    </comment>
    <comment ref="E27" authorId="0">
      <text>
        <r>
          <rPr>
            <b/>
            <sz val="8"/>
            <color indexed="81"/>
            <rFont val="MS Sans Serif"/>
            <family val="2"/>
            <charset val="177"/>
          </rPr>
          <t>Warning:</t>
        </r>
        <r>
          <rPr>
            <sz val="6"/>
            <color indexed="81"/>
            <rFont val="MS Sans Serif"/>
            <family val="2"/>
            <charset val="177"/>
          </rPr>
          <t>F27&lt;E27</t>
        </r>
      </text>
    </comment>
    <comment ref="F27" authorId="0">
      <text>
        <r>
          <rPr>
            <b/>
            <sz val="8"/>
            <color indexed="81"/>
            <rFont val="MS Sans Serif"/>
            <family val="2"/>
            <charset val="177"/>
          </rPr>
          <t>Warning:</t>
        </r>
        <r>
          <rPr>
            <sz val="6"/>
            <color indexed="81"/>
            <rFont val="MS Sans Serif"/>
            <family val="2"/>
            <charset val="177"/>
          </rPr>
          <t>F27&lt;E27</t>
        </r>
      </text>
    </comment>
    <comment ref="M27" authorId="0">
      <text>
        <r>
          <rPr>
            <b/>
            <sz val="8"/>
            <color indexed="81"/>
            <rFont val="MS Sans Serif"/>
            <family val="2"/>
            <charset val="177"/>
          </rPr>
          <t>Warning:</t>
        </r>
        <r>
          <rPr>
            <sz val="6"/>
            <color indexed="81"/>
            <rFont val="MS Sans Serif"/>
            <family val="2"/>
            <charset val="177"/>
          </rPr>
          <t>SUM(C27:D27)&lt;&gt;SUM(M27:O27)</t>
        </r>
      </text>
    </comment>
    <comment ref="O27" authorId="0">
      <text>
        <r>
          <rPr>
            <b/>
            <sz val="8"/>
            <color indexed="81"/>
            <rFont val="MS Sans Serif"/>
            <family val="2"/>
            <charset val="177"/>
          </rPr>
          <t>Warning:</t>
        </r>
        <r>
          <rPr>
            <sz val="6"/>
            <color indexed="81"/>
            <rFont val="MS Sans Serif"/>
            <family val="2"/>
            <charset val="177"/>
          </rPr>
          <t>SUM(C27:D27)&lt;&gt;SUM(M27:O27)</t>
        </r>
      </text>
    </comment>
    <comment ref="P27" authorId="0">
      <text>
        <r>
          <rPr>
            <b/>
            <sz val="8"/>
            <color indexed="81"/>
            <rFont val="MS Sans Serif"/>
            <family val="2"/>
            <charset val="177"/>
          </rPr>
          <t>Warning:</t>
        </r>
        <r>
          <rPr>
            <sz val="6"/>
            <color indexed="81"/>
            <rFont val="MS Sans Serif"/>
            <family val="2"/>
            <charset val="177"/>
          </rPr>
          <t>SUM(P27:Q27)&lt;&gt;SUM(Z27:AB27)</t>
        </r>
      </text>
    </comment>
    <comment ref="Q27" authorId="0">
      <text>
        <r>
          <rPr>
            <b/>
            <sz val="8"/>
            <color indexed="81"/>
            <rFont val="MS Sans Serif"/>
            <family val="2"/>
            <charset val="177"/>
          </rPr>
          <t>Warning:</t>
        </r>
        <r>
          <rPr>
            <sz val="6"/>
            <color indexed="81"/>
            <rFont val="MS Sans Serif"/>
            <family val="2"/>
            <charset val="177"/>
          </rPr>
          <t>SUM(P27:Q27)&lt;&gt;SUM(Z27:AB27)</t>
        </r>
      </text>
    </comment>
    <comment ref="R27" authorId="0">
      <text>
        <r>
          <rPr>
            <b/>
            <sz val="8"/>
            <color indexed="81"/>
            <rFont val="MS Sans Serif"/>
            <family val="2"/>
            <charset val="177"/>
          </rPr>
          <t>Warning:</t>
        </r>
        <r>
          <rPr>
            <sz val="6"/>
            <color indexed="81"/>
            <rFont val="MS Sans Serif"/>
            <family val="2"/>
            <charset val="177"/>
          </rPr>
          <t>S27&lt;R27</t>
        </r>
      </text>
    </comment>
    <comment ref="S27" authorId="0">
      <text>
        <r>
          <rPr>
            <b/>
            <sz val="8"/>
            <color indexed="81"/>
            <rFont val="MS Sans Serif"/>
            <family val="2"/>
            <charset val="177"/>
          </rPr>
          <t>Warning:</t>
        </r>
        <r>
          <rPr>
            <sz val="6"/>
            <color indexed="81"/>
            <rFont val="MS Sans Serif"/>
            <family val="2"/>
            <charset val="177"/>
          </rPr>
          <t>S27&lt;R27</t>
        </r>
      </text>
    </comment>
    <comment ref="Z27" authorId="0">
      <text>
        <r>
          <rPr>
            <b/>
            <sz val="8"/>
            <color indexed="81"/>
            <rFont val="MS Sans Serif"/>
            <family val="2"/>
            <charset val="177"/>
          </rPr>
          <t>Warning:</t>
        </r>
        <r>
          <rPr>
            <sz val="6"/>
            <color indexed="81"/>
            <rFont val="MS Sans Serif"/>
            <family val="2"/>
            <charset val="177"/>
          </rPr>
          <t>SUM(P27:Q27)&lt;&gt;SUM(Z27:AB27)</t>
        </r>
      </text>
    </comment>
    <comment ref="AB27" authorId="0">
      <text>
        <r>
          <rPr>
            <b/>
            <sz val="8"/>
            <color indexed="81"/>
            <rFont val="MS Sans Serif"/>
            <family val="2"/>
            <charset val="177"/>
          </rPr>
          <t>Warning:</t>
        </r>
        <r>
          <rPr>
            <sz val="6"/>
            <color indexed="81"/>
            <rFont val="MS Sans Serif"/>
            <family val="2"/>
            <charset val="177"/>
          </rPr>
          <t>SUM(P27:Q27)&lt;&gt;SUM(Z27:AB27)</t>
        </r>
      </text>
    </comment>
    <comment ref="AC27" authorId="0">
      <text>
        <r>
          <rPr>
            <b/>
            <sz val="8"/>
            <color indexed="81"/>
            <rFont val="MS Sans Serif"/>
            <family val="2"/>
            <charset val="177"/>
          </rPr>
          <t>Warning:</t>
        </r>
        <r>
          <rPr>
            <sz val="6"/>
            <color indexed="81"/>
            <rFont val="MS Sans Serif"/>
            <family val="2"/>
            <charset val="177"/>
          </rPr>
          <t>SUM(AC27:AD27)&lt;&gt;SUM(AM27:AO27)</t>
        </r>
      </text>
    </comment>
    <comment ref="AD27" authorId="0">
      <text>
        <r>
          <rPr>
            <b/>
            <sz val="8"/>
            <color indexed="81"/>
            <rFont val="MS Sans Serif"/>
            <family val="2"/>
            <charset val="177"/>
          </rPr>
          <t>Warning:</t>
        </r>
        <r>
          <rPr>
            <sz val="6"/>
            <color indexed="81"/>
            <rFont val="MS Sans Serif"/>
            <family val="2"/>
            <charset val="177"/>
          </rPr>
          <t>SUM(AC27:AD27)&lt;&gt;SUM(AM27:AO27)</t>
        </r>
      </text>
    </comment>
    <comment ref="AE27" authorId="0">
      <text>
        <r>
          <rPr>
            <b/>
            <sz val="8"/>
            <color indexed="81"/>
            <rFont val="MS Sans Serif"/>
            <family val="2"/>
            <charset val="177"/>
          </rPr>
          <t>Warning:</t>
        </r>
        <r>
          <rPr>
            <sz val="6"/>
            <color indexed="81"/>
            <rFont val="MS Sans Serif"/>
            <family val="2"/>
            <charset val="177"/>
          </rPr>
          <t>AF27&lt;AE27</t>
        </r>
      </text>
    </comment>
    <comment ref="AF27" authorId="0">
      <text>
        <r>
          <rPr>
            <b/>
            <sz val="8"/>
            <color indexed="81"/>
            <rFont val="MS Sans Serif"/>
            <family val="2"/>
            <charset val="177"/>
          </rPr>
          <t>Warning:</t>
        </r>
        <r>
          <rPr>
            <sz val="6"/>
            <color indexed="81"/>
            <rFont val="MS Sans Serif"/>
            <family val="2"/>
            <charset val="177"/>
          </rPr>
          <t>AF27&lt;AE27</t>
        </r>
      </text>
    </comment>
    <comment ref="AM27" authorId="0">
      <text>
        <r>
          <rPr>
            <b/>
            <sz val="8"/>
            <color indexed="81"/>
            <rFont val="MS Sans Serif"/>
            <family val="2"/>
            <charset val="177"/>
          </rPr>
          <t>Warning:</t>
        </r>
        <r>
          <rPr>
            <sz val="6"/>
            <color indexed="81"/>
            <rFont val="MS Sans Serif"/>
            <family val="2"/>
            <charset val="177"/>
          </rPr>
          <t>SUM(AC27:AD27)&lt;&gt;SUM(AM27:AO27)</t>
        </r>
      </text>
    </comment>
    <comment ref="AO27" authorId="0">
      <text>
        <r>
          <rPr>
            <b/>
            <sz val="8"/>
            <color indexed="81"/>
            <rFont val="MS Sans Serif"/>
            <family val="2"/>
            <charset val="177"/>
          </rPr>
          <t>Warning:</t>
        </r>
        <r>
          <rPr>
            <sz val="6"/>
            <color indexed="81"/>
            <rFont val="MS Sans Serif"/>
            <family val="2"/>
            <charset val="177"/>
          </rPr>
          <t>SUM(AC27:AD27)&lt;&gt;SUM(AM27:AO27)</t>
        </r>
      </text>
    </comment>
    <comment ref="C28" authorId="0">
      <text>
        <r>
          <rPr>
            <b/>
            <sz val="8"/>
            <color indexed="81"/>
            <rFont val="MS Sans Serif"/>
            <family val="2"/>
            <charset val="177"/>
          </rPr>
          <t>Warning:</t>
        </r>
        <r>
          <rPr>
            <sz val="6"/>
            <color indexed="81"/>
            <rFont val="MS Sans Serif"/>
            <family val="2"/>
            <charset val="177"/>
          </rPr>
          <t>SUM(C28:D28)&lt;&gt;SUM(M28:O28)</t>
        </r>
      </text>
    </comment>
    <comment ref="D28" authorId="0">
      <text>
        <r>
          <rPr>
            <b/>
            <sz val="8"/>
            <color indexed="81"/>
            <rFont val="MS Sans Serif"/>
            <family val="2"/>
            <charset val="177"/>
          </rPr>
          <t>Warning:</t>
        </r>
        <r>
          <rPr>
            <sz val="6"/>
            <color indexed="81"/>
            <rFont val="MS Sans Serif"/>
            <family val="2"/>
            <charset val="177"/>
          </rPr>
          <t>SUM(C28:D28)&lt;&gt;SUM(M28:O28)</t>
        </r>
      </text>
    </comment>
    <comment ref="E28" authorId="0">
      <text>
        <r>
          <rPr>
            <b/>
            <sz val="8"/>
            <color indexed="81"/>
            <rFont val="MS Sans Serif"/>
            <family val="2"/>
            <charset val="177"/>
          </rPr>
          <t>Warning:</t>
        </r>
        <r>
          <rPr>
            <sz val="6"/>
            <color indexed="81"/>
            <rFont val="MS Sans Serif"/>
            <family val="2"/>
            <charset val="177"/>
          </rPr>
          <t>F28&lt;E28</t>
        </r>
      </text>
    </comment>
    <comment ref="F28" authorId="0">
      <text>
        <r>
          <rPr>
            <b/>
            <sz val="8"/>
            <color indexed="81"/>
            <rFont val="MS Sans Serif"/>
            <family val="2"/>
            <charset val="177"/>
          </rPr>
          <t>Warning:</t>
        </r>
        <r>
          <rPr>
            <sz val="6"/>
            <color indexed="81"/>
            <rFont val="MS Sans Serif"/>
            <family val="2"/>
            <charset val="177"/>
          </rPr>
          <t>F28&lt;E28</t>
        </r>
      </text>
    </comment>
    <comment ref="M28" authorId="0">
      <text>
        <r>
          <rPr>
            <b/>
            <sz val="8"/>
            <color indexed="81"/>
            <rFont val="MS Sans Serif"/>
            <family val="2"/>
            <charset val="177"/>
          </rPr>
          <t>Warning:</t>
        </r>
        <r>
          <rPr>
            <sz val="6"/>
            <color indexed="81"/>
            <rFont val="MS Sans Serif"/>
            <family val="2"/>
            <charset val="177"/>
          </rPr>
          <t>SUM(C28:D28)&lt;&gt;SUM(M28:O28)</t>
        </r>
      </text>
    </comment>
    <comment ref="O28" authorId="0">
      <text>
        <r>
          <rPr>
            <b/>
            <sz val="8"/>
            <color indexed="81"/>
            <rFont val="MS Sans Serif"/>
            <family val="2"/>
            <charset val="177"/>
          </rPr>
          <t>Warning:</t>
        </r>
        <r>
          <rPr>
            <sz val="6"/>
            <color indexed="81"/>
            <rFont val="MS Sans Serif"/>
            <family val="2"/>
            <charset val="177"/>
          </rPr>
          <t>SUM(C28:D28)&lt;&gt;SUM(M28:O28)</t>
        </r>
      </text>
    </comment>
    <comment ref="P28" authorId="0">
      <text>
        <r>
          <rPr>
            <b/>
            <sz val="8"/>
            <color indexed="81"/>
            <rFont val="MS Sans Serif"/>
            <family val="2"/>
            <charset val="177"/>
          </rPr>
          <t>Warning:</t>
        </r>
        <r>
          <rPr>
            <sz val="6"/>
            <color indexed="81"/>
            <rFont val="MS Sans Serif"/>
            <family val="2"/>
            <charset val="177"/>
          </rPr>
          <t>SUM(P28:Q28)&lt;&gt;SUM(Z28:AB28)</t>
        </r>
      </text>
    </comment>
    <comment ref="Q28" authorId="0">
      <text>
        <r>
          <rPr>
            <b/>
            <sz val="8"/>
            <color indexed="81"/>
            <rFont val="MS Sans Serif"/>
            <family val="2"/>
            <charset val="177"/>
          </rPr>
          <t>Warning:</t>
        </r>
        <r>
          <rPr>
            <sz val="6"/>
            <color indexed="81"/>
            <rFont val="MS Sans Serif"/>
            <family val="2"/>
            <charset val="177"/>
          </rPr>
          <t>SUM(P28:Q28)&lt;&gt;SUM(Z28:AB28)</t>
        </r>
      </text>
    </comment>
    <comment ref="R28" authorId="0">
      <text>
        <r>
          <rPr>
            <b/>
            <sz val="8"/>
            <color indexed="81"/>
            <rFont val="MS Sans Serif"/>
            <family val="2"/>
            <charset val="177"/>
          </rPr>
          <t>Warning:</t>
        </r>
        <r>
          <rPr>
            <sz val="6"/>
            <color indexed="81"/>
            <rFont val="MS Sans Serif"/>
            <family val="2"/>
            <charset val="177"/>
          </rPr>
          <t>S28&lt;R28</t>
        </r>
      </text>
    </comment>
    <comment ref="S28" authorId="0">
      <text>
        <r>
          <rPr>
            <b/>
            <sz val="8"/>
            <color indexed="81"/>
            <rFont val="MS Sans Serif"/>
            <family val="2"/>
            <charset val="177"/>
          </rPr>
          <t>Warning:</t>
        </r>
        <r>
          <rPr>
            <sz val="6"/>
            <color indexed="81"/>
            <rFont val="MS Sans Serif"/>
            <family val="2"/>
            <charset val="177"/>
          </rPr>
          <t>S28&lt;R28</t>
        </r>
      </text>
    </comment>
    <comment ref="Z28" authorId="0">
      <text>
        <r>
          <rPr>
            <b/>
            <sz val="8"/>
            <color indexed="81"/>
            <rFont val="MS Sans Serif"/>
            <family val="2"/>
            <charset val="177"/>
          </rPr>
          <t>Warning:</t>
        </r>
        <r>
          <rPr>
            <sz val="6"/>
            <color indexed="81"/>
            <rFont val="MS Sans Serif"/>
            <family val="2"/>
            <charset val="177"/>
          </rPr>
          <t>SUM(P28:Q28)&lt;&gt;SUM(Z28:AB28)</t>
        </r>
      </text>
    </comment>
    <comment ref="AB28" authorId="0">
      <text>
        <r>
          <rPr>
            <b/>
            <sz val="8"/>
            <color indexed="81"/>
            <rFont val="MS Sans Serif"/>
            <family val="2"/>
            <charset val="177"/>
          </rPr>
          <t>Warning:</t>
        </r>
        <r>
          <rPr>
            <sz val="6"/>
            <color indexed="81"/>
            <rFont val="MS Sans Serif"/>
            <family val="2"/>
            <charset val="177"/>
          </rPr>
          <t>SUM(P28:Q28)&lt;&gt;SUM(Z28:AB28)</t>
        </r>
      </text>
    </comment>
    <comment ref="AC28" authorId="0">
      <text>
        <r>
          <rPr>
            <b/>
            <sz val="8"/>
            <color indexed="81"/>
            <rFont val="MS Sans Serif"/>
            <family val="2"/>
            <charset val="177"/>
          </rPr>
          <t>Warning:</t>
        </r>
        <r>
          <rPr>
            <sz val="6"/>
            <color indexed="81"/>
            <rFont val="MS Sans Serif"/>
            <family val="2"/>
            <charset val="177"/>
          </rPr>
          <t>SUM(AC28:AD28)&lt;&gt;SUM(AM28:AO28)</t>
        </r>
      </text>
    </comment>
    <comment ref="AD28" authorId="0">
      <text>
        <r>
          <rPr>
            <b/>
            <sz val="8"/>
            <color indexed="81"/>
            <rFont val="MS Sans Serif"/>
            <family val="2"/>
            <charset val="177"/>
          </rPr>
          <t>Warning:</t>
        </r>
        <r>
          <rPr>
            <sz val="6"/>
            <color indexed="81"/>
            <rFont val="MS Sans Serif"/>
            <family val="2"/>
            <charset val="177"/>
          </rPr>
          <t>SUM(AC28:AD28)&lt;&gt;SUM(AM28:AO28)</t>
        </r>
      </text>
    </comment>
    <comment ref="AE28" authorId="0">
      <text>
        <r>
          <rPr>
            <b/>
            <sz val="8"/>
            <color indexed="81"/>
            <rFont val="MS Sans Serif"/>
            <family val="2"/>
            <charset val="177"/>
          </rPr>
          <t>Warning:</t>
        </r>
        <r>
          <rPr>
            <sz val="6"/>
            <color indexed="81"/>
            <rFont val="MS Sans Serif"/>
            <family val="2"/>
            <charset val="177"/>
          </rPr>
          <t>AF28&lt;AE28</t>
        </r>
      </text>
    </comment>
    <comment ref="AF28" authorId="0">
      <text>
        <r>
          <rPr>
            <b/>
            <sz val="8"/>
            <color indexed="81"/>
            <rFont val="MS Sans Serif"/>
            <family val="2"/>
            <charset val="177"/>
          </rPr>
          <t>Warning:</t>
        </r>
        <r>
          <rPr>
            <sz val="6"/>
            <color indexed="81"/>
            <rFont val="MS Sans Serif"/>
            <family val="2"/>
            <charset val="177"/>
          </rPr>
          <t>AF28&lt;AE28</t>
        </r>
      </text>
    </comment>
    <comment ref="AM28" authorId="0">
      <text>
        <r>
          <rPr>
            <b/>
            <sz val="8"/>
            <color indexed="81"/>
            <rFont val="MS Sans Serif"/>
            <family val="2"/>
            <charset val="177"/>
          </rPr>
          <t>Warning:</t>
        </r>
        <r>
          <rPr>
            <sz val="6"/>
            <color indexed="81"/>
            <rFont val="MS Sans Serif"/>
            <family val="2"/>
            <charset val="177"/>
          </rPr>
          <t>SUM(AC28:AD28)&lt;&gt;SUM(AM28:AO28)</t>
        </r>
      </text>
    </comment>
    <comment ref="AO28" authorId="0">
      <text>
        <r>
          <rPr>
            <b/>
            <sz val="8"/>
            <color indexed="81"/>
            <rFont val="MS Sans Serif"/>
            <family val="2"/>
            <charset val="177"/>
          </rPr>
          <t>Warning:</t>
        </r>
        <r>
          <rPr>
            <sz val="6"/>
            <color indexed="81"/>
            <rFont val="MS Sans Serif"/>
            <family val="2"/>
            <charset val="177"/>
          </rPr>
          <t>SUM(AC28:AD28)&lt;&gt;SUM(AM28:AO28)</t>
        </r>
      </text>
    </comment>
    <comment ref="C29" authorId="0">
      <text>
        <r>
          <rPr>
            <b/>
            <sz val="8"/>
            <color indexed="81"/>
            <rFont val="MS Sans Serif"/>
            <family val="2"/>
            <charset val="177"/>
          </rPr>
          <t>Warning:</t>
        </r>
        <r>
          <rPr>
            <sz val="6"/>
            <color indexed="81"/>
            <rFont val="MS Sans Serif"/>
            <family val="2"/>
            <charset val="177"/>
          </rPr>
          <t>SUM(C29:D29)&lt;&gt;SUM(M29:O29)</t>
        </r>
      </text>
    </comment>
    <comment ref="D29" authorId="0">
      <text>
        <r>
          <rPr>
            <b/>
            <sz val="8"/>
            <color indexed="81"/>
            <rFont val="MS Sans Serif"/>
            <family val="2"/>
            <charset val="177"/>
          </rPr>
          <t>Warning:</t>
        </r>
        <r>
          <rPr>
            <sz val="6"/>
            <color indexed="81"/>
            <rFont val="MS Sans Serif"/>
            <family val="2"/>
            <charset val="177"/>
          </rPr>
          <t>SUM(C29:D29)&lt;&gt;SUM(M29:O29)</t>
        </r>
      </text>
    </comment>
    <comment ref="E29" authorId="0">
      <text>
        <r>
          <rPr>
            <b/>
            <sz val="8"/>
            <color indexed="81"/>
            <rFont val="MS Sans Serif"/>
            <family val="2"/>
            <charset val="177"/>
          </rPr>
          <t>Warning:</t>
        </r>
        <r>
          <rPr>
            <sz val="6"/>
            <color indexed="81"/>
            <rFont val="MS Sans Serif"/>
            <family val="2"/>
            <charset val="177"/>
          </rPr>
          <t>F29&lt;E29</t>
        </r>
      </text>
    </comment>
    <comment ref="F29" authorId="0">
      <text>
        <r>
          <rPr>
            <b/>
            <sz val="8"/>
            <color indexed="81"/>
            <rFont val="MS Sans Serif"/>
            <family val="2"/>
            <charset val="177"/>
          </rPr>
          <t>Warning:</t>
        </r>
        <r>
          <rPr>
            <sz val="6"/>
            <color indexed="81"/>
            <rFont val="MS Sans Serif"/>
            <family val="2"/>
            <charset val="177"/>
          </rPr>
          <t>F29&lt;E29</t>
        </r>
      </text>
    </comment>
    <comment ref="M29" authorId="0">
      <text>
        <r>
          <rPr>
            <b/>
            <sz val="8"/>
            <color indexed="81"/>
            <rFont val="MS Sans Serif"/>
            <family val="2"/>
            <charset val="177"/>
          </rPr>
          <t>Warning:</t>
        </r>
        <r>
          <rPr>
            <sz val="6"/>
            <color indexed="81"/>
            <rFont val="MS Sans Serif"/>
            <family val="2"/>
            <charset val="177"/>
          </rPr>
          <t>SUM(C29:D29)&lt;&gt;SUM(M29:O29)</t>
        </r>
      </text>
    </comment>
    <comment ref="O29" authorId="0">
      <text>
        <r>
          <rPr>
            <b/>
            <sz val="8"/>
            <color indexed="81"/>
            <rFont val="MS Sans Serif"/>
            <family val="2"/>
            <charset val="177"/>
          </rPr>
          <t>Warning:</t>
        </r>
        <r>
          <rPr>
            <sz val="6"/>
            <color indexed="81"/>
            <rFont val="MS Sans Serif"/>
            <family val="2"/>
            <charset val="177"/>
          </rPr>
          <t>SUM(C29:D29)&lt;&gt;SUM(M29:O29)</t>
        </r>
      </text>
    </comment>
    <comment ref="P29" authorId="0">
      <text>
        <r>
          <rPr>
            <b/>
            <sz val="8"/>
            <color indexed="81"/>
            <rFont val="MS Sans Serif"/>
            <family val="2"/>
            <charset val="177"/>
          </rPr>
          <t>Warning:</t>
        </r>
        <r>
          <rPr>
            <sz val="6"/>
            <color indexed="81"/>
            <rFont val="MS Sans Serif"/>
            <family val="2"/>
            <charset val="177"/>
          </rPr>
          <t>SUM(P29:Q29)&lt;&gt;SUM(Z29:AB29)</t>
        </r>
      </text>
    </comment>
    <comment ref="Q29" authorId="0">
      <text>
        <r>
          <rPr>
            <b/>
            <sz val="8"/>
            <color indexed="81"/>
            <rFont val="MS Sans Serif"/>
            <family val="2"/>
            <charset val="177"/>
          </rPr>
          <t>Warning:</t>
        </r>
        <r>
          <rPr>
            <sz val="6"/>
            <color indexed="81"/>
            <rFont val="MS Sans Serif"/>
            <family val="2"/>
            <charset val="177"/>
          </rPr>
          <t>SUM(P29:Q29)&lt;&gt;SUM(Z29:AB29)</t>
        </r>
      </text>
    </comment>
    <comment ref="R29" authorId="0">
      <text>
        <r>
          <rPr>
            <b/>
            <sz val="8"/>
            <color indexed="81"/>
            <rFont val="MS Sans Serif"/>
            <family val="2"/>
            <charset val="177"/>
          </rPr>
          <t>Warning:</t>
        </r>
        <r>
          <rPr>
            <sz val="6"/>
            <color indexed="81"/>
            <rFont val="MS Sans Serif"/>
            <family val="2"/>
            <charset val="177"/>
          </rPr>
          <t>S29&lt;R29</t>
        </r>
      </text>
    </comment>
    <comment ref="S29" authorId="0">
      <text>
        <r>
          <rPr>
            <b/>
            <sz val="8"/>
            <color indexed="81"/>
            <rFont val="MS Sans Serif"/>
            <family val="2"/>
            <charset val="177"/>
          </rPr>
          <t>Warning:</t>
        </r>
        <r>
          <rPr>
            <sz val="6"/>
            <color indexed="81"/>
            <rFont val="MS Sans Serif"/>
            <family val="2"/>
            <charset val="177"/>
          </rPr>
          <t>S29&lt;R29</t>
        </r>
      </text>
    </comment>
    <comment ref="Z29" authorId="0">
      <text>
        <r>
          <rPr>
            <b/>
            <sz val="8"/>
            <color indexed="81"/>
            <rFont val="MS Sans Serif"/>
            <family val="2"/>
            <charset val="177"/>
          </rPr>
          <t>Warning:</t>
        </r>
        <r>
          <rPr>
            <sz val="6"/>
            <color indexed="81"/>
            <rFont val="MS Sans Serif"/>
            <family val="2"/>
            <charset val="177"/>
          </rPr>
          <t>SUM(P29:Q29)&lt;&gt;SUM(Z29:AB29)</t>
        </r>
      </text>
    </comment>
    <comment ref="AB29" authorId="0">
      <text>
        <r>
          <rPr>
            <b/>
            <sz val="8"/>
            <color indexed="81"/>
            <rFont val="MS Sans Serif"/>
            <family val="2"/>
            <charset val="177"/>
          </rPr>
          <t>Warning:</t>
        </r>
        <r>
          <rPr>
            <sz val="6"/>
            <color indexed="81"/>
            <rFont val="MS Sans Serif"/>
            <family val="2"/>
            <charset val="177"/>
          </rPr>
          <t>SUM(P29:Q29)&lt;&gt;SUM(Z29:AB29)</t>
        </r>
      </text>
    </comment>
    <comment ref="AC29" authorId="0">
      <text>
        <r>
          <rPr>
            <b/>
            <sz val="8"/>
            <color indexed="81"/>
            <rFont val="MS Sans Serif"/>
            <family val="2"/>
            <charset val="177"/>
          </rPr>
          <t>Warning:</t>
        </r>
        <r>
          <rPr>
            <sz val="6"/>
            <color indexed="81"/>
            <rFont val="MS Sans Serif"/>
            <family val="2"/>
            <charset val="177"/>
          </rPr>
          <t>SUM(AC29:AD29)&lt;&gt;SUM(AM29:AO29)</t>
        </r>
      </text>
    </comment>
    <comment ref="AD29" authorId="0">
      <text>
        <r>
          <rPr>
            <b/>
            <sz val="8"/>
            <color indexed="81"/>
            <rFont val="MS Sans Serif"/>
            <family val="2"/>
            <charset val="177"/>
          </rPr>
          <t>Warning:</t>
        </r>
        <r>
          <rPr>
            <sz val="6"/>
            <color indexed="81"/>
            <rFont val="MS Sans Serif"/>
            <family val="2"/>
            <charset val="177"/>
          </rPr>
          <t>SUM(AC29:AD29)&lt;&gt;SUM(AM29:AO29)</t>
        </r>
      </text>
    </comment>
    <comment ref="AE29" authorId="0">
      <text>
        <r>
          <rPr>
            <b/>
            <sz val="8"/>
            <color indexed="81"/>
            <rFont val="MS Sans Serif"/>
            <family val="2"/>
            <charset val="177"/>
          </rPr>
          <t>Warning:</t>
        </r>
        <r>
          <rPr>
            <sz val="6"/>
            <color indexed="81"/>
            <rFont val="MS Sans Serif"/>
            <family val="2"/>
            <charset val="177"/>
          </rPr>
          <t>AF29&lt;AE29</t>
        </r>
      </text>
    </comment>
    <comment ref="AF29" authorId="0">
      <text>
        <r>
          <rPr>
            <b/>
            <sz val="8"/>
            <color indexed="81"/>
            <rFont val="MS Sans Serif"/>
            <family val="2"/>
            <charset val="177"/>
          </rPr>
          <t>Warning:</t>
        </r>
        <r>
          <rPr>
            <sz val="6"/>
            <color indexed="81"/>
            <rFont val="MS Sans Serif"/>
            <family val="2"/>
            <charset val="177"/>
          </rPr>
          <t>AF29&lt;AE29</t>
        </r>
      </text>
    </comment>
    <comment ref="AM29" authorId="0">
      <text>
        <r>
          <rPr>
            <b/>
            <sz val="8"/>
            <color indexed="81"/>
            <rFont val="MS Sans Serif"/>
            <family val="2"/>
            <charset val="177"/>
          </rPr>
          <t>Warning:</t>
        </r>
        <r>
          <rPr>
            <sz val="6"/>
            <color indexed="81"/>
            <rFont val="MS Sans Serif"/>
            <family val="2"/>
            <charset val="177"/>
          </rPr>
          <t>SUM(AC29:AD29)&lt;&gt;SUM(AM29:AO29)</t>
        </r>
      </text>
    </comment>
    <comment ref="AO29" authorId="0">
      <text>
        <r>
          <rPr>
            <b/>
            <sz val="8"/>
            <color indexed="81"/>
            <rFont val="MS Sans Serif"/>
            <family val="2"/>
            <charset val="177"/>
          </rPr>
          <t>Warning:</t>
        </r>
        <r>
          <rPr>
            <sz val="6"/>
            <color indexed="81"/>
            <rFont val="MS Sans Serif"/>
            <family val="2"/>
            <charset val="177"/>
          </rPr>
          <t>SUM(AC29:AD29)&lt;&gt;SUM(AM29:AO29)</t>
        </r>
      </text>
    </comment>
    <comment ref="C30" authorId="0">
      <text>
        <r>
          <rPr>
            <b/>
            <sz val="8"/>
            <color indexed="81"/>
            <rFont val="MS Sans Serif"/>
            <family val="2"/>
            <charset val="177"/>
          </rPr>
          <t>Warning:</t>
        </r>
        <r>
          <rPr>
            <sz val="6"/>
            <color indexed="81"/>
            <rFont val="MS Sans Serif"/>
            <family val="2"/>
            <charset val="177"/>
          </rPr>
          <t>SUM(C30:D30)&lt;&gt;SUM(M30:O30)</t>
        </r>
      </text>
    </comment>
    <comment ref="D30" authorId="0">
      <text>
        <r>
          <rPr>
            <b/>
            <sz val="8"/>
            <color indexed="81"/>
            <rFont val="MS Sans Serif"/>
            <family val="2"/>
            <charset val="177"/>
          </rPr>
          <t>Warning:</t>
        </r>
        <r>
          <rPr>
            <sz val="6"/>
            <color indexed="81"/>
            <rFont val="MS Sans Serif"/>
            <family val="2"/>
            <charset val="177"/>
          </rPr>
          <t>SUM(C30:D30)&lt;&gt;SUM(M30:O30)</t>
        </r>
      </text>
    </comment>
    <comment ref="E30" authorId="0">
      <text>
        <r>
          <rPr>
            <b/>
            <sz val="8"/>
            <color indexed="81"/>
            <rFont val="MS Sans Serif"/>
            <family val="2"/>
            <charset val="177"/>
          </rPr>
          <t>Warning:</t>
        </r>
        <r>
          <rPr>
            <sz val="6"/>
            <color indexed="81"/>
            <rFont val="MS Sans Serif"/>
            <family val="2"/>
            <charset val="177"/>
          </rPr>
          <t>F30&lt;E30</t>
        </r>
      </text>
    </comment>
    <comment ref="F30" authorId="0">
      <text>
        <r>
          <rPr>
            <b/>
            <sz val="8"/>
            <color indexed="81"/>
            <rFont val="MS Sans Serif"/>
            <family val="2"/>
            <charset val="177"/>
          </rPr>
          <t>Warning:</t>
        </r>
        <r>
          <rPr>
            <sz val="6"/>
            <color indexed="81"/>
            <rFont val="MS Sans Serif"/>
            <family val="2"/>
            <charset val="177"/>
          </rPr>
          <t>F30&lt;E30</t>
        </r>
      </text>
    </comment>
    <comment ref="M30" authorId="0">
      <text>
        <r>
          <rPr>
            <b/>
            <sz val="8"/>
            <color indexed="81"/>
            <rFont val="MS Sans Serif"/>
            <family val="2"/>
            <charset val="177"/>
          </rPr>
          <t>Warning:</t>
        </r>
        <r>
          <rPr>
            <sz val="6"/>
            <color indexed="81"/>
            <rFont val="MS Sans Serif"/>
            <family val="2"/>
            <charset val="177"/>
          </rPr>
          <t>SUM(C30:D30)&lt;&gt;SUM(M30:O30)</t>
        </r>
      </text>
    </comment>
    <comment ref="O30" authorId="0">
      <text>
        <r>
          <rPr>
            <b/>
            <sz val="8"/>
            <color indexed="81"/>
            <rFont val="MS Sans Serif"/>
            <family val="2"/>
            <charset val="177"/>
          </rPr>
          <t>Warning:</t>
        </r>
        <r>
          <rPr>
            <sz val="6"/>
            <color indexed="81"/>
            <rFont val="MS Sans Serif"/>
            <family val="2"/>
            <charset val="177"/>
          </rPr>
          <t>SUM(C30:D30)&lt;&gt;SUM(M30:O30)</t>
        </r>
      </text>
    </comment>
    <comment ref="P30" authorId="0">
      <text>
        <r>
          <rPr>
            <b/>
            <sz val="8"/>
            <color indexed="81"/>
            <rFont val="MS Sans Serif"/>
            <family val="2"/>
            <charset val="177"/>
          </rPr>
          <t>Warning:</t>
        </r>
        <r>
          <rPr>
            <sz val="6"/>
            <color indexed="81"/>
            <rFont val="MS Sans Serif"/>
            <family val="2"/>
            <charset val="177"/>
          </rPr>
          <t>SUM(P30:Q30)&lt;&gt;SUM(Z30:AB30)</t>
        </r>
      </text>
    </comment>
    <comment ref="Q30" authorId="0">
      <text>
        <r>
          <rPr>
            <b/>
            <sz val="8"/>
            <color indexed="81"/>
            <rFont val="MS Sans Serif"/>
            <family val="2"/>
            <charset val="177"/>
          </rPr>
          <t>Warning:</t>
        </r>
        <r>
          <rPr>
            <sz val="6"/>
            <color indexed="81"/>
            <rFont val="MS Sans Serif"/>
            <family val="2"/>
            <charset val="177"/>
          </rPr>
          <t>SUM(P30:Q30)&lt;&gt;SUM(Z30:AB30)</t>
        </r>
      </text>
    </comment>
    <comment ref="R30" authorId="0">
      <text>
        <r>
          <rPr>
            <b/>
            <sz val="8"/>
            <color indexed="81"/>
            <rFont val="MS Sans Serif"/>
            <family val="2"/>
            <charset val="177"/>
          </rPr>
          <t>Warning:</t>
        </r>
        <r>
          <rPr>
            <sz val="6"/>
            <color indexed="81"/>
            <rFont val="MS Sans Serif"/>
            <family val="2"/>
            <charset val="177"/>
          </rPr>
          <t>S30&lt;R30</t>
        </r>
      </text>
    </comment>
    <comment ref="S30" authorId="0">
      <text>
        <r>
          <rPr>
            <b/>
            <sz val="8"/>
            <color indexed="81"/>
            <rFont val="MS Sans Serif"/>
            <family val="2"/>
            <charset val="177"/>
          </rPr>
          <t>Warning:</t>
        </r>
        <r>
          <rPr>
            <sz val="6"/>
            <color indexed="81"/>
            <rFont val="MS Sans Serif"/>
            <family val="2"/>
            <charset val="177"/>
          </rPr>
          <t>S30&lt;R30</t>
        </r>
      </text>
    </comment>
    <comment ref="Z30" authorId="0">
      <text>
        <r>
          <rPr>
            <b/>
            <sz val="8"/>
            <color indexed="81"/>
            <rFont val="MS Sans Serif"/>
            <family val="2"/>
            <charset val="177"/>
          </rPr>
          <t>Warning:</t>
        </r>
        <r>
          <rPr>
            <sz val="6"/>
            <color indexed="81"/>
            <rFont val="MS Sans Serif"/>
            <family val="2"/>
            <charset val="177"/>
          </rPr>
          <t>SUM(P30:Q30)&lt;&gt;SUM(Z30:AB30)</t>
        </r>
      </text>
    </comment>
    <comment ref="AB30" authorId="0">
      <text>
        <r>
          <rPr>
            <b/>
            <sz val="8"/>
            <color indexed="81"/>
            <rFont val="MS Sans Serif"/>
            <family val="2"/>
            <charset val="177"/>
          </rPr>
          <t>Warning:</t>
        </r>
        <r>
          <rPr>
            <sz val="6"/>
            <color indexed="81"/>
            <rFont val="MS Sans Serif"/>
            <family val="2"/>
            <charset val="177"/>
          </rPr>
          <t>SUM(P30:Q30)&lt;&gt;SUM(Z30:AB30)</t>
        </r>
      </text>
    </comment>
    <comment ref="AC30" authorId="0">
      <text>
        <r>
          <rPr>
            <b/>
            <sz val="8"/>
            <color indexed="81"/>
            <rFont val="MS Sans Serif"/>
            <family val="2"/>
            <charset val="177"/>
          </rPr>
          <t>Warning:</t>
        </r>
        <r>
          <rPr>
            <sz val="6"/>
            <color indexed="81"/>
            <rFont val="MS Sans Serif"/>
            <family val="2"/>
            <charset val="177"/>
          </rPr>
          <t>SUM(AC30:AD30)&lt;&gt;SUM(AM30:AO30)</t>
        </r>
      </text>
    </comment>
    <comment ref="AD30" authorId="0">
      <text>
        <r>
          <rPr>
            <b/>
            <sz val="8"/>
            <color indexed="81"/>
            <rFont val="MS Sans Serif"/>
            <family val="2"/>
            <charset val="177"/>
          </rPr>
          <t>Warning:</t>
        </r>
        <r>
          <rPr>
            <sz val="6"/>
            <color indexed="81"/>
            <rFont val="MS Sans Serif"/>
            <family val="2"/>
            <charset val="177"/>
          </rPr>
          <t>SUM(AC30:AD30)&lt;&gt;SUM(AM30:AO30)</t>
        </r>
      </text>
    </comment>
    <comment ref="AE30" authorId="0">
      <text>
        <r>
          <rPr>
            <b/>
            <sz val="8"/>
            <color indexed="81"/>
            <rFont val="MS Sans Serif"/>
            <family val="2"/>
            <charset val="177"/>
          </rPr>
          <t>Warning:</t>
        </r>
        <r>
          <rPr>
            <sz val="6"/>
            <color indexed="81"/>
            <rFont val="MS Sans Serif"/>
            <family val="2"/>
            <charset val="177"/>
          </rPr>
          <t>AF30&lt;AE30</t>
        </r>
      </text>
    </comment>
    <comment ref="AF30" authorId="0">
      <text>
        <r>
          <rPr>
            <b/>
            <sz val="8"/>
            <color indexed="81"/>
            <rFont val="MS Sans Serif"/>
            <family val="2"/>
            <charset val="177"/>
          </rPr>
          <t>Warning:</t>
        </r>
        <r>
          <rPr>
            <sz val="6"/>
            <color indexed="81"/>
            <rFont val="MS Sans Serif"/>
            <family val="2"/>
            <charset val="177"/>
          </rPr>
          <t>AF30&lt;AE30</t>
        </r>
      </text>
    </comment>
    <comment ref="AM30" authorId="0">
      <text>
        <r>
          <rPr>
            <b/>
            <sz val="8"/>
            <color indexed="81"/>
            <rFont val="MS Sans Serif"/>
            <family val="2"/>
            <charset val="177"/>
          </rPr>
          <t>Warning:</t>
        </r>
        <r>
          <rPr>
            <sz val="6"/>
            <color indexed="81"/>
            <rFont val="MS Sans Serif"/>
            <family val="2"/>
            <charset val="177"/>
          </rPr>
          <t>SUM(AC30:AD30)&lt;&gt;SUM(AM30:AO30)</t>
        </r>
      </text>
    </comment>
    <comment ref="AO30" authorId="0">
      <text>
        <r>
          <rPr>
            <b/>
            <sz val="8"/>
            <color indexed="81"/>
            <rFont val="MS Sans Serif"/>
            <family val="2"/>
            <charset val="177"/>
          </rPr>
          <t>Warning:</t>
        </r>
        <r>
          <rPr>
            <sz val="6"/>
            <color indexed="81"/>
            <rFont val="MS Sans Serif"/>
            <family val="2"/>
            <charset val="177"/>
          </rPr>
          <t>SUM(AC30:AD30)&lt;&gt;SUM(AM30:AO30)</t>
        </r>
      </text>
    </comment>
    <comment ref="C31" authorId="0">
      <text>
        <r>
          <rPr>
            <b/>
            <sz val="8"/>
            <color indexed="81"/>
            <rFont val="MS Sans Serif"/>
            <family val="2"/>
            <charset val="177"/>
          </rPr>
          <t>Warning:</t>
        </r>
        <r>
          <rPr>
            <sz val="6"/>
            <color indexed="81"/>
            <rFont val="MS Sans Serif"/>
            <family val="2"/>
            <charset val="177"/>
          </rPr>
          <t>SUM(C31:D31)&lt;&gt;SUM(M31:O31)</t>
        </r>
      </text>
    </comment>
    <comment ref="D31" authorId="0">
      <text>
        <r>
          <rPr>
            <b/>
            <sz val="8"/>
            <color indexed="81"/>
            <rFont val="MS Sans Serif"/>
            <family val="2"/>
            <charset val="177"/>
          </rPr>
          <t>Warning:</t>
        </r>
        <r>
          <rPr>
            <sz val="6"/>
            <color indexed="81"/>
            <rFont val="MS Sans Serif"/>
            <family val="2"/>
            <charset val="177"/>
          </rPr>
          <t>SUM(C31:D31)&lt;&gt;SUM(M31:O31)</t>
        </r>
      </text>
    </comment>
    <comment ref="E31" authorId="0">
      <text>
        <r>
          <rPr>
            <b/>
            <sz val="8"/>
            <color indexed="81"/>
            <rFont val="MS Sans Serif"/>
            <family val="2"/>
            <charset val="177"/>
          </rPr>
          <t>Warning:</t>
        </r>
        <r>
          <rPr>
            <sz val="6"/>
            <color indexed="81"/>
            <rFont val="MS Sans Serif"/>
            <family val="2"/>
            <charset val="177"/>
          </rPr>
          <t>F31&lt;E31</t>
        </r>
      </text>
    </comment>
    <comment ref="F31" authorId="0">
      <text>
        <r>
          <rPr>
            <b/>
            <sz val="8"/>
            <color indexed="81"/>
            <rFont val="MS Sans Serif"/>
            <family val="2"/>
            <charset val="177"/>
          </rPr>
          <t>Warning:</t>
        </r>
        <r>
          <rPr>
            <sz val="6"/>
            <color indexed="81"/>
            <rFont val="MS Sans Serif"/>
            <family val="2"/>
            <charset val="177"/>
          </rPr>
          <t>F31&lt;E31</t>
        </r>
      </text>
    </comment>
    <comment ref="M31" authorId="0">
      <text>
        <r>
          <rPr>
            <b/>
            <sz val="8"/>
            <color indexed="81"/>
            <rFont val="MS Sans Serif"/>
            <family val="2"/>
            <charset val="177"/>
          </rPr>
          <t>Warning:</t>
        </r>
        <r>
          <rPr>
            <sz val="6"/>
            <color indexed="81"/>
            <rFont val="MS Sans Serif"/>
            <family val="2"/>
            <charset val="177"/>
          </rPr>
          <t>SUM(C31:D31)&lt;&gt;SUM(M31:O31)</t>
        </r>
      </text>
    </comment>
    <comment ref="O31" authorId="0">
      <text>
        <r>
          <rPr>
            <b/>
            <sz val="8"/>
            <color indexed="81"/>
            <rFont val="MS Sans Serif"/>
            <family val="2"/>
            <charset val="177"/>
          </rPr>
          <t>Warning:</t>
        </r>
        <r>
          <rPr>
            <sz val="6"/>
            <color indexed="81"/>
            <rFont val="MS Sans Serif"/>
            <family val="2"/>
            <charset val="177"/>
          </rPr>
          <t>SUM(C31:D31)&lt;&gt;SUM(M31:O31)</t>
        </r>
      </text>
    </comment>
    <comment ref="P31" authorId="0">
      <text>
        <r>
          <rPr>
            <b/>
            <sz val="8"/>
            <color indexed="81"/>
            <rFont val="MS Sans Serif"/>
            <family val="2"/>
            <charset val="177"/>
          </rPr>
          <t>Warning:</t>
        </r>
        <r>
          <rPr>
            <sz val="6"/>
            <color indexed="81"/>
            <rFont val="MS Sans Serif"/>
            <family val="2"/>
            <charset val="177"/>
          </rPr>
          <t>SUM(P31:Q31)&lt;&gt;SUM(Z31:AB31)</t>
        </r>
      </text>
    </comment>
    <comment ref="Q31" authorId="0">
      <text>
        <r>
          <rPr>
            <b/>
            <sz val="8"/>
            <color indexed="81"/>
            <rFont val="MS Sans Serif"/>
            <family val="2"/>
            <charset val="177"/>
          </rPr>
          <t>Warning:</t>
        </r>
        <r>
          <rPr>
            <sz val="6"/>
            <color indexed="81"/>
            <rFont val="MS Sans Serif"/>
            <family val="2"/>
            <charset val="177"/>
          </rPr>
          <t>SUM(P31:Q31)&lt;&gt;SUM(Z31:AB31)</t>
        </r>
      </text>
    </comment>
    <comment ref="R31" authorId="0">
      <text>
        <r>
          <rPr>
            <b/>
            <sz val="8"/>
            <color indexed="81"/>
            <rFont val="MS Sans Serif"/>
            <family val="2"/>
            <charset val="177"/>
          </rPr>
          <t>Warning:</t>
        </r>
        <r>
          <rPr>
            <sz val="6"/>
            <color indexed="81"/>
            <rFont val="MS Sans Serif"/>
            <family val="2"/>
            <charset val="177"/>
          </rPr>
          <t>S31&lt;R31</t>
        </r>
      </text>
    </comment>
    <comment ref="S31" authorId="0">
      <text>
        <r>
          <rPr>
            <b/>
            <sz val="8"/>
            <color indexed="81"/>
            <rFont val="MS Sans Serif"/>
            <family val="2"/>
            <charset val="177"/>
          </rPr>
          <t>Warning:</t>
        </r>
        <r>
          <rPr>
            <sz val="6"/>
            <color indexed="81"/>
            <rFont val="MS Sans Serif"/>
            <family val="2"/>
            <charset val="177"/>
          </rPr>
          <t>S31&lt;R31</t>
        </r>
      </text>
    </comment>
    <comment ref="Z31" authorId="0">
      <text>
        <r>
          <rPr>
            <b/>
            <sz val="8"/>
            <color indexed="81"/>
            <rFont val="MS Sans Serif"/>
            <family val="2"/>
            <charset val="177"/>
          </rPr>
          <t>Warning:</t>
        </r>
        <r>
          <rPr>
            <sz val="6"/>
            <color indexed="81"/>
            <rFont val="MS Sans Serif"/>
            <family val="2"/>
            <charset val="177"/>
          </rPr>
          <t>SUM(P31:Q31)&lt;&gt;SUM(Z31:AB31)</t>
        </r>
      </text>
    </comment>
    <comment ref="AB31" authorId="0">
      <text>
        <r>
          <rPr>
            <b/>
            <sz val="8"/>
            <color indexed="81"/>
            <rFont val="MS Sans Serif"/>
            <family val="2"/>
            <charset val="177"/>
          </rPr>
          <t>Warning:</t>
        </r>
        <r>
          <rPr>
            <sz val="6"/>
            <color indexed="81"/>
            <rFont val="MS Sans Serif"/>
            <family val="2"/>
            <charset val="177"/>
          </rPr>
          <t>SUM(P31:Q31)&lt;&gt;SUM(Z31:AB31)</t>
        </r>
      </text>
    </comment>
    <comment ref="AC31" authorId="0">
      <text>
        <r>
          <rPr>
            <b/>
            <sz val="8"/>
            <color indexed="81"/>
            <rFont val="MS Sans Serif"/>
            <family val="2"/>
            <charset val="177"/>
          </rPr>
          <t>Warning:</t>
        </r>
        <r>
          <rPr>
            <sz val="6"/>
            <color indexed="81"/>
            <rFont val="MS Sans Serif"/>
            <family val="2"/>
            <charset val="177"/>
          </rPr>
          <t>SUM(AC31:AD31)&lt;&gt;SUM(AM31:AO31)</t>
        </r>
      </text>
    </comment>
    <comment ref="AD31" authorId="0">
      <text>
        <r>
          <rPr>
            <b/>
            <sz val="8"/>
            <color indexed="81"/>
            <rFont val="MS Sans Serif"/>
            <family val="2"/>
            <charset val="177"/>
          </rPr>
          <t>Warning:</t>
        </r>
        <r>
          <rPr>
            <sz val="6"/>
            <color indexed="81"/>
            <rFont val="MS Sans Serif"/>
            <family val="2"/>
            <charset val="177"/>
          </rPr>
          <t>SUM(AC31:AD31)&lt;&gt;SUM(AM31:AO31)</t>
        </r>
      </text>
    </comment>
    <comment ref="AE31" authorId="0">
      <text>
        <r>
          <rPr>
            <b/>
            <sz val="8"/>
            <color indexed="81"/>
            <rFont val="MS Sans Serif"/>
            <family val="2"/>
            <charset val="177"/>
          </rPr>
          <t>Warning:</t>
        </r>
        <r>
          <rPr>
            <sz val="6"/>
            <color indexed="81"/>
            <rFont val="MS Sans Serif"/>
            <family val="2"/>
            <charset val="177"/>
          </rPr>
          <t>AF31&lt;AE31</t>
        </r>
      </text>
    </comment>
    <comment ref="AF31" authorId="0">
      <text>
        <r>
          <rPr>
            <b/>
            <sz val="8"/>
            <color indexed="81"/>
            <rFont val="MS Sans Serif"/>
            <family val="2"/>
            <charset val="177"/>
          </rPr>
          <t>Warning:</t>
        </r>
        <r>
          <rPr>
            <sz val="6"/>
            <color indexed="81"/>
            <rFont val="MS Sans Serif"/>
            <family val="2"/>
            <charset val="177"/>
          </rPr>
          <t>AF31&lt;AE31</t>
        </r>
      </text>
    </comment>
    <comment ref="AM31" authorId="0">
      <text>
        <r>
          <rPr>
            <b/>
            <sz val="8"/>
            <color indexed="81"/>
            <rFont val="MS Sans Serif"/>
            <family val="2"/>
            <charset val="177"/>
          </rPr>
          <t>Warning:</t>
        </r>
        <r>
          <rPr>
            <sz val="6"/>
            <color indexed="81"/>
            <rFont val="MS Sans Serif"/>
            <family val="2"/>
            <charset val="177"/>
          </rPr>
          <t>SUM(AC31:AD31)&lt;&gt;SUM(AM31:AO31)</t>
        </r>
      </text>
    </comment>
    <comment ref="AO31" authorId="0">
      <text>
        <r>
          <rPr>
            <b/>
            <sz val="8"/>
            <color indexed="81"/>
            <rFont val="MS Sans Serif"/>
            <family val="2"/>
            <charset val="177"/>
          </rPr>
          <t>Warning:</t>
        </r>
        <r>
          <rPr>
            <sz val="6"/>
            <color indexed="81"/>
            <rFont val="MS Sans Serif"/>
            <family val="2"/>
            <charset val="177"/>
          </rPr>
          <t>SUM(AC31:AD31)&lt;&gt;SUM(AM31:AO31)</t>
        </r>
      </text>
    </comment>
    <comment ref="C32" authorId="0">
      <text>
        <r>
          <rPr>
            <b/>
            <sz val="8"/>
            <color indexed="81"/>
            <rFont val="MS Sans Serif"/>
            <family val="2"/>
            <charset val="177"/>
          </rPr>
          <t>Warning:</t>
        </r>
        <r>
          <rPr>
            <sz val="6"/>
            <color indexed="81"/>
            <rFont val="MS Sans Serif"/>
            <family val="2"/>
            <charset val="177"/>
          </rPr>
          <t>SUM(C32:D32)&lt;&gt;SUM(M32:O32)
Warning:C33&gt;C32
Warning:C34&gt;C32</t>
        </r>
      </text>
    </comment>
    <comment ref="D32" authorId="0">
      <text>
        <r>
          <rPr>
            <b/>
            <sz val="8"/>
            <color indexed="81"/>
            <rFont val="MS Sans Serif"/>
            <family val="2"/>
            <charset val="177"/>
          </rPr>
          <t>Warning:</t>
        </r>
        <r>
          <rPr>
            <sz val="6"/>
            <color indexed="81"/>
            <rFont val="MS Sans Serif"/>
            <family val="2"/>
            <charset val="177"/>
          </rPr>
          <t>SUM(C32:D32)&lt;&gt;SUM(M32:O32)
Warning:D33&gt;D32
Warning:D34&gt;D32</t>
        </r>
      </text>
    </comment>
    <comment ref="E32" authorId="0">
      <text>
        <r>
          <rPr>
            <b/>
            <sz val="8"/>
            <color indexed="81"/>
            <rFont val="MS Sans Serif"/>
            <family val="2"/>
            <charset val="177"/>
          </rPr>
          <t>Warning:</t>
        </r>
        <r>
          <rPr>
            <sz val="6"/>
            <color indexed="81"/>
            <rFont val="MS Sans Serif"/>
            <family val="2"/>
            <charset val="177"/>
          </rPr>
          <t>F32&lt;E32
Warning:E33&gt;E32
Warning:E34&gt;E32</t>
        </r>
      </text>
    </comment>
    <comment ref="F32" authorId="0">
      <text>
        <r>
          <rPr>
            <b/>
            <sz val="8"/>
            <color indexed="81"/>
            <rFont val="MS Sans Serif"/>
            <family val="2"/>
            <charset val="177"/>
          </rPr>
          <t>Warning:</t>
        </r>
        <r>
          <rPr>
            <sz val="6"/>
            <color indexed="81"/>
            <rFont val="MS Sans Serif"/>
            <family val="2"/>
            <charset val="177"/>
          </rPr>
          <t>F32&lt;E32
Warning:F33&gt;F32
Warning:F34&gt;F32</t>
        </r>
      </text>
    </comment>
    <comment ref="G32" authorId="0">
      <text>
        <r>
          <rPr>
            <b/>
            <sz val="8"/>
            <color indexed="81"/>
            <rFont val="MS Sans Serif"/>
            <family val="2"/>
            <charset val="177"/>
          </rPr>
          <t>Warning:</t>
        </r>
        <r>
          <rPr>
            <sz val="6"/>
            <color indexed="81"/>
            <rFont val="MS Sans Serif"/>
            <family val="2"/>
            <charset val="177"/>
          </rPr>
          <t>G33&gt;G32
Warning:G34&gt;G32</t>
        </r>
      </text>
    </comment>
    <comment ref="H32" authorId="0">
      <text>
        <r>
          <rPr>
            <b/>
            <sz val="8"/>
            <color indexed="81"/>
            <rFont val="MS Sans Serif"/>
            <family val="2"/>
            <charset val="177"/>
          </rPr>
          <t>Warning:</t>
        </r>
        <r>
          <rPr>
            <sz val="6"/>
            <color indexed="81"/>
            <rFont val="MS Sans Serif"/>
            <family val="2"/>
            <charset val="177"/>
          </rPr>
          <t>H33&gt;H32
Warning:H34&gt;H32
Warning:H35&gt;H32</t>
        </r>
      </text>
    </comment>
    <comment ref="I32" authorId="0">
      <text>
        <r>
          <rPr>
            <b/>
            <sz val="8"/>
            <color indexed="81"/>
            <rFont val="MS Sans Serif"/>
            <family val="2"/>
            <charset val="177"/>
          </rPr>
          <t>Warning:</t>
        </r>
        <r>
          <rPr>
            <sz val="6"/>
            <color indexed="81"/>
            <rFont val="MS Sans Serif"/>
            <family val="2"/>
            <charset val="177"/>
          </rPr>
          <t>I33&gt;I32
Warning:I34&gt;I32</t>
        </r>
      </text>
    </comment>
    <comment ref="J32" authorId="0">
      <text>
        <r>
          <rPr>
            <b/>
            <sz val="8"/>
            <color indexed="81"/>
            <rFont val="MS Sans Serif"/>
            <family val="2"/>
            <charset val="177"/>
          </rPr>
          <t>Warning:</t>
        </r>
        <r>
          <rPr>
            <sz val="6"/>
            <color indexed="81"/>
            <rFont val="MS Sans Serif"/>
            <family val="2"/>
            <charset val="177"/>
          </rPr>
          <t>J33&gt;J32
Warning:J34&gt;J32</t>
        </r>
      </text>
    </comment>
    <comment ref="K32" authorId="0">
      <text>
        <r>
          <rPr>
            <b/>
            <sz val="8"/>
            <color indexed="81"/>
            <rFont val="MS Sans Serif"/>
            <family val="2"/>
            <charset val="177"/>
          </rPr>
          <t>Warning:</t>
        </r>
        <r>
          <rPr>
            <sz val="6"/>
            <color indexed="81"/>
            <rFont val="MS Sans Serif"/>
            <family val="2"/>
            <charset val="177"/>
          </rPr>
          <t>K33&gt;K32
Warning:K34&gt;K32</t>
        </r>
      </text>
    </comment>
    <comment ref="L32" authorId="0">
      <text>
        <r>
          <rPr>
            <b/>
            <sz val="8"/>
            <color indexed="81"/>
            <rFont val="MS Sans Serif"/>
            <family val="2"/>
            <charset val="177"/>
          </rPr>
          <t>Warning:</t>
        </r>
        <r>
          <rPr>
            <sz val="6"/>
            <color indexed="81"/>
            <rFont val="MS Sans Serif"/>
            <family val="2"/>
            <charset val="177"/>
          </rPr>
          <t>L33&gt;L32
Warning:L34&gt;L32</t>
        </r>
      </text>
    </comment>
    <comment ref="M32" authorId="0">
      <text>
        <r>
          <rPr>
            <b/>
            <sz val="8"/>
            <color indexed="81"/>
            <rFont val="MS Sans Serif"/>
            <family val="2"/>
            <charset val="177"/>
          </rPr>
          <t>Warning:</t>
        </r>
        <r>
          <rPr>
            <sz val="6"/>
            <color indexed="81"/>
            <rFont val="MS Sans Serif"/>
            <family val="2"/>
            <charset val="177"/>
          </rPr>
          <t>SUM(C32:D32)&lt;&gt;SUM(M32:O32)
Warning:M33&gt;M32
Warning:M34&gt;M32</t>
        </r>
      </text>
    </comment>
    <comment ref="N32" authorId="0">
      <text>
        <r>
          <rPr>
            <b/>
            <sz val="8"/>
            <color indexed="81"/>
            <rFont val="MS Sans Serif"/>
            <family val="2"/>
            <charset val="177"/>
          </rPr>
          <t>Warning:</t>
        </r>
        <r>
          <rPr>
            <sz val="6"/>
            <color indexed="81"/>
            <rFont val="MS Sans Serif"/>
            <family val="2"/>
            <charset val="177"/>
          </rPr>
          <t>N33&gt;N32
Warning:N34&gt;N32</t>
        </r>
      </text>
    </comment>
    <comment ref="O32" authorId="0">
      <text>
        <r>
          <rPr>
            <b/>
            <sz val="8"/>
            <color indexed="81"/>
            <rFont val="MS Sans Serif"/>
            <family val="2"/>
            <charset val="177"/>
          </rPr>
          <t>Warning:</t>
        </r>
        <r>
          <rPr>
            <sz val="6"/>
            <color indexed="81"/>
            <rFont val="MS Sans Serif"/>
            <family val="2"/>
            <charset val="177"/>
          </rPr>
          <t>SUM(C32:D32)&lt;&gt;SUM(M32:O32)
Warning:O33&gt;O32
Warning:O34&gt;O32</t>
        </r>
      </text>
    </comment>
    <comment ref="P32" authorId="0">
      <text>
        <r>
          <rPr>
            <b/>
            <sz val="8"/>
            <color indexed="81"/>
            <rFont val="MS Sans Serif"/>
            <family val="2"/>
            <charset val="177"/>
          </rPr>
          <t>Warning:</t>
        </r>
        <r>
          <rPr>
            <sz val="6"/>
            <color indexed="81"/>
            <rFont val="MS Sans Serif"/>
            <family val="2"/>
            <charset val="177"/>
          </rPr>
          <t>SUM(P32:Q32)&lt;&gt;SUM(Z32:AB32)
Warning:P33&gt;P32
Warning:P34&gt;P32</t>
        </r>
      </text>
    </comment>
    <comment ref="Q32" authorId="0">
      <text>
        <r>
          <rPr>
            <b/>
            <sz val="8"/>
            <color indexed="81"/>
            <rFont val="MS Sans Serif"/>
            <family val="2"/>
            <charset val="177"/>
          </rPr>
          <t>Warning:</t>
        </r>
        <r>
          <rPr>
            <sz val="6"/>
            <color indexed="81"/>
            <rFont val="MS Sans Serif"/>
            <family val="2"/>
            <charset val="177"/>
          </rPr>
          <t>SUM(P32:Q32)&lt;&gt;SUM(Z32:AB32)
Warning:Q33&gt;Q32
Warning:Q34&gt;Q32</t>
        </r>
      </text>
    </comment>
    <comment ref="R32" authorId="0">
      <text>
        <r>
          <rPr>
            <b/>
            <sz val="8"/>
            <color indexed="81"/>
            <rFont val="MS Sans Serif"/>
            <family val="2"/>
            <charset val="177"/>
          </rPr>
          <t>Warning:</t>
        </r>
        <r>
          <rPr>
            <sz val="6"/>
            <color indexed="81"/>
            <rFont val="MS Sans Serif"/>
            <family val="2"/>
            <charset val="177"/>
          </rPr>
          <t>S32&lt;R32
Warning:R33&gt;R32
Warning:R34&gt;R32</t>
        </r>
      </text>
    </comment>
    <comment ref="S32" authorId="0">
      <text>
        <r>
          <rPr>
            <b/>
            <sz val="8"/>
            <color indexed="81"/>
            <rFont val="MS Sans Serif"/>
            <family val="2"/>
            <charset val="177"/>
          </rPr>
          <t>Warning:</t>
        </r>
        <r>
          <rPr>
            <sz val="6"/>
            <color indexed="81"/>
            <rFont val="MS Sans Serif"/>
            <family val="2"/>
            <charset val="177"/>
          </rPr>
          <t>S32&lt;R32
Warning:S33&gt;S32
Warning:S34&gt;S32</t>
        </r>
      </text>
    </comment>
    <comment ref="T32" authorId="0">
      <text>
        <r>
          <rPr>
            <b/>
            <sz val="8"/>
            <color indexed="81"/>
            <rFont val="MS Sans Serif"/>
            <family val="2"/>
            <charset val="177"/>
          </rPr>
          <t>Warning:</t>
        </r>
        <r>
          <rPr>
            <sz val="6"/>
            <color indexed="81"/>
            <rFont val="MS Sans Serif"/>
            <family val="2"/>
            <charset val="177"/>
          </rPr>
          <t>T33&gt;T32
Warning:T34&gt;T32</t>
        </r>
      </text>
    </comment>
    <comment ref="U32" authorId="0">
      <text>
        <r>
          <rPr>
            <b/>
            <sz val="8"/>
            <color indexed="81"/>
            <rFont val="MS Sans Serif"/>
            <family val="2"/>
            <charset val="177"/>
          </rPr>
          <t>Warning:</t>
        </r>
        <r>
          <rPr>
            <sz val="6"/>
            <color indexed="81"/>
            <rFont val="MS Sans Serif"/>
            <family val="2"/>
            <charset val="177"/>
          </rPr>
          <t>U33&gt;U32
Warning:U34&gt;U32
Warning:U35&gt;U32</t>
        </r>
      </text>
    </comment>
    <comment ref="V32" authorId="0">
      <text>
        <r>
          <rPr>
            <b/>
            <sz val="8"/>
            <color indexed="81"/>
            <rFont val="MS Sans Serif"/>
            <family val="2"/>
            <charset val="177"/>
          </rPr>
          <t>Warning:</t>
        </r>
        <r>
          <rPr>
            <sz val="6"/>
            <color indexed="81"/>
            <rFont val="MS Sans Serif"/>
            <family val="2"/>
            <charset val="177"/>
          </rPr>
          <t>V33&gt;V32
Warning:V34&gt;V32</t>
        </r>
      </text>
    </comment>
    <comment ref="W32" authorId="0">
      <text>
        <r>
          <rPr>
            <b/>
            <sz val="8"/>
            <color indexed="81"/>
            <rFont val="MS Sans Serif"/>
            <family val="2"/>
            <charset val="177"/>
          </rPr>
          <t>Warning:</t>
        </r>
        <r>
          <rPr>
            <sz val="6"/>
            <color indexed="81"/>
            <rFont val="MS Sans Serif"/>
            <family val="2"/>
            <charset val="177"/>
          </rPr>
          <t>W33&gt;W32
Warning:W34&gt;W32</t>
        </r>
      </text>
    </comment>
    <comment ref="X32" authorId="0">
      <text>
        <r>
          <rPr>
            <b/>
            <sz val="8"/>
            <color indexed="81"/>
            <rFont val="MS Sans Serif"/>
            <family val="2"/>
            <charset val="177"/>
          </rPr>
          <t>Warning:</t>
        </r>
        <r>
          <rPr>
            <sz val="6"/>
            <color indexed="81"/>
            <rFont val="MS Sans Serif"/>
            <family val="2"/>
            <charset val="177"/>
          </rPr>
          <t>X33&gt;X32
Warning:X34&gt;X32</t>
        </r>
      </text>
    </comment>
    <comment ref="Y32" authorId="0">
      <text>
        <r>
          <rPr>
            <b/>
            <sz val="8"/>
            <color indexed="81"/>
            <rFont val="MS Sans Serif"/>
            <family val="2"/>
            <charset val="177"/>
          </rPr>
          <t>Warning:</t>
        </r>
        <r>
          <rPr>
            <sz val="6"/>
            <color indexed="81"/>
            <rFont val="MS Sans Serif"/>
            <family val="2"/>
            <charset val="177"/>
          </rPr>
          <t>Y33&gt;Y32
Warning:Y34&gt;Y32</t>
        </r>
      </text>
    </comment>
    <comment ref="Z32" authorId="0">
      <text>
        <r>
          <rPr>
            <b/>
            <sz val="8"/>
            <color indexed="81"/>
            <rFont val="MS Sans Serif"/>
            <family val="2"/>
            <charset val="177"/>
          </rPr>
          <t>Warning:</t>
        </r>
        <r>
          <rPr>
            <sz val="6"/>
            <color indexed="81"/>
            <rFont val="MS Sans Serif"/>
            <family val="2"/>
            <charset val="177"/>
          </rPr>
          <t>SUM(P32:Q32)&lt;&gt;SUM(Z32:AB32)
Warning:Z33&gt;Z32
Warning:Z34&gt;Z32</t>
        </r>
      </text>
    </comment>
    <comment ref="AA32" authorId="0">
      <text>
        <r>
          <rPr>
            <b/>
            <sz val="8"/>
            <color indexed="81"/>
            <rFont val="MS Sans Serif"/>
            <family val="2"/>
            <charset val="177"/>
          </rPr>
          <t>Warning:</t>
        </r>
        <r>
          <rPr>
            <sz val="6"/>
            <color indexed="81"/>
            <rFont val="MS Sans Serif"/>
            <family val="2"/>
            <charset val="177"/>
          </rPr>
          <t>AA33&gt;AA32
Warning:AA34&gt;AA32</t>
        </r>
      </text>
    </comment>
    <comment ref="AB32" authorId="0">
      <text>
        <r>
          <rPr>
            <b/>
            <sz val="8"/>
            <color indexed="81"/>
            <rFont val="MS Sans Serif"/>
            <family val="2"/>
            <charset val="177"/>
          </rPr>
          <t>Warning:</t>
        </r>
        <r>
          <rPr>
            <sz val="6"/>
            <color indexed="81"/>
            <rFont val="MS Sans Serif"/>
            <family val="2"/>
            <charset val="177"/>
          </rPr>
          <t>SUM(P32:Q32)&lt;&gt;SUM(Z32:AB32)
Warning:AB33&gt;AB32
Warning:AB34&gt;AB32</t>
        </r>
      </text>
    </comment>
    <comment ref="AC32" authorId="0">
      <text>
        <r>
          <rPr>
            <b/>
            <sz val="8"/>
            <color indexed="81"/>
            <rFont val="MS Sans Serif"/>
            <family val="2"/>
            <charset val="177"/>
          </rPr>
          <t>Warning:</t>
        </r>
        <r>
          <rPr>
            <sz val="6"/>
            <color indexed="81"/>
            <rFont val="MS Sans Serif"/>
            <family val="2"/>
            <charset val="177"/>
          </rPr>
          <t>SUM(AC32:AD32)&lt;&gt;SUM(AM32:AO32)
Warning:AC33&gt;AC32
Warning:AC34&gt;AC32</t>
        </r>
      </text>
    </comment>
    <comment ref="AD32" authorId="0">
      <text>
        <r>
          <rPr>
            <b/>
            <sz val="8"/>
            <color indexed="81"/>
            <rFont val="MS Sans Serif"/>
            <family val="2"/>
            <charset val="177"/>
          </rPr>
          <t>Warning:</t>
        </r>
        <r>
          <rPr>
            <sz val="6"/>
            <color indexed="81"/>
            <rFont val="MS Sans Serif"/>
            <family val="2"/>
            <charset val="177"/>
          </rPr>
          <t>SUM(AC32:AD32)&lt;&gt;SUM(AM32:AO32)
Warning:AD33&gt;AD32
Warning:AD34&gt;AD32</t>
        </r>
      </text>
    </comment>
    <comment ref="AE32" authorId="0">
      <text>
        <r>
          <rPr>
            <b/>
            <sz val="8"/>
            <color indexed="81"/>
            <rFont val="MS Sans Serif"/>
            <family val="2"/>
            <charset val="177"/>
          </rPr>
          <t>Warning:</t>
        </r>
        <r>
          <rPr>
            <sz val="6"/>
            <color indexed="81"/>
            <rFont val="MS Sans Serif"/>
            <family val="2"/>
            <charset val="177"/>
          </rPr>
          <t>AF32&lt;AE32
Warning:AE33&gt;AE32
Warning:AE34&gt;AE32</t>
        </r>
      </text>
    </comment>
    <comment ref="AF32" authorId="0">
      <text>
        <r>
          <rPr>
            <b/>
            <sz val="8"/>
            <color indexed="81"/>
            <rFont val="MS Sans Serif"/>
            <family val="2"/>
            <charset val="177"/>
          </rPr>
          <t>Warning:</t>
        </r>
        <r>
          <rPr>
            <sz val="6"/>
            <color indexed="81"/>
            <rFont val="MS Sans Serif"/>
            <family val="2"/>
            <charset val="177"/>
          </rPr>
          <t>AF32&lt;AE32
Warning:AF33&gt;AF32
Warning:AF34&gt;AF32</t>
        </r>
      </text>
    </comment>
    <comment ref="AG32" authorId="0">
      <text>
        <r>
          <rPr>
            <b/>
            <sz val="8"/>
            <color indexed="81"/>
            <rFont val="MS Sans Serif"/>
            <family val="2"/>
            <charset val="177"/>
          </rPr>
          <t>Warning:</t>
        </r>
        <r>
          <rPr>
            <sz val="6"/>
            <color indexed="81"/>
            <rFont val="MS Sans Serif"/>
            <family val="2"/>
            <charset val="177"/>
          </rPr>
          <t>AG33&gt;AG32
Warning:AG34&gt;AG32</t>
        </r>
      </text>
    </comment>
    <comment ref="AH32" authorId="0">
      <text>
        <r>
          <rPr>
            <b/>
            <sz val="8"/>
            <color indexed="81"/>
            <rFont val="MS Sans Serif"/>
            <family val="2"/>
            <charset val="177"/>
          </rPr>
          <t>Warning:</t>
        </r>
        <r>
          <rPr>
            <sz val="6"/>
            <color indexed="81"/>
            <rFont val="MS Sans Serif"/>
            <family val="2"/>
            <charset val="177"/>
          </rPr>
          <t>AH33&gt;AH32
Warning:AH34&gt;AH32
Warning:AH35&gt;AH32</t>
        </r>
      </text>
    </comment>
    <comment ref="AI32" authorId="0">
      <text>
        <r>
          <rPr>
            <b/>
            <sz val="8"/>
            <color indexed="81"/>
            <rFont val="MS Sans Serif"/>
            <family val="2"/>
            <charset val="177"/>
          </rPr>
          <t>Warning:</t>
        </r>
        <r>
          <rPr>
            <sz val="6"/>
            <color indexed="81"/>
            <rFont val="MS Sans Serif"/>
            <family val="2"/>
            <charset val="177"/>
          </rPr>
          <t>AI33&gt;AI32
Warning:AI34&gt;AI32</t>
        </r>
      </text>
    </comment>
    <comment ref="AJ32" authorId="0">
      <text>
        <r>
          <rPr>
            <b/>
            <sz val="8"/>
            <color indexed="81"/>
            <rFont val="MS Sans Serif"/>
            <family val="2"/>
            <charset val="177"/>
          </rPr>
          <t>Warning:</t>
        </r>
        <r>
          <rPr>
            <sz val="6"/>
            <color indexed="81"/>
            <rFont val="MS Sans Serif"/>
            <family val="2"/>
            <charset val="177"/>
          </rPr>
          <t>AJ33&gt;AJ32
Warning:AJ34&gt;AJ32</t>
        </r>
      </text>
    </comment>
    <comment ref="AK32" authorId="0">
      <text>
        <r>
          <rPr>
            <b/>
            <sz val="8"/>
            <color indexed="81"/>
            <rFont val="MS Sans Serif"/>
            <family val="2"/>
            <charset val="177"/>
          </rPr>
          <t>Warning:</t>
        </r>
        <r>
          <rPr>
            <sz val="6"/>
            <color indexed="81"/>
            <rFont val="MS Sans Serif"/>
            <family val="2"/>
            <charset val="177"/>
          </rPr>
          <t>AK33&gt;AK32
Warning:AK34&gt;AK32</t>
        </r>
      </text>
    </comment>
    <comment ref="AL32" authorId="0">
      <text>
        <r>
          <rPr>
            <b/>
            <sz val="8"/>
            <color indexed="81"/>
            <rFont val="MS Sans Serif"/>
            <family val="2"/>
            <charset val="177"/>
          </rPr>
          <t>Warning:</t>
        </r>
        <r>
          <rPr>
            <sz val="6"/>
            <color indexed="81"/>
            <rFont val="MS Sans Serif"/>
            <family val="2"/>
            <charset val="177"/>
          </rPr>
          <t>AL33&gt;AL32
Warning:AL34&gt;AL32</t>
        </r>
      </text>
    </comment>
    <comment ref="AM32" authorId="0">
      <text>
        <r>
          <rPr>
            <b/>
            <sz val="8"/>
            <color indexed="81"/>
            <rFont val="MS Sans Serif"/>
            <family val="2"/>
            <charset val="177"/>
          </rPr>
          <t>Warning:</t>
        </r>
        <r>
          <rPr>
            <sz val="6"/>
            <color indexed="81"/>
            <rFont val="MS Sans Serif"/>
            <family val="2"/>
            <charset val="177"/>
          </rPr>
          <t>SUM(AC32:AD32)&lt;&gt;SUM(AM32:AO32)
Warning:AM33&gt;AM32
Warning:AM34&gt;AM32</t>
        </r>
      </text>
    </comment>
    <comment ref="AN32" authorId="0">
      <text>
        <r>
          <rPr>
            <b/>
            <sz val="8"/>
            <color indexed="81"/>
            <rFont val="MS Sans Serif"/>
            <family val="2"/>
            <charset val="177"/>
          </rPr>
          <t>Warning:</t>
        </r>
        <r>
          <rPr>
            <sz val="6"/>
            <color indexed="81"/>
            <rFont val="MS Sans Serif"/>
            <family val="2"/>
            <charset val="177"/>
          </rPr>
          <t>AN33&gt;AN32
Warning:AN34&gt;AN32</t>
        </r>
      </text>
    </comment>
    <comment ref="AO32" authorId="0">
      <text>
        <r>
          <rPr>
            <b/>
            <sz val="8"/>
            <color indexed="81"/>
            <rFont val="MS Sans Serif"/>
            <family val="2"/>
            <charset val="177"/>
          </rPr>
          <t>Warning:</t>
        </r>
        <r>
          <rPr>
            <sz val="6"/>
            <color indexed="81"/>
            <rFont val="MS Sans Serif"/>
            <family val="2"/>
            <charset val="177"/>
          </rPr>
          <t>SUM(AC32:AD32)&lt;&gt;SUM(AM32:AO32)
Warning:AO33&gt;AO32
Warning:AO34&gt;AO32</t>
        </r>
      </text>
    </comment>
    <comment ref="C33" authorId="0">
      <text>
        <r>
          <rPr>
            <b/>
            <sz val="8"/>
            <color indexed="81"/>
            <rFont val="MS Sans Serif"/>
            <family val="2"/>
            <charset val="177"/>
          </rPr>
          <t>Warning:</t>
        </r>
        <r>
          <rPr>
            <sz val="6"/>
            <color indexed="81"/>
            <rFont val="MS Sans Serif"/>
            <family val="2"/>
            <charset val="177"/>
          </rPr>
          <t>SUM(C33:D33)&lt;&gt;SUM(M33:O33)
Warning:C33&gt;C32</t>
        </r>
      </text>
    </comment>
    <comment ref="D33" authorId="0">
      <text>
        <r>
          <rPr>
            <b/>
            <sz val="8"/>
            <color indexed="81"/>
            <rFont val="MS Sans Serif"/>
            <family val="2"/>
            <charset val="177"/>
          </rPr>
          <t>Warning:</t>
        </r>
        <r>
          <rPr>
            <sz val="6"/>
            <color indexed="81"/>
            <rFont val="MS Sans Serif"/>
            <family val="2"/>
            <charset val="177"/>
          </rPr>
          <t>SUM(C33:D33)&lt;&gt;SUM(M33:O33)
Warning:D33&gt;D32</t>
        </r>
      </text>
    </comment>
    <comment ref="E33" authorId="0">
      <text>
        <r>
          <rPr>
            <b/>
            <sz val="8"/>
            <color indexed="81"/>
            <rFont val="MS Sans Serif"/>
            <family val="2"/>
            <charset val="177"/>
          </rPr>
          <t>Warning:</t>
        </r>
        <r>
          <rPr>
            <sz val="6"/>
            <color indexed="81"/>
            <rFont val="MS Sans Serif"/>
            <family val="2"/>
            <charset val="177"/>
          </rPr>
          <t>F33&lt;E33
Warning:E33&gt;E32</t>
        </r>
      </text>
    </comment>
    <comment ref="F33" authorId="0">
      <text>
        <r>
          <rPr>
            <b/>
            <sz val="8"/>
            <color indexed="81"/>
            <rFont val="MS Sans Serif"/>
            <family val="2"/>
            <charset val="177"/>
          </rPr>
          <t>Warning:</t>
        </r>
        <r>
          <rPr>
            <sz val="6"/>
            <color indexed="81"/>
            <rFont val="MS Sans Serif"/>
            <family val="2"/>
            <charset val="177"/>
          </rPr>
          <t>F33&lt;E33
Warning:F33&gt;F32</t>
        </r>
      </text>
    </comment>
    <comment ref="G33" authorId="0">
      <text>
        <r>
          <rPr>
            <b/>
            <sz val="8"/>
            <color indexed="81"/>
            <rFont val="MS Sans Serif"/>
            <family val="2"/>
            <charset val="177"/>
          </rPr>
          <t>Warning:</t>
        </r>
        <r>
          <rPr>
            <sz val="6"/>
            <color indexed="81"/>
            <rFont val="MS Sans Serif"/>
            <family val="2"/>
            <charset val="177"/>
          </rPr>
          <t>G33&gt;G32</t>
        </r>
      </text>
    </comment>
    <comment ref="H33" authorId="0">
      <text>
        <r>
          <rPr>
            <b/>
            <sz val="8"/>
            <color indexed="81"/>
            <rFont val="MS Sans Serif"/>
            <family val="2"/>
            <charset val="177"/>
          </rPr>
          <t>Warning:</t>
        </r>
        <r>
          <rPr>
            <sz val="6"/>
            <color indexed="81"/>
            <rFont val="MS Sans Serif"/>
            <family val="2"/>
            <charset val="177"/>
          </rPr>
          <t>H33&gt;H32</t>
        </r>
      </text>
    </comment>
    <comment ref="I33" authorId="0">
      <text>
        <r>
          <rPr>
            <b/>
            <sz val="8"/>
            <color indexed="81"/>
            <rFont val="MS Sans Serif"/>
            <family val="2"/>
            <charset val="177"/>
          </rPr>
          <t>Warning:</t>
        </r>
        <r>
          <rPr>
            <sz val="6"/>
            <color indexed="81"/>
            <rFont val="MS Sans Serif"/>
            <family val="2"/>
            <charset val="177"/>
          </rPr>
          <t>I33&gt;I32</t>
        </r>
      </text>
    </comment>
    <comment ref="J33" authorId="0">
      <text>
        <r>
          <rPr>
            <b/>
            <sz val="8"/>
            <color indexed="81"/>
            <rFont val="MS Sans Serif"/>
            <family val="2"/>
            <charset val="177"/>
          </rPr>
          <t>Warning:</t>
        </r>
        <r>
          <rPr>
            <sz val="6"/>
            <color indexed="81"/>
            <rFont val="MS Sans Serif"/>
            <family val="2"/>
            <charset val="177"/>
          </rPr>
          <t>J33&gt;J32</t>
        </r>
      </text>
    </comment>
    <comment ref="K33" authorId="0">
      <text>
        <r>
          <rPr>
            <b/>
            <sz val="8"/>
            <color indexed="81"/>
            <rFont val="MS Sans Serif"/>
            <family val="2"/>
            <charset val="177"/>
          </rPr>
          <t>Warning:</t>
        </r>
        <r>
          <rPr>
            <sz val="6"/>
            <color indexed="81"/>
            <rFont val="MS Sans Serif"/>
            <family val="2"/>
            <charset val="177"/>
          </rPr>
          <t>K33&gt;K32</t>
        </r>
      </text>
    </comment>
    <comment ref="L33" authorId="0">
      <text>
        <r>
          <rPr>
            <b/>
            <sz val="8"/>
            <color indexed="81"/>
            <rFont val="MS Sans Serif"/>
            <family val="2"/>
            <charset val="177"/>
          </rPr>
          <t>Warning:</t>
        </r>
        <r>
          <rPr>
            <sz val="6"/>
            <color indexed="81"/>
            <rFont val="MS Sans Serif"/>
            <family val="2"/>
            <charset val="177"/>
          </rPr>
          <t>L33&gt;L32</t>
        </r>
      </text>
    </comment>
    <comment ref="M33" authorId="0">
      <text>
        <r>
          <rPr>
            <b/>
            <sz val="8"/>
            <color indexed="81"/>
            <rFont val="MS Sans Serif"/>
            <family val="2"/>
            <charset val="177"/>
          </rPr>
          <t>Warning:</t>
        </r>
        <r>
          <rPr>
            <sz val="6"/>
            <color indexed="81"/>
            <rFont val="MS Sans Serif"/>
            <family val="2"/>
            <charset val="177"/>
          </rPr>
          <t>SUM(C33:D33)&lt;&gt;SUM(M33:O33)
Warning:M33&gt;M32</t>
        </r>
      </text>
    </comment>
    <comment ref="N33" authorId="0">
      <text>
        <r>
          <rPr>
            <b/>
            <sz val="8"/>
            <color indexed="81"/>
            <rFont val="MS Sans Serif"/>
            <family val="2"/>
            <charset val="177"/>
          </rPr>
          <t>Warning:</t>
        </r>
        <r>
          <rPr>
            <sz val="6"/>
            <color indexed="81"/>
            <rFont val="MS Sans Serif"/>
            <family val="2"/>
            <charset val="177"/>
          </rPr>
          <t>N33&gt;N32</t>
        </r>
      </text>
    </comment>
    <comment ref="O33" authorId="0">
      <text>
        <r>
          <rPr>
            <b/>
            <sz val="8"/>
            <color indexed="81"/>
            <rFont val="MS Sans Serif"/>
            <family val="2"/>
            <charset val="177"/>
          </rPr>
          <t>Warning:</t>
        </r>
        <r>
          <rPr>
            <sz val="6"/>
            <color indexed="81"/>
            <rFont val="MS Sans Serif"/>
            <family val="2"/>
            <charset val="177"/>
          </rPr>
          <t>SUM(C33:D33)&lt;&gt;SUM(M33:O33)
Warning:O33&gt;O32</t>
        </r>
      </text>
    </comment>
    <comment ref="P33" authorId="0">
      <text>
        <r>
          <rPr>
            <b/>
            <sz val="8"/>
            <color indexed="81"/>
            <rFont val="MS Sans Serif"/>
            <family val="2"/>
            <charset val="177"/>
          </rPr>
          <t>Warning:</t>
        </r>
        <r>
          <rPr>
            <sz val="6"/>
            <color indexed="81"/>
            <rFont val="MS Sans Serif"/>
            <family val="2"/>
            <charset val="177"/>
          </rPr>
          <t>SUM(P33:Q33)&lt;&gt;SUM(Z33:AB33)
Warning:P33&gt;P32</t>
        </r>
      </text>
    </comment>
    <comment ref="Q33" authorId="0">
      <text>
        <r>
          <rPr>
            <b/>
            <sz val="8"/>
            <color indexed="81"/>
            <rFont val="MS Sans Serif"/>
            <family val="2"/>
            <charset val="177"/>
          </rPr>
          <t>Warning:</t>
        </r>
        <r>
          <rPr>
            <sz val="6"/>
            <color indexed="81"/>
            <rFont val="MS Sans Serif"/>
            <family val="2"/>
            <charset val="177"/>
          </rPr>
          <t>SUM(P33:Q33)&lt;&gt;SUM(Z33:AB33)
Warning:Q33&gt;Q32</t>
        </r>
      </text>
    </comment>
    <comment ref="R33" authorId="0">
      <text>
        <r>
          <rPr>
            <b/>
            <sz val="8"/>
            <color indexed="81"/>
            <rFont val="MS Sans Serif"/>
            <family val="2"/>
            <charset val="177"/>
          </rPr>
          <t>Warning:</t>
        </r>
        <r>
          <rPr>
            <sz val="6"/>
            <color indexed="81"/>
            <rFont val="MS Sans Serif"/>
            <family val="2"/>
            <charset val="177"/>
          </rPr>
          <t>S33&lt;R33
Warning:R33&gt;R32</t>
        </r>
      </text>
    </comment>
    <comment ref="S33" authorId="0">
      <text>
        <r>
          <rPr>
            <b/>
            <sz val="8"/>
            <color indexed="81"/>
            <rFont val="MS Sans Serif"/>
            <family val="2"/>
            <charset val="177"/>
          </rPr>
          <t>Warning:</t>
        </r>
        <r>
          <rPr>
            <sz val="6"/>
            <color indexed="81"/>
            <rFont val="MS Sans Serif"/>
            <family val="2"/>
            <charset val="177"/>
          </rPr>
          <t>S33&lt;R33
Warning:S33&gt;S32</t>
        </r>
      </text>
    </comment>
    <comment ref="T33" authorId="0">
      <text>
        <r>
          <rPr>
            <b/>
            <sz val="8"/>
            <color indexed="81"/>
            <rFont val="MS Sans Serif"/>
            <family val="2"/>
            <charset val="177"/>
          </rPr>
          <t>Warning:</t>
        </r>
        <r>
          <rPr>
            <sz val="6"/>
            <color indexed="81"/>
            <rFont val="MS Sans Serif"/>
            <family val="2"/>
            <charset val="177"/>
          </rPr>
          <t>T33&gt;T32</t>
        </r>
      </text>
    </comment>
    <comment ref="U33" authorId="0">
      <text>
        <r>
          <rPr>
            <b/>
            <sz val="8"/>
            <color indexed="81"/>
            <rFont val="MS Sans Serif"/>
            <family val="2"/>
            <charset val="177"/>
          </rPr>
          <t>Warning:</t>
        </r>
        <r>
          <rPr>
            <sz val="6"/>
            <color indexed="81"/>
            <rFont val="MS Sans Serif"/>
            <family val="2"/>
            <charset val="177"/>
          </rPr>
          <t>U33&gt;U32</t>
        </r>
      </text>
    </comment>
    <comment ref="V33" authorId="0">
      <text>
        <r>
          <rPr>
            <b/>
            <sz val="8"/>
            <color indexed="81"/>
            <rFont val="MS Sans Serif"/>
            <family val="2"/>
            <charset val="177"/>
          </rPr>
          <t>Warning:</t>
        </r>
        <r>
          <rPr>
            <sz val="6"/>
            <color indexed="81"/>
            <rFont val="MS Sans Serif"/>
            <family val="2"/>
            <charset val="177"/>
          </rPr>
          <t>V33&gt;V32</t>
        </r>
      </text>
    </comment>
    <comment ref="W33" authorId="0">
      <text>
        <r>
          <rPr>
            <b/>
            <sz val="8"/>
            <color indexed="81"/>
            <rFont val="MS Sans Serif"/>
            <family val="2"/>
            <charset val="177"/>
          </rPr>
          <t>Warning:</t>
        </r>
        <r>
          <rPr>
            <sz val="6"/>
            <color indexed="81"/>
            <rFont val="MS Sans Serif"/>
            <family val="2"/>
            <charset val="177"/>
          </rPr>
          <t>W33&gt;W32</t>
        </r>
      </text>
    </comment>
    <comment ref="X33" authorId="0">
      <text>
        <r>
          <rPr>
            <b/>
            <sz val="8"/>
            <color indexed="81"/>
            <rFont val="MS Sans Serif"/>
            <family val="2"/>
            <charset val="177"/>
          </rPr>
          <t>Warning:</t>
        </r>
        <r>
          <rPr>
            <sz val="6"/>
            <color indexed="81"/>
            <rFont val="MS Sans Serif"/>
            <family val="2"/>
            <charset val="177"/>
          </rPr>
          <t>X33&gt;X32</t>
        </r>
      </text>
    </comment>
    <comment ref="Y33" authorId="0">
      <text>
        <r>
          <rPr>
            <b/>
            <sz val="8"/>
            <color indexed="81"/>
            <rFont val="MS Sans Serif"/>
            <family val="2"/>
            <charset val="177"/>
          </rPr>
          <t>Warning:</t>
        </r>
        <r>
          <rPr>
            <sz val="6"/>
            <color indexed="81"/>
            <rFont val="MS Sans Serif"/>
            <family val="2"/>
            <charset val="177"/>
          </rPr>
          <t>Y33&gt;Y32</t>
        </r>
      </text>
    </comment>
    <comment ref="Z33" authorId="0">
      <text>
        <r>
          <rPr>
            <b/>
            <sz val="8"/>
            <color indexed="81"/>
            <rFont val="MS Sans Serif"/>
            <family val="2"/>
            <charset val="177"/>
          </rPr>
          <t>Warning:</t>
        </r>
        <r>
          <rPr>
            <sz val="6"/>
            <color indexed="81"/>
            <rFont val="MS Sans Serif"/>
            <family val="2"/>
            <charset val="177"/>
          </rPr>
          <t>SUM(P33:Q33)&lt;&gt;SUM(Z33:AB33)
Warning:Z33&gt;Z32</t>
        </r>
      </text>
    </comment>
    <comment ref="AA33" authorId="0">
      <text>
        <r>
          <rPr>
            <b/>
            <sz val="8"/>
            <color indexed="81"/>
            <rFont val="MS Sans Serif"/>
            <family val="2"/>
            <charset val="177"/>
          </rPr>
          <t>Warning:</t>
        </r>
        <r>
          <rPr>
            <sz val="6"/>
            <color indexed="81"/>
            <rFont val="MS Sans Serif"/>
            <family val="2"/>
            <charset val="177"/>
          </rPr>
          <t>AA33&gt;AA32</t>
        </r>
      </text>
    </comment>
    <comment ref="AB33" authorId="0">
      <text>
        <r>
          <rPr>
            <b/>
            <sz val="8"/>
            <color indexed="81"/>
            <rFont val="MS Sans Serif"/>
            <family val="2"/>
            <charset val="177"/>
          </rPr>
          <t>Warning:</t>
        </r>
        <r>
          <rPr>
            <sz val="6"/>
            <color indexed="81"/>
            <rFont val="MS Sans Serif"/>
            <family val="2"/>
            <charset val="177"/>
          </rPr>
          <t>SUM(P33:Q33)&lt;&gt;SUM(Z33:AB33)
Warning:AB33&gt;AB32</t>
        </r>
      </text>
    </comment>
    <comment ref="AC33" authorId="0">
      <text>
        <r>
          <rPr>
            <b/>
            <sz val="8"/>
            <color indexed="81"/>
            <rFont val="MS Sans Serif"/>
            <family val="2"/>
            <charset val="177"/>
          </rPr>
          <t>Warning:</t>
        </r>
        <r>
          <rPr>
            <sz val="6"/>
            <color indexed="81"/>
            <rFont val="MS Sans Serif"/>
            <family val="2"/>
            <charset val="177"/>
          </rPr>
          <t>SUM(AC33:AD33)&lt;&gt;SUM(AM33:AO33)
Warning:AC33&gt;AC32</t>
        </r>
      </text>
    </comment>
    <comment ref="AD33" authorId="0">
      <text>
        <r>
          <rPr>
            <b/>
            <sz val="8"/>
            <color indexed="81"/>
            <rFont val="MS Sans Serif"/>
            <family val="2"/>
            <charset val="177"/>
          </rPr>
          <t>Warning:</t>
        </r>
        <r>
          <rPr>
            <sz val="6"/>
            <color indexed="81"/>
            <rFont val="MS Sans Serif"/>
            <family val="2"/>
            <charset val="177"/>
          </rPr>
          <t>SUM(AC33:AD33)&lt;&gt;SUM(AM33:AO33)
Warning:AD33&gt;AD32</t>
        </r>
      </text>
    </comment>
    <comment ref="AE33" authorId="0">
      <text>
        <r>
          <rPr>
            <b/>
            <sz val="8"/>
            <color indexed="81"/>
            <rFont val="MS Sans Serif"/>
            <family val="2"/>
            <charset val="177"/>
          </rPr>
          <t>Warning:</t>
        </r>
        <r>
          <rPr>
            <sz val="6"/>
            <color indexed="81"/>
            <rFont val="MS Sans Serif"/>
            <family val="2"/>
            <charset val="177"/>
          </rPr>
          <t>AF33&lt;AE33
Warning:AE33&gt;AE32</t>
        </r>
      </text>
    </comment>
    <comment ref="AF33" authorId="0">
      <text>
        <r>
          <rPr>
            <b/>
            <sz val="8"/>
            <color indexed="81"/>
            <rFont val="MS Sans Serif"/>
            <family val="2"/>
            <charset val="177"/>
          </rPr>
          <t>Warning:</t>
        </r>
        <r>
          <rPr>
            <sz val="6"/>
            <color indexed="81"/>
            <rFont val="MS Sans Serif"/>
            <family val="2"/>
            <charset val="177"/>
          </rPr>
          <t>AF33&lt;AE33
Warning:AF33&gt;AF32</t>
        </r>
      </text>
    </comment>
    <comment ref="AG33" authorId="0">
      <text>
        <r>
          <rPr>
            <b/>
            <sz val="8"/>
            <color indexed="81"/>
            <rFont val="MS Sans Serif"/>
            <family val="2"/>
            <charset val="177"/>
          </rPr>
          <t>Warning:</t>
        </r>
        <r>
          <rPr>
            <sz val="6"/>
            <color indexed="81"/>
            <rFont val="MS Sans Serif"/>
            <family val="2"/>
            <charset val="177"/>
          </rPr>
          <t>AG33&gt;AG32</t>
        </r>
      </text>
    </comment>
    <comment ref="AH33" authorId="0">
      <text>
        <r>
          <rPr>
            <b/>
            <sz val="8"/>
            <color indexed="81"/>
            <rFont val="MS Sans Serif"/>
            <family val="2"/>
            <charset val="177"/>
          </rPr>
          <t>Warning:</t>
        </r>
        <r>
          <rPr>
            <sz val="6"/>
            <color indexed="81"/>
            <rFont val="MS Sans Serif"/>
            <family val="2"/>
            <charset val="177"/>
          </rPr>
          <t>AH33&gt;AH32</t>
        </r>
      </text>
    </comment>
    <comment ref="AI33" authorId="0">
      <text>
        <r>
          <rPr>
            <b/>
            <sz val="8"/>
            <color indexed="81"/>
            <rFont val="MS Sans Serif"/>
            <family val="2"/>
            <charset val="177"/>
          </rPr>
          <t>Warning:</t>
        </r>
        <r>
          <rPr>
            <sz val="6"/>
            <color indexed="81"/>
            <rFont val="MS Sans Serif"/>
            <family val="2"/>
            <charset val="177"/>
          </rPr>
          <t>AI33&gt;AI32</t>
        </r>
      </text>
    </comment>
    <comment ref="AJ33" authorId="0">
      <text>
        <r>
          <rPr>
            <b/>
            <sz val="8"/>
            <color indexed="81"/>
            <rFont val="MS Sans Serif"/>
            <family val="2"/>
            <charset val="177"/>
          </rPr>
          <t>Warning:</t>
        </r>
        <r>
          <rPr>
            <sz val="6"/>
            <color indexed="81"/>
            <rFont val="MS Sans Serif"/>
            <family val="2"/>
            <charset val="177"/>
          </rPr>
          <t>AJ33&gt;AJ32</t>
        </r>
      </text>
    </comment>
    <comment ref="AK33" authorId="0">
      <text>
        <r>
          <rPr>
            <b/>
            <sz val="8"/>
            <color indexed="81"/>
            <rFont val="MS Sans Serif"/>
            <family val="2"/>
            <charset val="177"/>
          </rPr>
          <t>Warning:</t>
        </r>
        <r>
          <rPr>
            <sz val="6"/>
            <color indexed="81"/>
            <rFont val="MS Sans Serif"/>
            <family val="2"/>
            <charset val="177"/>
          </rPr>
          <t>AK33&gt;AK32</t>
        </r>
      </text>
    </comment>
    <comment ref="AL33" authorId="0">
      <text>
        <r>
          <rPr>
            <b/>
            <sz val="8"/>
            <color indexed="81"/>
            <rFont val="MS Sans Serif"/>
            <family val="2"/>
            <charset val="177"/>
          </rPr>
          <t>Warning:</t>
        </r>
        <r>
          <rPr>
            <sz val="6"/>
            <color indexed="81"/>
            <rFont val="MS Sans Serif"/>
            <family val="2"/>
            <charset val="177"/>
          </rPr>
          <t>AL33&gt;AL32</t>
        </r>
      </text>
    </comment>
    <comment ref="AM33" authorId="0">
      <text>
        <r>
          <rPr>
            <b/>
            <sz val="8"/>
            <color indexed="81"/>
            <rFont val="MS Sans Serif"/>
            <family val="2"/>
            <charset val="177"/>
          </rPr>
          <t>Warning:</t>
        </r>
        <r>
          <rPr>
            <sz val="6"/>
            <color indexed="81"/>
            <rFont val="MS Sans Serif"/>
            <family val="2"/>
            <charset val="177"/>
          </rPr>
          <t>SUM(AC33:AD33)&lt;&gt;SUM(AM33:AO33)
Warning:AM33&gt;AM32</t>
        </r>
      </text>
    </comment>
    <comment ref="AN33" authorId="0">
      <text>
        <r>
          <rPr>
            <b/>
            <sz val="8"/>
            <color indexed="81"/>
            <rFont val="MS Sans Serif"/>
            <family val="2"/>
            <charset val="177"/>
          </rPr>
          <t>Warning:</t>
        </r>
        <r>
          <rPr>
            <sz val="6"/>
            <color indexed="81"/>
            <rFont val="MS Sans Serif"/>
            <family val="2"/>
            <charset val="177"/>
          </rPr>
          <t>AN33&gt;AN32</t>
        </r>
      </text>
    </comment>
    <comment ref="AO33" authorId="0">
      <text>
        <r>
          <rPr>
            <b/>
            <sz val="8"/>
            <color indexed="81"/>
            <rFont val="MS Sans Serif"/>
            <family val="2"/>
            <charset val="177"/>
          </rPr>
          <t>Warning:</t>
        </r>
        <r>
          <rPr>
            <sz val="6"/>
            <color indexed="81"/>
            <rFont val="MS Sans Serif"/>
            <family val="2"/>
            <charset val="177"/>
          </rPr>
          <t>SUM(AC33:AD33)&lt;&gt;SUM(AM33:AO33)
Warning:AO33&gt;AO32</t>
        </r>
      </text>
    </comment>
    <comment ref="C34" authorId="0">
      <text>
        <r>
          <rPr>
            <b/>
            <sz val="8"/>
            <color indexed="81"/>
            <rFont val="MS Sans Serif"/>
            <family val="2"/>
            <charset val="177"/>
          </rPr>
          <t>Warning:</t>
        </r>
        <r>
          <rPr>
            <sz val="6"/>
            <color indexed="81"/>
            <rFont val="MS Sans Serif"/>
            <family val="2"/>
            <charset val="177"/>
          </rPr>
          <t>SUM(C34:D34)&lt;&gt;SUM(M34:O34)
Warning:C34&gt;C32</t>
        </r>
      </text>
    </comment>
    <comment ref="D34" authorId="0">
      <text>
        <r>
          <rPr>
            <b/>
            <sz val="8"/>
            <color indexed="81"/>
            <rFont val="MS Sans Serif"/>
            <family val="2"/>
            <charset val="177"/>
          </rPr>
          <t>Warning:</t>
        </r>
        <r>
          <rPr>
            <sz val="6"/>
            <color indexed="81"/>
            <rFont val="MS Sans Serif"/>
            <family val="2"/>
            <charset val="177"/>
          </rPr>
          <t>SUM(C34:D34)&lt;&gt;SUM(M34:O34)
Warning:D34&gt;D32</t>
        </r>
      </text>
    </comment>
    <comment ref="E34" authorId="0">
      <text>
        <r>
          <rPr>
            <b/>
            <sz val="8"/>
            <color indexed="81"/>
            <rFont val="MS Sans Serif"/>
            <family val="2"/>
            <charset val="177"/>
          </rPr>
          <t>Warning:</t>
        </r>
        <r>
          <rPr>
            <sz val="6"/>
            <color indexed="81"/>
            <rFont val="MS Sans Serif"/>
            <family val="2"/>
            <charset val="177"/>
          </rPr>
          <t>F34&lt;E34
Warning:E34&gt;E32</t>
        </r>
      </text>
    </comment>
    <comment ref="F34" authorId="0">
      <text>
        <r>
          <rPr>
            <b/>
            <sz val="8"/>
            <color indexed="81"/>
            <rFont val="MS Sans Serif"/>
            <family val="2"/>
            <charset val="177"/>
          </rPr>
          <t>Warning:</t>
        </r>
        <r>
          <rPr>
            <sz val="6"/>
            <color indexed="81"/>
            <rFont val="MS Sans Serif"/>
            <family val="2"/>
            <charset val="177"/>
          </rPr>
          <t>F34&lt;E34
Warning:F34&gt;F32</t>
        </r>
      </text>
    </comment>
    <comment ref="G34" authorId="0">
      <text>
        <r>
          <rPr>
            <b/>
            <sz val="8"/>
            <color indexed="81"/>
            <rFont val="MS Sans Serif"/>
            <family val="2"/>
            <charset val="177"/>
          </rPr>
          <t>Warning:</t>
        </r>
        <r>
          <rPr>
            <sz val="6"/>
            <color indexed="81"/>
            <rFont val="MS Sans Serif"/>
            <family val="2"/>
            <charset val="177"/>
          </rPr>
          <t>G34&gt;G32</t>
        </r>
      </text>
    </comment>
    <comment ref="H34" authorId="0">
      <text>
        <r>
          <rPr>
            <b/>
            <sz val="8"/>
            <color indexed="81"/>
            <rFont val="MS Sans Serif"/>
            <family val="2"/>
            <charset val="177"/>
          </rPr>
          <t>Warning:</t>
        </r>
        <r>
          <rPr>
            <sz val="6"/>
            <color indexed="81"/>
            <rFont val="MS Sans Serif"/>
            <family val="2"/>
            <charset val="177"/>
          </rPr>
          <t>H34&gt;H32</t>
        </r>
      </text>
    </comment>
    <comment ref="I34" authorId="0">
      <text>
        <r>
          <rPr>
            <b/>
            <sz val="8"/>
            <color indexed="81"/>
            <rFont val="MS Sans Serif"/>
            <family val="2"/>
            <charset val="177"/>
          </rPr>
          <t>Warning:</t>
        </r>
        <r>
          <rPr>
            <sz val="6"/>
            <color indexed="81"/>
            <rFont val="MS Sans Serif"/>
            <family val="2"/>
            <charset val="177"/>
          </rPr>
          <t>I34&gt;I32</t>
        </r>
      </text>
    </comment>
    <comment ref="J34" authorId="0">
      <text>
        <r>
          <rPr>
            <b/>
            <sz val="8"/>
            <color indexed="81"/>
            <rFont val="MS Sans Serif"/>
            <family val="2"/>
            <charset val="177"/>
          </rPr>
          <t>Warning:</t>
        </r>
        <r>
          <rPr>
            <sz val="6"/>
            <color indexed="81"/>
            <rFont val="MS Sans Serif"/>
            <family val="2"/>
            <charset val="177"/>
          </rPr>
          <t>J34&gt;J32</t>
        </r>
      </text>
    </comment>
    <comment ref="K34" authorId="0">
      <text>
        <r>
          <rPr>
            <b/>
            <sz val="8"/>
            <color indexed="81"/>
            <rFont val="MS Sans Serif"/>
            <family val="2"/>
            <charset val="177"/>
          </rPr>
          <t>Warning:</t>
        </r>
        <r>
          <rPr>
            <sz val="6"/>
            <color indexed="81"/>
            <rFont val="MS Sans Serif"/>
            <family val="2"/>
            <charset val="177"/>
          </rPr>
          <t>K34&gt;K32</t>
        </r>
      </text>
    </comment>
    <comment ref="L34" authorId="0">
      <text>
        <r>
          <rPr>
            <b/>
            <sz val="8"/>
            <color indexed="81"/>
            <rFont val="MS Sans Serif"/>
            <family val="2"/>
            <charset val="177"/>
          </rPr>
          <t>Warning:</t>
        </r>
        <r>
          <rPr>
            <sz val="6"/>
            <color indexed="81"/>
            <rFont val="MS Sans Serif"/>
            <family val="2"/>
            <charset val="177"/>
          </rPr>
          <t>L34&gt;L32</t>
        </r>
      </text>
    </comment>
    <comment ref="M34" authorId="0">
      <text>
        <r>
          <rPr>
            <b/>
            <sz val="8"/>
            <color indexed="81"/>
            <rFont val="MS Sans Serif"/>
            <family val="2"/>
            <charset val="177"/>
          </rPr>
          <t>Warning:</t>
        </r>
        <r>
          <rPr>
            <sz val="6"/>
            <color indexed="81"/>
            <rFont val="MS Sans Serif"/>
            <family val="2"/>
            <charset val="177"/>
          </rPr>
          <t>SUM(C34:D34)&lt;&gt;SUM(M34:O34)
Warning:M34&gt;M32</t>
        </r>
      </text>
    </comment>
    <comment ref="N34" authorId="0">
      <text>
        <r>
          <rPr>
            <b/>
            <sz val="8"/>
            <color indexed="81"/>
            <rFont val="MS Sans Serif"/>
            <family val="2"/>
            <charset val="177"/>
          </rPr>
          <t>Warning:</t>
        </r>
        <r>
          <rPr>
            <sz val="6"/>
            <color indexed="81"/>
            <rFont val="MS Sans Serif"/>
            <family val="2"/>
            <charset val="177"/>
          </rPr>
          <t>N34&gt;N32</t>
        </r>
      </text>
    </comment>
    <comment ref="O34" authorId="0">
      <text>
        <r>
          <rPr>
            <b/>
            <sz val="8"/>
            <color indexed="81"/>
            <rFont val="MS Sans Serif"/>
            <family val="2"/>
            <charset val="177"/>
          </rPr>
          <t>Warning:</t>
        </r>
        <r>
          <rPr>
            <sz val="6"/>
            <color indexed="81"/>
            <rFont val="MS Sans Serif"/>
            <family val="2"/>
            <charset val="177"/>
          </rPr>
          <t>SUM(C34:D34)&lt;&gt;SUM(M34:O34)
Warning:O34&gt;O32</t>
        </r>
      </text>
    </comment>
    <comment ref="P34" authorId="0">
      <text>
        <r>
          <rPr>
            <b/>
            <sz val="8"/>
            <color indexed="81"/>
            <rFont val="MS Sans Serif"/>
            <family val="2"/>
            <charset val="177"/>
          </rPr>
          <t>Warning:</t>
        </r>
        <r>
          <rPr>
            <sz val="6"/>
            <color indexed="81"/>
            <rFont val="MS Sans Serif"/>
            <family val="2"/>
            <charset val="177"/>
          </rPr>
          <t>SUM(P34:Q34)&lt;&gt;SUM(Z34:AB34)
Warning:P34&gt;P32</t>
        </r>
      </text>
    </comment>
    <comment ref="Q34" authorId="0">
      <text>
        <r>
          <rPr>
            <b/>
            <sz val="8"/>
            <color indexed="81"/>
            <rFont val="MS Sans Serif"/>
            <family val="2"/>
            <charset val="177"/>
          </rPr>
          <t>Warning:</t>
        </r>
        <r>
          <rPr>
            <sz val="6"/>
            <color indexed="81"/>
            <rFont val="MS Sans Serif"/>
            <family val="2"/>
            <charset val="177"/>
          </rPr>
          <t>SUM(P34:Q34)&lt;&gt;SUM(Z34:AB34)
Warning:Q34&gt;Q32</t>
        </r>
      </text>
    </comment>
    <comment ref="R34" authorId="0">
      <text>
        <r>
          <rPr>
            <b/>
            <sz val="8"/>
            <color indexed="81"/>
            <rFont val="MS Sans Serif"/>
            <family val="2"/>
            <charset val="177"/>
          </rPr>
          <t>Warning:</t>
        </r>
        <r>
          <rPr>
            <sz val="6"/>
            <color indexed="81"/>
            <rFont val="MS Sans Serif"/>
            <family val="2"/>
            <charset val="177"/>
          </rPr>
          <t>S34&lt;R34
Warning:R34&gt;R32</t>
        </r>
      </text>
    </comment>
    <comment ref="S34" authorId="0">
      <text>
        <r>
          <rPr>
            <b/>
            <sz val="8"/>
            <color indexed="81"/>
            <rFont val="MS Sans Serif"/>
            <family val="2"/>
            <charset val="177"/>
          </rPr>
          <t>Warning:</t>
        </r>
        <r>
          <rPr>
            <sz val="6"/>
            <color indexed="81"/>
            <rFont val="MS Sans Serif"/>
            <family val="2"/>
            <charset val="177"/>
          </rPr>
          <t>S34&lt;R34
Warning:S34&gt;S32</t>
        </r>
      </text>
    </comment>
    <comment ref="T34" authorId="0">
      <text>
        <r>
          <rPr>
            <b/>
            <sz val="8"/>
            <color indexed="81"/>
            <rFont val="MS Sans Serif"/>
            <family val="2"/>
            <charset val="177"/>
          </rPr>
          <t>Warning:</t>
        </r>
        <r>
          <rPr>
            <sz val="6"/>
            <color indexed="81"/>
            <rFont val="MS Sans Serif"/>
            <family val="2"/>
            <charset val="177"/>
          </rPr>
          <t>T34&gt;T32</t>
        </r>
      </text>
    </comment>
    <comment ref="U34" authorId="0">
      <text>
        <r>
          <rPr>
            <b/>
            <sz val="8"/>
            <color indexed="81"/>
            <rFont val="MS Sans Serif"/>
            <family val="2"/>
            <charset val="177"/>
          </rPr>
          <t>Warning:</t>
        </r>
        <r>
          <rPr>
            <sz val="6"/>
            <color indexed="81"/>
            <rFont val="MS Sans Serif"/>
            <family val="2"/>
            <charset val="177"/>
          </rPr>
          <t>U34&gt;U32</t>
        </r>
      </text>
    </comment>
    <comment ref="V34" authorId="0">
      <text>
        <r>
          <rPr>
            <b/>
            <sz val="8"/>
            <color indexed="81"/>
            <rFont val="MS Sans Serif"/>
            <family val="2"/>
            <charset val="177"/>
          </rPr>
          <t>Warning:</t>
        </r>
        <r>
          <rPr>
            <sz val="6"/>
            <color indexed="81"/>
            <rFont val="MS Sans Serif"/>
            <family val="2"/>
            <charset val="177"/>
          </rPr>
          <t>V34&gt;V32</t>
        </r>
      </text>
    </comment>
    <comment ref="W34" authorId="0">
      <text>
        <r>
          <rPr>
            <b/>
            <sz val="8"/>
            <color indexed="81"/>
            <rFont val="MS Sans Serif"/>
            <family val="2"/>
            <charset val="177"/>
          </rPr>
          <t>Warning:</t>
        </r>
        <r>
          <rPr>
            <sz val="6"/>
            <color indexed="81"/>
            <rFont val="MS Sans Serif"/>
            <family val="2"/>
            <charset val="177"/>
          </rPr>
          <t>W34&gt;W32</t>
        </r>
      </text>
    </comment>
    <comment ref="X34" authorId="0">
      <text>
        <r>
          <rPr>
            <b/>
            <sz val="8"/>
            <color indexed="81"/>
            <rFont val="MS Sans Serif"/>
            <family val="2"/>
            <charset val="177"/>
          </rPr>
          <t>Warning:</t>
        </r>
        <r>
          <rPr>
            <sz val="6"/>
            <color indexed="81"/>
            <rFont val="MS Sans Serif"/>
            <family val="2"/>
            <charset val="177"/>
          </rPr>
          <t>X34&gt;X32</t>
        </r>
      </text>
    </comment>
    <comment ref="Y34" authorId="0">
      <text>
        <r>
          <rPr>
            <b/>
            <sz val="8"/>
            <color indexed="81"/>
            <rFont val="MS Sans Serif"/>
            <family val="2"/>
            <charset val="177"/>
          </rPr>
          <t>Warning:</t>
        </r>
        <r>
          <rPr>
            <sz val="6"/>
            <color indexed="81"/>
            <rFont val="MS Sans Serif"/>
            <family val="2"/>
            <charset val="177"/>
          </rPr>
          <t>Y34&gt;Y32</t>
        </r>
      </text>
    </comment>
    <comment ref="Z34" authorId="0">
      <text>
        <r>
          <rPr>
            <b/>
            <sz val="8"/>
            <color indexed="81"/>
            <rFont val="MS Sans Serif"/>
            <family val="2"/>
            <charset val="177"/>
          </rPr>
          <t>Warning:</t>
        </r>
        <r>
          <rPr>
            <sz val="6"/>
            <color indexed="81"/>
            <rFont val="MS Sans Serif"/>
            <family val="2"/>
            <charset val="177"/>
          </rPr>
          <t>SUM(P34:Q34)&lt;&gt;SUM(Z34:AB34)
Warning:Z34&gt;Z32</t>
        </r>
      </text>
    </comment>
    <comment ref="AA34" authorId="0">
      <text>
        <r>
          <rPr>
            <b/>
            <sz val="8"/>
            <color indexed="81"/>
            <rFont val="MS Sans Serif"/>
            <family val="2"/>
            <charset val="177"/>
          </rPr>
          <t>Warning:</t>
        </r>
        <r>
          <rPr>
            <sz val="6"/>
            <color indexed="81"/>
            <rFont val="MS Sans Serif"/>
            <family val="2"/>
            <charset val="177"/>
          </rPr>
          <t>AA34&gt;AA32</t>
        </r>
      </text>
    </comment>
    <comment ref="AB34" authorId="0">
      <text>
        <r>
          <rPr>
            <b/>
            <sz val="8"/>
            <color indexed="81"/>
            <rFont val="MS Sans Serif"/>
            <family val="2"/>
            <charset val="177"/>
          </rPr>
          <t>Warning:</t>
        </r>
        <r>
          <rPr>
            <sz val="6"/>
            <color indexed="81"/>
            <rFont val="MS Sans Serif"/>
            <family val="2"/>
            <charset val="177"/>
          </rPr>
          <t>SUM(P34:Q34)&lt;&gt;SUM(Z34:AB34)
Warning:AB34&gt;AB32</t>
        </r>
      </text>
    </comment>
    <comment ref="AC34" authorId="0">
      <text>
        <r>
          <rPr>
            <b/>
            <sz val="8"/>
            <color indexed="81"/>
            <rFont val="MS Sans Serif"/>
            <family val="2"/>
            <charset val="177"/>
          </rPr>
          <t>Warning:</t>
        </r>
        <r>
          <rPr>
            <sz val="6"/>
            <color indexed="81"/>
            <rFont val="MS Sans Serif"/>
            <family val="2"/>
            <charset val="177"/>
          </rPr>
          <t>SUM(AC34:AD34)&lt;&gt;SUM(AM34:AO34)
Warning:AC34&gt;AC32</t>
        </r>
      </text>
    </comment>
    <comment ref="AD34" authorId="0">
      <text>
        <r>
          <rPr>
            <b/>
            <sz val="8"/>
            <color indexed="81"/>
            <rFont val="MS Sans Serif"/>
            <family val="2"/>
            <charset val="177"/>
          </rPr>
          <t>Warning:</t>
        </r>
        <r>
          <rPr>
            <sz val="6"/>
            <color indexed="81"/>
            <rFont val="MS Sans Serif"/>
            <family val="2"/>
            <charset val="177"/>
          </rPr>
          <t>SUM(AC34:AD34)&lt;&gt;SUM(AM34:AO34)
Warning:AD34&gt;AD32</t>
        </r>
      </text>
    </comment>
    <comment ref="AE34" authorId="0">
      <text>
        <r>
          <rPr>
            <b/>
            <sz val="8"/>
            <color indexed="81"/>
            <rFont val="MS Sans Serif"/>
            <family val="2"/>
            <charset val="177"/>
          </rPr>
          <t>Warning:</t>
        </r>
        <r>
          <rPr>
            <sz val="6"/>
            <color indexed="81"/>
            <rFont val="MS Sans Serif"/>
            <family val="2"/>
            <charset val="177"/>
          </rPr>
          <t>AF34&lt;AE34
Warning:AE34&gt;AE32</t>
        </r>
      </text>
    </comment>
    <comment ref="AF34" authorId="0">
      <text>
        <r>
          <rPr>
            <b/>
            <sz val="8"/>
            <color indexed="81"/>
            <rFont val="MS Sans Serif"/>
            <family val="2"/>
            <charset val="177"/>
          </rPr>
          <t>Warning:</t>
        </r>
        <r>
          <rPr>
            <sz val="6"/>
            <color indexed="81"/>
            <rFont val="MS Sans Serif"/>
            <family val="2"/>
            <charset val="177"/>
          </rPr>
          <t>AF34&lt;AE34
Warning:AF34&gt;AF32</t>
        </r>
      </text>
    </comment>
    <comment ref="AG34" authorId="0">
      <text>
        <r>
          <rPr>
            <b/>
            <sz val="8"/>
            <color indexed="81"/>
            <rFont val="MS Sans Serif"/>
            <family val="2"/>
            <charset val="177"/>
          </rPr>
          <t>Warning:</t>
        </r>
        <r>
          <rPr>
            <sz val="6"/>
            <color indexed="81"/>
            <rFont val="MS Sans Serif"/>
            <family val="2"/>
            <charset val="177"/>
          </rPr>
          <t>AG34&gt;AG32</t>
        </r>
      </text>
    </comment>
    <comment ref="AH34" authorId="0">
      <text>
        <r>
          <rPr>
            <b/>
            <sz val="8"/>
            <color indexed="81"/>
            <rFont val="MS Sans Serif"/>
            <family val="2"/>
            <charset val="177"/>
          </rPr>
          <t>Warning:</t>
        </r>
        <r>
          <rPr>
            <sz val="6"/>
            <color indexed="81"/>
            <rFont val="MS Sans Serif"/>
            <family val="2"/>
            <charset val="177"/>
          </rPr>
          <t>AH34&gt;AH32</t>
        </r>
      </text>
    </comment>
    <comment ref="AI34" authorId="0">
      <text>
        <r>
          <rPr>
            <b/>
            <sz val="8"/>
            <color indexed="81"/>
            <rFont val="MS Sans Serif"/>
            <family val="2"/>
            <charset val="177"/>
          </rPr>
          <t>Warning:</t>
        </r>
        <r>
          <rPr>
            <sz val="6"/>
            <color indexed="81"/>
            <rFont val="MS Sans Serif"/>
            <family val="2"/>
            <charset val="177"/>
          </rPr>
          <t>AI34&gt;AI32</t>
        </r>
      </text>
    </comment>
    <comment ref="AJ34" authorId="0">
      <text>
        <r>
          <rPr>
            <b/>
            <sz val="8"/>
            <color indexed="81"/>
            <rFont val="MS Sans Serif"/>
            <family val="2"/>
            <charset val="177"/>
          </rPr>
          <t>Warning:</t>
        </r>
        <r>
          <rPr>
            <sz val="6"/>
            <color indexed="81"/>
            <rFont val="MS Sans Serif"/>
            <family val="2"/>
            <charset val="177"/>
          </rPr>
          <t>AJ34&gt;AJ32</t>
        </r>
      </text>
    </comment>
    <comment ref="AK34" authorId="0">
      <text>
        <r>
          <rPr>
            <b/>
            <sz val="8"/>
            <color indexed="81"/>
            <rFont val="MS Sans Serif"/>
            <family val="2"/>
            <charset val="177"/>
          </rPr>
          <t>Warning:</t>
        </r>
        <r>
          <rPr>
            <sz val="6"/>
            <color indexed="81"/>
            <rFont val="MS Sans Serif"/>
            <family val="2"/>
            <charset val="177"/>
          </rPr>
          <t>AK34&gt;AK32</t>
        </r>
      </text>
    </comment>
    <comment ref="AL34" authorId="0">
      <text>
        <r>
          <rPr>
            <b/>
            <sz val="8"/>
            <color indexed="81"/>
            <rFont val="MS Sans Serif"/>
            <family val="2"/>
            <charset val="177"/>
          </rPr>
          <t>Warning:</t>
        </r>
        <r>
          <rPr>
            <sz val="6"/>
            <color indexed="81"/>
            <rFont val="MS Sans Serif"/>
            <family val="2"/>
            <charset val="177"/>
          </rPr>
          <t>AL34&gt;AL32</t>
        </r>
      </text>
    </comment>
    <comment ref="AM34" authorId="0">
      <text>
        <r>
          <rPr>
            <b/>
            <sz val="8"/>
            <color indexed="81"/>
            <rFont val="MS Sans Serif"/>
            <family val="2"/>
            <charset val="177"/>
          </rPr>
          <t>Warning:</t>
        </r>
        <r>
          <rPr>
            <sz val="6"/>
            <color indexed="81"/>
            <rFont val="MS Sans Serif"/>
            <family val="2"/>
            <charset val="177"/>
          </rPr>
          <t>SUM(AC34:AD34)&lt;&gt;SUM(AM34:AO34)
Warning:AM34&gt;AM32</t>
        </r>
      </text>
    </comment>
    <comment ref="AN34" authorId="0">
      <text>
        <r>
          <rPr>
            <b/>
            <sz val="8"/>
            <color indexed="81"/>
            <rFont val="MS Sans Serif"/>
            <family val="2"/>
            <charset val="177"/>
          </rPr>
          <t>Warning:</t>
        </r>
        <r>
          <rPr>
            <sz val="6"/>
            <color indexed="81"/>
            <rFont val="MS Sans Serif"/>
            <family val="2"/>
            <charset val="177"/>
          </rPr>
          <t>AN34&gt;AN32</t>
        </r>
      </text>
    </comment>
    <comment ref="AO34" authorId="0">
      <text>
        <r>
          <rPr>
            <b/>
            <sz val="8"/>
            <color indexed="81"/>
            <rFont val="MS Sans Serif"/>
            <family val="2"/>
            <charset val="177"/>
          </rPr>
          <t>Warning:</t>
        </r>
        <r>
          <rPr>
            <sz val="6"/>
            <color indexed="81"/>
            <rFont val="MS Sans Serif"/>
            <family val="2"/>
            <charset val="177"/>
          </rPr>
          <t>SUM(AC34:AD34)&lt;&gt;SUM(AM34:AO34)
Warning:AO34&gt;AO32</t>
        </r>
      </text>
    </comment>
    <comment ref="H35" authorId="0">
      <text>
        <r>
          <rPr>
            <b/>
            <sz val="8"/>
            <color indexed="81"/>
            <rFont val="MS Sans Serif"/>
            <family val="2"/>
            <charset val="177"/>
          </rPr>
          <t>Warning:</t>
        </r>
        <r>
          <rPr>
            <sz val="6"/>
            <color indexed="81"/>
            <rFont val="MS Sans Serif"/>
            <family val="2"/>
            <charset val="177"/>
          </rPr>
          <t>H35&gt;H32</t>
        </r>
      </text>
    </comment>
    <comment ref="U35" authorId="0">
      <text>
        <r>
          <rPr>
            <b/>
            <sz val="8"/>
            <color indexed="81"/>
            <rFont val="MS Sans Serif"/>
            <family val="2"/>
            <charset val="177"/>
          </rPr>
          <t>Warning:</t>
        </r>
        <r>
          <rPr>
            <sz val="6"/>
            <color indexed="81"/>
            <rFont val="MS Sans Serif"/>
            <family val="2"/>
            <charset val="177"/>
          </rPr>
          <t>U35&gt;U32</t>
        </r>
      </text>
    </comment>
    <comment ref="AH35" authorId="0">
      <text>
        <r>
          <rPr>
            <b/>
            <sz val="8"/>
            <color indexed="81"/>
            <rFont val="MS Sans Serif"/>
            <family val="2"/>
            <charset val="177"/>
          </rPr>
          <t>Warning:</t>
        </r>
        <r>
          <rPr>
            <sz val="6"/>
            <color indexed="81"/>
            <rFont val="MS Sans Serif"/>
            <family val="2"/>
            <charset val="177"/>
          </rPr>
          <t>AH35&gt;AH32</t>
        </r>
      </text>
    </comment>
  </commentList>
</comments>
</file>

<file path=xl/comments14.xml><?xml version="1.0" encoding="utf-8"?>
<comments xmlns="http://schemas.openxmlformats.org/spreadsheetml/2006/main">
  <authors>
    <author>רחל לאה כהן טנוג'י</author>
  </authors>
  <commentList>
    <comment ref="E10" authorId="0">
      <text>
        <r>
          <rPr>
            <b/>
            <sz val="8"/>
            <color indexed="81"/>
            <rFont val="MS Sans Serif"/>
            <family val="2"/>
            <charset val="177"/>
          </rPr>
          <t>Fatal Error:</t>
        </r>
        <r>
          <rPr>
            <sz val="6"/>
            <color indexed="81"/>
            <rFont val="MS Sans Serif"/>
            <family val="2"/>
            <charset val="177"/>
          </rPr>
          <t>L43!D10&lt;&gt;E10
Warning:L49!H11&lt;&gt;E10</t>
        </r>
      </text>
    </comment>
    <comment ref="F10" authorId="0">
      <text>
        <r>
          <rPr>
            <b/>
            <sz val="8"/>
            <color indexed="81"/>
            <rFont val="MS Sans Serif"/>
            <family val="2"/>
            <charset val="177"/>
          </rPr>
          <t>Fatal Error:</t>
        </r>
        <r>
          <rPr>
            <sz val="6"/>
            <color indexed="81"/>
            <rFont val="MS Sans Serif"/>
            <family val="2"/>
            <charset val="177"/>
          </rPr>
          <t>L43!K10&lt;&gt;F10
Warning:L49!M11&lt;&gt;F10</t>
        </r>
      </text>
    </comment>
    <comment ref="G10" authorId="0">
      <text>
        <r>
          <rPr>
            <b/>
            <sz val="8"/>
            <color indexed="81"/>
            <rFont val="MS Sans Serif"/>
            <family val="2"/>
            <charset val="177"/>
          </rPr>
          <t>Fatal Error:</t>
        </r>
        <r>
          <rPr>
            <sz val="6"/>
            <color indexed="81"/>
            <rFont val="MS Sans Serif"/>
            <family val="2"/>
            <charset val="177"/>
          </rPr>
          <t>L43!R10&lt;&gt;G10
Warning:L49!R11&lt;&gt;G10</t>
        </r>
      </text>
    </comment>
    <comment ref="D11" authorId="0">
      <text>
        <r>
          <rPr>
            <b/>
            <sz val="8"/>
            <color indexed="81"/>
            <rFont val="MS Sans Serif"/>
            <family val="2"/>
            <charset val="177"/>
          </rPr>
          <t>Warning:</t>
        </r>
        <r>
          <rPr>
            <sz val="6"/>
            <color indexed="81"/>
            <rFont val="MS Sans Serif"/>
            <family val="2"/>
            <charset val="177"/>
          </rPr>
          <t>D12&gt;D11
Warning:D13&gt;D11</t>
        </r>
      </text>
    </comment>
    <comment ref="E11" authorId="0">
      <text>
        <r>
          <rPr>
            <sz val="6"/>
            <color indexed="81"/>
            <rFont val="MS Sans Serif"/>
            <family val="2"/>
            <charset val="177"/>
          </rPr>
          <t xml:space="preserve">Warning:E12&gt;E11
Warning:E13&gt;E11
Warning:L25!I41&lt;&gt;E11
</t>
        </r>
        <r>
          <rPr>
            <b/>
            <sz val="8"/>
            <color indexed="81"/>
            <rFont val="MS Sans Serif"/>
            <family val="2"/>
            <charset val="177"/>
          </rPr>
          <t>Fatal Error:</t>
        </r>
        <r>
          <rPr>
            <sz val="6"/>
            <color indexed="81"/>
            <rFont val="MS Sans Serif"/>
            <family val="2"/>
            <charset val="177"/>
          </rPr>
          <t>L43!D11&lt;&gt;E11
Warning:L49!H12&lt;&gt;E11</t>
        </r>
      </text>
    </comment>
    <comment ref="F11" authorId="0">
      <text>
        <r>
          <rPr>
            <sz val="6"/>
            <color indexed="81"/>
            <rFont val="MS Sans Serif"/>
            <family val="2"/>
            <charset val="177"/>
          </rPr>
          <t xml:space="preserve">Warning:F12&gt;F11
Warning:F13&gt;F11
Warning:L25!O41&lt;&gt;F11
</t>
        </r>
        <r>
          <rPr>
            <b/>
            <sz val="8"/>
            <color indexed="81"/>
            <rFont val="MS Sans Serif"/>
            <family val="2"/>
            <charset val="177"/>
          </rPr>
          <t>Fatal Error:</t>
        </r>
        <r>
          <rPr>
            <sz val="6"/>
            <color indexed="81"/>
            <rFont val="MS Sans Serif"/>
            <family val="2"/>
            <charset val="177"/>
          </rPr>
          <t>L43!K11&lt;&gt;F11
Warning:L49!M12&lt;&gt;F11</t>
        </r>
      </text>
    </comment>
    <comment ref="G11" authorId="0">
      <text>
        <r>
          <rPr>
            <sz val="6"/>
            <color indexed="81"/>
            <rFont val="MS Sans Serif"/>
            <family val="2"/>
            <charset val="177"/>
          </rPr>
          <t xml:space="preserve">Warning:G12&gt;G11
Warning:G13&gt;G11
Warning:L25!U41&lt;&gt;G11
</t>
        </r>
        <r>
          <rPr>
            <b/>
            <sz val="8"/>
            <color indexed="81"/>
            <rFont val="MS Sans Serif"/>
            <family val="2"/>
            <charset val="177"/>
          </rPr>
          <t>Fatal Error:</t>
        </r>
        <r>
          <rPr>
            <sz val="6"/>
            <color indexed="81"/>
            <rFont val="MS Sans Serif"/>
            <family val="2"/>
            <charset val="177"/>
          </rPr>
          <t>L43!R11&lt;&gt;G11
Warning:L49!R12&lt;&gt;G11</t>
        </r>
      </text>
    </comment>
    <comment ref="D12" authorId="0">
      <text>
        <r>
          <rPr>
            <b/>
            <sz val="8"/>
            <color indexed="81"/>
            <rFont val="MS Sans Serif"/>
            <family val="2"/>
            <charset val="177"/>
          </rPr>
          <t>Warning:</t>
        </r>
        <r>
          <rPr>
            <sz val="6"/>
            <color indexed="81"/>
            <rFont val="MS Sans Serif"/>
            <family val="2"/>
            <charset val="177"/>
          </rPr>
          <t>D12&gt;D11</t>
        </r>
      </text>
    </comment>
    <comment ref="E12" authorId="0">
      <text>
        <r>
          <rPr>
            <b/>
            <sz val="8"/>
            <color indexed="81"/>
            <rFont val="MS Sans Serif"/>
            <family val="2"/>
            <charset val="177"/>
          </rPr>
          <t>Warning:</t>
        </r>
        <r>
          <rPr>
            <sz val="6"/>
            <color indexed="81"/>
            <rFont val="MS Sans Serif"/>
            <family val="2"/>
            <charset val="177"/>
          </rPr>
          <t>E12&gt;E11</t>
        </r>
      </text>
    </comment>
    <comment ref="F12" authorId="0">
      <text>
        <r>
          <rPr>
            <b/>
            <sz val="8"/>
            <color indexed="81"/>
            <rFont val="MS Sans Serif"/>
            <family val="2"/>
            <charset val="177"/>
          </rPr>
          <t>Warning:</t>
        </r>
        <r>
          <rPr>
            <sz val="6"/>
            <color indexed="81"/>
            <rFont val="MS Sans Serif"/>
            <family val="2"/>
            <charset val="177"/>
          </rPr>
          <t>F12&gt;F11</t>
        </r>
      </text>
    </comment>
    <comment ref="G12" authorId="0">
      <text>
        <r>
          <rPr>
            <b/>
            <sz val="8"/>
            <color indexed="81"/>
            <rFont val="MS Sans Serif"/>
            <family val="2"/>
            <charset val="177"/>
          </rPr>
          <t>Warning:</t>
        </r>
        <r>
          <rPr>
            <sz val="6"/>
            <color indexed="81"/>
            <rFont val="MS Sans Serif"/>
            <family val="2"/>
            <charset val="177"/>
          </rPr>
          <t>G12&gt;G11</t>
        </r>
      </text>
    </comment>
    <comment ref="D13" authorId="0">
      <text>
        <r>
          <rPr>
            <b/>
            <sz val="8"/>
            <color indexed="81"/>
            <rFont val="MS Sans Serif"/>
            <family val="2"/>
            <charset val="177"/>
          </rPr>
          <t>Warning:</t>
        </r>
        <r>
          <rPr>
            <sz val="6"/>
            <color indexed="81"/>
            <rFont val="MS Sans Serif"/>
            <family val="2"/>
            <charset val="177"/>
          </rPr>
          <t>D13&gt;D11</t>
        </r>
      </text>
    </comment>
    <comment ref="E13" authorId="0">
      <text>
        <r>
          <rPr>
            <b/>
            <sz val="8"/>
            <color indexed="81"/>
            <rFont val="MS Sans Serif"/>
            <family val="2"/>
            <charset val="177"/>
          </rPr>
          <t>Warning:</t>
        </r>
        <r>
          <rPr>
            <sz val="6"/>
            <color indexed="81"/>
            <rFont val="MS Sans Serif"/>
            <family val="2"/>
            <charset val="177"/>
          </rPr>
          <t>E13&gt;E11</t>
        </r>
      </text>
    </comment>
    <comment ref="F13" authorId="0">
      <text>
        <r>
          <rPr>
            <b/>
            <sz val="8"/>
            <color indexed="81"/>
            <rFont val="MS Sans Serif"/>
            <family val="2"/>
            <charset val="177"/>
          </rPr>
          <t>Warning:</t>
        </r>
        <r>
          <rPr>
            <sz val="6"/>
            <color indexed="81"/>
            <rFont val="MS Sans Serif"/>
            <family val="2"/>
            <charset val="177"/>
          </rPr>
          <t>F13&gt;F11</t>
        </r>
      </text>
    </comment>
    <comment ref="G13" authorId="0">
      <text>
        <r>
          <rPr>
            <b/>
            <sz val="8"/>
            <color indexed="81"/>
            <rFont val="MS Sans Serif"/>
            <family val="2"/>
            <charset val="177"/>
          </rPr>
          <t>Warning:</t>
        </r>
        <r>
          <rPr>
            <sz val="6"/>
            <color indexed="81"/>
            <rFont val="MS Sans Serif"/>
            <family val="2"/>
            <charset val="177"/>
          </rPr>
          <t>G13&gt;G11</t>
        </r>
      </text>
    </comment>
    <comment ref="E14" authorId="0">
      <text>
        <r>
          <rPr>
            <b/>
            <sz val="8"/>
            <color indexed="81"/>
            <rFont val="MS Sans Serif"/>
            <family val="2"/>
            <charset val="177"/>
          </rPr>
          <t>Fatal Error:</t>
        </r>
        <r>
          <rPr>
            <sz val="6"/>
            <color indexed="81"/>
            <rFont val="MS Sans Serif"/>
            <family val="2"/>
            <charset val="177"/>
          </rPr>
          <t>L43!D12&lt;&gt;E14
Warning:L49!H13&lt;&gt;E14</t>
        </r>
      </text>
    </comment>
    <comment ref="F14" authorId="0">
      <text>
        <r>
          <rPr>
            <b/>
            <sz val="8"/>
            <color indexed="81"/>
            <rFont val="MS Sans Serif"/>
            <family val="2"/>
            <charset val="177"/>
          </rPr>
          <t>Fatal Error:</t>
        </r>
        <r>
          <rPr>
            <sz val="6"/>
            <color indexed="81"/>
            <rFont val="MS Sans Serif"/>
            <family val="2"/>
            <charset val="177"/>
          </rPr>
          <t>L43!K12&lt;&gt;F14
Warning:L49!M13&lt;&gt;F14</t>
        </r>
      </text>
    </comment>
    <comment ref="G14" authorId="0">
      <text>
        <r>
          <rPr>
            <b/>
            <sz val="8"/>
            <color indexed="81"/>
            <rFont val="MS Sans Serif"/>
            <family val="2"/>
            <charset val="177"/>
          </rPr>
          <t>Fatal Error:</t>
        </r>
        <r>
          <rPr>
            <sz val="6"/>
            <color indexed="81"/>
            <rFont val="MS Sans Serif"/>
            <family val="2"/>
            <charset val="177"/>
          </rPr>
          <t>L43!R12&lt;&gt;G14
Warning:L49!R13&lt;&gt;G14</t>
        </r>
      </text>
    </comment>
    <comment ref="E17" authorId="0">
      <text>
        <r>
          <rPr>
            <b/>
            <sz val="8"/>
            <color indexed="81"/>
            <rFont val="MS Sans Serif"/>
            <family val="2"/>
            <charset val="177"/>
          </rPr>
          <t>Fatal Error:</t>
        </r>
        <r>
          <rPr>
            <sz val="6"/>
            <color indexed="81"/>
            <rFont val="MS Sans Serif"/>
            <family val="2"/>
            <charset val="177"/>
          </rPr>
          <t>L43!D13&lt;&gt;E17
Warning:L49!H14&lt;&gt;E17</t>
        </r>
      </text>
    </comment>
    <comment ref="F17" authorId="0">
      <text>
        <r>
          <rPr>
            <b/>
            <sz val="8"/>
            <color indexed="81"/>
            <rFont val="MS Sans Serif"/>
            <family val="2"/>
            <charset val="177"/>
          </rPr>
          <t>Fatal Error:</t>
        </r>
        <r>
          <rPr>
            <sz val="6"/>
            <color indexed="81"/>
            <rFont val="MS Sans Serif"/>
            <family val="2"/>
            <charset val="177"/>
          </rPr>
          <t>L43!K13&lt;&gt;F17
Warning:L49!M14&lt;&gt;F17</t>
        </r>
      </text>
    </comment>
    <comment ref="G17" authorId="0">
      <text>
        <r>
          <rPr>
            <b/>
            <sz val="8"/>
            <color indexed="81"/>
            <rFont val="MS Sans Serif"/>
            <family val="2"/>
            <charset val="177"/>
          </rPr>
          <t>Fatal Error:</t>
        </r>
        <r>
          <rPr>
            <sz val="6"/>
            <color indexed="81"/>
            <rFont val="MS Sans Serif"/>
            <family val="2"/>
            <charset val="177"/>
          </rPr>
          <t>L43!R13&lt;&gt;G17
Warning:L49!R14&lt;&gt;G17</t>
        </r>
      </text>
    </comment>
    <comment ref="E18" authorId="0">
      <text>
        <r>
          <rPr>
            <b/>
            <sz val="8"/>
            <color indexed="81"/>
            <rFont val="MS Sans Serif"/>
            <family val="2"/>
            <charset val="177"/>
          </rPr>
          <t>Fatal Error:</t>
        </r>
        <r>
          <rPr>
            <sz val="6"/>
            <color indexed="81"/>
            <rFont val="MS Sans Serif"/>
            <family val="2"/>
            <charset val="177"/>
          </rPr>
          <t>L43!D14&lt;&gt;E18
Warning:L49!H15&lt;&gt;E18</t>
        </r>
      </text>
    </comment>
    <comment ref="F18" authorId="0">
      <text>
        <r>
          <rPr>
            <b/>
            <sz val="8"/>
            <color indexed="81"/>
            <rFont val="MS Sans Serif"/>
            <family val="2"/>
            <charset val="177"/>
          </rPr>
          <t>Fatal Error:</t>
        </r>
        <r>
          <rPr>
            <sz val="6"/>
            <color indexed="81"/>
            <rFont val="MS Sans Serif"/>
            <family val="2"/>
            <charset val="177"/>
          </rPr>
          <t>L43!K14&lt;&gt;F18
Warning:L49!M15&lt;&gt;F18</t>
        </r>
      </text>
    </comment>
    <comment ref="G18" authorId="0">
      <text>
        <r>
          <rPr>
            <b/>
            <sz val="8"/>
            <color indexed="81"/>
            <rFont val="MS Sans Serif"/>
            <family val="2"/>
            <charset val="177"/>
          </rPr>
          <t>Fatal Error:</t>
        </r>
        <r>
          <rPr>
            <sz val="6"/>
            <color indexed="81"/>
            <rFont val="MS Sans Serif"/>
            <family val="2"/>
            <charset val="177"/>
          </rPr>
          <t>L43!R14&lt;&gt;G18
Warning:L49!R15&lt;&gt;G18</t>
        </r>
      </text>
    </comment>
    <comment ref="E19" authorId="0">
      <text>
        <r>
          <rPr>
            <b/>
            <sz val="8"/>
            <color indexed="81"/>
            <rFont val="MS Sans Serif"/>
            <family val="2"/>
            <charset val="177"/>
          </rPr>
          <t>Fatal Error:</t>
        </r>
        <r>
          <rPr>
            <sz val="6"/>
            <color indexed="81"/>
            <rFont val="MS Sans Serif"/>
            <family val="2"/>
            <charset val="177"/>
          </rPr>
          <t>L43!D15&lt;&gt;E19</t>
        </r>
      </text>
    </comment>
    <comment ref="F19" authorId="0">
      <text>
        <r>
          <rPr>
            <b/>
            <sz val="8"/>
            <color indexed="81"/>
            <rFont val="MS Sans Serif"/>
            <family val="2"/>
            <charset val="177"/>
          </rPr>
          <t>Fatal Error:</t>
        </r>
        <r>
          <rPr>
            <sz val="6"/>
            <color indexed="81"/>
            <rFont val="MS Sans Serif"/>
            <family val="2"/>
            <charset val="177"/>
          </rPr>
          <t>L43!K15&lt;&gt;F19</t>
        </r>
      </text>
    </comment>
    <comment ref="G19" authorId="0">
      <text>
        <r>
          <rPr>
            <b/>
            <sz val="8"/>
            <color indexed="81"/>
            <rFont val="MS Sans Serif"/>
            <family val="2"/>
            <charset val="177"/>
          </rPr>
          <t>Fatal Error:</t>
        </r>
        <r>
          <rPr>
            <sz val="6"/>
            <color indexed="81"/>
            <rFont val="MS Sans Serif"/>
            <family val="2"/>
            <charset val="177"/>
          </rPr>
          <t>L43!R15&lt;&gt;G19</t>
        </r>
      </text>
    </comment>
    <comment ref="E20" authorId="0">
      <text>
        <r>
          <rPr>
            <b/>
            <sz val="8"/>
            <color indexed="81"/>
            <rFont val="MS Sans Serif"/>
            <family val="2"/>
            <charset val="177"/>
          </rPr>
          <t>Fatal Error:</t>
        </r>
        <r>
          <rPr>
            <sz val="6"/>
            <color indexed="81"/>
            <rFont val="MS Sans Serif"/>
            <family val="2"/>
            <charset val="177"/>
          </rPr>
          <t>L43!D16&lt;&gt;E20</t>
        </r>
      </text>
    </comment>
    <comment ref="F20" authorId="0">
      <text>
        <r>
          <rPr>
            <b/>
            <sz val="8"/>
            <color indexed="81"/>
            <rFont val="MS Sans Serif"/>
            <family val="2"/>
            <charset val="177"/>
          </rPr>
          <t>Fatal Error:</t>
        </r>
        <r>
          <rPr>
            <sz val="6"/>
            <color indexed="81"/>
            <rFont val="MS Sans Serif"/>
            <family val="2"/>
            <charset val="177"/>
          </rPr>
          <t>L43!K16&lt;&gt;F20</t>
        </r>
      </text>
    </comment>
    <comment ref="G20" authorId="0">
      <text>
        <r>
          <rPr>
            <b/>
            <sz val="8"/>
            <color indexed="81"/>
            <rFont val="MS Sans Serif"/>
            <family val="2"/>
            <charset val="177"/>
          </rPr>
          <t>Fatal Error:</t>
        </r>
        <r>
          <rPr>
            <sz val="6"/>
            <color indexed="81"/>
            <rFont val="MS Sans Serif"/>
            <family val="2"/>
            <charset val="177"/>
          </rPr>
          <t>L43!R16&lt;&gt;G20</t>
        </r>
      </text>
    </comment>
    <comment ref="E21" authorId="0">
      <text>
        <r>
          <rPr>
            <b/>
            <sz val="8"/>
            <color indexed="81"/>
            <rFont val="MS Sans Serif"/>
            <family val="2"/>
            <charset val="177"/>
          </rPr>
          <t>Fatal Error:</t>
        </r>
        <r>
          <rPr>
            <sz val="6"/>
            <color indexed="81"/>
            <rFont val="MS Sans Serif"/>
            <family val="2"/>
            <charset val="177"/>
          </rPr>
          <t>L43!D18&lt;&gt;SUM(E23,E21)</t>
        </r>
      </text>
    </comment>
    <comment ref="F21" authorId="0">
      <text>
        <r>
          <rPr>
            <b/>
            <sz val="8"/>
            <color indexed="81"/>
            <rFont val="MS Sans Serif"/>
            <family val="2"/>
            <charset val="177"/>
          </rPr>
          <t>Fatal Error:</t>
        </r>
        <r>
          <rPr>
            <sz val="6"/>
            <color indexed="81"/>
            <rFont val="MS Sans Serif"/>
            <family val="2"/>
            <charset val="177"/>
          </rPr>
          <t>L43!K18&lt;&gt;SUM(F23,F21)</t>
        </r>
      </text>
    </comment>
    <comment ref="G21" authorId="0">
      <text>
        <r>
          <rPr>
            <b/>
            <sz val="8"/>
            <color indexed="81"/>
            <rFont val="MS Sans Serif"/>
            <family val="2"/>
            <charset val="177"/>
          </rPr>
          <t>Fatal Error:</t>
        </r>
        <r>
          <rPr>
            <sz val="6"/>
            <color indexed="81"/>
            <rFont val="MS Sans Serif"/>
            <family val="2"/>
            <charset val="177"/>
          </rPr>
          <t>L43!R18&lt;&gt;SUM(G23,G21)</t>
        </r>
      </text>
    </comment>
    <comment ref="E22" authorId="0">
      <text>
        <r>
          <rPr>
            <b/>
            <sz val="8"/>
            <color indexed="81"/>
            <rFont val="MS Sans Serif"/>
            <family val="2"/>
            <charset val="177"/>
          </rPr>
          <t>Fatal Error:</t>
        </r>
        <r>
          <rPr>
            <sz val="6"/>
            <color indexed="81"/>
            <rFont val="MS Sans Serif"/>
            <family val="2"/>
            <charset val="177"/>
          </rPr>
          <t>L43!D17&lt;&gt;E22
Warning:L49!H16&lt;&gt;E22
Warning:L50!F37&lt;&gt;E22</t>
        </r>
      </text>
    </comment>
    <comment ref="F22" authorId="0">
      <text>
        <r>
          <rPr>
            <b/>
            <sz val="8"/>
            <color indexed="81"/>
            <rFont val="MS Sans Serif"/>
            <family val="2"/>
            <charset val="177"/>
          </rPr>
          <t>Fatal Error:</t>
        </r>
        <r>
          <rPr>
            <sz val="6"/>
            <color indexed="81"/>
            <rFont val="MS Sans Serif"/>
            <family val="2"/>
            <charset val="177"/>
          </rPr>
          <t>L43!K17&lt;&gt;F22
Warning:L49!M16&lt;&gt;F22
Warning:L50!L37&lt;&gt;F22</t>
        </r>
      </text>
    </comment>
    <comment ref="G22" authorId="0">
      <text>
        <r>
          <rPr>
            <b/>
            <sz val="8"/>
            <color indexed="81"/>
            <rFont val="MS Sans Serif"/>
            <family val="2"/>
            <charset val="177"/>
          </rPr>
          <t>Fatal Error:</t>
        </r>
        <r>
          <rPr>
            <sz val="6"/>
            <color indexed="81"/>
            <rFont val="MS Sans Serif"/>
            <family val="2"/>
            <charset val="177"/>
          </rPr>
          <t>L43!R17&lt;&gt;G22
Warning:L49!R16&lt;&gt;G22
Warning:L50!R37&lt;&gt;G22</t>
        </r>
      </text>
    </comment>
    <comment ref="E23" authorId="0">
      <text>
        <r>
          <rPr>
            <b/>
            <sz val="8"/>
            <color indexed="81"/>
            <rFont val="MS Sans Serif"/>
            <family val="2"/>
            <charset val="177"/>
          </rPr>
          <t>Fatal Error:</t>
        </r>
        <r>
          <rPr>
            <sz val="6"/>
            <color indexed="81"/>
            <rFont val="MS Sans Serif"/>
            <family val="2"/>
            <charset val="177"/>
          </rPr>
          <t>L43!D18&lt;&gt;SUM(E23,E21)</t>
        </r>
      </text>
    </comment>
    <comment ref="F23" authorId="0">
      <text>
        <r>
          <rPr>
            <b/>
            <sz val="8"/>
            <color indexed="81"/>
            <rFont val="MS Sans Serif"/>
            <family val="2"/>
            <charset val="177"/>
          </rPr>
          <t>Fatal Error:</t>
        </r>
        <r>
          <rPr>
            <sz val="6"/>
            <color indexed="81"/>
            <rFont val="MS Sans Serif"/>
            <family val="2"/>
            <charset val="177"/>
          </rPr>
          <t>L43!K18&lt;&gt;SUM(F23,F21)</t>
        </r>
      </text>
    </comment>
    <comment ref="G23" authorId="0">
      <text>
        <r>
          <rPr>
            <b/>
            <sz val="8"/>
            <color indexed="81"/>
            <rFont val="MS Sans Serif"/>
            <family val="2"/>
            <charset val="177"/>
          </rPr>
          <t>Fatal Error:</t>
        </r>
        <r>
          <rPr>
            <sz val="6"/>
            <color indexed="81"/>
            <rFont val="MS Sans Serif"/>
            <family val="2"/>
            <charset val="177"/>
          </rPr>
          <t>L43!R18&lt;&gt;SUM(G23,G21)</t>
        </r>
      </text>
    </comment>
    <comment ref="D24" authorId="0">
      <text>
        <r>
          <rPr>
            <b/>
            <sz val="8"/>
            <color indexed="81"/>
            <rFont val="MS Sans Serif"/>
            <family val="2"/>
            <charset val="177"/>
          </rPr>
          <t>Fatal Error:</t>
        </r>
        <r>
          <rPr>
            <sz val="6"/>
            <color indexed="81"/>
            <rFont val="MS Sans Serif"/>
            <family val="2"/>
            <charset val="177"/>
          </rPr>
          <t>D24&lt;&gt;D37</t>
        </r>
      </text>
    </comment>
    <comment ref="E24" authorId="0">
      <text>
        <r>
          <rPr>
            <b/>
            <sz val="8"/>
            <color indexed="81"/>
            <rFont val="MS Sans Serif"/>
            <family val="2"/>
            <charset val="177"/>
          </rPr>
          <t>Fatal Error:</t>
        </r>
        <r>
          <rPr>
            <sz val="6"/>
            <color indexed="81"/>
            <rFont val="MS Sans Serif"/>
            <family val="2"/>
            <charset val="177"/>
          </rPr>
          <t>E24&lt;&gt;E37
Fatal Error:L43!D19&lt;&gt;E24</t>
        </r>
      </text>
    </comment>
    <comment ref="F24" authorId="0">
      <text>
        <r>
          <rPr>
            <b/>
            <sz val="8"/>
            <color indexed="81"/>
            <rFont val="MS Sans Serif"/>
            <family val="2"/>
            <charset val="177"/>
          </rPr>
          <t>Fatal Error:</t>
        </r>
        <r>
          <rPr>
            <sz val="6"/>
            <color indexed="81"/>
            <rFont val="MS Sans Serif"/>
            <family val="2"/>
            <charset val="177"/>
          </rPr>
          <t>F24&lt;&gt;F37
Fatal Error:L43!K19&lt;&gt;F24</t>
        </r>
      </text>
    </comment>
    <comment ref="G24" authorId="0">
      <text>
        <r>
          <rPr>
            <b/>
            <sz val="8"/>
            <color indexed="81"/>
            <rFont val="MS Sans Serif"/>
            <family val="2"/>
            <charset val="177"/>
          </rPr>
          <t>Fatal Error:</t>
        </r>
        <r>
          <rPr>
            <sz val="6"/>
            <color indexed="81"/>
            <rFont val="MS Sans Serif"/>
            <family val="2"/>
            <charset val="177"/>
          </rPr>
          <t>G24&lt;&gt;G37
Fatal Error:L43!R19&lt;&gt;G24</t>
        </r>
      </text>
    </comment>
    <comment ref="E25" authorId="0">
      <text>
        <r>
          <rPr>
            <sz val="6"/>
            <color indexed="81"/>
            <rFont val="MS Sans Serif"/>
            <family val="2"/>
            <charset val="177"/>
          </rPr>
          <t xml:space="preserve">Warning:L39!F25&lt;&gt;E25
</t>
        </r>
        <r>
          <rPr>
            <b/>
            <sz val="8"/>
            <color indexed="81"/>
            <rFont val="MS Sans Serif"/>
            <family val="2"/>
            <charset val="177"/>
          </rPr>
          <t>Fatal Error:</t>
        </r>
        <r>
          <rPr>
            <sz val="6"/>
            <color indexed="81"/>
            <rFont val="MS Sans Serif"/>
            <family val="2"/>
            <charset val="177"/>
          </rPr>
          <t>L43!D20&lt;&gt;E25
Warning:L49!H21&lt;&gt;E25</t>
        </r>
      </text>
    </comment>
    <comment ref="F25" authorId="0">
      <text>
        <r>
          <rPr>
            <sz val="6"/>
            <color indexed="81"/>
            <rFont val="MS Sans Serif"/>
            <family val="2"/>
            <charset val="177"/>
          </rPr>
          <t xml:space="preserve">Warning:L39!G25&lt;&gt;F25
</t>
        </r>
        <r>
          <rPr>
            <b/>
            <sz val="8"/>
            <color indexed="81"/>
            <rFont val="MS Sans Serif"/>
            <family val="2"/>
            <charset val="177"/>
          </rPr>
          <t>Fatal Error:</t>
        </r>
        <r>
          <rPr>
            <sz val="6"/>
            <color indexed="81"/>
            <rFont val="MS Sans Serif"/>
            <family val="2"/>
            <charset val="177"/>
          </rPr>
          <t>L43!K20&lt;&gt;F25
Warning:L49!M21&lt;&gt;F25</t>
        </r>
      </text>
    </comment>
    <comment ref="G25" authorId="0">
      <text>
        <r>
          <rPr>
            <sz val="6"/>
            <color indexed="81"/>
            <rFont val="MS Sans Serif"/>
            <family val="2"/>
            <charset val="177"/>
          </rPr>
          <t xml:space="preserve">Warning:L39!H25&lt;&gt;G25
</t>
        </r>
        <r>
          <rPr>
            <b/>
            <sz val="8"/>
            <color indexed="81"/>
            <rFont val="MS Sans Serif"/>
            <family val="2"/>
            <charset val="177"/>
          </rPr>
          <t>Fatal Error:</t>
        </r>
        <r>
          <rPr>
            <sz val="6"/>
            <color indexed="81"/>
            <rFont val="MS Sans Serif"/>
            <family val="2"/>
            <charset val="177"/>
          </rPr>
          <t>L43!R20&lt;&gt;G25
Warning:L49!R21&lt;&gt;G25</t>
        </r>
      </text>
    </comment>
    <comment ref="E26" authorId="0">
      <text>
        <r>
          <rPr>
            <b/>
            <sz val="8"/>
            <color indexed="81"/>
            <rFont val="MS Sans Serif"/>
            <family val="2"/>
            <charset val="177"/>
          </rPr>
          <t>Fatal Error:</t>
        </r>
        <r>
          <rPr>
            <sz val="6"/>
            <color indexed="81"/>
            <rFont val="MS Sans Serif"/>
            <family val="2"/>
            <charset val="177"/>
          </rPr>
          <t>L43!D21&lt;&gt;E26
Warning:L49!H22&lt;&gt;E26</t>
        </r>
      </text>
    </comment>
    <comment ref="F26" authorId="0">
      <text>
        <r>
          <rPr>
            <b/>
            <sz val="8"/>
            <color indexed="81"/>
            <rFont val="MS Sans Serif"/>
            <family val="2"/>
            <charset val="177"/>
          </rPr>
          <t>Fatal Error:</t>
        </r>
        <r>
          <rPr>
            <sz val="6"/>
            <color indexed="81"/>
            <rFont val="MS Sans Serif"/>
            <family val="2"/>
            <charset val="177"/>
          </rPr>
          <t>L43!K21&lt;&gt;F26
Warning:L49!M22&lt;&gt;F26</t>
        </r>
      </text>
    </comment>
    <comment ref="G26" authorId="0">
      <text>
        <r>
          <rPr>
            <b/>
            <sz val="8"/>
            <color indexed="81"/>
            <rFont val="MS Sans Serif"/>
            <family val="2"/>
            <charset val="177"/>
          </rPr>
          <t>Fatal Error:</t>
        </r>
        <r>
          <rPr>
            <sz val="6"/>
            <color indexed="81"/>
            <rFont val="MS Sans Serif"/>
            <family val="2"/>
            <charset val="177"/>
          </rPr>
          <t>L43!R21&lt;&gt;G26
Warning:L49!R22&lt;&gt;G26</t>
        </r>
      </text>
    </comment>
    <comment ref="E27" authorId="0">
      <text>
        <r>
          <rPr>
            <b/>
            <sz val="8"/>
            <color indexed="81"/>
            <rFont val="MS Sans Serif"/>
            <family val="2"/>
            <charset val="177"/>
          </rPr>
          <t>Fatal Error:</t>
        </r>
        <r>
          <rPr>
            <sz val="6"/>
            <color indexed="81"/>
            <rFont val="MS Sans Serif"/>
            <family val="2"/>
            <charset val="177"/>
          </rPr>
          <t>L43!D22&lt;&gt;E27
Warning:L49!H23&lt;&gt;E27</t>
        </r>
      </text>
    </comment>
    <comment ref="F27" authorId="0">
      <text>
        <r>
          <rPr>
            <b/>
            <sz val="8"/>
            <color indexed="81"/>
            <rFont val="MS Sans Serif"/>
            <family val="2"/>
            <charset val="177"/>
          </rPr>
          <t>Fatal Error:</t>
        </r>
        <r>
          <rPr>
            <sz val="6"/>
            <color indexed="81"/>
            <rFont val="MS Sans Serif"/>
            <family val="2"/>
            <charset val="177"/>
          </rPr>
          <t>L43!K22&lt;&gt;F27
Warning:L49!M23&lt;&gt;F27</t>
        </r>
      </text>
    </comment>
    <comment ref="G27" authorId="0">
      <text>
        <r>
          <rPr>
            <b/>
            <sz val="8"/>
            <color indexed="81"/>
            <rFont val="MS Sans Serif"/>
            <family val="2"/>
            <charset val="177"/>
          </rPr>
          <t>Fatal Error:</t>
        </r>
        <r>
          <rPr>
            <sz val="6"/>
            <color indexed="81"/>
            <rFont val="MS Sans Serif"/>
            <family val="2"/>
            <charset val="177"/>
          </rPr>
          <t>L43!R22&lt;&gt;G27
Warning:L49!R23&lt;&gt;G27</t>
        </r>
      </text>
    </comment>
    <comment ref="E28" authorId="0">
      <text>
        <r>
          <rPr>
            <b/>
            <sz val="8"/>
            <color indexed="81"/>
            <rFont val="MS Sans Serif"/>
            <family val="2"/>
            <charset val="177"/>
          </rPr>
          <t>Fatal Error:</t>
        </r>
        <r>
          <rPr>
            <sz val="6"/>
            <color indexed="81"/>
            <rFont val="MS Sans Serif"/>
            <family val="2"/>
            <charset val="177"/>
          </rPr>
          <t>L43!D23&lt;&gt;E28
Warning:L49!H24&lt;&gt;E28</t>
        </r>
      </text>
    </comment>
    <comment ref="F28" authorId="0">
      <text>
        <r>
          <rPr>
            <b/>
            <sz val="8"/>
            <color indexed="81"/>
            <rFont val="MS Sans Serif"/>
            <family val="2"/>
            <charset val="177"/>
          </rPr>
          <t>Fatal Error:</t>
        </r>
        <r>
          <rPr>
            <sz val="6"/>
            <color indexed="81"/>
            <rFont val="MS Sans Serif"/>
            <family val="2"/>
            <charset val="177"/>
          </rPr>
          <t>L43!K23&lt;&gt;F28
Warning:L49!M24&lt;&gt;F28</t>
        </r>
      </text>
    </comment>
    <comment ref="G28" authorId="0">
      <text>
        <r>
          <rPr>
            <b/>
            <sz val="8"/>
            <color indexed="81"/>
            <rFont val="MS Sans Serif"/>
            <family val="2"/>
            <charset val="177"/>
          </rPr>
          <t>Fatal Error:</t>
        </r>
        <r>
          <rPr>
            <sz val="6"/>
            <color indexed="81"/>
            <rFont val="MS Sans Serif"/>
            <family val="2"/>
            <charset val="177"/>
          </rPr>
          <t>L43!R23&lt;&gt;G28
Warning:L49!R24&lt;&gt;G28</t>
        </r>
      </text>
    </comment>
    <comment ref="E29" authorId="0">
      <text>
        <r>
          <rPr>
            <b/>
            <sz val="8"/>
            <color indexed="81"/>
            <rFont val="MS Sans Serif"/>
            <family val="2"/>
            <charset val="177"/>
          </rPr>
          <t>Fatal Error:</t>
        </r>
        <r>
          <rPr>
            <sz val="6"/>
            <color indexed="81"/>
            <rFont val="MS Sans Serif"/>
            <family val="2"/>
            <charset val="177"/>
          </rPr>
          <t>L43!D24&lt;&gt;E29
Warning:L49!H25&lt;&gt;E29</t>
        </r>
      </text>
    </comment>
    <comment ref="F29" authorId="0">
      <text>
        <r>
          <rPr>
            <b/>
            <sz val="8"/>
            <color indexed="81"/>
            <rFont val="MS Sans Serif"/>
            <family val="2"/>
            <charset val="177"/>
          </rPr>
          <t>Fatal Error:</t>
        </r>
        <r>
          <rPr>
            <sz val="6"/>
            <color indexed="81"/>
            <rFont val="MS Sans Serif"/>
            <family val="2"/>
            <charset val="177"/>
          </rPr>
          <t>L43!K24&lt;&gt;F29
Warning:L49!M25&lt;&gt;F29</t>
        </r>
      </text>
    </comment>
    <comment ref="G29" authorId="0">
      <text>
        <r>
          <rPr>
            <b/>
            <sz val="8"/>
            <color indexed="81"/>
            <rFont val="MS Sans Serif"/>
            <family val="2"/>
            <charset val="177"/>
          </rPr>
          <t>Fatal Error:</t>
        </r>
        <r>
          <rPr>
            <sz val="6"/>
            <color indexed="81"/>
            <rFont val="MS Sans Serif"/>
            <family val="2"/>
            <charset val="177"/>
          </rPr>
          <t>L43!R24&lt;&gt;G29
Warning:L49!R25&lt;&gt;G29</t>
        </r>
      </text>
    </comment>
    <comment ref="E30" authorId="0">
      <text>
        <r>
          <rPr>
            <b/>
            <sz val="8"/>
            <color indexed="81"/>
            <rFont val="MS Sans Serif"/>
            <family val="2"/>
            <charset val="177"/>
          </rPr>
          <t>Fatal Error:</t>
        </r>
        <r>
          <rPr>
            <sz val="6"/>
            <color indexed="81"/>
            <rFont val="MS Sans Serif"/>
            <family val="2"/>
            <charset val="177"/>
          </rPr>
          <t>L43!D25&lt;&gt;E30
Warning:L49!H26&lt;&gt;E30
Warning:L50!F48&lt;&gt;E30</t>
        </r>
      </text>
    </comment>
    <comment ref="F30" authorId="0">
      <text>
        <r>
          <rPr>
            <b/>
            <sz val="8"/>
            <color indexed="81"/>
            <rFont val="MS Sans Serif"/>
            <family val="2"/>
            <charset val="177"/>
          </rPr>
          <t>Fatal Error:</t>
        </r>
        <r>
          <rPr>
            <sz val="6"/>
            <color indexed="81"/>
            <rFont val="MS Sans Serif"/>
            <family val="2"/>
            <charset val="177"/>
          </rPr>
          <t>L43!K25&lt;&gt;F30
Warning:L49!M26&lt;&gt;F30
Warning:L50!L48&lt;&gt;F30</t>
        </r>
      </text>
    </comment>
    <comment ref="G30" authorId="0">
      <text>
        <r>
          <rPr>
            <b/>
            <sz val="8"/>
            <color indexed="81"/>
            <rFont val="MS Sans Serif"/>
            <family val="2"/>
            <charset val="177"/>
          </rPr>
          <t>Fatal Error:</t>
        </r>
        <r>
          <rPr>
            <sz val="6"/>
            <color indexed="81"/>
            <rFont val="MS Sans Serif"/>
            <family val="2"/>
            <charset val="177"/>
          </rPr>
          <t>L43!R25&lt;&gt;G30
Warning:L49!R26&lt;&gt;G30
Warning:L50!R48&lt;&gt;G30</t>
        </r>
      </text>
    </comment>
    <comment ref="E31" authorId="0">
      <text>
        <r>
          <rPr>
            <b/>
            <sz val="8"/>
            <color indexed="81"/>
            <rFont val="MS Sans Serif"/>
            <family val="2"/>
            <charset val="177"/>
          </rPr>
          <t>Fatal Error:</t>
        </r>
        <r>
          <rPr>
            <sz val="6"/>
            <color indexed="81"/>
            <rFont val="MS Sans Serif"/>
            <family val="2"/>
            <charset val="177"/>
          </rPr>
          <t>L43!D26&lt;&gt;E31</t>
        </r>
      </text>
    </comment>
    <comment ref="F31" authorId="0">
      <text>
        <r>
          <rPr>
            <b/>
            <sz val="8"/>
            <color indexed="81"/>
            <rFont val="MS Sans Serif"/>
            <family val="2"/>
            <charset val="177"/>
          </rPr>
          <t>Fatal Error:</t>
        </r>
        <r>
          <rPr>
            <sz val="6"/>
            <color indexed="81"/>
            <rFont val="MS Sans Serif"/>
            <family val="2"/>
            <charset val="177"/>
          </rPr>
          <t>L43!K26&lt;&gt;F31</t>
        </r>
      </text>
    </comment>
    <comment ref="G31" authorId="0">
      <text>
        <r>
          <rPr>
            <b/>
            <sz val="8"/>
            <color indexed="81"/>
            <rFont val="MS Sans Serif"/>
            <family val="2"/>
            <charset val="177"/>
          </rPr>
          <t>Fatal Error:</t>
        </r>
        <r>
          <rPr>
            <sz val="6"/>
            <color indexed="81"/>
            <rFont val="MS Sans Serif"/>
            <family val="2"/>
            <charset val="177"/>
          </rPr>
          <t>L43!R26&lt;&gt;G31</t>
        </r>
      </text>
    </comment>
    <comment ref="E33" authorId="0">
      <text>
        <r>
          <rPr>
            <b/>
            <sz val="8"/>
            <color indexed="81"/>
            <rFont val="MS Sans Serif"/>
            <family val="2"/>
            <charset val="177"/>
          </rPr>
          <t>Fatal Error:</t>
        </r>
        <r>
          <rPr>
            <sz val="6"/>
            <color indexed="81"/>
            <rFont val="MS Sans Serif"/>
            <family val="2"/>
            <charset val="177"/>
          </rPr>
          <t>L43!D27&lt;&gt;E33</t>
        </r>
      </text>
    </comment>
    <comment ref="F33" authorId="0">
      <text>
        <r>
          <rPr>
            <b/>
            <sz val="8"/>
            <color indexed="81"/>
            <rFont val="MS Sans Serif"/>
            <family val="2"/>
            <charset val="177"/>
          </rPr>
          <t>Fatal Error:</t>
        </r>
        <r>
          <rPr>
            <sz val="6"/>
            <color indexed="81"/>
            <rFont val="MS Sans Serif"/>
            <family val="2"/>
            <charset val="177"/>
          </rPr>
          <t>L43!K27&lt;&gt;F33</t>
        </r>
      </text>
    </comment>
    <comment ref="G33" authorId="0">
      <text>
        <r>
          <rPr>
            <b/>
            <sz val="8"/>
            <color indexed="81"/>
            <rFont val="MS Sans Serif"/>
            <family val="2"/>
            <charset val="177"/>
          </rPr>
          <t>Fatal Error:</t>
        </r>
        <r>
          <rPr>
            <sz val="6"/>
            <color indexed="81"/>
            <rFont val="MS Sans Serif"/>
            <family val="2"/>
            <charset val="177"/>
          </rPr>
          <t>L43!R27&lt;&gt;G33</t>
        </r>
      </text>
    </comment>
    <comment ref="E34" authorId="0">
      <text>
        <r>
          <rPr>
            <b/>
            <sz val="8"/>
            <color indexed="81"/>
            <rFont val="MS Sans Serif"/>
            <family val="2"/>
            <charset val="177"/>
          </rPr>
          <t>Fatal Error:</t>
        </r>
        <r>
          <rPr>
            <sz val="6"/>
            <color indexed="81"/>
            <rFont val="MS Sans Serif"/>
            <family val="2"/>
            <charset val="177"/>
          </rPr>
          <t>L20!D23&lt;&gt;E34
Fatal Error:L43!D28&lt;&gt;SUM(E34:E35)</t>
        </r>
      </text>
    </comment>
    <comment ref="F34" authorId="0">
      <text>
        <r>
          <rPr>
            <sz val="6"/>
            <color indexed="81"/>
            <rFont val="MS Sans Serif"/>
            <family val="2"/>
            <charset val="177"/>
          </rPr>
          <t xml:space="preserve">Warning:L19!D23&lt;&gt;F34
</t>
        </r>
        <r>
          <rPr>
            <b/>
            <sz val="8"/>
            <color indexed="81"/>
            <rFont val="MS Sans Serif"/>
            <family val="2"/>
            <charset val="177"/>
          </rPr>
          <t>Fatal Error:</t>
        </r>
        <r>
          <rPr>
            <sz val="6"/>
            <color indexed="81"/>
            <rFont val="MS Sans Serif"/>
            <family val="2"/>
            <charset val="177"/>
          </rPr>
          <t>L20!O23&lt;&gt;F34
Fatal Error:L43!K28&lt;&gt;SUM(F34:F35)</t>
        </r>
      </text>
    </comment>
    <comment ref="G34" authorId="0">
      <text>
        <r>
          <rPr>
            <sz val="6"/>
            <color indexed="81"/>
            <rFont val="MS Sans Serif"/>
            <family val="2"/>
            <charset val="177"/>
          </rPr>
          <t xml:space="preserve">Warning:L19!O23&lt;&gt;G34
</t>
        </r>
        <r>
          <rPr>
            <b/>
            <sz val="8"/>
            <color indexed="81"/>
            <rFont val="MS Sans Serif"/>
            <family val="2"/>
            <charset val="177"/>
          </rPr>
          <t>Fatal Error:</t>
        </r>
        <r>
          <rPr>
            <sz val="6"/>
            <color indexed="81"/>
            <rFont val="MS Sans Serif"/>
            <family val="2"/>
            <charset val="177"/>
          </rPr>
          <t>L20!Z23&lt;&gt;G34
Fatal Error:L43!R28&lt;&gt;SUM(G34:G35)</t>
        </r>
      </text>
    </comment>
    <comment ref="E35" authorId="0">
      <text>
        <r>
          <rPr>
            <b/>
            <sz val="8"/>
            <color indexed="81"/>
            <rFont val="MS Sans Serif"/>
            <family val="2"/>
            <charset val="177"/>
          </rPr>
          <t>Fatal Error:</t>
        </r>
        <r>
          <rPr>
            <sz val="6"/>
            <color indexed="81"/>
            <rFont val="MS Sans Serif"/>
            <family val="2"/>
            <charset val="177"/>
          </rPr>
          <t>L43!D28&lt;&gt;SUM(E34:E35)</t>
        </r>
      </text>
    </comment>
    <comment ref="F35" authorId="0">
      <text>
        <r>
          <rPr>
            <b/>
            <sz val="8"/>
            <color indexed="81"/>
            <rFont val="MS Sans Serif"/>
            <family val="2"/>
            <charset val="177"/>
          </rPr>
          <t>Fatal Error:</t>
        </r>
        <r>
          <rPr>
            <sz val="6"/>
            <color indexed="81"/>
            <rFont val="MS Sans Serif"/>
            <family val="2"/>
            <charset val="177"/>
          </rPr>
          <t>L43!K28&lt;&gt;SUM(F34:F35)</t>
        </r>
      </text>
    </comment>
    <comment ref="G35" authorId="0">
      <text>
        <r>
          <rPr>
            <b/>
            <sz val="8"/>
            <color indexed="81"/>
            <rFont val="MS Sans Serif"/>
            <family val="2"/>
            <charset val="177"/>
          </rPr>
          <t>Fatal Error:</t>
        </r>
        <r>
          <rPr>
            <sz val="6"/>
            <color indexed="81"/>
            <rFont val="MS Sans Serif"/>
            <family val="2"/>
            <charset val="177"/>
          </rPr>
          <t>L43!R28&lt;&gt;SUM(G34:G35)</t>
        </r>
      </text>
    </comment>
    <comment ref="E36" authorId="0">
      <text>
        <r>
          <rPr>
            <b/>
            <sz val="8"/>
            <color indexed="81"/>
            <rFont val="MS Sans Serif"/>
            <family val="2"/>
            <charset val="177"/>
          </rPr>
          <t>Fatal Error:</t>
        </r>
        <r>
          <rPr>
            <sz val="6"/>
            <color indexed="81"/>
            <rFont val="MS Sans Serif"/>
            <family val="2"/>
            <charset val="177"/>
          </rPr>
          <t>L20!C23&lt;&gt;E36</t>
        </r>
      </text>
    </comment>
    <comment ref="F36" authorId="0">
      <text>
        <r>
          <rPr>
            <sz val="6"/>
            <color indexed="81"/>
            <rFont val="MS Sans Serif"/>
            <family val="2"/>
            <charset val="177"/>
          </rPr>
          <t xml:space="preserve">Warning:L19!C23&lt;&gt;F36
</t>
        </r>
        <r>
          <rPr>
            <b/>
            <sz val="8"/>
            <color indexed="81"/>
            <rFont val="MS Sans Serif"/>
            <family val="2"/>
            <charset val="177"/>
          </rPr>
          <t>Fatal Error:</t>
        </r>
        <r>
          <rPr>
            <sz val="6"/>
            <color indexed="81"/>
            <rFont val="MS Sans Serif"/>
            <family val="2"/>
            <charset val="177"/>
          </rPr>
          <t>L20!N23&lt;&gt;F36</t>
        </r>
      </text>
    </comment>
    <comment ref="G36" authorId="0">
      <text>
        <r>
          <rPr>
            <sz val="6"/>
            <color indexed="81"/>
            <rFont val="MS Sans Serif"/>
            <family val="2"/>
            <charset val="177"/>
          </rPr>
          <t xml:space="preserve">Warning:L19!N23&lt;&gt;G36
</t>
        </r>
        <r>
          <rPr>
            <b/>
            <sz val="8"/>
            <color indexed="81"/>
            <rFont val="MS Sans Serif"/>
            <family val="2"/>
            <charset val="177"/>
          </rPr>
          <t>Fatal Error:</t>
        </r>
        <r>
          <rPr>
            <sz val="6"/>
            <color indexed="81"/>
            <rFont val="MS Sans Serif"/>
            <family val="2"/>
            <charset val="177"/>
          </rPr>
          <t>L20!Y23&lt;&gt;G36</t>
        </r>
      </text>
    </comment>
    <comment ref="D37" authorId="0">
      <text>
        <r>
          <rPr>
            <b/>
            <sz val="8"/>
            <color indexed="81"/>
            <rFont val="MS Sans Serif"/>
            <family val="2"/>
            <charset val="177"/>
          </rPr>
          <t>Fatal Error:</t>
        </r>
        <r>
          <rPr>
            <sz val="6"/>
            <color indexed="81"/>
            <rFont val="MS Sans Serif"/>
            <family val="2"/>
            <charset val="177"/>
          </rPr>
          <t>D24&lt;&gt;D37</t>
        </r>
      </text>
    </comment>
    <comment ref="E37" authorId="0">
      <text>
        <r>
          <rPr>
            <b/>
            <sz val="8"/>
            <color indexed="81"/>
            <rFont val="MS Sans Serif"/>
            <family val="2"/>
            <charset val="177"/>
          </rPr>
          <t>Fatal Error:</t>
        </r>
        <r>
          <rPr>
            <sz val="6"/>
            <color indexed="81"/>
            <rFont val="MS Sans Serif"/>
            <family val="2"/>
            <charset val="177"/>
          </rPr>
          <t>E24&lt;&gt;E37</t>
        </r>
      </text>
    </comment>
    <comment ref="F37" authorId="0">
      <text>
        <r>
          <rPr>
            <b/>
            <sz val="8"/>
            <color indexed="81"/>
            <rFont val="MS Sans Serif"/>
            <family val="2"/>
            <charset val="177"/>
          </rPr>
          <t>Fatal Error:</t>
        </r>
        <r>
          <rPr>
            <sz val="6"/>
            <color indexed="81"/>
            <rFont val="MS Sans Serif"/>
            <family val="2"/>
            <charset val="177"/>
          </rPr>
          <t>F24&lt;&gt;F37</t>
        </r>
      </text>
    </comment>
    <comment ref="G37" authorId="0">
      <text>
        <r>
          <rPr>
            <b/>
            <sz val="8"/>
            <color indexed="81"/>
            <rFont val="MS Sans Serif"/>
            <family val="2"/>
            <charset val="177"/>
          </rPr>
          <t>Fatal Error:</t>
        </r>
        <r>
          <rPr>
            <sz val="6"/>
            <color indexed="81"/>
            <rFont val="MS Sans Serif"/>
            <family val="2"/>
            <charset val="177"/>
          </rPr>
          <t>G24&lt;&gt;G37</t>
        </r>
      </text>
    </comment>
  </commentList>
</comments>
</file>

<file path=xl/comments15.xml><?xml version="1.0" encoding="utf-8"?>
<comments xmlns="http://schemas.openxmlformats.org/spreadsheetml/2006/main">
  <authors>
    <author>רחל לאה כהן טנוג'י</author>
  </authors>
  <commentList>
    <comment ref="F9" authorId="0">
      <text>
        <r>
          <rPr>
            <b/>
            <sz val="8"/>
            <color indexed="81"/>
            <rFont val="MS Sans Serif"/>
            <family val="2"/>
            <charset val="177"/>
          </rPr>
          <t>Warning:</t>
        </r>
        <r>
          <rPr>
            <sz val="6"/>
            <color indexed="81"/>
            <rFont val="MS Sans Serif"/>
            <family val="2"/>
            <charset val="177"/>
          </rPr>
          <t>L54!D16&lt;&gt;F9</t>
        </r>
      </text>
    </comment>
    <comment ref="G9" authorId="0">
      <text>
        <r>
          <rPr>
            <b/>
            <sz val="8"/>
            <color indexed="81"/>
            <rFont val="MS Sans Serif"/>
            <family val="2"/>
            <charset val="177"/>
          </rPr>
          <t>Warning:</t>
        </r>
        <r>
          <rPr>
            <sz val="6"/>
            <color indexed="81"/>
            <rFont val="MS Sans Serif"/>
            <family val="2"/>
            <charset val="177"/>
          </rPr>
          <t>L54!E16&lt;&gt;G9</t>
        </r>
      </text>
    </comment>
    <comment ref="H9" authorId="0">
      <text>
        <r>
          <rPr>
            <b/>
            <sz val="8"/>
            <color indexed="81"/>
            <rFont val="MS Sans Serif"/>
            <family val="2"/>
            <charset val="177"/>
          </rPr>
          <t>Warning:</t>
        </r>
        <r>
          <rPr>
            <sz val="6"/>
            <color indexed="81"/>
            <rFont val="MS Sans Serif"/>
            <family val="2"/>
            <charset val="177"/>
          </rPr>
          <t>L54!F16&lt;&gt;H9</t>
        </r>
      </text>
    </comment>
    <comment ref="I9" authorId="0">
      <text>
        <r>
          <rPr>
            <b/>
            <sz val="8"/>
            <color indexed="81"/>
            <rFont val="MS Sans Serif"/>
            <family val="2"/>
            <charset val="177"/>
          </rPr>
          <t>Warning:</t>
        </r>
        <r>
          <rPr>
            <sz val="6"/>
            <color indexed="81"/>
            <rFont val="MS Sans Serif"/>
            <family val="2"/>
            <charset val="177"/>
          </rPr>
          <t>L54!G16&lt;&gt;I9</t>
        </r>
      </text>
    </comment>
    <comment ref="F10" authorId="0">
      <text>
        <r>
          <rPr>
            <b/>
            <sz val="8"/>
            <color indexed="81"/>
            <rFont val="MS Sans Serif"/>
            <family val="2"/>
            <charset val="177"/>
          </rPr>
          <t>Warning:</t>
        </r>
        <r>
          <rPr>
            <sz val="6"/>
            <color indexed="81"/>
            <rFont val="MS Sans Serif"/>
            <family val="2"/>
            <charset val="177"/>
          </rPr>
          <t>L54!D24&lt;&gt;F10</t>
        </r>
      </text>
    </comment>
    <comment ref="G10" authorId="0">
      <text>
        <r>
          <rPr>
            <b/>
            <sz val="8"/>
            <color indexed="81"/>
            <rFont val="MS Sans Serif"/>
            <family val="2"/>
            <charset val="177"/>
          </rPr>
          <t>Warning:</t>
        </r>
        <r>
          <rPr>
            <sz val="6"/>
            <color indexed="81"/>
            <rFont val="MS Sans Serif"/>
            <family val="2"/>
            <charset val="177"/>
          </rPr>
          <t>L54!E24&lt;&gt;G10</t>
        </r>
      </text>
    </comment>
    <comment ref="H10" authorId="0">
      <text>
        <r>
          <rPr>
            <b/>
            <sz val="8"/>
            <color indexed="81"/>
            <rFont val="MS Sans Serif"/>
            <family val="2"/>
            <charset val="177"/>
          </rPr>
          <t>Warning:</t>
        </r>
        <r>
          <rPr>
            <sz val="6"/>
            <color indexed="81"/>
            <rFont val="MS Sans Serif"/>
            <family val="2"/>
            <charset val="177"/>
          </rPr>
          <t>L54!F24&lt;&gt;H10</t>
        </r>
      </text>
    </comment>
    <comment ref="I10" authorId="0">
      <text>
        <r>
          <rPr>
            <b/>
            <sz val="8"/>
            <color indexed="81"/>
            <rFont val="MS Sans Serif"/>
            <family val="2"/>
            <charset val="177"/>
          </rPr>
          <t>Warning:</t>
        </r>
        <r>
          <rPr>
            <sz val="6"/>
            <color indexed="81"/>
            <rFont val="MS Sans Serif"/>
            <family val="2"/>
            <charset val="177"/>
          </rPr>
          <t>L54!G24&lt;&gt;I10</t>
        </r>
      </text>
    </comment>
    <comment ref="E11" authorId="0">
      <text>
        <r>
          <rPr>
            <b/>
            <sz val="8"/>
            <color indexed="81"/>
            <rFont val="MS Sans Serif"/>
            <family val="2"/>
            <charset val="177"/>
          </rPr>
          <t>Warning:</t>
        </r>
        <r>
          <rPr>
            <sz val="6"/>
            <color indexed="81"/>
            <rFont val="MS Sans Serif"/>
            <family val="2"/>
            <charset val="177"/>
          </rPr>
          <t>L58!C11&lt;&gt;E11</t>
        </r>
      </text>
    </comment>
    <comment ref="F11" authorId="0">
      <text>
        <r>
          <rPr>
            <b/>
            <sz val="8"/>
            <color indexed="81"/>
            <rFont val="MS Sans Serif"/>
            <family val="2"/>
            <charset val="177"/>
          </rPr>
          <t>Warning:</t>
        </r>
        <r>
          <rPr>
            <sz val="6"/>
            <color indexed="81"/>
            <rFont val="MS Sans Serif"/>
            <family val="2"/>
            <charset val="177"/>
          </rPr>
          <t>F11&lt;&gt;L5!D39+L6!F35
Warning:L54!D25&lt;&gt;F11
Warning:L58!L11&lt;&gt;F11</t>
        </r>
      </text>
    </comment>
    <comment ref="G11" authorId="0">
      <text>
        <r>
          <rPr>
            <b/>
            <sz val="8"/>
            <color indexed="81"/>
            <rFont val="MS Sans Serif"/>
            <family val="2"/>
            <charset val="177"/>
          </rPr>
          <t>Warning:</t>
        </r>
        <r>
          <rPr>
            <sz val="6"/>
            <color indexed="81"/>
            <rFont val="MS Sans Serif"/>
            <family val="2"/>
            <charset val="177"/>
          </rPr>
          <t>G11&lt;&gt;L5!G39+L6!I35
Warning:L54!E25&lt;&gt;G11
Warning:L58!U11&lt;&gt;G11</t>
        </r>
      </text>
    </comment>
    <comment ref="H11" authorId="0">
      <text>
        <r>
          <rPr>
            <b/>
            <sz val="8"/>
            <color indexed="81"/>
            <rFont val="MS Sans Serif"/>
            <family val="2"/>
            <charset val="177"/>
          </rPr>
          <t>Warning:</t>
        </r>
        <r>
          <rPr>
            <sz val="6"/>
            <color indexed="81"/>
            <rFont val="MS Sans Serif"/>
            <family val="2"/>
            <charset val="177"/>
          </rPr>
          <t>H11&lt;&gt;L5!J39+L6!L35
Warning:L54!F25&lt;&gt;H11
Warning:L57!C11&lt;&gt;H11</t>
        </r>
      </text>
    </comment>
    <comment ref="I11" authorId="0">
      <text>
        <r>
          <rPr>
            <b/>
            <sz val="8"/>
            <color indexed="81"/>
            <rFont val="MS Sans Serif"/>
            <family val="2"/>
            <charset val="177"/>
          </rPr>
          <t>Warning:</t>
        </r>
        <r>
          <rPr>
            <sz val="6"/>
            <color indexed="81"/>
            <rFont val="MS Sans Serif"/>
            <family val="2"/>
            <charset val="177"/>
          </rPr>
          <t>I11&lt;&gt;L5!M39+L6!O35
Warning:L54!G25&lt;&gt;I11
Warning:L57!L11&lt;&gt;I11</t>
        </r>
      </text>
    </comment>
    <comment ref="E12" authorId="0">
      <text>
        <r>
          <rPr>
            <b/>
            <sz val="8"/>
            <color indexed="81"/>
            <rFont val="MS Sans Serif"/>
            <family val="2"/>
            <charset val="177"/>
          </rPr>
          <t>Warning:</t>
        </r>
        <r>
          <rPr>
            <sz val="6"/>
            <color indexed="81"/>
            <rFont val="MS Sans Serif"/>
            <family val="2"/>
            <charset val="177"/>
          </rPr>
          <t>L21!C14&lt;&gt;E12</t>
        </r>
      </text>
    </comment>
    <comment ref="F12" authorId="0">
      <text>
        <r>
          <rPr>
            <b/>
            <sz val="8"/>
            <color indexed="81"/>
            <rFont val="MS Sans Serif"/>
            <family val="2"/>
            <charset val="177"/>
          </rPr>
          <t>Warning:</t>
        </r>
        <r>
          <rPr>
            <sz val="6"/>
            <color indexed="81"/>
            <rFont val="MS Sans Serif"/>
            <family val="2"/>
            <charset val="177"/>
          </rPr>
          <t>L21!D14&lt;&gt;F12</t>
        </r>
      </text>
    </comment>
    <comment ref="G12" authorId="0">
      <text>
        <r>
          <rPr>
            <b/>
            <sz val="8"/>
            <color indexed="81"/>
            <rFont val="MS Sans Serif"/>
            <family val="2"/>
            <charset val="177"/>
          </rPr>
          <t>Warning:</t>
        </r>
        <r>
          <rPr>
            <sz val="6"/>
            <color indexed="81"/>
            <rFont val="MS Sans Serif"/>
            <family val="2"/>
            <charset val="177"/>
          </rPr>
          <t>L21!E14&lt;&gt;G12</t>
        </r>
      </text>
    </comment>
    <comment ref="H12" authorId="0">
      <text>
        <r>
          <rPr>
            <b/>
            <sz val="8"/>
            <color indexed="81"/>
            <rFont val="MS Sans Serif"/>
            <family val="2"/>
            <charset val="177"/>
          </rPr>
          <t>Warning:</t>
        </r>
        <r>
          <rPr>
            <sz val="6"/>
            <color indexed="81"/>
            <rFont val="MS Sans Serif"/>
            <family val="2"/>
            <charset val="177"/>
          </rPr>
          <t>L21!F14&lt;&gt;H12</t>
        </r>
      </text>
    </comment>
    <comment ref="I12" authorId="0">
      <text>
        <r>
          <rPr>
            <b/>
            <sz val="8"/>
            <color indexed="81"/>
            <rFont val="MS Sans Serif"/>
            <family val="2"/>
            <charset val="177"/>
          </rPr>
          <t>Warning:</t>
        </r>
        <r>
          <rPr>
            <sz val="6"/>
            <color indexed="81"/>
            <rFont val="MS Sans Serif"/>
            <family val="2"/>
            <charset val="177"/>
          </rPr>
          <t>L21!G14&lt;&gt;I12</t>
        </r>
      </text>
    </comment>
    <comment ref="F14" authorId="0">
      <text>
        <r>
          <rPr>
            <b/>
            <sz val="8"/>
            <color indexed="81"/>
            <rFont val="MS Sans Serif"/>
            <family val="2"/>
            <charset val="177"/>
          </rPr>
          <t>Warning:</t>
        </r>
        <r>
          <rPr>
            <sz val="6"/>
            <color indexed="81"/>
            <rFont val="MS Sans Serif"/>
            <family val="2"/>
            <charset val="177"/>
          </rPr>
          <t>F14&lt;&gt;L55!D33+L56!D14</t>
        </r>
      </text>
    </comment>
    <comment ref="G14" authorId="0">
      <text>
        <r>
          <rPr>
            <b/>
            <sz val="8"/>
            <color indexed="81"/>
            <rFont val="MS Sans Serif"/>
            <family val="2"/>
            <charset val="177"/>
          </rPr>
          <t>Warning:</t>
        </r>
        <r>
          <rPr>
            <sz val="6"/>
            <color indexed="81"/>
            <rFont val="MS Sans Serif"/>
            <family val="2"/>
            <charset val="177"/>
          </rPr>
          <t>G14&lt;&gt;L55!E33+L56!E14</t>
        </r>
      </text>
    </comment>
    <comment ref="H14" authorId="0">
      <text>
        <r>
          <rPr>
            <b/>
            <sz val="8"/>
            <color indexed="81"/>
            <rFont val="MS Sans Serif"/>
            <family val="2"/>
            <charset val="177"/>
          </rPr>
          <t>Warning:</t>
        </r>
        <r>
          <rPr>
            <sz val="6"/>
            <color indexed="81"/>
            <rFont val="MS Sans Serif"/>
            <family val="2"/>
            <charset val="177"/>
          </rPr>
          <t>H14&lt;&gt;L55!F33+L56!F14</t>
        </r>
      </text>
    </comment>
    <comment ref="I14" authorId="0">
      <text>
        <r>
          <rPr>
            <b/>
            <sz val="8"/>
            <color indexed="81"/>
            <rFont val="MS Sans Serif"/>
            <family val="2"/>
            <charset val="177"/>
          </rPr>
          <t>Warning:</t>
        </r>
        <r>
          <rPr>
            <sz val="6"/>
            <color indexed="81"/>
            <rFont val="MS Sans Serif"/>
            <family val="2"/>
            <charset val="177"/>
          </rPr>
          <t>I14&lt;&gt;L55!G33+L56!G14</t>
        </r>
      </text>
    </comment>
    <comment ref="E17" authorId="0">
      <text>
        <r>
          <rPr>
            <b/>
            <sz val="8"/>
            <color indexed="81"/>
            <rFont val="MS Sans Serif"/>
            <family val="2"/>
            <charset val="177"/>
          </rPr>
          <t>Warning:</t>
        </r>
        <r>
          <rPr>
            <sz val="6"/>
            <color indexed="81"/>
            <rFont val="MS Sans Serif"/>
            <family val="2"/>
            <charset val="177"/>
          </rPr>
          <t>L58!C12&lt;&gt;E17</t>
        </r>
      </text>
    </comment>
    <comment ref="F17" authorId="0">
      <text>
        <r>
          <rPr>
            <b/>
            <sz val="8"/>
            <color indexed="81"/>
            <rFont val="MS Sans Serif"/>
            <family val="2"/>
            <charset val="177"/>
          </rPr>
          <t>Warning:</t>
        </r>
        <r>
          <rPr>
            <sz val="6"/>
            <color indexed="81"/>
            <rFont val="MS Sans Serif"/>
            <family val="2"/>
            <charset val="177"/>
          </rPr>
          <t>L58!L12&lt;&gt;F17</t>
        </r>
      </text>
    </comment>
    <comment ref="G17" authorId="0">
      <text>
        <r>
          <rPr>
            <b/>
            <sz val="8"/>
            <color indexed="81"/>
            <rFont val="MS Sans Serif"/>
            <family val="2"/>
            <charset val="177"/>
          </rPr>
          <t>Warning:</t>
        </r>
        <r>
          <rPr>
            <sz val="6"/>
            <color indexed="81"/>
            <rFont val="MS Sans Serif"/>
            <family val="2"/>
            <charset val="177"/>
          </rPr>
          <t>L58!U12&lt;&gt;G17</t>
        </r>
      </text>
    </comment>
    <comment ref="H17" authorId="0">
      <text>
        <r>
          <rPr>
            <b/>
            <sz val="8"/>
            <color indexed="81"/>
            <rFont val="MS Sans Serif"/>
            <family val="2"/>
            <charset val="177"/>
          </rPr>
          <t>Warning:</t>
        </r>
        <r>
          <rPr>
            <sz val="6"/>
            <color indexed="81"/>
            <rFont val="MS Sans Serif"/>
            <family val="2"/>
            <charset val="177"/>
          </rPr>
          <t>L57!C12&lt;&gt;H17</t>
        </r>
      </text>
    </comment>
    <comment ref="I17" authorId="0">
      <text>
        <r>
          <rPr>
            <b/>
            <sz val="8"/>
            <color indexed="81"/>
            <rFont val="MS Sans Serif"/>
            <family val="2"/>
            <charset val="177"/>
          </rPr>
          <t>Warning:</t>
        </r>
        <r>
          <rPr>
            <sz val="6"/>
            <color indexed="81"/>
            <rFont val="MS Sans Serif"/>
            <family val="2"/>
            <charset val="177"/>
          </rPr>
          <t>L57!L12&lt;&gt;I17</t>
        </r>
      </text>
    </comment>
    <comment ref="D27" authorId="0">
      <text>
        <r>
          <rPr>
            <b/>
            <sz val="8"/>
            <color indexed="81"/>
            <rFont val="MS Sans Serif"/>
            <family val="2"/>
            <charset val="177"/>
          </rPr>
          <t>Fatal Error:</t>
        </r>
        <r>
          <rPr>
            <sz val="6"/>
            <color indexed="81"/>
            <rFont val="MS Sans Serif"/>
            <family val="2"/>
            <charset val="177"/>
          </rPr>
          <t>L18!D10&lt;&gt;D27</t>
        </r>
      </text>
    </comment>
    <comment ref="E27" authorId="0">
      <text>
        <r>
          <rPr>
            <b/>
            <sz val="8"/>
            <color indexed="81"/>
            <rFont val="MS Sans Serif"/>
            <family val="2"/>
            <charset val="177"/>
          </rPr>
          <t>Fatal Error:</t>
        </r>
        <r>
          <rPr>
            <sz val="6"/>
            <color indexed="81"/>
            <rFont val="MS Sans Serif"/>
            <family val="2"/>
            <charset val="177"/>
          </rPr>
          <t>L18!E10&lt;&gt;E27
Warning:L21!C10&lt;&gt;E27</t>
        </r>
      </text>
    </comment>
    <comment ref="F27" authorId="0">
      <text>
        <r>
          <rPr>
            <b/>
            <sz val="8"/>
            <color indexed="81"/>
            <rFont val="MS Sans Serif"/>
            <family val="2"/>
            <charset val="177"/>
          </rPr>
          <t>Fatal Error:</t>
        </r>
        <r>
          <rPr>
            <sz val="6"/>
            <color indexed="81"/>
            <rFont val="MS Sans Serif"/>
            <family val="2"/>
            <charset val="177"/>
          </rPr>
          <t>L18!F10&lt;&gt;F27
Warning:L21!D10&lt;&gt;F27</t>
        </r>
      </text>
    </comment>
    <comment ref="G27" authorId="0">
      <text>
        <r>
          <rPr>
            <b/>
            <sz val="8"/>
            <color indexed="81"/>
            <rFont val="MS Sans Serif"/>
            <family val="2"/>
            <charset val="177"/>
          </rPr>
          <t>Fatal Error:</t>
        </r>
        <r>
          <rPr>
            <sz val="6"/>
            <color indexed="81"/>
            <rFont val="MS Sans Serif"/>
            <family val="2"/>
            <charset val="177"/>
          </rPr>
          <t>L18!G10&lt;&gt;G27
Warning:L21!E10&lt;&gt;G27</t>
        </r>
      </text>
    </comment>
    <comment ref="H27" authorId="0">
      <text>
        <r>
          <rPr>
            <b/>
            <sz val="8"/>
            <color indexed="81"/>
            <rFont val="MS Sans Serif"/>
            <family val="2"/>
            <charset val="177"/>
          </rPr>
          <t>Fatal Error:</t>
        </r>
        <r>
          <rPr>
            <sz val="6"/>
            <color indexed="81"/>
            <rFont val="MS Sans Serif"/>
            <family val="2"/>
            <charset val="177"/>
          </rPr>
          <t>L18!H10&lt;&gt;H27
Warning:L21!F10&lt;&gt;H27</t>
        </r>
      </text>
    </comment>
    <comment ref="I27" authorId="0">
      <text>
        <r>
          <rPr>
            <b/>
            <sz val="8"/>
            <color indexed="81"/>
            <rFont val="MS Sans Serif"/>
            <family val="2"/>
            <charset val="177"/>
          </rPr>
          <t>Fatal Error:</t>
        </r>
        <r>
          <rPr>
            <sz val="6"/>
            <color indexed="81"/>
            <rFont val="MS Sans Serif"/>
            <family val="2"/>
            <charset val="177"/>
          </rPr>
          <t>L18!I10&lt;&gt;I27
Warning:L21!G10&lt;&gt;I27</t>
        </r>
      </text>
    </comment>
    <comment ref="D28" authorId="0">
      <text>
        <r>
          <rPr>
            <b/>
            <sz val="8"/>
            <color indexed="81"/>
            <rFont val="MS Sans Serif"/>
            <family val="2"/>
            <charset val="177"/>
          </rPr>
          <t>Fatal Error:</t>
        </r>
        <r>
          <rPr>
            <sz val="6"/>
            <color indexed="81"/>
            <rFont val="MS Sans Serif"/>
            <family val="2"/>
            <charset val="177"/>
          </rPr>
          <t>L18!D11&lt;&gt;D28</t>
        </r>
      </text>
    </comment>
    <comment ref="E28" authorId="0">
      <text>
        <r>
          <rPr>
            <b/>
            <sz val="8"/>
            <color indexed="81"/>
            <rFont val="MS Sans Serif"/>
            <family val="2"/>
            <charset val="177"/>
          </rPr>
          <t>Fatal Error:</t>
        </r>
        <r>
          <rPr>
            <sz val="6"/>
            <color indexed="81"/>
            <rFont val="MS Sans Serif"/>
            <family val="2"/>
            <charset val="177"/>
          </rPr>
          <t>L18!E11&lt;&gt;E28
Warning:L20!D13&lt;&gt;-E28</t>
        </r>
      </text>
    </comment>
    <comment ref="F28" authorId="0">
      <text>
        <r>
          <rPr>
            <b/>
            <sz val="8"/>
            <color indexed="81"/>
            <rFont val="MS Sans Serif"/>
            <family val="2"/>
            <charset val="177"/>
          </rPr>
          <t>Fatal Error:</t>
        </r>
        <r>
          <rPr>
            <sz val="6"/>
            <color indexed="81"/>
            <rFont val="MS Sans Serif"/>
            <family val="2"/>
            <charset val="177"/>
          </rPr>
          <t>L18!F11&lt;&gt;F28
Warning:L20!O13&lt;&gt;-F28</t>
        </r>
      </text>
    </comment>
    <comment ref="G28" authorId="0">
      <text>
        <r>
          <rPr>
            <b/>
            <sz val="8"/>
            <color indexed="81"/>
            <rFont val="MS Sans Serif"/>
            <family val="2"/>
            <charset val="177"/>
          </rPr>
          <t>Fatal Error:</t>
        </r>
        <r>
          <rPr>
            <sz val="6"/>
            <color indexed="81"/>
            <rFont val="MS Sans Serif"/>
            <family val="2"/>
            <charset val="177"/>
          </rPr>
          <t>L18!G11&lt;&gt;G28
Warning:L20!Z13&lt;&gt;-G28</t>
        </r>
      </text>
    </comment>
    <comment ref="H28" authorId="0">
      <text>
        <r>
          <rPr>
            <b/>
            <sz val="8"/>
            <color indexed="81"/>
            <rFont val="MS Sans Serif"/>
            <family val="2"/>
            <charset val="177"/>
          </rPr>
          <t>Fatal Error:</t>
        </r>
        <r>
          <rPr>
            <sz val="6"/>
            <color indexed="81"/>
            <rFont val="MS Sans Serif"/>
            <family val="2"/>
            <charset val="177"/>
          </rPr>
          <t>L18!H11&lt;&gt;H28
Warning:L19!D13&lt;&gt;-H28</t>
        </r>
      </text>
    </comment>
    <comment ref="I28" authorId="0">
      <text>
        <r>
          <rPr>
            <b/>
            <sz val="8"/>
            <color indexed="81"/>
            <rFont val="MS Sans Serif"/>
            <family val="2"/>
            <charset val="177"/>
          </rPr>
          <t>Fatal Error:</t>
        </r>
        <r>
          <rPr>
            <sz val="6"/>
            <color indexed="81"/>
            <rFont val="MS Sans Serif"/>
            <family val="2"/>
            <charset val="177"/>
          </rPr>
          <t>L18!I11&lt;&gt;I28
Warning:L19!O13&lt;&gt;-I28</t>
        </r>
      </text>
    </comment>
    <comment ref="D29" authorId="0">
      <text>
        <r>
          <rPr>
            <b/>
            <sz val="8"/>
            <color indexed="81"/>
            <rFont val="MS Sans Serif"/>
            <family val="2"/>
            <charset val="177"/>
          </rPr>
          <t>Fatal Error:</t>
        </r>
        <r>
          <rPr>
            <sz val="6"/>
            <color indexed="81"/>
            <rFont val="MS Sans Serif"/>
            <family val="2"/>
            <charset val="177"/>
          </rPr>
          <t>L18!D12&lt;&gt;D29</t>
        </r>
      </text>
    </comment>
    <comment ref="E29" authorId="0">
      <text>
        <r>
          <rPr>
            <b/>
            <sz val="8"/>
            <color indexed="81"/>
            <rFont val="MS Sans Serif"/>
            <family val="2"/>
            <charset val="177"/>
          </rPr>
          <t>Fatal Error:</t>
        </r>
        <r>
          <rPr>
            <sz val="6"/>
            <color indexed="81"/>
            <rFont val="MS Sans Serif"/>
            <family val="2"/>
            <charset val="177"/>
          </rPr>
          <t>L18!E12&lt;&gt;E29
Fatal Error:L20!F13&lt;&gt;E29
Warning:L58!C15&lt;&gt;E29</t>
        </r>
      </text>
    </comment>
    <comment ref="F29" authorId="0">
      <text>
        <r>
          <rPr>
            <b/>
            <sz val="8"/>
            <color indexed="81"/>
            <rFont val="MS Sans Serif"/>
            <family val="2"/>
            <charset val="177"/>
          </rPr>
          <t>Fatal Error:</t>
        </r>
        <r>
          <rPr>
            <sz val="6"/>
            <color indexed="81"/>
            <rFont val="MS Sans Serif"/>
            <family val="2"/>
            <charset val="177"/>
          </rPr>
          <t>L18!F12&lt;&gt;F29
Fatal Error:L20!Q13&lt;&gt;F29
Warning:L58!L15&lt;&gt;F29</t>
        </r>
      </text>
    </comment>
    <comment ref="G29" authorId="0">
      <text>
        <r>
          <rPr>
            <b/>
            <sz val="8"/>
            <color indexed="81"/>
            <rFont val="MS Sans Serif"/>
            <family val="2"/>
            <charset val="177"/>
          </rPr>
          <t>Fatal Error:</t>
        </r>
        <r>
          <rPr>
            <sz val="6"/>
            <color indexed="81"/>
            <rFont val="MS Sans Serif"/>
            <family val="2"/>
            <charset val="177"/>
          </rPr>
          <t>L18!G12&lt;&gt;G29
Fatal Error:L20!AB13&lt;&gt;G29
Warning:L58!U15&lt;&gt;G29</t>
        </r>
      </text>
    </comment>
    <comment ref="H29" authorId="0">
      <text>
        <r>
          <rPr>
            <b/>
            <sz val="8"/>
            <color indexed="81"/>
            <rFont val="MS Sans Serif"/>
            <family val="2"/>
            <charset val="177"/>
          </rPr>
          <t>Fatal Error:</t>
        </r>
        <r>
          <rPr>
            <sz val="6"/>
            <color indexed="81"/>
            <rFont val="MS Sans Serif"/>
            <family val="2"/>
            <charset val="177"/>
          </rPr>
          <t>L18!H12&lt;&gt;H29
Warning:L19!F13&lt;&gt;H29
Warning:L57!C15&lt;&gt;H29</t>
        </r>
      </text>
    </comment>
    <comment ref="I29" authorId="0">
      <text>
        <r>
          <rPr>
            <b/>
            <sz val="8"/>
            <color indexed="81"/>
            <rFont val="MS Sans Serif"/>
            <family val="2"/>
            <charset val="177"/>
          </rPr>
          <t>Fatal Error:</t>
        </r>
        <r>
          <rPr>
            <sz val="6"/>
            <color indexed="81"/>
            <rFont val="MS Sans Serif"/>
            <family val="2"/>
            <charset val="177"/>
          </rPr>
          <t>L18!I12&lt;&gt;I29
Warning:L19!Q13&lt;&gt;I29
Warning:L57!L15&lt;&gt;I29</t>
        </r>
      </text>
    </comment>
  </commentList>
</comments>
</file>

<file path=xl/comments16.xml><?xml version="1.0" encoding="utf-8"?>
<comments xmlns="http://schemas.openxmlformats.org/spreadsheetml/2006/main">
  <authors>
    <author>רחל לאה כהן טנוג'י</author>
  </authors>
  <commentList>
    <comment ref="D10" authorId="0">
      <text>
        <r>
          <rPr>
            <b/>
            <sz val="8"/>
            <color indexed="81"/>
            <rFont val="MS Sans Serif"/>
            <family val="2"/>
            <charset val="177"/>
          </rPr>
          <t>Fatal Error:</t>
        </r>
        <r>
          <rPr>
            <sz val="6"/>
            <color indexed="81"/>
            <rFont val="MS Sans Serif"/>
            <family val="2"/>
            <charset val="177"/>
          </rPr>
          <t>D22&lt;&gt;SUM(D19,D10)
Fatal Error:D10&lt;&gt;L17!D27</t>
        </r>
      </text>
    </comment>
    <comment ref="E10" authorId="0">
      <text>
        <r>
          <rPr>
            <b/>
            <sz val="8"/>
            <color indexed="81"/>
            <rFont val="MS Sans Serif"/>
            <family val="2"/>
            <charset val="177"/>
          </rPr>
          <t>Fatal Error:</t>
        </r>
        <r>
          <rPr>
            <sz val="6"/>
            <color indexed="81"/>
            <rFont val="MS Sans Serif"/>
            <family val="2"/>
            <charset val="177"/>
          </rPr>
          <t>E22&lt;&gt;SUM(E19,E10)
Fatal Error:E10&lt;&gt;L17!E27</t>
        </r>
      </text>
    </comment>
    <comment ref="F10" authorId="0">
      <text>
        <r>
          <rPr>
            <b/>
            <sz val="8"/>
            <color indexed="81"/>
            <rFont val="MS Sans Serif"/>
            <family val="2"/>
            <charset val="177"/>
          </rPr>
          <t>Fatal Error:</t>
        </r>
        <r>
          <rPr>
            <sz val="6"/>
            <color indexed="81"/>
            <rFont val="MS Sans Serif"/>
            <family val="2"/>
            <charset val="177"/>
          </rPr>
          <t>F22&lt;&gt;SUM(F19,F10)
Fatal Error:F10&lt;&gt;L17!F27</t>
        </r>
      </text>
    </comment>
    <comment ref="G10" authorId="0">
      <text>
        <r>
          <rPr>
            <b/>
            <sz val="8"/>
            <color indexed="81"/>
            <rFont val="MS Sans Serif"/>
            <family val="2"/>
            <charset val="177"/>
          </rPr>
          <t>Fatal Error:</t>
        </r>
        <r>
          <rPr>
            <sz val="6"/>
            <color indexed="81"/>
            <rFont val="MS Sans Serif"/>
            <family val="2"/>
            <charset val="177"/>
          </rPr>
          <t>G22&lt;&gt;SUM(G19,G10)
Fatal Error:G10&lt;&gt;L17!G27</t>
        </r>
      </text>
    </comment>
    <comment ref="H10" authorId="0">
      <text>
        <r>
          <rPr>
            <b/>
            <sz val="8"/>
            <color indexed="81"/>
            <rFont val="MS Sans Serif"/>
            <family val="2"/>
            <charset val="177"/>
          </rPr>
          <t>Fatal Error:</t>
        </r>
        <r>
          <rPr>
            <sz val="6"/>
            <color indexed="81"/>
            <rFont val="MS Sans Serif"/>
            <family val="2"/>
            <charset val="177"/>
          </rPr>
          <t>H22&lt;&gt;SUM(H19,H10)
Fatal Error:H10&lt;&gt;L17!H27</t>
        </r>
      </text>
    </comment>
    <comment ref="I10" authorId="0">
      <text>
        <r>
          <rPr>
            <b/>
            <sz val="8"/>
            <color indexed="81"/>
            <rFont val="MS Sans Serif"/>
            <family val="2"/>
            <charset val="177"/>
          </rPr>
          <t>Fatal Error:</t>
        </r>
        <r>
          <rPr>
            <sz val="6"/>
            <color indexed="81"/>
            <rFont val="MS Sans Serif"/>
            <family val="2"/>
            <charset val="177"/>
          </rPr>
          <t>I22&lt;&gt;SUM(I19,I10)
Fatal Error:I10&lt;&gt;L17!I27</t>
        </r>
      </text>
    </comment>
    <comment ref="D11" authorId="0">
      <text>
        <r>
          <rPr>
            <b/>
            <sz val="8"/>
            <color indexed="81"/>
            <rFont val="MS Sans Serif"/>
            <family val="2"/>
            <charset val="177"/>
          </rPr>
          <t>Fatal Error:</t>
        </r>
        <r>
          <rPr>
            <sz val="6"/>
            <color indexed="81"/>
            <rFont val="MS Sans Serif"/>
            <family val="2"/>
            <charset val="177"/>
          </rPr>
          <t>D23&lt;&gt;SUM(D20,D11)
Fatal Error:D11&lt;&gt;L17!D28</t>
        </r>
      </text>
    </comment>
    <comment ref="E11" authorId="0">
      <text>
        <r>
          <rPr>
            <b/>
            <sz val="8"/>
            <color indexed="81"/>
            <rFont val="MS Sans Serif"/>
            <family val="2"/>
            <charset val="177"/>
          </rPr>
          <t>Fatal Error:</t>
        </r>
        <r>
          <rPr>
            <sz val="6"/>
            <color indexed="81"/>
            <rFont val="MS Sans Serif"/>
            <family val="2"/>
            <charset val="177"/>
          </rPr>
          <t>E23&lt;&gt;SUM(E20,E11)
Fatal Error:E11&lt;&gt;L17!E28</t>
        </r>
      </text>
    </comment>
    <comment ref="F11" authorId="0">
      <text>
        <r>
          <rPr>
            <b/>
            <sz val="8"/>
            <color indexed="81"/>
            <rFont val="MS Sans Serif"/>
            <family val="2"/>
            <charset val="177"/>
          </rPr>
          <t>Fatal Error:</t>
        </r>
        <r>
          <rPr>
            <sz val="6"/>
            <color indexed="81"/>
            <rFont val="MS Sans Serif"/>
            <family val="2"/>
            <charset val="177"/>
          </rPr>
          <t>F23&lt;&gt;SUM(F20,F11)
Fatal Error:F11&lt;&gt;L17!F28</t>
        </r>
      </text>
    </comment>
    <comment ref="G11" authorId="0">
      <text>
        <r>
          <rPr>
            <b/>
            <sz val="8"/>
            <color indexed="81"/>
            <rFont val="MS Sans Serif"/>
            <family val="2"/>
            <charset val="177"/>
          </rPr>
          <t>Fatal Error:</t>
        </r>
        <r>
          <rPr>
            <sz val="6"/>
            <color indexed="81"/>
            <rFont val="MS Sans Serif"/>
            <family val="2"/>
            <charset val="177"/>
          </rPr>
          <t>G23&lt;&gt;SUM(G20,G11)
Fatal Error:G11&lt;&gt;L17!G28</t>
        </r>
      </text>
    </comment>
    <comment ref="H11" authorId="0">
      <text>
        <r>
          <rPr>
            <b/>
            <sz val="8"/>
            <color indexed="81"/>
            <rFont val="MS Sans Serif"/>
            <family val="2"/>
            <charset val="177"/>
          </rPr>
          <t>Fatal Error:</t>
        </r>
        <r>
          <rPr>
            <sz val="6"/>
            <color indexed="81"/>
            <rFont val="MS Sans Serif"/>
            <family val="2"/>
            <charset val="177"/>
          </rPr>
          <t>H23&lt;&gt;SUM(H20,H11)
Fatal Error:H11&lt;&gt;L17!H28</t>
        </r>
      </text>
    </comment>
    <comment ref="I11" authorId="0">
      <text>
        <r>
          <rPr>
            <b/>
            <sz val="8"/>
            <color indexed="81"/>
            <rFont val="MS Sans Serif"/>
            <family val="2"/>
            <charset val="177"/>
          </rPr>
          <t>Fatal Error:</t>
        </r>
        <r>
          <rPr>
            <sz val="6"/>
            <color indexed="81"/>
            <rFont val="MS Sans Serif"/>
            <family val="2"/>
            <charset val="177"/>
          </rPr>
          <t>I23&lt;&gt;SUM(I20,I11)
Fatal Error:I11&lt;&gt;L17!I28</t>
        </r>
      </text>
    </comment>
    <comment ref="D12" authorId="0">
      <text>
        <r>
          <rPr>
            <b/>
            <sz val="8"/>
            <color indexed="81"/>
            <rFont val="MS Sans Serif"/>
            <family val="2"/>
            <charset val="177"/>
          </rPr>
          <t>Fatal Error:</t>
        </r>
        <r>
          <rPr>
            <sz val="6"/>
            <color indexed="81"/>
            <rFont val="MS Sans Serif"/>
            <family val="2"/>
            <charset val="177"/>
          </rPr>
          <t>D12&lt;&gt;L17!D29</t>
        </r>
      </text>
    </comment>
    <comment ref="E12" authorId="0">
      <text>
        <r>
          <rPr>
            <b/>
            <sz val="8"/>
            <color indexed="81"/>
            <rFont val="MS Sans Serif"/>
            <family val="2"/>
            <charset val="177"/>
          </rPr>
          <t>Fatal Error:</t>
        </r>
        <r>
          <rPr>
            <sz val="6"/>
            <color indexed="81"/>
            <rFont val="MS Sans Serif"/>
            <family val="2"/>
            <charset val="177"/>
          </rPr>
          <t>E12&lt;&gt;L17!E29</t>
        </r>
      </text>
    </comment>
    <comment ref="F12" authorId="0">
      <text>
        <r>
          <rPr>
            <b/>
            <sz val="8"/>
            <color indexed="81"/>
            <rFont val="MS Sans Serif"/>
            <family val="2"/>
            <charset val="177"/>
          </rPr>
          <t>Fatal Error:</t>
        </r>
        <r>
          <rPr>
            <sz val="6"/>
            <color indexed="81"/>
            <rFont val="MS Sans Serif"/>
            <family val="2"/>
            <charset val="177"/>
          </rPr>
          <t>F12&lt;&gt;L17!F29</t>
        </r>
      </text>
    </comment>
    <comment ref="G12" authorId="0">
      <text>
        <r>
          <rPr>
            <b/>
            <sz val="8"/>
            <color indexed="81"/>
            <rFont val="MS Sans Serif"/>
            <family val="2"/>
            <charset val="177"/>
          </rPr>
          <t>Fatal Error:</t>
        </r>
        <r>
          <rPr>
            <sz val="6"/>
            <color indexed="81"/>
            <rFont val="MS Sans Serif"/>
            <family val="2"/>
            <charset val="177"/>
          </rPr>
          <t>G12&lt;&gt;L17!G29</t>
        </r>
      </text>
    </comment>
    <comment ref="H12" authorId="0">
      <text>
        <r>
          <rPr>
            <b/>
            <sz val="8"/>
            <color indexed="81"/>
            <rFont val="MS Sans Serif"/>
            <family val="2"/>
            <charset val="177"/>
          </rPr>
          <t>Fatal Error:</t>
        </r>
        <r>
          <rPr>
            <sz val="6"/>
            <color indexed="81"/>
            <rFont val="MS Sans Serif"/>
            <family val="2"/>
            <charset val="177"/>
          </rPr>
          <t>H12&lt;&gt;L17!H29</t>
        </r>
      </text>
    </comment>
    <comment ref="I12" authorId="0">
      <text>
        <r>
          <rPr>
            <b/>
            <sz val="8"/>
            <color indexed="81"/>
            <rFont val="MS Sans Serif"/>
            <family val="2"/>
            <charset val="177"/>
          </rPr>
          <t>Fatal Error:</t>
        </r>
        <r>
          <rPr>
            <sz val="6"/>
            <color indexed="81"/>
            <rFont val="MS Sans Serif"/>
            <family val="2"/>
            <charset val="177"/>
          </rPr>
          <t>I12&lt;&gt;L17!I29</t>
        </r>
      </text>
    </comment>
    <comment ref="E13" authorId="0">
      <text>
        <r>
          <rPr>
            <b/>
            <sz val="8"/>
            <color indexed="81"/>
            <rFont val="MS Sans Serif"/>
            <family val="2"/>
            <charset val="177"/>
          </rPr>
          <t>Fatal Error:</t>
        </r>
        <r>
          <rPr>
            <sz val="6"/>
            <color indexed="81"/>
            <rFont val="MS Sans Serif"/>
            <family val="2"/>
            <charset val="177"/>
          </rPr>
          <t>L62!G12&lt;&gt;E13</t>
        </r>
      </text>
    </comment>
    <comment ref="F13" authorId="0">
      <text>
        <r>
          <rPr>
            <b/>
            <sz val="8"/>
            <color indexed="81"/>
            <rFont val="MS Sans Serif"/>
            <family val="2"/>
            <charset val="177"/>
          </rPr>
          <t>Fatal Error:</t>
        </r>
        <r>
          <rPr>
            <sz val="6"/>
            <color indexed="81"/>
            <rFont val="MS Sans Serif"/>
            <family val="2"/>
            <charset val="177"/>
          </rPr>
          <t>L62!J12&lt;&gt;F13</t>
        </r>
      </text>
    </comment>
    <comment ref="G13" authorId="0">
      <text>
        <r>
          <rPr>
            <b/>
            <sz val="8"/>
            <color indexed="81"/>
            <rFont val="MS Sans Serif"/>
            <family val="2"/>
            <charset val="177"/>
          </rPr>
          <t>Fatal Error:</t>
        </r>
        <r>
          <rPr>
            <sz val="6"/>
            <color indexed="81"/>
            <rFont val="MS Sans Serif"/>
            <family val="2"/>
            <charset val="177"/>
          </rPr>
          <t>L62!M12&lt;&gt;G13</t>
        </r>
      </text>
    </comment>
    <comment ref="H13" authorId="0">
      <text>
        <r>
          <rPr>
            <b/>
            <sz val="8"/>
            <color indexed="81"/>
            <rFont val="MS Sans Serif"/>
            <family val="2"/>
            <charset val="177"/>
          </rPr>
          <t>Fatal Error:</t>
        </r>
        <r>
          <rPr>
            <sz val="6"/>
            <color indexed="81"/>
            <rFont val="MS Sans Serif"/>
            <family val="2"/>
            <charset val="177"/>
          </rPr>
          <t>L61!G12&lt;&gt;H13</t>
        </r>
      </text>
    </comment>
    <comment ref="I13" authorId="0">
      <text>
        <r>
          <rPr>
            <b/>
            <sz val="8"/>
            <color indexed="81"/>
            <rFont val="MS Sans Serif"/>
            <family val="2"/>
            <charset val="177"/>
          </rPr>
          <t>Fatal Error:</t>
        </r>
        <r>
          <rPr>
            <sz val="6"/>
            <color indexed="81"/>
            <rFont val="MS Sans Serif"/>
            <family val="2"/>
            <charset val="177"/>
          </rPr>
          <t>L61!J12&lt;&gt;I13</t>
        </r>
      </text>
    </comment>
    <comment ref="E18" authorId="0">
      <text>
        <r>
          <rPr>
            <b/>
            <sz val="8"/>
            <color indexed="81"/>
            <rFont val="MS Sans Serif"/>
            <family val="2"/>
            <charset val="177"/>
          </rPr>
          <t>Fatal Error:</t>
        </r>
        <r>
          <rPr>
            <sz val="6"/>
            <color indexed="81"/>
            <rFont val="MS Sans Serif"/>
            <family val="2"/>
            <charset val="177"/>
          </rPr>
          <t>L62!F25&lt;&gt;-E18</t>
        </r>
      </text>
    </comment>
    <comment ref="F18" authorId="0">
      <text>
        <r>
          <rPr>
            <b/>
            <sz val="8"/>
            <color indexed="81"/>
            <rFont val="MS Sans Serif"/>
            <family val="2"/>
            <charset val="177"/>
          </rPr>
          <t>Fatal Error:</t>
        </r>
        <r>
          <rPr>
            <sz val="6"/>
            <color indexed="81"/>
            <rFont val="MS Sans Serif"/>
            <family val="2"/>
            <charset val="177"/>
          </rPr>
          <t>L62!I25&lt;&gt;-F18</t>
        </r>
      </text>
    </comment>
    <comment ref="G18" authorId="0">
      <text>
        <r>
          <rPr>
            <b/>
            <sz val="8"/>
            <color indexed="81"/>
            <rFont val="MS Sans Serif"/>
            <family val="2"/>
            <charset val="177"/>
          </rPr>
          <t>Fatal Error:</t>
        </r>
        <r>
          <rPr>
            <sz val="6"/>
            <color indexed="81"/>
            <rFont val="MS Sans Serif"/>
            <family val="2"/>
            <charset val="177"/>
          </rPr>
          <t>L62!L25&lt;&gt;-G18</t>
        </r>
      </text>
    </comment>
    <comment ref="H18" authorId="0">
      <text>
        <r>
          <rPr>
            <b/>
            <sz val="8"/>
            <color indexed="81"/>
            <rFont val="MS Sans Serif"/>
            <family val="2"/>
            <charset val="177"/>
          </rPr>
          <t>Fatal Error:</t>
        </r>
        <r>
          <rPr>
            <sz val="6"/>
            <color indexed="81"/>
            <rFont val="MS Sans Serif"/>
            <family val="2"/>
            <charset val="177"/>
          </rPr>
          <t>L61!F25&lt;&gt;-H18</t>
        </r>
      </text>
    </comment>
    <comment ref="I18" authorId="0">
      <text>
        <r>
          <rPr>
            <b/>
            <sz val="8"/>
            <color indexed="81"/>
            <rFont val="MS Sans Serif"/>
            <family val="2"/>
            <charset val="177"/>
          </rPr>
          <t>Fatal Error:</t>
        </r>
        <r>
          <rPr>
            <sz val="6"/>
            <color indexed="81"/>
            <rFont val="MS Sans Serif"/>
            <family val="2"/>
            <charset val="177"/>
          </rPr>
          <t>L61!I25&lt;&gt;-I18</t>
        </r>
      </text>
    </comment>
    <comment ref="D19" authorId="0">
      <text>
        <r>
          <rPr>
            <b/>
            <sz val="8"/>
            <color indexed="81"/>
            <rFont val="MS Sans Serif"/>
            <family val="2"/>
            <charset val="177"/>
          </rPr>
          <t>Fatal Error:</t>
        </r>
        <r>
          <rPr>
            <sz val="6"/>
            <color indexed="81"/>
            <rFont val="MS Sans Serif"/>
            <family val="2"/>
            <charset val="177"/>
          </rPr>
          <t>D22&lt;&gt;SUM(D19,D10)</t>
        </r>
      </text>
    </comment>
    <comment ref="E19" authorId="0">
      <text>
        <r>
          <rPr>
            <b/>
            <sz val="8"/>
            <color indexed="81"/>
            <rFont val="MS Sans Serif"/>
            <family val="2"/>
            <charset val="177"/>
          </rPr>
          <t>Fatal Error:</t>
        </r>
        <r>
          <rPr>
            <sz val="6"/>
            <color indexed="81"/>
            <rFont val="MS Sans Serif"/>
            <family val="2"/>
            <charset val="177"/>
          </rPr>
          <t>E22&lt;&gt;SUM(E19,E10)
Warning:E19&lt;&gt;L60!E12
Warning:E19&lt;&gt;L20!C21
Fatal Error:L62!E25&lt;&gt;E19</t>
        </r>
      </text>
    </comment>
    <comment ref="F19" authorId="0">
      <text>
        <r>
          <rPr>
            <b/>
            <sz val="8"/>
            <color indexed="81"/>
            <rFont val="MS Sans Serif"/>
            <family val="2"/>
            <charset val="177"/>
          </rPr>
          <t>Fatal Error:</t>
        </r>
        <r>
          <rPr>
            <sz val="6"/>
            <color indexed="81"/>
            <rFont val="MS Sans Serif"/>
            <family val="2"/>
            <charset val="177"/>
          </rPr>
          <t>F22&lt;&gt;SUM(F19,F10)
Warning:F19&lt;&gt;L60!L12
Warning:F19&lt;&gt;L20!N21
Fatal Error:L62!H25&lt;&gt;F19</t>
        </r>
      </text>
    </comment>
    <comment ref="G19" authorId="0">
      <text>
        <r>
          <rPr>
            <b/>
            <sz val="8"/>
            <color indexed="81"/>
            <rFont val="MS Sans Serif"/>
            <family val="2"/>
            <charset val="177"/>
          </rPr>
          <t>Fatal Error:</t>
        </r>
        <r>
          <rPr>
            <sz val="6"/>
            <color indexed="81"/>
            <rFont val="MS Sans Serif"/>
            <family val="2"/>
            <charset val="177"/>
          </rPr>
          <t>G22&lt;&gt;SUM(G19,G10)
Warning:G19&lt;&gt;L60!S12
Warning:G19&lt;&gt;L20!Y21
Fatal Error:L62!K25&lt;&gt;G19</t>
        </r>
      </text>
    </comment>
    <comment ref="H19" authorId="0">
      <text>
        <r>
          <rPr>
            <b/>
            <sz val="8"/>
            <color indexed="81"/>
            <rFont val="MS Sans Serif"/>
            <family val="2"/>
            <charset val="177"/>
          </rPr>
          <t>Fatal Error:</t>
        </r>
        <r>
          <rPr>
            <sz val="6"/>
            <color indexed="81"/>
            <rFont val="MS Sans Serif"/>
            <family val="2"/>
            <charset val="177"/>
          </rPr>
          <t>H22&lt;&gt;SUM(H19,H10)
Warning:H19&lt;&gt;L59!E12
Warning:H19&lt;&gt;L19!C21
Fatal Error:L61!E25&lt;&gt;H19</t>
        </r>
      </text>
    </comment>
    <comment ref="I19" authorId="0">
      <text>
        <r>
          <rPr>
            <b/>
            <sz val="8"/>
            <color indexed="81"/>
            <rFont val="MS Sans Serif"/>
            <family val="2"/>
            <charset val="177"/>
          </rPr>
          <t>Fatal Error:</t>
        </r>
        <r>
          <rPr>
            <sz val="6"/>
            <color indexed="81"/>
            <rFont val="MS Sans Serif"/>
            <family val="2"/>
            <charset val="177"/>
          </rPr>
          <t>I22&lt;&gt;SUM(I19,I10)
Warning:I19&lt;&gt;L59!L12
Warning:I19&lt;&gt;L19!N21
Fatal Error:L61!H25&lt;&gt;I19</t>
        </r>
      </text>
    </comment>
    <comment ref="D20" authorId="0">
      <text>
        <r>
          <rPr>
            <b/>
            <sz val="8"/>
            <color indexed="81"/>
            <rFont val="MS Sans Serif"/>
            <family val="2"/>
            <charset val="177"/>
          </rPr>
          <t>Fatal Error:</t>
        </r>
        <r>
          <rPr>
            <sz val="6"/>
            <color indexed="81"/>
            <rFont val="MS Sans Serif"/>
            <family val="2"/>
            <charset val="177"/>
          </rPr>
          <t>D23&lt;&gt;SUM(D20,D11)</t>
        </r>
      </text>
    </comment>
    <comment ref="E20" authorId="0">
      <text>
        <r>
          <rPr>
            <b/>
            <sz val="8"/>
            <color indexed="81"/>
            <rFont val="MS Sans Serif"/>
            <family val="2"/>
            <charset val="177"/>
          </rPr>
          <t>Fatal Error:</t>
        </r>
        <r>
          <rPr>
            <sz val="6"/>
            <color indexed="81"/>
            <rFont val="MS Sans Serif"/>
            <family val="2"/>
            <charset val="177"/>
          </rPr>
          <t>E23&lt;&gt;SUM(E20,E11)
Warning:E20&lt;&gt;L60!D12
Warning:E20&lt;&gt;-L20!D21</t>
        </r>
      </text>
    </comment>
    <comment ref="F20" authorId="0">
      <text>
        <r>
          <rPr>
            <b/>
            <sz val="8"/>
            <color indexed="81"/>
            <rFont val="MS Sans Serif"/>
            <family val="2"/>
            <charset val="177"/>
          </rPr>
          <t>Fatal Error:</t>
        </r>
        <r>
          <rPr>
            <sz val="6"/>
            <color indexed="81"/>
            <rFont val="MS Sans Serif"/>
            <family val="2"/>
            <charset val="177"/>
          </rPr>
          <t>F23&lt;&gt;SUM(F20,F11)
Warning:F20&lt;&gt;L60!K12
Warning:F20&lt;&gt;-L20!O21</t>
        </r>
      </text>
    </comment>
    <comment ref="G20" authorId="0">
      <text>
        <r>
          <rPr>
            <b/>
            <sz val="8"/>
            <color indexed="81"/>
            <rFont val="MS Sans Serif"/>
            <family val="2"/>
            <charset val="177"/>
          </rPr>
          <t>Fatal Error:</t>
        </r>
        <r>
          <rPr>
            <sz val="6"/>
            <color indexed="81"/>
            <rFont val="MS Sans Serif"/>
            <family val="2"/>
            <charset val="177"/>
          </rPr>
          <t>G23&lt;&gt;SUM(G20,G11)
Warning:G20&lt;&gt;L60!R12
Warning:G20&lt;&gt;-L20!Z21</t>
        </r>
      </text>
    </comment>
    <comment ref="H20" authorId="0">
      <text>
        <r>
          <rPr>
            <b/>
            <sz val="8"/>
            <color indexed="81"/>
            <rFont val="MS Sans Serif"/>
            <family val="2"/>
            <charset val="177"/>
          </rPr>
          <t>Fatal Error:</t>
        </r>
        <r>
          <rPr>
            <sz val="6"/>
            <color indexed="81"/>
            <rFont val="MS Sans Serif"/>
            <family val="2"/>
            <charset val="177"/>
          </rPr>
          <t>H23&lt;&gt;SUM(H20,H11)
Warning:H20&lt;&gt;L59!D12
Warning:H20&lt;&gt;-L19!D21</t>
        </r>
      </text>
    </comment>
    <comment ref="I20" authorId="0">
      <text>
        <r>
          <rPr>
            <b/>
            <sz val="8"/>
            <color indexed="81"/>
            <rFont val="MS Sans Serif"/>
            <family val="2"/>
            <charset val="177"/>
          </rPr>
          <t>Fatal Error:</t>
        </r>
        <r>
          <rPr>
            <sz val="6"/>
            <color indexed="81"/>
            <rFont val="MS Sans Serif"/>
            <family val="2"/>
            <charset val="177"/>
          </rPr>
          <t>I23&lt;&gt;SUM(I20,I11)
Warning:I20&lt;&gt;L59!K12
Warning:I20&lt;&gt;-L19!O21</t>
        </r>
      </text>
    </comment>
    <comment ref="E21" authorId="0">
      <text>
        <r>
          <rPr>
            <b/>
            <sz val="8"/>
            <color indexed="81"/>
            <rFont val="MS Sans Serif"/>
            <family val="2"/>
            <charset val="177"/>
          </rPr>
          <t>Warning:</t>
        </r>
        <r>
          <rPr>
            <sz val="6"/>
            <color indexed="81"/>
            <rFont val="MS Sans Serif"/>
            <family val="2"/>
            <charset val="177"/>
          </rPr>
          <t>E21&lt;&gt;L60!C12
Warning:E21&lt;&gt;L20!G21</t>
        </r>
      </text>
    </comment>
    <comment ref="F21" authorId="0">
      <text>
        <r>
          <rPr>
            <b/>
            <sz val="8"/>
            <color indexed="81"/>
            <rFont val="MS Sans Serif"/>
            <family val="2"/>
            <charset val="177"/>
          </rPr>
          <t>Warning:</t>
        </r>
        <r>
          <rPr>
            <sz val="6"/>
            <color indexed="81"/>
            <rFont val="MS Sans Serif"/>
            <family val="2"/>
            <charset val="177"/>
          </rPr>
          <t>F21&lt;&gt;L60!J12
Warning:F21&lt;&gt;L20!R21</t>
        </r>
      </text>
    </comment>
    <comment ref="G21" authorId="0">
      <text>
        <r>
          <rPr>
            <b/>
            <sz val="8"/>
            <color indexed="81"/>
            <rFont val="MS Sans Serif"/>
            <family val="2"/>
            <charset val="177"/>
          </rPr>
          <t>Warning:</t>
        </r>
        <r>
          <rPr>
            <sz val="6"/>
            <color indexed="81"/>
            <rFont val="MS Sans Serif"/>
            <family val="2"/>
            <charset val="177"/>
          </rPr>
          <t>G21&lt;&gt;L60!Q12
Warning:G21&lt;&gt;L20!AC21</t>
        </r>
      </text>
    </comment>
    <comment ref="H21" authorId="0">
      <text>
        <r>
          <rPr>
            <b/>
            <sz val="8"/>
            <color indexed="81"/>
            <rFont val="MS Sans Serif"/>
            <family val="2"/>
            <charset val="177"/>
          </rPr>
          <t>Warning:</t>
        </r>
        <r>
          <rPr>
            <sz val="6"/>
            <color indexed="81"/>
            <rFont val="MS Sans Serif"/>
            <family val="2"/>
            <charset val="177"/>
          </rPr>
          <t>H21&lt;&gt;L59!C12
Warning:H21&lt;&gt;L19!G21</t>
        </r>
      </text>
    </comment>
    <comment ref="I21" authorId="0">
      <text>
        <r>
          <rPr>
            <b/>
            <sz val="8"/>
            <color indexed="81"/>
            <rFont val="MS Sans Serif"/>
            <family val="2"/>
            <charset val="177"/>
          </rPr>
          <t>Warning:</t>
        </r>
        <r>
          <rPr>
            <sz val="6"/>
            <color indexed="81"/>
            <rFont val="MS Sans Serif"/>
            <family val="2"/>
            <charset val="177"/>
          </rPr>
          <t>I21&lt;&gt;L59!J12
Warning:I21&lt;&gt;L19!R21</t>
        </r>
      </text>
    </comment>
    <comment ref="D22" authorId="0">
      <text>
        <r>
          <rPr>
            <b/>
            <sz val="8"/>
            <color indexed="81"/>
            <rFont val="MS Sans Serif"/>
            <family val="2"/>
            <charset val="177"/>
          </rPr>
          <t>Fatal Error:</t>
        </r>
        <r>
          <rPr>
            <sz val="6"/>
            <color indexed="81"/>
            <rFont val="MS Sans Serif"/>
            <family val="2"/>
            <charset val="177"/>
          </rPr>
          <t>D22&lt;&gt;SUM(D19,D10)</t>
        </r>
      </text>
    </comment>
    <comment ref="E22" authorId="0">
      <text>
        <r>
          <rPr>
            <b/>
            <sz val="8"/>
            <color indexed="81"/>
            <rFont val="MS Sans Serif"/>
            <family val="2"/>
            <charset val="177"/>
          </rPr>
          <t>Fatal Error:</t>
        </r>
        <r>
          <rPr>
            <sz val="6"/>
            <color indexed="81"/>
            <rFont val="MS Sans Serif"/>
            <family val="2"/>
            <charset val="177"/>
          </rPr>
          <t>E22&lt;&gt;SUM(E19,E10)</t>
        </r>
      </text>
    </comment>
    <comment ref="F22" authorId="0">
      <text>
        <r>
          <rPr>
            <b/>
            <sz val="8"/>
            <color indexed="81"/>
            <rFont val="MS Sans Serif"/>
            <family val="2"/>
            <charset val="177"/>
          </rPr>
          <t>Fatal Error:</t>
        </r>
        <r>
          <rPr>
            <sz val="6"/>
            <color indexed="81"/>
            <rFont val="MS Sans Serif"/>
            <family val="2"/>
            <charset val="177"/>
          </rPr>
          <t>F22&lt;&gt;SUM(F19,F10)</t>
        </r>
      </text>
    </comment>
    <comment ref="G22" authorId="0">
      <text>
        <r>
          <rPr>
            <b/>
            <sz val="8"/>
            <color indexed="81"/>
            <rFont val="MS Sans Serif"/>
            <family val="2"/>
            <charset val="177"/>
          </rPr>
          <t>Fatal Error:</t>
        </r>
        <r>
          <rPr>
            <sz val="6"/>
            <color indexed="81"/>
            <rFont val="MS Sans Serif"/>
            <family val="2"/>
            <charset val="177"/>
          </rPr>
          <t>G22&lt;&gt;SUM(G19,G10)</t>
        </r>
      </text>
    </comment>
    <comment ref="H22" authorId="0">
      <text>
        <r>
          <rPr>
            <b/>
            <sz val="8"/>
            <color indexed="81"/>
            <rFont val="MS Sans Serif"/>
            <family val="2"/>
            <charset val="177"/>
          </rPr>
          <t>Fatal Error:</t>
        </r>
        <r>
          <rPr>
            <sz val="6"/>
            <color indexed="81"/>
            <rFont val="MS Sans Serif"/>
            <family val="2"/>
            <charset val="177"/>
          </rPr>
          <t>H22&lt;&gt;SUM(H19,H10)</t>
        </r>
      </text>
    </comment>
    <comment ref="I22" authorId="0">
      <text>
        <r>
          <rPr>
            <b/>
            <sz val="8"/>
            <color indexed="81"/>
            <rFont val="MS Sans Serif"/>
            <family val="2"/>
            <charset val="177"/>
          </rPr>
          <t>Fatal Error:</t>
        </r>
        <r>
          <rPr>
            <sz val="6"/>
            <color indexed="81"/>
            <rFont val="MS Sans Serif"/>
            <family val="2"/>
            <charset val="177"/>
          </rPr>
          <t>I22&lt;&gt;SUM(I19,I10)</t>
        </r>
      </text>
    </comment>
    <comment ref="D23" authorId="0">
      <text>
        <r>
          <rPr>
            <b/>
            <sz val="8"/>
            <color indexed="81"/>
            <rFont val="MS Sans Serif"/>
            <family val="2"/>
            <charset val="177"/>
          </rPr>
          <t>Fatal Error:</t>
        </r>
        <r>
          <rPr>
            <sz val="6"/>
            <color indexed="81"/>
            <rFont val="MS Sans Serif"/>
            <family val="2"/>
            <charset val="177"/>
          </rPr>
          <t>D23&lt;&gt;SUM(D20,D11)</t>
        </r>
      </text>
    </comment>
    <comment ref="E23" authorId="0">
      <text>
        <r>
          <rPr>
            <b/>
            <sz val="8"/>
            <color indexed="81"/>
            <rFont val="MS Sans Serif"/>
            <family val="2"/>
            <charset val="177"/>
          </rPr>
          <t>Fatal Error:</t>
        </r>
        <r>
          <rPr>
            <sz val="6"/>
            <color indexed="81"/>
            <rFont val="MS Sans Serif"/>
            <family val="2"/>
            <charset val="177"/>
          </rPr>
          <t>E23&lt;&gt;SUM(E20,E11)</t>
        </r>
      </text>
    </comment>
    <comment ref="F23" authorId="0">
      <text>
        <r>
          <rPr>
            <b/>
            <sz val="8"/>
            <color indexed="81"/>
            <rFont val="MS Sans Serif"/>
            <family val="2"/>
            <charset val="177"/>
          </rPr>
          <t>Fatal Error:</t>
        </r>
        <r>
          <rPr>
            <sz val="6"/>
            <color indexed="81"/>
            <rFont val="MS Sans Serif"/>
            <family val="2"/>
            <charset val="177"/>
          </rPr>
          <t>F23&lt;&gt;SUM(F20,F11)</t>
        </r>
      </text>
    </comment>
    <comment ref="G23" authorId="0">
      <text>
        <r>
          <rPr>
            <b/>
            <sz val="8"/>
            <color indexed="81"/>
            <rFont val="MS Sans Serif"/>
            <family val="2"/>
            <charset val="177"/>
          </rPr>
          <t>Fatal Error:</t>
        </r>
        <r>
          <rPr>
            <sz val="6"/>
            <color indexed="81"/>
            <rFont val="MS Sans Serif"/>
            <family val="2"/>
            <charset val="177"/>
          </rPr>
          <t>G23&lt;&gt;SUM(G20,G11)</t>
        </r>
      </text>
    </comment>
    <comment ref="H23" authorId="0">
      <text>
        <r>
          <rPr>
            <b/>
            <sz val="8"/>
            <color indexed="81"/>
            <rFont val="MS Sans Serif"/>
            <family val="2"/>
            <charset val="177"/>
          </rPr>
          <t>Fatal Error:</t>
        </r>
        <r>
          <rPr>
            <sz val="6"/>
            <color indexed="81"/>
            <rFont val="MS Sans Serif"/>
            <family val="2"/>
            <charset val="177"/>
          </rPr>
          <t>H23&lt;&gt;SUM(H20,H11)</t>
        </r>
      </text>
    </comment>
    <comment ref="I23" authorId="0">
      <text>
        <r>
          <rPr>
            <b/>
            <sz val="8"/>
            <color indexed="81"/>
            <rFont val="MS Sans Serif"/>
            <family val="2"/>
            <charset val="177"/>
          </rPr>
          <t>Fatal Error:</t>
        </r>
        <r>
          <rPr>
            <sz val="6"/>
            <color indexed="81"/>
            <rFont val="MS Sans Serif"/>
            <family val="2"/>
            <charset val="177"/>
          </rPr>
          <t>I23&lt;&gt;SUM(I20,I11)</t>
        </r>
      </text>
    </comment>
  </commentList>
</comments>
</file>

<file path=xl/comments17.xml><?xml version="1.0" encoding="utf-8"?>
<comments xmlns="http://schemas.openxmlformats.org/spreadsheetml/2006/main">
  <authors>
    <author>רחל לאה כהן טנוג'י</author>
  </authors>
  <commentList>
    <comment ref="D13" authorId="0">
      <text>
        <r>
          <rPr>
            <b/>
            <sz val="8"/>
            <color indexed="81"/>
            <rFont val="MS Sans Serif"/>
            <family val="2"/>
            <charset val="177"/>
          </rPr>
          <t>Warning:</t>
        </r>
        <r>
          <rPr>
            <sz val="6"/>
            <color indexed="81"/>
            <rFont val="MS Sans Serif"/>
            <family val="2"/>
            <charset val="177"/>
          </rPr>
          <t>D13&lt;&gt;-L17!H28</t>
        </r>
      </text>
    </comment>
    <comment ref="F13" authorId="0">
      <text>
        <r>
          <rPr>
            <b/>
            <sz val="8"/>
            <color indexed="81"/>
            <rFont val="MS Sans Serif"/>
            <family val="2"/>
            <charset val="177"/>
          </rPr>
          <t>Warning:</t>
        </r>
        <r>
          <rPr>
            <sz val="6"/>
            <color indexed="81"/>
            <rFont val="MS Sans Serif"/>
            <family val="2"/>
            <charset val="177"/>
          </rPr>
          <t>F13&lt;&gt;L17!H29</t>
        </r>
      </text>
    </comment>
    <comment ref="O13" authorId="0">
      <text>
        <r>
          <rPr>
            <b/>
            <sz val="8"/>
            <color indexed="81"/>
            <rFont val="MS Sans Serif"/>
            <family val="2"/>
            <charset val="177"/>
          </rPr>
          <t>Warning:</t>
        </r>
        <r>
          <rPr>
            <sz val="6"/>
            <color indexed="81"/>
            <rFont val="MS Sans Serif"/>
            <family val="2"/>
            <charset val="177"/>
          </rPr>
          <t>O13&lt;&gt;-L17!I28</t>
        </r>
      </text>
    </comment>
    <comment ref="Q13" authorId="0">
      <text>
        <r>
          <rPr>
            <b/>
            <sz val="8"/>
            <color indexed="81"/>
            <rFont val="MS Sans Serif"/>
            <family val="2"/>
            <charset val="177"/>
          </rPr>
          <t>Warning:</t>
        </r>
        <r>
          <rPr>
            <sz val="6"/>
            <color indexed="81"/>
            <rFont val="MS Sans Serif"/>
            <family val="2"/>
            <charset val="177"/>
          </rPr>
          <t>Q13&lt;&gt;L17!I29</t>
        </r>
      </text>
    </comment>
    <comment ref="C21" authorId="0">
      <text>
        <r>
          <rPr>
            <b/>
            <sz val="8"/>
            <color indexed="81"/>
            <rFont val="MS Sans Serif"/>
            <family val="2"/>
            <charset val="177"/>
          </rPr>
          <t>Warning:</t>
        </r>
        <r>
          <rPr>
            <sz val="6"/>
            <color indexed="81"/>
            <rFont val="MS Sans Serif"/>
            <family val="2"/>
            <charset val="177"/>
          </rPr>
          <t>L18!H19&lt;&gt;C21</t>
        </r>
      </text>
    </comment>
    <comment ref="D21" authorId="0">
      <text>
        <r>
          <rPr>
            <b/>
            <sz val="8"/>
            <color indexed="81"/>
            <rFont val="MS Sans Serif"/>
            <family val="2"/>
            <charset val="177"/>
          </rPr>
          <t>Warning:</t>
        </r>
        <r>
          <rPr>
            <sz val="6"/>
            <color indexed="81"/>
            <rFont val="MS Sans Serif"/>
            <family val="2"/>
            <charset val="177"/>
          </rPr>
          <t>L18!H20&lt;&gt;-D21</t>
        </r>
      </text>
    </comment>
    <comment ref="G21" authorId="0">
      <text>
        <r>
          <rPr>
            <b/>
            <sz val="8"/>
            <color indexed="81"/>
            <rFont val="MS Sans Serif"/>
            <family val="2"/>
            <charset val="177"/>
          </rPr>
          <t>Warning:</t>
        </r>
        <r>
          <rPr>
            <sz val="6"/>
            <color indexed="81"/>
            <rFont val="MS Sans Serif"/>
            <family val="2"/>
            <charset val="177"/>
          </rPr>
          <t>L18!H21&lt;&gt;G21</t>
        </r>
      </text>
    </comment>
    <comment ref="N21" authorId="0">
      <text>
        <r>
          <rPr>
            <b/>
            <sz val="8"/>
            <color indexed="81"/>
            <rFont val="MS Sans Serif"/>
            <family val="2"/>
            <charset val="177"/>
          </rPr>
          <t>Warning:</t>
        </r>
        <r>
          <rPr>
            <sz val="6"/>
            <color indexed="81"/>
            <rFont val="MS Sans Serif"/>
            <family val="2"/>
            <charset val="177"/>
          </rPr>
          <t>L18!I19&lt;&gt;N21</t>
        </r>
      </text>
    </comment>
    <comment ref="O21" authorId="0">
      <text>
        <r>
          <rPr>
            <b/>
            <sz val="8"/>
            <color indexed="81"/>
            <rFont val="MS Sans Serif"/>
            <family val="2"/>
            <charset val="177"/>
          </rPr>
          <t>Warning:</t>
        </r>
        <r>
          <rPr>
            <sz val="6"/>
            <color indexed="81"/>
            <rFont val="MS Sans Serif"/>
            <family val="2"/>
            <charset val="177"/>
          </rPr>
          <t>L18!I20&lt;&gt;-O21</t>
        </r>
      </text>
    </comment>
    <comment ref="R21" authorId="0">
      <text>
        <r>
          <rPr>
            <b/>
            <sz val="8"/>
            <color indexed="81"/>
            <rFont val="MS Sans Serif"/>
            <family val="2"/>
            <charset val="177"/>
          </rPr>
          <t>Warning:</t>
        </r>
        <r>
          <rPr>
            <sz val="6"/>
            <color indexed="81"/>
            <rFont val="MS Sans Serif"/>
            <family val="2"/>
            <charset val="177"/>
          </rPr>
          <t>L18!I21&lt;&gt;R21</t>
        </r>
      </text>
    </comment>
    <comment ref="C23" authorId="0">
      <text>
        <r>
          <rPr>
            <b/>
            <sz val="8"/>
            <color indexed="81"/>
            <rFont val="MS Sans Serif"/>
            <family val="2"/>
            <charset val="177"/>
          </rPr>
          <t>Warning:</t>
        </r>
        <r>
          <rPr>
            <sz val="6"/>
            <color indexed="81"/>
            <rFont val="MS Sans Serif"/>
            <family val="2"/>
            <charset val="177"/>
          </rPr>
          <t>C23&lt;&gt;L16!F36</t>
        </r>
      </text>
    </comment>
    <comment ref="D23" authorId="0">
      <text>
        <r>
          <rPr>
            <b/>
            <sz val="8"/>
            <color indexed="81"/>
            <rFont val="MS Sans Serif"/>
            <family val="2"/>
            <charset val="177"/>
          </rPr>
          <t>Warning:</t>
        </r>
        <r>
          <rPr>
            <sz val="6"/>
            <color indexed="81"/>
            <rFont val="MS Sans Serif"/>
            <family val="2"/>
            <charset val="177"/>
          </rPr>
          <t>D23&lt;&gt;L16!F34</t>
        </r>
      </text>
    </comment>
    <comment ref="N23" authorId="0">
      <text>
        <r>
          <rPr>
            <b/>
            <sz val="8"/>
            <color indexed="81"/>
            <rFont val="MS Sans Serif"/>
            <family val="2"/>
            <charset val="177"/>
          </rPr>
          <t>Warning:</t>
        </r>
        <r>
          <rPr>
            <sz val="6"/>
            <color indexed="81"/>
            <rFont val="MS Sans Serif"/>
            <family val="2"/>
            <charset val="177"/>
          </rPr>
          <t>N23&lt;&gt;L16!G36</t>
        </r>
      </text>
    </comment>
    <comment ref="O23" authorId="0">
      <text>
        <r>
          <rPr>
            <b/>
            <sz val="8"/>
            <color indexed="81"/>
            <rFont val="MS Sans Serif"/>
            <family val="2"/>
            <charset val="177"/>
          </rPr>
          <t>Warning:</t>
        </r>
        <r>
          <rPr>
            <sz val="6"/>
            <color indexed="81"/>
            <rFont val="MS Sans Serif"/>
            <family val="2"/>
            <charset val="177"/>
          </rPr>
          <t>O23&lt;&gt;L16!G34</t>
        </r>
      </text>
    </comment>
  </commentList>
</comments>
</file>

<file path=xl/comments18.xml><?xml version="1.0" encoding="utf-8"?>
<comments xmlns="http://schemas.openxmlformats.org/spreadsheetml/2006/main">
  <authors>
    <author>רחל לאה כהן טנוג'י</author>
  </authors>
  <commentList>
    <comment ref="D13" authorId="0">
      <text>
        <r>
          <rPr>
            <b/>
            <sz val="8"/>
            <color indexed="81"/>
            <rFont val="MS Sans Serif"/>
            <family val="2"/>
            <charset val="177"/>
          </rPr>
          <t>Warning:</t>
        </r>
        <r>
          <rPr>
            <sz val="6"/>
            <color indexed="81"/>
            <rFont val="MS Sans Serif"/>
            <family val="2"/>
            <charset val="177"/>
          </rPr>
          <t>D13&lt;&gt;-L17!E28</t>
        </r>
      </text>
    </comment>
    <comment ref="F13" authorId="0">
      <text>
        <r>
          <rPr>
            <b/>
            <sz val="8"/>
            <color indexed="81"/>
            <rFont val="MS Sans Serif"/>
            <family val="2"/>
            <charset val="177"/>
          </rPr>
          <t>Fatal Error:</t>
        </r>
        <r>
          <rPr>
            <sz val="6"/>
            <color indexed="81"/>
            <rFont val="MS Sans Serif"/>
            <family val="2"/>
            <charset val="177"/>
          </rPr>
          <t>F13&lt;&gt;L17!E29</t>
        </r>
      </text>
    </comment>
    <comment ref="O13" authorId="0">
      <text>
        <r>
          <rPr>
            <b/>
            <sz val="8"/>
            <color indexed="81"/>
            <rFont val="MS Sans Serif"/>
            <family val="2"/>
            <charset val="177"/>
          </rPr>
          <t>Warning:</t>
        </r>
        <r>
          <rPr>
            <sz val="6"/>
            <color indexed="81"/>
            <rFont val="MS Sans Serif"/>
            <family val="2"/>
            <charset val="177"/>
          </rPr>
          <t>O13&lt;&gt;-L17!F28</t>
        </r>
      </text>
    </comment>
    <comment ref="Q13" authorId="0">
      <text>
        <r>
          <rPr>
            <b/>
            <sz val="8"/>
            <color indexed="81"/>
            <rFont val="MS Sans Serif"/>
            <family val="2"/>
            <charset val="177"/>
          </rPr>
          <t>Fatal Error:</t>
        </r>
        <r>
          <rPr>
            <sz val="6"/>
            <color indexed="81"/>
            <rFont val="MS Sans Serif"/>
            <family val="2"/>
            <charset val="177"/>
          </rPr>
          <t>Q13&lt;&gt;L17!F29</t>
        </r>
      </text>
    </comment>
    <comment ref="Z13" authorId="0">
      <text>
        <r>
          <rPr>
            <b/>
            <sz val="8"/>
            <color indexed="81"/>
            <rFont val="MS Sans Serif"/>
            <family val="2"/>
            <charset val="177"/>
          </rPr>
          <t>Warning:</t>
        </r>
        <r>
          <rPr>
            <sz val="6"/>
            <color indexed="81"/>
            <rFont val="MS Sans Serif"/>
            <family val="2"/>
            <charset val="177"/>
          </rPr>
          <t>Z13&lt;&gt;-L17!G28</t>
        </r>
      </text>
    </comment>
    <comment ref="AB13" authorId="0">
      <text>
        <r>
          <rPr>
            <b/>
            <sz val="8"/>
            <color indexed="81"/>
            <rFont val="MS Sans Serif"/>
            <family val="2"/>
            <charset val="177"/>
          </rPr>
          <t>Fatal Error:</t>
        </r>
        <r>
          <rPr>
            <sz val="6"/>
            <color indexed="81"/>
            <rFont val="MS Sans Serif"/>
            <family val="2"/>
            <charset val="177"/>
          </rPr>
          <t>AB13&lt;&gt;L17!G29</t>
        </r>
      </text>
    </comment>
    <comment ref="C21" authorId="0">
      <text>
        <r>
          <rPr>
            <b/>
            <sz val="8"/>
            <color indexed="81"/>
            <rFont val="MS Sans Serif"/>
            <family val="2"/>
            <charset val="177"/>
          </rPr>
          <t>Warning:</t>
        </r>
        <r>
          <rPr>
            <sz val="6"/>
            <color indexed="81"/>
            <rFont val="MS Sans Serif"/>
            <family val="2"/>
            <charset val="177"/>
          </rPr>
          <t>L18!E19&lt;&gt;C21</t>
        </r>
      </text>
    </comment>
    <comment ref="D21" authorId="0">
      <text>
        <r>
          <rPr>
            <b/>
            <sz val="8"/>
            <color indexed="81"/>
            <rFont val="MS Sans Serif"/>
            <family val="2"/>
            <charset val="177"/>
          </rPr>
          <t>Warning:</t>
        </r>
        <r>
          <rPr>
            <sz val="6"/>
            <color indexed="81"/>
            <rFont val="MS Sans Serif"/>
            <family val="2"/>
            <charset val="177"/>
          </rPr>
          <t>L18!E20&lt;&gt;-D21</t>
        </r>
      </text>
    </comment>
    <comment ref="G21" authorId="0">
      <text>
        <r>
          <rPr>
            <b/>
            <sz val="8"/>
            <color indexed="81"/>
            <rFont val="MS Sans Serif"/>
            <family val="2"/>
            <charset val="177"/>
          </rPr>
          <t>Warning:</t>
        </r>
        <r>
          <rPr>
            <sz val="6"/>
            <color indexed="81"/>
            <rFont val="MS Sans Serif"/>
            <family val="2"/>
            <charset val="177"/>
          </rPr>
          <t>L18!E21&lt;&gt;G21</t>
        </r>
      </text>
    </comment>
    <comment ref="N21" authorId="0">
      <text>
        <r>
          <rPr>
            <b/>
            <sz val="8"/>
            <color indexed="81"/>
            <rFont val="MS Sans Serif"/>
            <family val="2"/>
            <charset val="177"/>
          </rPr>
          <t>Warning:</t>
        </r>
        <r>
          <rPr>
            <sz val="6"/>
            <color indexed="81"/>
            <rFont val="MS Sans Serif"/>
            <family val="2"/>
            <charset val="177"/>
          </rPr>
          <t>L18!F19&lt;&gt;N21</t>
        </r>
      </text>
    </comment>
    <comment ref="O21" authorId="0">
      <text>
        <r>
          <rPr>
            <b/>
            <sz val="8"/>
            <color indexed="81"/>
            <rFont val="MS Sans Serif"/>
            <family val="2"/>
            <charset val="177"/>
          </rPr>
          <t>Warning:</t>
        </r>
        <r>
          <rPr>
            <sz val="6"/>
            <color indexed="81"/>
            <rFont val="MS Sans Serif"/>
            <family val="2"/>
            <charset val="177"/>
          </rPr>
          <t>L18!F20&lt;&gt;-O21</t>
        </r>
      </text>
    </comment>
    <comment ref="R21" authorId="0">
      <text>
        <r>
          <rPr>
            <b/>
            <sz val="8"/>
            <color indexed="81"/>
            <rFont val="MS Sans Serif"/>
            <family val="2"/>
            <charset val="177"/>
          </rPr>
          <t>Warning:</t>
        </r>
        <r>
          <rPr>
            <sz val="6"/>
            <color indexed="81"/>
            <rFont val="MS Sans Serif"/>
            <family val="2"/>
            <charset val="177"/>
          </rPr>
          <t>L18!F21&lt;&gt;R21</t>
        </r>
      </text>
    </comment>
    <comment ref="Y21" authorId="0">
      <text>
        <r>
          <rPr>
            <b/>
            <sz val="8"/>
            <color indexed="81"/>
            <rFont val="MS Sans Serif"/>
            <family val="2"/>
            <charset val="177"/>
          </rPr>
          <t>Warning:</t>
        </r>
        <r>
          <rPr>
            <sz val="6"/>
            <color indexed="81"/>
            <rFont val="MS Sans Serif"/>
            <family val="2"/>
            <charset val="177"/>
          </rPr>
          <t>L18!G19&lt;&gt;Y21</t>
        </r>
      </text>
    </comment>
    <comment ref="Z21" authorId="0">
      <text>
        <r>
          <rPr>
            <b/>
            <sz val="8"/>
            <color indexed="81"/>
            <rFont val="MS Sans Serif"/>
            <family val="2"/>
            <charset val="177"/>
          </rPr>
          <t>Warning:</t>
        </r>
        <r>
          <rPr>
            <sz val="6"/>
            <color indexed="81"/>
            <rFont val="MS Sans Serif"/>
            <family val="2"/>
            <charset val="177"/>
          </rPr>
          <t>L18!G20&lt;&gt;-Z21</t>
        </r>
      </text>
    </comment>
    <comment ref="AC21" authorId="0">
      <text>
        <r>
          <rPr>
            <b/>
            <sz val="8"/>
            <color indexed="81"/>
            <rFont val="MS Sans Serif"/>
            <family val="2"/>
            <charset val="177"/>
          </rPr>
          <t>Warning:</t>
        </r>
        <r>
          <rPr>
            <sz val="6"/>
            <color indexed="81"/>
            <rFont val="MS Sans Serif"/>
            <family val="2"/>
            <charset val="177"/>
          </rPr>
          <t>L18!G21&lt;&gt;AC21</t>
        </r>
      </text>
    </comment>
    <comment ref="C23" authorId="0">
      <text>
        <r>
          <rPr>
            <b/>
            <sz val="8"/>
            <color indexed="81"/>
            <rFont val="MS Sans Serif"/>
            <family val="2"/>
            <charset val="177"/>
          </rPr>
          <t>Fatal Error:</t>
        </r>
        <r>
          <rPr>
            <sz val="6"/>
            <color indexed="81"/>
            <rFont val="MS Sans Serif"/>
            <family val="2"/>
            <charset val="177"/>
          </rPr>
          <t>C23&lt;&gt;L16!E36</t>
        </r>
      </text>
    </comment>
    <comment ref="D23" authorId="0">
      <text>
        <r>
          <rPr>
            <b/>
            <sz val="8"/>
            <color indexed="81"/>
            <rFont val="MS Sans Serif"/>
            <family val="2"/>
            <charset val="177"/>
          </rPr>
          <t>Fatal Error:</t>
        </r>
        <r>
          <rPr>
            <sz val="6"/>
            <color indexed="81"/>
            <rFont val="MS Sans Serif"/>
            <family val="2"/>
            <charset val="177"/>
          </rPr>
          <t>D23&lt;&gt;L16!E34</t>
        </r>
      </text>
    </comment>
    <comment ref="N23" authorId="0">
      <text>
        <r>
          <rPr>
            <b/>
            <sz val="8"/>
            <color indexed="81"/>
            <rFont val="MS Sans Serif"/>
            <family val="2"/>
            <charset val="177"/>
          </rPr>
          <t>Fatal Error:</t>
        </r>
        <r>
          <rPr>
            <sz val="6"/>
            <color indexed="81"/>
            <rFont val="MS Sans Serif"/>
            <family val="2"/>
            <charset val="177"/>
          </rPr>
          <t>N23&lt;&gt;L16!F36</t>
        </r>
      </text>
    </comment>
    <comment ref="O23" authorId="0">
      <text>
        <r>
          <rPr>
            <b/>
            <sz val="8"/>
            <color indexed="81"/>
            <rFont val="MS Sans Serif"/>
            <family val="2"/>
            <charset val="177"/>
          </rPr>
          <t>Fatal Error:</t>
        </r>
        <r>
          <rPr>
            <sz val="6"/>
            <color indexed="81"/>
            <rFont val="MS Sans Serif"/>
            <family val="2"/>
            <charset val="177"/>
          </rPr>
          <t>O23&lt;&gt;L16!F34</t>
        </r>
      </text>
    </comment>
    <comment ref="Y23" authorId="0">
      <text>
        <r>
          <rPr>
            <b/>
            <sz val="8"/>
            <color indexed="81"/>
            <rFont val="MS Sans Serif"/>
            <family val="2"/>
            <charset val="177"/>
          </rPr>
          <t>Fatal Error:</t>
        </r>
        <r>
          <rPr>
            <sz val="6"/>
            <color indexed="81"/>
            <rFont val="MS Sans Serif"/>
            <family val="2"/>
            <charset val="177"/>
          </rPr>
          <t>Y23&lt;&gt;L16!G36</t>
        </r>
      </text>
    </comment>
    <comment ref="Z23" authorId="0">
      <text>
        <r>
          <rPr>
            <b/>
            <sz val="8"/>
            <color indexed="81"/>
            <rFont val="MS Sans Serif"/>
            <family val="2"/>
            <charset val="177"/>
          </rPr>
          <t>Fatal Error:</t>
        </r>
        <r>
          <rPr>
            <sz val="6"/>
            <color indexed="81"/>
            <rFont val="MS Sans Serif"/>
            <family val="2"/>
            <charset val="177"/>
          </rPr>
          <t>Z23&lt;&gt;L16!G34</t>
        </r>
      </text>
    </comment>
  </commentList>
</comments>
</file>

<file path=xl/comments19.xml><?xml version="1.0" encoding="utf-8"?>
<comments xmlns="http://schemas.openxmlformats.org/spreadsheetml/2006/main">
  <authors>
    <author>רחל לאה כהן טנוג'י</author>
  </authors>
  <commentList>
    <comment ref="C10" authorId="0">
      <text>
        <r>
          <rPr>
            <b/>
            <sz val="8"/>
            <color indexed="81"/>
            <rFont val="MS Sans Serif"/>
            <family val="2"/>
            <charset val="177"/>
          </rPr>
          <t>Warning:</t>
        </r>
        <r>
          <rPr>
            <sz val="6"/>
            <color indexed="81"/>
            <rFont val="MS Sans Serif"/>
            <family val="2"/>
            <charset val="177"/>
          </rPr>
          <t>C10&lt;&gt;L17!E27</t>
        </r>
      </text>
    </comment>
    <comment ref="D10" authorId="0">
      <text>
        <r>
          <rPr>
            <b/>
            <sz val="8"/>
            <color indexed="81"/>
            <rFont val="MS Sans Serif"/>
            <family val="2"/>
            <charset val="177"/>
          </rPr>
          <t>Warning:</t>
        </r>
        <r>
          <rPr>
            <sz val="6"/>
            <color indexed="81"/>
            <rFont val="MS Sans Serif"/>
            <family val="2"/>
            <charset val="177"/>
          </rPr>
          <t>D10&lt;&gt;L17!F27</t>
        </r>
      </text>
    </comment>
    <comment ref="E10" authorId="0">
      <text>
        <r>
          <rPr>
            <b/>
            <sz val="8"/>
            <color indexed="81"/>
            <rFont val="MS Sans Serif"/>
            <family val="2"/>
            <charset val="177"/>
          </rPr>
          <t>Warning:</t>
        </r>
        <r>
          <rPr>
            <sz val="6"/>
            <color indexed="81"/>
            <rFont val="MS Sans Serif"/>
            <family val="2"/>
            <charset val="177"/>
          </rPr>
          <t>E10&lt;&gt;L17!G27</t>
        </r>
      </text>
    </comment>
    <comment ref="F10" authorId="0">
      <text>
        <r>
          <rPr>
            <b/>
            <sz val="8"/>
            <color indexed="81"/>
            <rFont val="MS Sans Serif"/>
            <family val="2"/>
            <charset val="177"/>
          </rPr>
          <t>Warning:</t>
        </r>
        <r>
          <rPr>
            <sz val="6"/>
            <color indexed="81"/>
            <rFont val="MS Sans Serif"/>
            <family val="2"/>
            <charset val="177"/>
          </rPr>
          <t>F10&lt;&gt;L17!H27</t>
        </r>
      </text>
    </comment>
    <comment ref="G10" authorId="0">
      <text>
        <r>
          <rPr>
            <b/>
            <sz val="8"/>
            <color indexed="81"/>
            <rFont val="MS Sans Serif"/>
            <family val="2"/>
            <charset val="177"/>
          </rPr>
          <t>Warning:</t>
        </r>
        <r>
          <rPr>
            <sz val="6"/>
            <color indexed="81"/>
            <rFont val="MS Sans Serif"/>
            <family val="2"/>
            <charset val="177"/>
          </rPr>
          <t>G10&lt;&gt;L17!I27</t>
        </r>
      </text>
    </comment>
    <comment ref="C14" authorId="0">
      <text>
        <r>
          <rPr>
            <b/>
            <sz val="8"/>
            <color indexed="81"/>
            <rFont val="MS Sans Serif"/>
            <family val="2"/>
            <charset val="177"/>
          </rPr>
          <t>Warning:</t>
        </r>
        <r>
          <rPr>
            <sz val="6"/>
            <color indexed="81"/>
            <rFont val="MS Sans Serif"/>
            <family val="2"/>
            <charset val="177"/>
          </rPr>
          <t>C14&lt;&gt;L17!E12</t>
        </r>
      </text>
    </comment>
    <comment ref="D14" authorId="0">
      <text>
        <r>
          <rPr>
            <b/>
            <sz val="8"/>
            <color indexed="81"/>
            <rFont val="MS Sans Serif"/>
            <family val="2"/>
            <charset val="177"/>
          </rPr>
          <t>Warning:</t>
        </r>
        <r>
          <rPr>
            <sz val="6"/>
            <color indexed="81"/>
            <rFont val="MS Sans Serif"/>
            <family val="2"/>
            <charset val="177"/>
          </rPr>
          <t>D14&lt;&gt;L17!F12</t>
        </r>
      </text>
    </comment>
    <comment ref="E14" authorId="0">
      <text>
        <r>
          <rPr>
            <b/>
            <sz val="8"/>
            <color indexed="81"/>
            <rFont val="MS Sans Serif"/>
            <family val="2"/>
            <charset val="177"/>
          </rPr>
          <t>Warning:</t>
        </r>
        <r>
          <rPr>
            <sz val="6"/>
            <color indexed="81"/>
            <rFont val="MS Sans Serif"/>
            <family val="2"/>
            <charset val="177"/>
          </rPr>
          <t>E14&lt;&gt;L17!G12</t>
        </r>
      </text>
    </comment>
    <comment ref="F14" authorId="0">
      <text>
        <r>
          <rPr>
            <b/>
            <sz val="8"/>
            <color indexed="81"/>
            <rFont val="MS Sans Serif"/>
            <family val="2"/>
            <charset val="177"/>
          </rPr>
          <t>Warning:</t>
        </r>
        <r>
          <rPr>
            <sz val="6"/>
            <color indexed="81"/>
            <rFont val="MS Sans Serif"/>
            <family val="2"/>
            <charset val="177"/>
          </rPr>
          <t>F14&lt;&gt;L17!H12</t>
        </r>
      </text>
    </comment>
    <comment ref="G14" authorId="0">
      <text>
        <r>
          <rPr>
            <b/>
            <sz val="8"/>
            <color indexed="81"/>
            <rFont val="MS Sans Serif"/>
            <family val="2"/>
            <charset val="177"/>
          </rPr>
          <t>Warning:</t>
        </r>
        <r>
          <rPr>
            <sz val="6"/>
            <color indexed="81"/>
            <rFont val="MS Sans Serif"/>
            <family val="2"/>
            <charset val="177"/>
          </rPr>
          <t>G14&lt;&gt;L17!I12</t>
        </r>
      </text>
    </comment>
  </commentList>
</comments>
</file>

<file path=xl/comments2.xml><?xml version="1.0" encoding="utf-8"?>
<comments xmlns="http://schemas.openxmlformats.org/spreadsheetml/2006/main">
  <authors>
    <author>רחל לאה כהן טנוג'י</author>
  </authors>
  <commentList>
    <comment ref="C10" authorId="0">
      <text>
        <r>
          <rPr>
            <b/>
            <sz val="8"/>
            <color indexed="81"/>
            <rFont val="MS Sans Serif"/>
            <family val="2"/>
            <charset val="177"/>
          </rPr>
          <t>Warning:</t>
        </r>
        <r>
          <rPr>
            <sz val="6"/>
            <color indexed="81"/>
            <rFont val="MS Sans Serif"/>
            <family val="2"/>
            <charset val="177"/>
          </rPr>
          <t>ABS(C10)&lt;=0</t>
        </r>
      </text>
    </comment>
    <comment ref="F10" authorId="0">
      <text>
        <r>
          <rPr>
            <b/>
            <sz val="8"/>
            <color indexed="81"/>
            <rFont val="MS Sans Serif"/>
            <family val="2"/>
            <charset val="177"/>
          </rPr>
          <t>Warning:</t>
        </r>
        <r>
          <rPr>
            <sz val="6"/>
            <color indexed="81"/>
            <rFont val="MS Sans Serif"/>
            <family val="2"/>
            <charset val="177"/>
          </rPr>
          <t>ABS(F10)&lt;=0</t>
        </r>
      </text>
    </comment>
    <comment ref="I10" authorId="0">
      <text>
        <r>
          <rPr>
            <b/>
            <sz val="8"/>
            <color indexed="81"/>
            <rFont val="MS Sans Serif"/>
            <family val="2"/>
            <charset val="177"/>
          </rPr>
          <t>Warning:</t>
        </r>
        <r>
          <rPr>
            <sz val="6"/>
            <color indexed="81"/>
            <rFont val="MS Sans Serif"/>
            <family val="2"/>
            <charset val="177"/>
          </rPr>
          <t>ABS(I10)&lt;=0</t>
        </r>
      </text>
    </comment>
    <comment ref="C11" authorId="0">
      <text>
        <r>
          <rPr>
            <b/>
            <sz val="8"/>
            <color indexed="81"/>
            <rFont val="MS Sans Serif"/>
            <family val="2"/>
            <charset val="177"/>
          </rPr>
          <t>Warning:</t>
        </r>
        <r>
          <rPr>
            <sz val="6"/>
            <color indexed="81"/>
            <rFont val="MS Sans Serif"/>
            <family val="2"/>
            <charset val="177"/>
          </rPr>
          <t>ABS(C11)&lt;=0
Warning:C11&lt;=(-30)</t>
        </r>
      </text>
    </comment>
    <comment ref="F11" authorId="0">
      <text>
        <r>
          <rPr>
            <b/>
            <sz val="8"/>
            <color indexed="81"/>
            <rFont val="MS Sans Serif"/>
            <family val="2"/>
            <charset val="177"/>
          </rPr>
          <t>Warning:</t>
        </r>
        <r>
          <rPr>
            <sz val="6"/>
            <color indexed="81"/>
            <rFont val="MS Sans Serif"/>
            <family val="2"/>
            <charset val="177"/>
          </rPr>
          <t>ABS(F11)&lt;=0
Warning:F11&lt;=(-30)</t>
        </r>
      </text>
    </comment>
    <comment ref="I11" authorId="0">
      <text>
        <r>
          <rPr>
            <b/>
            <sz val="8"/>
            <color indexed="81"/>
            <rFont val="MS Sans Serif"/>
            <family val="2"/>
            <charset val="177"/>
          </rPr>
          <t>Warning:</t>
        </r>
        <r>
          <rPr>
            <sz val="6"/>
            <color indexed="81"/>
            <rFont val="MS Sans Serif"/>
            <family val="2"/>
            <charset val="177"/>
          </rPr>
          <t>ABS(I11)&lt;=0
Warning:I11&lt;=(-30)</t>
        </r>
      </text>
    </comment>
    <comment ref="C18" authorId="0">
      <text>
        <r>
          <rPr>
            <b/>
            <sz val="8"/>
            <color indexed="81"/>
            <rFont val="MS Sans Serif"/>
            <family val="2"/>
            <charset val="177"/>
          </rPr>
          <t>Warning:</t>
        </r>
        <r>
          <rPr>
            <sz val="6"/>
            <color indexed="81"/>
            <rFont val="MS Sans Serif"/>
            <family val="2"/>
            <charset val="177"/>
          </rPr>
          <t>C19&gt;C18
Warning:C18&lt;SUM(C23,C21)</t>
        </r>
      </text>
    </comment>
    <comment ref="D18" authorId="0">
      <text>
        <r>
          <rPr>
            <b/>
            <sz val="8"/>
            <color indexed="81"/>
            <rFont val="MS Sans Serif"/>
            <family val="2"/>
            <charset val="177"/>
          </rPr>
          <t>Warning:</t>
        </r>
        <r>
          <rPr>
            <sz val="6"/>
            <color indexed="81"/>
            <rFont val="MS Sans Serif"/>
            <family val="2"/>
            <charset val="177"/>
          </rPr>
          <t>D19&gt;D18
Warning:D18&lt;SUM(D23,D21)</t>
        </r>
      </text>
    </comment>
    <comment ref="E18" authorId="0">
      <text>
        <r>
          <rPr>
            <b/>
            <sz val="8"/>
            <color indexed="81"/>
            <rFont val="MS Sans Serif"/>
            <family val="2"/>
            <charset val="177"/>
          </rPr>
          <t>Warning:</t>
        </r>
        <r>
          <rPr>
            <sz val="6"/>
            <color indexed="81"/>
            <rFont val="MS Sans Serif"/>
            <family val="2"/>
            <charset val="177"/>
          </rPr>
          <t>E19&gt;E18
Warning:E18&lt;SUM(E23,E21)</t>
        </r>
      </text>
    </comment>
    <comment ref="F18" authorId="0">
      <text>
        <r>
          <rPr>
            <b/>
            <sz val="8"/>
            <color indexed="81"/>
            <rFont val="MS Sans Serif"/>
            <family val="2"/>
            <charset val="177"/>
          </rPr>
          <t>Warning:</t>
        </r>
        <r>
          <rPr>
            <sz val="6"/>
            <color indexed="81"/>
            <rFont val="MS Sans Serif"/>
            <family val="2"/>
            <charset val="177"/>
          </rPr>
          <t>F19&gt;F18
Warning:F18&lt;SUM(F23,F21)</t>
        </r>
      </text>
    </comment>
    <comment ref="G18" authorId="0">
      <text>
        <r>
          <rPr>
            <b/>
            <sz val="8"/>
            <color indexed="81"/>
            <rFont val="MS Sans Serif"/>
            <family val="2"/>
            <charset val="177"/>
          </rPr>
          <t>Warning:</t>
        </r>
        <r>
          <rPr>
            <sz val="6"/>
            <color indexed="81"/>
            <rFont val="MS Sans Serif"/>
            <family val="2"/>
            <charset val="177"/>
          </rPr>
          <t>G19&gt;G18
Warning:G18&lt;SUM(G23,G21)</t>
        </r>
      </text>
    </comment>
    <comment ref="H18" authorId="0">
      <text>
        <r>
          <rPr>
            <b/>
            <sz val="8"/>
            <color indexed="81"/>
            <rFont val="MS Sans Serif"/>
            <family val="2"/>
            <charset val="177"/>
          </rPr>
          <t>Warning:</t>
        </r>
        <r>
          <rPr>
            <sz val="6"/>
            <color indexed="81"/>
            <rFont val="MS Sans Serif"/>
            <family val="2"/>
            <charset val="177"/>
          </rPr>
          <t>H19&gt;H18
Warning:H18&lt;SUM(H23,H21)</t>
        </r>
      </text>
    </comment>
    <comment ref="I18" authorId="0">
      <text>
        <r>
          <rPr>
            <b/>
            <sz val="8"/>
            <color indexed="81"/>
            <rFont val="MS Sans Serif"/>
            <family val="2"/>
            <charset val="177"/>
          </rPr>
          <t>Warning:</t>
        </r>
        <r>
          <rPr>
            <sz val="6"/>
            <color indexed="81"/>
            <rFont val="MS Sans Serif"/>
            <family val="2"/>
            <charset val="177"/>
          </rPr>
          <t>I19&gt;I18
Warning:I18&lt;SUM(I23,I21)</t>
        </r>
      </text>
    </comment>
    <comment ref="J18" authorId="0">
      <text>
        <r>
          <rPr>
            <b/>
            <sz val="8"/>
            <color indexed="81"/>
            <rFont val="MS Sans Serif"/>
            <family val="2"/>
            <charset val="177"/>
          </rPr>
          <t>Warning:</t>
        </r>
        <r>
          <rPr>
            <sz val="6"/>
            <color indexed="81"/>
            <rFont val="MS Sans Serif"/>
            <family val="2"/>
            <charset val="177"/>
          </rPr>
          <t>J19&gt;J18
Warning:J18&lt;SUM(J23,J21)</t>
        </r>
      </text>
    </comment>
    <comment ref="K18" authorId="0">
      <text>
        <r>
          <rPr>
            <b/>
            <sz val="8"/>
            <color indexed="81"/>
            <rFont val="MS Sans Serif"/>
            <family val="2"/>
            <charset val="177"/>
          </rPr>
          <t>Warning:</t>
        </r>
        <r>
          <rPr>
            <sz val="6"/>
            <color indexed="81"/>
            <rFont val="MS Sans Serif"/>
            <family val="2"/>
            <charset val="177"/>
          </rPr>
          <t>K19&gt;K18
Warning:K18&lt;SUM(K23,K21)</t>
        </r>
      </text>
    </comment>
    <comment ref="C19" authorId="0">
      <text>
        <r>
          <rPr>
            <b/>
            <sz val="8"/>
            <color indexed="81"/>
            <rFont val="MS Sans Serif"/>
            <family val="2"/>
            <charset val="177"/>
          </rPr>
          <t>Warning:</t>
        </r>
        <r>
          <rPr>
            <sz val="6"/>
            <color indexed="81"/>
            <rFont val="MS Sans Serif"/>
            <family val="2"/>
            <charset val="177"/>
          </rPr>
          <t>C19&gt;C18
Warning:C20&gt;C19</t>
        </r>
      </text>
    </comment>
    <comment ref="D19" authorId="0">
      <text>
        <r>
          <rPr>
            <b/>
            <sz val="8"/>
            <color indexed="81"/>
            <rFont val="MS Sans Serif"/>
            <family val="2"/>
            <charset val="177"/>
          </rPr>
          <t>Warning:</t>
        </r>
        <r>
          <rPr>
            <sz val="6"/>
            <color indexed="81"/>
            <rFont val="MS Sans Serif"/>
            <family val="2"/>
            <charset val="177"/>
          </rPr>
          <t>D19&gt;D18
Warning:D20&gt;D19</t>
        </r>
      </text>
    </comment>
    <comment ref="E19" authorId="0">
      <text>
        <r>
          <rPr>
            <b/>
            <sz val="8"/>
            <color indexed="81"/>
            <rFont val="MS Sans Serif"/>
            <family val="2"/>
            <charset val="177"/>
          </rPr>
          <t>Warning:</t>
        </r>
        <r>
          <rPr>
            <sz val="6"/>
            <color indexed="81"/>
            <rFont val="MS Sans Serif"/>
            <family val="2"/>
            <charset val="177"/>
          </rPr>
          <t>E19&gt;E18
Warning:E20&gt;E19</t>
        </r>
      </text>
    </comment>
    <comment ref="F19" authorId="0">
      <text>
        <r>
          <rPr>
            <b/>
            <sz val="8"/>
            <color indexed="81"/>
            <rFont val="MS Sans Serif"/>
            <family val="2"/>
            <charset val="177"/>
          </rPr>
          <t>Warning:</t>
        </r>
        <r>
          <rPr>
            <sz val="6"/>
            <color indexed="81"/>
            <rFont val="MS Sans Serif"/>
            <family val="2"/>
            <charset val="177"/>
          </rPr>
          <t>F19&gt;F18
Warning:F20&gt;F19</t>
        </r>
      </text>
    </comment>
    <comment ref="G19" authorId="0">
      <text>
        <r>
          <rPr>
            <b/>
            <sz val="8"/>
            <color indexed="81"/>
            <rFont val="MS Sans Serif"/>
            <family val="2"/>
            <charset val="177"/>
          </rPr>
          <t>Warning:</t>
        </r>
        <r>
          <rPr>
            <sz val="6"/>
            <color indexed="81"/>
            <rFont val="MS Sans Serif"/>
            <family val="2"/>
            <charset val="177"/>
          </rPr>
          <t>G19&gt;G18
Warning:G20&gt;G19</t>
        </r>
      </text>
    </comment>
    <comment ref="H19" authorId="0">
      <text>
        <r>
          <rPr>
            <b/>
            <sz val="8"/>
            <color indexed="81"/>
            <rFont val="MS Sans Serif"/>
            <family val="2"/>
            <charset val="177"/>
          </rPr>
          <t>Warning:</t>
        </r>
        <r>
          <rPr>
            <sz val="6"/>
            <color indexed="81"/>
            <rFont val="MS Sans Serif"/>
            <family val="2"/>
            <charset val="177"/>
          </rPr>
          <t>H19&gt;H18
Warning:H20&gt;H19</t>
        </r>
      </text>
    </comment>
    <comment ref="I19" authorId="0">
      <text>
        <r>
          <rPr>
            <b/>
            <sz val="8"/>
            <color indexed="81"/>
            <rFont val="MS Sans Serif"/>
            <family val="2"/>
            <charset val="177"/>
          </rPr>
          <t>Warning:</t>
        </r>
        <r>
          <rPr>
            <sz val="6"/>
            <color indexed="81"/>
            <rFont val="MS Sans Serif"/>
            <family val="2"/>
            <charset val="177"/>
          </rPr>
          <t>I19&gt;I18
Warning:I20&gt;I19</t>
        </r>
      </text>
    </comment>
    <comment ref="J19" authorId="0">
      <text>
        <r>
          <rPr>
            <b/>
            <sz val="8"/>
            <color indexed="81"/>
            <rFont val="MS Sans Serif"/>
            <family val="2"/>
            <charset val="177"/>
          </rPr>
          <t>Warning:</t>
        </r>
        <r>
          <rPr>
            <sz val="6"/>
            <color indexed="81"/>
            <rFont val="MS Sans Serif"/>
            <family val="2"/>
            <charset val="177"/>
          </rPr>
          <t>J19&gt;J18
Warning:J20&gt;J19</t>
        </r>
      </text>
    </comment>
    <comment ref="K19" authorId="0">
      <text>
        <r>
          <rPr>
            <b/>
            <sz val="8"/>
            <color indexed="81"/>
            <rFont val="MS Sans Serif"/>
            <family val="2"/>
            <charset val="177"/>
          </rPr>
          <t>Warning:</t>
        </r>
        <r>
          <rPr>
            <sz val="6"/>
            <color indexed="81"/>
            <rFont val="MS Sans Serif"/>
            <family val="2"/>
            <charset val="177"/>
          </rPr>
          <t>K19&gt;K18
Warning:K20&gt;K19</t>
        </r>
      </text>
    </comment>
    <comment ref="C20" authorId="0">
      <text>
        <r>
          <rPr>
            <b/>
            <sz val="8"/>
            <color indexed="81"/>
            <rFont val="MS Sans Serif"/>
            <family val="2"/>
            <charset val="177"/>
          </rPr>
          <t>Warning:</t>
        </r>
        <r>
          <rPr>
            <sz val="6"/>
            <color indexed="81"/>
            <rFont val="MS Sans Serif"/>
            <family val="2"/>
            <charset val="177"/>
          </rPr>
          <t>C20&gt;C19</t>
        </r>
      </text>
    </comment>
    <comment ref="D20" authorId="0">
      <text>
        <r>
          <rPr>
            <b/>
            <sz val="8"/>
            <color indexed="81"/>
            <rFont val="MS Sans Serif"/>
            <family val="2"/>
            <charset val="177"/>
          </rPr>
          <t>Warning:</t>
        </r>
        <r>
          <rPr>
            <sz val="6"/>
            <color indexed="81"/>
            <rFont val="MS Sans Serif"/>
            <family val="2"/>
            <charset val="177"/>
          </rPr>
          <t>D20&gt;D19</t>
        </r>
      </text>
    </comment>
    <comment ref="E20" authorId="0">
      <text>
        <r>
          <rPr>
            <b/>
            <sz val="8"/>
            <color indexed="81"/>
            <rFont val="MS Sans Serif"/>
            <family val="2"/>
            <charset val="177"/>
          </rPr>
          <t>Warning:</t>
        </r>
        <r>
          <rPr>
            <sz val="6"/>
            <color indexed="81"/>
            <rFont val="MS Sans Serif"/>
            <family val="2"/>
            <charset val="177"/>
          </rPr>
          <t>E20&gt;E19</t>
        </r>
      </text>
    </comment>
    <comment ref="F20" authorId="0">
      <text>
        <r>
          <rPr>
            <b/>
            <sz val="8"/>
            <color indexed="81"/>
            <rFont val="MS Sans Serif"/>
            <family val="2"/>
            <charset val="177"/>
          </rPr>
          <t>Warning:</t>
        </r>
        <r>
          <rPr>
            <sz val="6"/>
            <color indexed="81"/>
            <rFont val="MS Sans Serif"/>
            <family val="2"/>
            <charset val="177"/>
          </rPr>
          <t>F20&gt;F19</t>
        </r>
      </text>
    </comment>
    <comment ref="G20" authorId="0">
      <text>
        <r>
          <rPr>
            <b/>
            <sz val="8"/>
            <color indexed="81"/>
            <rFont val="MS Sans Serif"/>
            <family val="2"/>
            <charset val="177"/>
          </rPr>
          <t>Warning:</t>
        </r>
        <r>
          <rPr>
            <sz val="6"/>
            <color indexed="81"/>
            <rFont val="MS Sans Serif"/>
            <family val="2"/>
            <charset val="177"/>
          </rPr>
          <t>G20&gt;G19</t>
        </r>
      </text>
    </comment>
    <comment ref="H20" authorId="0">
      <text>
        <r>
          <rPr>
            <b/>
            <sz val="8"/>
            <color indexed="81"/>
            <rFont val="MS Sans Serif"/>
            <family val="2"/>
            <charset val="177"/>
          </rPr>
          <t>Warning:</t>
        </r>
        <r>
          <rPr>
            <sz val="6"/>
            <color indexed="81"/>
            <rFont val="MS Sans Serif"/>
            <family val="2"/>
            <charset val="177"/>
          </rPr>
          <t>H20&gt;H19</t>
        </r>
      </text>
    </comment>
    <comment ref="I20" authorId="0">
      <text>
        <r>
          <rPr>
            <b/>
            <sz val="8"/>
            <color indexed="81"/>
            <rFont val="MS Sans Serif"/>
            <family val="2"/>
            <charset val="177"/>
          </rPr>
          <t>Warning:</t>
        </r>
        <r>
          <rPr>
            <sz val="6"/>
            <color indexed="81"/>
            <rFont val="MS Sans Serif"/>
            <family val="2"/>
            <charset val="177"/>
          </rPr>
          <t>I20&gt;I19</t>
        </r>
      </text>
    </comment>
    <comment ref="J20" authorId="0">
      <text>
        <r>
          <rPr>
            <b/>
            <sz val="8"/>
            <color indexed="81"/>
            <rFont val="MS Sans Serif"/>
            <family val="2"/>
            <charset val="177"/>
          </rPr>
          <t>Warning:</t>
        </r>
        <r>
          <rPr>
            <sz val="6"/>
            <color indexed="81"/>
            <rFont val="MS Sans Serif"/>
            <family val="2"/>
            <charset val="177"/>
          </rPr>
          <t>J20&gt;J19</t>
        </r>
      </text>
    </comment>
    <comment ref="K20" authorId="0">
      <text>
        <r>
          <rPr>
            <b/>
            <sz val="8"/>
            <color indexed="81"/>
            <rFont val="MS Sans Serif"/>
            <family val="2"/>
            <charset val="177"/>
          </rPr>
          <t>Warning:</t>
        </r>
        <r>
          <rPr>
            <sz val="6"/>
            <color indexed="81"/>
            <rFont val="MS Sans Serif"/>
            <family val="2"/>
            <charset val="177"/>
          </rPr>
          <t>K20&gt;K19</t>
        </r>
      </text>
    </comment>
    <comment ref="C21" authorId="0">
      <text>
        <r>
          <rPr>
            <b/>
            <sz val="8"/>
            <color indexed="81"/>
            <rFont val="MS Sans Serif"/>
            <family val="2"/>
            <charset val="177"/>
          </rPr>
          <t>Warning:</t>
        </r>
        <r>
          <rPr>
            <sz val="6"/>
            <color indexed="81"/>
            <rFont val="MS Sans Serif"/>
            <family val="2"/>
            <charset val="177"/>
          </rPr>
          <t>C18&lt;SUM(C23,C21)</t>
        </r>
      </text>
    </comment>
    <comment ref="D21" authorId="0">
      <text>
        <r>
          <rPr>
            <b/>
            <sz val="8"/>
            <color indexed="81"/>
            <rFont val="MS Sans Serif"/>
            <family val="2"/>
            <charset val="177"/>
          </rPr>
          <t>Warning:</t>
        </r>
        <r>
          <rPr>
            <sz val="6"/>
            <color indexed="81"/>
            <rFont val="MS Sans Serif"/>
            <family val="2"/>
            <charset val="177"/>
          </rPr>
          <t>D18&lt;SUM(D23,D21)</t>
        </r>
      </text>
    </comment>
    <comment ref="E21" authorId="0">
      <text>
        <r>
          <rPr>
            <b/>
            <sz val="8"/>
            <color indexed="81"/>
            <rFont val="MS Sans Serif"/>
            <family val="2"/>
            <charset val="177"/>
          </rPr>
          <t>Warning:</t>
        </r>
        <r>
          <rPr>
            <sz val="6"/>
            <color indexed="81"/>
            <rFont val="MS Sans Serif"/>
            <family val="2"/>
            <charset val="177"/>
          </rPr>
          <t>E18&lt;SUM(E23,E21)</t>
        </r>
      </text>
    </comment>
    <comment ref="F21" authorId="0">
      <text>
        <r>
          <rPr>
            <b/>
            <sz val="8"/>
            <color indexed="81"/>
            <rFont val="MS Sans Serif"/>
            <family val="2"/>
            <charset val="177"/>
          </rPr>
          <t>Warning:</t>
        </r>
        <r>
          <rPr>
            <sz val="6"/>
            <color indexed="81"/>
            <rFont val="MS Sans Serif"/>
            <family val="2"/>
            <charset val="177"/>
          </rPr>
          <t>F18&lt;SUM(F23,F21)</t>
        </r>
      </text>
    </comment>
    <comment ref="G21" authorId="0">
      <text>
        <r>
          <rPr>
            <b/>
            <sz val="8"/>
            <color indexed="81"/>
            <rFont val="MS Sans Serif"/>
            <family val="2"/>
            <charset val="177"/>
          </rPr>
          <t>Warning:</t>
        </r>
        <r>
          <rPr>
            <sz val="6"/>
            <color indexed="81"/>
            <rFont val="MS Sans Serif"/>
            <family val="2"/>
            <charset val="177"/>
          </rPr>
          <t>G18&lt;SUM(G23,G21)</t>
        </r>
      </text>
    </comment>
    <comment ref="H21" authorId="0">
      <text>
        <r>
          <rPr>
            <b/>
            <sz val="8"/>
            <color indexed="81"/>
            <rFont val="MS Sans Serif"/>
            <family val="2"/>
            <charset val="177"/>
          </rPr>
          <t>Warning:</t>
        </r>
        <r>
          <rPr>
            <sz val="6"/>
            <color indexed="81"/>
            <rFont val="MS Sans Serif"/>
            <family val="2"/>
            <charset val="177"/>
          </rPr>
          <t>H18&lt;SUM(H23,H21)</t>
        </r>
      </text>
    </comment>
    <comment ref="I21" authorId="0">
      <text>
        <r>
          <rPr>
            <b/>
            <sz val="8"/>
            <color indexed="81"/>
            <rFont val="MS Sans Serif"/>
            <family val="2"/>
            <charset val="177"/>
          </rPr>
          <t>Warning:</t>
        </r>
        <r>
          <rPr>
            <sz val="6"/>
            <color indexed="81"/>
            <rFont val="MS Sans Serif"/>
            <family val="2"/>
            <charset val="177"/>
          </rPr>
          <t>I18&lt;SUM(I23,I21)</t>
        </r>
      </text>
    </comment>
    <comment ref="J21" authorId="0">
      <text>
        <r>
          <rPr>
            <b/>
            <sz val="8"/>
            <color indexed="81"/>
            <rFont val="MS Sans Serif"/>
            <family val="2"/>
            <charset val="177"/>
          </rPr>
          <t>Warning:</t>
        </r>
        <r>
          <rPr>
            <sz val="6"/>
            <color indexed="81"/>
            <rFont val="MS Sans Serif"/>
            <family val="2"/>
            <charset val="177"/>
          </rPr>
          <t>J18&lt;SUM(J23,J21)</t>
        </r>
      </text>
    </comment>
    <comment ref="K21" authorId="0">
      <text>
        <r>
          <rPr>
            <b/>
            <sz val="8"/>
            <color indexed="81"/>
            <rFont val="MS Sans Serif"/>
            <family val="2"/>
            <charset val="177"/>
          </rPr>
          <t>Warning:</t>
        </r>
        <r>
          <rPr>
            <sz val="6"/>
            <color indexed="81"/>
            <rFont val="MS Sans Serif"/>
            <family val="2"/>
            <charset val="177"/>
          </rPr>
          <t>K18&lt;SUM(K23,K21)</t>
        </r>
      </text>
    </comment>
    <comment ref="C23" authorId="0">
      <text>
        <r>
          <rPr>
            <b/>
            <sz val="8"/>
            <color indexed="81"/>
            <rFont val="MS Sans Serif"/>
            <family val="2"/>
            <charset val="177"/>
          </rPr>
          <t>Warning:</t>
        </r>
        <r>
          <rPr>
            <sz val="6"/>
            <color indexed="81"/>
            <rFont val="MS Sans Serif"/>
            <family val="2"/>
            <charset val="177"/>
          </rPr>
          <t>C18&lt;SUM(C23,C21)</t>
        </r>
      </text>
    </comment>
    <comment ref="D23" authorId="0">
      <text>
        <r>
          <rPr>
            <b/>
            <sz val="8"/>
            <color indexed="81"/>
            <rFont val="MS Sans Serif"/>
            <family val="2"/>
            <charset val="177"/>
          </rPr>
          <t>Warning:</t>
        </r>
        <r>
          <rPr>
            <sz val="6"/>
            <color indexed="81"/>
            <rFont val="MS Sans Serif"/>
            <family val="2"/>
            <charset val="177"/>
          </rPr>
          <t>D18&lt;SUM(D23,D21)</t>
        </r>
      </text>
    </comment>
    <comment ref="E23" authorId="0">
      <text>
        <r>
          <rPr>
            <b/>
            <sz val="8"/>
            <color indexed="81"/>
            <rFont val="MS Sans Serif"/>
            <family val="2"/>
            <charset val="177"/>
          </rPr>
          <t>Warning:</t>
        </r>
        <r>
          <rPr>
            <sz val="6"/>
            <color indexed="81"/>
            <rFont val="MS Sans Serif"/>
            <family val="2"/>
            <charset val="177"/>
          </rPr>
          <t>E18&lt;SUM(E23,E21)</t>
        </r>
      </text>
    </comment>
    <comment ref="F23" authorId="0">
      <text>
        <r>
          <rPr>
            <b/>
            <sz val="8"/>
            <color indexed="81"/>
            <rFont val="MS Sans Serif"/>
            <family val="2"/>
            <charset val="177"/>
          </rPr>
          <t>Warning:</t>
        </r>
        <r>
          <rPr>
            <sz val="6"/>
            <color indexed="81"/>
            <rFont val="MS Sans Serif"/>
            <family val="2"/>
            <charset val="177"/>
          </rPr>
          <t>F18&lt;SUM(F23,F21)</t>
        </r>
      </text>
    </comment>
    <comment ref="G23" authorId="0">
      <text>
        <r>
          <rPr>
            <b/>
            <sz val="8"/>
            <color indexed="81"/>
            <rFont val="MS Sans Serif"/>
            <family val="2"/>
            <charset val="177"/>
          </rPr>
          <t>Warning:</t>
        </r>
        <r>
          <rPr>
            <sz val="6"/>
            <color indexed="81"/>
            <rFont val="MS Sans Serif"/>
            <family val="2"/>
            <charset val="177"/>
          </rPr>
          <t>G18&lt;SUM(G23,G21)</t>
        </r>
      </text>
    </comment>
    <comment ref="H23" authorId="0">
      <text>
        <r>
          <rPr>
            <b/>
            <sz val="8"/>
            <color indexed="81"/>
            <rFont val="MS Sans Serif"/>
            <family val="2"/>
            <charset val="177"/>
          </rPr>
          <t>Warning:</t>
        </r>
        <r>
          <rPr>
            <sz val="6"/>
            <color indexed="81"/>
            <rFont val="MS Sans Serif"/>
            <family val="2"/>
            <charset val="177"/>
          </rPr>
          <t>H18&lt;SUM(H23,H21)</t>
        </r>
      </text>
    </comment>
    <comment ref="I23" authorId="0">
      <text>
        <r>
          <rPr>
            <b/>
            <sz val="8"/>
            <color indexed="81"/>
            <rFont val="MS Sans Serif"/>
            <family val="2"/>
            <charset val="177"/>
          </rPr>
          <t>Warning:</t>
        </r>
        <r>
          <rPr>
            <sz val="6"/>
            <color indexed="81"/>
            <rFont val="MS Sans Serif"/>
            <family val="2"/>
            <charset val="177"/>
          </rPr>
          <t>I18&lt;SUM(I23,I21)</t>
        </r>
      </text>
    </comment>
    <comment ref="J23" authorId="0">
      <text>
        <r>
          <rPr>
            <b/>
            <sz val="8"/>
            <color indexed="81"/>
            <rFont val="MS Sans Serif"/>
            <family val="2"/>
            <charset val="177"/>
          </rPr>
          <t>Warning:</t>
        </r>
        <r>
          <rPr>
            <sz val="6"/>
            <color indexed="81"/>
            <rFont val="MS Sans Serif"/>
            <family val="2"/>
            <charset val="177"/>
          </rPr>
          <t>J18&lt;SUM(J23,J21)</t>
        </r>
      </text>
    </comment>
    <comment ref="K23" authorId="0">
      <text>
        <r>
          <rPr>
            <b/>
            <sz val="8"/>
            <color indexed="81"/>
            <rFont val="MS Sans Serif"/>
            <family val="2"/>
            <charset val="177"/>
          </rPr>
          <t>Warning:</t>
        </r>
        <r>
          <rPr>
            <sz val="6"/>
            <color indexed="81"/>
            <rFont val="MS Sans Serif"/>
            <family val="2"/>
            <charset val="177"/>
          </rPr>
          <t>K18&lt;SUM(K23,K21)</t>
        </r>
      </text>
    </comment>
  </commentList>
</comments>
</file>

<file path=xl/comments20.xml><?xml version="1.0" encoding="utf-8"?>
<comments xmlns="http://schemas.openxmlformats.org/spreadsheetml/2006/main">
  <authors>
    <author>רחל לאה כהן טנוג'י</author>
  </authors>
  <commentList>
    <comment ref="C16" authorId="0">
      <text>
        <r>
          <rPr>
            <b/>
            <sz val="8"/>
            <color indexed="81"/>
            <rFont val="MS Sans Serif"/>
            <family val="2"/>
            <charset val="177"/>
          </rPr>
          <t>Warning:</t>
        </r>
        <r>
          <rPr>
            <sz val="6"/>
            <color indexed="81"/>
            <rFont val="MS Sans Serif"/>
            <family val="2"/>
            <charset val="177"/>
          </rPr>
          <t>C16&lt;&gt;-L24!D19</t>
        </r>
      </text>
    </comment>
    <comment ref="D16" authorId="0">
      <text>
        <r>
          <rPr>
            <b/>
            <sz val="8"/>
            <color indexed="81"/>
            <rFont val="MS Sans Serif"/>
            <family val="2"/>
            <charset val="177"/>
          </rPr>
          <t>Warning:</t>
        </r>
        <r>
          <rPr>
            <sz val="6"/>
            <color indexed="81"/>
            <rFont val="MS Sans Serif"/>
            <family val="2"/>
            <charset val="177"/>
          </rPr>
          <t>D16&lt;&gt;-L24!E19</t>
        </r>
      </text>
    </comment>
    <comment ref="E16" authorId="0">
      <text>
        <r>
          <rPr>
            <b/>
            <sz val="8"/>
            <color indexed="81"/>
            <rFont val="MS Sans Serif"/>
            <family val="2"/>
            <charset val="177"/>
          </rPr>
          <t>Warning:</t>
        </r>
        <r>
          <rPr>
            <sz val="6"/>
            <color indexed="81"/>
            <rFont val="MS Sans Serif"/>
            <family val="2"/>
            <charset val="177"/>
          </rPr>
          <t>E16&lt;&gt;-L24!F19</t>
        </r>
      </text>
    </comment>
    <comment ref="F16" authorId="0">
      <text>
        <r>
          <rPr>
            <b/>
            <sz val="8"/>
            <color indexed="81"/>
            <rFont val="MS Sans Serif"/>
            <family val="2"/>
            <charset val="177"/>
          </rPr>
          <t>Warning:</t>
        </r>
        <r>
          <rPr>
            <sz val="6"/>
            <color indexed="81"/>
            <rFont val="MS Sans Serif"/>
            <family val="2"/>
            <charset val="177"/>
          </rPr>
          <t>F16&lt;&gt;-L24!G19</t>
        </r>
      </text>
    </comment>
    <comment ref="G16" authorId="0">
      <text>
        <r>
          <rPr>
            <b/>
            <sz val="8"/>
            <color indexed="81"/>
            <rFont val="MS Sans Serif"/>
            <family val="2"/>
            <charset val="177"/>
          </rPr>
          <t>Warning:</t>
        </r>
        <r>
          <rPr>
            <sz val="6"/>
            <color indexed="81"/>
            <rFont val="MS Sans Serif"/>
            <family val="2"/>
            <charset val="177"/>
          </rPr>
          <t>G16&lt;&gt;-L24!H19</t>
        </r>
      </text>
    </comment>
    <comment ref="C17" authorId="0">
      <text>
        <r>
          <rPr>
            <b/>
            <sz val="8"/>
            <color indexed="81"/>
            <rFont val="MS Sans Serif"/>
            <family val="2"/>
            <charset val="177"/>
          </rPr>
          <t>Warning:</t>
        </r>
        <r>
          <rPr>
            <sz val="6"/>
            <color indexed="81"/>
            <rFont val="MS Sans Serif"/>
            <family val="2"/>
            <charset val="177"/>
          </rPr>
          <t>C17&lt;&gt;L24!D31</t>
        </r>
      </text>
    </comment>
    <comment ref="D17" authorId="0">
      <text>
        <r>
          <rPr>
            <b/>
            <sz val="8"/>
            <color indexed="81"/>
            <rFont val="MS Sans Serif"/>
            <family val="2"/>
            <charset val="177"/>
          </rPr>
          <t>Warning:</t>
        </r>
        <r>
          <rPr>
            <sz val="6"/>
            <color indexed="81"/>
            <rFont val="MS Sans Serif"/>
            <family val="2"/>
            <charset val="177"/>
          </rPr>
          <t>D17&lt;&gt;L24!E31</t>
        </r>
      </text>
    </comment>
    <comment ref="E17" authorId="0">
      <text>
        <r>
          <rPr>
            <b/>
            <sz val="8"/>
            <color indexed="81"/>
            <rFont val="MS Sans Serif"/>
            <family val="2"/>
            <charset val="177"/>
          </rPr>
          <t>Warning:</t>
        </r>
        <r>
          <rPr>
            <sz val="6"/>
            <color indexed="81"/>
            <rFont val="MS Sans Serif"/>
            <family val="2"/>
            <charset val="177"/>
          </rPr>
          <t>E17&lt;&gt;L24!F31</t>
        </r>
      </text>
    </comment>
    <comment ref="F17" authorId="0">
      <text>
        <r>
          <rPr>
            <b/>
            <sz val="8"/>
            <color indexed="81"/>
            <rFont val="MS Sans Serif"/>
            <family val="2"/>
            <charset val="177"/>
          </rPr>
          <t>Warning:</t>
        </r>
        <r>
          <rPr>
            <sz val="6"/>
            <color indexed="81"/>
            <rFont val="MS Sans Serif"/>
            <family val="2"/>
            <charset val="177"/>
          </rPr>
          <t>F17&lt;&gt;L24!G31</t>
        </r>
      </text>
    </comment>
    <comment ref="G17" authorId="0">
      <text>
        <r>
          <rPr>
            <b/>
            <sz val="8"/>
            <color indexed="81"/>
            <rFont val="MS Sans Serif"/>
            <family val="2"/>
            <charset val="177"/>
          </rPr>
          <t>Warning:</t>
        </r>
        <r>
          <rPr>
            <sz val="6"/>
            <color indexed="81"/>
            <rFont val="MS Sans Serif"/>
            <family val="2"/>
            <charset val="177"/>
          </rPr>
          <t>G17&lt;&gt;L24!H31</t>
        </r>
      </text>
    </comment>
  </commentList>
</comments>
</file>

<file path=xl/comments21.xml><?xml version="1.0" encoding="utf-8"?>
<comments xmlns="http://schemas.openxmlformats.org/spreadsheetml/2006/main">
  <authors>
    <author>רחל לאה כהן טנוג'י</author>
  </authors>
  <commentList>
    <comment ref="D19" authorId="0">
      <text>
        <r>
          <rPr>
            <b/>
            <sz val="8"/>
            <color indexed="81"/>
            <rFont val="MS Sans Serif"/>
            <family val="2"/>
            <charset val="177"/>
          </rPr>
          <t>Warning:</t>
        </r>
        <r>
          <rPr>
            <sz val="6"/>
            <color indexed="81"/>
            <rFont val="MS Sans Serif"/>
            <family val="2"/>
            <charset val="177"/>
          </rPr>
          <t>L22!C16&lt;&gt;-D19</t>
        </r>
      </text>
    </comment>
    <comment ref="E19" authorId="0">
      <text>
        <r>
          <rPr>
            <b/>
            <sz val="8"/>
            <color indexed="81"/>
            <rFont val="MS Sans Serif"/>
            <family val="2"/>
            <charset val="177"/>
          </rPr>
          <t>Warning:</t>
        </r>
        <r>
          <rPr>
            <sz val="6"/>
            <color indexed="81"/>
            <rFont val="MS Sans Serif"/>
            <family val="2"/>
            <charset val="177"/>
          </rPr>
          <t>L22!D16&lt;&gt;-E19</t>
        </r>
      </text>
    </comment>
    <comment ref="F19" authorId="0">
      <text>
        <r>
          <rPr>
            <b/>
            <sz val="8"/>
            <color indexed="81"/>
            <rFont val="MS Sans Serif"/>
            <family val="2"/>
            <charset val="177"/>
          </rPr>
          <t>Warning:</t>
        </r>
        <r>
          <rPr>
            <sz val="6"/>
            <color indexed="81"/>
            <rFont val="MS Sans Serif"/>
            <family val="2"/>
            <charset val="177"/>
          </rPr>
          <t>L22!E16&lt;&gt;-F19</t>
        </r>
      </text>
    </comment>
    <comment ref="G19" authorId="0">
      <text>
        <r>
          <rPr>
            <b/>
            <sz val="8"/>
            <color indexed="81"/>
            <rFont val="MS Sans Serif"/>
            <family val="2"/>
            <charset val="177"/>
          </rPr>
          <t>Warning:</t>
        </r>
        <r>
          <rPr>
            <sz val="6"/>
            <color indexed="81"/>
            <rFont val="MS Sans Serif"/>
            <family val="2"/>
            <charset val="177"/>
          </rPr>
          <t>L22!F16&lt;&gt;-G19</t>
        </r>
      </text>
    </comment>
    <comment ref="H19" authorId="0">
      <text>
        <r>
          <rPr>
            <b/>
            <sz val="8"/>
            <color indexed="81"/>
            <rFont val="MS Sans Serif"/>
            <family val="2"/>
            <charset val="177"/>
          </rPr>
          <t>Warning:</t>
        </r>
        <r>
          <rPr>
            <sz val="6"/>
            <color indexed="81"/>
            <rFont val="MS Sans Serif"/>
            <family val="2"/>
            <charset val="177"/>
          </rPr>
          <t>L22!G16&lt;&gt;-H19</t>
        </r>
      </text>
    </comment>
    <comment ref="D31" authorId="0">
      <text>
        <r>
          <rPr>
            <b/>
            <sz val="8"/>
            <color indexed="81"/>
            <rFont val="MS Sans Serif"/>
            <family val="2"/>
            <charset val="177"/>
          </rPr>
          <t>Warning:</t>
        </r>
        <r>
          <rPr>
            <sz val="6"/>
            <color indexed="81"/>
            <rFont val="MS Sans Serif"/>
            <family val="2"/>
            <charset val="177"/>
          </rPr>
          <t>L22!C17&lt;&gt;D31</t>
        </r>
      </text>
    </comment>
    <comment ref="E31" authorId="0">
      <text>
        <r>
          <rPr>
            <b/>
            <sz val="8"/>
            <color indexed="81"/>
            <rFont val="MS Sans Serif"/>
            <family val="2"/>
            <charset val="177"/>
          </rPr>
          <t>Warning:</t>
        </r>
        <r>
          <rPr>
            <sz val="6"/>
            <color indexed="81"/>
            <rFont val="MS Sans Serif"/>
            <family val="2"/>
            <charset val="177"/>
          </rPr>
          <t>L22!D17&lt;&gt;E31</t>
        </r>
      </text>
    </comment>
    <comment ref="F31" authorId="0">
      <text>
        <r>
          <rPr>
            <b/>
            <sz val="8"/>
            <color indexed="81"/>
            <rFont val="MS Sans Serif"/>
            <family val="2"/>
            <charset val="177"/>
          </rPr>
          <t>Warning:</t>
        </r>
        <r>
          <rPr>
            <sz val="6"/>
            <color indexed="81"/>
            <rFont val="MS Sans Serif"/>
            <family val="2"/>
            <charset val="177"/>
          </rPr>
          <t>L22!E17&lt;&gt;F31</t>
        </r>
      </text>
    </comment>
    <comment ref="G31" authorId="0">
      <text>
        <r>
          <rPr>
            <b/>
            <sz val="8"/>
            <color indexed="81"/>
            <rFont val="MS Sans Serif"/>
            <family val="2"/>
            <charset val="177"/>
          </rPr>
          <t>Warning:</t>
        </r>
        <r>
          <rPr>
            <sz val="6"/>
            <color indexed="81"/>
            <rFont val="MS Sans Serif"/>
            <family val="2"/>
            <charset val="177"/>
          </rPr>
          <t>L22!F17&lt;&gt;G31</t>
        </r>
      </text>
    </comment>
    <comment ref="H31" authorId="0">
      <text>
        <r>
          <rPr>
            <b/>
            <sz val="8"/>
            <color indexed="81"/>
            <rFont val="MS Sans Serif"/>
            <family val="2"/>
            <charset val="177"/>
          </rPr>
          <t>Warning:</t>
        </r>
        <r>
          <rPr>
            <sz val="6"/>
            <color indexed="81"/>
            <rFont val="MS Sans Serif"/>
            <family val="2"/>
            <charset val="177"/>
          </rPr>
          <t>L22!G17&lt;&gt;H31</t>
        </r>
      </text>
    </comment>
  </commentList>
</comments>
</file>

<file path=xl/comments22.xml><?xml version="1.0" encoding="utf-8"?>
<comments xmlns="http://schemas.openxmlformats.org/spreadsheetml/2006/main">
  <authors>
    <author>רחל לאה כהן טנוג'י</author>
  </authors>
  <commentList>
    <comment ref="E14" authorId="0">
      <text>
        <r>
          <rPr>
            <b/>
            <sz val="8"/>
            <color indexed="81"/>
            <rFont val="MS Sans Serif"/>
            <family val="2"/>
            <charset val="177"/>
          </rPr>
          <t>Warning:</t>
        </r>
        <r>
          <rPr>
            <sz val="6"/>
            <color indexed="81"/>
            <rFont val="MS Sans Serif"/>
            <family val="2"/>
            <charset val="177"/>
          </rPr>
          <t>E14&lt;&gt;L28!E27</t>
        </r>
      </text>
    </comment>
    <comment ref="K14" authorId="0">
      <text>
        <r>
          <rPr>
            <b/>
            <sz val="8"/>
            <color indexed="81"/>
            <rFont val="MS Sans Serif"/>
            <family val="2"/>
            <charset val="177"/>
          </rPr>
          <t>Warning:</t>
        </r>
        <r>
          <rPr>
            <sz val="6"/>
            <color indexed="81"/>
            <rFont val="MS Sans Serif"/>
            <family val="2"/>
            <charset val="177"/>
          </rPr>
          <t>K14&lt;&gt;L28!I27</t>
        </r>
      </text>
    </comment>
    <comment ref="Q14" authorId="0">
      <text>
        <r>
          <rPr>
            <b/>
            <sz val="8"/>
            <color indexed="81"/>
            <rFont val="MS Sans Serif"/>
            <family val="2"/>
            <charset val="177"/>
          </rPr>
          <t>Warning:</t>
        </r>
        <r>
          <rPr>
            <sz val="6"/>
            <color indexed="81"/>
            <rFont val="MS Sans Serif"/>
            <family val="2"/>
            <charset val="177"/>
          </rPr>
          <t>Q14&lt;&gt;L28!M27</t>
        </r>
      </text>
    </comment>
    <comment ref="E17" authorId="0">
      <text>
        <r>
          <rPr>
            <b/>
            <sz val="8"/>
            <color indexed="81"/>
            <rFont val="MS Sans Serif"/>
            <family val="2"/>
            <charset val="177"/>
          </rPr>
          <t>Warning:</t>
        </r>
        <r>
          <rPr>
            <sz val="6"/>
            <color indexed="81"/>
            <rFont val="MS Sans Serif"/>
            <family val="2"/>
            <charset val="177"/>
          </rPr>
          <t>L28!E27&gt;E17</t>
        </r>
      </text>
    </comment>
    <comment ref="F17" authorId="0">
      <text>
        <r>
          <rPr>
            <b/>
            <sz val="8"/>
            <color indexed="81"/>
            <rFont val="MS Sans Serif"/>
            <family val="2"/>
            <charset val="177"/>
          </rPr>
          <t>Warning:</t>
        </r>
        <r>
          <rPr>
            <sz val="6"/>
            <color indexed="81"/>
            <rFont val="MS Sans Serif"/>
            <family val="2"/>
            <charset val="177"/>
          </rPr>
          <t>ABS(L28!F27)&gt;ABS(F17)</t>
        </r>
      </text>
    </comment>
    <comment ref="G17" authorId="0">
      <text>
        <r>
          <rPr>
            <b/>
            <sz val="8"/>
            <color indexed="81"/>
            <rFont val="MS Sans Serif"/>
            <family val="2"/>
            <charset val="177"/>
          </rPr>
          <t>Warning:</t>
        </r>
        <r>
          <rPr>
            <sz val="6"/>
            <color indexed="81"/>
            <rFont val="MS Sans Serif"/>
            <family val="2"/>
            <charset val="177"/>
          </rPr>
          <t>L28!G27&gt;G17</t>
        </r>
      </text>
    </comment>
    <comment ref="H17" authorId="0">
      <text>
        <r>
          <rPr>
            <b/>
            <sz val="8"/>
            <color indexed="81"/>
            <rFont val="MS Sans Serif"/>
            <family val="2"/>
            <charset val="177"/>
          </rPr>
          <t>Warning:</t>
        </r>
        <r>
          <rPr>
            <sz val="6"/>
            <color indexed="81"/>
            <rFont val="MS Sans Serif"/>
            <family val="2"/>
            <charset val="177"/>
          </rPr>
          <t>I17&lt;&gt;H17
Warning:L28!H27&gt;H17</t>
        </r>
      </text>
    </comment>
    <comment ref="I17" authorId="0">
      <text>
        <r>
          <rPr>
            <b/>
            <sz val="8"/>
            <color indexed="81"/>
            <rFont val="MS Sans Serif"/>
            <family val="2"/>
            <charset val="177"/>
          </rPr>
          <t>Warning:</t>
        </r>
        <r>
          <rPr>
            <sz val="6"/>
            <color indexed="81"/>
            <rFont val="MS Sans Serif"/>
            <family val="2"/>
            <charset val="177"/>
          </rPr>
          <t>I17&lt;&gt;H17</t>
        </r>
      </text>
    </comment>
    <comment ref="K17" authorId="0">
      <text>
        <r>
          <rPr>
            <b/>
            <sz val="8"/>
            <color indexed="81"/>
            <rFont val="MS Sans Serif"/>
            <family val="2"/>
            <charset val="177"/>
          </rPr>
          <t>Warning:</t>
        </r>
        <r>
          <rPr>
            <sz val="6"/>
            <color indexed="81"/>
            <rFont val="MS Sans Serif"/>
            <family val="2"/>
            <charset val="177"/>
          </rPr>
          <t>L28!I27&gt;K17</t>
        </r>
      </text>
    </comment>
    <comment ref="L17" authorId="0">
      <text>
        <r>
          <rPr>
            <b/>
            <sz val="8"/>
            <color indexed="81"/>
            <rFont val="MS Sans Serif"/>
            <family val="2"/>
            <charset val="177"/>
          </rPr>
          <t>Warning:</t>
        </r>
        <r>
          <rPr>
            <sz val="6"/>
            <color indexed="81"/>
            <rFont val="MS Sans Serif"/>
            <family val="2"/>
            <charset val="177"/>
          </rPr>
          <t>ABS(L28!J27)&gt;ABS(L17)</t>
        </r>
      </text>
    </comment>
    <comment ref="M17" authorId="0">
      <text>
        <r>
          <rPr>
            <b/>
            <sz val="8"/>
            <color indexed="81"/>
            <rFont val="MS Sans Serif"/>
            <family val="2"/>
            <charset val="177"/>
          </rPr>
          <t>Warning:</t>
        </r>
        <r>
          <rPr>
            <sz val="6"/>
            <color indexed="81"/>
            <rFont val="MS Sans Serif"/>
            <family val="2"/>
            <charset val="177"/>
          </rPr>
          <t>L28!K27&gt;M17</t>
        </r>
      </text>
    </comment>
    <comment ref="N17" authorId="0">
      <text>
        <r>
          <rPr>
            <b/>
            <sz val="8"/>
            <color indexed="81"/>
            <rFont val="MS Sans Serif"/>
            <family val="2"/>
            <charset val="177"/>
          </rPr>
          <t>Warning:</t>
        </r>
        <r>
          <rPr>
            <sz val="6"/>
            <color indexed="81"/>
            <rFont val="MS Sans Serif"/>
            <family val="2"/>
            <charset val="177"/>
          </rPr>
          <t>O17&lt;&gt;N17
Warning:L28!L27&gt;N17</t>
        </r>
      </text>
    </comment>
    <comment ref="O17" authorId="0">
      <text>
        <r>
          <rPr>
            <b/>
            <sz val="8"/>
            <color indexed="81"/>
            <rFont val="MS Sans Serif"/>
            <family val="2"/>
            <charset val="177"/>
          </rPr>
          <t>Warning:</t>
        </r>
        <r>
          <rPr>
            <sz val="6"/>
            <color indexed="81"/>
            <rFont val="MS Sans Serif"/>
            <family val="2"/>
            <charset val="177"/>
          </rPr>
          <t>O17&lt;&gt;N17</t>
        </r>
      </text>
    </comment>
    <comment ref="Q17" authorId="0">
      <text>
        <r>
          <rPr>
            <b/>
            <sz val="8"/>
            <color indexed="81"/>
            <rFont val="MS Sans Serif"/>
            <family val="2"/>
            <charset val="177"/>
          </rPr>
          <t>Warning:</t>
        </r>
        <r>
          <rPr>
            <sz val="6"/>
            <color indexed="81"/>
            <rFont val="MS Sans Serif"/>
            <family val="2"/>
            <charset val="177"/>
          </rPr>
          <t>L28!M27&gt;Q17</t>
        </r>
      </text>
    </comment>
    <comment ref="R17" authorId="0">
      <text>
        <r>
          <rPr>
            <b/>
            <sz val="8"/>
            <color indexed="81"/>
            <rFont val="MS Sans Serif"/>
            <family val="2"/>
            <charset val="177"/>
          </rPr>
          <t>Warning:</t>
        </r>
        <r>
          <rPr>
            <sz val="6"/>
            <color indexed="81"/>
            <rFont val="MS Sans Serif"/>
            <family val="2"/>
            <charset val="177"/>
          </rPr>
          <t>ABS(L28!N27)&gt;ABS(R17)</t>
        </r>
      </text>
    </comment>
    <comment ref="S17" authorId="0">
      <text>
        <r>
          <rPr>
            <b/>
            <sz val="8"/>
            <color indexed="81"/>
            <rFont val="MS Sans Serif"/>
            <family val="2"/>
            <charset val="177"/>
          </rPr>
          <t>Warning:</t>
        </r>
        <r>
          <rPr>
            <sz val="6"/>
            <color indexed="81"/>
            <rFont val="MS Sans Serif"/>
            <family val="2"/>
            <charset val="177"/>
          </rPr>
          <t>L28!O27&gt;S17</t>
        </r>
      </text>
    </comment>
    <comment ref="T17" authorId="0">
      <text>
        <r>
          <rPr>
            <b/>
            <sz val="8"/>
            <color indexed="81"/>
            <rFont val="MS Sans Serif"/>
            <family val="2"/>
            <charset val="177"/>
          </rPr>
          <t>Warning:</t>
        </r>
        <r>
          <rPr>
            <sz val="6"/>
            <color indexed="81"/>
            <rFont val="MS Sans Serif"/>
            <family val="2"/>
            <charset val="177"/>
          </rPr>
          <t>U17&lt;&gt;T17
Warning:L28!P27&gt;T17</t>
        </r>
      </text>
    </comment>
    <comment ref="U17" authorId="0">
      <text>
        <r>
          <rPr>
            <b/>
            <sz val="8"/>
            <color indexed="81"/>
            <rFont val="MS Sans Serif"/>
            <family val="2"/>
            <charset val="177"/>
          </rPr>
          <t>Warning:</t>
        </r>
        <r>
          <rPr>
            <sz val="6"/>
            <color indexed="81"/>
            <rFont val="MS Sans Serif"/>
            <family val="2"/>
            <charset val="177"/>
          </rPr>
          <t>U17&lt;&gt;T17</t>
        </r>
      </text>
    </comment>
    <comment ref="E18" authorId="0">
      <text>
        <r>
          <rPr>
            <b/>
            <sz val="8"/>
            <color indexed="81"/>
            <rFont val="MS Sans Serif"/>
            <family val="2"/>
            <charset val="177"/>
          </rPr>
          <t>Warning:</t>
        </r>
        <r>
          <rPr>
            <sz val="6"/>
            <color indexed="81"/>
            <rFont val="MS Sans Serif"/>
            <family val="2"/>
            <charset val="177"/>
          </rPr>
          <t>L50!F11&lt;&gt;E18</t>
        </r>
      </text>
    </comment>
    <comment ref="K18" authorId="0">
      <text>
        <r>
          <rPr>
            <b/>
            <sz val="8"/>
            <color indexed="81"/>
            <rFont val="MS Sans Serif"/>
            <family val="2"/>
            <charset val="177"/>
          </rPr>
          <t>Warning:</t>
        </r>
        <r>
          <rPr>
            <sz val="6"/>
            <color indexed="81"/>
            <rFont val="MS Sans Serif"/>
            <family val="2"/>
            <charset val="177"/>
          </rPr>
          <t>L50!L11&lt;&gt;K18</t>
        </r>
      </text>
    </comment>
    <comment ref="Q18" authorId="0">
      <text>
        <r>
          <rPr>
            <b/>
            <sz val="8"/>
            <color indexed="81"/>
            <rFont val="MS Sans Serif"/>
            <family val="2"/>
            <charset val="177"/>
          </rPr>
          <t>Warning:</t>
        </r>
        <r>
          <rPr>
            <sz val="6"/>
            <color indexed="81"/>
            <rFont val="MS Sans Serif"/>
            <family val="2"/>
            <charset val="177"/>
          </rPr>
          <t>L50!R11&lt;&gt;Q18</t>
        </r>
      </text>
    </comment>
    <comment ref="E19" authorId="0">
      <text>
        <r>
          <rPr>
            <b/>
            <sz val="8"/>
            <color indexed="81"/>
            <rFont val="MS Sans Serif"/>
            <family val="2"/>
            <charset val="177"/>
          </rPr>
          <t>Warning:</t>
        </r>
        <r>
          <rPr>
            <sz val="6"/>
            <color indexed="81"/>
            <rFont val="MS Sans Serif"/>
            <family val="2"/>
            <charset val="177"/>
          </rPr>
          <t>L50!F12&lt;&gt;E19</t>
        </r>
      </text>
    </comment>
    <comment ref="K19" authorId="0">
      <text>
        <r>
          <rPr>
            <b/>
            <sz val="8"/>
            <color indexed="81"/>
            <rFont val="MS Sans Serif"/>
            <family val="2"/>
            <charset val="177"/>
          </rPr>
          <t>Warning:</t>
        </r>
        <r>
          <rPr>
            <sz val="6"/>
            <color indexed="81"/>
            <rFont val="MS Sans Serif"/>
            <family val="2"/>
            <charset val="177"/>
          </rPr>
          <t>L50!L12&lt;&gt;K19</t>
        </r>
      </text>
    </comment>
    <comment ref="Q19" authorId="0">
      <text>
        <r>
          <rPr>
            <b/>
            <sz val="8"/>
            <color indexed="81"/>
            <rFont val="MS Sans Serif"/>
            <family val="2"/>
            <charset val="177"/>
          </rPr>
          <t>Warning:</t>
        </r>
        <r>
          <rPr>
            <sz val="6"/>
            <color indexed="81"/>
            <rFont val="MS Sans Serif"/>
            <family val="2"/>
            <charset val="177"/>
          </rPr>
          <t>L50!R12&lt;&gt;Q19</t>
        </r>
      </text>
    </comment>
    <comment ref="E20" authorId="0">
      <text>
        <r>
          <rPr>
            <b/>
            <sz val="8"/>
            <color indexed="81"/>
            <rFont val="MS Sans Serif"/>
            <family val="2"/>
            <charset val="177"/>
          </rPr>
          <t>Warning:</t>
        </r>
        <r>
          <rPr>
            <sz val="6"/>
            <color indexed="81"/>
            <rFont val="MS Sans Serif"/>
            <family val="2"/>
            <charset val="177"/>
          </rPr>
          <t>L50!F13&lt;&gt;E20</t>
        </r>
      </text>
    </comment>
    <comment ref="K20" authorId="0">
      <text>
        <r>
          <rPr>
            <b/>
            <sz val="8"/>
            <color indexed="81"/>
            <rFont val="MS Sans Serif"/>
            <family val="2"/>
            <charset val="177"/>
          </rPr>
          <t>Warning:</t>
        </r>
        <r>
          <rPr>
            <sz val="6"/>
            <color indexed="81"/>
            <rFont val="MS Sans Serif"/>
            <family val="2"/>
            <charset val="177"/>
          </rPr>
          <t>L50!L13&lt;&gt;K20</t>
        </r>
      </text>
    </comment>
    <comment ref="Q20" authorId="0">
      <text>
        <r>
          <rPr>
            <b/>
            <sz val="8"/>
            <color indexed="81"/>
            <rFont val="MS Sans Serif"/>
            <family val="2"/>
            <charset val="177"/>
          </rPr>
          <t>Warning:</t>
        </r>
        <r>
          <rPr>
            <sz val="6"/>
            <color indexed="81"/>
            <rFont val="MS Sans Serif"/>
            <family val="2"/>
            <charset val="177"/>
          </rPr>
          <t>L50!R13&lt;&gt;Q20</t>
        </r>
      </text>
    </comment>
    <comment ref="E21" authorId="0">
      <text>
        <r>
          <rPr>
            <b/>
            <sz val="8"/>
            <color indexed="81"/>
            <rFont val="MS Sans Serif"/>
            <family val="2"/>
            <charset val="177"/>
          </rPr>
          <t>Warning:</t>
        </r>
        <r>
          <rPr>
            <sz val="6"/>
            <color indexed="81"/>
            <rFont val="MS Sans Serif"/>
            <family val="2"/>
            <charset val="177"/>
          </rPr>
          <t>L50!F14&lt;&gt;E21</t>
        </r>
      </text>
    </comment>
    <comment ref="K21" authorId="0">
      <text>
        <r>
          <rPr>
            <b/>
            <sz val="8"/>
            <color indexed="81"/>
            <rFont val="MS Sans Serif"/>
            <family val="2"/>
            <charset val="177"/>
          </rPr>
          <t>Warning:</t>
        </r>
        <r>
          <rPr>
            <sz val="6"/>
            <color indexed="81"/>
            <rFont val="MS Sans Serif"/>
            <family val="2"/>
            <charset val="177"/>
          </rPr>
          <t>L50!L14&lt;&gt;K21</t>
        </r>
      </text>
    </comment>
    <comment ref="Q21" authorId="0">
      <text>
        <r>
          <rPr>
            <b/>
            <sz val="8"/>
            <color indexed="81"/>
            <rFont val="MS Sans Serif"/>
            <family val="2"/>
            <charset val="177"/>
          </rPr>
          <t>Warning:</t>
        </r>
        <r>
          <rPr>
            <sz val="6"/>
            <color indexed="81"/>
            <rFont val="MS Sans Serif"/>
            <family val="2"/>
            <charset val="177"/>
          </rPr>
          <t>L50!R14&lt;&gt;Q21</t>
        </r>
      </text>
    </comment>
    <comment ref="E22" authorId="0">
      <text>
        <r>
          <rPr>
            <b/>
            <sz val="8"/>
            <color indexed="81"/>
            <rFont val="MS Sans Serif"/>
            <family val="2"/>
            <charset val="177"/>
          </rPr>
          <t>Warning:</t>
        </r>
        <r>
          <rPr>
            <sz val="6"/>
            <color indexed="81"/>
            <rFont val="MS Sans Serif"/>
            <family val="2"/>
            <charset val="177"/>
          </rPr>
          <t>E22&lt;&gt;L27!E26
Warning:L50!F15&lt;&gt;E22</t>
        </r>
      </text>
    </comment>
    <comment ref="K22" authorId="0">
      <text>
        <r>
          <rPr>
            <b/>
            <sz val="8"/>
            <color indexed="81"/>
            <rFont val="MS Sans Serif"/>
            <family val="2"/>
            <charset val="177"/>
          </rPr>
          <t>Warning:</t>
        </r>
        <r>
          <rPr>
            <sz val="6"/>
            <color indexed="81"/>
            <rFont val="MS Sans Serif"/>
            <family val="2"/>
            <charset val="177"/>
          </rPr>
          <t>K22&lt;&gt;L27!I26
Warning:L50!L15&lt;&gt;K22</t>
        </r>
      </text>
    </comment>
    <comment ref="Q22" authorId="0">
      <text>
        <r>
          <rPr>
            <b/>
            <sz val="8"/>
            <color indexed="81"/>
            <rFont val="MS Sans Serif"/>
            <family val="2"/>
            <charset val="177"/>
          </rPr>
          <t>Warning:</t>
        </r>
        <r>
          <rPr>
            <sz val="6"/>
            <color indexed="81"/>
            <rFont val="MS Sans Serif"/>
            <family val="2"/>
            <charset val="177"/>
          </rPr>
          <t>Q22&lt;&gt;L27!M26
Warning:L50!R15&lt;&gt;Q22</t>
        </r>
      </text>
    </comment>
    <comment ref="E23" authorId="0">
      <text>
        <r>
          <rPr>
            <b/>
            <sz val="8"/>
            <color indexed="81"/>
            <rFont val="MS Sans Serif"/>
            <family val="2"/>
            <charset val="177"/>
          </rPr>
          <t>Warning:</t>
        </r>
        <r>
          <rPr>
            <sz val="6"/>
            <color indexed="81"/>
            <rFont val="MS Sans Serif"/>
            <family val="2"/>
            <charset val="177"/>
          </rPr>
          <t>L50!F16&lt;&gt;E23</t>
        </r>
      </text>
    </comment>
    <comment ref="K23" authorId="0">
      <text>
        <r>
          <rPr>
            <b/>
            <sz val="8"/>
            <color indexed="81"/>
            <rFont val="MS Sans Serif"/>
            <family val="2"/>
            <charset val="177"/>
          </rPr>
          <t>Warning:</t>
        </r>
        <r>
          <rPr>
            <sz val="6"/>
            <color indexed="81"/>
            <rFont val="MS Sans Serif"/>
            <family val="2"/>
            <charset val="177"/>
          </rPr>
          <t>L50!L16&lt;&gt;K23</t>
        </r>
      </text>
    </comment>
    <comment ref="Q23" authorId="0">
      <text>
        <r>
          <rPr>
            <b/>
            <sz val="8"/>
            <color indexed="81"/>
            <rFont val="MS Sans Serif"/>
            <family val="2"/>
            <charset val="177"/>
          </rPr>
          <t>Warning:</t>
        </r>
        <r>
          <rPr>
            <sz val="6"/>
            <color indexed="81"/>
            <rFont val="MS Sans Serif"/>
            <family val="2"/>
            <charset val="177"/>
          </rPr>
          <t>L50!R16&lt;&gt;Q23</t>
        </r>
      </text>
    </comment>
    <comment ref="E24" authorId="0">
      <text>
        <r>
          <rPr>
            <b/>
            <sz val="8"/>
            <color indexed="81"/>
            <rFont val="MS Sans Serif"/>
            <family val="2"/>
            <charset val="177"/>
          </rPr>
          <t>Warning:</t>
        </r>
        <r>
          <rPr>
            <sz val="6"/>
            <color indexed="81"/>
            <rFont val="MS Sans Serif"/>
            <family val="2"/>
            <charset val="177"/>
          </rPr>
          <t>L50!F17&lt;&gt;E24</t>
        </r>
      </text>
    </comment>
    <comment ref="K24" authorId="0">
      <text>
        <r>
          <rPr>
            <b/>
            <sz val="8"/>
            <color indexed="81"/>
            <rFont val="MS Sans Serif"/>
            <family val="2"/>
            <charset val="177"/>
          </rPr>
          <t>Warning:</t>
        </r>
        <r>
          <rPr>
            <sz val="6"/>
            <color indexed="81"/>
            <rFont val="MS Sans Serif"/>
            <family val="2"/>
            <charset val="177"/>
          </rPr>
          <t>L50!L17&lt;&gt;K24</t>
        </r>
      </text>
    </comment>
    <comment ref="Q24" authorId="0">
      <text>
        <r>
          <rPr>
            <b/>
            <sz val="8"/>
            <color indexed="81"/>
            <rFont val="MS Sans Serif"/>
            <family val="2"/>
            <charset val="177"/>
          </rPr>
          <t>Warning:</t>
        </r>
        <r>
          <rPr>
            <sz val="6"/>
            <color indexed="81"/>
            <rFont val="MS Sans Serif"/>
            <family val="2"/>
            <charset val="177"/>
          </rPr>
          <t>L50!R17&lt;&gt;Q24</t>
        </r>
      </text>
    </comment>
    <comment ref="F25" authorId="0">
      <text>
        <r>
          <rPr>
            <b/>
            <sz val="8"/>
            <color indexed="81"/>
            <rFont val="MS Sans Serif"/>
            <family val="2"/>
            <charset val="177"/>
          </rPr>
          <t>Warning:</t>
        </r>
        <r>
          <rPr>
            <sz val="6"/>
            <color indexed="81"/>
            <rFont val="MS Sans Serif"/>
            <family val="2"/>
            <charset val="177"/>
          </rPr>
          <t>ABS(L3!E14)+ABS(L3!E17)+ABS(L3!E20)&lt;&gt;ABS(F25)-ABS(L27!F26)</t>
        </r>
      </text>
    </comment>
    <comment ref="L25" authorId="0">
      <text>
        <r>
          <rPr>
            <b/>
            <sz val="8"/>
            <color indexed="81"/>
            <rFont val="MS Sans Serif"/>
            <family val="2"/>
            <charset val="177"/>
          </rPr>
          <t>Warning:</t>
        </r>
        <r>
          <rPr>
            <sz val="6"/>
            <color indexed="81"/>
            <rFont val="MS Sans Serif"/>
            <family val="2"/>
            <charset val="177"/>
          </rPr>
          <t>ABS(L3!J14)+ABS(L3!J17)+ABS(L3!J20)&lt;&gt;ABS(L25)-ABS(L27!J26)</t>
        </r>
      </text>
    </comment>
    <comment ref="R25" authorId="0">
      <text>
        <r>
          <rPr>
            <b/>
            <sz val="8"/>
            <color indexed="81"/>
            <rFont val="MS Sans Serif"/>
            <family val="2"/>
            <charset val="177"/>
          </rPr>
          <t>Warning:</t>
        </r>
        <r>
          <rPr>
            <sz val="6"/>
            <color indexed="81"/>
            <rFont val="MS Sans Serif"/>
            <family val="2"/>
            <charset val="177"/>
          </rPr>
          <t>ABS(L3!O14)+ABS(L3!O17)+ABS(L3!O20)&lt;&gt;ABS(R25)-ABS(L27!N26)</t>
        </r>
      </text>
    </comment>
    <comment ref="E26" authorId="0">
      <text>
        <r>
          <rPr>
            <b/>
            <sz val="8"/>
            <color indexed="81"/>
            <rFont val="MS Sans Serif"/>
            <family val="2"/>
            <charset val="177"/>
          </rPr>
          <t>Warning:</t>
        </r>
        <r>
          <rPr>
            <sz val="6"/>
            <color indexed="81"/>
            <rFont val="MS Sans Serif"/>
            <family val="2"/>
            <charset val="177"/>
          </rPr>
          <t>E27&gt;E26</t>
        </r>
      </text>
    </comment>
    <comment ref="F26" authorId="0">
      <text>
        <r>
          <rPr>
            <b/>
            <sz val="8"/>
            <color indexed="81"/>
            <rFont val="MS Sans Serif"/>
            <family val="2"/>
            <charset val="177"/>
          </rPr>
          <t>Warning:</t>
        </r>
        <r>
          <rPr>
            <sz val="6"/>
            <color indexed="81"/>
            <rFont val="MS Sans Serif"/>
            <family val="2"/>
            <charset val="177"/>
          </rPr>
          <t>ABS(L3!E12)+ABS(L3!E15)+ABS(L3!E18)&lt;&gt;ABS(F26)</t>
        </r>
      </text>
    </comment>
    <comment ref="K26" authorId="0">
      <text>
        <r>
          <rPr>
            <b/>
            <sz val="8"/>
            <color indexed="81"/>
            <rFont val="MS Sans Serif"/>
            <family val="2"/>
            <charset val="177"/>
          </rPr>
          <t>Warning:</t>
        </r>
        <r>
          <rPr>
            <sz val="6"/>
            <color indexed="81"/>
            <rFont val="MS Sans Serif"/>
            <family val="2"/>
            <charset val="177"/>
          </rPr>
          <t>K27&gt;K26</t>
        </r>
      </text>
    </comment>
    <comment ref="L26" authorId="0">
      <text>
        <r>
          <rPr>
            <b/>
            <sz val="8"/>
            <color indexed="81"/>
            <rFont val="MS Sans Serif"/>
            <family val="2"/>
            <charset val="177"/>
          </rPr>
          <t>Warning:</t>
        </r>
        <r>
          <rPr>
            <sz val="6"/>
            <color indexed="81"/>
            <rFont val="MS Sans Serif"/>
            <family val="2"/>
            <charset val="177"/>
          </rPr>
          <t>ABS(L3!J12)+ABS(L3!J15)+ABS(L3!J18)&lt;&gt;ABS(L26)</t>
        </r>
      </text>
    </comment>
    <comment ref="Q26" authorId="0">
      <text>
        <r>
          <rPr>
            <b/>
            <sz val="8"/>
            <color indexed="81"/>
            <rFont val="MS Sans Serif"/>
            <family val="2"/>
            <charset val="177"/>
          </rPr>
          <t>Warning:</t>
        </r>
        <r>
          <rPr>
            <sz val="6"/>
            <color indexed="81"/>
            <rFont val="MS Sans Serif"/>
            <family val="2"/>
            <charset val="177"/>
          </rPr>
          <t>Q27&gt;Q26</t>
        </r>
      </text>
    </comment>
    <comment ref="R26" authorId="0">
      <text>
        <r>
          <rPr>
            <b/>
            <sz val="8"/>
            <color indexed="81"/>
            <rFont val="MS Sans Serif"/>
            <family val="2"/>
            <charset val="177"/>
          </rPr>
          <t>Warning:</t>
        </r>
        <r>
          <rPr>
            <sz val="6"/>
            <color indexed="81"/>
            <rFont val="MS Sans Serif"/>
            <family val="2"/>
            <charset val="177"/>
          </rPr>
          <t>ABS(L3!O12)+ABS(L3!O15)+ABS(L3!O18)&lt;&gt;ABS(R26)</t>
        </r>
      </text>
    </comment>
    <comment ref="E27" authorId="0">
      <text>
        <r>
          <rPr>
            <b/>
            <sz val="8"/>
            <color indexed="81"/>
            <rFont val="MS Sans Serif"/>
            <family val="2"/>
            <charset val="177"/>
          </rPr>
          <t>Warning:</t>
        </r>
        <r>
          <rPr>
            <sz val="6"/>
            <color indexed="81"/>
            <rFont val="MS Sans Serif"/>
            <family val="2"/>
            <charset val="177"/>
          </rPr>
          <t>E27&gt;E26
Warning:E42&lt;&gt;SUM(E38,E27)
Warning:L50!F20&lt;&gt;E28-E27</t>
        </r>
      </text>
    </comment>
    <comment ref="K27" authorId="0">
      <text>
        <r>
          <rPr>
            <b/>
            <sz val="8"/>
            <color indexed="81"/>
            <rFont val="MS Sans Serif"/>
            <family val="2"/>
            <charset val="177"/>
          </rPr>
          <t>Warning:</t>
        </r>
        <r>
          <rPr>
            <sz val="6"/>
            <color indexed="81"/>
            <rFont val="MS Sans Serif"/>
            <family val="2"/>
            <charset val="177"/>
          </rPr>
          <t>K27&gt;K26
Warning:K42&lt;&gt;SUM(K38,K27)
Warning:L50!L20&lt;&gt;K28-K27</t>
        </r>
      </text>
    </comment>
    <comment ref="Q27" authorId="0">
      <text>
        <r>
          <rPr>
            <b/>
            <sz val="8"/>
            <color indexed="81"/>
            <rFont val="MS Sans Serif"/>
            <family val="2"/>
            <charset val="177"/>
          </rPr>
          <t>Warning:</t>
        </r>
        <r>
          <rPr>
            <sz val="6"/>
            <color indexed="81"/>
            <rFont val="MS Sans Serif"/>
            <family val="2"/>
            <charset val="177"/>
          </rPr>
          <t>Q27&gt;Q26
Warning:Q42&lt;&gt;SUM(Q38,Q27)
Warning:L50!R20&lt;&gt;Q28-Q27</t>
        </r>
      </text>
    </comment>
    <comment ref="E28" authorId="0">
      <text>
        <r>
          <rPr>
            <b/>
            <sz val="8"/>
            <color indexed="81"/>
            <rFont val="MS Sans Serif"/>
            <family val="2"/>
            <charset val="177"/>
          </rPr>
          <t>Warning:</t>
        </r>
        <r>
          <rPr>
            <sz val="6"/>
            <color indexed="81"/>
            <rFont val="MS Sans Serif"/>
            <family val="2"/>
            <charset val="177"/>
          </rPr>
          <t>L27!E26&gt;E28
Warning:L50!F20&lt;&gt;E28-E27</t>
        </r>
      </text>
    </comment>
    <comment ref="F28" authorId="0">
      <text>
        <r>
          <rPr>
            <b/>
            <sz val="8"/>
            <color indexed="81"/>
            <rFont val="MS Sans Serif"/>
            <family val="2"/>
            <charset val="177"/>
          </rPr>
          <t>Warning:</t>
        </r>
        <r>
          <rPr>
            <sz val="6"/>
            <color indexed="81"/>
            <rFont val="MS Sans Serif"/>
            <family val="2"/>
            <charset val="177"/>
          </rPr>
          <t>ABS(L27!F26)&gt;ABS(F28)</t>
        </r>
      </text>
    </comment>
    <comment ref="G28" authorId="0">
      <text>
        <r>
          <rPr>
            <b/>
            <sz val="8"/>
            <color indexed="81"/>
            <rFont val="MS Sans Serif"/>
            <family val="2"/>
            <charset val="177"/>
          </rPr>
          <t>Warning:</t>
        </r>
        <r>
          <rPr>
            <sz val="6"/>
            <color indexed="81"/>
            <rFont val="MS Sans Serif"/>
            <family val="2"/>
            <charset val="177"/>
          </rPr>
          <t>L27!G26&gt;G28</t>
        </r>
      </text>
    </comment>
    <comment ref="H28" authorId="0">
      <text>
        <r>
          <rPr>
            <b/>
            <sz val="8"/>
            <color indexed="81"/>
            <rFont val="MS Sans Serif"/>
            <family val="2"/>
            <charset val="177"/>
          </rPr>
          <t>Warning:</t>
        </r>
        <r>
          <rPr>
            <sz val="6"/>
            <color indexed="81"/>
            <rFont val="MS Sans Serif"/>
            <family val="2"/>
            <charset val="177"/>
          </rPr>
          <t>L27!H26&gt;H28</t>
        </r>
      </text>
    </comment>
    <comment ref="K28" authorId="0">
      <text>
        <r>
          <rPr>
            <b/>
            <sz val="8"/>
            <color indexed="81"/>
            <rFont val="MS Sans Serif"/>
            <family val="2"/>
            <charset val="177"/>
          </rPr>
          <t>Warning:</t>
        </r>
        <r>
          <rPr>
            <sz val="6"/>
            <color indexed="81"/>
            <rFont val="MS Sans Serif"/>
            <family val="2"/>
            <charset val="177"/>
          </rPr>
          <t>L27!I26&gt;K28
Warning:L50!L20&lt;&gt;K28-K27</t>
        </r>
      </text>
    </comment>
    <comment ref="L28" authorId="0">
      <text>
        <r>
          <rPr>
            <b/>
            <sz val="8"/>
            <color indexed="81"/>
            <rFont val="MS Sans Serif"/>
            <family val="2"/>
            <charset val="177"/>
          </rPr>
          <t>Warning:</t>
        </r>
        <r>
          <rPr>
            <sz val="6"/>
            <color indexed="81"/>
            <rFont val="MS Sans Serif"/>
            <family val="2"/>
            <charset val="177"/>
          </rPr>
          <t>ABS(L27!J26)&gt;ABS(L28)</t>
        </r>
      </text>
    </comment>
    <comment ref="M28" authorId="0">
      <text>
        <r>
          <rPr>
            <b/>
            <sz val="8"/>
            <color indexed="81"/>
            <rFont val="MS Sans Serif"/>
            <family val="2"/>
            <charset val="177"/>
          </rPr>
          <t>Warning:</t>
        </r>
        <r>
          <rPr>
            <sz val="6"/>
            <color indexed="81"/>
            <rFont val="MS Sans Serif"/>
            <family val="2"/>
            <charset val="177"/>
          </rPr>
          <t>L27!K26&gt;M28</t>
        </r>
      </text>
    </comment>
    <comment ref="N28" authorId="0">
      <text>
        <r>
          <rPr>
            <b/>
            <sz val="8"/>
            <color indexed="81"/>
            <rFont val="MS Sans Serif"/>
            <family val="2"/>
            <charset val="177"/>
          </rPr>
          <t>Warning:</t>
        </r>
        <r>
          <rPr>
            <sz val="6"/>
            <color indexed="81"/>
            <rFont val="MS Sans Serif"/>
            <family val="2"/>
            <charset val="177"/>
          </rPr>
          <t>L27!L26&gt;N28</t>
        </r>
      </text>
    </comment>
    <comment ref="Q28" authorId="0">
      <text>
        <r>
          <rPr>
            <b/>
            <sz val="8"/>
            <color indexed="81"/>
            <rFont val="MS Sans Serif"/>
            <family val="2"/>
            <charset val="177"/>
          </rPr>
          <t>Warning:</t>
        </r>
        <r>
          <rPr>
            <sz val="6"/>
            <color indexed="81"/>
            <rFont val="MS Sans Serif"/>
            <family val="2"/>
            <charset val="177"/>
          </rPr>
          <t>L27!M26&gt;Q28
Warning:L50!R20&lt;&gt;Q28-Q27</t>
        </r>
      </text>
    </comment>
    <comment ref="R28" authorId="0">
      <text>
        <r>
          <rPr>
            <b/>
            <sz val="8"/>
            <color indexed="81"/>
            <rFont val="MS Sans Serif"/>
            <family val="2"/>
            <charset val="177"/>
          </rPr>
          <t>Warning:</t>
        </r>
        <r>
          <rPr>
            <sz val="6"/>
            <color indexed="81"/>
            <rFont val="MS Sans Serif"/>
            <family val="2"/>
            <charset val="177"/>
          </rPr>
          <t>ABS(L27!N26)&gt;ABS(R28)</t>
        </r>
      </text>
    </comment>
    <comment ref="S28" authorId="0">
      <text>
        <r>
          <rPr>
            <b/>
            <sz val="8"/>
            <color indexed="81"/>
            <rFont val="MS Sans Serif"/>
            <family val="2"/>
            <charset val="177"/>
          </rPr>
          <t>Warning:</t>
        </r>
        <r>
          <rPr>
            <sz val="6"/>
            <color indexed="81"/>
            <rFont val="MS Sans Serif"/>
            <family val="2"/>
            <charset val="177"/>
          </rPr>
          <t>L27!O26&gt;S28</t>
        </r>
      </text>
    </comment>
    <comment ref="T28" authorId="0">
      <text>
        <r>
          <rPr>
            <b/>
            <sz val="8"/>
            <color indexed="81"/>
            <rFont val="MS Sans Serif"/>
            <family val="2"/>
            <charset val="177"/>
          </rPr>
          <t>Warning:</t>
        </r>
        <r>
          <rPr>
            <sz val="6"/>
            <color indexed="81"/>
            <rFont val="MS Sans Serif"/>
            <family val="2"/>
            <charset val="177"/>
          </rPr>
          <t>L27!P26&gt;T28</t>
        </r>
      </text>
    </comment>
    <comment ref="E29" authorId="0">
      <text>
        <r>
          <rPr>
            <b/>
            <sz val="8"/>
            <color indexed="81"/>
            <rFont val="MS Sans Serif"/>
            <family val="2"/>
            <charset val="177"/>
          </rPr>
          <t>Warning:</t>
        </r>
        <r>
          <rPr>
            <sz val="6"/>
            <color indexed="81"/>
            <rFont val="MS Sans Serif"/>
            <family val="2"/>
            <charset val="177"/>
          </rPr>
          <t>L50!F21&lt;&gt;E29</t>
        </r>
      </text>
    </comment>
    <comment ref="K29" authorId="0">
      <text>
        <r>
          <rPr>
            <b/>
            <sz val="8"/>
            <color indexed="81"/>
            <rFont val="MS Sans Serif"/>
            <family val="2"/>
            <charset val="177"/>
          </rPr>
          <t>Warning:</t>
        </r>
        <r>
          <rPr>
            <sz val="6"/>
            <color indexed="81"/>
            <rFont val="MS Sans Serif"/>
            <family val="2"/>
            <charset val="177"/>
          </rPr>
          <t>L50!L21&lt;&gt;K29</t>
        </r>
      </text>
    </comment>
    <comment ref="Q29" authorId="0">
      <text>
        <r>
          <rPr>
            <b/>
            <sz val="8"/>
            <color indexed="81"/>
            <rFont val="MS Sans Serif"/>
            <family val="2"/>
            <charset val="177"/>
          </rPr>
          <t>Warning:</t>
        </r>
        <r>
          <rPr>
            <sz val="6"/>
            <color indexed="81"/>
            <rFont val="MS Sans Serif"/>
            <family val="2"/>
            <charset val="177"/>
          </rPr>
          <t>L50!R21&lt;&gt;Q29</t>
        </r>
      </text>
    </comment>
    <comment ref="E30" authorId="0">
      <text>
        <r>
          <rPr>
            <b/>
            <sz val="8"/>
            <color indexed="81"/>
            <rFont val="MS Sans Serif"/>
            <family val="2"/>
            <charset val="177"/>
          </rPr>
          <t>Warning:</t>
        </r>
        <r>
          <rPr>
            <sz val="6"/>
            <color indexed="81"/>
            <rFont val="MS Sans Serif"/>
            <family val="2"/>
            <charset val="177"/>
          </rPr>
          <t>L50!F22&lt;&gt;E30</t>
        </r>
      </text>
    </comment>
    <comment ref="K30" authorId="0">
      <text>
        <r>
          <rPr>
            <b/>
            <sz val="8"/>
            <color indexed="81"/>
            <rFont val="MS Sans Serif"/>
            <family val="2"/>
            <charset val="177"/>
          </rPr>
          <t>Warning:</t>
        </r>
        <r>
          <rPr>
            <sz val="6"/>
            <color indexed="81"/>
            <rFont val="MS Sans Serif"/>
            <family val="2"/>
            <charset val="177"/>
          </rPr>
          <t>L50!L22&lt;&gt;K30</t>
        </r>
      </text>
    </comment>
    <comment ref="Q30" authorId="0">
      <text>
        <r>
          <rPr>
            <b/>
            <sz val="8"/>
            <color indexed="81"/>
            <rFont val="MS Sans Serif"/>
            <family val="2"/>
            <charset val="177"/>
          </rPr>
          <t>Warning:</t>
        </r>
        <r>
          <rPr>
            <sz val="6"/>
            <color indexed="81"/>
            <rFont val="MS Sans Serif"/>
            <family val="2"/>
            <charset val="177"/>
          </rPr>
          <t>L50!R22&lt;&gt;Q30</t>
        </r>
      </text>
    </comment>
    <comment ref="E31" authorId="0">
      <text>
        <r>
          <rPr>
            <b/>
            <sz val="8"/>
            <color indexed="81"/>
            <rFont val="MS Sans Serif"/>
            <family val="2"/>
            <charset val="177"/>
          </rPr>
          <t>Warning:</t>
        </r>
        <r>
          <rPr>
            <sz val="6"/>
            <color indexed="81"/>
            <rFont val="MS Sans Serif"/>
            <family val="2"/>
            <charset val="177"/>
          </rPr>
          <t>L50!F23&lt;&gt;E31</t>
        </r>
      </text>
    </comment>
    <comment ref="K31" authorId="0">
      <text>
        <r>
          <rPr>
            <b/>
            <sz val="8"/>
            <color indexed="81"/>
            <rFont val="MS Sans Serif"/>
            <family val="2"/>
            <charset val="177"/>
          </rPr>
          <t>Warning:</t>
        </r>
        <r>
          <rPr>
            <sz val="6"/>
            <color indexed="81"/>
            <rFont val="MS Sans Serif"/>
            <family val="2"/>
            <charset val="177"/>
          </rPr>
          <t>L50!L23&lt;&gt;K31</t>
        </r>
      </text>
    </comment>
    <comment ref="Q31" authorId="0">
      <text>
        <r>
          <rPr>
            <b/>
            <sz val="8"/>
            <color indexed="81"/>
            <rFont val="MS Sans Serif"/>
            <family val="2"/>
            <charset val="177"/>
          </rPr>
          <t>Warning:</t>
        </r>
        <r>
          <rPr>
            <sz val="6"/>
            <color indexed="81"/>
            <rFont val="MS Sans Serif"/>
            <family val="2"/>
            <charset val="177"/>
          </rPr>
          <t>L50!R23&lt;&gt;Q31</t>
        </r>
      </text>
    </comment>
    <comment ref="E32" authorId="0">
      <text>
        <r>
          <rPr>
            <b/>
            <sz val="8"/>
            <color indexed="81"/>
            <rFont val="MS Sans Serif"/>
            <family val="2"/>
            <charset val="177"/>
          </rPr>
          <t>Warning:</t>
        </r>
        <r>
          <rPr>
            <sz val="6"/>
            <color indexed="81"/>
            <rFont val="MS Sans Serif"/>
            <family val="2"/>
            <charset val="177"/>
          </rPr>
          <t>L50!F24&lt;&gt;E32</t>
        </r>
      </text>
    </comment>
    <comment ref="K32" authorId="0">
      <text>
        <r>
          <rPr>
            <b/>
            <sz val="8"/>
            <color indexed="81"/>
            <rFont val="MS Sans Serif"/>
            <family val="2"/>
            <charset val="177"/>
          </rPr>
          <t>Warning:</t>
        </r>
        <r>
          <rPr>
            <sz val="6"/>
            <color indexed="81"/>
            <rFont val="MS Sans Serif"/>
            <family val="2"/>
            <charset val="177"/>
          </rPr>
          <t>L50!L24&lt;&gt;K32</t>
        </r>
      </text>
    </comment>
    <comment ref="Q32" authorId="0">
      <text>
        <r>
          <rPr>
            <b/>
            <sz val="8"/>
            <color indexed="81"/>
            <rFont val="MS Sans Serif"/>
            <family val="2"/>
            <charset val="177"/>
          </rPr>
          <t>Warning:</t>
        </r>
        <r>
          <rPr>
            <sz val="6"/>
            <color indexed="81"/>
            <rFont val="MS Sans Serif"/>
            <family val="2"/>
            <charset val="177"/>
          </rPr>
          <t>L50!R24&lt;&gt;Q32</t>
        </r>
      </text>
    </comment>
    <comment ref="E33" authorId="0">
      <text>
        <r>
          <rPr>
            <b/>
            <sz val="8"/>
            <color indexed="81"/>
            <rFont val="MS Sans Serif"/>
            <family val="2"/>
            <charset val="177"/>
          </rPr>
          <t>Warning:</t>
        </r>
        <r>
          <rPr>
            <sz val="6"/>
            <color indexed="81"/>
            <rFont val="MS Sans Serif"/>
            <family val="2"/>
            <charset val="177"/>
          </rPr>
          <t>E33&lt;&gt;L29!E26
Warning:L50!F25&lt;&gt;E33</t>
        </r>
      </text>
    </comment>
    <comment ref="K33" authorId="0">
      <text>
        <r>
          <rPr>
            <b/>
            <sz val="8"/>
            <color indexed="81"/>
            <rFont val="MS Sans Serif"/>
            <family val="2"/>
            <charset val="177"/>
          </rPr>
          <t>Warning:</t>
        </r>
        <r>
          <rPr>
            <sz val="6"/>
            <color indexed="81"/>
            <rFont val="MS Sans Serif"/>
            <family val="2"/>
            <charset val="177"/>
          </rPr>
          <t>K33&lt;&gt;L29!G26
Warning:L50!L25&lt;&gt;K33</t>
        </r>
      </text>
    </comment>
    <comment ref="Q33" authorId="0">
      <text>
        <r>
          <rPr>
            <b/>
            <sz val="8"/>
            <color indexed="81"/>
            <rFont val="MS Sans Serif"/>
            <family val="2"/>
            <charset val="177"/>
          </rPr>
          <t>Warning:</t>
        </r>
        <r>
          <rPr>
            <sz val="6"/>
            <color indexed="81"/>
            <rFont val="MS Sans Serif"/>
            <family val="2"/>
            <charset val="177"/>
          </rPr>
          <t>Q33&lt;&gt;L29!I26
Warning:L50!R25&lt;&gt;Q33</t>
        </r>
      </text>
    </comment>
    <comment ref="E34" authorId="0">
      <text>
        <r>
          <rPr>
            <b/>
            <sz val="8"/>
            <color indexed="81"/>
            <rFont val="MS Sans Serif"/>
            <family val="2"/>
            <charset val="177"/>
          </rPr>
          <t>Warning:</t>
        </r>
        <r>
          <rPr>
            <sz val="6"/>
            <color indexed="81"/>
            <rFont val="MS Sans Serif"/>
            <family val="2"/>
            <charset val="177"/>
          </rPr>
          <t>L50!F26&lt;&gt;E34</t>
        </r>
      </text>
    </comment>
    <comment ref="K34" authorId="0">
      <text>
        <r>
          <rPr>
            <b/>
            <sz val="8"/>
            <color indexed="81"/>
            <rFont val="MS Sans Serif"/>
            <family val="2"/>
            <charset val="177"/>
          </rPr>
          <t>Warning:</t>
        </r>
        <r>
          <rPr>
            <sz val="6"/>
            <color indexed="81"/>
            <rFont val="MS Sans Serif"/>
            <family val="2"/>
            <charset val="177"/>
          </rPr>
          <t>L50!L26&lt;&gt;K34</t>
        </r>
      </text>
    </comment>
    <comment ref="Q34" authorId="0">
      <text>
        <r>
          <rPr>
            <b/>
            <sz val="8"/>
            <color indexed="81"/>
            <rFont val="MS Sans Serif"/>
            <family val="2"/>
            <charset val="177"/>
          </rPr>
          <t>Warning:</t>
        </r>
        <r>
          <rPr>
            <sz val="6"/>
            <color indexed="81"/>
            <rFont val="MS Sans Serif"/>
            <family val="2"/>
            <charset val="177"/>
          </rPr>
          <t>L50!R26&lt;&gt;Q34</t>
        </r>
      </text>
    </comment>
    <comment ref="E35" authorId="0">
      <text>
        <r>
          <rPr>
            <b/>
            <sz val="8"/>
            <color indexed="81"/>
            <rFont val="MS Sans Serif"/>
            <family val="2"/>
            <charset val="177"/>
          </rPr>
          <t>Warning:</t>
        </r>
        <r>
          <rPr>
            <sz val="6"/>
            <color indexed="81"/>
            <rFont val="MS Sans Serif"/>
            <family val="2"/>
            <charset val="177"/>
          </rPr>
          <t>L50!F27&lt;&gt;E35</t>
        </r>
      </text>
    </comment>
    <comment ref="K35" authorId="0">
      <text>
        <r>
          <rPr>
            <b/>
            <sz val="8"/>
            <color indexed="81"/>
            <rFont val="MS Sans Serif"/>
            <family val="2"/>
            <charset val="177"/>
          </rPr>
          <t>Warning:</t>
        </r>
        <r>
          <rPr>
            <sz val="6"/>
            <color indexed="81"/>
            <rFont val="MS Sans Serif"/>
            <family val="2"/>
            <charset val="177"/>
          </rPr>
          <t>L50!L27&lt;&gt;K35</t>
        </r>
      </text>
    </comment>
    <comment ref="Q35" authorId="0">
      <text>
        <r>
          <rPr>
            <b/>
            <sz val="8"/>
            <color indexed="81"/>
            <rFont val="MS Sans Serif"/>
            <family val="2"/>
            <charset val="177"/>
          </rPr>
          <t>Warning:</t>
        </r>
        <r>
          <rPr>
            <sz val="6"/>
            <color indexed="81"/>
            <rFont val="MS Sans Serif"/>
            <family val="2"/>
            <charset val="177"/>
          </rPr>
          <t>L50!R27&lt;&gt;Q35</t>
        </r>
      </text>
    </comment>
    <comment ref="E37" authorId="0">
      <text>
        <r>
          <rPr>
            <b/>
            <sz val="8"/>
            <color indexed="81"/>
            <rFont val="MS Sans Serif"/>
            <family val="2"/>
            <charset val="177"/>
          </rPr>
          <t>Warning:</t>
        </r>
        <r>
          <rPr>
            <sz val="6"/>
            <color indexed="81"/>
            <rFont val="MS Sans Serif"/>
            <family val="2"/>
            <charset val="177"/>
          </rPr>
          <t>E38&gt;E37</t>
        </r>
      </text>
    </comment>
    <comment ref="K37" authorId="0">
      <text>
        <r>
          <rPr>
            <b/>
            <sz val="8"/>
            <color indexed="81"/>
            <rFont val="MS Sans Serif"/>
            <family val="2"/>
            <charset val="177"/>
          </rPr>
          <t>Warning:</t>
        </r>
        <r>
          <rPr>
            <sz val="6"/>
            <color indexed="81"/>
            <rFont val="MS Sans Serif"/>
            <family val="2"/>
            <charset val="177"/>
          </rPr>
          <t>K38&gt;K37</t>
        </r>
      </text>
    </comment>
    <comment ref="Q37" authorId="0">
      <text>
        <r>
          <rPr>
            <b/>
            <sz val="8"/>
            <color indexed="81"/>
            <rFont val="MS Sans Serif"/>
            <family val="2"/>
            <charset val="177"/>
          </rPr>
          <t>Warning:</t>
        </r>
        <r>
          <rPr>
            <sz val="6"/>
            <color indexed="81"/>
            <rFont val="MS Sans Serif"/>
            <family val="2"/>
            <charset val="177"/>
          </rPr>
          <t>Q38&gt;Q37</t>
        </r>
      </text>
    </comment>
    <comment ref="E38" authorId="0">
      <text>
        <r>
          <rPr>
            <b/>
            <sz val="8"/>
            <color indexed="81"/>
            <rFont val="MS Sans Serif"/>
            <family val="2"/>
            <charset val="177"/>
          </rPr>
          <t>Warning:</t>
        </r>
        <r>
          <rPr>
            <sz val="6"/>
            <color indexed="81"/>
            <rFont val="MS Sans Serif"/>
            <family val="2"/>
            <charset val="177"/>
          </rPr>
          <t>E38&gt;E37
Warning:E42&lt;&gt;SUM(E38,E27)
Warning:L50!F30&lt;&gt;E39-E38</t>
        </r>
      </text>
    </comment>
    <comment ref="K38" authorId="0">
      <text>
        <r>
          <rPr>
            <b/>
            <sz val="8"/>
            <color indexed="81"/>
            <rFont val="MS Sans Serif"/>
            <family val="2"/>
            <charset val="177"/>
          </rPr>
          <t>Warning:</t>
        </r>
        <r>
          <rPr>
            <sz val="6"/>
            <color indexed="81"/>
            <rFont val="MS Sans Serif"/>
            <family val="2"/>
            <charset val="177"/>
          </rPr>
          <t>K38&gt;K37
Warning:K42&lt;&gt;SUM(K38,K27)
Warning:L50!L30&lt;&gt;K39-K38</t>
        </r>
      </text>
    </comment>
    <comment ref="Q38" authorId="0">
      <text>
        <r>
          <rPr>
            <b/>
            <sz val="8"/>
            <color indexed="81"/>
            <rFont val="MS Sans Serif"/>
            <family val="2"/>
            <charset val="177"/>
          </rPr>
          <t>Warning:</t>
        </r>
        <r>
          <rPr>
            <sz val="6"/>
            <color indexed="81"/>
            <rFont val="MS Sans Serif"/>
            <family val="2"/>
            <charset val="177"/>
          </rPr>
          <t>Q38&gt;Q37
Warning:Q42&lt;&gt;SUM(Q38,Q27)
Warning:L50!R30&lt;&gt;Q39-Q38</t>
        </r>
      </text>
    </comment>
    <comment ref="E39" authorId="0">
      <text>
        <r>
          <rPr>
            <b/>
            <sz val="8"/>
            <color indexed="81"/>
            <rFont val="MS Sans Serif"/>
            <family val="2"/>
            <charset val="177"/>
          </rPr>
          <t>Warning:</t>
        </r>
        <r>
          <rPr>
            <sz val="6"/>
            <color indexed="81"/>
            <rFont val="MS Sans Serif"/>
            <family val="2"/>
            <charset val="177"/>
          </rPr>
          <t>E40&gt;E39
Warning:I39&lt;&gt;E39
Warning:L29!E26&gt;E39
Warning:L50!F30&lt;&gt;E39-E38</t>
        </r>
      </text>
    </comment>
    <comment ref="H39" authorId="0">
      <text>
        <r>
          <rPr>
            <b/>
            <sz val="8"/>
            <color indexed="81"/>
            <rFont val="MS Sans Serif"/>
            <family val="2"/>
            <charset val="177"/>
          </rPr>
          <t>Warning:</t>
        </r>
        <r>
          <rPr>
            <sz val="6"/>
            <color indexed="81"/>
            <rFont val="MS Sans Serif"/>
            <family val="2"/>
            <charset val="177"/>
          </rPr>
          <t>L29!F26&gt;H39</t>
        </r>
      </text>
    </comment>
    <comment ref="I39" authorId="0">
      <text>
        <r>
          <rPr>
            <b/>
            <sz val="8"/>
            <color indexed="81"/>
            <rFont val="MS Sans Serif"/>
            <family val="2"/>
            <charset val="177"/>
          </rPr>
          <t>Warning:</t>
        </r>
        <r>
          <rPr>
            <sz val="6"/>
            <color indexed="81"/>
            <rFont val="MS Sans Serif"/>
            <family val="2"/>
            <charset val="177"/>
          </rPr>
          <t>I39&lt;&gt;E39</t>
        </r>
      </text>
    </comment>
    <comment ref="K39" authorId="0">
      <text>
        <r>
          <rPr>
            <b/>
            <sz val="8"/>
            <color indexed="81"/>
            <rFont val="MS Sans Serif"/>
            <family val="2"/>
            <charset val="177"/>
          </rPr>
          <t>Warning:</t>
        </r>
        <r>
          <rPr>
            <sz val="6"/>
            <color indexed="81"/>
            <rFont val="MS Sans Serif"/>
            <family val="2"/>
            <charset val="177"/>
          </rPr>
          <t>K40&gt;K39
Warning:O39&lt;&gt;K39
Warning:L29!G26&gt;K39
Warning:L50!L30&lt;&gt;K39-K38</t>
        </r>
      </text>
    </comment>
    <comment ref="N39" authorId="0">
      <text>
        <r>
          <rPr>
            <b/>
            <sz val="8"/>
            <color indexed="81"/>
            <rFont val="MS Sans Serif"/>
            <family val="2"/>
            <charset val="177"/>
          </rPr>
          <t>Warning:</t>
        </r>
        <r>
          <rPr>
            <sz val="6"/>
            <color indexed="81"/>
            <rFont val="MS Sans Serif"/>
            <family val="2"/>
            <charset val="177"/>
          </rPr>
          <t>L29!H26&gt;N39</t>
        </r>
      </text>
    </comment>
    <comment ref="O39" authorId="0">
      <text>
        <r>
          <rPr>
            <b/>
            <sz val="8"/>
            <color indexed="81"/>
            <rFont val="MS Sans Serif"/>
            <family val="2"/>
            <charset val="177"/>
          </rPr>
          <t>Warning:</t>
        </r>
        <r>
          <rPr>
            <sz val="6"/>
            <color indexed="81"/>
            <rFont val="MS Sans Serif"/>
            <family val="2"/>
            <charset val="177"/>
          </rPr>
          <t>O39&lt;&gt;K39</t>
        </r>
      </text>
    </comment>
    <comment ref="Q39" authorId="0">
      <text>
        <r>
          <rPr>
            <b/>
            <sz val="8"/>
            <color indexed="81"/>
            <rFont val="MS Sans Serif"/>
            <family val="2"/>
            <charset val="177"/>
          </rPr>
          <t>Warning:</t>
        </r>
        <r>
          <rPr>
            <sz val="6"/>
            <color indexed="81"/>
            <rFont val="MS Sans Serif"/>
            <family val="2"/>
            <charset val="177"/>
          </rPr>
          <t>Q40&gt;Q39
Warning:U39&lt;&gt;Q39
Warning:L29!I26&gt;Q39
Warning:L50!R30&lt;&gt;Q39-Q38</t>
        </r>
      </text>
    </comment>
    <comment ref="T39" authorId="0">
      <text>
        <r>
          <rPr>
            <b/>
            <sz val="8"/>
            <color indexed="81"/>
            <rFont val="MS Sans Serif"/>
            <family val="2"/>
            <charset val="177"/>
          </rPr>
          <t>Warning:</t>
        </r>
        <r>
          <rPr>
            <sz val="6"/>
            <color indexed="81"/>
            <rFont val="MS Sans Serif"/>
            <family val="2"/>
            <charset val="177"/>
          </rPr>
          <t>L29!J26&gt;T39</t>
        </r>
      </text>
    </comment>
    <comment ref="U39" authorId="0">
      <text>
        <r>
          <rPr>
            <b/>
            <sz val="8"/>
            <color indexed="81"/>
            <rFont val="MS Sans Serif"/>
            <family val="2"/>
            <charset val="177"/>
          </rPr>
          <t>Warning:</t>
        </r>
        <r>
          <rPr>
            <sz val="6"/>
            <color indexed="81"/>
            <rFont val="MS Sans Serif"/>
            <family val="2"/>
            <charset val="177"/>
          </rPr>
          <t>U39&lt;&gt;Q39</t>
        </r>
      </text>
    </comment>
    <comment ref="E40" authorId="0">
      <text>
        <r>
          <rPr>
            <b/>
            <sz val="8"/>
            <color indexed="81"/>
            <rFont val="MS Sans Serif"/>
            <family val="2"/>
            <charset val="177"/>
          </rPr>
          <t>Warning:</t>
        </r>
        <r>
          <rPr>
            <sz val="6"/>
            <color indexed="81"/>
            <rFont val="MS Sans Serif"/>
            <family val="2"/>
            <charset val="177"/>
          </rPr>
          <t>E40&gt;E39</t>
        </r>
      </text>
    </comment>
    <comment ref="K40" authorId="0">
      <text>
        <r>
          <rPr>
            <b/>
            <sz val="8"/>
            <color indexed="81"/>
            <rFont val="MS Sans Serif"/>
            <family val="2"/>
            <charset val="177"/>
          </rPr>
          <t>Warning:</t>
        </r>
        <r>
          <rPr>
            <sz val="6"/>
            <color indexed="81"/>
            <rFont val="MS Sans Serif"/>
            <family val="2"/>
            <charset val="177"/>
          </rPr>
          <t>K40&gt;K39</t>
        </r>
      </text>
    </comment>
    <comment ref="Q40" authorId="0">
      <text>
        <r>
          <rPr>
            <b/>
            <sz val="8"/>
            <color indexed="81"/>
            <rFont val="MS Sans Serif"/>
            <family val="2"/>
            <charset val="177"/>
          </rPr>
          <t>Warning:</t>
        </r>
        <r>
          <rPr>
            <sz val="6"/>
            <color indexed="81"/>
            <rFont val="MS Sans Serif"/>
            <family val="2"/>
            <charset val="177"/>
          </rPr>
          <t>Q40&gt;Q39</t>
        </r>
      </text>
    </comment>
    <comment ref="E41" authorId="0">
      <text>
        <r>
          <rPr>
            <b/>
            <sz val="8"/>
            <color indexed="81"/>
            <rFont val="MS Sans Serif"/>
            <family val="2"/>
            <charset val="177"/>
          </rPr>
          <t>Warning:</t>
        </r>
        <r>
          <rPr>
            <sz val="6"/>
            <color indexed="81"/>
            <rFont val="MS Sans Serif"/>
            <family val="2"/>
            <charset val="177"/>
          </rPr>
          <t>E42&gt;E41</t>
        </r>
      </text>
    </comment>
    <comment ref="I41" authorId="0">
      <text>
        <r>
          <rPr>
            <b/>
            <sz val="8"/>
            <color indexed="81"/>
            <rFont val="MS Sans Serif"/>
            <family val="2"/>
            <charset val="177"/>
          </rPr>
          <t>Warning:</t>
        </r>
        <r>
          <rPr>
            <sz val="6"/>
            <color indexed="81"/>
            <rFont val="MS Sans Serif"/>
            <family val="2"/>
            <charset val="177"/>
          </rPr>
          <t>I41&lt;&gt;L16!E11</t>
        </r>
      </text>
    </comment>
    <comment ref="K41" authorId="0">
      <text>
        <r>
          <rPr>
            <b/>
            <sz val="8"/>
            <color indexed="81"/>
            <rFont val="MS Sans Serif"/>
            <family val="2"/>
            <charset val="177"/>
          </rPr>
          <t>Warning:</t>
        </r>
        <r>
          <rPr>
            <sz val="6"/>
            <color indexed="81"/>
            <rFont val="MS Sans Serif"/>
            <family val="2"/>
            <charset val="177"/>
          </rPr>
          <t>K42&gt;K41</t>
        </r>
      </text>
    </comment>
    <comment ref="O41" authorId="0">
      <text>
        <r>
          <rPr>
            <b/>
            <sz val="8"/>
            <color indexed="81"/>
            <rFont val="MS Sans Serif"/>
            <family val="2"/>
            <charset val="177"/>
          </rPr>
          <t>Warning:</t>
        </r>
        <r>
          <rPr>
            <sz val="6"/>
            <color indexed="81"/>
            <rFont val="MS Sans Serif"/>
            <family val="2"/>
            <charset val="177"/>
          </rPr>
          <t>O41&lt;&gt;L16!F11</t>
        </r>
      </text>
    </comment>
    <comment ref="Q41" authorId="0">
      <text>
        <r>
          <rPr>
            <b/>
            <sz val="8"/>
            <color indexed="81"/>
            <rFont val="MS Sans Serif"/>
            <family val="2"/>
            <charset val="177"/>
          </rPr>
          <t>Warning:</t>
        </r>
        <r>
          <rPr>
            <sz val="6"/>
            <color indexed="81"/>
            <rFont val="MS Sans Serif"/>
            <family val="2"/>
            <charset val="177"/>
          </rPr>
          <t>Q42&gt;Q41</t>
        </r>
      </text>
    </comment>
    <comment ref="U41" authorId="0">
      <text>
        <r>
          <rPr>
            <b/>
            <sz val="8"/>
            <color indexed="81"/>
            <rFont val="MS Sans Serif"/>
            <family val="2"/>
            <charset val="177"/>
          </rPr>
          <t>Warning:</t>
        </r>
        <r>
          <rPr>
            <sz val="6"/>
            <color indexed="81"/>
            <rFont val="MS Sans Serif"/>
            <family val="2"/>
            <charset val="177"/>
          </rPr>
          <t>U41&lt;&gt;L16!G11</t>
        </r>
      </text>
    </comment>
    <comment ref="E42" authorId="0">
      <text>
        <r>
          <rPr>
            <b/>
            <sz val="8"/>
            <color indexed="81"/>
            <rFont val="MS Sans Serif"/>
            <family val="2"/>
            <charset val="177"/>
          </rPr>
          <t>Warning:</t>
        </r>
        <r>
          <rPr>
            <sz val="6"/>
            <color indexed="81"/>
            <rFont val="MS Sans Serif"/>
            <family val="2"/>
            <charset val="177"/>
          </rPr>
          <t>E42&gt;E41
Warning:E42&lt;&gt;SUM(E38,E27)</t>
        </r>
      </text>
    </comment>
    <comment ref="K42" authorId="0">
      <text>
        <r>
          <rPr>
            <b/>
            <sz val="8"/>
            <color indexed="81"/>
            <rFont val="MS Sans Serif"/>
            <family val="2"/>
            <charset val="177"/>
          </rPr>
          <t>Warning:</t>
        </r>
        <r>
          <rPr>
            <sz val="6"/>
            <color indexed="81"/>
            <rFont val="MS Sans Serif"/>
            <family val="2"/>
            <charset val="177"/>
          </rPr>
          <t>K42&gt;K41
Warning:K42&lt;&gt;SUM(K38,K27)</t>
        </r>
      </text>
    </comment>
    <comment ref="Q42" authorId="0">
      <text>
        <r>
          <rPr>
            <b/>
            <sz val="8"/>
            <color indexed="81"/>
            <rFont val="MS Sans Serif"/>
            <family val="2"/>
            <charset val="177"/>
          </rPr>
          <t>Warning:</t>
        </r>
        <r>
          <rPr>
            <sz val="6"/>
            <color indexed="81"/>
            <rFont val="MS Sans Serif"/>
            <family val="2"/>
            <charset val="177"/>
          </rPr>
          <t>Q42&gt;Q41
Warning:Q42&lt;&gt;SUM(Q38,Q27)</t>
        </r>
      </text>
    </comment>
  </commentList>
</comments>
</file>

<file path=xl/comments23.xml><?xml version="1.0" encoding="utf-8"?>
<comments xmlns="http://schemas.openxmlformats.org/spreadsheetml/2006/main">
  <authors>
    <author>רחל לאה כהן טנוג'י</author>
  </authors>
  <commentList>
    <comment ref="E10" authorId="0">
      <text>
        <r>
          <rPr>
            <b/>
            <sz val="8"/>
            <color indexed="81"/>
            <rFont val="MS Sans Serif"/>
            <family val="2"/>
            <charset val="177"/>
          </rPr>
          <t>Fatal Error:</t>
        </r>
        <r>
          <rPr>
            <sz val="6"/>
            <color indexed="81"/>
            <rFont val="MS Sans Serif"/>
            <family val="2"/>
            <charset val="177"/>
          </rPr>
          <t>SUM(F10:H10)&lt;&gt;E10</t>
        </r>
      </text>
    </comment>
    <comment ref="F10" authorId="0">
      <text>
        <r>
          <rPr>
            <b/>
            <sz val="8"/>
            <color indexed="81"/>
            <rFont val="MS Sans Serif"/>
            <family val="2"/>
            <charset val="177"/>
          </rPr>
          <t>Fatal Error:</t>
        </r>
        <r>
          <rPr>
            <sz val="6"/>
            <color indexed="81"/>
            <rFont val="MS Sans Serif"/>
            <family val="2"/>
            <charset val="177"/>
          </rPr>
          <t>SUM(F10:H10)&lt;&gt;E10</t>
        </r>
      </text>
    </comment>
    <comment ref="H10" authorId="0">
      <text>
        <r>
          <rPr>
            <b/>
            <sz val="8"/>
            <color indexed="81"/>
            <rFont val="MS Sans Serif"/>
            <family val="2"/>
            <charset val="177"/>
          </rPr>
          <t>Fatal Error:</t>
        </r>
        <r>
          <rPr>
            <sz val="6"/>
            <color indexed="81"/>
            <rFont val="MS Sans Serif"/>
            <family val="2"/>
            <charset val="177"/>
          </rPr>
          <t>SUM(F10:H10)&lt;&gt;E10</t>
        </r>
      </text>
    </comment>
    <comment ref="I10" authorId="0">
      <text>
        <r>
          <rPr>
            <b/>
            <sz val="8"/>
            <color indexed="81"/>
            <rFont val="MS Sans Serif"/>
            <family val="2"/>
            <charset val="177"/>
          </rPr>
          <t>Fatal Error:</t>
        </r>
        <r>
          <rPr>
            <sz val="6"/>
            <color indexed="81"/>
            <rFont val="MS Sans Serif"/>
            <family val="2"/>
            <charset val="177"/>
          </rPr>
          <t>SUM(J10:L10)&lt;&gt;I10</t>
        </r>
      </text>
    </comment>
    <comment ref="J10" authorId="0">
      <text>
        <r>
          <rPr>
            <b/>
            <sz val="8"/>
            <color indexed="81"/>
            <rFont val="MS Sans Serif"/>
            <family val="2"/>
            <charset val="177"/>
          </rPr>
          <t>Fatal Error:</t>
        </r>
        <r>
          <rPr>
            <sz val="6"/>
            <color indexed="81"/>
            <rFont val="MS Sans Serif"/>
            <family val="2"/>
            <charset val="177"/>
          </rPr>
          <t>SUM(J10:L10)&lt;&gt;I10</t>
        </r>
      </text>
    </comment>
    <comment ref="L10" authorId="0">
      <text>
        <r>
          <rPr>
            <b/>
            <sz val="8"/>
            <color indexed="81"/>
            <rFont val="MS Sans Serif"/>
            <family val="2"/>
            <charset val="177"/>
          </rPr>
          <t>Fatal Error:</t>
        </r>
        <r>
          <rPr>
            <sz val="6"/>
            <color indexed="81"/>
            <rFont val="MS Sans Serif"/>
            <family val="2"/>
            <charset val="177"/>
          </rPr>
          <t>SUM(J10:L10)&lt;&gt;I10</t>
        </r>
      </text>
    </comment>
    <comment ref="M10" authorId="0">
      <text>
        <r>
          <rPr>
            <b/>
            <sz val="8"/>
            <color indexed="81"/>
            <rFont val="MS Sans Serif"/>
            <family val="2"/>
            <charset val="177"/>
          </rPr>
          <t>Fatal Error:</t>
        </r>
        <r>
          <rPr>
            <sz val="6"/>
            <color indexed="81"/>
            <rFont val="MS Sans Serif"/>
            <family val="2"/>
            <charset val="177"/>
          </rPr>
          <t>SUM(N10:P10)&lt;&gt;M10</t>
        </r>
      </text>
    </comment>
    <comment ref="N10" authorId="0">
      <text>
        <r>
          <rPr>
            <b/>
            <sz val="8"/>
            <color indexed="81"/>
            <rFont val="MS Sans Serif"/>
            <family val="2"/>
            <charset val="177"/>
          </rPr>
          <t>Fatal Error:</t>
        </r>
        <r>
          <rPr>
            <sz val="6"/>
            <color indexed="81"/>
            <rFont val="MS Sans Serif"/>
            <family val="2"/>
            <charset val="177"/>
          </rPr>
          <t>SUM(N10:P10)&lt;&gt;M10</t>
        </r>
      </text>
    </comment>
    <comment ref="P10" authorId="0">
      <text>
        <r>
          <rPr>
            <b/>
            <sz val="8"/>
            <color indexed="81"/>
            <rFont val="MS Sans Serif"/>
            <family val="2"/>
            <charset val="177"/>
          </rPr>
          <t>Fatal Error:</t>
        </r>
        <r>
          <rPr>
            <sz val="6"/>
            <color indexed="81"/>
            <rFont val="MS Sans Serif"/>
            <family val="2"/>
            <charset val="177"/>
          </rPr>
          <t>SUM(N10:P10)&lt;&gt;M10</t>
        </r>
      </text>
    </comment>
    <comment ref="E11" authorId="0">
      <text>
        <r>
          <rPr>
            <b/>
            <sz val="8"/>
            <color indexed="81"/>
            <rFont val="MS Sans Serif"/>
            <family val="2"/>
            <charset val="177"/>
          </rPr>
          <t>Fatal Error:</t>
        </r>
        <r>
          <rPr>
            <sz val="6"/>
            <color indexed="81"/>
            <rFont val="MS Sans Serif"/>
            <family val="2"/>
            <charset val="177"/>
          </rPr>
          <t>SUM(F11:H11)&lt;&gt;E11</t>
        </r>
      </text>
    </comment>
    <comment ref="F11" authorId="0">
      <text>
        <r>
          <rPr>
            <b/>
            <sz val="8"/>
            <color indexed="81"/>
            <rFont val="MS Sans Serif"/>
            <family val="2"/>
            <charset val="177"/>
          </rPr>
          <t>Fatal Error:</t>
        </r>
        <r>
          <rPr>
            <sz val="6"/>
            <color indexed="81"/>
            <rFont val="MS Sans Serif"/>
            <family val="2"/>
            <charset val="177"/>
          </rPr>
          <t>SUM(F11:H11)&lt;&gt;E11</t>
        </r>
      </text>
    </comment>
    <comment ref="H11" authorId="0">
      <text>
        <r>
          <rPr>
            <b/>
            <sz val="8"/>
            <color indexed="81"/>
            <rFont val="MS Sans Serif"/>
            <family val="2"/>
            <charset val="177"/>
          </rPr>
          <t>Fatal Error:</t>
        </r>
        <r>
          <rPr>
            <sz val="6"/>
            <color indexed="81"/>
            <rFont val="MS Sans Serif"/>
            <family val="2"/>
            <charset val="177"/>
          </rPr>
          <t>SUM(F11:H11)&lt;&gt;E11</t>
        </r>
      </text>
    </comment>
    <comment ref="I11" authorId="0">
      <text>
        <r>
          <rPr>
            <b/>
            <sz val="8"/>
            <color indexed="81"/>
            <rFont val="MS Sans Serif"/>
            <family val="2"/>
            <charset val="177"/>
          </rPr>
          <t>Fatal Error:</t>
        </r>
        <r>
          <rPr>
            <sz val="6"/>
            <color indexed="81"/>
            <rFont val="MS Sans Serif"/>
            <family val="2"/>
            <charset val="177"/>
          </rPr>
          <t>SUM(J11:L11)&lt;&gt;I11</t>
        </r>
      </text>
    </comment>
    <comment ref="J11" authorId="0">
      <text>
        <r>
          <rPr>
            <b/>
            <sz val="8"/>
            <color indexed="81"/>
            <rFont val="MS Sans Serif"/>
            <family val="2"/>
            <charset val="177"/>
          </rPr>
          <t>Fatal Error:</t>
        </r>
        <r>
          <rPr>
            <sz val="6"/>
            <color indexed="81"/>
            <rFont val="MS Sans Serif"/>
            <family val="2"/>
            <charset val="177"/>
          </rPr>
          <t>SUM(J11:L11)&lt;&gt;I11</t>
        </r>
      </text>
    </comment>
    <comment ref="L11" authorId="0">
      <text>
        <r>
          <rPr>
            <b/>
            <sz val="8"/>
            <color indexed="81"/>
            <rFont val="MS Sans Serif"/>
            <family val="2"/>
            <charset val="177"/>
          </rPr>
          <t>Fatal Error:</t>
        </r>
        <r>
          <rPr>
            <sz val="6"/>
            <color indexed="81"/>
            <rFont val="MS Sans Serif"/>
            <family val="2"/>
            <charset val="177"/>
          </rPr>
          <t>SUM(J11:L11)&lt;&gt;I11</t>
        </r>
      </text>
    </comment>
    <comment ref="M11" authorId="0">
      <text>
        <r>
          <rPr>
            <b/>
            <sz val="8"/>
            <color indexed="81"/>
            <rFont val="MS Sans Serif"/>
            <family val="2"/>
            <charset val="177"/>
          </rPr>
          <t>Fatal Error:</t>
        </r>
        <r>
          <rPr>
            <sz val="6"/>
            <color indexed="81"/>
            <rFont val="MS Sans Serif"/>
            <family val="2"/>
            <charset val="177"/>
          </rPr>
          <t>SUM(N11:P11)&lt;&gt;M11</t>
        </r>
      </text>
    </comment>
    <comment ref="N11" authorId="0">
      <text>
        <r>
          <rPr>
            <b/>
            <sz val="8"/>
            <color indexed="81"/>
            <rFont val="MS Sans Serif"/>
            <family val="2"/>
            <charset val="177"/>
          </rPr>
          <t>Fatal Error:</t>
        </r>
        <r>
          <rPr>
            <sz val="6"/>
            <color indexed="81"/>
            <rFont val="MS Sans Serif"/>
            <family val="2"/>
            <charset val="177"/>
          </rPr>
          <t>SUM(N11:P11)&lt;&gt;M11</t>
        </r>
      </text>
    </comment>
    <comment ref="P11" authorId="0">
      <text>
        <r>
          <rPr>
            <b/>
            <sz val="8"/>
            <color indexed="81"/>
            <rFont val="MS Sans Serif"/>
            <family val="2"/>
            <charset val="177"/>
          </rPr>
          <t>Fatal Error:</t>
        </r>
        <r>
          <rPr>
            <sz val="6"/>
            <color indexed="81"/>
            <rFont val="MS Sans Serif"/>
            <family val="2"/>
            <charset val="177"/>
          </rPr>
          <t>SUM(N11:P11)&lt;&gt;M11</t>
        </r>
      </text>
    </comment>
    <comment ref="E12" authorId="0">
      <text>
        <r>
          <rPr>
            <b/>
            <sz val="8"/>
            <color indexed="81"/>
            <rFont val="MS Sans Serif"/>
            <family val="2"/>
            <charset val="177"/>
          </rPr>
          <t>Fatal Error:</t>
        </r>
        <r>
          <rPr>
            <sz val="6"/>
            <color indexed="81"/>
            <rFont val="MS Sans Serif"/>
            <family val="2"/>
            <charset val="177"/>
          </rPr>
          <t>SUM(F12:H12)&lt;&gt;E12</t>
        </r>
      </text>
    </comment>
    <comment ref="F12" authorId="0">
      <text>
        <r>
          <rPr>
            <b/>
            <sz val="8"/>
            <color indexed="81"/>
            <rFont val="MS Sans Serif"/>
            <family val="2"/>
            <charset val="177"/>
          </rPr>
          <t>Fatal Error:</t>
        </r>
        <r>
          <rPr>
            <sz val="6"/>
            <color indexed="81"/>
            <rFont val="MS Sans Serif"/>
            <family val="2"/>
            <charset val="177"/>
          </rPr>
          <t>SUM(F12:H12)&lt;&gt;E12</t>
        </r>
      </text>
    </comment>
    <comment ref="H12" authorId="0">
      <text>
        <r>
          <rPr>
            <b/>
            <sz val="8"/>
            <color indexed="81"/>
            <rFont val="MS Sans Serif"/>
            <family val="2"/>
            <charset val="177"/>
          </rPr>
          <t>Fatal Error:</t>
        </r>
        <r>
          <rPr>
            <sz val="6"/>
            <color indexed="81"/>
            <rFont val="MS Sans Serif"/>
            <family val="2"/>
            <charset val="177"/>
          </rPr>
          <t>SUM(F12:H12)&lt;&gt;E12</t>
        </r>
      </text>
    </comment>
    <comment ref="I12" authorId="0">
      <text>
        <r>
          <rPr>
            <b/>
            <sz val="8"/>
            <color indexed="81"/>
            <rFont val="MS Sans Serif"/>
            <family val="2"/>
            <charset val="177"/>
          </rPr>
          <t>Fatal Error:</t>
        </r>
        <r>
          <rPr>
            <sz val="6"/>
            <color indexed="81"/>
            <rFont val="MS Sans Serif"/>
            <family val="2"/>
            <charset val="177"/>
          </rPr>
          <t>SUM(J12:L12)&lt;&gt;I12</t>
        </r>
      </text>
    </comment>
    <comment ref="J12" authorId="0">
      <text>
        <r>
          <rPr>
            <b/>
            <sz val="8"/>
            <color indexed="81"/>
            <rFont val="MS Sans Serif"/>
            <family val="2"/>
            <charset val="177"/>
          </rPr>
          <t>Fatal Error:</t>
        </r>
        <r>
          <rPr>
            <sz val="6"/>
            <color indexed="81"/>
            <rFont val="MS Sans Serif"/>
            <family val="2"/>
            <charset val="177"/>
          </rPr>
          <t>SUM(J12:L12)&lt;&gt;I12</t>
        </r>
      </text>
    </comment>
    <comment ref="L12" authorId="0">
      <text>
        <r>
          <rPr>
            <b/>
            <sz val="8"/>
            <color indexed="81"/>
            <rFont val="MS Sans Serif"/>
            <family val="2"/>
            <charset val="177"/>
          </rPr>
          <t>Fatal Error:</t>
        </r>
        <r>
          <rPr>
            <sz val="6"/>
            <color indexed="81"/>
            <rFont val="MS Sans Serif"/>
            <family val="2"/>
            <charset val="177"/>
          </rPr>
          <t>SUM(J12:L12)&lt;&gt;I12</t>
        </r>
      </text>
    </comment>
    <comment ref="M12" authorId="0">
      <text>
        <r>
          <rPr>
            <b/>
            <sz val="8"/>
            <color indexed="81"/>
            <rFont val="MS Sans Serif"/>
            <family val="2"/>
            <charset val="177"/>
          </rPr>
          <t>Fatal Error:</t>
        </r>
        <r>
          <rPr>
            <sz val="6"/>
            <color indexed="81"/>
            <rFont val="MS Sans Serif"/>
            <family val="2"/>
            <charset val="177"/>
          </rPr>
          <t>SUM(N12:P12)&lt;&gt;M12</t>
        </r>
      </text>
    </comment>
    <comment ref="N12" authorId="0">
      <text>
        <r>
          <rPr>
            <b/>
            <sz val="8"/>
            <color indexed="81"/>
            <rFont val="MS Sans Serif"/>
            <family val="2"/>
            <charset val="177"/>
          </rPr>
          <t>Fatal Error:</t>
        </r>
        <r>
          <rPr>
            <sz val="6"/>
            <color indexed="81"/>
            <rFont val="MS Sans Serif"/>
            <family val="2"/>
            <charset val="177"/>
          </rPr>
          <t>SUM(N12:P12)&lt;&gt;M12</t>
        </r>
      </text>
    </comment>
    <comment ref="P12" authorId="0">
      <text>
        <r>
          <rPr>
            <b/>
            <sz val="8"/>
            <color indexed="81"/>
            <rFont val="MS Sans Serif"/>
            <family val="2"/>
            <charset val="177"/>
          </rPr>
          <t>Fatal Error:</t>
        </r>
        <r>
          <rPr>
            <sz val="6"/>
            <color indexed="81"/>
            <rFont val="MS Sans Serif"/>
            <family val="2"/>
            <charset val="177"/>
          </rPr>
          <t>SUM(N12:P12)&lt;&gt;M12</t>
        </r>
      </text>
    </comment>
    <comment ref="E13" authorId="0">
      <text>
        <r>
          <rPr>
            <b/>
            <sz val="8"/>
            <color indexed="81"/>
            <rFont val="MS Sans Serif"/>
            <family val="2"/>
            <charset val="177"/>
          </rPr>
          <t>Fatal Error:</t>
        </r>
        <r>
          <rPr>
            <sz val="6"/>
            <color indexed="81"/>
            <rFont val="MS Sans Serif"/>
            <family val="2"/>
            <charset val="177"/>
          </rPr>
          <t>SUM(F13:H13)&lt;&gt;E13</t>
        </r>
      </text>
    </comment>
    <comment ref="F13" authorId="0">
      <text>
        <r>
          <rPr>
            <b/>
            <sz val="8"/>
            <color indexed="81"/>
            <rFont val="MS Sans Serif"/>
            <family val="2"/>
            <charset val="177"/>
          </rPr>
          <t>Fatal Error:</t>
        </r>
        <r>
          <rPr>
            <sz val="6"/>
            <color indexed="81"/>
            <rFont val="MS Sans Serif"/>
            <family val="2"/>
            <charset val="177"/>
          </rPr>
          <t>SUM(F13:H13)&lt;&gt;E13</t>
        </r>
      </text>
    </comment>
    <comment ref="H13" authorId="0">
      <text>
        <r>
          <rPr>
            <b/>
            <sz val="8"/>
            <color indexed="81"/>
            <rFont val="MS Sans Serif"/>
            <family val="2"/>
            <charset val="177"/>
          </rPr>
          <t>Fatal Error:</t>
        </r>
        <r>
          <rPr>
            <sz val="6"/>
            <color indexed="81"/>
            <rFont val="MS Sans Serif"/>
            <family val="2"/>
            <charset val="177"/>
          </rPr>
          <t>SUM(F13:H13)&lt;&gt;E13</t>
        </r>
      </text>
    </comment>
    <comment ref="I13" authorId="0">
      <text>
        <r>
          <rPr>
            <b/>
            <sz val="8"/>
            <color indexed="81"/>
            <rFont val="MS Sans Serif"/>
            <family val="2"/>
            <charset val="177"/>
          </rPr>
          <t>Fatal Error:</t>
        </r>
        <r>
          <rPr>
            <sz val="6"/>
            <color indexed="81"/>
            <rFont val="MS Sans Serif"/>
            <family val="2"/>
            <charset val="177"/>
          </rPr>
          <t>SUM(J13:L13)&lt;&gt;I13</t>
        </r>
      </text>
    </comment>
    <comment ref="J13" authorId="0">
      <text>
        <r>
          <rPr>
            <b/>
            <sz val="8"/>
            <color indexed="81"/>
            <rFont val="MS Sans Serif"/>
            <family val="2"/>
            <charset val="177"/>
          </rPr>
          <t>Fatal Error:</t>
        </r>
        <r>
          <rPr>
            <sz val="6"/>
            <color indexed="81"/>
            <rFont val="MS Sans Serif"/>
            <family val="2"/>
            <charset val="177"/>
          </rPr>
          <t>SUM(J13:L13)&lt;&gt;I13</t>
        </r>
      </text>
    </comment>
    <comment ref="L13" authorId="0">
      <text>
        <r>
          <rPr>
            <b/>
            <sz val="8"/>
            <color indexed="81"/>
            <rFont val="MS Sans Serif"/>
            <family val="2"/>
            <charset val="177"/>
          </rPr>
          <t>Fatal Error:</t>
        </r>
        <r>
          <rPr>
            <sz val="6"/>
            <color indexed="81"/>
            <rFont val="MS Sans Serif"/>
            <family val="2"/>
            <charset val="177"/>
          </rPr>
          <t>SUM(J13:L13)&lt;&gt;I13</t>
        </r>
      </text>
    </comment>
    <comment ref="M13" authorId="0">
      <text>
        <r>
          <rPr>
            <b/>
            <sz val="8"/>
            <color indexed="81"/>
            <rFont val="MS Sans Serif"/>
            <family val="2"/>
            <charset val="177"/>
          </rPr>
          <t>Fatal Error:</t>
        </r>
        <r>
          <rPr>
            <sz val="6"/>
            <color indexed="81"/>
            <rFont val="MS Sans Serif"/>
            <family val="2"/>
            <charset val="177"/>
          </rPr>
          <t>SUM(N13:P13)&lt;&gt;M13</t>
        </r>
      </text>
    </comment>
    <comment ref="N13" authorId="0">
      <text>
        <r>
          <rPr>
            <b/>
            <sz val="8"/>
            <color indexed="81"/>
            <rFont val="MS Sans Serif"/>
            <family val="2"/>
            <charset val="177"/>
          </rPr>
          <t>Fatal Error:</t>
        </r>
        <r>
          <rPr>
            <sz val="6"/>
            <color indexed="81"/>
            <rFont val="MS Sans Serif"/>
            <family val="2"/>
            <charset val="177"/>
          </rPr>
          <t>SUM(N13:P13)&lt;&gt;M13</t>
        </r>
      </text>
    </comment>
    <comment ref="P13" authorId="0">
      <text>
        <r>
          <rPr>
            <b/>
            <sz val="8"/>
            <color indexed="81"/>
            <rFont val="MS Sans Serif"/>
            <family val="2"/>
            <charset val="177"/>
          </rPr>
          <t>Fatal Error:</t>
        </r>
        <r>
          <rPr>
            <sz val="6"/>
            <color indexed="81"/>
            <rFont val="MS Sans Serif"/>
            <family val="2"/>
            <charset val="177"/>
          </rPr>
          <t>SUM(N13:P13)&lt;&gt;M13</t>
        </r>
      </text>
    </comment>
    <comment ref="E14" authorId="0">
      <text>
        <r>
          <rPr>
            <b/>
            <sz val="8"/>
            <color indexed="81"/>
            <rFont val="MS Sans Serif"/>
            <family val="2"/>
            <charset val="177"/>
          </rPr>
          <t>Fatal Error:</t>
        </r>
        <r>
          <rPr>
            <sz val="6"/>
            <color indexed="81"/>
            <rFont val="MS Sans Serif"/>
            <family val="2"/>
            <charset val="177"/>
          </rPr>
          <t>SUM(F14:H14)&lt;&gt;E14</t>
        </r>
      </text>
    </comment>
    <comment ref="F14" authorId="0">
      <text>
        <r>
          <rPr>
            <b/>
            <sz val="8"/>
            <color indexed="81"/>
            <rFont val="MS Sans Serif"/>
            <family val="2"/>
            <charset val="177"/>
          </rPr>
          <t>Fatal Error:</t>
        </r>
        <r>
          <rPr>
            <sz val="6"/>
            <color indexed="81"/>
            <rFont val="MS Sans Serif"/>
            <family val="2"/>
            <charset val="177"/>
          </rPr>
          <t>SUM(F14:H14)&lt;&gt;E14</t>
        </r>
      </text>
    </comment>
    <comment ref="H14" authorId="0">
      <text>
        <r>
          <rPr>
            <b/>
            <sz val="8"/>
            <color indexed="81"/>
            <rFont val="MS Sans Serif"/>
            <family val="2"/>
            <charset val="177"/>
          </rPr>
          <t>Fatal Error:</t>
        </r>
        <r>
          <rPr>
            <sz val="6"/>
            <color indexed="81"/>
            <rFont val="MS Sans Serif"/>
            <family val="2"/>
            <charset val="177"/>
          </rPr>
          <t>SUM(F14:H14)&lt;&gt;E14</t>
        </r>
      </text>
    </comment>
    <comment ref="I14" authorId="0">
      <text>
        <r>
          <rPr>
            <b/>
            <sz val="8"/>
            <color indexed="81"/>
            <rFont val="MS Sans Serif"/>
            <family val="2"/>
            <charset val="177"/>
          </rPr>
          <t>Fatal Error:</t>
        </r>
        <r>
          <rPr>
            <sz val="6"/>
            <color indexed="81"/>
            <rFont val="MS Sans Serif"/>
            <family val="2"/>
            <charset val="177"/>
          </rPr>
          <t>SUM(J14:L14)&lt;&gt;I14</t>
        </r>
      </text>
    </comment>
    <comment ref="J14" authorId="0">
      <text>
        <r>
          <rPr>
            <b/>
            <sz val="8"/>
            <color indexed="81"/>
            <rFont val="MS Sans Serif"/>
            <family val="2"/>
            <charset val="177"/>
          </rPr>
          <t>Fatal Error:</t>
        </r>
        <r>
          <rPr>
            <sz val="6"/>
            <color indexed="81"/>
            <rFont val="MS Sans Serif"/>
            <family val="2"/>
            <charset val="177"/>
          </rPr>
          <t>SUM(J14:L14)&lt;&gt;I14</t>
        </r>
      </text>
    </comment>
    <comment ref="L14" authorId="0">
      <text>
        <r>
          <rPr>
            <b/>
            <sz val="8"/>
            <color indexed="81"/>
            <rFont val="MS Sans Serif"/>
            <family val="2"/>
            <charset val="177"/>
          </rPr>
          <t>Fatal Error:</t>
        </r>
        <r>
          <rPr>
            <sz val="6"/>
            <color indexed="81"/>
            <rFont val="MS Sans Serif"/>
            <family val="2"/>
            <charset val="177"/>
          </rPr>
          <t>SUM(J14:L14)&lt;&gt;I14</t>
        </r>
      </text>
    </comment>
    <comment ref="M14" authorId="0">
      <text>
        <r>
          <rPr>
            <b/>
            <sz val="8"/>
            <color indexed="81"/>
            <rFont val="MS Sans Serif"/>
            <family val="2"/>
            <charset val="177"/>
          </rPr>
          <t>Fatal Error:</t>
        </r>
        <r>
          <rPr>
            <sz val="6"/>
            <color indexed="81"/>
            <rFont val="MS Sans Serif"/>
            <family val="2"/>
            <charset val="177"/>
          </rPr>
          <t>SUM(N14:P14)&lt;&gt;M14</t>
        </r>
      </text>
    </comment>
    <comment ref="N14" authorId="0">
      <text>
        <r>
          <rPr>
            <b/>
            <sz val="8"/>
            <color indexed="81"/>
            <rFont val="MS Sans Serif"/>
            <family val="2"/>
            <charset val="177"/>
          </rPr>
          <t>Fatal Error:</t>
        </r>
        <r>
          <rPr>
            <sz val="6"/>
            <color indexed="81"/>
            <rFont val="MS Sans Serif"/>
            <family val="2"/>
            <charset val="177"/>
          </rPr>
          <t>SUM(N14:P14)&lt;&gt;M14</t>
        </r>
      </text>
    </comment>
    <comment ref="P14" authorId="0">
      <text>
        <r>
          <rPr>
            <b/>
            <sz val="8"/>
            <color indexed="81"/>
            <rFont val="MS Sans Serif"/>
            <family val="2"/>
            <charset val="177"/>
          </rPr>
          <t>Fatal Error:</t>
        </r>
        <r>
          <rPr>
            <sz val="6"/>
            <color indexed="81"/>
            <rFont val="MS Sans Serif"/>
            <family val="2"/>
            <charset val="177"/>
          </rPr>
          <t>SUM(N14:P14)&lt;&gt;M14</t>
        </r>
      </text>
    </comment>
    <comment ref="E15" authorId="0">
      <text>
        <r>
          <rPr>
            <b/>
            <sz val="8"/>
            <color indexed="81"/>
            <rFont val="MS Sans Serif"/>
            <family val="2"/>
            <charset val="177"/>
          </rPr>
          <t>Fatal Error:</t>
        </r>
        <r>
          <rPr>
            <sz val="6"/>
            <color indexed="81"/>
            <rFont val="MS Sans Serif"/>
            <family val="2"/>
            <charset val="177"/>
          </rPr>
          <t>SUM(F15:H15)&lt;&gt;E15</t>
        </r>
      </text>
    </comment>
    <comment ref="F15" authorId="0">
      <text>
        <r>
          <rPr>
            <b/>
            <sz val="8"/>
            <color indexed="81"/>
            <rFont val="MS Sans Serif"/>
            <family val="2"/>
            <charset val="177"/>
          </rPr>
          <t>Fatal Error:</t>
        </r>
        <r>
          <rPr>
            <sz val="6"/>
            <color indexed="81"/>
            <rFont val="MS Sans Serif"/>
            <family val="2"/>
            <charset val="177"/>
          </rPr>
          <t>SUM(F15:H15)&lt;&gt;E15</t>
        </r>
      </text>
    </comment>
    <comment ref="H15" authorId="0">
      <text>
        <r>
          <rPr>
            <b/>
            <sz val="8"/>
            <color indexed="81"/>
            <rFont val="MS Sans Serif"/>
            <family val="2"/>
            <charset val="177"/>
          </rPr>
          <t>Fatal Error:</t>
        </r>
        <r>
          <rPr>
            <sz val="6"/>
            <color indexed="81"/>
            <rFont val="MS Sans Serif"/>
            <family val="2"/>
            <charset val="177"/>
          </rPr>
          <t>SUM(F15:H15)&lt;&gt;E15</t>
        </r>
      </text>
    </comment>
    <comment ref="I15" authorId="0">
      <text>
        <r>
          <rPr>
            <b/>
            <sz val="8"/>
            <color indexed="81"/>
            <rFont val="MS Sans Serif"/>
            <family val="2"/>
            <charset val="177"/>
          </rPr>
          <t>Fatal Error:</t>
        </r>
        <r>
          <rPr>
            <sz val="6"/>
            <color indexed="81"/>
            <rFont val="MS Sans Serif"/>
            <family val="2"/>
            <charset val="177"/>
          </rPr>
          <t>SUM(J15:L15)&lt;&gt;I15</t>
        </r>
      </text>
    </comment>
    <comment ref="J15" authorId="0">
      <text>
        <r>
          <rPr>
            <b/>
            <sz val="8"/>
            <color indexed="81"/>
            <rFont val="MS Sans Serif"/>
            <family val="2"/>
            <charset val="177"/>
          </rPr>
          <t>Fatal Error:</t>
        </r>
        <r>
          <rPr>
            <sz val="6"/>
            <color indexed="81"/>
            <rFont val="MS Sans Serif"/>
            <family val="2"/>
            <charset val="177"/>
          </rPr>
          <t>SUM(J15:L15)&lt;&gt;I15</t>
        </r>
      </text>
    </comment>
    <comment ref="L15" authorId="0">
      <text>
        <r>
          <rPr>
            <b/>
            <sz val="8"/>
            <color indexed="81"/>
            <rFont val="MS Sans Serif"/>
            <family val="2"/>
            <charset val="177"/>
          </rPr>
          <t>Fatal Error:</t>
        </r>
        <r>
          <rPr>
            <sz val="6"/>
            <color indexed="81"/>
            <rFont val="MS Sans Serif"/>
            <family val="2"/>
            <charset val="177"/>
          </rPr>
          <t>SUM(J15:L15)&lt;&gt;I15</t>
        </r>
      </text>
    </comment>
    <comment ref="M15" authorId="0">
      <text>
        <r>
          <rPr>
            <b/>
            <sz val="8"/>
            <color indexed="81"/>
            <rFont val="MS Sans Serif"/>
            <family val="2"/>
            <charset val="177"/>
          </rPr>
          <t>Fatal Error:</t>
        </r>
        <r>
          <rPr>
            <sz val="6"/>
            <color indexed="81"/>
            <rFont val="MS Sans Serif"/>
            <family val="2"/>
            <charset val="177"/>
          </rPr>
          <t>SUM(N15:P15)&lt;&gt;M15</t>
        </r>
      </text>
    </comment>
    <comment ref="N15" authorId="0">
      <text>
        <r>
          <rPr>
            <b/>
            <sz val="8"/>
            <color indexed="81"/>
            <rFont val="MS Sans Serif"/>
            <family val="2"/>
            <charset val="177"/>
          </rPr>
          <t>Fatal Error:</t>
        </r>
        <r>
          <rPr>
            <sz val="6"/>
            <color indexed="81"/>
            <rFont val="MS Sans Serif"/>
            <family val="2"/>
            <charset val="177"/>
          </rPr>
          <t>SUM(N15:P15)&lt;&gt;M15</t>
        </r>
      </text>
    </comment>
    <comment ref="P15" authorId="0">
      <text>
        <r>
          <rPr>
            <b/>
            <sz val="8"/>
            <color indexed="81"/>
            <rFont val="MS Sans Serif"/>
            <family val="2"/>
            <charset val="177"/>
          </rPr>
          <t>Fatal Error:</t>
        </r>
        <r>
          <rPr>
            <sz val="6"/>
            <color indexed="81"/>
            <rFont val="MS Sans Serif"/>
            <family val="2"/>
            <charset val="177"/>
          </rPr>
          <t>SUM(N15:P15)&lt;&gt;M15</t>
        </r>
      </text>
    </comment>
    <comment ref="E16" authorId="0">
      <text>
        <r>
          <rPr>
            <b/>
            <sz val="8"/>
            <color indexed="81"/>
            <rFont val="MS Sans Serif"/>
            <family val="2"/>
            <charset val="177"/>
          </rPr>
          <t>Fatal Error:</t>
        </r>
        <r>
          <rPr>
            <sz val="6"/>
            <color indexed="81"/>
            <rFont val="MS Sans Serif"/>
            <family val="2"/>
            <charset val="177"/>
          </rPr>
          <t>SUM(F16:H16)&lt;&gt;E16</t>
        </r>
      </text>
    </comment>
    <comment ref="F16" authorId="0">
      <text>
        <r>
          <rPr>
            <b/>
            <sz val="8"/>
            <color indexed="81"/>
            <rFont val="MS Sans Serif"/>
            <family val="2"/>
            <charset val="177"/>
          </rPr>
          <t>Fatal Error:</t>
        </r>
        <r>
          <rPr>
            <sz val="6"/>
            <color indexed="81"/>
            <rFont val="MS Sans Serif"/>
            <family val="2"/>
            <charset val="177"/>
          </rPr>
          <t>SUM(F16:H16)&lt;&gt;E16</t>
        </r>
      </text>
    </comment>
    <comment ref="H16" authorId="0">
      <text>
        <r>
          <rPr>
            <b/>
            <sz val="8"/>
            <color indexed="81"/>
            <rFont val="MS Sans Serif"/>
            <family val="2"/>
            <charset val="177"/>
          </rPr>
          <t>Fatal Error:</t>
        </r>
        <r>
          <rPr>
            <sz val="6"/>
            <color indexed="81"/>
            <rFont val="MS Sans Serif"/>
            <family val="2"/>
            <charset val="177"/>
          </rPr>
          <t>SUM(F16:H16)&lt;&gt;E16</t>
        </r>
      </text>
    </comment>
    <comment ref="I16" authorId="0">
      <text>
        <r>
          <rPr>
            <b/>
            <sz val="8"/>
            <color indexed="81"/>
            <rFont val="MS Sans Serif"/>
            <family val="2"/>
            <charset val="177"/>
          </rPr>
          <t>Fatal Error:</t>
        </r>
        <r>
          <rPr>
            <sz val="6"/>
            <color indexed="81"/>
            <rFont val="MS Sans Serif"/>
            <family val="2"/>
            <charset val="177"/>
          </rPr>
          <t>SUM(J16:L16)&lt;&gt;I16</t>
        </r>
      </text>
    </comment>
    <comment ref="J16" authorId="0">
      <text>
        <r>
          <rPr>
            <b/>
            <sz val="8"/>
            <color indexed="81"/>
            <rFont val="MS Sans Serif"/>
            <family val="2"/>
            <charset val="177"/>
          </rPr>
          <t>Fatal Error:</t>
        </r>
        <r>
          <rPr>
            <sz val="6"/>
            <color indexed="81"/>
            <rFont val="MS Sans Serif"/>
            <family val="2"/>
            <charset val="177"/>
          </rPr>
          <t>SUM(J16:L16)&lt;&gt;I16</t>
        </r>
      </text>
    </comment>
    <comment ref="L16" authorId="0">
      <text>
        <r>
          <rPr>
            <b/>
            <sz val="8"/>
            <color indexed="81"/>
            <rFont val="MS Sans Serif"/>
            <family val="2"/>
            <charset val="177"/>
          </rPr>
          <t>Fatal Error:</t>
        </r>
        <r>
          <rPr>
            <sz val="6"/>
            <color indexed="81"/>
            <rFont val="MS Sans Serif"/>
            <family val="2"/>
            <charset val="177"/>
          </rPr>
          <t>SUM(J16:L16)&lt;&gt;I16</t>
        </r>
      </text>
    </comment>
    <comment ref="M16" authorId="0">
      <text>
        <r>
          <rPr>
            <b/>
            <sz val="8"/>
            <color indexed="81"/>
            <rFont val="MS Sans Serif"/>
            <family val="2"/>
            <charset val="177"/>
          </rPr>
          <t>Fatal Error:</t>
        </r>
        <r>
          <rPr>
            <sz val="6"/>
            <color indexed="81"/>
            <rFont val="MS Sans Serif"/>
            <family val="2"/>
            <charset val="177"/>
          </rPr>
          <t>SUM(N16:P16)&lt;&gt;M16</t>
        </r>
      </text>
    </comment>
    <comment ref="N16" authorId="0">
      <text>
        <r>
          <rPr>
            <b/>
            <sz val="8"/>
            <color indexed="81"/>
            <rFont val="MS Sans Serif"/>
            <family val="2"/>
            <charset val="177"/>
          </rPr>
          <t>Fatal Error:</t>
        </r>
        <r>
          <rPr>
            <sz val="6"/>
            <color indexed="81"/>
            <rFont val="MS Sans Serif"/>
            <family val="2"/>
            <charset val="177"/>
          </rPr>
          <t>SUM(N16:P16)&lt;&gt;M16</t>
        </r>
      </text>
    </comment>
    <comment ref="P16" authorId="0">
      <text>
        <r>
          <rPr>
            <b/>
            <sz val="8"/>
            <color indexed="81"/>
            <rFont val="MS Sans Serif"/>
            <family val="2"/>
            <charset val="177"/>
          </rPr>
          <t>Fatal Error:</t>
        </r>
        <r>
          <rPr>
            <sz val="6"/>
            <color indexed="81"/>
            <rFont val="MS Sans Serif"/>
            <family val="2"/>
            <charset val="177"/>
          </rPr>
          <t>SUM(N16:P16)&lt;&gt;M16</t>
        </r>
      </text>
    </comment>
    <comment ref="E17" authorId="0">
      <text>
        <r>
          <rPr>
            <b/>
            <sz val="8"/>
            <color indexed="81"/>
            <rFont val="MS Sans Serif"/>
            <family val="2"/>
            <charset val="177"/>
          </rPr>
          <t>Fatal Error:</t>
        </r>
        <r>
          <rPr>
            <sz val="6"/>
            <color indexed="81"/>
            <rFont val="MS Sans Serif"/>
            <family val="2"/>
            <charset val="177"/>
          </rPr>
          <t>SUM(F17:H17)&lt;&gt;E17</t>
        </r>
      </text>
    </comment>
    <comment ref="F17" authorId="0">
      <text>
        <r>
          <rPr>
            <b/>
            <sz val="8"/>
            <color indexed="81"/>
            <rFont val="MS Sans Serif"/>
            <family val="2"/>
            <charset val="177"/>
          </rPr>
          <t>Fatal Error:</t>
        </r>
        <r>
          <rPr>
            <sz val="6"/>
            <color indexed="81"/>
            <rFont val="MS Sans Serif"/>
            <family val="2"/>
            <charset val="177"/>
          </rPr>
          <t>SUM(F17:H17)&lt;&gt;E17</t>
        </r>
      </text>
    </comment>
    <comment ref="H17" authorId="0">
      <text>
        <r>
          <rPr>
            <b/>
            <sz val="8"/>
            <color indexed="81"/>
            <rFont val="MS Sans Serif"/>
            <family val="2"/>
            <charset val="177"/>
          </rPr>
          <t>Fatal Error:</t>
        </r>
        <r>
          <rPr>
            <sz val="6"/>
            <color indexed="81"/>
            <rFont val="MS Sans Serif"/>
            <family val="2"/>
            <charset val="177"/>
          </rPr>
          <t>SUM(F17:H17)&lt;&gt;E17</t>
        </r>
      </text>
    </comment>
    <comment ref="I17" authorId="0">
      <text>
        <r>
          <rPr>
            <b/>
            <sz val="8"/>
            <color indexed="81"/>
            <rFont val="MS Sans Serif"/>
            <family val="2"/>
            <charset val="177"/>
          </rPr>
          <t>Fatal Error:</t>
        </r>
        <r>
          <rPr>
            <sz val="6"/>
            <color indexed="81"/>
            <rFont val="MS Sans Serif"/>
            <family val="2"/>
            <charset val="177"/>
          </rPr>
          <t>SUM(J17:L17)&lt;&gt;I17</t>
        </r>
      </text>
    </comment>
    <comment ref="J17" authorId="0">
      <text>
        <r>
          <rPr>
            <b/>
            <sz val="8"/>
            <color indexed="81"/>
            <rFont val="MS Sans Serif"/>
            <family val="2"/>
            <charset val="177"/>
          </rPr>
          <t>Fatal Error:</t>
        </r>
        <r>
          <rPr>
            <sz val="6"/>
            <color indexed="81"/>
            <rFont val="MS Sans Serif"/>
            <family val="2"/>
            <charset val="177"/>
          </rPr>
          <t>SUM(J17:L17)&lt;&gt;I17</t>
        </r>
      </text>
    </comment>
    <comment ref="L17" authorId="0">
      <text>
        <r>
          <rPr>
            <b/>
            <sz val="8"/>
            <color indexed="81"/>
            <rFont val="MS Sans Serif"/>
            <family val="2"/>
            <charset val="177"/>
          </rPr>
          <t>Fatal Error:</t>
        </r>
        <r>
          <rPr>
            <sz val="6"/>
            <color indexed="81"/>
            <rFont val="MS Sans Serif"/>
            <family val="2"/>
            <charset val="177"/>
          </rPr>
          <t>SUM(J17:L17)&lt;&gt;I17</t>
        </r>
      </text>
    </comment>
    <comment ref="M17" authorId="0">
      <text>
        <r>
          <rPr>
            <b/>
            <sz val="8"/>
            <color indexed="81"/>
            <rFont val="MS Sans Serif"/>
            <family val="2"/>
            <charset val="177"/>
          </rPr>
          <t>Fatal Error:</t>
        </r>
        <r>
          <rPr>
            <sz val="6"/>
            <color indexed="81"/>
            <rFont val="MS Sans Serif"/>
            <family val="2"/>
            <charset val="177"/>
          </rPr>
          <t>SUM(N17:P17)&lt;&gt;M17</t>
        </r>
      </text>
    </comment>
    <comment ref="N17" authorId="0">
      <text>
        <r>
          <rPr>
            <b/>
            <sz val="8"/>
            <color indexed="81"/>
            <rFont val="MS Sans Serif"/>
            <family val="2"/>
            <charset val="177"/>
          </rPr>
          <t>Fatal Error:</t>
        </r>
        <r>
          <rPr>
            <sz val="6"/>
            <color indexed="81"/>
            <rFont val="MS Sans Serif"/>
            <family val="2"/>
            <charset val="177"/>
          </rPr>
          <t>SUM(N17:P17)&lt;&gt;M17</t>
        </r>
      </text>
    </comment>
    <comment ref="P17" authorId="0">
      <text>
        <r>
          <rPr>
            <b/>
            <sz val="8"/>
            <color indexed="81"/>
            <rFont val="MS Sans Serif"/>
            <family val="2"/>
            <charset val="177"/>
          </rPr>
          <t>Fatal Error:</t>
        </r>
        <r>
          <rPr>
            <sz val="6"/>
            <color indexed="81"/>
            <rFont val="MS Sans Serif"/>
            <family val="2"/>
            <charset val="177"/>
          </rPr>
          <t>SUM(N17:P17)&lt;&gt;M17</t>
        </r>
      </text>
    </comment>
    <comment ref="E18" authorId="0">
      <text>
        <r>
          <rPr>
            <b/>
            <sz val="8"/>
            <color indexed="81"/>
            <rFont val="MS Sans Serif"/>
            <family val="2"/>
            <charset val="177"/>
          </rPr>
          <t>Fatal Error:</t>
        </r>
        <r>
          <rPr>
            <sz val="6"/>
            <color indexed="81"/>
            <rFont val="MS Sans Serif"/>
            <family val="2"/>
            <charset val="177"/>
          </rPr>
          <t>SUM(F18:H18)&lt;&gt;E18</t>
        </r>
      </text>
    </comment>
    <comment ref="F18" authorId="0">
      <text>
        <r>
          <rPr>
            <b/>
            <sz val="8"/>
            <color indexed="81"/>
            <rFont val="MS Sans Serif"/>
            <family val="2"/>
            <charset val="177"/>
          </rPr>
          <t>Fatal Error:</t>
        </r>
        <r>
          <rPr>
            <sz val="6"/>
            <color indexed="81"/>
            <rFont val="MS Sans Serif"/>
            <family val="2"/>
            <charset val="177"/>
          </rPr>
          <t>SUM(F18:H18)&lt;&gt;E18</t>
        </r>
      </text>
    </comment>
    <comment ref="H18" authorId="0">
      <text>
        <r>
          <rPr>
            <b/>
            <sz val="8"/>
            <color indexed="81"/>
            <rFont val="MS Sans Serif"/>
            <family val="2"/>
            <charset val="177"/>
          </rPr>
          <t>Fatal Error:</t>
        </r>
        <r>
          <rPr>
            <sz val="6"/>
            <color indexed="81"/>
            <rFont val="MS Sans Serif"/>
            <family val="2"/>
            <charset val="177"/>
          </rPr>
          <t>SUM(F18:H18)&lt;&gt;E18</t>
        </r>
      </text>
    </comment>
    <comment ref="I18" authorId="0">
      <text>
        <r>
          <rPr>
            <b/>
            <sz val="8"/>
            <color indexed="81"/>
            <rFont val="MS Sans Serif"/>
            <family val="2"/>
            <charset val="177"/>
          </rPr>
          <t>Fatal Error:</t>
        </r>
        <r>
          <rPr>
            <sz val="6"/>
            <color indexed="81"/>
            <rFont val="MS Sans Serif"/>
            <family val="2"/>
            <charset val="177"/>
          </rPr>
          <t>SUM(J18:L18)&lt;&gt;I18</t>
        </r>
      </text>
    </comment>
    <comment ref="J18" authorId="0">
      <text>
        <r>
          <rPr>
            <b/>
            <sz val="8"/>
            <color indexed="81"/>
            <rFont val="MS Sans Serif"/>
            <family val="2"/>
            <charset val="177"/>
          </rPr>
          <t>Fatal Error:</t>
        </r>
        <r>
          <rPr>
            <sz val="6"/>
            <color indexed="81"/>
            <rFont val="MS Sans Serif"/>
            <family val="2"/>
            <charset val="177"/>
          </rPr>
          <t>SUM(J18:L18)&lt;&gt;I18</t>
        </r>
      </text>
    </comment>
    <comment ref="L18" authorId="0">
      <text>
        <r>
          <rPr>
            <b/>
            <sz val="8"/>
            <color indexed="81"/>
            <rFont val="MS Sans Serif"/>
            <family val="2"/>
            <charset val="177"/>
          </rPr>
          <t>Fatal Error:</t>
        </r>
        <r>
          <rPr>
            <sz val="6"/>
            <color indexed="81"/>
            <rFont val="MS Sans Serif"/>
            <family val="2"/>
            <charset val="177"/>
          </rPr>
          <t>SUM(J18:L18)&lt;&gt;I18</t>
        </r>
      </text>
    </comment>
    <comment ref="M18" authorId="0">
      <text>
        <r>
          <rPr>
            <b/>
            <sz val="8"/>
            <color indexed="81"/>
            <rFont val="MS Sans Serif"/>
            <family val="2"/>
            <charset val="177"/>
          </rPr>
          <t>Fatal Error:</t>
        </r>
        <r>
          <rPr>
            <sz val="6"/>
            <color indexed="81"/>
            <rFont val="MS Sans Serif"/>
            <family val="2"/>
            <charset val="177"/>
          </rPr>
          <t>SUM(N18:P18)&lt;&gt;M18</t>
        </r>
      </text>
    </comment>
    <comment ref="N18" authorId="0">
      <text>
        <r>
          <rPr>
            <b/>
            <sz val="8"/>
            <color indexed="81"/>
            <rFont val="MS Sans Serif"/>
            <family val="2"/>
            <charset val="177"/>
          </rPr>
          <t>Fatal Error:</t>
        </r>
        <r>
          <rPr>
            <sz val="6"/>
            <color indexed="81"/>
            <rFont val="MS Sans Serif"/>
            <family val="2"/>
            <charset val="177"/>
          </rPr>
          <t>SUM(N18:P18)&lt;&gt;M18</t>
        </r>
      </text>
    </comment>
    <comment ref="P18" authorId="0">
      <text>
        <r>
          <rPr>
            <b/>
            <sz val="8"/>
            <color indexed="81"/>
            <rFont val="MS Sans Serif"/>
            <family val="2"/>
            <charset val="177"/>
          </rPr>
          <t>Fatal Error:</t>
        </r>
        <r>
          <rPr>
            <sz val="6"/>
            <color indexed="81"/>
            <rFont val="MS Sans Serif"/>
            <family val="2"/>
            <charset val="177"/>
          </rPr>
          <t>SUM(N18:P18)&lt;&gt;M18</t>
        </r>
      </text>
    </comment>
    <comment ref="E19" authorId="0">
      <text>
        <r>
          <rPr>
            <b/>
            <sz val="8"/>
            <color indexed="81"/>
            <rFont val="MS Sans Serif"/>
            <family val="2"/>
            <charset val="177"/>
          </rPr>
          <t>Fatal Error:</t>
        </r>
        <r>
          <rPr>
            <sz val="6"/>
            <color indexed="81"/>
            <rFont val="MS Sans Serif"/>
            <family val="2"/>
            <charset val="177"/>
          </rPr>
          <t>SUM(F19:H19)&lt;&gt;E19</t>
        </r>
      </text>
    </comment>
    <comment ref="F19" authorId="0">
      <text>
        <r>
          <rPr>
            <b/>
            <sz val="8"/>
            <color indexed="81"/>
            <rFont val="MS Sans Serif"/>
            <family val="2"/>
            <charset val="177"/>
          </rPr>
          <t>Fatal Error:</t>
        </r>
        <r>
          <rPr>
            <sz val="6"/>
            <color indexed="81"/>
            <rFont val="MS Sans Serif"/>
            <family val="2"/>
            <charset val="177"/>
          </rPr>
          <t>SUM(F19:H19)&lt;&gt;E19</t>
        </r>
      </text>
    </comment>
    <comment ref="H19" authorId="0">
      <text>
        <r>
          <rPr>
            <b/>
            <sz val="8"/>
            <color indexed="81"/>
            <rFont val="MS Sans Serif"/>
            <family val="2"/>
            <charset val="177"/>
          </rPr>
          <t>Fatal Error:</t>
        </r>
        <r>
          <rPr>
            <sz val="6"/>
            <color indexed="81"/>
            <rFont val="MS Sans Serif"/>
            <family val="2"/>
            <charset val="177"/>
          </rPr>
          <t>SUM(F19:H19)&lt;&gt;E19</t>
        </r>
      </text>
    </comment>
    <comment ref="I19" authorId="0">
      <text>
        <r>
          <rPr>
            <b/>
            <sz val="8"/>
            <color indexed="81"/>
            <rFont val="MS Sans Serif"/>
            <family val="2"/>
            <charset val="177"/>
          </rPr>
          <t>Fatal Error:</t>
        </r>
        <r>
          <rPr>
            <sz val="6"/>
            <color indexed="81"/>
            <rFont val="MS Sans Serif"/>
            <family val="2"/>
            <charset val="177"/>
          </rPr>
          <t>SUM(J19:L19)&lt;&gt;I19</t>
        </r>
      </text>
    </comment>
    <comment ref="J19" authorId="0">
      <text>
        <r>
          <rPr>
            <b/>
            <sz val="8"/>
            <color indexed="81"/>
            <rFont val="MS Sans Serif"/>
            <family val="2"/>
            <charset val="177"/>
          </rPr>
          <t>Fatal Error:</t>
        </r>
        <r>
          <rPr>
            <sz val="6"/>
            <color indexed="81"/>
            <rFont val="MS Sans Serif"/>
            <family val="2"/>
            <charset val="177"/>
          </rPr>
          <t>SUM(J19:L19)&lt;&gt;I19</t>
        </r>
      </text>
    </comment>
    <comment ref="L19" authorId="0">
      <text>
        <r>
          <rPr>
            <b/>
            <sz val="8"/>
            <color indexed="81"/>
            <rFont val="MS Sans Serif"/>
            <family val="2"/>
            <charset val="177"/>
          </rPr>
          <t>Fatal Error:</t>
        </r>
        <r>
          <rPr>
            <sz val="6"/>
            <color indexed="81"/>
            <rFont val="MS Sans Serif"/>
            <family val="2"/>
            <charset val="177"/>
          </rPr>
          <t>SUM(J19:L19)&lt;&gt;I19</t>
        </r>
      </text>
    </comment>
    <comment ref="M19" authorId="0">
      <text>
        <r>
          <rPr>
            <b/>
            <sz val="8"/>
            <color indexed="81"/>
            <rFont val="MS Sans Serif"/>
            <family val="2"/>
            <charset val="177"/>
          </rPr>
          <t>Fatal Error:</t>
        </r>
        <r>
          <rPr>
            <sz val="6"/>
            <color indexed="81"/>
            <rFont val="MS Sans Serif"/>
            <family val="2"/>
            <charset val="177"/>
          </rPr>
          <t>SUM(N19:P19)&lt;&gt;M19</t>
        </r>
      </text>
    </comment>
    <comment ref="N19" authorId="0">
      <text>
        <r>
          <rPr>
            <b/>
            <sz val="8"/>
            <color indexed="81"/>
            <rFont val="MS Sans Serif"/>
            <family val="2"/>
            <charset val="177"/>
          </rPr>
          <t>Fatal Error:</t>
        </r>
        <r>
          <rPr>
            <sz val="6"/>
            <color indexed="81"/>
            <rFont val="MS Sans Serif"/>
            <family val="2"/>
            <charset val="177"/>
          </rPr>
          <t>SUM(N19:P19)&lt;&gt;M19</t>
        </r>
      </text>
    </comment>
    <comment ref="P19" authorId="0">
      <text>
        <r>
          <rPr>
            <b/>
            <sz val="8"/>
            <color indexed="81"/>
            <rFont val="MS Sans Serif"/>
            <family val="2"/>
            <charset val="177"/>
          </rPr>
          <t>Fatal Error:</t>
        </r>
        <r>
          <rPr>
            <sz val="6"/>
            <color indexed="81"/>
            <rFont val="MS Sans Serif"/>
            <family val="2"/>
            <charset val="177"/>
          </rPr>
          <t>SUM(N19:P19)&lt;&gt;M19</t>
        </r>
      </text>
    </comment>
    <comment ref="E20" authorId="0">
      <text>
        <r>
          <rPr>
            <b/>
            <sz val="8"/>
            <color indexed="81"/>
            <rFont val="MS Sans Serif"/>
            <family val="2"/>
            <charset val="177"/>
          </rPr>
          <t>Fatal Error:</t>
        </r>
        <r>
          <rPr>
            <sz val="6"/>
            <color indexed="81"/>
            <rFont val="MS Sans Serif"/>
            <family val="2"/>
            <charset val="177"/>
          </rPr>
          <t>SUM(F20:H20)&lt;&gt;E20</t>
        </r>
      </text>
    </comment>
    <comment ref="F20" authorId="0">
      <text>
        <r>
          <rPr>
            <b/>
            <sz val="8"/>
            <color indexed="81"/>
            <rFont val="MS Sans Serif"/>
            <family val="2"/>
            <charset val="177"/>
          </rPr>
          <t>Fatal Error:</t>
        </r>
        <r>
          <rPr>
            <sz val="6"/>
            <color indexed="81"/>
            <rFont val="MS Sans Serif"/>
            <family val="2"/>
            <charset val="177"/>
          </rPr>
          <t>SUM(F20:H20)&lt;&gt;E20</t>
        </r>
      </text>
    </comment>
    <comment ref="H20" authorId="0">
      <text>
        <r>
          <rPr>
            <b/>
            <sz val="8"/>
            <color indexed="81"/>
            <rFont val="MS Sans Serif"/>
            <family val="2"/>
            <charset val="177"/>
          </rPr>
          <t>Fatal Error:</t>
        </r>
        <r>
          <rPr>
            <sz val="6"/>
            <color indexed="81"/>
            <rFont val="MS Sans Serif"/>
            <family val="2"/>
            <charset val="177"/>
          </rPr>
          <t>SUM(F20:H20)&lt;&gt;E20</t>
        </r>
      </text>
    </comment>
    <comment ref="I20" authorId="0">
      <text>
        <r>
          <rPr>
            <b/>
            <sz val="8"/>
            <color indexed="81"/>
            <rFont val="MS Sans Serif"/>
            <family val="2"/>
            <charset val="177"/>
          </rPr>
          <t>Fatal Error:</t>
        </r>
        <r>
          <rPr>
            <sz val="6"/>
            <color indexed="81"/>
            <rFont val="MS Sans Serif"/>
            <family val="2"/>
            <charset val="177"/>
          </rPr>
          <t>SUM(J20:L20)&lt;&gt;I20</t>
        </r>
      </text>
    </comment>
    <comment ref="J20" authorId="0">
      <text>
        <r>
          <rPr>
            <b/>
            <sz val="8"/>
            <color indexed="81"/>
            <rFont val="MS Sans Serif"/>
            <family val="2"/>
            <charset val="177"/>
          </rPr>
          <t>Fatal Error:</t>
        </r>
        <r>
          <rPr>
            <sz val="6"/>
            <color indexed="81"/>
            <rFont val="MS Sans Serif"/>
            <family val="2"/>
            <charset val="177"/>
          </rPr>
          <t>SUM(J20:L20)&lt;&gt;I20</t>
        </r>
      </text>
    </comment>
    <comment ref="L20" authorId="0">
      <text>
        <r>
          <rPr>
            <b/>
            <sz val="8"/>
            <color indexed="81"/>
            <rFont val="MS Sans Serif"/>
            <family val="2"/>
            <charset val="177"/>
          </rPr>
          <t>Fatal Error:</t>
        </r>
        <r>
          <rPr>
            <sz val="6"/>
            <color indexed="81"/>
            <rFont val="MS Sans Serif"/>
            <family val="2"/>
            <charset val="177"/>
          </rPr>
          <t>SUM(J20:L20)&lt;&gt;I20</t>
        </r>
      </text>
    </comment>
    <comment ref="M20" authorId="0">
      <text>
        <r>
          <rPr>
            <b/>
            <sz val="8"/>
            <color indexed="81"/>
            <rFont val="MS Sans Serif"/>
            <family val="2"/>
            <charset val="177"/>
          </rPr>
          <t>Fatal Error:</t>
        </r>
        <r>
          <rPr>
            <sz val="6"/>
            <color indexed="81"/>
            <rFont val="MS Sans Serif"/>
            <family val="2"/>
            <charset val="177"/>
          </rPr>
          <t>SUM(N20:P20)&lt;&gt;M20</t>
        </r>
      </text>
    </comment>
    <comment ref="N20" authorId="0">
      <text>
        <r>
          <rPr>
            <b/>
            <sz val="8"/>
            <color indexed="81"/>
            <rFont val="MS Sans Serif"/>
            <family val="2"/>
            <charset val="177"/>
          </rPr>
          <t>Fatal Error:</t>
        </r>
        <r>
          <rPr>
            <sz val="6"/>
            <color indexed="81"/>
            <rFont val="MS Sans Serif"/>
            <family val="2"/>
            <charset val="177"/>
          </rPr>
          <t>SUM(N20:P20)&lt;&gt;M20</t>
        </r>
      </text>
    </comment>
    <comment ref="P20" authorId="0">
      <text>
        <r>
          <rPr>
            <b/>
            <sz val="8"/>
            <color indexed="81"/>
            <rFont val="MS Sans Serif"/>
            <family val="2"/>
            <charset val="177"/>
          </rPr>
          <t>Fatal Error:</t>
        </r>
        <r>
          <rPr>
            <sz val="6"/>
            <color indexed="81"/>
            <rFont val="MS Sans Serif"/>
            <family val="2"/>
            <charset val="177"/>
          </rPr>
          <t>SUM(N20:P20)&lt;&gt;M20</t>
        </r>
      </text>
    </comment>
    <comment ref="E21" authorId="0">
      <text>
        <r>
          <rPr>
            <b/>
            <sz val="8"/>
            <color indexed="81"/>
            <rFont val="MS Sans Serif"/>
            <family val="2"/>
            <charset val="177"/>
          </rPr>
          <t>Fatal Error:</t>
        </r>
        <r>
          <rPr>
            <sz val="6"/>
            <color indexed="81"/>
            <rFont val="MS Sans Serif"/>
            <family val="2"/>
            <charset val="177"/>
          </rPr>
          <t>SUM(F21:H21)&lt;&gt;E21</t>
        </r>
      </text>
    </comment>
    <comment ref="F21" authorId="0">
      <text>
        <r>
          <rPr>
            <b/>
            <sz val="8"/>
            <color indexed="81"/>
            <rFont val="MS Sans Serif"/>
            <family val="2"/>
            <charset val="177"/>
          </rPr>
          <t>Fatal Error:</t>
        </r>
        <r>
          <rPr>
            <sz val="6"/>
            <color indexed="81"/>
            <rFont val="MS Sans Serif"/>
            <family val="2"/>
            <charset val="177"/>
          </rPr>
          <t>SUM(F21:H21)&lt;&gt;E21</t>
        </r>
      </text>
    </comment>
    <comment ref="H21" authorId="0">
      <text>
        <r>
          <rPr>
            <b/>
            <sz val="8"/>
            <color indexed="81"/>
            <rFont val="MS Sans Serif"/>
            <family val="2"/>
            <charset val="177"/>
          </rPr>
          <t>Fatal Error:</t>
        </r>
        <r>
          <rPr>
            <sz val="6"/>
            <color indexed="81"/>
            <rFont val="MS Sans Serif"/>
            <family val="2"/>
            <charset val="177"/>
          </rPr>
          <t>SUM(F21:H21)&lt;&gt;E21</t>
        </r>
      </text>
    </comment>
    <comment ref="I21" authorId="0">
      <text>
        <r>
          <rPr>
            <b/>
            <sz val="8"/>
            <color indexed="81"/>
            <rFont val="MS Sans Serif"/>
            <family val="2"/>
            <charset val="177"/>
          </rPr>
          <t>Fatal Error:</t>
        </r>
        <r>
          <rPr>
            <sz val="6"/>
            <color indexed="81"/>
            <rFont val="MS Sans Serif"/>
            <family val="2"/>
            <charset val="177"/>
          </rPr>
          <t>SUM(J21:L21)&lt;&gt;I21</t>
        </r>
      </text>
    </comment>
    <comment ref="J21" authorId="0">
      <text>
        <r>
          <rPr>
            <b/>
            <sz val="8"/>
            <color indexed="81"/>
            <rFont val="MS Sans Serif"/>
            <family val="2"/>
            <charset val="177"/>
          </rPr>
          <t>Fatal Error:</t>
        </r>
        <r>
          <rPr>
            <sz val="6"/>
            <color indexed="81"/>
            <rFont val="MS Sans Serif"/>
            <family val="2"/>
            <charset val="177"/>
          </rPr>
          <t>SUM(J21:L21)&lt;&gt;I21</t>
        </r>
      </text>
    </comment>
    <comment ref="L21" authorId="0">
      <text>
        <r>
          <rPr>
            <b/>
            <sz val="8"/>
            <color indexed="81"/>
            <rFont val="MS Sans Serif"/>
            <family val="2"/>
            <charset val="177"/>
          </rPr>
          <t>Fatal Error:</t>
        </r>
        <r>
          <rPr>
            <sz val="6"/>
            <color indexed="81"/>
            <rFont val="MS Sans Serif"/>
            <family val="2"/>
            <charset val="177"/>
          </rPr>
          <t>SUM(J21:L21)&lt;&gt;I21</t>
        </r>
      </text>
    </comment>
    <comment ref="M21" authorId="0">
      <text>
        <r>
          <rPr>
            <b/>
            <sz val="8"/>
            <color indexed="81"/>
            <rFont val="MS Sans Serif"/>
            <family val="2"/>
            <charset val="177"/>
          </rPr>
          <t>Fatal Error:</t>
        </r>
        <r>
          <rPr>
            <sz val="6"/>
            <color indexed="81"/>
            <rFont val="MS Sans Serif"/>
            <family val="2"/>
            <charset val="177"/>
          </rPr>
          <t>SUM(N21:P21)&lt;&gt;M21</t>
        </r>
      </text>
    </comment>
    <comment ref="N21" authorId="0">
      <text>
        <r>
          <rPr>
            <b/>
            <sz val="8"/>
            <color indexed="81"/>
            <rFont val="MS Sans Serif"/>
            <family val="2"/>
            <charset val="177"/>
          </rPr>
          <t>Fatal Error:</t>
        </r>
        <r>
          <rPr>
            <sz val="6"/>
            <color indexed="81"/>
            <rFont val="MS Sans Serif"/>
            <family val="2"/>
            <charset val="177"/>
          </rPr>
          <t>SUM(N21:P21)&lt;&gt;M21</t>
        </r>
      </text>
    </comment>
    <comment ref="P21" authorId="0">
      <text>
        <r>
          <rPr>
            <b/>
            <sz val="8"/>
            <color indexed="81"/>
            <rFont val="MS Sans Serif"/>
            <family val="2"/>
            <charset val="177"/>
          </rPr>
          <t>Fatal Error:</t>
        </r>
        <r>
          <rPr>
            <sz val="6"/>
            <color indexed="81"/>
            <rFont val="MS Sans Serif"/>
            <family val="2"/>
            <charset val="177"/>
          </rPr>
          <t>SUM(N21:P21)&lt;&gt;M21</t>
        </r>
      </text>
    </comment>
    <comment ref="E22" authorId="0">
      <text>
        <r>
          <rPr>
            <b/>
            <sz val="8"/>
            <color indexed="81"/>
            <rFont val="MS Sans Serif"/>
            <family val="2"/>
            <charset val="177"/>
          </rPr>
          <t>Fatal Error:</t>
        </r>
        <r>
          <rPr>
            <sz val="6"/>
            <color indexed="81"/>
            <rFont val="MS Sans Serif"/>
            <family val="2"/>
            <charset val="177"/>
          </rPr>
          <t>SUM(F22:H22)&lt;&gt;E22</t>
        </r>
      </text>
    </comment>
    <comment ref="F22" authorId="0">
      <text>
        <r>
          <rPr>
            <b/>
            <sz val="8"/>
            <color indexed="81"/>
            <rFont val="MS Sans Serif"/>
            <family val="2"/>
            <charset val="177"/>
          </rPr>
          <t>Fatal Error:</t>
        </r>
        <r>
          <rPr>
            <sz val="6"/>
            <color indexed="81"/>
            <rFont val="MS Sans Serif"/>
            <family val="2"/>
            <charset val="177"/>
          </rPr>
          <t>SUM(F22:H22)&lt;&gt;E22</t>
        </r>
      </text>
    </comment>
    <comment ref="H22" authorId="0">
      <text>
        <r>
          <rPr>
            <b/>
            <sz val="8"/>
            <color indexed="81"/>
            <rFont val="MS Sans Serif"/>
            <family val="2"/>
            <charset val="177"/>
          </rPr>
          <t>Fatal Error:</t>
        </r>
        <r>
          <rPr>
            <sz val="6"/>
            <color indexed="81"/>
            <rFont val="MS Sans Serif"/>
            <family val="2"/>
            <charset val="177"/>
          </rPr>
          <t>SUM(F22:H22)&lt;&gt;E22</t>
        </r>
      </text>
    </comment>
    <comment ref="I22" authorId="0">
      <text>
        <r>
          <rPr>
            <b/>
            <sz val="8"/>
            <color indexed="81"/>
            <rFont val="MS Sans Serif"/>
            <family val="2"/>
            <charset val="177"/>
          </rPr>
          <t>Fatal Error:</t>
        </r>
        <r>
          <rPr>
            <sz val="6"/>
            <color indexed="81"/>
            <rFont val="MS Sans Serif"/>
            <family val="2"/>
            <charset val="177"/>
          </rPr>
          <t>SUM(J22:L22)&lt;&gt;I22</t>
        </r>
      </text>
    </comment>
    <comment ref="J22" authorId="0">
      <text>
        <r>
          <rPr>
            <b/>
            <sz val="8"/>
            <color indexed="81"/>
            <rFont val="MS Sans Serif"/>
            <family val="2"/>
            <charset val="177"/>
          </rPr>
          <t>Fatal Error:</t>
        </r>
        <r>
          <rPr>
            <sz val="6"/>
            <color indexed="81"/>
            <rFont val="MS Sans Serif"/>
            <family val="2"/>
            <charset val="177"/>
          </rPr>
          <t>SUM(J22:L22)&lt;&gt;I22</t>
        </r>
      </text>
    </comment>
    <comment ref="L22" authorId="0">
      <text>
        <r>
          <rPr>
            <b/>
            <sz val="8"/>
            <color indexed="81"/>
            <rFont val="MS Sans Serif"/>
            <family val="2"/>
            <charset val="177"/>
          </rPr>
          <t>Fatal Error:</t>
        </r>
        <r>
          <rPr>
            <sz val="6"/>
            <color indexed="81"/>
            <rFont val="MS Sans Serif"/>
            <family val="2"/>
            <charset val="177"/>
          </rPr>
          <t>SUM(J22:L22)&lt;&gt;I22</t>
        </r>
      </text>
    </comment>
    <comment ref="M22" authorId="0">
      <text>
        <r>
          <rPr>
            <b/>
            <sz val="8"/>
            <color indexed="81"/>
            <rFont val="MS Sans Serif"/>
            <family val="2"/>
            <charset val="177"/>
          </rPr>
          <t>Fatal Error:</t>
        </r>
        <r>
          <rPr>
            <sz val="6"/>
            <color indexed="81"/>
            <rFont val="MS Sans Serif"/>
            <family val="2"/>
            <charset val="177"/>
          </rPr>
          <t>SUM(N22:P22)&lt;&gt;M22</t>
        </r>
      </text>
    </comment>
    <comment ref="N22" authorId="0">
      <text>
        <r>
          <rPr>
            <b/>
            <sz val="8"/>
            <color indexed="81"/>
            <rFont val="MS Sans Serif"/>
            <family val="2"/>
            <charset val="177"/>
          </rPr>
          <t>Fatal Error:</t>
        </r>
        <r>
          <rPr>
            <sz val="6"/>
            <color indexed="81"/>
            <rFont val="MS Sans Serif"/>
            <family val="2"/>
            <charset val="177"/>
          </rPr>
          <t>SUM(N22:P22)&lt;&gt;M22</t>
        </r>
      </text>
    </comment>
    <comment ref="P22" authorId="0">
      <text>
        <r>
          <rPr>
            <b/>
            <sz val="8"/>
            <color indexed="81"/>
            <rFont val="MS Sans Serif"/>
            <family val="2"/>
            <charset val="177"/>
          </rPr>
          <t>Fatal Error:</t>
        </r>
        <r>
          <rPr>
            <sz val="6"/>
            <color indexed="81"/>
            <rFont val="MS Sans Serif"/>
            <family val="2"/>
            <charset val="177"/>
          </rPr>
          <t>SUM(N22:P22)&lt;&gt;M22</t>
        </r>
      </text>
    </comment>
    <comment ref="E23" authorId="0">
      <text>
        <r>
          <rPr>
            <b/>
            <sz val="8"/>
            <color indexed="81"/>
            <rFont val="MS Sans Serif"/>
            <family val="2"/>
            <charset val="177"/>
          </rPr>
          <t>Fatal Error:</t>
        </r>
        <r>
          <rPr>
            <sz val="6"/>
            <color indexed="81"/>
            <rFont val="MS Sans Serif"/>
            <family val="2"/>
            <charset val="177"/>
          </rPr>
          <t>SUM(F23:H23)&lt;&gt;E23</t>
        </r>
      </text>
    </comment>
    <comment ref="F23" authorId="0">
      <text>
        <r>
          <rPr>
            <b/>
            <sz val="8"/>
            <color indexed="81"/>
            <rFont val="MS Sans Serif"/>
            <family val="2"/>
            <charset val="177"/>
          </rPr>
          <t>Fatal Error:</t>
        </r>
        <r>
          <rPr>
            <sz val="6"/>
            <color indexed="81"/>
            <rFont val="MS Sans Serif"/>
            <family val="2"/>
            <charset val="177"/>
          </rPr>
          <t>SUM(F23:H23)&lt;&gt;E23</t>
        </r>
      </text>
    </comment>
    <comment ref="H23" authorId="0">
      <text>
        <r>
          <rPr>
            <b/>
            <sz val="8"/>
            <color indexed="81"/>
            <rFont val="MS Sans Serif"/>
            <family val="2"/>
            <charset val="177"/>
          </rPr>
          <t>Fatal Error:</t>
        </r>
        <r>
          <rPr>
            <sz val="6"/>
            <color indexed="81"/>
            <rFont val="MS Sans Serif"/>
            <family val="2"/>
            <charset val="177"/>
          </rPr>
          <t>SUM(F23:H23)&lt;&gt;E23</t>
        </r>
      </text>
    </comment>
    <comment ref="I23" authorId="0">
      <text>
        <r>
          <rPr>
            <b/>
            <sz val="8"/>
            <color indexed="81"/>
            <rFont val="MS Sans Serif"/>
            <family val="2"/>
            <charset val="177"/>
          </rPr>
          <t>Fatal Error:</t>
        </r>
        <r>
          <rPr>
            <sz val="6"/>
            <color indexed="81"/>
            <rFont val="MS Sans Serif"/>
            <family val="2"/>
            <charset val="177"/>
          </rPr>
          <t>SUM(J23:L23)&lt;&gt;I23</t>
        </r>
      </text>
    </comment>
    <comment ref="J23" authorId="0">
      <text>
        <r>
          <rPr>
            <b/>
            <sz val="8"/>
            <color indexed="81"/>
            <rFont val="MS Sans Serif"/>
            <family val="2"/>
            <charset val="177"/>
          </rPr>
          <t>Fatal Error:</t>
        </r>
        <r>
          <rPr>
            <sz val="6"/>
            <color indexed="81"/>
            <rFont val="MS Sans Serif"/>
            <family val="2"/>
            <charset val="177"/>
          </rPr>
          <t>SUM(J23:L23)&lt;&gt;I23</t>
        </r>
      </text>
    </comment>
    <comment ref="L23" authorId="0">
      <text>
        <r>
          <rPr>
            <b/>
            <sz val="8"/>
            <color indexed="81"/>
            <rFont val="MS Sans Serif"/>
            <family val="2"/>
            <charset val="177"/>
          </rPr>
          <t>Fatal Error:</t>
        </r>
        <r>
          <rPr>
            <sz val="6"/>
            <color indexed="81"/>
            <rFont val="MS Sans Serif"/>
            <family val="2"/>
            <charset val="177"/>
          </rPr>
          <t>SUM(J23:L23)&lt;&gt;I23</t>
        </r>
      </text>
    </comment>
    <comment ref="M23" authorId="0">
      <text>
        <r>
          <rPr>
            <b/>
            <sz val="8"/>
            <color indexed="81"/>
            <rFont val="MS Sans Serif"/>
            <family val="2"/>
            <charset val="177"/>
          </rPr>
          <t>Fatal Error:</t>
        </r>
        <r>
          <rPr>
            <sz val="6"/>
            <color indexed="81"/>
            <rFont val="MS Sans Serif"/>
            <family val="2"/>
            <charset val="177"/>
          </rPr>
          <t>SUM(N23:P23)&lt;&gt;M23</t>
        </r>
      </text>
    </comment>
    <comment ref="N23" authorId="0">
      <text>
        <r>
          <rPr>
            <b/>
            <sz val="8"/>
            <color indexed="81"/>
            <rFont val="MS Sans Serif"/>
            <family val="2"/>
            <charset val="177"/>
          </rPr>
          <t>Fatal Error:</t>
        </r>
        <r>
          <rPr>
            <sz val="6"/>
            <color indexed="81"/>
            <rFont val="MS Sans Serif"/>
            <family val="2"/>
            <charset val="177"/>
          </rPr>
          <t>SUM(N23:P23)&lt;&gt;M23</t>
        </r>
      </text>
    </comment>
    <comment ref="P23" authorId="0">
      <text>
        <r>
          <rPr>
            <b/>
            <sz val="8"/>
            <color indexed="81"/>
            <rFont val="MS Sans Serif"/>
            <family val="2"/>
            <charset val="177"/>
          </rPr>
          <t>Fatal Error:</t>
        </r>
        <r>
          <rPr>
            <sz val="6"/>
            <color indexed="81"/>
            <rFont val="MS Sans Serif"/>
            <family val="2"/>
            <charset val="177"/>
          </rPr>
          <t>SUM(N23:P23)&lt;&gt;M23</t>
        </r>
      </text>
    </comment>
    <comment ref="E24" authorId="0">
      <text>
        <r>
          <rPr>
            <b/>
            <sz val="8"/>
            <color indexed="81"/>
            <rFont val="MS Sans Serif"/>
            <family val="2"/>
            <charset val="177"/>
          </rPr>
          <t>Fatal Error:</t>
        </r>
        <r>
          <rPr>
            <sz val="6"/>
            <color indexed="81"/>
            <rFont val="MS Sans Serif"/>
            <family val="2"/>
            <charset val="177"/>
          </rPr>
          <t>SUM(F24:H24)&lt;&gt;E24</t>
        </r>
      </text>
    </comment>
    <comment ref="F24" authorId="0">
      <text>
        <r>
          <rPr>
            <b/>
            <sz val="8"/>
            <color indexed="81"/>
            <rFont val="MS Sans Serif"/>
            <family val="2"/>
            <charset val="177"/>
          </rPr>
          <t>Fatal Error:</t>
        </r>
        <r>
          <rPr>
            <sz val="6"/>
            <color indexed="81"/>
            <rFont val="MS Sans Serif"/>
            <family val="2"/>
            <charset val="177"/>
          </rPr>
          <t>SUM(F24:H24)&lt;&gt;E24</t>
        </r>
      </text>
    </comment>
    <comment ref="H24" authorId="0">
      <text>
        <r>
          <rPr>
            <b/>
            <sz val="8"/>
            <color indexed="81"/>
            <rFont val="MS Sans Serif"/>
            <family val="2"/>
            <charset val="177"/>
          </rPr>
          <t>Fatal Error:</t>
        </r>
        <r>
          <rPr>
            <sz val="6"/>
            <color indexed="81"/>
            <rFont val="MS Sans Serif"/>
            <family val="2"/>
            <charset val="177"/>
          </rPr>
          <t>SUM(F24:H24)&lt;&gt;E24</t>
        </r>
      </text>
    </comment>
    <comment ref="I24" authorId="0">
      <text>
        <r>
          <rPr>
            <b/>
            <sz val="8"/>
            <color indexed="81"/>
            <rFont val="MS Sans Serif"/>
            <family val="2"/>
            <charset val="177"/>
          </rPr>
          <t>Fatal Error:</t>
        </r>
        <r>
          <rPr>
            <sz val="6"/>
            <color indexed="81"/>
            <rFont val="MS Sans Serif"/>
            <family val="2"/>
            <charset val="177"/>
          </rPr>
          <t>SUM(J24:L24)&lt;&gt;I24</t>
        </r>
      </text>
    </comment>
    <comment ref="J24" authorId="0">
      <text>
        <r>
          <rPr>
            <b/>
            <sz val="8"/>
            <color indexed="81"/>
            <rFont val="MS Sans Serif"/>
            <family val="2"/>
            <charset val="177"/>
          </rPr>
          <t>Fatal Error:</t>
        </r>
        <r>
          <rPr>
            <sz val="6"/>
            <color indexed="81"/>
            <rFont val="MS Sans Serif"/>
            <family val="2"/>
            <charset val="177"/>
          </rPr>
          <t>SUM(J24:L24)&lt;&gt;I24</t>
        </r>
      </text>
    </comment>
    <comment ref="L24" authorId="0">
      <text>
        <r>
          <rPr>
            <b/>
            <sz val="8"/>
            <color indexed="81"/>
            <rFont val="MS Sans Serif"/>
            <family val="2"/>
            <charset val="177"/>
          </rPr>
          <t>Fatal Error:</t>
        </r>
        <r>
          <rPr>
            <sz val="6"/>
            <color indexed="81"/>
            <rFont val="MS Sans Serif"/>
            <family val="2"/>
            <charset val="177"/>
          </rPr>
          <t>SUM(J24:L24)&lt;&gt;I24</t>
        </r>
      </text>
    </comment>
    <comment ref="M24" authorId="0">
      <text>
        <r>
          <rPr>
            <b/>
            <sz val="8"/>
            <color indexed="81"/>
            <rFont val="MS Sans Serif"/>
            <family val="2"/>
            <charset val="177"/>
          </rPr>
          <t>Fatal Error:</t>
        </r>
        <r>
          <rPr>
            <sz val="6"/>
            <color indexed="81"/>
            <rFont val="MS Sans Serif"/>
            <family val="2"/>
            <charset val="177"/>
          </rPr>
          <t>SUM(N24:P24)&lt;&gt;M24</t>
        </r>
      </text>
    </comment>
    <comment ref="N24" authorId="0">
      <text>
        <r>
          <rPr>
            <b/>
            <sz val="8"/>
            <color indexed="81"/>
            <rFont val="MS Sans Serif"/>
            <family val="2"/>
            <charset val="177"/>
          </rPr>
          <t>Fatal Error:</t>
        </r>
        <r>
          <rPr>
            <sz val="6"/>
            <color indexed="81"/>
            <rFont val="MS Sans Serif"/>
            <family val="2"/>
            <charset val="177"/>
          </rPr>
          <t>SUM(N24:P24)&lt;&gt;M24</t>
        </r>
      </text>
    </comment>
    <comment ref="P24" authorId="0">
      <text>
        <r>
          <rPr>
            <b/>
            <sz val="8"/>
            <color indexed="81"/>
            <rFont val="MS Sans Serif"/>
            <family val="2"/>
            <charset val="177"/>
          </rPr>
          <t>Fatal Error:</t>
        </r>
        <r>
          <rPr>
            <sz val="6"/>
            <color indexed="81"/>
            <rFont val="MS Sans Serif"/>
            <family val="2"/>
            <charset val="177"/>
          </rPr>
          <t>SUM(N24:P24)&lt;&gt;M24</t>
        </r>
      </text>
    </comment>
    <comment ref="E25" authorId="0">
      <text>
        <r>
          <rPr>
            <b/>
            <sz val="8"/>
            <color indexed="81"/>
            <rFont val="MS Sans Serif"/>
            <family val="2"/>
            <charset val="177"/>
          </rPr>
          <t>Fatal Error:</t>
        </r>
        <r>
          <rPr>
            <sz val="6"/>
            <color indexed="81"/>
            <rFont val="MS Sans Serif"/>
            <family val="2"/>
            <charset val="177"/>
          </rPr>
          <t>SUM(F25:H25)&lt;&gt;E25</t>
        </r>
      </text>
    </comment>
    <comment ref="F25" authorId="0">
      <text>
        <r>
          <rPr>
            <b/>
            <sz val="8"/>
            <color indexed="81"/>
            <rFont val="MS Sans Serif"/>
            <family val="2"/>
            <charset val="177"/>
          </rPr>
          <t>Fatal Error:</t>
        </r>
        <r>
          <rPr>
            <sz val="6"/>
            <color indexed="81"/>
            <rFont val="MS Sans Serif"/>
            <family val="2"/>
            <charset val="177"/>
          </rPr>
          <t>SUM(F25:H25)&lt;&gt;E25</t>
        </r>
      </text>
    </comment>
    <comment ref="H25" authorId="0">
      <text>
        <r>
          <rPr>
            <b/>
            <sz val="8"/>
            <color indexed="81"/>
            <rFont val="MS Sans Serif"/>
            <family val="2"/>
            <charset val="177"/>
          </rPr>
          <t>Fatal Error:</t>
        </r>
        <r>
          <rPr>
            <sz val="6"/>
            <color indexed="81"/>
            <rFont val="MS Sans Serif"/>
            <family val="2"/>
            <charset val="177"/>
          </rPr>
          <t>SUM(F25:H25)&lt;&gt;E25</t>
        </r>
      </text>
    </comment>
    <comment ref="I25" authorId="0">
      <text>
        <r>
          <rPr>
            <b/>
            <sz val="8"/>
            <color indexed="81"/>
            <rFont val="MS Sans Serif"/>
            <family val="2"/>
            <charset val="177"/>
          </rPr>
          <t>Fatal Error:</t>
        </r>
        <r>
          <rPr>
            <sz val="6"/>
            <color indexed="81"/>
            <rFont val="MS Sans Serif"/>
            <family val="2"/>
            <charset val="177"/>
          </rPr>
          <t>SUM(J25:L25)&lt;&gt;I25</t>
        </r>
      </text>
    </comment>
    <comment ref="J25" authorId="0">
      <text>
        <r>
          <rPr>
            <b/>
            <sz val="8"/>
            <color indexed="81"/>
            <rFont val="MS Sans Serif"/>
            <family val="2"/>
            <charset val="177"/>
          </rPr>
          <t>Fatal Error:</t>
        </r>
        <r>
          <rPr>
            <sz val="6"/>
            <color indexed="81"/>
            <rFont val="MS Sans Serif"/>
            <family val="2"/>
            <charset val="177"/>
          </rPr>
          <t>SUM(J25:L25)&lt;&gt;I25</t>
        </r>
      </text>
    </comment>
    <comment ref="L25" authorId="0">
      <text>
        <r>
          <rPr>
            <b/>
            <sz val="8"/>
            <color indexed="81"/>
            <rFont val="MS Sans Serif"/>
            <family val="2"/>
            <charset val="177"/>
          </rPr>
          <t>Fatal Error:</t>
        </r>
        <r>
          <rPr>
            <sz val="6"/>
            <color indexed="81"/>
            <rFont val="MS Sans Serif"/>
            <family val="2"/>
            <charset val="177"/>
          </rPr>
          <t>SUM(J25:L25)&lt;&gt;I25</t>
        </r>
      </text>
    </comment>
    <comment ref="M25" authorId="0">
      <text>
        <r>
          <rPr>
            <b/>
            <sz val="8"/>
            <color indexed="81"/>
            <rFont val="MS Sans Serif"/>
            <family val="2"/>
            <charset val="177"/>
          </rPr>
          <t>Fatal Error:</t>
        </r>
        <r>
          <rPr>
            <sz val="6"/>
            <color indexed="81"/>
            <rFont val="MS Sans Serif"/>
            <family val="2"/>
            <charset val="177"/>
          </rPr>
          <t>SUM(N25:P25)&lt;&gt;M25</t>
        </r>
      </text>
    </comment>
    <comment ref="N25" authorId="0">
      <text>
        <r>
          <rPr>
            <b/>
            <sz val="8"/>
            <color indexed="81"/>
            <rFont val="MS Sans Serif"/>
            <family val="2"/>
            <charset val="177"/>
          </rPr>
          <t>Fatal Error:</t>
        </r>
        <r>
          <rPr>
            <sz val="6"/>
            <color indexed="81"/>
            <rFont val="MS Sans Serif"/>
            <family val="2"/>
            <charset val="177"/>
          </rPr>
          <t>SUM(N25:P25)&lt;&gt;M25</t>
        </r>
      </text>
    </comment>
    <comment ref="P25" authorId="0">
      <text>
        <r>
          <rPr>
            <b/>
            <sz val="8"/>
            <color indexed="81"/>
            <rFont val="MS Sans Serif"/>
            <family val="2"/>
            <charset val="177"/>
          </rPr>
          <t>Fatal Error:</t>
        </r>
        <r>
          <rPr>
            <sz val="6"/>
            <color indexed="81"/>
            <rFont val="MS Sans Serif"/>
            <family val="2"/>
            <charset val="177"/>
          </rPr>
          <t>SUM(N25:P25)&lt;&gt;M25</t>
        </r>
      </text>
    </comment>
    <comment ref="E26" authorId="0">
      <text>
        <r>
          <rPr>
            <sz val="6"/>
            <color indexed="81"/>
            <rFont val="MS Sans Serif"/>
            <family val="2"/>
            <charset val="177"/>
          </rPr>
          <t xml:space="preserve">Warning:L25!E22&lt;&gt;E26
</t>
        </r>
        <r>
          <rPr>
            <b/>
            <sz val="8"/>
            <color indexed="81"/>
            <rFont val="MS Sans Serif"/>
            <family val="2"/>
            <charset val="177"/>
          </rPr>
          <t>Fatal Error:</t>
        </r>
        <r>
          <rPr>
            <sz val="6"/>
            <color indexed="81"/>
            <rFont val="MS Sans Serif"/>
            <family val="2"/>
            <charset val="177"/>
          </rPr>
          <t>SUM(F26:H26)&lt;&gt;E26
Warning:E26&gt;L25!E28
Warning:SUM(L53!D15,L53!D12)&lt;E26+L28!H27+L29!E26</t>
        </r>
      </text>
    </comment>
    <comment ref="F26" authorId="0">
      <text>
        <r>
          <rPr>
            <sz val="6"/>
            <color indexed="81"/>
            <rFont val="MS Sans Serif"/>
            <family val="2"/>
            <charset val="177"/>
          </rPr>
          <t xml:space="preserve">Warning:ABS(L3!E13)+ABS(L3!E16)+ABS(L3!E19)&lt;&gt;ABS(F26)
Warning:ABS(L3!E14)+ABS(L3!E17)+ABS(L3!E20)&lt;&gt;ABS(L25!F25)-ABS(F26)
</t>
        </r>
        <r>
          <rPr>
            <b/>
            <sz val="8"/>
            <color indexed="81"/>
            <rFont val="MS Sans Serif"/>
            <family val="2"/>
            <charset val="177"/>
          </rPr>
          <t>Fatal Error:</t>
        </r>
        <r>
          <rPr>
            <sz val="6"/>
            <color indexed="81"/>
            <rFont val="MS Sans Serif"/>
            <family val="2"/>
            <charset val="177"/>
          </rPr>
          <t>SUM(F26:H26)&lt;&gt;E26
Warning:ABS(F26)&gt;ABS(L25!F28)</t>
        </r>
      </text>
    </comment>
    <comment ref="G26" authorId="0">
      <text>
        <r>
          <rPr>
            <b/>
            <sz val="8"/>
            <color indexed="81"/>
            <rFont val="MS Sans Serif"/>
            <family val="2"/>
            <charset val="177"/>
          </rPr>
          <t>Warning:</t>
        </r>
        <r>
          <rPr>
            <sz val="6"/>
            <color indexed="81"/>
            <rFont val="MS Sans Serif"/>
            <family val="2"/>
            <charset val="177"/>
          </rPr>
          <t>G26&gt;L25!G28</t>
        </r>
      </text>
    </comment>
    <comment ref="H26" authorId="0">
      <text>
        <r>
          <rPr>
            <b/>
            <sz val="8"/>
            <color indexed="81"/>
            <rFont val="MS Sans Serif"/>
            <family val="2"/>
            <charset val="177"/>
          </rPr>
          <t>Fatal Error:</t>
        </r>
        <r>
          <rPr>
            <sz val="6"/>
            <color indexed="81"/>
            <rFont val="MS Sans Serif"/>
            <family val="2"/>
            <charset val="177"/>
          </rPr>
          <t>SUM(F26:H26)&lt;&gt;E26
Warning:H26&gt;L25!H28</t>
        </r>
      </text>
    </comment>
    <comment ref="I26" authorId="0">
      <text>
        <r>
          <rPr>
            <sz val="6"/>
            <color indexed="81"/>
            <rFont val="MS Sans Serif"/>
            <family val="2"/>
            <charset val="177"/>
          </rPr>
          <t xml:space="preserve">Warning:L25!K22&lt;&gt;I26
</t>
        </r>
        <r>
          <rPr>
            <b/>
            <sz val="8"/>
            <color indexed="81"/>
            <rFont val="MS Sans Serif"/>
            <family val="2"/>
            <charset val="177"/>
          </rPr>
          <t>Fatal Error:</t>
        </r>
        <r>
          <rPr>
            <sz val="6"/>
            <color indexed="81"/>
            <rFont val="MS Sans Serif"/>
            <family val="2"/>
            <charset val="177"/>
          </rPr>
          <t>SUM(J26:L26)&lt;&gt;I26
Warning:I26&gt;L25!K28
Warning:SUM(L53!E15,L53!E12)&lt;I26+L28!L27+L29!G26</t>
        </r>
      </text>
    </comment>
    <comment ref="J26" authorId="0">
      <text>
        <r>
          <rPr>
            <sz val="6"/>
            <color indexed="81"/>
            <rFont val="MS Sans Serif"/>
            <family val="2"/>
            <charset val="177"/>
          </rPr>
          <t xml:space="preserve">Warning:ABS(L3!J13)+ABS(L3!J16)+ABS(L3!J19)&lt;&gt;ABS(J26)
Warning:ABS(L3!J14)+ABS(L3!J17)+ABS(L3!J20)&lt;&gt;ABS(L25!L25)-ABS(J26)
</t>
        </r>
        <r>
          <rPr>
            <b/>
            <sz val="8"/>
            <color indexed="81"/>
            <rFont val="MS Sans Serif"/>
            <family val="2"/>
            <charset val="177"/>
          </rPr>
          <t>Fatal Error:</t>
        </r>
        <r>
          <rPr>
            <sz val="6"/>
            <color indexed="81"/>
            <rFont val="MS Sans Serif"/>
            <family val="2"/>
            <charset val="177"/>
          </rPr>
          <t>SUM(J26:L26)&lt;&gt;I26
Warning:ABS(J26)&gt;ABS(L25!L28)</t>
        </r>
      </text>
    </comment>
    <comment ref="K26" authorId="0">
      <text>
        <r>
          <rPr>
            <b/>
            <sz val="8"/>
            <color indexed="81"/>
            <rFont val="MS Sans Serif"/>
            <family val="2"/>
            <charset val="177"/>
          </rPr>
          <t>Warning:</t>
        </r>
        <r>
          <rPr>
            <sz val="6"/>
            <color indexed="81"/>
            <rFont val="MS Sans Serif"/>
            <family val="2"/>
            <charset val="177"/>
          </rPr>
          <t>K26&gt;L25!M28</t>
        </r>
      </text>
    </comment>
    <comment ref="L26" authorId="0">
      <text>
        <r>
          <rPr>
            <b/>
            <sz val="8"/>
            <color indexed="81"/>
            <rFont val="MS Sans Serif"/>
            <family val="2"/>
            <charset val="177"/>
          </rPr>
          <t>Fatal Error:</t>
        </r>
        <r>
          <rPr>
            <sz val="6"/>
            <color indexed="81"/>
            <rFont val="MS Sans Serif"/>
            <family val="2"/>
            <charset val="177"/>
          </rPr>
          <t>SUM(J26:L26)&lt;&gt;I26
Warning:L26&gt;L25!N28</t>
        </r>
      </text>
    </comment>
    <comment ref="M26" authorId="0">
      <text>
        <r>
          <rPr>
            <sz val="6"/>
            <color indexed="81"/>
            <rFont val="MS Sans Serif"/>
            <family val="2"/>
            <charset val="177"/>
          </rPr>
          <t xml:space="preserve">Warning:L25!Q22&lt;&gt;M26
</t>
        </r>
        <r>
          <rPr>
            <b/>
            <sz val="8"/>
            <color indexed="81"/>
            <rFont val="MS Sans Serif"/>
            <family val="2"/>
            <charset val="177"/>
          </rPr>
          <t>Fatal Error:</t>
        </r>
        <r>
          <rPr>
            <sz val="6"/>
            <color indexed="81"/>
            <rFont val="MS Sans Serif"/>
            <family val="2"/>
            <charset val="177"/>
          </rPr>
          <t>SUM(N26:P26)&lt;&gt;M26
Warning:M26&gt;L25!Q28
Warning:SUM(L53!F15,L53!F12)&lt;M26+L28!P27+L29!I26</t>
        </r>
      </text>
    </comment>
    <comment ref="N26" authorId="0">
      <text>
        <r>
          <rPr>
            <sz val="6"/>
            <color indexed="81"/>
            <rFont val="MS Sans Serif"/>
            <family val="2"/>
            <charset val="177"/>
          </rPr>
          <t xml:space="preserve">Warning:ABS(L3!O13)+ABS(L3!O16)+ABS(L3!O19)&lt;&gt;ABS(N26)
Warning:ABS(L3!O14)+ABS(L3!O17)+ABS(L3!O20)&lt;&gt;ABS(L25!R25)-ABS(N26)
</t>
        </r>
        <r>
          <rPr>
            <b/>
            <sz val="8"/>
            <color indexed="81"/>
            <rFont val="MS Sans Serif"/>
            <family val="2"/>
            <charset val="177"/>
          </rPr>
          <t>Fatal Error:</t>
        </r>
        <r>
          <rPr>
            <sz val="6"/>
            <color indexed="81"/>
            <rFont val="MS Sans Serif"/>
            <family val="2"/>
            <charset val="177"/>
          </rPr>
          <t>SUM(N26:P26)&lt;&gt;M26
Warning:ABS(N26)&gt;ABS(L25!R28)</t>
        </r>
      </text>
    </comment>
    <comment ref="O26" authorId="0">
      <text>
        <r>
          <rPr>
            <b/>
            <sz val="8"/>
            <color indexed="81"/>
            <rFont val="MS Sans Serif"/>
            <family val="2"/>
            <charset val="177"/>
          </rPr>
          <t>Warning:</t>
        </r>
        <r>
          <rPr>
            <sz val="6"/>
            <color indexed="81"/>
            <rFont val="MS Sans Serif"/>
            <family val="2"/>
            <charset val="177"/>
          </rPr>
          <t>O26&gt;L25!S28</t>
        </r>
      </text>
    </comment>
    <comment ref="P26" authorId="0">
      <text>
        <r>
          <rPr>
            <b/>
            <sz val="8"/>
            <color indexed="81"/>
            <rFont val="MS Sans Serif"/>
            <family val="2"/>
            <charset val="177"/>
          </rPr>
          <t>Fatal Error:</t>
        </r>
        <r>
          <rPr>
            <sz val="6"/>
            <color indexed="81"/>
            <rFont val="MS Sans Serif"/>
            <family val="2"/>
            <charset val="177"/>
          </rPr>
          <t>SUM(N26:P26)&lt;&gt;M26
Warning:P26&gt;L25!T28</t>
        </r>
      </text>
    </comment>
  </commentList>
</comments>
</file>

<file path=xl/comments24.xml><?xml version="1.0" encoding="utf-8"?>
<comments xmlns="http://schemas.openxmlformats.org/spreadsheetml/2006/main">
  <authors>
    <author>רחל לאה כהן טנוג'י</author>
  </authors>
  <commentList>
    <comment ref="E11" authorId="0">
      <text>
        <r>
          <rPr>
            <b/>
            <sz val="8"/>
            <color indexed="81"/>
            <rFont val="MS Sans Serif"/>
            <family val="2"/>
            <charset val="177"/>
          </rPr>
          <t>Fatal Error:</t>
        </r>
        <r>
          <rPr>
            <sz val="6"/>
            <color indexed="81"/>
            <rFont val="MS Sans Serif"/>
            <family val="2"/>
            <charset val="177"/>
          </rPr>
          <t>SUM(F11:H11)&lt;&gt;E11</t>
        </r>
      </text>
    </comment>
    <comment ref="F11" authorId="0">
      <text>
        <r>
          <rPr>
            <b/>
            <sz val="8"/>
            <color indexed="81"/>
            <rFont val="MS Sans Serif"/>
            <family val="2"/>
            <charset val="177"/>
          </rPr>
          <t>Fatal Error:</t>
        </r>
        <r>
          <rPr>
            <sz val="6"/>
            <color indexed="81"/>
            <rFont val="MS Sans Serif"/>
            <family val="2"/>
            <charset val="177"/>
          </rPr>
          <t>SUM(F11:H11)&lt;&gt;E11</t>
        </r>
      </text>
    </comment>
    <comment ref="H11" authorId="0">
      <text>
        <r>
          <rPr>
            <b/>
            <sz val="8"/>
            <color indexed="81"/>
            <rFont val="MS Sans Serif"/>
            <family val="2"/>
            <charset val="177"/>
          </rPr>
          <t>Fatal Error:</t>
        </r>
        <r>
          <rPr>
            <sz val="6"/>
            <color indexed="81"/>
            <rFont val="MS Sans Serif"/>
            <family val="2"/>
            <charset val="177"/>
          </rPr>
          <t>SUM(F11:H11)&lt;&gt;E11</t>
        </r>
      </text>
    </comment>
    <comment ref="I11" authorId="0">
      <text>
        <r>
          <rPr>
            <b/>
            <sz val="8"/>
            <color indexed="81"/>
            <rFont val="MS Sans Serif"/>
            <family val="2"/>
            <charset val="177"/>
          </rPr>
          <t>Fatal Error:</t>
        </r>
        <r>
          <rPr>
            <sz val="6"/>
            <color indexed="81"/>
            <rFont val="MS Sans Serif"/>
            <family val="2"/>
            <charset val="177"/>
          </rPr>
          <t>SUM(J11:L11)&lt;&gt;I11</t>
        </r>
      </text>
    </comment>
    <comment ref="J11" authorId="0">
      <text>
        <r>
          <rPr>
            <b/>
            <sz val="8"/>
            <color indexed="81"/>
            <rFont val="MS Sans Serif"/>
            <family val="2"/>
            <charset val="177"/>
          </rPr>
          <t>Fatal Error:</t>
        </r>
        <r>
          <rPr>
            <sz val="6"/>
            <color indexed="81"/>
            <rFont val="MS Sans Serif"/>
            <family val="2"/>
            <charset val="177"/>
          </rPr>
          <t>SUM(J11:L11)&lt;&gt;I11</t>
        </r>
      </text>
    </comment>
    <comment ref="L11" authorId="0">
      <text>
        <r>
          <rPr>
            <b/>
            <sz val="8"/>
            <color indexed="81"/>
            <rFont val="MS Sans Serif"/>
            <family val="2"/>
            <charset val="177"/>
          </rPr>
          <t>Fatal Error:</t>
        </r>
        <r>
          <rPr>
            <sz val="6"/>
            <color indexed="81"/>
            <rFont val="MS Sans Serif"/>
            <family val="2"/>
            <charset val="177"/>
          </rPr>
          <t>SUM(J11:L11)&lt;&gt;I11</t>
        </r>
      </text>
    </comment>
    <comment ref="M11" authorId="0">
      <text>
        <r>
          <rPr>
            <b/>
            <sz val="8"/>
            <color indexed="81"/>
            <rFont val="MS Sans Serif"/>
            <family val="2"/>
            <charset val="177"/>
          </rPr>
          <t>Fatal Error:</t>
        </r>
        <r>
          <rPr>
            <sz val="6"/>
            <color indexed="81"/>
            <rFont val="MS Sans Serif"/>
            <family val="2"/>
            <charset val="177"/>
          </rPr>
          <t>SUM(N11:P11)&lt;&gt;M11</t>
        </r>
      </text>
    </comment>
    <comment ref="N11" authorId="0">
      <text>
        <r>
          <rPr>
            <b/>
            <sz val="8"/>
            <color indexed="81"/>
            <rFont val="MS Sans Serif"/>
            <family val="2"/>
            <charset val="177"/>
          </rPr>
          <t>Fatal Error:</t>
        </r>
        <r>
          <rPr>
            <sz val="6"/>
            <color indexed="81"/>
            <rFont val="MS Sans Serif"/>
            <family val="2"/>
            <charset val="177"/>
          </rPr>
          <t>SUM(N11:P11)&lt;&gt;M11</t>
        </r>
      </text>
    </comment>
    <comment ref="P11" authorId="0">
      <text>
        <r>
          <rPr>
            <b/>
            <sz val="8"/>
            <color indexed="81"/>
            <rFont val="MS Sans Serif"/>
            <family val="2"/>
            <charset val="177"/>
          </rPr>
          <t>Fatal Error:</t>
        </r>
        <r>
          <rPr>
            <sz val="6"/>
            <color indexed="81"/>
            <rFont val="MS Sans Serif"/>
            <family val="2"/>
            <charset val="177"/>
          </rPr>
          <t>SUM(N11:P11)&lt;&gt;M11</t>
        </r>
      </text>
    </comment>
    <comment ref="E12" authorId="0">
      <text>
        <r>
          <rPr>
            <b/>
            <sz val="8"/>
            <color indexed="81"/>
            <rFont val="MS Sans Serif"/>
            <family val="2"/>
            <charset val="177"/>
          </rPr>
          <t>Fatal Error:</t>
        </r>
        <r>
          <rPr>
            <sz val="6"/>
            <color indexed="81"/>
            <rFont val="MS Sans Serif"/>
            <family val="2"/>
            <charset val="177"/>
          </rPr>
          <t>SUM(F12:H12)&lt;&gt;E12</t>
        </r>
      </text>
    </comment>
    <comment ref="F12" authorId="0">
      <text>
        <r>
          <rPr>
            <b/>
            <sz val="8"/>
            <color indexed="81"/>
            <rFont val="MS Sans Serif"/>
            <family val="2"/>
            <charset val="177"/>
          </rPr>
          <t>Fatal Error:</t>
        </r>
        <r>
          <rPr>
            <sz val="6"/>
            <color indexed="81"/>
            <rFont val="MS Sans Serif"/>
            <family val="2"/>
            <charset val="177"/>
          </rPr>
          <t>SUM(F12:H12)&lt;&gt;E12</t>
        </r>
      </text>
    </comment>
    <comment ref="H12" authorId="0">
      <text>
        <r>
          <rPr>
            <b/>
            <sz val="8"/>
            <color indexed="81"/>
            <rFont val="MS Sans Serif"/>
            <family val="2"/>
            <charset val="177"/>
          </rPr>
          <t>Fatal Error:</t>
        </r>
        <r>
          <rPr>
            <sz val="6"/>
            <color indexed="81"/>
            <rFont val="MS Sans Serif"/>
            <family val="2"/>
            <charset val="177"/>
          </rPr>
          <t>SUM(F12:H12)&lt;&gt;E12</t>
        </r>
      </text>
    </comment>
    <comment ref="I12" authorId="0">
      <text>
        <r>
          <rPr>
            <b/>
            <sz val="8"/>
            <color indexed="81"/>
            <rFont val="MS Sans Serif"/>
            <family val="2"/>
            <charset val="177"/>
          </rPr>
          <t>Fatal Error:</t>
        </r>
        <r>
          <rPr>
            <sz val="6"/>
            <color indexed="81"/>
            <rFont val="MS Sans Serif"/>
            <family val="2"/>
            <charset val="177"/>
          </rPr>
          <t>SUM(J12:L12)&lt;&gt;I12</t>
        </r>
      </text>
    </comment>
    <comment ref="J12" authorId="0">
      <text>
        <r>
          <rPr>
            <b/>
            <sz val="8"/>
            <color indexed="81"/>
            <rFont val="MS Sans Serif"/>
            <family val="2"/>
            <charset val="177"/>
          </rPr>
          <t>Fatal Error:</t>
        </r>
        <r>
          <rPr>
            <sz val="6"/>
            <color indexed="81"/>
            <rFont val="MS Sans Serif"/>
            <family val="2"/>
            <charset val="177"/>
          </rPr>
          <t>SUM(J12:L12)&lt;&gt;I12</t>
        </r>
      </text>
    </comment>
    <comment ref="L12" authorId="0">
      <text>
        <r>
          <rPr>
            <b/>
            <sz val="8"/>
            <color indexed="81"/>
            <rFont val="MS Sans Serif"/>
            <family val="2"/>
            <charset val="177"/>
          </rPr>
          <t>Fatal Error:</t>
        </r>
        <r>
          <rPr>
            <sz val="6"/>
            <color indexed="81"/>
            <rFont val="MS Sans Serif"/>
            <family val="2"/>
            <charset val="177"/>
          </rPr>
          <t>SUM(J12:L12)&lt;&gt;I12</t>
        </r>
      </text>
    </comment>
    <comment ref="M12" authorId="0">
      <text>
        <r>
          <rPr>
            <b/>
            <sz val="8"/>
            <color indexed="81"/>
            <rFont val="MS Sans Serif"/>
            <family val="2"/>
            <charset val="177"/>
          </rPr>
          <t>Fatal Error:</t>
        </r>
        <r>
          <rPr>
            <sz val="6"/>
            <color indexed="81"/>
            <rFont val="MS Sans Serif"/>
            <family val="2"/>
            <charset val="177"/>
          </rPr>
          <t>SUM(N12:P12)&lt;&gt;M12</t>
        </r>
      </text>
    </comment>
    <comment ref="N12" authorId="0">
      <text>
        <r>
          <rPr>
            <b/>
            <sz val="8"/>
            <color indexed="81"/>
            <rFont val="MS Sans Serif"/>
            <family val="2"/>
            <charset val="177"/>
          </rPr>
          <t>Fatal Error:</t>
        </r>
        <r>
          <rPr>
            <sz val="6"/>
            <color indexed="81"/>
            <rFont val="MS Sans Serif"/>
            <family val="2"/>
            <charset val="177"/>
          </rPr>
          <t>SUM(N12:P12)&lt;&gt;M12</t>
        </r>
      </text>
    </comment>
    <comment ref="P12" authorId="0">
      <text>
        <r>
          <rPr>
            <b/>
            <sz val="8"/>
            <color indexed="81"/>
            <rFont val="MS Sans Serif"/>
            <family val="2"/>
            <charset val="177"/>
          </rPr>
          <t>Fatal Error:</t>
        </r>
        <r>
          <rPr>
            <sz val="6"/>
            <color indexed="81"/>
            <rFont val="MS Sans Serif"/>
            <family val="2"/>
            <charset val="177"/>
          </rPr>
          <t>SUM(N12:P12)&lt;&gt;M12</t>
        </r>
      </text>
    </comment>
    <comment ref="E13" authorId="0">
      <text>
        <r>
          <rPr>
            <b/>
            <sz val="8"/>
            <color indexed="81"/>
            <rFont val="MS Sans Serif"/>
            <family val="2"/>
            <charset val="177"/>
          </rPr>
          <t>Fatal Error:</t>
        </r>
        <r>
          <rPr>
            <sz val="6"/>
            <color indexed="81"/>
            <rFont val="MS Sans Serif"/>
            <family val="2"/>
            <charset val="177"/>
          </rPr>
          <t>SUM(F13:H13)&lt;&gt;E13</t>
        </r>
      </text>
    </comment>
    <comment ref="F13" authorId="0">
      <text>
        <r>
          <rPr>
            <b/>
            <sz val="8"/>
            <color indexed="81"/>
            <rFont val="MS Sans Serif"/>
            <family val="2"/>
            <charset val="177"/>
          </rPr>
          <t>Fatal Error:</t>
        </r>
        <r>
          <rPr>
            <sz val="6"/>
            <color indexed="81"/>
            <rFont val="MS Sans Serif"/>
            <family val="2"/>
            <charset val="177"/>
          </rPr>
          <t>SUM(F13:H13)&lt;&gt;E13</t>
        </r>
      </text>
    </comment>
    <comment ref="H13" authorId="0">
      <text>
        <r>
          <rPr>
            <b/>
            <sz val="8"/>
            <color indexed="81"/>
            <rFont val="MS Sans Serif"/>
            <family val="2"/>
            <charset val="177"/>
          </rPr>
          <t>Fatal Error:</t>
        </r>
        <r>
          <rPr>
            <sz val="6"/>
            <color indexed="81"/>
            <rFont val="MS Sans Serif"/>
            <family val="2"/>
            <charset val="177"/>
          </rPr>
          <t>SUM(F13:H13)&lt;&gt;E13</t>
        </r>
      </text>
    </comment>
    <comment ref="I13" authorId="0">
      <text>
        <r>
          <rPr>
            <b/>
            <sz val="8"/>
            <color indexed="81"/>
            <rFont val="MS Sans Serif"/>
            <family val="2"/>
            <charset val="177"/>
          </rPr>
          <t>Fatal Error:</t>
        </r>
        <r>
          <rPr>
            <sz val="6"/>
            <color indexed="81"/>
            <rFont val="MS Sans Serif"/>
            <family val="2"/>
            <charset val="177"/>
          </rPr>
          <t>SUM(J13:L13)&lt;&gt;I13</t>
        </r>
      </text>
    </comment>
    <comment ref="J13" authorId="0">
      <text>
        <r>
          <rPr>
            <b/>
            <sz val="8"/>
            <color indexed="81"/>
            <rFont val="MS Sans Serif"/>
            <family val="2"/>
            <charset val="177"/>
          </rPr>
          <t>Fatal Error:</t>
        </r>
        <r>
          <rPr>
            <sz val="6"/>
            <color indexed="81"/>
            <rFont val="MS Sans Serif"/>
            <family val="2"/>
            <charset val="177"/>
          </rPr>
          <t>SUM(J13:L13)&lt;&gt;I13</t>
        </r>
      </text>
    </comment>
    <comment ref="L13" authorId="0">
      <text>
        <r>
          <rPr>
            <b/>
            <sz val="8"/>
            <color indexed="81"/>
            <rFont val="MS Sans Serif"/>
            <family val="2"/>
            <charset val="177"/>
          </rPr>
          <t>Fatal Error:</t>
        </r>
        <r>
          <rPr>
            <sz val="6"/>
            <color indexed="81"/>
            <rFont val="MS Sans Serif"/>
            <family val="2"/>
            <charset val="177"/>
          </rPr>
          <t>SUM(J13:L13)&lt;&gt;I13</t>
        </r>
      </text>
    </comment>
    <comment ref="M13" authorId="0">
      <text>
        <r>
          <rPr>
            <b/>
            <sz val="8"/>
            <color indexed="81"/>
            <rFont val="MS Sans Serif"/>
            <family val="2"/>
            <charset val="177"/>
          </rPr>
          <t>Fatal Error:</t>
        </r>
        <r>
          <rPr>
            <sz val="6"/>
            <color indexed="81"/>
            <rFont val="MS Sans Serif"/>
            <family val="2"/>
            <charset val="177"/>
          </rPr>
          <t>SUM(N13:P13)&lt;&gt;M13</t>
        </r>
      </text>
    </comment>
    <comment ref="N13" authorId="0">
      <text>
        <r>
          <rPr>
            <b/>
            <sz val="8"/>
            <color indexed="81"/>
            <rFont val="MS Sans Serif"/>
            <family val="2"/>
            <charset val="177"/>
          </rPr>
          <t>Fatal Error:</t>
        </r>
        <r>
          <rPr>
            <sz val="6"/>
            <color indexed="81"/>
            <rFont val="MS Sans Serif"/>
            <family val="2"/>
            <charset val="177"/>
          </rPr>
          <t>SUM(N13:P13)&lt;&gt;M13</t>
        </r>
      </text>
    </comment>
    <comment ref="P13" authorId="0">
      <text>
        <r>
          <rPr>
            <b/>
            <sz val="8"/>
            <color indexed="81"/>
            <rFont val="MS Sans Serif"/>
            <family val="2"/>
            <charset val="177"/>
          </rPr>
          <t>Fatal Error:</t>
        </r>
        <r>
          <rPr>
            <sz val="6"/>
            <color indexed="81"/>
            <rFont val="MS Sans Serif"/>
            <family val="2"/>
            <charset val="177"/>
          </rPr>
          <t>SUM(N13:P13)&lt;&gt;M13</t>
        </r>
      </text>
    </comment>
    <comment ref="E14" authorId="0">
      <text>
        <r>
          <rPr>
            <b/>
            <sz val="8"/>
            <color indexed="81"/>
            <rFont val="MS Sans Serif"/>
            <family val="2"/>
            <charset val="177"/>
          </rPr>
          <t>Fatal Error:</t>
        </r>
        <r>
          <rPr>
            <sz val="6"/>
            <color indexed="81"/>
            <rFont val="MS Sans Serif"/>
            <family val="2"/>
            <charset val="177"/>
          </rPr>
          <t>SUM(F14:H14)&lt;&gt;E14</t>
        </r>
      </text>
    </comment>
    <comment ref="F14" authorId="0">
      <text>
        <r>
          <rPr>
            <b/>
            <sz val="8"/>
            <color indexed="81"/>
            <rFont val="MS Sans Serif"/>
            <family val="2"/>
            <charset val="177"/>
          </rPr>
          <t>Fatal Error:</t>
        </r>
        <r>
          <rPr>
            <sz val="6"/>
            <color indexed="81"/>
            <rFont val="MS Sans Serif"/>
            <family val="2"/>
            <charset val="177"/>
          </rPr>
          <t>SUM(F14:H14)&lt;&gt;E14</t>
        </r>
      </text>
    </comment>
    <comment ref="H14" authorId="0">
      <text>
        <r>
          <rPr>
            <b/>
            <sz val="8"/>
            <color indexed="81"/>
            <rFont val="MS Sans Serif"/>
            <family val="2"/>
            <charset val="177"/>
          </rPr>
          <t>Fatal Error:</t>
        </r>
        <r>
          <rPr>
            <sz val="6"/>
            <color indexed="81"/>
            <rFont val="MS Sans Serif"/>
            <family val="2"/>
            <charset val="177"/>
          </rPr>
          <t>SUM(F14:H14)&lt;&gt;E14</t>
        </r>
      </text>
    </comment>
    <comment ref="I14" authorId="0">
      <text>
        <r>
          <rPr>
            <b/>
            <sz val="8"/>
            <color indexed="81"/>
            <rFont val="MS Sans Serif"/>
            <family val="2"/>
            <charset val="177"/>
          </rPr>
          <t>Fatal Error:</t>
        </r>
        <r>
          <rPr>
            <sz val="6"/>
            <color indexed="81"/>
            <rFont val="MS Sans Serif"/>
            <family val="2"/>
            <charset val="177"/>
          </rPr>
          <t>SUM(J14:L14)&lt;&gt;I14</t>
        </r>
      </text>
    </comment>
    <comment ref="J14" authorId="0">
      <text>
        <r>
          <rPr>
            <b/>
            <sz val="8"/>
            <color indexed="81"/>
            <rFont val="MS Sans Serif"/>
            <family val="2"/>
            <charset val="177"/>
          </rPr>
          <t>Fatal Error:</t>
        </r>
        <r>
          <rPr>
            <sz val="6"/>
            <color indexed="81"/>
            <rFont val="MS Sans Serif"/>
            <family val="2"/>
            <charset val="177"/>
          </rPr>
          <t>SUM(J14:L14)&lt;&gt;I14</t>
        </r>
      </text>
    </comment>
    <comment ref="L14" authorId="0">
      <text>
        <r>
          <rPr>
            <b/>
            <sz val="8"/>
            <color indexed="81"/>
            <rFont val="MS Sans Serif"/>
            <family val="2"/>
            <charset val="177"/>
          </rPr>
          <t>Fatal Error:</t>
        </r>
        <r>
          <rPr>
            <sz val="6"/>
            <color indexed="81"/>
            <rFont val="MS Sans Serif"/>
            <family val="2"/>
            <charset val="177"/>
          </rPr>
          <t>SUM(J14:L14)&lt;&gt;I14</t>
        </r>
      </text>
    </comment>
    <comment ref="M14" authorId="0">
      <text>
        <r>
          <rPr>
            <b/>
            <sz val="8"/>
            <color indexed="81"/>
            <rFont val="MS Sans Serif"/>
            <family val="2"/>
            <charset val="177"/>
          </rPr>
          <t>Fatal Error:</t>
        </r>
        <r>
          <rPr>
            <sz val="6"/>
            <color indexed="81"/>
            <rFont val="MS Sans Serif"/>
            <family val="2"/>
            <charset val="177"/>
          </rPr>
          <t>SUM(N14:P14)&lt;&gt;M14</t>
        </r>
      </text>
    </comment>
    <comment ref="N14" authorId="0">
      <text>
        <r>
          <rPr>
            <b/>
            <sz val="8"/>
            <color indexed="81"/>
            <rFont val="MS Sans Serif"/>
            <family val="2"/>
            <charset val="177"/>
          </rPr>
          <t>Fatal Error:</t>
        </r>
        <r>
          <rPr>
            <sz val="6"/>
            <color indexed="81"/>
            <rFont val="MS Sans Serif"/>
            <family val="2"/>
            <charset val="177"/>
          </rPr>
          <t>SUM(N14:P14)&lt;&gt;M14</t>
        </r>
      </text>
    </comment>
    <comment ref="P14" authorId="0">
      <text>
        <r>
          <rPr>
            <b/>
            <sz val="8"/>
            <color indexed="81"/>
            <rFont val="MS Sans Serif"/>
            <family val="2"/>
            <charset val="177"/>
          </rPr>
          <t>Fatal Error:</t>
        </r>
        <r>
          <rPr>
            <sz val="6"/>
            <color indexed="81"/>
            <rFont val="MS Sans Serif"/>
            <family val="2"/>
            <charset val="177"/>
          </rPr>
          <t>SUM(N14:P14)&lt;&gt;M14</t>
        </r>
      </text>
    </comment>
    <comment ref="E15" authorId="0">
      <text>
        <r>
          <rPr>
            <b/>
            <sz val="8"/>
            <color indexed="81"/>
            <rFont val="MS Sans Serif"/>
            <family val="2"/>
            <charset val="177"/>
          </rPr>
          <t>Fatal Error:</t>
        </r>
        <r>
          <rPr>
            <sz val="6"/>
            <color indexed="81"/>
            <rFont val="MS Sans Serif"/>
            <family val="2"/>
            <charset val="177"/>
          </rPr>
          <t>SUM(F15:H15)&lt;&gt;E15</t>
        </r>
      </text>
    </comment>
    <comment ref="F15" authorId="0">
      <text>
        <r>
          <rPr>
            <b/>
            <sz val="8"/>
            <color indexed="81"/>
            <rFont val="MS Sans Serif"/>
            <family val="2"/>
            <charset val="177"/>
          </rPr>
          <t>Fatal Error:</t>
        </r>
        <r>
          <rPr>
            <sz val="6"/>
            <color indexed="81"/>
            <rFont val="MS Sans Serif"/>
            <family val="2"/>
            <charset val="177"/>
          </rPr>
          <t>SUM(F15:H15)&lt;&gt;E15</t>
        </r>
      </text>
    </comment>
    <comment ref="H15" authorId="0">
      <text>
        <r>
          <rPr>
            <b/>
            <sz val="8"/>
            <color indexed="81"/>
            <rFont val="MS Sans Serif"/>
            <family val="2"/>
            <charset val="177"/>
          </rPr>
          <t>Fatal Error:</t>
        </r>
        <r>
          <rPr>
            <sz val="6"/>
            <color indexed="81"/>
            <rFont val="MS Sans Serif"/>
            <family val="2"/>
            <charset val="177"/>
          </rPr>
          <t>SUM(F15:H15)&lt;&gt;E15</t>
        </r>
      </text>
    </comment>
    <comment ref="I15" authorId="0">
      <text>
        <r>
          <rPr>
            <b/>
            <sz val="8"/>
            <color indexed="81"/>
            <rFont val="MS Sans Serif"/>
            <family val="2"/>
            <charset val="177"/>
          </rPr>
          <t>Fatal Error:</t>
        </r>
        <r>
          <rPr>
            <sz val="6"/>
            <color indexed="81"/>
            <rFont val="MS Sans Serif"/>
            <family val="2"/>
            <charset val="177"/>
          </rPr>
          <t>SUM(J15:L15)&lt;&gt;I15</t>
        </r>
      </text>
    </comment>
    <comment ref="J15" authorId="0">
      <text>
        <r>
          <rPr>
            <b/>
            <sz val="8"/>
            <color indexed="81"/>
            <rFont val="MS Sans Serif"/>
            <family val="2"/>
            <charset val="177"/>
          </rPr>
          <t>Fatal Error:</t>
        </r>
        <r>
          <rPr>
            <sz val="6"/>
            <color indexed="81"/>
            <rFont val="MS Sans Serif"/>
            <family val="2"/>
            <charset val="177"/>
          </rPr>
          <t>SUM(J15:L15)&lt;&gt;I15</t>
        </r>
      </text>
    </comment>
    <comment ref="L15" authorId="0">
      <text>
        <r>
          <rPr>
            <b/>
            <sz val="8"/>
            <color indexed="81"/>
            <rFont val="MS Sans Serif"/>
            <family val="2"/>
            <charset val="177"/>
          </rPr>
          <t>Fatal Error:</t>
        </r>
        <r>
          <rPr>
            <sz val="6"/>
            <color indexed="81"/>
            <rFont val="MS Sans Serif"/>
            <family val="2"/>
            <charset val="177"/>
          </rPr>
          <t>SUM(J15:L15)&lt;&gt;I15</t>
        </r>
      </text>
    </comment>
    <comment ref="M15" authorId="0">
      <text>
        <r>
          <rPr>
            <b/>
            <sz val="8"/>
            <color indexed="81"/>
            <rFont val="MS Sans Serif"/>
            <family val="2"/>
            <charset val="177"/>
          </rPr>
          <t>Fatal Error:</t>
        </r>
        <r>
          <rPr>
            <sz val="6"/>
            <color indexed="81"/>
            <rFont val="MS Sans Serif"/>
            <family val="2"/>
            <charset val="177"/>
          </rPr>
          <t>SUM(N15:P15)&lt;&gt;M15</t>
        </r>
      </text>
    </comment>
    <comment ref="N15" authorId="0">
      <text>
        <r>
          <rPr>
            <b/>
            <sz val="8"/>
            <color indexed="81"/>
            <rFont val="MS Sans Serif"/>
            <family val="2"/>
            <charset val="177"/>
          </rPr>
          <t>Fatal Error:</t>
        </r>
        <r>
          <rPr>
            <sz val="6"/>
            <color indexed="81"/>
            <rFont val="MS Sans Serif"/>
            <family val="2"/>
            <charset val="177"/>
          </rPr>
          <t>SUM(N15:P15)&lt;&gt;M15</t>
        </r>
      </text>
    </comment>
    <comment ref="P15" authorId="0">
      <text>
        <r>
          <rPr>
            <b/>
            <sz val="8"/>
            <color indexed="81"/>
            <rFont val="MS Sans Serif"/>
            <family val="2"/>
            <charset val="177"/>
          </rPr>
          <t>Fatal Error:</t>
        </r>
        <r>
          <rPr>
            <sz val="6"/>
            <color indexed="81"/>
            <rFont val="MS Sans Serif"/>
            <family val="2"/>
            <charset val="177"/>
          </rPr>
          <t>SUM(N15:P15)&lt;&gt;M15</t>
        </r>
      </text>
    </comment>
    <comment ref="E16" authorId="0">
      <text>
        <r>
          <rPr>
            <b/>
            <sz val="8"/>
            <color indexed="81"/>
            <rFont val="MS Sans Serif"/>
            <family val="2"/>
            <charset val="177"/>
          </rPr>
          <t>Fatal Error:</t>
        </r>
        <r>
          <rPr>
            <sz val="6"/>
            <color indexed="81"/>
            <rFont val="MS Sans Serif"/>
            <family val="2"/>
            <charset val="177"/>
          </rPr>
          <t>SUM(F16:H16)&lt;&gt;E16</t>
        </r>
      </text>
    </comment>
    <comment ref="F16" authorId="0">
      <text>
        <r>
          <rPr>
            <b/>
            <sz val="8"/>
            <color indexed="81"/>
            <rFont val="MS Sans Serif"/>
            <family val="2"/>
            <charset val="177"/>
          </rPr>
          <t>Fatal Error:</t>
        </r>
        <r>
          <rPr>
            <sz val="6"/>
            <color indexed="81"/>
            <rFont val="MS Sans Serif"/>
            <family val="2"/>
            <charset val="177"/>
          </rPr>
          <t>SUM(F16:H16)&lt;&gt;E16</t>
        </r>
      </text>
    </comment>
    <comment ref="H16" authorId="0">
      <text>
        <r>
          <rPr>
            <b/>
            <sz val="8"/>
            <color indexed="81"/>
            <rFont val="MS Sans Serif"/>
            <family val="2"/>
            <charset val="177"/>
          </rPr>
          <t>Fatal Error:</t>
        </r>
        <r>
          <rPr>
            <sz val="6"/>
            <color indexed="81"/>
            <rFont val="MS Sans Serif"/>
            <family val="2"/>
            <charset val="177"/>
          </rPr>
          <t>SUM(F16:H16)&lt;&gt;E16</t>
        </r>
      </text>
    </comment>
    <comment ref="I16" authorId="0">
      <text>
        <r>
          <rPr>
            <b/>
            <sz val="8"/>
            <color indexed="81"/>
            <rFont val="MS Sans Serif"/>
            <family val="2"/>
            <charset val="177"/>
          </rPr>
          <t>Fatal Error:</t>
        </r>
        <r>
          <rPr>
            <sz val="6"/>
            <color indexed="81"/>
            <rFont val="MS Sans Serif"/>
            <family val="2"/>
            <charset val="177"/>
          </rPr>
          <t>SUM(J16:L16)&lt;&gt;I16</t>
        </r>
      </text>
    </comment>
    <comment ref="J16" authorId="0">
      <text>
        <r>
          <rPr>
            <b/>
            <sz val="8"/>
            <color indexed="81"/>
            <rFont val="MS Sans Serif"/>
            <family val="2"/>
            <charset val="177"/>
          </rPr>
          <t>Fatal Error:</t>
        </r>
        <r>
          <rPr>
            <sz val="6"/>
            <color indexed="81"/>
            <rFont val="MS Sans Serif"/>
            <family val="2"/>
            <charset val="177"/>
          </rPr>
          <t>SUM(J16:L16)&lt;&gt;I16</t>
        </r>
      </text>
    </comment>
    <comment ref="L16" authorId="0">
      <text>
        <r>
          <rPr>
            <b/>
            <sz val="8"/>
            <color indexed="81"/>
            <rFont val="MS Sans Serif"/>
            <family val="2"/>
            <charset val="177"/>
          </rPr>
          <t>Fatal Error:</t>
        </r>
        <r>
          <rPr>
            <sz val="6"/>
            <color indexed="81"/>
            <rFont val="MS Sans Serif"/>
            <family val="2"/>
            <charset val="177"/>
          </rPr>
          <t>SUM(J16:L16)&lt;&gt;I16</t>
        </r>
      </text>
    </comment>
    <comment ref="M16" authorId="0">
      <text>
        <r>
          <rPr>
            <b/>
            <sz val="8"/>
            <color indexed="81"/>
            <rFont val="MS Sans Serif"/>
            <family val="2"/>
            <charset val="177"/>
          </rPr>
          <t>Fatal Error:</t>
        </r>
        <r>
          <rPr>
            <sz val="6"/>
            <color indexed="81"/>
            <rFont val="MS Sans Serif"/>
            <family val="2"/>
            <charset val="177"/>
          </rPr>
          <t>SUM(N16:P16)&lt;&gt;M16</t>
        </r>
      </text>
    </comment>
    <comment ref="N16" authorId="0">
      <text>
        <r>
          <rPr>
            <b/>
            <sz val="8"/>
            <color indexed="81"/>
            <rFont val="MS Sans Serif"/>
            <family val="2"/>
            <charset val="177"/>
          </rPr>
          <t>Fatal Error:</t>
        </r>
        <r>
          <rPr>
            <sz val="6"/>
            <color indexed="81"/>
            <rFont val="MS Sans Serif"/>
            <family val="2"/>
            <charset val="177"/>
          </rPr>
          <t>SUM(N16:P16)&lt;&gt;M16</t>
        </r>
      </text>
    </comment>
    <comment ref="P16" authorId="0">
      <text>
        <r>
          <rPr>
            <b/>
            <sz val="8"/>
            <color indexed="81"/>
            <rFont val="MS Sans Serif"/>
            <family val="2"/>
            <charset val="177"/>
          </rPr>
          <t>Fatal Error:</t>
        </r>
        <r>
          <rPr>
            <sz val="6"/>
            <color indexed="81"/>
            <rFont val="MS Sans Serif"/>
            <family val="2"/>
            <charset val="177"/>
          </rPr>
          <t>SUM(N16:P16)&lt;&gt;M16</t>
        </r>
      </text>
    </comment>
    <comment ref="E17" authorId="0">
      <text>
        <r>
          <rPr>
            <b/>
            <sz val="8"/>
            <color indexed="81"/>
            <rFont val="MS Sans Serif"/>
            <family val="2"/>
            <charset val="177"/>
          </rPr>
          <t>Fatal Error:</t>
        </r>
        <r>
          <rPr>
            <sz val="6"/>
            <color indexed="81"/>
            <rFont val="MS Sans Serif"/>
            <family val="2"/>
            <charset val="177"/>
          </rPr>
          <t>SUM(F17:H17)&lt;&gt;E17</t>
        </r>
      </text>
    </comment>
    <comment ref="F17" authorId="0">
      <text>
        <r>
          <rPr>
            <b/>
            <sz val="8"/>
            <color indexed="81"/>
            <rFont val="MS Sans Serif"/>
            <family val="2"/>
            <charset val="177"/>
          </rPr>
          <t>Fatal Error:</t>
        </r>
        <r>
          <rPr>
            <sz val="6"/>
            <color indexed="81"/>
            <rFont val="MS Sans Serif"/>
            <family val="2"/>
            <charset val="177"/>
          </rPr>
          <t>SUM(F17:H17)&lt;&gt;E17</t>
        </r>
      </text>
    </comment>
    <comment ref="H17" authorId="0">
      <text>
        <r>
          <rPr>
            <b/>
            <sz val="8"/>
            <color indexed="81"/>
            <rFont val="MS Sans Serif"/>
            <family val="2"/>
            <charset val="177"/>
          </rPr>
          <t>Fatal Error:</t>
        </r>
        <r>
          <rPr>
            <sz val="6"/>
            <color indexed="81"/>
            <rFont val="MS Sans Serif"/>
            <family val="2"/>
            <charset val="177"/>
          </rPr>
          <t>SUM(F17:H17)&lt;&gt;E17</t>
        </r>
      </text>
    </comment>
    <comment ref="I17" authorId="0">
      <text>
        <r>
          <rPr>
            <b/>
            <sz val="8"/>
            <color indexed="81"/>
            <rFont val="MS Sans Serif"/>
            <family val="2"/>
            <charset val="177"/>
          </rPr>
          <t>Fatal Error:</t>
        </r>
        <r>
          <rPr>
            <sz val="6"/>
            <color indexed="81"/>
            <rFont val="MS Sans Serif"/>
            <family val="2"/>
            <charset val="177"/>
          </rPr>
          <t>SUM(J17:L17)&lt;&gt;I17</t>
        </r>
      </text>
    </comment>
    <comment ref="J17" authorId="0">
      <text>
        <r>
          <rPr>
            <b/>
            <sz val="8"/>
            <color indexed="81"/>
            <rFont val="MS Sans Serif"/>
            <family val="2"/>
            <charset val="177"/>
          </rPr>
          <t>Fatal Error:</t>
        </r>
        <r>
          <rPr>
            <sz val="6"/>
            <color indexed="81"/>
            <rFont val="MS Sans Serif"/>
            <family val="2"/>
            <charset val="177"/>
          </rPr>
          <t>SUM(J17:L17)&lt;&gt;I17</t>
        </r>
      </text>
    </comment>
    <comment ref="L17" authorId="0">
      <text>
        <r>
          <rPr>
            <b/>
            <sz val="8"/>
            <color indexed="81"/>
            <rFont val="MS Sans Serif"/>
            <family val="2"/>
            <charset val="177"/>
          </rPr>
          <t>Fatal Error:</t>
        </r>
        <r>
          <rPr>
            <sz val="6"/>
            <color indexed="81"/>
            <rFont val="MS Sans Serif"/>
            <family val="2"/>
            <charset val="177"/>
          </rPr>
          <t>SUM(J17:L17)&lt;&gt;I17</t>
        </r>
      </text>
    </comment>
    <comment ref="M17" authorId="0">
      <text>
        <r>
          <rPr>
            <b/>
            <sz val="8"/>
            <color indexed="81"/>
            <rFont val="MS Sans Serif"/>
            <family val="2"/>
            <charset val="177"/>
          </rPr>
          <t>Fatal Error:</t>
        </r>
        <r>
          <rPr>
            <sz val="6"/>
            <color indexed="81"/>
            <rFont val="MS Sans Serif"/>
            <family val="2"/>
            <charset val="177"/>
          </rPr>
          <t>SUM(N17:P17)&lt;&gt;M17</t>
        </r>
      </text>
    </comment>
    <comment ref="N17" authorId="0">
      <text>
        <r>
          <rPr>
            <b/>
            <sz val="8"/>
            <color indexed="81"/>
            <rFont val="MS Sans Serif"/>
            <family val="2"/>
            <charset val="177"/>
          </rPr>
          <t>Fatal Error:</t>
        </r>
        <r>
          <rPr>
            <sz val="6"/>
            <color indexed="81"/>
            <rFont val="MS Sans Serif"/>
            <family val="2"/>
            <charset val="177"/>
          </rPr>
          <t>SUM(N17:P17)&lt;&gt;M17</t>
        </r>
      </text>
    </comment>
    <comment ref="P17" authorId="0">
      <text>
        <r>
          <rPr>
            <b/>
            <sz val="8"/>
            <color indexed="81"/>
            <rFont val="MS Sans Serif"/>
            <family val="2"/>
            <charset val="177"/>
          </rPr>
          <t>Fatal Error:</t>
        </r>
        <r>
          <rPr>
            <sz val="6"/>
            <color indexed="81"/>
            <rFont val="MS Sans Serif"/>
            <family val="2"/>
            <charset val="177"/>
          </rPr>
          <t>SUM(N17:P17)&lt;&gt;M17</t>
        </r>
      </text>
    </comment>
    <comment ref="E18" authorId="0">
      <text>
        <r>
          <rPr>
            <b/>
            <sz val="8"/>
            <color indexed="81"/>
            <rFont val="MS Sans Serif"/>
            <family val="2"/>
            <charset val="177"/>
          </rPr>
          <t>Fatal Error:</t>
        </r>
        <r>
          <rPr>
            <sz val="6"/>
            <color indexed="81"/>
            <rFont val="MS Sans Serif"/>
            <family val="2"/>
            <charset val="177"/>
          </rPr>
          <t>SUM(F18:H18)&lt;&gt;E18</t>
        </r>
      </text>
    </comment>
    <comment ref="F18" authorId="0">
      <text>
        <r>
          <rPr>
            <b/>
            <sz val="8"/>
            <color indexed="81"/>
            <rFont val="MS Sans Serif"/>
            <family val="2"/>
            <charset val="177"/>
          </rPr>
          <t>Fatal Error:</t>
        </r>
        <r>
          <rPr>
            <sz val="6"/>
            <color indexed="81"/>
            <rFont val="MS Sans Serif"/>
            <family val="2"/>
            <charset val="177"/>
          </rPr>
          <t>SUM(F18:H18)&lt;&gt;E18</t>
        </r>
      </text>
    </comment>
    <comment ref="H18" authorId="0">
      <text>
        <r>
          <rPr>
            <b/>
            <sz val="8"/>
            <color indexed="81"/>
            <rFont val="MS Sans Serif"/>
            <family val="2"/>
            <charset val="177"/>
          </rPr>
          <t>Fatal Error:</t>
        </r>
        <r>
          <rPr>
            <sz val="6"/>
            <color indexed="81"/>
            <rFont val="MS Sans Serif"/>
            <family val="2"/>
            <charset val="177"/>
          </rPr>
          <t>SUM(F18:H18)&lt;&gt;E18</t>
        </r>
      </text>
    </comment>
    <comment ref="I18" authorId="0">
      <text>
        <r>
          <rPr>
            <b/>
            <sz val="8"/>
            <color indexed="81"/>
            <rFont val="MS Sans Serif"/>
            <family val="2"/>
            <charset val="177"/>
          </rPr>
          <t>Fatal Error:</t>
        </r>
        <r>
          <rPr>
            <sz val="6"/>
            <color indexed="81"/>
            <rFont val="MS Sans Serif"/>
            <family val="2"/>
            <charset val="177"/>
          </rPr>
          <t>SUM(J18:L18)&lt;&gt;I18</t>
        </r>
      </text>
    </comment>
    <comment ref="J18" authorId="0">
      <text>
        <r>
          <rPr>
            <b/>
            <sz val="8"/>
            <color indexed="81"/>
            <rFont val="MS Sans Serif"/>
            <family val="2"/>
            <charset val="177"/>
          </rPr>
          <t>Fatal Error:</t>
        </r>
        <r>
          <rPr>
            <sz val="6"/>
            <color indexed="81"/>
            <rFont val="MS Sans Serif"/>
            <family val="2"/>
            <charset val="177"/>
          </rPr>
          <t>SUM(J18:L18)&lt;&gt;I18</t>
        </r>
      </text>
    </comment>
    <comment ref="L18" authorId="0">
      <text>
        <r>
          <rPr>
            <b/>
            <sz val="8"/>
            <color indexed="81"/>
            <rFont val="MS Sans Serif"/>
            <family val="2"/>
            <charset val="177"/>
          </rPr>
          <t>Fatal Error:</t>
        </r>
        <r>
          <rPr>
            <sz val="6"/>
            <color indexed="81"/>
            <rFont val="MS Sans Serif"/>
            <family val="2"/>
            <charset val="177"/>
          </rPr>
          <t>SUM(J18:L18)&lt;&gt;I18</t>
        </r>
      </text>
    </comment>
    <comment ref="M18" authorId="0">
      <text>
        <r>
          <rPr>
            <b/>
            <sz val="8"/>
            <color indexed="81"/>
            <rFont val="MS Sans Serif"/>
            <family val="2"/>
            <charset val="177"/>
          </rPr>
          <t>Fatal Error:</t>
        </r>
        <r>
          <rPr>
            <sz val="6"/>
            <color indexed="81"/>
            <rFont val="MS Sans Serif"/>
            <family val="2"/>
            <charset val="177"/>
          </rPr>
          <t>SUM(N18:P18)&lt;&gt;M18</t>
        </r>
      </text>
    </comment>
    <comment ref="N18" authorId="0">
      <text>
        <r>
          <rPr>
            <b/>
            <sz val="8"/>
            <color indexed="81"/>
            <rFont val="MS Sans Serif"/>
            <family val="2"/>
            <charset val="177"/>
          </rPr>
          <t>Fatal Error:</t>
        </r>
        <r>
          <rPr>
            <sz val="6"/>
            <color indexed="81"/>
            <rFont val="MS Sans Serif"/>
            <family val="2"/>
            <charset val="177"/>
          </rPr>
          <t>SUM(N18:P18)&lt;&gt;M18</t>
        </r>
      </text>
    </comment>
    <comment ref="P18" authorId="0">
      <text>
        <r>
          <rPr>
            <b/>
            <sz val="8"/>
            <color indexed="81"/>
            <rFont val="MS Sans Serif"/>
            <family val="2"/>
            <charset val="177"/>
          </rPr>
          <t>Fatal Error:</t>
        </r>
        <r>
          <rPr>
            <sz val="6"/>
            <color indexed="81"/>
            <rFont val="MS Sans Serif"/>
            <family val="2"/>
            <charset val="177"/>
          </rPr>
          <t>SUM(N18:P18)&lt;&gt;M18</t>
        </r>
      </text>
    </comment>
    <comment ref="E19" authorId="0">
      <text>
        <r>
          <rPr>
            <b/>
            <sz val="8"/>
            <color indexed="81"/>
            <rFont val="MS Sans Serif"/>
            <family val="2"/>
            <charset val="177"/>
          </rPr>
          <t>Fatal Error:</t>
        </r>
        <r>
          <rPr>
            <sz val="6"/>
            <color indexed="81"/>
            <rFont val="MS Sans Serif"/>
            <family val="2"/>
            <charset val="177"/>
          </rPr>
          <t>SUM(F19:H19)&lt;&gt;E19</t>
        </r>
      </text>
    </comment>
    <comment ref="F19" authorId="0">
      <text>
        <r>
          <rPr>
            <b/>
            <sz val="8"/>
            <color indexed="81"/>
            <rFont val="MS Sans Serif"/>
            <family val="2"/>
            <charset val="177"/>
          </rPr>
          <t>Fatal Error:</t>
        </r>
        <r>
          <rPr>
            <sz val="6"/>
            <color indexed="81"/>
            <rFont val="MS Sans Serif"/>
            <family val="2"/>
            <charset val="177"/>
          </rPr>
          <t>SUM(F19:H19)&lt;&gt;E19</t>
        </r>
      </text>
    </comment>
    <comment ref="H19" authorId="0">
      <text>
        <r>
          <rPr>
            <b/>
            <sz val="8"/>
            <color indexed="81"/>
            <rFont val="MS Sans Serif"/>
            <family val="2"/>
            <charset val="177"/>
          </rPr>
          <t>Fatal Error:</t>
        </r>
        <r>
          <rPr>
            <sz val="6"/>
            <color indexed="81"/>
            <rFont val="MS Sans Serif"/>
            <family val="2"/>
            <charset val="177"/>
          </rPr>
          <t>SUM(F19:H19)&lt;&gt;E19</t>
        </r>
      </text>
    </comment>
    <comment ref="I19" authorId="0">
      <text>
        <r>
          <rPr>
            <b/>
            <sz val="8"/>
            <color indexed="81"/>
            <rFont val="MS Sans Serif"/>
            <family val="2"/>
            <charset val="177"/>
          </rPr>
          <t>Fatal Error:</t>
        </r>
        <r>
          <rPr>
            <sz val="6"/>
            <color indexed="81"/>
            <rFont val="MS Sans Serif"/>
            <family val="2"/>
            <charset val="177"/>
          </rPr>
          <t>SUM(J19:L19)&lt;&gt;I19</t>
        </r>
      </text>
    </comment>
    <comment ref="J19" authorId="0">
      <text>
        <r>
          <rPr>
            <b/>
            <sz val="8"/>
            <color indexed="81"/>
            <rFont val="MS Sans Serif"/>
            <family val="2"/>
            <charset val="177"/>
          </rPr>
          <t>Fatal Error:</t>
        </r>
        <r>
          <rPr>
            <sz val="6"/>
            <color indexed="81"/>
            <rFont val="MS Sans Serif"/>
            <family val="2"/>
            <charset val="177"/>
          </rPr>
          <t>SUM(J19:L19)&lt;&gt;I19</t>
        </r>
      </text>
    </comment>
    <comment ref="L19" authorId="0">
      <text>
        <r>
          <rPr>
            <b/>
            <sz val="8"/>
            <color indexed="81"/>
            <rFont val="MS Sans Serif"/>
            <family val="2"/>
            <charset val="177"/>
          </rPr>
          <t>Fatal Error:</t>
        </r>
        <r>
          <rPr>
            <sz val="6"/>
            <color indexed="81"/>
            <rFont val="MS Sans Serif"/>
            <family val="2"/>
            <charset val="177"/>
          </rPr>
          <t>SUM(J19:L19)&lt;&gt;I19</t>
        </r>
      </text>
    </comment>
    <comment ref="M19" authorId="0">
      <text>
        <r>
          <rPr>
            <b/>
            <sz val="8"/>
            <color indexed="81"/>
            <rFont val="MS Sans Serif"/>
            <family val="2"/>
            <charset val="177"/>
          </rPr>
          <t>Fatal Error:</t>
        </r>
        <r>
          <rPr>
            <sz val="6"/>
            <color indexed="81"/>
            <rFont val="MS Sans Serif"/>
            <family val="2"/>
            <charset val="177"/>
          </rPr>
          <t>SUM(N19:P19)&lt;&gt;M19</t>
        </r>
      </text>
    </comment>
    <comment ref="N19" authorId="0">
      <text>
        <r>
          <rPr>
            <b/>
            <sz val="8"/>
            <color indexed="81"/>
            <rFont val="MS Sans Serif"/>
            <family val="2"/>
            <charset val="177"/>
          </rPr>
          <t>Fatal Error:</t>
        </r>
        <r>
          <rPr>
            <sz val="6"/>
            <color indexed="81"/>
            <rFont val="MS Sans Serif"/>
            <family val="2"/>
            <charset val="177"/>
          </rPr>
          <t>SUM(N19:P19)&lt;&gt;M19</t>
        </r>
      </text>
    </comment>
    <comment ref="P19" authorId="0">
      <text>
        <r>
          <rPr>
            <b/>
            <sz val="8"/>
            <color indexed="81"/>
            <rFont val="MS Sans Serif"/>
            <family val="2"/>
            <charset val="177"/>
          </rPr>
          <t>Fatal Error:</t>
        </r>
        <r>
          <rPr>
            <sz val="6"/>
            <color indexed="81"/>
            <rFont val="MS Sans Serif"/>
            <family val="2"/>
            <charset val="177"/>
          </rPr>
          <t>SUM(N19:P19)&lt;&gt;M19</t>
        </r>
      </text>
    </comment>
    <comment ref="E20" authorId="0">
      <text>
        <r>
          <rPr>
            <b/>
            <sz val="8"/>
            <color indexed="81"/>
            <rFont val="MS Sans Serif"/>
            <family val="2"/>
            <charset val="177"/>
          </rPr>
          <t>Fatal Error:</t>
        </r>
        <r>
          <rPr>
            <sz val="6"/>
            <color indexed="81"/>
            <rFont val="MS Sans Serif"/>
            <family val="2"/>
            <charset val="177"/>
          </rPr>
          <t>SUM(F20:H20)&lt;&gt;E20</t>
        </r>
      </text>
    </comment>
    <comment ref="F20" authorId="0">
      <text>
        <r>
          <rPr>
            <b/>
            <sz val="8"/>
            <color indexed="81"/>
            <rFont val="MS Sans Serif"/>
            <family val="2"/>
            <charset val="177"/>
          </rPr>
          <t>Fatal Error:</t>
        </r>
        <r>
          <rPr>
            <sz val="6"/>
            <color indexed="81"/>
            <rFont val="MS Sans Serif"/>
            <family val="2"/>
            <charset val="177"/>
          </rPr>
          <t>SUM(F20:H20)&lt;&gt;E20</t>
        </r>
      </text>
    </comment>
    <comment ref="H20" authorId="0">
      <text>
        <r>
          <rPr>
            <b/>
            <sz val="8"/>
            <color indexed="81"/>
            <rFont val="MS Sans Serif"/>
            <family val="2"/>
            <charset val="177"/>
          </rPr>
          <t>Fatal Error:</t>
        </r>
        <r>
          <rPr>
            <sz val="6"/>
            <color indexed="81"/>
            <rFont val="MS Sans Serif"/>
            <family val="2"/>
            <charset val="177"/>
          </rPr>
          <t>SUM(F20:H20)&lt;&gt;E20</t>
        </r>
      </text>
    </comment>
    <comment ref="I20" authorId="0">
      <text>
        <r>
          <rPr>
            <b/>
            <sz val="8"/>
            <color indexed="81"/>
            <rFont val="MS Sans Serif"/>
            <family val="2"/>
            <charset val="177"/>
          </rPr>
          <t>Fatal Error:</t>
        </r>
        <r>
          <rPr>
            <sz val="6"/>
            <color indexed="81"/>
            <rFont val="MS Sans Serif"/>
            <family val="2"/>
            <charset val="177"/>
          </rPr>
          <t>SUM(J20:L20)&lt;&gt;I20</t>
        </r>
      </text>
    </comment>
    <comment ref="J20" authorId="0">
      <text>
        <r>
          <rPr>
            <b/>
            <sz val="8"/>
            <color indexed="81"/>
            <rFont val="MS Sans Serif"/>
            <family val="2"/>
            <charset val="177"/>
          </rPr>
          <t>Fatal Error:</t>
        </r>
        <r>
          <rPr>
            <sz val="6"/>
            <color indexed="81"/>
            <rFont val="MS Sans Serif"/>
            <family val="2"/>
            <charset val="177"/>
          </rPr>
          <t>SUM(J20:L20)&lt;&gt;I20</t>
        </r>
      </text>
    </comment>
    <comment ref="L20" authorId="0">
      <text>
        <r>
          <rPr>
            <b/>
            <sz val="8"/>
            <color indexed="81"/>
            <rFont val="MS Sans Serif"/>
            <family val="2"/>
            <charset val="177"/>
          </rPr>
          <t>Fatal Error:</t>
        </r>
        <r>
          <rPr>
            <sz val="6"/>
            <color indexed="81"/>
            <rFont val="MS Sans Serif"/>
            <family val="2"/>
            <charset val="177"/>
          </rPr>
          <t>SUM(J20:L20)&lt;&gt;I20</t>
        </r>
      </text>
    </comment>
    <comment ref="M20" authorId="0">
      <text>
        <r>
          <rPr>
            <b/>
            <sz val="8"/>
            <color indexed="81"/>
            <rFont val="MS Sans Serif"/>
            <family val="2"/>
            <charset val="177"/>
          </rPr>
          <t>Fatal Error:</t>
        </r>
        <r>
          <rPr>
            <sz val="6"/>
            <color indexed="81"/>
            <rFont val="MS Sans Serif"/>
            <family val="2"/>
            <charset val="177"/>
          </rPr>
          <t>SUM(N20:P20)&lt;&gt;M20</t>
        </r>
      </text>
    </comment>
    <comment ref="N20" authorId="0">
      <text>
        <r>
          <rPr>
            <b/>
            <sz val="8"/>
            <color indexed="81"/>
            <rFont val="MS Sans Serif"/>
            <family val="2"/>
            <charset val="177"/>
          </rPr>
          <t>Fatal Error:</t>
        </r>
        <r>
          <rPr>
            <sz val="6"/>
            <color indexed="81"/>
            <rFont val="MS Sans Serif"/>
            <family val="2"/>
            <charset val="177"/>
          </rPr>
          <t>SUM(N20:P20)&lt;&gt;M20</t>
        </r>
      </text>
    </comment>
    <comment ref="P20" authorId="0">
      <text>
        <r>
          <rPr>
            <b/>
            <sz val="8"/>
            <color indexed="81"/>
            <rFont val="MS Sans Serif"/>
            <family val="2"/>
            <charset val="177"/>
          </rPr>
          <t>Fatal Error:</t>
        </r>
        <r>
          <rPr>
            <sz val="6"/>
            <color indexed="81"/>
            <rFont val="MS Sans Serif"/>
            <family val="2"/>
            <charset val="177"/>
          </rPr>
          <t>SUM(N20:P20)&lt;&gt;M20</t>
        </r>
      </text>
    </comment>
    <comment ref="E21" authorId="0">
      <text>
        <r>
          <rPr>
            <b/>
            <sz val="8"/>
            <color indexed="81"/>
            <rFont val="MS Sans Serif"/>
            <family val="2"/>
            <charset val="177"/>
          </rPr>
          <t>Fatal Error:</t>
        </r>
        <r>
          <rPr>
            <sz val="6"/>
            <color indexed="81"/>
            <rFont val="MS Sans Serif"/>
            <family val="2"/>
            <charset val="177"/>
          </rPr>
          <t>SUM(F21:H21)&lt;&gt;E21</t>
        </r>
      </text>
    </comment>
    <comment ref="F21" authorId="0">
      <text>
        <r>
          <rPr>
            <b/>
            <sz val="8"/>
            <color indexed="81"/>
            <rFont val="MS Sans Serif"/>
            <family val="2"/>
            <charset val="177"/>
          </rPr>
          <t>Fatal Error:</t>
        </r>
        <r>
          <rPr>
            <sz val="6"/>
            <color indexed="81"/>
            <rFont val="MS Sans Serif"/>
            <family val="2"/>
            <charset val="177"/>
          </rPr>
          <t>SUM(F21:H21)&lt;&gt;E21</t>
        </r>
      </text>
    </comment>
    <comment ref="H21" authorId="0">
      <text>
        <r>
          <rPr>
            <b/>
            <sz val="8"/>
            <color indexed="81"/>
            <rFont val="MS Sans Serif"/>
            <family val="2"/>
            <charset val="177"/>
          </rPr>
          <t>Fatal Error:</t>
        </r>
        <r>
          <rPr>
            <sz val="6"/>
            <color indexed="81"/>
            <rFont val="MS Sans Serif"/>
            <family val="2"/>
            <charset val="177"/>
          </rPr>
          <t>SUM(F21:H21)&lt;&gt;E21</t>
        </r>
      </text>
    </comment>
    <comment ref="I21" authorId="0">
      <text>
        <r>
          <rPr>
            <b/>
            <sz val="8"/>
            <color indexed="81"/>
            <rFont val="MS Sans Serif"/>
            <family val="2"/>
            <charset val="177"/>
          </rPr>
          <t>Fatal Error:</t>
        </r>
        <r>
          <rPr>
            <sz val="6"/>
            <color indexed="81"/>
            <rFont val="MS Sans Serif"/>
            <family val="2"/>
            <charset val="177"/>
          </rPr>
          <t>SUM(J21:L21)&lt;&gt;I21</t>
        </r>
      </text>
    </comment>
    <comment ref="J21" authorId="0">
      <text>
        <r>
          <rPr>
            <b/>
            <sz val="8"/>
            <color indexed="81"/>
            <rFont val="MS Sans Serif"/>
            <family val="2"/>
            <charset val="177"/>
          </rPr>
          <t>Fatal Error:</t>
        </r>
        <r>
          <rPr>
            <sz val="6"/>
            <color indexed="81"/>
            <rFont val="MS Sans Serif"/>
            <family val="2"/>
            <charset val="177"/>
          </rPr>
          <t>SUM(J21:L21)&lt;&gt;I21</t>
        </r>
      </text>
    </comment>
    <comment ref="L21" authorId="0">
      <text>
        <r>
          <rPr>
            <b/>
            <sz val="8"/>
            <color indexed="81"/>
            <rFont val="MS Sans Serif"/>
            <family val="2"/>
            <charset val="177"/>
          </rPr>
          <t>Fatal Error:</t>
        </r>
        <r>
          <rPr>
            <sz val="6"/>
            <color indexed="81"/>
            <rFont val="MS Sans Serif"/>
            <family val="2"/>
            <charset val="177"/>
          </rPr>
          <t>SUM(J21:L21)&lt;&gt;I21</t>
        </r>
      </text>
    </comment>
    <comment ref="M21" authorId="0">
      <text>
        <r>
          <rPr>
            <b/>
            <sz val="8"/>
            <color indexed="81"/>
            <rFont val="MS Sans Serif"/>
            <family val="2"/>
            <charset val="177"/>
          </rPr>
          <t>Fatal Error:</t>
        </r>
        <r>
          <rPr>
            <sz val="6"/>
            <color indexed="81"/>
            <rFont val="MS Sans Serif"/>
            <family val="2"/>
            <charset val="177"/>
          </rPr>
          <t>SUM(N21:P21)&lt;&gt;M21</t>
        </r>
      </text>
    </comment>
    <comment ref="N21" authorId="0">
      <text>
        <r>
          <rPr>
            <b/>
            <sz val="8"/>
            <color indexed="81"/>
            <rFont val="MS Sans Serif"/>
            <family val="2"/>
            <charset val="177"/>
          </rPr>
          <t>Fatal Error:</t>
        </r>
        <r>
          <rPr>
            <sz val="6"/>
            <color indexed="81"/>
            <rFont val="MS Sans Serif"/>
            <family val="2"/>
            <charset val="177"/>
          </rPr>
          <t>SUM(N21:P21)&lt;&gt;M21</t>
        </r>
      </text>
    </comment>
    <comment ref="P21" authorId="0">
      <text>
        <r>
          <rPr>
            <b/>
            <sz val="8"/>
            <color indexed="81"/>
            <rFont val="MS Sans Serif"/>
            <family val="2"/>
            <charset val="177"/>
          </rPr>
          <t>Fatal Error:</t>
        </r>
        <r>
          <rPr>
            <sz val="6"/>
            <color indexed="81"/>
            <rFont val="MS Sans Serif"/>
            <family val="2"/>
            <charset val="177"/>
          </rPr>
          <t>SUM(N21:P21)&lt;&gt;M21</t>
        </r>
      </text>
    </comment>
    <comment ref="E22" authorId="0">
      <text>
        <r>
          <rPr>
            <b/>
            <sz val="8"/>
            <color indexed="81"/>
            <rFont val="MS Sans Serif"/>
            <family val="2"/>
            <charset val="177"/>
          </rPr>
          <t>Fatal Error:</t>
        </r>
        <r>
          <rPr>
            <sz val="6"/>
            <color indexed="81"/>
            <rFont val="MS Sans Serif"/>
            <family val="2"/>
            <charset val="177"/>
          </rPr>
          <t>SUM(F22:H22)&lt;&gt;E22</t>
        </r>
      </text>
    </comment>
    <comment ref="F22" authorId="0">
      <text>
        <r>
          <rPr>
            <b/>
            <sz val="8"/>
            <color indexed="81"/>
            <rFont val="MS Sans Serif"/>
            <family val="2"/>
            <charset val="177"/>
          </rPr>
          <t>Fatal Error:</t>
        </r>
        <r>
          <rPr>
            <sz val="6"/>
            <color indexed="81"/>
            <rFont val="MS Sans Serif"/>
            <family val="2"/>
            <charset val="177"/>
          </rPr>
          <t>SUM(F22:H22)&lt;&gt;E22</t>
        </r>
      </text>
    </comment>
    <comment ref="H22" authorId="0">
      <text>
        <r>
          <rPr>
            <b/>
            <sz val="8"/>
            <color indexed="81"/>
            <rFont val="MS Sans Serif"/>
            <family val="2"/>
            <charset val="177"/>
          </rPr>
          <t>Fatal Error:</t>
        </r>
        <r>
          <rPr>
            <sz val="6"/>
            <color indexed="81"/>
            <rFont val="MS Sans Serif"/>
            <family val="2"/>
            <charset val="177"/>
          </rPr>
          <t>SUM(F22:H22)&lt;&gt;E22</t>
        </r>
      </text>
    </comment>
    <comment ref="I22" authorId="0">
      <text>
        <r>
          <rPr>
            <b/>
            <sz val="8"/>
            <color indexed="81"/>
            <rFont val="MS Sans Serif"/>
            <family val="2"/>
            <charset val="177"/>
          </rPr>
          <t>Fatal Error:</t>
        </r>
        <r>
          <rPr>
            <sz val="6"/>
            <color indexed="81"/>
            <rFont val="MS Sans Serif"/>
            <family val="2"/>
            <charset val="177"/>
          </rPr>
          <t>SUM(J22:L22)&lt;&gt;I22</t>
        </r>
      </text>
    </comment>
    <comment ref="J22" authorId="0">
      <text>
        <r>
          <rPr>
            <b/>
            <sz val="8"/>
            <color indexed="81"/>
            <rFont val="MS Sans Serif"/>
            <family val="2"/>
            <charset val="177"/>
          </rPr>
          <t>Fatal Error:</t>
        </r>
        <r>
          <rPr>
            <sz val="6"/>
            <color indexed="81"/>
            <rFont val="MS Sans Serif"/>
            <family val="2"/>
            <charset val="177"/>
          </rPr>
          <t>SUM(J22:L22)&lt;&gt;I22</t>
        </r>
      </text>
    </comment>
    <comment ref="L22" authorId="0">
      <text>
        <r>
          <rPr>
            <b/>
            <sz val="8"/>
            <color indexed="81"/>
            <rFont val="MS Sans Serif"/>
            <family val="2"/>
            <charset val="177"/>
          </rPr>
          <t>Fatal Error:</t>
        </r>
        <r>
          <rPr>
            <sz val="6"/>
            <color indexed="81"/>
            <rFont val="MS Sans Serif"/>
            <family val="2"/>
            <charset val="177"/>
          </rPr>
          <t>SUM(J22:L22)&lt;&gt;I22</t>
        </r>
      </text>
    </comment>
    <comment ref="M22" authorId="0">
      <text>
        <r>
          <rPr>
            <b/>
            <sz val="8"/>
            <color indexed="81"/>
            <rFont val="MS Sans Serif"/>
            <family val="2"/>
            <charset val="177"/>
          </rPr>
          <t>Fatal Error:</t>
        </r>
        <r>
          <rPr>
            <sz val="6"/>
            <color indexed="81"/>
            <rFont val="MS Sans Serif"/>
            <family val="2"/>
            <charset val="177"/>
          </rPr>
          <t>SUM(N22:P22)&lt;&gt;M22</t>
        </r>
      </text>
    </comment>
    <comment ref="N22" authorId="0">
      <text>
        <r>
          <rPr>
            <b/>
            <sz val="8"/>
            <color indexed="81"/>
            <rFont val="MS Sans Serif"/>
            <family val="2"/>
            <charset val="177"/>
          </rPr>
          <t>Fatal Error:</t>
        </r>
        <r>
          <rPr>
            <sz val="6"/>
            <color indexed="81"/>
            <rFont val="MS Sans Serif"/>
            <family val="2"/>
            <charset val="177"/>
          </rPr>
          <t>SUM(N22:P22)&lt;&gt;M22</t>
        </r>
      </text>
    </comment>
    <comment ref="P22" authorId="0">
      <text>
        <r>
          <rPr>
            <b/>
            <sz val="8"/>
            <color indexed="81"/>
            <rFont val="MS Sans Serif"/>
            <family val="2"/>
            <charset val="177"/>
          </rPr>
          <t>Fatal Error:</t>
        </r>
        <r>
          <rPr>
            <sz val="6"/>
            <color indexed="81"/>
            <rFont val="MS Sans Serif"/>
            <family val="2"/>
            <charset val="177"/>
          </rPr>
          <t>SUM(N22:P22)&lt;&gt;M22</t>
        </r>
      </text>
    </comment>
    <comment ref="E23" authorId="0">
      <text>
        <r>
          <rPr>
            <b/>
            <sz val="8"/>
            <color indexed="81"/>
            <rFont val="MS Sans Serif"/>
            <family val="2"/>
            <charset val="177"/>
          </rPr>
          <t>Fatal Error:</t>
        </r>
        <r>
          <rPr>
            <sz val="6"/>
            <color indexed="81"/>
            <rFont val="MS Sans Serif"/>
            <family val="2"/>
            <charset val="177"/>
          </rPr>
          <t>SUM(F23:H23)&lt;&gt;E23</t>
        </r>
      </text>
    </comment>
    <comment ref="F23" authorId="0">
      <text>
        <r>
          <rPr>
            <b/>
            <sz val="8"/>
            <color indexed="81"/>
            <rFont val="MS Sans Serif"/>
            <family val="2"/>
            <charset val="177"/>
          </rPr>
          <t>Fatal Error:</t>
        </r>
        <r>
          <rPr>
            <sz val="6"/>
            <color indexed="81"/>
            <rFont val="MS Sans Serif"/>
            <family val="2"/>
            <charset val="177"/>
          </rPr>
          <t>SUM(F23:H23)&lt;&gt;E23</t>
        </r>
      </text>
    </comment>
    <comment ref="H23" authorId="0">
      <text>
        <r>
          <rPr>
            <b/>
            <sz val="8"/>
            <color indexed="81"/>
            <rFont val="MS Sans Serif"/>
            <family val="2"/>
            <charset val="177"/>
          </rPr>
          <t>Fatal Error:</t>
        </r>
        <r>
          <rPr>
            <sz val="6"/>
            <color indexed="81"/>
            <rFont val="MS Sans Serif"/>
            <family val="2"/>
            <charset val="177"/>
          </rPr>
          <t>SUM(F23:H23)&lt;&gt;E23</t>
        </r>
      </text>
    </comment>
    <comment ref="I23" authorId="0">
      <text>
        <r>
          <rPr>
            <b/>
            <sz val="8"/>
            <color indexed="81"/>
            <rFont val="MS Sans Serif"/>
            <family val="2"/>
            <charset val="177"/>
          </rPr>
          <t>Fatal Error:</t>
        </r>
        <r>
          <rPr>
            <sz val="6"/>
            <color indexed="81"/>
            <rFont val="MS Sans Serif"/>
            <family val="2"/>
            <charset val="177"/>
          </rPr>
          <t>SUM(J23:L23)&lt;&gt;I23</t>
        </r>
      </text>
    </comment>
    <comment ref="J23" authorId="0">
      <text>
        <r>
          <rPr>
            <b/>
            <sz val="8"/>
            <color indexed="81"/>
            <rFont val="MS Sans Serif"/>
            <family val="2"/>
            <charset val="177"/>
          </rPr>
          <t>Fatal Error:</t>
        </r>
        <r>
          <rPr>
            <sz val="6"/>
            <color indexed="81"/>
            <rFont val="MS Sans Serif"/>
            <family val="2"/>
            <charset val="177"/>
          </rPr>
          <t>SUM(J23:L23)&lt;&gt;I23</t>
        </r>
      </text>
    </comment>
    <comment ref="L23" authorId="0">
      <text>
        <r>
          <rPr>
            <b/>
            <sz val="8"/>
            <color indexed="81"/>
            <rFont val="MS Sans Serif"/>
            <family val="2"/>
            <charset val="177"/>
          </rPr>
          <t>Fatal Error:</t>
        </r>
        <r>
          <rPr>
            <sz val="6"/>
            <color indexed="81"/>
            <rFont val="MS Sans Serif"/>
            <family val="2"/>
            <charset val="177"/>
          </rPr>
          <t>SUM(J23:L23)&lt;&gt;I23</t>
        </r>
      </text>
    </comment>
    <comment ref="M23" authorId="0">
      <text>
        <r>
          <rPr>
            <b/>
            <sz val="8"/>
            <color indexed="81"/>
            <rFont val="MS Sans Serif"/>
            <family val="2"/>
            <charset val="177"/>
          </rPr>
          <t>Fatal Error:</t>
        </r>
        <r>
          <rPr>
            <sz val="6"/>
            <color indexed="81"/>
            <rFont val="MS Sans Serif"/>
            <family val="2"/>
            <charset val="177"/>
          </rPr>
          <t>SUM(N23:P23)&lt;&gt;M23</t>
        </r>
      </text>
    </comment>
    <comment ref="N23" authorId="0">
      <text>
        <r>
          <rPr>
            <b/>
            <sz val="8"/>
            <color indexed="81"/>
            <rFont val="MS Sans Serif"/>
            <family val="2"/>
            <charset val="177"/>
          </rPr>
          <t>Fatal Error:</t>
        </r>
        <r>
          <rPr>
            <sz val="6"/>
            <color indexed="81"/>
            <rFont val="MS Sans Serif"/>
            <family val="2"/>
            <charset val="177"/>
          </rPr>
          <t>SUM(N23:P23)&lt;&gt;M23</t>
        </r>
      </text>
    </comment>
    <comment ref="P23" authorId="0">
      <text>
        <r>
          <rPr>
            <b/>
            <sz val="8"/>
            <color indexed="81"/>
            <rFont val="MS Sans Serif"/>
            <family val="2"/>
            <charset val="177"/>
          </rPr>
          <t>Fatal Error:</t>
        </r>
        <r>
          <rPr>
            <sz val="6"/>
            <color indexed="81"/>
            <rFont val="MS Sans Serif"/>
            <family val="2"/>
            <charset val="177"/>
          </rPr>
          <t>SUM(N23:P23)&lt;&gt;M23</t>
        </r>
      </text>
    </comment>
    <comment ref="E24" authorId="0">
      <text>
        <r>
          <rPr>
            <b/>
            <sz val="8"/>
            <color indexed="81"/>
            <rFont val="MS Sans Serif"/>
            <family val="2"/>
            <charset val="177"/>
          </rPr>
          <t>Fatal Error:</t>
        </r>
        <r>
          <rPr>
            <sz val="6"/>
            <color indexed="81"/>
            <rFont val="MS Sans Serif"/>
            <family val="2"/>
            <charset val="177"/>
          </rPr>
          <t>SUM(F24:H24)&lt;&gt;E24</t>
        </r>
      </text>
    </comment>
    <comment ref="F24" authorId="0">
      <text>
        <r>
          <rPr>
            <b/>
            <sz val="8"/>
            <color indexed="81"/>
            <rFont val="MS Sans Serif"/>
            <family val="2"/>
            <charset val="177"/>
          </rPr>
          <t>Fatal Error:</t>
        </r>
        <r>
          <rPr>
            <sz val="6"/>
            <color indexed="81"/>
            <rFont val="MS Sans Serif"/>
            <family val="2"/>
            <charset val="177"/>
          </rPr>
          <t>SUM(F24:H24)&lt;&gt;E24</t>
        </r>
      </text>
    </comment>
    <comment ref="H24" authorId="0">
      <text>
        <r>
          <rPr>
            <b/>
            <sz val="8"/>
            <color indexed="81"/>
            <rFont val="MS Sans Serif"/>
            <family val="2"/>
            <charset val="177"/>
          </rPr>
          <t>Fatal Error:</t>
        </r>
        <r>
          <rPr>
            <sz val="6"/>
            <color indexed="81"/>
            <rFont val="MS Sans Serif"/>
            <family val="2"/>
            <charset val="177"/>
          </rPr>
          <t>SUM(F24:H24)&lt;&gt;E24</t>
        </r>
      </text>
    </comment>
    <comment ref="I24" authorId="0">
      <text>
        <r>
          <rPr>
            <b/>
            <sz val="8"/>
            <color indexed="81"/>
            <rFont val="MS Sans Serif"/>
            <family val="2"/>
            <charset val="177"/>
          </rPr>
          <t>Fatal Error:</t>
        </r>
        <r>
          <rPr>
            <sz val="6"/>
            <color indexed="81"/>
            <rFont val="MS Sans Serif"/>
            <family val="2"/>
            <charset val="177"/>
          </rPr>
          <t>SUM(J24:L24)&lt;&gt;I24</t>
        </r>
      </text>
    </comment>
    <comment ref="J24" authorId="0">
      <text>
        <r>
          <rPr>
            <b/>
            <sz val="8"/>
            <color indexed="81"/>
            <rFont val="MS Sans Serif"/>
            <family val="2"/>
            <charset val="177"/>
          </rPr>
          <t>Fatal Error:</t>
        </r>
        <r>
          <rPr>
            <sz val="6"/>
            <color indexed="81"/>
            <rFont val="MS Sans Serif"/>
            <family val="2"/>
            <charset val="177"/>
          </rPr>
          <t>SUM(J24:L24)&lt;&gt;I24</t>
        </r>
      </text>
    </comment>
    <comment ref="L24" authorId="0">
      <text>
        <r>
          <rPr>
            <b/>
            <sz val="8"/>
            <color indexed="81"/>
            <rFont val="MS Sans Serif"/>
            <family val="2"/>
            <charset val="177"/>
          </rPr>
          <t>Fatal Error:</t>
        </r>
        <r>
          <rPr>
            <sz val="6"/>
            <color indexed="81"/>
            <rFont val="MS Sans Serif"/>
            <family val="2"/>
            <charset val="177"/>
          </rPr>
          <t>SUM(J24:L24)&lt;&gt;I24</t>
        </r>
      </text>
    </comment>
    <comment ref="M24" authorId="0">
      <text>
        <r>
          <rPr>
            <b/>
            <sz val="8"/>
            <color indexed="81"/>
            <rFont val="MS Sans Serif"/>
            <family val="2"/>
            <charset val="177"/>
          </rPr>
          <t>Fatal Error:</t>
        </r>
        <r>
          <rPr>
            <sz val="6"/>
            <color indexed="81"/>
            <rFont val="MS Sans Serif"/>
            <family val="2"/>
            <charset val="177"/>
          </rPr>
          <t>SUM(N24:P24)&lt;&gt;M24</t>
        </r>
      </text>
    </comment>
    <comment ref="N24" authorId="0">
      <text>
        <r>
          <rPr>
            <b/>
            <sz val="8"/>
            <color indexed="81"/>
            <rFont val="MS Sans Serif"/>
            <family val="2"/>
            <charset val="177"/>
          </rPr>
          <t>Fatal Error:</t>
        </r>
        <r>
          <rPr>
            <sz val="6"/>
            <color indexed="81"/>
            <rFont val="MS Sans Serif"/>
            <family val="2"/>
            <charset val="177"/>
          </rPr>
          <t>SUM(N24:P24)&lt;&gt;M24</t>
        </r>
      </text>
    </comment>
    <comment ref="P24" authorId="0">
      <text>
        <r>
          <rPr>
            <b/>
            <sz val="8"/>
            <color indexed="81"/>
            <rFont val="MS Sans Serif"/>
            <family val="2"/>
            <charset val="177"/>
          </rPr>
          <t>Fatal Error:</t>
        </r>
        <r>
          <rPr>
            <sz val="6"/>
            <color indexed="81"/>
            <rFont val="MS Sans Serif"/>
            <family val="2"/>
            <charset val="177"/>
          </rPr>
          <t>SUM(N24:P24)&lt;&gt;M24</t>
        </r>
      </text>
    </comment>
    <comment ref="E25" authorId="0">
      <text>
        <r>
          <rPr>
            <b/>
            <sz val="8"/>
            <color indexed="81"/>
            <rFont val="MS Sans Serif"/>
            <family val="2"/>
            <charset val="177"/>
          </rPr>
          <t>Fatal Error:</t>
        </r>
        <r>
          <rPr>
            <sz val="6"/>
            <color indexed="81"/>
            <rFont val="MS Sans Serif"/>
            <family val="2"/>
            <charset val="177"/>
          </rPr>
          <t>SUM(F25:H25)&lt;&gt;E25</t>
        </r>
      </text>
    </comment>
    <comment ref="F25" authorId="0">
      <text>
        <r>
          <rPr>
            <b/>
            <sz val="8"/>
            <color indexed="81"/>
            <rFont val="MS Sans Serif"/>
            <family val="2"/>
            <charset val="177"/>
          </rPr>
          <t>Fatal Error:</t>
        </r>
        <r>
          <rPr>
            <sz val="6"/>
            <color indexed="81"/>
            <rFont val="MS Sans Serif"/>
            <family val="2"/>
            <charset val="177"/>
          </rPr>
          <t>SUM(F25:H25)&lt;&gt;E25</t>
        </r>
      </text>
    </comment>
    <comment ref="H25" authorId="0">
      <text>
        <r>
          <rPr>
            <b/>
            <sz val="8"/>
            <color indexed="81"/>
            <rFont val="MS Sans Serif"/>
            <family val="2"/>
            <charset val="177"/>
          </rPr>
          <t>Fatal Error:</t>
        </r>
        <r>
          <rPr>
            <sz val="6"/>
            <color indexed="81"/>
            <rFont val="MS Sans Serif"/>
            <family val="2"/>
            <charset val="177"/>
          </rPr>
          <t>SUM(F25:H25)&lt;&gt;E25</t>
        </r>
      </text>
    </comment>
    <comment ref="I25" authorId="0">
      <text>
        <r>
          <rPr>
            <b/>
            <sz val="8"/>
            <color indexed="81"/>
            <rFont val="MS Sans Serif"/>
            <family val="2"/>
            <charset val="177"/>
          </rPr>
          <t>Fatal Error:</t>
        </r>
        <r>
          <rPr>
            <sz val="6"/>
            <color indexed="81"/>
            <rFont val="MS Sans Serif"/>
            <family val="2"/>
            <charset val="177"/>
          </rPr>
          <t>SUM(J25:L25)&lt;&gt;I25</t>
        </r>
      </text>
    </comment>
    <comment ref="J25" authorId="0">
      <text>
        <r>
          <rPr>
            <b/>
            <sz val="8"/>
            <color indexed="81"/>
            <rFont val="MS Sans Serif"/>
            <family val="2"/>
            <charset val="177"/>
          </rPr>
          <t>Fatal Error:</t>
        </r>
        <r>
          <rPr>
            <sz val="6"/>
            <color indexed="81"/>
            <rFont val="MS Sans Serif"/>
            <family val="2"/>
            <charset val="177"/>
          </rPr>
          <t>SUM(J25:L25)&lt;&gt;I25</t>
        </r>
      </text>
    </comment>
    <comment ref="L25" authorId="0">
      <text>
        <r>
          <rPr>
            <b/>
            <sz val="8"/>
            <color indexed="81"/>
            <rFont val="MS Sans Serif"/>
            <family val="2"/>
            <charset val="177"/>
          </rPr>
          <t>Fatal Error:</t>
        </r>
        <r>
          <rPr>
            <sz val="6"/>
            <color indexed="81"/>
            <rFont val="MS Sans Serif"/>
            <family val="2"/>
            <charset val="177"/>
          </rPr>
          <t>SUM(J25:L25)&lt;&gt;I25</t>
        </r>
      </text>
    </comment>
    <comment ref="M25" authorId="0">
      <text>
        <r>
          <rPr>
            <b/>
            <sz val="8"/>
            <color indexed="81"/>
            <rFont val="MS Sans Serif"/>
            <family val="2"/>
            <charset val="177"/>
          </rPr>
          <t>Fatal Error:</t>
        </r>
        <r>
          <rPr>
            <sz val="6"/>
            <color indexed="81"/>
            <rFont val="MS Sans Serif"/>
            <family val="2"/>
            <charset val="177"/>
          </rPr>
          <t>SUM(N25:P25)&lt;&gt;M25</t>
        </r>
      </text>
    </comment>
    <comment ref="N25" authorId="0">
      <text>
        <r>
          <rPr>
            <b/>
            <sz val="8"/>
            <color indexed="81"/>
            <rFont val="MS Sans Serif"/>
            <family val="2"/>
            <charset val="177"/>
          </rPr>
          <t>Fatal Error:</t>
        </r>
        <r>
          <rPr>
            <sz val="6"/>
            <color indexed="81"/>
            <rFont val="MS Sans Serif"/>
            <family val="2"/>
            <charset val="177"/>
          </rPr>
          <t>SUM(N25:P25)&lt;&gt;M25</t>
        </r>
      </text>
    </comment>
    <comment ref="P25" authorId="0">
      <text>
        <r>
          <rPr>
            <b/>
            <sz val="8"/>
            <color indexed="81"/>
            <rFont val="MS Sans Serif"/>
            <family val="2"/>
            <charset val="177"/>
          </rPr>
          <t>Fatal Error:</t>
        </r>
        <r>
          <rPr>
            <sz val="6"/>
            <color indexed="81"/>
            <rFont val="MS Sans Serif"/>
            <family val="2"/>
            <charset val="177"/>
          </rPr>
          <t>SUM(N25:P25)&lt;&gt;M25</t>
        </r>
      </text>
    </comment>
    <comment ref="E26" authorId="0">
      <text>
        <r>
          <rPr>
            <b/>
            <sz val="8"/>
            <color indexed="81"/>
            <rFont val="MS Sans Serif"/>
            <family val="2"/>
            <charset val="177"/>
          </rPr>
          <t>Fatal Error:</t>
        </r>
        <r>
          <rPr>
            <sz val="6"/>
            <color indexed="81"/>
            <rFont val="MS Sans Serif"/>
            <family val="2"/>
            <charset val="177"/>
          </rPr>
          <t>SUM(F26:H26)&lt;&gt;E26</t>
        </r>
      </text>
    </comment>
    <comment ref="F26" authorId="0">
      <text>
        <r>
          <rPr>
            <b/>
            <sz val="8"/>
            <color indexed="81"/>
            <rFont val="MS Sans Serif"/>
            <family val="2"/>
            <charset val="177"/>
          </rPr>
          <t>Fatal Error:</t>
        </r>
        <r>
          <rPr>
            <sz val="6"/>
            <color indexed="81"/>
            <rFont val="MS Sans Serif"/>
            <family val="2"/>
            <charset val="177"/>
          </rPr>
          <t>SUM(F26:H26)&lt;&gt;E26</t>
        </r>
      </text>
    </comment>
    <comment ref="H26" authorId="0">
      <text>
        <r>
          <rPr>
            <b/>
            <sz val="8"/>
            <color indexed="81"/>
            <rFont val="MS Sans Serif"/>
            <family val="2"/>
            <charset val="177"/>
          </rPr>
          <t>Fatal Error:</t>
        </r>
        <r>
          <rPr>
            <sz val="6"/>
            <color indexed="81"/>
            <rFont val="MS Sans Serif"/>
            <family val="2"/>
            <charset val="177"/>
          </rPr>
          <t>SUM(F26:H26)&lt;&gt;E26</t>
        </r>
      </text>
    </comment>
    <comment ref="I26" authorId="0">
      <text>
        <r>
          <rPr>
            <b/>
            <sz val="8"/>
            <color indexed="81"/>
            <rFont val="MS Sans Serif"/>
            <family val="2"/>
            <charset val="177"/>
          </rPr>
          <t>Fatal Error:</t>
        </r>
        <r>
          <rPr>
            <sz val="6"/>
            <color indexed="81"/>
            <rFont val="MS Sans Serif"/>
            <family val="2"/>
            <charset val="177"/>
          </rPr>
          <t>SUM(J26:L26)&lt;&gt;I26</t>
        </r>
      </text>
    </comment>
    <comment ref="J26" authorId="0">
      <text>
        <r>
          <rPr>
            <b/>
            <sz val="8"/>
            <color indexed="81"/>
            <rFont val="MS Sans Serif"/>
            <family val="2"/>
            <charset val="177"/>
          </rPr>
          <t>Fatal Error:</t>
        </r>
        <r>
          <rPr>
            <sz val="6"/>
            <color indexed="81"/>
            <rFont val="MS Sans Serif"/>
            <family val="2"/>
            <charset val="177"/>
          </rPr>
          <t>SUM(J26:L26)&lt;&gt;I26</t>
        </r>
      </text>
    </comment>
    <comment ref="L26" authorId="0">
      <text>
        <r>
          <rPr>
            <b/>
            <sz val="8"/>
            <color indexed="81"/>
            <rFont val="MS Sans Serif"/>
            <family val="2"/>
            <charset val="177"/>
          </rPr>
          <t>Fatal Error:</t>
        </r>
        <r>
          <rPr>
            <sz val="6"/>
            <color indexed="81"/>
            <rFont val="MS Sans Serif"/>
            <family val="2"/>
            <charset val="177"/>
          </rPr>
          <t>SUM(J26:L26)&lt;&gt;I26</t>
        </r>
      </text>
    </comment>
    <comment ref="M26" authorId="0">
      <text>
        <r>
          <rPr>
            <b/>
            <sz val="8"/>
            <color indexed="81"/>
            <rFont val="MS Sans Serif"/>
            <family val="2"/>
            <charset val="177"/>
          </rPr>
          <t>Fatal Error:</t>
        </r>
        <r>
          <rPr>
            <sz val="6"/>
            <color indexed="81"/>
            <rFont val="MS Sans Serif"/>
            <family val="2"/>
            <charset val="177"/>
          </rPr>
          <t>SUM(N26:P26)&lt;&gt;M26</t>
        </r>
      </text>
    </comment>
    <comment ref="N26" authorId="0">
      <text>
        <r>
          <rPr>
            <b/>
            <sz val="8"/>
            <color indexed="81"/>
            <rFont val="MS Sans Serif"/>
            <family val="2"/>
            <charset val="177"/>
          </rPr>
          <t>Fatal Error:</t>
        </r>
        <r>
          <rPr>
            <sz val="6"/>
            <color indexed="81"/>
            <rFont val="MS Sans Serif"/>
            <family val="2"/>
            <charset val="177"/>
          </rPr>
          <t>SUM(N26:P26)&lt;&gt;M26</t>
        </r>
      </text>
    </comment>
    <comment ref="P26" authorId="0">
      <text>
        <r>
          <rPr>
            <b/>
            <sz val="8"/>
            <color indexed="81"/>
            <rFont val="MS Sans Serif"/>
            <family val="2"/>
            <charset val="177"/>
          </rPr>
          <t>Fatal Error:</t>
        </r>
        <r>
          <rPr>
            <sz val="6"/>
            <color indexed="81"/>
            <rFont val="MS Sans Serif"/>
            <family val="2"/>
            <charset val="177"/>
          </rPr>
          <t>SUM(N26:P26)&lt;&gt;M26</t>
        </r>
      </text>
    </comment>
    <comment ref="E27" authorId="0">
      <text>
        <r>
          <rPr>
            <sz val="6"/>
            <color indexed="81"/>
            <rFont val="MS Sans Serif"/>
            <family val="2"/>
            <charset val="177"/>
          </rPr>
          <t xml:space="preserve">Warning:L25!E14&lt;&gt;E27
</t>
        </r>
        <r>
          <rPr>
            <b/>
            <sz val="8"/>
            <color indexed="81"/>
            <rFont val="MS Sans Serif"/>
            <family val="2"/>
            <charset val="177"/>
          </rPr>
          <t>Fatal Error:</t>
        </r>
        <r>
          <rPr>
            <sz val="6"/>
            <color indexed="81"/>
            <rFont val="MS Sans Serif"/>
            <family val="2"/>
            <charset val="177"/>
          </rPr>
          <t>SUM(F27:H27)&lt;&gt;E27
Warning:E27&gt;L25!E17</t>
        </r>
      </text>
    </comment>
    <comment ref="F27" authorId="0">
      <text>
        <r>
          <rPr>
            <b/>
            <sz val="8"/>
            <color indexed="81"/>
            <rFont val="MS Sans Serif"/>
            <family val="2"/>
            <charset val="177"/>
          </rPr>
          <t>Fatal Error:</t>
        </r>
        <r>
          <rPr>
            <sz val="6"/>
            <color indexed="81"/>
            <rFont val="MS Sans Serif"/>
            <family val="2"/>
            <charset val="177"/>
          </rPr>
          <t>SUM(F27:H27)&lt;&gt;E27
Warning:ABS(F27)&gt;ABS(L25!F17)</t>
        </r>
      </text>
    </comment>
    <comment ref="G27" authorId="0">
      <text>
        <r>
          <rPr>
            <b/>
            <sz val="8"/>
            <color indexed="81"/>
            <rFont val="MS Sans Serif"/>
            <family val="2"/>
            <charset val="177"/>
          </rPr>
          <t>Warning:</t>
        </r>
        <r>
          <rPr>
            <sz val="6"/>
            <color indexed="81"/>
            <rFont val="MS Sans Serif"/>
            <family val="2"/>
            <charset val="177"/>
          </rPr>
          <t>G27&gt;L25!G17</t>
        </r>
      </text>
    </comment>
    <comment ref="H27" authorId="0">
      <text>
        <r>
          <rPr>
            <b/>
            <sz val="8"/>
            <color indexed="81"/>
            <rFont val="MS Sans Serif"/>
            <family val="2"/>
            <charset val="177"/>
          </rPr>
          <t>Fatal Error:</t>
        </r>
        <r>
          <rPr>
            <sz val="6"/>
            <color indexed="81"/>
            <rFont val="MS Sans Serif"/>
            <family val="2"/>
            <charset val="177"/>
          </rPr>
          <t>SUM(F27:H27)&lt;&gt;E27
Warning:H27&gt;L25!H17
Warning:SUM(L53!D15,L53!D12)&lt;L27!E26+H27+L29!E26</t>
        </r>
      </text>
    </comment>
    <comment ref="I27" authorId="0">
      <text>
        <r>
          <rPr>
            <sz val="6"/>
            <color indexed="81"/>
            <rFont val="MS Sans Serif"/>
            <family val="2"/>
            <charset val="177"/>
          </rPr>
          <t xml:space="preserve">Warning:L25!K14&lt;&gt;I27
</t>
        </r>
        <r>
          <rPr>
            <b/>
            <sz val="8"/>
            <color indexed="81"/>
            <rFont val="MS Sans Serif"/>
            <family val="2"/>
            <charset val="177"/>
          </rPr>
          <t>Fatal Error:</t>
        </r>
        <r>
          <rPr>
            <sz val="6"/>
            <color indexed="81"/>
            <rFont val="MS Sans Serif"/>
            <family val="2"/>
            <charset val="177"/>
          </rPr>
          <t>SUM(J27:L27)&lt;&gt;I27
Warning:I27&gt;L25!K17</t>
        </r>
      </text>
    </comment>
    <comment ref="J27" authorId="0">
      <text>
        <r>
          <rPr>
            <b/>
            <sz val="8"/>
            <color indexed="81"/>
            <rFont val="MS Sans Serif"/>
            <family val="2"/>
            <charset val="177"/>
          </rPr>
          <t>Fatal Error:</t>
        </r>
        <r>
          <rPr>
            <sz val="6"/>
            <color indexed="81"/>
            <rFont val="MS Sans Serif"/>
            <family val="2"/>
            <charset val="177"/>
          </rPr>
          <t>SUM(J27:L27)&lt;&gt;I27
Warning:ABS(J27)&gt;ABS(L25!L17)</t>
        </r>
      </text>
    </comment>
    <comment ref="K27" authorId="0">
      <text>
        <r>
          <rPr>
            <b/>
            <sz val="8"/>
            <color indexed="81"/>
            <rFont val="MS Sans Serif"/>
            <family val="2"/>
            <charset val="177"/>
          </rPr>
          <t>Warning:</t>
        </r>
        <r>
          <rPr>
            <sz val="6"/>
            <color indexed="81"/>
            <rFont val="MS Sans Serif"/>
            <family val="2"/>
            <charset val="177"/>
          </rPr>
          <t>K27&gt;L25!M17</t>
        </r>
      </text>
    </comment>
    <comment ref="L27" authorId="0">
      <text>
        <r>
          <rPr>
            <b/>
            <sz val="8"/>
            <color indexed="81"/>
            <rFont val="MS Sans Serif"/>
            <family val="2"/>
            <charset val="177"/>
          </rPr>
          <t>Fatal Error:</t>
        </r>
        <r>
          <rPr>
            <sz val="6"/>
            <color indexed="81"/>
            <rFont val="MS Sans Serif"/>
            <family val="2"/>
            <charset val="177"/>
          </rPr>
          <t>SUM(J27:L27)&lt;&gt;I27
Warning:L27&gt;L25!N17
Warning:SUM(L53!E15,L53!E12)&lt;L27!I26+L27+L29!G26</t>
        </r>
      </text>
    </comment>
    <comment ref="M27" authorId="0">
      <text>
        <r>
          <rPr>
            <sz val="6"/>
            <color indexed="81"/>
            <rFont val="MS Sans Serif"/>
            <family val="2"/>
            <charset val="177"/>
          </rPr>
          <t xml:space="preserve">Warning:L25!Q14&lt;&gt;M27
</t>
        </r>
        <r>
          <rPr>
            <b/>
            <sz val="8"/>
            <color indexed="81"/>
            <rFont val="MS Sans Serif"/>
            <family val="2"/>
            <charset val="177"/>
          </rPr>
          <t>Fatal Error:</t>
        </r>
        <r>
          <rPr>
            <sz val="6"/>
            <color indexed="81"/>
            <rFont val="MS Sans Serif"/>
            <family val="2"/>
            <charset val="177"/>
          </rPr>
          <t>SUM(N27:P27)&lt;&gt;M27
Warning:M27&gt;L25!Q17</t>
        </r>
      </text>
    </comment>
    <comment ref="N27" authorId="0">
      <text>
        <r>
          <rPr>
            <b/>
            <sz val="8"/>
            <color indexed="81"/>
            <rFont val="MS Sans Serif"/>
            <family val="2"/>
            <charset val="177"/>
          </rPr>
          <t>Fatal Error:</t>
        </r>
        <r>
          <rPr>
            <sz val="6"/>
            <color indexed="81"/>
            <rFont val="MS Sans Serif"/>
            <family val="2"/>
            <charset val="177"/>
          </rPr>
          <t>SUM(N27:P27)&lt;&gt;M27
Warning:ABS(N27)&gt;ABS(L25!R17)</t>
        </r>
      </text>
    </comment>
    <comment ref="O27" authorId="0">
      <text>
        <r>
          <rPr>
            <b/>
            <sz val="8"/>
            <color indexed="81"/>
            <rFont val="MS Sans Serif"/>
            <family val="2"/>
            <charset val="177"/>
          </rPr>
          <t>Warning:</t>
        </r>
        <r>
          <rPr>
            <sz val="6"/>
            <color indexed="81"/>
            <rFont val="MS Sans Serif"/>
            <family val="2"/>
            <charset val="177"/>
          </rPr>
          <t>O27&gt;L25!S17</t>
        </r>
      </text>
    </comment>
    <comment ref="P27" authorId="0">
      <text>
        <r>
          <rPr>
            <b/>
            <sz val="8"/>
            <color indexed="81"/>
            <rFont val="MS Sans Serif"/>
            <family val="2"/>
            <charset val="177"/>
          </rPr>
          <t>Fatal Error:</t>
        </r>
        <r>
          <rPr>
            <sz val="6"/>
            <color indexed="81"/>
            <rFont val="MS Sans Serif"/>
            <family val="2"/>
            <charset val="177"/>
          </rPr>
          <t>SUM(N27:P27)&lt;&gt;M27
Warning:P27&gt;L25!T17
Warning:SUM(L53!F15,L53!F12)&lt;L27!M26+P27+L29!I26</t>
        </r>
      </text>
    </comment>
  </commentList>
</comments>
</file>

<file path=xl/comments25.xml><?xml version="1.0" encoding="utf-8"?>
<comments xmlns="http://schemas.openxmlformats.org/spreadsheetml/2006/main">
  <authors>
    <author>רחל לאה כהן טנוג'י</author>
  </authors>
  <commentList>
    <comment ref="E26" authorId="0">
      <text>
        <r>
          <rPr>
            <b/>
            <sz val="8"/>
            <color indexed="81"/>
            <rFont val="MS Sans Serif"/>
            <family val="2"/>
            <charset val="177"/>
          </rPr>
          <t>Warning:</t>
        </r>
        <r>
          <rPr>
            <sz val="6"/>
            <color indexed="81"/>
            <rFont val="MS Sans Serif"/>
            <family val="2"/>
            <charset val="177"/>
          </rPr>
          <t>L25!E33&lt;&gt;E26
Warning:E26&gt;L25!E39
Warning:SUM(L53!D15,L53!D12)&lt;L27!E26+L28!H27+E26</t>
        </r>
      </text>
    </comment>
    <comment ref="F26" authorId="0">
      <text>
        <r>
          <rPr>
            <b/>
            <sz val="8"/>
            <color indexed="81"/>
            <rFont val="MS Sans Serif"/>
            <family val="2"/>
            <charset val="177"/>
          </rPr>
          <t>Warning:</t>
        </r>
        <r>
          <rPr>
            <sz val="6"/>
            <color indexed="81"/>
            <rFont val="MS Sans Serif"/>
            <family val="2"/>
            <charset val="177"/>
          </rPr>
          <t>F26&gt;L25!H39</t>
        </r>
      </text>
    </comment>
    <comment ref="G26" authorId="0">
      <text>
        <r>
          <rPr>
            <b/>
            <sz val="8"/>
            <color indexed="81"/>
            <rFont val="MS Sans Serif"/>
            <family val="2"/>
            <charset val="177"/>
          </rPr>
          <t>Warning:</t>
        </r>
        <r>
          <rPr>
            <sz val="6"/>
            <color indexed="81"/>
            <rFont val="MS Sans Serif"/>
            <family val="2"/>
            <charset val="177"/>
          </rPr>
          <t>L25!K33&lt;&gt;G26
Warning:G26&gt;L25!K39
Warning:SUM(L53!E15,L53!E12)&lt;L27!I26+L28!L27+G26</t>
        </r>
      </text>
    </comment>
    <comment ref="H26" authorId="0">
      <text>
        <r>
          <rPr>
            <b/>
            <sz val="8"/>
            <color indexed="81"/>
            <rFont val="MS Sans Serif"/>
            <family val="2"/>
            <charset val="177"/>
          </rPr>
          <t>Warning:</t>
        </r>
        <r>
          <rPr>
            <sz val="6"/>
            <color indexed="81"/>
            <rFont val="MS Sans Serif"/>
            <family val="2"/>
            <charset val="177"/>
          </rPr>
          <t>H26&gt;L25!N39</t>
        </r>
      </text>
    </comment>
    <comment ref="I26" authorId="0">
      <text>
        <r>
          <rPr>
            <b/>
            <sz val="8"/>
            <color indexed="81"/>
            <rFont val="MS Sans Serif"/>
            <family val="2"/>
            <charset val="177"/>
          </rPr>
          <t>Warning:</t>
        </r>
        <r>
          <rPr>
            <sz val="6"/>
            <color indexed="81"/>
            <rFont val="MS Sans Serif"/>
            <family val="2"/>
            <charset val="177"/>
          </rPr>
          <t>L25!Q33&lt;&gt;I26
Warning:I26&gt;L25!Q39
Warning:SUM(L53!F15,L53!F12)&lt;L27!M26+L28!P27+I26</t>
        </r>
      </text>
    </comment>
    <comment ref="J26" authorId="0">
      <text>
        <r>
          <rPr>
            <b/>
            <sz val="8"/>
            <color indexed="81"/>
            <rFont val="MS Sans Serif"/>
            <family val="2"/>
            <charset val="177"/>
          </rPr>
          <t>Warning:</t>
        </r>
        <r>
          <rPr>
            <sz val="6"/>
            <color indexed="81"/>
            <rFont val="MS Sans Serif"/>
            <family val="2"/>
            <charset val="177"/>
          </rPr>
          <t>J26&gt;L25!T39</t>
        </r>
      </text>
    </comment>
  </commentList>
</comments>
</file>

<file path=xl/comments26.xml><?xml version="1.0" encoding="utf-8"?>
<comments xmlns="http://schemas.openxmlformats.org/spreadsheetml/2006/main">
  <authors>
    <author>רחל לאה כהן טנוג'י</author>
  </authors>
  <commentList>
    <comment ref="C13" authorId="0">
      <text>
        <r>
          <rPr>
            <b/>
            <sz val="8"/>
            <color indexed="81"/>
            <rFont val="MS Sans Serif"/>
            <family val="2"/>
            <charset val="177"/>
          </rPr>
          <t>Warning:</t>
        </r>
        <r>
          <rPr>
            <sz val="6"/>
            <color indexed="81"/>
            <rFont val="MS Sans Serif"/>
            <family val="2"/>
            <charset val="177"/>
          </rPr>
          <t>C13&lt;&gt;L13!O50</t>
        </r>
      </text>
    </comment>
    <comment ref="I13" authorId="0">
      <text>
        <r>
          <rPr>
            <b/>
            <sz val="8"/>
            <color indexed="81"/>
            <rFont val="MS Sans Serif"/>
            <family val="2"/>
            <charset val="177"/>
          </rPr>
          <t>Warning:</t>
        </r>
        <r>
          <rPr>
            <sz val="6"/>
            <color indexed="81"/>
            <rFont val="MS Sans Serif"/>
            <family val="2"/>
            <charset val="177"/>
          </rPr>
          <t>I13&lt;&gt;L13!X50</t>
        </r>
      </text>
    </comment>
    <comment ref="C16" authorId="0">
      <text>
        <r>
          <rPr>
            <b/>
            <sz val="8"/>
            <color indexed="81"/>
            <rFont val="MS Sans Serif"/>
            <family val="2"/>
            <charset val="177"/>
          </rPr>
          <t>Warning:</t>
        </r>
        <r>
          <rPr>
            <sz val="6"/>
            <color indexed="81"/>
            <rFont val="MS Sans Serif"/>
            <family val="2"/>
            <charset val="177"/>
          </rPr>
          <t>C16&lt;&gt;-L13!N50</t>
        </r>
      </text>
    </comment>
    <comment ref="I16" authorId="0">
      <text>
        <r>
          <rPr>
            <b/>
            <sz val="8"/>
            <color indexed="81"/>
            <rFont val="MS Sans Serif"/>
            <family val="2"/>
            <charset val="177"/>
          </rPr>
          <t>Warning:</t>
        </r>
        <r>
          <rPr>
            <sz val="6"/>
            <color indexed="81"/>
            <rFont val="MS Sans Serif"/>
            <family val="2"/>
            <charset val="177"/>
          </rPr>
          <t>I16&lt;&gt;-L13!W50</t>
        </r>
      </text>
    </comment>
    <comment ref="C19" authorId="0">
      <text>
        <r>
          <rPr>
            <b/>
            <sz val="8"/>
            <color indexed="81"/>
            <rFont val="MS Sans Serif"/>
            <family val="2"/>
            <charset val="177"/>
          </rPr>
          <t>Warning:</t>
        </r>
        <r>
          <rPr>
            <sz val="6"/>
            <color indexed="81"/>
            <rFont val="MS Sans Serif"/>
            <family val="2"/>
            <charset val="177"/>
          </rPr>
          <t>C20&gt;C19
Warning:O19&lt;&gt;C19
Warning:C19&lt;&gt;L13!M50
Warning:L31!J20&lt;&gt;C19-C20</t>
        </r>
      </text>
    </comment>
    <comment ref="D19" authorId="0">
      <text>
        <r>
          <rPr>
            <b/>
            <sz val="8"/>
            <color indexed="81"/>
            <rFont val="MS Sans Serif"/>
            <family val="2"/>
            <charset val="177"/>
          </rPr>
          <t>Warning:</t>
        </r>
        <r>
          <rPr>
            <sz val="6"/>
            <color indexed="81"/>
            <rFont val="MS Sans Serif"/>
            <family val="2"/>
            <charset val="177"/>
          </rPr>
          <t>D20&gt;D19
Warning:P19&lt;&gt;D19
Warning:L31!K20&lt;&gt;D19-D20</t>
        </r>
      </text>
    </comment>
    <comment ref="E19" authorId="0">
      <text>
        <r>
          <rPr>
            <b/>
            <sz val="8"/>
            <color indexed="81"/>
            <rFont val="MS Sans Serif"/>
            <family val="2"/>
            <charset val="177"/>
          </rPr>
          <t>Warning:</t>
        </r>
        <r>
          <rPr>
            <sz val="6"/>
            <color indexed="81"/>
            <rFont val="MS Sans Serif"/>
            <family val="2"/>
            <charset val="177"/>
          </rPr>
          <t>E20&gt;E19
Warning:Q19&lt;&gt;E19
Warning:L31!L20&lt;&gt;E19-E20</t>
        </r>
      </text>
    </comment>
    <comment ref="F19" authorId="0">
      <text>
        <r>
          <rPr>
            <b/>
            <sz val="8"/>
            <color indexed="81"/>
            <rFont val="MS Sans Serif"/>
            <family val="2"/>
            <charset val="177"/>
          </rPr>
          <t>Warning:</t>
        </r>
        <r>
          <rPr>
            <sz val="6"/>
            <color indexed="81"/>
            <rFont val="MS Sans Serif"/>
            <family val="2"/>
            <charset val="177"/>
          </rPr>
          <t>F20&gt;F19
Warning:R19&lt;&gt;F19
Warning:L31!M20&lt;&gt;F19-F20</t>
        </r>
      </text>
    </comment>
    <comment ref="G19" authorId="0">
      <text>
        <r>
          <rPr>
            <b/>
            <sz val="8"/>
            <color indexed="81"/>
            <rFont val="MS Sans Serif"/>
            <family val="2"/>
            <charset val="177"/>
          </rPr>
          <t>Warning:</t>
        </r>
        <r>
          <rPr>
            <sz val="6"/>
            <color indexed="81"/>
            <rFont val="MS Sans Serif"/>
            <family val="2"/>
            <charset val="177"/>
          </rPr>
          <t>G20&gt;G19
Warning:S19&lt;&gt;G19
Warning:L31!N20&lt;&gt;G19-G20</t>
        </r>
      </text>
    </comment>
    <comment ref="H19" authorId="0">
      <text>
        <r>
          <rPr>
            <b/>
            <sz val="8"/>
            <color indexed="81"/>
            <rFont val="MS Sans Serif"/>
            <family val="2"/>
            <charset val="177"/>
          </rPr>
          <t>Warning:</t>
        </r>
        <r>
          <rPr>
            <sz val="6"/>
            <color indexed="81"/>
            <rFont val="MS Sans Serif"/>
            <family val="2"/>
            <charset val="177"/>
          </rPr>
          <t>H20&gt;H19
Warning:T19&lt;&gt;H19
Warning:L31!O20&lt;&gt;H19-H20</t>
        </r>
      </text>
    </comment>
    <comment ref="I19" authorId="0">
      <text>
        <r>
          <rPr>
            <b/>
            <sz val="8"/>
            <color indexed="81"/>
            <rFont val="MS Sans Serif"/>
            <family val="2"/>
            <charset val="177"/>
          </rPr>
          <t>Warning:</t>
        </r>
        <r>
          <rPr>
            <sz val="6"/>
            <color indexed="81"/>
            <rFont val="MS Sans Serif"/>
            <family val="2"/>
            <charset val="177"/>
          </rPr>
          <t>I20&gt;I19
Warning:U19&lt;&gt;I19
Warning:I19&lt;&gt;L13!V50
Warning:L31!P20&lt;&gt;I19-I20</t>
        </r>
      </text>
    </comment>
    <comment ref="J19" authorId="0">
      <text>
        <r>
          <rPr>
            <b/>
            <sz val="8"/>
            <color indexed="81"/>
            <rFont val="MS Sans Serif"/>
            <family val="2"/>
            <charset val="177"/>
          </rPr>
          <t>Warning:</t>
        </r>
        <r>
          <rPr>
            <sz val="6"/>
            <color indexed="81"/>
            <rFont val="MS Sans Serif"/>
            <family val="2"/>
            <charset val="177"/>
          </rPr>
          <t>J20&gt;J19
Warning:V19&lt;&gt;J19
Warning:L31!Q20&lt;&gt;J19-J20</t>
        </r>
      </text>
    </comment>
    <comment ref="K19" authorId="0">
      <text>
        <r>
          <rPr>
            <b/>
            <sz val="8"/>
            <color indexed="81"/>
            <rFont val="MS Sans Serif"/>
            <family val="2"/>
            <charset val="177"/>
          </rPr>
          <t>Warning:</t>
        </r>
        <r>
          <rPr>
            <sz val="6"/>
            <color indexed="81"/>
            <rFont val="MS Sans Serif"/>
            <family val="2"/>
            <charset val="177"/>
          </rPr>
          <t>K20&gt;K19
Warning:W19&lt;&gt;K19
Warning:L31!R20&lt;&gt;K19-K20</t>
        </r>
      </text>
    </comment>
    <comment ref="L19" authorId="0">
      <text>
        <r>
          <rPr>
            <b/>
            <sz val="8"/>
            <color indexed="81"/>
            <rFont val="MS Sans Serif"/>
            <family val="2"/>
            <charset val="177"/>
          </rPr>
          <t>Warning:</t>
        </r>
        <r>
          <rPr>
            <sz val="6"/>
            <color indexed="81"/>
            <rFont val="MS Sans Serif"/>
            <family val="2"/>
            <charset val="177"/>
          </rPr>
          <t>L20&gt;L19
Warning:X19&lt;&gt;L19
Warning:L31!S20&lt;&gt;L19-L20</t>
        </r>
      </text>
    </comment>
    <comment ref="M19" authorId="0">
      <text>
        <r>
          <rPr>
            <b/>
            <sz val="8"/>
            <color indexed="81"/>
            <rFont val="MS Sans Serif"/>
            <family val="2"/>
            <charset val="177"/>
          </rPr>
          <t>Warning:</t>
        </r>
        <r>
          <rPr>
            <sz val="6"/>
            <color indexed="81"/>
            <rFont val="MS Sans Serif"/>
            <family val="2"/>
            <charset val="177"/>
          </rPr>
          <t>M20&gt;M19
Warning:Y19&lt;&gt;M19
Warning:L31!T20&lt;&gt;M19-M20</t>
        </r>
      </text>
    </comment>
    <comment ref="N19" authorId="0">
      <text>
        <r>
          <rPr>
            <b/>
            <sz val="8"/>
            <color indexed="81"/>
            <rFont val="MS Sans Serif"/>
            <family val="2"/>
            <charset val="177"/>
          </rPr>
          <t>Warning:</t>
        </r>
        <r>
          <rPr>
            <sz val="6"/>
            <color indexed="81"/>
            <rFont val="MS Sans Serif"/>
            <family val="2"/>
            <charset val="177"/>
          </rPr>
          <t>N20&gt;N19
Warning:Z19&lt;&gt;N19
Warning:L31!U20&lt;&gt;N19-N20</t>
        </r>
      </text>
    </comment>
    <comment ref="O19" authorId="0">
      <text>
        <r>
          <rPr>
            <b/>
            <sz val="8"/>
            <color indexed="81"/>
            <rFont val="MS Sans Serif"/>
            <family val="2"/>
            <charset val="177"/>
          </rPr>
          <t>Warning:</t>
        </r>
        <r>
          <rPr>
            <sz val="6"/>
            <color indexed="81"/>
            <rFont val="MS Sans Serif"/>
            <family val="2"/>
            <charset val="177"/>
          </rPr>
          <t>O20&gt;O19
Warning:O19&lt;&gt;C19</t>
        </r>
      </text>
    </comment>
    <comment ref="P19" authorId="0">
      <text>
        <r>
          <rPr>
            <b/>
            <sz val="8"/>
            <color indexed="81"/>
            <rFont val="MS Sans Serif"/>
            <family val="2"/>
            <charset val="177"/>
          </rPr>
          <t>Warning:</t>
        </r>
        <r>
          <rPr>
            <sz val="6"/>
            <color indexed="81"/>
            <rFont val="MS Sans Serif"/>
            <family val="2"/>
            <charset val="177"/>
          </rPr>
          <t>P20&gt;P19
Warning:P19&lt;&gt;D19</t>
        </r>
      </text>
    </comment>
    <comment ref="Q19" authorId="0">
      <text>
        <r>
          <rPr>
            <b/>
            <sz val="8"/>
            <color indexed="81"/>
            <rFont val="MS Sans Serif"/>
            <family val="2"/>
            <charset val="177"/>
          </rPr>
          <t>Warning:</t>
        </r>
        <r>
          <rPr>
            <sz val="6"/>
            <color indexed="81"/>
            <rFont val="MS Sans Serif"/>
            <family val="2"/>
            <charset val="177"/>
          </rPr>
          <t>Q20&gt;Q19
Warning:Q19&lt;&gt;E19</t>
        </r>
      </text>
    </comment>
    <comment ref="R19" authorId="0">
      <text>
        <r>
          <rPr>
            <b/>
            <sz val="8"/>
            <color indexed="81"/>
            <rFont val="MS Sans Serif"/>
            <family val="2"/>
            <charset val="177"/>
          </rPr>
          <t>Warning:</t>
        </r>
        <r>
          <rPr>
            <sz val="6"/>
            <color indexed="81"/>
            <rFont val="MS Sans Serif"/>
            <family val="2"/>
            <charset val="177"/>
          </rPr>
          <t>R20&gt;R19
Warning:R19&lt;&gt;F19</t>
        </r>
      </text>
    </comment>
    <comment ref="S19" authorId="0">
      <text>
        <r>
          <rPr>
            <b/>
            <sz val="8"/>
            <color indexed="81"/>
            <rFont val="MS Sans Serif"/>
            <family val="2"/>
            <charset val="177"/>
          </rPr>
          <t>Warning:</t>
        </r>
        <r>
          <rPr>
            <sz val="6"/>
            <color indexed="81"/>
            <rFont val="MS Sans Serif"/>
            <family val="2"/>
            <charset val="177"/>
          </rPr>
          <t>S20&gt;S19
Warning:S19&lt;&gt;G19</t>
        </r>
      </text>
    </comment>
    <comment ref="T19" authorId="0">
      <text>
        <r>
          <rPr>
            <b/>
            <sz val="8"/>
            <color indexed="81"/>
            <rFont val="MS Sans Serif"/>
            <family val="2"/>
            <charset val="177"/>
          </rPr>
          <t>Warning:</t>
        </r>
        <r>
          <rPr>
            <sz val="6"/>
            <color indexed="81"/>
            <rFont val="MS Sans Serif"/>
            <family val="2"/>
            <charset val="177"/>
          </rPr>
          <t>T20&gt;T19
Warning:T19&lt;&gt;H19</t>
        </r>
      </text>
    </comment>
    <comment ref="U19" authorId="0">
      <text>
        <r>
          <rPr>
            <b/>
            <sz val="8"/>
            <color indexed="81"/>
            <rFont val="MS Sans Serif"/>
            <family val="2"/>
            <charset val="177"/>
          </rPr>
          <t>Warning:</t>
        </r>
        <r>
          <rPr>
            <sz val="6"/>
            <color indexed="81"/>
            <rFont val="MS Sans Serif"/>
            <family val="2"/>
            <charset val="177"/>
          </rPr>
          <t>U20&gt;U19
Warning:U19&lt;&gt;I19</t>
        </r>
      </text>
    </comment>
    <comment ref="V19" authorId="0">
      <text>
        <r>
          <rPr>
            <b/>
            <sz val="8"/>
            <color indexed="81"/>
            <rFont val="MS Sans Serif"/>
            <family val="2"/>
            <charset val="177"/>
          </rPr>
          <t>Warning:</t>
        </r>
        <r>
          <rPr>
            <sz val="6"/>
            <color indexed="81"/>
            <rFont val="MS Sans Serif"/>
            <family val="2"/>
            <charset val="177"/>
          </rPr>
          <t>V20&gt;V19
Warning:V19&lt;&gt;J19</t>
        </r>
      </text>
    </comment>
    <comment ref="W19" authorId="0">
      <text>
        <r>
          <rPr>
            <b/>
            <sz val="8"/>
            <color indexed="81"/>
            <rFont val="MS Sans Serif"/>
            <family val="2"/>
            <charset val="177"/>
          </rPr>
          <t>Warning:</t>
        </r>
        <r>
          <rPr>
            <sz val="6"/>
            <color indexed="81"/>
            <rFont val="MS Sans Serif"/>
            <family val="2"/>
            <charset val="177"/>
          </rPr>
          <t>W20&gt;W19
Warning:W19&lt;&gt;K19</t>
        </r>
      </text>
    </comment>
    <comment ref="X19" authorId="0">
      <text>
        <r>
          <rPr>
            <b/>
            <sz val="8"/>
            <color indexed="81"/>
            <rFont val="MS Sans Serif"/>
            <family val="2"/>
            <charset val="177"/>
          </rPr>
          <t>Warning:</t>
        </r>
        <r>
          <rPr>
            <sz val="6"/>
            <color indexed="81"/>
            <rFont val="MS Sans Serif"/>
            <family val="2"/>
            <charset val="177"/>
          </rPr>
          <t>X20&gt;X19
Warning:X19&lt;&gt;L19</t>
        </r>
      </text>
    </comment>
    <comment ref="Y19" authorId="0">
      <text>
        <r>
          <rPr>
            <b/>
            <sz val="8"/>
            <color indexed="81"/>
            <rFont val="MS Sans Serif"/>
            <family val="2"/>
            <charset val="177"/>
          </rPr>
          <t>Warning:</t>
        </r>
        <r>
          <rPr>
            <sz val="6"/>
            <color indexed="81"/>
            <rFont val="MS Sans Serif"/>
            <family val="2"/>
            <charset val="177"/>
          </rPr>
          <t>Y20&gt;Y19
Warning:Y19&lt;&gt;M19</t>
        </r>
      </text>
    </comment>
    <comment ref="Z19" authorId="0">
      <text>
        <r>
          <rPr>
            <b/>
            <sz val="8"/>
            <color indexed="81"/>
            <rFont val="MS Sans Serif"/>
            <family val="2"/>
            <charset val="177"/>
          </rPr>
          <t>Warning:</t>
        </r>
        <r>
          <rPr>
            <sz val="6"/>
            <color indexed="81"/>
            <rFont val="MS Sans Serif"/>
            <family val="2"/>
            <charset val="177"/>
          </rPr>
          <t>Z20&gt;Z19
Warning:Z19&lt;&gt;N19</t>
        </r>
      </text>
    </comment>
    <comment ref="C20" authorId="0">
      <text>
        <r>
          <rPr>
            <b/>
            <sz val="8"/>
            <color indexed="81"/>
            <rFont val="MS Sans Serif"/>
            <family val="2"/>
            <charset val="177"/>
          </rPr>
          <t>Warning:</t>
        </r>
        <r>
          <rPr>
            <sz val="6"/>
            <color indexed="81"/>
            <rFont val="MS Sans Serif"/>
            <family val="2"/>
            <charset val="177"/>
          </rPr>
          <t>C20&gt;C19
Warning:L31!J20&lt;&gt;C19-C20</t>
        </r>
      </text>
    </comment>
    <comment ref="D20" authorId="0">
      <text>
        <r>
          <rPr>
            <b/>
            <sz val="8"/>
            <color indexed="81"/>
            <rFont val="MS Sans Serif"/>
            <family val="2"/>
            <charset val="177"/>
          </rPr>
          <t>Warning:</t>
        </r>
        <r>
          <rPr>
            <sz val="6"/>
            <color indexed="81"/>
            <rFont val="MS Sans Serif"/>
            <family val="2"/>
            <charset val="177"/>
          </rPr>
          <t>D20&gt;D19
Warning:L31!K20&lt;&gt;D19-D20</t>
        </r>
      </text>
    </comment>
    <comment ref="E20" authorId="0">
      <text>
        <r>
          <rPr>
            <b/>
            <sz val="8"/>
            <color indexed="81"/>
            <rFont val="MS Sans Serif"/>
            <family val="2"/>
            <charset val="177"/>
          </rPr>
          <t>Warning:</t>
        </r>
        <r>
          <rPr>
            <sz val="6"/>
            <color indexed="81"/>
            <rFont val="MS Sans Serif"/>
            <family val="2"/>
            <charset val="177"/>
          </rPr>
          <t>E20&gt;E19
Warning:L31!L20&lt;&gt;E19-E20</t>
        </r>
      </text>
    </comment>
    <comment ref="F20" authorId="0">
      <text>
        <r>
          <rPr>
            <b/>
            <sz val="8"/>
            <color indexed="81"/>
            <rFont val="MS Sans Serif"/>
            <family val="2"/>
            <charset val="177"/>
          </rPr>
          <t>Warning:</t>
        </r>
        <r>
          <rPr>
            <sz val="6"/>
            <color indexed="81"/>
            <rFont val="MS Sans Serif"/>
            <family val="2"/>
            <charset val="177"/>
          </rPr>
          <t>F20&gt;F19
Warning:L31!M20&lt;&gt;F19-F20</t>
        </r>
      </text>
    </comment>
    <comment ref="G20" authorId="0">
      <text>
        <r>
          <rPr>
            <b/>
            <sz val="8"/>
            <color indexed="81"/>
            <rFont val="MS Sans Serif"/>
            <family val="2"/>
            <charset val="177"/>
          </rPr>
          <t>Warning:</t>
        </r>
        <r>
          <rPr>
            <sz val="6"/>
            <color indexed="81"/>
            <rFont val="MS Sans Serif"/>
            <family val="2"/>
            <charset val="177"/>
          </rPr>
          <t>G20&gt;G19
Warning:L31!N20&lt;&gt;G19-G20</t>
        </r>
      </text>
    </comment>
    <comment ref="H20" authorId="0">
      <text>
        <r>
          <rPr>
            <b/>
            <sz val="8"/>
            <color indexed="81"/>
            <rFont val="MS Sans Serif"/>
            <family val="2"/>
            <charset val="177"/>
          </rPr>
          <t>Warning:</t>
        </r>
        <r>
          <rPr>
            <sz val="6"/>
            <color indexed="81"/>
            <rFont val="MS Sans Serif"/>
            <family val="2"/>
            <charset val="177"/>
          </rPr>
          <t>H20&gt;H19
Warning:L31!O20&lt;&gt;H19-H20</t>
        </r>
      </text>
    </comment>
    <comment ref="I20" authorId="0">
      <text>
        <r>
          <rPr>
            <b/>
            <sz val="8"/>
            <color indexed="81"/>
            <rFont val="MS Sans Serif"/>
            <family val="2"/>
            <charset val="177"/>
          </rPr>
          <t>Warning:</t>
        </r>
        <r>
          <rPr>
            <sz val="6"/>
            <color indexed="81"/>
            <rFont val="MS Sans Serif"/>
            <family val="2"/>
            <charset val="177"/>
          </rPr>
          <t>I20&gt;I19
Warning:L31!P20&lt;&gt;I19-I20</t>
        </r>
      </text>
    </comment>
    <comment ref="J20" authorId="0">
      <text>
        <r>
          <rPr>
            <b/>
            <sz val="8"/>
            <color indexed="81"/>
            <rFont val="MS Sans Serif"/>
            <family val="2"/>
            <charset val="177"/>
          </rPr>
          <t>Warning:</t>
        </r>
        <r>
          <rPr>
            <sz val="6"/>
            <color indexed="81"/>
            <rFont val="MS Sans Serif"/>
            <family val="2"/>
            <charset val="177"/>
          </rPr>
          <t>J20&gt;J19
Warning:L31!Q20&lt;&gt;J19-J20</t>
        </r>
      </text>
    </comment>
    <comment ref="K20" authorId="0">
      <text>
        <r>
          <rPr>
            <b/>
            <sz val="8"/>
            <color indexed="81"/>
            <rFont val="MS Sans Serif"/>
            <family val="2"/>
            <charset val="177"/>
          </rPr>
          <t>Warning:</t>
        </r>
        <r>
          <rPr>
            <sz val="6"/>
            <color indexed="81"/>
            <rFont val="MS Sans Serif"/>
            <family val="2"/>
            <charset val="177"/>
          </rPr>
          <t>K20&gt;K19
Warning:L31!R20&lt;&gt;K19-K20</t>
        </r>
      </text>
    </comment>
    <comment ref="L20" authorId="0">
      <text>
        <r>
          <rPr>
            <b/>
            <sz val="8"/>
            <color indexed="81"/>
            <rFont val="MS Sans Serif"/>
            <family val="2"/>
            <charset val="177"/>
          </rPr>
          <t>Warning:</t>
        </r>
        <r>
          <rPr>
            <sz val="6"/>
            <color indexed="81"/>
            <rFont val="MS Sans Serif"/>
            <family val="2"/>
            <charset val="177"/>
          </rPr>
          <t>L20&gt;L19
Warning:L31!S20&lt;&gt;L19-L20</t>
        </r>
      </text>
    </comment>
    <comment ref="M20" authorId="0">
      <text>
        <r>
          <rPr>
            <b/>
            <sz val="8"/>
            <color indexed="81"/>
            <rFont val="MS Sans Serif"/>
            <family val="2"/>
            <charset val="177"/>
          </rPr>
          <t>Warning:</t>
        </r>
        <r>
          <rPr>
            <sz val="6"/>
            <color indexed="81"/>
            <rFont val="MS Sans Serif"/>
            <family val="2"/>
            <charset val="177"/>
          </rPr>
          <t>M20&gt;M19
Warning:L31!T20&lt;&gt;M19-M20</t>
        </r>
      </text>
    </comment>
    <comment ref="N20" authorId="0">
      <text>
        <r>
          <rPr>
            <b/>
            <sz val="8"/>
            <color indexed="81"/>
            <rFont val="MS Sans Serif"/>
            <family val="2"/>
            <charset val="177"/>
          </rPr>
          <t>Warning:</t>
        </r>
        <r>
          <rPr>
            <sz val="6"/>
            <color indexed="81"/>
            <rFont val="MS Sans Serif"/>
            <family val="2"/>
            <charset val="177"/>
          </rPr>
          <t>N20&gt;N19
Warning:L31!U20&lt;&gt;N19-N20</t>
        </r>
      </text>
    </comment>
    <comment ref="O20" authorId="0">
      <text>
        <r>
          <rPr>
            <b/>
            <sz val="8"/>
            <color indexed="81"/>
            <rFont val="MS Sans Serif"/>
            <family val="2"/>
            <charset val="177"/>
          </rPr>
          <t>Warning:</t>
        </r>
        <r>
          <rPr>
            <sz val="6"/>
            <color indexed="81"/>
            <rFont val="MS Sans Serif"/>
            <family val="2"/>
            <charset val="177"/>
          </rPr>
          <t>O20&gt;O19</t>
        </r>
      </text>
    </comment>
    <comment ref="P20" authorId="0">
      <text>
        <r>
          <rPr>
            <b/>
            <sz val="8"/>
            <color indexed="81"/>
            <rFont val="MS Sans Serif"/>
            <family val="2"/>
            <charset val="177"/>
          </rPr>
          <t>Warning:</t>
        </r>
        <r>
          <rPr>
            <sz val="6"/>
            <color indexed="81"/>
            <rFont val="MS Sans Serif"/>
            <family val="2"/>
            <charset val="177"/>
          </rPr>
          <t>P20&gt;P19</t>
        </r>
      </text>
    </comment>
    <comment ref="Q20" authorId="0">
      <text>
        <r>
          <rPr>
            <b/>
            <sz val="8"/>
            <color indexed="81"/>
            <rFont val="MS Sans Serif"/>
            <family val="2"/>
            <charset val="177"/>
          </rPr>
          <t>Warning:</t>
        </r>
        <r>
          <rPr>
            <sz val="6"/>
            <color indexed="81"/>
            <rFont val="MS Sans Serif"/>
            <family val="2"/>
            <charset val="177"/>
          </rPr>
          <t>Q20&gt;Q19</t>
        </r>
      </text>
    </comment>
    <comment ref="R20" authorId="0">
      <text>
        <r>
          <rPr>
            <b/>
            <sz val="8"/>
            <color indexed="81"/>
            <rFont val="MS Sans Serif"/>
            <family val="2"/>
            <charset val="177"/>
          </rPr>
          <t>Warning:</t>
        </r>
        <r>
          <rPr>
            <sz val="6"/>
            <color indexed="81"/>
            <rFont val="MS Sans Serif"/>
            <family val="2"/>
            <charset val="177"/>
          </rPr>
          <t>R20&gt;R19</t>
        </r>
      </text>
    </comment>
    <comment ref="S20" authorId="0">
      <text>
        <r>
          <rPr>
            <b/>
            <sz val="8"/>
            <color indexed="81"/>
            <rFont val="MS Sans Serif"/>
            <family val="2"/>
            <charset val="177"/>
          </rPr>
          <t>Warning:</t>
        </r>
        <r>
          <rPr>
            <sz val="6"/>
            <color indexed="81"/>
            <rFont val="MS Sans Serif"/>
            <family val="2"/>
            <charset val="177"/>
          </rPr>
          <t>S20&gt;S19</t>
        </r>
      </text>
    </comment>
    <comment ref="T20" authorId="0">
      <text>
        <r>
          <rPr>
            <b/>
            <sz val="8"/>
            <color indexed="81"/>
            <rFont val="MS Sans Serif"/>
            <family val="2"/>
            <charset val="177"/>
          </rPr>
          <t>Warning:</t>
        </r>
        <r>
          <rPr>
            <sz val="6"/>
            <color indexed="81"/>
            <rFont val="MS Sans Serif"/>
            <family val="2"/>
            <charset val="177"/>
          </rPr>
          <t>T20&gt;T19</t>
        </r>
      </text>
    </comment>
    <comment ref="U20" authorId="0">
      <text>
        <r>
          <rPr>
            <b/>
            <sz val="8"/>
            <color indexed="81"/>
            <rFont val="MS Sans Serif"/>
            <family val="2"/>
            <charset val="177"/>
          </rPr>
          <t>Warning:</t>
        </r>
        <r>
          <rPr>
            <sz val="6"/>
            <color indexed="81"/>
            <rFont val="MS Sans Serif"/>
            <family val="2"/>
            <charset val="177"/>
          </rPr>
          <t>U20&gt;U19</t>
        </r>
      </text>
    </comment>
    <comment ref="V20" authorId="0">
      <text>
        <r>
          <rPr>
            <b/>
            <sz val="8"/>
            <color indexed="81"/>
            <rFont val="MS Sans Serif"/>
            <family val="2"/>
            <charset val="177"/>
          </rPr>
          <t>Warning:</t>
        </r>
        <r>
          <rPr>
            <sz val="6"/>
            <color indexed="81"/>
            <rFont val="MS Sans Serif"/>
            <family val="2"/>
            <charset val="177"/>
          </rPr>
          <t>V20&gt;V19</t>
        </r>
      </text>
    </comment>
    <comment ref="W20" authorId="0">
      <text>
        <r>
          <rPr>
            <b/>
            <sz val="8"/>
            <color indexed="81"/>
            <rFont val="MS Sans Serif"/>
            <family val="2"/>
            <charset val="177"/>
          </rPr>
          <t>Warning:</t>
        </r>
        <r>
          <rPr>
            <sz val="6"/>
            <color indexed="81"/>
            <rFont val="MS Sans Serif"/>
            <family val="2"/>
            <charset val="177"/>
          </rPr>
          <t>W20&gt;W19</t>
        </r>
      </text>
    </comment>
    <comment ref="X20" authorId="0">
      <text>
        <r>
          <rPr>
            <b/>
            <sz val="8"/>
            <color indexed="81"/>
            <rFont val="MS Sans Serif"/>
            <family val="2"/>
            <charset val="177"/>
          </rPr>
          <t>Warning:</t>
        </r>
        <r>
          <rPr>
            <sz val="6"/>
            <color indexed="81"/>
            <rFont val="MS Sans Serif"/>
            <family val="2"/>
            <charset val="177"/>
          </rPr>
          <t>X20&gt;X19</t>
        </r>
      </text>
    </comment>
    <comment ref="Y20" authorId="0">
      <text>
        <r>
          <rPr>
            <b/>
            <sz val="8"/>
            <color indexed="81"/>
            <rFont val="MS Sans Serif"/>
            <family val="2"/>
            <charset val="177"/>
          </rPr>
          <t>Warning:</t>
        </r>
        <r>
          <rPr>
            <sz val="6"/>
            <color indexed="81"/>
            <rFont val="MS Sans Serif"/>
            <family val="2"/>
            <charset val="177"/>
          </rPr>
          <t>Y20&gt;Y19</t>
        </r>
      </text>
    </comment>
    <comment ref="Z20" authorId="0">
      <text>
        <r>
          <rPr>
            <b/>
            <sz val="8"/>
            <color indexed="81"/>
            <rFont val="MS Sans Serif"/>
            <family val="2"/>
            <charset val="177"/>
          </rPr>
          <t>Warning:</t>
        </r>
        <r>
          <rPr>
            <sz val="6"/>
            <color indexed="81"/>
            <rFont val="MS Sans Serif"/>
            <family val="2"/>
            <charset val="177"/>
          </rPr>
          <t>Z20&gt;Z19</t>
        </r>
      </text>
    </comment>
  </commentList>
</comments>
</file>

<file path=xl/comments27.xml><?xml version="1.0" encoding="utf-8"?>
<comments xmlns="http://schemas.openxmlformats.org/spreadsheetml/2006/main">
  <authors>
    <author>רחל לאה כהן טנוג'י</author>
  </authors>
  <commentList>
    <comment ref="J20" authorId="0">
      <text>
        <r>
          <rPr>
            <b/>
            <sz val="8"/>
            <color indexed="81"/>
            <rFont val="MS Sans Serif"/>
            <family val="2"/>
            <charset val="177"/>
          </rPr>
          <t>Warning:</t>
        </r>
        <r>
          <rPr>
            <sz val="6"/>
            <color indexed="81"/>
            <rFont val="MS Sans Serif"/>
            <family val="2"/>
            <charset val="177"/>
          </rPr>
          <t>J20&lt;&gt;L30!C19-L30!C20</t>
        </r>
      </text>
    </comment>
    <comment ref="K20" authorId="0">
      <text>
        <r>
          <rPr>
            <b/>
            <sz val="8"/>
            <color indexed="81"/>
            <rFont val="MS Sans Serif"/>
            <family val="2"/>
            <charset val="177"/>
          </rPr>
          <t>Warning:</t>
        </r>
        <r>
          <rPr>
            <sz val="6"/>
            <color indexed="81"/>
            <rFont val="MS Sans Serif"/>
            <family val="2"/>
            <charset val="177"/>
          </rPr>
          <t>K20&lt;&gt;L30!D19-L30!D20</t>
        </r>
      </text>
    </comment>
    <comment ref="L20" authorId="0">
      <text>
        <r>
          <rPr>
            <b/>
            <sz val="8"/>
            <color indexed="81"/>
            <rFont val="MS Sans Serif"/>
            <family val="2"/>
            <charset val="177"/>
          </rPr>
          <t>Warning:</t>
        </r>
        <r>
          <rPr>
            <sz val="6"/>
            <color indexed="81"/>
            <rFont val="MS Sans Serif"/>
            <family val="2"/>
            <charset val="177"/>
          </rPr>
          <t>L20&lt;&gt;L30!E19-L30!E20</t>
        </r>
      </text>
    </comment>
    <comment ref="M20" authorId="0">
      <text>
        <r>
          <rPr>
            <b/>
            <sz val="8"/>
            <color indexed="81"/>
            <rFont val="MS Sans Serif"/>
            <family val="2"/>
            <charset val="177"/>
          </rPr>
          <t>Warning:</t>
        </r>
        <r>
          <rPr>
            <sz val="6"/>
            <color indexed="81"/>
            <rFont val="MS Sans Serif"/>
            <family val="2"/>
            <charset val="177"/>
          </rPr>
          <t>M20&lt;&gt;L30!F19-L30!F20</t>
        </r>
      </text>
    </comment>
    <comment ref="N20" authorId="0">
      <text>
        <r>
          <rPr>
            <b/>
            <sz val="8"/>
            <color indexed="81"/>
            <rFont val="MS Sans Serif"/>
            <family val="2"/>
            <charset val="177"/>
          </rPr>
          <t>Warning:</t>
        </r>
        <r>
          <rPr>
            <sz val="6"/>
            <color indexed="81"/>
            <rFont val="MS Sans Serif"/>
            <family val="2"/>
            <charset val="177"/>
          </rPr>
          <t>N20&lt;&gt;L30!G19-L30!G20</t>
        </r>
      </text>
    </comment>
    <comment ref="O20" authorId="0">
      <text>
        <r>
          <rPr>
            <b/>
            <sz val="8"/>
            <color indexed="81"/>
            <rFont val="MS Sans Serif"/>
            <family val="2"/>
            <charset val="177"/>
          </rPr>
          <t>Warning:</t>
        </r>
        <r>
          <rPr>
            <sz val="6"/>
            <color indexed="81"/>
            <rFont val="MS Sans Serif"/>
            <family val="2"/>
            <charset val="177"/>
          </rPr>
          <t>O20&lt;&gt;L30!H19-L30!H20</t>
        </r>
      </text>
    </comment>
    <comment ref="P20" authorId="0">
      <text>
        <r>
          <rPr>
            <b/>
            <sz val="8"/>
            <color indexed="81"/>
            <rFont val="MS Sans Serif"/>
            <family val="2"/>
            <charset val="177"/>
          </rPr>
          <t>Warning:</t>
        </r>
        <r>
          <rPr>
            <sz val="6"/>
            <color indexed="81"/>
            <rFont val="MS Sans Serif"/>
            <family val="2"/>
            <charset val="177"/>
          </rPr>
          <t>P20&lt;&gt;L30!I19-L30!I20</t>
        </r>
      </text>
    </comment>
    <comment ref="Q20" authorId="0">
      <text>
        <r>
          <rPr>
            <b/>
            <sz val="8"/>
            <color indexed="81"/>
            <rFont val="MS Sans Serif"/>
            <family val="2"/>
            <charset val="177"/>
          </rPr>
          <t>Warning:</t>
        </r>
        <r>
          <rPr>
            <sz val="6"/>
            <color indexed="81"/>
            <rFont val="MS Sans Serif"/>
            <family val="2"/>
            <charset val="177"/>
          </rPr>
          <t>Q20&lt;&gt;L30!J19-L30!J20</t>
        </r>
      </text>
    </comment>
    <comment ref="R20" authorId="0">
      <text>
        <r>
          <rPr>
            <b/>
            <sz val="8"/>
            <color indexed="81"/>
            <rFont val="MS Sans Serif"/>
            <family val="2"/>
            <charset val="177"/>
          </rPr>
          <t>Warning:</t>
        </r>
        <r>
          <rPr>
            <sz val="6"/>
            <color indexed="81"/>
            <rFont val="MS Sans Serif"/>
            <family val="2"/>
            <charset val="177"/>
          </rPr>
          <t>R20&lt;&gt;L30!K19-L30!K20</t>
        </r>
      </text>
    </comment>
    <comment ref="S20" authorId="0">
      <text>
        <r>
          <rPr>
            <b/>
            <sz val="8"/>
            <color indexed="81"/>
            <rFont val="MS Sans Serif"/>
            <family val="2"/>
            <charset val="177"/>
          </rPr>
          <t>Warning:</t>
        </r>
        <r>
          <rPr>
            <sz val="6"/>
            <color indexed="81"/>
            <rFont val="MS Sans Serif"/>
            <family val="2"/>
            <charset val="177"/>
          </rPr>
          <t>S20&lt;&gt;L30!L19-L30!L20</t>
        </r>
      </text>
    </comment>
    <comment ref="T20" authorId="0">
      <text>
        <r>
          <rPr>
            <b/>
            <sz val="8"/>
            <color indexed="81"/>
            <rFont val="MS Sans Serif"/>
            <family val="2"/>
            <charset val="177"/>
          </rPr>
          <t>Warning:</t>
        </r>
        <r>
          <rPr>
            <sz val="6"/>
            <color indexed="81"/>
            <rFont val="MS Sans Serif"/>
            <family val="2"/>
            <charset val="177"/>
          </rPr>
          <t>T20&lt;&gt;L30!M19-L30!M20</t>
        </r>
      </text>
    </comment>
    <comment ref="U20" authorId="0">
      <text>
        <r>
          <rPr>
            <b/>
            <sz val="8"/>
            <color indexed="81"/>
            <rFont val="MS Sans Serif"/>
            <family val="2"/>
            <charset val="177"/>
          </rPr>
          <t>Warning:</t>
        </r>
        <r>
          <rPr>
            <sz val="6"/>
            <color indexed="81"/>
            <rFont val="MS Sans Serif"/>
            <family val="2"/>
            <charset val="177"/>
          </rPr>
          <t>U20&lt;&gt;L30!N19-L30!N20</t>
        </r>
      </text>
    </comment>
  </commentList>
</comments>
</file>

<file path=xl/comments28.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L13!I13&lt;&gt;F11</t>
        </r>
      </text>
    </comment>
    <comment ref="G11" authorId="0">
      <text>
        <r>
          <rPr>
            <b/>
            <sz val="8"/>
            <color indexed="81"/>
            <rFont val="MS Sans Serif"/>
            <family val="2"/>
            <charset val="177"/>
          </rPr>
          <t>Warning:</t>
        </r>
        <r>
          <rPr>
            <sz val="6"/>
            <color indexed="81"/>
            <rFont val="MS Sans Serif"/>
            <family val="2"/>
            <charset val="177"/>
          </rPr>
          <t>G11&lt;&gt;L33!F9</t>
        </r>
      </text>
    </comment>
    <comment ref="L11" authorId="0">
      <text>
        <r>
          <rPr>
            <b/>
            <sz val="8"/>
            <color indexed="81"/>
            <rFont val="MS Sans Serif"/>
            <family val="2"/>
            <charset val="177"/>
          </rPr>
          <t>Warning:</t>
        </r>
        <r>
          <rPr>
            <sz val="6"/>
            <color indexed="81"/>
            <rFont val="MS Sans Serif"/>
            <family val="2"/>
            <charset val="177"/>
          </rPr>
          <t>L13!R13&lt;&gt;L11</t>
        </r>
      </text>
    </comment>
    <comment ref="M11" authorId="0">
      <text>
        <r>
          <rPr>
            <b/>
            <sz val="8"/>
            <color indexed="81"/>
            <rFont val="MS Sans Serif"/>
            <family val="2"/>
            <charset val="177"/>
          </rPr>
          <t>Warning:</t>
        </r>
        <r>
          <rPr>
            <sz val="6"/>
            <color indexed="81"/>
            <rFont val="MS Sans Serif"/>
            <family val="2"/>
            <charset val="177"/>
          </rPr>
          <t>M11&lt;&gt;L33!K9</t>
        </r>
      </text>
    </comment>
    <comment ref="R11" authorId="0">
      <text>
        <r>
          <rPr>
            <b/>
            <sz val="8"/>
            <color indexed="81"/>
            <rFont val="MS Sans Serif"/>
            <family val="2"/>
            <charset val="177"/>
          </rPr>
          <t>Warning:</t>
        </r>
        <r>
          <rPr>
            <sz val="6"/>
            <color indexed="81"/>
            <rFont val="MS Sans Serif"/>
            <family val="2"/>
            <charset val="177"/>
          </rPr>
          <t>L13!AA13&lt;&gt;R11</t>
        </r>
      </text>
    </comment>
    <comment ref="S11" authorId="0">
      <text>
        <r>
          <rPr>
            <b/>
            <sz val="8"/>
            <color indexed="81"/>
            <rFont val="MS Sans Serif"/>
            <family val="2"/>
            <charset val="177"/>
          </rPr>
          <t>Warning:</t>
        </r>
        <r>
          <rPr>
            <sz val="6"/>
            <color indexed="81"/>
            <rFont val="MS Sans Serif"/>
            <family val="2"/>
            <charset val="177"/>
          </rPr>
          <t>S11&lt;&gt;L33!P9</t>
        </r>
      </text>
    </comment>
    <comment ref="F12" authorId="0">
      <text>
        <r>
          <rPr>
            <b/>
            <sz val="8"/>
            <color indexed="81"/>
            <rFont val="MS Sans Serif"/>
            <family val="2"/>
            <charset val="177"/>
          </rPr>
          <t>Warning:</t>
        </r>
        <r>
          <rPr>
            <sz val="6"/>
            <color indexed="81"/>
            <rFont val="MS Sans Serif"/>
            <family val="2"/>
            <charset val="177"/>
          </rPr>
          <t>L13!I15&lt;&gt;F12</t>
        </r>
      </text>
    </comment>
    <comment ref="G12" authorId="0">
      <text>
        <r>
          <rPr>
            <b/>
            <sz val="8"/>
            <color indexed="81"/>
            <rFont val="MS Sans Serif"/>
            <family val="2"/>
            <charset val="177"/>
          </rPr>
          <t>Warning:</t>
        </r>
        <r>
          <rPr>
            <sz val="6"/>
            <color indexed="81"/>
            <rFont val="MS Sans Serif"/>
            <family val="2"/>
            <charset val="177"/>
          </rPr>
          <t>G12&lt;&gt;L33!F10</t>
        </r>
      </text>
    </comment>
    <comment ref="L12" authorId="0">
      <text>
        <r>
          <rPr>
            <b/>
            <sz val="8"/>
            <color indexed="81"/>
            <rFont val="MS Sans Serif"/>
            <family val="2"/>
            <charset val="177"/>
          </rPr>
          <t>Warning:</t>
        </r>
        <r>
          <rPr>
            <sz val="6"/>
            <color indexed="81"/>
            <rFont val="MS Sans Serif"/>
            <family val="2"/>
            <charset val="177"/>
          </rPr>
          <t>L13!R15&lt;&gt;L12</t>
        </r>
      </text>
    </comment>
    <comment ref="M12" authorId="0">
      <text>
        <r>
          <rPr>
            <b/>
            <sz val="8"/>
            <color indexed="81"/>
            <rFont val="MS Sans Serif"/>
            <family val="2"/>
            <charset val="177"/>
          </rPr>
          <t>Warning:</t>
        </r>
        <r>
          <rPr>
            <sz val="6"/>
            <color indexed="81"/>
            <rFont val="MS Sans Serif"/>
            <family val="2"/>
            <charset val="177"/>
          </rPr>
          <t>M12&lt;&gt;L33!K10</t>
        </r>
      </text>
    </comment>
    <comment ref="R12" authorId="0">
      <text>
        <r>
          <rPr>
            <b/>
            <sz val="8"/>
            <color indexed="81"/>
            <rFont val="MS Sans Serif"/>
            <family val="2"/>
            <charset val="177"/>
          </rPr>
          <t>Warning:</t>
        </r>
        <r>
          <rPr>
            <sz val="6"/>
            <color indexed="81"/>
            <rFont val="MS Sans Serif"/>
            <family val="2"/>
            <charset val="177"/>
          </rPr>
          <t>L13!AA15&lt;&gt;R12</t>
        </r>
      </text>
    </comment>
    <comment ref="S12" authorId="0">
      <text>
        <r>
          <rPr>
            <b/>
            <sz val="8"/>
            <color indexed="81"/>
            <rFont val="MS Sans Serif"/>
            <family val="2"/>
            <charset val="177"/>
          </rPr>
          <t>Warning:</t>
        </r>
        <r>
          <rPr>
            <sz val="6"/>
            <color indexed="81"/>
            <rFont val="MS Sans Serif"/>
            <family val="2"/>
            <charset val="177"/>
          </rPr>
          <t>S12&lt;&gt;L33!P10</t>
        </r>
      </text>
    </comment>
    <comment ref="F13" authorId="0">
      <text>
        <r>
          <rPr>
            <b/>
            <sz val="8"/>
            <color indexed="81"/>
            <rFont val="MS Sans Serif"/>
            <family val="2"/>
            <charset val="177"/>
          </rPr>
          <t>Warning:</t>
        </r>
        <r>
          <rPr>
            <sz val="6"/>
            <color indexed="81"/>
            <rFont val="MS Sans Serif"/>
            <family val="2"/>
            <charset val="177"/>
          </rPr>
          <t>L13!I21&lt;&gt;F13</t>
        </r>
      </text>
    </comment>
    <comment ref="G13" authorId="0">
      <text>
        <r>
          <rPr>
            <b/>
            <sz val="8"/>
            <color indexed="81"/>
            <rFont val="MS Sans Serif"/>
            <family val="2"/>
            <charset val="177"/>
          </rPr>
          <t>Warning:</t>
        </r>
        <r>
          <rPr>
            <sz val="6"/>
            <color indexed="81"/>
            <rFont val="MS Sans Serif"/>
            <family val="2"/>
            <charset val="177"/>
          </rPr>
          <t>G13&lt;&gt;L33!F11</t>
        </r>
      </text>
    </comment>
    <comment ref="L13" authorId="0">
      <text>
        <r>
          <rPr>
            <b/>
            <sz val="8"/>
            <color indexed="81"/>
            <rFont val="MS Sans Serif"/>
            <family val="2"/>
            <charset val="177"/>
          </rPr>
          <t>Warning:</t>
        </r>
        <r>
          <rPr>
            <sz val="6"/>
            <color indexed="81"/>
            <rFont val="MS Sans Serif"/>
            <family val="2"/>
            <charset val="177"/>
          </rPr>
          <t>L13!R21&lt;&gt;L13</t>
        </r>
      </text>
    </comment>
    <comment ref="M13" authorId="0">
      <text>
        <r>
          <rPr>
            <b/>
            <sz val="8"/>
            <color indexed="81"/>
            <rFont val="MS Sans Serif"/>
            <family val="2"/>
            <charset val="177"/>
          </rPr>
          <t>Warning:</t>
        </r>
        <r>
          <rPr>
            <sz val="6"/>
            <color indexed="81"/>
            <rFont val="MS Sans Serif"/>
            <family val="2"/>
            <charset val="177"/>
          </rPr>
          <t>M13&lt;&gt;L33!K11</t>
        </r>
      </text>
    </comment>
    <comment ref="R13" authorId="0">
      <text>
        <r>
          <rPr>
            <b/>
            <sz val="8"/>
            <color indexed="81"/>
            <rFont val="MS Sans Serif"/>
            <family val="2"/>
            <charset val="177"/>
          </rPr>
          <t>Warning:</t>
        </r>
        <r>
          <rPr>
            <sz val="6"/>
            <color indexed="81"/>
            <rFont val="MS Sans Serif"/>
            <family val="2"/>
            <charset val="177"/>
          </rPr>
          <t>L13!AA21&lt;&gt;R13</t>
        </r>
      </text>
    </comment>
    <comment ref="S13" authorId="0">
      <text>
        <r>
          <rPr>
            <b/>
            <sz val="8"/>
            <color indexed="81"/>
            <rFont val="MS Sans Serif"/>
            <family val="2"/>
            <charset val="177"/>
          </rPr>
          <t>Warning:</t>
        </r>
        <r>
          <rPr>
            <sz val="6"/>
            <color indexed="81"/>
            <rFont val="MS Sans Serif"/>
            <family val="2"/>
            <charset val="177"/>
          </rPr>
          <t>S13&lt;&gt;L33!P11</t>
        </r>
      </text>
    </comment>
    <comment ref="G14" authorId="0">
      <text>
        <r>
          <rPr>
            <b/>
            <sz val="8"/>
            <color indexed="81"/>
            <rFont val="MS Sans Serif"/>
            <family val="2"/>
            <charset val="177"/>
          </rPr>
          <t>Warning:</t>
        </r>
        <r>
          <rPr>
            <sz val="6"/>
            <color indexed="81"/>
            <rFont val="MS Sans Serif"/>
            <family val="2"/>
            <charset val="177"/>
          </rPr>
          <t>G14&lt;&gt;L33!F12</t>
        </r>
      </text>
    </comment>
    <comment ref="M14" authorId="0">
      <text>
        <r>
          <rPr>
            <b/>
            <sz val="8"/>
            <color indexed="81"/>
            <rFont val="MS Sans Serif"/>
            <family val="2"/>
            <charset val="177"/>
          </rPr>
          <t>Warning:</t>
        </r>
        <r>
          <rPr>
            <sz val="6"/>
            <color indexed="81"/>
            <rFont val="MS Sans Serif"/>
            <family val="2"/>
            <charset val="177"/>
          </rPr>
          <t>M14&lt;&gt;L33!K12</t>
        </r>
      </text>
    </comment>
    <comment ref="S14" authorId="0">
      <text>
        <r>
          <rPr>
            <b/>
            <sz val="8"/>
            <color indexed="81"/>
            <rFont val="MS Sans Serif"/>
            <family val="2"/>
            <charset val="177"/>
          </rPr>
          <t>Warning:</t>
        </r>
        <r>
          <rPr>
            <sz val="6"/>
            <color indexed="81"/>
            <rFont val="MS Sans Serif"/>
            <family val="2"/>
            <charset val="177"/>
          </rPr>
          <t>S14&lt;&gt;L33!P12</t>
        </r>
      </text>
    </comment>
    <comment ref="F15" authorId="0">
      <text>
        <r>
          <rPr>
            <b/>
            <sz val="8"/>
            <color indexed="81"/>
            <rFont val="MS Sans Serif"/>
            <family val="2"/>
            <charset val="177"/>
          </rPr>
          <t>Warning:</t>
        </r>
        <r>
          <rPr>
            <sz val="6"/>
            <color indexed="81"/>
            <rFont val="MS Sans Serif"/>
            <family val="2"/>
            <charset val="177"/>
          </rPr>
          <t>L13!I24&lt;&gt;F15</t>
        </r>
      </text>
    </comment>
    <comment ref="G15" authorId="0">
      <text>
        <r>
          <rPr>
            <b/>
            <sz val="8"/>
            <color indexed="81"/>
            <rFont val="MS Sans Serif"/>
            <family val="2"/>
            <charset val="177"/>
          </rPr>
          <t>Warning:</t>
        </r>
        <r>
          <rPr>
            <sz val="6"/>
            <color indexed="81"/>
            <rFont val="MS Sans Serif"/>
            <family val="2"/>
            <charset val="177"/>
          </rPr>
          <t>G15&lt;&gt;L33!F13</t>
        </r>
      </text>
    </comment>
    <comment ref="L15" authorId="0">
      <text>
        <r>
          <rPr>
            <b/>
            <sz val="8"/>
            <color indexed="81"/>
            <rFont val="MS Sans Serif"/>
            <family val="2"/>
            <charset val="177"/>
          </rPr>
          <t>Warning:</t>
        </r>
        <r>
          <rPr>
            <sz val="6"/>
            <color indexed="81"/>
            <rFont val="MS Sans Serif"/>
            <family val="2"/>
            <charset val="177"/>
          </rPr>
          <t>L13!R24&lt;&gt;L15</t>
        </r>
      </text>
    </comment>
    <comment ref="M15" authorId="0">
      <text>
        <r>
          <rPr>
            <b/>
            <sz val="8"/>
            <color indexed="81"/>
            <rFont val="MS Sans Serif"/>
            <family val="2"/>
            <charset val="177"/>
          </rPr>
          <t>Warning:</t>
        </r>
        <r>
          <rPr>
            <sz val="6"/>
            <color indexed="81"/>
            <rFont val="MS Sans Serif"/>
            <family val="2"/>
            <charset val="177"/>
          </rPr>
          <t>M15&lt;&gt;L33!K13</t>
        </r>
      </text>
    </comment>
    <comment ref="R15" authorId="0">
      <text>
        <r>
          <rPr>
            <b/>
            <sz val="8"/>
            <color indexed="81"/>
            <rFont val="MS Sans Serif"/>
            <family val="2"/>
            <charset val="177"/>
          </rPr>
          <t>Warning:</t>
        </r>
        <r>
          <rPr>
            <sz val="6"/>
            <color indexed="81"/>
            <rFont val="MS Sans Serif"/>
            <family val="2"/>
            <charset val="177"/>
          </rPr>
          <t>L13!AA24&lt;&gt;R15</t>
        </r>
      </text>
    </comment>
    <comment ref="S15" authorId="0">
      <text>
        <r>
          <rPr>
            <b/>
            <sz val="8"/>
            <color indexed="81"/>
            <rFont val="MS Sans Serif"/>
            <family val="2"/>
            <charset val="177"/>
          </rPr>
          <t>Warning:</t>
        </r>
        <r>
          <rPr>
            <sz val="6"/>
            <color indexed="81"/>
            <rFont val="MS Sans Serif"/>
            <family val="2"/>
            <charset val="177"/>
          </rPr>
          <t>S15&lt;&gt;L33!P13</t>
        </r>
      </text>
    </comment>
    <comment ref="F16" authorId="0">
      <text>
        <r>
          <rPr>
            <b/>
            <sz val="8"/>
            <color indexed="81"/>
            <rFont val="MS Sans Serif"/>
            <family val="2"/>
            <charset val="177"/>
          </rPr>
          <t>Warning:</t>
        </r>
        <r>
          <rPr>
            <sz val="6"/>
            <color indexed="81"/>
            <rFont val="MS Sans Serif"/>
            <family val="2"/>
            <charset val="177"/>
          </rPr>
          <t>L13!I25&lt;&gt;F16</t>
        </r>
      </text>
    </comment>
    <comment ref="G16" authorId="0">
      <text>
        <r>
          <rPr>
            <b/>
            <sz val="8"/>
            <color indexed="81"/>
            <rFont val="MS Sans Serif"/>
            <family val="2"/>
            <charset val="177"/>
          </rPr>
          <t>Warning:</t>
        </r>
        <r>
          <rPr>
            <sz val="6"/>
            <color indexed="81"/>
            <rFont val="MS Sans Serif"/>
            <family val="2"/>
            <charset val="177"/>
          </rPr>
          <t>G16&lt;&gt;L33!F14</t>
        </r>
      </text>
    </comment>
    <comment ref="H16" authorId="0">
      <text>
        <r>
          <rPr>
            <b/>
            <sz val="8"/>
            <color indexed="81"/>
            <rFont val="MS Sans Serif"/>
            <family val="2"/>
            <charset val="177"/>
          </rPr>
          <t>Warning:</t>
        </r>
        <r>
          <rPr>
            <sz val="6"/>
            <color indexed="81"/>
            <rFont val="MS Sans Serif"/>
            <family val="2"/>
            <charset val="177"/>
          </rPr>
          <t>H17&gt;H16</t>
        </r>
      </text>
    </comment>
    <comment ref="L16" authorId="0">
      <text>
        <r>
          <rPr>
            <b/>
            <sz val="8"/>
            <color indexed="81"/>
            <rFont val="MS Sans Serif"/>
            <family val="2"/>
            <charset val="177"/>
          </rPr>
          <t>Warning:</t>
        </r>
        <r>
          <rPr>
            <sz val="6"/>
            <color indexed="81"/>
            <rFont val="MS Sans Serif"/>
            <family val="2"/>
            <charset val="177"/>
          </rPr>
          <t>L13!R25&lt;&gt;L16</t>
        </r>
      </text>
    </comment>
    <comment ref="M16" authorId="0">
      <text>
        <r>
          <rPr>
            <b/>
            <sz val="8"/>
            <color indexed="81"/>
            <rFont val="MS Sans Serif"/>
            <family val="2"/>
            <charset val="177"/>
          </rPr>
          <t>Warning:</t>
        </r>
        <r>
          <rPr>
            <sz val="6"/>
            <color indexed="81"/>
            <rFont val="MS Sans Serif"/>
            <family val="2"/>
            <charset val="177"/>
          </rPr>
          <t>M16&lt;&gt;L33!K14</t>
        </r>
      </text>
    </comment>
    <comment ref="N16" authorId="0">
      <text>
        <r>
          <rPr>
            <b/>
            <sz val="8"/>
            <color indexed="81"/>
            <rFont val="MS Sans Serif"/>
            <family val="2"/>
            <charset val="177"/>
          </rPr>
          <t>Warning:</t>
        </r>
        <r>
          <rPr>
            <sz val="6"/>
            <color indexed="81"/>
            <rFont val="MS Sans Serif"/>
            <family val="2"/>
            <charset val="177"/>
          </rPr>
          <t>N17&gt;N16</t>
        </r>
      </text>
    </comment>
    <comment ref="R16" authorId="0">
      <text>
        <r>
          <rPr>
            <b/>
            <sz val="8"/>
            <color indexed="81"/>
            <rFont val="MS Sans Serif"/>
            <family val="2"/>
            <charset val="177"/>
          </rPr>
          <t>Warning:</t>
        </r>
        <r>
          <rPr>
            <sz val="6"/>
            <color indexed="81"/>
            <rFont val="MS Sans Serif"/>
            <family val="2"/>
            <charset val="177"/>
          </rPr>
          <t>L13!AA25&lt;&gt;R16</t>
        </r>
      </text>
    </comment>
    <comment ref="S16" authorId="0">
      <text>
        <r>
          <rPr>
            <b/>
            <sz val="8"/>
            <color indexed="81"/>
            <rFont val="MS Sans Serif"/>
            <family val="2"/>
            <charset val="177"/>
          </rPr>
          <t>Warning:</t>
        </r>
        <r>
          <rPr>
            <sz val="6"/>
            <color indexed="81"/>
            <rFont val="MS Sans Serif"/>
            <family val="2"/>
            <charset val="177"/>
          </rPr>
          <t>S16&lt;&gt;L33!P14</t>
        </r>
      </text>
    </comment>
    <comment ref="T16" authorId="0">
      <text>
        <r>
          <rPr>
            <b/>
            <sz val="8"/>
            <color indexed="81"/>
            <rFont val="MS Sans Serif"/>
            <family val="2"/>
            <charset val="177"/>
          </rPr>
          <t>Warning:</t>
        </r>
        <r>
          <rPr>
            <sz val="6"/>
            <color indexed="81"/>
            <rFont val="MS Sans Serif"/>
            <family val="2"/>
            <charset val="177"/>
          </rPr>
          <t>T17&gt;T16</t>
        </r>
      </text>
    </comment>
    <comment ref="H17" authorId="0">
      <text>
        <r>
          <rPr>
            <b/>
            <sz val="8"/>
            <color indexed="81"/>
            <rFont val="MS Sans Serif"/>
            <family val="2"/>
            <charset val="177"/>
          </rPr>
          <t>Warning:</t>
        </r>
        <r>
          <rPr>
            <sz val="6"/>
            <color indexed="81"/>
            <rFont val="MS Sans Serif"/>
            <family val="2"/>
            <charset val="177"/>
          </rPr>
          <t>H17&gt;H16</t>
        </r>
      </text>
    </comment>
    <comment ref="N17" authorId="0">
      <text>
        <r>
          <rPr>
            <b/>
            <sz val="8"/>
            <color indexed="81"/>
            <rFont val="MS Sans Serif"/>
            <family val="2"/>
            <charset val="177"/>
          </rPr>
          <t>Warning:</t>
        </r>
        <r>
          <rPr>
            <sz val="6"/>
            <color indexed="81"/>
            <rFont val="MS Sans Serif"/>
            <family val="2"/>
            <charset val="177"/>
          </rPr>
          <t>N17&gt;N16</t>
        </r>
      </text>
    </comment>
    <comment ref="T17" authorId="0">
      <text>
        <r>
          <rPr>
            <b/>
            <sz val="8"/>
            <color indexed="81"/>
            <rFont val="MS Sans Serif"/>
            <family val="2"/>
            <charset val="177"/>
          </rPr>
          <t>Warning:</t>
        </r>
        <r>
          <rPr>
            <sz val="6"/>
            <color indexed="81"/>
            <rFont val="MS Sans Serif"/>
            <family val="2"/>
            <charset val="177"/>
          </rPr>
          <t>T17&gt;T16</t>
        </r>
      </text>
    </comment>
    <comment ref="F18" authorId="0">
      <text>
        <r>
          <rPr>
            <b/>
            <sz val="8"/>
            <color indexed="81"/>
            <rFont val="MS Sans Serif"/>
            <family val="2"/>
            <charset val="177"/>
          </rPr>
          <t>Warning:</t>
        </r>
        <r>
          <rPr>
            <sz val="6"/>
            <color indexed="81"/>
            <rFont val="MS Sans Serif"/>
            <family val="2"/>
            <charset val="177"/>
          </rPr>
          <t>L13!I26&lt;&gt;F18</t>
        </r>
      </text>
    </comment>
    <comment ref="G18" authorId="0">
      <text>
        <r>
          <rPr>
            <b/>
            <sz val="8"/>
            <color indexed="81"/>
            <rFont val="MS Sans Serif"/>
            <family val="2"/>
            <charset val="177"/>
          </rPr>
          <t>Warning:</t>
        </r>
        <r>
          <rPr>
            <sz val="6"/>
            <color indexed="81"/>
            <rFont val="MS Sans Serif"/>
            <family val="2"/>
            <charset val="177"/>
          </rPr>
          <t>G18&lt;&gt;L33!F15</t>
        </r>
      </text>
    </comment>
    <comment ref="L18" authorId="0">
      <text>
        <r>
          <rPr>
            <b/>
            <sz val="8"/>
            <color indexed="81"/>
            <rFont val="MS Sans Serif"/>
            <family val="2"/>
            <charset val="177"/>
          </rPr>
          <t>Warning:</t>
        </r>
        <r>
          <rPr>
            <sz val="6"/>
            <color indexed="81"/>
            <rFont val="MS Sans Serif"/>
            <family val="2"/>
            <charset val="177"/>
          </rPr>
          <t>L13!R26&lt;&gt;L18</t>
        </r>
      </text>
    </comment>
    <comment ref="M18" authorId="0">
      <text>
        <r>
          <rPr>
            <b/>
            <sz val="8"/>
            <color indexed="81"/>
            <rFont val="MS Sans Serif"/>
            <family val="2"/>
            <charset val="177"/>
          </rPr>
          <t>Warning:</t>
        </r>
        <r>
          <rPr>
            <sz val="6"/>
            <color indexed="81"/>
            <rFont val="MS Sans Serif"/>
            <family val="2"/>
            <charset val="177"/>
          </rPr>
          <t>M18&lt;&gt;L33!K15</t>
        </r>
      </text>
    </comment>
    <comment ref="R18" authorId="0">
      <text>
        <r>
          <rPr>
            <b/>
            <sz val="8"/>
            <color indexed="81"/>
            <rFont val="MS Sans Serif"/>
            <family val="2"/>
            <charset val="177"/>
          </rPr>
          <t>Warning:</t>
        </r>
        <r>
          <rPr>
            <sz val="6"/>
            <color indexed="81"/>
            <rFont val="MS Sans Serif"/>
            <family val="2"/>
            <charset val="177"/>
          </rPr>
          <t>L13!AA26&lt;&gt;R18</t>
        </r>
      </text>
    </comment>
    <comment ref="S18" authorId="0">
      <text>
        <r>
          <rPr>
            <b/>
            <sz val="8"/>
            <color indexed="81"/>
            <rFont val="MS Sans Serif"/>
            <family val="2"/>
            <charset val="177"/>
          </rPr>
          <t>Warning:</t>
        </r>
        <r>
          <rPr>
            <sz val="6"/>
            <color indexed="81"/>
            <rFont val="MS Sans Serif"/>
            <family val="2"/>
            <charset val="177"/>
          </rPr>
          <t>S18&lt;&gt;L33!P15</t>
        </r>
      </text>
    </comment>
    <comment ref="F19" authorId="0">
      <text>
        <r>
          <rPr>
            <b/>
            <sz val="8"/>
            <color indexed="81"/>
            <rFont val="MS Sans Serif"/>
            <family val="2"/>
            <charset val="177"/>
          </rPr>
          <t>Warning:</t>
        </r>
        <r>
          <rPr>
            <sz val="6"/>
            <color indexed="81"/>
            <rFont val="MS Sans Serif"/>
            <family val="2"/>
            <charset val="177"/>
          </rPr>
          <t>L13!I27&lt;&gt;F19</t>
        </r>
      </text>
    </comment>
    <comment ref="G19" authorId="0">
      <text>
        <r>
          <rPr>
            <b/>
            <sz val="8"/>
            <color indexed="81"/>
            <rFont val="MS Sans Serif"/>
            <family val="2"/>
            <charset val="177"/>
          </rPr>
          <t>Warning:</t>
        </r>
        <r>
          <rPr>
            <sz val="6"/>
            <color indexed="81"/>
            <rFont val="MS Sans Serif"/>
            <family val="2"/>
            <charset val="177"/>
          </rPr>
          <t>G19&lt;&gt;L33!F16</t>
        </r>
      </text>
    </comment>
    <comment ref="L19" authorId="0">
      <text>
        <r>
          <rPr>
            <b/>
            <sz val="8"/>
            <color indexed="81"/>
            <rFont val="MS Sans Serif"/>
            <family val="2"/>
            <charset val="177"/>
          </rPr>
          <t>Warning:</t>
        </r>
        <r>
          <rPr>
            <sz val="6"/>
            <color indexed="81"/>
            <rFont val="MS Sans Serif"/>
            <family val="2"/>
            <charset val="177"/>
          </rPr>
          <t>L13!R27&lt;&gt;L19</t>
        </r>
      </text>
    </comment>
    <comment ref="M19" authorId="0">
      <text>
        <r>
          <rPr>
            <b/>
            <sz val="8"/>
            <color indexed="81"/>
            <rFont val="MS Sans Serif"/>
            <family val="2"/>
            <charset val="177"/>
          </rPr>
          <t>Warning:</t>
        </r>
        <r>
          <rPr>
            <sz val="6"/>
            <color indexed="81"/>
            <rFont val="MS Sans Serif"/>
            <family val="2"/>
            <charset val="177"/>
          </rPr>
          <t>M19&lt;&gt;L33!K16</t>
        </r>
      </text>
    </comment>
    <comment ref="R19" authorId="0">
      <text>
        <r>
          <rPr>
            <b/>
            <sz val="8"/>
            <color indexed="81"/>
            <rFont val="MS Sans Serif"/>
            <family val="2"/>
            <charset val="177"/>
          </rPr>
          <t>Warning:</t>
        </r>
        <r>
          <rPr>
            <sz val="6"/>
            <color indexed="81"/>
            <rFont val="MS Sans Serif"/>
            <family val="2"/>
            <charset val="177"/>
          </rPr>
          <t>L13!AA27&lt;&gt;R19</t>
        </r>
      </text>
    </comment>
    <comment ref="S19" authorId="0">
      <text>
        <r>
          <rPr>
            <b/>
            <sz val="8"/>
            <color indexed="81"/>
            <rFont val="MS Sans Serif"/>
            <family val="2"/>
            <charset val="177"/>
          </rPr>
          <t>Warning:</t>
        </r>
        <r>
          <rPr>
            <sz val="6"/>
            <color indexed="81"/>
            <rFont val="MS Sans Serif"/>
            <family val="2"/>
            <charset val="177"/>
          </rPr>
          <t>S19&lt;&gt;L33!P16</t>
        </r>
      </text>
    </comment>
    <comment ref="F20" authorId="0">
      <text>
        <r>
          <rPr>
            <b/>
            <sz val="8"/>
            <color indexed="81"/>
            <rFont val="MS Sans Serif"/>
            <family val="2"/>
            <charset val="177"/>
          </rPr>
          <t>Warning:</t>
        </r>
        <r>
          <rPr>
            <sz val="6"/>
            <color indexed="81"/>
            <rFont val="MS Sans Serif"/>
            <family val="2"/>
            <charset val="177"/>
          </rPr>
          <t>L13!I28&lt;&gt;F20</t>
        </r>
      </text>
    </comment>
    <comment ref="G20" authorId="0">
      <text>
        <r>
          <rPr>
            <b/>
            <sz val="8"/>
            <color indexed="81"/>
            <rFont val="MS Sans Serif"/>
            <family val="2"/>
            <charset val="177"/>
          </rPr>
          <t>Warning:</t>
        </r>
        <r>
          <rPr>
            <sz val="6"/>
            <color indexed="81"/>
            <rFont val="MS Sans Serif"/>
            <family val="2"/>
            <charset val="177"/>
          </rPr>
          <t>G20&lt;&gt;L33!F17</t>
        </r>
      </text>
    </comment>
    <comment ref="L20" authorId="0">
      <text>
        <r>
          <rPr>
            <b/>
            <sz val="8"/>
            <color indexed="81"/>
            <rFont val="MS Sans Serif"/>
            <family val="2"/>
            <charset val="177"/>
          </rPr>
          <t>Warning:</t>
        </r>
        <r>
          <rPr>
            <sz val="6"/>
            <color indexed="81"/>
            <rFont val="MS Sans Serif"/>
            <family val="2"/>
            <charset val="177"/>
          </rPr>
          <t>L13!R28&lt;&gt;L20</t>
        </r>
      </text>
    </comment>
    <comment ref="M20" authorId="0">
      <text>
        <r>
          <rPr>
            <b/>
            <sz val="8"/>
            <color indexed="81"/>
            <rFont val="MS Sans Serif"/>
            <family val="2"/>
            <charset val="177"/>
          </rPr>
          <t>Warning:</t>
        </r>
        <r>
          <rPr>
            <sz val="6"/>
            <color indexed="81"/>
            <rFont val="MS Sans Serif"/>
            <family val="2"/>
            <charset val="177"/>
          </rPr>
          <t>M20&lt;&gt;L33!K17</t>
        </r>
      </text>
    </comment>
    <comment ref="R20" authorId="0">
      <text>
        <r>
          <rPr>
            <b/>
            <sz val="8"/>
            <color indexed="81"/>
            <rFont val="MS Sans Serif"/>
            <family val="2"/>
            <charset val="177"/>
          </rPr>
          <t>Warning:</t>
        </r>
        <r>
          <rPr>
            <sz val="6"/>
            <color indexed="81"/>
            <rFont val="MS Sans Serif"/>
            <family val="2"/>
            <charset val="177"/>
          </rPr>
          <t>L13!AA28&lt;&gt;R20</t>
        </r>
      </text>
    </comment>
    <comment ref="S20" authorId="0">
      <text>
        <r>
          <rPr>
            <b/>
            <sz val="8"/>
            <color indexed="81"/>
            <rFont val="MS Sans Serif"/>
            <family val="2"/>
            <charset val="177"/>
          </rPr>
          <t>Warning:</t>
        </r>
        <r>
          <rPr>
            <sz val="6"/>
            <color indexed="81"/>
            <rFont val="MS Sans Serif"/>
            <family val="2"/>
            <charset val="177"/>
          </rPr>
          <t>S20&lt;&gt;L33!P17</t>
        </r>
      </text>
    </comment>
    <comment ref="F21" authorId="0">
      <text>
        <r>
          <rPr>
            <b/>
            <sz val="8"/>
            <color indexed="81"/>
            <rFont val="MS Sans Serif"/>
            <family val="2"/>
            <charset val="177"/>
          </rPr>
          <t>Warning:</t>
        </r>
        <r>
          <rPr>
            <sz val="6"/>
            <color indexed="81"/>
            <rFont val="MS Sans Serif"/>
            <family val="2"/>
            <charset val="177"/>
          </rPr>
          <t>L13!I29&lt;&gt;F21</t>
        </r>
      </text>
    </comment>
    <comment ref="G21" authorId="0">
      <text>
        <r>
          <rPr>
            <b/>
            <sz val="8"/>
            <color indexed="81"/>
            <rFont val="MS Sans Serif"/>
            <family val="2"/>
            <charset val="177"/>
          </rPr>
          <t>Warning:</t>
        </r>
        <r>
          <rPr>
            <sz val="6"/>
            <color indexed="81"/>
            <rFont val="MS Sans Serif"/>
            <family val="2"/>
            <charset val="177"/>
          </rPr>
          <t>G21&lt;&gt;L33!F18</t>
        </r>
      </text>
    </comment>
    <comment ref="L21" authorId="0">
      <text>
        <r>
          <rPr>
            <b/>
            <sz val="8"/>
            <color indexed="81"/>
            <rFont val="MS Sans Serif"/>
            <family val="2"/>
            <charset val="177"/>
          </rPr>
          <t>Warning:</t>
        </r>
        <r>
          <rPr>
            <sz val="6"/>
            <color indexed="81"/>
            <rFont val="MS Sans Serif"/>
            <family val="2"/>
            <charset val="177"/>
          </rPr>
          <t>L13!R29&lt;&gt;L21</t>
        </r>
      </text>
    </comment>
    <comment ref="M21" authorId="0">
      <text>
        <r>
          <rPr>
            <b/>
            <sz val="8"/>
            <color indexed="81"/>
            <rFont val="MS Sans Serif"/>
            <family val="2"/>
            <charset val="177"/>
          </rPr>
          <t>Warning:</t>
        </r>
        <r>
          <rPr>
            <sz val="6"/>
            <color indexed="81"/>
            <rFont val="MS Sans Serif"/>
            <family val="2"/>
            <charset val="177"/>
          </rPr>
          <t>M21&lt;&gt;L33!K18</t>
        </r>
      </text>
    </comment>
    <comment ref="R21" authorId="0">
      <text>
        <r>
          <rPr>
            <b/>
            <sz val="8"/>
            <color indexed="81"/>
            <rFont val="MS Sans Serif"/>
            <family val="2"/>
            <charset val="177"/>
          </rPr>
          <t>Warning:</t>
        </r>
        <r>
          <rPr>
            <sz val="6"/>
            <color indexed="81"/>
            <rFont val="MS Sans Serif"/>
            <family val="2"/>
            <charset val="177"/>
          </rPr>
          <t>L13!AA29&lt;&gt;R21</t>
        </r>
      </text>
    </comment>
    <comment ref="S21" authorId="0">
      <text>
        <r>
          <rPr>
            <b/>
            <sz val="8"/>
            <color indexed="81"/>
            <rFont val="MS Sans Serif"/>
            <family val="2"/>
            <charset val="177"/>
          </rPr>
          <t>Warning:</t>
        </r>
        <r>
          <rPr>
            <sz val="6"/>
            <color indexed="81"/>
            <rFont val="MS Sans Serif"/>
            <family val="2"/>
            <charset val="177"/>
          </rPr>
          <t>S21&lt;&gt;L33!P18</t>
        </r>
      </text>
    </comment>
    <comment ref="F22" authorId="0">
      <text>
        <r>
          <rPr>
            <b/>
            <sz val="8"/>
            <color indexed="81"/>
            <rFont val="MS Sans Serif"/>
            <family val="2"/>
            <charset val="177"/>
          </rPr>
          <t>Warning:</t>
        </r>
        <r>
          <rPr>
            <sz val="6"/>
            <color indexed="81"/>
            <rFont val="MS Sans Serif"/>
            <family val="2"/>
            <charset val="177"/>
          </rPr>
          <t>L13!I30&lt;&gt;F22</t>
        </r>
      </text>
    </comment>
    <comment ref="G22" authorId="0">
      <text>
        <r>
          <rPr>
            <b/>
            <sz val="8"/>
            <color indexed="81"/>
            <rFont val="MS Sans Serif"/>
            <family val="2"/>
            <charset val="177"/>
          </rPr>
          <t>Warning:</t>
        </r>
        <r>
          <rPr>
            <sz val="6"/>
            <color indexed="81"/>
            <rFont val="MS Sans Serif"/>
            <family val="2"/>
            <charset val="177"/>
          </rPr>
          <t>G22&lt;&gt;L33!F19</t>
        </r>
      </text>
    </comment>
    <comment ref="L22" authorId="0">
      <text>
        <r>
          <rPr>
            <b/>
            <sz val="8"/>
            <color indexed="81"/>
            <rFont val="MS Sans Serif"/>
            <family val="2"/>
            <charset val="177"/>
          </rPr>
          <t>Warning:</t>
        </r>
        <r>
          <rPr>
            <sz val="6"/>
            <color indexed="81"/>
            <rFont val="MS Sans Serif"/>
            <family val="2"/>
            <charset val="177"/>
          </rPr>
          <t>L13!R30&lt;&gt;L22</t>
        </r>
      </text>
    </comment>
    <comment ref="M22" authorId="0">
      <text>
        <r>
          <rPr>
            <b/>
            <sz val="8"/>
            <color indexed="81"/>
            <rFont val="MS Sans Serif"/>
            <family val="2"/>
            <charset val="177"/>
          </rPr>
          <t>Warning:</t>
        </r>
        <r>
          <rPr>
            <sz val="6"/>
            <color indexed="81"/>
            <rFont val="MS Sans Serif"/>
            <family val="2"/>
            <charset val="177"/>
          </rPr>
          <t>M22&lt;&gt;L33!K19</t>
        </r>
      </text>
    </comment>
    <comment ref="R22" authorId="0">
      <text>
        <r>
          <rPr>
            <b/>
            <sz val="8"/>
            <color indexed="81"/>
            <rFont val="MS Sans Serif"/>
            <family val="2"/>
            <charset val="177"/>
          </rPr>
          <t>Warning:</t>
        </r>
        <r>
          <rPr>
            <sz val="6"/>
            <color indexed="81"/>
            <rFont val="MS Sans Serif"/>
            <family val="2"/>
            <charset val="177"/>
          </rPr>
          <t>L13!AA30&lt;&gt;R22</t>
        </r>
      </text>
    </comment>
    <comment ref="S22" authorId="0">
      <text>
        <r>
          <rPr>
            <b/>
            <sz val="8"/>
            <color indexed="81"/>
            <rFont val="MS Sans Serif"/>
            <family val="2"/>
            <charset val="177"/>
          </rPr>
          <t>Warning:</t>
        </r>
        <r>
          <rPr>
            <sz val="6"/>
            <color indexed="81"/>
            <rFont val="MS Sans Serif"/>
            <family val="2"/>
            <charset val="177"/>
          </rPr>
          <t>S22&lt;&gt;L33!P19</t>
        </r>
      </text>
    </comment>
    <comment ref="F23" authorId="0">
      <text>
        <r>
          <rPr>
            <b/>
            <sz val="8"/>
            <color indexed="81"/>
            <rFont val="MS Sans Serif"/>
            <family val="2"/>
            <charset val="177"/>
          </rPr>
          <t>Warning:</t>
        </r>
        <r>
          <rPr>
            <sz val="6"/>
            <color indexed="81"/>
            <rFont val="MS Sans Serif"/>
            <family val="2"/>
            <charset val="177"/>
          </rPr>
          <t>L13!I33&lt;&gt;F23</t>
        </r>
      </text>
    </comment>
    <comment ref="G23" authorId="0">
      <text>
        <r>
          <rPr>
            <b/>
            <sz val="8"/>
            <color indexed="81"/>
            <rFont val="MS Sans Serif"/>
            <family val="2"/>
            <charset val="177"/>
          </rPr>
          <t>Warning:</t>
        </r>
        <r>
          <rPr>
            <sz val="6"/>
            <color indexed="81"/>
            <rFont val="MS Sans Serif"/>
            <family val="2"/>
            <charset val="177"/>
          </rPr>
          <t>G23&lt;&gt;L33!F20</t>
        </r>
      </text>
    </comment>
    <comment ref="L23" authorId="0">
      <text>
        <r>
          <rPr>
            <b/>
            <sz val="8"/>
            <color indexed="81"/>
            <rFont val="MS Sans Serif"/>
            <family val="2"/>
            <charset val="177"/>
          </rPr>
          <t>Warning:</t>
        </r>
        <r>
          <rPr>
            <sz val="6"/>
            <color indexed="81"/>
            <rFont val="MS Sans Serif"/>
            <family val="2"/>
            <charset val="177"/>
          </rPr>
          <t>L13!R33&lt;&gt;L23</t>
        </r>
      </text>
    </comment>
    <comment ref="M23" authorId="0">
      <text>
        <r>
          <rPr>
            <b/>
            <sz val="8"/>
            <color indexed="81"/>
            <rFont val="MS Sans Serif"/>
            <family val="2"/>
            <charset val="177"/>
          </rPr>
          <t>Warning:</t>
        </r>
        <r>
          <rPr>
            <sz val="6"/>
            <color indexed="81"/>
            <rFont val="MS Sans Serif"/>
            <family val="2"/>
            <charset val="177"/>
          </rPr>
          <t>M23&lt;&gt;L33!K20</t>
        </r>
      </text>
    </comment>
    <comment ref="R23" authorId="0">
      <text>
        <r>
          <rPr>
            <b/>
            <sz val="8"/>
            <color indexed="81"/>
            <rFont val="MS Sans Serif"/>
            <family val="2"/>
            <charset val="177"/>
          </rPr>
          <t>Warning:</t>
        </r>
        <r>
          <rPr>
            <sz val="6"/>
            <color indexed="81"/>
            <rFont val="MS Sans Serif"/>
            <family val="2"/>
            <charset val="177"/>
          </rPr>
          <t>L13!AA33&lt;&gt;R23</t>
        </r>
      </text>
    </comment>
    <comment ref="S23" authorId="0">
      <text>
        <r>
          <rPr>
            <b/>
            <sz val="8"/>
            <color indexed="81"/>
            <rFont val="MS Sans Serif"/>
            <family val="2"/>
            <charset val="177"/>
          </rPr>
          <t>Warning:</t>
        </r>
        <r>
          <rPr>
            <sz val="6"/>
            <color indexed="81"/>
            <rFont val="MS Sans Serif"/>
            <family val="2"/>
            <charset val="177"/>
          </rPr>
          <t>S23&lt;&gt;L33!P20</t>
        </r>
      </text>
    </comment>
    <comment ref="G24" authorId="0">
      <text>
        <r>
          <rPr>
            <b/>
            <sz val="8"/>
            <color indexed="81"/>
            <rFont val="MS Sans Serif"/>
            <family val="2"/>
            <charset val="177"/>
          </rPr>
          <t>Warning:</t>
        </r>
        <r>
          <rPr>
            <sz val="6"/>
            <color indexed="81"/>
            <rFont val="MS Sans Serif"/>
            <family val="2"/>
            <charset val="177"/>
          </rPr>
          <t>G24&lt;&gt;L33!F21</t>
        </r>
      </text>
    </comment>
    <comment ref="M24" authorId="0">
      <text>
        <r>
          <rPr>
            <b/>
            <sz val="8"/>
            <color indexed="81"/>
            <rFont val="MS Sans Serif"/>
            <family val="2"/>
            <charset val="177"/>
          </rPr>
          <t>Warning:</t>
        </r>
        <r>
          <rPr>
            <sz val="6"/>
            <color indexed="81"/>
            <rFont val="MS Sans Serif"/>
            <family val="2"/>
            <charset val="177"/>
          </rPr>
          <t>M24&lt;&gt;L33!K21</t>
        </r>
      </text>
    </comment>
    <comment ref="S24" authorId="0">
      <text>
        <r>
          <rPr>
            <b/>
            <sz val="8"/>
            <color indexed="81"/>
            <rFont val="MS Sans Serif"/>
            <family val="2"/>
            <charset val="177"/>
          </rPr>
          <t>Warning:</t>
        </r>
        <r>
          <rPr>
            <sz val="6"/>
            <color indexed="81"/>
            <rFont val="MS Sans Serif"/>
            <family val="2"/>
            <charset val="177"/>
          </rPr>
          <t>S24&lt;&gt;L33!P21</t>
        </r>
      </text>
    </comment>
    <comment ref="F25" authorId="0">
      <text>
        <r>
          <rPr>
            <b/>
            <sz val="8"/>
            <color indexed="81"/>
            <rFont val="MS Sans Serif"/>
            <family val="2"/>
            <charset val="177"/>
          </rPr>
          <t>Warning:</t>
        </r>
        <r>
          <rPr>
            <sz val="6"/>
            <color indexed="81"/>
            <rFont val="MS Sans Serif"/>
            <family val="2"/>
            <charset val="177"/>
          </rPr>
          <t>L13!I42&lt;&gt;F25</t>
        </r>
      </text>
    </comment>
    <comment ref="G25" authorId="0">
      <text>
        <r>
          <rPr>
            <b/>
            <sz val="8"/>
            <color indexed="81"/>
            <rFont val="MS Sans Serif"/>
            <family val="2"/>
            <charset val="177"/>
          </rPr>
          <t>Warning:</t>
        </r>
        <r>
          <rPr>
            <sz val="6"/>
            <color indexed="81"/>
            <rFont val="MS Sans Serif"/>
            <family val="2"/>
            <charset val="177"/>
          </rPr>
          <t>G25&lt;&gt;L33!F22</t>
        </r>
      </text>
    </comment>
    <comment ref="L25" authorId="0">
      <text>
        <r>
          <rPr>
            <b/>
            <sz val="8"/>
            <color indexed="81"/>
            <rFont val="MS Sans Serif"/>
            <family val="2"/>
            <charset val="177"/>
          </rPr>
          <t>Warning:</t>
        </r>
        <r>
          <rPr>
            <sz val="6"/>
            <color indexed="81"/>
            <rFont val="MS Sans Serif"/>
            <family val="2"/>
            <charset val="177"/>
          </rPr>
          <t>L13!R42&lt;&gt;L25</t>
        </r>
      </text>
    </comment>
    <comment ref="M25" authorId="0">
      <text>
        <r>
          <rPr>
            <b/>
            <sz val="8"/>
            <color indexed="81"/>
            <rFont val="MS Sans Serif"/>
            <family val="2"/>
            <charset val="177"/>
          </rPr>
          <t>Warning:</t>
        </r>
        <r>
          <rPr>
            <sz val="6"/>
            <color indexed="81"/>
            <rFont val="MS Sans Serif"/>
            <family val="2"/>
            <charset val="177"/>
          </rPr>
          <t>M25&lt;&gt;L33!K22</t>
        </r>
      </text>
    </comment>
    <comment ref="R25" authorId="0">
      <text>
        <r>
          <rPr>
            <b/>
            <sz val="8"/>
            <color indexed="81"/>
            <rFont val="MS Sans Serif"/>
            <family val="2"/>
            <charset val="177"/>
          </rPr>
          <t>Warning:</t>
        </r>
        <r>
          <rPr>
            <sz val="6"/>
            <color indexed="81"/>
            <rFont val="MS Sans Serif"/>
            <family val="2"/>
            <charset val="177"/>
          </rPr>
          <t>L13!AA42&lt;&gt;R25</t>
        </r>
      </text>
    </comment>
    <comment ref="S25" authorId="0">
      <text>
        <r>
          <rPr>
            <b/>
            <sz val="8"/>
            <color indexed="81"/>
            <rFont val="MS Sans Serif"/>
            <family val="2"/>
            <charset val="177"/>
          </rPr>
          <t>Warning:</t>
        </r>
        <r>
          <rPr>
            <sz val="6"/>
            <color indexed="81"/>
            <rFont val="MS Sans Serif"/>
            <family val="2"/>
            <charset val="177"/>
          </rPr>
          <t>S25&lt;&gt;L33!P22</t>
        </r>
      </text>
    </comment>
    <comment ref="F26" authorId="0">
      <text>
        <r>
          <rPr>
            <b/>
            <sz val="8"/>
            <color indexed="81"/>
            <rFont val="MS Sans Serif"/>
            <family val="2"/>
            <charset val="177"/>
          </rPr>
          <t>Warning:</t>
        </r>
        <r>
          <rPr>
            <sz val="6"/>
            <color indexed="81"/>
            <rFont val="MS Sans Serif"/>
            <family val="2"/>
            <charset val="177"/>
          </rPr>
          <t>F26&lt;&gt;SUM(L13!I43:I44)</t>
        </r>
      </text>
    </comment>
    <comment ref="G26" authorId="0">
      <text>
        <r>
          <rPr>
            <b/>
            <sz val="8"/>
            <color indexed="81"/>
            <rFont val="MS Sans Serif"/>
            <family val="2"/>
            <charset val="177"/>
          </rPr>
          <t>Warning:</t>
        </r>
        <r>
          <rPr>
            <sz val="6"/>
            <color indexed="81"/>
            <rFont val="MS Sans Serif"/>
            <family val="2"/>
            <charset val="177"/>
          </rPr>
          <t>G26&lt;&gt;L33!F23</t>
        </r>
      </text>
    </comment>
    <comment ref="L26" authorId="0">
      <text>
        <r>
          <rPr>
            <b/>
            <sz val="8"/>
            <color indexed="81"/>
            <rFont val="MS Sans Serif"/>
            <family val="2"/>
            <charset val="177"/>
          </rPr>
          <t>Warning:</t>
        </r>
        <r>
          <rPr>
            <sz val="6"/>
            <color indexed="81"/>
            <rFont val="MS Sans Serif"/>
            <family val="2"/>
            <charset val="177"/>
          </rPr>
          <t>L26&lt;&gt;SUM(L13!R43:R44)</t>
        </r>
      </text>
    </comment>
    <comment ref="M26" authorId="0">
      <text>
        <r>
          <rPr>
            <b/>
            <sz val="8"/>
            <color indexed="81"/>
            <rFont val="MS Sans Serif"/>
            <family val="2"/>
            <charset val="177"/>
          </rPr>
          <t>Warning:</t>
        </r>
        <r>
          <rPr>
            <sz val="6"/>
            <color indexed="81"/>
            <rFont val="MS Sans Serif"/>
            <family val="2"/>
            <charset val="177"/>
          </rPr>
          <t>M26&lt;&gt;L33!K23</t>
        </r>
      </text>
    </comment>
    <comment ref="R26" authorId="0">
      <text>
        <r>
          <rPr>
            <b/>
            <sz val="8"/>
            <color indexed="81"/>
            <rFont val="MS Sans Serif"/>
            <family val="2"/>
            <charset val="177"/>
          </rPr>
          <t>Warning:</t>
        </r>
        <r>
          <rPr>
            <sz val="6"/>
            <color indexed="81"/>
            <rFont val="MS Sans Serif"/>
            <family val="2"/>
            <charset val="177"/>
          </rPr>
          <t>R26&lt;&gt;SUM(L13!AA43:AA44)</t>
        </r>
      </text>
    </comment>
    <comment ref="S26" authorId="0">
      <text>
        <r>
          <rPr>
            <b/>
            <sz val="8"/>
            <color indexed="81"/>
            <rFont val="MS Sans Serif"/>
            <family val="2"/>
            <charset val="177"/>
          </rPr>
          <t>Warning:</t>
        </r>
        <r>
          <rPr>
            <sz val="6"/>
            <color indexed="81"/>
            <rFont val="MS Sans Serif"/>
            <family val="2"/>
            <charset val="177"/>
          </rPr>
          <t>S26&lt;&gt;L33!P23</t>
        </r>
      </text>
    </comment>
    <comment ref="F27" authorId="0">
      <text>
        <r>
          <rPr>
            <b/>
            <sz val="8"/>
            <color indexed="81"/>
            <rFont val="MS Sans Serif"/>
            <family val="2"/>
            <charset val="177"/>
          </rPr>
          <t>Warning:</t>
        </r>
        <r>
          <rPr>
            <sz val="6"/>
            <color indexed="81"/>
            <rFont val="MS Sans Serif"/>
            <family val="2"/>
            <charset val="177"/>
          </rPr>
          <t>L13!I45&lt;&gt;F27</t>
        </r>
      </text>
    </comment>
    <comment ref="G27" authorId="0">
      <text>
        <r>
          <rPr>
            <b/>
            <sz val="8"/>
            <color indexed="81"/>
            <rFont val="MS Sans Serif"/>
            <family val="2"/>
            <charset val="177"/>
          </rPr>
          <t>Warning:</t>
        </r>
        <r>
          <rPr>
            <sz val="6"/>
            <color indexed="81"/>
            <rFont val="MS Sans Serif"/>
            <family val="2"/>
            <charset val="177"/>
          </rPr>
          <t>G27&lt;&gt;L33!F24</t>
        </r>
      </text>
    </comment>
    <comment ref="L27" authorId="0">
      <text>
        <r>
          <rPr>
            <b/>
            <sz val="8"/>
            <color indexed="81"/>
            <rFont val="MS Sans Serif"/>
            <family val="2"/>
            <charset val="177"/>
          </rPr>
          <t>Warning:</t>
        </r>
        <r>
          <rPr>
            <sz val="6"/>
            <color indexed="81"/>
            <rFont val="MS Sans Serif"/>
            <family val="2"/>
            <charset val="177"/>
          </rPr>
          <t>L13!R45&lt;&gt;L27</t>
        </r>
      </text>
    </comment>
    <comment ref="M27" authorId="0">
      <text>
        <r>
          <rPr>
            <b/>
            <sz val="8"/>
            <color indexed="81"/>
            <rFont val="MS Sans Serif"/>
            <family val="2"/>
            <charset val="177"/>
          </rPr>
          <t>Warning:</t>
        </r>
        <r>
          <rPr>
            <sz val="6"/>
            <color indexed="81"/>
            <rFont val="MS Sans Serif"/>
            <family val="2"/>
            <charset val="177"/>
          </rPr>
          <t>M27&lt;&gt;L33!K24</t>
        </r>
      </text>
    </comment>
    <comment ref="R27" authorId="0">
      <text>
        <r>
          <rPr>
            <b/>
            <sz val="8"/>
            <color indexed="81"/>
            <rFont val="MS Sans Serif"/>
            <family val="2"/>
            <charset val="177"/>
          </rPr>
          <t>Warning:</t>
        </r>
        <r>
          <rPr>
            <sz val="6"/>
            <color indexed="81"/>
            <rFont val="MS Sans Serif"/>
            <family val="2"/>
            <charset val="177"/>
          </rPr>
          <t>L13!AA45&lt;&gt;R27</t>
        </r>
      </text>
    </comment>
    <comment ref="S27" authorId="0">
      <text>
        <r>
          <rPr>
            <b/>
            <sz val="8"/>
            <color indexed="81"/>
            <rFont val="MS Sans Serif"/>
            <family val="2"/>
            <charset val="177"/>
          </rPr>
          <t>Warning:</t>
        </r>
        <r>
          <rPr>
            <sz val="6"/>
            <color indexed="81"/>
            <rFont val="MS Sans Serif"/>
            <family val="2"/>
            <charset val="177"/>
          </rPr>
          <t>S27&lt;&gt;L33!P24</t>
        </r>
      </text>
    </comment>
    <comment ref="F28" authorId="0">
      <text>
        <r>
          <rPr>
            <b/>
            <sz val="8"/>
            <color indexed="81"/>
            <rFont val="MS Sans Serif"/>
            <family val="2"/>
            <charset val="177"/>
          </rPr>
          <t>Warning:</t>
        </r>
        <r>
          <rPr>
            <sz val="6"/>
            <color indexed="81"/>
            <rFont val="MS Sans Serif"/>
            <family val="2"/>
            <charset val="177"/>
          </rPr>
          <t>L13!I46&lt;&gt;F28</t>
        </r>
      </text>
    </comment>
    <comment ref="G28" authorId="0">
      <text>
        <r>
          <rPr>
            <b/>
            <sz val="8"/>
            <color indexed="81"/>
            <rFont val="MS Sans Serif"/>
            <family val="2"/>
            <charset val="177"/>
          </rPr>
          <t>Warning:</t>
        </r>
        <r>
          <rPr>
            <sz val="6"/>
            <color indexed="81"/>
            <rFont val="MS Sans Serif"/>
            <family val="2"/>
            <charset val="177"/>
          </rPr>
          <t>G28&lt;&gt;L33!F25</t>
        </r>
      </text>
    </comment>
    <comment ref="L28" authorId="0">
      <text>
        <r>
          <rPr>
            <b/>
            <sz val="8"/>
            <color indexed="81"/>
            <rFont val="MS Sans Serif"/>
            <family val="2"/>
            <charset val="177"/>
          </rPr>
          <t>Warning:</t>
        </r>
        <r>
          <rPr>
            <sz val="6"/>
            <color indexed="81"/>
            <rFont val="MS Sans Serif"/>
            <family val="2"/>
            <charset val="177"/>
          </rPr>
          <t>L13!R46&lt;&gt;L28</t>
        </r>
      </text>
    </comment>
    <comment ref="M28" authorId="0">
      <text>
        <r>
          <rPr>
            <b/>
            <sz val="8"/>
            <color indexed="81"/>
            <rFont val="MS Sans Serif"/>
            <family val="2"/>
            <charset val="177"/>
          </rPr>
          <t>Warning:</t>
        </r>
        <r>
          <rPr>
            <sz val="6"/>
            <color indexed="81"/>
            <rFont val="MS Sans Serif"/>
            <family val="2"/>
            <charset val="177"/>
          </rPr>
          <t>M28&lt;&gt;L33!K25</t>
        </r>
      </text>
    </comment>
    <comment ref="R28" authorId="0">
      <text>
        <r>
          <rPr>
            <b/>
            <sz val="8"/>
            <color indexed="81"/>
            <rFont val="MS Sans Serif"/>
            <family val="2"/>
            <charset val="177"/>
          </rPr>
          <t>Warning:</t>
        </r>
        <r>
          <rPr>
            <sz val="6"/>
            <color indexed="81"/>
            <rFont val="MS Sans Serif"/>
            <family val="2"/>
            <charset val="177"/>
          </rPr>
          <t>L13!AA46&lt;&gt;R28</t>
        </r>
      </text>
    </comment>
    <comment ref="S28" authorId="0">
      <text>
        <r>
          <rPr>
            <b/>
            <sz val="8"/>
            <color indexed="81"/>
            <rFont val="MS Sans Serif"/>
            <family val="2"/>
            <charset val="177"/>
          </rPr>
          <t>Warning:</t>
        </r>
        <r>
          <rPr>
            <sz val="6"/>
            <color indexed="81"/>
            <rFont val="MS Sans Serif"/>
            <family val="2"/>
            <charset val="177"/>
          </rPr>
          <t>S28&lt;&gt;L33!P25</t>
        </r>
      </text>
    </comment>
    <comment ref="F29" authorId="0">
      <text>
        <r>
          <rPr>
            <b/>
            <sz val="8"/>
            <color indexed="81"/>
            <rFont val="MS Sans Serif"/>
            <family val="2"/>
            <charset val="177"/>
          </rPr>
          <t>Warning:</t>
        </r>
        <r>
          <rPr>
            <sz val="6"/>
            <color indexed="81"/>
            <rFont val="MS Sans Serif"/>
            <family val="2"/>
            <charset val="177"/>
          </rPr>
          <t>L13!I47&lt;&gt;F29</t>
        </r>
      </text>
    </comment>
    <comment ref="G29" authorId="0">
      <text>
        <r>
          <rPr>
            <b/>
            <sz val="8"/>
            <color indexed="81"/>
            <rFont val="MS Sans Serif"/>
            <family val="2"/>
            <charset val="177"/>
          </rPr>
          <t>Warning:</t>
        </r>
        <r>
          <rPr>
            <sz val="6"/>
            <color indexed="81"/>
            <rFont val="MS Sans Serif"/>
            <family val="2"/>
            <charset val="177"/>
          </rPr>
          <t>G29&lt;&gt;L33!F26</t>
        </r>
      </text>
    </comment>
    <comment ref="L29" authorId="0">
      <text>
        <r>
          <rPr>
            <b/>
            <sz val="8"/>
            <color indexed="81"/>
            <rFont val="MS Sans Serif"/>
            <family val="2"/>
            <charset val="177"/>
          </rPr>
          <t>Warning:</t>
        </r>
        <r>
          <rPr>
            <sz val="6"/>
            <color indexed="81"/>
            <rFont val="MS Sans Serif"/>
            <family val="2"/>
            <charset val="177"/>
          </rPr>
          <t>L13!R47&lt;&gt;L29</t>
        </r>
      </text>
    </comment>
    <comment ref="M29" authorId="0">
      <text>
        <r>
          <rPr>
            <b/>
            <sz val="8"/>
            <color indexed="81"/>
            <rFont val="MS Sans Serif"/>
            <family val="2"/>
            <charset val="177"/>
          </rPr>
          <t>Warning:</t>
        </r>
        <r>
          <rPr>
            <sz val="6"/>
            <color indexed="81"/>
            <rFont val="MS Sans Serif"/>
            <family val="2"/>
            <charset val="177"/>
          </rPr>
          <t>M29&lt;&gt;L33!K26</t>
        </r>
      </text>
    </comment>
    <comment ref="R29" authorId="0">
      <text>
        <r>
          <rPr>
            <b/>
            <sz val="8"/>
            <color indexed="81"/>
            <rFont val="MS Sans Serif"/>
            <family val="2"/>
            <charset val="177"/>
          </rPr>
          <t>Warning:</t>
        </r>
        <r>
          <rPr>
            <sz val="6"/>
            <color indexed="81"/>
            <rFont val="MS Sans Serif"/>
            <family val="2"/>
            <charset val="177"/>
          </rPr>
          <t>L13!AA47&lt;&gt;R29</t>
        </r>
      </text>
    </comment>
    <comment ref="S29" authorId="0">
      <text>
        <r>
          <rPr>
            <b/>
            <sz val="8"/>
            <color indexed="81"/>
            <rFont val="MS Sans Serif"/>
            <family val="2"/>
            <charset val="177"/>
          </rPr>
          <t>Warning:</t>
        </r>
        <r>
          <rPr>
            <sz val="6"/>
            <color indexed="81"/>
            <rFont val="MS Sans Serif"/>
            <family val="2"/>
            <charset val="177"/>
          </rPr>
          <t>S29&lt;&gt;L33!P26</t>
        </r>
      </text>
    </comment>
    <comment ref="F30" authorId="0">
      <text>
        <r>
          <rPr>
            <b/>
            <sz val="8"/>
            <color indexed="81"/>
            <rFont val="MS Sans Serif"/>
            <family val="2"/>
            <charset val="177"/>
          </rPr>
          <t>Warning:</t>
        </r>
        <r>
          <rPr>
            <sz val="6"/>
            <color indexed="81"/>
            <rFont val="MS Sans Serif"/>
            <family val="2"/>
            <charset val="177"/>
          </rPr>
          <t>L13!I48&lt;&gt;F30</t>
        </r>
      </text>
    </comment>
    <comment ref="G30" authorId="0">
      <text>
        <r>
          <rPr>
            <b/>
            <sz val="8"/>
            <color indexed="81"/>
            <rFont val="MS Sans Serif"/>
            <family val="2"/>
            <charset val="177"/>
          </rPr>
          <t>Warning:</t>
        </r>
        <r>
          <rPr>
            <sz val="6"/>
            <color indexed="81"/>
            <rFont val="MS Sans Serif"/>
            <family val="2"/>
            <charset val="177"/>
          </rPr>
          <t>G30&lt;&gt;L33!F27</t>
        </r>
      </text>
    </comment>
    <comment ref="L30" authorId="0">
      <text>
        <r>
          <rPr>
            <b/>
            <sz val="8"/>
            <color indexed="81"/>
            <rFont val="MS Sans Serif"/>
            <family val="2"/>
            <charset val="177"/>
          </rPr>
          <t>Warning:</t>
        </r>
        <r>
          <rPr>
            <sz val="6"/>
            <color indexed="81"/>
            <rFont val="MS Sans Serif"/>
            <family val="2"/>
            <charset val="177"/>
          </rPr>
          <t>L13!R48&lt;&gt;L30</t>
        </r>
      </text>
    </comment>
    <comment ref="M30" authorId="0">
      <text>
        <r>
          <rPr>
            <b/>
            <sz val="8"/>
            <color indexed="81"/>
            <rFont val="MS Sans Serif"/>
            <family val="2"/>
            <charset val="177"/>
          </rPr>
          <t>Warning:</t>
        </r>
        <r>
          <rPr>
            <sz val="6"/>
            <color indexed="81"/>
            <rFont val="MS Sans Serif"/>
            <family val="2"/>
            <charset val="177"/>
          </rPr>
          <t>M30&lt;&gt;L33!K27</t>
        </r>
      </text>
    </comment>
    <comment ref="R30" authorId="0">
      <text>
        <r>
          <rPr>
            <b/>
            <sz val="8"/>
            <color indexed="81"/>
            <rFont val="MS Sans Serif"/>
            <family val="2"/>
            <charset val="177"/>
          </rPr>
          <t>Warning:</t>
        </r>
        <r>
          <rPr>
            <sz val="6"/>
            <color indexed="81"/>
            <rFont val="MS Sans Serif"/>
            <family val="2"/>
            <charset val="177"/>
          </rPr>
          <t>L13!AA48&lt;&gt;R30</t>
        </r>
      </text>
    </comment>
    <comment ref="S30" authorId="0">
      <text>
        <r>
          <rPr>
            <b/>
            <sz val="8"/>
            <color indexed="81"/>
            <rFont val="MS Sans Serif"/>
            <family val="2"/>
            <charset val="177"/>
          </rPr>
          <t>Warning:</t>
        </r>
        <r>
          <rPr>
            <sz val="6"/>
            <color indexed="81"/>
            <rFont val="MS Sans Serif"/>
            <family val="2"/>
            <charset val="177"/>
          </rPr>
          <t>S30&lt;&gt;L33!P27</t>
        </r>
      </text>
    </comment>
    <comment ref="D31" authorId="0">
      <text>
        <r>
          <rPr>
            <b/>
            <sz val="8"/>
            <color indexed="81"/>
            <rFont val="MS Sans Serif"/>
            <family val="2"/>
            <charset val="177"/>
          </rPr>
          <t>Warning:</t>
        </r>
        <r>
          <rPr>
            <sz val="6"/>
            <color indexed="81"/>
            <rFont val="MS Sans Serif"/>
            <family val="2"/>
            <charset val="177"/>
          </rPr>
          <t>D32&gt;D31</t>
        </r>
      </text>
    </comment>
    <comment ref="E31" authorId="0">
      <text>
        <r>
          <rPr>
            <b/>
            <sz val="8"/>
            <color indexed="81"/>
            <rFont val="MS Sans Serif"/>
            <family val="2"/>
            <charset val="177"/>
          </rPr>
          <t>Warning:</t>
        </r>
        <r>
          <rPr>
            <sz val="6"/>
            <color indexed="81"/>
            <rFont val="MS Sans Serif"/>
            <family val="2"/>
            <charset val="177"/>
          </rPr>
          <t>L1!F14&lt;&gt;E31</t>
        </r>
      </text>
    </comment>
    <comment ref="F31" authorId="0">
      <text>
        <r>
          <rPr>
            <b/>
            <sz val="8"/>
            <color indexed="81"/>
            <rFont val="MS Sans Serif"/>
            <family val="2"/>
            <charset val="177"/>
          </rPr>
          <t>Warning:</t>
        </r>
        <r>
          <rPr>
            <sz val="6"/>
            <color indexed="81"/>
            <rFont val="MS Sans Serif"/>
            <family val="2"/>
            <charset val="177"/>
          </rPr>
          <t>L13!I50&lt;&gt;F31</t>
        </r>
      </text>
    </comment>
    <comment ref="G31" authorId="0">
      <text>
        <r>
          <rPr>
            <b/>
            <sz val="8"/>
            <color indexed="81"/>
            <rFont val="MS Sans Serif"/>
            <family val="2"/>
            <charset val="177"/>
          </rPr>
          <t>Warning:</t>
        </r>
        <r>
          <rPr>
            <sz val="6"/>
            <color indexed="81"/>
            <rFont val="MS Sans Serif"/>
            <family val="2"/>
            <charset val="177"/>
          </rPr>
          <t>G31&lt;&gt;L33!F28</t>
        </r>
      </text>
    </comment>
    <comment ref="J31" authorId="0">
      <text>
        <r>
          <rPr>
            <b/>
            <sz val="8"/>
            <color indexed="81"/>
            <rFont val="MS Sans Serif"/>
            <family val="2"/>
            <charset val="177"/>
          </rPr>
          <t>Warning:</t>
        </r>
        <r>
          <rPr>
            <sz val="6"/>
            <color indexed="81"/>
            <rFont val="MS Sans Serif"/>
            <family val="2"/>
            <charset val="177"/>
          </rPr>
          <t>J32&gt;J31</t>
        </r>
      </text>
    </comment>
    <comment ref="K31" authorId="0">
      <text>
        <r>
          <rPr>
            <b/>
            <sz val="8"/>
            <color indexed="81"/>
            <rFont val="MS Sans Serif"/>
            <family val="2"/>
            <charset val="177"/>
          </rPr>
          <t>Warning:</t>
        </r>
        <r>
          <rPr>
            <sz val="6"/>
            <color indexed="81"/>
            <rFont val="MS Sans Serif"/>
            <family val="2"/>
            <charset val="177"/>
          </rPr>
          <t>L1!I14&lt;&gt;K31</t>
        </r>
      </text>
    </comment>
    <comment ref="L31" authorId="0">
      <text>
        <r>
          <rPr>
            <b/>
            <sz val="8"/>
            <color indexed="81"/>
            <rFont val="MS Sans Serif"/>
            <family val="2"/>
            <charset val="177"/>
          </rPr>
          <t>Warning:</t>
        </r>
        <r>
          <rPr>
            <sz val="6"/>
            <color indexed="81"/>
            <rFont val="MS Sans Serif"/>
            <family val="2"/>
            <charset val="177"/>
          </rPr>
          <t>L13!R50&lt;&gt;L31</t>
        </r>
      </text>
    </comment>
    <comment ref="M31" authorId="0">
      <text>
        <r>
          <rPr>
            <b/>
            <sz val="8"/>
            <color indexed="81"/>
            <rFont val="MS Sans Serif"/>
            <family val="2"/>
            <charset val="177"/>
          </rPr>
          <t>Warning:</t>
        </r>
        <r>
          <rPr>
            <sz val="6"/>
            <color indexed="81"/>
            <rFont val="MS Sans Serif"/>
            <family val="2"/>
            <charset val="177"/>
          </rPr>
          <t>M31&lt;&gt;L33!K28</t>
        </r>
      </text>
    </comment>
    <comment ref="P31" authorId="0">
      <text>
        <r>
          <rPr>
            <b/>
            <sz val="8"/>
            <color indexed="81"/>
            <rFont val="MS Sans Serif"/>
            <family val="2"/>
            <charset val="177"/>
          </rPr>
          <t>Warning:</t>
        </r>
        <r>
          <rPr>
            <sz val="6"/>
            <color indexed="81"/>
            <rFont val="MS Sans Serif"/>
            <family val="2"/>
            <charset val="177"/>
          </rPr>
          <t>P32&gt;P31</t>
        </r>
      </text>
    </comment>
    <comment ref="Q31" authorId="0">
      <text>
        <r>
          <rPr>
            <b/>
            <sz val="8"/>
            <color indexed="81"/>
            <rFont val="MS Sans Serif"/>
            <family val="2"/>
            <charset val="177"/>
          </rPr>
          <t>Warning:</t>
        </r>
        <r>
          <rPr>
            <sz val="6"/>
            <color indexed="81"/>
            <rFont val="MS Sans Serif"/>
            <family val="2"/>
            <charset val="177"/>
          </rPr>
          <t>L1!L14&lt;&gt;Q31</t>
        </r>
      </text>
    </comment>
    <comment ref="R31" authorId="0">
      <text>
        <r>
          <rPr>
            <b/>
            <sz val="8"/>
            <color indexed="81"/>
            <rFont val="MS Sans Serif"/>
            <family val="2"/>
            <charset val="177"/>
          </rPr>
          <t>Warning:</t>
        </r>
        <r>
          <rPr>
            <sz val="6"/>
            <color indexed="81"/>
            <rFont val="MS Sans Serif"/>
            <family val="2"/>
            <charset val="177"/>
          </rPr>
          <t>L13!AA50&lt;&gt;R31</t>
        </r>
      </text>
    </comment>
    <comment ref="S31" authorId="0">
      <text>
        <r>
          <rPr>
            <b/>
            <sz val="8"/>
            <color indexed="81"/>
            <rFont val="MS Sans Serif"/>
            <family val="2"/>
            <charset val="177"/>
          </rPr>
          <t>Warning:</t>
        </r>
        <r>
          <rPr>
            <sz val="6"/>
            <color indexed="81"/>
            <rFont val="MS Sans Serif"/>
            <family val="2"/>
            <charset val="177"/>
          </rPr>
          <t>S31&lt;&gt;L33!P28</t>
        </r>
      </text>
    </comment>
    <comment ref="D32" authorId="0">
      <text>
        <r>
          <rPr>
            <b/>
            <sz val="8"/>
            <color indexed="81"/>
            <rFont val="MS Sans Serif"/>
            <family val="2"/>
            <charset val="177"/>
          </rPr>
          <t>Warning:</t>
        </r>
        <r>
          <rPr>
            <sz val="6"/>
            <color indexed="81"/>
            <rFont val="MS Sans Serif"/>
            <family val="2"/>
            <charset val="177"/>
          </rPr>
          <t>D32&gt;D31</t>
        </r>
      </text>
    </comment>
    <comment ref="J32" authorId="0">
      <text>
        <r>
          <rPr>
            <b/>
            <sz val="8"/>
            <color indexed="81"/>
            <rFont val="MS Sans Serif"/>
            <family val="2"/>
            <charset val="177"/>
          </rPr>
          <t>Warning:</t>
        </r>
        <r>
          <rPr>
            <sz val="6"/>
            <color indexed="81"/>
            <rFont val="MS Sans Serif"/>
            <family val="2"/>
            <charset val="177"/>
          </rPr>
          <t>J32&gt;J31</t>
        </r>
      </text>
    </comment>
    <comment ref="P32" authorId="0">
      <text>
        <r>
          <rPr>
            <b/>
            <sz val="8"/>
            <color indexed="81"/>
            <rFont val="MS Sans Serif"/>
            <family val="2"/>
            <charset val="177"/>
          </rPr>
          <t>Warning:</t>
        </r>
        <r>
          <rPr>
            <sz val="6"/>
            <color indexed="81"/>
            <rFont val="MS Sans Serif"/>
            <family val="2"/>
            <charset val="177"/>
          </rPr>
          <t>P32&gt;P31</t>
        </r>
      </text>
    </comment>
  </commentList>
</comments>
</file>

<file path=xl/comments29.xml><?xml version="1.0" encoding="utf-8"?>
<comments xmlns="http://schemas.openxmlformats.org/spreadsheetml/2006/main">
  <authors>
    <author>רחל לאה כהן טנוג'י</author>
  </authors>
  <commentList>
    <comment ref="F9" authorId="0">
      <text>
        <r>
          <rPr>
            <b/>
            <sz val="8"/>
            <color indexed="81"/>
            <rFont val="MS Sans Serif"/>
            <family val="2"/>
            <charset val="177"/>
          </rPr>
          <t>Warning:</t>
        </r>
        <r>
          <rPr>
            <sz val="6"/>
            <color indexed="81"/>
            <rFont val="MS Sans Serif"/>
            <family val="2"/>
            <charset val="177"/>
          </rPr>
          <t>L32!G11&lt;&gt;F9</t>
        </r>
      </text>
    </comment>
    <comment ref="K9" authorId="0">
      <text>
        <r>
          <rPr>
            <b/>
            <sz val="8"/>
            <color indexed="81"/>
            <rFont val="MS Sans Serif"/>
            <family val="2"/>
            <charset val="177"/>
          </rPr>
          <t>Warning:</t>
        </r>
        <r>
          <rPr>
            <sz val="6"/>
            <color indexed="81"/>
            <rFont val="MS Sans Serif"/>
            <family val="2"/>
            <charset val="177"/>
          </rPr>
          <t>L32!M11&lt;&gt;K9</t>
        </r>
      </text>
    </comment>
    <comment ref="P9" authorId="0">
      <text>
        <r>
          <rPr>
            <b/>
            <sz val="8"/>
            <color indexed="81"/>
            <rFont val="MS Sans Serif"/>
            <family val="2"/>
            <charset val="177"/>
          </rPr>
          <t>Warning:</t>
        </r>
        <r>
          <rPr>
            <sz val="6"/>
            <color indexed="81"/>
            <rFont val="MS Sans Serif"/>
            <family val="2"/>
            <charset val="177"/>
          </rPr>
          <t>L32!S11&lt;&gt;P9</t>
        </r>
      </text>
    </comment>
    <comment ref="F10" authorId="0">
      <text>
        <r>
          <rPr>
            <b/>
            <sz val="8"/>
            <color indexed="81"/>
            <rFont val="MS Sans Serif"/>
            <family val="2"/>
            <charset val="177"/>
          </rPr>
          <t>Warning:</t>
        </r>
        <r>
          <rPr>
            <sz val="6"/>
            <color indexed="81"/>
            <rFont val="MS Sans Serif"/>
            <family val="2"/>
            <charset val="177"/>
          </rPr>
          <t>L32!G12&lt;&gt;F10</t>
        </r>
      </text>
    </comment>
    <comment ref="K10" authorId="0">
      <text>
        <r>
          <rPr>
            <b/>
            <sz val="8"/>
            <color indexed="81"/>
            <rFont val="MS Sans Serif"/>
            <family val="2"/>
            <charset val="177"/>
          </rPr>
          <t>Warning:</t>
        </r>
        <r>
          <rPr>
            <sz val="6"/>
            <color indexed="81"/>
            <rFont val="MS Sans Serif"/>
            <family val="2"/>
            <charset val="177"/>
          </rPr>
          <t>L32!M12&lt;&gt;K10</t>
        </r>
      </text>
    </comment>
    <comment ref="P10" authorId="0">
      <text>
        <r>
          <rPr>
            <b/>
            <sz val="8"/>
            <color indexed="81"/>
            <rFont val="MS Sans Serif"/>
            <family val="2"/>
            <charset val="177"/>
          </rPr>
          <t>Warning:</t>
        </r>
        <r>
          <rPr>
            <sz val="6"/>
            <color indexed="81"/>
            <rFont val="MS Sans Serif"/>
            <family val="2"/>
            <charset val="177"/>
          </rPr>
          <t>L32!S12&lt;&gt;P10</t>
        </r>
      </text>
    </comment>
    <comment ref="F11" authorId="0">
      <text>
        <r>
          <rPr>
            <b/>
            <sz val="8"/>
            <color indexed="81"/>
            <rFont val="MS Sans Serif"/>
            <family val="2"/>
            <charset val="177"/>
          </rPr>
          <t>Warning:</t>
        </r>
        <r>
          <rPr>
            <sz val="6"/>
            <color indexed="81"/>
            <rFont val="MS Sans Serif"/>
            <family val="2"/>
            <charset val="177"/>
          </rPr>
          <t>L32!G13&lt;&gt;F11</t>
        </r>
      </text>
    </comment>
    <comment ref="K11" authorId="0">
      <text>
        <r>
          <rPr>
            <b/>
            <sz val="8"/>
            <color indexed="81"/>
            <rFont val="MS Sans Serif"/>
            <family val="2"/>
            <charset val="177"/>
          </rPr>
          <t>Warning:</t>
        </r>
        <r>
          <rPr>
            <sz val="6"/>
            <color indexed="81"/>
            <rFont val="MS Sans Serif"/>
            <family val="2"/>
            <charset val="177"/>
          </rPr>
          <t>L32!M13&lt;&gt;K11</t>
        </r>
      </text>
    </comment>
    <comment ref="P11" authorId="0">
      <text>
        <r>
          <rPr>
            <b/>
            <sz val="8"/>
            <color indexed="81"/>
            <rFont val="MS Sans Serif"/>
            <family val="2"/>
            <charset val="177"/>
          </rPr>
          <t>Warning:</t>
        </r>
        <r>
          <rPr>
            <sz val="6"/>
            <color indexed="81"/>
            <rFont val="MS Sans Serif"/>
            <family val="2"/>
            <charset val="177"/>
          </rPr>
          <t>L32!S13&lt;&gt;P11</t>
        </r>
      </text>
    </comment>
    <comment ref="F12" authorId="0">
      <text>
        <r>
          <rPr>
            <b/>
            <sz val="8"/>
            <color indexed="81"/>
            <rFont val="MS Sans Serif"/>
            <family val="2"/>
            <charset val="177"/>
          </rPr>
          <t>Warning:</t>
        </r>
        <r>
          <rPr>
            <sz val="6"/>
            <color indexed="81"/>
            <rFont val="MS Sans Serif"/>
            <family val="2"/>
            <charset val="177"/>
          </rPr>
          <t>L32!G14&lt;&gt;F12</t>
        </r>
      </text>
    </comment>
    <comment ref="K12" authorId="0">
      <text>
        <r>
          <rPr>
            <b/>
            <sz val="8"/>
            <color indexed="81"/>
            <rFont val="MS Sans Serif"/>
            <family val="2"/>
            <charset val="177"/>
          </rPr>
          <t>Warning:</t>
        </r>
        <r>
          <rPr>
            <sz val="6"/>
            <color indexed="81"/>
            <rFont val="MS Sans Serif"/>
            <family val="2"/>
            <charset val="177"/>
          </rPr>
          <t>L32!M14&lt;&gt;K12</t>
        </r>
      </text>
    </comment>
    <comment ref="P12" authorId="0">
      <text>
        <r>
          <rPr>
            <b/>
            <sz val="8"/>
            <color indexed="81"/>
            <rFont val="MS Sans Serif"/>
            <family val="2"/>
            <charset val="177"/>
          </rPr>
          <t>Warning:</t>
        </r>
        <r>
          <rPr>
            <sz val="6"/>
            <color indexed="81"/>
            <rFont val="MS Sans Serif"/>
            <family val="2"/>
            <charset val="177"/>
          </rPr>
          <t>L32!S14&lt;&gt;P12</t>
        </r>
      </text>
    </comment>
    <comment ref="F13" authorId="0">
      <text>
        <r>
          <rPr>
            <b/>
            <sz val="8"/>
            <color indexed="81"/>
            <rFont val="MS Sans Serif"/>
            <family val="2"/>
            <charset val="177"/>
          </rPr>
          <t>Warning:</t>
        </r>
        <r>
          <rPr>
            <sz val="6"/>
            <color indexed="81"/>
            <rFont val="MS Sans Serif"/>
            <family val="2"/>
            <charset val="177"/>
          </rPr>
          <t>L32!G15&lt;&gt;F13</t>
        </r>
      </text>
    </comment>
    <comment ref="K13" authorId="0">
      <text>
        <r>
          <rPr>
            <b/>
            <sz val="8"/>
            <color indexed="81"/>
            <rFont val="MS Sans Serif"/>
            <family val="2"/>
            <charset val="177"/>
          </rPr>
          <t>Warning:</t>
        </r>
        <r>
          <rPr>
            <sz val="6"/>
            <color indexed="81"/>
            <rFont val="MS Sans Serif"/>
            <family val="2"/>
            <charset val="177"/>
          </rPr>
          <t>L32!M15&lt;&gt;K13</t>
        </r>
      </text>
    </comment>
    <comment ref="P13" authorId="0">
      <text>
        <r>
          <rPr>
            <b/>
            <sz val="8"/>
            <color indexed="81"/>
            <rFont val="MS Sans Serif"/>
            <family val="2"/>
            <charset val="177"/>
          </rPr>
          <t>Warning:</t>
        </r>
        <r>
          <rPr>
            <sz val="6"/>
            <color indexed="81"/>
            <rFont val="MS Sans Serif"/>
            <family val="2"/>
            <charset val="177"/>
          </rPr>
          <t>L32!S15&lt;&gt;P13</t>
        </r>
      </text>
    </comment>
    <comment ref="F14" authorId="0">
      <text>
        <r>
          <rPr>
            <b/>
            <sz val="8"/>
            <color indexed="81"/>
            <rFont val="MS Sans Serif"/>
            <family val="2"/>
            <charset val="177"/>
          </rPr>
          <t>Warning:</t>
        </r>
        <r>
          <rPr>
            <sz val="6"/>
            <color indexed="81"/>
            <rFont val="MS Sans Serif"/>
            <family val="2"/>
            <charset val="177"/>
          </rPr>
          <t>L32!G16&lt;&gt;F14</t>
        </r>
      </text>
    </comment>
    <comment ref="K14" authorId="0">
      <text>
        <r>
          <rPr>
            <b/>
            <sz val="8"/>
            <color indexed="81"/>
            <rFont val="MS Sans Serif"/>
            <family val="2"/>
            <charset val="177"/>
          </rPr>
          <t>Warning:</t>
        </r>
        <r>
          <rPr>
            <sz val="6"/>
            <color indexed="81"/>
            <rFont val="MS Sans Serif"/>
            <family val="2"/>
            <charset val="177"/>
          </rPr>
          <t>L32!M16&lt;&gt;K14</t>
        </r>
      </text>
    </comment>
    <comment ref="P14" authorId="0">
      <text>
        <r>
          <rPr>
            <b/>
            <sz val="8"/>
            <color indexed="81"/>
            <rFont val="MS Sans Serif"/>
            <family val="2"/>
            <charset val="177"/>
          </rPr>
          <t>Warning:</t>
        </r>
        <r>
          <rPr>
            <sz val="6"/>
            <color indexed="81"/>
            <rFont val="MS Sans Serif"/>
            <family val="2"/>
            <charset val="177"/>
          </rPr>
          <t>L32!S16&lt;&gt;P14</t>
        </r>
      </text>
    </comment>
    <comment ref="F15" authorId="0">
      <text>
        <r>
          <rPr>
            <b/>
            <sz val="8"/>
            <color indexed="81"/>
            <rFont val="MS Sans Serif"/>
            <family val="2"/>
            <charset val="177"/>
          </rPr>
          <t>Warning:</t>
        </r>
        <r>
          <rPr>
            <sz val="6"/>
            <color indexed="81"/>
            <rFont val="MS Sans Serif"/>
            <family val="2"/>
            <charset val="177"/>
          </rPr>
          <t>L32!G18&lt;&gt;F15</t>
        </r>
      </text>
    </comment>
    <comment ref="K15" authorId="0">
      <text>
        <r>
          <rPr>
            <b/>
            <sz val="8"/>
            <color indexed="81"/>
            <rFont val="MS Sans Serif"/>
            <family val="2"/>
            <charset val="177"/>
          </rPr>
          <t>Warning:</t>
        </r>
        <r>
          <rPr>
            <sz val="6"/>
            <color indexed="81"/>
            <rFont val="MS Sans Serif"/>
            <family val="2"/>
            <charset val="177"/>
          </rPr>
          <t>L32!M18&lt;&gt;K15</t>
        </r>
      </text>
    </comment>
    <comment ref="P15" authorId="0">
      <text>
        <r>
          <rPr>
            <b/>
            <sz val="8"/>
            <color indexed="81"/>
            <rFont val="MS Sans Serif"/>
            <family val="2"/>
            <charset val="177"/>
          </rPr>
          <t>Warning:</t>
        </r>
        <r>
          <rPr>
            <sz val="6"/>
            <color indexed="81"/>
            <rFont val="MS Sans Serif"/>
            <family val="2"/>
            <charset val="177"/>
          </rPr>
          <t>L32!S18&lt;&gt;P15</t>
        </r>
      </text>
    </comment>
    <comment ref="F16" authorId="0">
      <text>
        <r>
          <rPr>
            <b/>
            <sz val="8"/>
            <color indexed="81"/>
            <rFont val="MS Sans Serif"/>
            <family val="2"/>
            <charset val="177"/>
          </rPr>
          <t>Warning:</t>
        </r>
        <r>
          <rPr>
            <sz val="6"/>
            <color indexed="81"/>
            <rFont val="MS Sans Serif"/>
            <family val="2"/>
            <charset val="177"/>
          </rPr>
          <t>L32!G19&lt;&gt;F16</t>
        </r>
      </text>
    </comment>
    <comment ref="K16" authorId="0">
      <text>
        <r>
          <rPr>
            <b/>
            <sz val="8"/>
            <color indexed="81"/>
            <rFont val="MS Sans Serif"/>
            <family val="2"/>
            <charset val="177"/>
          </rPr>
          <t>Warning:</t>
        </r>
        <r>
          <rPr>
            <sz val="6"/>
            <color indexed="81"/>
            <rFont val="MS Sans Serif"/>
            <family val="2"/>
            <charset val="177"/>
          </rPr>
          <t>L32!M19&lt;&gt;K16</t>
        </r>
      </text>
    </comment>
    <comment ref="P16" authorId="0">
      <text>
        <r>
          <rPr>
            <b/>
            <sz val="8"/>
            <color indexed="81"/>
            <rFont val="MS Sans Serif"/>
            <family val="2"/>
            <charset val="177"/>
          </rPr>
          <t>Warning:</t>
        </r>
        <r>
          <rPr>
            <sz val="6"/>
            <color indexed="81"/>
            <rFont val="MS Sans Serif"/>
            <family val="2"/>
            <charset val="177"/>
          </rPr>
          <t>L32!S19&lt;&gt;P16</t>
        </r>
      </text>
    </comment>
    <comment ref="F17" authorId="0">
      <text>
        <r>
          <rPr>
            <b/>
            <sz val="8"/>
            <color indexed="81"/>
            <rFont val="MS Sans Serif"/>
            <family val="2"/>
            <charset val="177"/>
          </rPr>
          <t>Warning:</t>
        </r>
        <r>
          <rPr>
            <sz val="6"/>
            <color indexed="81"/>
            <rFont val="MS Sans Serif"/>
            <family val="2"/>
            <charset val="177"/>
          </rPr>
          <t>L32!G20&lt;&gt;F17</t>
        </r>
      </text>
    </comment>
    <comment ref="K17" authorId="0">
      <text>
        <r>
          <rPr>
            <b/>
            <sz val="8"/>
            <color indexed="81"/>
            <rFont val="MS Sans Serif"/>
            <family val="2"/>
            <charset val="177"/>
          </rPr>
          <t>Warning:</t>
        </r>
        <r>
          <rPr>
            <sz val="6"/>
            <color indexed="81"/>
            <rFont val="MS Sans Serif"/>
            <family val="2"/>
            <charset val="177"/>
          </rPr>
          <t>L32!M20&lt;&gt;K17</t>
        </r>
      </text>
    </comment>
    <comment ref="P17" authorId="0">
      <text>
        <r>
          <rPr>
            <b/>
            <sz val="8"/>
            <color indexed="81"/>
            <rFont val="MS Sans Serif"/>
            <family val="2"/>
            <charset val="177"/>
          </rPr>
          <t>Warning:</t>
        </r>
        <r>
          <rPr>
            <sz val="6"/>
            <color indexed="81"/>
            <rFont val="MS Sans Serif"/>
            <family val="2"/>
            <charset val="177"/>
          </rPr>
          <t>L32!S20&lt;&gt;P17</t>
        </r>
      </text>
    </comment>
    <comment ref="F18" authorId="0">
      <text>
        <r>
          <rPr>
            <b/>
            <sz val="8"/>
            <color indexed="81"/>
            <rFont val="MS Sans Serif"/>
            <family val="2"/>
            <charset val="177"/>
          </rPr>
          <t>Warning:</t>
        </r>
        <r>
          <rPr>
            <sz val="6"/>
            <color indexed="81"/>
            <rFont val="MS Sans Serif"/>
            <family val="2"/>
            <charset val="177"/>
          </rPr>
          <t>L32!G21&lt;&gt;F18</t>
        </r>
      </text>
    </comment>
    <comment ref="K18" authorId="0">
      <text>
        <r>
          <rPr>
            <b/>
            <sz val="8"/>
            <color indexed="81"/>
            <rFont val="MS Sans Serif"/>
            <family val="2"/>
            <charset val="177"/>
          </rPr>
          <t>Warning:</t>
        </r>
        <r>
          <rPr>
            <sz val="6"/>
            <color indexed="81"/>
            <rFont val="MS Sans Serif"/>
            <family val="2"/>
            <charset val="177"/>
          </rPr>
          <t>L32!M21&lt;&gt;K18</t>
        </r>
      </text>
    </comment>
    <comment ref="P18" authorId="0">
      <text>
        <r>
          <rPr>
            <b/>
            <sz val="8"/>
            <color indexed="81"/>
            <rFont val="MS Sans Serif"/>
            <family val="2"/>
            <charset val="177"/>
          </rPr>
          <t>Warning:</t>
        </r>
        <r>
          <rPr>
            <sz val="6"/>
            <color indexed="81"/>
            <rFont val="MS Sans Serif"/>
            <family val="2"/>
            <charset val="177"/>
          </rPr>
          <t>L32!S21&lt;&gt;P18</t>
        </r>
      </text>
    </comment>
    <comment ref="F19" authorId="0">
      <text>
        <r>
          <rPr>
            <b/>
            <sz val="8"/>
            <color indexed="81"/>
            <rFont val="MS Sans Serif"/>
            <family val="2"/>
            <charset val="177"/>
          </rPr>
          <t>Warning:</t>
        </r>
        <r>
          <rPr>
            <sz val="6"/>
            <color indexed="81"/>
            <rFont val="MS Sans Serif"/>
            <family val="2"/>
            <charset val="177"/>
          </rPr>
          <t>L32!G22&lt;&gt;F19</t>
        </r>
      </text>
    </comment>
    <comment ref="K19" authorId="0">
      <text>
        <r>
          <rPr>
            <b/>
            <sz val="8"/>
            <color indexed="81"/>
            <rFont val="MS Sans Serif"/>
            <family val="2"/>
            <charset val="177"/>
          </rPr>
          <t>Warning:</t>
        </r>
        <r>
          <rPr>
            <sz val="6"/>
            <color indexed="81"/>
            <rFont val="MS Sans Serif"/>
            <family val="2"/>
            <charset val="177"/>
          </rPr>
          <t>L32!M22&lt;&gt;K19</t>
        </r>
      </text>
    </comment>
    <comment ref="P19" authorId="0">
      <text>
        <r>
          <rPr>
            <b/>
            <sz val="8"/>
            <color indexed="81"/>
            <rFont val="MS Sans Serif"/>
            <family val="2"/>
            <charset val="177"/>
          </rPr>
          <t>Warning:</t>
        </r>
        <r>
          <rPr>
            <sz val="6"/>
            <color indexed="81"/>
            <rFont val="MS Sans Serif"/>
            <family val="2"/>
            <charset val="177"/>
          </rPr>
          <t>L32!S22&lt;&gt;P19</t>
        </r>
      </text>
    </comment>
    <comment ref="F20" authorId="0">
      <text>
        <r>
          <rPr>
            <b/>
            <sz val="8"/>
            <color indexed="81"/>
            <rFont val="MS Sans Serif"/>
            <family val="2"/>
            <charset val="177"/>
          </rPr>
          <t>Warning:</t>
        </r>
        <r>
          <rPr>
            <sz val="6"/>
            <color indexed="81"/>
            <rFont val="MS Sans Serif"/>
            <family val="2"/>
            <charset val="177"/>
          </rPr>
          <t>L32!G23&lt;&gt;F20</t>
        </r>
      </text>
    </comment>
    <comment ref="K20" authorId="0">
      <text>
        <r>
          <rPr>
            <b/>
            <sz val="8"/>
            <color indexed="81"/>
            <rFont val="MS Sans Serif"/>
            <family val="2"/>
            <charset val="177"/>
          </rPr>
          <t>Warning:</t>
        </r>
        <r>
          <rPr>
            <sz val="6"/>
            <color indexed="81"/>
            <rFont val="MS Sans Serif"/>
            <family val="2"/>
            <charset val="177"/>
          </rPr>
          <t>L32!M23&lt;&gt;K20</t>
        </r>
      </text>
    </comment>
    <comment ref="P20" authorId="0">
      <text>
        <r>
          <rPr>
            <b/>
            <sz val="8"/>
            <color indexed="81"/>
            <rFont val="MS Sans Serif"/>
            <family val="2"/>
            <charset val="177"/>
          </rPr>
          <t>Warning:</t>
        </r>
        <r>
          <rPr>
            <sz val="6"/>
            <color indexed="81"/>
            <rFont val="MS Sans Serif"/>
            <family val="2"/>
            <charset val="177"/>
          </rPr>
          <t>L32!S23&lt;&gt;P20</t>
        </r>
      </text>
    </comment>
    <comment ref="F21" authorId="0">
      <text>
        <r>
          <rPr>
            <b/>
            <sz val="8"/>
            <color indexed="81"/>
            <rFont val="MS Sans Serif"/>
            <family val="2"/>
            <charset val="177"/>
          </rPr>
          <t>Warning:</t>
        </r>
        <r>
          <rPr>
            <sz val="6"/>
            <color indexed="81"/>
            <rFont val="MS Sans Serif"/>
            <family val="2"/>
            <charset val="177"/>
          </rPr>
          <t>L32!G24&lt;&gt;F21</t>
        </r>
      </text>
    </comment>
    <comment ref="K21" authorId="0">
      <text>
        <r>
          <rPr>
            <b/>
            <sz val="8"/>
            <color indexed="81"/>
            <rFont val="MS Sans Serif"/>
            <family val="2"/>
            <charset val="177"/>
          </rPr>
          <t>Warning:</t>
        </r>
        <r>
          <rPr>
            <sz val="6"/>
            <color indexed="81"/>
            <rFont val="MS Sans Serif"/>
            <family val="2"/>
            <charset val="177"/>
          </rPr>
          <t>L32!M24&lt;&gt;K21</t>
        </r>
      </text>
    </comment>
    <comment ref="P21" authorId="0">
      <text>
        <r>
          <rPr>
            <b/>
            <sz val="8"/>
            <color indexed="81"/>
            <rFont val="MS Sans Serif"/>
            <family val="2"/>
            <charset val="177"/>
          </rPr>
          <t>Warning:</t>
        </r>
        <r>
          <rPr>
            <sz val="6"/>
            <color indexed="81"/>
            <rFont val="MS Sans Serif"/>
            <family val="2"/>
            <charset val="177"/>
          </rPr>
          <t>L32!S24&lt;&gt;P21</t>
        </r>
      </text>
    </comment>
    <comment ref="F22" authorId="0">
      <text>
        <r>
          <rPr>
            <b/>
            <sz val="8"/>
            <color indexed="81"/>
            <rFont val="MS Sans Serif"/>
            <family val="2"/>
            <charset val="177"/>
          </rPr>
          <t>Warning:</t>
        </r>
        <r>
          <rPr>
            <sz val="6"/>
            <color indexed="81"/>
            <rFont val="MS Sans Serif"/>
            <family val="2"/>
            <charset val="177"/>
          </rPr>
          <t>L32!G25&lt;&gt;F22</t>
        </r>
      </text>
    </comment>
    <comment ref="K22" authorId="0">
      <text>
        <r>
          <rPr>
            <b/>
            <sz val="8"/>
            <color indexed="81"/>
            <rFont val="MS Sans Serif"/>
            <family val="2"/>
            <charset val="177"/>
          </rPr>
          <t>Warning:</t>
        </r>
        <r>
          <rPr>
            <sz val="6"/>
            <color indexed="81"/>
            <rFont val="MS Sans Serif"/>
            <family val="2"/>
            <charset val="177"/>
          </rPr>
          <t>L32!M25&lt;&gt;K22</t>
        </r>
      </text>
    </comment>
    <comment ref="P22" authorId="0">
      <text>
        <r>
          <rPr>
            <b/>
            <sz val="8"/>
            <color indexed="81"/>
            <rFont val="MS Sans Serif"/>
            <family val="2"/>
            <charset val="177"/>
          </rPr>
          <t>Warning:</t>
        </r>
        <r>
          <rPr>
            <sz val="6"/>
            <color indexed="81"/>
            <rFont val="MS Sans Serif"/>
            <family val="2"/>
            <charset val="177"/>
          </rPr>
          <t>L32!S25&lt;&gt;P22</t>
        </r>
      </text>
    </comment>
    <comment ref="F23" authorId="0">
      <text>
        <r>
          <rPr>
            <b/>
            <sz val="8"/>
            <color indexed="81"/>
            <rFont val="MS Sans Serif"/>
            <family val="2"/>
            <charset val="177"/>
          </rPr>
          <t>Warning:</t>
        </r>
        <r>
          <rPr>
            <sz val="6"/>
            <color indexed="81"/>
            <rFont val="MS Sans Serif"/>
            <family val="2"/>
            <charset val="177"/>
          </rPr>
          <t>L32!G26&lt;&gt;F23</t>
        </r>
      </text>
    </comment>
    <comment ref="K23" authorId="0">
      <text>
        <r>
          <rPr>
            <b/>
            <sz val="8"/>
            <color indexed="81"/>
            <rFont val="MS Sans Serif"/>
            <family val="2"/>
            <charset val="177"/>
          </rPr>
          <t>Warning:</t>
        </r>
        <r>
          <rPr>
            <sz val="6"/>
            <color indexed="81"/>
            <rFont val="MS Sans Serif"/>
            <family val="2"/>
            <charset val="177"/>
          </rPr>
          <t>L32!M26&lt;&gt;K23</t>
        </r>
      </text>
    </comment>
    <comment ref="P23" authorId="0">
      <text>
        <r>
          <rPr>
            <b/>
            <sz val="8"/>
            <color indexed="81"/>
            <rFont val="MS Sans Serif"/>
            <family val="2"/>
            <charset val="177"/>
          </rPr>
          <t>Warning:</t>
        </r>
        <r>
          <rPr>
            <sz val="6"/>
            <color indexed="81"/>
            <rFont val="MS Sans Serif"/>
            <family val="2"/>
            <charset val="177"/>
          </rPr>
          <t>L32!S26&lt;&gt;P23</t>
        </r>
      </text>
    </comment>
    <comment ref="F24" authorId="0">
      <text>
        <r>
          <rPr>
            <b/>
            <sz val="8"/>
            <color indexed="81"/>
            <rFont val="MS Sans Serif"/>
            <family val="2"/>
            <charset val="177"/>
          </rPr>
          <t>Warning:</t>
        </r>
        <r>
          <rPr>
            <sz val="6"/>
            <color indexed="81"/>
            <rFont val="MS Sans Serif"/>
            <family val="2"/>
            <charset val="177"/>
          </rPr>
          <t>L32!G27&lt;&gt;F24</t>
        </r>
      </text>
    </comment>
    <comment ref="K24" authorId="0">
      <text>
        <r>
          <rPr>
            <b/>
            <sz val="8"/>
            <color indexed="81"/>
            <rFont val="MS Sans Serif"/>
            <family val="2"/>
            <charset val="177"/>
          </rPr>
          <t>Warning:</t>
        </r>
        <r>
          <rPr>
            <sz val="6"/>
            <color indexed="81"/>
            <rFont val="MS Sans Serif"/>
            <family val="2"/>
            <charset val="177"/>
          </rPr>
          <t>L32!M27&lt;&gt;K24</t>
        </r>
      </text>
    </comment>
    <comment ref="P24" authorId="0">
      <text>
        <r>
          <rPr>
            <b/>
            <sz val="8"/>
            <color indexed="81"/>
            <rFont val="MS Sans Serif"/>
            <family val="2"/>
            <charset val="177"/>
          </rPr>
          <t>Warning:</t>
        </r>
        <r>
          <rPr>
            <sz val="6"/>
            <color indexed="81"/>
            <rFont val="MS Sans Serif"/>
            <family val="2"/>
            <charset val="177"/>
          </rPr>
          <t>L32!S27&lt;&gt;P24</t>
        </r>
      </text>
    </comment>
    <comment ref="F25" authorId="0">
      <text>
        <r>
          <rPr>
            <b/>
            <sz val="8"/>
            <color indexed="81"/>
            <rFont val="MS Sans Serif"/>
            <family val="2"/>
            <charset val="177"/>
          </rPr>
          <t>Warning:</t>
        </r>
        <r>
          <rPr>
            <sz val="6"/>
            <color indexed="81"/>
            <rFont val="MS Sans Serif"/>
            <family val="2"/>
            <charset val="177"/>
          </rPr>
          <t>L32!G28&lt;&gt;F25</t>
        </r>
      </text>
    </comment>
    <comment ref="K25" authorId="0">
      <text>
        <r>
          <rPr>
            <b/>
            <sz val="8"/>
            <color indexed="81"/>
            <rFont val="MS Sans Serif"/>
            <family val="2"/>
            <charset val="177"/>
          </rPr>
          <t>Warning:</t>
        </r>
        <r>
          <rPr>
            <sz val="6"/>
            <color indexed="81"/>
            <rFont val="MS Sans Serif"/>
            <family val="2"/>
            <charset val="177"/>
          </rPr>
          <t>L32!M28&lt;&gt;K25</t>
        </r>
      </text>
    </comment>
    <comment ref="P25" authorId="0">
      <text>
        <r>
          <rPr>
            <b/>
            <sz val="8"/>
            <color indexed="81"/>
            <rFont val="MS Sans Serif"/>
            <family val="2"/>
            <charset val="177"/>
          </rPr>
          <t>Warning:</t>
        </r>
        <r>
          <rPr>
            <sz val="6"/>
            <color indexed="81"/>
            <rFont val="MS Sans Serif"/>
            <family val="2"/>
            <charset val="177"/>
          </rPr>
          <t>L32!S28&lt;&gt;P25</t>
        </r>
      </text>
    </comment>
    <comment ref="F26" authorId="0">
      <text>
        <r>
          <rPr>
            <b/>
            <sz val="8"/>
            <color indexed="81"/>
            <rFont val="MS Sans Serif"/>
            <family val="2"/>
            <charset val="177"/>
          </rPr>
          <t>Warning:</t>
        </r>
        <r>
          <rPr>
            <sz val="6"/>
            <color indexed="81"/>
            <rFont val="MS Sans Serif"/>
            <family val="2"/>
            <charset val="177"/>
          </rPr>
          <t>L32!G29&lt;&gt;F26</t>
        </r>
      </text>
    </comment>
    <comment ref="K26" authorId="0">
      <text>
        <r>
          <rPr>
            <b/>
            <sz val="8"/>
            <color indexed="81"/>
            <rFont val="MS Sans Serif"/>
            <family val="2"/>
            <charset val="177"/>
          </rPr>
          <t>Warning:</t>
        </r>
        <r>
          <rPr>
            <sz val="6"/>
            <color indexed="81"/>
            <rFont val="MS Sans Serif"/>
            <family val="2"/>
            <charset val="177"/>
          </rPr>
          <t>L32!M29&lt;&gt;K26</t>
        </r>
      </text>
    </comment>
    <comment ref="P26" authorId="0">
      <text>
        <r>
          <rPr>
            <b/>
            <sz val="8"/>
            <color indexed="81"/>
            <rFont val="MS Sans Serif"/>
            <family val="2"/>
            <charset val="177"/>
          </rPr>
          <t>Warning:</t>
        </r>
        <r>
          <rPr>
            <sz val="6"/>
            <color indexed="81"/>
            <rFont val="MS Sans Serif"/>
            <family val="2"/>
            <charset val="177"/>
          </rPr>
          <t>L32!S29&lt;&gt;P26</t>
        </r>
      </text>
    </comment>
    <comment ref="F27" authorId="0">
      <text>
        <r>
          <rPr>
            <b/>
            <sz val="8"/>
            <color indexed="81"/>
            <rFont val="MS Sans Serif"/>
            <family val="2"/>
            <charset val="177"/>
          </rPr>
          <t>Warning:</t>
        </r>
        <r>
          <rPr>
            <sz val="6"/>
            <color indexed="81"/>
            <rFont val="MS Sans Serif"/>
            <family val="2"/>
            <charset val="177"/>
          </rPr>
          <t>L32!G30&lt;&gt;F27</t>
        </r>
      </text>
    </comment>
    <comment ref="K27" authorId="0">
      <text>
        <r>
          <rPr>
            <b/>
            <sz val="8"/>
            <color indexed="81"/>
            <rFont val="MS Sans Serif"/>
            <family val="2"/>
            <charset val="177"/>
          </rPr>
          <t>Warning:</t>
        </r>
        <r>
          <rPr>
            <sz val="6"/>
            <color indexed="81"/>
            <rFont val="MS Sans Serif"/>
            <family val="2"/>
            <charset val="177"/>
          </rPr>
          <t>L32!M30&lt;&gt;K27</t>
        </r>
      </text>
    </comment>
    <comment ref="P27" authorId="0">
      <text>
        <r>
          <rPr>
            <b/>
            <sz val="8"/>
            <color indexed="81"/>
            <rFont val="MS Sans Serif"/>
            <family val="2"/>
            <charset val="177"/>
          </rPr>
          <t>Warning:</t>
        </r>
        <r>
          <rPr>
            <sz val="6"/>
            <color indexed="81"/>
            <rFont val="MS Sans Serif"/>
            <family val="2"/>
            <charset val="177"/>
          </rPr>
          <t>L32!S30&lt;&gt;P27</t>
        </r>
      </text>
    </comment>
    <comment ref="F28" authorId="0">
      <text>
        <r>
          <rPr>
            <b/>
            <sz val="8"/>
            <color indexed="81"/>
            <rFont val="MS Sans Serif"/>
            <family val="2"/>
            <charset val="177"/>
          </rPr>
          <t>Warning:</t>
        </r>
        <r>
          <rPr>
            <sz val="6"/>
            <color indexed="81"/>
            <rFont val="MS Sans Serif"/>
            <family val="2"/>
            <charset val="177"/>
          </rPr>
          <t>L32!G31&lt;&gt;F28
Warning:F29&gt;F28
Warning:F30&gt;F28</t>
        </r>
      </text>
    </comment>
    <comment ref="G28" authorId="0">
      <text>
        <r>
          <rPr>
            <b/>
            <sz val="8"/>
            <color indexed="81"/>
            <rFont val="MS Sans Serif"/>
            <family val="2"/>
            <charset val="177"/>
          </rPr>
          <t>Warning:</t>
        </r>
        <r>
          <rPr>
            <sz val="6"/>
            <color indexed="81"/>
            <rFont val="MS Sans Serif"/>
            <family val="2"/>
            <charset val="177"/>
          </rPr>
          <t>G29&gt;G28
Warning:G30&gt;G28</t>
        </r>
      </text>
    </comment>
    <comment ref="H28" authorId="0">
      <text>
        <r>
          <rPr>
            <b/>
            <sz val="8"/>
            <color indexed="81"/>
            <rFont val="MS Sans Serif"/>
            <family val="2"/>
            <charset val="177"/>
          </rPr>
          <t>Warning:</t>
        </r>
        <r>
          <rPr>
            <sz val="6"/>
            <color indexed="81"/>
            <rFont val="MS Sans Serif"/>
            <family val="2"/>
            <charset val="177"/>
          </rPr>
          <t>H29&gt;H28
Warning:H30&gt;H28</t>
        </r>
      </text>
    </comment>
    <comment ref="I28" authorId="0">
      <text>
        <r>
          <rPr>
            <b/>
            <sz val="8"/>
            <color indexed="81"/>
            <rFont val="MS Sans Serif"/>
            <family val="2"/>
            <charset val="177"/>
          </rPr>
          <t>Warning:</t>
        </r>
        <r>
          <rPr>
            <sz val="6"/>
            <color indexed="81"/>
            <rFont val="MS Sans Serif"/>
            <family val="2"/>
            <charset val="177"/>
          </rPr>
          <t>I29&gt;I28
Warning:I30&gt;I28</t>
        </r>
      </text>
    </comment>
    <comment ref="K28" authorId="0">
      <text>
        <r>
          <rPr>
            <b/>
            <sz val="8"/>
            <color indexed="81"/>
            <rFont val="MS Sans Serif"/>
            <family val="2"/>
            <charset val="177"/>
          </rPr>
          <t>Warning:</t>
        </r>
        <r>
          <rPr>
            <sz val="6"/>
            <color indexed="81"/>
            <rFont val="MS Sans Serif"/>
            <family val="2"/>
            <charset val="177"/>
          </rPr>
          <t>L32!M31&lt;&gt;K28
Warning:K29&gt;K28
Warning:K30&gt;K28</t>
        </r>
      </text>
    </comment>
    <comment ref="L28" authorId="0">
      <text>
        <r>
          <rPr>
            <b/>
            <sz val="8"/>
            <color indexed="81"/>
            <rFont val="MS Sans Serif"/>
            <family val="2"/>
            <charset val="177"/>
          </rPr>
          <t>Warning:</t>
        </r>
        <r>
          <rPr>
            <sz val="6"/>
            <color indexed="81"/>
            <rFont val="MS Sans Serif"/>
            <family val="2"/>
            <charset val="177"/>
          </rPr>
          <t>L29&gt;L28
Warning:L30&gt;L28</t>
        </r>
      </text>
    </comment>
    <comment ref="M28" authorId="0">
      <text>
        <r>
          <rPr>
            <b/>
            <sz val="8"/>
            <color indexed="81"/>
            <rFont val="MS Sans Serif"/>
            <family val="2"/>
            <charset val="177"/>
          </rPr>
          <t>Warning:</t>
        </r>
        <r>
          <rPr>
            <sz val="6"/>
            <color indexed="81"/>
            <rFont val="MS Sans Serif"/>
            <family val="2"/>
            <charset val="177"/>
          </rPr>
          <t>M29&gt;M28
Warning:M30&gt;M28</t>
        </r>
      </text>
    </comment>
    <comment ref="N28" authorId="0">
      <text>
        <r>
          <rPr>
            <b/>
            <sz val="8"/>
            <color indexed="81"/>
            <rFont val="MS Sans Serif"/>
            <family val="2"/>
            <charset val="177"/>
          </rPr>
          <t>Warning:</t>
        </r>
        <r>
          <rPr>
            <sz val="6"/>
            <color indexed="81"/>
            <rFont val="MS Sans Serif"/>
            <family val="2"/>
            <charset val="177"/>
          </rPr>
          <t>N29&gt;N28
Warning:N30&gt;N28</t>
        </r>
      </text>
    </comment>
    <comment ref="P28" authorId="0">
      <text>
        <r>
          <rPr>
            <b/>
            <sz val="8"/>
            <color indexed="81"/>
            <rFont val="MS Sans Serif"/>
            <family val="2"/>
            <charset val="177"/>
          </rPr>
          <t>Warning:</t>
        </r>
        <r>
          <rPr>
            <sz val="6"/>
            <color indexed="81"/>
            <rFont val="MS Sans Serif"/>
            <family val="2"/>
            <charset val="177"/>
          </rPr>
          <t>L32!S31&lt;&gt;P28
Warning:P29&gt;P28
Warning:P30&gt;P28</t>
        </r>
      </text>
    </comment>
    <comment ref="Q28" authorId="0">
      <text>
        <r>
          <rPr>
            <b/>
            <sz val="8"/>
            <color indexed="81"/>
            <rFont val="MS Sans Serif"/>
            <family val="2"/>
            <charset val="177"/>
          </rPr>
          <t>Warning:</t>
        </r>
        <r>
          <rPr>
            <sz val="6"/>
            <color indexed="81"/>
            <rFont val="MS Sans Serif"/>
            <family val="2"/>
            <charset val="177"/>
          </rPr>
          <t>Q29&gt;Q28
Warning:Q30&gt;Q28</t>
        </r>
      </text>
    </comment>
    <comment ref="R28" authorId="0">
      <text>
        <r>
          <rPr>
            <b/>
            <sz val="8"/>
            <color indexed="81"/>
            <rFont val="MS Sans Serif"/>
            <family val="2"/>
            <charset val="177"/>
          </rPr>
          <t>Warning:</t>
        </r>
        <r>
          <rPr>
            <sz val="6"/>
            <color indexed="81"/>
            <rFont val="MS Sans Serif"/>
            <family val="2"/>
            <charset val="177"/>
          </rPr>
          <t>R29&gt;R28
Warning:R30&gt;R28</t>
        </r>
      </text>
    </comment>
    <comment ref="S28" authorId="0">
      <text>
        <r>
          <rPr>
            <b/>
            <sz val="8"/>
            <color indexed="81"/>
            <rFont val="MS Sans Serif"/>
            <family val="2"/>
            <charset val="177"/>
          </rPr>
          <t>Warning:</t>
        </r>
        <r>
          <rPr>
            <sz val="6"/>
            <color indexed="81"/>
            <rFont val="MS Sans Serif"/>
            <family val="2"/>
            <charset val="177"/>
          </rPr>
          <t>S29&gt;S28
Warning:S30&gt;S28</t>
        </r>
      </text>
    </comment>
    <comment ref="F29" authorId="0">
      <text>
        <r>
          <rPr>
            <b/>
            <sz val="8"/>
            <color indexed="81"/>
            <rFont val="MS Sans Serif"/>
            <family val="2"/>
            <charset val="177"/>
          </rPr>
          <t>Warning:</t>
        </r>
        <r>
          <rPr>
            <sz val="6"/>
            <color indexed="81"/>
            <rFont val="MS Sans Serif"/>
            <family val="2"/>
            <charset val="177"/>
          </rPr>
          <t>F29&gt;F28</t>
        </r>
      </text>
    </comment>
    <comment ref="G29" authorId="0">
      <text>
        <r>
          <rPr>
            <b/>
            <sz val="8"/>
            <color indexed="81"/>
            <rFont val="MS Sans Serif"/>
            <family val="2"/>
            <charset val="177"/>
          </rPr>
          <t>Warning:</t>
        </r>
        <r>
          <rPr>
            <sz val="6"/>
            <color indexed="81"/>
            <rFont val="MS Sans Serif"/>
            <family val="2"/>
            <charset val="177"/>
          </rPr>
          <t>G29&gt;G28</t>
        </r>
      </text>
    </comment>
    <comment ref="H29" authorId="0">
      <text>
        <r>
          <rPr>
            <b/>
            <sz val="8"/>
            <color indexed="81"/>
            <rFont val="MS Sans Serif"/>
            <family val="2"/>
            <charset val="177"/>
          </rPr>
          <t>Warning:</t>
        </r>
        <r>
          <rPr>
            <sz val="6"/>
            <color indexed="81"/>
            <rFont val="MS Sans Serif"/>
            <family val="2"/>
            <charset val="177"/>
          </rPr>
          <t>H29&gt;H28</t>
        </r>
      </text>
    </comment>
    <comment ref="I29" authorId="0">
      <text>
        <r>
          <rPr>
            <b/>
            <sz val="8"/>
            <color indexed="81"/>
            <rFont val="MS Sans Serif"/>
            <family val="2"/>
            <charset val="177"/>
          </rPr>
          <t>Warning:</t>
        </r>
        <r>
          <rPr>
            <sz val="6"/>
            <color indexed="81"/>
            <rFont val="MS Sans Serif"/>
            <family val="2"/>
            <charset val="177"/>
          </rPr>
          <t>I29&gt;I28</t>
        </r>
      </text>
    </comment>
    <comment ref="K29" authorId="0">
      <text>
        <r>
          <rPr>
            <b/>
            <sz val="8"/>
            <color indexed="81"/>
            <rFont val="MS Sans Serif"/>
            <family val="2"/>
            <charset val="177"/>
          </rPr>
          <t>Warning:</t>
        </r>
        <r>
          <rPr>
            <sz val="6"/>
            <color indexed="81"/>
            <rFont val="MS Sans Serif"/>
            <family val="2"/>
            <charset val="177"/>
          </rPr>
          <t>K29&gt;K28</t>
        </r>
      </text>
    </comment>
    <comment ref="L29" authorId="0">
      <text>
        <r>
          <rPr>
            <b/>
            <sz val="8"/>
            <color indexed="81"/>
            <rFont val="MS Sans Serif"/>
            <family val="2"/>
            <charset val="177"/>
          </rPr>
          <t>Warning:</t>
        </r>
        <r>
          <rPr>
            <sz val="6"/>
            <color indexed="81"/>
            <rFont val="MS Sans Serif"/>
            <family val="2"/>
            <charset val="177"/>
          </rPr>
          <t>L29&gt;L28</t>
        </r>
      </text>
    </comment>
    <comment ref="M29" authorId="0">
      <text>
        <r>
          <rPr>
            <b/>
            <sz val="8"/>
            <color indexed="81"/>
            <rFont val="MS Sans Serif"/>
            <family val="2"/>
            <charset val="177"/>
          </rPr>
          <t>Warning:</t>
        </r>
        <r>
          <rPr>
            <sz val="6"/>
            <color indexed="81"/>
            <rFont val="MS Sans Serif"/>
            <family val="2"/>
            <charset val="177"/>
          </rPr>
          <t>M29&gt;M28</t>
        </r>
      </text>
    </comment>
    <comment ref="N29" authorId="0">
      <text>
        <r>
          <rPr>
            <b/>
            <sz val="8"/>
            <color indexed="81"/>
            <rFont val="MS Sans Serif"/>
            <family val="2"/>
            <charset val="177"/>
          </rPr>
          <t>Warning:</t>
        </r>
        <r>
          <rPr>
            <sz val="6"/>
            <color indexed="81"/>
            <rFont val="MS Sans Serif"/>
            <family val="2"/>
            <charset val="177"/>
          </rPr>
          <t>N29&gt;N28</t>
        </r>
      </text>
    </comment>
    <comment ref="P29" authorId="0">
      <text>
        <r>
          <rPr>
            <b/>
            <sz val="8"/>
            <color indexed="81"/>
            <rFont val="MS Sans Serif"/>
            <family val="2"/>
            <charset val="177"/>
          </rPr>
          <t>Warning:</t>
        </r>
        <r>
          <rPr>
            <sz val="6"/>
            <color indexed="81"/>
            <rFont val="MS Sans Serif"/>
            <family val="2"/>
            <charset val="177"/>
          </rPr>
          <t>P29&gt;P28</t>
        </r>
      </text>
    </comment>
    <comment ref="Q29" authorId="0">
      <text>
        <r>
          <rPr>
            <b/>
            <sz val="8"/>
            <color indexed="81"/>
            <rFont val="MS Sans Serif"/>
            <family val="2"/>
            <charset val="177"/>
          </rPr>
          <t>Warning:</t>
        </r>
        <r>
          <rPr>
            <sz val="6"/>
            <color indexed="81"/>
            <rFont val="MS Sans Serif"/>
            <family val="2"/>
            <charset val="177"/>
          </rPr>
          <t>Q29&gt;Q28</t>
        </r>
      </text>
    </comment>
    <comment ref="R29" authorId="0">
      <text>
        <r>
          <rPr>
            <b/>
            <sz val="8"/>
            <color indexed="81"/>
            <rFont val="MS Sans Serif"/>
            <family val="2"/>
            <charset val="177"/>
          </rPr>
          <t>Warning:</t>
        </r>
        <r>
          <rPr>
            <sz val="6"/>
            <color indexed="81"/>
            <rFont val="MS Sans Serif"/>
            <family val="2"/>
            <charset val="177"/>
          </rPr>
          <t>R29&gt;R28</t>
        </r>
      </text>
    </comment>
    <comment ref="S29" authorId="0">
      <text>
        <r>
          <rPr>
            <b/>
            <sz val="8"/>
            <color indexed="81"/>
            <rFont val="MS Sans Serif"/>
            <family val="2"/>
            <charset val="177"/>
          </rPr>
          <t>Warning:</t>
        </r>
        <r>
          <rPr>
            <sz val="6"/>
            <color indexed="81"/>
            <rFont val="MS Sans Serif"/>
            <family val="2"/>
            <charset val="177"/>
          </rPr>
          <t>S29&gt;S28</t>
        </r>
      </text>
    </comment>
    <comment ref="F30" authorId="0">
      <text>
        <r>
          <rPr>
            <b/>
            <sz val="8"/>
            <color indexed="81"/>
            <rFont val="MS Sans Serif"/>
            <family val="2"/>
            <charset val="177"/>
          </rPr>
          <t>Warning:</t>
        </r>
        <r>
          <rPr>
            <sz val="6"/>
            <color indexed="81"/>
            <rFont val="MS Sans Serif"/>
            <family val="2"/>
            <charset val="177"/>
          </rPr>
          <t>F30&gt;F28</t>
        </r>
      </text>
    </comment>
    <comment ref="G30" authorId="0">
      <text>
        <r>
          <rPr>
            <b/>
            <sz val="8"/>
            <color indexed="81"/>
            <rFont val="MS Sans Serif"/>
            <family val="2"/>
            <charset val="177"/>
          </rPr>
          <t>Warning:</t>
        </r>
        <r>
          <rPr>
            <sz val="6"/>
            <color indexed="81"/>
            <rFont val="MS Sans Serif"/>
            <family val="2"/>
            <charset val="177"/>
          </rPr>
          <t>G30&gt;G28</t>
        </r>
      </text>
    </comment>
    <comment ref="H30" authorId="0">
      <text>
        <r>
          <rPr>
            <b/>
            <sz val="8"/>
            <color indexed="81"/>
            <rFont val="MS Sans Serif"/>
            <family val="2"/>
            <charset val="177"/>
          </rPr>
          <t>Warning:</t>
        </r>
        <r>
          <rPr>
            <sz val="6"/>
            <color indexed="81"/>
            <rFont val="MS Sans Serif"/>
            <family val="2"/>
            <charset val="177"/>
          </rPr>
          <t>H30&gt;H28</t>
        </r>
      </text>
    </comment>
    <comment ref="I30" authorId="0">
      <text>
        <r>
          <rPr>
            <b/>
            <sz val="8"/>
            <color indexed="81"/>
            <rFont val="MS Sans Serif"/>
            <family val="2"/>
            <charset val="177"/>
          </rPr>
          <t>Warning:</t>
        </r>
        <r>
          <rPr>
            <sz val="6"/>
            <color indexed="81"/>
            <rFont val="MS Sans Serif"/>
            <family val="2"/>
            <charset val="177"/>
          </rPr>
          <t>I30&gt;I28</t>
        </r>
      </text>
    </comment>
    <comment ref="K30" authorId="0">
      <text>
        <r>
          <rPr>
            <b/>
            <sz val="8"/>
            <color indexed="81"/>
            <rFont val="MS Sans Serif"/>
            <family val="2"/>
            <charset val="177"/>
          </rPr>
          <t>Warning:</t>
        </r>
        <r>
          <rPr>
            <sz val="6"/>
            <color indexed="81"/>
            <rFont val="MS Sans Serif"/>
            <family val="2"/>
            <charset val="177"/>
          </rPr>
          <t>K30&gt;K28</t>
        </r>
      </text>
    </comment>
    <comment ref="L30" authorId="0">
      <text>
        <r>
          <rPr>
            <b/>
            <sz val="8"/>
            <color indexed="81"/>
            <rFont val="MS Sans Serif"/>
            <family val="2"/>
            <charset val="177"/>
          </rPr>
          <t>Warning:</t>
        </r>
        <r>
          <rPr>
            <sz val="6"/>
            <color indexed="81"/>
            <rFont val="MS Sans Serif"/>
            <family val="2"/>
            <charset val="177"/>
          </rPr>
          <t>L30&gt;L28</t>
        </r>
      </text>
    </comment>
    <comment ref="M30" authorId="0">
      <text>
        <r>
          <rPr>
            <b/>
            <sz val="8"/>
            <color indexed="81"/>
            <rFont val="MS Sans Serif"/>
            <family val="2"/>
            <charset val="177"/>
          </rPr>
          <t>Warning:</t>
        </r>
        <r>
          <rPr>
            <sz val="6"/>
            <color indexed="81"/>
            <rFont val="MS Sans Serif"/>
            <family val="2"/>
            <charset val="177"/>
          </rPr>
          <t>M30&gt;M28</t>
        </r>
      </text>
    </comment>
    <comment ref="N30" authorId="0">
      <text>
        <r>
          <rPr>
            <b/>
            <sz val="8"/>
            <color indexed="81"/>
            <rFont val="MS Sans Serif"/>
            <family val="2"/>
            <charset val="177"/>
          </rPr>
          <t>Warning:</t>
        </r>
        <r>
          <rPr>
            <sz val="6"/>
            <color indexed="81"/>
            <rFont val="MS Sans Serif"/>
            <family val="2"/>
            <charset val="177"/>
          </rPr>
          <t>N30&gt;N28</t>
        </r>
      </text>
    </comment>
    <comment ref="P30" authorId="0">
      <text>
        <r>
          <rPr>
            <b/>
            <sz val="8"/>
            <color indexed="81"/>
            <rFont val="MS Sans Serif"/>
            <family val="2"/>
            <charset val="177"/>
          </rPr>
          <t>Warning:</t>
        </r>
        <r>
          <rPr>
            <sz val="6"/>
            <color indexed="81"/>
            <rFont val="MS Sans Serif"/>
            <family val="2"/>
            <charset val="177"/>
          </rPr>
          <t>P30&gt;P28</t>
        </r>
      </text>
    </comment>
    <comment ref="Q30" authorId="0">
      <text>
        <r>
          <rPr>
            <b/>
            <sz val="8"/>
            <color indexed="81"/>
            <rFont val="MS Sans Serif"/>
            <family val="2"/>
            <charset val="177"/>
          </rPr>
          <t>Warning:</t>
        </r>
        <r>
          <rPr>
            <sz val="6"/>
            <color indexed="81"/>
            <rFont val="MS Sans Serif"/>
            <family val="2"/>
            <charset val="177"/>
          </rPr>
          <t>Q30&gt;Q28</t>
        </r>
      </text>
    </comment>
    <comment ref="R30" authorId="0">
      <text>
        <r>
          <rPr>
            <b/>
            <sz val="8"/>
            <color indexed="81"/>
            <rFont val="MS Sans Serif"/>
            <family val="2"/>
            <charset val="177"/>
          </rPr>
          <t>Warning:</t>
        </r>
        <r>
          <rPr>
            <sz val="6"/>
            <color indexed="81"/>
            <rFont val="MS Sans Serif"/>
            <family val="2"/>
            <charset val="177"/>
          </rPr>
          <t>R30&gt;R28</t>
        </r>
      </text>
    </comment>
    <comment ref="S30" authorId="0">
      <text>
        <r>
          <rPr>
            <b/>
            <sz val="8"/>
            <color indexed="81"/>
            <rFont val="MS Sans Serif"/>
            <family val="2"/>
            <charset val="177"/>
          </rPr>
          <t>Warning:</t>
        </r>
        <r>
          <rPr>
            <sz val="6"/>
            <color indexed="81"/>
            <rFont val="MS Sans Serif"/>
            <family val="2"/>
            <charset val="177"/>
          </rPr>
          <t>S30&gt;S28</t>
        </r>
      </text>
    </comment>
  </commentList>
</comments>
</file>

<file path=xl/comments3.xml><?xml version="1.0" encoding="utf-8"?>
<comments xmlns="http://schemas.openxmlformats.org/spreadsheetml/2006/main">
  <authors>
    <author>רחל לאה כהן טנוג'י</author>
  </authors>
  <commentList>
    <comment ref="E12" authorId="0">
      <text>
        <r>
          <rPr>
            <b/>
            <sz val="8"/>
            <color indexed="81"/>
            <rFont val="MS Sans Serif"/>
            <family val="2"/>
            <charset val="177"/>
          </rPr>
          <t>Warning:</t>
        </r>
        <r>
          <rPr>
            <sz val="6"/>
            <color indexed="81"/>
            <rFont val="MS Sans Serif"/>
            <family val="2"/>
            <charset val="177"/>
          </rPr>
          <t>ABS(E12)+ABS(E15)+ABS(E18)&lt;&gt;ABS(L25!F26)</t>
        </r>
      </text>
    </comment>
    <comment ref="J12" authorId="0">
      <text>
        <r>
          <rPr>
            <b/>
            <sz val="8"/>
            <color indexed="81"/>
            <rFont val="MS Sans Serif"/>
            <family val="2"/>
            <charset val="177"/>
          </rPr>
          <t>Warning:</t>
        </r>
        <r>
          <rPr>
            <sz val="6"/>
            <color indexed="81"/>
            <rFont val="MS Sans Serif"/>
            <family val="2"/>
            <charset val="177"/>
          </rPr>
          <t>ABS(J12)+ABS(J15)+ABS(J18)&lt;&gt;ABS(L25!L26)</t>
        </r>
      </text>
    </comment>
    <comment ref="O12" authorId="0">
      <text>
        <r>
          <rPr>
            <b/>
            <sz val="8"/>
            <color indexed="81"/>
            <rFont val="MS Sans Serif"/>
            <family val="2"/>
            <charset val="177"/>
          </rPr>
          <t>Warning:</t>
        </r>
        <r>
          <rPr>
            <sz val="6"/>
            <color indexed="81"/>
            <rFont val="MS Sans Serif"/>
            <family val="2"/>
            <charset val="177"/>
          </rPr>
          <t>ABS(O12)+ABS(O15)+ABS(O18)&lt;&gt;ABS(L25!R26)</t>
        </r>
      </text>
    </comment>
    <comment ref="E13" authorId="0">
      <text>
        <r>
          <rPr>
            <b/>
            <sz val="8"/>
            <color indexed="81"/>
            <rFont val="MS Sans Serif"/>
            <family val="2"/>
            <charset val="177"/>
          </rPr>
          <t>Warning:</t>
        </r>
        <r>
          <rPr>
            <sz val="6"/>
            <color indexed="81"/>
            <rFont val="MS Sans Serif"/>
            <family val="2"/>
            <charset val="177"/>
          </rPr>
          <t>ABS(E13)+ABS(E16)+ABS(E19)&lt;&gt;ABS(L27!F26)</t>
        </r>
      </text>
    </comment>
    <comment ref="J13" authorId="0">
      <text>
        <r>
          <rPr>
            <b/>
            <sz val="8"/>
            <color indexed="81"/>
            <rFont val="MS Sans Serif"/>
            <family val="2"/>
            <charset val="177"/>
          </rPr>
          <t>Warning:</t>
        </r>
        <r>
          <rPr>
            <sz val="6"/>
            <color indexed="81"/>
            <rFont val="MS Sans Serif"/>
            <family val="2"/>
            <charset val="177"/>
          </rPr>
          <t>ABS(J13)+ABS(J16)+ABS(J19)&lt;&gt;ABS(L27!J26)</t>
        </r>
      </text>
    </comment>
    <comment ref="O13" authorId="0">
      <text>
        <r>
          <rPr>
            <b/>
            <sz val="8"/>
            <color indexed="81"/>
            <rFont val="MS Sans Serif"/>
            <family val="2"/>
            <charset val="177"/>
          </rPr>
          <t>Warning:</t>
        </r>
        <r>
          <rPr>
            <sz val="6"/>
            <color indexed="81"/>
            <rFont val="MS Sans Serif"/>
            <family val="2"/>
            <charset val="177"/>
          </rPr>
          <t>ABS(O13)+ABS(O16)+ABS(O19)&lt;&gt;ABS(L27!N26)</t>
        </r>
      </text>
    </comment>
    <comment ref="E14" authorId="0">
      <text>
        <r>
          <rPr>
            <b/>
            <sz val="8"/>
            <color indexed="81"/>
            <rFont val="MS Sans Serif"/>
            <family val="2"/>
            <charset val="177"/>
          </rPr>
          <t>Warning:</t>
        </r>
        <r>
          <rPr>
            <sz val="6"/>
            <color indexed="81"/>
            <rFont val="MS Sans Serif"/>
            <family val="2"/>
            <charset val="177"/>
          </rPr>
          <t>ABS(E14)+ABS(E17)+ABS(E20)&lt;&gt;ABS(L25!F25)-ABS(L27!F26)</t>
        </r>
      </text>
    </comment>
    <comment ref="J14" authorId="0">
      <text>
        <r>
          <rPr>
            <b/>
            <sz val="8"/>
            <color indexed="81"/>
            <rFont val="MS Sans Serif"/>
            <family val="2"/>
            <charset val="177"/>
          </rPr>
          <t>Warning:</t>
        </r>
        <r>
          <rPr>
            <sz val="6"/>
            <color indexed="81"/>
            <rFont val="MS Sans Serif"/>
            <family val="2"/>
            <charset val="177"/>
          </rPr>
          <t>ABS(J14)+ABS(J17)+ABS(J20)&lt;&gt;ABS(L25!L25)-ABS(L27!J26)</t>
        </r>
      </text>
    </comment>
    <comment ref="O14" authorId="0">
      <text>
        <r>
          <rPr>
            <b/>
            <sz val="8"/>
            <color indexed="81"/>
            <rFont val="MS Sans Serif"/>
            <family val="2"/>
            <charset val="177"/>
          </rPr>
          <t>Warning:</t>
        </r>
        <r>
          <rPr>
            <sz val="6"/>
            <color indexed="81"/>
            <rFont val="MS Sans Serif"/>
            <family val="2"/>
            <charset val="177"/>
          </rPr>
          <t>ABS(O14)+ABS(O17)+ABS(O20)&lt;&gt;ABS(L25!R25)-ABS(L27!N26)</t>
        </r>
      </text>
    </comment>
    <comment ref="E15" authorId="0">
      <text>
        <r>
          <rPr>
            <b/>
            <sz val="8"/>
            <color indexed="81"/>
            <rFont val="MS Sans Serif"/>
            <family val="2"/>
            <charset val="177"/>
          </rPr>
          <t>Warning:</t>
        </r>
        <r>
          <rPr>
            <sz val="6"/>
            <color indexed="81"/>
            <rFont val="MS Sans Serif"/>
            <family val="2"/>
            <charset val="177"/>
          </rPr>
          <t>ABS(E12)+ABS(E15)+ABS(E18)&lt;&gt;ABS(L25!F26)</t>
        </r>
      </text>
    </comment>
    <comment ref="J15" authorId="0">
      <text>
        <r>
          <rPr>
            <b/>
            <sz val="8"/>
            <color indexed="81"/>
            <rFont val="MS Sans Serif"/>
            <family val="2"/>
            <charset val="177"/>
          </rPr>
          <t>Warning:</t>
        </r>
        <r>
          <rPr>
            <sz val="6"/>
            <color indexed="81"/>
            <rFont val="MS Sans Serif"/>
            <family val="2"/>
            <charset val="177"/>
          </rPr>
          <t>ABS(J12)+ABS(J15)+ABS(J18)&lt;&gt;ABS(L25!L26)</t>
        </r>
      </text>
    </comment>
    <comment ref="O15" authorId="0">
      <text>
        <r>
          <rPr>
            <b/>
            <sz val="8"/>
            <color indexed="81"/>
            <rFont val="MS Sans Serif"/>
            <family val="2"/>
            <charset val="177"/>
          </rPr>
          <t>Warning:</t>
        </r>
        <r>
          <rPr>
            <sz val="6"/>
            <color indexed="81"/>
            <rFont val="MS Sans Serif"/>
            <family val="2"/>
            <charset val="177"/>
          </rPr>
          <t>ABS(O12)+ABS(O15)+ABS(O18)&lt;&gt;ABS(L25!R26)</t>
        </r>
      </text>
    </comment>
    <comment ref="E16" authorId="0">
      <text>
        <r>
          <rPr>
            <b/>
            <sz val="8"/>
            <color indexed="81"/>
            <rFont val="MS Sans Serif"/>
            <family val="2"/>
            <charset val="177"/>
          </rPr>
          <t>Warning:</t>
        </r>
        <r>
          <rPr>
            <sz val="6"/>
            <color indexed="81"/>
            <rFont val="MS Sans Serif"/>
            <family val="2"/>
            <charset val="177"/>
          </rPr>
          <t>ABS(E13)+ABS(E16)+ABS(E19)&lt;&gt;ABS(L27!F26)</t>
        </r>
      </text>
    </comment>
    <comment ref="J16" authorId="0">
      <text>
        <r>
          <rPr>
            <b/>
            <sz val="8"/>
            <color indexed="81"/>
            <rFont val="MS Sans Serif"/>
            <family val="2"/>
            <charset val="177"/>
          </rPr>
          <t>Warning:</t>
        </r>
        <r>
          <rPr>
            <sz val="6"/>
            <color indexed="81"/>
            <rFont val="MS Sans Serif"/>
            <family val="2"/>
            <charset val="177"/>
          </rPr>
          <t>ABS(J13)+ABS(J16)+ABS(J19)&lt;&gt;ABS(L27!J26)</t>
        </r>
      </text>
    </comment>
    <comment ref="O16" authorId="0">
      <text>
        <r>
          <rPr>
            <b/>
            <sz val="8"/>
            <color indexed="81"/>
            <rFont val="MS Sans Serif"/>
            <family val="2"/>
            <charset val="177"/>
          </rPr>
          <t>Warning:</t>
        </r>
        <r>
          <rPr>
            <sz val="6"/>
            <color indexed="81"/>
            <rFont val="MS Sans Serif"/>
            <family val="2"/>
            <charset val="177"/>
          </rPr>
          <t>ABS(O13)+ABS(O16)+ABS(O19)&lt;&gt;ABS(L27!N26)</t>
        </r>
      </text>
    </comment>
    <comment ref="E17" authorId="0">
      <text>
        <r>
          <rPr>
            <b/>
            <sz val="8"/>
            <color indexed="81"/>
            <rFont val="MS Sans Serif"/>
            <family val="2"/>
            <charset val="177"/>
          </rPr>
          <t>Warning:</t>
        </r>
        <r>
          <rPr>
            <sz val="6"/>
            <color indexed="81"/>
            <rFont val="MS Sans Serif"/>
            <family val="2"/>
            <charset val="177"/>
          </rPr>
          <t>ABS(E14)+ABS(E17)+ABS(E20)&lt;&gt;ABS(L25!F25)-ABS(L27!F26)</t>
        </r>
      </text>
    </comment>
    <comment ref="J17" authorId="0">
      <text>
        <r>
          <rPr>
            <b/>
            <sz val="8"/>
            <color indexed="81"/>
            <rFont val="MS Sans Serif"/>
            <family val="2"/>
            <charset val="177"/>
          </rPr>
          <t>Warning:</t>
        </r>
        <r>
          <rPr>
            <sz val="6"/>
            <color indexed="81"/>
            <rFont val="MS Sans Serif"/>
            <family val="2"/>
            <charset val="177"/>
          </rPr>
          <t>ABS(J14)+ABS(J17)+ABS(J20)&lt;&gt;ABS(L25!L25)-ABS(L27!J26)</t>
        </r>
      </text>
    </comment>
    <comment ref="O17" authorId="0">
      <text>
        <r>
          <rPr>
            <b/>
            <sz val="8"/>
            <color indexed="81"/>
            <rFont val="MS Sans Serif"/>
            <family val="2"/>
            <charset val="177"/>
          </rPr>
          <t>Warning:</t>
        </r>
        <r>
          <rPr>
            <sz val="6"/>
            <color indexed="81"/>
            <rFont val="MS Sans Serif"/>
            <family val="2"/>
            <charset val="177"/>
          </rPr>
          <t>ABS(O14)+ABS(O17)+ABS(O20)&lt;&gt;ABS(L25!R25)-ABS(L27!N26)</t>
        </r>
      </text>
    </comment>
    <comment ref="E18" authorId="0">
      <text>
        <r>
          <rPr>
            <b/>
            <sz val="8"/>
            <color indexed="81"/>
            <rFont val="MS Sans Serif"/>
            <family val="2"/>
            <charset val="177"/>
          </rPr>
          <t>Warning:</t>
        </r>
        <r>
          <rPr>
            <sz val="6"/>
            <color indexed="81"/>
            <rFont val="MS Sans Serif"/>
            <family val="2"/>
            <charset val="177"/>
          </rPr>
          <t>ABS(E12)+ABS(E15)+ABS(E18)&lt;&gt;ABS(L25!F26)</t>
        </r>
      </text>
    </comment>
    <comment ref="J18" authorId="0">
      <text>
        <r>
          <rPr>
            <b/>
            <sz val="8"/>
            <color indexed="81"/>
            <rFont val="MS Sans Serif"/>
            <family val="2"/>
            <charset val="177"/>
          </rPr>
          <t>Warning:</t>
        </r>
        <r>
          <rPr>
            <sz val="6"/>
            <color indexed="81"/>
            <rFont val="MS Sans Serif"/>
            <family val="2"/>
            <charset val="177"/>
          </rPr>
          <t>ABS(J12)+ABS(J15)+ABS(J18)&lt;&gt;ABS(L25!L26)</t>
        </r>
      </text>
    </comment>
    <comment ref="O18" authorId="0">
      <text>
        <r>
          <rPr>
            <b/>
            <sz val="8"/>
            <color indexed="81"/>
            <rFont val="MS Sans Serif"/>
            <family val="2"/>
            <charset val="177"/>
          </rPr>
          <t>Warning:</t>
        </r>
        <r>
          <rPr>
            <sz val="6"/>
            <color indexed="81"/>
            <rFont val="MS Sans Serif"/>
            <family val="2"/>
            <charset val="177"/>
          </rPr>
          <t>ABS(O12)+ABS(O15)+ABS(O18)&lt;&gt;ABS(L25!R26)</t>
        </r>
      </text>
    </comment>
    <comment ref="E19" authorId="0">
      <text>
        <r>
          <rPr>
            <b/>
            <sz val="8"/>
            <color indexed="81"/>
            <rFont val="MS Sans Serif"/>
            <family val="2"/>
            <charset val="177"/>
          </rPr>
          <t>Warning:</t>
        </r>
        <r>
          <rPr>
            <sz val="6"/>
            <color indexed="81"/>
            <rFont val="MS Sans Serif"/>
            <family val="2"/>
            <charset val="177"/>
          </rPr>
          <t>ABS(E13)+ABS(E16)+ABS(E19)&lt;&gt;ABS(L27!F26)</t>
        </r>
      </text>
    </comment>
    <comment ref="J19" authorId="0">
      <text>
        <r>
          <rPr>
            <b/>
            <sz val="8"/>
            <color indexed="81"/>
            <rFont val="MS Sans Serif"/>
            <family val="2"/>
            <charset val="177"/>
          </rPr>
          <t>Warning:</t>
        </r>
        <r>
          <rPr>
            <sz val="6"/>
            <color indexed="81"/>
            <rFont val="MS Sans Serif"/>
            <family val="2"/>
            <charset val="177"/>
          </rPr>
          <t>ABS(J13)+ABS(J16)+ABS(J19)&lt;&gt;ABS(L27!J26)</t>
        </r>
      </text>
    </comment>
    <comment ref="O19" authorId="0">
      <text>
        <r>
          <rPr>
            <b/>
            <sz val="8"/>
            <color indexed="81"/>
            <rFont val="MS Sans Serif"/>
            <family val="2"/>
            <charset val="177"/>
          </rPr>
          <t>Warning:</t>
        </r>
        <r>
          <rPr>
            <sz val="6"/>
            <color indexed="81"/>
            <rFont val="MS Sans Serif"/>
            <family val="2"/>
            <charset val="177"/>
          </rPr>
          <t>ABS(O13)+ABS(O16)+ABS(O19)&lt;&gt;ABS(L27!N26)</t>
        </r>
      </text>
    </comment>
    <comment ref="E20" authorId="0">
      <text>
        <r>
          <rPr>
            <b/>
            <sz val="8"/>
            <color indexed="81"/>
            <rFont val="MS Sans Serif"/>
            <family val="2"/>
            <charset val="177"/>
          </rPr>
          <t>Warning:</t>
        </r>
        <r>
          <rPr>
            <sz val="6"/>
            <color indexed="81"/>
            <rFont val="MS Sans Serif"/>
            <family val="2"/>
            <charset val="177"/>
          </rPr>
          <t>ABS(E14)+ABS(E17)+ABS(E20)&lt;&gt;ABS(L25!F25)-ABS(L27!F26)</t>
        </r>
      </text>
    </comment>
    <comment ref="J20" authorId="0">
      <text>
        <r>
          <rPr>
            <b/>
            <sz val="8"/>
            <color indexed="81"/>
            <rFont val="MS Sans Serif"/>
            <family val="2"/>
            <charset val="177"/>
          </rPr>
          <t>Warning:</t>
        </r>
        <r>
          <rPr>
            <sz val="6"/>
            <color indexed="81"/>
            <rFont val="MS Sans Serif"/>
            <family val="2"/>
            <charset val="177"/>
          </rPr>
          <t>ABS(J14)+ABS(J17)+ABS(J20)&lt;&gt;ABS(L25!L25)-ABS(L27!J26)</t>
        </r>
      </text>
    </comment>
    <comment ref="O20" authorId="0">
      <text>
        <r>
          <rPr>
            <b/>
            <sz val="8"/>
            <color indexed="81"/>
            <rFont val="MS Sans Serif"/>
            <family val="2"/>
            <charset val="177"/>
          </rPr>
          <t>Warning:</t>
        </r>
        <r>
          <rPr>
            <sz val="6"/>
            <color indexed="81"/>
            <rFont val="MS Sans Serif"/>
            <family val="2"/>
            <charset val="177"/>
          </rPr>
          <t>ABS(O14)+ABS(O17)+ABS(O20)&lt;&gt;ABS(L25!R25)-ABS(L27!N26)</t>
        </r>
      </text>
    </comment>
  </commentList>
</comments>
</file>

<file path=xl/comments30.xml><?xml version="1.0" encoding="utf-8"?>
<comments xmlns="http://schemas.openxmlformats.org/spreadsheetml/2006/main">
  <authors>
    <author>רחל לאה כהן טנוג'י</author>
  </authors>
  <commentList>
    <comment ref="D9" authorId="0">
      <text>
        <r>
          <rPr>
            <b/>
            <sz val="8"/>
            <color indexed="81"/>
            <rFont val="MS Sans Serif"/>
            <family val="2"/>
            <charset val="177"/>
          </rPr>
          <t>Warning:</t>
        </r>
        <r>
          <rPr>
            <sz val="6"/>
            <color indexed="81"/>
            <rFont val="MS Sans Serif"/>
            <family val="2"/>
            <charset val="177"/>
          </rPr>
          <t>D9&gt;E9</t>
        </r>
      </text>
    </comment>
    <comment ref="E9" authorId="0">
      <text>
        <r>
          <rPr>
            <b/>
            <sz val="8"/>
            <color indexed="81"/>
            <rFont val="MS Sans Serif"/>
            <family val="2"/>
            <charset val="177"/>
          </rPr>
          <t>Warning:</t>
        </r>
        <r>
          <rPr>
            <sz val="6"/>
            <color indexed="81"/>
            <rFont val="MS Sans Serif"/>
            <family val="2"/>
            <charset val="177"/>
          </rPr>
          <t>D9&gt;E9</t>
        </r>
      </text>
    </comment>
    <comment ref="G9" authorId="0">
      <text>
        <r>
          <rPr>
            <b/>
            <sz val="8"/>
            <color indexed="81"/>
            <rFont val="MS Sans Serif"/>
            <family val="2"/>
            <charset val="177"/>
          </rPr>
          <t>Warning:</t>
        </r>
        <r>
          <rPr>
            <sz val="6"/>
            <color indexed="81"/>
            <rFont val="MS Sans Serif"/>
            <family val="2"/>
            <charset val="177"/>
          </rPr>
          <t>G9&gt;H9</t>
        </r>
      </text>
    </comment>
    <comment ref="H9" authorId="0">
      <text>
        <r>
          <rPr>
            <b/>
            <sz val="8"/>
            <color indexed="81"/>
            <rFont val="MS Sans Serif"/>
            <family val="2"/>
            <charset val="177"/>
          </rPr>
          <t>Warning:</t>
        </r>
        <r>
          <rPr>
            <sz val="6"/>
            <color indexed="81"/>
            <rFont val="MS Sans Serif"/>
            <family val="2"/>
            <charset val="177"/>
          </rPr>
          <t>G9&gt;H9</t>
        </r>
      </text>
    </comment>
    <comment ref="J9" authorId="0">
      <text>
        <r>
          <rPr>
            <b/>
            <sz val="8"/>
            <color indexed="81"/>
            <rFont val="MS Sans Serif"/>
            <family val="2"/>
            <charset val="177"/>
          </rPr>
          <t>Warning:</t>
        </r>
        <r>
          <rPr>
            <sz val="6"/>
            <color indexed="81"/>
            <rFont val="MS Sans Serif"/>
            <family val="2"/>
            <charset val="177"/>
          </rPr>
          <t>J9&gt;K9</t>
        </r>
      </text>
    </comment>
    <comment ref="K9" authorId="0">
      <text>
        <r>
          <rPr>
            <b/>
            <sz val="8"/>
            <color indexed="81"/>
            <rFont val="MS Sans Serif"/>
            <family val="2"/>
            <charset val="177"/>
          </rPr>
          <t>Warning:</t>
        </r>
        <r>
          <rPr>
            <sz val="6"/>
            <color indexed="81"/>
            <rFont val="MS Sans Serif"/>
            <family val="2"/>
            <charset val="177"/>
          </rPr>
          <t>J9&gt;K9</t>
        </r>
      </text>
    </comment>
    <comment ref="M9" authorId="0">
      <text>
        <r>
          <rPr>
            <b/>
            <sz val="8"/>
            <color indexed="81"/>
            <rFont val="MS Sans Serif"/>
            <family val="2"/>
            <charset val="177"/>
          </rPr>
          <t>Warning:</t>
        </r>
        <r>
          <rPr>
            <sz val="6"/>
            <color indexed="81"/>
            <rFont val="MS Sans Serif"/>
            <family val="2"/>
            <charset val="177"/>
          </rPr>
          <t>M9&gt;N9</t>
        </r>
      </text>
    </comment>
    <comment ref="N9" authorId="0">
      <text>
        <r>
          <rPr>
            <b/>
            <sz val="8"/>
            <color indexed="81"/>
            <rFont val="MS Sans Serif"/>
            <family val="2"/>
            <charset val="177"/>
          </rPr>
          <t>Warning:</t>
        </r>
        <r>
          <rPr>
            <sz val="6"/>
            <color indexed="81"/>
            <rFont val="MS Sans Serif"/>
            <family val="2"/>
            <charset val="177"/>
          </rPr>
          <t>M9&gt;N9</t>
        </r>
      </text>
    </comment>
    <comment ref="D10" authorId="0">
      <text>
        <r>
          <rPr>
            <b/>
            <sz val="8"/>
            <color indexed="81"/>
            <rFont val="MS Sans Serif"/>
            <family val="2"/>
            <charset val="177"/>
          </rPr>
          <t>Warning:</t>
        </r>
        <r>
          <rPr>
            <sz val="6"/>
            <color indexed="81"/>
            <rFont val="MS Sans Serif"/>
            <family val="2"/>
            <charset val="177"/>
          </rPr>
          <t>D10&gt;E10</t>
        </r>
      </text>
    </comment>
    <comment ref="E10" authorId="0">
      <text>
        <r>
          <rPr>
            <b/>
            <sz val="8"/>
            <color indexed="81"/>
            <rFont val="MS Sans Serif"/>
            <family val="2"/>
            <charset val="177"/>
          </rPr>
          <t>Warning:</t>
        </r>
        <r>
          <rPr>
            <sz val="6"/>
            <color indexed="81"/>
            <rFont val="MS Sans Serif"/>
            <family val="2"/>
            <charset val="177"/>
          </rPr>
          <t>D10&gt;E10</t>
        </r>
      </text>
    </comment>
    <comment ref="G10" authorId="0">
      <text>
        <r>
          <rPr>
            <b/>
            <sz val="8"/>
            <color indexed="81"/>
            <rFont val="MS Sans Serif"/>
            <family val="2"/>
            <charset val="177"/>
          </rPr>
          <t>Warning:</t>
        </r>
        <r>
          <rPr>
            <sz val="6"/>
            <color indexed="81"/>
            <rFont val="MS Sans Serif"/>
            <family val="2"/>
            <charset val="177"/>
          </rPr>
          <t>G10&gt;H10</t>
        </r>
      </text>
    </comment>
    <comment ref="H10" authorId="0">
      <text>
        <r>
          <rPr>
            <b/>
            <sz val="8"/>
            <color indexed="81"/>
            <rFont val="MS Sans Serif"/>
            <family val="2"/>
            <charset val="177"/>
          </rPr>
          <t>Warning:</t>
        </r>
        <r>
          <rPr>
            <sz val="6"/>
            <color indexed="81"/>
            <rFont val="MS Sans Serif"/>
            <family val="2"/>
            <charset val="177"/>
          </rPr>
          <t>G10&gt;H10</t>
        </r>
      </text>
    </comment>
    <comment ref="J10" authorId="0">
      <text>
        <r>
          <rPr>
            <b/>
            <sz val="8"/>
            <color indexed="81"/>
            <rFont val="MS Sans Serif"/>
            <family val="2"/>
            <charset val="177"/>
          </rPr>
          <t>Warning:</t>
        </r>
        <r>
          <rPr>
            <sz val="6"/>
            <color indexed="81"/>
            <rFont val="MS Sans Serif"/>
            <family val="2"/>
            <charset val="177"/>
          </rPr>
          <t>J10&gt;K10</t>
        </r>
      </text>
    </comment>
    <comment ref="K10" authorId="0">
      <text>
        <r>
          <rPr>
            <b/>
            <sz val="8"/>
            <color indexed="81"/>
            <rFont val="MS Sans Serif"/>
            <family val="2"/>
            <charset val="177"/>
          </rPr>
          <t>Warning:</t>
        </r>
        <r>
          <rPr>
            <sz val="6"/>
            <color indexed="81"/>
            <rFont val="MS Sans Serif"/>
            <family val="2"/>
            <charset val="177"/>
          </rPr>
          <t>J10&gt;K10</t>
        </r>
      </text>
    </comment>
    <comment ref="M10" authorId="0">
      <text>
        <r>
          <rPr>
            <b/>
            <sz val="8"/>
            <color indexed="81"/>
            <rFont val="MS Sans Serif"/>
            <family val="2"/>
            <charset val="177"/>
          </rPr>
          <t>Warning:</t>
        </r>
        <r>
          <rPr>
            <sz val="6"/>
            <color indexed="81"/>
            <rFont val="MS Sans Serif"/>
            <family val="2"/>
            <charset val="177"/>
          </rPr>
          <t>M10&gt;N10</t>
        </r>
      </text>
    </comment>
    <comment ref="N10" authorId="0">
      <text>
        <r>
          <rPr>
            <b/>
            <sz val="8"/>
            <color indexed="81"/>
            <rFont val="MS Sans Serif"/>
            <family val="2"/>
            <charset val="177"/>
          </rPr>
          <t>Warning:</t>
        </r>
        <r>
          <rPr>
            <sz val="6"/>
            <color indexed="81"/>
            <rFont val="MS Sans Serif"/>
            <family val="2"/>
            <charset val="177"/>
          </rPr>
          <t>M10&gt;N10</t>
        </r>
      </text>
    </comment>
    <comment ref="D11" authorId="0">
      <text>
        <r>
          <rPr>
            <b/>
            <sz val="8"/>
            <color indexed="81"/>
            <rFont val="MS Sans Serif"/>
            <family val="2"/>
            <charset val="177"/>
          </rPr>
          <t>Warning:</t>
        </r>
        <r>
          <rPr>
            <sz val="6"/>
            <color indexed="81"/>
            <rFont val="MS Sans Serif"/>
            <family val="2"/>
            <charset val="177"/>
          </rPr>
          <t>D11&gt;E11</t>
        </r>
      </text>
    </comment>
    <comment ref="E11" authorId="0">
      <text>
        <r>
          <rPr>
            <b/>
            <sz val="8"/>
            <color indexed="81"/>
            <rFont val="MS Sans Serif"/>
            <family val="2"/>
            <charset val="177"/>
          </rPr>
          <t>Warning:</t>
        </r>
        <r>
          <rPr>
            <sz val="6"/>
            <color indexed="81"/>
            <rFont val="MS Sans Serif"/>
            <family val="2"/>
            <charset val="177"/>
          </rPr>
          <t>D11&gt;E11</t>
        </r>
      </text>
    </comment>
    <comment ref="G11" authorId="0">
      <text>
        <r>
          <rPr>
            <b/>
            <sz val="8"/>
            <color indexed="81"/>
            <rFont val="MS Sans Serif"/>
            <family val="2"/>
            <charset val="177"/>
          </rPr>
          <t>Warning:</t>
        </r>
        <r>
          <rPr>
            <sz val="6"/>
            <color indexed="81"/>
            <rFont val="MS Sans Serif"/>
            <family val="2"/>
            <charset val="177"/>
          </rPr>
          <t>G11&gt;H11</t>
        </r>
      </text>
    </comment>
    <comment ref="H11" authorId="0">
      <text>
        <r>
          <rPr>
            <b/>
            <sz val="8"/>
            <color indexed="81"/>
            <rFont val="MS Sans Serif"/>
            <family val="2"/>
            <charset val="177"/>
          </rPr>
          <t>Warning:</t>
        </r>
        <r>
          <rPr>
            <sz val="6"/>
            <color indexed="81"/>
            <rFont val="MS Sans Serif"/>
            <family val="2"/>
            <charset val="177"/>
          </rPr>
          <t>G11&gt;H11</t>
        </r>
      </text>
    </comment>
    <comment ref="J11" authorId="0">
      <text>
        <r>
          <rPr>
            <b/>
            <sz val="8"/>
            <color indexed="81"/>
            <rFont val="MS Sans Serif"/>
            <family val="2"/>
            <charset val="177"/>
          </rPr>
          <t>Warning:</t>
        </r>
        <r>
          <rPr>
            <sz val="6"/>
            <color indexed="81"/>
            <rFont val="MS Sans Serif"/>
            <family val="2"/>
            <charset val="177"/>
          </rPr>
          <t>J11&gt;K11</t>
        </r>
      </text>
    </comment>
    <comment ref="K11" authorId="0">
      <text>
        <r>
          <rPr>
            <b/>
            <sz val="8"/>
            <color indexed="81"/>
            <rFont val="MS Sans Serif"/>
            <family val="2"/>
            <charset val="177"/>
          </rPr>
          <t>Warning:</t>
        </r>
        <r>
          <rPr>
            <sz val="6"/>
            <color indexed="81"/>
            <rFont val="MS Sans Serif"/>
            <family val="2"/>
            <charset val="177"/>
          </rPr>
          <t>J11&gt;K11</t>
        </r>
      </text>
    </comment>
    <comment ref="M11" authorId="0">
      <text>
        <r>
          <rPr>
            <b/>
            <sz val="8"/>
            <color indexed="81"/>
            <rFont val="MS Sans Serif"/>
            <family val="2"/>
            <charset val="177"/>
          </rPr>
          <t>Warning:</t>
        </r>
        <r>
          <rPr>
            <sz val="6"/>
            <color indexed="81"/>
            <rFont val="MS Sans Serif"/>
            <family val="2"/>
            <charset val="177"/>
          </rPr>
          <t>M11&gt;N11</t>
        </r>
      </text>
    </comment>
    <comment ref="N11" authorId="0">
      <text>
        <r>
          <rPr>
            <b/>
            <sz val="8"/>
            <color indexed="81"/>
            <rFont val="MS Sans Serif"/>
            <family val="2"/>
            <charset val="177"/>
          </rPr>
          <t>Warning:</t>
        </r>
        <r>
          <rPr>
            <sz val="6"/>
            <color indexed="81"/>
            <rFont val="MS Sans Serif"/>
            <family val="2"/>
            <charset val="177"/>
          </rPr>
          <t>M11&gt;N11</t>
        </r>
      </text>
    </comment>
    <comment ref="D12" authorId="0">
      <text>
        <r>
          <rPr>
            <b/>
            <sz val="8"/>
            <color indexed="81"/>
            <rFont val="MS Sans Serif"/>
            <family val="2"/>
            <charset val="177"/>
          </rPr>
          <t>Warning:</t>
        </r>
        <r>
          <rPr>
            <sz val="6"/>
            <color indexed="81"/>
            <rFont val="MS Sans Serif"/>
            <family val="2"/>
            <charset val="177"/>
          </rPr>
          <t>D12&gt;E12</t>
        </r>
      </text>
    </comment>
    <comment ref="E12" authorId="0">
      <text>
        <r>
          <rPr>
            <b/>
            <sz val="8"/>
            <color indexed="81"/>
            <rFont val="MS Sans Serif"/>
            <family val="2"/>
            <charset val="177"/>
          </rPr>
          <t>Warning:</t>
        </r>
        <r>
          <rPr>
            <sz val="6"/>
            <color indexed="81"/>
            <rFont val="MS Sans Serif"/>
            <family val="2"/>
            <charset val="177"/>
          </rPr>
          <t>D12&gt;E12</t>
        </r>
      </text>
    </comment>
    <comment ref="G12" authorId="0">
      <text>
        <r>
          <rPr>
            <b/>
            <sz val="8"/>
            <color indexed="81"/>
            <rFont val="MS Sans Serif"/>
            <family val="2"/>
            <charset val="177"/>
          </rPr>
          <t>Warning:</t>
        </r>
        <r>
          <rPr>
            <sz val="6"/>
            <color indexed="81"/>
            <rFont val="MS Sans Serif"/>
            <family val="2"/>
            <charset val="177"/>
          </rPr>
          <t>G12&gt;H12</t>
        </r>
      </text>
    </comment>
    <comment ref="H12" authorId="0">
      <text>
        <r>
          <rPr>
            <b/>
            <sz val="8"/>
            <color indexed="81"/>
            <rFont val="MS Sans Serif"/>
            <family val="2"/>
            <charset val="177"/>
          </rPr>
          <t>Warning:</t>
        </r>
        <r>
          <rPr>
            <sz val="6"/>
            <color indexed="81"/>
            <rFont val="MS Sans Serif"/>
            <family val="2"/>
            <charset val="177"/>
          </rPr>
          <t>G12&gt;H12</t>
        </r>
      </text>
    </comment>
    <comment ref="J12" authorId="0">
      <text>
        <r>
          <rPr>
            <b/>
            <sz val="8"/>
            <color indexed="81"/>
            <rFont val="MS Sans Serif"/>
            <family val="2"/>
            <charset val="177"/>
          </rPr>
          <t>Warning:</t>
        </r>
        <r>
          <rPr>
            <sz val="6"/>
            <color indexed="81"/>
            <rFont val="MS Sans Serif"/>
            <family val="2"/>
            <charset val="177"/>
          </rPr>
          <t>J12&gt;K12</t>
        </r>
      </text>
    </comment>
    <comment ref="K12" authorId="0">
      <text>
        <r>
          <rPr>
            <b/>
            <sz val="8"/>
            <color indexed="81"/>
            <rFont val="MS Sans Serif"/>
            <family val="2"/>
            <charset val="177"/>
          </rPr>
          <t>Warning:</t>
        </r>
        <r>
          <rPr>
            <sz val="6"/>
            <color indexed="81"/>
            <rFont val="MS Sans Serif"/>
            <family val="2"/>
            <charset val="177"/>
          </rPr>
          <t>J12&gt;K12</t>
        </r>
      </text>
    </comment>
    <comment ref="M12" authorId="0">
      <text>
        <r>
          <rPr>
            <b/>
            <sz val="8"/>
            <color indexed="81"/>
            <rFont val="MS Sans Serif"/>
            <family val="2"/>
            <charset val="177"/>
          </rPr>
          <t>Warning:</t>
        </r>
        <r>
          <rPr>
            <sz val="6"/>
            <color indexed="81"/>
            <rFont val="MS Sans Serif"/>
            <family val="2"/>
            <charset val="177"/>
          </rPr>
          <t>M12&gt;N12</t>
        </r>
      </text>
    </comment>
    <comment ref="N12" authorId="0">
      <text>
        <r>
          <rPr>
            <b/>
            <sz val="8"/>
            <color indexed="81"/>
            <rFont val="MS Sans Serif"/>
            <family val="2"/>
            <charset val="177"/>
          </rPr>
          <t>Warning:</t>
        </r>
        <r>
          <rPr>
            <sz val="6"/>
            <color indexed="81"/>
            <rFont val="MS Sans Serif"/>
            <family val="2"/>
            <charset val="177"/>
          </rPr>
          <t>M12&gt;N12</t>
        </r>
      </text>
    </comment>
    <comment ref="D13" authorId="0">
      <text>
        <r>
          <rPr>
            <b/>
            <sz val="8"/>
            <color indexed="81"/>
            <rFont val="MS Sans Serif"/>
            <family val="2"/>
            <charset val="177"/>
          </rPr>
          <t>Warning:</t>
        </r>
        <r>
          <rPr>
            <sz val="6"/>
            <color indexed="81"/>
            <rFont val="MS Sans Serif"/>
            <family val="2"/>
            <charset val="177"/>
          </rPr>
          <t>D13&gt;E13</t>
        </r>
      </text>
    </comment>
    <comment ref="E13" authorId="0">
      <text>
        <r>
          <rPr>
            <b/>
            <sz val="8"/>
            <color indexed="81"/>
            <rFont val="MS Sans Serif"/>
            <family val="2"/>
            <charset val="177"/>
          </rPr>
          <t>Warning:</t>
        </r>
        <r>
          <rPr>
            <sz val="6"/>
            <color indexed="81"/>
            <rFont val="MS Sans Serif"/>
            <family val="2"/>
            <charset val="177"/>
          </rPr>
          <t>D13&gt;E13</t>
        </r>
      </text>
    </comment>
    <comment ref="G13" authorId="0">
      <text>
        <r>
          <rPr>
            <b/>
            <sz val="8"/>
            <color indexed="81"/>
            <rFont val="MS Sans Serif"/>
            <family val="2"/>
            <charset val="177"/>
          </rPr>
          <t>Warning:</t>
        </r>
        <r>
          <rPr>
            <sz val="6"/>
            <color indexed="81"/>
            <rFont val="MS Sans Serif"/>
            <family val="2"/>
            <charset val="177"/>
          </rPr>
          <t>G13&gt;H13</t>
        </r>
      </text>
    </comment>
    <comment ref="H13" authorId="0">
      <text>
        <r>
          <rPr>
            <b/>
            <sz val="8"/>
            <color indexed="81"/>
            <rFont val="MS Sans Serif"/>
            <family val="2"/>
            <charset val="177"/>
          </rPr>
          <t>Warning:</t>
        </r>
        <r>
          <rPr>
            <sz val="6"/>
            <color indexed="81"/>
            <rFont val="MS Sans Serif"/>
            <family val="2"/>
            <charset val="177"/>
          </rPr>
          <t>G13&gt;H13</t>
        </r>
      </text>
    </comment>
    <comment ref="J13" authorId="0">
      <text>
        <r>
          <rPr>
            <b/>
            <sz val="8"/>
            <color indexed="81"/>
            <rFont val="MS Sans Serif"/>
            <family val="2"/>
            <charset val="177"/>
          </rPr>
          <t>Warning:</t>
        </r>
        <r>
          <rPr>
            <sz val="6"/>
            <color indexed="81"/>
            <rFont val="MS Sans Serif"/>
            <family val="2"/>
            <charset val="177"/>
          </rPr>
          <t>J13&gt;K13</t>
        </r>
      </text>
    </comment>
    <comment ref="K13" authorId="0">
      <text>
        <r>
          <rPr>
            <b/>
            <sz val="8"/>
            <color indexed="81"/>
            <rFont val="MS Sans Serif"/>
            <family val="2"/>
            <charset val="177"/>
          </rPr>
          <t>Warning:</t>
        </r>
        <r>
          <rPr>
            <sz val="6"/>
            <color indexed="81"/>
            <rFont val="MS Sans Serif"/>
            <family val="2"/>
            <charset val="177"/>
          </rPr>
          <t>J13&gt;K13</t>
        </r>
      </text>
    </comment>
    <comment ref="M13" authorId="0">
      <text>
        <r>
          <rPr>
            <b/>
            <sz val="8"/>
            <color indexed="81"/>
            <rFont val="MS Sans Serif"/>
            <family val="2"/>
            <charset val="177"/>
          </rPr>
          <t>Warning:</t>
        </r>
        <r>
          <rPr>
            <sz val="6"/>
            <color indexed="81"/>
            <rFont val="MS Sans Serif"/>
            <family val="2"/>
            <charset val="177"/>
          </rPr>
          <t>M13&gt;N13</t>
        </r>
      </text>
    </comment>
    <comment ref="N13" authorId="0">
      <text>
        <r>
          <rPr>
            <b/>
            <sz val="8"/>
            <color indexed="81"/>
            <rFont val="MS Sans Serif"/>
            <family val="2"/>
            <charset val="177"/>
          </rPr>
          <t>Warning:</t>
        </r>
        <r>
          <rPr>
            <sz val="6"/>
            <color indexed="81"/>
            <rFont val="MS Sans Serif"/>
            <family val="2"/>
            <charset val="177"/>
          </rPr>
          <t>M13&gt;N13</t>
        </r>
      </text>
    </comment>
    <comment ref="D14" authorId="0">
      <text>
        <r>
          <rPr>
            <b/>
            <sz val="8"/>
            <color indexed="81"/>
            <rFont val="MS Sans Serif"/>
            <family val="2"/>
            <charset val="177"/>
          </rPr>
          <t>Warning:</t>
        </r>
        <r>
          <rPr>
            <sz val="6"/>
            <color indexed="81"/>
            <rFont val="MS Sans Serif"/>
            <family val="2"/>
            <charset val="177"/>
          </rPr>
          <t>D14&gt;E14</t>
        </r>
      </text>
    </comment>
    <comment ref="E14" authorId="0">
      <text>
        <r>
          <rPr>
            <b/>
            <sz val="8"/>
            <color indexed="81"/>
            <rFont val="MS Sans Serif"/>
            <family val="2"/>
            <charset val="177"/>
          </rPr>
          <t>Warning:</t>
        </r>
        <r>
          <rPr>
            <sz val="6"/>
            <color indexed="81"/>
            <rFont val="MS Sans Serif"/>
            <family val="2"/>
            <charset val="177"/>
          </rPr>
          <t>D14&gt;E14</t>
        </r>
      </text>
    </comment>
    <comment ref="G14" authorId="0">
      <text>
        <r>
          <rPr>
            <b/>
            <sz val="8"/>
            <color indexed="81"/>
            <rFont val="MS Sans Serif"/>
            <family val="2"/>
            <charset val="177"/>
          </rPr>
          <t>Warning:</t>
        </r>
        <r>
          <rPr>
            <sz val="6"/>
            <color indexed="81"/>
            <rFont val="MS Sans Serif"/>
            <family val="2"/>
            <charset val="177"/>
          </rPr>
          <t>G14&gt;H14</t>
        </r>
      </text>
    </comment>
    <comment ref="H14" authorId="0">
      <text>
        <r>
          <rPr>
            <b/>
            <sz val="8"/>
            <color indexed="81"/>
            <rFont val="MS Sans Serif"/>
            <family val="2"/>
            <charset val="177"/>
          </rPr>
          <t>Warning:</t>
        </r>
        <r>
          <rPr>
            <sz val="6"/>
            <color indexed="81"/>
            <rFont val="MS Sans Serif"/>
            <family val="2"/>
            <charset val="177"/>
          </rPr>
          <t>G14&gt;H14</t>
        </r>
      </text>
    </comment>
    <comment ref="J14" authorId="0">
      <text>
        <r>
          <rPr>
            <b/>
            <sz val="8"/>
            <color indexed="81"/>
            <rFont val="MS Sans Serif"/>
            <family val="2"/>
            <charset val="177"/>
          </rPr>
          <t>Warning:</t>
        </r>
        <r>
          <rPr>
            <sz val="6"/>
            <color indexed="81"/>
            <rFont val="MS Sans Serif"/>
            <family val="2"/>
            <charset val="177"/>
          </rPr>
          <t>J14&gt;K14</t>
        </r>
      </text>
    </comment>
    <comment ref="K14" authorId="0">
      <text>
        <r>
          <rPr>
            <b/>
            <sz val="8"/>
            <color indexed="81"/>
            <rFont val="MS Sans Serif"/>
            <family val="2"/>
            <charset val="177"/>
          </rPr>
          <t>Warning:</t>
        </r>
        <r>
          <rPr>
            <sz val="6"/>
            <color indexed="81"/>
            <rFont val="MS Sans Serif"/>
            <family val="2"/>
            <charset val="177"/>
          </rPr>
          <t>J14&gt;K14</t>
        </r>
      </text>
    </comment>
    <comment ref="M14" authorId="0">
      <text>
        <r>
          <rPr>
            <b/>
            <sz val="8"/>
            <color indexed="81"/>
            <rFont val="MS Sans Serif"/>
            <family val="2"/>
            <charset val="177"/>
          </rPr>
          <t>Warning:</t>
        </r>
        <r>
          <rPr>
            <sz val="6"/>
            <color indexed="81"/>
            <rFont val="MS Sans Serif"/>
            <family val="2"/>
            <charset val="177"/>
          </rPr>
          <t>M14&gt;N14</t>
        </r>
      </text>
    </comment>
    <comment ref="N14" authorId="0">
      <text>
        <r>
          <rPr>
            <b/>
            <sz val="8"/>
            <color indexed="81"/>
            <rFont val="MS Sans Serif"/>
            <family val="2"/>
            <charset val="177"/>
          </rPr>
          <t>Warning:</t>
        </r>
        <r>
          <rPr>
            <sz val="6"/>
            <color indexed="81"/>
            <rFont val="MS Sans Serif"/>
            <family val="2"/>
            <charset val="177"/>
          </rPr>
          <t>M14&gt;N14</t>
        </r>
      </text>
    </comment>
    <comment ref="D15" authorId="0">
      <text>
        <r>
          <rPr>
            <b/>
            <sz val="8"/>
            <color indexed="81"/>
            <rFont val="MS Sans Serif"/>
            <family val="2"/>
            <charset val="177"/>
          </rPr>
          <t>Warning:</t>
        </r>
        <r>
          <rPr>
            <sz val="6"/>
            <color indexed="81"/>
            <rFont val="MS Sans Serif"/>
            <family val="2"/>
            <charset val="177"/>
          </rPr>
          <t>D15&gt;E15</t>
        </r>
      </text>
    </comment>
    <comment ref="E15" authorId="0">
      <text>
        <r>
          <rPr>
            <b/>
            <sz val="8"/>
            <color indexed="81"/>
            <rFont val="MS Sans Serif"/>
            <family val="2"/>
            <charset val="177"/>
          </rPr>
          <t>Warning:</t>
        </r>
        <r>
          <rPr>
            <sz val="6"/>
            <color indexed="81"/>
            <rFont val="MS Sans Serif"/>
            <family val="2"/>
            <charset val="177"/>
          </rPr>
          <t>D15&gt;E15</t>
        </r>
      </text>
    </comment>
    <comment ref="G15" authorId="0">
      <text>
        <r>
          <rPr>
            <b/>
            <sz val="8"/>
            <color indexed="81"/>
            <rFont val="MS Sans Serif"/>
            <family val="2"/>
            <charset val="177"/>
          </rPr>
          <t>Warning:</t>
        </r>
        <r>
          <rPr>
            <sz val="6"/>
            <color indexed="81"/>
            <rFont val="MS Sans Serif"/>
            <family val="2"/>
            <charset val="177"/>
          </rPr>
          <t>G15&gt;H15</t>
        </r>
      </text>
    </comment>
    <comment ref="H15" authorId="0">
      <text>
        <r>
          <rPr>
            <b/>
            <sz val="8"/>
            <color indexed="81"/>
            <rFont val="MS Sans Serif"/>
            <family val="2"/>
            <charset val="177"/>
          </rPr>
          <t>Warning:</t>
        </r>
        <r>
          <rPr>
            <sz val="6"/>
            <color indexed="81"/>
            <rFont val="MS Sans Serif"/>
            <family val="2"/>
            <charset val="177"/>
          </rPr>
          <t>G15&gt;H15</t>
        </r>
      </text>
    </comment>
    <comment ref="J15" authorId="0">
      <text>
        <r>
          <rPr>
            <b/>
            <sz val="8"/>
            <color indexed="81"/>
            <rFont val="MS Sans Serif"/>
            <family val="2"/>
            <charset val="177"/>
          </rPr>
          <t>Warning:</t>
        </r>
        <r>
          <rPr>
            <sz val="6"/>
            <color indexed="81"/>
            <rFont val="MS Sans Serif"/>
            <family val="2"/>
            <charset val="177"/>
          </rPr>
          <t>J15&gt;K15</t>
        </r>
      </text>
    </comment>
    <comment ref="K15" authorId="0">
      <text>
        <r>
          <rPr>
            <b/>
            <sz val="8"/>
            <color indexed="81"/>
            <rFont val="MS Sans Serif"/>
            <family val="2"/>
            <charset val="177"/>
          </rPr>
          <t>Warning:</t>
        </r>
        <r>
          <rPr>
            <sz val="6"/>
            <color indexed="81"/>
            <rFont val="MS Sans Serif"/>
            <family val="2"/>
            <charset val="177"/>
          </rPr>
          <t>J15&gt;K15</t>
        </r>
      </text>
    </comment>
    <comment ref="M15" authorId="0">
      <text>
        <r>
          <rPr>
            <b/>
            <sz val="8"/>
            <color indexed="81"/>
            <rFont val="MS Sans Serif"/>
            <family val="2"/>
            <charset val="177"/>
          </rPr>
          <t>Warning:</t>
        </r>
        <r>
          <rPr>
            <sz val="6"/>
            <color indexed="81"/>
            <rFont val="MS Sans Serif"/>
            <family val="2"/>
            <charset val="177"/>
          </rPr>
          <t>M15&gt;N15</t>
        </r>
      </text>
    </comment>
    <comment ref="N15" authorId="0">
      <text>
        <r>
          <rPr>
            <b/>
            <sz val="8"/>
            <color indexed="81"/>
            <rFont val="MS Sans Serif"/>
            <family val="2"/>
            <charset val="177"/>
          </rPr>
          <t>Warning:</t>
        </r>
        <r>
          <rPr>
            <sz val="6"/>
            <color indexed="81"/>
            <rFont val="MS Sans Serif"/>
            <family val="2"/>
            <charset val="177"/>
          </rPr>
          <t>M15&gt;N15</t>
        </r>
      </text>
    </comment>
    <comment ref="D16" authorId="0">
      <text>
        <r>
          <rPr>
            <b/>
            <sz val="8"/>
            <color indexed="81"/>
            <rFont val="MS Sans Serif"/>
            <family val="2"/>
            <charset val="177"/>
          </rPr>
          <t>Warning:</t>
        </r>
        <r>
          <rPr>
            <sz val="6"/>
            <color indexed="81"/>
            <rFont val="MS Sans Serif"/>
            <family val="2"/>
            <charset val="177"/>
          </rPr>
          <t>D16&gt;E16</t>
        </r>
      </text>
    </comment>
    <comment ref="E16" authorId="0">
      <text>
        <r>
          <rPr>
            <b/>
            <sz val="8"/>
            <color indexed="81"/>
            <rFont val="MS Sans Serif"/>
            <family val="2"/>
            <charset val="177"/>
          </rPr>
          <t>Warning:</t>
        </r>
        <r>
          <rPr>
            <sz val="6"/>
            <color indexed="81"/>
            <rFont val="MS Sans Serif"/>
            <family val="2"/>
            <charset val="177"/>
          </rPr>
          <t>D16&gt;E16</t>
        </r>
      </text>
    </comment>
    <comment ref="G16" authorId="0">
      <text>
        <r>
          <rPr>
            <b/>
            <sz val="8"/>
            <color indexed="81"/>
            <rFont val="MS Sans Serif"/>
            <family val="2"/>
            <charset val="177"/>
          </rPr>
          <t>Warning:</t>
        </r>
        <r>
          <rPr>
            <sz val="6"/>
            <color indexed="81"/>
            <rFont val="MS Sans Serif"/>
            <family val="2"/>
            <charset val="177"/>
          </rPr>
          <t>G16&gt;H16</t>
        </r>
      </text>
    </comment>
    <comment ref="H16" authorId="0">
      <text>
        <r>
          <rPr>
            <b/>
            <sz val="8"/>
            <color indexed="81"/>
            <rFont val="MS Sans Serif"/>
            <family val="2"/>
            <charset val="177"/>
          </rPr>
          <t>Warning:</t>
        </r>
        <r>
          <rPr>
            <sz val="6"/>
            <color indexed="81"/>
            <rFont val="MS Sans Serif"/>
            <family val="2"/>
            <charset val="177"/>
          </rPr>
          <t>G16&gt;H16</t>
        </r>
      </text>
    </comment>
    <comment ref="J16" authorId="0">
      <text>
        <r>
          <rPr>
            <b/>
            <sz val="8"/>
            <color indexed="81"/>
            <rFont val="MS Sans Serif"/>
            <family val="2"/>
            <charset val="177"/>
          </rPr>
          <t>Warning:</t>
        </r>
        <r>
          <rPr>
            <sz val="6"/>
            <color indexed="81"/>
            <rFont val="MS Sans Serif"/>
            <family val="2"/>
            <charset val="177"/>
          </rPr>
          <t>J16&gt;K16</t>
        </r>
      </text>
    </comment>
    <comment ref="K16" authorId="0">
      <text>
        <r>
          <rPr>
            <b/>
            <sz val="8"/>
            <color indexed="81"/>
            <rFont val="MS Sans Serif"/>
            <family val="2"/>
            <charset val="177"/>
          </rPr>
          <t>Warning:</t>
        </r>
        <r>
          <rPr>
            <sz val="6"/>
            <color indexed="81"/>
            <rFont val="MS Sans Serif"/>
            <family val="2"/>
            <charset val="177"/>
          </rPr>
          <t>J16&gt;K16</t>
        </r>
      </text>
    </comment>
    <comment ref="M16" authorId="0">
      <text>
        <r>
          <rPr>
            <b/>
            <sz val="8"/>
            <color indexed="81"/>
            <rFont val="MS Sans Serif"/>
            <family val="2"/>
            <charset val="177"/>
          </rPr>
          <t>Warning:</t>
        </r>
        <r>
          <rPr>
            <sz val="6"/>
            <color indexed="81"/>
            <rFont val="MS Sans Serif"/>
            <family val="2"/>
            <charset val="177"/>
          </rPr>
          <t>M16&gt;N16</t>
        </r>
      </text>
    </comment>
    <comment ref="N16" authorId="0">
      <text>
        <r>
          <rPr>
            <b/>
            <sz val="8"/>
            <color indexed="81"/>
            <rFont val="MS Sans Serif"/>
            <family val="2"/>
            <charset val="177"/>
          </rPr>
          <t>Warning:</t>
        </r>
        <r>
          <rPr>
            <sz val="6"/>
            <color indexed="81"/>
            <rFont val="MS Sans Serif"/>
            <family val="2"/>
            <charset val="177"/>
          </rPr>
          <t>M16&gt;N16</t>
        </r>
      </text>
    </comment>
    <comment ref="D17" authorId="0">
      <text>
        <r>
          <rPr>
            <b/>
            <sz val="8"/>
            <color indexed="81"/>
            <rFont val="MS Sans Serif"/>
            <family val="2"/>
            <charset val="177"/>
          </rPr>
          <t>Warning:</t>
        </r>
        <r>
          <rPr>
            <sz val="6"/>
            <color indexed="81"/>
            <rFont val="MS Sans Serif"/>
            <family val="2"/>
            <charset val="177"/>
          </rPr>
          <t>D17&gt;E17</t>
        </r>
      </text>
    </comment>
    <comment ref="E17" authorId="0">
      <text>
        <r>
          <rPr>
            <b/>
            <sz val="8"/>
            <color indexed="81"/>
            <rFont val="MS Sans Serif"/>
            <family val="2"/>
            <charset val="177"/>
          </rPr>
          <t>Warning:</t>
        </r>
        <r>
          <rPr>
            <sz val="6"/>
            <color indexed="81"/>
            <rFont val="MS Sans Serif"/>
            <family val="2"/>
            <charset val="177"/>
          </rPr>
          <t>D17&gt;E17</t>
        </r>
      </text>
    </comment>
    <comment ref="G17" authorId="0">
      <text>
        <r>
          <rPr>
            <b/>
            <sz val="8"/>
            <color indexed="81"/>
            <rFont val="MS Sans Serif"/>
            <family val="2"/>
            <charset val="177"/>
          </rPr>
          <t>Warning:</t>
        </r>
        <r>
          <rPr>
            <sz val="6"/>
            <color indexed="81"/>
            <rFont val="MS Sans Serif"/>
            <family val="2"/>
            <charset val="177"/>
          </rPr>
          <t>G17&gt;H17</t>
        </r>
      </text>
    </comment>
    <comment ref="H17" authorId="0">
      <text>
        <r>
          <rPr>
            <b/>
            <sz val="8"/>
            <color indexed="81"/>
            <rFont val="MS Sans Serif"/>
            <family val="2"/>
            <charset val="177"/>
          </rPr>
          <t>Warning:</t>
        </r>
        <r>
          <rPr>
            <sz val="6"/>
            <color indexed="81"/>
            <rFont val="MS Sans Serif"/>
            <family val="2"/>
            <charset val="177"/>
          </rPr>
          <t>G17&gt;H17</t>
        </r>
      </text>
    </comment>
    <comment ref="J17" authorId="0">
      <text>
        <r>
          <rPr>
            <b/>
            <sz val="8"/>
            <color indexed="81"/>
            <rFont val="MS Sans Serif"/>
            <family val="2"/>
            <charset val="177"/>
          </rPr>
          <t>Warning:</t>
        </r>
        <r>
          <rPr>
            <sz val="6"/>
            <color indexed="81"/>
            <rFont val="MS Sans Serif"/>
            <family val="2"/>
            <charset val="177"/>
          </rPr>
          <t>J17&gt;K17</t>
        </r>
      </text>
    </comment>
    <comment ref="K17" authorId="0">
      <text>
        <r>
          <rPr>
            <b/>
            <sz val="8"/>
            <color indexed="81"/>
            <rFont val="MS Sans Serif"/>
            <family val="2"/>
            <charset val="177"/>
          </rPr>
          <t>Warning:</t>
        </r>
        <r>
          <rPr>
            <sz val="6"/>
            <color indexed="81"/>
            <rFont val="MS Sans Serif"/>
            <family val="2"/>
            <charset val="177"/>
          </rPr>
          <t>J17&gt;K17</t>
        </r>
      </text>
    </comment>
    <comment ref="M17" authorId="0">
      <text>
        <r>
          <rPr>
            <b/>
            <sz val="8"/>
            <color indexed="81"/>
            <rFont val="MS Sans Serif"/>
            <family val="2"/>
            <charset val="177"/>
          </rPr>
          <t>Warning:</t>
        </r>
        <r>
          <rPr>
            <sz val="6"/>
            <color indexed="81"/>
            <rFont val="MS Sans Serif"/>
            <family val="2"/>
            <charset val="177"/>
          </rPr>
          <t>M17&gt;N17</t>
        </r>
      </text>
    </comment>
    <comment ref="N17" authorId="0">
      <text>
        <r>
          <rPr>
            <b/>
            <sz val="8"/>
            <color indexed="81"/>
            <rFont val="MS Sans Serif"/>
            <family val="2"/>
            <charset val="177"/>
          </rPr>
          <t>Warning:</t>
        </r>
        <r>
          <rPr>
            <sz val="6"/>
            <color indexed="81"/>
            <rFont val="MS Sans Serif"/>
            <family val="2"/>
            <charset val="177"/>
          </rPr>
          <t>M17&gt;N17</t>
        </r>
      </text>
    </comment>
    <comment ref="D18" authorId="0">
      <text>
        <r>
          <rPr>
            <b/>
            <sz val="8"/>
            <color indexed="81"/>
            <rFont val="MS Sans Serif"/>
            <family val="2"/>
            <charset val="177"/>
          </rPr>
          <t>Warning:</t>
        </r>
        <r>
          <rPr>
            <sz val="6"/>
            <color indexed="81"/>
            <rFont val="MS Sans Serif"/>
            <family val="2"/>
            <charset val="177"/>
          </rPr>
          <t>D18&gt;E18</t>
        </r>
      </text>
    </comment>
    <comment ref="E18" authorId="0">
      <text>
        <r>
          <rPr>
            <b/>
            <sz val="8"/>
            <color indexed="81"/>
            <rFont val="MS Sans Serif"/>
            <family val="2"/>
            <charset val="177"/>
          </rPr>
          <t>Warning:</t>
        </r>
        <r>
          <rPr>
            <sz val="6"/>
            <color indexed="81"/>
            <rFont val="MS Sans Serif"/>
            <family val="2"/>
            <charset val="177"/>
          </rPr>
          <t>D18&gt;E18</t>
        </r>
      </text>
    </comment>
    <comment ref="G18" authorId="0">
      <text>
        <r>
          <rPr>
            <b/>
            <sz val="8"/>
            <color indexed="81"/>
            <rFont val="MS Sans Serif"/>
            <family val="2"/>
            <charset val="177"/>
          </rPr>
          <t>Warning:</t>
        </r>
        <r>
          <rPr>
            <sz val="6"/>
            <color indexed="81"/>
            <rFont val="MS Sans Serif"/>
            <family val="2"/>
            <charset val="177"/>
          </rPr>
          <t>G18&gt;H18</t>
        </r>
      </text>
    </comment>
    <comment ref="H18" authorId="0">
      <text>
        <r>
          <rPr>
            <b/>
            <sz val="8"/>
            <color indexed="81"/>
            <rFont val="MS Sans Serif"/>
            <family val="2"/>
            <charset val="177"/>
          </rPr>
          <t>Warning:</t>
        </r>
        <r>
          <rPr>
            <sz val="6"/>
            <color indexed="81"/>
            <rFont val="MS Sans Serif"/>
            <family val="2"/>
            <charset val="177"/>
          </rPr>
          <t>G18&gt;H18</t>
        </r>
      </text>
    </comment>
    <comment ref="J18" authorId="0">
      <text>
        <r>
          <rPr>
            <b/>
            <sz val="8"/>
            <color indexed="81"/>
            <rFont val="MS Sans Serif"/>
            <family val="2"/>
            <charset val="177"/>
          </rPr>
          <t>Warning:</t>
        </r>
        <r>
          <rPr>
            <sz val="6"/>
            <color indexed="81"/>
            <rFont val="MS Sans Serif"/>
            <family val="2"/>
            <charset val="177"/>
          </rPr>
          <t>J18&gt;K18</t>
        </r>
      </text>
    </comment>
    <comment ref="K18" authorId="0">
      <text>
        <r>
          <rPr>
            <b/>
            <sz val="8"/>
            <color indexed="81"/>
            <rFont val="MS Sans Serif"/>
            <family val="2"/>
            <charset val="177"/>
          </rPr>
          <t>Warning:</t>
        </r>
        <r>
          <rPr>
            <sz val="6"/>
            <color indexed="81"/>
            <rFont val="MS Sans Serif"/>
            <family val="2"/>
            <charset val="177"/>
          </rPr>
          <t>J18&gt;K18</t>
        </r>
      </text>
    </comment>
    <comment ref="M18" authorId="0">
      <text>
        <r>
          <rPr>
            <b/>
            <sz val="8"/>
            <color indexed="81"/>
            <rFont val="MS Sans Serif"/>
            <family val="2"/>
            <charset val="177"/>
          </rPr>
          <t>Warning:</t>
        </r>
        <r>
          <rPr>
            <sz val="6"/>
            <color indexed="81"/>
            <rFont val="MS Sans Serif"/>
            <family val="2"/>
            <charset val="177"/>
          </rPr>
          <t>M18&gt;N18</t>
        </r>
      </text>
    </comment>
    <comment ref="N18" authorId="0">
      <text>
        <r>
          <rPr>
            <b/>
            <sz val="8"/>
            <color indexed="81"/>
            <rFont val="MS Sans Serif"/>
            <family val="2"/>
            <charset val="177"/>
          </rPr>
          <t>Warning:</t>
        </r>
        <r>
          <rPr>
            <sz val="6"/>
            <color indexed="81"/>
            <rFont val="MS Sans Serif"/>
            <family val="2"/>
            <charset val="177"/>
          </rPr>
          <t>M18&gt;N18</t>
        </r>
      </text>
    </comment>
    <comment ref="D19" authorId="0">
      <text>
        <r>
          <rPr>
            <b/>
            <sz val="8"/>
            <color indexed="81"/>
            <rFont val="MS Sans Serif"/>
            <family val="2"/>
            <charset val="177"/>
          </rPr>
          <t>Warning:</t>
        </r>
        <r>
          <rPr>
            <sz val="6"/>
            <color indexed="81"/>
            <rFont val="MS Sans Serif"/>
            <family val="2"/>
            <charset val="177"/>
          </rPr>
          <t>D19&gt;E19</t>
        </r>
      </text>
    </comment>
    <comment ref="E19" authorId="0">
      <text>
        <r>
          <rPr>
            <b/>
            <sz val="8"/>
            <color indexed="81"/>
            <rFont val="MS Sans Serif"/>
            <family val="2"/>
            <charset val="177"/>
          </rPr>
          <t>Warning:</t>
        </r>
        <r>
          <rPr>
            <sz val="6"/>
            <color indexed="81"/>
            <rFont val="MS Sans Serif"/>
            <family val="2"/>
            <charset val="177"/>
          </rPr>
          <t>D19&gt;E19</t>
        </r>
      </text>
    </comment>
    <comment ref="G19" authorId="0">
      <text>
        <r>
          <rPr>
            <b/>
            <sz val="8"/>
            <color indexed="81"/>
            <rFont val="MS Sans Serif"/>
            <family val="2"/>
            <charset val="177"/>
          </rPr>
          <t>Warning:</t>
        </r>
        <r>
          <rPr>
            <sz val="6"/>
            <color indexed="81"/>
            <rFont val="MS Sans Serif"/>
            <family val="2"/>
            <charset val="177"/>
          </rPr>
          <t>G19&gt;H19</t>
        </r>
      </text>
    </comment>
    <comment ref="H19" authorId="0">
      <text>
        <r>
          <rPr>
            <b/>
            <sz val="8"/>
            <color indexed="81"/>
            <rFont val="MS Sans Serif"/>
            <family val="2"/>
            <charset val="177"/>
          </rPr>
          <t>Warning:</t>
        </r>
        <r>
          <rPr>
            <sz val="6"/>
            <color indexed="81"/>
            <rFont val="MS Sans Serif"/>
            <family val="2"/>
            <charset val="177"/>
          </rPr>
          <t>G19&gt;H19</t>
        </r>
      </text>
    </comment>
    <comment ref="J19" authorId="0">
      <text>
        <r>
          <rPr>
            <b/>
            <sz val="8"/>
            <color indexed="81"/>
            <rFont val="MS Sans Serif"/>
            <family val="2"/>
            <charset val="177"/>
          </rPr>
          <t>Warning:</t>
        </r>
        <r>
          <rPr>
            <sz val="6"/>
            <color indexed="81"/>
            <rFont val="MS Sans Serif"/>
            <family val="2"/>
            <charset val="177"/>
          </rPr>
          <t>J19&gt;K19</t>
        </r>
      </text>
    </comment>
    <comment ref="K19" authorId="0">
      <text>
        <r>
          <rPr>
            <b/>
            <sz val="8"/>
            <color indexed="81"/>
            <rFont val="MS Sans Serif"/>
            <family val="2"/>
            <charset val="177"/>
          </rPr>
          <t>Warning:</t>
        </r>
        <r>
          <rPr>
            <sz val="6"/>
            <color indexed="81"/>
            <rFont val="MS Sans Serif"/>
            <family val="2"/>
            <charset val="177"/>
          </rPr>
          <t>J19&gt;K19</t>
        </r>
      </text>
    </comment>
    <comment ref="M19" authorId="0">
      <text>
        <r>
          <rPr>
            <b/>
            <sz val="8"/>
            <color indexed="81"/>
            <rFont val="MS Sans Serif"/>
            <family val="2"/>
            <charset val="177"/>
          </rPr>
          <t>Warning:</t>
        </r>
        <r>
          <rPr>
            <sz val="6"/>
            <color indexed="81"/>
            <rFont val="MS Sans Serif"/>
            <family val="2"/>
            <charset val="177"/>
          </rPr>
          <t>M19&gt;N19</t>
        </r>
      </text>
    </comment>
    <comment ref="N19" authorId="0">
      <text>
        <r>
          <rPr>
            <b/>
            <sz val="8"/>
            <color indexed="81"/>
            <rFont val="MS Sans Serif"/>
            <family val="2"/>
            <charset val="177"/>
          </rPr>
          <t>Warning:</t>
        </r>
        <r>
          <rPr>
            <sz val="6"/>
            <color indexed="81"/>
            <rFont val="MS Sans Serif"/>
            <family val="2"/>
            <charset val="177"/>
          </rPr>
          <t>M19&gt;N19</t>
        </r>
      </text>
    </comment>
    <comment ref="D20" authorId="0">
      <text>
        <r>
          <rPr>
            <b/>
            <sz val="8"/>
            <color indexed="81"/>
            <rFont val="MS Sans Serif"/>
            <family val="2"/>
            <charset val="177"/>
          </rPr>
          <t>Warning:</t>
        </r>
        <r>
          <rPr>
            <sz val="6"/>
            <color indexed="81"/>
            <rFont val="MS Sans Serif"/>
            <family val="2"/>
            <charset val="177"/>
          </rPr>
          <t>D20&gt;E20</t>
        </r>
      </text>
    </comment>
    <comment ref="E20" authorId="0">
      <text>
        <r>
          <rPr>
            <b/>
            <sz val="8"/>
            <color indexed="81"/>
            <rFont val="MS Sans Serif"/>
            <family val="2"/>
            <charset val="177"/>
          </rPr>
          <t>Warning:</t>
        </r>
        <r>
          <rPr>
            <sz val="6"/>
            <color indexed="81"/>
            <rFont val="MS Sans Serif"/>
            <family val="2"/>
            <charset val="177"/>
          </rPr>
          <t>D20&gt;E20</t>
        </r>
      </text>
    </comment>
    <comment ref="G20" authorId="0">
      <text>
        <r>
          <rPr>
            <b/>
            <sz val="8"/>
            <color indexed="81"/>
            <rFont val="MS Sans Serif"/>
            <family val="2"/>
            <charset val="177"/>
          </rPr>
          <t>Warning:</t>
        </r>
        <r>
          <rPr>
            <sz val="6"/>
            <color indexed="81"/>
            <rFont val="MS Sans Serif"/>
            <family val="2"/>
            <charset val="177"/>
          </rPr>
          <t>G20&gt;H20</t>
        </r>
      </text>
    </comment>
    <comment ref="H20" authorId="0">
      <text>
        <r>
          <rPr>
            <b/>
            <sz val="8"/>
            <color indexed="81"/>
            <rFont val="MS Sans Serif"/>
            <family val="2"/>
            <charset val="177"/>
          </rPr>
          <t>Warning:</t>
        </r>
        <r>
          <rPr>
            <sz val="6"/>
            <color indexed="81"/>
            <rFont val="MS Sans Serif"/>
            <family val="2"/>
            <charset val="177"/>
          </rPr>
          <t>G20&gt;H20</t>
        </r>
      </text>
    </comment>
    <comment ref="J20" authorId="0">
      <text>
        <r>
          <rPr>
            <b/>
            <sz val="8"/>
            <color indexed="81"/>
            <rFont val="MS Sans Serif"/>
            <family val="2"/>
            <charset val="177"/>
          </rPr>
          <t>Warning:</t>
        </r>
        <r>
          <rPr>
            <sz val="6"/>
            <color indexed="81"/>
            <rFont val="MS Sans Serif"/>
            <family val="2"/>
            <charset val="177"/>
          </rPr>
          <t>J20&gt;K20</t>
        </r>
      </text>
    </comment>
    <comment ref="K20" authorId="0">
      <text>
        <r>
          <rPr>
            <b/>
            <sz val="8"/>
            <color indexed="81"/>
            <rFont val="MS Sans Serif"/>
            <family val="2"/>
            <charset val="177"/>
          </rPr>
          <t>Warning:</t>
        </r>
        <r>
          <rPr>
            <sz val="6"/>
            <color indexed="81"/>
            <rFont val="MS Sans Serif"/>
            <family val="2"/>
            <charset val="177"/>
          </rPr>
          <t>J20&gt;K20</t>
        </r>
      </text>
    </comment>
    <comment ref="M20" authorId="0">
      <text>
        <r>
          <rPr>
            <b/>
            <sz val="8"/>
            <color indexed="81"/>
            <rFont val="MS Sans Serif"/>
            <family val="2"/>
            <charset val="177"/>
          </rPr>
          <t>Warning:</t>
        </r>
        <r>
          <rPr>
            <sz val="6"/>
            <color indexed="81"/>
            <rFont val="MS Sans Serif"/>
            <family val="2"/>
            <charset val="177"/>
          </rPr>
          <t>M20&gt;N20</t>
        </r>
      </text>
    </comment>
    <comment ref="N20" authorId="0">
      <text>
        <r>
          <rPr>
            <b/>
            <sz val="8"/>
            <color indexed="81"/>
            <rFont val="MS Sans Serif"/>
            <family val="2"/>
            <charset val="177"/>
          </rPr>
          <t>Warning:</t>
        </r>
        <r>
          <rPr>
            <sz val="6"/>
            <color indexed="81"/>
            <rFont val="MS Sans Serif"/>
            <family val="2"/>
            <charset val="177"/>
          </rPr>
          <t>M20&gt;N20</t>
        </r>
      </text>
    </comment>
    <comment ref="D21" authorId="0">
      <text>
        <r>
          <rPr>
            <b/>
            <sz val="8"/>
            <color indexed="81"/>
            <rFont val="MS Sans Serif"/>
            <family val="2"/>
            <charset val="177"/>
          </rPr>
          <t>Warning:</t>
        </r>
        <r>
          <rPr>
            <sz val="6"/>
            <color indexed="81"/>
            <rFont val="MS Sans Serif"/>
            <family val="2"/>
            <charset val="177"/>
          </rPr>
          <t>D21&gt;E21</t>
        </r>
      </text>
    </comment>
    <comment ref="E21" authorId="0">
      <text>
        <r>
          <rPr>
            <b/>
            <sz val="8"/>
            <color indexed="81"/>
            <rFont val="MS Sans Serif"/>
            <family val="2"/>
            <charset val="177"/>
          </rPr>
          <t>Warning:</t>
        </r>
        <r>
          <rPr>
            <sz val="6"/>
            <color indexed="81"/>
            <rFont val="MS Sans Serif"/>
            <family val="2"/>
            <charset val="177"/>
          </rPr>
          <t>D21&gt;E21</t>
        </r>
      </text>
    </comment>
    <comment ref="G21" authorId="0">
      <text>
        <r>
          <rPr>
            <b/>
            <sz val="8"/>
            <color indexed="81"/>
            <rFont val="MS Sans Serif"/>
            <family val="2"/>
            <charset val="177"/>
          </rPr>
          <t>Warning:</t>
        </r>
        <r>
          <rPr>
            <sz val="6"/>
            <color indexed="81"/>
            <rFont val="MS Sans Serif"/>
            <family val="2"/>
            <charset val="177"/>
          </rPr>
          <t>G21&gt;H21</t>
        </r>
      </text>
    </comment>
    <comment ref="H21" authorId="0">
      <text>
        <r>
          <rPr>
            <b/>
            <sz val="8"/>
            <color indexed="81"/>
            <rFont val="MS Sans Serif"/>
            <family val="2"/>
            <charset val="177"/>
          </rPr>
          <t>Warning:</t>
        </r>
        <r>
          <rPr>
            <sz val="6"/>
            <color indexed="81"/>
            <rFont val="MS Sans Serif"/>
            <family val="2"/>
            <charset val="177"/>
          </rPr>
          <t>G21&gt;H21</t>
        </r>
      </text>
    </comment>
    <comment ref="J21" authorId="0">
      <text>
        <r>
          <rPr>
            <b/>
            <sz val="8"/>
            <color indexed="81"/>
            <rFont val="MS Sans Serif"/>
            <family val="2"/>
            <charset val="177"/>
          </rPr>
          <t>Warning:</t>
        </r>
        <r>
          <rPr>
            <sz val="6"/>
            <color indexed="81"/>
            <rFont val="MS Sans Serif"/>
            <family val="2"/>
            <charset val="177"/>
          </rPr>
          <t>J21&gt;K21</t>
        </r>
      </text>
    </comment>
    <comment ref="K21" authorId="0">
      <text>
        <r>
          <rPr>
            <b/>
            <sz val="8"/>
            <color indexed="81"/>
            <rFont val="MS Sans Serif"/>
            <family val="2"/>
            <charset val="177"/>
          </rPr>
          <t>Warning:</t>
        </r>
        <r>
          <rPr>
            <sz val="6"/>
            <color indexed="81"/>
            <rFont val="MS Sans Serif"/>
            <family val="2"/>
            <charset val="177"/>
          </rPr>
          <t>J21&gt;K21</t>
        </r>
      </text>
    </comment>
    <comment ref="M21" authorId="0">
      <text>
        <r>
          <rPr>
            <b/>
            <sz val="8"/>
            <color indexed="81"/>
            <rFont val="MS Sans Serif"/>
            <family val="2"/>
            <charset val="177"/>
          </rPr>
          <t>Warning:</t>
        </r>
        <r>
          <rPr>
            <sz val="6"/>
            <color indexed="81"/>
            <rFont val="MS Sans Serif"/>
            <family val="2"/>
            <charset val="177"/>
          </rPr>
          <t>M21&gt;N21</t>
        </r>
      </text>
    </comment>
    <comment ref="N21" authorId="0">
      <text>
        <r>
          <rPr>
            <b/>
            <sz val="8"/>
            <color indexed="81"/>
            <rFont val="MS Sans Serif"/>
            <family val="2"/>
            <charset val="177"/>
          </rPr>
          <t>Warning:</t>
        </r>
        <r>
          <rPr>
            <sz val="6"/>
            <color indexed="81"/>
            <rFont val="MS Sans Serif"/>
            <family val="2"/>
            <charset val="177"/>
          </rPr>
          <t>M21&gt;N21</t>
        </r>
      </text>
    </comment>
    <comment ref="D22" authorId="0">
      <text>
        <r>
          <rPr>
            <b/>
            <sz val="8"/>
            <color indexed="81"/>
            <rFont val="MS Sans Serif"/>
            <family val="2"/>
            <charset val="177"/>
          </rPr>
          <t>Warning:</t>
        </r>
        <r>
          <rPr>
            <sz val="6"/>
            <color indexed="81"/>
            <rFont val="MS Sans Serif"/>
            <family val="2"/>
            <charset val="177"/>
          </rPr>
          <t>D22&gt;E22</t>
        </r>
      </text>
    </comment>
    <comment ref="E22" authorId="0">
      <text>
        <r>
          <rPr>
            <b/>
            <sz val="8"/>
            <color indexed="81"/>
            <rFont val="MS Sans Serif"/>
            <family val="2"/>
            <charset val="177"/>
          </rPr>
          <t>Warning:</t>
        </r>
        <r>
          <rPr>
            <sz val="6"/>
            <color indexed="81"/>
            <rFont val="MS Sans Serif"/>
            <family val="2"/>
            <charset val="177"/>
          </rPr>
          <t>D22&gt;E22</t>
        </r>
      </text>
    </comment>
    <comment ref="G22" authorId="0">
      <text>
        <r>
          <rPr>
            <b/>
            <sz val="8"/>
            <color indexed="81"/>
            <rFont val="MS Sans Serif"/>
            <family val="2"/>
            <charset val="177"/>
          </rPr>
          <t>Warning:</t>
        </r>
        <r>
          <rPr>
            <sz val="6"/>
            <color indexed="81"/>
            <rFont val="MS Sans Serif"/>
            <family val="2"/>
            <charset val="177"/>
          </rPr>
          <t>G22&gt;H22</t>
        </r>
      </text>
    </comment>
    <comment ref="H22" authorId="0">
      <text>
        <r>
          <rPr>
            <b/>
            <sz val="8"/>
            <color indexed="81"/>
            <rFont val="MS Sans Serif"/>
            <family val="2"/>
            <charset val="177"/>
          </rPr>
          <t>Warning:</t>
        </r>
        <r>
          <rPr>
            <sz val="6"/>
            <color indexed="81"/>
            <rFont val="MS Sans Serif"/>
            <family val="2"/>
            <charset val="177"/>
          </rPr>
          <t>G22&gt;H22</t>
        </r>
      </text>
    </comment>
    <comment ref="J22" authorId="0">
      <text>
        <r>
          <rPr>
            <b/>
            <sz val="8"/>
            <color indexed="81"/>
            <rFont val="MS Sans Serif"/>
            <family val="2"/>
            <charset val="177"/>
          </rPr>
          <t>Warning:</t>
        </r>
        <r>
          <rPr>
            <sz val="6"/>
            <color indexed="81"/>
            <rFont val="MS Sans Serif"/>
            <family val="2"/>
            <charset val="177"/>
          </rPr>
          <t>J22&gt;K22</t>
        </r>
      </text>
    </comment>
    <comment ref="K22" authorId="0">
      <text>
        <r>
          <rPr>
            <b/>
            <sz val="8"/>
            <color indexed="81"/>
            <rFont val="MS Sans Serif"/>
            <family val="2"/>
            <charset val="177"/>
          </rPr>
          <t>Warning:</t>
        </r>
        <r>
          <rPr>
            <sz val="6"/>
            <color indexed="81"/>
            <rFont val="MS Sans Serif"/>
            <family val="2"/>
            <charset val="177"/>
          </rPr>
          <t>J22&gt;K22</t>
        </r>
      </text>
    </comment>
    <comment ref="M22" authorId="0">
      <text>
        <r>
          <rPr>
            <b/>
            <sz val="8"/>
            <color indexed="81"/>
            <rFont val="MS Sans Serif"/>
            <family val="2"/>
            <charset val="177"/>
          </rPr>
          <t>Warning:</t>
        </r>
        <r>
          <rPr>
            <sz val="6"/>
            <color indexed="81"/>
            <rFont val="MS Sans Serif"/>
            <family val="2"/>
            <charset val="177"/>
          </rPr>
          <t>M22&gt;N22</t>
        </r>
      </text>
    </comment>
    <comment ref="N22" authorId="0">
      <text>
        <r>
          <rPr>
            <b/>
            <sz val="8"/>
            <color indexed="81"/>
            <rFont val="MS Sans Serif"/>
            <family val="2"/>
            <charset val="177"/>
          </rPr>
          <t>Warning:</t>
        </r>
        <r>
          <rPr>
            <sz val="6"/>
            <color indexed="81"/>
            <rFont val="MS Sans Serif"/>
            <family val="2"/>
            <charset val="177"/>
          </rPr>
          <t>M22&gt;N22</t>
        </r>
      </text>
    </comment>
    <comment ref="D23" authorId="0">
      <text>
        <r>
          <rPr>
            <b/>
            <sz val="8"/>
            <color indexed="81"/>
            <rFont val="MS Sans Serif"/>
            <family val="2"/>
            <charset val="177"/>
          </rPr>
          <t>Warning:</t>
        </r>
        <r>
          <rPr>
            <sz val="6"/>
            <color indexed="81"/>
            <rFont val="MS Sans Serif"/>
            <family val="2"/>
            <charset val="177"/>
          </rPr>
          <t>D23&gt;E23</t>
        </r>
      </text>
    </comment>
    <comment ref="E23" authorId="0">
      <text>
        <r>
          <rPr>
            <b/>
            <sz val="8"/>
            <color indexed="81"/>
            <rFont val="MS Sans Serif"/>
            <family val="2"/>
            <charset val="177"/>
          </rPr>
          <t>Warning:</t>
        </r>
        <r>
          <rPr>
            <sz val="6"/>
            <color indexed="81"/>
            <rFont val="MS Sans Serif"/>
            <family val="2"/>
            <charset val="177"/>
          </rPr>
          <t>D23&gt;E23</t>
        </r>
      </text>
    </comment>
    <comment ref="G23" authorId="0">
      <text>
        <r>
          <rPr>
            <b/>
            <sz val="8"/>
            <color indexed="81"/>
            <rFont val="MS Sans Serif"/>
            <family val="2"/>
            <charset val="177"/>
          </rPr>
          <t>Warning:</t>
        </r>
        <r>
          <rPr>
            <sz val="6"/>
            <color indexed="81"/>
            <rFont val="MS Sans Serif"/>
            <family val="2"/>
            <charset val="177"/>
          </rPr>
          <t>G23&gt;H23</t>
        </r>
      </text>
    </comment>
    <comment ref="H23" authorId="0">
      <text>
        <r>
          <rPr>
            <b/>
            <sz val="8"/>
            <color indexed="81"/>
            <rFont val="MS Sans Serif"/>
            <family val="2"/>
            <charset val="177"/>
          </rPr>
          <t>Warning:</t>
        </r>
        <r>
          <rPr>
            <sz val="6"/>
            <color indexed="81"/>
            <rFont val="MS Sans Serif"/>
            <family val="2"/>
            <charset val="177"/>
          </rPr>
          <t>G23&gt;H23</t>
        </r>
      </text>
    </comment>
    <comment ref="J23" authorId="0">
      <text>
        <r>
          <rPr>
            <b/>
            <sz val="8"/>
            <color indexed="81"/>
            <rFont val="MS Sans Serif"/>
            <family val="2"/>
            <charset val="177"/>
          </rPr>
          <t>Warning:</t>
        </r>
        <r>
          <rPr>
            <sz val="6"/>
            <color indexed="81"/>
            <rFont val="MS Sans Serif"/>
            <family val="2"/>
            <charset val="177"/>
          </rPr>
          <t>J23&gt;K23</t>
        </r>
      </text>
    </comment>
    <comment ref="K23" authorId="0">
      <text>
        <r>
          <rPr>
            <b/>
            <sz val="8"/>
            <color indexed="81"/>
            <rFont val="MS Sans Serif"/>
            <family val="2"/>
            <charset val="177"/>
          </rPr>
          <t>Warning:</t>
        </r>
        <r>
          <rPr>
            <sz val="6"/>
            <color indexed="81"/>
            <rFont val="MS Sans Serif"/>
            <family val="2"/>
            <charset val="177"/>
          </rPr>
          <t>J23&gt;K23</t>
        </r>
      </text>
    </comment>
    <comment ref="M23" authorId="0">
      <text>
        <r>
          <rPr>
            <b/>
            <sz val="8"/>
            <color indexed="81"/>
            <rFont val="MS Sans Serif"/>
            <family val="2"/>
            <charset val="177"/>
          </rPr>
          <t>Warning:</t>
        </r>
        <r>
          <rPr>
            <sz val="6"/>
            <color indexed="81"/>
            <rFont val="MS Sans Serif"/>
            <family val="2"/>
            <charset val="177"/>
          </rPr>
          <t>M23&gt;N23</t>
        </r>
      </text>
    </comment>
    <comment ref="N23" authorId="0">
      <text>
        <r>
          <rPr>
            <b/>
            <sz val="8"/>
            <color indexed="81"/>
            <rFont val="MS Sans Serif"/>
            <family val="2"/>
            <charset val="177"/>
          </rPr>
          <t>Warning:</t>
        </r>
        <r>
          <rPr>
            <sz val="6"/>
            <color indexed="81"/>
            <rFont val="MS Sans Serif"/>
            <family val="2"/>
            <charset val="177"/>
          </rPr>
          <t>M23&gt;N23</t>
        </r>
      </text>
    </comment>
    <comment ref="D24" authorId="0">
      <text>
        <r>
          <rPr>
            <b/>
            <sz val="8"/>
            <color indexed="81"/>
            <rFont val="MS Sans Serif"/>
            <family val="2"/>
            <charset val="177"/>
          </rPr>
          <t>Warning:</t>
        </r>
        <r>
          <rPr>
            <sz val="6"/>
            <color indexed="81"/>
            <rFont val="MS Sans Serif"/>
            <family val="2"/>
            <charset val="177"/>
          </rPr>
          <t>D24&gt;E24</t>
        </r>
      </text>
    </comment>
    <comment ref="E24" authorId="0">
      <text>
        <r>
          <rPr>
            <b/>
            <sz val="8"/>
            <color indexed="81"/>
            <rFont val="MS Sans Serif"/>
            <family val="2"/>
            <charset val="177"/>
          </rPr>
          <t>Warning:</t>
        </r>
        <r>
          <rPr>
            <sz val="6"/>
            <color indexed="81"/>
            <rFont val="MS Sans Serif"/>
            <family val="2"/>
            <charset val="177"/>
          </rPr>
          <t>D24&gt;E24</t>
        </r>
      </text>
    </comment>
    <comment ref="G24" authorId="0">
      <text>
        <r>
          <rPr>
            <b/>
            <sz val="8"/>
            <color indexed="81"/>
            <rFont val="MS Sans Serif"/>
            <family val="2"/>
            <charset val="177"/>
          </rPr>
          <t>Warning:</t>
        </r>
        <r>
          <rPr>
            <sz val="6"/>
            <color indexed="81"/>
            <rFont val="MS Sans Serif"/>
            <family val="2"/>
            <charset val="177"/>
          </rPr>
          <t>G24&gt;H24</t>
        </r>
      </text>
    </comment>
    <comment ref="H24" authorId="0">
      <text>
        <r>
          <rPr>
            <b/>
            <sz val="8"/>
            <color indexed="81"/>
            <rFont val="MS Sans Serif"/>
            <family val="2"/>
            <charset val="177"/>
          </rPr>
          <t>Warning:</t>
        </r>
        <r>
          <rPr>
            <sz val="6"/>
            <color indexed="81"/>
            <rFont val="MS Sans Serif"/>
            <family val="2"/>
            <charset val="177"/>
          </rPr>
          <t>G24&gt;H24</t>
        </r>
      </text>
    </comment>
    <comment ref="J24" authorId="0">
      <text>
        <r>
          <rPr>
            <b/>
            <sz val="8"/>
            <color indexed="81"/>
            <rFont val="MS Sans Serif"/>
            <family val="2"/>
            <charset val="177"/>
          </rPr>
          <t>Warning:</t>
        </r>
        <r>
          <rPr>
            <sz val="6"/>
            <color indexed="81"/>
            <rFont val="MS Sans Serif"/>
            <family val="2"/>
            <charset val="177"/>
          </rPr>
          <t>J24&gt;K24</t>
        </r>
      </text>
    </comment>
    <comment ref="K24" authorId="0">
      <text>
        <r>
          <rPr>
            <b/>
            <sz val="8"/>
            <color indexed="81"/>
            <rFont val="MS Sans Serif"/>
            <family val="2"/>
            <charset val="177"/>
          </rPr>
          <t>Warning:</t>
        </r>
        <r>
          <rPr>
            <sz val="6"/>
            <color indexed="81"/>
            <rFont val="MS Sans Serif"/>
            <family val="2"/>
            <charset val="177"/>
          </rPr>
          <t>J24&gt;K24</t>
        </r>
      </text>
    </comment>
    <comment ref="M24" authorId="0">
      <text>
        <r>
          <rPr>
            <b/>
            <sz val="8"/>
            <color indexed="81"/>
            <rFont val="MS Sans Serif"/>
            <family val="2"/>
            <charset val="177"/>
          </rPr>
          <t>Warning:</t>
        </r>
        <r>
          <rPr>
            <sz val="6"/>
            <color indexed="81"/>
            <rFont val="MS Sans Serif"/>
            <family val="2"/>
            <charset val="177"/>
          </rPr>
          <t>M24&gt;N24</t>
        </r>
      </text>
    </comment>
    <comment ref="N24" authorId="0">
      <text>
        <r>
          <rPr>
            <b/>
            <sz val="8"/>
            <color indexed="81"/>
            <rFont val="MS Sans Serif"/>
            <family val="2"/>
            <charset val="177"/>
          </rPr>
          <t>Warning:</t>
        </r>
        <r>
          <rPr>
            <sz val="6"/>
            <color indexed="81"/>
            <rFont val="MS Sans Serif"/>
            <family val="2"/>
            <charset val="177"/>
          </rPr>
          <t>M24&gt;N24</t>
        </r>
      </text>
    </comment>
    <comment ref="D25" authorId="0">
      <text>
        <r>
          <rPr>
            <b/>
            <sz val="8"/>
            <color indexed="81"/>
            <rFont val="MS Sans Serif"/>
            <family val="2"/>
            <charset val="177"/>
          </rPr>
          <t>Warning:</t>
        </r>
        <r>
          <rPr>
            <sz val="6"/>
            <color indexed="81"/>
            <rFont val="MS Sans Serif"/>
            <family val="2"/>
            <charset val="177"/>
          </rPr>
          <t>D25&gt;E25</t>
        </r>
      </text>
    </comment>
    <comment ref="E25" authorId="0">
      <text>
        <r>
          <rPr>
            <b/>
            <sz val="8"/>
            <color indexed="81"/>
            <rFont val="MS Sans Serif"/>
            <family val="2"/>
            <charset val="177"/>
          </rPr>
          <t>Warning:</t>
        </r>
        <r>
          <rPr>
            <sz val="6"/>
            <color indexed="81"/>
            <rFont val="MS Sans Serif"/>
            <family val="2"/>
            <charset val="177"/>
          </rPr>
          <t>D25&gt;E25</t>
        </r>
      </text>
    </comment>
    <comment ref="G25" authorId="0">
      <text>
        <r>
          <rPr>
            <b/>
            <sz val="8"/>
            <color indexed="81"/>
            <rFont val="MS Sans Serif"/>
            <family val="2"/>
            <charset val="177"/>
          </rPr>
          <t>Warning:</t>
        </r>
        <r>
          <rPr>
            <sz val="6"/>
            <color indexed="81"/>
            <rFont val="MS Sans Serif"/>
            <family val="2"/>
            <charset val="177"/>
          </rPr>
          <t>G25&gt;H25</t>
        </r>
      </text>
    </comment>
    <comment ref="H25" authorId="0">
      <text>
        <r>
          <rPr>
            <b/>
            <sz val="8"/>
            <color indexed="81"/>
            <rFont val="MS Sans Serif"/>
            <family val="2"/>
            <charset val="177"/>
          </rPr>
          <t>Warning:</t>
        </r>
        <r>
          <rPr>
            <sz val="6"/>
            <color indexed="81"/>
            <rFont val="MS Sans Serif"/>
            <family val="2"/>
            <charset val="177"/>
          </rPr>
          <t>G25&gt;H25</t>
        </r>
      </text>
    </comment>
    <comment ref="J25" authorId="0">
      <text>
        <r>
          <rPr>
            <b/>
            <sz val="8"/>
            <color indexed="81"/>
            <rFont val="MS Sans Serif"/>
            <family val="2"/>
            <charset val="177"/>
          </rPr>
          <t>Warning:</t>
        </r>
        <r>
          <rPr>
            <sz val="6"/>
            <color indexed="81"/>
            <rFont val="MS Sans Serif"/>
            <family val="2"/>
            <charset val="177"/>
          </rPr>
          <t>J25&gt;K25</t>
        </r>
      </text>
    </comment>
    <comment ref="K25" authorId="0">
      <text>
        <r>
          <rPr>
            <b/>
            <sz val="8"/>
            <color indexed="81"/>
            <rFont val="MS Sans Serif"/>
            <family val="2"/>
            <charset val="177"/>
          </rPr>
          <t>Warning:</t>
        </r>
        <r>
          <rPr>
            <sz val="6"/>
            <color indexed="81"/>
            <rFont val="MS Sans Serif"/>
            <family val="2"/>
            <charset val="177"/>
          </rPr>
          <t>J25&gt;K25</t>
        </r>
      </text>
    </comment>
    <comment ref="M25" authorId="0">
      <text>
        <r>
          <rPr>
            <b/>
            <sz val="8"/>
            <color indexed="81"/>
            <rFont val="MS Sans Serif"/>
            <family val="2"/>
            <charset val="177"/>
          </rPr>
          <t>Warning:</t>
        </r>
        <r>
          <rPr>
            <sz val="6"/>
            <color indexed="81"/>
            <rFont val="MS Sans Serif"/>
            <family val="2"/>
            <charset val="177"/>
          </rPr>
          <t>M25&gt;N25</t>
        </r>
      </text>
    </comment>
    <comment ref="N25" authorId="0">
      <text>
        <r>
          <rPr>
            <b/>
            <sz val="8"/>
            <color indexed="81"/>
            <rFont val="MS Sans Serif"/>
            <family val="2"/>
            <charset val="177"/>
          </rPr>
          <t>Warning:</t>
        </r>
        <r>
          <rPr>
            <sz val="6"/>
            <color indexed="81"/>
            <rFont val="MS Sans Serif"/>
            <family val="2"/>
            <charset val="177"/>
          </rPr>
          <t>M25&gt;N25</t>
        </r>
      </text>
    </comment>
    <comment ref="D26" authorId="0">
      <text>
        <r>
          <rPr>
            <b/>
            <sz val="8"/>
            <color indexed="81"/>
            <rFont val="MS Sans Serif"/>
            <family val="2"/>
            <charset val="177"/>
          </rPr>
          <t>Warning:</t>
        </r>
        <r>
          <rPr>
            <sz val="6"/>
            <color indexed="81"/>
            <rFont val="MS Sans Serif"/>
            <family val="2"/>
            <charset val="177"/>
          </rPr>
          <t>D26&gt;E26</t>
        </r>
      </text>
    </comment>
    <comment ref="E26" authorId="0">
      <text>
        <r>
          <rPr>
            <b/>
            <sz val="8"/>
            <color indexed="81"/>
            <rFont val="MS Sans Serif"/>
            <family val="2"/>
            <charset val="177"/>
          </rPr>
          <t>Warning:</t>
        </r>
        <r>
          <rPr>
            <sz val="6"/>
            <color indexed="81"/>
            <rFont val="MS Sans Serif"/>
            <family val="2"/>
            <charset val="177"/>
          </rPr>
          <t>D26&gt;E26</t>
        </r>
      </text>
    </comment>
    <comment ref="G26" authorId="0">
      <text>
        <r>
          <rPr>
            <b/>
            <sz val="8"/>
            <color indexed="81"/>
            <rFont val="MS Sans Serif"/>
            <family val="2"/>
            <charset val="177"/>
          </rPr>
          <t>Warning:</t>
        </r>
        <r>
          <rPr>
            <sz val="6"/>
            <color indexed="81"/>
            <rFont val="MS Sans Serif"/>
            <family val="2"/>
            <charset val="177"/>
          </rPr>
          <t>G26&gt;H26</t>
        </r>
      </text>
    </comment>
    <comment ref="H26" authorId="0">
      <text>
        <r>
          <rPr>
            <b/>
            <sz val="8"/>
            <color indexed="81"/>
            <rFont val="MS Sans Serif"/>
            <family val="2"/>
            <charset val="177"/>
          </rPr>
          <t>Warning:</t>
        </r>
        <r>
          <rPr>
            <sz val="6"/>
            <color indexed="81"/>
            <rFont val="MS Sans Serif"/>
            <family val="2"/>
            <charset val="177"/>
          </rPr>
          <t>G26&gt;H26</t>
        </r>
      </text>
    </comment>
    <comment ref="J26" authorId="0">
      <text>
        <r>
          <rPr>
            <b/>
            <sz val="8"/>
            <color indexed="81"/>
            <rFont val="MS Sans Serif"/>
            <family val="2"/>
            <charset val="177"/>
          </rPr>
          <t>Warning:</t>
        </r>
        <r>
          <rPr>
            <sz val="6"/>
            <color indexed="81"/>
            <rFont val="MS Sans Serif"/>
            <family val="2"/>
            <charset val="177"/>
          </rPr>
          <t>J26&gt;K26</t>
        </r>
      </text>
    </comment>
    <comment ref="K26" authorId="0">
      <text>
        <r>
          <rPr>
            <b/>
            <sz val="8"/>
            <color indexed="81"/>
            <rFont val="MS Sans Serif"/>
            <family val="2"/>
            <charset val="177"/>
          </rPr>
          <t>Warning:</t>
        </r>
        <r>
          <rPr>
            <sz val="6"/>
            <color indexed="81"/>
            <rFont val="MS Sans Serif"/>
            <family val="2"/>
            <charset val="177"/>
          </rPr>
          <t>J26&gt;K26</t>
        </r>
      </text>
    </comment>
    <comment ref="M26" authorId="0">
      <text>
        <r>
          <rPr>
            <b/>
            <sz val="8"/>
            <color indexed="81"/>
            <rFont val="MS Sans Serif"/>
            <family val="2"/>
            <charset val="177"/>
          </rPr>
          <t>Warning:</t>
        </r>
        <r>
          <rPr>
            <sz val="6"/>
            <color indexed="81"/>
            <rFont val="MS Sans Serif"/>
            <family val="2"/>
            <charset val="177"/>
          </rPr>
          <t>M26&gt;N26</t>
        </r>
      </text>
    </comment>
    <comment ref="N26" authorId="0">
      <text>
        <r>
          <rPr>
            <b/>
            <sz val="8"/>
            <color indexed="81"/>
            <rFont val="MS Sans Serif"/>
            <family val="2"/>
            <charset val="177"/>
          </rPr>
          <t>Warning:</t>
        </r>
        <r>
          <rPr>
            <sz val="6"/>
            <color indexed="81"/>
            <rFont val="MS Sans Serif"/>
            <family val="2"/>
            <charset val="177"/>
          </rPr>
          <t>M26&gt;N26</t>
        </r>
      </text>
    </comment>
    <comment ref="D27" authorId="0">
      <text>
        <r>
          <rPr>
            <b/>
            <sz val="8"/>
            <color indexed="81"/>
            <rFont val="MS Sans Serif"/>
            <family val="2"/>
            <charset val="177"/>
          </rPr>
          <t>Warning:</t>
        </r>
        <r>
          <rPr>
            <sz val="6"/>
            <color indexed="81"/>
            <rFont val="MS Sans Serif"/>
            <family val="2"/>
            <charset val="177"/>
          </rPr>
          <t>D27&gt;E27</t>
        </r>
      </text>
    </comment>
    <comment ref="E27" authorId="0">
      <text>
        <r>
          <rPr>
            <b/>
            <sz val="8"/>
            <color indexed="81"/>
            <rFont val="MS Sans Serif"/>
            <family val="2"/>
            <charset val="177"/>
          </rPr>
          <t>Warning:</t>
        </r>
        <r>
          <rPr>
            <sz val="6"/>
            <color indexed="81"/>
            <rFont val="MS Sans Serif"/>
            <family val="2"/>
            <charset val="177"/>
          </rPr>
          <t>D27&gt;E27</t>
        </r>
      </text>
    </comment>
    <comment ref="G27" authorId="0">
      <text>
        <r>
          <rPr>
            <b/>
            <sz val="8"/>
            <color indexed="81"/>
            <rFont val="MS Sans Serif"/>
            <family val="2"/>
            <charset val="177"/>
          </rPr>
          <t>Warning:</t>
        </r>
        <r>
          <rPr>
            <sz val="6"/>
            <color indexed="81"/>
            <rFont val="MS Sans Serif"/>
            <family val="2"/>
            <charset val="177"/>
          </rPr>
          <t>G27&gt;H27</t>
        </r>
      </text>
    </comment>
    <comment ref="H27" authorId="0">
      <text>
        <r>
          <rPr>
            <b/>
            <sz val="8"/>
            <color indexed="81"/>
            <rFont val="MS Sans Serif"/>
            <family val="2"/>
            <charset val="177"/>
          </rPr>
          <t>Warning:</t>
        </r>
        <r>
          <rPr>
            <sz val="6"/>
            <color indexed="81"/>
            <rFont val="MS Sans Serif"/>
            <family val="2"/>
            <charset val="177"/>
          </rPr>
          <t>G27&gt;H27</t>
        </r>
      </text>
    </comment>
    <comment ref="J27" authorId="0">
      <text>
        <r>
          <rPr>
            <b/>
            <sz val="8"/>
            <color indexed="81"/>
            <rFont val="MS Sans Serif"/>
            <family val="2"/>
            <charset val="177"/>
          </rPr>
          <t>Warning:</t>
        </r>
        <r>
          <rPr>
            <sz val="6"/>
            <color indexed="81"/>
            <rFont val="MS Sans Serif"/>
            <family val="2"/>
            <charset val="177"/>
          </rPr>
          <t>J27&gt;K27</t>
        </r>
      </text>
    </comment>
    <comment ref="K27" authorId="0">
      <text>
        <r>
          <rPr>
            <b/>
            <sz val="8"/>
            <color indexed="81"/>
            <rFont val="MS Sans Serif"/>
            <family val="2"/>
            <charset val="177"/>
          </rPr>
          <t>Warning:</t>
        </r>
        <r>
          <rPr>
            <sz val="6"/>
            <color indexed="81"/>
            <rFont val="MS Sans Serif"/>
            <family val="2"/>
            <charset val="177"/>
          </rPr>
          <t>J27&gt;K27</t>
        </r>
      </text>
    </comment>
    <comment ref="M27" authorId="0">
      <text>
        <r>
          <rPr>
            <b/>
            <sz val="8"/>
            <color indexed="81"/>
            <rFont val="MS Sans Serif"/>
            <family val="2"/>
            <charset val="177"/>
          </rPr>
          <t>Warning:</t>
        </r>
        <r>
          <rPr>
            <sz val="6"/>
            <color indexed="81"/>
            <rFont val="MS Sans Serif"/>
            <family val="2"/>
            <charset val="177"/>
          </rPr>
          <t>M27&gt;N27</t>
        </r>
      </text>
    </comment>
    <comment ref="N27" authorId="0">
      <text>
        <r>
          <rPr>
            <b/>
            <sz val="8"/>
            <color indexed="81"/>
            <rFont val="MS Sans Serif"/>
            <family val="2"/>
            <charset val="177"/>
          </rPr>
          <t>Warning:</t>
        </r>
        <r>
          <rPr>
            <sz val="6"/>
            <color indexed="81"/>
            <rFont val="MS Sans Serif"/>
            <family val="2"/>
            <charset val="177"/>
          </rPr>
          <t>M27&gt;N27</t>
        </r>
      </text>
    </comment>
    <comment ref="D28" authorId="0">
      <text>
        <r>
          <rPr>
            <b/>
            <sz val="8"/>
            <color indexed="81"/>
            <rFont val="MS Sans Serif"/>
            <family val="2"/>
            <charset val="177"/>
          </rPr>
          <t>Warning:</t>
        </r>
        <r>
          <rPr>
            <sz val="6"/>
            <color indexed="81"/>
            <rFont val="MS Sans Serif"/>
            <family val="2"/>
            <charset val="177"/>
          </rPr>
          <t>D28&gt;E28</t>
        </r>
      </text>
    </comment>
    <comment ref="E28" authorId="0">
      <text>
        <r>
          <rPr>
            <b/>
            <sz val="8"/>
            <color indexed="81"/>
            <rFont val="MS Sans Serif"/>
            <family val="2"/>
            <charset val="177"/>
          </rPr>
          <t>Warning:</t>
        </r>
        <r>
          <rPr>
            <sz val="6"/>
            <color indexed="81"/>
            <rFont val="MS Sans Serif"/>
            <family val="2"/>
            <charset val="177"/>
          </rPr>
          <t>D28&gt;E28</t>
        </r>
      </text>
    </comment>
    <comment ref="G28" authorId="0">
      <text>
        <r>
          <rPr>
            <b/>
            <sz val="8"/>
            <color indexed="81"/>
            <rFont val="MS Sans Serif"/>
            <family val="2"/>
            <charset val="177"/>
          </rPr>
          <t>Warning:</t>
        </r>
        <r>
          <rPr>
            <sz val="6"/>
            <color indexed="81"/>
            <rFont val="MS Sans Serif"/>
            <family val="2"/>
            <charset val="177"/>
          </rPr>
          <t>G28&gt;H28</t>
        </r>
      </text>
    </comment>
    <comment ref="H28" authorId="0">
      <text>
        <r>
          <rPr>
            <b/>
            <sz val="8"/>
            <color indexed="81"/>
            <rFont val="MS Sans Serif"/>
            <family val="2"/>
            <charset val="177"/>
          </rPr>
          <t>Warning:</t>
        </r>
        <r>
          <rPr>
            <sz val="6"/>
            <color indexed="81"/>
            <rFont val="MS Sans Serif"/>
            <family val="2"/>
            <charset val="177"/>
          </rPr>
          <t>G28&gt;H28</t>
        </r>
      </text>
    </comment>
    <comment ref="J28" authorId="0">
      <text>
        <r>
          <rPr>
            <b/>
            <sz val="8"/>
            <color indexed="81"/>
            <rFont val="MS Sans Serif"/>
            <family val="2"/>
            <charset val="177"/>
          </rPr>
          <t>Warning:</t>
        </r>
        <r>
          <rPr>
            <sz val="6"/>
            <color indexed="81"/>
            <rFont val="MS Sans Serif"/>
            <family val="2"/>
            <charset val="177"/>
          </rPr>
          <t>J28&gt;K28</t>
        </r>
      </text>
    </comment>
    <comment ref="K28" authorId="0">
      <text>
        <r>
          <rPr>
            <b/>
            <sz val="8"/>
            <color indexed="81"/>
            <rFont val="MS Sans Serif"/>
            <family val="2"/>
            <charset val="177"/>
          </rPr>
          <t>Warning:</t>
        </r>
        <r>
          <rPr>
            <sz val="6"/>
            <color indexed="81"/>
            <rFont val="MS Sans Serif"/>
            <family val="2"/>
            <charset val="177"/>
          </rPr>
          <t>J28&gt;K28</t>
        </r>
      </text>
    </comment>
    <comment ref="M28" authorId="0">
      <text>
        <r>
          <rPr>
            <b/>
            <sz val="8"/>
            <color indexed="81"/>
            <rFont val="MS Sans Serif"/>
            <family val="2"/>
            <charset val="177"/>
          </rPr>
          <t>Warning:</t>
        </r>
        <r>
          <rPr>
            <sz val="6"/>
            <color indexed="81"/>
            <rFont val="MS Sans Serif"/>
            <family val="2"/>
            <charset val="177"/>
          </rPr>
          <t>M28&gt;N28</t>
        </r>
      </text>
    </comment>
    <comment ref="N28" authorId="0">
      <text>
        <r>
          <rPr>
            <b/>
            <sz val="8"/>
            <color indexed="81"/>
            <rFont val="MS Sans Serif"/>
            <family val="2"/>
            <charset val="177"/>
          </rPr>
          <t>Warning:</t>
        </r>
        <r>
          <rPr>
            <sz val="6"/>
            <color indexed="81"/>
            <rFont val="MS Sans Serif"/>
            <family val="2"/>
            <charset val="177"/>
          </rPr>
          <t>M28&gt;N28</t>
        </r>
      </text>
    </comment>
    <comment ref="D29" authorId="0">
      <text>
        <r>
          <rPr>
            <b/>
            <sz val="8"/>
            <color indexed="81"/>
            <rFont val="MS Sans Serif"/>
            <family val="2"/>
            <charset val="177"/>
          </rPr>
          <t>Warning:</t>
        </r>
        <r>
          <rPr>
            <sz val="6"/>
            <color indexed="81"/>
            <rFont val="MS Sans Serif"/>
            <family val="2"/>
            <charset val="177"/>
          </rPr>
          <t>D29&gt;E29</t>
        </r>
      </text>
    </comment>
    <comment ref="E29" authorId="0">
      <text>
        <r>
          <rPr>
            <b/>
            <sz val="8"/>
            <color indexed="81"/>
            <rFont val="MS Sans Serif"/>
            <family val="2"/>
            <charset val="177"/>
          </rPr>
          <t>Warning:</t>
        </r>
        <r>
          <rPr>
            <sz val="6"/>
            <color indexed="81"/>
            <rFont val="MS Sans Serif"/>
            <family val="2"/>
            <charset val="177"/>
          </rPr>
          <t>D29&gt;E29
Warning:E30&lt;E29</t>
        </r>
      </text>
    </comment>
    <comment ref="G29" authorId="0">
      <text>
        <r>
          <rPr>
            <b/>
            <sz val="8"/>
            <color indexed="81"/>
            <rFont val="MS Sans Serif"/>
            <family val="2"/>
            <charset val="177"/>
          </rPr>
          <t>Warning:</t>
        </r>
        <r>
          <rPr>
            <sz val="6"/>
            <color indexed="81"/>
            <rFont val="MS Sans Serif"/>
            <family val="2"/>
            <charset val="177"/>
          </rPr>
          <t>G29&gt;H29</t>
        </r>
      </text>
    </comment>
    <comment ref="H29" authorId="0">
      <text>
        <r>
          <rPr>
            <b/>
            <sz val="8"/>
            <color indexed="81"/>
            <rFont val="MS Sans Serif"/>
            <family val="2"/>
            <charset val="177"/>
          </rPr>
          <t>Warning:</t>
        </r>
        <r>
          <rPr>
            <sz val="6"/>
            <color indexed="81"/>
            <rFont val="MS Sans Serif"/>
            <family val="2"/>
            <charset val="177"/>
          </rPr>
          <t>G29&gt;H29
Warning:H30&lt;H29</t>
        </r>
      </text>
    </comment>
    <comment ref="J29" authorId="0">
      <text>
        <r>
          <rPr>
            <b/>
            <sz val="8"/>
            <color indexed="81"/>
            <rFont val="MS Sans Serif"/>
            <family val="2"/>
            <charset val="177"/>
          </rPr>
          <t>Warning:</t>
        </r>
        <r>
          <rPr>
            <sz val="6"/>
            <color indexed="81"/>
            <rFont val="MS Sans Serif"/>
            <family val="2"/>
            <charset val="177"/>
          </rPr>
          <t>J29&gt;K29</t>
        </r>
      </text>
    </comment>
    <comment ref="K29" authorId="0">
      <text>
        <r>
          <rPr>
            <b/>
            <sz val="8"/>
            <color indexed="81"/>
            <rFont val="MS Sans Serif"/>
            <family val="2"/>
            <charset val="177"/>
          </rPr>
          <t>Warning:</t>
        </r>
        <r>
          <rPr>
            <sz val="6"/>
            <color indexed="81"/>
            <rFont val="MS Sans Serif"/>
            <family val="2"/>
            <charset val="177"/>
          </rPr>
          <t>J29&gt;K29
Warning:K30&lt;K29</t>
        </r>
      </text>
    </comment>
    <comment ref="M29" authorId="0">
      <text>
        <r>
          <rPr>
            <b/>
            <sz val="8"/>
            <color indexed="81"/>
            <rFont val="MS Sans Serif"/>
            <family val="2"/>
            <charset val="177"/>
          </rPr>
          <t>Warning:</t>
        </r>
        <r>
          <rPr>
            <sz val="6"/>
            <color indexed="81"/>
            <rFont val="MS Sans Serif"/>
            <family val="2"/>
            <charset val="177"/>
          </rPr>
          <t>M29&gt;N29</t>
        </r>
      </text>
    </comment>
    <comment ref="N29" authorId="0">
      <text>
        <r>
          <rPr>
            <b/>
            <sz val="8"/>
            <color indexed="81"/>
            <rFont val="MS Sans Serif"/>
            <family val="2"/>
            <charset val="177"/>
          </rPr>
          <t>Warning:</t>
        </r>
        <r>
          <rPr>
            <sz val="6"/>
            <color indexed="81"/>
            <rFont val="MS Sans Serif"/>
            <family val="2"/>
            <charset val="177"/>
          </rPr>
          <t>M29&gt;N29
Warning:N30&lt;N29</t>
        </r>
      </text>
    </comment>
    <comment ref="E30" authorId="0">
      <text>
        <r>
          <rPr>
            <b/>
            <sz val="8"/>
            <color indexed="81"/>
            <rFont val="MS Sans Serif"/>
            <family val="2"/>
            <charset val="177"/>
          </rPr>
          <t>Warning:</t>
        </r>
        <r>
          <rPr>
            <sz val="6"/>
            <color indexed="81"/>
            <rFont val="MS Sans Serif"/>
            <family val="2"/>
            <charset val="177"/>
          </rPr>
          <t>E30&lt;E29</t>
        </r>
      </text>
    </comment>
    <comment ref="H30" authorId="0">
      <text>
        <r>
          <rPr>
            <b/>
            <sz val="8"/>
            <color indexed="81"/>
            <rFont val="MS Sans Serif"/>
            <family val="2"/>
            <charset val="177"/>
          </rPr>
          <t>Warning:</t>
        </r>
        <r>
          <rPr>
            <sz val="6"/>
            <color indexed="81"/>
            <rFont val="MS Sans Serif"/>
            <family val="2"/>
            <charset val="177"/>
          </rPr>
          <t>H30&lt;H29</t>
        </r>
      </text>
    </comment>
    <comment ref="K30" authorId="0">
      <text>
        <r>
          <rPr>
            <b/>
            <sz val="8"/>
            <color indexed="81"/>
            <rFont val="MS Sans Serif"/>
            <family val="2"/>
            <charset val="177"/>
          </rPr>
          <t>Warning:</t>
        </r>
        <r>
          <rPr>
            <sz val="6"/>
            <color indexed="81"/>
            <rFont val="MS Sans Serif"/>
            <family val="2"/>
            <charset val="177"/>
          </rPr>
          <t>K30&lt;K29</t>
        </r>
      </text>
    </comment>
    <comment ref="N30" authorId="0">
      <text>
        <r>
          <rPr>
            <b/>
            <sz val="8"/>
            <color indexed="81"/>
            <rFont val="MS Sans Serif"/>
            <family val="2"/>
            <charset val="177"/>
          </rPr>
          <t>Warning:</t>
        </r>
        <r>
          <rPr>
            <sz val="6"/>
            <color indexed="81"/>
            <rFont val="MS Sans Serif"/>
            <family val="2"/>
            <charset val="177"/>
          </rPr>
          <t>N30&lt;N29</t>
        </r>
      </text>
    </comment>
  </commentList>
</comments>
</file>

<file path=xl/comments31.xml><?xml version="1.0" encoding="utf-8"?>
<comments xmlns="http://schemas.openxmlformats.org/spreadsheetml/2006/main">
  <authors>
    <author>רחל לאה כהן טנוג'י</author>
  </authors>
  <commentList>
    <comment ref="F13" authorId="0">
      <text>
        <r>
          <rPr>
            <b/>
            <sz val="8"/>
            <color indexed="81"/>
            <rFont val="MS Sans Serif"/>
            <family val="2"/>
            <charset val="177"/>
          </rPr>
          <t>Warning:</t>
        </r>
        <r>
          <rPr>
            <sz val="6"/>
            <color indexed="81"/>
            <rFont val="MS Sans Serif"/>
            <family val="2"/>
            <charset val="177"/>
          </rPr>
          <t>F14&gt;F13</t>
        </r>
      </text>
    </comment>
    <comment ref="G13" authorId="0">
      <text>
        <r>
          <rPr>
            <b/>
            <sz val="8"/>
            <color indexed="81"/>
            <rFont val="MS Sans Serif"/>
            <family val="2"/>
            <charset val="177"/>
          </rPr>
          <t>Warning:</t>
        </r>
        <r>
          <rPr>
            <sz val="6"/>
            <color indexed="81"/>
            <rFont val="MS Sans Serif"/>
            <family val="2"/>
            <charset val="177"/>
          </rPr>
          <t>G14&gt;G13</t>
        </r>
      </text>
    </comment>
    <comment ref="H13" authorId="0">
      <text>
        <r>
          <rPr>
            <b/>
            <sz val="8"/>
            <color indexed="81"/>
            <rFont val="MS Sans Serif"/>
            <family val="2"/>
            <charset val="177"/>
          </rPr>
          <t>Warning:</t>
        </r>
        <r>
          <rPr>
            <sz val="6"/>
            <color indexed="81"/>
            <rFont val="MS Sans Serif"/>
            <family val="2"/>
            <charset val="177"/>
          </rPr>
          <t>H14&gt;H13</t>
        </r>
      </text>
    </comment>
    <comment ref="F14" authorId="0">
      <text>
        <r>
          <rPr>
            <b/>
            <sz val="8"/>
            <color indexed="81"/>
            <rFont val="MS Sans Serif"/>
            <family val="2"/>
            <charset val="177"/>
          </rPr>
          <t>Warning:</t>
        </r>
        <r>
          <rPr>
            <sz val="6"/>
            <color indexed="81"/>
            <rFont val="MS Sans Serif"/>
            <family val="2"/>
            <charset val="177"/>
          </rPr>
          <t>F14&gt;F13</t>
        </r>
      </text>
    </comment>
    <comment ref="G14" authorId="0">
      <text>
        <r>
          <rPr>
            <b/>
            <sz val="8"/>
            <color indexed="81"/>
            <rFont val="MS Sans Serif"/>
            <family val="2"/>
            <charset val="177"/>
          </rPr>
          <t>Warning:</t>
        </r>
        <r>
          <rPr>
            <sz val="6"/>
            <color indexed="81"/>
            <rFont val="MS Sans Serif"/>
            <family val="2"/>
            <charset val="177"/>
          </rPr>
          <t>G14&gt;G13</t>
        </r>
      </text>
    </comment>
    <comment ref="H14" authorId="0">
      <text>
        <r>
          <rPr>
            <b/>
            <sz val="8"/>
            <color indexed="81"/>
            <rFont val="MS Sans Serif"/>
            <family val="2"/>
            <charset val="177"/>
          </rPr>
          <t>Warning:</t>
        </r>
        <r>
          <rPr>
            <sz val="6"/>
            <color indexed="81"/>
            <rFont val="MS Sans Serif"/>
            <family val="2"/>
            <charset val="177"/>
          </rPr>
          <t>H14&gt;H13</t>
        </r>
      </text>
    </comment>
    <comment ref="F15" authorId="0">
      <text>
        <r>
          <rPr>
            <b/>
            <sz val="8"/>
            <color indexed="81"/>
            <rFont val="MS Sans Serif"/>
            <family val="2"/>
            <charset val="177"/>
          </rPr>
          <t>Warning:</t>
        </r>
        <r>
          <rPr>
            <sz val="6"/>
            <color indexed="81"/>
            <rFont val="MS Sans Serif"/>
            <family val="2"/>
            <charset val="177"/>
          </rPr>
          <t>(F16+F17+F18)&lt;&gt;F15</t>
        </r>
      </text>
    </comment>
    <comment ref="G15" authorId="0">
      <text>
        <r>
          <rPr>
            <b/>
            <sz val="8"/>
            <color indexed="81"/>
            <rFont val="MS Sans Serif"/>
            <family val="2"/>
            <charset val="177"/>
          </rPr>
          <t>Warning:</t>
        </r>
        <r>
          <rPr>
            <sz val="6"/>
            <color indexed="81"/>
            <rFont val="MS Sans Serif"/>
            <family val="2"/>
            <charset val="177"/>
          </rPr>
          <t>(G16+G17+G18)&lt;&gt;G15</t>
        </r>
      </text>
    </comment>
    <comment ref="H15" authorId="0">
      <text>
        <r>
          <rPr>
            <b/>
            <sz val="8"/>
            <color indexed="81"/>
            <rFont val="MS Sans Serif"/>
            <family val="2"/>
            <charset val="177"/>
          </rPr>
          <t>Warning:</t>
        </r>
        <r>
          <rPr>
            <sz val="6"/>
            <color indexed="81"/>
            <rFont val="MS Sans Serif"/>
            <family val="2"/>
            <charset val="177"/>
          </rPr>
          <t>(H16+H17+H18)&lt;&gt;H15</t>
        </r>
      </text>
    </comment>
    <comment ref="F16" authorId="0">
      <text>
        <r>
          <rPr>
            <b/>
            <sz val="8"/>
            <color indexed="81"/>
            <rFont val="MS Sans Serif"/>
            <family val="2"/>
            <charset val="177"/>
          </rPr>
          <t>Warning:</t>
        </r>
        <r>
          <rPr>
            <sz val="6"/>
            <color indexed="81"/>
            <rFont val="MS Sans Serif"/>
            <family val="2"/>
            <charset val="177"/>
          </rPr>
          <t>(F16+F17+F18)&lt;&gt;F15</t>
        </r>
      </text>
    </comment>
    <comment ref="G16" authorId="0">
      <text>
        <r>
          <rPr>
            <b/>
            <sz val="8"/>
            <color indexed="81"/>
            <rFont val="MS Sans Serif"/>
            <family val="2"/>
            <charset val="177"/>
          </rPr>
          <t>Warning:</t>
        </r>
        <r>
          <rPr>
            <sz val="6"/>
            <color indexed="81"/>
            <rFont val="MS Sans Serif"/>
            <family val="2"/>
            <charset val="177"/>
          </rPr>
          <t>(G16+G17+G18)&lt;&gt;G15</t>
        </r>
      </text>
    </comment>
    <comment ref="H16" authorId="0">
      <text>
        <r>
          <rPr>
            <b/>
            <sz val="8"/>
            <color indexed="81"/>
            <rFont val="MS Sans Serif"/>
            <family val="2"/>
            <charset val="177"/>
          </rPr>
          <t>Warning:</t>
        </r>
        <r>
          <rPr>
            <sz val="6"/>
            <color indexed="81"/>
            <rFont val="MS Sans Serif"/>
            <family val="2"/>
            <charset val="177"/>
          </rPr>
          <t>(H16+H17+H18)&lt;&gt;H15</t>
        </r>
      </text>
    </comment>
    <comment ref="F17" authorId="0">
      <text>
        <r>
          <rPr>
            <b/>
            <sz val="8"/>
            <color indexed="81"/>
            <rFont val="MS Sans Serif"/>
            <family val="2"/>
            <charset val="177"/>
          </rPr>
          <t>Warning:</t>
        </r>
        <r>
          <rPr>
            <sz val="6"/>
            <color indexed="81"/>
            <rFont val="MS Sans Serif"/>
            <family val="2"/>
            <charset val="177"/>
          </rPr>
          <t>(F16+F17+F18)&lt;&gt;F15</t>
        </r>
      </text>
    </comment>
    <comment ref="G17" authorId="0">
      <text>
        <r>
          <rPr>
            <b/>
            <sz val="8"/>
            <color indexed="81"/>
            <rFont val="MS Sans Serif"/>
            <family val="2"/>
            <charset val="177"/>
          </rPr>
          <t>Warning:</t>
        </r>
        <r>
          <rPr>
            <sz val="6"/>
            <color indexed="81"/>
            <rFont val="MS Sans Serif"/>
            <family val="2"/>
            <charset val="177"/>
          </rPr>
          <t>(G16+G17+G18)&lt;&gt;G15</t>
        </r>
      </text>
    </comment>
    <comment ref="H17" authorId="0">
      <text>
        <r>
          <rPr>
            <b/>
            <sz val="8"/>
            <color indexed="81"/>
            <rFont val="MS Sans Serif"/>
            <family val="2"/>
            <charset val="177"/>
          </rPr>
          <t>Warning:</t>
        </r>
        <r>
          <rPr>
            <sz val="6"/>
            <color indexed="81"/>
            <rFont val="MS Sans Serif"/>
            <family val="2"/>
            <charset val="177"/>
          </rPr>
          <t>(H16+H17+H18)&lt;&gt;H15</t>
        </r>
      </text>
    </comment>
    <comment ref="F18" authorId="0">
      <text>
        <r>
          <rPr>
            <b/>
            <sz val="8"/>
            <color indexed="81"/>
            <rFont val="MS Sans Serif"/>
            <family val="2"/>
            <charset val="177"/>
          </rPr>
          <t>Warning:</t>
        </r>
        <r>
          <rPr>
            <sz val="6"/>
            <color indexed="81"/>
            <rFont val="MS Sans Serif"/>
            <family val="2"/>
            <charset val="177"/>
          </rPr>
          <t>(F16+F17+F18)&lt;&gt;F15</t>
        </r>
      </text>
    </comment>
    <comment ref="G18" authorId="0">
      <text>
        <r>
          <rPr>
            <b/>
            <sz val="8"/>
            <color indexed="81"/>
            <rFont val="MS Sans Serif"/>
            <family val="2"/>
            <charset val="177"/>
          </rPr>
          <t>Warning:</t>
        </r>
        <r>
          <rPr>
            <sz val="6"/>
            <color indexed="81"/>
            <rFont val="MS Sans Serif"/>
            <family val="2"/>
            <charset val="177"/>
          </rPr>
          <t>(G16+G17+G18)&lt;&gt;G15</t>
        </r>
      </text>
    </comment>
    <comment ref="H18" authorId="0">
      <text>
        <r>
          <rPr>
            <b/>
            <sz val="8"/>
            <color indexed="81"/>
            <rFont val="MS Sans Serif"/>
            <family val="2"/>
            <charset val="177"/>
          </rPr>
          <t>Warning:</t>
        </r>
        <r>
          <rPr>
            <sz val="6"/>
            <color indexed="81"/>
            <rFont val="MS Sans Serif"/>
            <family val="2"/>
            <charset val="177"/>
          </rPr>
          <t>(H16+H17+H18)&lt;&gt;H15</t>
        </r>
      </text>
    </comment>
    <comment ref="F22" authorId="0">
      <text>
        <r>
          <rPr>
            <b/>
            <sz val="8"/>
            <color indexed="81"/>
            <rFont val="MS Sans Serif"/>
            <family val="2"/>
            <charset val="177"/>
          </rPr>
          <t>Warning:</t>
        </r>
        <r>
          <rPr>
            <sz val="6"/>
            <color indexed="81"/>
            <rFont val="MS Sans Serif"/>
            <family val="2"/>
            <charset val="177"/>
          </rPr>
          <t>F23&gt;F22</t>
        </r>
      </text>
    </comment>
    <comment ref="G22" authorId="0">
      <text>
        <r>
          <rPr>
            <b/>
            <sz val="8"/>
            <color indexed="81"/>
            <rFont val="MS Sans Serif"/>
            <family val="2"/>
            <charset val="177"/>
          </rPr>
          <t>Warning:</t>
        </r>
        <r>
          <rPr>
            <sz val="6"/>
            <color indexed="81"/>
            <rFont val="MS Sans Serif"/>
            <family val="2"/>
            <charset val="177"/>
          </rPr>
          <t>G23&gt;G22</t>
        </r>
      </text>
    </comment>
    <comment ref="H22" authorId="0">
      <text>
        <r>
          <rPr>
            <b/>
            <sz val="8"/>
            <color indexed="81"/>
            <rFont val="MS Sans Serif"/>
            <family val="2"/>
            <charset val="177"/>
          </rPr>
          <t>Warning:</t>
        </r>
        <r>
          <rPr>
            <sz val="6"/>
            <color indexed="81"/>
            <rFont val="MS Sans Serif"/>
            <family val="2"/>
            <charset val="177"/>
          </rPr>
          <t>H23&gt;H22</t>
        </r>
      </text>
    </comment>
    <comment ref="F23" authorId="0">
      <text>
        <r>
          <rPr>
            <b/>
            <sz val="8"/>
            <color indexed="81"/>
            <rFont val="MS Sans Serif"/>
            <family val="2"/>
            <charset val="177"/>
          </rPr>
          <t>Warning:</t>
        </r>
        <r>
          <rPr>
            <sz val="6"/>
            <color indexed="81"/>
            <rFont val="MS Sans Serif"/>
            <family val="2"/>
            <charset val="177"/>
          </rPr>
          <t>F23&gt;F22</t>
        </r>
      </text>
    </comment>
    <comment ref="G23" authorId="0">
      <text>
        <r>
          <rPr>
            <b/>
            <sz val="8"/>
            <color indexed="81"/>
            <rFont val="MS Sans Serif"/>
            <family val="2"/>
            <charset val="177"/>
          </rPr>
          <t>Warning:</t>
        </r>
        <r>
          <rPr>
            <sz val="6"/>
            <color indexed="81"/>
            <rFont val="MS Sans Serif"/>
            <family val="2"/>
            <charset val="177"/>
          </rPr>
          <t>G23&gt;G22</t>
        </r>
      </text>
    </comment>
    <comment ref="H23" authorId="0">
      <text>
        <r>
          <rPr>
            <b/>
            <sz val="8"/>
            <color indexed="81"/>
            <rFont val="MS Sans Serif"/>
            <family val="2"/>
            <charset val="177"/>
          </rPr>
          <t>Warning:</t>
        </r>
        <r>
          <rPr>
            <sz val="6"/>
            <color indexed="81"/>
            <rFont val="MS Sans Serif"/>
            <family val="2"/>
            <charset val="177"/>
          </rPr>
          <t>H23&gt;H22</t>
        </r>
      </text>
    </comment>
    <comment ref="F25" authorId="0">
      <text>
        <r>
          <rPr>
            <b/>
            <sz val="8"/>
            <color indexed="81"/>
            <rFont val="MS Sans Serif"/>
            <family val="2"/>
            <charset val="177"/>
          </rPr>
          <t>Warning:</t>
        </r>
        <r>
          <rPr>
            <sz val="6"/>
            <color indexed="81"/>
            <rFont val="MS Sans Serif"/>
            <family val="2"/>
            <charset val="177"/>
          </rPr>
          <t>F25&lt;&gt;F31
Warning:F25&lt;&gt;L16!E25</t>
        </r>
      </text>
    </comment>
    <comment ref="G25" authorId="0">
      <text>
        <r>
          <rPr>
            <b/>
            <sz val="8"/>
            <color indexed="81"/>
            <rFont val="MS Sans Serif"/>
            <family val="2"/>
            <charset val="177"/>
          </rPr>
          <t>Warning:</t>
        </r>
        <r>
          <rPr>
            <sz val="6"/>
            <color indexed="81"/>
            <rFont val="MS Sans Serif"/>
            <family val="2"/>
            <charset val="177"/>
          </rPr>
          <t>G25&lt;&gt;G31
Warning:G25&lt;&gt;L16!F25</t>
        </r>
      </text>
    </comment>
    <comment ref="H25" authorId="0">
      <text>
        <r>
          <rPr>
            <b/>
            <sz val="8"/>
            <color indexed="81"/>
            <rFont val="MS Sans Serif"/>
            <family val="2"/>
            <charset val="177"/>
          </rPr>
          <t>Warning:</t>
        </r>
        <r>
          <rPr>
            <sz val="6"/>
            <color indexed="81"/>
            <rFont val="MS Sans Serif"/>
            <family val="2"/>
            <charset val="177"/>
          </rPr>
          <t>H25&lt;&gt;H31
Warning:H25&lt;&gt;L16!G25</t>
        </r>
      </text>
    </comment>
    <comment ref="F31" authorId="0">
      <text>
        <r>
          <rPr>
            <b/>
            <sz val="8"/>
            <color indexed="81"/>
            <rFont val="MS Sans Serif"/>
            <family val="2"/>
            <charset val="177"/>
          </rPr>
          <t>Warning:</t>
        </r>
        <r>
          <rPr>
            <sz val="6"/>
            <color indexed="81"/>
            <rFont val="MS Sans Serif"/>
            <family val="2"/>
            <charset val="177"/>
          </rPr>
          <t>F25&lt;&gt;F31</t>
        </r>
      </text>
    </comment>
    <comment ref="G31" authorId="0">
      <text>
        <r>
          <rPr>
            <b/>
            <sz val="8"/>
            <color indexed="81"/>
            <rFont val="MS Sans Serif"/>
            <family val="2"/>
            <charset val="177"/>
          </rPr>
          <t>Warning:</t>
        </r>
        <r>
          <rPr>
            <sz val="6"/>
            <color indexed="81"/>
            <rFont val="MS Sans Serif"/>
            <family val="2"/>
            <charset val="177"/>
          </rPr>
          <t>G25&lt;&gt;G31</t>
        </r>
      </text>
    </comment>
    <comment ref="H31" authorId="0">
      <text>
        <r>
          <rPr>
            <b/>
            <sz val="8"/>
            <color indexed="81"/>
            <rFont val="MS Sans Serif"/>
            <family val="2"/>
            <charset val="177"/>
          </rPr>
          <t>Warning:</t>
        </r>
        <r>
          <rPr>
            <sz val="6"/>
            <color indexed="81"/>
            <rFont val="MS Sans Serif"/>
            <family val="2"/>
            <charset val="177"/>
          </rPr>
          <t>H25&lt;&gt;H31</t>
        </r>
      </text>
    </comment>
  </commentList>
</comments>
</file>

<file path=xl/comments32.xml><?xml version="1.0" encoding="utf-8"?>
<comments xmlns="http://schemas.openxmlformats.org/spreadsheetml/2006/main">
  <authors>
    <author>רחל לאה כהן טנוג'י</author>
  </authors>
  <commentList>
    <comment ref="D20" authorId="0">
      <text>
        <r>
          <rPr>
            <b/>
            <sz val="8"/>
            <color indexed="81"/>
            <rFont val="MS Sans Serif"/>
            <family val="2"/>
            <charset val="177"/>
          </rPr>
          <t>Warning:</t>
        </r>
        <r>
          <rPr>
            <sz val="6"/>
            <color indexed="81"/>
            <rFont val="MS Sans Serif"/>
            <family val="2"/>
            <charset val="177"/>
          </rPr>
          <t>D20&lt;=0</t>
        </r>
      </text>
    </comment>
    <comment ref="E20" authorId="0">
      <text>
        <r>
          <rPr>
            <b/>
            <sz val="8"/>
            <color indexed="81"/>
            <rFont val="MS Sans Serif"/>
            <family val="2"/>
            <charset val="177"/>
          </rPr>
          <t>Warning:</t>
        </r>
        <r>
          <rPr>
            <sz val="6"/>
            <color indexed="81"/>
            <rFont val="MS Sans Serif"/>
            <family val="2"/>
            <charset val="177"/>
          </rPr>
          <t>E20&lt;=0</t>
        </r>
      </text>
    </comment>
    <comment ref="F20" authorId="0">
      <text>
        <r>
          <rPr>
            <b/>
            <sz val="8"/>
            <color indexed="81"/>
            <rFont val="MS Sans Serif"/>
            <family val="2"/>
            <charset val="177"/>
          </rPr>
          <t>Warning:</t>
        </r>
        <r>
          <rPr>
            <sz val="6"/>
            <color indexed="81"/>
            <rFont val="MS Sans Serif"/>
            <family val="2"/>
            <charset val="177"/>
          </rPr>
          <t>F20&lt;=0</t>
        </r>
      </text>
    </comment>
    <comment ref="D21" authorId="0">
      <text>
        <r>
          <rPr>
            <b/>
            <sz val="8"/>
            <color indexed="81"/>
            <rFont val="MS Sans Serif"/>
            <family val="2"/>
            <charset val="177"/>
          </rPr>
          <t>Warning:</t>
        </r>
        <r>
          <rPr>
            <sz val="6"/>
            <color indexed="81"/>
            <rFont val="MS Sans Serif"/>
            <family val="2"/>
            <charset val="177"/>
          </rPr>
          <t>D21&lt;=0</t>
        </r>
      </text>
    </comment>
    <comment ref="E21" authorId="0">
      <text>
        <r>
          <rPr>
            <b/>
            <sz val="8"/>
            <color indexed="81"/>
            <rFont val="MS Sans Serif"/>
            <family val="2"/>
            <charset val="177"/>
          </rPr>
          <t>Warning:</t>
        </r>
        <r>
          <rPr>
            <sz val="6"/>
            <color indexed="81"/>
            <rFont val="MS Sans Serif"/>
            <family val="2"/>
            <charset val="177"/>
          </rPr>
          <t>E21&lt;=0</t>
        </r>
      </text>
    </comment>
    <comment ref="F21" authorId="0">
      <text>
        <r>
          <rPr>
            <b/>
            <sz val="8"/>
            <color indexed="81"/>
            <rFont val="MS Sans Serif"/>
            <family val="2"/>
            <charset val="177"/>
          </rPr>
          <t>Warning:</t>
        </r>
        <r>
          <rPr>
            <sz val="6"/>
            <color indexed="81"/>
            <rFont val="MS Sans Serif"/>
            <family val="2"/>
            <charset val="177"/>
          </rPr>
          <t>F21&lt;=0</t>
        </r>
      </text>
    </comment>
  </commentList>
</comments>
</file>

<file path=xl/comments33.xml><?xml version="1.0" encoding="utf-8"?>
<comments xmlns="http://schemas.openxmlformats.org/spreadsheetml/2006/main">
  <authors>
    <author>רחל לאה כהן טנוג'י</author>
  </authors>
  <commentList>
    <comment ref="D10" authorId="0">
      <text>
        <r>
          <rPr>
            <b/>
            <sz val="8"/>
            <color indexed="81"/>
            <rFont val="MS Sans Serif"/>
            <family val="2"/>
            <charset val="177"/>
          </rPr>
          <t>Fatal Error:</t>
        </r>
        <r>
          <rPr>
            <sz val="6"/>
            <color indexed="81"/>
            <rFont val="MS Sans Serif"/>
            <family val="2"/>
            <charset val="177"/>
          </rPr>
          <t>D10&lt;&gt;L16!E10</t>
        </r>
      </text>
    </comment>
    <comment ref="K10" authorId="0">
      <text>
        <r>
          <rPr>
            <b/>
            <sz val="8"/>
            <color indexed="81"/>
            <rFont val="MS Sans Serif"/>
            <family val="2"/>
            <charset val="177"/>
          </rPr>
          <t>Fatal Error:</t>
        </r>
        <r>
          <rPr>
            <sz val="6"/>
            <color indexed="81"/>
            <rFont val="MS Sans Serif"/>
            <family val="2"/>
            <charset val="177"/>
          </rPr>
          <t>K10&lt;&gt;L16!F10</t>
        </r>
      </text>
    </comment>
    <comment ref="R10" authorId="0">
      <text>
        <r>
          <rPr>
            <b/>
            <sz val="8"/>
            <color indexed="81"/>
            <rFont val="MS Sans Serif"/>
            <family val="2"/>
            <charset val="177"/>
          </rPr>
          <t>Fatal Error:</t>
        </r>
        <r>
          <rPr>
            <sz val="6"/>
            <color indexed="81"/>
            <rFont val="MS Sans Serif"/>
            <family val="2"/>
            <charset val="177"/>
          </rPr>
          <t>R10&lt;&gt;L16!G10</t>
        </r>
      </text>
    </comment>
    <comment ref="D11" authorId="0">
      <text>
        <r>
          <rPr>
            <b/>
            <sz val="8"/>
            <color indexed="81"/>
            <rFont val="MS Sans Serif"/>
            <family val="2"/>
            <charset val="177"/>
          </rPr>
          <t>Fatal Error:</t>
        </r>
        <r>
          <rPr>
            <sz val="6"/>
            <color indexed="81"/>
            <rFont val="MS Sans Serif"/>
            <family val="2"/>
            <charset val="177"/>
          </rPr>
          <t>D11&lt;&gt;L16!E11</t>
        </r>
      </text>
    </comment>
    <comment ref="K11" authorId="0">
      <text>
        <r>
          <rPr>
            <b/>
            <sz val="8"/>
            <color indexed="81"/>
            <rFont val="MS Sans Serif"/>
            <family val="2"/>
            <charset val="177"/>
          </rPr>
          <t>Fatal Error:</t>
        </r>
        <r>
          <rPr>
            <sz val="6"/>
            <color indexed="81"/>
            <rFont val="MS Sans Serif"/>
            <family val="2"/>
            <charset val="177"/>
          </rPr>
          <t>K11&lt;&gt;L16!F11</t>
        </r>
      </text>
    </comment>
    <comment ref="R11" authorId="0">
      <text>
        <r>
          <rPr>
            <b/>
            <sz val="8"/>
            <color indexed="81"/>
            <rFont val="MS Sans Serif"/>
            <family val="2"/>
            <charset val="177"/>
          </rPr>
          <t>Fatal Error:</t>
        </r>
        <r>
          <rPr>
            <sz val="6"/>
            <color indexed="81"/>
            <rFont val="MS Sans Serif"/>
            <family val="2"/>
            <charset val="177"/>
          </rPr>
          <t>R11&lt;&gt;L16!G11</t>
        </r>
      </text>
    </comment>
    <comment ref="D12" authorId="0">
      <text>
        <r>
          <rPr>
            <b/>
            <sz val="8"/>
            <color indexed="81"/>
            <rFont val="MS Sans Serif"/>
            <family val="2"/>
            <charset val="177"/>
          </rPr>
          <t>Fatal Error:</t>
        </r>
        <r>
          <rPr>
            <sz val="6"/>
            <color indexed="81"/>
            <rFont val="MS Sans Serif"/>
            <family val="2"/>
            <charset val="177"/>
          </rPr>
          <t>D12&lt;&gt;L16!E14</t>
        </r>
      </text>
    </comment>
    <comment ref="K12" authorId="0">
      <text>
        <r>
          <rPr>
            <b/>
            <sz val="8"/>
            <color indexed="81"/>
            <rFont val="MS Sans Serif"/>
            <family val="2"/>
            <charset val="177"/>
          </rPr>
          <t>Fatal Error:</t>
        </r>
        <r>
          <rPr>
            <sz val="6"/>
            <color indexed="81"/>
            <rFont val="MS Sans Serif"/>
            <family val="2"/>
            <charset val="177"/>
          </rPr>
          <t>K12&lt;&gt;L16!F14</t>
        </r>
      </text>
    </comment>
    <comment ref="R12" authorId="0">
      <text>
        <r>
          <rPr>
            <b/>
            <sz val="8"/>
            <color indexed="81"/>
            <rFont val="MS Sans Serif"/>
            <family val="2"/>
            <charset val="177"/>
          </rPr>
          <t>Fatal Error:</t>
        </r>
        <r>
          <rPr>
            <sz val="6"/>
            <color indexed="81"/>
            <rFont val="MS Sans Serif"/>
            <family val="2"/>
            <charset val="177"/>
          </rPr>
          <t>R12&lt;&gt;L16!G14</t>
        </r>
      </text>
    </comment>
    <comment ref="D13" authorId="0">
      <text>
        <r>
          <rPr>
            <b/>
            <sz val="8"/>
            <color indexed="81"/>
            <rFont val="MS Sans Serif"/>
            <family val="2"/>
            <charset val="177"/>
          </rPr>
          <t>Fatal Error:</t>
        </r>
        <r>
          <rPr>
            <sz val="6"/>
            <color indexed="81"/>
            <rFont val="MS Sans Serif"/>
            <family val="2"/>
            <charset val="177"/>
          </rPr>
          <t>D13&lt;&gt;L16!E17</t>
        </r>
      </text>
    </comment>
    <comment ref="K13" authorId="0">
      <text>
        <r>
          <rPr>
            <b/>
            <sz val="8"/>
            <color indexed="81"/>
            <rFont val="MS Sans Serif"/>
            <family val="2"/>
            <charset val="177"/>
          </rPr>
          <t>Fatal Error:</t>
        </r>
        <r>
          <rPr>
            <sz val="6"/>
            <color indexed="81"/>
            <rFont val="MS Sans Serif"/>
            <family val="2"/>
            <charset val="177"/>
          </rPr>
          <t>K13&lt;&gt;L16!F17</t>
        </r>
      </text>
    </comment>
    <comment ref="R13" authorId="0">
      <text>
        <r>
          <rPr>
            <b/>
            <sz val="8"/>
            <color indexed="81"/>
            <rFont val="MS Sans Serif"/>
            <family val="2"/>
            <charset val="177"/>
          </rPr>
          <t>Fatal Error:</t>
        </r>
        <r>
          <rPr>
            <sz val="6"/>
            <color indexed="81"/>
            <rFont val="MS Sans Serif"/>
            <family val="2"/>
            <charset val="177"/>
          </rPr>
          <t>R13&lt;&gt;L16!G17</t>
        </r>
      </text>
    </comment>
    <comment ref="D14" authorId="0">
      <text>
        <r>
          <rPr>
            <b/>
            <sz val="8"/>
            <color indexed="81"/>
            <rFont val="MS Sans Serif"/>
            <family val="2"/>
            <charset val="177"/>
          </rPr>
          <t>Fatal Error:</t>
        </r>
        <r>
          <rPr>
            <sz val="6"/>
            <color indexed="81"/>
            <rFont val="MS Sans Serif"/>
            <family val="2"/>
            <charset val="177"/>
          </rPr>
          <t>D14&lt;&gt;L16!E18</t>
        </r>
      </text>
    </comment>
    <comment ref="K14" authorId="0">
      <text>
        <r>
          <rPr>
            <b/>
            <sz val="8"/>
            <color indexed="81"/>
            <rFont val="MS Sans Serif"/>
            <family val="2"/>
            <charset val="177"/>
          </rPr>
          <t>Fatal Error:</t>
        </r>
        <r>
          <rPr>
            <sz val="6"/>
            <color indexed="81"/>
            <rFont val="MS Sans Serif"/>
            <family val="2"/>
            <charset val="177"/>
          </rPr>
          <t>K14&lt;&gt;L16!F18</t>
        </r>
      </text>
    </comment>
    <comment ref="R14" authorId="0">
      <text>
        <r>
          <rPr>
            <b/>
            <sz val="8"/>
            <color indexed="81"/>
            <rFont val="MS Sans Serif"/>
            <family val="2"/>
            <charset val="177"/>
          </rPr>
          <t>Fatal Error:</t>
        </r>
        <r>
          <rPr>
            <sz val="6"/>
            <color indexed="81"/>
            <rFont val="MS Sans Serif"/>
            <family val="2"/>
            <charset val="177"/>
          </rPr>
          <t>R14&lt;&gt;L16!G18</t>
        </r>
      </text>
    </comment>
    <comment ref="D15" authorId="0">
      <text>
        <r>
          <rPr>
            <b/>
            <sz val="8"/>
            <color indexed="81"/>
            <rFont val="MS Sans Serif"/>
            <family val="2"/>
            <charset val="177"/>
          </rPr>
          <t>Fatal Error:</t>
        </r>
        <r>
          <rPr>
            <sz val="6"/>
            <color indexed="81"/>
            <rFont val="MS Sans Serif"/>
            <family val="2"/>
            <charset val="177"/>
          </rPr>
          <t>D15&lt;&gt;L16!E19</t>
        </r>
      </text>
    </comment>
    <comment ref="K15" authorId="0">
      <text>
        <r>
          <rPr>
            <b/>
            <sz val="8"/>
            <color indexed="81"/>
            <rFont val="MS Sans Serif"/>
            <family val="2"/>
            <charset val="177"/>
          </rPr>
          <t>Fatal Error:</t>
        </r>
        <r>
          <rPr>
            <sz val="6"/>
            <color indexed="81"/>
            <rFont val="MS Sans Serif"/>
            <family val="2"/>
            <charset val="177"/>
          </rPr>
          <t>K15&lt;&gt;L16!F19</t>
        </r>
      </text>
    </comment>
    <comment ref="R15" authorId="0">
      <text>
        <r>
          <rPr>
            <b/>
            <sz val="8"/>
            <color indexed="81"/>
            <rFont val="MS Sans Serif"/>
            <family val="2"/>
            <charset val="177"/>
          </rPr>
          <t>Fatal Error:</t>
        </r>
        <r>
          <rPr>
            <sz val="6"/>
            <color indexed="81"/>
            <rFont val="MS Sans Serif"/>
            <family val="2"/>
            <charset val="177"/>
          </rPr>
          <t>R15&lt;&gt;L16!G19</t>
        </r>
      </text>
    </comment>
    <comment ref="D16" authorId="0">
      <text>
        <r>
          <rPr>
            <b/>
            <sz val="8"/>
            <color indexed="81"/>
            <rFont val="MS Sans Serif"/>
            <family val="2"/>
            <charset val="177"/>
          </rPr>
          <t>Fatal Error:</t>
        </r>
        <r>
          <rPr>
            <sz val="6"/>
            <color indexed="81"/>
            <rFont val="MS Sans Serif"/>
            <family val="2"/>
            <charset val="177"/>
          </rPr>
          <t>D16&lt;&gt;L16!E20</t>
        </r>
      </text>
    </comment>
    <comment ref="K16" authorId="0">
      <text>
        <r>
          <rPr>
            <b/>
            <sz val="8"/>
            <color indexed="81"/>
            <rFont val="MS Sans Serif"/>
            <family val="2"/>
            <charset val="177"/>
          </rPr>
          <t>Fatal Error:</t>
        </r>
        <r>
          <rPr>
            <sz val="6"/>
            <color indexed="81"/>
            <rFont val="MS Sans Serif"/>
            <family val="2"/>
            <charset val="177"/>
          </rPr>
          <t>K16&lt;&gt;L16!F20</t>
        </r>
      </text>
    </comment>
    <comment ref="R16" authorId="0">
      <text>
        <r>
          <rPr>
            <b/>
            <sz val="8"/>
            <color indexed="81"/>
            <rFont val="MS Sans Serif"/>
            <family val="2"/>
            <charset val="177"/>
          </rPr>
          <t>Fatal Error:</t>
        </r>
        <r>
          <rPr>
            <sz val="6"/>
            <color indexed="81"/>
            <rFont val="MS Sans Serif"/>
            <family val="2"/>
            <charset val="177"/>
          </rPr>
          <t>R16&lt;&gt;L16!G20</t>
        </r>
      </text>
    </comment>
    <comment ref="D17" authorId="0">
      <text>
        <r>
          <rPr>
            <b/>
            <sz val="8"/>
            <color indexed="81"/>
            <rFont val="MS Sans Serif"/>
            <family val="2"/>
            <charset val="177"/>
          </rPr>
          <t>Fatal Error:</t>
        </r>
        <r>
          <rPr>
            <sz val="6"/>
            <color indexed="81"/>
            <rFont val="MS Sans Serif"/>
            <family val="2"/>
            <charset val="177"/>
          </rPr>
          <t>D17&lt;&gt;L16!E22</t>
        </r>
      </text>
    </comment>
    <comment ref="K17" authorId="0">
      <text>
        <r>
          <rPr>
            <b/>
            <sz val="8"/>
            <color indexed="81"/>
            <rFont val="MS Sans Serif"/>
            <family val="2"/>
            <charset val="177"/>
          </rPr>
          <t>Fatal Error:</t>
        </r>
        <r>
          <rPr>
            <sz val="6"/>
            <color indexed="81"/>
            <rFont val="MS Sans Serif"/>
            <family val="2"/>
            <charset val="177"/>
          </rPr>
          <t>K17&lt;&gt;L16!F22</t>
        </r>
      </text>
    </comment>
    <comment ref="R17" authorId="0">
      <text>
        <r>
          <rPr>
            <b/>
            <sz val="8"/>
            <color indexed="81"/>
            <rFont val="MS Sans Serif"/>
            <family val="2"/>
            <charset val="177"/>
          </rPr>
          <t>Fatal Error:</t>
        </r>
        <r>
          <rPr>
            <sz val="6"/>
            <color indexed="81"/>
            <rFont val="MS Sans Serif"/>
            <family val="2"/>
            <charset val="177"/>
          </rPr>
          <t>R17&lt;&gt;L16!G22</t>
        </r>
      </text>
    </comment>
    <comment ref="D18" authorId="0">
      <text>
        <r>
          <rPr>
            <b/>
            <sz val="8"/>
            <color indexed="81"/>
            <rFont val="MS Sans Serif"/>
            <family val="2"/>
            <charset val="177"/>
          </rPr>
          <t>Fatal Error:</t>
        </r>
        <r>
          <rPr>
            <sz val="6"/>
            <color indexed="81"/>
            <rFont val="MS Sans Serif"/>
            <family val="2"/>
            <charset val="177"/>
          </rPr>
          <t>D18&lt;&gt;SUM(L16!E23,L16!E21)</t>
        </r>
      </text>
    </comment>
    <comment ref="K18" authorId="0">
      <text>
        <r>
          <rPr>
            <b/>
            <sz val="8"/>
            <color indexed="81"/>
            <rFont val="MS Sans Serif"/>
            <family val="2"/>
            <charset val="177"/>
          </rPr>
          <t>Fatal Error:</t>
        </r>
        <r>
          <rPr>
            <sz val="6"/>
            <color indexed="81"/>
            <rFont val="MS Sans Serif"/>
            <family val="2"/>
            <charset val="177"/>
          </rPr>
          <t>K18&lt;&gt;SUM(L16!F23,L16!F21)</t>
        </r>
      </text>
    </comment>
    <comment ref="R18" authorId="0">
      <text>
        <r>
          <rPr>
            <b/>
            <sz val="8"/>
            <color indexed="81"/>
            <rFont val="MS Sans Serif"/>
            <family val="2"/>
            <charset val="177"/>
          </rPr>
          <t>Fatal Error:</t>
        </r>
        <r>
          <rPr>
            <sz val="6"/>
            <color indexed="81"/>
            <rFont val="MS Sans Serif"/>
            <family val="2"/>
            <charset val="177"/>
          </rPr>
          <t>R18&lt;&gt;SUM(L16!G23,L16!G21)</t>
        </r>
      </text>
    </comment>
    <comment ref="D19" authorId="0">
      <text>
        <r>
          <rPr>
            <b/>
            <sz val="8"/>
            <color indexed="81"/>
            <rFont val="MS Sans Serif"/>
            <family val="2"/>
            <charset val="177"/>
          </rPr>
          <t>Fatal Error:</t>
        </r>
        <r>
          <rPr>
            <sz val="6"/>
            <color indexed="81"/>
            <rFont val="MS Sans Serif"/>
            <family val="2"/>
            <charset val="177"/>
          </rPr>
          <t>D19&lt;&gt;L16!E24</t>
        </r>
      </text>
    </comment>
    <comment ref="K19" authorId="0">
      <text>
        <r>
          <rPr>
            <b/>
            <sz val="8"/>
            <color indexed="81"/>
            <rFont val="MS Sans Serif"/>
            <family val="2"/>
            <charset val="177"/>
          </rPr>
          <t>Fatal Error:</t>
        </r>
        <r>
          <rPr>
            <sz val="6"/>
            <color indexed="81"/>
            <rFont val="MS Sans Serif"/>
            <family val="2"/>
            <charset val="177"/>
          </rPr>
          <t>K19&lt;&gt;L16!F24</t>
        </r>
      </text>
    </comment>
    <comment ref="R19" authorId="0">
      <text>
        <r>
          <rPr>
            <b/>
            <sz val="8"/>
            <color indexed="81"/>
            <rFont val="MS Sans Serif"/>
            <family val="2"/>
            <charset val="177"/>
          </rPr>
          <t>Fatal Error:</t>
        </r>
        <r>
          <rPr>
            <sz val="6"/>
            <color indexed="81"/>
            <rFont val="MS Sans Serif"/>
            <family val="2"/>
            <charset val="177"/>
          </rPr>
          <t>R19&lt;&gt;L16!G24</t>
        </r>
      </text>
    </comment>
    <comment ref="D20" authorId="0">
      <text>
        <r>
          <rPr>
            <b/>
            <sz val="8"/>
            <color indexed="81"/>
            <rFont val="MS Sans Serif"/>
            <family val="2"/>
            <charset val="177"/>
          </rPr>
          <t>Fatal Error:</t>
        </r>
        <r>
          <rPr>
            <sz val="6"/>
            <color indexed="81"/>
            <rFont val="MS Sans Serif"/>
            <family val="2"/>
            <charset val="177"/>
          </rPr>
          <t>D20&lt;&gt;L16!E25</t>
        </r>
      </text>
    </comment>
    <comment ref="K20" authorId="0">
      <text>
        <r>
          <rPr>
            <b/>
            <sz val="8"/>
            <color indexed="81"/>
            <rFont val="MS Sans Serif"/>
            <family val="2"/>
            <charset val="177"/>
          </rPr>
          <t>Fatal Error:</t>
        </r>
        <r>
          <rPr>
            <sz val="6"/>
            <color indexed="81"/>
            <rFont val="MS Sans Serif"/>
            <family val="2"/>
            <charset val="177"/>
          </rPr>
          <t>K20&lt;&gt;L16!F25</t>
        </r>
      </text>
    </comment>
    <comment ref="R20" authorId="0">
      <text>
        <r>
          <rPr>
            <b/>
            <sz val="8"/>
            <color indexed="81"/>
            <rFont val="MS Sans Serif"/>
            <family val="2"/>
            <charset val="177"/>
          </rPr>
          <t>Fatal Error:</t>
        </r>
        <r>
          <rPr>
            <sz val="6"/>
            <color indexed="81"/>
            <rFont val="MS Sans Serif"/>
            <family val="2"/>
            <charset val="177"/>
          </rPr>
          <t>R20&lt;&gt;L16!G25</t>
        </r>
      </text>
    </comment>
    <comment ref="D21" authorId="0">
      <text>
        <r>
          <rPr>
            <b/>
            <sz val="8"/>
            <color indexed="81"/>
            <rFont val="MS Sans Serif"/>
            <family val="2"/>
            <charset val="177"/>
          </rPr>
          <t>Fatal Error:</t>
        </r>
        <r>
          <rPr>
            <sz val="6"/>
            <color indexed="81"/>
            <rFont val="MS Sans Serif"/>
            <family val="2"/>
            <charset val="177"/>
          </rPr>
          <t>D21&lt;&gt;L16!E26</t>
        </r>
      </text>
    </comment>
    <comment ref="K21" authorId="0">
      <text>
        <r>
          <rPr>
            <b/>
            <sz val="8"/>
            <color indexed="81"/>
            <rFont val="MS Sans Serif"/>
            <family val="2"/>
            <charset val="177"/>
          </rPr>
          <t>Fatal Error:</t>
        </r>
        <r>
          <rPr>
            <sz val="6"/>
            <color indexed="81"/>
            <rFont val="MS Sans Serif"/>
            <family val="2"/>
            <charset val="177"/>
          </rPr>
          <t>K21&lt;&gt;L16!F26</t>
        </r>
      </text>
    </comment>
    <comment ref="R21" authorId="0">
      <text>
        <r>
          <rPr>
            <b/>
            <sz val="8"/>
            <color indexed="81"/>
            <rFont val="MS Sans Serif"/>
            <family val="2"/>
            <charset val="177"/>
          </rPr>
          <t>Fatal Error:</t>
        </r>
        <r>
          <rPr>
            <sz val="6"/>
            <color indexed="81"/>
            <rFont val="MS Sans Serif"/>
            <family val="2"/>
            <charset val="177"/>
          </rPr>
          <t>R21&lt;&gt;L16!G26</t>
        </r>
      </text>
    </comment>
    <comment ref="D22" authorId="0">
      <text>
        <r>
          <rPr>
            <b/>
            <sz val="8"/>
            <color indexed="81"/>
            <rFont val="MS Sans Serif"/>
            <family val="2"/>
            <charset val="177"/>
          </rPr>
          <t>Fatal Error:</t>
        </r>
        <r>
          <rPr>
            <sz val="6"/>
            <color indexed="81"/>
            <rFont val="MS Sans Serif"/>
            <family val="2"/>
            <charset val="177"/>
          </rPr>
          <t>D22&lt;&gt;L16!E27</t>
        </r>
      </text>
    </comment>
    <comment ref="K22" authorId="0">
      <text>
        <r>
          <rPr>
            <b/>
            <sz val="8"/>
            <color indexed="81"/>
            <rFont val="MS Sans Serif"/>
            <family val="2"/>
            <charset val="177"/>
          </rPr>
          <t>Fatal Error:</t>
        </r>
        <r>
          <rPr>
            <sz val="6"/>
            <color indexed="81"/>
            <rFont val="MS Sans Serif"/>
            <family val="2"/>
            <charset val="177"/>
          </rPr>
          <t>K22&lt;&gt;L16!F27</t>
        </r>
      </text>
    </comment>
    <comment ref="R22" authorId="0">
      <text>
        <r>
          <rPr>
            <b/>
            <sz val="8"/>
            <color indexed="81"/>
            <rFont val="MS Sans Serif"/>
            <family val="2"/>
            <charset val="177"/>
          </rPr>
          <t>Fatal Error:</t>
        </r>
        <r>
          <rPr>
            <sz val="6"/>
            <color indexed="81"/>
            <rFont val="MS Sans Serif"/>
            <family val="2"/>
            <charset val="177"/>
          </rPr>
          <t>R22&lt;&gt;L16!G27</t>
        </r>
      </text>
    </comment>
    <comment ref="D23" authorId="0">
      <text>
        <r>
          <rPr>
            <b/>
            <sz val="8"/>
            <color indexed="81"/>
            <rFont val="MS Sans Serif"/>
            <family val="2"/>
            <charset val="177"/>
          </rPr>
          <t>Fatal Error:</t>
        </r>
        <r>
          <rPr>
            <sz val="6"/>
            <color indexed="81"/>
            <rFont val="MS Sans Serif"/>
            <family val="2"/>
            <charset val="177"/>
          </rPr>
          <t>D23&lt;&gt;L16!E28</t>
        </r>
      </text>
    </comment>
    <comment ref="K23" authorId="0">
      <text>
        <r>
          <rPr>
            <b/>
            <sz val="8"/>
            <color indexed="81"/>
            <rFont val="MS Sans Serif"/>
            <family val="2"/>
            <charset val="177"/>
          </rPr>
          <t>Fatal Error:</t>
        </r>
        <r>
          <rPr>
            <sz val="6"/>
            <color indexed="81"/>
            <rFont val="MS Sans Serif"/>
            <family val="2"/>
            <charset val="177"/>
          </rPr>
          <t>K23&lt;&gt;L16!F28</t>
        </r>
      </text>
    </comment>
    <comment ref="R23" authorId="0">
      <text>
        <r>
          <rPr>
            <b/>
            <sz val="8"/>
            <color indexed="81"/>
            <rFont val="MS Sans Serif"/>
            <family val="2"/>
            <charset val="177"/>
          </rPr>
          <t>Fatal Error:</t>
        </r>
        <r>
          <rPr>
            <sz val="6"/>
            <color indexed="81"/>
            <rFont val="MS Sans Serif"/>
            <family val="2"/>
            <charset val="177"/>
          </rPr>
          <t>R23&lt;&gt;L16!G28</t>
        </r>
      </text>
    </comment>
    <comment ref="D24" authorId="0">
      <text>
        <r>
          <rPr>
            <b/>
            <sz val="8"/>
            <color indexed="81"/>
            <rFont val="MS Sans Serif"/>
            <family val="2"/>
            <charset val="177"/>
          </rPr>
          <t>Fatal Error:</t>
        </r>
        <r>
          <rPr>
            <sz val="6"/>
            <color indexed="81"/>
            <rFont val="MS Sans Serif"/>
            <family val="2"/>
            <charset val="177"/>
          </rPr>
          <t>D24&lt;&gt;L16!E29</t>
        </r>
      </text>
    </comment>
    <comment ref="K24" authorId="0">
      <text>
        <r>
          <rPr>
            <b/>
            <sz val="8"/>
            <color indexed="81"/>
            <rFont val="MS Sans Serif"/>
            <family val="2"/>
            <charset val="177"/>
          </rPr>
          <t>Fatal Error:</t>
        </r>
        <r>
          <rPr>
            <sz val="6"/>
            <color indexed="81"/>
            <rFont val="MS Sans Serif"/>
            <family val="2"/>
            <charset val="177"/>
          </rPr>
          <t>K24&lt;&gt;L16!F29</t>
        </r>
      </text>
    </comment>
    <comment ref="R24" authorId="0">
      <text>
        <r>
          <rPr>
            <b/>
            <sz val="8"/>
            <color indexed="81"/>
            <rFont val="MS Sans Serif"/>
            <family val="2"/>
            <charset val="177"/>
          </rPr>
          <t>Fatal Error:</t>
        </r>
        <r>
          <rPr>
            <sz val="6"/>
            <color indexed="81"/>
            <rFont val="MS Sans Serif"/>
            <family val="2"/>
            <charset val="177"/>
          </rPr>
          <t>R24&lt;&gt;L16!G29</t>
        </r>
      </text>
    </comment>
    <comment ref="D25" authorId="0">
      <text>
        <r>
          <rPr>
            <b/>
            <sz val="8"/>
            <color indexed="81"/>
            <rFont val="MS Sans Serif"/>
            <family val="2"/>
            <charset val="177"/>
          </rPr>
          <t>Fatal Error:</t>
        </r>
        <r>
          <rPr>
            <sz val="6"/>
            <color indexed="81"/>
            <rFont val="MS Sans Serif"/>
            <family val="2"/>
            <charset val="177"/>
          </rPr>
          <t>D25&lt;&gt;L16!E30</t>
        </r>
      </text>
    </comment>
    <comment ref="K25" authorId="0">
      <text>
        <r>
          <rPr>
            <b/>
            <sz val="8"/>
            <color indexed="81"/>
            <rFont val="MS Sans Serif"/>
            <family val="2"/>
            <charset val="177"/>
          </rPr>
          <t>Fatal Error:</t>
        </r>
        <r>
          <rPr>
            <sz val="6"/>
            <color indexed="81"/>
            <rFont val="MS Sans Serif"/>
            <family val="2"/>
            <charset val="177"/>
          </rPr>
          <t>K25&lt;&gt;L16!F30</t>
        </r>
      </text>
    </comment>
    <comment ref="R25" authorId="0">
      <text>
        <r>
          <rPr>
            <b/>
            <sz val="8"/>
            <color indexed="81"/>
            <rFont val="MS Sans Serif"/>
            <family val="2"/>
            <charset val="177"/>
          </rPr>
          <t>Fatal Error:</t>
        </r>
        <r>
          <rPr>
            <sz val="6"/>
            <color indexed="81"/>
            <rFont val="MS Sans Serif"/>
            <family val="2"/>
            <charset val="177"/>
          </rPr>
          <t>R25&lt;&gt;L16!G30</t>
        </r>
      </text>
    </comment>
    <comment ref="D26" authorId="0">
      <text>
        <r>
          <rPr>
            <b/>
            <sz val="8"/>
            <color indexed="81"/>
            <rFont val="MS Sans Serif"/>
            <family val="2"/>
            <charset val="177"/>
          </rPr>
          <t>Fatal Error:</t>
        </r>
        <r>
          <rPr>
            <sz val="6"/>
            <color indexed="81"/>
            <rFont val="MS Sans Serif"/>
            <family val="2"/>
            <charset val="177"/>
          </rPr>
          <t>D26&lt;&gt;L16!E31</t>
        </r>
      </text>
    </comment>
    <comment ref="K26" authorId="0">
      <text>
        <r>
          <rPr>
            <b/>
            <sz val="8"/>
            <color indexed="81"/>
            <rFont val="MS Sans Serif"/>
            <family val="2"/>
            <charset val="177"/>
          </rPr>
          <t>Fatal Error:</t>
        </r>
        <r>
          <rPr>
            <sz val="6"/>
            <color indexed="81"/>
            <rFont val="MS Sans Serif"/>
            <family val="2"/>
            <charset val="177"/>
          </rPr>
          <t>K26&lt;&gt;L16!F31</t>
        </r>
      </text>
    </comment>
    <comment ref="R26" authorId="0">
      <text>
        <r>
          <rPr>
            <b/>
            <sz val="8"/>
            <color indexed="81"/>
            <rFont val="MS Sans Serif"/>
            <family val="2"/>
            <charset val="177"/>
          </rPr>
          <t>Fatal Error:</t>
        </r>
        <r>
          <rPr>
            <sz val="6"/>
            <color indexed="81"/>
            <rFont val="MS Sans Serif"/>
            <family val="2"/>
            <charset val="177"/>
          </rPr>
          <t>R26&lt;&gt;L16!G31</t>
        </r>
      </text>
    </comment>
    <comment ref="D27" authorId="0">
      <text>
        <r>
          <rPr>
            <b/>
            <sz val="8"/>
            <color indexed="81"/>
            <rFont val="MS Sans Serif"/>
            <family val="2"/>
            <charset val="177"/>
          </rPr>
          <t>Fatal Error:</t>
        </r>
        <r>
          <rPr>
            <sz val="6"/>
            <color indexed="81"/>
            <rFont val="MS Sans Serif"/>
            <family val="2"/>
            <charset val="177"/>
          </rPr>
          <t>D27&lt;&gt;L16!E33</t>
        </r>
      </text>
    </comment>
    <comment ref="K27" authorId="0">
      <text>
        <r>
          <rPr>
            <b/>
            <sz val="8"/>
            <color indexed="81"/>
            <rFont val="MS Sans Serif"/>
            <family val="2"/>
            <charset val="177"/>
          </rPr>
          <t>Fatal Error:</t>
        </r>
        <r>
          <rPr>
            <sz val="6"/>
            <color indexed="81"/>
            <rFont val="MS Sans Serif"/>
            <family val="2"/>
            <charset val="177"/>
          </rPr>
          <t>K27&lt;&gt;L16!F33</t>
        </r>
      </text>
    </comment>
    <comment ref="R27" authorId="0">
      <text>
        <r>
          <rPr>
            <b/>
            <sz val="8"/>
            <color indexed="81"/>
            <rFont val="MS Sans Serif"/>
            <family val="2"/>
            <charset val="177"/>
          </rPr>
          <t>Fatal Error:</t>
        </r>
        <r>
          <rPr>
            <sz val="6"/>
            <color indexed="81"/>
            <rFont val="MS Sans Serif"/>
            <family val="2"/>
            <charset val="177"/>
          </rPr>
          <t>R27&lt;&gt;L16!G33</t>
        </r>
      </text>
    </comment>
    <comment ref="D28" authorId="0">
      <text>
        <r>
          <rPr>
            <b/>
            <sz val="8"/>
            <color indexed="81"/>
            <rFont val="MS Sans Serif"/>
            <family val="2"/>
            <charset val="177"/>
          </rPr>
          <t>Fatal Error:</t>
        </r>
        <r>
          <rPr>
            <sz val="6"/>
            <color indexed="81"/>
            <rFont val="MS Sans Serif"/>
            <family val="2"/>
            <charset val="177"/>
          </rPr>
          <t>D28&lt;&gt;SUM(L16!E34:E35)</t>
        </r>
      </text>
    </comment>
    <comment ref="K28" authorId="0">
      <text>
        <r>
          <rPr>
            <b/>
            <sz val="8"/>
            <color indexed="81"/>
            <rFont val="MS Sans Serif"/>
            <family val="2"/>
            <charset val="177"/>
          </rPr>
          <t>Fatal Error:</t>
        </r>
        <r>
          <rPr>
            <sz val="6"/>
            <color indexed="81"/>
            <rFont val="MS Sans Serif"/>
            <family val="2"/>
            <charset val="177"/>
          </rPr>
          <t>K28&lt;&gt;SUM(L16!F34:F35)</t>
        </r>
      </text>
    </comment>
    <comment ref="R28" authorId="0">
      <text>
        <r>
          <rPr>
            <b/>
            <sz val="8"/>
            <color indexed="81"/>
            <rFont val="MS Sans Serif"/>
            <family val="2"/>
            <charset val="177"/>
          </rPr>
          <t>Fatal Error:</t>
        </r>
        <r>
          <rPr>
            <sz val="6"/>
            <color indexed="81"/>
            <rFont val="MS Sans Serif"/>
            <family val="2"/>
            <charset val="177"/>
          </rPr>
          <t>R28&lt;&gt;SUM(L16!G34:G35)</t>
        </r>
      </text>
    </comment>
    <comment ref="D29" authorId="0">
      <text>
        <r>
          <rPr>
            <b/>
            <sz val="8"/>
            <color indexed="81"/>
            <rFont val="MS Sans Serif"/>
            <family val="2"/>
            <charset val="177"/>
          </rPr>
          <t>Warning:</t>
        </r>
        <r>
          <rPr>
            <sz val="6"/>
            <color indexed="81"/>
            <rFont val="MS Sans Serif"/>
            <family val="2"/>
            <charset val="177"/>
          </rPr>
          <t>D29&lt;&gt;0</t>
        </r>
      </text>
    </comment>
    <comment ref="K29" authorId="0">
      <text>
        <r>
          <rPr>
            <b/>
            <sz val="8"/>
            <color indexed="81"/>
            <rFont val="MS Sans Serif"/>
            <family val="2"/>
            <charset val="177"/>
          </rPr>
          <t>Warning:</t>
        </r>
        <r>
          <rPr>
            <sz val="6"/>
            <color indexed="81"/>
            <rFont val="MS Sans Serif"/>
            <family val="2"/>
            <charset val="177"/>
          </rPr>
          <t>K29&lt;&gt;0</t>
        </r>
      </text>
    </comment>
    <comment ref="R29" authorId="0">
      <text>
        <r>
          <rPr>
            <b/>
            <sz val="8"/>
            <color indexed="81"/>
            <rFont val="MS Sans Serif"/>
            <family val="2"/>
            <charset val="177"/>
          </rPr>
          <t>Warning:</t>
        </r>
        <r>
          <rPr>
            <sz val="6"/>
            <color indexed="81"/>
            <rFont val="MS Sans Serif"/>
            <family val="2"/>
            <charset val="177"/>
          </rPr>
          <t>R29&lt;&gt;0</t>
        </r>
      </text>
    </comment>
    <comment ref="D30" authorId="0">
      <text>
        <r>
          <rPr>
            <b/>
            <sz val="8"/>
            <color indexed="81"/>
            <rFont val="MS Sans Serif"/>
            <family val="2"/>
            <charset val="177"/>
          </rPr>
          <t>Warning:</t>
        </r>
        <r>
          <rPr>
            <sz val="6"/>
            <color indexed="81"/>
            <rFont val="MS Sans Serif"/>
            <family val="2"/>
            <charset val="177"/>
          </rPr>
          <t>D30&lt;&gt;0</t>
        </r>
      </text>
    </comment>
    <comment ref="K30" authorId="0">
      <text>
        <r>
          <rPr>
            <b/>
            <sz val="8"/>
            <color indexed="81"/>
            <rFont val="MS Sans Serif"/>
            <family val="2"/>
            <charset val="177"/>
          </rPr>
          <t>Warning:</t>
        </r>
        <r>
          <rPr>
            <sz val="6"/>
            <color indexed="81"/>
            <rFont val="MS Sans Serif"/>
            <family val="2"/>
            <charset val="177"/>
          </rPr>
          <t>K30&lt;&gt;0</t>
        </r>
      </text>
    </comment>
    <comment ref="R30" authorId="0">
      <text>
        <r>
          <rPr>
            <b/>
            <sz val="8"/>
            <color indexed="81"/>
            <rFont val="MS Sans Serif"/>
            <family val="2"/>
            <charset val="177"/>
          </rPr>
          <t>Warning:</t>
        </r>
        <r>
          <rPr>
            <sz val="6"/>
            <color indexed="81"/>
            <rFont val="MS Sans Serif"/>
            <family val="2"/>
            <charset val="177"/>
          </rPr>
          <t>R30&lt;&gt;0</t>
        </r>
      </text>
    </comment>
    <comment ref="D31" authorId="0">
      <text>
        <r>
          <rPr>
            <b/>
            <sz val="8"/>
            <color indexed="81"/>
            <rFont val="MS Sans Serif"/>
            <family val="2"/>
            <charset val="177"/>
          </rPr>
          <t>Warning:</t>
        </r>
        <r>
          <rPr>
            <sz val="6"/>
            <color indexed="81"/>
            <rFont val="MS Sans Serif"/>
            <family val="2"/>
            <charset val="177"/>
          </rPr>
          <t>D31&lt;&gt;0</t>
        </r>
      </text>
    </comment>
    <comment ref="K31" authorId="0">
      <text>
        <r>
          <rPr>
            <b/>
            <sz val="8"/>
            <color indexed="81"/>
            <rFont val="MS Sans Serif"/>
            <family val="2"/>
            <charset val="177"/>
          </rPr>
          <t>Warning:</t>
        </r>
        <r>
          <rPr>
            <sz val="6"/>
            <color indexed="81"/>
            <rFont val="MS Sans Serif"/>
            <family val="2"/>
            <charset val="177"/>
          </rPr>
          <t>K31&lt;&gt;0</t>
        </r>
      </text>
    </comment>
    <comment ref="R31" authorId="0">
      <text>
        <r>
          <rPr>
            <b/>
            <sz val="8"/>
            <color indexed="81"/>
            <rFont val="MS Sans Serif"/>
            <family val="2"/>
            <charset val="177"/>
          </rPr>
          <t>Warning:</t>
        </r>
        <r>
          <rPr>
            <sz val="6"/>
            <color indexed="81"/>
            <rFont val="MS Sans Serif"/>
            <family val="2"/>
            <charset val="177"/>
          </rPr>
          <t>R31&lt;&gt;0</t>
        </r>
      </text>
    </comment>
    <comment ref="D32" authorId="0">
      <text>
        <r>
          <rPr>
            <b/>
            <sz val="8"/>
            <color indexed="81"/>
            <rFont val="MS Sans Serif"/>
            <family val="2"/>
            <charset val="177"/>
          </rPr>
          <t>Warning:</t>
        </r>
        <r>
          <rPr>
            <sz val="6"/>
            <color indexed="81"/>
            <rFont val="MS Sans Serif"/>
            <family val="2"/>
            <charset val="177"/>
          </rPr>
          <t>D32&lt;&gt;0</t>
        </r>
      </text>
    </comment>
    <comment ref="K32" authorId="0">
      <text>
        <r>
          <rPr>
            <b/>
            <sz val="8"/>
            <color indexed="81"/>
            <rFont val="MS Sans Serif"/>
            <family val="2"/>
            <charset val="177"/>
          </rPr>
          <t>Warning:</t>
        </r>
        <r>
          <rPr>
            <sz val="6"/>
            <color indexed="81"/>
            <rFont val="MS Sans Serif"/>
            <family val="2"/>
            <charset val="177"/>
          </rPr>
          <t>K32&lt;&gt;0</t>
        </r>
      </text>
    </comment>
    <comment ref="R32" authorId="0">
      <text>
        <r>
          <rPr>
            <b/>
            <sz val="8"/>
            <color indexed="81"/>
            <rFont val="MS Sans Serif"/>
            <family val="2"/>
            <charset val="177"/>
          </rPr>
          <t>Warning:</t>
        </r>
        <r>
          <rPr>
            <sz val="6"/>
            <color indexed="81"/>
            <rFont val="MS Sans Serif"/>
            <family val="2"/>
            <charset val="177"/>
          </rPr>
          <t>R32&lt;&gt;0</t>
        </r>
      </text>
    </comment>
    <comment ref="D33" authorId="0">
      <text>
        <r>
          <rPr>
            <b/>
            <sz val="8"/>
            <color indexed="81"/>
            <rFont val="MS Sans Serif"/>
            <family val="2"/>
            <charset val="177"/>
          </rPr>
          <t>Warning:</t>
        </r>
        <r>
          <rPr>
            <sz val="6"/>
            <color indexed="81"/>
            <rFont val="MS Sans Serif"/>
            <family val="2"/>
            <charset val="177"/>
          </rPr>
          <t>D33&lt;&gt;0</t>
        </r>
      </text>
    </comment>
    <comment ref="K33" authorId="0">
      <text>
        <r>
          <rPr>
            <b/>
            <sz val="8"/>
            <color indexed="81"/>
            <rFont val="MS Sans Serif"/>
            <family val="2"/>
            <charset val="177"/>
          </rPr>
          <t>Warning:</t>
        </r>
        <r>
          <rPr>
            <sz val="6"/>
            <color indexed="81"/>
            <rFont val="MS Sans Serif"/>
            <family val="2"/>
            <charset val="177"/>
          </rPr>
          <t>K33&lt;&gt;0</t>
        </r>
      </text>
    </comment>
    <comment ref="R33" authorId="0">
      <text>
        <r>
          <rPr>
            <b/>
            <sz val="8"/>
            <color indexed="81"/>
            <rFont val="MS Sans Serif"/>
            <family val="2"/>
            <charset val="177"/>
          </rPr>
          <t>Warning:</t>
        </r>
        <r>
          <rPr>
            <sz val="6"/>
            <color indexed="81"/>
            <rFont val="MS Sans Serif"/>
            <family val="2"/>
            <charset val="177"/>
          </rPr>
          <t>R33&lt;&gt;0</t>
        </r>
      </text>
    </comment>
    <comment ref="D34" authorId="0">
      <text>
        <r>
          <rPr>
            <b/>
            <sz val="8"/>
            <color indexed="81"/>
            <rFont val="MS Sans Serif"/>
            <family val="2"/>
            <charset val="177"/>
          </rPr>
          <t>Warning:</t>
        </r>
        <r>
          <rPr>
            <sz val="6"/>
            <color indexed="81"/>
            <rFont val="MS Sans Serif"/>
            <family val="2"/>
            <charset val="177"/>
          </rPr>
          <t>D34&lt;&gt;0</t>
        </r>
      </text>
    </comment>
    <comment ref="K34" authorId="0">
      <text>
        <r>
          <rPr>
            <b/>
            <sz val="8"/>
            <color indexed="81"/>
            <rFont val="MS Sans Serif"/>
            <family val="2"/>
            <charset val="177"/>
          </rPr>
          <t>Warning:</t>
        </r>
        <r>
          <rPr>
            <sz val="6"/>
            <color indexed="81"/>
            <rFont val="MS Sans Serif"/>
            <family val="2"/>
            <charset val="177"/>
          </rPr>
          <t>K34&lt;&gt;0</t>
        </r>
      </text>
    </comment>
    <comment ref="R34" authorId="0">
      <text>
        <r>
          <rPr>
            <b/>
            <sz val="8"/>
            <color indexed="81"/>
            <rFont val="MS Sans Serif"/>
            <family val="2"/>
            <charset val="177"/>
          </rPr>
          <t>Warning:</t>
        </r>
        <r>
          <rPr>
            <sz val="6"/>
            <color indexed="81"/>
            <rFont val="MS Sans Serif"/>
            <family val="2"/>
            <charset val="177"/>
          </rPr>
          <t>R34&lt;&gt;0</t>
        </r>
      </text>
    </comment>
    <comment ref="D36" authorId="0">
      <text>
        <r>
          <rPr>
            <b/>
            <sz val="8"/>
            <color indexed="81"/>
            <rFont val="MS Sans Serif"/>
            <family val="2"/>
            <charset val="177"/>
          </rPr>
          <t>Warning:</t>
        </r>
        <r>
          <rPr>
            <sz val="6"/>
            <color indexed="81"/>
            <rFont val="MS Sans Serif"/>
            <family val="2"/>
            <charset val="177"/>
          </rPr>
          <t>D36&lt;&gt;0</t>
        </r>
      </text>
    </comment>
    <comment ref="K36" authorId="0">
      <text>
        <r>
          <rPr>
            <b/>
            <sz val="8"/>
            <color indexed="81"/>
            <rFont val="MS Sans Serif"/>
            <family val="2"/>
            <charset val="177"/>
          </rPr>
          <t>Warning:</t>
        </r>
        <r>
          <rPr>
            <sz val="6"/>
            <color indexed="81"/>
            <rFont val="MS Sans Serif"/>
            <family val="2"/>
            <charset val="177"/>
          </rPr>
          <t>K36&lt;&gt;0</t>
        </r>
      </text>
    </comment>
    <comment ref="R36" authorId="0">
      <text>
        <r>
          <rPr>
            <b/>
            <sz val="8"/>
            <color indexed="81"/>
            <rFont val="MS Sans Serif"/>
            <family val="2"/>
            <charset val="177"/>
          </rPr>
          <t>Warning:</t>
        </r>
        <r>
          <rPr>
            <sz val="6"/>
            <color indexed="81"/>
            <rFont val="MS Sans Serif"/>
            <family val="2"/>
            <charset val="177"/>
          </rPr>
          <t>R36&lt;&gt;0</t>
        </r>
      </text>
    </comment>
    <comment ref="D37" authorId="0">
      <text>
        <r>
          <rPr>
            <b/>
            <sz val="8"/>
            <color indexed="81"/>
            <rFont val="MS Sans Serif"/>
            <family val="2"/>
            <charset val="177"/>
          </rPr>
          <t>Warning:</t>
        </r>
        <r>
          <rPr>
            <sz val="6"/>
            <color indexed="81"/>
            <rFont val="MS Sans Serif"/>
            <family val="2"/>
            <charset val="177"/>
          </rPr>
          <t>D37&lt;&gt;0</t>
        </r>
      </text>
    </comment>
    <comment ref="K37" authorId="0">
      <text>
        <r>
          <rPr>
            <b/>
            <sz val="8"/>
            <color indexed="81"/>
            <rFont val="MS Sans Serif"/>
            <family val="2"/>
            <charset val="177"/>
          </rPr>
          <t>Warning:</t>
        </r>
        <r>
          <rPr>
            <sz val="6"/>
            <color indexed="81"/>
            <rFont val="MS Sans Serif"/>
            <family val="2"/>
            <charset val="177"/>
          </rPr>
          <t>K37&lt;&gt;0</t>
        </r>
      </text>
    </comment>
    <comment ref="R37" authorId="0">
      <text>
        <r>
          <rPr>
            <b/>
            <sz val="8"/>
            <color indexed="81"/>
            <rFont val="MS Sans Serif"/>
            <family val="2"/>
            <charset val="177"/>
          </rPr>
          <t>Warning:</t>
        </r>
        <r>
          <rPr>
            <sz val="6"/>
            <color indexed="81"/>
            <rFont val="MS Sans Serif"/>
            <family val="2"/>
            <charset val="177"/>
          </rPr>
          <t>R37&lt;&gt;0</t>
        </r>
      </text>
    </comment>
  </commentList>
</comments>
</file>

<file path=xl/comments34.xml><?xml version="1.0" encoding="utf-8"?>
<comments xmlns="http://schemas.openxmlformats.org/spreadsheetml/2006/main">
  <authors>
    <author>רחל לאה כהן טנוג'י</author>
  </authors>
  <commentList>
    <comment ref="D14" authorId="0">
      <text>
        <r>
          <rPr>
            <b/>
            <sz val="8"/>
            <color indexed="81"/>
            <rFont val="MS Sans Serif"/>
            <family val="2"/>
            <charset val="177"/>
          </rPr>
          <t>Warning:</t>
        </r>
        <r>
          <rPr>
            <sz val="6"/>
            <color indexed="81"/>
            <rFont val="MS Sans Serif"/>
            <family val="2"/>
            <charset val="177"/>
          </rPr>
          <t>D15&gt;D14</t>
        </r>
      </text>
    </comment>
    <comment ref="F14" authorId="0">
      <text>
        <r>
          <rPr>
            <b/>
            <sz val="8"/>
            <color indexed="81"/>
            <rFont val="MS Sans Serif"/>
            <family val="2"/>
            <charset val="177"/>
          </rPr>
          <t>Warning:</t>
        </r>
        <r>
          <rPr>
            <sz val="6"/>
            <color indexed="81"/>
            <rFont val="MS Sans Serif"/>
            <family val="2"/>
            <charset val="177"/>
          </rPr>
          <t>F15&gt;F14</t>
        </r>
      </text>
    </comment>
    <comment ref="H14" authorId="0">
      <text>
        <r>
          <rPr>
            <b/>
            <sz val="8"/>
            <color indexed="81"/>
            <rFont val="MS Sans Serif"/>
            <family val="2"/>
            <charset val="177"/>
          </rPr>
          <t>Warning:</t>
        </r>
        <r>
          <rPr>
            <sz val="6"/>
            <color indexed="81"/>
            <rFont val="MS Sans Serif"/>
            <family val="2"/>
            <charset val="177"/>
          </rPr>
          <t>H15&gt;H14</t>
        </r>
      </text>
    </comment>
    <comment ref="D15" authorId="0">
      <text>
        <r>
          <rPr>
            <b/>
            <sz val="8"/>
            <color indexed="81"/>
            <rFont val="MS Sans Serif"/>
            <family val="2"/>
            <charset val="177"/>
          </rPr>
          <t>Warning:</t>
        </r>
        <r>
          <rPr>
            <sz val="6"/>
            <color indexed="81"/>
            <rFont val="MS Sans Serif"/>
            <family val="2"/>
            <charset val="177"/>
          </rPr>
          <t>D15&gt;D14</t>
        </r>
      </text>
    </comment>
    <comment ref="F15" authorId="0">
      <text>
        <r>
          <rPr>
            <b/>
            <sz val="8"/>
            <color indexed="81"/>
            <rFont val="MS Sans Serif"/>
            <family val="2"/>
            <charset val="177"/>
          </rPr>
          <t>Warning:</t>
        </r>
        <r>
          <rPr>
            <sz val="6"/>
            <color indexed="81"/>
            <rFont val="MS Sans Serif"/>
            <family val="2"/>
            <charset val="177"/>
          </rPr>
          <t>F15&gt;F14</t>
        </r>
      </text>
    </comment>
    <comment ref="H15" authorId="0">
      <text>
        <r>
          <rPr>
            <b/>
            <sz val="8"/>
            <color indexed="81"/>
            <rFont val="MS Sans Serif"/>
            <family val="2"/>
            <charset val="177"/>
          </rPr>
          <t>Warning:</t>
        </r>
        <r>
          <rPr>
            <sz val="6"/>
            <color indexed="81"/>
            <rFont val="MS Sans Serif"/>
            <family val="2"/>
            <charset val="177"/>
          </rPr>
          <t>H15&gt;H14</t>
        </r>
      </text>
    </comment>
  </commentList>
</comments>
</file>

<file path=xl/comments35.xml><?xml version="1.0" encoding="utf-8"?>
<comments xmlns="http://schemas.openxmlformats.org/spreadsheetml/2006/main">
  <authors>
    <author>רחל לאה כהן טנוג'י</author>
  </authors>
  <commentList>
    <comment ref="I17" authorId="0">
      <text>
        <r>
          <rPr>
            <b/>
            <sz val="8"/>
            <color indexed="81"/>
            <rFont val="MS Sans Serif"/>
            <family val="2"/>
            <charset val="177"/>
          </rPr>
          <t>Warning:</t>
        </r>
        <r>
          <rPr>
            <sz val="6"/>
            <color indexed="81"/>
            <rFont val="MS Sans Serif"/>
            <family val="2"/>
            <charset val="177"/>
          </rPr>
          <t>O19&gt;O17</t>
        </r>
      </text>
    </comment>
    <comment ref="J17" authorId="0">
      <text>
        <r>
          <rPr>
            <b/>
            <sz val="8"/>
            <color indexed="81"/>
            <rFont val="MS Sans Serif"/>
            <family val="2"/>
            <charset val="177"/>
          </rPr>
          <t>Warning:</t>
        </r>
        <r>
          <rPr>
            <sz val="6"/>
            <color indexed="81"/>
            <rFont val="MS Sans Serif"/>
            <family val="2"/>
            <charset val="177"/>
          </rPr>
          <t>P19&gt;P17</t>
        </r>
      </text>
    </comment>
    <comment ref="O17" authorId="0">
      <text>
        <r>
          <rPr>
            <b/>
            <sz val="8"/>
            <color indexed="81"/>
            <rFont val="MS Sans Serif"/>
            <family val="2"/>
            <charset val="177"/>
          </rPr>
          <t>Warning:</t>
        </r>
        <r>
          <rPr>
            <sz val="6"/>
            <color indexed="81"/>
            <rFont val="MS Sans Serif"/>
            <family val="2"/>
            <charset val="177"/>
          </rPr>
          <t>U19&gt;U17</t>
        </r>
      </text>
    </comment>
    <comment ref="P17" authorId="0">
      <text>
        <r>
          <rPr>
            <b/>
            <sz val="8"/>
            <color indexed="81"/>
            <rFont val="MS Sans Serif"/>
            <family val="2"/>
            <charset val="177"/>
          </rPr>
          <t>Warning:</t>
        </r>
        <r>
          <rPr>
            <sz val="6"/>
            <color indexed="81"/>
            <rFont val="MS Sans Serif"/>
            <family val="2"/>
            <charset val="177"/>
          </rPr>
          <t>V19&gt;V17</t>
        </r>
      </text>
    </comment>
    <comment ref="U17" authorId="0">
      <text>
        <r>
          <rPr>
            <b/>
            <sz val="8"/>
            <color indexed="81"/>
            <rFont val="MS Sans Serif"/>
            <family val="2"/>
            <charset val="177"/>
          </rPr>
          <t>Warning:</t>
        </r>
        <r>
          <rPr>
            <sz val="6"/>
            <color indexed="81"/>
            <rFont val="MS Sans Serif"/>
            <family val="2"/>
            <charset val="177"/>
          </rPr>
          <t>U19&gt;U17</t>
        </r>
      </text>
    </comment>
    <comment ref="V17" authorId="0">
      <text>
        <r>
          <rPr>
            <b/>
            <sz val="8"/>
            <color indexed="81"/>
            <rFont val="MS Sans Serif"/>
            <family val="2"/>
            <charset val="177"/>
          </rPr>
          <t>Warning:</t>
        </r>
        <r>
          <rPr>
            <sz val="6"/>
            <color indexed="81"/>
            <rFont val="MS Sans Serif"/>
            <family val="2"/>
            <charset val="177"/>
          </rPr>
          <t>V19&gt;V17</t>
        </r>
      </text>
    </comment>
    <comment ref="I19" authorId="0">
      <text>
        <r>
          <rPr>
            <b/>
            <sz val="8"/>
            <color indexed="81"/>
            <rFont val="MS Sans Serif"/>
            <family val="2"/>
            <charset val="177"/>
          </rPr>
          <t>Warning:</t>
        </r>
        <r>
          <rPr>
            <sz val="6"/>
            <color indexed="81"/>
            <rFont val="MS Sans Serif"/>
            <family val="2"/>
            <charset val="177"/>
          </rPr>
          <t>I19&gt;I17</t>
        </r>
      </text>
    </comment>
    <comment ref="J19" authorId="0">
      <text>
        <r>
          <rPr>
            <b/>
            <sz val="8"/>
            <color indexed="81"/>
            <rFont val="MS Sans Serif"/>
            <family val="2"/>
            <charset val="177"/>
          </rPr>
          <t>Warning:</t>
        </r>
        <r>
          <rPr>
            <sz val="6"/>
            <color indexed="81"/>
            <rFont val="MS Sans Serif"/>
            <family val="2"/>
            <charset val="177"/>
          </rPr>
          <t>J19&gt;J17</t>
        </r>
      </text>
    </comment>
    <comment ref="O19" authorId="0">
      <text>
        <r>
          <rPr>
            <b/>
            <sz val="8"/>
            <color indexed="81"/>
            <rFont val="MS Sans Serif"/>
            <family val="2"/>
            <charset val="177"/>
          </rPr>
          <t>Warning:</t>
        </r>
        <r>
          <rPr>
            <sz val="6"/>
            <color indexed="81"/>
            <rFont val="MS Sans Serif"/>
            <family val="2"/>
            <charset val="177"/>
          </rPr>
          <t>U19&gt;U17</t>
        </r>
      </text>
    </comment>
    <comment ref="P19" authorId="0">
      <text>
        <r>
          <rPr>
            <b/>
            <sz val="8"/>
            <color indexed="81"/>
            <rFont val="MS Sans Serif"/>
            <family val="2"/>
            <charset val="177"/>
          </rPr>
          <t>Warning:</t>
        </r>
        <r>
          <rPr>
            <sz val="6"/>
            <color indexed="81"/>
            <rFont val="MS Sans Serif"/>
            <family val="2"/>
            <charset val="177"/>
          </rPr>
          <t>V19&gt;V17</t>
        </r>
      </text>
    </comment>
    <comment ref="U19" authorId="0">
      <text>
        <r>
          <rPr>
            <b/>
            <sz val="8"/>
            <color indexed="81"/>
            <rFont val="MS Sans Serif"/>
            <family val="2"/>
            <charset val="177"/>
          </rPr>
          <t>Warning:</t>
        </r>
        <r>
          <rPr>
            <sz val="6"/>
            <color indexed="81"/>
            <rFont val="MS Sans Serif"/>
            <family val="2"/>
            <charset val="177"/>
          </rPr>
          <t>U19&gt;U17</t>
        </r>
      </text>
    </comment>
    <comment ref="V19" authorId="0">
      <text>
        <r>
          <rPr>
            <b/>
            <sz val="8"/>
            <color indexed="81"/>
            <rFont val="MS Sans Serif"/>
            <family val="2"/>
            <charset val="177"/>
          </rPr>
          <t>Warning:</t>
        </r>
        <r>
          <rPr>
            <sz val="6"/>
            <color indexed="81"/>
            <rFont val="MS Sans Serif"/>
            <family val="2"/>
            <charset val="177"/>
          </rPr>
          <t>V19&gt;V17</t>
        </r>
      </text>
    </comment>
    <comment ref="I26" authorId="0">
      <text>
        <r>
          <rPr>
            <b/>
            <sz val="8"/>
            <color indexed="81"/>
            <rFont val="MS Sans Serif"/>
            <family val="2"/>
            <charset val="177"/>
          </rPr>
          <t>Warning:</t>
        </r>
        <r>
          <rPr>
            <sz val="6"/>
            <color indexed="81"/>
            <rFont val="MS Sans Serif"/>
            <family val="2"/>
            <charset val="177"/>
          </rPr>
          <t>O28&gt;O26</t>
        </r>
      </text>
    </comment>
    <comment ref="J26" authorId="0">
      <text>
        <r>
          <rPr>
            <b/>
            <sz val="8"/>
            <color indexed="81"/>
            <rFont val="MS Sans Serif"/>
            <family val="2"/>
            <charset val="177"/>
          </rPr>
          <t>Warning:</t>
        </r>
        <r>
          <rPr>
            <sz val="6"/>
            <color indexed="81"/>
            <rFont val="MS Sans Serif"/>
            <family val="2"/>
            <charset val="177"/>
          </rPr>
          <t>P28&gt;P26</t>
        </r>
      </text>
    </comment>
    <comment ref="O26" authorId="0">
      <text>
        <r>
          <rPr>
            <b/>
            <sz val="8"/>
            <color indexed="81"/>
            <rFont val="MS Sans Serif"/>
            <family val="2"/>
            <charset val="177"/>
          </rPr>
          <t>Warning:</t>
        </r>
        <r>
          <rPr>
            <sz val="6"/>
            <color indexed="81"/>
            <rFont val="MS Sans Serif"/>
            <family val="2"/>
            <charset val="177"/>
          </rPr>
          <t>U28&gt;U26</t>
        </r>
      </text>
    </comment>
    <comment ref="P26" authorId="0">
      <text>
        <r>
          <rPr>
            <b/>
            <sz val="8"/>
            <color indexed="81"/>
            <rFont val="MS Sans Serif"/>
            <family val="2"/>
            <charset val="177"/>
          </rPr>
          <t>Warning:</t>
        </r>
        <r>
          <rPr>
            <sz val="6"/>
            <color indexed="81"/>
            <rFont val="MS Sans Serif"/>
            <family val="2"/>
            <charset val="177"/>
          </rPr>
          <t>V28&gt;V26</t>
        </r>
      </text>
    </comment>
    <comment ref="U26" authorId="0">
      <text>
        <r>
          <rPr>
            <b/>
            <sz val="8"/>
            <color indexed="81"/>
            <rFont val="MS Sans Serif"/>
            <family val="2"/>
            <charset val="177"/>
          </rPr>
          <t>Warning:</t>
        </r>
        <r>
          <rPr>
            <sz val="6"/>
            <color indexed="81"/>
            <rFont val="MS Sans Serif"/>
            <family val="2"/>
            <charset val="177"/>
          </rPr>
          <t>U28&gt;U26</t>
        </r>
      </text>
    </comment>
    <comment ref="V26" authorId="0">
      <text>
        <r>
          <rPr>
            <b/>
            <sz val="8"/>
            <color indexed="81"/>
            <rFont val="MS Sans Serif"/>
            <family val="2"/>
            <charset val="177"/>
          </rPr>
          <t>Warning:</t>
        </r>
        <r>
          <rPr>
            <sz val="6"/>
            <color indexed="81"/>
            <rFont val="MS Sans Serif"/>
            <family val="2"/>
            <charset val="177"/>
          </rPr>
          <t>V28&gt;V26</t>
        </r>
      </text>
    </comment>
    <comment ref="I28" authorId="0">
      <text>
        <r>
          <rPr>
            <b/>
            <sz val="8"/>
            <color indexed="81"/>
            <rFont val="MS Sans Serif"/>
            <family val="2"/>
            <charset val="177"/>
          </rPr>
          <t>Warning:</t>
        </r>
        <r>
          <rPr>
            <sz val="6"/>
            <color indexed="81"/>
            <rFont val="MS Sans Serif"/>
            <family val="2"/>
            <charset val="177"/>
          </rPr>
          <t>I28&gt;I26</t>
        </r>
      </text>
    </comment>
    <comment ref="J28" authorId="0">
      <text>
        <r>
          <rPr>
            <b/>
            <sz val="8"/>
            <color indexed="81"/>
            <rFont val="MS Sans Serif"/>
            <family val="2"/>
            <charset val="177"/>
          </rPr>
          <t>Warning:</t>
        </r>
        <r>
          <rPr>
            <sz val="6"/>
            <color indexed="81"/>
            <rFont val="MS Sans Serif"/>
            <family val="2"/>
            <charset val="177"/>
          </rPr>
          <t>J28&gt;J26</t>
        </r>
      </text>
    </comment>
    <comment ref="O28" authorId="0">
      <text>
        <r>
          <rPr>
            <b/>
            <sz val="8"/>
            <color indexed="81"/>
            <rFont val="MS Sans Serif"/>
            <family val="2"/>
            <charset val="177"/>
          </rPr>
          <t>Warning:</t>
        </r>
        <r>
          <rPr>
            <sz val="6"/>
            <color indexed="81"/>
            <rFont val="MS Sans Serif"/>
            <family val="2"/>
            <charset val="177"/>
          </rPr>
          <t>U28&gt;U26</t>
        </r>
      </text>
    </comment>
    <comment ref="P28" authorId="0">
      <text>
        <r>
          <rPr>
            <b/>
            <sz val="8"/>
            <color indexed="81"/>
            <rFont val="MS Sans Serif"/>
            <family val="2"/>
            <charset val="177"/>
          </rPr>
          <t>Warning:</t>
        </r>
        <r>
          <rPr>
            <sz val="6"/>
            <color indexed="81"/>
            <rFont val="MS Sans Serif"/>
            <family val="2"/>
            <charset val="177"/>
          </rPr>
          <t>V28&gt;V26</t>
        </r>
      </text>
    </comment>
    <comment ref="U28" authorId="0">
      <text>
        <r>
          <rPr>
            <b/>
            <sz val="8"/>
            <color indexed="81"/>
            <rFont val="MS Sans Serif"/>
            <family val="2"/>
            <charset val="177"/>
          </rPr>
          <t>Warning:</t>
        </r>
        <r>
          <rPr>
            <sz val="6"/>
            <color indexed="81"/>
            <rFont val="MS Sans Serif"/>
            <family val="2"/>
            <charset val="177"/>
          </rPr>
          <t>U28&gt;U26</t>
        </r>
      </text>
    </comment>
    <comment ref="V28" authorId="0">
      <text>
        <r>
          <rPr>
            <b/>
            <sz val="8"/>
            <color indexed="81"/>
            <rFont val="MS Sans Serif"/>
            <family val="2"/>
            <charset val="177"/>
          </rPr>
          <t>Warning:</t>
        </r>
        <r>
          <rPr>
            <sz val="6"/>
            <color indexed="81"/>
            <rFont val="MS Sans Serif"/>
            <family val="2"/>
            <charset val="177"/>
          </rPr>
          <t>V28&gt;V26</t>
        </r>
      </text>
    </comment>
    <comment ref="I35" authorId="0">
      <text>
        <r>
          <rPr>
            <b/>
            <sz val="8"/>
            <color indexed="81"/>
            <rFont val="MS Sans Serif"/>
            <family val="2"/>
            <charset val="177"/>
          </rPr>
          <t>Warning:</t>
        </r>
        <r>
          <rPr>
            <sz val="6"/>
            <color indexed="81"/>
            <rFont val="MS Sans Serif"/>
            <family val="2"/>
            <charset val="177"/>
          </rPr>
          <t>O37&gt;O35</t>
        </r>
      </text>
    </comment>
    <comment ref="J35" authorId="0">
      <text>
        <r>
          <rPr>
            <b/>
            <sz val="8"/>
            <color indexed="81"/>
            <rFont val="MS Sans Serif"/>
            <family val="2"/>
            <charset val="177"/>
          </rPr>
          <t>Warning:</t>
        </r>
        <r>
          <rPr>
            <sz val="6"/>
            <color indexed="81"/>
            <rFont val="MS Sans Serif"/>
            <family val="2"/>
            <charset val="177"/>
          </rPr>
          <t>P37&gt;P35</t>
        </r>
      </text>
    </comment>
    <comment ref="O35" authorId="0">
      <text>
        <r>
          <rPr>
            <b/>
            <sz val="8"/>
            <color indexed="81"/>
            <rFont val="MS Sans Serif"/>
            <family val="2"/>
            <charset val="177"/>
          </rPr>
          <t>Warning:</t>
        </r>
        <r>
          <rPr>
            <sz val="6"/>
            <color indexed="81"/>
            <rFont val="MS Sans Serif"/>
            <family val="2"/>
            <charset val="177"/>
          </rPr>
          <t>U37&gt;U35</t>
        </r>
      </text>
    </comment>
    <comment ref="P35" authorId="0">
      <text>
        <r>
          <rPr>
            <b/>
            <sz val="8"/>
            <color indexed="81"/>
            <rFont val="MS Sans Serif"/>
            <family val="2"/>
            <charset val="177"/>
          </rPr>
          <t>Warning:</t>
        </r>
        <r>
          <rPr>
            <sz val="6"/>
            <color indexed="81"/>
            <rFont val="MS Sans Serif"/>
            <family val="2"/>
            <charset val="177"/>
          </rPr>
          <t>V37&gt;V35</t>
        </r>
      </text>
    </comment>
    <comment ref="U35" authorId="0">
      <text>
        <r>
          <rPr>
            <b/>
            <sz val="8"/>
            <color indexed="81"/>
            <rFont val="MS Sans Serif"/>
            <family val="2"/>
            <charset val="177"/>
          </rPr>
          <t>Warning:</t>
        </r>
        <r>
          <rPr>
            <sz val="6"/>
            <color indexed="81"/>
            <rFont val="MS Sans Serif"/>
            <family val="2"/>
            <charset val="177"/>
          </rPr>
          <t>U37&gt;U35</t>
        </r>
      </text>
    </comment>
    <comment ref="V35" authorId="0">
      <text>
        <r>
          <rPr>
            <b/>
            <sz val="8"/>
            <color indexed="81"/>
            <rFont val="MS Sans Serif"/>
            <family val="2"/>
            <charset val="177"/>
          </rPr>
          <t>Warning:</t>
        </r>
        <r>
          <rPr>
            <sz val="6"/>
            <color indexed="81"/>
            <rFont val="MS Sans Serif"/>
            <family val="2"/>
            <charset val="177"/>
          </rPr>
          <t>V37&gt;V35</t>
        </r>
      </text>
    </comment>
    <comment ref="I37" authorId="0">
      <text>
        <r>
          <rPr>
            <b/>
            <sz val="8"/>
            <color indexed="81"/>
            <rFont val="MS Sans Serif"/>
            <family val="2"/>
            <charset val="177"/>
          </rPr>
          <t>Warning:</t>
        </r>
        <r>
          <rPr>
            <sz val="6"/>
            <color indexed="81"/>
            <rFont val="MS Sans Serif"/>
            <family val="2"/>
            <charset val="177"/>
          </rPr>
          <t>I37&gt;I35</t>
        </r>
      </text>
    </comment>
    <comment ref="J37" authorId="0">
      <text>
        <r>
          <rPr>
            <b/>
            <sz val="8"/>
            <color indexed="81"/>
            <rFont val="MS Sans Serif"/>
            <family val="2"/>
            <charset val="177"/>
          </rPr>
          <t>Warning:</t>
        </r>
        <r>
          <rPr>
            <sz val="6"/>
            <color indexed="81"/>
            <rFont val="MS Sans Serif"/>
            <family val="2"/>
            <charset val="177"/>
          </rPr>
          <t>J37&gt;J35</t>
        </r>
      </text>
    </comment>
    <comment ref="O37" authorId="0">
      <text>
        <r>
          <rPr>
            <b/>
            <sz val="8"/>
            <color indexed="81"/>
            <rFont val="MS Sans Serif"/>
            <family val="2"/>
            <charset val="177"/>
          </rPr>
          <t>Warning:</t>
        </r>
        <r>
          <rPr>
            <sz val="6"/>
            <color indexed="81"/>
            <rFont val="MS Sans Serif"/>
            <family val="2"/>
            <charset val="177"/>
          </rPr>
          <t>O37&gt;O35</t>
        </r>
      </text>
    </comment>
    <comment ref="P37" authorId="0">
      <text>
        <r>
          <rPr>
            <b/>
            <sz val="8"/>
            <color indexed="81"/>
            <rFont val="MS Sans Serif"/>
            <family val="2"/>
            <charset val="177"/>
          </rPr>
          <t>Warning:</t>
        </r>
        <r>
          <rPr>
            <sz val="6"/>
            <color indexed="81"/>
            <rFont val="MS Sans Serif"/>
            <family val="2"/>
            <charset val="177"/>
          </rPr>
          <t>P37&gt;P35</t>
        </r>
      </text>
    </comment>
    <comment ref="U37" authorId="0">
      <text>
        <r>
          <rPr>
            <b/>
            <sz val="8"/>
            <color indexed="81"/>
            <rFont val="MS Sans Serif"/>
            <family val="2"/>
            <charset val="177"/>
          </rPr>
          <t>Warning:</t>
        </r>
        <r>
          <rPr>
            <sz val="6"/>
            <color indexed="81"/>
            <rFont val="MS Sans Serif"/>
            <family val="2"/>
            <charset val="177"/>
          </rPr>
          <t>U37&gt;U35</t>
        </r>
      </text>
    </comment>
    <comment ref="V37" authorId="0">
      <text>
        <r>
          <rPr>
            <b/>
            <sz val="8"/>
            <color indexed="81"/>
            <rFont val="MS Sans Serif"/>
            <family val="2"/>
            <charset val="177"/>
          </rPr>
          <t>Warning:</t>
        </r>
        <r>
          <rPr>
            <sz val="6"/>
            <color indexed="81"/>
            <rFont val="MS Sans Serif"/>
            <family val="2"/>
            <charset val="177"/>
          </rPr>
          <t>V37&gt;V35</t>
        </r>
      </text>
    </comment>
    <comment ref="E41" authorId="0">
      <text>
        <r>
          <rPr>
            <b/>
            <sz val="8"/>
            <color indexed="81"/>
            <rFont val="MS Sans Serif"/>
            <family val="2"/>
            <charset val="177"/>
          </rPr>
          <t>Warning:</t>
        </r>
        <r>
          <rPr>
            <sz val="6"/>
            <color indexed="81"/>
            <rFont val="MS Sans Serif"/>
            <family val="2"/>
            <charset val="177"/>
          </rPr>
          <t>E41&lt;&gt;L48!C17</t>
        </r>
      </text>
    </comment>
    <comment ref="F41" authorId="0">
      <text>
        <r>
          <rPr>
            <b/>
            <sz val="8"/>
            <color indexed="81"/>
            <rFont val="MS Sans Serif"/>
            <family val="2"/>
            <charset val="177"/>
          </rPr>
          <t>Warning:</t>
        </r>
        <r>
          <rPr>
            <sz val="6"/>
            <color indexed="81"/>
            <rFont val="MS Sans Serif"/>
            <family val="2"/>
            <charset val="177"/>
          </rPr>
          <t>F41&lt;&gt;L48!C15</t>
        </r>
      </text>
    </comment>
    <comment ref="G41" authorId="0">
      <text>
        <r>
          <rPr>
            <b/>
            <sz val="8"/>
            <color indexed="81"/>
            <rFont val="MS Sans Serif"/>
            <family val="2"/>
            <charset val="177"/>
          </rPr>
          <t>Warning:</t>
        </r>
        <r>
          <rPr>
            <sz val="6"/>
            <color indexed="81"/>
            <rFont val="MS Sans Serif"/>
            <family val="2"/>
            <charset val="177"/>
          </rPr>
          <t>G41&lt;&gt;L48!C14</t>
        </r>
      </text>
    </comment>
    <comment ref="H41" authorId="0">
      <text>
        <r>
          <rPr>
            <b/>
            <sz val="8"/>
            <color indexed="81"/>
            <rFont val="MS Sans Serif"/>
            <family val="2"/>
            <charset val="177"/>
          </rPr>
          <t>Warning:</t>
        </r>
        <r>
          <rPr>
            <sz val="6"/>
            <color indexed="81"/>
            <rFont val="MS Sans Serif"/>
            <family val="2"/>
            <charset val="177"/>
          </rPr>
          <t>H41&lt;&gt;L48!C13</t>
        </r>
      </text>
    </comment>
    <comment ref="I41" authorId="0">
      <text>
        <r>
          <rPr>
            <b/>
            <sz val="8"/>
            <color indexed="81"/>
            <rFont val="MS Sans Serif"/>
            <family val="2"/>
            <charset val="177"/>
          </rPr>
          <t>Warning:</t>
        </r>
        <r>
          <rPr>
            <sz val="6"/>
            <color indexed="81"/>
            <rFont val="MS Sans Serif"/>
            <family val="2"/>
            <charset val="177"/>
          </rPr>
          <t>I41&lt;&gt;L48!C12</t>
        </r>
      </text>
    </comment>
    <comment ref="J41" authorId="0">
      <text>
        <r>
          <rPr>
            <b/>
            <sz val="8"/>
            <color indexed="81"/>
            <rFont val="MS Sans Serif"/>
            <family val="2"/>
            <charset val="177"/>
          </rPr>
          <t>Warning:</t>
        </r>
        <r>
          <rPr>
            <sz val="6"/>
            <color indexed="81"/>
            <rFont val="MS Sans Serif"/>
            <family val="2"/>
            <charset val="177"/>
          </rPr>
          <t>J41&lt;&gt;L48!C11</t>
        </r>
      </text>
    </comment>
    <comment ref="K41" authorId="0">
      <text>
        <r>
          <rPr>
            <b/>
            <sz val="8"/>
            <color indexed="81"/>
            <rFont val="MS Sans Serif"/>
            <family val="2"/>
            <charset val="177"/>
          </rPr>
          <t>Warning:</t>
        </r>
        <r>
          <rPr>
            <sz val="6"/>
            <color indexed="81"/>
            <rFont val="MS Sans Serif"/>
            <family val="2"/>
            <charset val="177"/>
          </rPr>
          <t>K41&lt;&gt;L48!H17</t>
        </r>
      </text>
    </comment>
    <comment ref="L41" authorId="0">
      <text>
        <r>
          <rPr>
            <b/>
            <sz val="8"/>
            <color indexed="81"/>
            <rFont val="MS Sans Serif"/>
            <family val="2"/>
            <charset val="177"/>
          </rPr>
          <t>Warning:</t>
        </r>
        <r>
          <rPr>
            <sz val="6"/>
            <color indexed="81"/>
            <rFont val="MS Sans Serif"/>
            <family val="2"/>
            <charset val="177"/>
          </rPr>
          <t>L41&lt;&gt;L48!H15</t>
        </r>
      </text>
    </comment>
    <comment ref="M41" authorId="0">
      <text>
        <r>
          <rPr>
            <b/>
            <sz val="8"/>
            <color indexed="81"/>
            <rFont val="MS Sans Serif"/>
            <family val="2"/>
            <charset val="177"/>
          </rPr>
          <t>Warning:</t>
        </r>
        <r>
          <rPr>
            <sz val="6"/>
            <color indexed="81"/>
            <rFont val="MS Sans Serif"/>
            <family val="2"/>
            <charset val="177"/>
          </rPr>
          <t>M41&lt;&gt;L48!H14</t>
        </r>
      </text>
    </comment>
    <comment ref="N41" authorId="0">
      <text>
        <r>
          <rPr>
            <b/>
            <sz val="8"/>
            <color indexed="81"/>
            <rFont val="MS Sans Serif"/>
            <family val="2"/>
            <charset val="177"/>
          </rPr>
          <t>Warning:</t>
        </r>
        <r>
          <rPr>
            <sz val="6"/>
            <color indexed="81"/>
            <rFont val="MS Sans Serif"/>
            <family val="2"/>
            <charset val="177"/>
          </rPr>
          <t>N41&lt;&gt;L48!H13</t>
        </r>
      </text>
    </comment>
    <comment ref="O41" authorId="0">
      <text>
        <r>
          <rPr>
            <b/>
            <sz val="8"/>
            <color indexed="81"/>
            <rFont val="MS Sans Serif"/>
            <family val="2"/>
            <charset val="177"/>
          </rPr>
          <t>Warning:</t>
        </r>
        <r>
          <rPr>
            <sz val="6"/>
            <color indexed="81"/>
            <rFont val="MS Sans Serif"/>
            <family val="2"/>
            <charset val="177"/>
          </rPr>
          <t>O41&lt;&gt;L48!H12</t>
        </r>
      </text>
    </comment>
    <comment ref="P41" authorId="0">
      <text>
        <r>
          <rPr>
            <b/>
            <sz val="8"/>
            <color indexed="81"/>
            <rFont val="MS Sans Serif"/>
            <family val="2"/>
            <charset val="177"/>
          </rPr>
          <t>Warning:</t>
        </r>
        <r>
          <rPr>
            <sz val="6"/>
            <color indexed="81"/>
            <rFont val="MS Sans Serif"/>
            <family val="2"/>
            <charset val="177"/>
          </rPr>
          <t>P41&lt;&gt;L48!H11</t>
        </r>
      </text>
    </comment>
    <comment ref="Q41" authorId="0">
      <text>
        <r>
          <rPr>
            <b/>
            <sz val="8"/>
            <color indexed="81"/>
            <rFont val="MS Sans Serif"/>
            <family val="2"/>
            <charset val="177"/>
          </rPr>
          <t>Warning:</t>
        </r>
        <r>
          <rPr>
            <sz val="6"/>
            <color indexed="81"/>
            <rFont val="MS Sans Serif"/>
            <family val="2"/>
            <charset val="177"/>
          </rPr>
          <t>Q41&lt;&gt;L48!M17</t>
        </r>
      </text>
    </comment>
    <comment ref="R41" authorId="0">
      <text>
        <r>
          <rPr>
            <b/>
            <sz val="8"/>
            <color indexed="81"/>
            <rFont val="MS Sans Serif"/>
            <family val="2"/>
            <charset val="177"/>
          </rPr>
          <t>Warning:</t>
        </r>
        <r>
          <rPr>
            <sz val="6"/>
            <color indexed="81"/>
            <rFont val="MS Sans Serif"/>
            <family val="2"/>
            <charset val="177"/>
          </rPr>
          <t>R41&lt;&gt;L48!M15</t>
        </r>
      </text>
    </comment>
    <comment ref="S41" authorId="0">
      <text>
        <r>
          <rPr>
            <b/>
            <sz val="8"/>
            <color indexed="81"/>
            <rFont val="MS Sans Serif"/>
            <family val="2"/>
            <charset val="177"/>
          </rPr>
          <t>Warning:</t>
        </r>
        <r>
          <rPr>
            <sz val="6"/>
            <color indexed="81"/>
            <rFont val="MS Sans Serif"/>
            <family val="2"/>
            <charset val="177"/>
          </rPr>
          <t>S41&lt;&gt;L48!M14</t>
        </r>
      </text>
    </comment>
    <comment ref="T41" authorId="0">
      <text>
        <r>
          <rPr>
            <b/>
            <sz val="8"/>
            <color indexed="81"/>
            <rFont val="MS Sans Serif"/>
            <family val="2"/>
            <charset val="177"/>
          </rPr>
          <t>Warning:</t>
        </r>
        <r>
          <rPr>
            <sz val="6"/>
            <color indexed="81"/>
            <rFont val="MS Sans Serif"/>
            <family val="2"/>
            <charset val="177"/>
          </rPr>
          <t>T41&lt;&gt;L48!M13</t>
        </r>
      </text>
    </comment>
    <comment ref="U41" authorId="0">
      <text>
        <r>
          <rPr>
            <b/>
            <sz val="8"/>
            <color indexed="81"/>
            <rFont val="MS Sans Serif"/>
            <family val="2"/>
            <charset val="177"/>
          </rPr>
          <t>Warning:</t>
        </r>
        <r>
          <rPr>
            <sz val="6"/>
            <color indexed="81"/>
            <rFont val="MS Sans Serif"/>
            <family val="2"/>
            <charset val="177"/>
          </rPr>
          <t>U41&lt;&gt;L48!M12</t>
        </r>
      </text>
    </comment>
    <comment ref="V41" authorId="0">
      <text>
        <r>
          <rPr>
            <b/>
            <sz val="8"/>
            <color indexed="81"/>
            <rFont val="MS Sans Serif"/>
            <family val="2"/>
            <charset val="177"/>
          </rPr>
          <t>Warning:</t>
        </r>
        <r>
          <rPr>
            <sz val="6"/>
            <color indexed="81"/>
            <rFont val="MS Sans Serif"/>
            <family val="2"/>
            <charset val="177"/>
          </rPr>
          <t>V41&lt;&gt;L48!M11</t>
        </r>
      </text>
    </comment>
  </commentList>
</comments>
</file>

<file path=xl/comments36.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L11&lt;0</t>
        </r>
      </text>
    </comment>
    <comment ref="G11" authorId="0">
      <text>
        <r>
          <rPr>
            <b/>
            <sz val="8"/>
            <color indexed="81"/>
            <rFont val="MS Sans Serif"/>
            <family val="2"/>
            <charset val="177"/>
          </rPr>
          <t>Warning:</t>
        </r>
        <r>
          <rPr>
            <sz val="6"/>
            <color indexed="81"/>
            <rFont val="MS Sans Serif"/>
            <family val="2"/>
            <charset val="177"/>
          </rPr>
          <t>M11&lt;0</t>
        </r>
      </text>
    </comment>
    <comment ref="H11" authorId="0">
      <text>
        <r>
          <rPr>
            <b/>
            <sz val="8"/>
            <color indexed="81"/>
            <rFont val="MS Sans Serif"/>
            <family val="2"/>
            <charset val="177"/>
          </rPr>
          <t>Warning:</t>
        </r>
        <r>
          <rPr>
            <sz val="6"/>
            <color indexed="81"/>
            <rFont val="MS Sans Serif"/>
            <family val="2"/>
            <charset val="177"/>
          </rPr>
          <t>N11&lt;0</t>
        </r>
      </text>
    </comment>
    <comment ref="I11" authorId="0">
      <text>
        <r>
          <rPr>
            <b/>
            <sz val="8"/>
            <color indexed="81"/>
            <rFont val="MS Sans Serif"/>
            <family val="2"/>
            <charset val="177"/>
          </rPr>
          <t>Warning:</t>
        </r>
        <r>
          <rPr>
            <sz val="6"/>
            <color indexed="81"/>
            <rFont val="MS Sans Serif"/>
            <family val="2"/>
            <charset val="177"/>
          </rPr>
          <t>O11&lt;0</t>
        </r>
      </text>
    </comment>
    <comment ref="J11" authorId="0">
      <text>
        <r>
          <rPr>
            <b/>
            <sz val="8"/>
            <color indexed="81"/>
            <rFont val="MS Sans Serif"/>
            <family val="2"/>
            <charset val="177"/>
          </rPr>
          <t>Warning:</t>
        </r>
        <r>
          <rPr>
            <sz val="6"/>
            <color indexed="81"/>
            <rFont val="MS Sans Serif"/>
            <family val="2"/>
            <charset val="177"/>
          </rPr>
          <t>P11&lt;0</t>
        </r>
      </text>
    </comment>
    <comment ref="L11" authorId="0">
      <text>
        <r>
          <rPr>
            <b/>
            <sz val="8"/>
            <color indexed="81"/>
            <rFont val="MS Sans Serif"/>
            <family val="2"/>
            <charset val="177"/>
          </rPr>
          <t>Warning:</t>
        </r>
        <r>
          <rPr>
            <sz val="6"/>
            <color indexed="81"/>
            <rFont val="MS Sans Serif"/>
            <family val="2"/>
            <charset val="177"/>
          </rPr>
          <t>R11&lt;0</t>
        </r>
      </text>
    </comment>
    <comment ref="M11" authorId="0">
      <text>
        <r>
          <rPr>
            <b/>
            <sz val="8"/>
            <color indexed="81"/>
            <rFont val="MS Sans Serif"/>
            <family val="2"/>
            <charset val="177"/>
          </rPr>
          <t>Warning:</t>
        </r>
        <r>
          <rPr>
            <sz val="6"/>
            <color indexed="81"/>
            <rFont val="MS Sans Serif"/>
            <family val="2"/>
            <charset val="177"/>
          </rPr>
          <t>S11&lt;0</t>
        </r>
      </text>
    </comment>
    <comment ref="N11" authorId="0">
      <text>
        <r>
          <rPr>
            <b/>
            <sz val="8"/>
            <color indexed="81"/>
            <rFont val="MS Sans Serif"/>
            <family val="2"/>
            <charset val="177"/>
          </rPr>
          <t>Warning:</t>
        </r>
        <r>
          <rPr>
            <sz val="6"/>
            <color indexed="81"/>
            <rFont val="MS Sans Serif"/>
            <family val="2"/>
            <charset val="177"/>
          </rPr>
          <t>T11&lt;0</t>
        </r>
      </text>
    </comment>
    <comment ref="O11" authorId="0">
      <text>
        <r>
          <rPr>
            <b/>
            <sz val="8"/>
            <color indexed="81"/>
            <rFont val="MS Sans Serif"/>
            <family val="2"/>
            <charset val="177"/>
          </rPr>
          <t>Warning:</t>
        </r>
        <r>
          <rPr>
            <sz val="6"/>
            <color indexed="81"/>
            <rFont val="MS Sans Serif"/>
            <family val="2"/>
            <charset val="177"/>
          </rPr>
          <t>U11&lt;0</t>
        </r>
      </text>
    </comment>
    <comment ref="P11" authorId="0">
      <text>
        <r>
          <rPr>
            <b/>
            <sz val="8"/>
            <color indexed="81"/>
            <rFont val="MS Sans Serif"/>
            <family val="2"/>
            <charset val="177"/>
          </rPr>
          <t>Warning:</t>
        </r>
        <r>
          <rPr>
            <sz val="6"/>
            <color indexed="81"/>
            <rFont val="MS Sans Serif"/>
            <family val="2"/>
            <charset val="177"/>
          </rPr>
          <t>V11&lt;0</t>
        </r>
      </text>
    </comment>
    <comment ref="R11" authorId="0">
      <text>
        <r>
          <rPr>
            <b/>
            <sz val="8"/>
            <color indexed="81"/>
            <rFont val="MS Sans Serif"/>
            <family val="2"/>
            <charset val="177"/>
          </rPr>
          <t>Warning:</t>
        </r>
        <r>
          <rPr>
            <sz val="6"/>
            <color indexed="81"/>
            <rFont val="MS Sans Serif"/>
            <family val="2"/>
            <charset val="177"/>
          </rPr>
          <t>R11&lt;0</t>
        </r>
      </text>
    </comment>
    <comment ref="S11" authorId="0">
      <text>
        <r>
          <rPr>
            <b/>
            <sz val="8"/>
            <color indexed="81"/>
            <rFont val="MS Sans Serif"/>
            <family val="2"/>
            <charset val="177"/>
          </rPr>
          <t>Warning:</t>
        </r>
        <r>
          <rPr>
            <sz val="6"/>
            <color indexed="81"/>
            <rFont val="MS Sans Serif"/>
            <family val="2"/>
            <charset val="177"/>
          </rPr>
          <t>S11&lt;0</t>
        </r>
      </text>
    </comment>
    <comment ref="T11" authorId="0">
      <text>
        <r>
          <rPr>
            <b/>
            <sz val="8"/>
            <color indexed="81"/>
            <rFont val="MS Sans Serif"/>
            <family val="2"/>
            <charset val="177"/>
          </rPr>
          <t>Warning:</t>
        </r>
        <r>
          <rPr>
            <sz val="6"/>
            <color indexed="81"/>
            <rFont val="MS Sans Serif"/>
            <family val="2"/>
            <charset val="177"/>
          </rPr>
          <t>T11&lt;0</t>
        </r>
      </text>
    </comment>
    <comment ref="U11" authorId="0">
      <text>
        <r>
          <rPr>
            <b/>
            <sz val="8"/>
            <color indexed="81"/>
            <rFont val="MS Sans Serif"/>
            <family val="2"/>
            <charset val="177"/>
          </rPr>
          <t>Warning:</t>
        </r>
        <r>
          <rPr>
            <sz val="6"/>
            <color indexed="81"/>
            <rFont val="MS Sans Serif"/>
            <family val="2"/>
            <charset val="177"/>
          </rPr>
          <t>U11&lt;0</t>
        </r>
      </text>
    </comment>
    <comment ref="V11" authorId="0">
      <text>
        <r>
          <rPr>
            <b/>
            <sz val="8"/>
            <color indexed="81"/>
            <rFont val="MS Sans Serif"/>
            <family val="2"/>
            <charset val="177"/>
          </rPr>
          <t>Warning:</t>
        </r>
        <r>
          <rPr>
            <sz val="6"/>
            <color indexed="81"/>
            <rFont val="MS Sans Serif"/>
            <family val="2"/>
            <charset val="177"/>
          </rPr>
          <t>V11&lt;0</t>
        </r>
      </text>
    </comment>
    <comment ref="F13" authorId="0">
      <text>
        <r>
          <rPr>
            <b/>
            <sz val="8"/>
            <color indexed="81"/>
            <rFont val="MS Sans Serif"/>
            <family val="2"/>
            <charset val="177"/>
          </rPr>
          <t>Warning:</t>
        </r>
        <r>
          <rPr>
            <sz val="6"/>
            <color indexed="81"/>
            <rFont val="MS Sans Serif"/>
            <family val="2"/>
            <charset val="177"/>
          </rPr>
          <t>L13&lt;0</t>
        </r>
      </text>
    </comment>
    <comment ref="G13" authorId="0">
      <text>
        <r>
          <rPr>
            <b/>
            <sz val="8"/>
            <color indexed="81"/>
            <rFont val="MS Sans Serif"/>
            <family val="2"/>
            <charset val="177"/>
          </rPr>
          <t>Warning:</t>
        </r>
        <r>
          <rPr>
            <sz val="6"/>
            <color indexed="81"/>
            <rFont val="MS Sans Serif"/>
            <family val="2"/>
            <charset val="177"/>
          </rPr>
          <t>M13&lt;0</t>
        </r>
      </text>
    </comment>
    <comment ref="H13" authorId="0">
      <text>
        <r>
          <rPr>
            <b/>
            <sz val="8"/>
            <color indexed="81"/>
            <rFont val="MS Sans Serif"/>
            <family val="2"/>
            <charset val="177"/>
          </rPr>
          <t>Warning:</t>
        </r>
        <r>
          <rPr>
            <sz val="6"/>
            <color indexed="81"/>
            <rFont val="MS Sans Serif"/>
            <family val="2"/>
            <charset val="177"/>
          </rPr>
          <t>N13&lt;0</t>
        </r>
      </text>
    </comment>
    <comment ref="I13" authorId="0">
      <text>
        <r>
          <rPr>
            <b/>
            <sz val="8"/>
            <color indexed="81"/>
            <rFont val="MS Sans Serif"/>
            <family val="2"/>
            <charset val="177"/>
          </rPr>
          <t>Warning:</t>
        </r>
        <r>
          <rPr>
            <sz val="6"/>
            <color indexed="81"/>
            <rFont val="MS Sans Serif"/>
            <family val="2"/>
            <charset val="177"/>
          </rPr>
          <t>O13&lt;0</t>
        </r>
      </text>
    </comment>
    <comment ref="J13" authorId="0">
      <text>
        <r>
          <rPr>
            <b/>
            <sz val="8"/>
            <color indexed="81"/>
            <rFont val="MS Sans Serif"/>
            <family val="2"/>
            <charset val="177"/>
          </rPr>
          <t>Warning:</t>
        </r>
        <r>
          <rPr>
            <sz val="6"/>
            <color indexed="81"/>
            <rFont val="MS Sans Serif"/>
            <family val="2"/>
            <charset val="177"/>
          </rPr>
          <t>P13&lt;0</t>
        </r>
      </text>
    </comment>
    <comment ref="L13" authorId="0">
      <text>
        <r>
          <rPr>
            <b/>
            <sz val="8"/>
            <color indexed="81"/>
            <rFont val="MS Sans Serif"/>
            <family val="2"/>
            <charset val="177"/>
          </rPr>
          <t>Warning:</t>
        </r>
        <r>
          <rPr>
            <sz val="6"/>
            <color indexed="81"/>
            <rFont val="MS Sans Serif"/>
            <family val="2"/>
            <charset val="177"/>
          </rPr>
          <t>R13&lt;0</t>
        </r>
      </text>
    </comment>
    <comment ref="M13" authorId="0">
      <text>
        <r>
          <rPr>
            <b/>
            <sz val="8"/>
            <color indexed="81"/>
            <rFont val="MS Sans Serif"/>
            <family val="2"/>
            <charset val="177"/>
          </rPr>
          <t>Warning:</t>
        </r>
        <r>
          <rPr>
            <sz val="6"/>
            <color indexed="81"/>
            <rFont val="MS Sans Serif"/>
            <family val="2"/>
            <charset val="177"/>
          </rPr>
          <t>S13&lt;0</t>
        </r>
      </text>
    </comment>
    <comment ref="N13" authorId="0">
      <text>
        <r>
          <rPr>
            <b/>
            <sz val="8"/>
            <color indexed="81"/>
            <rFont val="MS Sans Serif"/>
            <family val="2"/>
            <charset val="177"/>
          </rPr>
          <t>Warning:</t>
        </r>
        <r>
          <rPr>
            <sz val="6"/>
            <color indexed="81"/>
            <rFont val="MS Sans Serif"/>
            <family val="2"/>
            <charset val="177"/>
          </rPr>
          <t>T13&lt;0</t>
        </r>
      </text>
    </comment>
    <comment ref="O13" authorId="0">
      <text>
        <r>
          <rPr>
            <b/>
            <sz val="8"/>
            <color indexed="81"/>
            <rFont val="MS Sans Serif"/>
            <family val="2"/>
            <charset val="177"/>
          </rPr>
          <t>Warning:</t>
        </r>
        <r>
          <rPr>
            <sz val="6"/>
            <color indexed="81"/>
            <rFont val="MS Sans Serif"/>
            <family val="2"/>
            <charset val="177"/>
          </rPr>
          <t>U13&lt;0</t>
        </r>
      </text>
    </comment>
    <comment ref="P13" authorId="0">
      <text>
        <r>
          <rPr>
            <b/>
            <sz val="8"/>
            <color indexed="81"/>
            <rFont val="MS Sans Serif"/>
            <family val="2"/>
            <charset val="177"/>
          </rPr>
          <t>Warning:</t>
        </r>
        <r>
          <rPr>
            <sz val="6"/>
            <color indexed="81"/>
            <rFont val="MS Sans Serif"/>
            <family val="2"/>
            <charset val="177"/>
          </rPr>
          <t>V13&lt;0</t>
        </r>
      </text>
    </comment>
    <comment ref="R13" authorId="0">
      <text>
        <r>
          <rPr>
            <b/>
            <sz val="8"/>
            <color indexed="81"/>
            <rFont val="MS Sans Serif"/>
            <family val="2"/>
            <charset val="177"/>
          </rPr>
          <t>Warning:</t>
        </r>
        <r>
          <rPr>
            <sz val="6"/>
            <color indexed="81"/>
            <rFont val="MS Sans Serif"/>
            <family val="2"/>
            <charset val="177"/>
          </rPr>
          <t>R13&lt;0</t>
        </r>
      </text>
    </comment>
    <comment ref="S13" authorId="0">
      <text>
        <r>
          <rPr>
            <b/>
            <sz val="8"/>
            <color indexed="81"/>
            <rFont val="MS Sans Serif"/>
            <family val="2"/>
            <charset val="177"/>
          </rPr>
          <t>Warning:</t>
        </r>
        <r>
          <rPr>
            <sz val="6"/>
            <color indexed="81"/>
            <rFont val="MS Sans Serif"/>
            <family val="2"/>
            <charset val="177"/>
          </rPr>
          <t>S13&lt;0</t>
        </r>
      </text>
    </comment>
    <comment ref="T13" authorId="0">
      <text>
        <r>
          <rPr>
            <b/>
            <sz val="8"/>
            <color indexed="81"/>
            <rFont val="MS Sans Serif"/>
            <family val="2"/>
            <charset val="177"/>
          </rPr>
          <t>Warning:</t>
        </r>
        <r>
          <rPr>
            <sz val="6"/>
            <color indexed="81"/>
            <rFont val="MS Sans Serif"/>
            <family val="2"/>
            <charset val="177"/>
          </rPr>
          <t>T13&lt;0</t>
        </r>
      </text>
    </comment>
    <comment ref="U13" authorId="0">
      <text>
        <r>
          <rPr>
            <b/>
            <sz val="8"/>
            <color indexed="81"/>
            <rFont val="MS Sans Serif"/>
            <family val="2"/>
            <charset val="177"/>
          </rPr>
          <t>Warning:</t>
        </r>
        <r>
          <rPr>
            <sz val="6"/>
            <color indexed="81"/>
            <rFont val="MS Sans Serif"/>
            <family val="2"/>
            <charset val="177"/>
          </rPr>
          <t>U13&lt;0</t>
        </r>
      </text>
    </comment>
    <comment ref="V13" authorId="0">
      <text>
        <r>
          <rPr>
            <b/>
            <sz val="8"/>
            <color indexed="81"/>
            <rFont val="MS Sans Serif"/>
            <family val="2"/>
            <charset val="177"/>
          </rPr>
          <t>Warning:</t>
        </r>
        <r>
          <rPr>
            <sz val="6"/>
            <color indexed="81"/>
            <rFont val="MS Sans Serif"/>
            <family val="2"/>
            <charset val="177"/>
          </rPr>
          <t>V13&lt;0</t>
        </r>
      </text>
    </comment>
    <comment ref="F15" authorId="0">
      <text>
        <r>
          <rPr>
            <b/>
            <sz val="8"/>
            <color indexed="81"/>
            <rFont val="MS Sans Serif"/>
            <family val="2"/>
            <charset val="177"/>
          </rPr>
          <t>Warning:</t>
        </r>
        <r>
          <rPr>
            <sz val="6"/>
            <color indexed="81"/>
            <rFont val="MS Sans Serif"/>
            <family val="2"/>
            <charset val="177"/>
          </rPr>
          <t>L15&lt;0</t>
        </r>
      </text>
    </comment>
    <comment ref="G15" authorId="0">
      <text>
        <r>
          <rPr>
            <b/>
            <sz val="8"/>
            <color indexed="81"/>
            <rFont val="MS Sans Serif"/>
            <family val="2"/>
            <charset val="177"/>
          </rPr>
          <t>Warning:</t>
        </r>
        <r>
          <rPr>
            <sz val="6"/>
            <color indexed="81"/>
            <rFont val="MS Sans Serif"/>
            <family val="2"/>
            <charset val="177"/>
          </rPr>
          <t>M15&lt;0</t>
        </r>
      </text>
    </comment>
    <comment ref="H15" authorId="0">
      <text>
        <r>
          <rPr>
            <b/>
            <sz val="8"/>
            <color indexed="81"/>
            <rFont val="MS Sans Serif"/>
            <family val="2"/>
            <charset val="177"/>
          </rPr>
          <t>Warning:</t>
        </r>
        <r>
          <rPr>
            <sz val="6"/>
            <color indexed="81"/>
            <rFont val="MS Sans Serif"/>
            <family val="2"/>
            <charset val="177"/>
          </rPr>
          <t>N15&lt;0</t>
        </r>
      </text>
    </comment>
    <comment ref="I15" authorId="0">
      <text>
        <r>
          <rPr>
            <b/>
            <sz val="8"/>
            <color indexed="81"/>
            <rFont val="MS Sans Serif"/>
            <family val="2"/>
            <charset val="177"/>
          </rPr>
          <t>Warning:</t>
        </r>
        <r>
          <rPr>
            <sz val="6"/>
            <color indexed="81"/>
            <rFont val="MS Sans Serif"/>
            <family val="2"/>
            <charset val="177"/>
          </rPr>
          <t>O15&lt;0</t>
        </r>
      </text>
    </comment>
    <comment ref="J15" authorId="0">
      <text>
        <r>
          <rPr>
            <b/>
            <sz val="8"/>
            <color indexed="81"/>
            <rFont val="MS Sans Serif"/>
            <family val="2"/>
            <charset val="177"/>
          </rPr>
          <t>Warning:</t>
        </r>
        <r>
          <rPr>
            <sz val="6"/>
            <color indexed="81"/>
            <rFont val="MS Sans Serif"/>
            <family val="2"/>
            <charset val="177"/>
          </rPr>
          <t>P15&lt;0</t>
        </r>
      </text>
    </comment>
    <comment ref="L15" authorId="0">
      <text>
        <r>
          <rPr>
            <b/>
            <sz val="8"/>
            <color indexed="81"/>
            <rFont val="MS Sans Serif"/>
            <family val="2"/>
            <charset val="177"/>
          </rPr>
          <t>Warning:</t>
        </r>
        <r>
          <rPr>
            <sz val="6"/>
            <color indexed="81"/>
            <rFont val="MS Sans Serif"/>
            <family val="2"/>
            <charset val="177"/>
          </rPr>
          <t>R15&lt;0</t>
        </r>
      </text>
    </comment>
    <comment ref="M15" authorId="0">
      <text>
        <r>
          <rPr>
            <b/>
            <sz val="8"/>
            <color indexed="81"/>
            <rFont val="MS Sans Serif"/>
            <family val="2"/>
            <charset val="177"/>
          </rPr>
          <t>Warning:</t>
        </r>
        <r>
          <rPr>
            <sz val="6"/>
            <color indexed="81"/>
            <rFont val="MS Sans Serif"/>
            <family val="2"/>
            <charset val="177"/>
          </rPr>
          <t>S15&lt;0</t>
        </r>
      </text>
    </comment>
    <comment ref="N15" authorId="0">
      <text>
        <r>
          <rPr>
            <b/>
            <sz val="8"/>
            <color indexed="81"/>
            <rFont val="MS Sans Serif"/>
            <family val="2"/>
            <charset val="177"/>
          </rPr>
          <t>Warning:</t>
        </r>
        <r>
          <rPr>
            <sz val="6"/>
            <color indexed="81"/>
            <rFont val="MS Sans Serif"/>
            <family val="2"/>
            <charset val="177"/>
          </rPr>
          <t>T15&lt;0</t>
        </r>
      </text>
    </comment>
    <comment ref="O15" authorId="0">
      <text>
        <r>
          <rPr>
            <b/>
            <sz val="8"/>
            <color indexed="81"/>
            <rFont val="MS Sans Serif"/>
            <family val="2"/>
            <charset val="177"/>
          </rPr>
          <t>Warning:</t>
        </r>
        <r>
          <rPr>
            <sz val="6"/>
            <color indexed="81"/>
            <rFont val="MS Sans Serif"/>
            <family val="2"/>
            <charset val="177"/>
          </rPr>
          <t>U15&lt;0</t>
        </r>
      </text>
    </comment>
    <comment ref="P15" authorId="0">
      <text>
        <r>
          <rPr>
            <b/>
            <sz val="8"/>
            <color indexed="81"/>
            <rFont val="MS Sans Serif"/>
            <family val="2"/>
            <charset val="177"/>
          </rPr>
          <t>Warning:</t>
        </r>
        <r>
          <rPr>
            <sz val="6"/>
            <color indexed="81"/>
            <rFont val="MS Sans Serif"/>
            <family val="2"/>
            <charset val="177"/>
          </rPr>
          <t>V15&lt;0</t>
        </r>
      </text>
    </comment>
    <comment ref="R15" authorId="0">
      <text>
        <r>
          <rPr>
            <b/>
            <sz val="8"/>
            <color indexed="81"/>
            <rFont val="MS Sans Serif"/>
            <family val="2"/>
            <charset val="177"/>
          </rPr>
          <t>Warning:</t>
        </r>
        <r>
          <rPr>
            <sz val="6"/>
            <color indexed="81"/>
            <rFont val="MS Sans Serif"/>
            <family val="2"/>
            <charset val="177"/>
          </rPr>
          <t>R15&lt;0</t>
        </r>
      </text>
    </comment>
    <comment ref="S15" authorId="0">
      <text>
        <r>
          <rPr>
            <b/>
            <sz val="8"/>
            <color indexed="81"/>
            <rFont val="MS Sans Serif"/>
            <family val="2"/>
            <charset val="177"/>
          </rPr>
          <t>Warning:</t>
        </r>
        <r>
          <rPr>
            <sz val="6"/>
            <color indexed="81"/>
            <rFont val="MS Sans Serif"/>
            <family val="2"/>
            <charset val="177"/>
          </rPr>
          <t>S15&lt;0</t>
        </r>
      </text>
    </comment>
    <comment ref="T15" authorId="0">
      <text>
        <r>
          <rPr>
            <b/>
            <sz val="8"/>
            <color indexed="81"/>
            <rFont val="MS Sans Serif"/>
            <family val="2"/>
            <charset val="177"/>
          </rPr>
          <t>Warning:</t>
        </r>
        <r>
          <rPr>
            <sz val="6"/>
            <color indexed="81"/>
            <rFont val="MS Sans Serif"/>
            <family val="2"/>
            <charset val="177"/>
          </rPr>
          <t>T15&lt;0</t>
        </r>
      </text>
    </comment>
    <comment ref="U15" authorId="0">
      <text>
        <r>
          <rPr>
            <b/>
            <sz val="8"/>
            <color indexed="81"/>
            <rFont val="MS Sans Serif"/>
            <family val="2"/>
            <charset val="177"/>
          </rPr>
          <t>Warning:</t>
        </r>
        <r>
          <rPr>
            <sz val="6"/>
            <color indexed="81"/>
            <rFont val="MS Sans Serif"/>
            <family val="2"/>
            <charset val="177"/>
          </rPr>
          <t>U15&lt;0</t>
        </r>
      </text>
    </comment>
    <comment ref="V15" authorId="0">
      <text>
        <r>
          <rPr>
            <b/>
            <sz val="8"/>
            <color indexed="81"/>
            <rFont val="MS Sans Serif"/>
            <family val="2"/>
            <charset val="177"/>
          </rPr>
          <t>Warning:</t>
        </r>
        <r>
          <rPr>
            <sz val="6"/>
            <color indexed="81"/>
            <rFont val="MS Sans Serif"/>
            <family val="2"/>
            <charset val="177"/>
          </rPr>
          <t>V15&lt;0</t>
        </r>
      </text>
    </comment>
    <comment ref="F17" authorId="0">
      <text>
        <r>
          <rPr>
            <b/>
            <sz val="8"/>
            <color indexed="81"/>
            <rFont val="MS Sans Serif"/>
            <family val="2"/>
            <charset val="177"/>
          </rPr>
          <t>Warning:</t>
        </r>
        <r>
          <rPr>
            <sz val="6"/>
            <color indexed="81"/>
            <rFont val="MS Sans Serif"/>
            <family val="2"/>
            <charset val="177"/>
          </rPr>
          <t>F17&lt;0</t>
        </r>
      </text>
    </comment>
    <comment ref="L17" authorId="0">
      <text>
        <r>
          <rPr>
            <b/>
            <sz val="8"/>
            <color indexed="81"/>
            <rFont val="MS Sans Serif"/>
            <family val="2"/>
            <charset val="177"/>
          </rPr>
          <t>Warning:</t>
        </r>
        <r>
          <rPr>
            <sz val="6"/>
            <color indexed="81"/>
            <rFont val="MS Sans Serif"/>
            <family val="2"/>
            <charset val="177"/>
          </rPr>
          <t>L17&lt;0</t>
        </r>
      </text>
    </comment>
    <comment ref="R17" authorId="0">
      <text>
        <r>
          <rPr>
            <b/>
            <sz val="8"/>
            <color indexed="81"/>
            <rFont val="MS Sans Serif"/>
            <family val="2"/>
            <charset val="177"/>
          </rPr>
          <t>Warning:</t>
        </r>
        <r>
          <rPr>
            <sz val="6"/>
            <color indexed="81"/>
            <rFont val="MS Sans Serif"/>
            <family val="2"/>
            <charset val="177"/>
          </rPr>
          <t>R17&lt;0</t>
        </r>
      </text>
    </comment>
    <comment ref="F19" authorId="0">
      <text>
        <r>
          <rPr>
            <b/>
            <sz val="8"/>
            <color indexed="81"/>
            <rFont val="MS Sans Serif"/>
            <family val="2"/>
            <charset val="177"/>
          </rPr>
          <t>Warning:</t>
        </r>
        <r>
          <rPr>
            <sz val="6"/>
            <color indexed="81"/>
            <rFont val="MS Sans Serif"/>
            <family val="2"/>
            <charset val="177"/>
          </rPr>
          <t>F19&lt;0</t>
        </r>
      </text>
    </comment>
    <comment ref="L19" authorId="0">
      <text>
        <r>
          <rPr>
            <b/>
            <sz val="8"/>
            <color indexed="81"/>
            <rFont val="MS Sans Serif"/>
            <family val="2"/>
            <charset val="177"/>
          </rPr>
          <t>Warning:</t>
        </r>
        <r>
          <rPr>
            <sz val="6"/>
            <color indexed="81"/>
            <rFont val="MS Sans Serif"/>
            <family val="2"/>
            <charset val="177"/>
          </rPr>
          <t>L19&lt;0</t>
        </r>
      </text>
    </comment>
    <comment ref="R19" authorId="0">
      <text>
        <r>
          <rPr>
            <b/>
            <sz val="8"/>
            <color indexed="81"/>
            <rFont val="MS Sans Serif"/>
            <family val="2"/>
            <charset val="177"/>
          </rPr>
          <t>Warning:</t>
        </r>
        <r>
          <rPr>
            <sz val="6"/>
            <color indexed="81"/>
            <rFont val="MS Sans Serif"/>
            <family val="2"/>
            <charset val="177"/>
          </rPr>
          <t>R19&lt;0</t>
        </r>
      </text>
    </comment>
    <comment ref="E20" authorId="0">
      <text>
        <r>
          <rPr>
            <b/>
            <sz val="8"/>
            <color indexed="81"/>
            <rFont val="MS Sans Serif"/>
            <family val="2"/>
            <charset val="177"/>
          </rPr>
          <t>Warning:</t>
        </r>
        <r>
          <rPr>
            <sz val="6"/>
            <color indexed="81"/>
            <rFont val="MS Sans Serif"/>
            <family val="2"/>
            <charset val="177"/>
          </rPr>
          <t>E21&gt;E20</t>
        </r>
      </text>
    </comment>
    <comment ref="F20" authorId="0">
      <text>
        <r>
          <rPr>
            <b/>
            <sz val="8"/>
            <color indexed="81"/>
            <rFont val="MS Sans Serif"/>
            <family val="2"/>
            <charset val="177"/>
          </rPr>
          <t>Warning:</t>
        </r>
        <r>
          <rPr>
            <sz val="6"/>
            <color indexed="81"/>
            <rFont val="MS Sans Serif"/>
            <family val="2"/>
            <charset val="177"/>
          </rPr>
          <t>F21&gt;F20</t>
        </r>
      </text>
    </comment>
    <comment ref="G20" authorId="0">
      <text>
        <r>
          <rPr>
            <b/>
            <sz val="8"/>
            <color indexed="81"/>
            <rFont val="MS Sans Serif"/>
            <family val="2"/>
            <charset val="177"/>
          </rPr>
          <t>Warning:</t>
        </r>
        <r>
          <rPr>
            <sz val="6"/>
            <color indexed="81"/>
            <rFont val="MS Sans Serif"/>
            <family val="2"/>
            <charset val="177"/>
          </rPr>
          <t>G21&gt;G20</t>
        </r>
      </text>
    </comment>
    <comment ref="H20" authorId="0">
      <text>
        <r>
          <rPr>
            <b/>
            <sz val="8"/>
            <color indexed="81"/>
            <rFont val="MS Sans Serif"/>
            <family val="2"/>
            <charset val="177"/>
          </rPr>
          <t>Warning:</t>
        </r>
        <r>
          <rPr>
            <sz val="6"/>
            <color indexed="81"/>
            <rFont val="MS Sans Serif"/>
            <family val="2"/>
            <charset val="177"/>
          </rPr>
          <t>H21&gt;H20</t>
        </r>
      </text>
    </comment>
    <comment ref="I20" authorId="0">
      <text>
        <r>
          <rPr>
            <b/>
            <sz val="8"/>
            <color indexed="81"/>
            <rFont val="MS Sans Serif"/>
            <family val="2"/>
            <charset val="177"/>
          </rPr>
          <t>Warning:</t>
        </r>
        <r>
          <rPr>
            <sz val="6"/>
            <color indexed="81"/>
            <rFont val="MS Sans Serif"/>
            <family val="2"/>
            <charset val="177"/>
          </rPr>
          <t>I21&gt;I20</t>
        </r>
      </text>
    </comment>
    <comment ref="J20" authorId="0">
      <text>
        <r>
          <rPr>
            <b/>
            <sz val="8"/>
            <color indexed="81"/>
            <rFont val="MS Sans Serif"/>
            <family val="2"/>
            <charset val="177"/>
          </rPr>
          <t>Warning:</t>
        </r>
        <r>
          <rPr>
            <sz val="6"/>
            <color indexed="81"/>
            <rFont val="MS Sans Serif"/>
            <family val="2"/>
            <charset val="177"/>
          </rPr>
          <t>J21&gt;J20</t>
        </r>
      </text>
    </comment>
    <comment ref="K20" authorId="0">
      <text>
        <r>
          <rPr>
            <b/>
            <sz val="8"/>
            <color indexed="81"/>
            <rFont val="MS Sans Serif"/>
            <family val="2"/>
            <charset val="177"/>
          </rPr>
          <t>Warning:</t>
        </r>
        <r>
          <rPr>
            <sz val="6"/>
            <color indexed="81"/>
            <rFont val="MS Sans Serif"/>
            <family val="2"/>
            <charset val="177"/>
          </rPr>
          <t>K21&gt;K20</t>
        </r>
      </text>
    </comment>
    <comment ref="L20" authorId="0">
      <text>
        <r>
          <rPr>
            <b/>
            <sz val="8"/>
            <color indexed="81"/>
            <rFont val="MS Sans Serif"/>
            <family val="2"/>
            <charset val="177"/>
          </rPr>
          <t>Warning:</t>
        </r>
        <r>
          <rPr>
            <sz val="6"/>
            <color indexed="81"/>
            <rFont val="MS Sans Serif"/>
            <family val="2"/>
            <charset val="177"/>
          </rPr>
          <t>L21&gt;L20</t>
        </r>
      </text>
    </comment>
    <comment ref="M20" authorId="0">
      <text>
        <r>
          <rPr>
            <b/>
            <sz val="8"/>
            <color indexed="81"/>
            <rFont val="MS Sans Serif"/>
            <family val="2"/>
            <charset val="177"/>
          </rPr>
          <t>Warning:</t>
        </r>
        <r>
          <rPr>
            <sz val="6"/>
            <color indexed="81"/>
            <rFont val="MS Sans Serif"/>
            <family val="2"/>
            <charset val="177"/>
          </rPr>
          <t>M21&gt;M20</t>
        </r>
      </text>
    </comment>
    <comment ref="N20" authorId="0">
      <text>
        <r>
          <rPr>
            <b/>
            <sz val="8"/>
            <color indexed="81"/>
            <rFont val="MS Sans Serif"/>
            <family val="2"/>
            <charset val="177"/>
          </rPr>
          <t>Warning:</t>
        </r>
        <r>
          <rPr>
            <sz val="6"/>
            <color indexed="81"/>
            <rFont val="MS Sans Serif"/>
            <family val="2"/>
            <charset val="177"/>
          </rPr>
          <t>N21&gt;N20</t>
        </r>
      </text>
    </comment>
    <comment ref="O20" authorId="0">
      <text>
        <r>
          <rPr>
            <b/>
            <sz val="8"/>
            <color indexed="81"/>
            <rFont val="MS Sans Serif"/>
            <family val="2"/>
            <charset val="177"/>
          </rPr>
          <t>Warning:</t>
        </r>
        <r>
          <rPr>
            <sz val="6"/>
            <color indexed="81"/>
            <rFont val="MS Sans Serif"/>
            <family val="2"/>
            <charset val="177"/>
          </rPr>
          <t>O21&gt;O20</t>
        </r>
      </text>
    </comment>
    <comment ref="P20" authorId="0">
      <text>
        <r>
          <rPr>
            <b/>
            <sz val="8"/>
            <color indexed="81"/>
            <rFont val="MS Sans Serif"/>
            <family val="2"/>
            <charset val="177"/>
          </rPr>
          <t>Warning:</t>
        </r>
        <r>
          <rPr>
            <sz val="6"/>
            <color indexed="81"/>
            <rFont val="MS Sans Serif"/>
            <family val="2"/>
            <charset val="177"/>
          </rPr>
          <t>P21&gt;P20</t>
        </r>
      </text>
    </comment>
    <comment ref="Q20" authorId="0">
      <text>
        <r>
          <rPr>
            <b/>
            <sz val="8"/>
            <color indexed="81"/>
            <rFont val="MS Sans Serif"/>
            <family val="2"/>
            <charset val="177"/>
          </rPr>
          <t>Warning:</t>
        </r>
        <r>
          <rPr>
            <sz val="6"/>
            <color indexed="81"/>
            <rFont val="MS Sans Serif"/>
            <family val="2"/>
            <charset val="177"/>
          </rPr>
          <t>Q21&gt;Q20</t>
        </r>
      </text>
    </comment>
    <comment ref="R20" authorId="0">
      <text>
        <r>
          <rPr>
            <b/>
            <sz val="8"/>
            <color indexed="81"/>
            <rFont val="MS Sans Serif"/>
            <family val="2"/>
            <charset val="177"/>
          </rPr>
          <t>Warning:</t>
        </r>
        <r>
          <rPr>
            <sz val="6"/>
            <color indexed="81"/>
            <rFont val="MS Sans Serif"/>
            <family val="2"/>
            <charset val="177"/>
          </rPr>
          <t>R21&gt;R20</t>
        </r>
      </text>
    </comment>
    <comment ref="S20" authorId="0">
      <text>
        <r>
          <rPr>
            <b/>
            <sz val="8"/>
            <color indexed="81"/>
            <rFont val="MS Sans Serif"/>
            <family val="2"/>
            <charset val="177"/>
          </rPr>
          <t>Warning:</t>
        </r>
        <r>
          <rPr>
            <sz val="6"/>
            <color indexed="81"/>
            <rFont val="MS Sans Serif"/>
            <family val="2"/>
            <charset val="177"/>
          </rPr>
          <t>S21&gt;S20</t>
        </r>
      </text>
    </comment>
    <comment ref="T20" authorId="0">
      <text>
        <r>
          <rPr>
            <b/>
            <sz val="8"/>
            <color indexed="81"/>
            <rFont val="MS Sans Serif"/>
            <family val="2"/>
            <charset val="177"/>
          </rPr>
          <t>Warning:</t>
        </r>
        <r>
          <rPr>
            <sz val="6"/>
            <color indexed="81"/>
            <rFont val="MS Sans Serif"/>
            <family val="2"/>
            <charset val="177"/>
          </rPr>
          <t>T21&gt;T20</t>
        </r>
      </text>
    </comment>
    <comment ref="U20" authorId="0">
      <text>
        <r>
          <rPr>
            <b/>
            <sz val="8"/>
            <color indexed="81"/>
            <rFont val="MS Sans Serif"/>
            <family val="2"/>
            <charset val="177"/>
          </rPr>
          <t>Warning:</t>
        </r>
        <r>
          <rPr>
            <sz val="6"/>
            <color indexed="81"/>
            <rFont val="MS Sans Serif"/>
            <family val="2"/>
            <charset val="177"/>
          </rPr>
          <t>U21&gt;U20</t>
        </r>
      </text>
    </comment>
    <comment ref="V20" authorId="0">
      <text>
        <r>
          <rPr>
            <b/>
            <sz val="8"/>
            <color indexed="81"/>
            <rFont val="MS Sans Serif"/>
            <family val="2"/>
            <charset val="177"/>
          </rPr>
          <t>Warning:</t>
        </r>
        <r>
          <rPr>
            <sz val="6"/>
            <color indexed="81"/>
            <rFont val="MS Sans Serif"/>
            <family val="2"/>
            <charset val="177"/>
          </rPr>
          <t>V21&gt;V20</t>
        </r>
      </text>
    </comment>
    <comment ref="E21" authorId="0">
      <text>
        <r>
          <rPr>
            <b/>
            <sz val="8"/>
            <color indexed="81"/>
            <rFont val="MS Sans Serif"/>
            <family val="2"/>
            <charset val="177"/>
          </rPr>
          <t>Warning:</t>
        </r>
        <r>
          <rPr>
            <sz val="6"/>
            <color indexed="81"/>
            <rFont val="MS Sans Serif"/>
            <family val="2"/>
            <charset val="177"/>
          </rPr>
          <t>E21&gt;E20</t>
        </r>
      </text>
    </comment>
    <comment ref="F21" authorId="0">
      <text>
        <r>
          <rPr>
            <b/>
            <sz val="8"/>
            <color indexed="81"/>
            <rFont val="MS Sans Serif"/>
            <family val="2"/>
            <charset val="177"/>
          </rPr>
          <t>Warning:</t>
        </r>
        <r>
          <rPr>
            <sz val="6"/>
            <color indexed="81"/>
            <rFont val="MS Sans Serif"/>
            <family val="2"/>
            <charset val="177"/>
          </rPr>
          <t>F21&gt;F20</t>
        </r>
      </text>
    </comment>
    <comment ref="G21" authorId="0">
      <text>
        <r>
          <rPr>
            <b/>
            <sz val="8"/>
            <color indexed="81"/>
            <rFont val="MS Sans Serif"/>
            <family val="2"/>
            <charset val="177"/>
          </rPr>
          <t>Warning:</t>
        </r>
        <r>
          <rPr>
            <sz val="6"/>
            <color indexed="81"/>
            <rFont val="MS Sans Serif"/>
            <family val="2"/>
            <charset val="177"/>
          </rPr>
          <t>G21&gt;G20</t>
        </r>
      </text>
    </comment>
    <comment ref="H21" authorId="0">
      <text>
        <r>
          <rPr>
            <b/>
            <sz val="8"/>
            <color indexed="81"/>
            <rFont val="MS Sans Serif"/>
            <family val="2"/>
            <charset val="177"/>
          </rPr>
          <t>Warning:</t>
        </r>
        <r>
          <rPr>
            <sz val="6"/>
            <color indexed="81"/>
            <rFont val="MS Sans Serif"/>
            <family val="2"/>
            <charset val="177"/>
          </rPr>
          <t>H21&gt;H20</t>
        </r>
      </text>
    </comment>
    <comment ref="I21" authorId="0">
      <text>
        <r>
          <rPr>
            <b/>
            <sz val="8"/>
            <color indexed="81"/>
            <rFont val="MS Sans Serif"/>
            <family val="2"/>
            <charset val="177"/>
          </rPr>
          <t>Warning:</t>
        </r>
        <r>
          <rPr>
            <sz val="6"/>
            <color indexed="81"/>
            <rFont val="MS Sans Serif"/>
            <family val="2"/>
            <charset val="177"/>
          </rPr>
          <t>I21&gt;I20</t>
        </r>
      </text>
    </comment>
    <comment ref="J21" authorId="0">
      <text>
        <r>
          <rPr>
            <b/>
            <sz val="8"/>
            <color indexed="81"/>
            <rFont val="MS Sans Serif"/>
            <family val="2"/>
            <charset val="177"/>
          </rPr>
          <t>Warning:</t>
        </r>
        <r>
          <rPr>
            <sz val="6"/>
            <color indexed="81"/>
            <rFont val="MS Sans Serif"/>
            <family val="2"/>
            <charset val="177"/>
          </rPr>
          <t>J21&gt;J20</t>
        </r>
      </text>
    </comment>
    <comment ref="K21" authorId="0">
      <text>
        <r>
          <rPr>
            <b/>
            <sz val="8"/>
            <color indexed="81"/>
            <rFont val="MS Sans Serif"/>
            <family val="2"/>
            <charset val="177"/>
          </rPr>
          <t>Warning:</t>
        </r>
        <r>
          <rPr>
            <sz val="6"/>
            <color indexed="81"/>
            <rFont val="MS Sans Serif"/>
            <family val="2"/>
            <charset val="177"/>
          </rPr>
          <t>K21&gt;K20</t>
        </r>
      </text>
    </comment>
    <comment ref="L21" authorId="0">
      <text>
        <r>
          <rPr>
            <b/>
            <sz val="8"/>
            <color indexed="81"/>
            <rFont val="MS Sans Serif"/>
            <family val="2"/>
            <charset val="177"/>
          </rPr>
          <t>Warning:</t>
        </r>
        <r>
          <rPr>
            <sz val="6"/>
            <color indexed="81"/>
            <rFont val="MS Sans Serif"/>
            <family val="2"/>
            <charset val="177"/>
          </rPr>
          <t>L21&gt;L20</t>
        </r>
      </text>
    </comment>
    <comment ref="M21" authorId="0">
      <text>
        <r>
          <rPr>
            <b/>
            <sz val="8"/>
            <color indexed="81"/>
            <rFont val="MS Sans Serif"/>
            <family val="2"/>
            <charset val="177"/>
          </rPr>
          <t>Warning:</t>
        </r>
        <r>
          <rPr>
            <sz val="6"/>
            <color indexed="81"/>
            <rFont val="MS Sans Serif"/>
            <family val="2"/>
            <charset val="177"/>
          </rPr>
          <t>M21&gt;M20</t>
        </r>
      </text>
    </comment>
    <comment ref="N21" authorId="0">
      <text>
        <r>
          <rPr>
            <b/>
            <sz val="8"/>
            <color indexed="81"/>
            <rFont val="MS Sans Serif"/>
            <family val="2"/>
            <charset val="177"/>
          </rPr>
          <t>Warning:</t>
        </r>
        <r>
          <rPr>
            <sz val="6"/>
            <color indexed="81"/>
            <rFont val="MS Sans Serif"/>
            <family val="2"/>
            <charset val="177"/>
          </rPr>
          <t>N21&gt;N20</t>
        </r>
      </text>
    </comment>
    <comment ref="O21" authorId="0">
      <text>
        <r>
          <rPr>
            <b/>
            <sz val="8"/>
            <color indexed="81"/>
            <rFont val="MS Sans Serif"/>
            <family val="2"/>
            <charset val="177"/>
          </rPr>
          <t>Warning:</t>
        </r>
        <r>
          <rPr>
            <sz val="6"/>
            <color indexed="81"/>
            <rFont val="MS Sans Serif"/>
            <family val="2"/>
            <charset val="177"/>
          </rPr>
          <t>O21&gt;O20</t>
        </r>
      </text>
    </comment>
    <comment ref="P21" authorId="0">
      <text>
        <r>
          <rPr>
            <b/>
            <sz val="8"/>
            <color indexed="81"/>
            <rFont val="MS Sans Serif"/>
            <family val="2"/>
            <charset val="177"/>
          </rPr>
          <t>Warning:</t>
        </r>
        <r>
          <rPr>
            <sz val="6"/>
            <color indexed="81"/>
            <rFont val="MS Sans Serif"/>
            <family val="2"/>
            <charset val="177"/>
          </rPr>
          <t>P21&gt;P20</t>
        </r>
      </text>
    </comment>
    <comment ref="Q21" authorId="0">
      <text>
        <r>
          <rPr>
            <b/>
            <sz val="8"/>
            <color indexed="81"/>
            <rFont val="MS Sans Serif"/>
            <family val="2"/>
            <charset val="177"/>
          </rPr>
          <t>Warning:</t>
        </r>
        <r>
          <rPr>
            <sz val="6"/>
            <color indexed="81"/>
            <rFont val="MS Sans Serif"/>
            <family val="2"/>
            <charset val="177"/>
          </rPr>
          <t>Q21&gt;Q20</t>
        </r>
      </text>
    </comment>
    <comment ref="R21" authorId="0">
      <text>
        <r>
          <rPr>
            <b/>
            <sz val="8"/>
            <color indexed="81"/>
            <rFont val="MS Sans Serif"/>
            <family val="2"/>
            <charset val="177"/>
          </rPr>
          <t>Warning:</t>
        </r>
        <r>
          <rPr>
            <sz val="6"/>
            <color indexed="81"/>
            <rFont val="MS Sans Serif"/>
            <family val="2"/>
            <charset val="177"/>
          </rPr>
          <t>R21&gt;R20</t>
        </r>
      </text>
    </comment>
    <comment ref="S21" authorId="0">
      <text>
        <r>
          <rPr>
            <b/>
            <sz val="8"/>
            <color indexed="81"/>
            <rFont val="MS Sans Serif"/>
            <family val="2"/>
            <charset val="177"/>
          </rPr>
          <t>Warning:</t>
        </r>
        <r>
          <rPr>
            <sz val="6"/>
            <color indexed="81"/>
            <rFont val="MS Sans Serif"/>
            <family val="2"/>
            <charset val="177"/>
          </rPr>
          <t>S21&gt;S20</t>
        </r>
      </text>
    </comment>
    <comment ref="T21" authorId="0">
      <text>
        <r>
          <rPr>
            <b/>
            <sz val="8"/>
            <color indexed="81"/>
            <rFont val="MS Sans Serif"/>
            <family val="2"/>
            <charset val="177"/>
          </rPr>
          <t>Warning:</t>
        </r>
        <r>
          <rPr>
            <sz val="6"/>
            <color indexed="81"/>
            <rFont val="MS Sans Serif"/>
            <family val="2"/>
            <charset val="177"/>
          </rPr>
          <t>T21&gt;T20</t>
        </r>
      </text>
    </comment>
    <comment ref="U21" authorId="0">
      <text>
        <r>
          <rPr>
            <b/>
            <sz val="8"/>
            <color indexed="81"/>
            <rFont val="MS Sans Serif"/>
            <family val="2"/>
            <charset val="177"/>
          </rPr>
          <t>Warning:</t>
        </r>
        <r>
          <rPr>
            <sz val="6"/>
            <color indexed="81"/>
            <rFont val="MS Sans Serif"/>
            <family val="2"/>
            <charset val="177"/>
          </rPr>
          <t>U21&gt;U20</t>
        </r>
      </text>
    </comment>
    <comment ref="V21" authorId="0">
      <text>
        <r>
          <rPr>
            <b/>
            <sz val="8"/>
            <color indexed="81"/>
            <rFont val="MS Sans Serif"/>
            <family val="2"/>
            <charset val="177"/>
          </rPr>
          <t>Warning:</t>
        </r>
        <r>
          <rPr>
            <sz val="6"/>
            <color indexed="81"/>
            <rFont val="MS Sans Serif"/>
            <family val="2"/>
            <charset val="177"/>
          </rPr>
          <t>V21&gt;V20</t>
        </r>
      </text>
    </comment>
    <comment ref="E23" authorId="0">
      <text>
        <r>
          <rPr>
            <b/>
            <sz val="8"/>
            <color indexed="81"/>
            <rFont val="MS Sans Serif"/>
            <family val="2"/>
            <charset val="177"/>
          </rPr>
          <t>Warning:</t>
        </r>
        <r>
          <rPr>
            <sz val="6"/>
            <color indexed="81"/>
            <rFont val="MS Sans Serif"/>
            <family val="2"/>
            <charset val="177"/>
          </rPr>
          <t>E24&gt;E23</t>
        </r>
      </text>
    </comment>
    <comment ref="F23" authorId="0">
      <text>
        <r>
          <rPr>
            <b/>
            <sz val="8"/>
            <color indexed="81"/>
            <rFont val="MS Sans Serif"/>
            <family val="2"/>
            <charset val="177"/>
          </rPr>
          <t>Warning:</t>
        </r>
        <r>
          <rPr>
            <sz val="6"/>
            <color indexed="81"/>
            <rFont val="MS Sans Serif"/>
            <family val="2"/>
            <charset val="177"/>
          </rPr>
          <t>F24&gt;F23</t>
        </r>
      </text>
    </comment>
    <comment ref="G23" authorId="0">
      <text>
        <r>
          <rPr>
            <b/>
            <sz val="8"/>
            <color indexed="81"/>
            <rFont val="MS Sans Serif"/>
            <family val="2"/>
            <charset val="177"/>
          </rPr>
          <t>Warning:</t>
        </r>
        <r>
          <rPr>
            <sz val="6"/>
            <color indexed="81"/>
            <rFont val="MS Sans Serif"/>
            <family val="2"/>
            <charset val="177"/>
          </rPr>
          <t>G24&gt;G23</t>
        </r>
      </text>
    </comment>
    <comment ref="H23" authorId="0">
      <text>
        <r>
          <rPr>
            <b/>
            <sz val="8"/>
            <color indexed="81"/>
            <rFont val="MS Sans Serif"/>
            <family val="2"/>
            <charset val="177"/>
          </rPr>
          <t>Warning:</t>
        </r>
        <r>
          <rPr>
            <sz val="6"/>
            <color indexed="81"/>
            <rFont val="MS Sans Serif"/>
            <family val="2"/>
            <charset val="177"/>
          </rPr>
          <t>H24&gt;H23</t>
        </r>
      </text>
    </comment>
    <comment ref="I23" authorId="0">
      <text>
        <r>
          <rPr>
            <b/>
            <sz val="8"/>
            <color indexed="81"/>
            <rFont val="MS Sans Serif"/>
            <family val="2"/>
            <charset val="177"/>
          </rPr>
          <t>Warning:</t>
        </r>
        <r>
          <rPr>
            <sz val="6"/>
            <color indexed="81"/>
            <rFont val="MS Sans Serif"/>
            <family val="2"/>
            <charset val="177"/>
          </rPr>
          <t>I24&gt;I23</t>
        </r>
      </text>
    </comment>
    <comment ref="J23" authorId="0">
      <text>
        <r>
          <rPr>
            <b/>
            <sz val="8"/>
            <color indexed="81"/>
            <rFont val="MS Sans Serif"/>
            <family val="2"/>
            <charset val="177"/>
          </rPr>
          <t>Warning:</t>
        </r>
        <r>
          <rPr>
            <sz val="6"/>
            <color indexed="81"/>
            <rFont val="MS Sans Serif"/>
            <family val="2"/>
            <charset val="177"/>
          </rPr>
          <t>J24&gt;J23</t>
        </r>
      </text>
    </comment>
    <comment ref="K23" authorId="0">
      <text>
        <r>
          <rPr>
            <b/>
            <sz val="8"/>
            <color indexed="81"/>
            <rFont val="MS Sans Serif"/>
            <family val="2"/>
            <charset val="177"/>
          </rPr>
          <t>Warning:</t>
        </r>
        <r>
          <rPr>
            <sz val="6"/>
            <color indexed="81"/>
            <rFont val="MS Sans Serif"/>
            <family val="2"/>
            <charset val="177"/>
          </rPr>
          <t>K24&gt;K23</t>
        </r>
      </text>
    </comment>
    <comment ref="L23" authorId="0">
      <text>
        <r>
          <rPr>
            <b/>
            <sz val="8"/>
            <color indexed="81"/>
            <rFont val="MS Sans Serif"/>
            <family val="2"/>
            <charset val="177"/>
          </rPr>
          <t>Warning:</t>
        </r>
        <r>
          <rPr>
            <sz val="6"/>
            <color indexed="81"/>
            <rFont val="MS Sans Serif"/>
            <family val="2"/>
            <charset val="177"/>
          </rPr>
          <t>L24&gt;L23</t>
        </r>
      </text>
    </comment>
    <comment ref="M23" authorId="0">
      <text>
        <r>
          <rPr>
            <b/>
            <sz val="8"/>
            <color indexed="81"/>
            <rFont val="MS Sans Serif"/>
            <family val="2"/>
            <charset val="177"/>
          </rPr>
          <t>Warning:</t>
        </r>
        <r>
          <rPr>
            <sz val="6"/>
            <color indexed="81"/>
            <rFont val="MS Sans Serif"/>
            <family val="2"/>
            <charset val="177"/>
          </rPr>
          <t>M24&gt;M23</t>
        </r>
      </text>
    </comment>
    <comment ref="N23" authorId="0">
      <text>
        <r>
          <rPr>
            <b/>
            <sz val="8"/>
            <color indexed="81"/>
            <rFont val="MS Sans Serif"/>
            <family val="2"/>
            <charset val="177"/>
          </rPr>
          <t>Warning:</t>
        </r>
        <r>
          <rPr>
            <sz val="6"/>
            <color indexed="81"/>
            <rFont val="MS Sans Serif"/>
            <family val="2"/>
            <charset val="177"/>
          </rPr>
          <t>N24&gt;N23</t>
        </r>
      </text>
    </comment>
    <comment ref="O23" authorId="0">
      <text>
        <r>
          <rPr>
            <b/>
            <sz val="8"/>
            <color indexed="81"/>
            <rFont val="MS Sans Serif"/>
            <family val="2"/>
            <charset val="177"/>
          </rPr>
          <t>Warning:</t>
        </r>
        <r>
          <rPr>
            <sz val="6"/>
            <color indexed="81"/>
            <rFont val="MS Sans Serif"/>
            <family val="2"/>
            <charset val="177"/>
          </rPr>
          <t>O24&gt;O23</t>
        </r>
      </text>
    </comment>
    <comment ref="P23" authorId="0">
      <text>
        <r>
          <rPr>
            <b/>
            <sz val="8"/>
            <color indexed="81"/>
            <rFont val="MS Sans Serif"/>
            <family val="2"/>
            <charset val="177"/>
          </rPr>
          <t>Warning:</t>
        </r>
        <r>
          <rPr>
            <sz val="6"/>
            <color indexed="81"/>
            <rFont val="MS Sans Serif"/>
            <family val="2"/>
            <charset val="177"/>
          </rPr>
          <t>P24&gt;P23</t>
        </r>
      </text>
    </comment>
    <comment ref="Q23" authorId="0">
      <text>
        <r>
          <rPr>
            <b/>
            <sz val="8"/>
            <color indexed="81"/>
            <rFont val="MS Sans Serif"/>
            <family val="2"/>
            <charset val="177"/>
          </rPr>
          <t>Warning:</t>
        </r>
        <r>
          <rPr>
            <sz val="6"/>
            <color indexed="81"/>
            <rFont val="MS Sans Serif"/>
            <family val="2"/>
            <charset val="177"/>
          </rPr>
          <t>Q24&gt;Q23</t>
        </r>
      </text>
    </comment>
    <comment ref="R23" authorId="0">
      <text>
        <r>
          <rPr>
            <b/>
            <sz val="8"/>
            <color indexed="81"/>
            <rFont val="MS Sans Serif"/>
            <family val="2"/>
            <charset val="177"/>
          </rPr>
          <t>Warning:</t>
        </r>
        <r>
          <rPr>
            <sz val="6"/>
            <color indexed="81"/>
            <rFont val="MS Sans Serif"/>
            <family val="2"/>
            <charset val="177"/>
          </rPr>
          <t>R24&gt;R23</t>
        </r>
      </text>
    </comment>
    <comment ref="S23" authorId="0">
      <text>
        <r>
          <rPr>
            <b/>
            <sz val="8"/>
            <color indexed="81"/>
            <rFont val="MS Sans Serif"/>
            <family val="2"/>
            <charset val="177"/>
          </rPr>
          <t>Warning:</t>
        </r>
        <r>
          <rPr>
            <sz val="6"/>
            <color indexed="81"/>
            <rFont val="MS Sans Serif"/>
            <family val="2"/>
            <charset val="177"/>
          </rPr>
          <t>S24&gt;S23</t>
        </r>
      </text>
    </comment>
    <comment ref="T23" authorId="0">
      <text>
        <r>
          <rPr>
            <b/>
            <sz val="8"/>
            <color indexed="81"/>
            <rFont val="MS Sans Serif"/>
            <family val="2"/>
            <charset val="177"/>
          </rPr>
          <t>Warning:</t>
        </r>
        <r>
          <rPr>
            <sz val="6"/>
            <color indexed="81"/>
            <rFont val="MS Sans Serif"/>
            <family val="2"/>
            <charset val="177"/>
          </rPr>
          <t>T24&gt;T23</t>
        </r>
      </text>
    </comment>
    <comment ref="U23" authorId="0">
      <text>
        <r>
          <rPr>
            <b/>
            <sz val="8"/>
            <color indexed="81"/>
            <rFont val="MS Sans Serif"/>
            <family val="2"/>
            <charset val="177"/>
          </rPr>
          <t>Warning:</t>
        </r>
        <r>
          <rPr>
            <sz val="6"/>
            <color indexed="81"/>
            <rFont val="MS Sans Serif"/>
            <family val="2"/>
            <charset val="177"/>
          </rPr>
          <t>U24&gt;U23</t>
        </r>
      </text>
    </comment>
    <comment ref="V23" authorId="0">
      <text>
        <r>
          <rPr>
            <b/>
            <sz val="8"/>
            <color indexed="81"/>
            <rFont val="MS Sans Serif"/>
            <family val="2"/>
            <charset val="177"/>
          </rPr>
          <t>Warning:</t>
        </r>
        <r>
          <rPr>
            <sz val="6"/>
            <color indexed="81"/>
            <rFont val="MS Sans Serif"/>
            <family val="2"/>
            <charset val="177"/>
          </rPr>
          <t>V24&gt;V23</t>
        </r>
      </text>
    </comment>
    <comment ref="E24" authorId="0">
      <text>
        <r>
          <rPr>
            <b/>
            <sz val="8"/>
            <color indexed="81"/>
            <rFont val="MS Sans Serif"/>
            <family val="2"/>
            <charset val="177"/>
          </rPr>
          <t>Warning:</t>
        </r>
        <r>
          <rPr>
            <sz val="6"/>
            <color indexed="81"/>
            <rFont val="MS Sans Serif"/>
            <family val="2"/>
            <charset val="177"/>
          </rPr>
          <t>E24&gt;E23</t>
        </r>
      </text>
    </comment>
    <comment ref="F24" authorId="0">
      <text>
        <r>
          <rPr>
            <b/>
            <sz val="8"/>
            <color indexed="81"/>
            <rFont val="MS Sans Serif"/>
            <family val="2"/>
            <charset val="177"/>
          </rPr>
          <t>Warning:</t>
        </r>
        <r>
          <rPr>
            <sz val="6"/>
            <color indexed="81"/>
            <rFont val="MS Sans Serif"/>
            <family val="2"/>
            <charset val="177"/>
          </rPr>
          <t>F24&gt;F23</t>
        </r>
      </text>
    </comment>
    <comment ref="G24" authorId="0">
      <text>
        <r>
          <rPr>
            <b/>
            <sz val="8"/>
            <color indexed="81"/>
            <rFont val="MS Sans Serif"/>
            <family val="2"/>
            <charset val="177"/>
          </rPr>
          <t>Warning:</t>
        </r>
        <r>
          <rPr>
            <sz val="6"/>
            <color indexed="81"/>
            <rFont val="MS Sans Serif"/>
            <family val="2"/>
            <charset val="177"/>
          </rPr>
          <t>G24&gt;G23</t>
        </r>
      </text>
    </comment>
    <comment ref="H24" authorId="0">
      <text>
        <r>
          <rPr>
            <b/>
            <sz val="8"/>
            <color indexed="81"/>
            <rFont val="MS Sans Serif"/>
            <family val="2"/>
            <charset val="177"/>
          </rPr>
          <t>Warning:</t>
        </r>
        <r>
          <rPr>
            <sz val="6"/>
            <color indexed="81"/>
            <rFont val="MS Sans Serif"/>
            <family val="2"/>
            <charset val="177"/>
          </rPr>
          <t>H24&gt;H23</t>
        </r>
      </text>
    </comment>
    <comment ref="I24" authorId="0">
      <text>
        <r>
          <rPr>
            <b/>
            <sz val="8"/>
            <color indexed="81"/>
            <rFont val="MS Sans Serif"/>
            <family val="2"/>
            <charset val="177"/>
          </rPr>
          <t>Warning:</t>
        </r>
        <r>
          <rPr>
            <sz val="6"/>
            <color indexed="81"/>
            <rFont val="MS Sans Serif"/>
            <family val="2"/>
            <charset val="177"/>
          </rPr>
          <t>I24&gt;I23</t>
        </r>
      </text>
    </comment>
    <comment ref="J24" authorId="0">
      <text>
        <r>
          <rPr>
            <b/>
            <sz val="8"/>
            <color indexed="81"/>
            <rFont val="MS Sans Serif"/>
            <family val="2"/>
            <charset val="177"/>
          </rPr>
          <t>Warning:</t>
        </r>
        <r>
          <rPr>
            <sz val="6"/>
            <color indexed="81"/>
            <rFont val="MS Sans Serif"/>
            <family val="2"/>
            <charset val="177"/>
          </rPr>
          <t>J24&gt;J23</t>
        </r>
      </text>
    </comment>
    <comment ref="K24" authorId="0">
      <text>
        <r>
          <rPr>
            <b/>
            <sz val="8"/>
            <color indexed="81"/>
            <rFont val="MS Sans Serif"/>
            <family val="2"/>
            <charset val="177"/>
          </rPr>
          <t>Warning:</t>
        </r>
        <r>
          <rPr>
            <sz val="6"/>
            <color indexed="81"/>
            <rFont val="MS Sans Serif"/>
            <family val="2"/>
            <charset val="177"/>
          </rPr>
          <t>K24&gt;K23</t>
        </r>
      </text>
    </comment>
    <comment ref="L24" authorId="0">
      <text>
        <r>
          <rPr>
            <b/>
            <sz val="8"/>
            <color indexed="81"/>
            <rFont val="MS Sans Serif"/>
            <family val="2"/>
            <charset val="177"/>
          </rPr>
          <t>Warning:</t>
        </r>
        <r>
          <rPr>
            <sz val="6"/>
            <color indexed="81"/>
            <rFont val="MS Sans Serif"/>
            <family val="2"/>
            <charset val="177"/>
          </rPr>
          <t>L24&gt;L23</t>
        </r>
      </text>
    </comment>
    <comment ref="M24" authorId="0">
      <text>
        <r>
          <rPr>
            <b/>
            <sz val="8"/>
            <color indexed="81"/>
            <rFont val="MS Sans Serif"/>
            <family val="2"/>
            <charset val="177"/>
          </rPr>
          <t>Warning:</t>
        </r>
        <r>
          <rPr>
            <sz val="6"/>
            <color indexed="81"/>
            <rFont val="MS Sans Serif"/>
            <family val="2"/>
            <charset val="177"/>
          </rPr>
          <t>M24&gt;M23</t>
        </r>
      </text>
    </comment>
    <comment ref="N24" authorId="0">
      <text>
        <r>
          <rPr>
            <b/>
            <sz val="8"/>
            <color indexed="81"/>
            <rFont val="MS Sans Serif"/>
            <family val="2"/>
            <charset val="177"/>
          </rPr>
          <t>Warning:</t>
        </r>
        <r>
          <rPr>
            <sz val="6"/>
            <color indexed="81"/>
            <rFont val="MS Sans Serif"/>
            <family val="2"/>
            <charset val="177"/>
          </rPr>
          <t>N24&gt;N23</t>
        </r>
      </text>
    </comment>
    <comment ref="O24" authorId="0">
      <text>
        <r>
          <rPr>
            <b/>
            <sz val="8"/>
            <color indexed="81"/>
            <rFont val="MS Sans Serif"/>
            <family val="2"/>
            <charset val="177"/>
          </rPr>
          <t>Warning:</t>
        </r>
        <r>
          <rPr>
            <sz val="6"/>
            <color indexed="81"/>
            <rFont val="MS Sans Serif"/>
            <family val="2"/>
            <charset val="177"/>
          </rPr>
          <t>O24&gt;O23</t>
        </r>
      </text>
    </comment>
    <comment ref="P24" authorId="0">
      <text>
        <r>
          <rPr>
            <b/>
            <sz val="8"/>
            <color indexed="81"/>
            <rFont val="MS Sans Serif"/>
            <family val="2"/>
            <charset val="177"/>
          </rPr>
          <t>Warning:</t>
        </r>
        <r>
          <rPr>
            <sz val="6"/>
            <color indexed="81"/>
            <rFont val="MS Sans Serif"/>
            <family val="2"/>
            <charset val="177"/>
          </rPr>
          <t>P24&gt;P23</t>
        </r>
      </text>
    </comment>
    <comment ref="Q24" authorId="0">
      <text>
        <r>
          <rPr>
            <b/>
            <sz val="8"/>
            <color indexed="81"/>
            <rFont val="MS Sans Serif"/>
            <family val="2"/>
            <charset val="177"/>
          </rPr>
          <t>Warning:</t>
        </r>
        <r>
          <rPr>
            <sz val="6"/>
            <color indexed="81"/>
            <rFont val="MS Sans Serif"/>
            <family val="2"/>
            <charset val="177"/>
          </rPr>
          <t>Q24&gt;Q23</t>
        </r>
      </text>
    </comment>
    <comment ref="R24" authorId="0">
      <text>
        <r>
          <rPr>
            <b/>
            <sz val="8"/>
            <color indexed="81"/>
            <rFont val="MS Sans Serif"/>
            <family val="2"/>
            <charset val="177"/>
          </rPr>
          <t>Warning:</t>
        </r>
        <r>
          <rPr>
            <sz val="6"/>
            <color indexed="81"/>
            <rFont val="MS Sans Serif"/>
            <family val="2"/>
            <charset val="177"/>
          </rPr>
          <t>R24&gt;R23</t>
        </r>
      </text>
    </comment>
    <comment ref="S24" authorId="0">
      <text>
        <r>
          <rPr>
            <b/>
            <sz val="8"/>
            <color indexed="81"/>
            <rFont val="MS Sans Serif"/>
            <family val="2"/>
            <charset val="177"/>
          </rPr>
          <t>Warning:</t>
        </r>
        <r>
          <rPr>
            <sz val="6"/>
            <color indexed="81"/>
            <rFont val="MS Sans Serif"/>
            <family val="2"/>
            <charset val="177"/>
          </rPr>
          <t>S24&gt;S23</t>
        </r>
      </text>
    </comment>
    <comment ref="T24" authorId="0">
      <text>
        <r>
          <rPr>
            <b/>
            <sz val="8"/>
            <color indexed="81"/>
            <rFont val="MS Sans Serif"/>
            <family val="2"/>
            <charset val="177"/>
          </rPr>
          <t>Warning:</t>
        </r>
        <r>
          <rPr>
            <sz val="6"/>
            <color indexed="81"/>
            <rFont val="MS Sans Serif"/>
            <family val="2"/>
            <charset val="177"/>
          </rPr>
          <t>T24&gt;T23</t>
        </r>
      </text>
    </comment>
    <comment ref="U24" authorId="0">
      <text>
        <r>
          <rPr>
            <b/>
            <sz val="8"/>
            <color indexed="81"/>
            <rFont val="MS Sans Serif"/>
            <family val="2"/>
            <charset val="177"/>
          </rPr>
          <t>Warning:</t>
        </r>
        <r>
          <rPr>
            <sz val="6"/>
            <color indexed="81"/>
            <rFont val="MS Sans Serif"/>
            <family val="2"/>
            <charset val="177"/>
          </rPr>
          <t>U24&gt;U23</t>
        </r>
      </text>
    </comment>
    <comment ref="V24" authorId="0">
      <text>
        <r>
          <rPr>
            <b/>
            <sz val="8"/>
            <color indexed="81"/>
            <rFont val="MS Sans Serif"/>
            <family val="2"/>
            <charset val="177"/>
          </rPr>
          <t>Warning:</t>
        </r>
        <r>
          <rPr>
            <sz val="6"/>
            <color indexed="81"/>
            <rFont val="MS Sans Serif"/>
            <family val="2"/>
            <charset val="177"/>
          </rPr>
          <t>V24&gt;V23</t>
        </r>
      </text>
    </comment>
    <comment ref="E25" authorId="0">
      <text>
        <r>
          <rPr>
            <b/>
            <sz val="8"/>
            <color indexed="81"/>
            <rFont val="MS Sans Serif"/>
            <family val="2"/>
            <charset val="177"/>
          </rPr>
          <t>Warning:</t>
        </r>
        <r>
          <rPr>
            <sz val="6"/>
            <color indexed="81"/>
            <rFont val="MS Sans Serif"/>
            <family val="2"/>
            <charset val="177"/>
          </rPr>
          <t>E26&gt;E25</t>
        </r>
      </text>
    </comment>
    <comment ref="F25" authorId="0">
      <text>
        <r>
          <rPr>
            <b/>
            <sz val="8"/>
            <color indexed="81"/>
            <rFont val="MS Sans Serif"/>
            <family val="2"/>
            <charset val="177"/>
          </rPr>
          <t>Warning:</t>
        </r>
        <r>
          <rPr>
            <sz val="6"/>
            <color indexed="81"/>
            <rFont val="MS Sans Serif"/>
            <family val="2"/>
            <charset val="177"/>
          </rPr>
          <t>F26&gt;F25</t>
        </r>
      </text>
    </comment>
    <comment ref="G25" authorId="0">
      <text>
        <r>
          <rPr>
            <b/>
            <sz val="8"/>
            <color indexed="81"/>
            <rFont val="MS Sans Serif"/>
            <family val="2"/>
            <charset val="177"/>
          </rPr>
          <t>Warning:</t>
        </r>
        <r>
          <rPr>
            <sz val="6"/>
            <color indexed="81"/>
            <rFont val="MS Sans Serif"/>
            <family val="2"/>
            <charset val="177"/>
          </rPr>
          <t>G26&gt;G25</t>
        </r>
      </text>
    </comment>
    <comment ref="H25" authorId="0">
      <text>
        <r>
          <rPr>
            <b/>
            <sz val="8"/>
            <color indexed="81"/>
            <rFont val="MS Sans Serif"/>
            <family val="2"/>
            <charset val="177"/>
          </rPr>
          <t>Warning:</t>
        </r>
        <r>
          <rPr>
            <sz val="6"/>
            <color indexed="81"/>
            <rFont val="MS Sans Serif"/>
            <family val="2"/>
            <charset val="177"/>
          </rPr>
          <t>H26&gt;H25</t>
        </r>
      </text>
    </comment>
    <comment ref="I25" authorId="0">
      <text>
        <r>
          <rPr>
            <b/>
            <sz val="8"/>
            <color indexed="81"/>
            <rFont val="MS Sans Serif"/>
            <family val="2"/>
            <charset val="177"/>
          </rPr>
          <t>Warning:</t>
        </r>
        <r>
          <rPr>
            <sz val="6"/>
            <color indexed="81"/>
            <rFont val="MS Sans Serif"/>
            <family val="2"/>
            <charset val="177"/>
          </rPr>
          <t>I26&gt;I25</t>
        </r>
      </text>
    </comment>
    <comment ref="J25" authorId="0">
      <text>
        <r>
          <rPr>
            <b/>
            <sz val="8"/>
            <color indexed="81"/>
            <rFont val="MS Sans Serif"/>
            <family val="2"/>
            <charset val="177"/>
          </rPr>
          <t>Warning:</t>
        </r>
        <r>
          <rPr>
            <sz val="6"/>
            <color indexed="81"/>
            <rFont val="MS Sans Serif"/>
            <family val="2"/>
            <charset val="177"/>
          </rPr>
          <t>J26&gt;J25</t>
        </r>
      </text>
    </comment>
    <comment ref="K25" authorId="0">
      <text>
        <r>
          <rPr>
            <b/>
            <sz val="8"/>
            <color indexed="81"/>
            <rFont val="MS Sans Serif"/>
            <family val="2"/>
            <charset val="177"/>
          </rPr>
          <t>Warning:</t>
        </r>
        <r>
          <rPr>
            <sz val="6"/>
            <color indexed="81"/>
            <rFont val="MS Sans Serif"/>
            <family val="2"/>
            <charset val="177"/>
          </rPr>
          <t>K26&gt;K25</t>
        </r>
      </text>
    </comment>
    <comment ref="L25" authorId="0">
      <text>
        <r>
          <rPr>
            <b/>
            <sz val="8"/>
            <color indexed="81"/>
            <rFont val="MS Sans Serif"/>
            <family val="2"/>
            <charset val="177"/>
          </rPr>
          <t>Warning:</t>
        </r>
        <r>
          <rPr>
            <sz val="6"/>
            <color indexed="81"/>
            <rFont val="MS Sans Serif"/>
            <family val="2"/>
            <charset val="177"/>
          </rPr>
          <t>L26&gt;L25</t>
        </r>
      </text>
    </comment>
    <comment ref="M25" authorId="0">
      <text>
        <r>
          <rPr>
            <b/>
            <sz val="8"/>
            <color indexed="81"/>
            <rFont val="MS Sans Serif"/>
            <family val="2"/>
            <charset val="177"/>
          </rPr>
          <t>Warning:</t>
        </r>
        <r>
          <rPr>
            <sz val="6"/>
            <color indexed="81"/>
            <rFont val="MS Sans Serif"/>
            <family val="2"/>
            <charset val="177"/>
          </rPr>
          <t>M26&gt;M25</t>
        </r>
      </text>
    </comment>
    <comment ref="N25" authorId="0">
      <text>
        <r>
          <rPr>
            <b/>
            <sz val="8"/>
            <color indexed="81"/>
            <rFont val="MS Sans Serif"/>
            <family val="2"/>
            <charset val="177"/>
          </rPr>
          <t>Warning:</t>
        </r>
        <r>
          <rPr>
            <sz val="6"/>
            <color indexed="81"/>
            <rFont val="MS Sans Serif"/>
            <family val="2"/>
            <charset val="177"/>
          </rPr>
          <t>N26&gt;N25</t>
        </r>
      </text>
    </comment>
    <comment ref="O25" authorId="0">
      <text>
        <r>
          <rPr>
            <b/>
            <sz val="8"/>
            <color indexed="81"/>
            <rFont val="MS Sans Serif"/>
            <family val="2"/>
            <charset val="177"/>
          </rPr>
          <t>Warning:</t>
        </r>
        <r>
          <rPr>
            <sz val="6"/>
            <color indexed="81"/>
            <rFont val="MS Sans Serif"/>
            <family val="2"/>
            <charset val="177"/>
          </rPr>
          <t>O26&gt;O25</t>
        </r>
      </text>
    </comment>
    <comment ref="P25" authorId="0">
      <text>
        <r>
          <rPr>
            <b/>
            <sz val="8"/>
            <color indexed="81"/>
            <rFont val="MS Sans Serif"/>
            <family val="2"/>
            <charset val="177"/>
          </rPr>
          <t>Warning:</t>
        </r>
        <r>
          <rPr>
            <sz val="6"/>
            <color indexed="81"/>
            <rFont val="MS Sans Serif"/>
            <family val="2"/>
            <charset val="177"/>
          </rPr>
          <t>P26&gt;P25</t>
        </r>
      </text>
    </comment>
    <comment ref="Q25" authorId="0">
      <text>
        <r>
          <rPr>
            <b/>
            <sz val="8"/>
            <color indexed="81"/>
            <rFont val="MS Sans Serif"/>
            <family val="2"/>
            <charset val="177"/>
          </rPr>
          <t>Warning:</t>
        </r>
        <r>
          <rPr>
            <sz val="6"/>
            <color indexed="81"/>
            <rFont val="MS Sans Serif"/>
            <family val="2"/>
            <charset val="177"/>
          </rPr>
          <t>Q26&gt;Q25</t>
        </r>
      </text>
    </comment>
    <comment ref="R25" authorId="0">
      <text>
        <r>
          <rPr>
            <b/>
            <sz val="8"/>
            <color indexed="81"/>
            <rFont val="MS Sans Serif"/>
            <family val="2"/>
            <charset val="177"/>
          </rPr>
          <t>Warning:</t>
        </r>
        <r>
          <rPr>
            <sz val="6"/>
            <color indexed="81"/>
            <rFont val="MS Sans Serif"/>
            <family val="2"/>
            <charset val="177"/>
          </rPr>
          <t>R26&gt;R25</t>
        </r>
      </text>
    </comment>
    <comment ref="S25" authorId="0">
      <text>
        <r>
          <rPr>
            <b/>
            <sz val="8"/>
            <color indexed="81"/>
            <rFont val="MS Sans Serif"/>
            <family val="2"/>
            <charset val="177"/>
          </rPr>
          <t>Warning:</t>
        </r>
        <r>
          <rPr>
            <sz val="6"/>
            <color indexed="81"/>
            <rFont val="MS Sans Serif"/>
            <family val="2"/>
            <charset val="177"/>
          </rPr>
          <t>S26&gt;S25</t>
        </r>
      </text>
    </comment>
    <comment ref="T25" authorId="0">
      <text>
        <r>
          <rPr>
            <b/>
            <sz val="8"/>
            <color indexed="81"/>
            <rFont val="MS Sans Serif"/>
            <family val="2"/>
            <charset val="177"/>
          </rPr>
          <t>Warning:</t>
        </r>
        <r>
          <rPr>
            <sz val="6"/>
            <color indexed="81"/>
            <rFont val="MS Sans Serif"/>
            <family val="2"/>
            <charset val="177"/>
          </rPr>
          <t>T26&gt;T25</t>
        </r>
      </text>
    </comment>
    <comment ref="U25" authorId="0">
      <text>
        <r>
          <rPr>
            <b/>
            <sz val="8"/>
            <color indexed="81"/>
            <rFont val="MS Sans Serif"/>
            <family val="2"/>
            <charset val="177"/>
          </rPr>
          <t>Warning:</t>
        </r>
        <r>
          <rPr>
            <sz val="6"/>
            <color indexed="81"/>
            <rFont val="MS Sans Serif"/>
            <family val="2"/>
            <charset val="177"/>
          </rPr>
          <t>U26&gt;U25</t>
        </r>
      </text>
    </comment>
    <comment ref="V25" authorId="0">
      <text>
        <r>
          <rPr>
            <b/>
            <sz val="8"/>
            <color indexed="81"/>
            <rFont val="MS Sans Serif"/>
            <family val="2"/>
            <charset val="177"/>
          </rPr>
          <t>Warning:</t>
        </r>
        <r>
          <rPr>
            <sz val="6"/>
            <color indexed="81"/>
            <rFont val="MS Sans Serif"/>
            <family val="2"/>
            <charset val="177"/>
          </rPr>
          <t>V26&gt;V25</t>
        </r>
      </text>
    </comment>
    <comment ref="E26" authorId="0">
      <text>
        <r>
          <rPr>
            <b/>
            <sz val="8"/>
            <color indexed="81"/>
            <rFont val="MS Sans Serif"/>
            <family val="2"/>
            <charset val="177"/>
          </rPr>
          <t>Warning:</t>
        </r>
        <r>
          <rPr>
            <sz val="6"/>
            <color indexed="81"/>
            <rFont val="MS Sans Serif"/>
            <family val="2"/>
            <charset val="177"/>
          </rPr>
          <t>E26&gt;E25</t>
        </r>
      </text>
    </comment>
    <comment ref="F26" authorId="0">
      <text>
        <r>
          <rPr>
            <b/>
            <sz val="8"/>
            <color indexed="81"/>
            <rFont val="MS Sans Serif"/>
            <family val="2"/>
            <charset val="177"/>
          </rPr>
          <t>Warning:</t>
        </r>
        <r>
          <rPr>
            <sz val="6"/>
            <color indexed="81"/>
            <rFont val="MS Sans Serif"/>
            <family val="2"/>
            <charset val="177"/>
          </rPr>
          <t>F26&gt;F25</t>
        </r>
      </text>
    </comment>
    <comment ref="G26" authorId="0">
      <text>
        <r>
          <rPr>
            <b/>
            <sz val="8"/>
            <color indexed="81"/>
            <rFont val="MS Sans Serif"/>
            <family val="2"/>
            <charset val="177"/>
          </rPr>
          <t>Warning:</t>
        </r>
        <r>
          <rPr>
            <sz val="6"/>
            <color indexed="81"/>
            <rFont val="MS Sans Serif"/>
            <family val="2"/>
            <charset val="177"/>
          </rPr>
          <t>G26&gt;G25</t>
        </r>
      </text>
    </comment>
    <comment ref="H26" authorId="0">
      <text>
        <r>
          <rPr>
            <b/>
            <sz val="8"/>
            <color indexed="81"/>
            <rFont val="MS Sans Serif"/>
            <family val="2"/>
            <charset val="177"/>
          </rPr>
          <t>Warning:</t>
        </r>
        <r>
          <rPr>
            <sz val="6"/>
            <color indexed="81"/>
            <rFont val="MS Sans Serif"/>
            <family val="2"/>
            <charset val="177"/>
          </rPr>
          <t>H26&gt;H25</t>
        </r>
      </text>
    </comment>
    <comment ref="I26" authorId="0">
      <text>
        <r>
          <rPr>
            <b/>
            <sz val="8"/>
            <color indexed="81"/>
            <rFont val="MS Sans Serif"/>
            <family val="2"/>
            <charset val="177"/>
          </rPr>
          <t>Warning:</t>
        </r>
        <r>
          <rPr>
            <sz val="6"/>
            <color indexed="81"/>
            <rFont val="MS Sans Serif"/>
            <family val="2"/>
            <charset val="177"/>
          </rPr>
          <t>I26&gt;I25</t>
        </r>
      </text>
    </comment>
    <comment ref="J26" authorId="0">
      <text>
        <r>
          <rPr>
            <b/>
            <sz val="8"/>
            <color indexed="81"/>
            <rFont val="MS Sans Serif"/>
            <family val="2"/>
            <charset val="177"/>
          </rPr>
          <t>Warning:</t>
        </r>
        <r>
          <rPr>
            <sz val="6"/>
            <color indexed="81"/>
            <rFont val="MS Sans Serif"/>
            <family val="2"/>
            <charset val="177"/>
          </rPr>
          <t>J26&gt;J25</t>
        </r>
      </text>
    </comment>
    <comment ref="K26" authorId="0">
      <text>
        <r>
          <rPr>
            <b/>
            <sz val="8"/>
            <color indexed="81"/>
            <rFont val="MS Sans Serif"/>
            <family val="2"/>
            <charset val="177"/>
          </rPr>
          <t>Warning:</t>
        </r>
        <r>
          <rPr>
            <sz val="6"/>
            <color indexed="81"/>
            <rFont val="MS Sans Serif"/>
            <family val="2"/>
            <charset val="177"/>
          </rPr>
          <t>K26&gt;K25</t>
        </r>
      </text>
    </comment>
    <comment ref="L26" authorId="0">
      <text>
        <r>
          <rPr>
            <b/>
            <sz val="8"/>
            <color indexed="81"/>
            <rFont val="MS Sans Serif"/>
            <family val="2"/>
            <charset val="177"/>
          </rPr>
          <t>Warning:</t>
        </r>
        <r>
          <rPr>
            <sz val="6"/>
            <color indexed="81"/>
            <rFont val="MS Sans Serif"/>
            <family val="2"/>
            <charset val="177"/>
          </rPr>
          <t>L26&gt;L25</t>
        </r>
      </text>
    </comment>
    <comment ref="M26" authorId="0">
      <text>
        <r>
          <rPr>
            <b/>
            <sz val="8"/>
            <color indexed="81"/>
            <rFont val="MS Sans Serif"/>
            <family val="2"/>
            <charset val="177"/>
          </rPr>
          <t>Warning:</t>
        </r>
        <r>
          <rPr>
            <sz val="6"/>
            <color indexed="81"/>
            <rFont val="MS Sans Serif"/>
            <family val="2"/>
            <charset val="177"/>
          </rPr>
          <t>M26&gt;M25</t>
        </r>
      </text>
    </comment>
    <comment ref="N26" authorId="0">
      <text>
        <r>
          <rPr>
            <b/>
            <sz val="8"/>
            <color indexed="81"/>
            <rFont val="MS Sans Serif"/>
            <family val="2"/>
            <charset val="177"/>
          </rPr>
          <t>Warning:</t>
        </r>
        <r>
          <rPr>
            <sz val="6"/>
            <color indexed="81"/>
            <rFont val="MS Sans Serif"/>
            <family val="2"/>
            <charset val="177"/>
          </rPr>
          <t>N26&gt;N25</t>
        </r>
      </text>
    </comment>
    <comment ref="O26" authorId="0">
      <text>
        <r>
          <rPr>
            <b/>
            <sz val="8"/>
            <color indexed="81"/>
            <rFont val="MS Sans Serif"/>
            <family val="2"/>
            <charset val="177"/>
          </rPr>
          <t>Warning:</t>
        </r>
        <r>
          <rPr>
            <sz val="6"/>
            <color indexed="81"/>
            <rFont val="MS Sans Serif"/>
            <family val="2"/>
            <charset val="177"/>
          </rPr>
          <t>O26&gt;O25</t>
        </r>
      </text>
    </comment>
    <comment ref="P26" authorId="0">
      <text>
        <r>
          <rPr>
            <b/>
            <sz val="8"/>
            <color indexed="81"/>
            <rFont val="MS Sans Serif"/>
            <family val="2"/>
            <charset val="177"/>
          </rPr>
          <t>Warning:</t>
        </r>
        <r>
          <rPr>
            <sz val="6"/>
            <color indexed="81"/>
            <rFont val="MS Sans Serif"/>
            <family val="2"/>
            <charset val="177"/>
          </rPr>
          <t>P26&gt;P25</t>
        </r>
      </text>
    </comment>
    <comment ref="Q26" authorId="0">
      <text>
        <r>
          <rPr>
            <b/>
            <sz val="8"/>
            <color indexed="81"/>
            <rFont val="MS Sans Serif"/>
            <family val="2"/>
            <charset val="177"/>
          </rPr>
          <t>Warning:</t>
        </r>
        <r>
          <rPr>
            <sz val="6"/>
            <color indexed="81"/>
            <rFont val="MS Sans Serif"/>
            <family val="2"/>
            <charset val="177"/>
          </rPr>
          <t>Q26&gt;Q25</t>
        </r>
      </text>
    </comment>
    <comment ref="R26" authorId="0">
      <text>
        <r>
          <rPr>
            <b/>
            <sz val="8"/>
            <color indexed="81"/>
            <rFont val="MS Sans Serif"/>
            <family val="2"/>
            <charset val="177"/>
          </rPr>
          <t>Warning:</t>
        </r>
        <r>
          <rPr>
            <sz val="6"/>
            <color indexed="81"/>
            <rFont val="MS Sans Serif"/>
            <family val="2"/>
            <charset val="177"/>
          </rPr>
          <t>R26&gt;R25</t>
        </r>
      </text>
    </comment>
    <comment ref="S26" authorId="0">
      <text>
        <r>
          <rPr>
            <b/>
            <sz val="8"/>
            <color indexed="81"/>
            <rFont val="MS Sans Serif"/>
            <family val="2"/>
            <charset val="177"/>
          </rPr>
          <t>Warning:</t>
        </r>
        <r>
          <rPr>
            <sz val="6"/>
            <color indexed="81"/>
            <rFont val="MS Sans Serif"/>
            <family val="2"/>
            <charset val="177"/>
          </rPr>
          <t>S26&gt;S25</t>
        </r>
      </text>
    </comment>
    <comment ref="T26" authorId="0">
      <text>
        <r>
          <rPr>
            <b/>
            <sz val="8"/>
            <color indexed="81"/>
            <rFont val="MS Sans Serif"/>
            <family val="2"/>
            <charset val="177"/>
          </rPr>
          <t>Warning:</t>
        </r>
        <r>
          <rPr>
            <sz val="6"/>
            <color indexed="81"/>
            <rFont val="MS Sans Serif"/>
            <family val="2"/>
            <charset val="177"/>
          </rPr>
          <t>T26&gt;T25</t>
        </r>
      </text>
    </comment>
    <comment ref="U26" authorId="0">
      <text>
        <r>
          <rPr>
            <b/>
            <sz val="8"/>
            <color indexed="81"/>
            <rFont val="MS Sans Serif"/>
            <family val="2"/>
            <charset val="177"/>
          </rPr>
          <t>Warning:</t>
        </r>
        <r>
          <rPr>
            <sz val="6"/>
            <color indexed="81"/>
            <rFont val="MS Sans Serif"/>
            <family val="2"/>
            <charset val="177"/>
          </rPr>
          <t>U26&gt;U25</t>
        </r>
      </text>
    </comment>
    <comment ref="V26" authorId="0">
      <text>
        <r>
          <rPr>
            <b/>
            <sz val="8"/>
            <color indexed="81"/>
            <rFont val="MS Sans Serif"/>
            <family val="2"/>
            <charset val="177"/>
          </rPr>
          <t>Warning:</t>
        </r>
        <r>
          <rPr>
            <sz val="6"/>
            <color indexed="81"/>
            <rFont val="MS Sans Serif"/>
            <family val="2"/>
            <charset val="177"/>
          </rPr>
          <t>V26&gt;V25</t>
        </r>
      </text>
    </comment>
    <comment ref="E28" authorId="0">
      <text>
        <r>
          <rPr>
            <b/>
            <sz val="8"/>
            <color indexed="81"/>
            <rFont val="MS Sans Serif"/>
            <family val="2"/>
            <charset val="177"/>
          </rPr>
          <t>Warning:</t>
        </r>
        <r>
          <rPr>
            <sz val="6"/>
            <color indexed="81"/>
            <rFont val="MS Sans Serif"/>
            <family val="2"/>
            <charset val="177"/>
          </rPr>
          <t>E29&gt;E28</t>
        </r>
      </text>
    </comment>
    <comment ref="F28" authorId="0">
      <text>
        <r>
          <rPr>
            <b/>
            <sz val="8"/>
            <color indexed="81"/>
            <rFont val="MS Sans Serif"/>
            <family val="2"/>
            <charset val="177"/>
          </rPr>
          <t>Warning:</t>
        </r>
        <r>
          <rPr>
            <sz val="6"/>
            <color indexed="81"/>
            <rFont val="MS Sans Serif"/>
            <family val="2"/>
            <charset val="177"/>
          </rPr>
          <t>F29&gt;F28</t>
        </r>
      </text>
    </comment>
    <comment ref="G28" authorId="0">
      <text>
        <r>
          <rPr>
            <b/>
            <sz val="8"/>
            <color indexed="81"/>
            <rFont val="MS Sans Serif"/>
            <family val="2"/>
            <charset val="177"/>
          </rPr>
          <t>Warning:</t>
        </r>
        <r>
          <rPr>
            <sz val="6"/>
            <color indexed="81"/>
            <rFont val="MS Sans Serif"/>
            <family val="2"/>
            <charset val="177"/>
          </rPr>
          <t>G29&gt;G28</t>
        </r>
      </text>
    </comment>
    <comment ref="H28" authorId="0">
      <text>
        <r>
          <rPr>
            <b/>
            <sz val="8"/>
            <color indexed="81"/>
            <rFont val="MS Sans Serif"/>
            <family val="2"/>
            <charset val="177"/>
          </rPr>
          <t>Warning:</t>
        </r>
        <r>
          <rPr>
            <sz val="6"/>
            <color indexed="81"/>
            <rFont val="MS Sans Serif"/>
            <family val="2"/>
            <charset val="177"/>
          </rPr>
          <t>H29&gt;H28</t>
        </r>
      </text>
    </comment>
    <comment ref="I28" authorId="0">
      <text>
        <r>
          <rPr>
            <b/>
            <sz val="8"/>
            <color indexed="81"/>
            <rFont val="MS Sans Serif"/>
            <family val="2"/>
            <charset val="177"/>
          </rPr>
          <t>Warning:</t>
        </r>
        <r>
          <rPr>
            <sz val="6"/>
            <color indexed="81"/>
            <rFont val="MS Sans Serif"/>
            <family val="2"/>
            <charset val="177"/>
          </rPr>
          <t>I29&gt;I28</t>
        </r>
      </text>
    </comment>
    <comment ref="J28" authorId="0">
      <text>
        <r>
          <rPr>
            <b/>
            <sz val="8"/>
            <color indexed="81"/>
            <rFont val="MS Sans Serif"/>
            <family val="2"/>
            <charset val="177"/>
          </rPr>
          <t>Warning:</t>
        </r>
        <r>
          <rPr>
            <sz val="6"/>
            <color indexed="81"/>
            <rFont val="MS Sans Serif"/>
            <family val="2"/>
            <charset val="177"/>
          </rPr>
          <t>J29&gt;J28</t>
        </r>
      </text>
    </comment>
    <comment ref="K28" authorId="0">
      <text>
        <r>
          <rPr>
            <b/>
            <sz val="8"/>
            <color indexed="81"/>
            <rFont val="MS Sans Serif"/>
            <family val="2"/>
            <charset val="177"/>
          </rPr>
          <t>Warning:</t>
        </r>
        <r>
          <rPr>
            <sz val="6"/>
            <color indexed="81"/>
            <rFont val="MS Sans Serif"/>
            <family val="2"/>
            <charset val="177"/>
          </rPr>
          <t>K29&gt;K28</t>
        </r>
      </text>
    </comment>
    <comment ref="L28" authorId="0">
      <text>
        <r>
          <rPr>
            <b/>
            <sz val="8"/>
            <color indexed="81"/>
            <rFont val="MS Sans Serif"/>
            <family val="2"/>
            <charset val="177"/>
          </rPr>
          <t>Warning:</t>
        </r>
        <r>
          <rPr>
            <sz val="6"/>
            <color indexed="81"/>
            <rFont val="MS Sans Serif"/>
            <family val="2"/>
            <charset val="177"/>
          </rPr>
          <t>L29&gt;L28</t>
        </r>
      </text>
    </comment>
    <comment ref="M28" authorId="0">
      <text>
        <r>
          <rPr>
            <b/>
            <sz val="8"/>
            <color indexed="81"/>
            <rFont val="MS Sans Serif"/>
            <family val="2"/>
            <charset val="177"/>
          </rPr>
          <t>Warning:</t>
        </r>
        <r>
          <rPr>
            <sz val="6"/>
            <color indexed="81"/>
            <rFont val="MS Sans Serif"/>
            <family val="2"/>
            <charset val="177"/>
          </rPr>
          <t>M29&gt;M28</t>
        </r>
      </text>
    </comment>
    <comment ref="N28" authorId="0">
      <text>
        <r>
          <rPr>
            <b/>
            <sz val="8"/>
            <color indexed="81"/>
            <rFont val="MS Sans Serif"/>
            <family val="2"/>
            <charset val="177"/>
          </rPr>
          <t>Warning:</t>
        </r>
        <r>
          <rPr>
            <sz val="6"/>
            <color indexed="81"/>
            <rFont val="MS Sans Serif"/>
            <family val="2"/>
            <charset val="177"/>
          </rPr>
          <t>N29&gt;N28</t>
        </r>
      </text>
    </comment>
    <comment ref="O28" authorId="0">
      <text>
        <r>
          <rPr>
            <b/>
            <sz val="8"/>
            <color indexed="81"/>
            <rFont val="MS Sans Serif"/>
            <family val="2"/>
            <charset val="177"/>
          </rPr>
          <t>Warning:</t>
        </r>
        <r>
          <rPr>
            <sz val="6"/>
            <color indexed="81"/>
            <rFont val="MS Sans Serif"/>
            <family val="2"/>
            <charset val="177"/>
          </rPr>
          <t>O29&gt;O28</t>
        </r>
      </text>
    </comment>
    <comment ref="P28" authorId="0">
      <text>
        <r>
          <rPr>
            <b/>
            <sz val="8"/>
            <color indexed="81"/>
            <rFont val="MS Sans Serif"/>
            <family val="2"/>
            <charset val="177"/>
          </rPr>
          <t>Warning:</t>
        </r>
        <r>
          <rPr>
            <sz val="6"/>
            <color indexed="81"/>
            <rFont val="MS Sans Serif"/>
            <family val="2"/>
            <charset val="177"/>
          </rPr>
          <t>P29&gt;P28</t>
        </r>
      </text>
    </comment>
    <comment ref="Q28" authorId="0">
      <text>
        <r>
          <rPr>
            <b/>
            <sz val="8"/>
            <color indexed="81"/>
            <rFont val="MS Sans Serif"/>
            <family val="2"/>
            <charset val="177"/>
          </rPr>
          <t>Warning:</t>
        </r>
        <r>
          <rPr>
            <sz val="6"/>
            <color indexed="81"/>
            <rFont val="MS Sans Serif"/>
            <family val="2"/>
            <charset val="177"/>
          </rPr>
          <t>Q29&gt;Q28</t>
        </r>
      </text>
    </comment>
    <comment ref="R28" authorId="0">
      <text>
        <r>
          <rPr>
            <b/>
            <sz val="8"/>
            <color indexed="81"/>
            <rFont val="MS Sans Serif"/>
            <family val="2"/>
            <charset val="177"/>
          </rPr>
          <t>Warning:</t>
        </r>
        <r>
          <rPr>
            <sz val="6"/>
            <color indexed="81"/>
            <rFont val="MS Sans Serif"/>
            <family val="2"/>
            <charset val="177"/>
          </rPr>
          <t>R29&gt;R28</t>
        </r>
      </text>
    </comment>
    <comment ref="S28" authorId="0">
      <text>
        <r>
          <rPr>
            <b/>
            <sz val="8"/>
            <color indexed="81"/>
            <rFont val="MS Sans Serif"/>
            <family val="2"/>
            <charset val="177"/>
          </rPr>
          <t>Warning:</t>
        </r>
        <r>
          <rPr>
            <sz val="6"/>
            <color indexed="81"/>
            <rFont val="MS Sans Serif"/>
            <family val="2"/>
            <charset val="177"/>
          </rPr>
          <t>S29&gt;S28</t>
        </r>
      </text>
    </comment>
    <comment ref="T28" authorId="0">
      <text>
        <r>
          <rPr>
            <b/>
            <sz val="8"/>
            <color indexed="81"/>
            <rFont val="MS Sans Serif"/>
            <family val="2"/>
            <charset val="177"/>
          </rPr>
          <t>Warning:</t>
        </r>
        <r>
          <rPr>
            <sz val="6"/>
            <color indexed="81"/>
            <rFont val="MS Sans Serif"/>
            <family val="2"/>
            <charset val="177"/>
          </rPr>
          <t>T29&gt;T28</t>
        </r>
      </text>
    </comment>
    <comment ref="U28" authorId="0">
      <text>
        <r>
          <rPr>
            <b/>
            <sz val="8"/>
            <color indexed="81"/>
            <rFont val="MS Sans Serif"/>
            <family val="2"/>
            <charset val="177"/>
          </rPr>
          <t>Warning:</t>
        </r>
        <r>
          <rPr>
            <sz val="6"/>
            <color indexed="81"/>
            <rFont val="MS Sans Serif"/>
            <family val="2"/>
            <charset val="177"/>
          </rPr>
          <t>U29&gt;U28</t>
        </r>
      </text>
    </comment>
    <comment ref="V28" authorId="0">
      <text>
        <r>
          <rPr>
            <b/>
            <sz val="8"/>
            <color indexed="81"/>
            <rFont val="MS Sans Serif"/>
            <family val="2"/>
            <charset val="177"/>
          </rPr>
          <t>Warning:</t>
        </r>
        <r>
          <rPr>
            <sz val="6"/>
            <color indexed="81"/>
            <rFont val="MS Sans Serif"/>
            <family val="2"/>
            <charset val="177"/>
          </rPr>
          <t>V29&gt;V28</t>
        </r>
      </text>
    </comment>
    <comment ref="E29" authorId="0">
      <text>
        <r>
          <rPr>
            <b/>
            <sz val="8"/>
            <color indexed="81"/>
            <rFont val="MS Sans Serif"/>
            <family val="2"/>
            <charset val="177"/>
          </rPr>
          <t>Warning:</t>
        </r>
        <r>
          <rPr>
            <sz val="6"/>
            <color indexed="81"/>
            <rFont val="MS Sans Serif"/>
            <family val="2"/>
            <charset val="177"/>
          </rPr>
          <t>E29&gt;E28</t>
        </r>
      </text>
    </comment>
    <comment ref="F29" authorId="0">
      <text>
        <r>
          <rPr>
            <b/>
            <sz val="8"/>
            <color indexed="81"/>
            <rFont val="MS Sans Serif"/>
            <family val="2"/>
            <charset val="177"/>
          </rPr>
          <t>Warning:</t>
        </r>
        <r>
          <rPr>
            <sz val="6"/>
            <color indexed="81"/>
            <rFont val="MS Sans Serif"/>
            <family val="2"/>
            <charset val="177"/>
          </rPr>
          <t>F29&gt;F28</t>
        </r>
      </text>
    </comment>
    <comment ref="G29" authorId="0">
      <text>
        <r>
          <rPr>
            <b/>
            <sz val="8"/>
            <color indexed="81"/>
            <rFont val="MS Sans Serif"/>
            <family val="2"/>
            <charset val="177"/>
          </rPr>
          <t>Warning:</t>
        </r>
        <r>
          <rPr>
            <sz val="6"/>
            <color indexed="81"/>
            <rFont val="MS Sans Serif"/>
            <family val="2"/>
            <charset val="177"/>
          </rPr>
          <t>G29&gt;G28</t>
        </r>
      </text>
    </comment>
    <comment ref="H29" authorId="0">
      <text>
        <r>
          <rPr>
            <b/>
            <sz val="8"/>
            <color indexed="81"/>
            <rFont val="MS Sans Serif"/>
            <family val="2"/>
            <charset val="177"/>
          </rPr>
          <t>Warning:</t>
        </r>
        <r>
          <rPr>
            <sz val="6"/>
            <color indexed="81"/>
            <rFont val="MS Sans Serif"/>
            <family val="2"/>
            <charset val="177"/>
          </rPr>
          <t>H29&gt;H28</t>
        </r>
      </text>
    </comment>
    <comment ref="I29" authorId="0">
      <text>
        <r>
          <rPr>
            <b/>
            <sz val="8"/>
            <color indexed="81"/>
            <rFont val="MS Sans Serif"/>
            <family val="2"/>
            <charset val="177"/>
          </rPr>
          <t>Warning:</t>
        </r>
        <r>
          <rPr>
            <sz val="6"/>
            <color indexed="81"/>
            <rFont val="MS Sans Serif"/>
            <family val="2"/>
            <charset val="177"/>
          </rPr>
          <t>I29&gt;I28</t>
        </r>
      </text>
    </comment>
    <comment ref="J29" authorId="0">
      <text>
        <r>
          <rPr>
            <b/>
            <sz val="8"/>
            <color indexed="81"/>
            <rFont val="MS Sans Serif"/>
            <family val="2"/>
            <charset val="177"/>
          </rPr>
          <t>Warning:</t>
        </r>
        <r>
          <rPr>
            <sz val="6"/>
            <color indexed="81"/>
            <rFont val="MS Sans Serif"/>
            <family val="2"/>
            <charset val="177"/>
          </rPr>
          <t>J29&gt;J28</t>
        </r>
      </text>
    </comment>
    <comment ref="K29" authorId="0">
      <text>
        <r>
          <rPr>
            <b/>
            <sz val="8"/>
            <color indexed="81"/>
            <rFont val="MS Sans Serif"/>
            <family val="2"/>
            <charset val="177"/>
          </rPr>
          <t>Warning:</t>
        </r>
        <r>
          <rPr>
            <sz val="6"/>
            <color indexed="81"/>
            <rFont val="MS Sans Serif"/>
            <family val="2"/>
            <charset val="177"/>
          </rPr>
          <t>K29&gt;K28</t>
        </r>
      </text>
    </comment>
    <comment ref="L29" authorId="0">
      <text>
        <r>
          <rPr>
            <b/>
            <sz val="8"/>
            <color indexed="81"/>
            <rFont val="MS Sans Serif"/>
            <family val="2"/>
            <charset val="177"/>
          </rPr>
          <t>Warning:</t>
        </r>
        <r>
          <rPr>
            <sz val="6"/>
            <color indexed="81"/>
            <rFont val="MS Sans Serif"/>
            <family val="2"/>
            <charset val="177"/>
          </rPr>
          <t>L29&gt;L28</t>
        </r>
      </text>
    </comment>
    <comment ref="M29" authorId="0">
      <text>
        <r>
          <rPr>
            <b/>
            <sz val="8"/>
            <color indexed="81"/>
            <rFont val="MS Sans Serif"/>
            <family val="2"/>
            <charset val="177"/>
          </rPr>
          <t>Warning:</t>
        </r>
        <r>
          <rPr>
            <sz val="6"/>
            <color indexed="81"/>
            <rFont val="MS Sans Serif"/>
            <family val="2"/>
            <charset val="177"/>
          </rPr>
          <t>M29&gt;M28</t>
        </r>
      </text>
    </comment>
    <comment ref="N29" authorId="0">
      <text>
        <r>
          <rPr>
            <b/>
            <sz val="8"/>
            <color indexed="81"/>
            <rFont val="MS Sans Serif"/>
            <family val="2"/>
            <charset val="177"/>
          </rPr>
          <t>Warning:</t>
        </r>
        <r>
          <rPr>
            <sz val="6"/>
            <color indexed="81"/>
            <rFont val="MS Sans Serif"/>
            <family val="2"/>
            <charset val="177"/>
          </rPr>
          <t>N29&gt;N28</t>
        </r>
      </text>
    </comment>
    <comment ref="O29" authorId="0">
      <text>
        <r>
          <rPr>
            <b/>
            <sz val="8"/>
            <color indexed="81"/>
            <rFont val="MS Sans Serif"/>
            <family val="2"/>
            <charset val="177"/>
          </rPr>
          <t>Warning:</t>
        </r>
        <r>
          <rPr>
            <sz val="6"/>
            <color indexed="81"/>
            <rFont val="MS Sans Serif"/>
            <family val="2"/>
            <charset val="177"/>
          </rPr>
          <t>O29&gt;O28</t>
        </r>
      </text>
    </comment>
    <comment ref="P29" authorId="0">
      <text>
        <r>
          <rPr>
            <b/>
            <sz val="8"/>
            <color indexed="81"/>
            <rFont val="MS Sans Serif"/>
            <family val="2"/>
            <charset val="177"/>
          </rPr>
          <t>Warning:</t>
        </r>
        <r>
          <rPr>
            <sz val="6"/>
            <color indexed="81"/>
            <rFont val="MS Sans Serif"/>
            <family val="2"/>
            <charset val="177"/>
          </rPr>
          <t>P29&gt;P28</t>
        </r>
      </text>
    </comment>
    <comment ref="Q29" authorId="0">
      <text>
        <r>
          <rPr>
            <b/>
            <sz val="8"/>
            <color indexed="81"/>
            <rFont val="MS Sans Serif"/>
            <family val="2"/>
            <charset val="177"/>
          </rPr>
          <t>Warning:</t>
        </r>
        <r>
          <rPr>
            <sz val="6"/>
            <color indexed="81"/>
            <rFont val="MS Sans Serif"/>
            <family val="2"/>
            <charset val="177"/>
          </rPr>
          <t>Q29&gt;Q28</t>
        </r>
      </text>
    </comment>
    <comment ref="R29" authorId="0">
      <text>
        <r>
          <rPr>
            <b/>
            <sz val="8"/>
            <color indexed="81"/>
            <rFont val="MS Sans Serif"/>
            <family val="2"/>
            <charset val="177"/>
          </rPr>
          <t>Warning:</t>
        </r>
        <r>
          <rPr>
            <sz val="6"/>
            <color indexed="81"/>
            <rFont val="MS Sans Serif"/>
            <family val="2"/>
            <charset val="177"/>
          </rPr>
          <t>R29&gt;R28</t>
        </r>
      </text>
    </comment>
    <comment ref="S29" authorId="0">
      <text>
        <r>
          <rPr>
            <b/>
            <sz val="8"/>
            <color indexed="81"/>
            <rFont val="MS Sans Serif"/>
            <family val="2"/>
            <charset val="177"/>
          </rPr>
          <t>Warning:</t>
        </r>
        <r>
          <rPr>
            <sz val="6"/>
            <color indexed="81"/>
            <rFont val="MS Sans Serif"/>
            <family val="2"/>
            <charset val="177"/>
          </rPr>
          <t>S29&gt;S28</t>
        </r>
      </text>
    </comment>
    <comment ref="T29" authorId="0">
      <text>
        <r>
          <rPr>
            <b/>
            <sz val="8"/>
            <color indexed="81"/>
            <rFont val="MS Sans Serif"/>
            <family val="2"/>
            <charset val="177"/>
          </rPr>
          <t>Warning:</t>
        </r>
        <r>
          <rPr>
            <sz val="6"/>
            <color indexed="81"/>
            <rFont val="MS Sans Serif"/>
            <family val="2"/>
            <charset val="177"/>
          </rPr>
          <t>T29&gt;T28</t>
        </r>
      </text>
    </comment>
    <comment ref="U29" authorId="0">
      <text>
        <r>
          <rPr>
            <b/>
            <sz val="8"/>
            <color indexed="81"/>
            <rFont val="MS Sans Serif"/>
            <family val="2"/>
            <charset val="177"/>
          </rPr>
          <t>Warning:</t>
        </r>
        <r>
          <rPr>
            <sz val="6"/>
            <color indexed="81"/>
            <rFont val="MS Sans Serif"/>
            <family val="2"/>
            <charset val="177"/>
          </rPr>
          <t>U29&gt;U28</t>
        </r>
      </text>
    </comment>
    <comment ref="V29" authorId="0">
      <text>
        <r>
          <rPr>
            <b/>
            <sz val="8"/>
            <color indexed="81"/>
            <rFont val="MS Sans Serif"/>
            <family val="2"/>
            <charset val="177"/>
          </rPr>
          <t>Warning:</t>
        </r>
        <r>
          <rPr>
            <sz val="6"/>
            <color indexed="81"/>
            <rFont val="MS Sans Serif"/>
            <family val="2"/>
            <charset val="177"/>
          </rPr>
          <t>V29&gt;V28</t>
        </r>
      </text>
    </comment>
  </commentList>
</comments>
</file>

<file path=xl/comments37.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L45!J41&lt;&gt;C11</t>
        </r>
      </text>
    </comment>
    <comment ref="H11" authorId="0">
      <text>
        <r>
          <rPr>
            <b/>
            <sz val="8"/>
            <color indexed="81"/>
            <rFont val="MS Sans Serif"/>
            <family val="2"/>
            <charset val="177"/>
          </rPr>
          <t>Warning:</t>
        </r>
        <r>
          <rPr>
            <sz val="6"/>
            <color indexed="81"/>
            <rFont val="MS Sans Serif"/>
            <family val="2"/>
            <charset val="177"/>
          </rPr>
          <t>L45!P41&lt;&gt;H11</t>
        </r>
      </text>
    </comment>
    <comment ref="M11" authorId="0">
      <text>
        <r>
          <rPr>
            <b/>
            <sz val="8"/>
            <color indexed="81"/>
            <rFont val="MS Sans Serif"/>
            <family val="2"/>
            <charset val="177"/>
          </rPr>
          <t>Warning:</t>
        </r>
        <r>
          <rPr>
            <sz val="6"/>
            <color indexed="81"/>
            <rFont val="MS Sans Serif"/>
            <family val="2"/>
            <charset val="177"/>
          </rPr>
          <t>L45!V41&lt;&gt;M11</t>
        </r>
      </text>
    </comment>
    <comment ref="C12" authorId="0">
      <text>
        <r>
          <rPr>
            <b/>
            <sz val="8"/>
            <color indexed="81"/>
            <rFont val="MS Sans Serif"/>
            <family val="2"/>
            <charset val="177"/>
          </rPr>
          <t>Warning:</t>
        </r>
        <r>
          <rPr>
            <sz val="6"/>
            <color indexed="81"/>
            <rFont val="MS Sans Serif"/>
            <family val="2"/>
            <charset val="177"/>
          </rPr>
          <t>L45!I41&lt;&gt;C12</t>
        </r>
      </text>
    </comment>
    <comment ref="H12" authorId="0">
      <text>
        <r>
          <rPr>
            <b/>
            <sz val="8"/>
            <color indexed="81"/>
            <rFont val="MS Sans Serif"/>
            <family val="2"/>
            <charset val="177"/>
          </rPr>
          <t>Warning:</t>
        </r>
        <r>
          <rPr>
            <sz val="6"/>
            <color indexed="81"/>
            <rFont val="MS Sans Serif"/>
            <family val="2"/>
            <charset val="177"/>
          </rPr>
          <t>L45!O41&lt;&gt;H12</t>
        </r>
      </text>
    </comment>
    <comment ref="M12" authorId="0">
      <text>
        <r>
          <rPr>
            <b/>
            <sz val="8"/>
            <color indexed="81"/>
            <rFont val="MS Sans Serif"/>
            <family val="2"/>
            <charset val="177"/>
          </rPr>
          <t>Warning:</t>
        </r>
        <r>
          <rPr>
            <sz val="6"/>
            <color indexed="81"/>
            <rFont val="MS Sans Serif"/>
            <family val="2"/>
            <charset val="177"/>
          </rPr>
          <t>L45!U41&lt;&gt;M12</t>
        </r>
      </text>
    </comment>
    <comment ref="C13" authorId="0">
      <text>
        <r>
          <rPr>
            <b/>
            <sz val="8"/>
            <color indexed="81"/>
            <rFont val="MS Sans Serif"/>
            <family val="2"/>
            <charset val="177"/>
          </rPr>
          <t>Warning:</t>
        </r>
        <r>
          <rPr>
            <sz val="6"/>
            <color indexed="81"/>
            <rFont val="MS Sans Serif"/>
            <family val="2"/>
            <charset val="177"/>
          </rPr>
          <t>L45!H41&lt;&gt;C13</t>
        </r>
      </text>
    </comment>
    <comment ref="H13" authorId="0">
      <text>
        <r>
          <rPr>
            <b/>
            <sz val="8"/>
            <color indexed="81"/>
            <rFont val="MS Sans Serif"/>
            <family val="2"/>
            <charset val="177"/>
          </rPr>
          <t>Warning:</t>
        </r>
        <r>
          <rPr>
            <sz val="6"/>
            <color indexed="81"/>
            <rFont val="MS Sans Serif"/>
            <family val="2"/>
            <charset val="177"/>
          </rPr>
          <t>L45!N41&lt;&gt;H13</t>
        </r>
      </text>
    </comment>
    <comment ref="M13" authorId="0">
      <text>
        <r>
          <rPr>
            <b/>
            <sz val="8"/>
            <color indexed="81"/>
            <rFont val="MS Sans Serif"/>
            <family val="2"/>
            <charset val="177"/>
          </rPr>
          <t>Warning:</t>
        </r>
        <r>
          <rPr>
            <sz val="6"/>
            <color indexed="81"/>
            <rFont val="MS Sans Serif"/>
            <family val="2"/>
            <charset val="177"/>
          </rPr>
          <t>L45!T41&lt;&gt;M13</t>
        </r>
      </text>
    </comment>
    <comment ref="C14" authorId="0">
      <text>
        <r>
          <rPr>
            <b/>
            <sz val="8"/>
            <color indexed="81"/>
            <rFont val="MS Sans Serif"/>
            <family val="2"/>
            <charset val="177"/>
          </rPr>
          <t>Warning:</t>
        </r>
        <r>
          <rPr>
            <sz val="6"/>
            <color indexed="81"/>
            <rFont val="MS Sans Serif"/>
            <family val="2"/>
            <charset val="177"/>
          </rPr>
          <t>L45!G41&lt;&gt;C14</t>
        </r>
      </text>
    </comment>
    <comment ref="H14" authorId="0">
      <text>
        <r>
          <rPr>
            <b/>
            <sz val="8"/>
            <color indexed="81"/>
            <rFont val="MS Sans Serif"/>
            <family val="2"/>
            <charset val="177"/>
          </rPr>
          <t>Warning:</t>
        </r>
        <r>
          <rPr>
            <sz val="6"/>
            <color indexed="81"/>
            <rFont val="MS Sans Serif"/>
            <family val="2"/>
            <charset val="177"/>
          </rPr>
          <t>L45!M41&lt;&gt;H14</t>
        </r>
      </text>
    </comment>
    <comment ref="M14" authorId="0">
      <text>
        <r>
          <rPr>
            <b/>
            <sz val="8"/>
            <color indexed="81"/>
            <rFont val="MS Sans Serif"/>
            <family val="2"/>
            <charset val="177"/>
          </rPr>
          <t>Warning:</t>
        </r>
        <r>
          <rPr>
            <sz val="6"/>
            <color indexed="81"/>
            <rFont val="MS Sans Serif"/>
            <family val="2"/>
            <charset val="177"/>
          </rPr>
          <t>L45!S41&lt;&gt;M14</t>
        </r>
      </text>
    </comment>
    <comment ref="C15" authorId="0">
      <text>
        <r>
          <rPr>
            <b/>
            <sz val="8"/>
            <color indexed="81"/>
            <rFont val="MS Sans Serif"/>
            <family val="2"/>
            <charset val="177"/>
          </rPr>
          <t>Warning:</t>
        </r>
        <r>
          <rPr>
            <sz val="6"/>
            <color indexed="81"/>
            <rFont val="MS Sans Serif"/>
            <family val="2"/>
            <charset val="177"/>
          </rPr>
          <t>L45!F41&lt;&gt;C15</t>
        </r>
      </text>
    </comment>
    <comment ref="H15" authorId="0">
      <text>
        <r>
          <rPr>
            <b/>
            <sz val="8"/>
            <color indexed="81"/>
            <rFont val="MS Sans Serif"/>
            <family val="2"/>
            <charset val="177"/>
          </rPr>
          <t>Warning:</t>
        </r>
        <r>
          <rPr>
            <sz val="6"/>
            <color indexed="81"/>
            <rFont val="MS Sans Serif"/>
            <family val="2"/>
            <charset val="177"/>
          </rPr>
          <t>L45!L41&lt;&gt;H15</t>
        </r>
      </text>
    </comment>
    <comment ref="M15" authorId="0">
      <text>
        <r>
          <rPr>
            <b/>
            <sz val="8"/>
            <color indexed="81"/>
            <rFont val="MS Sans Serif"/>
            <family val="2"/>
            <charset val="177"/>
          </rPr>
          <t>Warning:</t>
        </r>
        <r>
          <rPr>
            <sz val="6"/>
            <color indexed="81"/>
            <rFont val="MS Sans Serif"/>
            <family val="2"/>
            <charset val="177"/>
          </rPr>
          <t>L45!R41&lt;&gt;M15</t>
        </r>
      </text>
    </comment>
    <comment ref="C17" authorId="0">
      <text>
        <r>
          <rPr>
            <b/>
            <sz val="8"/>
            <color indexed="81"/>
            <rFont val="MS Sans Serif"/>
            <family val="2"/>
            <charset val="177"/>
          </rPr>
          <t>Warning:</t>
        </r>
        <r>
          <rPr>
            <sz val="6"/>
            <color indexed="81"/>
            <rFont val="MS Sans Serif"/>
            <family val="2"/>
            <charset val="177"/>
          </rPr>
          <t>L45!E41&lt;&gt;C17</t>
        </r>
      </text>
    </comment>
    <comment ref="H17" authorId="0">
      <text>
        <r>
          <rPr>
            <b/>
            <sz val="8"/>
            <color indexed="81"/>
            <rFont val="MS Sans Serif"/>
            <family val="2"/>
            <charset val="177"/>
          </rPr>
          <t>Warning:</t>
        </r>
        <r>
          <rPr>
            <sz val="6"/>
            <color indexed="81"/>
            <rFont val="MS Sans Serif"/>
            <family val="2"/>
            <charset val="177"/>
          </rPr>
          <t>L45!K41&lt;&gt;H17</t>
        </r>
      </text>
    </comment>
    <comment ref="M17" authorId="0">
      <text>
        <r>
          <rPr>
            <b/>
            <sz val="8"/>
            <color indexed="81"/>
            <rFont val="MS Sans Serif"/>
            <family val="2"/>
            <charset val="177"/>
          </rPr>
          <t>Warning:</t>
        </r>
        <r>
          <rPr>
            <sz val="6"/>
            <color indexed="81"/>
            <rFont val="MS Sans Serif"/>
            <family val="2"/>
            <charset val="177"/>
          </rPr>
          <t>L45!Q41&lt;&gt;M17</t>
        </r>
      </text>
    </comment>
  </commentList>
</comments>
</file>

<file path=xl/comments38.xml><?xml version="1.0" encoding="utf-8"?>
<comments xmlns="http://schemas.openxmlformats.org/spreadsheetml/2006/main">
  <authors>
    <author>רחל לאה כהן טנוג'י</author>
    <author>מוטי ווייס</author>
  </authors>
  <commentList>
    <comment ref="H11" authorId="0">
      <text>
        <r>
          <rPr>
            <b/>
            <sz val="8"/>
            <color indexed="81"/>
            <rFont val="MS Sans Serif"/>
            <family val="2"/>
            <charset val="177"/>
          </rPr>
          <t>Warning:</t>
        </r>
        <r>
          <rPr>
            <sz val="6"/>
            <color indexed="81"/>
            <rFont val="MS Sans Serif"/>
            <family val="2"/>
            <charset val="177"/>
          </rPr>
          <t>L26!H10&lt;&gt;M10</t>
        </r>
      </text>
    </comment>
    <comment ref="M11" authorId="1">
      <text>
        <r>
          <rPr>
            <b/>
            <sz val="8"/>
            <color indexed="81"/>
            <rFont val="MS Sans Serif"/>
            <family val="2"/>
            <charset val="177"/>
          </rPr>
          <t>Warning:</t>
        </r>
        <r>
          <rPr>
            <sz val="6"/>
            <color indexed="81"/>
            <rFont val="MS Sans Serif"/>
            <family val="2"/>
            <charset val="177"/>
          </rPr>
          <t>R11&lt;&gt;L16!F10</t>
        </r>
      </text>
    </comment>
    <comment ref="R11" authorId="0">
      <text>
        <r>
          <rPr>
            <b/>
            <sz val="8"/>
            <color indexed="81"/>
            <rFont val="MS Sans Serif"/>
            <family val="2"/>
            <charset val="177"/>
          </rPr>
          <t>Warning:</t>
        </r>
        <r>
          <rPr>
            <sz val="6"/>
            <color indexed="81"/>
            <rFont val="MS Sans Serif"/>
            <family val="2"/>
            <charset val="177"/>
          </rPr>
          <t>R11&lt;&gt;L16!G10</t>
        </r>
      </text>
    </comment>
    <comment ref="H12" authorId="0">
      <text>
        <r>
          <rPr>
            <b/>
            <sz val="8"/>
            <color indexed="81"/>
            <rFont val="MS Sans Serif"/>
            <family val="2"/>
            <charset val="177"/>
          </rPr>
          <t>Warning:</t>
        </r>
        <r>
          <rPr>
            <sz val="6"/>
            <color indexed="81"/>
            <rFont val="MS Sans Serif"/>
            <family val="2"/>
            <charset val="177"/>
          </rPr>
          <t>L26!H11&lt;&gt;M11</t>
        </r>
      </text>
    </comment>
    <comment ref="M12" authorId="1">
      <text>
        <r>
          <rPr>
            <b/>
            <sz val="8"/>
            <color indexed="81"/>
            <rFont val="MS Sans Serif"/>
            <family val="2"/>
            <charset val="177"/>
          </rPr>
          <t>Warning:</t>
        </r>
        <r>
          <rPr>
            <sz val="6"/>
            <color indexed="81"/>
            <rFont val="MS Sans Serif"/>
            <family val="2"/>
            <charset val="177"/>
          </rPr>
          <t>R12&lt;&gt;L16!F11</t>
        </r>
      </text>
    </comment>
    <comment ref="R12" authorId="0">
      <text>
        <r>
          <rPr>
            <b/>
            <sz val="8"/>
            <color indexed="81"/>
            <rFont val="MS Sans Serif"/>
            <family val="2"/>
            <charset val="177"/>
          </rPr>
          <t>Warning:</t>
        </r>
        <r>
          <rPr>
            <sz val="6"/>
            <color indexed="81"/>
            <rFont val="MS Sans Serif"/>
            <family val="2"/>
            <charset val="177"/>
          </rPr>
          <t>R12&lt;&gt;L16!G11</t>
        </r>
      </text>
    </comment>
    <comment ref="H13" authorId="0">
      <text>
        <r>
          <rPr>
            <b/>
            <sz val="8"/>
            <color indexed="81"/>
            <rFont val="MS Sans Serif"/>
            <family val="2"/>
            <charset val="177"/>
          </rPr>
          <t>Warning:</t>
        </r>
        <r>
          <rPr>
            <sz val="6"/>
            <color indexed="81"/>
            <rFont val="MS Sans Serif"/>
            <family val="2"/>
            <charset val="177"/>
          </rPr>
          <t>L26!H14&lt;&gt;M12</t>
        </r>
      </text>
    </comment>
    <comment ref="M13" authorId="1">
      <text>
        <r>
          <rPr>
            <b/>
            <sz val="8"/>
            <color indexed="81"/>
            <rFont val="MS Sans Serif"/>
            <family val="2"/>
            <charset val="177"/>
          </rPr>
          <t>Warning:</t>
        </r>
        <r>
          <rPr>
            <sz val="6"/>
            <color indexed="81"/>
            <rFont val="MS Sans Serif"/>
            <family val="2"/>
            <charset val="177"/>
          </rPr>
          <t>R13&lt;&gt;L16!F14</t>
        </r>
      </text>
    </comment>
    <comment ref="R13" authorId="0">
      <text>
        <r>
          <rPr>
            <b/>
            <sz val="8"/>
            <color indexed="81"/>
            <rFont val="MS Sans Serif"/>
            <family val="2"/>
            <charset val="177"/>
          </rPr>
          <t>Warning:</t>
        </r>
        <r>
          <rPr>
            <sz val="6"/>
            <color indexed="81"/>
            <rFont val="MS Sans Serif"/>
            <family val="2"/>
            <charset val="177"/>
          </rPr>
          <t>R13&lt;&gt;L16!G14</t>
        </r>
      </text>
    </comment>
    <comment ref="H14" authorId="0">
      <text>
        <r>
          <rPr>
            <b/>
            <sz val="8"/>
            <color indexed="81"/>
            <rFont val="MS Sans Serif"/>
            <family val="2"/>
            <charset val="177"/>
          </rPr>
          <t>Warning:</t>
        </r>
        <r>
          <rPr>
            <sz val="6"/>
            <color indexed="81"/>
            <rFont val="MS Sans Serif"/>
            <family val="2"/>
            <charset val="177"/>
          </rPr>
          <t>L26!H17&lt;&gt;M13</t>
        </r>
      </text>
    </comment>
    <comment ref="M14" authorId="1">
      <text>
        <r>
          <rPr>
            <b/>
            <sz val="8"/>
            <color indexed="81"/>
            <rFont val="MS Sans Serif"/>
            <family val="2"/>
            <charset val="177"/>
          </rPr>
          <t>Warning:</t>
        </r>
        <r>
          <rPr>
            <sz val="6"/>
            <color indexed="81"/>
            <rFont val="MS Sans Serif"/>
            <family val="2"/>
            <charset val="177"/>
          </rPr>
          <t>R14&lt;&gt;L16!F17</t>
        </r>
      </text>
    </comment>
    <comment ref="R14" authorId="0">
      <text>
        <r>
          <rPr>
            <b/>
            <sz val="8"/>
            <color indexed="81"/>
            <rFont val="MS Sans Serif"/>
            <family val="2"/>
            <charset val="177"/>
          </rPr>
          <t>Warning:</t>
        </r>
        <r>
          <rPr>
            <sz val="6"/>
            <color indexed="81"/>
            <rFont val="MS Sans Serif"/>
            <family val="2"/>
            <charset val="177"/>
          </rPr>
          <t>R14&lt;&gt;L16!G17</t>
        </r>
      </text>
    </comment>
    <comment ref="H15" authorId="0">
      <text>
        <r>
          <rPr>
            <b/>
            <sz val="8"/>
            <color indexed="81"/>
            <rFont val="MS Sans Serif"/>
            <family val="2"/>
            <charset val="177"/>
          </rPr>
          <t>Warning:</t>
        </r>
        <r>
          <rPr>
            <sz val="6"/>
            <color indexed="81"/>
            <rFont val="MS Sans Serif"/>
            <family val="2"/>
            <charset val="177"/>
          </rPr>
          <t>L26!H18&lt;&gt;M14</t>
        </r>
      </text>
    </comment>
    <comment ref="M15" authorId="1">
      <text>
        <r>
          <rPr>
            <b/>
            <sz val="8"/>
            <color indexed="81"/>
            <rFont val="MS Sans Serif"/>
            <family val="2"/>
            <charset val="177"/>
          </rPr>
          <t>Warning:</t>
        </r>
        <r>
          <rPr>
            <sz val="6"/>
            <color indexed="81"/>
            <rFont val="MS Sans Serif"/>
            <family val="2"/>
            <charset val="177"/>
          </rPr>
          <t>R15&lt;&gt;L16!F18</t>
        </r>
      </text>
    </comment>
    <comment ref="R15" authorId="0">
      <text>
        <r>
          <rPr>
            <b/>
            <sz val="8"/>
            <color indexed="81"/>
            <rFont val="MS Sans Serif"/>
            <family val="2"/>
            <charset val="177"/>
          </rPr>
          <t>Warning:</t>
        </r>
        <r>
          <rPr>
            <sz val="6"/>
            <color indexed="81"/>
            <rFont val="MS Sans Serif"/>
            <family val="2"/>
            <charset val="177"/>
          </rPr>
          <t>R15&lt;&gt;L16!G18</t>
        </r>
      </text>
    </comment>
    <comment ref="H16" authorId="0">
      <text>
        <r>
          <rPr>
            <b/>
            <sz val="8"/>
            <color indexed="81"/>
            <rFont val="MS Sans Serif"/>
            <family val="2"/>
            <charset val="177"/>
          </rPr>
          <t>Warning:</t>
        </r>
        <r>
          <rPr>
            <sz val="6"/>
            <color indexed="81"/>
            <rFont val="MS Sans Serif"/>
            <family val="2"/>
            <charset val="177"/>
          </rPr>
          <t>L26!H22&lt;&gt;M15</t>
        </r>
      </text>
    </comment>
    <comment ref="M16" authorId="1">
      <text>
        <r>
          <rPr>
            <b/>
            <sz val="8"/>
            <color indexed="81"/>
            <rFont val="MS Sans Serif"/>
            <family val="2"/>
            <charset val="177"/>
          </rPr>
          <t>Warning:</t>
        </r>
        <r>
          <rPr>
            <sz val="6"/>
            <color indexed="81"/>
            <rFont val="MS Sans Serif"/>
            <family val="2"/>
            <charset val="177"/>
          </rPr>
          <t>R16&lt;&gt;L16!F22</t>
        </r>
      </text>
    </comment>
    <comment ref="R16" authorId="0">
      <text>
        <r>
          <rPr>
            <b/>
            <sz val="8"/>
            <color indexed="81"/>
            <rFont val="MS Sans Serif"/>
            <family val="2"/>
            <charset val="177"/>
          </rPr>
          <t>Warning:</t>
        </r>
        <r>
          <rPr>
            <sz val="6"/>
            <color indexed="81"/>
            <rFont val="MS Sans Serif"/>
            <family val="2"/>
            <charset val="177"/>
          </rPr>
          <t>R16&lt;&gt;L16!G22</t>
        </r>
      </text>
    </comment>
    <comment ref="H19" authorId="0">
      <text>
        <r>
          <rPr>
            <b/>
            <sz val="8"/>
            <color indexed="81"/>
            <rFont val="MS Sans Serif"/>
            <family val="2"/>
            <charset val="177"/>
          </rPr>
          <t>Warning:</t>
        </r>
        <r>
          <rPr>
            <sz val="6"/>
            <color indexed="81"/>
            <rFont val="MS Sans Serif"/>
            <family val="2"/>
            <charset val="177"/>
          </rPr>
          <t>H20&gt;H19</t>
        </r>
      </text>
    </comment>
    <comment ref="M19" authorId="0">
      <text>
        <r>
          <rPr>
            <b/>
            <sz val="8"/>
            <color indexed="81"/>
            <rFont val="MS Sans Serif"/>
            <family val="2"/>
            <charset val="177"/>
          </rPr>
          <t>Warning:</t>
        </r>
        <r>
          <rPr>
            <sz val="6"/>
            <color indexed="81"/>
            <rFont val="MS Sans Serif"/>
            <family val="2"/>
            <charset val="177"/>
          </rPr>
          <t>M20&gt;M19</t>
        </r>
      </text>
    </comment>
    <comment ref="R19" authorId="0">
      <text>
        <r>
          <rPr>
            <b/>
            <sz val="8"/>
            <color indexed="81"/>
            <rFont val="MS Sans Serif"/>
            <family val="2"/>
            <charset val="177"/>
          </rPr>
          <t>Warning:</t>
        </r>
        <r>
          <rPr>
            <sz val="6"/>
            <color indexed="81"/>
            <rFont val="MS Sans Serif"/>
            <family val="2"/>
            <charset val="177"/>
          </rPr>
          <t>R20&gt;R19</t>
        </r>
      </text>
    </comment>
    <comment ref="H20" authorId="0">
      <text>
        <r>
          <rPr>
            <b/>
            <sz val="8"/>
            <color indexed="81"/>
            <rFont val="MS Sans Serif"/>
            <family val="2"/>
            <charset val="177"/>
          </rPr>
          <t>Warning:</t>
        </r>
        <r>
          <rPr>
            <sz val="6"/>
            <color indexed="81"/>
            <rFont val="MS Sans Serif"/>
            <family val="2"/>
            <charset val="177"/>
          </rPr>
          <t>M19&gt;M18</t>
        </r>
      </text>
    </comment>
    <comment ref="M20" authorId="0">
      <text>
        <r>
          <rPr>
            <b/>
            <sz val="8"/>
            <color indexed="81"/>
            <rFont val="MS Sans Serif"/>
            <family val="2"/>
            <charset val="177"/>
          </rPr>
          <t>Warning:</t>
        </r>
        <r>
          <rPr>
            <sz val="6"/>
            <color indexed="81"/>
            <rFont val="MS Sans Serif"/>
            <family val="2"/>
            <charset val="177"/>
          </rPr>
          <t>R20&gt;R19</t>
        </r>
      </text>
    </comment>
    <comment ref="R20" authorId="0">
      <text>
        <r>
          <rPr>
            <b/>
            <sz val="8"/>
            <color indexed="81"/>
            <rFont val="MS Sans Serif"/>
            <family val="2"/>
            <charset val="177"/>
          </rPr>
          <t>Warning:</t>
        </r>
        <r>
          <rPr>
            <sz val="6"/>
            <color indexed="81"/>
            <rFont val="MS Sans Serif"/>
            <family val="2"/>
            <charset val="177"/>
          </rPr>
          <t>R20&gt;R19</t>
        </r>
      </text>
    </comment>
    <comment ref="H21" authorId="0">
      <text>
        <r>
          <rPr>
            <b/>
            <sz val="8"/>
            <color indexed="81"/>
            <rFont val="MS Sans Serif"/>
            <family val="2"/>
            <charset val="177"/>
          </rPr>
          <t>Warning:</t>
        </r>
        <r>
          <rPr>
            <sz val="6"/>
            <color indexed="81"/>
            <rFont val="MS Sans Serif"/>
            <family val="2"/>
            <charset val="177"/>
          </rPr>
          <t>L26!H25&lt;&gt;M20</t>
        </r>
      </text>
    </comment>
    <comment ref="M21" authorId="0">
      <text>
        <r>
          <rPr>
            <b/>
            <sz val="8"/>
            <color indexed="81"/>
            <rFont val="MS Sans Serif"/>
            <family val="2"/>
            <charset val="177"/>
          </rPr>
          <t>Warning:</t>
        </r>
        <r>
          <rPr>
            <sz val="6"/>
            <color indexed="81"/>
            <rFont val="MS Sans Serif"/>
            <family val="2"/>
            <charset val="177"/>
          </rPr>
          <t>R21&lt;&gt;L16!F25</t>
        </r>
      </text>
    </comment>
    <comment ref="R21" authorId="0">
      <text>
        <r>
          <rPr>
            <b/>
            <sz val="8"/>
            <color indexed="81"/>
            <rFont val="MS Sans Serif"/>
            <family val="2"/>
            <charset val="177"/>
          </rPr>
          <t>Warning:</t>
        </r>
        <r>
          <rPr>
            <sz val="6"/>
            <color indexed="81"/>
            <rFont val="MS Sans Serif"/>
            <family val="2"/>
            <charset val="177"/>
          </rPr>
          <t>R21&lt;&gt;L16!G25</t>
        </r>
      </text>
    </comment>
    <comment ref="H22" authorId="0">
      <text>
        <r>
          <rPr>
            <b/>
            <sz val="8"/>
            <color indexed="81"/>
            <rFont val="MS Sans Serif"/>
            <family val="2"/>
            <charset val="177"/>
          </rPr>
          <t>Warning:</t>
        </r>
        <r>
          <rPr>
            <sz val="6"/>
            <color indexed="81"/>
            <rFont val="MS Sans Serif"/>
            <family val="2"/>
            <charset val="177"/>
          </rPr>
          <t>L26!H26&lt;&gt;M21</t>
        </r>
      </text>
    </comment>
    <comment ref="M22" authorId="0">
      <text>
        <r>
          <rPr>
            <b/>
            <sz val="8"/>
            <color indexed="81"/>
            <rFont val="MS Sans Serif"/>
            <family val="2"/>
            <charset val="177"/>
          </rPr>
          <t>Warning:</t>
        </r>
        <r>
          <rPr>
            <sz val="6"/>
            <color indexed="81"/>
            <rFont val="MS Sans Serif"/>
            <family val="2"/>
            <charset val="177"/>
          </rPr>
          <t>R22&lt;&gt;L16!F26</t>
        </r>
      </text>
    </comment>
    <comment ref="R22" authorId="0">
      <text>
        <r>
          <rPr>
            <b/>
            <sz val="8"/>
            <color indexed="81"/>
            <rFont val="MS Sans Serif"/>
            <family val="2"/>
            <charset val="177"/>
          </rPr>
          <t>Warning:</t>
        </r>
        <r>
          <rPr>
            <sz val="6"/>
            <color indexed="81"/>
            <rFont val="MS Sans Serif"/>
            <family val="2"/>
            <charset val="177"/>
          </rPr>
          <t>R22&lt;&gt;L16!G26</t>
        </r>
      </text>
    </comment>
    <comment ref="H23" authorId="0">
      <text>
        <r>
          <rPr>
            <b/>
            <sz val="8"/>
            <color indexed="81"/>
            <rFont val="MS Sans Serif"/>
            <family val="2"/>
            <charset val="177"/>
          </rPr>
          <t>Warning:</t>
        </r>
        <r>
          <rPr>
            <sz val="6"/>
            <color indexed="81"/>
            <rFont val="MS Sans Serif"/>
            <family val="2"/>
            <charset val="177"/>
          </rPr>
          <t>L26!H27&lt;&gt;M22</t>
        </r>
      </text>
    </comment>
    <comment ref="M23" authorId="0">
      <text>
        <r>
          <rPr>
            <b/>
            <sz val="8"/>
            <color indexed="81"/>
            <rFont val="MS Sans Serif"/>
            <family val="2"/>
            <charset val="177"/>
          </rPr>
          <t>Warning:</t>
        </r>
        <r>
          <rPr>
            <sz val="6"/>
            <color indexed="81"/>
            <rFont val="MS Sans Serif"/>
            <family val="2"/>
            <charset val="177"/>
          </rPr>
          <t>R23&lt;&gt;L16!F27</t>
        </r>
      </text>
    </comment>
    <comment ref="R23" authorId="0">
      <text>
        <r>
          <rPr>
            <b/>
            <sz val="8"/>
            <color indexed="81"/>
            <rFont val="MS Sans Serif"/>
            <family val="2"/>
            <charset val="177"/>
          </rPr>
          <t>Warning:</t>
        </r>
        <r>
          <rPr>
            <sz val="6"/>
            <color indexed="81"/>
            <rFont val="MS Sans Serif"/>
            <family val="2"/>
            <charset val="177"/>
          </rPr>
          <t>R23&lt;&gt;L16!G27</t>
        </r>
      </text>
    </comment>
    <comment ref="H24" authorId="0">
      <text>
        <r>
          <rPr>
            <b/>
            <sz val="8"/>
            <color indexed="81"/>
            <rFont val="MS Sans Serif"/>
            <family val="2"/>
            <charset val="177"/>
          </rPr>
          <t>Warning:</t>
        </r>
        <r>
          <rPr>
            <sz val="6"/>
            <color indexed="81"/>
            <rFont val="MS Sans Serif"/>
            <family val="2"/>
            <charset val="177"/>
          </rPr>
          <t>L26!H28&lt;&gt;M23</t>
        </r>
      </text>
    </comment>
    <comment ref="M24" authorId="0">
      <text>
        <r>
          <rPr>
            <b/>
            <sz val="8"/>
            <color indexed="81"/>
            <rFont val="MS Sans Serif"/>
            <family val="2"/>
            <charset val="177"/>
          </rPr>
          <t>Warning:</t>
        </r>
        <r>
          <rPr>
            <sz val="6"/>
            <color indexed="81"/>
            <rFont val="MS Sans Serif"/>
            <family val="2"/>
            <charset val="177"/>
          </rPr>
          <t>R24&lt;&gt;L16!F28</t>
        </r>
      </text>
    </comment>
    <comment ref="R24" authorId="0">
      <text>
        <r>
          <rPr>
            <b/>
            <sz val="8"/>
            <color indexed="81"/>
            <rFont val="MS Sans Serif"/>
            <family val="2"/>
            <charset val="177"/>
          </rPr>
          <t>Warning:</t>
        </r>
        <r>
          <rPr>
            <sz val="6"/>
            <color indexed="81"/>
            <rFont val="MS Sans Serif"/>
            <family val="2"/>
            <charset val="177"/>
          </rPr>
          <t>R24&lt;&gt;L16!G28</t>
        </r>
      </text>
    </comment>
    <comment ref="H25" authorId="0">
      <text>
        <r>
          <rPr>
            <b/>
            <sz val="8"/>
            <color indexed="81"/>
            <rFont val="MS Sans Serif"/>
            <family val="2"/>
            <charset val="177"/>
          </rPr>
          <t>Warning:</t>
        </r>
        <r>
          <rPr>
            <sz val="6"/>
            <color indexed="81"/>
            <rFont val="MS Sans Serif"/>
            <family val="2"/>
            <charset val="177"/>
          </rPr>
          <t>L26!H29&lt;&gt;M24</t>
        </r>
      </text>
    </comment>
    <comment ref="M25" authorId="0">
      <text>
        <r>
          <rPr>
            <b/>
            <sz val="8"/>
            <color indexed="81"/>
            <rFont val="MS Sans Serif"/>
            <family val="2"/>
            <charset val="177"/>
          </rPr>
          <t>Warning:</t>
        </r>
        <r>
          <rPr>
            <sz val="6"/>
            <color indexed="81"/>
            <rFont val="MS Sans Serif"/>
            <family val="2"/>
            <charset val="177"/>
          </rPr>
          <t>R25&lt;&gt;L16!F29</t>
        </r>
      </text>
    </comment>
    <comment ref="R25" authorId="0">
      <text>
        <r>
          <rPr>
            <b/>
            <sz val="8"/>
            <color indexed="81"/>
            <rFont val="MS Sans Serif"/>
            <family val="2"/>
            <charset val="177"/>
          </rPr>
          <t>Warning:</t>
        </r>
        <r>
          <rPr>
            <sz val="6"/>
            <color indexed="81"/>
            <rFont val="MS Sans Serif"/>
            <family val="2"/>
            <charset val="177"/>
          </rPr>
          <t>R25&lt;&gt;L16!G29</t>
        </r>
      </text>
    </comment>
    <comment ref="H26" authorId="0">
      <text>
        <r>
          <rPr>
            <b/>
            <sz val="8"/>
            <color indexed="81"/>
            <rFont val="MS Sans Serif"/>
            <family val="2"/>
            <charset val="177"/>
          </rPr>
          <t>Warning:</t>
        </r>
        <r>
          <rPr>
            <sz val="6"/>
            <color indexed="81"/>
            <rFont val="MS Sans Serif"/>
            <family val="2"/>
            <charset val="177"/>
          </rPr>
          <t>L26!H30&lt;&gt;M25</t>
        </r>
      </text>
    </comment>
    <comment ref="M26" authorId="0">
      <text>
        <r>
          <rPr>
            <b/>
            <sz val="8"/>
            <color indexed="81"/>
            <rFont val="MS Sans Serif"/>
            <family val="2"/>
            <charset val="177"/>
          </rPr>
          <t>Warning:</t>
        </r>
        <r>
          <rPr>
            <sz val="6"/>
            <color indexed="81"/>
            <rFont val="MS Sans Serif"/>
            <family val="2"/>
            <charset val="177"/>
          </rPr>
          <t>R26&lt;&gt;L16!F30</t>
        </r>
      </text>
    </comment>
    <comment ref="R26" authorId="0">
      <text>
        <r>
          <rPr>
            <b/>
            <sz val="8"/>
            <color indexed="81"/>
            <rFont val="MS Sans Serif"/>
            <family val="2"/>
            <charset val="177"/>
          </rPr>
          <t>Warning:</t>
        </r>
        <r>
          <rPr>
            <sz val="6"/>
            <color indexed="81"/>
            <rFont val="MS Sans Serif"/>
            <family val="2"/>
            <charset val="177"/>
          </rPr>
          <t>R26&lt;&gt;L16!G30</t>
        </r>
      </text>
    </comment>
    <comment ref="H29" authorId="0">
      <text>
        <r>
          <rPr>
            <b/>
            <sz val="8"/>
            <color indexed="81"/>
            <rFont val="MS Sans Serif"/>
            <family val="2"/>
            <charset val="177"/>
          </rPr>
          <t>Warning:</t>
        </r>
        <r>
          <rPr>
            <sz val="6"/>
            <color indexed="81"/>
            <rFont val="MS Sans Serif"/>
            <family val="2"/>
            <charset val="177"/>
          </rPr>
          <t>H30&gt;H29</t>
        </r>
      </text>
    </comment>
    <comment ref="M29" authorId="0">
      <text>
        <r>
          <rPr>
            <b/>
            <sz val="8"/>
            <color indexed="81"/>
            <rFont val="MS Sans Serif"/>
            <family val="2"/>
            <charset val="177"/>
          </rPr>
          <t>Warning:</t>
        </r>
        <r>
          <rPr>
            <sz val="6"/>
            <color indexed="81"/>
            <rFont val="MS Sans Serif"/>
            <family val="2"/>
            <charset val="177"/>
          </rPr>
          <t>M30&gt;M29</t>
        </r>
      </text>
    </comment>
    <comment ref="R29" authorId="0">
      <text>
        <r>
          <rPr>
            <b/>
            <sz val="8"/>
            <color indexed="81"/>
            <rFont val="MS Sans Serif"/>
            <family val="2"/>
            <charset val="177"/>
          </rPr>
          <t>Warning:</t>
        </r>
        <r>
          <rPr>
            <sz val="6"/>
            <color indexed="81"/>
            <rFont val="MS Sans Serif"/>
            <family val="2"/>
            <charset val="177"/>
          </rPr>
          <t>R30&gt;R29</t>
        </r>
      </text>
    </comment>
    <comment ref="H30" authorId="0">
      <text>
        <r>
          <rPr>
            <b/>
            <sz val="8"/>
            <color indexed="81"/>
            <rFont val="MS Sans Serif"/>
            <family val="2"/>
            <charset val="177"/>
          </rPr>
          <t>Warning:</t>
        </r>
        <r>
          <rPr>
            <sz val="6"/>
            <color indexed="81"/>
            <rFont val="MS Sans Serif"/>
            <family val="2"/>
            <charset val="177"/>
          </rPr>
          <t>M29&gt;M28</t>
        </r>
      </text>
    </comment>
    <comment ref="M30" authorId="0">
      <text>
        <r>
          <rPr>
            <b/>
            <sz val="8"/>
            <color indexed="81"/>
            <rFont val="MS Sans Serif"/>
            <family val="2"/>
            <charset val="177"/>
          </rPr>
          <t>Warning:</t>
        </r>
        <r>
          <rPr>
            <sz val="6"/>
            <color indexed="81"/>
            <rFont val="MS Sans Serif"/>
            <family val="2"/>
            <charset val="177"/>
          </rPr>
          <t>R30&gt;R29</t>
        </r>
      </text>
    </comment>
    <comment ref="R30" authorId="0">
      <text>
        <r>
          <rPr>
            <b/>
            <sz val="8"/>
            <color indexed="81"/>
            <rFont val="MS Sans Serif"/>
            <family val="2"/>
            <charset val="177"/>
          </rPr>
          <t>Warning:</t>
        </r>
        <r>
          <rPr>
            <sz val="6"/>
            <color indexed="81"/>
            <rFont val="MS Sans Serif"/>
            <family val="2"/>
            <charset val="177"/>
          </rPr>
          <t>R30&gt;R29</t>
        </r>
      </text>
    </comment>
  </commentList>
</comments>
</file>

<file path=xl/comments39.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F11&lt;&gt;L25!E18</t>
        </r>
      </text>
    </comment>
    <comment ref="L11" authorId="0">
      <text>
        <r>
          <rPr>
            <b/>
            <sz val="8"/>
            <color indexed="81"/>
            <rFont val="MS Sans Serif"/>
            <family val="2"/>
            <charset val="177"/>
          </rPr>
          <t>Warning:</t>
        </r>
        <r>
          <rPr>
            <sz val="6"/>
            <color indexed="81"/>
            <rFont val="MS Sans Serif"/>
            <family val="2"/>
            <charset val="177"/>
          </rPr>
          <t>L11&lt;&gt;L25!K18</t>
        </r>
      </text>
    </comment>
    <comment ref="R11" authorId="0">
      <text>
        <r>
          <rPr>
            <b/>
            <sz val="8"/>
            <color indexed="81"/>
            <rFont val="MS Sans Serif"/>
            <family val="2"/>
            <charset val="177"/>
          </rPr>
          <t>Warning:</t>
        </r>
        <r>
          <rPr>
            <sz val="6"/>
            <color indexed="81"/>
            <rFont val="MS Sans Serif"/>
            <family val="2"/>
            <charset val="177"/>
          </rPr>
          <t>R11&lt;&gt;L25!Q18</t>
        </r>
      </text>
    </comment>
    <comment ref="F12" authorId="0">
      <text>
        <r>
          <rPr>
            <b/>
            <sz val="8"/>
            <color indexed="81"/>
            <rFont val="MS Sans Serif"/>
            <family val="2"/>
            <charset val="177"/>
          </rPr>
          <t>Warning:</t>
        </r>
        <r>
          <rPr>
            <sz val="6"/>
            <color indexed="81"/>
            <rFont val="MS Sans Serif"/>
            <family val="2"/>
            <charset val="177"/>
          </rPr>
          <t>F12&lt;&gt;L25!E19</t>
        </r>
      </text>
    </comment>
    <comment ref="L12" authorId="0">
      <text>
        <r>
          <rPr>
            <b/>
            <sz val="8"/>
            <color indexed="81"/>
            <rFont val="MS Sans Serif"/>
            <family val="2"/>
            <charset val="177"/>
          </rPr>
          <t>Warning:</t>
        </r>
        <r>
          <rPr>
            <sz val="6"/>
            <color indexed="81"/>
            <rFont val="MS Sans Serif"/>
            <family val="2"/>
            <charset val="177"/>
          </rPr>
          <t>L12&lt;&gt;L25!K19</t>
        </r>
      </text>
    </comment>
    <comment ref="R12" authorId="0">
      <text>
        <r>
          <rPr>
            <b/>
            <sz val="8"/>
            <color indexed="81"/>
            <rFont val="MS Sans Serif"/>
            <family val="2"/>
            <charset val="177"/>
          </rPr>
          <t>Warning:</t>
        </r>
        <r>
          <rPr>
            <sz val="6"/>
            <color indexed="81"/>
            <rFont val="MS Sans Serif"/>
            <family val="2"/>
            <charset val="177"/>
          </rPr>
          <t>R12&lt;&gt;L25!Q19</t>
        </r>
      </text>
    </comment>
    <comment ref="F13" authorId="0">
      <text>
        <r>
          <rPr>
            <b/>
            <sz val="8"/>
            <color indexed="81"/>
            <rFont val="MS Sans Serif"/>
            <family val="2"/>
            <charset val="177"/>
          </rPr>
          <t>Warning:</t>
        </r>
        <r>
          <rPr>
            <sz val="6"/>
            <color indexed="81"/>
            <rFont val="MS Sans Serif"/>
            <family val="2"/>
            <charset val="177"/>
          </rPr>
          <t>F13&lt;&gt;L25!E20</t>
        </r>
      </text>
    </comment>
    <comment ref="L13" authorId="0">
      <text>
        <r>
          <rPr>
            <b/>
            <sz val="8"/>
            <color indexed="81"/>
            <rFont val="MS Sans Serif"/>
            <family val="2"/>
            <charset val="177"/>
          </rPr>
          <t>Warning:</t>
        </r>
        <r>
          <rPr>
            <sz val="6"/>
            <color indexed="81"/>
            <rFont val="MS Sans Serif"/>
            <family val="2"/>
            <charset val="177"/>
          </rPr>
          <t>L13&lt;&gt;L25!K20</t>
        </r>
      </text>
    </comment>
    <comment ref="R13" authorId="0">
      <text>
        <r>
          <rPr>
            <b/>
            <sz val="8"/>
            <color indexed="81"/>
            <rFont val="MS Sans Serif"/>
            <family val="2"/>
            <charset val="177"/>
          </rPr>
          <t>Warning:</t>
        </r>
        <r>
          <rPr>
            <sz val="6"/>
            <color indexed="81"/>
            <rFont val="MS Sans Serif"/>
            <family val="2"/>
            <charset val="177"/>
          </rPr>
          <t>R13&lt;&gt;L25!Q20</t>
        </r>
      </text>
    </comment>
    <comment ref="F14" authorId="0">
      <text>
        <r>
          <rPr>
            <b/>
            <sz val="8"/>
            <color indexed="81"/>
            <rFont val="MS Sans Serif"/>
            <family val="2"/>
            <charset val="177"/>
          </rPr>
          <t>Warning:</t>
        </r>
        <r>
          <rPr>
            <sz val="6"/>
            <color indexed="81"/>
            <rFont val="MS Sans Serif"/>
            <family val="2"/>
            <charset val="177"/>
          </rPr>
          <t>F14&lt;&gt;L25!E21</t>
        </r>
      </text>
    </comment>
    <comment ref="L14" authorId="0">
      <text>
        <r>
          <rPr>
            <b/>
            <sz val="8"/>
            <color indexed="81"/>
            <rFont val="MS Sans Serif"/>
            <family val="2"/>
            <charset val="177"/>
          </rPr>
          <t>Warning:</t>
        </r>
        <r>
          <rPr>
            <sz val="6"/>
            <color indexed="81"/>
            <rFont val="MS Sans Serif"/>
            <family val="2"/>
            <charset val="177"/>
          </rPr>
          <t>L14&lt;&gt;L25!K21</t>
        </r>
      </text>
    </comment>
    <comment ref="R14" authorId="0">
      <text>
        <r>
          <rPr>
            <b/>
            <sz val="8"/>
            <color indexed="81"/>
            <rFont val="MS Sans Serif"/>
            <family val="2"/>
            <charset val="177"/>
          </rPr>
          <t>Warning:</t>
        </r>
        <r>
          <rPr>
            <sz val="6"/>
            <color indexed="81"/>
            <rFont val="MS Sans Serif"/>
            <family val="2"/>
            <charset val="177"/>
          </rPr>
          <t>R14&lt;&gt;L25!Q21</t>
        </r>
      </text>
    </comment>
    <comment ref="F15" authorId="0">
      <text>
        <r>
          <rPr>
            <b/>
            <sz val="8"/>
            <color indexed="81"/>
            <rFont val="MS Sans Serif"/>
            <family val="2"/>
            <charset val="177"/>
          </rPr>
          <t>Warning:</t>
        </r>
        <r>
          <rPr>
            <sz val="6"/>
            <color indexed="81"/>
            <rFont val="MS Sans Serif"/>
            <family val="2"/>
            <charset val="177"/>
          </rPr>
          <t>F15&lt;&gt;L25!E22</t>
        </r>
      </text>
    </comment>
    <comment ref="L15" authorId="0">
      <text>
        <r>
          <rPr>
            <b/>
            <sz val="8"/>
            <color indexed="81"/>
            <rFont val="MS Sans Serif"/>
            <family val="2"/>
            <charset val="177"/>
          </rPr>
          <t>Warning:</t>
        </r>
        <r>
          <rPr>
            <sz val="6"/>
            <color indexed="81"/>
            <rFont val="MS Sans Serif"/>
            <family val="2"/>
            <charset val="177"/>
          </rPr>
          <t>L15&lt;&gt;L25!K22</t>
        </r>
      </text>
    </comment>
    <comment ref="R15" authorId="0">
      <text>
        <r>
          <rPr>
            <b/>
            <sz val="8"/>
            <color indexed="81"/>
            <rFont val="MS Sans Serif"/>
            <family val="2"/>
            <charset val="177"/>
          </rPr>
          <t>Warning:</t>
        </r>
        <r>
          <rPr>
            <sz val="6"/>
            <color indexed="81"/>
            <rFont val="MS Sans Serif"/>
            <family val="2"/>
            <charset val="177"/>
          </rPr>
          <t>R15&lt;&gt;L25!Q22</t>
        </r>
      </text>
    </comment>
    <comment ref="F16" authorId="0">
      <text>
        <r>
          <rPr>
            <b/>
            <sz val="8"/>
            <color indexed="81"/>
            <rFont val="MS Sans Serif"/>
            <family val="2"/>
            <charset val="177"/>
          </rPr>
          <t>Warning:</t>
        </r>
        <r>
          <rPr>
            <sz val="6"/>
            <color indexed="81"/>
            <rFont val="MS Sans Serif"/>
            <family val="2"/>
            <charset val="177"/>
          </rPr>
          <t>F16&lt;&gt;L25!E23</t>
        </r>
      </text>
    </comment>
    <comment ref="L16" authorId="0">
      <text>
        <r>
          <rPr>
            <b/>
            <sz val="8"/>
            <color indexed="81"/>
            <rFont val="MS Sans Serif"/>
            <family val="2"/>
            <charset val="177"/>
          </rPr>
          <t>Warning:</t>
        </r>
        <r>
          <rPr>
            <sz val="6"/>
            <color indexed="81"/>
            <rFont val="MS Sans Serif"/>
            <family val="2"/>
            <charset val="177"/>
          </rPr>
          <t>L16&lt;&gt;L25!K23</t>
        </r>
      </text>
    </comment>
    <comment ref="R16" authorId="0">
      <text>
        <r>
          <rPr>
            <b/>
            <sz val="8"/>
            <color indexed="81"/>
            <rFont val="MS Sans Serif"/>
            <family val="2"/>
            <charset val="177"/>
          </rPr>
          <t>Warning:</t>
        </r>
        <r>
          <rPr>
            <sz val="6"/>
            <color indexed="81"/>
            <rFont val="MS Sans Serif"/>
            <family val="2"/>
            <charset val="177"/>
          </rPr>
          <t>R16&lt;&gt;L25!Q23</t>
        </r>
      </text>
    </comment>
    <comment ref="F17" authorId="0">
      <text>
        <r>
          <rPr>
            <b/>
            <sz val="8"/>
            <color indexed="81"/>
            <rFont val="MS Sans Serif"/>
            <family val="2"/>
            <charset val="177"/>
          </rPr>
          <t>Warning:</t>
        </r>
        <r>
          <rPr>
            <sz val="6"/>
            <color indexed="81"/>
            <rFont val="MS Sans Serif"/>
            <family val="2"/>
            <charset val="177"/>
          </rPr>
          <t>F17&lt;&gt;L25!E24</t>
        </r>
      </text>
    </comment>
    <comment ref="L17" authorId="0">
      <text>
        <r>
          <rPr>
            <b/>
            <sz val="8"/>
            <color indexed="81"/>
            <rFont val="MS Sans Serif"/>
            <family val="2"/>
            <charset val="177"/>
          </rPr>
          <t>Warning:</t>
        </r>
        <r>
          <rPr>
            <sz val="6"/>
            <color indexed="81"/>
            <rFont val="MS Sans Serif"/>
            <family val="2"/>
            <charset val="177"/>
          </rPr>
          <t>L17&lt;&gt;L25!K24</t>
        </r>
      </text>
    </comment>
    <comment ref="R17" authorId="0">
      <text>
        <r>
          <rPr>
            <b/>
            <sz val="8"/>
            <color indexed="81"/>
            <rFont val="MS Sans Serif"/>
            <family val="2"/>
            <charset val="177"/>
          </rPr>
          <t>Warning:</t>
        </r>
        <r>
          <rPr>
            <sz val="6"/>
            <color indexed="81"/>
            <rFont val="MS Sans Serif"/>
            <family val="2"/>
            <charset val="177"/>
          </rPr>
          <t>R17&lt;&gt;L25!Q24</t>
        </r>
      </text>
    </comment>
    <comment ref="F20" authorId="0">
      <text>
        <r>
          <rPr>
            <b/>
            <sz val="8"/>
            <color indexed="81"/>
            <rFont val="MS Sans Serif"/>
            <family val="2"/>
            <charset val="177"/>
          </rPr>
          <t>Warning:</t>
        </r>
        <r>
          <rPr>
            <sz val="6"/>
            <color indexed="81"/>
            <rFont val="MS Sans Serif"/>
            <family val="2"/>
            <charset val="177"/>
          </rPr>
          <t>F20&lt;&gt;L25!E28-L25!E27</t>
        </r>
      </text>
    </comment>
    <comment ref="H20" authorId="0">
      <text>
        <r>
          <rPr>
            <b/>
            <sz val="8"/>
            <color indexed="81"/>
            <rFont val="MS Sans Serif"/>
            <family val="2"/>
            <charset val="177"/>
          </rPr>
          <t>Warning:</t>
        </r>
        <r>
          <rPr>
            <sz val="6"/>
            <color indexed="81"/>
            <rFont val="MS Sans Serif"/>
            <family val="2"/>
            <charset val="177"/>
          </rPr>
          <t>L52!F20&lt;&gt;H20</t>
        </r>
      </text>
    </comment>
    <comment ref="L20" authorId="0">
      <text>
        <r>
          <rPr>
            <b/>
            <sz val="8"/>
            <color indexed="81"/>
            <rFont val="MS Sans Serif"/>
            <family val="2"/>
            <charset val="177"/>
          </rPr>
          <t>Warning:</t>
        </r>
        <r>
          <rPr>
            <sz val="6"/>
            <color indexed="81"/>
            <rFont val="MS Sans Serif"/>
            <family val="2"/>
            <charset val="177"/>
          </rPr>
          <t>L20&lt;&gt;L25!K28-L25!K27</t>
        </r>
      </text>
    </comment>
    <comment ref="N20" authorId="0">
      <text>
        <r>
          <rPr>
            <b/>
            <sz val="8"/>
            <color indexed="81"/>
            <rFont val="MS Sans Serif"/>
            <family val="2"/>
            <charset val="177"/>
          </rPr>
          <t>Warning:</t>
        </r>
        <r>
          <rPr>
            <sz val="6"/>
            <color indexed="81"/>
            <rFont val="MS Sans Serif"/>
            <family val="2"/>
            <charset val="177"/>
          </rPr>
          <t>L51!F20&lt;&gt;N20
Warning:L52!P20&lt;&gt;N20</t>
        </r>
      </text>
    </comment>
    <comment ref="R20" authorId="0">
      <text>
        <r>
          <rPr>
            <b/>
            <sz val="8"/>
            <color indexed="81"/>
            <rFont val="MS Sans Serif"/>
            <family val="2"/>
            <charset val="177"/>
          </rPr>
          <t>Warning:</t>
        </r>
        <r>
          <rPr>
            <sz val="6"/>
            <color indexed="81"/>
            <rFont val="MS Sans Serif"/>
            <family val="2"/>
            <charset val="177"/>
          </rPr>
          <t>R20&lt;&gt;L25!Q28-L25!Q27</t>
        </r>
      </text>
    </comment>
    <comment ref="T20" authorId="0">
      <text>
        <r>
          <rPr>
            <b/>
            <sz val="8"/>
            <color indexed="81"/>
            <rFont val="MS Sans Serif"/>
            <family val="2"/>
            <charset val="177"/>
          </rPr>
          <t>Warning:</t>
        </r>
        <r>
          <rPr>
            <sz val="6"/>
            <color indexed="81"/>
            <rFont val="MS Sans Serif"/>
            <family val="2"/>
            <charset val="177"/>
          </rPr>
          <t>L51!P20&lt;&gt;T20
Warning:L52!Z20&lt;&gt;T20</t>
        </r>
      </text>
    </comment>
    <comment ref="F21" authorId="0">
      <text>
        <r>
          <rPr>
            <b/>
            <sz val="8"/>
            <color indexed="81"/>
            <rFont val="MS Sans Serif"/>
            <family val="2"/>
            <charset val="177"/>
          </rPr>
          <t>Warning:</t>
        </r>
        <r>
          <rPr>
            <sz val="6"/>
            <color indexed="81"/>
            <rFont val="MS Sans Serif"/>
            <family val="2"/>
            <charset val="177"/>
          </rPr>
          <t>F21&lt;&gt;L25!E29</t>
        </r>
      </text>
    </comment>
    <comment ref="L21" authorId="0">
      <text>
        <r>
          <rPr>
            <b/>
            <sz val="8"/>
            <color indexed="81"/>
            <rFont val="MS Sans Serif"/>
            <family val="2"/>
            <charset val="177"/>
          </rPr>
          <t>Warning:</t>
        </r>
        <r>
          <rPr>
            <sz val="6"/>
            <color indexed="81"/>
            <rFont val="MS Sans Serif"/>
            <family val="2"/>
            <charset val="177"/>
          </rPr>
          <t>L21&lt;&gt;L25!K29</t>
        </r>
      </text>
    </comment>
    <comment ref="R21" authorId="0">
      <text>
        <r>
          <rPr>
            <b/>
            <sz val="8"/>
            <color indexed="81"/>
            <rFont val="MS Sans Serif"/>
            <family val="2"/>
            <charset val="177"/>
          </rPr>
          <t>Warning:</t>
        </r>
        <r>
          <rPr>
            <sz val="6"/>
            <color indexed="81"/>
            <rFont val="MS Sans Serif"/>
            <family val="2"/>
            <charset val="177"/>
          </rPr>
          <t>R21&lt;&gt;L25!Q29</t>
        </r>
      </text>
    </comment>
    <comment ref="F22" authorId="0">
      <text>
        <r>
          <rPr>
            <b/>
            <sz val="8"/>
            <color indexed="81"/>
            <rFont val="MS Sans Serif"/>
            <family val="2"/>
            <charset val="177"/>
          </rPr>
          <t>Warning:</t>
        </r>
        <r>
          <rPr>
            <sz val="6"/>
            <color indexed="81"/>
            <rFont val="MS Sans Serif"/>
            <family val="2"/>
            <charset val="177"/>
          </rPr>
          <t>F22&lt;&gt;L25!E30</t>
        </r>
      </text>
    </comment>
    <comment ref="L22" authorId="0">
      <text>
        <r>
          <rPr>
            <b/>
            <sz val="8"/>
            <color indexed="81"/>
            <rFont val="MS Sans Serif"/>
            <family val="2"/>
            <charset val="177"/>
          </rPr>
          <t>Warning:</t>
        </r>
        <r>
          <rPr>
            <sz val="6"/>
            <color indexed="81"/>
            <rFont val="MS Sans Serif"/>
            <family val="2"/>
            <charset val="177"/>
          </rPr>
          <t>L22&lt;&gt;L25!K30</t>
        </r>
      </text>
    </comment>
    <comment ref="R22" authorId="0">
      <text>
        <r>
          <rPr>
            <b/>
            <sz val="8"/>
            <color indexed="81"/>
            <rFont val="MS Sans Serif"/>
            <family val="2"/>
            <charset val="177"/>
          </rPr>
          <t>Warning:</t>
        </r>
        <r>
          <rPr>
            <sz val="6"/>
            <color indexed="81"/>
            <rFont val="MS Sans Serif"/>
            <family val="2"/>
            <charset val="177"/>
          </rPr>
          <t>R22&lt;&gt;L25!Q30</t>
        </r>
      </text>
    </comment>
    <comment ref="F23" authorId="0">
      <text>
        <r>
          <rPr>
            <b/>
            <sz val="8"/>
            <color indexed="81"/>
            <rFont val="MS Sans Serif"/>
            <family val="2"/>
            <charset val="177"/>
          </rPr>
          <t>Warning:</t>
        </r>
        <r>
          <rPr>
            <sz val="6"/>
            <color indexed="81"/>
            <rFont val="MS Sans Serif"/>
            <family val="2"/>
            <charset val="177"/>
          </rPr>
          <t>F23&lt;&gt;L25!E31</t>
        </r>
      </text>
    </comment>
    <comment ref="L23" authorId="0">
      <text>
        <r>
          <rPr>
            <b/>
            <sz val="8"/>
            <color indexed="81"/>
            <rFont val="MS Sans Serif"/>
            <family val="2"/>
            <charset val="177"/>
          </rPr>
          <t>Warning:</t>
        </r>
        <r>
          <rPr>
            <sz val="6"/>
            <color indexed="81"/>
            <rFont val="MS Sans Serif"/>
            <family val="2"/>
            <charset val="177"/>
          </rPr>
          <t>L23&lt;&gt;L25!K31</t>
        </r>
      </text>
    </comment>
    <comment ref="R23" authorId="0">
      <text>
        <r>
          <rPr>
            <b/>
            <sz val="8"/>
            <color indexed="81"/>
            <rFont val="MS Sans Serif"/>
            <family val="2"/>
            <charset val="177"/>
          </rPr>
          <t>Warning:</t>
        </r>
        <r>
          <rPr>
            <sz val="6"/>
            <color indexed="81"/>
            <rFont val="MS Sans Serif"/>
            <family val="2"/>
            <charset val="177"/>
          </rPr>
          <t>R23&lt;&gt;L25!Q31</t>
        </r>
      </text>
    </comment>
    <comment ref="F24" authorId="0">
      <text>
        <r>
          <rPr>
            <b/>
            <sz val="8"/>
            <color indexed="81"/>
            <rFont val="MS Sans Serif"/>
            <family val="2"/>
            <charset val="177"/>
          </rPr>
          <t>Warning:</t>
        </r>
        <r>
          <rPr>
            <sz val="6"/>
            <color indexed="81"/>
            <rFont val="MS Sans Serif"/>
            <family val="2"/>
            <charset val="177"/>
          </rPr>
          <t>F24&lt;&gt;L25!E32</t>
        </r>
      </text>
    </comment>
    <comment ref="L24" authorId="0">
      <text>
        <r>
          <rPr>
            <b/>
            <sz val="8"/>
            <color indexed="81"/>
            <rFont val="MS Sans Serif"/>
            <family val="2"/>
            <charset val="177"/>
          </rPr>
          <t>Warning:</t>
        </r>
        <r>
          <rPr>
            <sz val="6"/>
            <color indexed="81"/>
            <rFont val="MS Sans Serif"/>
            <family val="2"/>
            <charset val="177"/>
          </rPr>
          <t>L24&lt;&gt;L25!K32</t>
        </r>
      </text>
    </comment>
    <comment ref="R24" authorId="0">
      <text>
        <r>
          <rPr>
            <b/>
            <sz val="8"/>
            <color indexed="81"/>
            <rFont val="MS Sans Serif"/>
            <family val="2"/>
            <charset val="177"/>
          </rPr>
          <t>Warning:</t>
        </r>
        <r>
          <rPr>
            <sz val="6"/>
            <color indexed="81"/>
            <rFont val="MS Sans Serif"/>
            <family val="2"/>
            <charset val="177"/>
          </rPr>
          <t>R24&lt;&gt;L25!Q32</t>
        </r>
      </text>
    </comment>
    <comment ref="F25" authorId="0">
      <text>
        <r>
          <rPr>
            <b/>
            <sz val="8"/>
            <color indexed="81"/>
            <rFont val="MS Sans Serif"/>
            <family val="2"/>
            <charset val="177"/>
          </rPr>
          <t>Warning:</t>
        </r>
        <r>
          <rPr>
            <sz val="6"/>
            <color indexed="81"/>
            <rFont val="MS Sans Serif"/>
            <family val="2"/>
            <charset val="177"/>
          </rPr>
          <t>F25&lt;&gt;L25!E33</t>
        </r>
      </text>
    </comment>
    <comment ref="L25" authorId="0">
      <text>
        <r>
          <rPr>
            <b/>
            <sz val="8"/>
            <color indexed="81"/>
            <rFont val="MS Sans Serif"/>
            <family val="2"/>
            <charset val="177"/>
          </rPr>
          <t>Warning:</t>
        </r>
        <r>
          <rPr>
            <sz val="6"/>
            <color indexed="81"/>
            <rFont val="MS Sans Serif"/>
            <family val="2"/>
            <charset val="177"/>
          </rPr>
          <t>L25&lt;&gt;L25!K33</t>
        </r>
      </text>
    </comment>
    <comment ref="R25" authorId="0">
      <text>
        <r>
          <rPr>
            <b/>
            <sz val="8"/>
            <color indexed="81"/>
            <rFont val="MS Sans Serif"/>
            <family val="2"/>
            <charset val="177"/>
          </rPr>
          <t>Warning:</t>
        </r>
        <r>
          <rPr>
            <sz val="6"/>
            <color indexed="81"/>
            <rFont val="MS Sans Serif"/>
            <family val="2"/>
            <charset val="177"/>
          </rPr>
          <t>R25&lt;&gt;L25!Q33</t>
        </r>
      </text>
    </comment>
    <comment ref="F26" authorId="0">
      <text>
        <r>
          <rPr>
            <b/>
            <sz val="8"/>
            <color indexed="81"/>
            <rFont val="MS Sans Serif"/>
            <family val="2"/>
            <charset val="177"/>
          </rPr>
          <t>Warning:</t>
        </r>
        <r>
          <rPr>
            <sz val="6"/>
            <color indexed="81"/>
            <rFont val="MS Sans Serif"/>
            <family val="2"/>
            <charset val="177"/>
          </rPr>
          <t>F26&lt;&gt;L25!E34</t>
        </r>
      </text>
    </comment>
    <comment ref="L26" authorId="0">
      <text>
        <r>
          <rPr>
            <b/>
            <sz val="8"/>
            <color indexed="81"/>
            <rFont val="MS Sans Serif"/>
            <family val="2"/>
            <charset val="177"/>
          </rPr>
          <t>Warning:</t>
        </r>
        <r>
          <rPr>
            <sz val="6"/>
            <color indexed="81"/>
            <rFont val="MS Sans Serif"/>
            <family val="2"/>
            <charset val="177"/>
          </rPr>
          <t>L26&lt;&gt;L25!K34</t>
        </r>
      </text>
    </comment>
    <comment ref="R26" authorId="0">
      <text>
        <r>
          <rPr>
            <b/>
            <sz val="8"/>
            <color indexed="81"/>
            <rFont val="MS Sans Serif"/>
            <family val="2"/>
            <charset val="177"/>
          </rPr>
          <t>Warning:</t>
        </r>
        <r>
          <rPr>
            <sz val="6"/>
            <color indexed="81"/>
            <rFont val="MS Sans Serif"/>
            <family val="2"/>
            <charset val="177"/>
          </rPr>
          <t>R26&lt;&gt;L25!Q34</t>
        </r>
      </text>
    </comment>
    <comment ref="F27" authorId="0">
      <text>
        <r>
          <rPr>
            <b/>
            <sz val="8"/>
            <color indexed="81"/>
            <rFont val="MS Sans Serif"/>
            <family val="2"/>
            <charset val="177"/>
          </rPr>
          <t>Warning:</t>
        </r>
        <r>
          <rPr>
            <sz val="6"/>
            <color indexed="81"/>
            <rFont val="MS Sans Serif"/>
            <family val="2"/>
            <charset val="177"/>
          </rPr>
          <t>F27&lt;&gt;L25!E35</t>
        </r>
      </text>
    </comment>
    <comment ref="L27" authorId="0">
      <text>
        <r>
          <rPr>
            <b/>
            <sz val="8"/>
            <color indexed="81"/>
            <rFont val="MS Sans Serif"/>
            <family val="2"/>
            <charset val="177"/>
          </rPr>
          <t>Warning:</t>
        </r>
        <r>
          <rPr>
            <sz val="6"/>
            <color indexed="81"/>
            <rFont val="MS Sans Serif"/>
            <family val="2"/>
            <charset val="177"/>
          </rPr>
          <t>L27&lt;&gt;L25!K35</t>
        </r>
      </text>
    </comment>
    <comment ref="R27" authorId="0">
      <text>
        <r>
          <rPr>
            <b/>
            <sz val="8"/>
            <color indexed="81"/>
            <rFont val="MS Sans Serif"/>
            <family val="2"/>
            <charset val="177"/>
          </rPr>
          <t>Warning:</t>
        </r>
        <r>
          <rPr>
            <sz val="6"/>
            <color indexed="81"/>
            <rFont val="MS Sans Serif"/>
            <family val="2"/>
            <charset val="177"/>
          </rPr>
          <t>R27&lt;&gt;L25!Q35</t>
        </r>
      </text>
    </comment>
    <comment ref="F30" authorId="0">
      <text>
        <r>
          <rPr>
            <b/>
            <sz val="8"/>
            <color indexed="81"/>
            <rFont val="MS Sans Serif"/>
            <family val="2"/>
            <charset val="177"/>
          </rPr>
          <t>Warning:</t>
        </r>
        <r>
          <rPr>
            <sz val="6"/>
            <color indexed="81"/>
            <rFont val="MS Sans Serif"/>
            <family val="2"/>
            <charset val="177"/>
          </rPr>
          <t>F30&lt;&gt;L25!E39-L25!E38</t>
        </r>
      </text>
    </comment>
    <comment ref="H30" authorId="0">
      <text>
        <r>
          <rPr>
            <b/>
            <sz val="8"/>
            <color indexed="81"/>
            <rFont val="MS Sans Serif"/>
            <family val="2"/>
            <charset val="177"/>
          </rPr>
          <t>Warning:</t>
        </r>
        <r>
          <rPr>
            <sz val="6"/>
            <color indexed="81"/>
            <rFont val="MS Sans Serif"/>
            <family val="2"/>
            <charset val="177"/>
          </rPr>
          <t>L52!F30&lt;&gt;H30</t>
        </r>
      </text>
    </comment>
    <comment ref="L30" authorId="0">
      <text>
        <r>
          <rPr>
            <b/>
            <sz val="8"/>
            <color indexed="81"/>
            <rFont val="MS Sans Serif"/>
            <family val="2"/>
            <charset val="177"/>
          </rPr>
          <t>Warning:</t>
        </r>
        <r>
          <rPr>
            <sz val="6"/>
            <color indexed="81"/>
            <rFont val="MS Sans Serif"/>
            <family val="2"/>
            <charset val="177"/>
          </rPr>
          <t>L30&lt;&gt;L25!K39-L25!K38</t>
        </r>
      </text>
    </comment>
    <comment ref="N30" authorId="0">
      <text>
        <r>
          <rPr>
            <b/>
            <sz val="8"/>
            <color indexed="81"/>
            <rFont val="MS Sans Serif"/>
            <family val="2"/>
            <charset val="177"/>
          </rPr>
          <t>Warning:</t>
        </r>
        <r>
          <rPr>
            <sz val="6"/>
            <color indexed="81"/>
            <rFont val="MS Sans Serif"/>
            <family val="2"/>
            <charset val="177"/>
          </rPr>
          <t>L51!F30&lt;&gt;N30
Warning:L52!P30&lt;&gt;N30</t>
        </r>
      </text>
    </comment>
    <comment ref="R30" authorId="0">
      <text>
        <r>
          <rPr>
            <b/>
            <sz val="8"/>
            <color indexed="81"/>
            <rFont val="MS Sans Serif"/>
            <family val="2"/>
            <charset val="177"/>
          </rPr>
          <t>Warning:</t>
        </r>
        <r>
          <rPr>
            <sz val="6"/>
            <color indexed="81"/>
            <rFont val="MS Sans Serif"/>
            <family val="2"/>
            <charset val="177"/>
          </rPr>
          <t>R30&lt;&gt;L25!Q39-L25!Q38</t>
        </r>
      </text>
    </comment>
    <comment ref="T30" authorId="0">
      <text>
        <r>
          <rPr>
            <b/>
            <sz val="8"/>
            <color indexed="81"/>
            <rFont val="MS Sans Serif"/>
            <family val="2"/>
            <charset val="177"/>
          </rPr>
          <t>Warning:</t>
        </r>
        <r>
          <rPr>
            <sz val="6"/>
            <color indexed="81"/>
            <rFont val="MS Sans Serif"/>
            <family val="2"/>
            <charset val="177"/>
          </rPr>
          <t>L51!P30&lt;&gt;T30
Warning:L52!Z30&lt;&gt;T30</t>
        </r>
      </text>
    </comment>
    <comment ref="F37" authorId="0">
      <text>
        <r>
          <rPr>
            <b/>
            <sz val="8"/>
            <color indexed="81"/>
            <rFont val="MS Sans Serif"/>
            <family val="2"/>
            <charset val="177"/>
          </rPr>
          <t>Warning:</t>
        </r>
        <r>
          <rPr>
            <sz val="6"/>
            <color indexed="81"/>
            <rFont val="MS Sans Serif"/>
            <family val="2"/>
            <charset val="177"/>
          </rPr>
          <t>F37&lt;&gt;L16!E22</t>
        </r>
      </text>
    </comment>
    <comment ref="H37" authorId="0">
      <text>
        <r>
          <rPr>
            <b/>
            <sz val="8"/>
            <color indexed="81"/>
            <rFont val="MS Sans Serif"/>
            <family val="2"/>
            <charset val="177"/>
          </rPr>
          <t>Warning:</t>
        </r>
        <r>
          <rPr>
            <sz val="6"/>
            <color indexed="81"/>
            <rFont val="MS Sans Serif"/>
            <family val="2"/>
            <charset val="177"/>
          </rPr>
          <t>L52!F36&lt;&gt;H37</t>
        </r>
      </text>
    </comment>
    <comment ref="L37" authorId="0">
      <text>
        <r>
          <rPr>
            <b/>
            <sz val="8"/>
            <color indexed="81"/>
            <rFont val="MS Sans Serif"/>
            <family val="2"/>
            <charset val="177"/>
          </rPr>
          <t>Warning:</t>
        </r>
        <r>
          <rPr>
            <sz val="6"/>
            <color indexed="81"/>
            <rFont val="MS Sans Serif"/>
            <family val="2"/>
            <charset val="177"/>
          </rPr>
          <t>L37&lt;&gt;L16!F22</t>
        </r>
      </text>
    </comment>
    <comment ref="N37" authorId="0">
      <text>
        <r>
          <rPr>
            <b/>
            <sz val="8"/>
            <color indexed="81"/>
            <rFont val="MS Sans Serif"/>
            <family val="2"/>
            <charset val="177"/>
          </rPr>
          <t>Warning:</t>
        </r>
        <r>
          <rPr>
            <sz val="6"/>
            <color indexed="81"/>
            <rFont val="MS Sans Serif"/>
            <family val="2"/>
            <charset val="177"/>
          </rPr>
          <t>L51!F36&lt;&gt;N37
Warning:L52!P36&lt;&gt;N37</t>
        </r>
      </text>
    </comment>
    <comment ref="R37" authorId="0">
      <text>
        <r>
          <rPr>
            <b/>
            <sz val="8"/>
            <color indexed="81"/>
            <rFont val="MS Sans Serif"/>
            <family val="2"/>
            <charset val="177"/>
          </rPr>
          <t>Warning:</t>
        </r>
        <r>
          <rPr>
            <sz val="6"/>
            <color indexed="81"/>
            <rFont val="MS Sans Serif"/>
            <family val="2"/>
            <charset val="177"/>
          </rPr>
          <t>R37&lt;&gt;L16!G22</t>
        </r>
      </text>
    </comment>
    <comment ref="T37" authorId="0">
      <text>
        <r>
          <rPr>
            <b/>
            <sz val="8"/>
            <color indexed="81"/>
            <rFont val="MS Sans Serif"/>
            <family val="2"/>
            <charset val="177"/>
          </rPr>
          <t>Warning:</t>
        </r>
        <r>
          <rPr>
            <sz val="6"/>
            <color indexed="81"/>
            <rFont val="MS Sans Serif"/>
            <family val="2"/>
            <charset val="177"/>
          </rPr>
          <t>L51!P36&lt;&gt;T37
Warning:L52!Z36&lt;&gt;T37</t>
        </r>
      </text>
    </comment>
    <comment ref="H38" authorId="0">
      <text>
        <r>
          <rPr>
            <b/>
            <sz val="8"/>
            <color indexed="81"/>
            <rFont val="MS Sans Serif"/>
            <family val="2"/>
            <charset val="177"/>
          </rPr>
          <t>Warning:</t>
        </r>
        <r>
          <rPr>
            <sz val="6"/>
            <color indexed="81"/>
            <rFont val="MS Sans Serif"/>
            <family val="2"/>
            <charset val="177"/>
          </rPr>
          <t>L52!F37&lt;&gt;H38</t>
        </r>
      </text>
    </comment>
    <comment ref="N38" authorId="0">
      <text>
        <r>
          <rPr>
            <b/>
            <sz val="8"/>
            <color indexed="81"/>
            <rFont val="MS Sans Serif"/>
            <family val="2"/>
            <charset val="177"/>
          </rPr>
          <t>Warning:</t>
        </r>
        <r>
          <rPr>
            <sz val="6"/>
            <color indexed="81"/>
            <rFont val="MS Sans Serif"/>
            <family val="2"/>
            <charset val="177"/>
          </rPr>
          <t>L51!F37&lt;&gt;N38
Warning:L52!P37&lt;&gt;N38</t>
        </r>
      </text>
    </comment>
    <comment ref="T38" authorId="0">
      <text>
        <r>
          <rPr>
            <b/>
            <sz val="8"/>
            <color indexed="81"/>
            <rFont val="MS Sans Serif"/>
            <family val="2"/>
            <charset val="177"/>
          </rPr>
          <t>Warning:</t>
        </r>
        <r>
          <rPr>
            <sz val="6"/>
            <color indexed="81"/>
            <rFont val="MS Sans Serif"/>
            <family val="2"/>
            <charset val="177"/>
          </rPr>
          <t>L51!P37&lt;&gt;T38
Warning:L52!Z37&lt;&gt;T38</t>
        </r>
      </text>
    </comment>
    <comment ref="H39" authorId="0">
      <text>
        <r>
          <rPr>
            <b/>
            <sz val="8"/>
            <color indexed="81"/>
            <rFont val="MS Sans Serif"/>
            <family val="2"/>
            <charset val="177"/>
          </rPr>
          <t>Warning:</t>
        </r>
        <r>
          <rPr>
            <sz val="6"/>
            <color indexed="81"/>
            <rFont val="MS Sans Serif"/>
            <family val="2"/>
            <charset val="177"/>
          </rPr>
          <t>L52!F38&lt;&gt;H39</t>
        </r>
      </text>
    </comment>
    <comment ref="N39" authorId="0">
      <text>
        <r>
          <rPr>
            <b/>
            <sz val="8"/>
            <color indexed="81"/>
            <rFont val="MS Sans Serif"/>
            <family val="2"/>
            <charset val="177"/>
          </rPr>
          <t>Warning:</t>
        </r>
        <r>
          <rPr>
            <sz val="6"/>
            <color indexed="81"/>
            <rFont val="MS Sans Serif"/>
            <family val="2"/>
            <charset val="177"/>
          </rPr>
          <t>L51!F38&lt;&gt;N39
Warning:L52!P38&lt;&gt;N39</t>
        </r>
      </text>
    </comment>
    <comment ref="T39" authorId="0">
      <text>
        <r>
          <rPr>
            <b/>
            <sz val="8"/>
            <color indexed="81"/>
            <rFont val="MS Sans Serif"/>
            <family val="2"/>
            <charset val="177"/>
          </rPr>
          <t>Warning:</t>
        </r>
        <r>
          <rPr>
            <sz val="6"/>
            <color indexed="81"/>
            <rFont val="MS Sans Serif"/>
            <family val="2"/>
            <charset val="177"/>
          </rPr>
          <t>L51!P38&lt;&gt;T39
Warning:L52!Z38&lt;&gt;T39</t>
        </r>
      </text>
    </comment>
    <comment ref="F48" authorId="0">
      <text>
        <r>
          <rPr>
            <b/>
            <sz val="8"/>
            <color indexed="81"/>
            <rFont val="MS Sans Serif"/>
            <family val="2"/>
            <charset val="177"/>
          </rPr>
          <t>Warning:</t>
        </r>
        <r>
          <rPr>
            <sz val="6"/>
            <color indexed="81"/>
            <rFont val="MS Sans Serif"/>
            <family val="2"/>
            <charset val="177"/>
          </rPr>
          <t>F48&lt;&gt;L16!E30</t>
        </r>
      </text>
    </comment>
    <comment ref="H48" authorId="0">
      <text>
        <r>
          <rPr>
            <b/>
            <sz val="8"/>
            <color indexed="81"/>
            <rFont val="MS Sans Serif"/>
            <family val="2"/>
            <charset val="177"/>
          </rPr>
          <t>Warning:</t>
        </r>
        <r>
          <rPr>
            <sz val="6"/>
            <color indexed="81"/>
            <rFont val="MS Sans Serif"/>
            <family val="2"/>
            <charset val="177"/>
          </rPr>
          <t>L52!F44&lt;&gt;H48</t>
        </r>
      </text>
    </comment>
    <comment ref="L48" authorId="0">
      <text>
        <r>
          <rPr>
            <b/>
            <sz val="8"/>
            <color indexed="81"/>
            <rFont val="MS Sans Serif"/>
            <family val="2"/>
            <charset val="177"/>
          </rPr>
          <t>Warning:</t>
        </r>
        <r>
          <rPr>
            <sz val="6"/>
            <color indexed="81"/>
            <rFont val="MS Sans Serif"/>
            <family val="2"/>
            <charset val="177"/>
          </rPr>
          <t>L48&lt;&gt;L16!F30</t>
        </r>
      </text>
    </comment>
    <comment ref="N48" authorId="0">
      <text>
        <r>
          <rPr>
            <b/>
            <sz val="8"/>
            <color indexed="81"/>
            <rFont val="MS Sans Serif"/>
            <family val="2"/>
            <charset val="177"/>
          </rPr>
          <t>Warning:</t>
        </r>
        <r>
          <rPr>
            <sz val="6"/>
            <color indexed="81"/>
            <rFont val="MS Sans Serif"/>
            <family val="2"/>
            <charset val="177"/>
          </rPr>
          <t>L51!F44&lt;&gt;N48
Warning:L52!P44&lt;&gt;N48</t>
        </r>
      </text>
    </comment>
    <comment ref="R48" authorId="0">
      <text>
        <r>
          <rPr>
            <b/>
            <sz val="8"/>
            <color indexed="81"/>
            <rFont val="MS Sans Serif"/>
            <family val="2"/>
            <charset val="177"/>
          </rPr>
          <t>Warning:</t>
        </r>
        <r>
          <rPr>
            <sz val="6"/>
            <color indexed="81"/>
            <rFont val="MS Sans Serif"/>
            <family val="2"/>
            <charset val="177"/>
          </rPr>
          <t>R48&lt;&gt;L16!G30</t>
        </r>
      </text>
    </comment>
    <comment ref="T48" authorId="0">
      <text>
        <r>
          <rPr>
            <b/>
            <sz val="8"/>
            <color indexed="81"/>
            <rFont val="MS Sans Serif"/>
            <family val="2"/>
            <charset val="177"/>
          </rPr>
          <t>Warning:</t>
        </r>
        <r>
          <rPr>
            <sz val="6"/>
            <color indexed="81"/>
            <rFont val="MS Sans Serif"/>
            <family val="2"/>
            <charset val="177"/>
          </rPr>
          <t>L51!P44&lt;&gt;T48
Warning:L52!Z44&lt;&gt;T48</t>
        </r>
      </text>
    </comment>
    <comment ref="H49" authorId="0">
      <text>
        <r>
          <rPr>
            <b/>
            <sz val="8"/>
            <color indexed="81"/>
            <rFont val="MS Sans Serif"/>
            <family val="2"/>
            <charset val="177"/>
          </rPr>
          <t>Warning:</t>
        </r>
        <r>
          <rPr>
            <sz val="6"/>
            <color indexed="81"/>
            <rFont val="MS Sans Serif"/>
            <family val="2"/>
            <charset val="177"/>
          </rPr>
          <t>L52!F45&lt;&gt;H49</t>
        </r>
      </text>
    </comment>
    <comment ref="N49" authorId="0">
      <text>
        <r>
          <rPr>
            <b/>
            <sz val="8"/>
            <color indexed="81"/>
            <rFont val="MS Sans Serif"/>
            <family val="2"/>
            <charset val="177"/>
          </rPr>
          <t>Warning:</t>
        </r>
        <r>
          <rPr>
            <sz val="6"/>
            <color indexed="81"/>
            <rFont val="MS Sans Serif"/>
            <family val="2"/>
            <charset val="177"/>
          </rPr>
          <t>L51!F45&lt;&gt;N49
Warning:L52!P45&lt;&gt;N49</t>
        </r>
      </text>
    </comment>
    <comment ref="T49" authorId="0">
      <text>
        <r>
          <rPr>
            <b/>
            <sz val="8"/>
            <color indexed="81"/>
            <rFont val="MS Sans Serif"/>
            <family val="2"/>
            <charset val="177"/>
          </rPr>
          <t>Warning:</t>
        </r>
        <r>
          <rPr>
            <sz val="6"/>
            <color indexed="81"/>
            <rFont val="MS Sans Serif"/>
            <family val="2"/>
            <charset val="177"/>
          </rPr>
          <t>L51!P45&lt;&gt;T49
Warning:L52!Z45&lt;&gt;T49</t>
        </r>
      </text>
    </comment>
  </commentList>
</comments>
</file>

<file path=xl/comments4.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SUM(L12!F16,L12!F10)&lt;&gt;F11</t>
        </r>
      </text>
    </comment>
    <comment ref="H11" authorId="0">
      <text>
        <r>
          <rPr>
            <b/>
            <sz val="8"/>
            <color indexed="81"/>
            <rFont val="MS Sans Serif"/>
            <family val="2"/>
            <charset val="177"/>
          </rPr>
          <t>Warning:</t>
        </r>
        <r>
          <rPr>
            <sz val="6"/>
            <color indexed="81"/>
            <rFont val="MS Sans Serif"/>
            <family val="2"/>
            <charset val="177"/>
          </rPr>
          <t>SUM(H11:I11)&lt;&gt;L11!F9</t>
        </r>
      </text>
    </comment>
    <comment ref="I11" authorId="0">
      <text>
        <r>
          <rPr>
            <b/>
            <sz val="8"/>
            <color indexed="81"/>
            <rFont val="MS Sans Serif"/>
            <family val="2"/>
            <charset val="177"/>
          </rPr>
          <t>Warning:</t>
        </r>
        <r>
          <rPr>
            <sz val="6"/>
            <color indexed="81"/>
            <rFont val="MS Sans Serif"/>
            <family val="2"/>
            <charset val="177"/>
          </rPr>
          <t>SUM(H11:I11)&lt;&gt;L11!F9</t>
        </r>
      </text>
    </comment>
    <comment ref="J11" authorId="0">
      <text>
        <r>
          <rPr>
            <b/>
            <sz val="8"/>
            <color indexed="81"/>
            <rFont val="MS Sans Serif"/>
            <family val="2"/>
            <charset val="177"/>
          </rPr>
          <t>Warning:</t>
        </r>
        <r>
          <rPr>
            <sz val="6"/>
            <color indexed="81"/>
            <rFont val="MS Sans Serif"/>
            <family val="2"/>
            <charset val="177"/>
          </rPr>
          <t>J11&lt;&gt;L10!F10</t>
        </r>
      </text>
    </comment>
    <comment ref="K11" authorId="0">
      <text>
        <r>
          <rPr>
            <b/>
            <sz val="8"/>
            <color indexed="81"/>
            <rFont val="MS Sans Serif"/>
            <family val="2"/>
            <charset val="177"/>
          </rPr>
          <t>Warning:</t>
        </r>
        <r>
          <rPr>
            <sz val="6"/>
            <color indexed="81"/>
            <rFont val="MS Sans Serif"/>
            <family val="2"/>
            <charset val="177"/>
          </rPr>
          <t>K11&lt;&gt;L9!F10</t>
        </r>
      </text>
    </comment>
    <comment ref="N11" authorId="0">
      <text>
        <r>
          <rPr>
            <b/>
            <sz val="8"/>
            <color indexed="81"/>
            <rFont val="MS Sans Serif"/>
            <family val="2"/>
            <charset val="177"/>
          </rPr>
          <t>Warning:</t>
        </r>
        <r>
          <rPr>
            <sz val="6"/>
            <color indexed="81"/>
            <rFont val="MS Sans Serif"/>
            <family val="2"/>
            <charset val="177"/>
          </rPr>
          <t>SUM(L12!I16,L12!I10)&lt;&gt;N11</t>
        </r>
      </text>
    </comment>
    <comment ref="P11" authorId="0">
      <text>
        <r>
          <rPr>
            <b/>
            <sz val="8"/>
            <color indexed="81"/>
            <rFont val="MS Sans Serif"/>
            <family val="2"/>
            <charset val="177"/>
          </rPr>
          <t>Warning:</t>
        </r>
        <r>
          <rPr>
            <sz val="6"/>
            <color indexed="81"/>
            <rFont val="MS Sans Serif"/>
            <family val="2"/>
            <charset val="177"/>
          </rPr>
          <t>SUM(P11:Q11)&lt;&gt;L11!I9</t>
        </r>
      </text>
    </comment>
    <comment ref="Q11" authorId="0">
      <text>
        <r>
          <rPr>
            <b/>
            <sz val="8"/>
            <color indexed="81"/>
            <rFont val="MS Sans Serif"/>
            <family val="2"/>
            <charset val="177"/>
          </rPr>
          <t>Warning:</t>
        </r>
        <r>
          <rPr>
            <sz val="6"/>
            <color indexed="81"/>
            <rFont val="MS Sans Serif"/>
            <family val="2"/>
            <charset val="177"/>
          </rPr>
          <t>SUM(P11:Q11)&lt;&gt;L11!I9</t>
        </r>
      </text>
    </comment>
    <comment ref="R11" authorId="0">
      <text>
        <r>
          <rPr>
            <b/>
            <sz val="8"/>
            <color indexed="81"/>
            <rFont val="MS Sans Serif"/>
            <family val="2"/>
            <charset val="177"/>
          </rPr>
          <t>Warning:</t>
        </r>
        <r>
          <rPr>
            <sz val="6"/>
            <color indexed="81"/>
            <rFont val="MS Sans Serif"/>
            <family val="2"/>
            <charset val="177"/>
          </rPr>
          <t>R11&lt;&gt;L10!I10</t>
        </r>
      </text>
    </comment>
    <comment ref="S11" authorId="0">
      <text>
        <r>
          <rPr>
            <b/>
            <sz val="8"/>
            <color indexed="81"/>
            <rFont val="MS Sans Serif"/>
            <family val="2"/>
            <charset val="177"/>
          </rPr>
          <t>Warning:</t>
        </r>
        <r>
          <rPr>
            <sz val="6"/>
            <color indexed="81"/>
            <rFont val="MS Sans Serif"/>
            <family val="2"/>
            <charset val="177"/>
          </rPr>
          <t>S11&lt;&gt;L9!I10</t>
        </r>
      </text>
    </comment>
    <comment ref="V11" authorId="0">
      <text>
        <r>
          <rPr>
            <b/>
            <sz val="8"/>
            <color indexed="81"/>
            <rFont val="MS Sans Serif"/>
            <family val="2"/>
            <charset val="177"/>
          </rPr>
          <t>Warning:</t>
        </r>
        <r>
          <rPr>
            <sz val="6"/>
            <color indexed="81"/>
            <rFont val="MS Sans Serif"/>
            <family val="2"/>
            <charset val="177"/>
          </rPr>
          <t>SUM(L12!L16,L12!L10)&lt;&gt;V11</t>
        </r>
      </text>
    </comment>
    <comment ref="X11" authorId="0">
      <text>
        <r>
          <rPr>
            <b/>
            <sz val="8"/>
            <color indexed="81"/>
            <rFont val="MS Sans Serif"/>
            <family val="2"/>
            <charset val="177"/>
          </rPr>
          <t>Warning:</t>
        </r>
        <r>
          <rPr>
            <sz val="6"/>
            <color indexed="81"/>
            <rFont val="MS Sans Serif"/>
            <family val="2"/>
            <charset val="177"/>
          </rPr>
          <t>SUM(X11:Y11)&lt;&gt;L11!L9</t>
        </r>
      </text>
    </comment>
    <comment ref="Y11" authorId="0">
      <text>
        <r>
          <rPr>
            <b/>
            <sz val="8"/>
            <color indexed="81"/>
            <rFont val="MS Sans Serif"/>
            <family val="2"/>
            <charset val="177"/>
          </rPr>
          <t>Warning:</t>
        </r>
        <r>
          <rPr>
            <sz val="6"/>
            <color indexed="81"/>
            <rFont val="MS Sans Serif"/>
            <family val="2"/>
            <charset val="177"/>
          </rPr>
          <t>SUM(X11:Y11)&lt;&gt;L11!L9</t>
        </r>
      </text>
    </comment>
    <comment ref="Z11" authorId="0">
      <text>
        <r>
          <rPr>
            <b/>
            <sz val="8"/>
            <color indexed="81"/>
            <rFont val="MS Sans Serif"/>
            <family val="2"/>
            <charset val="177"/>
          </rPr>
          <t>Warning:</t>
        </r>
        <r>
          <rPr>
            <sz val="6"/>
            <color indexed="81"/>
            <rFont val="MS Sans Serif"/>
            <family val="2"/>
            <charset val="177"/>
          </rPr>
          <t>Z11&lt;&gt;L10!L10</t>
        </r>
      </text>
    </comment>
    <comment ref="AA11" authorId="0">
      <text>
        <r>
          <rPr>
            <b/>
            <sz val="8"/>
            <color indexed="81"/>
            <rFont val="MS Sans Serif"/>
            <family val="2"/>
            <charset val="177"/>
          </rPr>
          <t>Warning:</t>
        </r>
        <r>
          <rPr>
            <sz val="6"/>
            <color indexed="81"/>
            <rFont val="MS Sans Serif"/>
            <family val="2"/>
            <charset val="177"/>
          </rPr>
          <t>AA11&lt;&gt;L9!L10</t>
        </r>
      </text>
    </comment>
    <comment ref="F12" authorId="0">
      <text>
        <r>
          <rPr>
            <b/>
            <sz val="8"/>
            <color indexed="81"/>
            <rFont val="MS Sans Serif"/>
            <family val="2"/>
            <charset val="177"/>
          </rPr>
          <t>Warning:</t>
        </r>
        <r>
          <rPr>
            <sz val="6"/>
            <color indexed="81"/>
            <rFont val="MS Sans Serif"/>
            <family val="2"/>
            <charset val="177"/>
          </rPr>
          <t>SUM(L12!F12:F14)&lt;&gt;F12</t>
        </r>
      </text>
    </comment>
    <comment ref="H12" authorId="0">
      <text>
        <r>
          <rPr>
            <b/>
            <sz val="8"/>
            <color indexed="81"/>
            <rFont val="MS Sans Serif"/>
            <family val="2"/>
            <charset val="177"/>
          </rPr>
          <t>Warning:</t>
        </r>
        <r>
          <rPr>
            <sz val="6"/>
            <color indexed="81"/>
            <rFont val="MS Sans Serif"/>
            <family val="2"/>
            <charset val="177"/>
          </rPr>
          <t>SUM(H12:I12)&lt;&gt;SUM(L11!F10:F12)</t>
        </r>
      </text>
    </comment>
    <comment ref="I12" authorId="0">
      <text>
        <r>
          <rPr>
            <b/>
            <sz val="8"/>
            <color indexed="81"/>
            <rFont val="MS Sans Serif"/>
            <family val="2"/>
            <charset val="177"/>
          </rPr>
          <t>Warning:</t>
        </r>
        <r>
          <rPr>
            <sz val="6"/>
            <color indexed="81"/>
            <rFont val="MS Sans Serif"/>
            <family val="2"/>
            <charset val="177"/>
          </rPr>
          <t>SUM(H12:I12)&lt;&gt;SUM(L11!F10:F12)</t>
        </r>
      </text>
    </comment>
    <comment ref="J12" authorId="0">
      <text>
        <r>
          <rPr>
            <b/>
            <sz val="8"/>
            <color indexed="81"/>
            <rFont val="MS Sans Serif"/>
            <family val="2"/>
            <charset val="177"/>
          </rPr>
          <t>Warning:</t>
        </r>
        <r>
          <rPr>
            <sz val="6"/>
            <color indexed="81"/>
            <rFont val="MS Sans Serif"/>
            <family val="2"/>
            <charset val="177"/>
          </rPr>
          <t>J12&lt;&gt;SUM(L10!F11:F13)</t>
        </r>
      </text>
    </comment>
    <comment ref="K12" authorId="0">
      <text>
        <r>
          <rPr>
            <b/>
            <sz val="8"/>
            <color indexed="81"/>
            <rFont val="MS Sans Serif"/>
            <family val="2"/>
            <charset val="177"/>
          </rPr>
          <t>Warning:</t>
        </r>
        <r>
          <rPr>
            <sz val="6"/>
            <color indexed="81"/>
            <rFont val="MS Sans Serif"/>
            <family val="2"/>
            <charset val="177"/>
          </rPr>
          <t>K12&lt;&gt;SUM(L9!F11:F13)</t>
        </r>
      </text>
    </comment>
    <comment ref="N12" authorId="0">
      <text>
        <r>
          <rPr>
            <b/>
            <sz val="8"/>
            <color indexed="81"/>
            <rFont val="MS Sans Serif"/>
            <family val="2"/>
            <charset val="177"/>
          </rPr>
          <t>Warning:</t>
        </r>
        <r>
          <rPr>
            <sz val="6"/>
            <color indexed="81"/>
            <rFont val="MS Sans Serif"/>
            <family val="2"/>
            <charset val="177"/>
          </rPr>
          <t>SUM(L12!I12:I14)&lt;&gt;N12</t>
        </r>
      </text>
    </comment>
    <comment ref="P12" authorId="0">
      <text>
        <r>
          <rPr>
            <b/>
            <sz val="8"/>
            <color indexed="81"/>
            <rFont val="MS Sans Serif"/>
            <family val="2"/>
            <charset val="177"/>
          </rPr>
          <t>Warning:</t>
        </r>
        <r>
          <rPr>
            <sz val="6"/>
            <color indexed="81"/>
            <rFont val="MS Sans Serif"/>
            <family val="2"/>
            <charset val="177"/>
          </rPr>
          <t>SUM(P12:Q12)&lt;&gt;SUM(L11!I10:I12)</t>
        </r>
      </text>
    </comment>
    <comment ref="Q12" authorId="0">
      <text>
        <r>
          <rPr>
            <b/>
            <sz val="8"/>
            <color indexed="81"/>
            <rFont val="MS Sans Serif"/>
            <family val="2"/>
            <charset val="177"/>
          </rPr>
          <t>Warning:</t>
        </r>
        <r>
          <rPr>
            <sz val="6"/>
            <color indexed="81"/>
            <rFont val="MS Sans Serif"/>
            <family val="2"/>
            <charset val="177"/>
          </rPr>
          <t>SUM(P12:Q12)&lt;&gt;SUM(L11!I10:I12)</t>
        </r>
      </text>
    </comment>
    <comment ref="R12" authorId="0">
      <text>
        <r>
          <rPr>
            <b/>
            <sz val="8"/>
            <color indexed="81"/>
            <rFont val="MS Sans Serif"/>
            <family val="2"/>
            <charset val="177"/>
          </rPr>
          <t>Warning:</t>
        </r>
        <r>
          <rPr>
            <sz val="6"/>
            <color indexed="81"/>
            <rFont val="MS Sans Serif"/>
            <family val="2"/>
            <charset val="177"/>
          </rPr>
          <t>R12&lt;&gt;SUM(L10!I11:I13)</t>
        </r>
      </text>
    </comment>
    <comment ref="S12" authorId="0">
      <text>
        <r>
          <rPr>
            <b/>
            <sz val="8"/>
            <color indexed="81"/>
            <rFont val="MS Sans Serif"/>
            <family val="2"/>
            <charset val="177"/>
          </rPr>
          <t>Warning:</t>
        </r>
        <r>
          <rPr>
            <sz val="6"/>
            <color indexed="81"/>
            <rFont val="MS Sans Serif"/>
            <family val="2"/>
            <charset val="177"/>
          </rPr>
          <t>S12&lt;&gt;SUM(L9!I11:I13)</t>
        </r>
      </text>
    </comment>
    <comment ref="V12" authorId="0">
      <text>
        <r>
          <rPr>
            <b/>
            <sz val="8"/>
            <color indexed="81"/>
            <rFont val="MS Sans Serif"/>
            <family val="2"/>
            <charset val="177"/>
          </rPr>
          <t>Warning:</t>
        </r>
        <r>
          <rPr>
            <sz val="6"/>
            <color indexed="81"/>
            <rFont val="MS Sans Serif"/>
            <family val="2"/>
            <charset val="177"/>
          </rPr>
          <t>SUM(L12!L12:L14)&lt;&gt;V12</t>
        </r>
      </text>
    </comment>
    <comment ref="X12" authorId="0">
      <text>
        <r>
          <rPr>
            <b/>
            <sz val="8"/>
            <color indexed="81"/>
            <rFont val="MS Sans Serif"/>
            <family val="2"/>
            <charset val="177"/>
          </rPr>
          <t>Warning:</t>
        </r>
        <r>
          <rPr>
            <sz val="6"/>
            <color indexed="81"/>
            <rFont val="MS Sans Serif"/>
            <family val="2"/>
            <charset val="177"/>
          </rPr>
          <t>SUM(X12:Y12)&lt;&gt;SUM(L11!L10:L12)</t>
        </r>
      </text>
    </comment>
    <comment ref="Y12" authorId="0">
      <text>
        <r>
          <rPr>
            <b/>
            <sz val="8"/>
            <color indexed="81"/>
            <rFont val="MS Sans Serif"/>
            <family val="2"/>
            <charset val="177"/>
          </rPr>
          <t>Warning:</t>
        </r>
        <r>
          <rPr>
            <sz val="6"/>
            <color indexed="81"/>
            <rFont val="MS Sans Serif"/>
            <family val="2"/>
            <charset val="177"/>
          </rPr>
          <t>SUM(X12:Y12)&lt;&gt;SUM(L11!L10:L12)</t>
        </r>
      </text>
    </comment>
    <comment ref="Z12" authorId="0">
      <text>
        <r>
          <rPr>
            <b/>
            <sz val="8"/>
            <color indexed="81"/>
            <rFont val="MS Sans Serif"/>
            <family val="2"/>
            <charset val="177"/>
          </rPr>
          <t>Warning:</t>
        </r>
        <r>
          <rPr>
            <sz val="6"/>
            <color indexed="81"/>
            <rFont val="MS Sans Serif"/>
            <family val="2"/>
            <charset val="177"/>
          </rPr>
          <t>Z12&lt;&gt;SUM(L10!L11:L13)</t>
        </r>
      </text>
    </comment>
    <comment ref="AA12" authorId="0">
      <text>
        <r>
          <rPr>
            <b/>
            <sz val="8"/>
            <color indexed="81"/>
            <rFont val="MS Sans Serif"/>
            <family val="2"/>
            <charset val="177"/>
          </rPr>
          <t>Warning:</t>
        </r>
        <r>
          <rPr>
            <sz val="6"/>
            <color indexed="81"/>
            <rFont val="MS Sans Serif"/>
            <family val="2"/>
            <charset val="177"/>
          </rPr>
          <t>AA12&lt;&gt;SUM(L9!L11:L13)</t>
        </r>
      </text>
    </comment>
    <comment ref="F13" authorId="0">
      <text>
        <r>
          <rPr>
            <b/>
            <sz val="8"/>
            <color indexed="81"/>
            <rFont val="MS Sans Serif"/>
            <family val="2"/>
            <charset val="177"/>
          </rPr>
          <t>Warning:</t>
        </r>
        <r>
          <rPr>
            <sz val="6"/>
            <color indexed="81"/>
            <rFont val="MS Sans Serif"/>
            <family val="2"/>
            <charset val="177"/>
          </rPr>
          <t>SUM(L12!F23,L12!F18)&lt;&gt;F13</t>
        </r>
      </text>
    </comment>
    <comment ref="H13" authorId="0">
      <text>
        <r>
          <rPr>
            <b/>
            <sz val="8"/>
            <color indexed="81"/>
            <rFont val="MS Sans Serif"/>
            <family val="2"/>
            <charset val="177"/>
          </rPr>
          <t>Warning:</t>
        </r>
        <r>
          <rPr>
            <sz val="6"/>
            <color indexed="81"/>
            <rFont val="MS Sans Serif"/>
            <family val="2"/>
            <charset val="177"/>
          </rPr>
          <t>SUM(H13:I13)&lt;&gt;L11!F16</t>
        </r>
      </text>
    </comment>
    <comment ref="I13" authorId="0">
      <text>
        <r>
          <rPr>
            <b/>
            <sz val="8"/>
            <color indexed="81"/>
            <rFont val="MS Sans Serif"/>
            <family val="2"/>
            <charset val="177"/>
          </rPr>
          <t>Warning:</t>
        </r>
        <r>
          <rPr>
            <sz val="6"/>
            <color indexed="81"/>
            <rFont val="MS Sans Serif"/>
            <family val="2"/>
            <charset val="177"/>
          </rPr>
          <t>SUM(H13:I13)&lt;&gt;L11!F16</t>
        </r>
      </text>
    </comment>
    <comment ref="J13" authorId="0">
      <text>
        <r>
          <rPr>
            <b/>
            <sz val="8"/>
            <color indexed="81"/>
            <rFont val="MS Sans Serif"/>
            <family val="2"/>
            <charset val="177"/>
          </rPr>
          <t>Warning:</t>
        </r>
        <r>
          <rPr>
            <sz val="6"/>
            <color indexed="81"/>
            <rFont val="MS Sans Serif"/>
            <family val="2"/>
            <charset val="177"/>
          </rPr>
          <t>J13&lt;&gt;L10!F17</t>
        </r>
      </text>
    </comment>
    <comment ref="K13" authorId="0">
      <text>
        <r>
          <rPr>
            <b/>
            <sz val="8"/>
            <color indexed="81"/>
            <rFont val="MS Sans Serif"/>
            <family val="2"/>
            <charset val="177"/>
          </rPr>
          <t>Warning:</t>
        </r>
        <r>
          <rPr>
            <sz val="6"/>
            <color indexed="81"/>
            <rFont val="MS Sans Serif"/>
            <family val="2"/>
            <charset val="177"/>
          </rPr>
          <t>K13&lt;&gt;L9!F17</t>
        </r>
      </text>
    </comment>
    <comment ref="N13" authorId="0">
      <text>
        <r>
          <rPr>
            <b/>
            <sz val="8"/>
            <color indexed="81"/>
            <rFont val="MS Sans Serif"/>
            <family val="2"/>
            <charset val="177"/>
          </rPr>
          <t>Warning:</t>
        </r>
        <r>
          <rPr>
            <sz val="6"/>
            <color indexed="81"/>
            <rFont val="MS Sans Serif"/>
            <family val="2"/>
            <charset val="177"/>
          </rPr>
          <t>SUM(L12!I23,L12!I18)&lt;&gt;N13</t>
        </r>
      </text>
    </comment>
    <comment ref="P13" authorId="0">
      <text>
        <r>
          <rPr>
            <b/>
            <sz val="8"/>
            <color indexed="81"/>
            <rFont val="MS Sans Serif"/>
            <family val="2"/>
            <charset val="177"/>
          </rPr>
          <t>Warning:</t>
        </r>
        <r>
          <rPr>
            <sz val="6"/>
            <color indexed="81"/>
            <rFont val="MS Sans Serif"/>
            <family val="2"/>
            <charset val="177"/>
          </rPr>
          <t>SUM(P13:Q13)&lt;&gt;L11!I16</t>
        </r>
      </text>
    </comment>
    <comment ref="Q13" authorId="0">
      <text>
        <r>
          <rPr>
            <b/>
            <sz val="8"/>
            <color indexed="81"/>
            <rFont val="MS Sans Serif"/>
            <family val="2"/>
            <charset val="177"/>
          </rPr>
          <t>Warning:</t>
        </r>
        <r>
          <rPr>
            <sz val="6"/>
            <color indexed="81"/>
            <rFont val="MS Sans Serif"/>
            <family val="2"/>
            <charset val="177"/>
          </rPr>
          <t>SUM(P13:Q13)&lt;&gt;L11!I16</t>
        </r>
      </text>
    </comment>
    <comment ref="R13" authorId="0">
      <text>
        <r>
          <rPr>
            <b/>
            <sz val="8"/>
            <color indexed="81"/>
            <rFont val="MS Sans Serif"/>
            <family val="2"/>
            <charset val="177"/>
          </rPr>
          <t>Warning:</t>
        </r>
        <r>
          <rPr>
            <sz val="6"/>
            <color indexed="81"/>
            <rFont val="MS Sans Serif"/>
            <family val="2"/>
            <charset val="177"/>
          </rPr>
          <t>R13&lt;&gt;L10!I17</t>
        </r>
      </text>
    </comment>
    <comment ref="S13" authorId="0">
      <text>
        <r>
          <rPr>
            <b/>
            <sz val="8"/>
            <color indexed="81"/>
            <rFont val="MS Sans Serif"/>
            <family val="2"/>
            <charset val="177"/>
          </rPr>
          <t>Warning:</t>
        </r>
        <r>
          <rPr>
            <sz val="6"/>
            <color indexed="81"/>
            <rFont val="MS Sans Serif"/>
            <family val="2"/>
            <charset val="177"/>
          </rPr>
          <t>S13&lt;&gt;L9!I17</t>
        </r>
      </text>
    </comment>
    <comment ref="V13" authorId="0">
      <text>
        <r>
          <rPr>
            <b/>
            <sz val="8"/>
            <color indexed="81"/>
            <rFont val="MS Sans Serif"/>
            <family val="2"/>
            <charset val="177"/>
          </rPr>
          <t>Warning:</t>
        </r>
        <r>
          <rPr>
            <sz val="6"/>
            <color indexed="81"/>
            <rFont val="MS Sans Serif"/>
            <family val="2"/>
            <charset val="177"/>
          </rPr>
          <t>SUM(L12!L23,L12!L18)&lt;&gt;V13</t>
        </r>
      </text>
    </comment>
    <comment ref="X13" authorId="0">
      <text>
        <r>
          <rPr>
            <b/>
            <sz val="8"/>
            <color indexed="81"/>
            <rFont val="MS Sans Serif"/>
            <family val="2"/>
            <charset val="177"/>
          </rPr>
          <t>Warning:</t>
        </r>
        <r>
          <rPr>
            <sz val="6"/>
            <color indexed="81"/>
            <rFont val="MS Sans Serif"/>
            <family val="2"/>
            <charset val="177"/>
          </rPr>
          <t>SUM(X13:Y13)&lt;&gt;L11!L16</t>
        </r>
      </text>
    </comment>
    <comment ref="Y13" authorId="0">
      <text>
        <r>
          <rPr>
            <b/>
            <sz val="8"/>
            <color indexed="81"/>
            <rFont val="MS Sans Serif"/>
            <family val="2"/>
            <charset val="177"/>
          </rPr>
          <t>Warning:</t>
        </r>
        <r>
          <rPr>
            <sz val="6"/>
            <color indexed="81"/>
            <rFont val="MS Sans Serif"/>
            <family val="2"/>
            <charset val="177"/>
          </rPr>
          <t>SUM(X13:Y13)&lt;&gt;L11!L16</t>
        </r>
      </text>
    </comment>
    <comment ref="Z13" authorId="0">
      <text>
        <r>
          <rPr>
            <b/>
            <sz val="8"/>
            <color indexed="81"/>
            <rFont val="MS Sans Serif"/>
            <family val="2"/>
            <charset val="177"/>
          </rPr>
          <t>Warning:</t>
        </r>
        <r>
          <rPr>
            <sz val="6"/>
            <color indexed="81"/>
            <rFont val="MS Sans Serif"/>
            <family val="2"/>
            <charset val="177"/>
          </rPr>
          <t>Z13&lt;&gt;L10!L17</t>
        </r>
      </text>
    </comment>
    <comment ref="AA13" authorId="0">
      <text>
        <r>
          <rPr>
            <b/>
            <sz val="8"/>
            <color indexed="81"/>
            <rFont val="MS Sans Serif"/>
            <family val="2"/>
            <charset val="177"/>
          </rPr>
          <t>Warning:</t>
        </r>
        <r>
          <rPr>
            <sz val="6"/>
            <color indexed="81"/>
            <rFont val="MS Sans Serif"/>
            <family val="2"/>
            <charset val="177"/>
          </rPr>
          <t>AA13&lt;&gt;L9!L17</t>
        </r>
      </text>
    </comment>
    <comment ref="F14" authorId="0">
      <text>
        <r>
          <rPr>
            <b/>
            <sz val="8"/>
            <color indexed="81"/>
            <rFont val="MS Sans Serif"/>
            <family val="2"/>
            <charset val="177"/>
          </rPr>
          <t>Warning:</t>
        </r>
        <r>
          <rPr>
            <sz val="6"/>
            <color indexed="81"/>
            <rFont val="MS Sans Serif"/>
            <family val="2"/>
            <charset val="177"/>
          </rPr>
          <t>SUM(L12!F19:F21)&lt;&gt;F14</t>
        </r>
      </text>
    </comment>
    <comment ref="H14" authorId="0">
      <text>
        <r>
          <rPr>
            <b/>
            <sz val="8"/>
            <color indexed="81"/>
            <rFont val="MS Sans Serif"/>
            <family val="2"/>
            <charset val="177"/>
          </rPr>
          <t>Warning:</t>
        </r>
        <r>
          <rPr>
            <sz val="6"/>
            <color indexed="81"/>
            <rFont val="MS Sans Serif"/>
            <family val="2"/>
            <charset val="177"/>
          </rPr>
          <t>SUM(H14:I14)&lt;&gt;SUM(L11!F17:F19)</t>
        </r>
      </text>
    </comment>
    <comment ref="I14" authorId="0">
      <text>
        <r>
          <rPr>
            <b/>
            <sz val="8"/>
            <color indexed="81"/>
            <rFont val="MS Sans Serif"/>
            <family val="2"/>
            <charset val="177"/>
          </rPr>
          <t>Warning:</t>
        </r>
        <r>
          <rPr>
            <sz val="6"/>
            <color indexed="81"/>
            <rFont val="MS Sans Serif"/>
            <family val="2"/>
            <charset val="177"/>
          </rPr>
          <t>SUM(H14:I14)&lt;&gt;SUM(L11!F17:F19)</t>
        </r>
      </text>
    </comment>
    <comment ref="J14" authorId="0">
      <text>
        <r>
          <rPr>
            <b/>
            <sz val="8"/>
            <color indexed="81"/>
            <rFont val="MS Sans Serif"/>
            <family val="2"/>
            <charset val="177"/>
          </rPr>
          <t>Warning:</t>
        </r>
        <r>
          <rPr>
            <sz val="6"/>
            <color indexed="81"/>
            <rFont val="MS Sans Serif"/>
            <family val="2"/>
            <charset val="177"/>
          </rPr>
          <t>J14&lt;&gt;SUM(L10!F18:F20)</t>
        </r>
      </text>
    </comment>
    <comment ref="K14" authorId="0">
      <text>
        <r>
          <rPr>
            <b/>
            <sz val="8"/>
            <color indexed="81"/>
            <rFont val="MS Sans Serif"/>
            <family val="2"/>
            <charset val="177"/>
          </rPr>
          <t>Warning:</t>
        </r>
        <r>
          <rPr>
            <sz val="6"/>
            <color indexed="81"/>
            <rFont val="MS Sans Serif"/>
            <family val="2"/>
            <charset val="177"/>
          </rPr>
          <t>K14&lt;&gt;SUM(L9!F18:F20)</t>
        </r>
      </text>
    </comment>
    <comment ref="N14" authorId="0">
      <text>
        <r>
          <rPr>
            <b/>
            <sz val="8"/>
            <color indexed="81"/>
            <rFont val="MS Sans Serif"/>
            <family val="2"/>
            <charset val="177"/>
          </rPr>
          <t>Warning:</t>
        </r>
        <r>
          <rPr>
            <sz val="6"/>
            <color indexed="81"/>
            <rFont val="MS Sans Serif"/>
            <family val="2"/>
            <charset val="177"/>
          </rPr>
          <t>SUM(L12!I19:I21)&lt;&gt;N14</t>
        </r>
      </text>
    </comment>
    <comment ref="P14" authorId="0">
      <text>
        <r>
          <rPr>
            <b/>
            <sz val="8"/>
            <color indexed="81"/>
            <rFont val="MS Sans Serif"/>
            <family val="2"/>
            <charset val="177"/>
          </rPr>
          <t>Warning:</t>
        </r>
        <r>
          <rPr>
            <sz val="6"/>
            <color indexed="81"/>
            <rFont val="MS Sans Serif"/>
            <family val="2"/>
            <charset val="177"/>
          </rPr>
          <t>SUM(P14:Q14)&lt;&gt;SUM(L11!I17:I19)</t>
        </r>
      </text>
    </comment>
    <comment ref="Q14" authorId="0">
      <text>
        <r>
          <rPr>
            <b/>
            <sz val="8"/>
            <color indexed="81"/>
            <rFont val="MS Sans Serif"/>
            <family val="2"/>
            <charset val="177"/>
          </rPr>
          <t>Warning:</t>
        </r>
        <r>
          <rPr>
            <sz val="6"/>
            <color indexed="81"/>
            <rFont val="MS Sans Serif"/>
            <family val="2"/>
            <charset val="177"/>
          </rPr>
          <t>SUM(P14:Q14)&lt;&gt;SUM(L11!I17:I19)</t>
        </r>
      </text>
    </comment>
    <comment ref="R14" authorId="0">
      <text>
        <r>
          <rPr>
            <b/>
            <sz val="8"/>
            <color indexed="81"/>
            <rFont val="MS Sans Serif"/>
            <family val="2"/>
            <charset val="177"/>
          </rPr>
          <t>Warning:</t>
        </r>
        <r>
          <rPr>
            <sz val="6"/>
            <color indexed="81"/>
            <rFont val="MS Sans Serif"/>
            <family val="2"/>
            <charset val="177"/>
          </rPr>
          <t>R14&lt;&gt;SUM(L10!I18:I20)</t>
        </r>
      </text>
    </comment>
    <comment ref="S14" authorId="0">
      <text>
        <r>
          <rPr>
            <b/>
            <sz val="8"/>
            <color indexed="81"/>
            <rFont val="MS Sans Serif"/>
            <family val="2"/>
            <charset val="177"/>
          </rPr>
          <t>Warning:</t>
        </r>
        <r>
          <rPr>
            <sz val="6"/>
            <color indexed="81"/>
            <rFont val="MS Sans Serif"/>
            <family val="2"/>
            <charset val="177"/>
          </rPr>
          <t>S14&lt;&gt;SUM(L9!I18:I20)</t>
        </r>
      </text>
    </comment>
    <comment ref="V14" authorId="0">
      <text>
        <r>
          <rPr>
            <b/>
            <sz val="8"/>
            <color indexed="81"/>
            <rFont val="MS Sans Serif"/>
            <family val="2"/>
            <charset val="177"/>
          </rPr>
          <t>Warning:</t>
        </r>
        <r>
          <rPr>
            <sz val="6"/>
            <color indexed="81"/>
            <rFont val="MS Sans Serif"/>
            <family val="2"/>
            <charset val="177"/>
          </rPr>
          <t>SUM(L12!L19:L21)&lt;&gt;V14</t>
        </r>
      </text>
    </comment>
    <comment ref="X14" authorId="0">
      <text>
        <r>
          <rPr>
            <b/>
            <sz val="8"/>
            <color indexed="81"/>
            <rFont val="MS Sans Serif"/>
            <family val="2"/>
            <charset val="177"/>
          </rPr>
          <t>Warning:</t>
        </r>
        <r>
          <rPr>
            <sz val="6"/>
            <color indexed="81"/>
            <rFont val="MS Sans Serif"/>
            <family val="2"/>
            <charset val="177"/>
          </rPr>
          <t>SUM(X14:Y14)&lt;&gt;SUM(L11!L17:L19)</t>
        </r>
      </text>
    </comment>
    <comment ref="Y14" authorId="0">
      <text>
        <r>
          <rPr>
            <b/>
            <sz val="8"/>
            <color indexed="81"/>
            <rFont val="MS Sans Serif"/>
            <family val="2"/>
            <charset val="177"/>
          </rPr>
          <t>Warning:</t>
        </r>
        <r>
          <rPr>
            <sz val="6"/>
            <color indexed="81"/>
            <rFont val="MS Sans Serif"/>
            <family val="2"/>
            <charset val="177"/>
          </rPr>
          <t>SUM(X14:Y14)&lt;&gt;SUM(L11!L17:L19)</t>
        </r>
      </text>
    </comment>
    <comment ref="Z14" authorId="0">
      <text>
        <r>
          <rPr>
            <b/>
            <sz val="8"/>
            <color indexed="81"/>
            <rFont val="MS Sans Serif"/>
            <family val="2"/>
            <charset val="177"/>
          </rPr>
          <t>Warning:</t>
        </r>
        <r>
          <rPr>
            <sz val="6"/>
            <color indexed="81"/>
            <rFont val="MS Sans Serif"/>
            <family val="2"/>
            <charset val="177"/>
          </rPr>
          <t>Z14&lt;&gt;SUM(L10!L18:L20)</t>
        </r>
      </text>
    </comment>
    <comment ref="AA14" authorId="0">
      <text>
        <r>
          <rPr>
            <b/>
            <sz val="8"/>
            <color indexed="81"/>
            <rFont val="MS Sans Serif"/>
            <family val="2"/>
            <charset val="177"/>
          </rPr>
          <t>Warning:</t>
        </r>
        <r>
          <rPr>
            <sz val="6"/>
            <color indexed="81"/>
            <rFont val="MS Sans Serif"/>
            <family val="2"/>
            <charset val="177"/>
          </rPr>
          <t>AA14&lt;&gt;SUM(L9!L18:L20)</t>
        </r>
      </text>
    </comment>
  </commentList>
</comments>
</file>

<file path=xl/comments40.xml><?xml version="1.0" encoding="utf-8"?>
<comments xmlns="http://schemas.openxmlformats.org/spreadsheetml/2006/main">
  <authors>
    <author>רחל לאה כהן טנוג'י</author>
  </authors>
  <commentList>
    <comment ref="F20" authorId="0">
      <text>
        <r>
          <rPr>
            <b/>
            <sz val="8"/>
            <color indexed="81"/>
            <rFont val="MS Sans Serif"/>
            <family val="2"/>
            <charset val="177"/>
          </rPr>
          <t>Warning:</t>
        </r>
        <r>
          <rPr>
            <sz val="6"/>
            <color indexed="81"/>
            <rFont val="MS Sans Serif"/>
            <family val="2"/>
            <charset val="177"/>
          </rPr>
          <t>F20&lt;&gt;L50!N20</t>
        </r>
      </text>
    </comment>
    <comment ref="P20" authorId="0">
      <text>
        <r>
          <rPr>
            <b/>
            <sz val="8"/>
            <color indexed="81"/>
            <rFont val="MS Sans Serif"/>
            <family val="2"/>
            <charset val="177"/>
          </rPr>
          <t>Warning:</t>
        </r>
        <r>
          <rPr>
            <sz val="6"/>
            <color indexed="81"/>
            <rFont val="MS Sans Serif"/>
            <family val="2"/>
            <charset val="177"/>
          </rPr>
          <t>P20&lt;&gt;L50!T20</t>
        </r>
      </text>
    </comment>
    <comment ref="F30" authorId="0">
      <text>
        <r>
          <rPr>
            <b/>
            <sz val="8"/>
            <color indexed="81"/>
            <rFont val="MS Sans Serif"/>
            <family val="2"/>
            <charset val="177"/>
          </rPr>
          <t>Warning:</t>
        </r>
        <r>
          <rPr>
            <sz val="6"/>
            <color indexed="81"/>
            <rFont val="MS Sans Serif"/>
            <family val="2"/>
            <charset val="177"/>
          </rPr>
          <t>F30&lt;&gt;L50!N30</t>
        </r>
      </text>
    </comment>
    <comment ref="P30" authorId="0">
      <text>
        <r>
          <rPr>
            <b/>
            <sz val="8"/>
            <color indexed="81"/>
            <rFont val="MS Sans Serif"/>
            <family val="2"/>
            <charset val="177"/>
          </rPr>
          <t>Warning:</t>
        </r>
        <r>
          <rPr>
            <sz val="6"/>
            <color indexed="81"/>
            <rFont val="MS Sans Serif"/>
            <family val="2"/>
            <charset val="177"/>
          </rPr>
          <t>P30&lt;&gt;L50!T30</t>
        </r>
      </text>
    </comment>
    <comment ref="F36" authorId="0">
      <text>
        <r>
          <rPr>
            <b/>
            <sz val="8"/>
            <color indexed="81"/>
            <rFont val="MS Sans Serif"/>
            <family val="2"/>
            <charset val="177"/>
          </rPr>
          <t>Warning:</t>
        </r>
        <r>
          <rPr>
            <sz val="6"/>
            <color indexed="81"/>
            <rFont val="MS Sans Serif"/>
            <family val="2"/>
            <charset val="177"/>
          </rPr>
          <t>F36&lt;&gt;L50!N37</t>
        </r>
      </text>
    </comment>
    <comment ref="P36" authorId="0">
      <text>
        <r>
          <rPr>
            <b/>
            <sz val="8"/>
            <color indexed="81"/>
            <rFont val="MS Sans Serif"/>
            <family val="2"/>
            <charset val="177"/>
          </rPr>
          <t>Warning:</t>
        </r>
        <r>
          <rPr>
            <sz val="6"/>
            <color indexed="81"/>
            <rFont val="MS Sans Serif"/>
            <family val="2"/>
            <charset val="177"/>
          </rPr>
          <t>P36&lt;&gt;L50!T37</t>
        </r>
      </text>
    </comment>
    <comment ref="F37" authorId="0">
      <text>
        <r>
          <rPr>
            <b/>
            <sz val="8"/>
            <color indexed="81"/>
            <rFont val="MS Sans Serif"/>
            <family val="2"/>
            <charset val="177"/>
          </rPr>
          <t>Warning:</t>
        </r>
        <r>
          <rPr>
            <sz val="6"/>
            <color indexed="81"/>
            <rFont val="MS Sans Serif"/>
            <family val="2"/>
            <charset val="177"/>
          </rPr>
          <t>F37&lt;&gt;L50!N38</t>
        </r>
      </text>
    </comment>
    <comment ref="P37" authorId="0">
      <text>
        <r>
          <rPr>
            <b/>
            <sz val="8"/>
            <color indexed="81"/>
            <rFont val="MS Sans Serif"/>
            <family val="2"/>
            <charset val="177"/>
          </rPr>
          <t>Warning:</t>
        </r>
        <r>
          <rPr>
            <sz val="6"/>
            <color indexed="81"/>
            <rFont val="MS Sans Serif"/>
            <family val="2"/>
            <charset val="177"/>
          </rPr>
          <t>P37&lt;&gt;L50!T38</t>
        </r>
      </text>
    </comment>
    <comment ref="F38" authorId="0">
      <text>
        <r>
          <rPr>
            <b/>
            <sz val="8"/>
            <color indexed="81"/>
            <rFont val="MS Sans Serif"/>
            <family val="2"/>
            <charset val="177"/>
          </rPr>
          <t>Warning:</t>
        </r>
        <r>
          <rPr>
            <sz val="6"/>
            <color indexed="81"/>
            <rFont val="MS Sans Serif"/>
            <family val="2"/>
            <charset val="177"/>
          </rPr>
          <t>F38&lt;&gt;L50!N39</t>
        </r>
      </text>
    </comment>
    <comment ref="P38" authorId="0">
      <text>
        <r>
          <rPr>
            <b/>
            <sz val="8"/>
            <color indexed="81"/>
            <rFont val="MS Sans Serif"/>
            <family val="2"/>
            <charset val="177"/>
          </rPr>
          <t>Warning:</t>
        </r>
        <r>
          <rPr>
            <sz val="6"/>
            <color indexed="81"/>
            <rFont val="MS Sans Serif"/>
            <family val="2"/>
            <charset val="177"/>
          </rPr>
          <t>P38&lt;&gt;L50!T39</t>
        </r>
      </text>
    </comment>
    <comment ref="F44" authorId="0">
      <text>
        <r>
          <rPr>
            <b/>
            <sz val="8"/>
            <color indexed="81"/>
            <rFont val="MS Sans Serif"/>
            <family val="2"/>
            <charset val="177"/>
          </rPr>
          <t>Warning:</t>
        </r>
        <r>
          <rPr>
            <sz val="6"/>
            <color indexed="81"/>
            <rFont val="MS Sans Serif"/>
            <family val="2"/>
            <charset val="177"/>
          </rPr>
          <t>F44&lt;&gt;L50!N48</t>
        </r>
      </text>
    </comment>
    <comment ref="P44" authorId="0">
      <text>
        <r>
          <rPr>
            <b/>
            <sz val="8"/>
            <color indexed="81"/>
            <rFont val="MS Sans Serif"/>
            <family val="2"/>
            <charset val="177"/>
          </rPr>
          <t>Warning:</t>
        </r>
        <r>
          <rPr>
            <sz val="6"/>
            <color indexed="81"/>
            <rFont val="MS Sans Serif"/>
            <family val="2"/>
            <charset val="177"/>
          </rPr>
          <t>P44&lt;&gt;L50!T48</t>
        </r>
      </text>
    </comment>
    <comment ref="F45" authorId="0">
      <text>
        <r>
          <rPr>
            <b/>
            <sz val="8"/>
            <color indexed="81"/>
            <rFont val="MS Sans Serif"/>
            <family val="2"/>
            <charset val="177"/>
          </rPr>
          <t>Warning:</t>
        </r>
        <r>
          <rPr>
            <sz val="6"/>
            <color indexed="81"/>
            <rFont val="MS Sans Serif"/>
            <family val="2"/>
            <charset val="177"/>
          </rPr>
          <t>F45&lt;&gt;L50!N49</t>
        </r>
      </text>
    </comment>
    <comment ref="P45" authorId="0">
      <text>
        <r>
          <rPr>
            <b/>
            <sz val="8"/>
            <color indexed="81"/>
            <rFont val="MS Sans Serif"/>
            <family val="2"/>
            <charset val="177"/>
          </rPr>
          <t>Warning:</t>
        </r>
        <r>
          <rPr>
            <sz val="6"/>
            <color indexed="81"/>
            <rFont val="MS Sans Serif"/>
            <family val="2"/>
            <charset val="177"/>
          </rPr>
          <t>P45&lt;&gt;L50!T49</t>
        </r>
      </text>
    </comment>
  </commentList>
</comments>
</file>

<file path=xl/comments41.xml><?xml version="1.0" encoding="utf-8"?>
<comments xmlns="http://schemas.openxmlformats.org/spreadsheetml/2006/main">
  <authors>
    <author>רחל לאה כהן טנוג'י</author>
  </authors>
  <commentList>
    <comment ref="F20" authorId="0">
      <text>
        <r>
          <rPr>
            <b/>
            <sz val="8"/>
            <color indexed="81"/>
            <rFont val="MS Sans Serif"/>
            <family val="2"/>
            <charset val="177"/>
          </rPr>
          <t>Warning:</t>
        </r>
        <r>
          <rPr>
            <sz val="6"/>
            <color indexed="81"/>
            <rFont val="MS Sans Serif"/>
            <family val="2"/>
            <charset val="177"/>
          </rPr>
          <t>F20&lt;&gt;L50!H20</t>
        </r>
      </text>
    </comment>
    <comment ref="P20" authorId="0">
      <text>
        <r>
          <rPr>
            <b/>
            <sz val="8"/>
            <color indexed="81"/>
            <rFont val="MS Sans Serif"/>
            <family val="2"/>
            <charset val="177"/>
          </rPr>
          <t>Warning:</t>
        </r>
        <r>
          <rPr>
            <sz val="6"/>
            <color indexed="81"/>
            <rFont val="MS Sans Serif"/>
            <family val="2"/>
            <charset val="177"/>
          </rPr>
          <t>P20&lt;&gt;L50!N20</t>
        </r>
      </text>
    </comment>
    <comment ref="Z20" authorId="0">
      <text>
        <r>
          <rPr>
            <b/>
            <sz val="8"/>
            <color indexed="81"/>
            <rFont val="MS Sans Serif"/>
            <family val="2"/>
            <charset val="177"/>
          </rPr>
          <t>Warning:</t>
        </r>
        <r>
          <rPr>
            <sz val="6"/>
            <color indexed="81"/>
            <rFont val="MS Sans Serif"/>
            <family val="2"/>
            <charset val="177"/>
          </rPr>
          <t>Z20&lt;&gt;L50!T20</t>
        </r>
      </text>
    </comment>
    <comment ref="F30" authorId="0">
      <text>
        <r>
          <rPr>
            <b/>
            <sz val="8"/>
            <color indexed="81"/>
            <rFont val="MS Sans Serif"/>
            <family val="2"/>
            <charset val="177"/>
          </rPr>
          <t>Warning:</t>
        </r>
        <r>
          <rPr>
            <sz val="6"/>
            <color indexed="81"/>
            <rFont val="MS Sans Serif"/>
            <family val="2"/>
            <charset val="177"/>
          </rPr>
          <t>F30&lt;&gt;L50!H30</t>
        </r>
      </text>
    </comment>
    <comment ref="P30" authorId="0">
      <text>
        <r>
          <rPr>
            <b/>
            <sz val="8"/>
            <color indexed="81"/>
            <rFont val="MS Sans Serif"/>
            <family val="2"/>
            <charset val="177"/>
          </rPr>
          <t>Warning:</t>
        </r>
        <r>
          <rPr>
            <sz val="6"/>
            <color indexed="81"/>
            <rFont val="MS Sans Serif"/>
            <family val="2"/>
            <charset val="177"/>
          </rPr>
          <t>P30&lt;&gt;L50!N30</t>
        </r>
      </text>
    </comment>
    <comment ref="Z30" authorId="0">
      <text>
        <r>
          <rPr>
            <b/>
            <sz val="8"/>
            <color indexed="81"/>
            <rFont val="MS Sans Serif"/>
            <family val="2"/>
            <charset val="177"/>
          </rPr>
          <t>Warning:</t>
        </r>
        <r>
          <rPr>
            <sz val="6"/>
            <color indexed="81"/>
            <rFont val="MS Sans Serif"/>
            <family val="2"/>
            <charset val="177"/>
          </rPr>
          <t>Z30&lt;&gt;L50!T30</t>
        </r>
      </text>
    </comment>
    <comment ref="F36" authorId="0">
      <text>
        <r>
          <rPr>
            <b/>
            <sz val="8"/>
            <color indexed="81"/>
            <rFont val="MS Sans Serif"/>
            <family val="2"/>
            <charset val="177"/>
          </rPr>
          <t>Warning:</t>
        </r>
        <r>
          <rPr>
            <sz val="6"/>
            <color indexed="81"/>
            <rFont val="MS Sans Serif"/>
            <family val="2"/>
            <charset val="177"/>
          </rPr>
          <t>F36&lt;&gt;L50!H37</t>
        </r>
      </text>
    </comment>
    <comment ref="P36" authorId="0">
      <text>
        <r>
          <rPr>
            <b/>
            <sz val="8"/>
            <color indexed="81"/>
            <rFont val="MS Sans Serif"/>
            <family val="2"/>
            <charset val="177"/>
          </rPr>
          <t>Warning:</t>
        </r>
        <r>
          <rPr>
            <sz val="6"/>
            <color indexed="81"/>
            <rFont val="MS Sans Serif"/>
            <family val="2"/>
            <charset val="177"/>
          </rPr>
          <t>P36&lt;&gt;L50!N37</t>
        </r>
      </text>
    </comment>
    <comment ref="Z36" authorId="0">
      <text>
        <r>
          <rPr>
            <b/>
            <sz val="8"/>
            <color indexed="81"/>
            <rFont val="MS Sans Serif"/>
            <family val="2"/>
            <charset val="177"/>
          </rPr>
          <t>Warning:</t>
        </r>
        <r>
          <rPr>
            <sz val="6"/>
            <color indexed="81"/>
            <rFont val="MS Sans Serif"/>
            <family val="2"/>
            <charset val="177"/>
          </rPr>
          <t>Z36&lt;&gt;L50!T37</t>
        </r>
      </text>
    </comment>
    <comment ref="F37" authorId="0">
      <text>
        <r>
          <rPr>
            <b/>
            <sz val="8"/>
            <color indexed="81"/>
            <rFont val="MS Sans Serif"/>
            <family val="2"/>
            <charset val="177"/>
          </rPr>
          <t>Warning:</t>
        </r>
        <r>
          <rPr>
            <sz val="6"/>
            <color indexed="81"/>
            <rFont val="MS Sans Serif"/>
            <family val="2"/>
            <charset val="177"/>
          </rPr>
          <t>F37&lt;&gt;L50!H38</t>
        </r>
      </text>
    </comment>
    <comment ref="P37" authorId="0">
      <text>
        <r>
          <rPr>
            <b/>
            <sz val="8"/>
            <color indexed="81"/>
            <rFont val="MS Sans Serif"/>
            <family val="2"/>
            <charset val="177"/>
          </rPr>
          <t>Warning:</t>
        </r>
        <r>
          <rPr>
            <sz val="6"/>
            <color indexed="81"/>
            <rFont val="MS Sans Serif"/>
            <family val="2"/>
            <charset val="177"/>
          </rPr>
          <t>P37&lt;&gt;L50!N38</t>
        </r>
      </text>
    </comment>
    <comment ref="Z37" authorId="0">
      <text>
        <r>
          <rPr>
            <b/>
            <sz val="8"/>
            <color indexed="81"/>
            <rFont val="MS Sans Serif"/>
            <family val="2"/>
            <charset val="177"/>
          </rPr>
          <t>Warning:</t>
        </r>
        <r>
          <rPr>
            <sz val="6"/>
            <color indexed="81"/>
            <rFont val="MS Sans Serif"/>
            <family val="2"/>
            <charset val="177"/>
          </rPr>
          <t>Z37&lt;&gt;L50!T38</t>
        </r>
      </text>
    </comment>
    <comment ref="F38" authorId="0">
      <text>
        <r>
          <rPr>
            <b/>
            <sz val="8"/>
            <color indexed="81"/>
            <rFont val="MS Sans Serif"/>
            <family val="2"/>
            <charset val="177"/>
          </rPr>
          <t>Warning:</t>
        </r>
        <r>
          <rPr>
            <sz val="6"/>
            <color indexed="81"/>
            <rFont val="MS Sans Serif"/>
            <family val="2"/>
            <charset val="177"/>
          </rPr>
          <t>F38&lt;&gt;L50!H39</t>
        </r>
      </text>
    </comment>
    <comment ref="P38" authorId="0">
      <text>
        <r>
          <rPr>
            <b/>
            <sz val="8"/>
            <color indexed="81"/>
            <rFont val="MS Sans Serif"/>
            <family val="2"/>
            <charset val="177"/>
          </rPr>
          <t>Warning:</t>
        </r>
        <r>
          <rPr>
            <sz val="6"/>
            <color indexed="81"/>
            <rFont val="MS Sans Serif"/>
            <family val="2"/>
            <charset val="177"/>
          </rPr>
          <t>P38&lt;&gt;L50!N39</t>
        </r>
      </text>
    </comment>
    <comment ref="Z38" authorId="0">
      <text>
        <r>
          <rPr>
            <b/>
            <sz val="8"/>
            <color indexed="81"/>
            <rFont val="MS Sans Serif"/>
            <family val="2"/>
            <charset val="177"/>
          </rPr>
          <t>Warning:</t>
        </r>
        <r>
          <rPr>
            <sz val="6"/>
            <color indexed="81"/>
            <rFont val="MS Sans Serif"/>
            <family val="2"/>
            <charset val="177"/>
          </rPr>
          <t>Z38&lt;&gt;L50!T39</t>
        </r>
      </text>
    </comment>
    <comment ref="F44" authorId="0">
      <text>
        <r>
          <rPr>
            <b/>
            <sz val="8"/>
            <color indexed="81"/>
            <rFont val="MS Sans Serif"/>
            <family val="2"/>
            <charset val="177"/>
          </rPr>
          <t>Warning:</t>
        </r>
        <r>
          <rPr>
            <sz val="6"/>
            <color indexed="81"/>
            <rFont val="MS Sans Serif"/>
            <family val="2"/>
            <charset val="177"/>
          </rPr>
          <t>F44&lt;&gt;L50!H48</t>
        </r>
      </text>
    </comment>
    <comment ref="P44" authorId="0">
      <text>
        <r>
          <rPr>
            <b/>
            <sz val="8"/>
            <color indexed="81"/>
            <rFont val="MS Sans Serif"/>
            <family val="2"/>
            <charset val="177"/>
          </rPr>
          <t>Warning:</t>
        </r>
        <r>
          <rPr>
            <sz val="6"/>
            <color indexed="81"/>
            <rFont val="MS Sans Serif"/>
            <family val="2"/>
            <charset val="177"/>
          </rPr>
          <t>P44&lt;&gt;L50!N48</t>
        </r>
      </text>
    </comment>
    <comment ref="Z44" authorId="0">
      <text>
        <r>
          <rPr>
            <b/>
            <sz val="8"/>
            <color indexed="81"/>
            <rFont val="MS Sans Serif"/>
            <family val="2"/>
            <charset val="177"/>
          </rPr>
          <t>Warning:</t>
        </r>
        <r>
          <rPr>
            <sz val="6"/>
            <color indexed="81"/>
            <rFont val="MS Sans Serif"/>
            <family val="2"/>
            <charset val="177"/>
          </rPr>
          <t>Z44&lt;&gt;L50!T48</t>
        </r>
      </text>
    </comment>
    <comment ref="F45" authorId="0">
      <text>
        <r>
          <rPr>
            <b/>
            <sz val="8"/>
            <color indexed="81"/>
            <rFont val="MS Sans Serif"/>
            <family val="2"/>
            <charset val="177"/>
          </rPr>
          <t>Warning:</t>
        </r>
        <r>
          <rPr>
            <sz val="6"/>
            <color indexed="81"/>
            <rFont val="MS Sans Serif"/>
            <family val="2"/>
            <charset val="177"/>
          </rPr>
          <t>F45&lt;&gt;L50!H49</t>
        </r>
      </text>
    </comment>
    <comment ref="P45" authorId="0">
      <text>
        <r>
          <rPr>
            <b/>
            <sz val="8"/>
            <color indexed="81"/>
            <rFont val="MS Sans Serif"/>
            <family val="2"/>
            <charset val="177"/>
          </rPr>
          <t>Warning:</t>
        </r>
        <r>
          <rPr>
            <sz val="6"/>
            <color indexed="81"/>
            <rFont val="MS Sans Serif"/>
            <family val="2"/>
            <charset val="177"/>
          </rPr>
          <t>P45&lt;&gt;L50!N49</t>
        </r>
      </text>
    </comment>
    <comment ref="Z45" authorId="0">
      <text>
        <r>
          <rPr>
            <b/>
            <sz val="8"/>
            <color indexed="81"/>
            <rFont val="MS Sans Serif"/>
            <family val="2"/>
            <charset val="177"/>
          </rPr>
          <t>Warning:</t>
        </r>
        <r>
          <rPr>
            <sz val="6"/>
            <color indexed="81"/>
            <rFont val="MS Sans Serif"/>
            <family val="2"/>
            <charset val="177"/>
          </rPr>
          <t>Z45&lt;&gt;L50!T49</t>
        </r>
      </text>
    </comment>
  </commentList>
</comments>
</file>

<file path=xl/comments42.xml><?xml version="1.0" encoding="utf-8"?>
<comments xmlns="http://schemas.openxmlformats.org/spreadsheetml/2006/main">
  <authors>
    <author>רחל לאה כהן טנוג'י</author>
  </authors>
  <commentList>
    <comment ref="D12" authorId="0">
      <text>
        <r>
          <rPr>
            <b/>
            <sz val="8"/>
            <color indexed="81"/>
            <rFont val="MS Sans Serif"/>
            <family val="2"/>
            <charset val="177"/>
          </rPr>
          <t>Warning:</t>
        </r>
        <r>
          <rPr>
            <sz val="6"/>
            <color indexed="81"/>
            <rFont val="MS Sans Serif"/>
            <family val="2"/>
            <charset val="177"/>
          </rPr>
          <t>SUM(D15,D12)&lt;L27!E26+L28!H27+L29!E26</t>
        </r>
      </text>
    </comment>
    <comment ref="E12" authorId="0">
      <text>
        <r>
          <rPr>
            <b/>
            <sz val="8"/>
            <color indexed="81"/>
            <rFont val="MS Sans Serif"/>
            <family val="2"/>
            <charset val="177"/>
          </rPr>
          <t>Warning:</t>
        </r>
        <r>
          <rPr>
            <sz val="6"/>
            <color indexed="81"/>
            <rFont val="MS Sans Serif"/>
            <family val="2"/>
            <charset val="177"/>
          </rPr>
          <t>SUM(E15,E12)&lt;L27!I26+L28!L27+L29!G26</t>
        </r>
      </text>
    </comment>
    <comment ref="F12" authorId="0">
      <text>
        <r>
          <rPr>
            <b/>
            <sz val="8"/>
            <color indexed="81"/>
            <rFont val="MS Sans Serif"/>
            <family val="2"/>
            <charset val="177"/>
          </rPr>
          <t>Warning:</t>
        </r>
        <r>
          <rPr>
            <sz val="6"/>
            <color indexed="81"/>
            <rFont val="MS Sans Serif"/>
            <family val="2"/>
            <charset val="177"/>
          </rPr>
          <t>SUM(F15,F12)&lt;L27!M26+L28!P27+L29!I26</t>
        </r>
      </text>
    </comment>
    <comment ref="D15" authorId="0">
      <text>
        <r>
          <rPr>
            <b/>
            <sz val="8"/>
            <color indexed="81"/>
            <rFont val="MS Sans Serif"/>
            <family val="2"/>
            <charset val="177"/>
          </rPr>
          <t>Warning:</t>
        </r>
        <r>
          <rPr>
            <sz val="6"/>
            <color indexed="81"/>
            <rFont val="MS Sans Serif"/>
            <family val="2"/>
            <charset val="177"/>
          </rPr>
          <t>SUM(D15,D12)&lt;L27!E26+L28!H27+L29!E26</t>
        </r>
      </text>
    </comment>
    <comment ref="E15" authorId="0">
      <text>
        <r>
          <rPr>
            <b/>
            <sz val="8"/>
            <color indexed="81"/>
            <rFont val="MS Sans Serif"/>
            <family val="2"/>
            <charset val="177"/>
          </rPr>
          <t>Warning:</t>
        </r>
        <r>
          <rPr>
            <sz val="6"/>
            <color indexed="81"/>
            <rFont val="MS Sans Serif"/>
            <family val="2"/>
            <charset val="177"/>
          </rPr>
          <t>SUM(E15,E12)&lt;L27!I26+L28!L27+L29!G26</t>
        </r>
      </text>
    </comment>
    <comment ref="F15" authorId="0">
      <text>
        <r>
          <rPr>
            <b/>
            <sz val="8"/>
            <color indexed="81"/>
            <rFont val="MS Sans Serif"/>
            <family val="2"/>
            <charset val="177"/>
          </rPr>
          <t>Warning:</t>
        </r>
        <r>
          <rPr>
            <sz val="6"/>
            <color indexed="81"/>
            <rFont val="MS Sans Serif"/>
            <family val="2"/>
            <charset val="177"/>
          </rPr>
          <t>SUM(F15,F12)&lt;L27!M26+L28!P27+L29!I26</t>
        </r>
      </text>
    </comment>
  </commentList>
</comments>
</file>

<file path=xl/comments43.xml><?xml version="1.0" encoding="utf-8"?>
<comments xmlns="http://schemas.openxmlformats.org/spreadsheetml/2006/main">
  <authors>
    <author>רחל לאה כהן טנוג'י</author>
  </authors>
  <commentList>
    <comment ref="D13" authorId="0">
      <text>
        <r>
          <rPr>
            <b/>
            <sz val="8"/>
            <color indexed="81"/>
            <rFont val="MS Sans Serif"/>
            <family val="2"/>
            <charset val="177"/>
          </rPr>
          <t>Warning:</t>
        </r>
        <r>
          <rPr>
            <sz val="6"/>
            <color indexed="81"/>
            <rFont val="MS Sans Serif"/>
            <family val="2"/>
            <charset val="177"/>
          </rPr>
          <t>D14&gt;D13
Warning:D33&lt;&gt;D13</t>
        </r>
      </text>
    </comment>
    <comment ref="E13" authorId="0">
      <text>
        <r>
          <rPr>
            <b/>
            <sz val="8"/>
            <color indexed="81"/>
            <rFont val="MS Sans Serif"/>
            <family val="2"/>
            <charset val="177"/>
          </rPr>
          <t>Warning:</t>
        </r>
        <r>
          <rPr>
            <sz val="6"/>
            <color indexed="81"/>
            <rFont val="MS Sans Serif"/>
            <family val="2"/>
            <charset val="177"/>
          </rPr>
          <t>E14&gt;E13
Warning:E33&lt;&gt;E13</t>
        </r>
      </text>
    </comment>
    <comment ref="F13" authorId="0">
      <text>
        <r>
          <rPr>
            <b/>
            <sz val="8"/>
            <color indexed="81"/>
            <rFont val="MS Sans Serif"/>
            <family val="2"/>
            <charset val="177"/>
          </rPr>
          <t>Warning:</t>
        </r>
        <r>
          <rPr>
            <sz val="6"/>
            <color indexed="81"/>
            <rFont val="MS Sans Serif"/>
            <family val="2"/>
            <charset val="177"/>
          </rPr>
          <t>F14&gt;F13
Warning:F33&lt;&gt;F13</t>
        </r>
      </text>
    </comment>
    <comment ref="G13" authorId="0">
      <text>
        <r>
          <rPr>
            <b/>
            <sz val="8"/>
            <color indexed="81"/>
            <rFont val="MS Sans Serif"/>
            <family val="2"/>
            <charset val="177"/>
          </rPr>
          <t>Warning:</t>
        </r>
        <r>
          <rPr>
            <sz val="6"/>
            <color indexed="81"/>
            <rFont val="MS Sans Serif"/>
            <family val="2"/>
            <charset val="177"/>
          </rPr>
          <t>G14&gt;G13
Warning:G33&lt;&gt;G13</t>
        </r>
      </text>
    </comment>
    <comment ref="D14" authorId="0">
      <text>
        <r>
          <rPr>
            <b/>
            <sz val="8"/>
            <color indexed="81"/>
            <rFont val="MS Sans Serif"/>
            <family val="2"/>
            <charset val="177"/>
          </rPr>
          <t>Warning:</t>
        </r>
        <r>
          <rPr>
            <sz val="6"/>
            <color indexed="81"/>
            <rFont val="MS Sans Serif"/>
            <family val="2"/>
            <charset val="177"/>
          </rPr>
          <t>D14&gt;D13</t>
        </r>
      </text>
    </comment>
    <comment ref="E14" authorId="0">
      <text>
        <r>
          <rPr>
            <b/>
            <sz val="8"/>
            <color indexed="81"/>
            <rFont val="MS Sans Serif"/>
            <family val="2"/>
            <charset val="177"/>
          </rPr>
          <t>Warning:</t>
        </r>
        <r>
          <rPr>
            <sz val="6"/>
            <color indexed="81"/>
            <rFont val="MS Sans Serif"/>
            <family val="2"/>
            <charset val="177"/>
          </rPr>
          <t>E14&gt;E13</t>
        </r>
      </text>
    </comment>
    <comment ref="F14" authorId="0">
      <text>
        <r>
          <rPr>
            <b/>
            <sz val="8"/>
            <color indexed="81"/>
            <rFont val="MS Sans Serif"/>
            <family val="2"/>
            <charset val="177"/>
          </rPr>
          <t>Warning:</t>
        </r>
        <r>
          <rPr>
            <sz val="6"/>
            <color indexed="81"/>
            <rFont val="MS Sans Serif"/>
            <family val="2"/>
            <charset val="177"/>
          </rPr>
          <t>F14&gt;F13</t>
        </r>
      </text>
    </comment>
    <comment ref="G14" authorId="0">
      <text>
        <r>
          <rPr>
            <b/>
            <sz val="8"/>
            <color indexed="81"/>
            <rFont val="MS Sans Serif"/>
            <family val="2"/>
            <charset val="177"/>
          </rPr>
          <t>Warning:</t>
        </r>
        <r>
          <rPr>
            <sz val="6"/>
            <color indexed="81"/>
            <rFont val="MS Sans Serif"/>
            <family val="2"/>
            <charset val="177"/>
          </rPr>
          <t>G14&gt;G13</t>
        </r>
      </text>
    </comment>
    <comment ref="D16" authorId="0">
      <text>
        <r>
          <rPr>
            <b/>
            <sz val="8"/>
            <color indexed="81"/>
            <rFont val="MS Sans Serif"/>
            <family val="2"/>
            <charset val="177"/>
          </rPr>
          <t>Warning:</t>
        </r>
        <r>
          <rPr>
            <sz val="6"/>
            <color indexed="81"/>
            <rFont val="MS Sans Serif"/>
            <family val="2"/>
            <charset val="177"/>
          </rPr>
          <t>D16&lt;&gt;L17!F9</t>
        </r>
      </text>
    </comment>
    <comment ref="E16" authorId="0">
      <text>
        <r>
          <rPr>
            <b/>
            <sz val="8"/>
            <color indexed="81"/>
            <rFont val="MS Sans Serif"/>
            <family val="2"/>
            <charset val="177"/>
          </rPr>
          <t>Warning:</t>
        </r>
        <r>
          <rPr>
            <sz val="6"/>
            <color indexed="81"/>
            <rFont val="MS Sans Serif"/>
            <family val="2"/>
            <charset val="177"/>
          </rPr>
          <t>E16&lt;&gt;L17!G9</t>
        </r>
      </text>
    </comment>
    <comment ref="F16" authorId="0">
      <text>
        <r>
          <rPr>
            <b/>
            <sz val="8"/>
            <color indexed="81"/>
            <rFont val="MS Sans Serif"/>
            <family val="2"/>
            <charset val="177"/>
          </rPr>
          <t>Warning:</t>
        </r>
        <r>
          <rPr>
            <sz val="6"/>
            <color indexed="81"/>
            <rFont val="MS Sans Serif"/>
            <family val="2"/>
            <charset val="177"/>
          </rPr>
          <t>F16&lt;&gt;L17!H9</t>
        </r>
      </text>
    </comment>
    <comment ref="G16" authorId="0">
      <text>
        <r>
          <rPr>
            <b/>
            <sz val="8"/>
            <color indexed="81"/>
            <rFont val="MS Sans Serif"/>
            <family val="2"/>
            <charset val="177"/>
          </rPr>
          <t>Warning:</t>
        </r>
        <r>
          <rPr>
            <sz val="6"/>
            <color indexed="81"/>
            <rFont val="MS Sans Serif"/>
            <family val="2"/>
            <charset val="177"/>
          </rPr>
          <t>G16&lt;&gt;L17!I9</t>
        </r>
      </text>
    </comment>
    <comment ref="D24" authorId="0">
      <text>
        <r>
          <rPr>
            <b/>
            <sz val="8"/>
            <color indexed="81"/>
            <rFont val="MS Sans Serif"/>
            <family val="2"/>
            <charset val="177"/>
          </rPr>
          <t>Warning:</t>
        </r>
        <r>
          <rPr>
            <sz val="6"/>
            <color indexed="81"/>
            <rFont val="MS Sans Serif"/>
            <family val="2"/>
            <charset val="177"/>
          </rPr>
          <t>D24&lt;&gt;L17!F10</t>
        </r>
      </text>
    </comment>
    <comment ref="E24" authorId="0">
      <text>
        <r>
          <rPr>
            <b/>
            <sz val="8"/>
            <color indexed="81"/>
            <rFont val="MS Sans Serif"/>
            <family val="2"/>
            <charset val="177"/>
          </rPr>
          <t>Warning:</t>
        </r>
        <r>
          <rPr>
            <sz val="6"/>
            <color indexed="81"/>
            <rFont val="MS Sans Serif"/>
            <family val="2"/>
            <charset val="177"/>
          </rPr>
          <t>E24&lt;&gt;L17!G10</t>
        </r>
      </text>
    </comment>
    <comment ref="F24" authorId="0">
      <text>
        <r>
          <rPr>
            <b/>
            <sz val="8"/>
            <color indexed="81"/>
            <rFont val="MS Sans Serif"/>
            <family val="2"/>
            <charset val="177"/>
          </rPr>
          <t>Warning:</t>
        </r>
        <r>
          <rPr>
            <sz val="6"/>
            <color indexed="81"/>
            <rFont val="MS Sans Serif"/>
            <family val="2"/>
            <charset val="177"/>
          </rPr>
          <t>F24&lt;&gt;L17!H10</t>
        </r>
      </text>
    </comment>
    <comment ref="G24" authorId="0">
      <text>
        <r>
          <rPr>
            <b/>
            <sz val="8"/>
            <color indexed="81"/>
            <rFont val="MS Sans Serif"/>
            <family val="2"/>
            <charset val="177"/>
          </rPr>
          <t>Warning:</t>
        </r>
        <r>
          <rPr>
            <sz val="6"/>
            <color indexed="81"/>
            <rFont val="MS Sans Serif"/>
            <family val="2"/>
            <charset val="177"/>
          </rPr>
          <t>G24&lt;&gt;L17!I10</t>
        </r>
      </text>
    </comment>
    <comment ref="D25" authorId="0">
      <text>
        <r>
          <rPr>
            <b/>
            <sz val="8"/>
            <color indexed="81"/>
            <rFont val="MS Sans Serif"/>
            <family val="2"/>
            <charset val="177"/>
          </rPr>
          <t>Warning:</t>
        </r>
        <r>
          <rPr>
            <sz val="6"/>
            <color indexed="81"/>
            <rFont val="MS Sans Serif"/>
            <family val="2"/>
            <charset val="177"/>
          </rPr>
          <t>D25&lt;&gt;L17!F11</t>
        </r>
      </text>
    </comment>
    <comment ref="E25" authorId="0">
      <text>
        <r>
          <rPr>
            <b/>
            <sz val="8"/>
            <color indexed="81"/>
            <rFont val="MS Sans Serif"/>
            <family val="2"/>
            <charset val="177"/>
          </rPr>
          <t>Warning:</t>
        </r>
        <r>
          <rPr>
            <sz val="6"/>
            <color indexed="81"/>
            <rFont val="MS Sans Serif"/>
            <family val="2"/>
            <charset val="177"/>
          </rPr>
          <t>E25&lt;&gt;L17!G11</t>
        </r>
      </text>
    </comment>
    <comment ref="F25" authorId="0">
      <text>
        <r>
          <rPr>
            <b/>
            <sz val="8"/>
            <color indexed="81"/>
            <rFont val="MS Sans Serif"/>
            <family val="2"/>
            <charset val="177"/>
          </rPr>
          <t>Warning:</t>
        </r>
        <r>
          <rPr>
            <sz val="6"/>
            <color indexed="81"/>
            <rFont val="MS Sans Serif"/>
            <family val="2"/>
            <charset val="177"/>
          </rPr>
          <t>F25&lt;&gt;L17!H11</t>
        </r>
      </text>
    </comment>
    <comment ref="G25" authorId="0">
      <text>
        <r>
          <rPr>
            <b/>
            <sz val="8"/>
            <color indexed="81"/>
            <rFont val="MS Sans Serif"/>
            <family val="2"/>
            <charset val="177"/>
          </rPr>
          <t>Warning:</t>
        </r>
        <r>
          <rPr>
            <sz val="6"/>
            <color indexed="81"/>
            <rFont val="MS Sans Serif"/>
            <family val="2"/>
            <charset val="177"/>
          </rPr>
          <t>G25&lt;&gt;L17!I11</t>
        </r>
      </text>
    </comment>
    <comment ref="D26" authorId="0">
      <text>
        <r>
          <rPr>
            <b/>
            <sz val="8"/>
            <color indexed="81"/>
            <rFont val="MS Sans Serif"/>
            <family val="2"/>
            <charset val="177"/>
          </rPr>
          <t>Warning:</t>
        </r>
        <r>
          <rPr>
            <sz val="6"/>
            <color indexed="81"/>
            <rFont val="MS Sans Serif"/>
            <family val="2"/>
            <charset val="177"/>
          </rPr>
          <t>D27&gt;D26</t>
        </r>
      </text>
    </comment>
    <comment ref="E26" authorId="0">
      <text>
        <r>
          <rPr>
            <b/>
            <sz val="8"/>
            <color indexed="81"/>
            <rFont val="MS Sans Serif"/>
            <family val="2"/>
            <charset val="177"/>
          </rPr>
          <t>Warning:</t>
        </r>
        <r>
          <rPr>
            <sz val="6"/>
            <color indexed="81"/>
            <rFont val="MS Sans Serif"/>
            <family val="2"/>
            <charset val="177"/>
          </rPr>
          <t>E27&gt;E26</t>
        </r>
      </text>
    </comment>
    <comment ref="F26" authorId="0">
      <text>
        <r>
          <rPr>
            <b/>
            <sz val="8"/>
            <color indexed="81"/>
            <rFont val="MS Sans Serif"/>
            <family val="2"/>
            <charset val="177"/>
          </rPr>
          <t>Warning:</t>
        </r>
        <r>
          <rPr>
            <sz val="6"/>
            <color indexed="81"/>
            <rFont val="MS Sans Serif"/>
            <family val="2"/>
            <charset val="177"/>
          </rPr>
          <t>F27&gt;F26</t>
        </r>
      </text>
    </comment>
    <comment ref="G26" authorId="0">
      <text>
        <r>
          <rPr>
            <b/>
            <sz val="8"/>
            <color indexed="81"/>
            <rFont val="MS Sans Serif"/>
            <family val="2"/>
            <charset val="177"/>
          </rPr>
          <t>Warning:</t>
        </r>
        <r>
          <rPr>
            <sz val="6"/>
            <color indexed="81"/>
            <rFont val="MS Sans Serif"/>
            <family val="2"/>
            <charset val="177"/>
          </rPr>
          <t>G27&gt;G26</t>
        </r>
      </text>
    </comment>
    <comment ref="D27" authorId="0">
      <text>
        <r>
          <rPr>
            <b/>
            <sz val="8"/>
            <color indexed="81"/>
            <rFont val="MS Sans Serif"/>
            <family val="2"/>
            <charset val="177"/>
          </rPr>
          <t>Warning:</t>
        </r>
        <r>
          <rPr>
            <sz val="6"/>
            <color indexed="81"/>
            <rFont val="MS Sans Serif"/>
            <family val="2"/>
            <charset val="177"/>
          </rPr>
          <t>D27&gt;D26</t>
        </r>
      </text>
    </comment>
    <comment ref="E27" authorId="0">
      <text>
        <r>
          <rPr>
            <b/>
            <sz val="8"/>
            <color indexed="81"/>
            <rFont val="MS Sans Serif"/>
            <family val="2"/>
            <charset val="177"/>
          </rPr>
          <t>Warning:</t>
        </r>
        <r>
          <rPr>
            <sz val="6"/>
            <color indexed="81"/>
            <rFont val="MS Sans Serif"/>
            <family val="2"/>
            <charset val="177"/>
          </rPr>
          <t>E27&gt;E26</t>
        </r>
      </text>
    </comment>
    <comment ref="F27" authorId="0">
      <text>
        <r>
          <rPr>
            <b/>
            <sz val="8"/>
            <color indexed="81"/>
            <rFont val="MS Sans Serif"/>
            <family val="2"/>
            <charset val="177"/>
          </rPr>
          <t>Warning:</t>
        </r>
        <r>
          <rPr>
            <sz val="6"/>
            <color indexed="81"/>
            <rFont val="MS Sans Serif"/>
            <family val="2"/>
            <charset val="177"/>
          </rPr>
          <t>F27&gt;F26</t>
        </r>
      </text>
    </comment>
    <comment ref="G27" authorId="0">
      <text>
        <r>
          <rPr>
            <b/>
            <sz val="8"/>
            <color indexed="81"/>
            <rFont val="MS Sans Serif"/>
            <family val="2"/>
            <charset val="177"/>
          </rPr>
          <t>Warning:</t>
        </r>
        <r>
          <rPr>
            <sz val="6"/>
            <color indexed="81"/>
            <rFont val="MS Sans Serif"/>
            <family val="2"/>
            <charset val="177"/>
          </rPr>
          <t>G27&gt;G26</t>
        </r>
      </text>
    </comment>
    <comment ref="D28" authorId="0">
      <text>
        <r>
          <rPr>
            <b/>
            <sz val="8"/>
            <color indexed="81"/>
            <rFont val="MS Sans Serif"/>
            <family val="2"/>
            <charset val="177"/>
          </rPr>
          <t>Warning:</t>
        </r>
        <r>
          <rPr>
            <sz val="6"/>
            <color indexed="81"/>
            <rFont val="MS Sans Serif"/>
            <family val="2"/>
            <charset val="177"/>
          </rPr>
          <t>D29&gt;D28</t>
        </r>
      </text>
    </comment>
    <comment ref="E28" authorId="0">
      <text>
        <r>
          <rPr>
            <b/>
            <sz val="8"/>
            <color indexed="81"/>
            <rFont val="MS Sans Serif"/>
            <family val="2"/>
            <charset val="177"/>
          </rPr>
          <t>Warning:</t>
        </r>
        <r>
          <rPr>
            <sz val="6"/>
            <color indexed="81"/>
            <rFont val="MS Sans Serif"/>
            <family val="2"/>
            <charset val="177"/>
          </rPr>
          <t>E29&gt;E28</t>
        </r>
      </text>
    </comment>
    <comment ref="F28" authorId="0">
      <text>
        <r>
          <rPr>
            <b/>
            <sz val="8"/>
            <color indexed="81"/>
            <rFont val="MS Sans Serif"/>
            <family val="2"/>
            <charset val="177"/>
          </rPr>
          <t>Warning:</t>
        </r>
        <r>
          <rPr>
            <sz val="6"/>
            <color indexed="81"/>
            <rFont val="MS Sans Serif"/>
            <family val="2"/>
            <charset val="177"/>
          </rPr>
          <t>F29&gt;F28</t>
        </r>
      </text>
    </comment>
    <comment ref="G28" authorId="0">
      <text>
        <r>
          <rPr>
            <b/>
            <sz val="8"/>
            <color indexed="81"/>
            <rFont val="MS Sans Serif"/>
            <family val="2"/>
            <charset val="177"/>
          </rPr>
          <t>Warning:</t>
        </r>
        <r>
          <rPr>
            <sz val="6"/>
            <color indexed="81"/>
            <rFont val="MS Sans Serif"/>
            <family val="2"/>
            <charset val="177"/>
          </rPr>
          <t>G29&gt;G28</t>
        </r>
      </text>
    </comment>
    <comment ref="D29" authorId="0">
      <text>
        <r>
          <rPr>
            <b/>
            <sz val="8"/>
            <color indexed="81"/>
            <rFont val="MS Sans Serif"/>
            <family val="2"/>
            <charset val="177"/>
          </rPr>
          <t>Warning:</t>
        </r>
        <r>
          <rPr>
            <sz val="6"/>
            <color indexed="81"/>
            <rFont val="MS Sans Serif"/>
            <family val="2"/>
            <charset val="177"/>
          </rPr>
          <t>D29&gt;D28</t>
        </r>
      </text>
    </comment>
    <comment ref="E29" authorId="0">
      <text>
        <r>
          <rPr>
            <b/>
            <sz val="8"/>
            <color indexed="81"/>
            <rFont val="MS Sans Serif"/>
            <family val="2"/>
            <charset val="177"/>
          </rPr>
          <t>Warning:</t>
        </r>
        <r>
          <rPr>
            <sz val="6"/>
            <color indexed="81"/>
            <rFont val="MS Sans Serif"/>
            <family val="2"/>
            <charset val="177"/>
          </rPr>
          <t>E29&gt;E28</t>
        </r>
      </text>
    </comment>
    <comment ref="F29" authorId="0">
      <text>
        <r>
          <rPr>
            <b/>
            <sz val="8"/>
            <color indexed="81"/>
            <rFont val="MS Sans Serif"/>
            <family val="2"/>
            <charset val="177"/>
          </rPr>
          <t>Warning:</t>
        </r>
        <r>
          <rPr>
            <sz val="6"/>
            <color indexed="81"/>
            <rFont val="MS Sans Serif"/>
            <family val="2"/>
            <charset val="177"/>
          </rPr>
          <t>F29&gt;F28</t>
        </r>
      </text>
    </comment>
    <comment ref="G29" authorId="0">
      <text>
        <r>
          <rPr>
            <b/>
            <sz val="8"/>
            <color indexed="81"/>
            <rFont val="MS Sans Serif"/>
            <family val="2"/>
            <charset val="177"/>
          </rPr>
          <t>Warning:</t>
        </r>
        <r>
          <rPr>
            <sz val="6"/>
            <color indexed="81"/>
            <rFont val="MS Sans Serif"/>
            <family val="2"/>
            <charset val="177"/>
          </rPr>
          <t>G29&gt;G28</t>
        </r>
      </text>
    </comment>
    <comment ref="D33" authorId="0">
      <text>
        <r>
          <rPr>
            <b/>
            <sz val="8"/>
            <color indexed="81"/>
            <rFont val="MS Sans Serif"/>
            <family val="2"/>
            <charset val="177"/>
          </rPr>
          <t>Warning:</t>
        </r>
        <r>
          <rPr>
            <sz val="6"/>
            <color indexed="81"/>
            <rFont val="MS Sans Serif"/>
            <family val="2"/>
            <charset val="177"/>
          </rPr>
          <t>D33&lt;&gt;D13</t>
        </r>
      </text>
    </comment>
    <comment ref="E33" authorId="0">
      <text>
        <r>
          <rPr>
            <b/>
            <sz val="8"/>
            <color indexed="81"/>
            <rFont val="MS Sans Serif"/>
            <family val="2"/>
            <charset val="177"/>
          </rPr>
          <t>Warning:</t>
        </r>
        <r>
          <rPr>
            <sz val="6"/>
            <color indexed="81"/>
            <rFont val="MS Sans Serif"/>
            <family val="2"/>
            <charset val="177"/>
          </rPr>
          <t>E33&lt;&gt;E13</t>
        </r>
      </text>
    </comment>
    <comment ref="F33" authorId="0">
      <text>
        <r>
          <rPr>
            <b/>
            <sz val="8"/>
            <color indexed="81"/>
            <rFont val="MS Sans Serif"/>
            <family val="2"/>
            <charset val="177"/>
          </rPr>
          <t>Warning:</t>
        </r>
        <r>
          <rPr>
            <sz val="6"/>
            <color indexed="81"/>
            <rFont val="MS Sans Serif"/>
            <family val="2"/>
            <charset val="177"/>
          </rPr>
          <t>F33&lt;&gt;F13</t>
        </r>
      </text>
    </comment>
    <comment ref="G33" authorId="0">
      <text>
        <r>
          <rPr>
            <b/>
            <sz val="8"/>
            <color indexed="81"/>
            <rFont val="MS Sans Serif"/>
            <family val="2"/>
            <charset val="177"/>
          </rPr>
          <t>Warning:</t>
        </r>
        <r>
          <rPr>
            <sz val="6"/>
            <color indexed="81"/>
            <rFont val="MS Sans Serif"/>
            <family val="2"/>
            <charset val="177"/>
          </rPr>
          <t>G33&lt;&gt;G13</t>
        </r>
      </text>
    </comment>
  </commentList>
</comments>
</file>

<file path=xl/comments44.xml><?xml version="1.0" encoding="utf-8"?>
<comments xmlns="http://schemas.openxmlformats.org/spreadsheetml/2006/main">
  <authors>
    <author>רחל לאה כהן טנוג'י</author>
  </authors>
  <commentList>
    <comment ref="D11" authorId="0">
      <text>
        <r>
          <rPr>
            <b/>
            <sz val="8"/>
            <color indexed="81"/>
            <rFont val="MS Sans Serif"/>
            <family val="2"/>
            <charset val="177"/>
          </rPr>
          <t>Warning:</t>
        </r>
        <r>
          <rPr>
            <sz val="6"/>
            <color indexed="81"/>
            <rFont val="MS Sans Serif"/>
            <family val="2"/>
            <charset val="177"/>
          </rPr>
          <t>L56!D26&lt;&gt;D11</t>
        </r>
      </text>
    </comment>
    <comment ref="E11" authorId="0">
      <text>
        <r>
          <rPr>
            <b/>
            <sz val="8"/>
            <color indexed="81"/>
            <rFont val="MS Sans Serif"/>
            <family val="2"/>
            <charset val="177"/>
          </rPr>
          <t>Warning:</t>
        </r>
        <r>
          <rPr>
            <sz val="6"/>
            <color indexed="81"/>
            <rFont val="MS Sans Serif"/>
            <family val="2"/>
            <charset val="177"/>
          </rPr>
          <t>L56!E26&lt;&gt;E11</t>
        </r>
      </text>
    </comment>
    <comment ref="F11" authorId="0">
      <text>
        <r>
          <rPr>
            <b/>
            <sz val="8"/>
            <color indexed="81"/>
            <rFont val="MS Sans Serif"/>
            <family val="2"/>
            <charset val="177"/>
          </rPr>
          <t>Warning:</t>
        </r>
        <r>
          <rPr>
            <sz val="6"/>
            <color indexed="81"/>
            <rFont val="MS Sans Serif"/>
            <family val="2"/>
            <charset val="177"/>
          </rPr>
          <t>L56!F26&lt;&gt;F11</t>
        </r>
      </text>
    </comment>
    <comment ref="G11" authorId="0">
      <text>
        <r>
          <rPr>
            <b/>
            <sz val="8"/>
            <color indexed="81"/>
            <rFont val="MS Sans Serif"/>
            <family val="2"/>
            <charset val="177"/>
          </rPr>
          <t>Warning:</t>
        </r>
        <r>
          <rPr>
            <sz val="6"/>
            <color indexed="81"/>
            <rFont val="MS Sans Serif"/>
            <family val="2"/>
            <charset val="177"/>
          </rPr>
          <t>L56!G26&lt;&gt;G11</t>
        </r>
      </text>
    </comment>
    <comment ref="D33" authorId="0">
      <text>
        <r>
          <rPr>
            <b/>
            <sz val="8"/>
            <color indexed="81"/>
            <rFont val="MS Sans Serif"/>
            <family val="2"/>
            <charset val="177"/>
          </rPr>
          <t>Warning:</t>
        </r>
        <r>
          <rPr>
            <sz val="6"/>
            <color indexed="81"/>
            <rFont val="MS Sans Serif"/>
            <family val="2"/>
            <charset val="177"/>
          </rPr>
          <t>L17!F14&lt;&gt;D33+L56!D14</t>
        </r>
      </text>
    </comment>
    <comment ref="E33" authorId="0">
      <text>
        <r>
          <rPr>
            <b/>
            <sz val="8"/>
            <color indexed="81"/>
            <rFont val="MS Sans Serif"/>
            <family val="2"/>
            <charset val="177"/>
          </rPr>
          <t>Warning:</t>
        </r>
        <r>
          <rPr>
            <sz val="6"/>
            <color indexed="81"/>
            <rFont val="MS Sans Serif"/>
            <family val="2"/>
            <charset val="177"/>
          </rPr>
          <t>L17!G14&lt;&gt;E33+L56!E14</t>
        </r>
      </text>
    </comment>
    <comment ref="F33" authorId="0">
      <text>
        <r>
          <rPr>
            <b/>
            <sz val="8"/>
            <color indexed="81"/>
            <rFont val="MS Sans Serif"/>
            <family val="2"/>
            <charset val="177"/>
          </rPr>
          <t>Warning:</t>
        </r>
        <r>
          <rPr>
            <sz val="6"/>
            <color indexed="81"/>
            <rFont val="MS Sans Serif"/>
            <family val="2"/>
            <charset val="177"/>
          </rPr>
          <t>L17!H14&lt;&gt;F33+L56!F14</t>
        </r>
      </text>
    </comment>
    <comment ref="G33" authorId="0">
      <text>
        <r>
          <rPr>
            <b/>
            <sz val="8"/>
            <color indexed="81"/>
            <rFont val="MS Sans Serif"/>
            <family val="2"/>
            <charset val="177"/>
          </rPr>
          <t>Warning:</t>
        </r>
        <r>
          <rPr>
            <sz val="6"/>
            <color indexed="81"/>
            <rFont val="MS Sans Serif"/>
            <family val="2"/>
            <charset val="177"/>
          </rPr>
          <t>L17!I14&lt;&gt;G33+L56!G14</t>
        </r>
      </text>
    </comment>
  </commentList>
</comments>
</file>

<file path=xl/comments45.xml><?xml version="1.0" encoding="utf-8"?>
<comments xmlns="http://schemas.openxmlformats.org/spreadsheetml/2006/main">
  <authors>
    <author>רחל לאה כהן טנוג'י</author>
  </authors>
  <commentList>
    <comment ref="D14" authorId="0">
      <text>
        <r>
          <rPr>
            <b/>
            <sz val="8"/>
            <color indexed="81"/>
            <rFont val="MS Sans Serif"/>
            <family val="2"/>
            <charset val="177"/>
          </rPr>
          <t>Warning:</t>
        </r>
        <r>
          <rPr>
            <sz val="6"/>
            <color indexed="81"/>
            <rFont val="MS Sans Serif"/>
            <family val="2"/>
            <charset val="177"/>
          </rPr>
          <t>D19&lt;&gt;D14
Warning:L17!F14&lt;&gt;L55!D33+D14</t>
        </r>
      </text>
    </comment>
    <comment ref="E14" authorId="0">
      <text>
        <r>
          <rPr>
            <b/>
            <sz val="8"/>
            <color indexed="81"/>
            <rFont val="MS Sans Serif"/>
            <family val="2"/>
            <charset val="177"/>
          </rPr>
          <t>Warning:</t>
        </r>
        <r>
          <rPr>
            <sz val="6"/>
            <color indexed="81"/>
            <rFont val="MS Sans Serif"/>
            <family val="2"/>
            <charset val="177"/>
          </rPr>
          <t>E19&lt;&gt;E14
Warning:L17!G14&lt;&gt;L55!E33+E14</t>
        </r>
      </text>
    </comment>
    <comment ref="F14" authorId="0">
      <text>
        <r>
          <rPr>
            <b/>
            <sz val="8"/>
            <color indexed="81"/>
            <rFont val="MS Sans Serif"/>
            <family val="2"/>
            <charset val="177"/>
          </rPr>
          <t>Warning:</t>
        </r>
        <r>
          <rPr>
            <sz val="6"/>
            <color indexed="81"/>
            <rFont val="MS Sans Serif"/>
            <family val="2"/>
            <charset val="177"/>
          </rPr>
          <t>F19&lt;&gt;F14
Warning:L17!H14&lt;&gt;L55!F33+F14</t>
        </r>
      </text>
    </comment>
    <comment ref="G14" authorId="0">
      <text>
        <r>
          <rPr>
            <b/>
            <sz val="8"/>
            <color indexed="81"/>
            <rFont val="MS Sans Serif"/>
            <family val="2"/>
            <charset val="177"/>
          </rPr>
          <t>Warning:</t>
        </r>
        <r>
          <rPr>
            <sz val="6"/>
            <color indexed="81"/>
            <rFont val="MS Sans Serif"/>
            <family val="2"/>
            <charset val="177"/>
          </rPr>
          <t>G19&lt;&gt;G14
Warning:L17!I14&lt;&gt;L55!G33+G14</t>
        </r>
      </text>
    </comment>
    <comment ref="D19" authorId="0">
      <text>
        <r>
          <rPr>
            <b/>
            <sz val="8"/>
            <color indexed="81"/>
            <rFont val="MS Sans Serif"/>
            <family val="2"/>
            <charset val="177"/>
          </rPr>
          <t>Warning:</t>
        </r>
        <r>
          <rPr>
            <sz val="6"/>
            <color indexed="81"/>
            <rFont val="MS Sans Serif"/>
            <family val="2"/>
            <charset val="177"/>
          </rPr>
          <t>D19&lt;&gt;D14</t>
        </r>
      </text>
    </comment>
    <comment ref="E19" authorId="0">
      <text>
        <r>
          <rPr>
            <b/>
            <sz val="8"/>
            <color indexed="81"/>
            <rFont val="MS Sans Serif"/>
            <family val="2"/>
            <charset val="177"/>
          </rPr>
          <t>Warning:</t>
        </r>
        <r>
          <rPr>
            <sz val="6"/>
            <color indexed="81"/>
            <rFont val="MS Sans Serif"/>
            <family val="2"/>
            <charset val="177"/>
          </rPr>
          <t>E19&lt;&gt;E14</t>
        </r>
      </text>
    </comment>
    <comment ref="F19" authorId="0">
      <text>
        <r>
          <rPr>
            <b/>
            <sz val="8"/>
            <color indexed="81"/>
            <rFont val="MS Sans Serif"/>
            <family val="2"/>
            <charset val="177"/>
          </rPr>
          <t>Warning:</t>
        </r>
        <r>
          <rPr>
            <sz val="6"/>
            <color indexed="81"/>
            <rFont val="MS Sans Serif"/>
            <family val="2"/>
            <charset val="177"/>
          </rPr>
          <t>F19&lt;&gt;F14</t>
        </r>
      </text>
    </comment>
    <comment ref="G19" authorId="0">
      <text>
        <r>
          <rPr>
            <b/>
            <sz val="8"/>
            <color indexed="81"/>
            <rFont val="MS Sans Serif"/>
            <family val="2"/>
            <charset val="177"/>
          </rPr>
          <t>Warning:</t>
        </r>
        <r>
          <rPr>
            <sz val="6"/>
            <color indexed="81"/>
            <rFont val="MS Sans Serif"/>
            <family val="2"/>
            <charset val="177"/>
          </rPr>
          <t>G19&lt;&gt;G14</t>
        </r>
      </text>
    </comment>
    <comment ref="D26" authorId="0">
      <text>
        <r>
          <rPr>
            <b/>
            <sz val="8"/>
            <color indexed="81"/>
            <rFont val="MS Sans Serif"/>
            <family val="2"/>
            <charset val="177"/>
          </rPr>
          <t>Warning:</t>
        </r>
        <r>
          <rPr>
            <sz val="6"/>
            <color indexed="81"/>
            <rFont val="MS Sans Serif"/>
            <family val="2"/>
            <charset val="177"/>
          </rPr>
          <t>D26&lt;&gt;L55!D11</t>
        </r>
      </text>
    </comment>
    <comment ref="E26" authorId="0">
      <text>
        <r>
          <rPr>
            <b/>
            <sz val="8"/>
            <color indexed="81"/>
            <rFont val="MS Sans Serif"/>
            <family val="2"/>
            <charset val="177"/>
          </rPr>
          <t>Warning:</t>
        </r>
        <r>
          <rPr>
            <sz val="6"/>
            <color indexed="81"/>
            <rFont val="MS Sans Serif"/>
            <family val="2"/>
            <charset val="177"/>
          </rPr>
          <t>E26&lt;&gt;L55!E11</t>
        </r>
      </text>
    </comment>
    <comment ref="F26" authorId="0">
      <text>
        <r>
          <rPr>
            <b/>
            <sz val="8"/>
            <color indexed="81"/>
            <rFont val="MS Sans Serif"/>
            <family val="2"/>
            <charset val="177"/>
          </rPr>
          <t>Warning:</t>
        </r>
        <r>
          <rPr>
            <sz val="6"/>
            <color indexed="81"/>
            <rFont val="MS Sans Serif"/>
            <family val="2"/>
            <charset val="177"/>
          </rPr>
          <t>F26&lt;&gt;L55!F11</t>
        </r>
      </text>
    </comment>
    <comment ref="G26" authorId="0">
      <text>
        <r>
          <rPr>
            <b/>
            <sz val="8"/>
            <color indexed="81"/>
            <rFont val="MS Sans Serif"/>
            <family val="2"/>
            <charset val="177"/>
          </rPr>
          <t>Warning:</t>
        </r>
        <r>
          <rPr>
            <sz val="6"/>
            <color indexed="81"/>
            <rFont val="MS Sans Serif"/>
            <family val="2"/>
            <charset val="177"/>
          </rPr>
          <t>G26&lt;&gt;L55!G11</t>
        </r>
      </text>
    </comment>
  </commentList>
</comments>
</file>

<file path=xl/comments46.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C11&lt;&gt;L17!H11</t>
        </r>
      </text>
    </comment>
    <comment ref="L11" authorId="0">
      <text>
        <r>
          <rPr>
            <b/>
            <sz val="8"/>
            <color indexed="81"/>
            <rFont val="MS Sans Serif"/>
            <family val="2"/>
            <charset val="177"/>
          </rPr>
          <t>Warning:</t>
        </r>
        <r>
          <rPr>
            <sz val="6"/>
            <color indexed="81"/>
            <rFont val="MS Sans Serif"/>
            <family val="2"/>
            <charset val="177"/>
          </rPr>
          <t>L11&lt;&gt;L17!I11</t>
        </r>
      </text>
    </comment>
    <comment ref="C12" authorId="0">
      <text>
        <r>
          <rPr>
            <b/>
            <sz val="8"/>
            <color indexed="81"/>
            <rFont val="MS Sans Serif"/>
            <family val="2"/>
            <charset val="177"/>
          </rPr>
          <t>Warning:</t>
        </r>
        <r>
          <rPr>
            <sz val="6"/>
            <color indexed="81"/>
            <rFont val="MS Sans Serif"/>
            <family val="2"/>
            <charset val="177"/>
          </rPr>
          <t>C12&lt;&gt;L17!H17</t>
        </r>
      </text>
    </comment>
    <comment ref="L12" authorId="0">
      <text>
        <r>
          <rPr>
            <b/>
            <sz val="8"/>
            <color indexed="81"/>
            <rFont val="MS Sans Serif"/>
            <family val="2"/>
            <charset val="177"/>
          </rPr>
          <t>Warning:</t>
        </r>
        <r>
          <rPr>
            <sz val="6"/>
            <color indexed="81"/>
            <rFont val="MS Sans Serif"/>
            <family val="2"/>
            <charset val="177"/>
          </rPr>
          <t>L12&lt;&gt;L17!I17</t>
        </r>
      </text>
    </comment>
    <comment ref="C13" authorId="0">
      <text>
        <r>
          <rPr>
            <b/>
            <sz val="8"/>
            <color indexed="81"/>
            <rFont val="MS Sans Serif"/>
            <family val="2"/>
            <charset val="177"/>
          </rPr>
          <t>Warning:</t>
        </r>
        <r>
          <rPr>
            <sz val="6"/>
            <color indexed="81"/>
            <rFont val="MS Sans Serif"/>
            <family val="2"/>
            <charset val="177"/>
          </rPr>
          <t>C13&lt;&gt;0</t>
        </r>
      </text>
    </comment>
    <comment ref="L13" authorId="0">
      <text>
        <r>
          <rPr>
            <b/>
            <sz val="8"/>
            <color indexed="81"/>
            <rFont val="MS Sans Serif"/>
            <family val="2"/>
            <charset val="177"/>
          </rPr>
          <t>Warning:</t>
        </r>
        <r>
          <rPr>
            <sz val="6"/>
            <color indexed="81"/>
            <rFont val="MS Sans Serif"/>
            <family val="2"/>
            <charset val="177"/>
          </rPr>
          <t>L13&lt;&gt;0</t>
        </r>
      </text>
    </comment>
    <comment ref="C15" authorId="0">
      <text>
        <r>
          <rPr>
            <b/>
            <sz val="8"/>
            <color indexed="81"/>
            <rFont val="MS Sans Serif"/>
            <family val="2"/>
            <charset val="177"/>
          </rPr>
          <t>Warning:</t>
        </r>
        <r>
          <rPr>
            <sz val="6"/>
            <color indexed="81"/>
            <rFont val="MS Sans Serif"/>
            <family val="2"/>
            <charset val="177"/>
          </rPr>
          <t>C15&lt;&gt;L17!H29</t>
        </r>
      </text>
    </comment>
    <comment ref="L15" authorId="0">
      <text>
        <r>
          <rPr>
            <b/>
            <sz val="8"/>
            <color indexed="81"/>
            <rFont val="MS Sans Serif"/>
            <family val="2"/>
            <charset val="177"/>
          </rPr>
          <t>Warning:</t>
        </r>
        <r>
          <rPr>
            <sz val="6"/>
            <color indexed="81"/>
            <rFont val="MS Sans Serif"/>
            <family val="2"/>
            <charset val="177"/>
          </rPr>
          <t>L15&lt;&gt;L17!I29</t>
        </r>
      </text>
    </comment>
  </commentList>
</comments>
</file>

<file path=xl/comments47.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C11&lt;&gt;L17!E11</t>
        </r>
      </text>
    </comment>
    <comment ref="L11" authorId="0">
      <text>
        <r>
          <rPr>
            <b/>
            <sz val="8"/>
            <color indexed="81"/>
            <rFont val="MS Sans Serif"/>
            <family val="2"/>
            <charset val="177"/>
          </rPr>
          <t>Warning:</t>
        </r>
        <r>
          <rPr>
            <sz val="6"/>
            <color indexed="81"/>
            <rFont val="MS Sans Serif"/>
            <family val="2"/>
            <charset val="177"/>
          </rPr>
          <t>L11&lt;&gt;L17!F11</t>
        </r>
      </text>
    </comment>
    <comment ref="U11" authorId="0">
      <text>
        <r>
          <rPr>
            <b/>
            <sz val="8"/>
            <color indexed="81"/>
            <rFont val="MS Sans Serif"/>
            <family val="2"/>
            <charset val="177"/>
          </rPr>
          <t>Warning:</t>
        </r>
        <r>
          <rPr>
            <sz val="6"/>
            <color indexed="81"/>
            <rFont val="MS Sans Serif"/>
            <family val="2"/>
            <charset val="177"/>
          </rPr>
          <t>U11&lt;&gt;L17!G11</t>
        </r>
      </text>
    </comment>
    <comment ref="C12" authorId="0">
      <text>
        <r>
          <rPr>
            <b/>
            <sz val="8"/>
            <color indexed="81"/>
            <rFont val="MS Sans Serif"/>
            <family val="2"/>
            <charset val="177"/>
          </rPr>
          <t>Warning:</t>
        </r>
        <r>
          <rPr>
            <sz val="6"/>
            <color indexed="81"/>
            <rFont val="MS Sans Serif"/>
            <family val="2"/>
            <charset val="177"/>
          </rPr>
          <t>C12&lt;&gt;L17!E17</t>
        </r>
      </text>
    </comment>
    <comment ref="L12" authorId="0">
      <text>
        <r>
          <rPr>
            <b/>
            <sz val="8"/>
            <color indexed="81"/>
            <rFont val="MS Sans Serif"/>
            <family val="2"/>
            <charset val="177"/>
          </rPr>
          <t>Warning:</t>
        </r>
        <r>
          <rPr>
            <sz val="6"/>
            <color indexed="81"/>
            <rFont val="MS Sans Serif"/>
            <family val="2"/>
            <charset val="177"/>
          </rPr>
          <t>L12&lt;&gt;L17!F17</t>
        </r>
      </text>
    </comment>
    <comment ref="U12" authorId="0">
      <text>
        <r>
          <rPr>
            <b/>
            <sz val="8"/>
            <color indexed="81"/>
            <rFont val="MS Sans Serif"/>
            <family val="2"/>
            <charset val="177"/>
          </rPr>
          <t>Warning:</t>
        </r>
        <r>
          <rPr>
            <sz val="6"/>
            <color indexed="81"/>
            <rFont val="MS Sans Serif"/>
            <family val="2"/>
            <charset val="177"/>
          </rPr>
          <t>U12&lt;&gt;L17!G17</t>
        </r>
      </text>
    </comment>
    <comment ref="C13" authorId="0">
      <text>
        <r>
          <rPr>
            <b/>
            <sz val="8"/>
            <color indexed="81"/>
            <rFont val="MS Sans Serif"/>
            <family val="2"/>
            <charset val="177"/>
          </rPr>
          <t>Warning:</t>
        </r>
        <r>
          <rPr>
            <sz val="6"/>
            <color indexed="81"/>
            <rFont val="MS Sans Serif"/>
            <family val="2"/>
            <charset val="177"/>
          </rPr>
          <t>C13&lt;&gt;0</t>
        </r>
      </text>
    </comment>
    <comment ref="L13" authorId="0">
      <text>
        <r>
          <rPr>
            <b/>
            <sz val="8"/>
            <color indexed="81"/>
            <rFont val="MS Sans Serif"/>
            <family val="2"/>
            <charset val="177"/>
          </rPr>
          <t>Warning:</t>
        </r>
        <r>
          <rPr>
            <sz val="6"/>
            <color indexed="81"/>
            <rFont val="MS Sans Serif"/>
            <family val="2"/>
            <charset val="177"/>
          </rPr>
          <t>L13&lt;&gt;0</t>
        </r>
      </text>
    </comment>
    <comment ref="U13" authorId="0">
      <text>
        <r>
          <rPr>
            <b/>
            <sz val="8"/>
            <color indexed="81"/>
            <rFont val="MS Sans Serif"/>
            <family val="2"/>
            <charset val="177"/>
          </rPr>
          <t>Warning:</t>
        </r>
        <r>
          <rPr>
            <sz val="6"/>
            <color indexed="81"/>
            <rFont val="MS Sans Serif"/>
            <family val="2"/>
            <charset val="177"/>
          </rPr>
          <t>U13&lt;&gt;0</t>
        </r>
      </text>
    </comment>
    <comment ref="C15" authorId="0">
      <text>
        <r>
          <rPr>
            <b/>
            <sz val="8"/>
            <color indexed="81"/>
            <rFont val="MS Sans Serif"/>
            <family val="2"/>
            <charset val="177"/>
          </rPr>
          <t>Warning:</t>
        </r>
        <r>
          <rPr>
            <sz val="6"/>
            <color indexed="81"/>
            <rFont val="MS Sans Serif"/>
            <family val="2"/>
            <charset val="177"/>
          </rPr>
          <t>C15&lt;&gt;L17!E29</t>
        </r>
      </text>
    </comment>
    <comment ref="L15" authorId="0">
      <text>
        <r>
          <rPr>
            <b/>
            <sz val="8"/>
            <color indexed="81"/>
            <rFont val="MS Sans Serif"/>
            <family val="2"/>
            <charset val="177"/>
          </rPr>
          <t>Warning:</t>
        </r>
        <r>
          <rPr>
            <sz val="6"/>
            <color indexed="81"/>
            <rFont val="MS Sans Serif"/>
            <family val="2"/>
            <charset val="177"/>
          </rPr>
          <t>L15&lt;&gt;L17!F29</t>
        </r>
      </text>
    </comment>
    <comment ref="U15" authorId="0">
      <text>
        <r>
          <rPr>
            <b/>
            <sz val="8"/>
            <color indexed="81"/>
            <rFont val="MS Sans Serif"/>
            <family val="2"/>
            <charset val="177"/>
          </rPr>
          <t>Warning:</t>
        </r>
        <r>
          <rPr>
            <sz val="6"/>
            <color indexed="81"/>
            <rFont val="MS Sans Serif"/>
            <family val="2"/>
            <charset val="177"/>
          </rPr>
          <t>U15&lt;&gt;L17!G29</t>
        </r>
      </text>
    </comment>
  </commentList>
</comments>
</file>

<file path=xl/comments48.xml><?xml version="1.0" encoding="utf-8"?>
<comments xmlns="http://schemas.openxmlformats.org/spreadsheetml/2006/main">
  <authors>
    <author>רחל לאה כהן טנוג'י</author>
  </authors>
  <commentList>
    <comment ref="C12" authorId="0">
      <text>
        <r>
          <rPr>
            <sz val="6"/>
            <color indexed="81"/>
            <rFont val="MS Sans Serif"/>
            <family val="2"/>
            <charset val="177"/>
          </rPr>
          <t xml:space="preserve">Warning:L18!H21&lt;&gt;C12
</t>
        </r>
        <r>
          <rPr>
            <b/>
            <sz val="8"/>
            <color indexed="81"/>
            <rFont val="MS Sans Serif"/>
            <family val="2"/>
            <charset val="177"/>
          </rPr>
          <t>Fatal Error:</t>
        </r>
        <r>
          <rPr>
            <sz val="6"/>
            <color indexed="81"/>
            <rFont val="MS Sans Serif"/>
            <family val="2"/>
            <charset val="177"/>
          </rPr>
          <t>C12&lt;&gt;L61!E27</t>
        </r>
      </text>
    </comment>
    <comment ref="D12" authorId="0">
      <text>
        <r>
          <rPr>
            <sz val="6"/>
            <color indexed="81"/>
            <rFont val="MS Sans Serif"/>
            <family val="2"/>
            <charset val="177"/>
          </rPr>
          <t xml:space="preserve">Warning:L18!H20&lt;&gt;D12
</t>
        </r>
        <r>
          <rPr>
            <b/>
            <sz val="8"/>
            <color indexed="81"/>
            <rFont val="MS Sans Serif"/>
            <family val="2"/>
            <charset val="177"/>
          </rPr>
          <t>Fatal Error:</t>
        </r>
        <r>
          <rPr>
            <sz val="6"/>
            <color indexed="81"/>
            <rFont val="MS Sans Serif"/>
            <family val="2"/>
            <charset val="177"/>
          </rPr>
          <t>D12&lt;&gt;L61!E26</t>
        </r>
      </text>
    </comment>
    <comment ref="E12" authorId="0">
      <text>
        <r>
          <rPr>
            <sz val="6"/>
            <color indexed="81"/>
            <rFont val="MS Sans Serif"/>
            <family val="2"/>
            <charset val="177"/>
          </rPr>
          <t xml:space="preserve">Warning:L18!H19&lt;&gt;E12
</t>
        </r>
        <r>
          <rPr>
            <b/>
            <sz val="8"/>
            <color indexed="81"/>
            <rFont val="MS Sans Serif"/>
            <family val="2"/>
            <charset val="177"/>
          </rPr>
          <t>Fatal Error:</t>
        </r>
        <r>
          <rPr>
            <sz val="6"/>
            <color indexed="81"/>
            <rFont val="MS Sans Serif"/>
            <family val="2"/>
            <charset val="177"/>
          </rPr>
          <t>E12&lt;&gt;L61!E25</t>
        </r>
      </text>
    </comment>
    <comment ref="J12" authorId="0">
      <text>
        <r>
          <rPr>
            <sz val="6"/>
            <color indexed="81"/>
            <rFont val="MS Sans Serif"/>
            <family val="2"/>
            <charset val="177"/>
          </rPr>
          <t xml:space="preserve">Warning:L18!I21&lt;&gt;J12
</t>
        </r>
        <r>
          <rPr>
            <b/>
            <sz val="8"/>
            <color indexed="81"/>
            <rFont val="MS Sans Serif"/>
            <family val="2"/>
            <charset val="177"/>
          </rPr>
          <t>Fatal Error:</t>
        </r>
        <r>
          <rPr>
            <sz val="6"/>
            <color indexed="81"/>
            <rFont val="MS Sans Serif"/>
            <family val="2"/>
            <charset val="177"/>
          </rPr>
          <t>J12&lt;&gt;L61!H27</t>
        </r>
      </text>
    </comment>
    <comment ref="K12" authorId="0">
      <text>
        <r>
          <rPr>
            <sz val="6"/>
            <color indexed="81"/>
            <rFont val="MS Sans Serif"/>
            <family val="2"/>
            <charset val="177"/>
          </rPr>
          <t xml:space="preserve">Warning:L18!I20&lt;&gt;K12
</t>
        </r>
        <r>
          <rPr>
            <b/>
            <sz val="8"/>
            <color indexed="81"/>
            <rFont val="MS Sans Serif"/>
            <family val="2"/>
            <charset val="177"/>
          </rPr>
          <t>Fatal Error:</t>
        </r>
        <r>
          <rPr>
            <sz val="6"/>
            <color indexed="81"/>
            <rFont val="MS Sans Serif"/>
            <family val="2"/>
            <charset val="177"/>
          </rPr>
          <t>K12&lt;&gt;L61!H26</t>
        </r>
      </text>
    </comment>
    <comment ref="L12" authorId="0">
      <text>
        <r>
          <rPr>
            <sz val="6"/>
            <color indexed="81"/>
            <rFont val="MS Sans Serif"/>
            <family val="2"/>
            <charset val="177"/>
          </rPr>
          <t xml:space="preserve">Warning:L18!I19&lt;&gt;L12
</t>
        </r>
        <r>
          <rPr>
            <b/>
            <sz val="8"/>
            <color indexed="81"/>
            <rFont val="MS Sans Serif"/>
            <family val="2"/>
            <charset val="177"/>
          </rPr>
          <t>Fatal Error:</t>
        </r>
        <r>
          <rPr>
            <sz val="6"/>
            <color indexed="81"/>
            <rFont val="MS Sans Serif"/>
            <family val="2"/>
            <charset val="177"/>
          </rPr>
          <t>L12&lt;&gt;L61!H25</t>
        </r>
      </text>
    </comment>
  </commentList>
</comments>
</file>

<file path=xl/comments49.xml><?xml version="1.0" encoding="utf-8"?>
<comments xmlns="http://schemas.openxmlformats.org/spreadsheetml/2006/main">
  <authors>
    <author>רחל לאה כהן טנוג'י</author>
  </authors>
  <commentList>
    <comment ref="C12" authorId="0">
      <text>
        <r>
          <rPr>
            <sz val="6"/>
            <color indexed="81"/>
            <rFont val="MS Sans Serif"/>
            <family val="2"/>
            <charset val="177"/>
          </rPr>
          <t xml:space="preserve">Warning:L18!E21&lt;&gt;C12
</t>
        </r>
        <r>
          <rPr>
            <b/>
            <sz val="8"/>
            <color indexed="81"/>
            <rFont val="MS Sans Serif"/>
            <family val="2"/>
            <charset val="177"/>
          </rPr>
          <t>Fatal Error:</t>
        </r>
        <r>
          <rPr>
            <sz val="6"/>
            <color indexed="81"/>
            <rFont val="MS Sans Serif"/>
            <family val="2"/>
            <charset val="177"/>
          </rPr>
          <t>C12&lt;&gt;L62!E27</t>
        </r>
      </text>
    </comment>
    <comment ref="D12" authorId="0">
      <text>
        <r>
          <rPr>
            <sz val="6"/>
            <color indexed="81"/>
            <rFont val="MS Sans Serif"/>
            <family val="2"/>
            <charset val="177"/>
          </rPr>
          <t xml:space="preserve">Warning:L18!E20&lt;&gt;D12
</t>
        </r>
        <r>
          <rPr>
            <b/>
            <sz val="8"/>
            <color indexed="81"/>
            <rFont val="MS Sans Serif"/>
            <family val="2"/>
            <charset val="177"/>
          </rPr>
          <t>Fatal Error:</t>
        </r>
        <r>
          <rPr>
            <sz val="6"/>
            <color indexed="81"/>
            <rFont val="MS Sans Serif"/>
            <family val="2"/>
            <charset val="177"/>
          </rPr>
          <t>D12&lt;&gt;L62!E26</t>
        </r>
      </text>
    </comment>
    <comment ref="E12" authorId="0">
      <text>
        <r>
          <rPr>
            <sz val="6"/>
            <color indexed="81"/>
            <rFont val="MS Sans Serif"/>
            <family val="2"/>
            <charset val="177"/>
          </rPr>
          <t xml:space="preserve">Warning:L18!E19&lt;&gt;E12
</t>
        </r>
        <r>
          <rPr>
            <b/>
            <sz val="8"/>
            <color indexed="81"/>
            <rFont val="MS Sans Serif"/>
            <family val="2"/>
            <charset val="177"/>
          </rPr>
          <t>Fatal Error:</t>
        </r>
        <r>
          <rPr>
            <sz val="6"/>
            <color indexed="81"/>
            <rFont val="MS Sans Serif"/>
            <family val="2"/>
            <charset val="177"/>
          </rPr>
          <t>E12&lt;&gt;L62!E25</t>
        </r>
      </text>
    </comment>
    <comment ref="J12" authorId="0">
      <text>
        <r>
          <rPr>
            <sz val="6"/>
            <color indexed="81"/>
            <rFont val="MS Sans Serif"/>
            <family val="2"/>
            <charset val="177"/>
          </rPr>
          <t xml:space="preserve">Warning:L18!F21&lt;&gt;J12
</t>
        </r>
        <r>
          <rPr>
            <b/>
            <sz val="8"/>
            <color indexed="81"/>
            <rFont val="MS Sans Serif"/>
            <family val="2"/>
            <charset val="177"/>
          </rPr>
          <t>Fatal Error:</t>
        </r>
        <r>
          <rPr>
            <sz val="6"/>
            <color indexed="81"/>
            <rFont val="MS Sans Serif"/>
            <family val="2"/>
            <charset val="177"/>
          </rPr>
          <t>J12&lt;&gt;L62!H27</t>
        </r>
      </text>
    </comment>
    <comment ref="K12" authorId="0">
      <text>
        <r>
          <rPr>
            <sz val="6"/>
            <color indexed="81"/>
            <rFont val="MS Sans Serif"/>
            <family val="2"/>
            <charset val="177"/>
          </rPr>
          <t xml:space="preserve">Warning:L18!F20&lt;&gt;K12
</t>
        </r>
        <r>
          <rPr>
            <b/>
            <sz val="8"/>
            <color indexed="81"/>
            <rFont val="MS Sans Serif"/>
            <family val="2"/>
            <charset val="177"/>
          </rPr>
          <t>Fatal Error:</t>
        </r>
        <r>
          <rPr>
            <sz val="6"/>
            <color indexed="81"/>
            <rFont val="MS Sans Serif"/>
            <family val="2"/>
            <charset val="177"/>
          </rPr>
          <t>K12&lt;&gt;L62!H26</t>
        </r>
      </text>
    </comment>
    <comment ref="L12" authorId="0">
      <text>
        <r>
          <rPr>
            <sz val="6"/>
            <color indexed="81"/>
            <rFont val="MS Sans Serif"/>
            <family val="2"/>
            <charset val="177"/>
          </rPr>
          <t xml:space="preserve">Warning:L18!F19&lt;&gt;L12
</t>
        </r>
        <r>
          <rPr>
            <b/>
            <sz val="8"/>
            <color indexed="81"/>
            <rFont val="MS Sans Serif"/>
            <family val="2"/>
            <charset val="177"/>
          </rPr>
          <t>Fatal Error:</t>
        </r>
        <r>
          <rPr>
            <sz val="6"/>
            <color indexed="81"/>
            <rFont val="MS Sans Serif"/>
            <family val="2"/>
            <charset val="177"/>
          </rPr>
          <t>L12&lt;&gt;L62!H25</t>
        </r>
      </text>
    </comment>
    <comment ref="Q12" authorId="0">
      <text>
        <r>
          <rPr>
            <sz val="6"/>
            <color indexed="81"/>
            <rFont val="MS Sans Serif"/>
            <family val="2"/>
            <charset val="177"/>
          </rPr>
          <t xml:space="preserve">Warning:L18!G21&lt;&gt;Q12
</t>
        </r>
        <r>
          <rPr>
            <b/>
            <sz val="8"/>
            <color indexed="81"/>
            <rFont val="MS Sans Serif"/>
            <family val="2"/>
            <charset val="177"/>
          </rPr>
          <t>Fatal Error:</t>
        </r>
        <r>
          <rPr>
            <sz val="6"/>
            <color indexed="81"/>
            <rFont val="MS Sans Serif"/>
            <family val="2"/>
            <charset val="177"/>
          </rPr>
          <t>Q12&lt;&gt;L62!K27</t>
        </r>
      </text>
    </comment>
    <comment ref="R12" authorId="0">
      <text>
        <r>
          <rPr>
            <sz val="6"/>
            <color indexed="81"/>
            <rFont val="MS Sans Serif"/>
            <family val="2"/>
            <charset val="177"/>
          </rPr>
          <t xml:space="preserve">Warning:L18!G20&lt;&gt;R12
</t>
        </r>
        <r>
          <rPr>
            <b/>
            <sz val="8"/>
            <color indexed="81"/>
            <rFont val="MS Sans Serif"/>
            <family val="2"/>
            <charset val="177"/>
          </rPr>
          <t>Fatal Error:</t>
        </r>
        <r>
          <rPr>
            <sz val="6"/>
            <color indexed="81"/>
            <rFont val="MS Sans Serif"/>
            <family val="2"/>
            <charset val="177"/>
          </rPr>
          <t>R12&lt;&gt;L62!K26</t>
        </r>
      </text>
    </comment>
    <comment ref="S12" authorId="0">
      <text>
        <r>
          <rPr>
            <sz val="6"/>
            <color indexed="81"/>
            <rFont val="MS Sans Serif"/>
            <family val="2"/>
            <charset val="177"/>
          </rPr>
          <t xml:space="preserve">Warning:L18!G19&lt;&gt;S12
</t>
        </r>
        <r>
          <rPr>
            <b/>
            <sz val="8"/>
            <color indexed="81"/>
            <rFont val="MS Sans Serif"/>
            <family val="2"/>
            <charset val="177"/>
          </rPr>
          <t>Fatal Error:</t>
        </r>
        <r>
          <rPr>
            <sz val="6"/>
            <color indexed="81"/>
            <rFont val="MS Sans Serif"/>
            <family val="2"/>
            <charset val="177"/>
          </rPr>
          <t>S12&lt;&gt;L62!K25</t>
        </r>
      </text>
    </comment>
  </commentList>
</comments>
</file>

<file path=xl/comments5.xml><?xml version="1.0" encoding="utf-8"?>
<comments xmlns="http://schemas.openxmlformats.org/spreadsheetml/2006/main">
  <authors>
    <author>רחל לאה כהן טנוג'י</author>
  </authors>
  <commentList>
    <comment ref="D39" authorId="0">
      <text>
        <r>
          <rPr>
            <b/>
            <sz val="8"/>
            <color indexed="81"/>
            <rFont val="MS Sans Serif"/>
            <family val="2"/>
            <charset val="177"/>
          </rPr>
          <t>Warning:</t>
        </r>
        <r>
          <rPr>
            <sz val="6"/>
            <color indexed="81"/>
            <rFont val="MS Sans Serif"/>
            <family val="2"/>
            <charset val="177"/>
          </rPr>
          <t>L7!E20&lt;&gt;D39-D43
Warning:L17!F11&lt;&gt;D39+L6!F35</t>
        </r>
      </text>
    </comment>
    <comment ref="E39" authorId="0">
      <text>
        <r>
          <rPr>
            <b/>
            <sz val="8"/>
            <color indexed="81"/>
            <rFont val="MS Sans Serif"/>
            <family val="2"/>
            <charset val="177"/>
          </rPr>
          <t>Warning:</t>
        </r>
        <r>
          <rPr>
            <sz val="6"/>
            <color indexed="81"/>
            <rFont val="MS Sans Serif"/>
            <family val="2"/>
            <charset val="177"/>
          </rPr>
          <t>L7!F20&lt;&gt;E39-E43</t>
        </r>
      </text>
    </comment>
    <comment ref="G39" authorId="0">
      <text>
        <r>
          <rPr>
            <b/>
            <sz val="8"/>
            <color indexed="81"/>
            <rFont val="MS Sans Serif"/>
            <family val="2"/>
            <charset val="177"/>
          </rPr>
          <t>Warning:</t>
        </r>
        <r>
          <rPr>
            <sz val="6"/>
            <color indexed="81"/>
            <rFont val="MS Sans Serif"/>
            <family val="2"/>
            <charset val="177"/>
          </rPr>
          <t>L7!H20&lt;&gt;G39-G43
Warning:L17!G11&lt;&gt;G39+L6!I35</t>
        </r>
      </text>
    </comment>
    <comment ref="H39" authorId="0">
      <text>
        <r>
          <rPr>
            <b/>
            <sz val="8"/>
            <color indexed="81"/>
            <rFont val="MS Sans Serif"/>
            <family val="2"/>
            <charset val="177"/>
          </rPr>
          <t>Warning:</t>
        </r>
        <r>
          <rPr>
            <sz val="6"/>
            <color indexed="81"/>
            <rFont val="MS Sans Serif"/>
            <family val="2"/>
            <charset val="177"/>
          </rPr>
          <t>L7!I20&lt;&gt;H39-H43</t>
        </r>
      </text>
    </comment>
    <comment ref="J39" authorId="0">
      <text>
        <r>
          <rPr>
            <b/>
            <sz val="8"/>
            <color indexed="81"/>
            <rFont val="MS Sans Serif"/>
            <family val="2"/>
            <charset val="177"/>
          </rPr>
          <t>Warning:</t>
        </r>
        <r>
          <rPr>
            <sz val="6"/>
            <color indexed="81"/>
            <rFont val="MS Sans Serif"/>
            <family val="2"/>
            <charset val="177"/>
          </rPr>
          <t>L7!K20&lt;&gt;J39-J43
Warning:L17!H11&lt;&gt;J39+L6!L35</t>
        </r>
      </text>
    </comment>
    <comment ref="K39" authorId="0">
      <text>
        <r>
          <rPr>
            <b/>
            <sz val="8"/>
            <color indexed="81"/>
            <rFont val="MS Sans Serif"/>
            <family val="2"/>
            <charset val="177"/>
          </rPr>
          <t>Warning:</t>
        </r>
        <r>
          <rPr>
            <sz val="6"/>
            <color indexed="81"/>
            <rFont val="MS Sans Serif"/>
            <family val="2"/>
            <charset val="177"/>
          </rPr>
          <t>L7!L20&lt;&gt;K39-K43</t>
        </r>
      </text>
    </comment>
    <comment ref="M39" authorId="0">
      <text>
        <r>
          <rPr>
            <b/>
            <sz val="8"/>
            <color indexed="81"/>
            <rFont val="MS Sans Serif"/>
            <family val="2"/>
            <charset val="177"/>
          </rPr>
          <t>Warning:</t>
        </r>
        <r>
          <rPr>
            <sz val="6"/>
            <color indexed="81"/>
            <rFont val="MS Sans Serif"/>
            <family val="2"/>
            <charset val="177"/>
          </rPr>
          <t>L7!N20&lt;&gt;M39-M43
Warning:L17!I11&lt;&gt;M39+L6!O35</t>
        </r>
      </text>
    </comment>
    <comment ref="N39" authorId="0">
      <text>
        <r>
          <rPr>
            <b/>
            <sz val="8"/>
            <color indexed="81"/>
            <rFont val="MS Sans Serif"/>
            <family val="2"/>
            <charset val="177"/>
          </rPr>
          <t>Warning:</t>
        </r>
        <r>
          <rPr>
            <sz val="6"/>
            <color indexed="81"/>
            <rFont val="MS Sans Serif"/>
            <family val="2"/>
            <charset val="177"/>
          </rPr>
          <t>L7!O20&lt;&gt;N39-N43</t>
        </r>
      </text>
    </comment>
    <comment ref="D43" authorId="0">
      <text>
        <r>
          <rPr>
            <b/>
            <sz val="8"/>
            <color indexed="81"/>
            <rFont val="MS Sans Serif"/>
            <family val="2"/>
            <charset val="177"/>
          </rPr>
          <t>Warning:</t>
        </r>
        <r>
          <rPr>
            <sz val="6"/>
            <color indexed="81"/>
            <rFont val="MS Sans Serif"/>
            <family val="2"/>
            <charset val="177"/>
          </rPr>
          <t>L7!E20&lt;&gt;D39-D43</t>
        </r>
      </text>
    </comment>
    <comment ref="E43" authorId="0">
      <text>
        <r>
          <rPr>
            <b/>
            <sz val="8"/>
            <color indexed="81"/>
            <rFont val="MS Sans Serif"/>
            <family val="2"/>
            <charset val="177"/>
          </rPr>
          <t>Warning:</t>
        </r>
        <r>
          <rPr>
            <sz val="6"/>
            <color indexed="81"/>
            <rFont val="MS Sans Serif"/>
            <family val="2"/>
            <charset val="177"/>
          </rPr>
          <t>L7!F20&lt;&gt;E39-E43</t>
        </r>
      </text>
    </comment>
    <comment ref="G43" authorId="0">
      <text>
        <r>
          <rPr>
            <b/>
            <sz val="8"/>
            <color indexed="81"/>
            <rFont val="MS Sans Serif"/>
            <family val="2"/>
            <charset val="177"/>
          </rPr>
          <t>Warning:</t>
        </r>
        <r>
          <rPr>
            <sz val="6"/>
            <color indexed="81"/>
            <rFont val="MS Sans Serif"/>
            <family val="2"/>
            <charset val="177"/>
          </rPr>
          <t>L7!H20&lt;&gt;G39-G43</t>
        </r>
      </text>
    </comment>
    <comment ref="H43" authorId="0">
      <text>
        <r>
          <rPr>
            <b/>
            <sz val="8"/>
            <color indexed="81"/>
            <rFont val="MS Sans Serif"/>
            <family val="2"/>
            <charset val="177"/>
          </rPr>
          <t>Warning:</t>
        </r>
        <r>
          <rPr>
            <sz val="6"/>
            <color indexed="81"/>
            <rFont val="MS Sans Serif"/>
            <family val="2"/>
            <charset val="177"/>
          </rPr>
          <t>L7!I20&lt;&gt;H39-H43</t>
        </r>
      </text>
    </comment>
    <comment ref="J43" authorId="0">
      <text>
        <r>
          <rPr>
            <b/>
            <sz val="8"/>
            <color indexed="81"/>
            <rFont val="MS Sans Serif"/>
            <family val="2"/>
            <charset val="177"/>
          </rPr>
          <t>Warning:</t>
        </r>
        <r>
          <rPr>
            <sz val="6"/>
            <color indexed="81"/>
            <rFont val="MS Sans Serif"/>
            <family val="2"/>
            <charset val="177"/>
          </rPr>
          <t>L7!K20&lt;&gt;J39-J43</t>
        </r>
      </text>
    </comment>
    <comment ref="K43" authorId="0">
      <text>
        <r>
          <rPr>
            <b/>
            <sz val="8"/>
            <color indexed="81"/>
            <rFont val="MS Sans Serif"/>
            <family val="2"/>
            <charset val="177"/>
          </rPr>
          <t>Warning:</t>
        </r>
        <r>
          <rPr>
            <sz val="6"/>
            <color indexed="81"/>
            <rFont val="MS Sans Serif"/>
            <family val="2"/>
            <charset val="177"/>
          </rPr>
          <t>L7!L20&lt;&gt;K39-K43</t>
        </r>
      </text>
    </comment>
    <comment ref="M43" authorId="0">
      <text>
        <r>
          <rPr>
            <b/>
            <sz val="8"/>
            <color indexed="81"/>
            <rFont val="MS Sans Serif"/>
            <family val="2"/>
            <charset val="177"/>
          </rPr>
          <t>Warning:</t>
        </r>
        <r>
          <rPr>
            <sz val="6"/>
            <color indexed="81"/>
            <rFont val="MS Sans Serif"/>
            <family val="2"/>
            <charset val="177"/>
          </rPr>
          <t>L7!N20&lt;&gt;M39-M43</t>
        </r>
      </text>
    </comment>
    <comment ref="N43" authorId="0">
      <text>
        <r>
          <rPr>
            <b/>
            <sz val="8"/>
            <color indexed="81"/>
            <rFont val="MS Sans Serif"/>
            <family val="2"/>
            <charset val="177"/>
          </rPr>
          <t>Warning:</t>
        </r>
        <r>
          <rPr>
            <sz val="6"/>
            <color indexed="81"/>
            <rFont val="MS Sans Serif"/>
            <family val="2"/>
            <charset val="177"/>
          </rPr>
          <t>L7!O20&lt;&gt;N39-N43</t>
        </r>
      </text>
    </comment>
  </commentList>
</comments>
</file>

<file path=xl/comments50.xml><?xml version="1.0" encoding="utf-8"?>
<comments xmlns="http://schemas.openxmlformats.org/spreadsheetml/2006/main">
  <authors>
    <author>רחל לאה כהן טנוג'י</author>
  </authors>
  <commentList>
    <comment ref="G12" authorId="0">
      <text>
        <r>
          <rPr>
            <b/>
            <sz val="8"/>
            <color indexed="81"/>
            <rFont val="MS Sans Serif"/>
            <family val="2"/>
            <charset val="177"/>
          </rPr>
          <t>Fatal Error:</t>
        </r>
        <r>
          <rPr>
            <sz val="6"/>
            <color indexed="81"/>
            <rFont val="MS Sans Serif"/>
            <family val="2"/>
            <charset val="177"/>
          </rPr>
          <t>G12&lt;&gt;L18!H13</t>
        </r>
      </text>
    </comment>
    <comment ref="J12" authorId="0">
      <text>
        <r>
          <rPr>
            <b/>
            <sz val="8"/>
            <color indexed="81"/>
            <rFont val="MS Sans Serif"/>
            <family val="2"/>
            <charset val="177"/>
          </rPr>
          <t>Fatal Error:</t>
        </r>
        <r>
          <rPr>
            <sz val="6"/>
            <color indexed="81"/>
            <rFont val="MS Sans Serif"/>
            <family val="2"/>
            <charset val="177"/>
          </rPr>
          <t>J12&lt;&gt;L18!I13</t>
        </r>
      </text>
    </comment>
    <comment ref="E25" authorId="0">
      <text>
        <r>
          <rPr>
            <b/>
            <sz val="8"/>
            <color indexed="81"/>
            <rFont val="MS Sans Serif"/>
            <family val="2"/>
            <charset val="177"/>
          </rPr>
          <t>Fatal Error:</t>
        </r>
        <r>
          <rPr>
            <sz val="6"/>
            <color indexed="81"/>
            <rFont val="MS Sans Serif"/>
            <family val="2"/>
            <charset val="177"/>
          </rPr>
          <t>L59!E12&lt;&gt;E25
Fatal Error:E25&lt;&gt;L18!H19</t>
        </r>
      </text>
    </comment>
    <comment ref="F25" authorId="0">
      <text>
        <r>
          <rPr>
            <b/>
            <sz val="8"/>
            <color indexed="81"/>
            <rFont val="MS Sans Serif"/>
            <family val="2"/>
            <charset val="177"/>
          </rPr>
          <t>Fatal Error:</t>
        </r>
        <r>
          <rPr>
            <sz val="6"/>
            <color indexed="81"/>
            <rFont val="MS Sans Serif"/>
            <family val="2"/>
            <charset val="177"/>
          </rPr>
          <t>F25&lt;&gt;-L18!H18</t>
        </r>
      </text>
    </comment>
    <comment ref="H25" authorId="0">
      <text>
        <r>
          <rPr>
            <b/>
            <sz val="8"/>
            <color indexed="81"/>
            <rFont val="MS Sans Serif"/>
            <family val="2"/>
            <charset val="177"/>
          </rPr>
          <t>Fatal Error:</t>
        </r>
        <r>
          <rPr>
            <sz val="6"/>
            <color indexed="81"/>
            <rFont val="MS Sans Serif"/>
            <family val="2"/>
            <charset val="177"/>
          </rPr>
          <t>L59!L12&lt;&gt;H25
Fatal Error:H25&lt;&gt;L18!I19</t>
        </r>
      </text>
    </comment>
    <comment ref="I25" authorId="0">
      <text>
        <r>
          <rPr>
            <b/>
            <sz val="8"/>
            <color indexed="81"/>
            <rFont val="MS Sans Serif"/>
            <family val="2"/>
            <charset val="177"/>
          </rPr>
          <t>Fatal Error:</t>
        </r>
        <r>
          <rPr>
            <sz val="6"/>
            <color indexed="81"/>
            <rFont val="MS Sans Serif"/>
            <family val="2"/>
            <charset val="177"/>
          </rPr>
          <t>I25&lt;&gt;-L18!I18</t>
        </r>
      </text>
    </comment>
    <comment ref="E26" authorId="0">
      <text>
        <r>
          <rPr>
            <b/>
            <sz val="8"/>
            <color indexed="81"/>
            <rFont val="MS Sans Serif"/>
            <family val="2"/>
            <charset val="177"/>
          </rPr>
          <t>Fatal Error:</t>
        </r>
        <r>
          <rPr>
            <sz val="6"/>
            <color indexed="81"/>
            <rFont val="MS Sans Serif"/>
            <family val="2"/>
            <charset val="177"/>
          </rPr>
          <t>L59!D12&lt;&gt;E26</t>
        </r>
      </text>
    </comment>
    <comment ref="H26" authorId="0">
      <text>
        <r>
          <rPr>
            <b/>
            <sz val="8"/>
            <color indexed="81"/>
            <rFont val="MS Sans Serif"/>
            <family val="2"/>
            <charset val="177"/>
          </rPr>
          <t>Fatal Error:</t>
        </r>
        <r>
          <rPr>
            <sz val="6"/>
            <color indexed="81"/>
            <rFont val="MS Sans Serif"/>
            <family val="2"/>
            <charset val="177"/>
          </rPr>
          <t>L59!K12&lt;&gt;H26</t>
        </r>
      </text>
    </comment>
    <comment ref="E27" authorId="0">
      <text>
        <r>
          <rPr>
            <b/>
            <sz val="8"/>
            <color indexed="81"/>
            <rFont val="MS Sans Serif"/>
            <family val="2"/>
            <charset val="177"/>
          </rPr>
          <t>Fatal Error:</t>
        </r>
        <r>
          <rPr>
            <sz val="6"/>
            <color indexed="81"/>
            <rFont val="MS Sans Serif"/>
            <family val="2"/>
            <charset val="177"/>
          </rPr>
          <t>L59!C12&lt;&gt;E27</t>
        </r>
      </text>
    </comment>
    <comment ref="H27" authorId="0">
      <text>
        <r>
          <rPr>
            <b/>
            <sz val="8"/>
            <color indexed="81"/>
            <rFont val="MS Sans Serif"/>
            <family val="2"/>
            <charset val="177"/>
          </rPr>
          <t>Fatal Error:</t>
        </r>
        <r>
          <rPr>
            <sz val="6"/>
            <color indexed="81"/>
            <rFont val="MS Sans Serif"/>
            <family val="2"/>
            <charset val="177"/>
          </rPr>
          <t>L59!J12&lt;&gt;H27</t>
        </r>
      </text>
    </comment>
  </commentList>
</comments>
</file>

<file path=xl/comments51.xml><?xml version="1.0" encoding="utf-8"?>
<comments xmlns="http://schemas.openxmlformats.org/spreadsheetml/2006/main">
  <authors>
    <author>רחל לאה כהן טנוג'י</author>
  </authors>
  <commentList>
    <comment ref="G12" authorId="0">
      <text>
        <r>
          <rPr>
            <b/>
            <sz val="8"/>
            <color indexed="81"/>
            <rFont val="MS Sans Serif"/>
            <family val="2"/>
            <charset val="177"/>
          </rPr>
          <t>Fatal Error:</t>
        </r>
        <r>
          <rPr>
            <sz val="6"/>
            <color indexed="81"/>
            <rFont val="MS Sans Serif"/>
            <family val="2"/>
            <charset val="177"/>
          </rPr>
          <t>G12&lt;&gt;L18!E13</t>
        </r>
      </text>
    </comment>
    <comment ref="J12" authorId="0">
      <text>
        <r>
          <rPr>
            <b/>
            <sz val="8"/>
            <color indexed="81"/>
            <rFont val="MS Sans Serif"/>
            <family val="2"/>
            <charset val="177"/>
          </rPr>
          <t>Fatal Error:</t>
        </r>
        <r>
          <rPr>
            <sz val="6"/>
            <color indexed="81"/>
            <rFont val="MS Sans Serif"/>
            <family val="2"/>
            <charset val="177"/>
          </rPr>
          <t>J12&lt;&gt;L18!F13</t>
        </r>
      </text>
    </comment>
    <comment ref="M12" authorId="0">
      <text>
        <r>
          <rPr>
            <b/>
            <sz val="8"/>
            <color indexed="81"/>
            <rFont val="MS Sans Serif"/>
            <family val="2"/>
            <charset val="177"/>
          </rPr>
          <t>Fatal Error:</t>
        </r>
        <r>
          <rPr>
            <sz val="6"/>
            <color indexed="81"/>
            <rFont val="MS Sans Serif"/>
            <family val="2"/>
            <charset val="177"/>
          </rPr>
          <t>M12&lt;&gt;L18!G13</t>
        </r>
      </text>
    </comment>
    <comment ref="E25" authorId="0">
      <text>
        <r>
          <rPr>
            <b/>
            <sz val="8"/>
            <color indexed="81"/>
            <rFont val="MS Sans Serif"/>
            <family val="2"/>
            <charset val="177"/>
          </rPr>
          <t>Fatal Error:</t>
        </r>
        <r>
          <rPr>
            <sz val="6"/>
            <color indexed="81"/>
            <rFont val="MS Sans Serif"/>
            <family val="2"/>
            <charset val="177"/>
          </rPr>
          <t>L60!E12&lt;&gt;E25
Fatal Error:E25&lt;&gt;L18!E19</t>
        </r>
      </text>
    </comment>
    <comment ref="F25" authorId="0">
      <text>
        <r>
          <rPr>
            <b/>
            <sz val="8"/>
            <color indexed="81"/>
            <rFont val="MS Sans Serif"/>
            <family val="2"/>
            <charset val="177"/>
          </rPr>
          <t>Fatal Error:</t>
        </r>
        <r>
          <rPr>
            <sz val="6"/>
            <color indexed="81"/>
            <rFont val="MS Sans Serif"/>
            <family val="2"/>
            <charset val="177"/>
          </rPr>
          <t>F25&lt;&gt;-L18!E18</t>
        </r>
      </text>
    </comment>
    <comment ref="H25" authorId="0">
      <text>
        <r>
          <rPr>
            <b/>
            <sz val="8"/>
            <color indexed="81"/>
            <rFont val="MS Sans Serif"/>
            <family val="2"/>
            <charset val="177"/>
          </rPr>
          <t>Fatal Error:</t>
        </r>
        <r>
          <rPr>
            <sz val="6"/>
            <color indexed="81"/>
            <rFont val="MS Sans Serif"/>
            <family val="2"/>
            <charset val="177"/>
          </rPr>
          <t>L60!L12&lt;&gt;H25
Fatal Error:H25&lt;&gt;L18!F19</t>
        </r>
      </text>
    </comment>
    <comment ref="I25" authorId="0">
      <text>
        <r>
          <rPr>
            <b/>
            <sz val="8"/>
            <color indexed="81"/>
            <rFont val="MS Sans Serif"/>
            <family val="2"/>
            <charset val="177"/>
          </rPr>
          <t>Fatal Error:</t>
        </r>
        <r>
          <rPr>
            <sz val="6"/>
            <color indexed="81"/>
            <rFont val="MS Sans Serif"/>
            <family val="2"/>
            <charset val="177"/>
          </rPr>
          <t>I25&lt;&gt;-L18!F18</t>
        </r>
      </text>
    </comment>
    <comment ref="K25" authorId="0">
      <text>
        <r>
          <rPr>
            <b/>
            <sz val="8"/>
            <color indexed="81"/>
            <rFont val="MS Sans Serif"/>
            <family val="2"/>
            <charset val="177"/>
          </rPr>
          <t>Fatal Error:</t>
        </r>
        <r>
          <rPr>
            <sz val="6"/>
            <color indexed="81"/>
            <rFont val="MS Sans Serif"/>
            <family val="2"/>
            <charset val="177"/>
          </rPr>
          <t>L60!S12&lt;&gt;K25
Fatal Error:K25&lt;&gt;L18!G19</t>
        </r>
      </text>
    </comment>
    <comment ref="L25" authorId="0">
      <text>
        <r>
          <rPr>
            <b/>
            <sz val="8"/>
            <color indexed="81"/>
            <rFont val="MS Sans Serif"/>
            <family val="2"/>
            <charset val="177"/>
          </rPr>
          <t>Fatal Error:</t>
        </r>
        <r>
          <rPr>
            <sz val="6"/>
            <color indexed="81"/>
            <rFont val="MS Sans Serif"/>
            <family val="2"/>
            <charset val="177"/>
          </rPr>
          <t>L25&lt;&gt;-L18!G18</t>
        </r>
      </text>
    </comment>
    <comment ref="E26" authorId="0">
      <text>
        <r>
          <rPr>
            <b/>
            <sz val="8"/>
            <color indexed="81"/>
            <rFont val="MS Sans Serif"/>
            <family val="2"/>
            <charset val="177"/>
          </rPr>
          <t>Fatal Error:</t>
        </r>
        <r>
          <rPr>
            <sz val="6"/>
            <color indexed="81"/>
            <rFont val="MS Sans Serif"/>
            <family val="2"/>
            <charset val="177"/>
          </rPr>
          <t>L60!D12&lt;&gt;E26</t>
        </r>
      </text>
    </comment>
    <comment ref="H26" authorId="0">
      <text>
        <r>
          <rPr>
            <b/>
            <sz val="8"/>
            <color indexed="81"/>
            <rFont val="MS Sans Serif"/>
            <family val="2"/>
            <charset val="177"/>
          </rPr>
          <t>Fatal Error:</t>
        </r>
        <r>
          <rPr>
            <sz val="6"/>
            <color indexed="81"/>
            <rFont val="MS Sans Serif"/>
            <family val="2"/>
            <charset val="177"/>
          </rPr>
          <t>L60!K12&lt;&gt;H26</t>
        </r>
      </text>
    </comment>
    <comment ref="K26" authorId="0">
      <text>
        <r>
          <rPr>
            <b/>
            <sz val="8"/>
            <color indexed="81"/>
            <rFont val="MS Sans Serif"/>
            <family val="2"/>
            <charset val="177"/>
          </rPr>
          <t>Fatal Error:</t>
        </r>
        <r>
          <rPr>
            <sz val="6"/>
            <color indexed="81"/>
            <rFont val="MS Sans Serif"/>
            <family val="2"/>
            <charset val="177"/>
          </rPr>
          <t>L60!R12&lt;&gt;K26</t>
        </r>
      </text>
    </comment>
    <comment ref="E27" authorId="0">
      <text>
        <r>
          <rPr>
            <b/>
            <sz val="8"/>
            <color indexed="81"/>
            <rFont val="MS Sans Serif"/>
            <family val="2"/>
            <charset val="177"/>
          </rPr>
          <t>Fatal Error:</t>
        </r>
        <r>
          <rPr>
            <sz val="6"/>
            <color indexed="81"/>
            <rFont val="MS Sans Serif"/>
            <family val="2"/>
            <charset val="177"/>
          </rPr>
          <t>L60!C12&lt;&gt;E27</t>
        </r>
      </text>
    </comment>
    <comment ref="H27" authorId="0">
      <text>
        <r>
          <rPr>
            <b/>
            <sz val="8"/>
            <color indexed="81"/>
            <rFont val="MS Sans Serif"/>
            <family val="2"/>
            <charset val="177"/>
          </rPr>
          <t>Fatal Error:</t>
        </r>
        <r>
          <rPr>
            <sz val="6"/>
            <color indexed="81"/>
            <rFont val="MS Sans Serif"/>
            <family val="2"/>
            <charset val="177"/>
          </rPr>
          <t>L60!J12&lt;&gt;H27</t>
        </r>
      </text>
    </comment>
    <comment ref="K27" authorId="0">
      <text>
        <r>
          <rPr>
            <b/>
            <sz val="8"/>
            <color indexed="81"/>
            <rFont val="MS Sans Serif"/>
            <family val="2"/>
            <charset val="177"/>
          </rPr>
          <t>Fatal Error:</t>
        </r>
        <r>
          <rPr>
            <sz val="6"/>
            <color indexed="81"/>
            <rFont val="MS Sans Serif"/>
            <family val="2"/>
            <charset val="177"/>
          </rPr>
          <t>L60!Q12&lt;&gt;K27</t>
        </r>
      </text>
    </comment>
  </commentList>
</comments>
</file>

<file path=xl/comments6.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F10&gt;0</t>
        </r>
      </text>
    </comment>
    <comment ref="I10" authorId="0">
      <text>
        <r>
          <rPr>
            <b/>
            <sz val="8"/>
            <color indexed="81"/>
            <rFont val="MS Sans Serif"/>
            <family val="2"/>
            <charset val="177"/>
          </rPr>
          <t>Warning:</t>
        </r>
        <r>
          <rPr>
            <sz val="6"/>
            <color indexed="81"/>
            <rFont val="MS Sans Serif"/>
            <family val="2"/>
            <charset val="177"/>
          </rPr>
          <t>I10&gt;0</t>
        </r>
      </text>
    </comment>
    <comment ref="L10" authorId="0">
      <text>
        <r>
          <rPr>
            <b/>
            <sz val="8"/>
            <color indexed="81"/>
            <rFont val="MS Sans Serif"/>
            <family val="2"/>
            <charset val="177"/>
          </rPr>
          <t>Warning:</t>
        </r>
        <r>
          <rPr>
            <sz val="6"/>
            <color indexed="81"/>
            <rFont val="MS Sans Serif"/>
            <family val="2"/>
            <charset val="177"/>
          </rPr>
          <t>L10&gt;0</t>
        </r>
      </text>
    </comment>
    <comment ref="O10" authorId="0">
      <text>
        <r>
          <rPr>
            <b/>
            <sz val="8"/>
            <color indexed="81"/>
            <rFont val="MS Sans Serif"/>
            <family val="2"/>
            <charset val="177"/>
          </rPr>
          <t>Warning:</t>
        </r>
        <r>
          <rPr>
            <sz val="6"/>
            <color indexed="81"/>
            <rFont val="MS Sans Serif"/>
            <family val="2"/>
            <charset val="177"/>
          </rPr>
          <t>O10&gt;0</t>
        </r>
      </text>
    </comment>
    <comment ref="F11" authorId="0">
      <text>
        <r>
          <rPr>
            <b/>
            <sz val="8"/>
            <color indexed="81"/>
            <rFont val="MS Sans Serif"/>
            <family val="2"/>
            <charset val="177"/>
          </rPr>
          <t>Warning:</t>
        </r>
        <r>
          <rPr>
            <sz val="6"/>
            <color indexed="81"/>
            <rFont val="MS Sans Serif"/>
            <family val="2"/>
            <charset val="177"/>
          </rPr>
          <t>F11&gt;0</t>
        </r>
      </text>
    </comment>
    <comment ref="I11" authorId="0">
      <text>
        <r>
          <rPr>
            <b/>
            <sz val="8"/>
            <color indexed="81"/>
            <rFont val="MS Sans Serif"/>
            <family val="2"/>
            <charset val="177"/>
          </rPr>
          <t>Warning:</t>
        </r>
        <r>
          <rPr>
            <sz val="6"/>
            <color indexed="81"/>
            <rFont val="MS Sans Serif"/>
            <family val="2"/>
            <charset val="177"/>
          </rPr>
          <t>I11&gt;0</t>
        </r>
      </text>
    </comment>
    <comment ref="L11" authorId="0">
      <text>
        <r>
          <rPr>
            <b/>
            <sz val="8"/>
            <color indexed="81"/>
            <rFont val="MS Sans Serif"/>
            <family val="2"/>
            <charset val="177"/>
          </rPr>
          <t>Warning:</t>
        </r>
        <r>
          <rPr>
            <sz val="6"/>
            <color indexed="81"/>
            <rFont val="MS Sans Serif"/>
            <family val="2"/>
            <charset val="177"/>
          </rPr>
          <t>L11&gt;0</t>
        </r>
      </text>
    </comment>
    <comment ref="O11" authorId="0">
      <text>
        <r>
          <rPr>
            <b/>
            <sz val="8"/>
            <color indexed="81"/>
            <rFont val="MS Sans Serif"/>
            <family val="2"/>
            <charset val="177"/>
          </rPr>
          <t>Warning:</t>
        </r>
        <r>
          <rPr>
            <sz val="6"/>
            <color indexed="81"/>
            <rFont val="MS Sans Serif"/>
            <family val="2"/>
            <charset val="177"/>
          </rPr>
          <t>O11&gt;0</t>
        </r>
      </text>
    </comment>
    <comment ref="F12" authorId="0">
      <text>
        <r>
          <rPr>
            <b/>
            <sz val="8"/>
            <color indexed="81"/>
            <rFont val="MS Sans Serif"/>
            <family val="2"/>
            <charset val="177"/>
          </rPr>
          <t>Warning:</t>
        </r>
        <r>
          <rPr>
            <sz val="6"/>
            <color indexed="81"/>
            <rFont val="MS Sans Serif"/>
            <family val="2"/>
            <charset val="177"/>
          </rPr>
          <t>F12&gt;0</t>
        </r>
      </text>
    </comment>
    <comment ref="I12" authorId="0">
      <text>
        <r>
          <rPr>
            <b/>
            <sz val="8"/>
            <color indexed="81"/>
            <rFont val="MS Sans Serif"/>
            <family val="2"/>
            <charset val="177"/>
          </rPr>
          <t>Warning:</t>
        </r>
        <r>
          <rPr>
            <sz val="6"/>
            <color indexed="81"/>
            <rFont val="MS Sans Serif"/>
            <family val="2"/>
            <charset val="177"/>
          </rPr>
          <t>I12&gt;0</t>
        </r>
      </text>
    </comment>
    <comment ref="L12" authorId="0">
      <text>
        <r>
          <rPr>
            <b/>
            <sz val="8"/>
            <color indexed="81"/>
            <rFont val="MS Sans Serif"/>
            <family val="2"/>
            <charset val="177"/>
          </rPr>
          <t>Warning:</t>
        </r>
        <r>
          <rPr>
            <sz val="6"/>
            <color indexed="81"/>
            <rFont val="MS Sans Serif"/>
            <family val="2"/>
            <charset val="177"/>
          </rPr>
          <t>L12&gt;0</t>
        </r>
      </text>
    </comment>
    <comment ref="O12" authorId="0">
      <text>
        <r>
          <rPr>
            <b/>
            <sz val="8"/>
            <color indexed="81"/>
            <rFont val="MS Sans Serif"/>
            <family val="2"/>
            <charset val="177"/>
          </rPr>
          <t>Warning:</t>
        </r>
        <r>
          <rPr>
            <sz val="6"/>
            <color indexed="81"/>
            <rFont val="MS Sans Serif"/>
            <family val="2"/>
            <charset val="177"/>
          </rPr>
          <t>O12&gt;0</t>
        </r>
      </text>
    </comment>
    <comment ref="F13" authorId="0">
      <text>
        <r>
          <rPr>
            <b/>
            <sz val="8"/>
            <color indexed="81"/>
            <rFont val="MS Sans Serif"/>
            <family val="2"/>
            <charset val="177"/>
          </rPr>
          <t>Warning:</t>
        </r>
        <r>
          <rPr>
            <sz val="6"/>
            <color indexed="81"/>
            <rFont val="MS Sans Serif"/>
            <family val="2"/>
            <charset val="177"/>
          </rPr>
          <t>F13&gt;0</t>
        </r>
      </text>
    </comment>
    <comment ref="I13" authorId="0">
      <text>
        <r>
          <rPr>
            <b/>
            <sz val="8"/>
            <color indexed="81"/>
            <rFont val="MS Sans Serif"/>
            <family val="2"/>
            <charset val="177"/>
          </rPr>
          <t>Warning:</t>
        </r>
        <r>
          <rPr>
            <sz val="6"/>
            <color indexed="81"/>
            <rFont val="MS Sans Serif"/>
            <family val="2"/>
            <charset val="177"/>
          </rPr>
          <t>I13&gt;0</t>
        </r>
      </text>
    </comment>
    <comment ref="L13" authorId="0">
      <text>
        <r>
          <rPr>
            <b/>
            <sz val="8"/>
            <color indexed="81"/>
            <rFont val="MS Sans Serif"/>
            <family val="2"/>
            <charset val="177"/>
          </rPr>
          <t>Warning:</t>
        </r>
        <r>
          <rPr>
            <sz val="6"/>
            <color indexed="81"/>
            <rFont val="MS Sans Serif"/>
            <family val="2"/>
            <charset val="177"/>
          </rPr>
          <t>L13&gt;0</t>
        </r>
      </text>
    </comment>
    <comment ref="O13" authorId="0">
      <text>
        <r>
          <rPr>
            <b/>
            <sz val="8"/>
            <color indexed="81"/>
            <rFont val="MS Sans Serif"/>
            <family val="2"/>
            <charset val="177"/>
          </rPr>
          <t>Warning:</t>
        </r>
        <r>
          <rPr>
            <sz val="6"/>
            <color indexed="81"/>
            <rFont val="MS Sans Serif"/>
            <family val="2"/>
            <charset val="177"/>
          </rPr>
          <t>O13&gt;0</t>
        </r>
      </text>
    </comment>
    <comment ref="F14" authorId="0">
      <text>
        <r>
          <rPr>
            <b/>
            <sz val="8"/>
            <color indexed="81"/>
            <rFont val="MS Sans Serif"/>
            <family val="2"/>
            <charset val="177"/>
          </rPr>
          <t>Warning:</t>
        </r>
        <r>
          <rPr>
            <sz val="6"/>
            <color indexed="81"/>
            <rFont val="MS Sans Serif"/>
            <family val="2"/>
            <charset val="177"/>
          </rPr>
          <t>F14&gt;0</t>
        </r>
      </text>
    </comment>
    <comment ref="I14" authorId="0">
      <text>
        <r>
          <rPr>
            <b/>
            <sz val="8"/>
            <color indexed="81"/>
            <rFont val="MS Sans Serif"/>
            <family val="2"/>
            <charset val="177"/>
          </rPr>
          <t>Warning:</t>
        </r>
        <r>
          <rPr>
            <sz val="6"/>
            <color indexed="81"/>
            <rFont val="MS Sans Serif"/>
            <family val="2"/>
            <charset val="177"/>
          </rPr>
          <t>I14&gt;0</t>
        </r>
      </text>
    </comment>
    <comment ref="L14" authorId="0">
      <text>
        <r>
          <rPr>
            <b/>
            <sz val="8"/>
            <color indexed="81"/>
            <rFont val="MS Sans Serif"/>
            <family val="2"/>
            <charset val="177"/>
          </rPr>
          <t>Warning:</t>
        </r>
        <r>
          <rPr>
            <sz val="6"/>
            <color indexed="81"/>
            <rFont val="MS Sans Serif"/>
            <family val="2"/>
            <charset val="177"/>
          </rPr>
          <t>L14&gt;0</t>
        </r>
      </text>
    </comment>
    <comment ref="O14" authorId="0">
      <text>
        <r>
          <rPr>
            <b/>
            <sz val="8"/>
            <color indexed="81"/>
            <rFont val="MS Sans Serif"/>
            <family val="2"/>
            <charset val="177"/>
          </rPr>
          <t>Warning:</t>
        </r>
        <r>
          <rPr>
            <sz val="6"/>
            <color indexed="81"/>
            <rFont val="MS Sans Serif"/>
            <family val="2"/>
            <charset val="177"/>
          </rPr>
          <t>O14&gt;0</t>
        </r>
      </text>
    </comment>
    <comment ref="F15" authorId="0">
      <text>
        <r>
          <rPr>
            <b/>
            <sz val="8"/>
            <color indexed="81"/>
            <rFont val="MS Sans Serif"/>
            <family val="2"/>
            <charset val="177"/>
          </rPr>
          <t>Warning:</t>
        </r>
        <r>
          <rPr>
            <sz val="6"/>
            <color indexed="81"/>
            <rFont val="MS Sans Serif"/>
            <family val="2"/>
            <charset val="177"/>
          </rPr>
          <t>F15&gt;0</t>
        </r>
      </text>
    </comment>
    <comment ref="I15" authorId="0">
      <text>
        <r>
          <rPr>
            <b/>
            <sz val="8"/>
            <color indexed="81"/>
            <rFont val="MS Sans Serif"/>
            <family val="2"/>
            <charset val="177"/>
          </rPr>
          <t>Warning:</t>
        </r>
        <r>
          <rPr>
            <sz val="6"/>
            <color indexed="81"/>
            <rFont val="MS Sans Serif"/>
            <family val="2"/>
            <charset val="177"/>
          </rPr>
          <t>I15&gt;0</t>
        </r>
      </text>
    </comment>
    <comment ref="L15" authorId="0">
      <text>
        <r>
          <rPr>
            <b/>
            <sz val="8"/>
            <color indexed="81"/>
            <rFont val="MS Sans Serif"/>
            <family val="2"/>
            <charset val="177"/>
          </rPr>
          <t>Warning:</t>
        </r>
        <r>
          <rPr>
            <sz val="6"/>
            <color indexed="81"/>
            <rFont val="MS Sans Serif"/>
            <family val="2"/>
            <charset val="177"/>
          </rPr>
          <t>L15&gt;0</t>
        </r>
      </text>
    </comment>
    <comment ref="O15" authorId="0">
      <text>
        <r>
          <rPr>
            <b/>
            <sz val="8"/>
            <color indexed="81"/>
            <rFont val="MS Sans Serif"/>
            <family val="2"/>
            <charset val="177"/>
          </rPr>
          <t>Warning:</t>
        </r>
        <r>
          <rPr>
            <sz val="6"/>
            <color indexed="81"/>
            <rFont val="MS Sans Serif"/>
            <family val="2"/>
            <charset val="177"/>
          </rPr>
          <t>O15&gt;0</t>
        </r>
      </text>
    </comment>
    <comment ref="F16" authorId="0">
      <text>
        <r>
          <rPr>
            <b/>
            <sz val="8"/>
            <color indexed="81"/>
            <rFont val="MS Sans Serif"/>
            <family val="2"/>
            <charset val="177"/>
          </rPr>
          <t>Warning:</t>
        </r>
        <r>
          <rPr>
            <sz val="6"/>
            <color indexed="81"/>
            <rFont val="MS Sans Serif"/>
            <family val="2"/>
            <charset val="177"/>
          </rPr>
          <t>F16&gt;0</t>
        </r>
      </text>
    </comment>
    <comment ref="I16" authorId="0">
      <text>
        <r>
          <rPr>
            <b/>
            <sz val="8"/>
            <color indexed="81"/>
            <rFont val="MS Sans Serif"/>
            <family val="2"/>
            <charset val="177"/>
          </rPr>
          <t>Warning:</t>
        </r>
        <r>
          <rPr>
            <sz val="6"/>
            <color indexed="81"/>
            <rFont val="MS Sans Serif"/>
            <family val="2"/>
            <charset val="177"/>
          </rPr>
          <t>I16&gt;0</t>
        </r>
      </text>
    </comment>
    <comment ref="L16" authorId="0">
      <text>
        <r>
          <rPr>
            <b/>
            <sz val="8"/>
            <color indexed="81"/>
            <rFont val="MS Sans Serif"/>
            <family val="2"/>
            <charset val="177"/>
          </rPr>
          <t>Warning:</t>
        </r>
        <r>
          <rPr>
            <sz val="6"/>
            <color indexed="81"/>
            <rFont val="MS Sans Serif"/>
            <family val="2"/>
            <charset val="177"/>
          </rPr>
          <t>L16&gt;0</t>
        </r>
      </text>
    </comment>
    <comment ref="O16" authorId="0">
      <text>
        <r>
          <rPr>
            <b/>
            <sz val="8"/>
            <color indexed="81"/>
            <rFont val="MS Sans Serif"/>
            <family val="2"/>
            <charset val="177"/>
          </rPr>
          <t>Warning:</t>
        </r>
        <r>
          <rPr>
            <sz val="6"/>
            <color indexed="81"/>
            <rFont val="MS Sans Serif"/>
            <family val="2"/>
            <charset val="177"/>
          </rPr>
          <t>O16&gt;0</t>
        </r>
      </text>
    </comment>
    <comment ref="F17" authorId="0">
      <text>
        <r>
          <rPr>
            <b/>
            <sz val="8"/>
            <color indexed="81"/>
            <rFont val="MS Sans Serif"/>
            <family val="2"/>
            <charset val="177"/>
          </rPr>
          <t>Warning:</t>
        </r>
        <r>
          <rPr>
            <sz val="6"/>
            <color indexed="81"/>
            <rFont val="MS Sans Serif"/>
            <family val="2"/>
            <charset val="177"/>
          </rPr>
          <t>F17&gt;0</t>
        </r>
      </text>
    </comment>
    <comment ref="I17" authorId="0">
      <text>
        <r>
          <rPr>
            <b/>
            <sz val="8"/>
            <color indexed="81"/>
            <rFont val="MS Sans Serif"/>
            <family val="2"/>
            <charset val="177"/>
          </rPr>
          <t>Warning:</t>
        </r>
        <r>
          <rPr>
            <sz val="6"/>
            <color indexed="81"/>
            <rFont val="MS Sans Serif"/>
            <family val="2"/>
            <charset val="177"/>
          </rPr>
          <t>I17&gt;0</t>
        </r>
      </text>
    </comment>
    <comment ref="L17" authorId="0">
      <text>
        <r>
          <rPr>
            <b/>
            <sz val="8"/>
            <color indexed="81"/>
            <rFont val="MS Sans Serif"/>
            <family val="2"/>
            <charset val="177"/>
          </rPr>
          <t>Warning:</t>
        </r>
        <r>
          <rPr>
            <sz val="6"/>
            <color indexed="81"/>
            <rFont val="MS Sans Serif"/>
            <family val="2"/>
            <charset val="177"/>
          </rPr>
          <t>L17&gt;0</t>
        </r>
      </text>
    </comment>
    <comment ref="O17" authorId="0">
      <text>
        <r>
          <rPr>
            <b/>
            <sz val="8"/>
            <color indexed="81"/>
            <rFont val="MS Sans Serif"/>
            <family val="2"/>
            <charset val="177"/>
          </rPr>
          <t>Warning:</t>
        </r>
        <r>
          <rPr>
            <sz val="6"/>
            <color indexed="81"/>
            <rFont val="MS Sans Serif"/>
            <family val="2"/>
            <charset val="177"/>
          </rPr>
          <t>O17&gt;0</t>
        </r>
      </text>
    </comment>
    <comment ref="F18" authorId="0">
      <text>
        <r>
          <rPr>
            <b/>
            <sz val="8"/>
            <color indexed="81"/>
            <rFont val="MS Sans Serif"/>
            <family val="2"/>
            <charset val="177"/>
          </rPr>
          <t>Warning:</t>
        </r>
        <r>
          <rPr>
            <sz val="6"/>
            <color indexed="81"/>
            <rFont val="MS Sans Serif"/>
            <family val="2"/>
            <charset val="177"/>
          </rPr>
          <t>F18&gt;0</t>
        </r>
      </text>
    </comment>
    <comment ref="I18" authorId="0">
      <text>
        <r>
          <rPr>
            <b/>
            <sz val="8"/>
            <color indexed="81"/>
            <rFont val="MS Sans Serif"/>
            <family val="2"/>
            <charset val="177"/>
          </rPr>
          <t>Warning:</t>
        </r>
        <r>
          <rPr>
            <sz val="6"/>
            <color indexed="81"/>
            <rFont val="MS Sans Serif"/>
            <family val="2"/>
            <charset val="177"/>
          </rPr>
          <t>I18&gt;0</t>
        </r>
      </text>
    </comment>
    <comment ref="L18" authorId="0">
      <text>
        <r>
          <rPr>
            <b/>
            <sz val="8"/>
            <color indexed="81"/>
            <rFont val="MS Sans Serif"/>
            <family val="2"/>
            <charset val="177"/>
          </rPr>
          <t>Warning:</t>
        </r>
        <r>
          <rPr>
            <sz val="6"/>
            <color indexed="81"/>
            <rFont val="MS Sans Serif"/>
            <family val="2"/>
            <charset val="177"/>
          </rPr>
          <t>L18&gt;0</t>
        </r>
      </text>
    </comment>
    <comment ref="O18" authorId="0">
      <text>
        <r>
          <rPr>
            <b/>
            <sz val="8"/>
            <color indexed="81"/>
            <rFont val="MS Sans Serif"/>
            <family val="2"/>
            <charset val="177"/>
          </rPr>
          <t>Warning:</t>
        </r>
        <r>
          <rPr>
            <sz val="6"/>
            <color indexed="81"/>
            <rFont val="MS Sans Serif"/>
            <family val="2"/>
            <charset val="177"/>
          </rPr>
          <t>O18&gt;0</t>
        </r>
      </text>
    </comment>
    <comment ref="F19" authorId="0">
      <text>
        <r>
          <rPr>
            <b/>
            <sz val="8"/>
            <color indexed="81"/>
            <rFont val="MS Sans Serif"/>
            <family val="2"/>
            <charset val="177"/>
          </rPr>
          <t>Warning:</t>
        </r>
        <r>
          <rPr>
            <sz val="6"/>
            <color indexed="81"/>
            <rFont val="MS Sans Serif"/>
            <family val="2"/>
            <charset val="177"/>
          </rPr>
          <t>F19&gt;0</t>
        </r>
      </text>
    </comment>
    <comment ref="I19" authorId="0">
      <text>
        <r>
          <rPr>
            <b/>
            <sz val="8"/>
            <color indexed="81"/>
            <rFont val="MS Sans Serif"/>
            <family val="2"/>
            <charset val="177"/>
          </rPr>
          <t>Warning:</t>
        </r>
        <r>
          <rPr>
            <sz val="6"/>
            <color indexed="81"/>
            <rFont val="MS Sans Serif"/>
            <family val="2"/>
            <charset val="177"/>
          </rPr>
          <t>I19&gt;0</t>
        </r>
      </text>
    </comment>
    <comment ref="L19" authorId="0">
      <text>
        <r>
          <rPr>
            <b/>
            <sz val="8"/>
            <color indexed="81"/>
            <rFont val="MS Sans Serif"/>
            <family val="2"/>
            <charset val="177"/>
          </rPr>
          <t>Warning:</t>
        </r>
        <r>
          <rPr>
            <sz val="6"/>
            <color indexed="81"/>
            <rFont val="MS Sans Serif"/>
            <family val="2"/>
            <charset val="177"/>
          </rPr>
          <t>L19&gt;0</t>
        </r>
      </text>
    </comment>
    <comment ref="O19" authorId="0">
      <text>
        <r>
          <rPr>
            <b/>
            <sz val="8"/>
            <color indexed="81"/>
            <rFont val="MS Sans Serif"/>
            <family val="2"/>
            <charset val="177"/>
          </rPr>
          <t>Warning:</t>
        </r>
        <r>
          <rPr>
            <sz val="6"/>
            <color indexed="81"/>
            <rFont val="MS Sans Serif"/>
            <family val="2"/>
            <charset val="177"/>
          </rPr>
          <t>O19&gt;0</t>
        </r>
      </text>
    </comment>
    <comment ref="F20" authorId="0">
      <text>
        <r>
          <rPr>
            <b/>
            <sz val="8"/>
            <color indexed="81"/>
            <rFont val="MS Sans Serif"/>
            <family val="2"/>
            <charset val="177"/>
          </rPr>
          <t>Warning:</t>
        </r>
        <r>
          <rPr>
            <sz val="6"/>
            <color indexed="81"/>
            <rFont val="MS Sans Serif"/>
            <family val="2"/>
            <charset val="177"/>
          </rPr>
          <t>F20&gt;0</t>
        </r>
      </text>
    </comment>
    <comment ref="I20" authorId="0">
      <text>
        <r>
          <rPr>
            <b/>
            <sz val="8"/>
            <color indexed="81"/>
            <rFont val="MS Sans Serif"/>
            <family val="2"/>
            <charset val="177"/>
          </rPr>
          <t>Warning:</t>
        </r>
        <r>
          <rPr>
            <sz val="6"/>
            <color indexed="81"/>
            <rFont val="MS Sans Serif"/>
            <family val="2"/>
            <charset val="177"/>
          </rPr>
          <t>I20&gt;0</t>
        </r>
      </text>
    </comment>
    <comment ref="L20" authorId="0">
      <text>
        <r>
          <rPr>
            <b/>
            <sz val="8"/>
            <color indexed="81"/>
            <rFont val="MS Sans Serif"/>
            <family val="2"/>
            <charset val="177"/>
          </rPr>
          <t>Warning:</t>
        </r>
        <r>
          <rPr>
            <sz val="6"/>
            <color indexed="81"/>
            <rFont val="MS Sans Serif"/>
            <family val="2"/>
            <charset val="177"/>
          </rPr>
          <t>L20&gt;0</t>
        </r>
      </text>
    </comment>
    <comment ref="O20" authorId="0">
      <text>
        <r>
          <rPr>
            <b/>
            <sz val="8"/>
            <color indexed="81"/>
            <rFont val="MS Sans Serif"/>
            <family val="2"/>
            <charset val="177"/>
          </rPr>
          <t>Warning:</t>
        </r>
        <r>
          <rPr>
            <sz val="6"/>
            <color indexed="81"/>
            <rFont val="MS Sans Serif"/>
            <family val="2"/>
            <charset val="177"/>
          </rPr>
          <t>O20&gt;0</t>
        </r>
      </text>
    </comment>
    <comment ref="F21" authorId="0">
      <text>
        <r>
          <rPr>
            <b/>
            <sz val="8"/>
            <color indexed="81"/>
            <rFont val="MS Sans Serif"/>
            <family val="2"/>
            <charset val="177"/>
          </rPr>
          <t>Warning:</t>
        </r>
        <r>
          <rPr>
            <sz val="6"/>
            <color indexed="81"/>
            <rFont val="MS Sans Serif"/>
            <family val="2"/>
            <charset val="177"/>
          </rPr>
          <t>F21&gt;0</t>
        </r>
      </text>
    </comment>
    <comment ref="I21" authorId="0">
      <text>
        <r>
          <rPr>
            <b/>
            <sz val="8"/>
            <color indexed="81"/>
            <rFont val="MS Sans Serif"/>
            <family val="2"/>
            <charset val="177"/>
          </rPr>
          <t>Warning:</t>
        </r>
        <r>
          <rPr>
            <sz val="6"/>
            <color indexed="81"/>
            <rFont val="MS Sans Serif"/>
            <family val="2"/>
            <charset val="177"/>
          </rPr>
          <t>I21&gt;0</t>
        </r>
      </text>
    </comment>
    <comment ref="L21" authorId="0">
      <text>
        <r>
          <rPr>
            <b/>
            <sz val="8"/>
            <color indexed="81"/>
            <rFont val="MS Sans Serif"/>
            <family val="2"/>
            <charset val="177"/>
          </rPr>
          <t>Warning:</t>
        </r>
        <r>
          <rPr>
            <sz val="6"/>
            <color indexed="81"/>
            <rFont val="MS Sans Serif"/>
            <family val="2"/>
            <charset val="177"/>
          </rPr>
          <t>L21&gt;0</t>
        </r>
      </text>
    </comment>
    <comment ref="O21" authorId="0">
      <text>
        <r>
          <rPr>
            <b/>
            <sz val="8"/>
            <color indexed="81"/>
            <rFont val="MS Sans Serif"/>
            <family val="2"/>
            <charset val="177"/>
          </rPr>
          <t>Warning:</t>
        </r>
        <r>
          <rPr>
            <sz val="6"/>
            <color indexed="81"/>
            <rFont val="MS Sans Serif"/>
            <family val="2"/>
            <charset val="177"/>
          </rPr>
          <t>O21&gt;0</t>
        </r>
      </text>
    </comment>
    <comment ref="F22" authorId="0">
      <text>
        <r>
          <rPr>
            <b/>
            <sz val="8"/>
            <color indexed="81"/>
            <rFont val="MS Sans Serif"/>
            <family val="2"/>
            <charset val="177"/>
          </rPr>
          <t>Warning:</t>
        </r>
        <r>
          <rPr>
            <sz val="6"/>
            <color indexed="81"/>
            <rFont val="MS Sans Serif"/>
            <family val="2"/>
            <charset val="177"/>
          </rPr>
          <t>F22&gt;0</t>
        </r>
      </text>
    </comment>
    <comment ref="I22" authorId="0">
      <text>
        <r>
          <rPr>
            <b/>
            <sz val="8"/>
            <color indexed="81"/>
            <rFont val="MS Sans Serif"/>
            <family val="2"/>
            <charset val="177"/>
          </rPr>
          <t>Warning:</t>
        </r>
        <r>
          <rPr>
            <sz val="6"/>
            <color indexed="81"/>
            <rFont val="MS Sans Serif"/>
            <family val="2"/>
            <charset val="177"/>
          </rPr>
          <t>I22&gt;0</t>
        </r>
      </text>
    </comment>
    <comment ref="L22" authorId="0">
      <text>
        <r>
          <rPr>
            <b/>
            <sz val="8"/>
            <color indexed="81"/>
            <rFont val="MS Sans Serif"/>
            <family val="2"/>
            <charset val="177"/>
          </rPr>
          <t>Warning:</t>
        </r>
        <r>
          <rPr>
            <sz val="6"/>
            <color indexed="81"/>
            <rFont val="MS Sans Serif"/>
            <family val="2"/>
            <charset val="177"/>
          </rPr>
          <t>L22&gt;0</t>
        </r>
      </text>
    </comment>
    <comment ref="O22" authorId="0">
      <text>
        <r>
          <rPr>
            <b/>
            <sz val="8"/>
            <color indexed="81"/>
            <rFont val="MS Sans Serif"/>
            <family val="2"/>
            <charset val="177"/>
          </rPr>
          <t>Warning:</t>
        </r>
        <r>
          <rPr>
            <sz val="6"/>
            <color indexed="81"/>
            <rFont val="MS Sans Serif"/>
            <family val="2"/>
            <charset val="177"/>
          </rPr>
          <t>O22&gt;0</t>
        </r>
      </text>
    </comment>
    <comment ref="F23" authorId="0">
      <text>
        <r>
          <rPr>
            <b/>
            <sz val="8"/>
            <color indexed="81"/>
            <rFont val="MS Sans Serif"/>
            <family val="2"/>
            <charset val="177"/>
          </rPr>
          <t>Warning:</t>
        </r>
        <r>
          <rPr>
            <sz val="6"/>
            <color indexed="81"/>
            <rFont val="MS Sans Serif"/>
            <family val="2"/>
            <charset val="177"/>
          </rPr>
          <t>F23&gt;0</t>
        </r>
      </text>
    </comment>
    <comment ref="I23" authorId="0">
      <text>
        <r>
          <rPr>
            <b/>
            <sz val="8"/>
            <color indexed="81"/>
            <rFont val="MS Sans Serif"/>
            <family val="2"/>
            <charset val="177"/>
          </rPr>
          <t>Warning:</t>
        </r>
        <r>
          <rPr>
            <sz val="6"/>
            <color indexed="81"/>
            <rFont val="MS Sans Serif"/>
            <family val="2"/>
            <charset val="177"/>
          </rPr>
          <t>I23&gt;0</t>
        </r>
      </text>
    </comment>
    <comment ref="L23" authorId="0">
      <text>
        <r>
          <rPr>
            <b/>
            <sz val="8"/>
            <color indexed="81"/>
            <rFont val="MS Sans Serif"/>
            <family val="2"/>
            <charset val="177"/>
          </rPr>
          <t>Warning:</t>
        </r>
        <r>
          <rPr>
            <sz val="6"/>
            <color indexed="81"/>
            <rFont val="MS Sans Serif"/>
            <family val="2"/>
            <charset val="177"/>
          </rPr>
          <t>L23&gt;0</t>
        </r>
      </text>
    </comment>
    <comment ref="O23" authorId="0">
      <text>
        <r>
          <rPr>
            <b/>
            <sz val="8"/>
            <color indexed="81"/>
            <rFont val="MS Sans Serif"/>
            <family val="2"/>
            <charset val="177"/>
          </rPr>
          <t>Warning:</t>
        </r>
        <r>
          <rPr>
            <sz val="6"/>
            <color indexed="81"/>
            <rFont val="MS Sans Serif"/>
            <family val="2"/>
            <charset val="177"/>
          </rPr>
          <t>O23&gt;0</t>
        </r>
      </text>
    </comment>
    <comment ref="F24" authorId="0">
      <text>
        <r>
          <rPr>
            <b/>
            <sz val="8"/>
            <color indexed="81"/>
            <rFont val="MS Sans Serif"/>
            <family val="2"/>
            <charset val="177"/>
          </rPr>
          <t>Warning:</t>
        </r>
        <r>
          <rPr>
            <sz val="6"/>
            <color indexed="81"/>
            <rFont val="MS Sans Serif"/>
            <family val="2"/>
            <charset val="177"/>
          </rPr>
          <t>F24&gt;0</t>
        </r>
      </text>
    </comment>
    <comment ref="I24" authorId="0">
      <text>
        <r>
          <rPr>
            <b/>
            <sz val="8"/>
            <color indexed="81"/>
            <rFont val="MS Sans Serif"/>
            <family val="2"/>
            <charset val="177"/>
          </rPr>
          <t>Warning:</t>
        </r>
        <r>
          <rPr>
            <sz val="6"/>
            <color indexed="81"/>
            <rFont val="MS Sans Serif"/>
            <family val="2"/>
            <charset val="177"/>
          </rPr>
          <t>I24&gt;0</t>
        </r>
      </text>
    </comment>
    <comment ref="L24" authorId="0">
      <text>
        <r>
          <rPr>
            <b/>
            <sz val="8"/>
            <color indexed="81"/>
            <rFont val="MS Sans Serif"/>
            <family val="2"/>
            <charset val="177"/>
          </rPr>
          <t>Warning:</t>
        </r>
        <r>
          <rPr>
            <sz val="6"/>
            <color indexed="81"/>
            <rFont val="MS Sans Serif"/>
            <family val="2"/>
            <charset val="177"/>
          </rPr>
          <t>L24&gt;0</t>
        </r>
      </text>
    </comment>
    <comment ref="O24" authorId="0">
      <text>
        <r>
          <rPr>
            <b/>
            <sz val="8"/>
            <color indexed="81"/>
            <rFont val="MS Sans Serif"/>
            <family val="2"/>
            <charset val="177"/>
          </rPr>
          <t>Warning:</t>
        </r>
        <r>
          <rPr>
            <sz val="6"/>
            <color indexed="81"/>
            <rFont val="MS Sans Serif"/>
            <family val="2"/>
            <charset val="177"/>
          </rPr>
          <t>O24&gt;0</t>
        </r>
      </text>
    </comment>
    <comment ref="F25" authorId="0">
      <text>
        <r>
          <rPr>
            <b/>
            <sz val="8"/>
            <color indexed="81"/>
            <rFont val="MS Sans Serif"/>
            <family val="2"/>
            <charset val="177"/>
          </rPr>
          <t>Warning:</t>
        </r>
        <r>
          <rPr>
            <sz val="6"/>
            <color indexed="81"/>
            <rFont val="MS Sans Serif"/>
            <family val="2"/>
            <charset val="177"/>
          </rPr>
          <t>F25&gt;0</t>
        </r>
      </text>
    </comment>
    <comment ref="I25" authorId="0">
      <text>
        <r>
          <rPr>
            <b/>
            <sz val="8"/>
            <color indexed="81"/>
            <rFont val="MS Sans Serif"/>
            <family val="2"/>
            <charset val="177"/>
          </rPr>
          <t>Warning:</t>
        </r>
        <r>
          <rPr>
            <sz val="6"/>
            <color indexed="81"/>
            <rFont val="MS Sans Serif"/>
            <family val="2"/>
            <charset val="177"/>
          </rPr>
          <t>I25&gt;0</t>
        </r>
      </text>
    </comment>
    <comment ref="L25" authorId="0">
      <text>
        <r>
          <rPr>
            <b/>
            <sz val="8"/>
            <color indexed="81"/>
            <rFont val="MS Sans Serif"/>
            <family val="2"/>
            <charset val="177"/>
          </rPr>
          <t>Warning:</t>
        </r>
        <r>
          <rPr>
            <sz val="6"/>
            <color indexed="81"/>
            <rFont val="MS Sans Serif"/>
            <family val="2"/>
            <charset val="177"/>
          </rPr>
          <t>L25&gt;0</t>
        </r>
      </text>
    </comment>
    <comment ref="O25" authorId="0">
      <text>
        <r>
          <rPr>
            <b/>
            <sz val="8"/>
            <color indexed="81"/>
            <rFont val="MS Sans Serif"/>
            <family val="2"/>
            <charset val="177"/>
          </rPr>
          <t>Warning:</t>
        </r>
        <r>
          <rPr>
            <sz val="6"/>
            <color indexed="81"/>
            <rFont val="MS Sans Serif"/>
            <family val="2"/>
            <charset val="177"/>
          </rPr>
          <t>O25&gt;0</t>
        </r>
      </text>
    </comment>
    <comment ref="F26" authorId="0">
      <text>
        <r>
          <rPr>
            <b/>
            <sz val="8"/>
            <color indexed="81"/>
            <rFont val="MS Sans Serif"/>
            <family val="2"/>
            <charset val="177"/>
          </rPr>
          <t>Warning:</t>
        </r>
        <r>
          <rPr>
            <sz val="6"/>
            <color indexed="81"/>
            <rFont val="MS Sans Serif"/>
            <family val="2"/>
            <charset val="177"/>
          </rPr>
          <t>F26&gt;0</t>
        </r>
      </text>
    </comment>
    <comment ref="I26" authorId="0">
      <text>
        <r>
          <rPr>
            <b/>
            <sz val="8"/>
            <color indexed="81"/>
            <rFont val="MS Sans Serif"/>
            <family val="2"/>
            <charset val="177"/>
          </rPr>
          <t>Warning:</t>
        </r>
        <r>
          <rPr>
            <sz val="6"/>
            <color indexed="81"/>
            <rFont val="MS Sans Serif"/>
            <family val="2"/>
            <charset val="177"/>
          </rPr>
          <t>I26&gt;0</t>
        </r>
      </text>
    </comment>
    <comment ref="L26" authorId="0">
      <text>
        <r>
          <rPr>
            <b/>
            <sz val="8"/>
            <color indexed="81"/>
            <rFont val="MS Sans Serif"/>
            <family val="2"/>
            <charset val="177"/>
          </rPr>
          <t>Warning:</t>
        </r>
        <r>
          <rPr>
            <sz val="6"/>
            <color indexed="81"/>
            <rFont val="MS Sans Serif"/>
            <family val="2"/>
            <charset val="177"/>
          </rPr>
          <t>L26&gt;0</t>
        </r>
      </text>
    </comment>
    <comment ref="O26" authorId="0">
      <text>
        <r>
          <rPr>
            <b/>
            <sz val="8"/>
            <color indexed="81"/>
            <rFont val="MS Sans Serif"/>
            <family val="2"/>
            <charset val="177"/>
          </rPr>
          <t>Warning:</t>
        </r>
        <r>
          <rPr>
            <sz val="6"/>
            <color indexed="81"/>
            <rFont val="MS Sans Serif"/>
            <family val="2"/>
            <charset val="177"/>
          </rPr>
          <t>O26&gt;0</t>
        </r>
      </text>
    </comment>
    <comment ref="F27" authorId="0">
      <text>
        <r>
          <rPr>
            <b/>
            <sz val="8"/>
            <color indexed="81"/>
            <rFont val="MS Sans Serif"/>
            <family val="2"/>
            <charset val="177"/>
          </rPr>
          <t>Warning:</t>
        </r>
        <r>
          <rPr>
            <sz val="6"/>
            <color indexed="81"/>
            <rFont val="MS Sans Serif"/>
            <family val="2"/>
            <charset val="177"/>
          </rPr>
          <t>F27&gt;0</t>
        </r>
      </text>
    </comment>
    <comment ref="I27" authorId="0">
      <text>
        <r>
          <rPr>
            <b/>
            <sz val="8"/>
            <color indexed="81"/>
            <rFont val="MS Sans Serif"/>
            <family val="2"/>
            <charset val="177"/>
          </rPr>
          <t>Warning:</t>
        </r>
        <r>
          <rPr>
            <sz val="6"/>
            <color indexed="81"/>
            <rFont val="MS Sans Serif"/>
            <family val="2"/>
            <charset val="177"/>
          </rPr>
          <t>I27&gt;0</t>
        </r>
      </text>
    </comment>
    <comment ref="L27" authorId="0">
      <text>
        <r>
          <rPr>
            <b/>
            <sz val="8"/>
            <color indexed="81"/>
            <rFont val="MS Sans Serif"/>
            <family val="2"/>
            <charset val="177"/>
          </rPr>
          <t>Warning:</t>
        </r>
        <r>
          <rPr>
            <sz val="6"/>
            <color indexed="81"/>
            <rFont val="MS Sans Serif"/>
            <family val="2"/>
            <charset val="177"/>
          </rPr>
          <t>L27&gt;0</t>
        </r>
      </text>
    </comment>
    <comment ref="O27" authorId="0">
      <text>
        <r>
          <rPr>
            <b/>
            <sz val="8"/>
            <color indexed="81"/>
            <rFont val="MS Sans Serif"/>
            <family val="2"/>
            <charset val="177"/>
          </rPr>
          <t>Warning:</t>
        </r>
        <r>
          <rPr>
            <sz val="6"/>
            <color indexed="81"/>
            <rFont val="MS Sans Serif"/>
            <family val="2"/>
            <charset val="177"/>
          </rPr>
          <t>O27&gt;0</t>
        </r>
      </text>
    </comment>
    <comment ref="F28" authorId="0">
      <text>
        <r>
          <rPr>
            <b/>
            <sz val="8"/>
            <color indexed="81"/>
            <rFont val="MS Sans Serif"/>
            <family val="2"/>
            <charset val="177"/>
          </rPr>
          <t>Warning:</t>
        </r>
        <r>
          <rPr>
            <sz val="6"/>
            <color indexed="81"/>
            <rFont val="MS Sans Serif"/>
            <family val="2"/>
            <charset val="177"/>
          </rPr>
          <t>F28&gt;0</t>
        </r>
      </text>
    </comment>
    <comment ref="I28" authorId="0">
      <text>
        <r>
          <rPr>
            <b/>
            <sz val="8"/>
            <color indexed="81"/>
            <rFont val="MS Sans Serif"/>
            <family val="2"/>
            <charset val="177"/>
          </rPr>
          <t>Warning:</t>
        </r>
        <r>
          <rPr>
            <sz val="6"/>
            <color indexed="81"/>
            <rFont val="MS Sans Serif"/>
            <family val="2"/>
            <charset val="177"/>
          </rPr>
          <t>I28&gt;0</t>
        </r>
      </text>
    </comment>
    <comment ref="L28" authorId="0">
      <text>
        <r>
          <rPr>
            <b/>
            <sz val="8"/>
            <color indexed="81"/>
            <rFont val="MS Sans Serif"/>
            <family val="2"/>
            <charset val="177"/>
          </rPr>
          <t>Warning:</t>
        </r>
        <r>
          <rPr>
            <sz val="6"/>
            <color indexed="81"/>
            <rFont val="MS Sans Serif"/>
            <family val="2"/>
            <charset val="177"/>
          </rPr>
          <t>L28&gt;0</t>
        </r>
      </text>
    </comment>
    <comment ref="O28" authorId="0">
      <text>
        <r>
          <rPr>
            <b/>
            <sz val="8"/>
            <color indexed="81"/>
            <rFont val="MS Sans Serif"/>
            <family val="2"/>
            <charset val="177"/>
          </rPr>
          <t>Warning:</t>
        </r>
        <r>
          <rPr>
            <sz val="6"/>
            <color indexed="81"/>
            <rFont val="MS Sans Serif"/>
            <family val="2"/>
            <charset val="177"/>
          </rPr>
          <t>O28&gt;0</t>
        </r>
      </text>
    </comment>
    <comment ref="F29" authorId="0">
      <text>
        <r>
          <rPr>
            <b/>
            <sz val="8"/>
            <color indexed="81"/>
            <rFont val="MS Sans Serif"/>
            <family val="2"/>
            <charset val="177"/>
          </rPr>
          <t>Warning:</t>
        </r>
        <r>
          <rPr>
            <sz val="6"/>
            <color indexed="81"/>
            <rFont val="MS Sans Serif"/>
            <family val="2"/>
            <charset val="177"/>
          </rPr>
          <t>F29&gt;0</t>
        </r>
      </text>
    </comment>
    <comment ref="I29" authorId="0">
      <text>
        <r>
          <rPr>
            <b/>
            <sz val="8"/>
            <color indexed="81"/>
            <rFont val="MS Sans Serif"/>
            <family val="2"/>
            <charset val="177"/>
          </rPr>
          <t>Warning:</t>
        </r>
        <r>
          <rPr>
            <sz val="6"/>
            <color indexed="81"/>
            <rFont val="MS Sans Serif"/>
            <family val="2"/>
            <charset val="177"/>
          </rPr>
          <t>I29&gt;0</t>
        </r>
      </text>
    </comment>
    <comment ref="L29" authorId="0">
      <text>
        <r>
          <rPr>
            <b/>
            <sz val="8"/>
            <color indexed="81"/>
            <rFont val="MS Sans Serif"/>
            <family val="2"/>
            <charset val="177"/>
          </rPr>
          <t>Warning:</t>
        </r>
        <r>
          <rPr>
            <sz val="6"/>
            <color indexed="81"/>
            <rFont val="MS Sans Serif"/>
            <family val="2"/>
            <charset val="177"/>
          </rPr>
          <t>L29&gt;0</t>
        </r>
      </text>
    </comment>
    <comment ref="O29" authorId="0">
      <text>
        <r>
          <rPr>
            <b/>
            <sz val="8"/>
            <color indexed="81"/>
            <rFont val="MS Sans Serif"/>
            <family val="2"/>
            <charset val="177"/>
          </rPr>
          <t>Warning:</t>
        </r>
        <r>
          <rPr>
            <sz val="6"/>
            <color indexed="81"/>
            <rFont val="MS Sans Serif"/>
            <family val="2"/>
            <charset val="177"/>
          </rPr>
          <t>O29&gt;0</t>
        </r>
      </text>
    </comment>
    <comment ref="F30" authorId="0">
      <text>
        <r>
          <rPr>
            <b/>
            <sz val="8"/>
            <color indexed="81"/>
            <rFont val="MS Sans Serif"/>
            <family val="2"/>
            <charset val="177"/>
          </rPr>
          <t>Warning:</t>
        </r>
        <r>
          <rPr>
            <sz val="6"/>
            <color indexed="81"/>
            <rFont val="MS Sans Serif"/>
            <family val="2"/>
            <charset val="177"/>
          </rPr>
          <t>F30&gt;0</t>
        </r>
      </text>
    </comment>
    <comment ref="I30" authorId="0">
      <text>
        <r>
          <rPr>
            <b/>
            <sz val="8"/>
            <color indexed="81"/>
            <rFont val="MS Sans Serif"/>
            <family val="2"/>
            <charset val="177"/>
          </rPr>
          <t>Warning:</t>
        </r>
        <r>
          <rPr>
            <sz val="6"/>
            <color indexed="81"/>
            <rFont val="MS Sans Serif"/>
            <family val="2"/>
            <charset val="177"/>
          </rPr>
          <t>I30&gt;0</t>
        </r>
      </text>
    </comment>
    <comment ref="L30" authorId="0">
      <text>
        <r>
          <rPr>
            <b/>
            <sz val="8"/>
            <color indexed="81"/>
            <rFont val="MS Sans Serif"/>
            <family val="2"/>
            <charset val="177"/>
          </rPr>
          <t>Warning:</t>
        </r>
        <r>
          <rPr>
            <sz val="6"/>
            <color indexed="81"/>
            <rFont val="MS Sans Serif"/>
            <family val="2"/>
            <charset val="177"/>
          </rPr>
          <t>L30&gt;0</t>
        </r>
      </text>
    </comment>
    <comment ref="O30" authorId="0">
      <text>
        <r>
          <rPr>
            <b/>
            <sz val="8"/>
            <color indexed="81"/>
            <rFont val="MS Sans Serif"/>
            <family val="2"/>
            <charset val="177"/>
          </rPr>
          <t>Warning:</t>
        </r>
        <r>
          <rPr>
            <sz val="6"/>
            <color indexed="81"/>
            <rFont val="MS Sans Serif"/>
            <family val="2"/>
            <charset val="177"/>
          </rPr>
          <t>O30&gt;0</t>
        </r>
      </text>
    </comment>
    <comment ref="F31" authorId="0">
      <text>
        <r>
          <rPr>
            <b/>
            <sz val="8"/>
            <color indexed="81"/>
            <rFont val="MS Sans Serif"/>
            <family val="2"/>
            <charset val="177"/>
          </rPr>
          <t>Warning:</t>
        </r>
        <r>
          <rPr>
            <sz val="6"/>
            <color indexed="81"/>
            <rFont val="MS Sans Serif"/>
            <family val="2"/>
            <charset val="177"/>
          </rPr>
          <t>F31&gt;0</t>
        </r>
      </text>
    </comment>
    <comment ref="I31" authorId="0">
      <text>
        <r>
          <rPr>
            <b/>
            <sz val="8"/>
            <color indexed="81"/>
            <rFont val="MS Sans Serif"/>
            <family val="2"/>
            <charset val="177"/>
          </rPr>
          <t>Warning:</t>
        </r>
        <r>
          <rPr>
            <sz val="6"/>
            <color indexed="81"/>
            <rFont val="MS Sans Serif"/>
            <family val="2"/>
            <charset val="177"/>
          </rPr>
          <t>I31&gt;0</t>
        </r>
      </text>
    </comment>
    <comment ref="L31" authorId="0">
      <text>
        <r>
          <rPr>
            <b/>
            <sz val="8"/>
            <color indexed="81"/>
            <rFont val="MS Sans Serif"/>
            <family val="2"/>
            <charset val="177"/>
          </rPr>
          <t>Warning:</t>
        </r>
        <r>
          <rPr>
            <sz val="6"/>
            <color indexed="81"/>
            <rFont val="MS Sans Serif"/>
            <family val="2"/>
            <charset val="177"/>
          </rPr>
          <t>L31&gt;0</t>
        </r>
      </text>
    </comment>
    <comment ref="O31" authorId="0">
      <text>
        <r>
          <rPr>
            <b/>
            <sz val="8"/>
            <color indexed="81"/>
            <rFont val="MS Sans Serif"/>
            <family val="2"/>
            <charset val="177"/>
          </rPr>
          <t>Warning:</t>
        </r>
        <r>
          <rPr>
            <sz val="6"/>
            <color indexed="81"/>
            <rFont val="MS Sans Serif"/>
            <family val="2"/>
            <charset val="177"/>
          </rPr>
          <t>O31&gt;0</t>
        </r>
      </text>
    </comment>
    <comment ref="F32" authorId="0">
      <text>
        <r>
          <rPr>
            <b/>
            <sz val="8"/>
            <color indexed="81"/>
            <rFont val="MS Sans Serif"/>
            <family val="2"/>
            <charset val="177"/>
          </rPr>
          <t>Warning:</t>
        </r>
        <r>
          <rPr>
            <sz val="6"/>
            <color indexed="81"/>
            <rFont val="MS Sans Serif"/>
            <family val="2"/>
            <charset val="177"/>
          </rPr>
          <t>F32&gt;0</t>
        </r>
      </text>
    </comment>
    <comment ref="I32" authorId="0">
      <text>
        <r>
          <rPr>
            <b/>
            <sz val="8"/>
            <color indexed="81"/>
            <rFont val="MS Sans Serif"/>
            <family val="2"/>
            <charset val="177"/>
          </rPr>
          <t>Warning:</t>
        </r>
        <r>
          <rPr>
            <sz val="6"/>
            <color indexed="81"/>
            <rFont val="MS Sans Serif"/>
            <family val="2"/>
            <charset val="177"/>
          </rPr>
          <t>I32&gt;0</t>
        </r>
      </text>
    </comment>
    <comment ref="L32" authorId="0">
      <text>
        <r>
          <rPr>
            <b/>
            <sz val="8"/>
            <color indexed="81"/>
            <rFont val="MS Sans Serif"/>
            <family val="2"/>
            <charset val="177"/>
          </rPr>
          <t>Warning:</t>
        </r>
        <r>
          <rPr>
            <sz val="6"/>
            <color indexed="81"/>
            <rFont val="MS Sans Serif"/>
            <family val="2"/>
            <charset val="177"/>
          </rPr>
          <t>L32&gt;0</t>
        </r>
      </text>
    </comment>
    <comment ref="O32" authorId="0">
      <text>
        <r>
          <rPr>
            <b/>
            <sz val="8"/>
            <color indexed="81"/>
            <rFont val="MS Sans Serif"/>
            <family val="2"/>
            <charset val="177"/>
          </rPr>
          <t>Warning:</t>
        </r>
        <r>
          <rPr>
            <sz val="6"/>
            <color indexed="81"/>
            <rFont val="MS Sans Serif"/>
            <family val="2"/>
            <charset val="177"/>
          </rPr>
          <t>O32&gt;0</t>
        </r>
      </text>
    </comment>
    <comment ref="F33" authorId="0">
      <text>
        <r>
          <rPr>
            <b/>
            <sz val="8"/>
            <color indexed="81"/>
            <rFont val="MS Sans Serif"/>
            <family val="2"/>
            <charset val="177"/>
          </rPr>
          <t>Warning:</t>
        </r>
        <r>
          <rPr>
            <sz val="6"/>
            <color indexed="81"/>
            <rFont val="MS Sans Serif"/>
            <family val="2"/>
            <charset val="177"/>
          </rPr>
          <t>F33&gt;0</t>
        </r>
      </text>
    </comment>
    <comment ref="I33" authorId="0">
      <text>
        <r>
          <rPr>
            <b/>
            <sz val="8"/>
            <color indexed="81"/>
            <rFont val="MS Sans Serif"/>
            <family val="2"/>
            <charset val="177"/>
          </rPr>
          <t>Warning:</t>
        </r>
        <r>
          <rPr>
            <sz val="6"/>
            <color indexed="81"/>
            <rFont val="MS Sans Serif"/>
            <family val="2"/>
            <charset val="177"/>
          </rPr>
          <t>I33&gt;0</t>
        </r>
      </text>
    </comment>
    <comment ref="L33" authorId="0">
      <text>
        <r>
          <rPr>
            <b/>
            <sz val="8"/>
            <color indexed="81"/>
            <rFont val="MS Sans Serif"/>
            <family val="2"/>
            <charset val="177"/>
          </rPr>
          <t>Warning:</t>
        </r>
        <r>
          <rPr>
            <sz val="6"/>
            <color indexed="81"/>
            <rFont val="MS Sans Serif"/>
            <family val="2"/>
            <charset val="177"/>
          </rPr>
          <t>L33&gt;0</t>
        </r>
      </text>
    </comment>
    <comment ref="O33" authorId="0">
      <text>
        <r>
          <rPr>
            <b/>
            <sz val="8"/>
            <color indexed="81"/>
            <rFont val="MS Sans Serif"/>
            <family val="2"/>
            <charset val="177"/>
          </rPr>
          <t>Warning:</t>
        </r>
        <r>
          <rPr>
            <sz val="6"/>
            <color indexed="81"/>
            <rFont val="MS Sans Serif"/>
            <family val="2"/>
            <charset val="177"/>
          </rPr>
          <t>O33&gt;0</t>
        </r>
      </text>
    </comment>
    <comment ref="F34" authorId="0">
      <text>
        <r>
          <rPr>
            <b/>
            <sz val="8"/>
            <color indexed="81"/>
            <rFont val="MS Sans Serif"/>
            <family val="2"/>
            <charset val="177"/>
          </rPr>
          <t>Warning:</t>
        </r>
        <r>
          <rPr>
            <sz val="6"/>
            <color indexed="81"/>
            <rFont val="MS Sans Serif"/>
            <family val="2"/>
            <charset val="177"/>
          </rPr>
          <t>F34&gt;0</t>
        </r>
      </text>
    </comment>
    <comment ref="I34" authorId="0">
      <text>
        <r>
          <rPr>
            <b/>
            <sz val="8"/>
            <color indexed="81"/>
            <rFont val="MS Sans Serif"/>
            <family val="2"/>
            <charset val="177"/>
          </rPr>
          <t>Warning:</t>
        </r>
        <r>
          <rPr>
            <sz val="6"/>
            <color indexed="81"/>
            <rFont val="MS Sans Serif"/>
            <family val="2"/>
            <charset val="177"/>
          </rPr>
          <t>I34&gt;0</t>
        </r>
      </text>
    </comment>
    <comment ref="L34" authorId="0">
      <text>
        <r>
          <rPr>
            <b/>
            <sz val="8"/>
            <color indexed="81"/>
            <rFont val="MS Sans Serif"/>
            <family val="2"/>
            <charset val="177"/>
          </rPr>
          <t>Warning:</t>
        </r>
        <r>
          <rPr>
            <sz val="6"/>
            <color indexed="81"/>
            <rFont val="MS Sans Serif"/>
            <family val="2"/>
            <charset val="177"/>
          </rPr>
          <t>L34&gt;0</t>
        </r>
      </text>
    </comment>
    <comment ref="O34" authorId="0">
      <text>
        <r>
          <rPr>
            <b/>
            <sz val="8"/>
            <color indexed="81"/>
            <rFont val="MS Sans Serif"/>
            <family val="2"/>
            <charset val="177"/>
          </rPr>
          <t>Warning:</t>
        </r>
        <r>
          <rPr>
            <sz val="6"/>
            <color indexed="81"/>
            <rFont val="MS Sans Serif"/>
            <family val="2"/>
            <charset val="177"/>
          </rPr>
          <t>O34&gt;0</t>
        </r>
      </text>
    </comment>
    <comment ref="F35" authorId="0">
      <text>
        <r>
          <rPr>
            <b/>
            <sz val="8"/>
            <color indexed="81"/>
            <rFont val="MS Sans Serif"/>
            <family val="2"/>
            <charset val="177"/>
          </rPr>
          <t>Warning:</t>
        </r>
        <r>
          <rPr>
            <sz val="6"/>
            <color indexed="81"/>
            <rFont val="MS Sans Serif"/>
            <family val="2"/>
            <charset val="177"/>
          </rPr>
          <t>F35&gt;0
Warning:L7!E21&lt;&gt;F35-F45
Warning:L17!F11&lt;&gt;L5!D39+F35</t>
        </r>
      </text>
    </comment>
    <comment ref="G35" authorId="0">
      <text>
        <r>
          <rPr>
            <b/>
            <sz val="8"/>
            <color indexed="81"/>
            <rFont val="MS Sans Serif"/>
            <family val="2"/>
            <charset val="177"/>
          </rPr>
          <t>Warning:</t>
        </r>
        <r>
          <rPr>
            <sz val="6"/>
            <color indexed="81"/>
            <rFont val="MS Sans Serif"/>
            <family val="2"/>
            <charset val="177"/>
          </rPr>
          <t>L7!F21&lt;&gt;G35-G45</t>
        </r>
      </text>
    </comment>
    <comment ref="I35" authorId="0">
      <text>
        <r>
          <rPr>
            <b/>
            <sz val="8"/>
            <color indexed="81"/>
            <rFont val="MS Sans Serif"/>
            <family val="2"/>
            <charset val="177"/>
          </rPr>
          <t>Warning:</t>
        </r>
        <r>
          <rPr>
            <sz val="6"/>
            <color indexed="81"/>
            <rFont val="MS Sans Serif"/>
            <family val="2"/>
            <charset val="177"/>
          </rPr>
          <t>I35&gt;0
Warning:L7!H21&lt;&gt;I35-I45
Warning:L17!G11&lt;&gt;L5!G39+I35</t>
        </r>
      </text>
    </comment>
    <comment ref="J35" authorId="0">
      <text>
        <r>
          <rPr>
            <b/>
            <sz val="8"/>
            <color indexed="81"/>
            <rFont val="MS Sans Serif"/>
            <family val="2"/>
            <charset val="177"/>
          </rPr>
          <t>Warning:</t>
        </r>
        <r>
          <rPr>
            <sz val="6"/>
            <color indexed="81"/>
            <rFont val="MS Sans Serif"/>
            <family val="2"/>
            <charset val="177"/>
          </rPr>
          <t>L7!I21&lt;&gt;J35-J45</t>
        </r>
      </text>
    </comment>
    <comment ref="L35" authorId="0">
      <text>
        <r>
          <rPr>
            <b/>
            <sz val="8"/>
            <color indexed="81"/>
            <rFont val="MS Sans Serif"/>
            <family val="2"/>
            <charset val="177"/>
          </rPr>
          <t>Warning:</t>
        </r>
        <r>
          <rPr>
            <sz val="6"/>
            <color indexed="81"/>
            <rFont val="MS Sans Serif"/>
            <family val="2"/>
            <charset val="177"/>
          </rPr>
          <t>L35&gt;0
Warning:L7!K21&lt;&gt;L35-L45
Warning:L17!H11&lt;&gt;L5!J39+L35</t>
        </r>
      </text>
    </comment>
    <comment ref="M35" authorId="0">
      <text>
        <r>
          <rPr>
            <b/>
            <sz val="8"/>
            <color indexed="81"/>
            <rFont val="MS Sans Serif"/>
            <family val="2"/>
            <charset val="177"/>
          </rPr>
          <t>Warning:</t>
        </r>
        <r>
          <rPr>
            <sz val="6"/>
            <color indexed="81"/>
            <rFont val="MS Sans Serif"/>
            <family val="2"/>
            <charset val="177"/>
          </rPr>
          <t>L7!L21&lt;&gt;M35-M45</t>
        </r>
      </text>
    </comment>
    <comment ref="O35" authorId="0">
      <text>
        <r>
          <rPr>
            <b/>
            <sz val="8"/>
            <color indexed="81"/>
            <rFont val="MS Sans Serif"/>
            <family val="2"/>
            <charset val="177"/>
          </rPr>
          <t>Warning:</t>
        </r>
        <r>
          <rPr>
            <sz val="6"/>
            <color indexed="81"/>
            <rFont val="MS Sans Serif"/>
            <family val="2"/>
            <charset val="177"/>
          </rPr>
          <t>O35&gt;0
Warning:L7!N21&lt;&gt;O35-O45
Warning:L17!I11&lt;&gt;L5!M39+O35</t>
        </r>
      </text>
    </comment>
    <comment ref="P35" authorId="0">
      <text>
        <r>
          <rPr>
            <b/>
            <sz val="8"/>
            <color indexed="81"/>
            <rFont val="MS Sans Serif"/>
            <family val="2"/>
            <charset val="177"/>
          </rPr>
          <t>Warning:</t>
        </r>
        <r>
          <rPr>
            <sz val="6"/>
            <color indexed="81"/>
            <rFont val="MS Sans Serif"/>
            <family val="2"/>
            <charset val="177"/>
          </rPr>
          <t>L7!O21&lt;&gt;P35-P45</t>
        </r>
      </text>
    </comment>
    <comment ref="G42" authorId="0">
      <text>
        <r>
          <rPr>
            <b/>
            <sz val="8"/>
            <color indexed="81"/>
            <rFont val="MS Sans Serif"/>
            <family val="2"/>
            <charset val="177"/>
          </rPr>
          <t>Fatal Error:</t>
        </r>
        <r>
          <rPr>
            <sz val="6"/>
            <color indexed="81"/>
            <rFont val="MS Sans Serif"/>
            <family val="2"/>
            <charset val="177"/>
          </rPr>
          <t>G42&lt;&gt;L7!F20</t>
        </r>
      </text>
    </comment>
    <comment ref="J42" authorId="0">
      <text>
        <r>
          <rPr>
            <b/>
            <sz val="8"/>
            <color indexed="81"/>
            <rFont val="MS Sans Serif"/>
            <family val="2"/>
            <charset val="177"/>
          </rPr>
          <t>Fatal Error:</t>
        </r>
        <r>
          <rPr>
            <sz val="6"/>
            <color indexed="81"/>
            <rFont val="MS Sans Serif"/>
            <family val="2"/>
            <charset val="177"/>
          </rPr>
          <t>J42&lt;&gt;L7!I20</t>
        </r>
      </text>
    </comment>
    <comment ref="M42" authorId="0">
      <text>
        <r>
          <rPr>
            <b/>
            <sz val="8"/>
            <color indexed="81"/>
            <rFont val="MS Sans Serif"/>
            <family val="2"/>
            <charset val="177"/>
          </rPr>
          <t>Fatal Error:</t>
        </r>
        <r>
          <rPr>
            <sz val="6"/>
            <color indexed="81"/>
            <rFont val="MS Sans Serif"/>
            <family val="2"/>
            <charset val="177"/>
          </rPr>
          <t>M42&lt;&gt;L7!L20</t>
        </r>
      </text>
    </comment>
    <comment ref="P42" authorId="0">
      <text>
        <r>
          <rPr>
            <b/>
            <sz val="8"/>
            <color indexed="81"/>
            <rFont val="MS Sans Serif"/>
            <family val="2"/>
            <charset val="177"/>
          </rPr>
          <t>Fatal Error:</t>
        </r>
        <r>
          <rPr>
            <sz val="6"/>
            <color indexed="81"/>
            <rFont val="MS Sans Serif"/>
            <family val="2"/>
            <charset val="177"/>
          </rPr>
          <t>P42&lt;&gt;L7!O20</t>
        </r>
      </text>
    </comment>
    <comment ref="F45" authorId="0">
      <text>
        <r>
          <rPr>
            <b/>
            <sz val="8"/>
            <color indexed="81"/>
            <rFont val="MS Sans Serif"/>
            <family val="2"/>
            <charset val="177"/>
          </rPr>
          <t>Warning:</t>
        </r>
        <r>
          <rPr>
            <sz val="6"/>
            <color indexed="81"/>
            <rFont val="MS Sans Serif"/>
            <family val="2"/>
            <charset val="177"/>
          </rPr>
          <t>L7!E21&lt;&gt;F35-F45</t>
        </r>
      </text>
    </comment>
    <comment ref="G45" authorId="0">
      <text>
        <r>
          <rPr>
            <b/>
            <sz val="8"/>
            <color indexed="81"/>
            <rFont val="MS Sans Serif"/>
            <family val="2"/>
            <charset val="177"/>
          </rPr>
          <t>Warning:</t>
        </r>
        <r>
          <rPr>
            <sz val="6"/>
            <color indexed="81"/>
            <rFont val="MS Sans Serif"/>
            <family val="2"/>
            <charset val="177"/>
          </rPr>
          <t>L7!F21&lt;&gt;G35-G45</t>
        </r>
      </text>
    </comment>
    <comment ref="I45" authorId="0">
      <text>
        <r>
          <rPr>
            <b/>
            <sz val="8"/>
            <color indexed="81"/>
            <rFont val="MS Sans Serif"/>
            <family val="2"/>
            <charset val="177"/>
          </rPr>
          <t>Warning:</t>
        </r>
        <r>
          <rPr>
            <sz val="6"/>
            <color indexed="81"/>
            <rFont val="MS Sans Serif"/>
            <family val="2"/>
            <charset val="177"/>
          </rPr>
          <t>L7!H21&lt;&gt;I35-I45</t>
        </r>
      </text>
    </comment>
    <comment ref="J45" authorId="0">
      <text>
        <r>
          <rPr>
            <b/>
            <sz val="8"/>
            <color indexed="81"/>
            <rFont val="MS Sans Serif"/>
            <family val="2"/>
            <charset val="177"/>
          </rPr>
          <t>Warning:</t>
        </r>
        <r>
          <rPr>
            <sz val="6"/>
            <color indexed="81"/>
            <rFont val="MS Sans Serif"/>
            <family val="2"/>
            <charset val="177"/>
          </rPr>
          <t>L7!I21&lt;&gt;J35-J45</t>
        </r>
      </text>
    </comment>
    <comment ref="L45" authorId="0">
      <text>
        <r>
          <rPr>
            <b/>
            <sz val="8"/>
            <color indexed="81"/>
            <rFont val="MS Sans Serif"/>
            <family val="2"/>
            <charset val="177"/>
          </rPr>
          <t>Warning:</t>
        </r>
        <r>
          <rPr>
            <sz val="6"/>
            <color indexed="81"/>
            <rFont val="MS Sans Serif"/>
            <family val="2"/>
            <charset val="177"/>
          </rPr>
          <t>L7!K21&lt;&gt;L35-L45</t>
        </r>
      </text>
    </comment>
    <comment ref="M45" authorId="0">
      <text>
        <r>
          <rPr>
            <b/>
            <sz val="8"/>
            <color indexed="81"/>
            <rFont val="MS Sans Serif"/>
            <family val="2"/>
            <charset val="177"/>
          </rPr>
          <t>Warning:</t>
        </r>
        <r>
          <rPr>
            <sz val="6"/>
            <color indexed="81"/>
            <rFont val="MS Sans Serif"/>
            <family val="2"/>
            <charset val="177"/>
          </rPr>
          <t>L7!L21&lt;&gt;M35-M45</t>
        </r>
      </text>
    </comment>
    <comment ref="O45" authorId="0">
      <text>
        <r>
          <rPr>
            <b/>
            <sz val="8"/>
            <color indexed="81"/>
            <rFont val="MS Sans Serif"/>
            <family val="2"/>
            <charset val="177"/>
          </rPr>
          <t>Warning:</t>
        </r>
        <r>
          <rPr>
            <sz val="6"/>
            <color indexed="81"/>
            <rFont val="MS Sans Serif"/>
            <family val="2"/>
            <charset val="177"/>
          </rPr>
          <t>L7!N21&lt;&gt;O35-O45</t>
        </r>
      </text>
    </comment>
    <comment ref="P45" authorId="0">
      <text>
        <r>
          <rPr>
            <b/>
            <sz val="8"/>
            <color indexed="81"/>
            <rFont val="MS Sans Serif"/>
            <family val="2"/>
            <charset val="177"/>
          </rPr>
          <t>Warning:</t>
        </r>
        <r>
          <rPr>
            <sz val="6"/>
            <color indexed="81"/>
            <rFont val="MS Sans Serif"/>
            <family val="2"/>
            <charset val="177"/>
          </rPr>
          <t>L7!O21&lt;&gt;P35-P45</t>
        </r>
      </text>
    </comment>
  </commentList>
</comments>
</file>

<file path=xl/comments7.xml><?xml version="1.0" encoding="utf-8"?>
<comments xmlns="http://schemas.openxmlformats.org/spreadsheetml/2006/main">
  <authors>
    <author>רחל לאה כהן טנוג'י</author>
  </authors>
  <commentList>
    <comment ref="E20" authorId="0">
      <text>
        <r>
          <rPr>
            <b/>
            <sz val="8"/>
            <color indexed="81"/>
            <rFont val="MS Sans Serif"/>
            <family val="2"/>
            <charset val="177"/>
          </rPr>
          <t>Warning:</t>
        </r>
        <r>
          <rPr>
            <sz val="6"/>
            <color indexed="81"/>
            <rFont val="MS Sans Serif"/>
            <family val="2"/>
            <charset val="177"/>
          </rPr>
          <t>E20&lt;&gt;L5!D39-L5!D43</t>
        </r>
      </text>
    </comment>
    <comment ref="F20" authorId="0">
      <text>
        <r>
          <rPr>
            <b/>
            <sz val="8"/>
            <color indexed="81"/>
            <rFont val="MS Sans Serif"/>
            <family val="2"/>
            <charset val="177"/>
          </rPr>
          <t>Fatal Error:</t>
        </r>
        <r>
          <rPr>
            <sz val="6"/>
            <color indexed="81"/>
            <rFont val="MS Sans Serif"/>
            <family val="2"/>
            <charset val="177"/>
          </rPr>
          <t>L6!G42&lt;&gt;F20
Warning:F20&lt;&gt;L5!E39-L5!E43</t>
        </r>
      </text>
    </comment>
    <comment ref="H20" authorId="0">
      <text>
        <r>
          <rPr>
            <b/>
            <sz val="8"/>
            <color indexed="81"/>
            <rFont val="MS Sans Serif"/>
            <family val="2"/>
            <charset val="177"/>
          </rPr>
          <t>Warning:</t>
        </r>
        <r>
          <rPr>
            <sz val="6"/>
            <color indexed="81"/>
            <rFont val="MS Sans Serif"/>
            <family val="2"/>
            <charset val="177"/>
          </rPr>
          <t>H20&lt;&gt;L5!G39-L5!G43</t>
        </r>
      </text>
    </comment>
    <comment ref="I20" authorId="0">
      <text>
        <r>
          <rPr>
            <b/>
            <sz val="8"/>
            <color indexed="81"/>
            <rFont val="MS Sans Serif"/>
            <family val="2"/>
            <charset val="177"/>
          </rPr>
          <t>Fatal Error:</t>
        </r>
        <r>
          <rPr>
            <sz val="6"/>
            <color indexed="81"/>
            <rFont val="MS Sans Serif"/>
            <family val="2"/>
            <charset val="177"/>
          </rPr>
          <t>L6!J42&lt;&gt;I20
Warning:I20&lt;&gt;L5!H39-L5!H43</t>
        </r>
      </text>
    </comment>
    <comment ref="K20" authorId="0">
      <text>
        <r>
          <rPr>
            <b/>
            <sz val="8"/>
            <color indexed="81"/>
            <rFont val="MS Sans Serif"/>
            <family val="2"/>
            <charset val="177"/>
          </rPr>
          <t>Warning:</t>
        </r>
        <r>
          <rPr>
            <sz val="6"/>
            <color indexed="81"/>
            <rFont val="MS Sans Serif"/>
            <family val="2"/>
            <charset val="177"/>
          </rPr>
          <t>K20&lt;&gt;L5!J39-L5!J43</t>
        </r>
      </text>
    </comment>
    <comment ref="L20" authorId="0">
      <text>
        <r>
          <rPr>
            <b/>
            <sz val="8"/>
            <color indexed="81"/>
            <rFont val="MS Sans Serif"/>
            <family val="2"/>
            <charset val="177"/>
          </rPr>
          <t>Fatal Error:</t>
        </r>
        <r>
          <rPr>
            <sz val="6"/>
            <color indexed="81"/>
            <rFont val="MS Sans Serif"/>
            <family val="2"/>
            <charset val="177"/>
          </rPr>
          <t>L6!M42&lt;&gt;L20
Warning:L20&lt;&gt;L5!K39-L5!K43</t>
        </r>
      </text>
    </comment>
    <comment ref="N20" authorId="0">
      <text>
        <r>
          <rPr>
            <b/>
            <sz val="8"/>
            <color indexed="81"/>
            <rFont val="MS Sans Serif"/>
            <family val="2"/>
            <charset val="177"/>
          </rPr>
          <t>Warning:</t>
        </r>
        <r>
          <rPr>
            <sz val="6"/>
            <color indexed="81"/>
            <rFont val="MS Sans Serif"/>
            <family val="2"/>
            <charset val="177"/>
          </rPr>
          <t>N20&lt;&gt;L5!M39-L5!M43</t>
        </r>
      </text>
    </comment>
    <comment ref="O20" authorId="0">
      <text>
        <r>
          <rPr>
            <b/>
            <sz val="8"/>
            <color indexed="81"/>
            <rFont val="MS Sans Serif"/>
            <family val="2"/>
            <charset val="177"/>
          </rPr>
          <t>Fatal Error:</t>
        </r>
        <r>
          <rPr>
            <sz val="6"/>
            <color indexed="81"/>
            <rFont val="MS Sans Serif"/>
            <family val="2"/>
            <charset val="177"/>
          </rPr>
          <t>L6!P42&lt;&gt;O20
Warning:O20&lt;&gt;L5!N39-L5!N43</t>
        </r>
      </text>
    </comment>
    <comment ref="E21" authorId="0">
      <text>
        <r>
          <rPr>
            <b/>
            <sz val="8"/>
            <color indexed="81"/>
            <rFont val="MS Sans Serif"/>
            <family val="2"/>
            <charset val="177"/>
          </rPr>
          <t>Warning:</t>
        </r>
        <r>
          <rPr>
            <sz val="6"/>
            <color indexed="81"/>
            <rFont val="MS Sans Serif"/>
            <family val="2"/>
            <charset val="177"/>
          </rPr>
          <t>E21&lt;&gt;L6!F35-L6!F45</t>
        </r>
      </text>
    </comment>
    <comment ref="F21" authorId="0">
      <text>
        <r>
          <rPr>
            <b/>
            <sz val="8"/>
            <color indexed="81"/>
            <rFont val="MS Sans Serif"/>
            <family val="2"/>
            <charset val="177"/>
          </rPr>
          <t>Warning:</t>
        </r>
        <r>
          <rPr>
            <sz val="6"/>
            <color indexed="81"/>
            <rFont val="MS Sans Serif"/>
            <family val="2"/>
            <charset val="177"/>
          </rPr>
          <t>F21&lt;&gt;L6!G35-L6!G45</t>
        </r>
      </text>
    </comment>
    <comment ref="H21" authorId="0">
      <text>
        <r>
          <rPr>
            <b/>
            <sz val="8"/>
            <color indexed="81"/>
            <rFont val="MS Sans Serif"/>
            <family val="2"/>
            <charset val="177"/>
          </rPr>
          <t>Warning:</t>
        </r>
        <r>
          <rPr>
            <sz val="6"/>
            <color indexed="81"/>
            <rFont val="MS Sans Serif"/>
            <family val="2"/>
            <charset val="177"/>
          </rPr>
          <t>H21&lt;&gt;L6!I35-L6!I45</t>
        </r>
      </text>
    </comment>
    <comment ref="I21" authorId="0">
      <text>
        <r>
          <rPr>
            <b/>
            <sz val="8"/>
            <color indexed="81"/>
            <rFont val="MS Sans Serif"/>
            <family val="2"/>
            <charset val="177"/>
          </rPr>
          <t>Warning:</t>
        </r>
        <r>
          <rPr>
            <sz val="6"/>
            <color indexed="81"/>
            <rFont val="MS Sans Serif"/>
            <family val="2"/>
            <charset val="177"/>
          </rPr>
          <t>I21&lt;&gt;L6!J35-L6!J45</t>
        </r>
      </text>
    </comment>
    <comment ref="K21" authorId="0">
      <text>
        <r>
          <rPr>
            <b/>
            <sz val="8"/>
            <color indexed="81"/>
            <rFont val="MS Sans Serif"/>
            <family val="2"/>
            <charset val="177"/>
          </rPr>
          <t>Warning:</t>
        </r>
        <r>
          <rPr>
            <sz val="6"/>
            <color indexed="81"/>
            <rFont val="MS Sans Serif"/>
            <family val="2"/>
            <charset val="177"/>
          </rPr>
          <t>K21&lt;&gt;L6!L35-L6!L45</t>
        </r>
      </text>
    </comment>
    <comment ref="L21" authorId="0">
      <text>
        <r>
          <rPr>
            <b/>
            <sz val="8"/>
            <color indexed="81"/>
            <rFont val="MS Sans Serif"/>
            <family val="2"/>
            <charset val="177"/>
          </rPr>
          <t>Warning:</t>
        </r>
        <r>
          <rPr>
            <sz val="6"/>
            <color indexed="81"/>
            <rFont val="MS Sans Serif"/>
            <family val="2"/>
            <charset val="177"/>
          </rPr>
          <t>L21&lt;&gt;L6!M35-L6!M45</t>
        </r>
      </text>
    </comment>
    <comment ref="N21" authorId="0">
      <text>
        <r>
          <rPr>
            <b/>
            <sz val="8"/>
            <color indexed="81"/>
            <rFont val="MS Sans Serif"/>
            <family val="2"/>
            <charset val="177"/>
          </rPr>
          <t>Warning:</t>
        </r>
        <r>
          <rPr>
            <sz val="6"/>
            <color indexed="81"/>
            <rFont val="MS Sans Serif"/>
            <family val="2"/>
            <charset val="177"/>
          </rPr>
          <t>N21&lt;&gt;L6!O35-L6!O45</t>
        </r>
      </text>
    </comment>
    <comment ref="O21" authorId="0">
      <text>
        <r>
          <rPr>
            <b/>
            <sz val="8"/>
            <color indexed="81"/>
            <rFont val="MS Sans Serif"/>
            <family val="2"/>
            <charset val="177"/>
          </rPr>
          <t>Warning:</t>
        </r>
        <r>
          <rPr>
            <sz val="6"/>
            <color indexed="81"/>
            <rFont val="MS Sans Serif"/>
            <family val="2"/>
            <charset val="177"/>
          </rPr>
          <t>O21&lt;&gt;L6!P35-L6!P45</t>
        </r>
      </text>
    </comment>
  </commentList>
</comments>
</file>

<file path=xl/comments8.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L4!K11&lt;&gt;F10</t>
        </r>
      </text>
    </comment>
    <comment ref="I10" authorId="0">
      <text>
        <r>
          <rPr>
            <b/>
            <sz val="8"/>
            <color indexed="81"/>
            <rFont val="MS Sans Serif"/>
            <family val="2"/>
            <charset val="177"/>
          </rPr>
          <t>Warning:</t>
        </r>
        <r>
          <rPr>
            <sz val="6"/>
            <color indexed="81"/>
            <rFont val="MS Sans Serif"/>
            <family val="2"/>
            <charset val="177"/>
          </rPr>
          <t>L4!S11&lt;&gt;I10</t>
        </r>
      </text>
    </comment>
    <comment ref="L10" authorId="0">
      <text>
        <r>
          <rPr>
            <b/>
            <sz val="8"/>
            <color indexed="81"/>
            <rFont val="MS Sans Serif"/>
            <family val="2"/>
            <charset val="177"/>
          </rPr>
          <t>Warning:</t>
        </r>
        <r>
          <rPr>
            <sz val="6"/>
            <color indexed="81"/>
            <rFont val="MS Sans Serif"/>
            <family val="2"/>
            <charset val="177"/>
          </rPr>
          <t>L4!AA11&lt;&gt;L10</t>
        </r>
      </text>
    </comment>
    <comment ref="F11" authorId="0">
      <text>
        <r>
          <rPr>
            <b/>
            <sz val="8"/>
            <color indexed="81"/>
            <rFont val="MS Sans Serif"/>
            <family val="2"/>
            <charset val="177"/>
          </rPr>
          <t>Warning:</t>
        </r>
        <r>
          <rPr>
            <sz val="6"/>
            <color indexed="81"/>
            <rFont val="MS Sans Serif"/>
            <family val="2"/>
            <charset val="177"/>
          </rPr>
          <t>L4!K12&lt;&gt;SUM(F11:F13)</t>
        </r>
      </text>
    </comment>
    <comment ref="I11" authorId="0">
      <text>
        <r>
          <rPr>
            <b/>
            <sz val="8"/>
            <color indexed="81"/>
            <rFont val="MS Sans Serif"/>
            <family val="2"/>
            <charset val="177"/>
          </rPr>
          <t>Warning:</t>
        </r>
        <r>
          <rPr>
            <sz val="6"/>
            <color indexed="81"/>
            <rFont val="MS Sans Serif"/>
            <family val="2"/>
            <charset val="177"/>
          </rPr>
          <t>L4!S12&lt;&gt;SUM(I11:I13)</t>
        </r>
      </text>
    </comment>
    <comment ref="L11" authorId="0">
      <text>
        <r>
          <rPr>
            <b/>
            <sz val="8"/>
            <color indexed="81"/>
            <rFont val="MS Sans Serif"/>
            <family val="2"/>
            <charset val="177"/>
          </rPr>
          <t>Warning:</t>
        </r>
        <r>
          <rPr>
            <sz val="6"/>
            <color indexed="81"/>
            <rFont val="MS Sans Serif"/>
            <family val="2"/>
            <charset val="177"/>
          </rPr>
          <t>L4!AA12&lt;&gt;SUM(L11:L13)</t>
        </r>
      </text>
    </comment>
    <comment ref="F13" authorId="0">
      <text>
        <r>
          <rPr>
            <b/>
            <sz val="8"/>
            <color indexed="81"/>
            <rFont val="MS Sans Serif"/>
            <family val="2"/>
            <charset val="177"/>
          </rPr>
          <t>Warning:</t>
        </r>
        <r>
          <rPr>
            <sz val="6"/>
            <color indexed="81"/>
            <rFont val="MS Sans Serif"/>
            <family val="2"/>
            <charset val="177"/>
          </rPr>
          <t>L4!K12&lt;&gt;SUM(F11:F13)</t>
        </r>
      </text>
    </comment>
    <comment ref="I13" authorId="0">
      <text>
        <r>
          <rPr>
            <b/>
            <sz val="8"/>
            <color indexed="81"/>
            <rFont val="MS Sans Serif"/>
            <family val="2"/>
            <charset val="177"/>
          </rPr>
          <t>Warning:</t>
        </r>
        <r>
          <rPr>
            <sz val="6"/>
            <color indexed="81"/>
            <rFont val="MS Sans Serif"/>
            <family val="2"/>
            <charset val="177"/>
          </rPr>
          <t>L4!S12&lt;&gt;SUM(I11:I13)</t>
        </r>
      </text>
    </comment>
    <comment ref="L13" authorId="0">
      <text>
        <r>
          <rPr>
            <b/>
            <sz val="8"/>
            <color indexed="81"/>
            <rFont val="MS Sans Serif"/>
            <family val="2"/>
            <charset val="177"/>
          </rPr>
          <t>Warning:</t>
        </r>
        <r>
          <rPr>
            <sz val="6"/>
            <color indexed="81"/>
            <rFont val="MS Sans Serif"/>
            <family val="2"/>
            <charset val="177"/>
          </rPr>
          <t>L4!AA12&lt;&gt;SUM(L11:L13)</t>
        </r>
      </text>
    </comment>
    <comment ref="F17" authorId="0">
      <text>
        <r>
          <rPr>
            <b/>
            <sz val="8"/>
            <color indexed="81"/>
            <rFont val="MS Sans Serif"/>
            <family val="2"/>
            <charset val="177"/>
          </rPr>
          <t>Warning:</t>
        </r>
        <r>
          <rPr>
            <sz val="6"/>
            <color indexed="81"/>
            <rFont val="MS Sans Serif"/>
            <family val="2"/>
            <charset val="177"/>
          </rPr>
          <t>L4!K13&lt;&gt;F17</t>
        </r>
      </text>
    </comment>
    <comment ref="I17" authorId="0">
      <text>
        <r>
          <rPr>
            <b/>
            <sz val="8"/>
            <color indexed="81"/>
            <rFont val="MS Sans Serif"/>
            <family val="2"/>
            <charset val="177"/>
          </rPr>
          <t>Warning:</t>
        </r>
        <r>
          <rPr>
            <sz val="6"/>
            <color indexed="81"/>
            <rFont val="MS Sans Serif"/>
            <family val="2"/>
            <charset val="177"/>
          </rPr>
          <t>L4!S13&lt;&gt;I17</t>
        </r>
      </text>
    </comment>
    <comment ref="L17" authorId="0">
      <text>
        <r>
          <rPr>
            <b/>
            <sz val="8"/>
            <color indexed="81"/>
            <rFont val="MS Sans Serif"/>
            <family val="2"/>
            <charset val="177"/>
          </rPr>
          <t>Warning:</t>
        </r>
        <r>
          <rPr>
            <sz val="6"/>
            <color indexed="81"/>
            <rFont val="MS Sans Serif"/>
            <family val="2"/>
            <charset val="177"/>
          </rPr>
          <t>L4!AA13&lt;&gt;L17</t>
        </r>
      </text>
    </comment>
    <comment ref="F18" authorId="0">
      <text>
        <r>
          <rPr>
            <b/>
            <sz val="8"/>
            <color indexed="81"/>
            <rFont val="MS Sans Serif"/>
            <family val="2"/>
            <charset val="177"/>
          </rPr>
          <t>Warning:</t>
        </r>
        <r>
          <rPr>
            <sz val="6"/>
            <color indexed="81"/>
            <rFont val="MS Sans Serif"/>
            <family val="2"/>
            <charset val="177"/>
          </rPr>
          <t>L4!K14&lt;&gt;SUM(F18:F20)</t>
        </r>
      </text>
    </comment>
    <comment ref="I18" authorId="0">
      <text>
        <r>
          <rPr>
            <b/>
            <sz val="8"/>
            <color indexed="81"/>
            <rFont val="MS Sans Serif"/>
            <family val="2"/>
            <charset val="177"/>
          </rPr>
          <t>Warning:</t>
        </r>
        <r>
          <rPr>
            <sz val="6"/>
            <color indexed="81"/>
            <rFont val="MS Sans Serif"/>
            <family val="2"/>
            <charset val="177"/>
          </rPr>
          <t>L4!S14&lt;&gt;SUM(I18:I20)</t>
        </r>
      </text>
    </comment>
    <comment ref="L18" authorId="0">
      <text>
        <r>
          <rPr>
            <b/>
            <sz val="8"/>
            <color indexed="81"/>
            <rFont val="MS Sans Serif"/>
            <family val="2"/>
            <charset val="177"/>
          </rPr>
          <t>Warning:</t>
        </r>
        <r>
          <rPr>
            <sz val="6"/>
            <color indexed="81"/>
            <rFont val="MS Sans Serif"/>
            <family val="2"/>
            <charset val="177"/>
          </rPr>
          <t>L4!AA14&lt;&gt;SUM(L18:L20)</t>
        </r>
      </text>
    </comment>
    <comment ref="F20" authorId="0">
      <text>
        <r>
          <rPr>
            <b/>
            <sz val="8"/>
            <color indexed="81"/>
            <rFont val="MS Sans Serif"/>
            <family val="2"/>
            <charset val="177"/>
          </rPr>
          <t>Warning:</t>
        </r>
        <r>
          <rPr>
            <sz val="6"/>
            <color indexed="81"/>
            <rFont val="MS Sans Serif"/>
            <family val="2"/>
            <charset val="177"/>
          </rPr>
          <t>L4!K14&lt;&gt;SUM(F18:F20)</t>
        </r>
      </text>
    </comment>
    <comment ref="I20" authorId="0">
      <text>
        <r>
          <rPr>
            <b/>
            <sz val="8"/>
            <color indexed="81"/>
            <rFont val="MS Sans Serif"/>
            <family val="2"/>
            <charset val="177"/>
          </rPr>
          <t>Warning:</t>
        </r>
        <r>
          <rPr>
            <sz val="6"/>
            <color indexed="81"/>
            <rFont val="MS Sans Serif"/>
            <family val="2"/>
            <charset val="177"/>
          </rPr>
          <t>L4!S14&lt;&gt;SUM(I18:I20)</t>
        </r>
      </text>
    </comment>
    <comment ref="L20" authorId="0">
      <text>
        <r>
          <rPr>
            <b/>
            <sz val="8"/>
            <color indexed="81"/>
            <rFont val="MS Sans Serif"/>
            <family val="2"/>
            <charset val="177"/>
          </rPr>
          <t>Warning:</t>
        </r>
        <r>
          <rPr>
            <sz val="6"/>
            <color indexed="81"/>
            <rFont val="MS Sans Serif"/>
            <family val="2"/>
            <charset val="177"/>
          </rPr>
          <t>L4!AA14&lt;&gt;SUM(L18:L20)</t>
        </r>
      </text>
    </comment>
    <comment ref="L24" authorId="0">
      <text>
        <r>
          <rPr>
            <b/>
            <sz val="8"/>
            <color indexed="81"/>
            <rFont val="MS Sans Serif"/>
            <family val="2"/>
            <charset val="177"/>
          </rPr>
          <t>Warning:</t>
        </r>
        <r>
          <rPr>
            <sz val="6"/>
            <color indexed="81"/>
            <rFont val="MS Sans Serif"/>
            <family val="2"/>
            <charset val="177"/>
          </rPr>
          <t>L24&lt;&gt;M25</t>
        </r>
      </text>
    </comment>
    <comment ref="M25" authorId="0">
      <text>
        <r>
          <rPr>
            <b/>
            <sz val="8"/>
            <color indexed="81"/>
            <rFont val="MS Sans Serif"/>
            <family val="2"/>
            <charset val="177"/>
          </rPr>
          <t>Warning:</t>
        </r>
        <r>
          <rPr>
            <sz val="6"/>
            <color indexed="81"/>
            <rFont val="MS Sans Serif"/>
            <family val="2"/>
            <charset val="177"/>
          </rPr>
          <t>L24&lt;&gt;M25</t>
        </r>
      </text>
    </comment>
  </commentList>
</comments>
</file>

<file path=xl/comments9.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L4!J11&lt;&gt;F10</t>
        </r>
      </text>
    </comment>
    <comment ref="I10" authorId="0">
      <text>
        <r>
          <rPr>
            <b/>
            <sz val="8"/>
            <color indexed="81"/>
            <rFont val="MS Sans Serif"/>
            <family val="2"/>
            <charset val="177"/>
          </rPr>
          <t>Warning:</t>
        </r>
        <r>
          <rPr>
            <sz val="6"/>
            <color indexed="81"/>
            <rFont val="MS Sans Serif"/>
            <family val="2"/>
            <charset val="177"/>
          </rPr>
          <t>L4!R11&lt;&gt;I10</t>
        </r>
      </text>
    </comment>
    <comment ref="L10" authorId="0">
      <text>
        <r>
          <rPr>
            <b/>
            <sz val="8"/>
            <color indexed="81"/>
            <rFont val="MS Sans Serif"/>
            <family val="2"/>
            <charset val="177"/>
          </rPr>
          <t>Warning:</t>
        </r>
        <r>
          <rPr>
            <sz val="6"/>
            <color indexed="81"/>
            <rFont val="MS Sans Serif"/>
            <family val="2"/>
            <charset val="177"/>
          </rPr>
          <t>L4!Z11&lt;&gt;L10</t>
        </r>
      </text>
    </comment>
    <comment ref="F11" authorId="0">
      <text>
        <r>
          <rPr>
            <b/>
            <sz val="8"/>
            <color indexed="81"/>
            <rFont val="MS Sans Serif"/>
            <family val="2"/>
            <charset val="177"/>
          </rPr>
          <t>Warning:</t>
        </r>
        <r>
          <rPr>
            <sz val="6"/>
            <color indexed="81"/>
            <rFont val="MS Sans Serif"/>
            <family val="2"/>
            <charset val="177"/>
          </rPr>
          <t>L4!J12&lt;&gt;SUM(F11:F13)</t>
        </r>
      </text>
    </comment>
    <comment ref="I11" authorId="0">
      <text>
        <r>
          <rPr>
            <b/>
            <sz val="8"/>
            <color indexed="81"/>
            <rFont val="MS Sans Serif"/>
            <family val="2"/>
            <charset val="177"/>
          </rPr>
          <t>Warning:</t>
        </r>
        <r>
          <rPr>
            <sz val="6"/>
            <color indexed="81"/>
            <rFont val="MS Sans Serif"/>
            <family val="2"/>
            <charset val="177"/>
          </rPr>
          <t>L4!R12&lt;&gt;SUM(I11:I13)</t>
        </r>
      </text>
    </comment>
    <comment ref="L11" authorId="0">
      <text>
        <r>
          <rPr>
            <b/>
            <sz val="8"/>
            <color indexed="81"/>
            <rFont val="MS Sans Serif"/>
            <family val="2"/>
            <charset val="177"/>
          </rPr>
          <t>Warning:</t>
        </r>
        <r>
          <rPr>
            <sz val="6"/>
            <color indexed="81"/>
            <rFont val="MS Sans Serif"/>
            <family val="2"/>
            <charset val="177"/>
          </rPr>
          <t>L4!Z12&lt;&gt;SUM(L11:L13)</t>
        </r>
      </text>
    </comment>
    <comment ref="F13" authorId="0">
      <text>
        <r>
          <rPr>
            <b/>
            <sz val="8"/>
            <color indexed="81"/>
            <rFont val="MS Sans Serif"/>
            <family val="2"/>
            <charset val="177"/>
          </rPr>
          <t>Warning:</t>
        </r>
        <r>
          <rPr>
            <sz val="6"/>
            <color indexed="81"/>
            <rFont val="MS Sans Serif"/>
            <family val="2"/>
            <charset val="177"/>
          </rPr>
          <t>L4!J12&lt;&gt;SUM(F11:F13)</t>
        </r>
      </text>
    </comment>
    <comment ref="I13" authorId="0">
      <text>
        <r>
          <rPr>
            <b/>
            <sz val="8"/>
            <color indexed="81"/>
            <rFont val="MS Sans Serif"/>
            <family val="2"/>
            <charset val="177"/>
          </rPr>
          <t>Warning:</t>
        </r>
        <r>
          <rPr>
            <sz val="6"/>
            <color indexed="81"/>
            <rFont val="MS Sans Serif"/>
            <family val="2"/>
            <charset val="177"/>
          </rPr>
          <t>L4!R12&lt;&gt;SUM(I11:I13)</t>
        </r>
      </text>
    </comment>
    <comment ref="L13" authorId="0">
      <text>
        <r>
          <rPr>
            <b/>
            <sz val="8"/>
            <color indexed="81"/>
            <rFont val="MS Sans Serif"/>
            <family val="2"/>
            <charset val="177"/>
          </rPr>
          <t>Warning:</t>
        </r>
        <r>
          <rPr>
            <sz val="6"/>
            <color indexed="81"/>
            <rFont val="MS Sans Serif"/>
            <family val="2"/>
            <charset val="177"/>
          </rPr>
          <t>L4!Z12&lt;&gt;SUM(L11:L13)</t>
        </r>
      </text>
    </comment>
    <comment ref="F17" authorId="0">
      <text>
        <r>
          <rPr>
            <b/>
            <sz val="8"/>
            <color indexed="81"/>
            <rFont val="MS Sans Serif"/>
            <family val="2"/>
            <charset val="177"/>
          </rPr>
          <t>Warning:</t>
        </r>
        <r>
          <rPr>
            <sz val="6"/>
            <color indexed="81"/>
            <rFont val="MS Sans Serif"/>
            <family val="2"/>
            <charset val="177"/>
          </rPr>
          <t>L4!J13&lt;&gt;F17</t>
        </r>
      </text>
    </comment>
    <comment ref="I17" authorId="0">
      <text>
        <r>
          <rPr>
            <b/>
            <sz val="8"/>
            <color indexed="81"/>
            <rFont val="MS Sans Serif"/>
            <family val="2"/>
            <charset val="177"/>
          </rPr>
          <t>Warning:</t>
        </r>
        <r>
          <rPr>
            <sz val="6"/>
            <color indexed="81"/>
            <rFont val="MS Sans Serif"/>
            <family val="2"/>
            <charset val="177"/>
          </rPr>
          <t>L4!R13&lt;&gt;I17</t>
        </r>
      </text>
    </comment>
    <comment ref="L17" authorId="0">
      <text>
        <r>
          <rPr>
            <b/>
            <sz val="8"/>
            <color indexed="81"/>
            <rFont val="MS Sans Serif"/>
            <family val="2"/>
            <charset val="177"/>
          </rPr>
          <t>Warning:</t>
        </r>
        <r>
          <rPr>
            <sz val="6"/>
            <color indexed="81"/>
            <rFont val="MS Sans Serif"/>
            <family val="2"/>
            <charset val="177"/>
          </rPr>
          <t>L4!Z13&lt;&gt;L17</t>
        </r>
      </text>
    </comment>
    <comment ref="F18" authorId="0">
      <text>
        <r>
          <rPr>
            <b/>
            <sz val="8"/>
            <color indexed="81"/>
            <rFont val="MS Sans Serif"/>
            <family val="2"/>
            <charset val="177"/>
          </rPr>
          <t>Warning:</t>
        </r>
        <r>
          <rPr>
            <sz val="6"/>
            <color indexed="81"/>
            <rFont val="MS Sans Serif"/>
            <family val="2"/>
            <charset val="177"/>
          </rPr>
          <t>L4!J14&lt;&gt;SUM(F18:F20)</t>
        </r>
      </text>
    </comment>
    <comment ref="I18" authorId="0">
      <text>
        <r>
          <rPr>
            <b/>
            <sz val="8"/>
            <color indexed="81"/>
            <rFont val="MS Sans Serif"/>
            <family val="2"/>
            <charset val="177"/>
          </rPr>
          <t>Warning:</t>
        </r>
        <r>
          <rPr>
            <sz val="6"/>
            <color indexed="81"/>
            <rFont val="MS Sans Serif"/>
            <family val="2"/>
            <charset val="177"/>
          </rPr>
          <t>L4!R14&lt;&gt;SUM(I18:I20)</t>
        </r>
      </text>
    </comment>
    <comment ref="L18" authorId="0">
      <text>
        <r>
          <rPr>
            <b/>
            <sz val="8"/>
            <color indexed="81"/>
            <rFont val="MS Sans Serif"/>
            <family val="2"/>
            <charset val="177"/>
          </rPr>
          <t>Warning:</t>
        </r>
        <r>
          <rPr>
            <sz val="6"/>
            <color indexed="81"/>
            <rFont val="MS Sans Serif"/>
            <family val="2"/>
            <charset val="177"/>
          </rPr>
          <t>L4!Z14&lt;&gt;SUM(L18:L20)</t>
        </r>
      </text>
    </comment>
    <comment ref="F20" authorId="0">
      <text>
        <r>
          <rPr>
            <b/>
            <sz val="8"/>
            <color indexed="81"/>
            <rFont val="MS Sans Serif"/>
            <family val="2"/>
            <charset val="177"/>
          </rPr>
          <t>Warning:</t>
        </r>
        <r>
          <rPr>
            <sz val="6"/>
            <color indexed="81"/>
            <rFont val="MS Sans Serif"/>
            <family val="2"/>
            <charset val="177"/>
          </rPr>
          <t>L4!J14&lt;&gt;SUM(F18:F20)</t>
        </r>
      </text>
    </comment>
    <comment ref="I20" authorId="0">
      <text>
        <r>
          <rPr>
            <b/>
            <sz val="8"/>
            <color indexed="81"/>
            <rFont val="MS Sans Serif"/>
            <family val="2"/>
            <charset val="177"/>
          </rPr>
          <t>Warning:</t>
        </r>
        <r>
          <rPr>
            <sz val="6"/>
            <color indexed="81"/>
            <rFont val="MS Sans Serif"/>
            <family val="2"/>
            <charset val="177"/>
          </rPr>
          <t>L4!R14&lt;&gt;SUM(I18:I20)</t>
        </r>
      </text>
    </comment>
    <comment ref="L20" authorId="0">
      <text>
        <r>
          <rPr>
            <b/>
            <sz val="8"/>
            <color indexed="81"/>
            <rFont val="MS Sans Serif"/>
            <family val="2"/>
            <charset val="177"/>
          </rPr>
          <t>Warning:</t>
        </r>
        <r>
          <rPr>
            <sz val="6"/>
            <color indexed="81"/>
            <rFont val="MS Sans Serif"/>
            <family val="2"/>
            <charset val="177"/>
          </rPr>
          <t>L4!Z14&lt;&gt;SUM(L18:L20)</t>
        </r>
      </text>
    </comment>
    <comment ref="L24" authorId="0">
      <text>
        <r>
          <rPr>
            <b/>
            <sz val="8"/>
            <color indexed="81"/>
            <rFont val="MS Sans Serif"/>
            <family val="2"/>
            <charset val="177"/>
          </rPr>
          <t>Warning:</t>
        </r>
        <r>
          <rPr>
            <sz val="6"/>
            <color indexed="81"/>
            <rFont val="MS Sans Serif"/>
            <family val="2"/>
            <charset val="177"/>
          </rPr>
          <t>L24&lt;&gt;M25</t>
        </r>
      </text>
    </comment>
    <comment ref="M25" authorId="0">
      <text>
        <r>
          <rPr>
            <b/>
            <sz val="8"/>
            <color indexed="81"/>
            <rFont val="MS Sans Serif"/>
            <family val="2"/>
            <charset val="177"/>
          </rPr>
          <t>Warning:</t>
        </r>
        <r>
          <rPr>
            <sz val="6"/>
            <color indexed="81"/>
            <rFont val="MS Sans Serif"/>
            <family val="2"/>
            <charset val="177"/>
          </rPr>
          <t>L24&lt;&gt;M25</t>
        </r>
      </text>
    </comment>
  </commentList>
</comments>
</file>

<file path=xl/sharedStrings.xml><?xml version="1.0" encoding="utf-8"?>
<sst xmlns="http://schemas.openxmlformats.org/spreadsheetml/2006/main" count="42379" uniqueCount="36425">
  <si>
    <t>בנק ישראל</t>
  </si>
  <si>
    <t>M9001VU</t>
  </si>
  <si>
    <t>0 - Condition is irrelevant</t>
  </si>
  <si>
    <t>סה"כ</t>
  </si>
  <si>
    <t>ה ס ת ר ת    מ י ד ע   ב ה ת נ י ה</t>
  </si>
  <si>
    <t>כל לוח=0</t>
  </si>
  <si>
    <t>הפיקוח על הבנקים</t>
  </si>
  <si>
    <t>True - Condition effects to hide an appropriate dimension</t>
  </si>
  <si>
    <t>התנאי</t>
  </si>
  <si>
    <t>טור   =1</t>
  </si>
  <si>
    <t>Address</t>
  </si>
  <si>
    <t>Lock</t>
  </si>
  <si>
    <t>FormulaHidden</t>
  </si>
  <si>
    <t>False - Condition doesn't effect to hide an appropriate dimension</t>
  </si>
  <si>
    <t>שורה=2</t>
  </si>
  <si>
    <t>דוח כספי רבעוני לציבור</t>
  </si>
  <si>
    <t>מערכת דיווח:</t>
  </si>
  <si>
    <t>month</t>
  </si>
  <si>
    <t>sugdiv</t>
  </si>
  <si>
    <t>bank</t>
  </si>
  <si>
    <t>sugbank</t>
  </si>
  <si>
    <t>8 or 0</t>
  </si>
  <si>
    <t>4 or 0</t>
  </si>
  <si>
    <t xml:space="preserve">2 or 0 </t>
  </si>
  <si>
    <t>1 or 0</t>
  </si>
  <si>
    <t>Sum</t>
  </si>
  <si>
    <t>לוח</t>
  </si>
  <si>
    <t>חודש</t>
  </si>
  <si>
    <t xml:space="preserve"> סוג דיווח</t>
  </si>
  <si>
    <t>קוד תאגיד</t>
  </si>
  <si>
    <t>סוג תאגיד</t>
  </si>
  <si>
    <t>מימד</t>
  </si>
  <si>
    <t>counter</t>
  </si>
  <si>
    <t>ט ו ר י ם    א ו    ש ו ר ו ת</t>
  </si>
  <si>
    <t>שם התאגיד הבנקאי:</t>
  </si>
  <si>
    <t>I</t>
  </si>
  <si>
    <t>J</t>
  </si>
  <si>
    <t>K</t>
  </si>
  <si>
    <t>L</t>
  </si>
  <si>
    <t>M</t>
  </si>
  <si>
    <t>N</t>
  </si>
  <si>
    <t>דיווח לתאריך:</t>
  </si>
  <si>
    <t>דיווח על בסיס :</t>
  </si>
  <si>
    <t>C</t>
  </si>
  <si>
    <t>D</t>
  </si>
  <si>
    <t>E</t>
  </si>
  <si>
    <t xml:space="preserve"> סוג הבנק :</t>
  </si>
  <si>
    <t>לאחר הכנסת המידע נא לאשר</t>
  </si>
  <si>
    <t>פרטים על מילוי הגיליון</t>
  </si>
  <si>
    <t>Q</t>
  </si>
  <si>
    <t>R</t>
  </si>
  <si>
    <t>S</t>
  </si>
  <si>
    <t>T</t>
  </si>
  <si>
    <t>U</t>
  </si>
  <si>
    <t>V</t>
  </si>
  <si>
    <t>W</t>
  </si>
  <si>
    <t>X</t>
  </si>
  <si>
    <t>Y</t>
  </si>
  <si>
    <t>Z</t>
  </si>
  <si>
    <t>AA</t>
  </si>
  <si>
    <t>AB</t>
  </si>
  <si>
    <t>AC</t>
  </si>
  <si>
    <t>AD</t>
  </si>
  <si>
    <t>תאריך מילוי</t>
  </si>
  <si>
    <t>G</t>
  </si>
  <si>
    <t>H</t>
  </si>
  <si>
    <t>שם האחראי על הדיווח בבנק ישראל:</t>
  </si>
  <si>
    <t>טל.</t>
  </si>
  <si>
    <t>הגנת גיליון</t>
  </si>
  <si>
    <t>שם ממלא הגיליון</t>
  </si>
  <si>
    <t>מורשה החתימה</t>
  </si>
  <si>
    <t>F</t>
  </si>
  <si>
    <t>O</t>
  </si>
  <si>
    <t>P</t>
  </si>
  <si>
    <t>על בסיס מאוחד</t>
  </si>
  <si>
    <t>על בסיס בנק</t>
  </si>
  <si>
    <t>Selected:</t>
  </si>
  <si>
    <t>קוד בנק</t>
  </si>
  <si>
    <t>קוד ושם</t>
  </si>
  <si>
    <t>סוג דיווח</t>
  </si>
  <si>
    <t>סוג בנק</t>
  </si>
  <si>
    <t>4001\בנק יהב לעובדי המדינה בע"מ</t>
  </si>
  <si>
    <t>10001\בנק לאומי לישראל בע"מ</t>
  </si>
  <si>
    <t>11001\בנק דיסקונט לישראל בע"מ</t>
  </si>
  <si>
    <t>12001\בנק הפועלים בע"מ</t>
  </si>
  <si>
    <t>13001\בנק אגוד בע"מ</t>
  </si>
  <si>
    <t>14001\בנק אוצר החייל בע"מ</t>
  </si>
  <si>
    <t>17001\בנק מרכנתיל דיסקונט בע"מ</t>
  </si>
  <si>
    <t>20001\בנק מזרחי טפחות בע"מ</t>
  </si>
  <si>
    <t>26001\יובנק בע"מ</t>
  </si>
  <si>
    <t>31001\הבנק הבינלאומי הראשון לישראל בע"מ</t>
  </si>
  <si>
    <t>34001\בנק ערבי ישראלי בע"מ</t>
  </si>
  <si>
    <t>46001\בנק מסד בע"מ</t>
  </si>
  <si>
    <t>52001\בנק פועלי אגודת ישראל בע"מ</t>
  </si>
  <si>
    <t>54001\בנק ירושלים בע"מ</t>
  </si>
  <si>
    <t>65001\חסך קופת חסכון לחינוך בע"מ ,חיפה</t>
  </si>
  <si>
    <t>68001\בנק דקסיה ישראל בע"מ</t>
  </si>
  <si>
    <t>landscape-1</t>
  </si>
  <si>
    <t>טורים</t>
  </si>
  <si>
    <t>מס. לוח</t>
  </si>
  <si>
    <t>שם הלוח</t>
  </si>
  <si>
    <t>portrait-2</t>
  </si>
  <si>
    <t>left margin</t>
  </si>
  <si>
    <t>right margin</t>
  </si>
  <si>
    <t xml:space="preserve">top </t>
  </si>
  <si>
    <t>bottom</t>
  </si>
  <si>
    <t>header</t>
  </si>
  <si>
    <t>footer</t>
  </si>
  <si>
    <t>Npages</t>
  </si>
  <si>
    <t>Page1</t>
  </si>
  <si>
    <t>Page2</t>
  </si>
  <si>
    <t>Page3</t>
  </si>
  <si>
    <t>סיכון אשראי בעייתי ונכסים שאינם מבצעים</t>
  </si>
  <si>
    <t>A:I</t>
  </si>
  <si>
    <t xml:space="preserve">נתונים מדוח דירקטוריון- תשואה להון וחשיפת אשראי למוסדות פיננסיים זרים-מאוחד </t>
  </si>
  <si>
    <t>A:m</t>
  </si>
  <si>
    <t xml:space="preserve">ד"ד התפלגות הפסדים שטרם מומשו מהתאמות לשווי הוגן של ני"ע זמינים למכירה -מאוחד </t>
  </si>
  <si>
    <t>A:i</t>
  </si>
  <si>
    <t>J:W</t>
  </si>
  <si>
    <t>ד"ד השפעת שינויים היפותטיים בשיעורי הריבית על השווי ההוגן של מכשירים פיננסיים-מאוחד</t>
  </si>
  <si>
    <t>A:S</t>
  </si>
  <si>
    <t>T:AD</t>
  </si>
  <si>
    <t>תוספת א שעורי הכנסה והוצאה -מאוחד כולל תאגידים בנקאיים המדווחים כבנק בלבד, נכסים</t>
  </si>
  <si>
    <t>A:J</t>
  </si>
  <si>
    <t>A:B,K:R</t>
  </si>
  <si>
    <t>תוספת א שעורי הכנסה והוצאה -מאוחד כולל תאגידים בנקאיים המדווחים כבנק בלבד, התחייבויות</t>
  </si>
  <si>
    <t>תוספת א שעורי הכנסה והוצאה -מאוחד מידע נוסף על נכסים התחייבויות נושאי ריבית המיוחסים לישראל</t>
  </si>
  <si>
    <t>תוספת א שעורי הכנסה והוצאה -מאוחד ניתוח השינויים בהכנסות ובהוצאות ריבית</t>
  </si>
  <si>
    <t>A:u</t>
  </si>
  <si>
    <t>תוספת ב חשיפה של הבנק וחברות מאוחדות שלו לשינויים בשיעורי הריבית- מט"י לא צמוד -מאוחד</t>
  </si>
  <si>
    <t>תוספת ב חשיפה של הבנק וחברות מאוחדות שלו לשינויים בשיעורי הריבית- מט"י צמוד מדד -מאוחד</t>
  </si>
  <si>
    <t>תוספת ב חשיפה של הבנק וחברות מאוחדות שלו לשינויים בשיעורי הריבית- מט"ח וצמוד מט"ח -מאוחד</t>
  </si>
  <si>
    <t>תוספת ב חשיפה כוללת של הבנק וחברות מאוחדות שלו לשינויים בשיעורי הריבית -מאוחד</t>
  </si>
  <si>
    <t>תוספת ג' סיכון האשראי הכולל לציבור לפי ענפי משק -מאוחד</t>
  </si>
  <si>
    <t>A:l</t>
  </si>
  <si>
    <t>M:S</t>
  </si>
  <si>
    <t xml:space="preserve"> תוספת ד' חשיפה למדינות זרות -מאוחד (כולל תאגידים בנקאיים המדווחים כבנק בלבד)</t>
  </si>
  <si>
    <t>A:O</t>
  </si>
  <si>
    <t>A:B,P:AB</t>
  </si>
  <si>
    <t>AC:AQ</t>
  </si>
  <si>
    <t xml:space="preserve"> תוספת ד' (המשך) חשיפה למדינות זרות עם בעיות נזילות -מאוחד</t>
  </si>
  <si>
    <t>A:P</t>
  </si>
  <si>
    <t>Q:AF</t>
  </si>
  <si>
    <t>ק ב ו צ ת    ל ו ח ו ת</t>
  </si>
  <si>
    <t>(תמצית מאזן- מאוחד (כולל תאגידים בנקאיים המדווחים כבנק בלבד</t>
  </si>
  <si>
    <t>תוספת א2 תמצית דו"ח רו"ה- מאוחד (כולל תאגידים בנקאיים המדווחים כבנק בלבד)</t>
  </si>
  <si>
    <t>קוד</t>
  </si>
  <si>
    <t>שם</t>
  </si>
  <si>
    <t>מס' לוחות</t>
  </si>
  <si>
    <t>לוחות בקבוצה</t>
  </si>
  <si>
    <t>תוספת א'1.2-תמצית דוח מאוחד על הרווח הכולל</t>
  </si>
  <si>
    <t>תוספת א3 - תמצית דו"ח על שינויים בהון עצמי מאוחד</t>
  </si>
  <si>
    <t>P:AD</t>
  </si>
  <si>
    <t>תוספת א3 - תמצית דו"ח על שינויים בהון עצמי מאוחד המשך</t>
  </si>
  <si>
    <t xml:space="preserve">תוספת א4 תמצית דוח על תזרימי מזומנים בנק רגיל מאוחד </t>
  </si>
  <si>
    <t>תוספת א4 תמצית דוח על תזרימי מזומנים בנק רגיל המשך מאוחד</t>
  </si>
  <si>
    <t>תוספת א4 תמצית דוח על תזרימי מזומנים בנק רגיל המשךמאוחד</t>
  </si>
  <si>
    <t>A:K</t>
  </si>
  <si>
    <t>ביאור 1 ניירות ערך מאוחד( כולל תאגידים בנקאיים המדווחים כבנק בלבד)</t>
  </si>
  <si>
    <t>A:L</t>
  </si>
  <si>
    <t>ביאור 1.ו. ירידת ערך שטרם מומשה לפי משך זמן ושיעור ירידת הערך</t>
  </si>
  <si>
    <t>פירוט נוסף לגבי ני"ע זמינים למכירה מגובי משכנתאות ומגובי נכסים-מאוחד</t>
  </si>
  <si>
    <t>A:H</t>
  </si>
  <si>
    <t>I:T</t>
  </si>
  <si>
    <t>פירוט נוסף לגבי אג"ח מוחזקות לפידיון מגובי משכנתאות ומגובי נכסים-מאוחד</t>
  </si>
  <si>
    <t>פירוט נוסף לגבי ני"ע למסחר מגובי משכנתאות ומגובי נכסים-מאוחד</t>
  </si>
  <si>
    <t>E:N</t>
  </si>
  <si>
    <t>ביאור 2.א.1 חובות ומכשירי אשראי חוץ מאזני יים - הפרשה להפסדי אשראי</t>
  </si>
  <si>
    <t>M:X</t>
  </si>
  <si>
    <t>ביאור 2.א.2 מידע נוסף על דרך חישוב .ההפרשה להפסדי אשראי בגין חובות ועל החובות בגינם היא חושבה</t>
  </si>
  <si>
    <t>A:N</t>
  </si>
  <si>
    <t>ביאור 2.ב.1 חובות, איכות אשראי ופיגורים</t>
  </si>
  <si>
    <t>ביאור 2.ב.2.א חובות פגומים והפרשה פרטנית</t>
  </si>
  <si>
    <t>ביאור 2.ב.2.ב יתרה ממוצעת והכנסות ריבית</t>
  </si>
  <si>
    <t>ביאור .2.ב.2.ג חובות פגומים-חובות בעייתבארגון מחדש, יתרת חוב רשומה</t>
  </si>
  <si>
    <t>ביאור .2.ב.2.ג חובות פגומים-חובות בעייתבארגון מחדש, ארגונים מחדש שבוצעו</t>
  </si>
  <si>
    <t>ביאור .2.ב.2.ג חובות פגומים-חובות בעייתבארגון מחדש_ארגונים מחדש שבוצעו וכשלו</t>
  </si>
  <si>
    <t>ביאור 2.ב.3- מידע נוסף על הלוואות לדיור</t>
  </si>
  <si>
    <t>ביאור 2א - פיקדונות הציבור</t>
  </si>
  <si>
    <t>ביאור 3 הלימות הון מאוחד (כולל תאגידים בנקאיים המדווחים כבנק בלבד)</t>
  </si>
  <si>
    <t>a:g</t>
  </si>
  <si>
    <t>יחס כיסוי הנזילות</t>
  </si>
  <si>
    <t>ביאור 3א הטבות לעובדים</t>
  </si>
  <si>
    <t>ביאור 4 דוח על נכסים והתחייבויות לפי בסיס הצמדה-מאוחד</t>
  </si>
  <si>
    <t>A:B,P:U</t>
  </si>
  <si>
    <t>ביאור 5 התחייבויות תלויות והתקשרויות מיוחדות מאוחד</t>
  </si>
  <si>
    <t>A:G</t>
  </si>
  <si>
    <t>ביאור 6 א1 סכום נקוב של מכשירים נגזרים מאוחד</t>
  </si>
  <si>
    <t>Q:Z</t>
  </si>
  <si>
    <t>ביאור 6 א2 שווי הוגן ברוטו של מכשירים נגזרים מאוחד</t>
  </si>
  <si>
    <t>ביאור 6 ב סיכון אשראי בגין מכשירים נגזרים לפי צד נגדי לחוזה מאוחד</t>
  </si>
  <si>
    <t>O:V</t>
  </si>
  <si>
    <t>ביאור 6 ג סכום נקוב של מכשירים נגזרים פירוט מועדי פרעון מאוחד</t>
  </si>
  <si>
    <t>יתרות ואומדני שווי הוגן של מכשירים פיננסיים - מאוחד</t>
  </si>
  <si>
    <t>L:R</t>
  </si>
  <si>
    <t>ביאור 7א' - פריטים הנמדדים בשווי הוגן על בסיס חוזר ונשנה</t>
  </si>
  <si>
    <t>ביאור 7ב' - שינויים בפריטים הנמדדים בשווי הוגן על בסיס חוזר ונשנה שנכללו ברמה 3, רבעוני</t>
  </si>
  <si>
    <t>ביאור 7ב' - שינויים בפריטים הנמדדים בשווי הוגן על בסיס חוזר ונשנה שנכללו ברמה 3, מצטבר</t>
  </si>
  <si>
    <t>חשיפת אשראי הנובעת ממבני איגוח מאוחד</t>
  </si>
  <si>
    <t>ביאור 8 הכנסות והוצאות ריבית</t>
  </si>
  <si>
    <t xml:space="preserve">ביאור 9 הכנסות מימון שאינן מריבית </t>
  </si>
  <si>
    <t>ביאור 9 הכנסות מימון שאינן מריבית - המשך</t>
  </si>
  <si>
    <t>מגזרי פעילות לשלשה חודשים (כולל תאגידים בנקאיים המדווחים כבנק בלבד)</t>
  </si>
  <si>
    <t>L:V</t>
  </si>
  <si>
    <t>מגזרי פעילות מצטבר ושנתי מאוחד (כולל תאגידים בנקאיים המדווחים כבנק בלבד)</t>
  </si>
  <si>
    <t>L:AE</t>
  </si>
  <si>
    <t>ביאור 11 א. שינויים ברווח (הפסד) כולל אחר רבעוני</t>
  </si>
  <si>
    <t>ביאור 11 א. שינויים ברווח (הפסד) כולל אחר מצטבר</t>
  </si>
  <si>
    <t>ביאור 11 ב. שינויים במרכיבי רווח (הפסד) כולל אחר רבעוני, לפני ואחרי השפעת המס, רבעוני</t>
  </si>
  <si>
    <t>ביאור 11 ב. שינויים במרכיבי רווח (הפסד) כולל אחר רבעוני, לפני ואחרי השפעת המס, מצטבר</t>
  </si>
  <si>
    <t>הנחיות טכניות לתפעול הקובץ</t>
  </si>
  <si>
    <t xml:space="preserve"> </t>
  </si>
  <si>
    <t>א. כללי</t>
  </si>
  <si>
    <r>
      <t xml:space="preserve">1. ניתן להשתמש בקבצים אלו  באמצעות </t>
    </r>
    <r>
      <rPr>
        <u/>
        <sz val="11"/>
        <rFont val="Arial (Hebrew)"/>
        <family val="2"/>
        <charset val="177"/>
      </rPr>
      <t>OFFICE</t>
    </r>
    <r>
      <rPr>
        <sz val="11"/>
        <rFont val="Arial (Hebrew)"/>
        <family val="2"/>
        <charset val="177"/>
      </rPr>
      <t xml:space="preserve"> תחת </t>
    </r>
    <r>
      <rPr>
        <u/>
        <sz val="11"/>
        <rFont val="Arial (Hebrew)"/>
        <family val="2"/>
        <charset val="177"/>
      </rPr>
      <t>WINDOWS</t>
    </r>
  </si>
  <si>
    <t>2. בכספת המאובטחת של בנק ישראל ישנם שני קבצים:</t>
  </si>
  <si>
    <t xml:space="preserve">    א. ZPTMASTE.XLA - הקובץ מכיל את התוכניות שמפעילות את התפריט וכו'.</t>
  </si>
  <si>
    <t xml:space="preserve">    ב. _M9001VU.XL - קובץ המכיל את הלוחות והבדיקות הלוגיות. (קובץ דחוס).</t>
  </si>
  <si>
    <t>ב. סדר הפעולות שיש לבצע עם קבלת הקבצים:</t>
  </si>
  <si>
    <t>1. יצירת ספריה בשם BOI. רצוי על כונן C.</t>
  </si>
  <si>
    <t>2. העתקת שני הקבצים הנ"ל (סעיף א.2 לעיל) לספריה זו.</t>
  </si>
  <si>
    <t>3. מתוך EXCEL , יש לפתוח את הקובץ ZPTMASTE.XLA . באם מופיע מסך של</t>
  </si>
  <si>
    <t xml:space="preserve">    EXCEL לגבי פקודות מאקרו יש ללחוץ על:</t>
  </si>
  <si>
    <t xml:space="preserve">     "הפוך פקודות מאקרו לזמינות" / Enable Macros</t>
  </si>
  <si>
    <t>4. יש לבחור את השפה בה אתם מעוניינים ש"תפריט בנק ישראל" יוצג.</t>
  </si>
  <si>
    <t xml:space="preserve">    התפריט הינו תפריט יעודי המשמש לתפעול הדיווחים לפיקוח על הבנקים.</t>
  </si>
  <si>
    <t xml:space="preserve">5. יש לפתוח את התפריט (התפריט מוצג בשורת התפריטים של EXCEL), </t>
  </si>
  <si>
    <t xml:space="preserve">    ולבחור "מילוי מידע הכרחי".</t>
  </si>
  <si>
    <t>6. על המסך יופיע חלון לבחירת קובץ לפתיחה. יש לפתוח את הקובץ _M9001VU.XL</t>
  </si>
  <si>
    <t xml:space="preserve">    שהוא קובץ דחוס.</t>
  </si>
  <si>
    <t xml:space="preserve">    יש לבחור בשם הבנק, בתאריך אליו מתייחס הדיווח.</t>
  </si>
  <si>
    <t>בשלב זה יוצג האם הבנק מדווח על בסיס מאוחד או על בסיס בנק. אם הכתוב אינו נכון נא</t>
  </si>
  <si>
    <t xml:space="preserve">להודיענו מידית ונשלח לכם קובץ חדש. </t>
  </si>
  <si>
    <t xml:space="preserve">    לאחר בחירה זו יש לאשר.</t>
  </si>
  <si>
    <t xml:space="preserve">    בשלב זה מתבצע ביטול הדחיסה של הקובץ ומופעלות תוכניות שונות.</t>
  </si>
  <si>
    <r>
      <t xml:space="preserve">    </t>
    </r>
    <r>
      <rPr>
        <u/>
        <sz val="11"/>
        <rFont val="Arial (Hebrew)"/>
        <family val="2"/>
        <charset val="177"/>
      </rPr>
      <t>יש לבצע שלב זה פעם אחת בלבד בעת קבלת הקובץ.</t>
    </r>
  </si>
  <si>
    <t xml:space="preserve">7. הקובץ שנפתח הינו חוברת עבודה בשם M9001VU.XLS ובו מס' גליונות: (תלוי ברבעון </t>
  </si>
  <si>
    <t xml:space="preserve">    המדווח ובסוג הבנק המדווח ) .</t>
  </si>
  <si>
    <r>
      <t xml:space="preserve">8. </t>
    </r>
    <r>
      <rPr>
        <u/>
        <sz val="11"/>
        <rFont val="Arial (Hebrew)"/>
        <family val="2"/>
        <charset val="177"/>
      </rPr>
      <t>הקלדת הנתונים</t>
    </r>
    <r>
      <rPr>
        <sz val="11"/>
        <rFont val="Arial (Hebrew)"/>
        <family val="2"/>
        <charset val="177"/>
      </rPr>
      <t xml:space="preserve"> - יש להקליד את הנתונים בלוחות כאשר השימוש ב"תפריט בנק ישראל":</t>
    </r>
  </si>
  <si>
    <t xml:space="preserve">    גישה ללוחות, נעילת כותרות, הדפסה  ושונות יכול להיות לכם לעזר רב.</t>
  </si>
  <si>
    <t xml:space="preserve">    לתשומת לבכם:</t>
  </si>
  <si>
    <t xml:space="preserve">        8.1  תאים אשר הרקע שלהם מנוקד הם תאים מוגנים כיוון שהם כוללים נוסחה.</t>
  </si>
  <si>
    <t xml:space="preserve">        8.2  תאים אשר בפינה הימנית שלהם מופיע משולש אדום הם תאים המשתתפים </t>
  </si>
  <si>
    <t xml:space="preserve">               בבדיקה לוגית כלשהי. בהצבעה על תא מסוג זה מוצגת הודעה המפרטת את</t>
  </si>
  <si>
    <t xml:space="preserve">               מהות הבדיקה.</t>
  </si>
  <si>
    <t xml:space="preserve">        8.3  בעת ההקלדה, חלק מהתאים משנים את הרקע שלהם לכחול.</t>
  </si>
  <si>
    <t xml:space="preserve">               כאשר שלב ההקלדה לא הסתיים במלואו, אין לייחס לשינוי הרקע המתואר כל משמעות.</t>
  </si>
  <si>
    <t xml:space="preserve">               עם סיום ההקלדה, תאים אשר הרקע שלהם נותר כחול משמעות הדבר שקיימת</t>
  </si>
  <si>
    <t xml:space="preserve">               שגיאה לוגית כלשהי הקשורה לתאים אלו.</t>
  </si>
  <si>
    <r>
      <t xml:space="preserve">9. </t>
    </r>
    <r>
      <rPr>
        <u/>
        <sz val="11"/>
        <rFont val="Arial (Hebrew)"/>
        <family val="2"/>
        <charset val="177"/>
      </rPr>
      <t>בדיקת שגיאות</t>
    </r>
    <r>
      <rPr>
        <sz val="11"/>
        <rFont val="Arial (Hebrew)"/>
        <family val="2"/>
        <charset val="177"/>
      </rPr>
      <t xml:space="preserve"> - עם סיום ההקלדה יש לבחור מהתפריט: "שגיאות" ולבצע "בדיקת שגיאות".</t>
    </r>
  </si>
  <si>
    <t xml:space="preserve">    על המסך תתקבל רשימת השגיאות לסוגיהן, באם הן קיימות.</t>
  </si>
  <si>
    <t xml:space="preserve">    כאמור, בלוחות עצמם יצבעו התאים השגויים ברקע כחול.</t>
  </si>
  <si>
    <t>10. לאחר בדיקת השגיאות, יש למלא "פרטים על ממלא הדוח".</t>
  </si>
  <si>
    <t>11. "יצירת קובץ עבור בנק ישראל":</t>
  </si>
  <si>
    <t xml:space="preserve">     הנתונים נשמרים בקובץ נפרד, כקובץ ASCII, אותו יש לשדר לבנק ישראל.</t>
  </si>
  <si>
    <t>הערה חשובה:</t>
  </si>
  <si>
    <r>
      <t xml:space="preserve">כאמור, תהליך העבודה המתואר בסעיפים ב.1 עד ב.6 מבוצע </t>
    </r>
    <r>
      <rPr>
        <u/>
        <sz val="11"/>
        <rFont val="Arial (Hebrew)"/>
        <family val="2"/>
        <charset val="177"/>
      </rPr>
      <t>רק</t>
    </r>
    <r>
      <rPr>
        <sz val="11"/>
        <rFont val="Arial (Hebrew)"/>
        <family val="2"/>
        <charset val="177"/>
      </rPr>
      <t xml:space="preserve"> פעם אחת.</t>
    </r>
  </si>
  <si>
    <t>לאחר תחילת הקלדת הנתונים בחוברת העבודה (M9001VU.XLS), יש לשמור את הקובץ</t>
  </si>
  <si>
    <t>שמירה רגילה באמצעות הכלים של EXCEL.</t>
  </si>
  <si>
    <t>בפתיחה מחדש של הקובץ, יש להקפיד להעלות קודם את קובץ ZPTMASTE.XLA</t>
  </si>
  <si>
    <t xml:space="preserve">(על מנת שתפריט בנק ישראל יופעל) ואח"כ לפתוח את הקובץ המכיל את הלוחות </t>
  </si>
  <si>
    <t xml:space="preserve">M9001VU.XLS. </t>
  </si>
  <si>
    <t>יש להמנע מפתיחה נוספת של הקובץ הדחוס, שכן הקובץ הקיים ימחק גם אם יש בו נתונים.</t>
  </si>
  <si>
    <t>א  (01)</t>
  </si>
  <si>
    <t>ב  (02)</t>
  </si>
  <si>
    <t>ג  (03)</t>
  </si>
  <si>
    <t>ד  (01)</t>
  </si>
  <si>
    <t>ה  (02)</t>
  </si>
  <si>
    <t>ו  (03)</t>
  </si>
  <si>
    <t>ז  (01)</t>
  </si>
  <si>
    <t>ח  (02)</t>
  </si>
  <si>
    <t>ט  (03)</t>
  </si>
  <si>
    <t>(אלפי ש"ח)</t>
  </si>
  <si>
    <t>דוח כספי רבעוני - לציבור</t>
  </si>
  <si>
    <t>L1'!I14</t>
  </si>
  <si>
    <t>L1'!I10</t>
  </si>
  <si>
    <t>L1'!I11</t>
  </si>
  <si>
    <t>L1'!I12</t>
  </si>
  <si>
    <t>L1'!I13</t>
  </si>
  <si>
    <t>L1'!I15</t>
  </si>
  <si>
    <t>L1'!I16</t>
  </si>
  <si>
    <t>L1'!I17</t>
  </si>
  <si>
    <t>L1'!H10</t>
  </si>
  <si>
    <t>L1'!G10</t>
  </si>
  <si>
    <t>L1'!H11</t>
  </si>
  <si>
    <t>L1'!G11</t>
  </si>
  <si>
    <t>L1'!H12</t>
  </si>
  <si>
    <t>L1'!G12</t>
  </si>
  <si>
    <t>L1'!H13</t>
  </si>
  <si>
    <t>L1'!G13</t>
  </si>
  <si>
    <t>L1'!G14</t>
  </si>
  <si>
    <t>L1'!H14</t>
  </si>
  <si>
    <t>L1'!G15</t>
  </si>
  <si>
    <t>L1'!H15</t>
  </si>
  <si>
    <t>L1'!G16</t>
  </si>
  <si>
    <t>L1'!H16</t>
  </si>
  <si>
    <t>L1'!G17</t>
  </si>
  <si>
    <t>L1'!H17</t>
  </si>
  <si>
    <t>L1'!F14</t>
  </si>
  <si>
    <t>L1'!F10</t>
  </si>
  <si>
    <t>L1'!F11</t>
  </si>
  <si>
    <t>L1'!F12</t>
  </si>
  <si>
    <t>L1'!F13</t>
  </si>
  <si>
    <t>L1'!F15</t>
  </si>
  <si>
    <t>L1'!F16</t>
  </si>
  <si>
    <t>L1'!F17</t>
  </si>
  <si>
    <t>L1'!E10</t>
  </si>
  <si>
    <t>L1'!D10</t>
  </si>
  <si>
    <t>L1'!E11</t>
  </si>
  <si>
    <t>L1'!D11</t>
  </si>
  <si>
    <t>L1'!E12</t>
  </si>
  <si>
    <t>L1'!D12</t>
  </si>
  <si>
    <t>L1'!E13</t>
  </si>
  <si>
    <t>L1'!D13</t>
  </si>
  <si>
    <t>L1'!D14</t>
  </si>
  <si>
    <t>L1'!E14</t>
  </si>
  <si>
    <t>L1'!D15</t>
  </si>
  <si>
    <t>L1'!E15</t>
  </si>
  <si>
    <t>L1'!D16</t>
  </si>
  <si>
    <t>L1'!E16</t>
  </si>
  <si>
    <t>L1'!D17</t>
  </si>
  <si>
    <t>L1'!E17</t>
  </si>
  <si>
    <t>L1'!L14</t>
  </si>
  <si>
    <t>L1'!L10</t>
  </si>
  <si>
    <t>L1'!L11</t>
  </si>
  <si>
    <t>L1'!L12</t>
  </si>
  <si>
    <t>L1'!L13</t>
  </si>
  <si>
    <t>L1'!L15</t>
  </si>
  <si>
    <t>L1'!L16</t>
  </si>
  <si>
    <t>L1'!L17</t>
  </si>
  <si>
    <t>L1'!K10</t>
  </si>
  <si>
    <t>L1'!J10</t>
  </si>
  <si>
    <t>L1'!K11</t>
  </si>
  <si>
    <t>L1'!J11</t>
  </si>
  <si>
    <t>L1'!K12</t>
  </si>
  <si>
    <t>L1'!J12</t>
  </si>
  <si>
    <t>L1'!K13</t>
  </si>
  <si>
    <t>L1'!J13</t>
  </si>
  <si>
    <t>L1'!J14</t>
  </si>
  <si>
    <t>L1'!K14</t>
  </si>
  <si>
    <t>L1'!J15</t>
  </si>
  <si>
    <t>L1'!K15</t>
  </si>
  <si>
    <t>L1'!J16</t>
  </si>
  <si>
    <t>L1'!K16</t>
  </si>
  <si>
    <t>L1'!J17</t>
  </si>
  <si>
    <t>L1'!K17</t>
  </si>
  <si>
    <t>S010504</t>
  </si>
  <si>
    <t>S010104</t>
  </si>
  <si>
    <t>S010204</t>
  </si>
  <si>
    <t>S010304</t>
  </si>
  <si>
    <t>S010404</t>
  </si>
  <si>
    <t>S010604</t>
  </si>
  <si>
    <t>S010704</t>
  </si>
  <si>
    <t>S010804</t>
  </si>
  <si>
    <t>S010105</t>
  </si>
  <si>
    <t>S010106</t>
  </si>
  <si>
    <t>S010205</t>
  </si>
  <si>
    <t>S010206</t>
  </si>
  <si>
    <t>S010305</t>
  </si>
  <si>
    <t>S010306</t>
  </si>
  <si>
    <t>S010405</t>
  </si>
  <si>
    <t>S010406</t>
  </si>
  <si>
    <t>S010506</t>
  </si>
  <si>
    <t>S010505</t>
  </si>
  <si>
    <t>S010606</t>
  </si>
  <si>
    <t>S010605</t>
  </si>
  <si>
    <t>S010706</t>
  </si>
  <si>
    <t>S010705</t>
  </si>
  <si>
    <t>S010806</t>
  </si>
  <si>
    <t>S010805</t>
  </si>
  <si>
    <t>S010507</t>
  </si>
  <si>
    <t>S010107</t>
  </si>
  <si>
    <t>S010207</t>
  </si>
  <si>
    <t>S010307</t>
  </si>
  <si>
    <t>S010407</t>
  </si>
  <si>
    <t>S010607</t>
  </si>
  <si>
    <t>S010707</t>
  </si>
  <si>
    <t>S010807</t>
  </si>
  <si>
    <t>S010108</t>
  </si>
  <si>
    <t>S010109</t>
  </si>
  <si>
    <t>S010208</t>
  </si>
  <si>
    <t>S010209</t>
  </si>
  <si>
    <t>S010308</t>
  </si>
  <si>
    <t>S010309</t>
  </si>
  <si>
    <t>S010408</t>
  </si>
  <si>
    <t>S010409</t>
  </si>
  <si>
    <t>S010509</t>
  </si>
  <si>
    <t>S010508</t>
  </si>
  <si>
    <t>S010609</t>
  </si>
  <si>
    <t>S010608</t>
  </si>
  <si>
    <t>S010709</t>
  </si>
  <si>
    <t>S010708</t>
  </si>
  <si>
    <t>S010809</t>
  </si>
  <si>
    <t>S010808</t>
  </si>
  <si>
    <t>S010501</t>
  </si>
  <si>
    <t>S010101</t>
  </si>
  <si>
    <t>S010201</t>
  </si>
  <si>
    <t>S010301</t>
  </si>
  <si>
    <t>S010401</t>
  </si>
  <si>
    <t>S010601</t>
  </si>
  <si>
    <t>S010701</t>
  </si>
  <si>
    <t>S010801</t>
  </si>
  <si>
    <t>S010102</t>
  </si>
  <si>
    <t>S010103</t>
  </si>
  <si>
    <t>S010202</t>
  </si>
  <si>
    <t>S010203</t>
  </si>
  <si>
    <t>S010302</t>
  </si>
  <si>
    <t>S010303</t>
  </si>
  <si>
    <t>S010402</t>
  </si>
  <si>
    <t>S010403</t>
  </si>
  <si>
    <t>S010503</t>
  </si>
  <si>
    <t>S010502</t>
  </si>
  <si>
    <t>S010603</t>
  </si>
  <si>
    <t>S010602</t>
  </si>
  <si>
    <t>S010703</t>
  </si>
  <si>
    <t>S010702</t>
  </si>
  <si>
    <t>S010803</t>
  </si>
  <si>
    <t>S010802</t>
  </si>
  <si>
    <t>L2'!F11</t>
  </si>
  <si>
    <t>L2'!H12</t>
  </si>
  <si>
    <t>L2'!G12</t>
  </si>
  <si>
    <t>L2'!F12</t>
  </si>
  <si>
    <t>L2'!H13</t>
  </si>
  <si>
    <t>L2'!G13</t>
  </si>
  <si>
    <t>L2'!F13</t>
  </si>
  <si>
    <t>L2'!H14</t>
  </si>
  <si>
    <t>L2'!G14</t>
  </si>
  <si>
    <t>L2'!F14</t>
  </si>
  <si>
    <t>L2'!H15</t>
  </si>
  <si>
    <t>L2'!G15</t>
  </si>
  <si>
    <t>L2'!F15</t>
  </si>
  <si>
    <t>L2'!H16</t>
  </si>
  <si>
    <t>L2'!G16</t>
  </si>
  <si>
    <t>L2'!F16</t>
  </si>
  <si>
    <t>L2'!H17</t>
  </si>
  <si>
    <t>L2'!G17</t>
  </si>
  <si>
    <t>L2'!F17</t>
  </si>
  <si>
    <t>L2'!H18</t>
  </si>
  <si>
    <t>L2'!G18</t>
  </si>
  <si>
    <t>L2'!F18</t>
  </si>
  <si>
    <t>L2'!F10</t>
  </si>
  <si>
    <t>L2'!H19</t>
  </si>
  <si>
    <t>L2'!G19</t>
  </si>
  <si>
    <t>L2'!F19</t>
  </si>
  <si>
    <t>L2'!H20</t>
  </si>
  <si>
    <t>L2'!G20</t>
  </si>
  <si>
    <t>L2'!F20</t>
  </si>
  <si>
    <t>L2'!H21</t>
  </si>
  <si>
    <t>L2'!G21</t>
  </si>
  <si>
    <t>L2'!F21</t>
  </si>
  <si>
    <t>L2'!H22</t>
  </si>
  <si>
    <t>L2'!G22</t>
  </si>
  <si>
    <t>L2'!F22</t>
  </si>
  <si>
    <t>L2'!H23</t>
  </si>
  <si>
    <t>L2'!G23</t>
  </si>
  <si>
    <t>L2'!F23</t>
  </si>
  <si>
    <t>L2'!G10</t>
  </si>
  <si>
    <t>L2'!H10</t>
  </si>
  <si>
    <t>L2'!G11</t>
  </si>
  <si>
    <t>L2'!H11</t>
  </si>
  <si>
    <t>L2'!C11</t>
  </si>
  <si>
    <t>L2'!E12</t>
  </si>
  <si>
    <t>L2'!D12</t>
  </si>
  <si>
    <t>L2'!C12</t>
  </si>
  <si>
    <t>L2'!E13</t>
  </si>
  <si>
    <t>L2'!D13</t>
  </si>
  <si>
    <t>L2'!C13</t>
  </si>
  <si>
    <t>L2'!E14</t>
  </si>
  <si>
    <t>L2'!D14</t>
  </si>
  <si>
    <t>L2'!C14</t>
  </si>
  <si>
    <t>L2'!E15</t>
  </si>
  <si>
    <t>L2'!D15</t>
  </si>
  <si>
    <t>L2'!C15</t>
  </si>
  <si>
    <t>L2'!E16</t>
  </si>
  <si>
    <t>L2'!D16</t>
  </si>
  <si>
    <t>L2'!C16</t>
  </si>
  <si>
    <t>L2'!E17</t>
  </si>
  <si>
    <t>L2'!D17</t>
  </si>
  <si>
    <t>L2'!C17</t>
  </si>
  <si>
    <t>L2'!E18</t>
  </si>
  <si>
    <t>L2'!D18</t>
  </si>
  <si>
    <t>L2'!C18</t>
  </si>
  <si>
    <t>L2'!C10</t>
  </si>
  <si>
    <t>L2'!E19</t>
  </si>
  <si>
    <t>L2'!D19</t>
  </si>
  <si>
    <t>L2'!C19</t>
  </si>
  <si>
    <t>L2'!E20</t>
  </si>
  <si>
    <t>L2'!D20</t>
  </si>
  <si>
    <t>L2'!C20</t>
  </si>
  <si>
    <t>L2'!E21</t>
  </si>
  <si>
    <t>L2'!D21</t>
  </si>
  <si>
    <t>L2'!C21</t>
  </si>
  <si>
    <t>L2'!E22</t>
  </si>
  <si>
    <t>L2'!D22</t>
  </si>
  <si>
    <t>L2'!C22</t>
  </si>
  <si>
    <t>L2'!E23</t>
  </si>
  <si>
    <t>L2'!D23</t>
  </si>
  <si>
    <t>L2'!C23</t>
  </si>
  <si>
    <t>L2'!D10</t>
  </si>
  <si>
    <t>L2'!E10</t>
  </si>
  <si>
    <t>L2'!D11</t>
  </si>
  <si>
    <t>L2'!E11</t>
  </si>
  <si>
    <t>L2'!I11</t>
  </si>
  <si>
    <t>L2'!K12</t>
  </si>
  <si>
    <t>L2'!J12</t>
  </si>
  <si>
    <t>L2'!I12</t>
  </si>
  <si>
    <t>L2'!K13</t>
  </si>
  <si>
    <t>L2'!J13</t>
  </si>
  <si>
    <t>L2'!I13</t>
  </si>
  <si>
    <t>L2'!K14</t>
  </si>
  <si>
    <t>L2'!J14</t>
  </si>
  <si>
    <t>L2'!I14</t>
  </si>
  <si>
    <t>L2'!K15</t>
  </si>
  <si>
    <t>L2'!J15</t>
  </si>
  <si>
    <t>L2'!I15</t>
  </si>
  <si>
    <t>L2'!K16</t>
  </si>
  <si>
    <t>L2'!J16</t>
  </si>
  <si>
    <t>L2'!I16</t>
  </si>
  <si>
    <t>L2'!K17</t>
  </si>
  <si>
    <t>L2'!J17</t>
  </si>
  <si>
    <t>L2'!I17</t>
  </si>
  <si>
    <t>L2'!K18</t>
  </si>
  <si>
    <t>L2'!J18</t>
  </si>
  <si>
    <t>L2'!I18</t>
  </si>
  <si>
    <t>L2'!I10</t>
  </si>
  <si>
    <t>L2'!K19</t>
  </si>
  <si>
    <t>L2'!J19</t>
  </si>
  <si>
    <t>L2'!I19</t>
  </si>
  <si>
    <t>L2'!K20</t>
  </si>
  <si>
    <t>L2'!J20</t>
  </si>
  <si>
    <t>L2'!I20</t>
  </si>
  <si>
    <t>L2'!K21</t>
  </si>
  <si>
    <t>L2'!J21</t>
  </si>
  <si>
    <t>L2'!I21</t>
  </si>
  <si>
    <t>L2'!K22</t>
  </si>
  <si>
    <t>L2'!J22</t>
  </si>
  <si>
    <t>L2'!I22</t>
  </si>
  <si>
    <t>L2'!K23</t>
  </si>
  <si>
    <t>L2'!J23</t>
  </si>
  <si>
    <t>L2'!I23</t>
  </si>
  <si>
    <t>L2'!J10</t>
  </si>
  <si>
    <t>L2'!K10</t>
  </si>
  <si>
    <t>L2'!J11</t>
  </si>
  <si>
    <t>L2'!K11</t>
  </si>
  <si>
    <t>S020206</t>
  </si>
  <si>
    <t>S020304</t>
  </si>
  <si>
    <t>S020305</t>
  </si>
  <si>
    <t>S020306</t>
  </si>
  <si>
    <t>S020404</t>
  </si>
  <si>
    <t>S020405</t>
  </si>
  <si>
    <t>S020406</t>
  </si>
  <si>
    <t>S020504</t>
  </si>
  <si>
    <t>S020505</t>
  </si>
  <si>
    <t>S020506</t>
  </si>
  <si>
    <t>S020604</t>
  </si>
  <si>
    <t>S020605</t>
  </si>
  <si>
    <t>S020606</t>
  </si>
  <si>
    <t>S020704</t>
  </si>
  <si>
    <t>S020705</t>
  </si>
  <si>
    <t>S020706</t>
  </si>
  <si>
    <t>S020804</t>
  </si>
  <si>
    <t>S020805</t>
  </si>
  <si>
    <t>S020806</t>
  </si>
  <si>
    <t>S020904</t>
  </si>
  <si>
    <t>S020905</t>
  </si>
  <si>
    <t>S020906</t>
  </si>
  <si>
    <t>S020106</t>
  </si>
  <si>
    <t>S021004</t>
  </si>
  <si>
    <t>S021005</t>
  </si>
  <si>
    <t>S021006</t>
  </si>
  <si>
    <t>S021104</t>
  </si>
  <si>
    <t>S021105</t>
  </si>
  <si>
    <t>S021106</t>
  </si>
  <si>
    <t>S021204</t>
  </si>
  <si>
    <t>S021205</t>
  </si>
  <si>
    <t>S021206</t>
  </si>
  <si>
    <t>S021304</t>
  </si>
  <si>
    <t>S021305</t>
  </si>
  <si>
    <t>S021306</t>
  </si>
  <si>
    <t>S021404</t>
  </si>
  <si>
    <t>S021405</t>
  </si>
  <si>
    <t>S021406</t>
  </si>
  <si>
    <t>S020105</t>
  </si>
  <si>
    <t>S020104</t>
  </si>
  <si>
    <t>S020205</t>
  </si>
  <si>
    <t>S020204</t>
  </si>
  <si>
    <t>S020209</t>
  </si>
  <si>
    <t>S020307</t>
  </si>
  <si>
    <t>S020308</t>
  </si>
  <si>
    <t>S020309</t>
  </si>
  <si>
    <t>S020407</t>
  </si>
  <si>
    <t>S020408</t>
  </si>
  <si>
    <t>S020409</t>
  </si>
  <si>
    <t>S020507</t>
  </si>
  <si>
    <t>S020508</t>
  </si>
  <si>
    <t>S020509</t>
  </si>
  <si>
    <t>S020607</t>
  </si>
  <si>
    <t>S020608</t>
  </si>
  <si>
    <t>S020609</t>
  </si>
  <si>
    <t>S020707</t>
  </si>
  <si>
    <t>S020708</t>
  </si>
  <si>
    <t>S020709</t>
  </si>
  <si>
    <t>S020807</t>
  </si>
  <si>
    <t>S020808</t>
  </si>
  <si>
    <t>S020809</t>
  </si>
  <si>
    <t>S020907</t>
  </si>
  <si>
    <t>S020908</t>
  </si>
  <si>
    <t>S020909</t>
  </si>
  <si>
    <t>S020109</t>
  </si>
  <si>
    <t>S021007</t>
  </si>
  <si>
    <t>S021008</t>
  </si>
  <si>
    <t>S021009</t>
  </si>
  <si>
    <t>S021107</t>
  </si>
  <si>
    <t>S021108</t>
  </si>
  <si>
    <t>S021109</t>
  </si>
  <si>
    <t>S021207</t>
  </si>
  <si>
    <t>S021208</t>
  </si>
  <si>
    <t>S021209</t>
  </si>
  <si>
    <t>S021307</t>
  </si>
  <si>
    <t>S021308</t>
  </si>
  <si>
    <t>S021309</t>
  </si>
  <si>
    <t>S021407</t>
  </si>
  <si>
    <t>S021408</t>
  </si>
  <si>
    <t>S021409</t>
  </si>
  <si>
    <t>S020108</t>
  </si>
  <si>
    <t>S020107</t>
  </si>
  <si>
    <t>S020208</t>
  </si>
  <si>
    <t>S020207</t>
  </si>
  <si>
    <t>S020203</t>
  </si>
  <si>
    <t>S020301</t>
  </si>
  <si>
    <t>S020302</t>
  </si>
  <si>
    <t>S020303</t>
  </si>
  <si>
    <t>S020401</t>
  </si>
  <si>
    <t>S020402</t>
  </si>
  <si>
    <t>S020403</t>
  </si>
  <si>
    <t>S020501</t>
  </si>
  <si>
    <t>S020502</t>
  </si>
  <si>
    <t>S020503</t>
  </si>
  <si>
    <t>S020601</t>
  </si>
  <si>
    <t>S020602</t>
  </si>
  <si>
    <t>S020603</t>
  </si>
  <si>
    <t>S020701</t>
  </si>
  <si>
    <t>S020702</t>
  </si>
  <si>
    <t>S020703</t>
  </si>
  <si>
    <t>S020801</t>
  </si>
  <si>
    <t>S020802</t>
  </si>
  <si>
    <t>S020803</t>
  </si>
  <si>
    <t>S020901</t>
  </si>
  <si>
    <t>S020902</t>
  </si>
  <si>
    <t>S020903</t>
  </si>
  <si>
    <t>S020103</t>
  </si>
  <si>
    <t>S021001</t>
  </si>
  <si>
    <t>S021002</t>
  </si>
  <si>
    <t>S021003</t>
  </si>
  <si>
    <t>S021101</t>
  </si>
  <si>
    <t>S021102</t>
  </si>
  <si>
    <t>S021103</t>
  </si>
  <si>
    <t>S021201</t>
  </si>
  <si>
    <t>S021202</t>
  </si>
  <si>
    <t>S021203</t>
  </si>
  <si>
    <t>S021301</t>
  </si>
  <si>
    <t>S021302</t>
  </si>
  <si>
    <t>S021303</t>
  </si>
  <si>
    <t>S021401</t>
  </si>
  <si>
    <t>S021402</t>
  </si>
  <si>
    <t>S021403</t>
  </si>
  <si>
    <t>S020102</t>
  </si>
  <si>
    <t>S020101</t>
  </si>
  <si>
    <t>S020202</t>
  </si>
  <si>
    <t>S020201</t>
  </si>
  <si>
    <t>L3'!N12</t>
  </si>
  <si>
    <t>L3'!M12</t>
  </si>
  <si>
    <t>L3'!L12</t>
  </si>
  <si>
    <t>L3'!K12</t>
  </si>
  <si>
    <t>L3'!J12</t>
  </si>
  <si>
    <t>L3'!N13</t>
  </si>
  <si>
    <t>L3'!M13</t>
  </si>
  <si>
    <t>L3'!L13</t>
  </si>
  <si>
    <t>L3'!K13</t>
  </si>
  <si>
    <t>L3'!J13</t>
  </si>
  <si>
    <t>L3'!N14</t>
  </si>
  <si>
    <t>L3'!M14</t>
  </si>
  <si>
    <t>L3'!L14</t>
  </si>
  <si>
    <t>L3'!K14</t>
  </si>
  <si>
    <t>L3'!J14</t>
  </si>
  <si>
    <t>L3'!N15</t>
  </si>
  <si>
    <t>L3'!M15</t>
  </si>
  <si>
    <t>L3'!L15</t>
  </si>
  <si>
    <t>L3'!K15</t>
  </si>
  <si>
    <t>L3'!J15</t>
  </si>
  <si>
    <t>L3'!N16</t>
  </si>
  <si>
    <t>L3'!M16</t>
  </si>
  <si>
    <t>L3'!L16</t>
  </si>
  <si>
    <t>L3'!K16</t>
  </si>
  <si>
    <t>L3'!J16</t>
  </si>
  <si>
    <t>L3'!N17</t>
  </si>
  <si>
    <t>L3'!M17</t>
  </si>
  <si>
    <t>L3'!L17</t>
  </si>
  <si>
    <t>L3'!K17</t>
  </si>
  <si>
    <t>L3'!J17</t>
  </si>
  <si>
    <t>L3'!N18</t>
  </si>
  <si>
    <t>L3'!M18</t>
  </si>
  <si>
    <t>L3'!L18</t>
  </si>
  <si>
    <t>L3'!K18</t>
  </si>
  <si>
    <t>L3'!J18</t>
  </si>
  <si>
    <t>L3'!N19</t>
  </si>
  <si>
    <t>L3'!M19</t>
  </si>
  <si>
    <t>L3'!L19</t>
  </si>
  <si>
    <t>L3'!K19</t>
  </si>
  <si>
    <t>L3'!J19</t>
  </si>
  <si>
    <t>L3'!N20</t>
  </si>
  <si>
    <t>L3'!M20</t>
  </si>
  <si>
    <t>L3'!L20</t>
  </si>
  <si>
    <t>L3'!K20</t>
  </si>
  <si>
    <t>L3'!J20</t>
  </si>
  <si>
    <t>L3'!N21</t>
  </si>
  <si>
    <t>L3'!M21</t>
  </si>
  <si>
    <t>L3'!L21</t>
  </si>
  <si>
    <t>L3'!K21</t>
  </si>
  <si>
    <t>L3'!J21</t>
  </si>
  <si>
    <t>L3'!I12</t>
  </si>
  <si>
    <t>L3'!H12</t>
  </si>
  <si>
    <t>L3'!G12</t>
  </si>
  <si>
    <t>L3'!F12</t>
  </si>
  <si>
    <t>L3'!E12</t>
  </si>
  <si>
    <t>L3'!I13</t>
  </si>
  <si>
    <t>L3'!H13</t>
  </si>
  <si>
    <t>L3'!G13</t>
  </si>
  <si>
    <t>L3'!F13</t>
  </si>
  <si>
    <t>L3'!E13</t>
  </si>
  <si>
    <t>L3'!I14</t>
  </si>
  <si>
    <t>L3'!H14</t>
  </si>
  <si>
    <t>L3'!G14</t>
  </si>
  <si>
    <t>L3'!F14</t>
  </si>
  <si>
    <t>L3'!E14</t>
  </si>
  <si>
    <t>L3'!I15</t>
  </si>
  <si>
    <t>L3'!H15</t>
  </si>
  <si>
    <t>L3'!G15</t>
  </si>
  <si>
    <t>L3'!F15</t>
  </si>
  <si>
    <t>L3'!E15</t>
  </si>
  <si>
    <t>L3'!I16</t>
  </si>
  <si>
    <t>L3'!H16</t>
  </si>
  <si>
    <t>L3'!G16</t>
  </si>
  <si>
    <t>L3'!F16</t>
  </si>
  <si>
    <t>L3'!E16</t>
  </si>
  <si>
    <t>L3'!I17</t>
  </si>
  <si>
    <t>L3'!H17</t>
  </si>
  <si>
    <t>L3'!G17</t>
  </si>
  <si>
    <t>L3'!F17</t>
  </si>
  <si>
    <t>L3'!E17</t>
  </si>
  <si>
    <t>L3'!I18</t>
  </si>
  <si>
    <t>L3'!H18</t>
  </si>
  <si>
    <t>L3'!G18</t>
  </si>
  <si>
    <t>L3'!F18</t>
  </si>
  <si>
    <t>L3'!E18</t>
  </si>
  <si>
    <t>L3'!I19</t>
  </si>
  <si>
    <t>L3'!H19</t>
  </si>
  <si>
    <t>L3'!G19</t>
  </si>
  <si>
    <t>L3'!F19</t>
  </si>
  <si>
    <t>L3'!E19</t>
  </si>
  <si>
    <t>L3'!I20</t>
  </si>
  <si>
    <t>L3'!H20</t>
  </si>
  <si>
    <t>L3'!G20</t>
  </si>
  <si>
    <t>L3'!F20</t>
  </si>
  <si>
    <t>L3'!E20</t>
  </si>
  <si>
    <t>L3'!I21</t>
  </si>
  <si>
    <t>L3'!H21</t>
  </si>
  <si>
    <t>L3'!G21</t>
  </si>
  <si>
    <t>L3'!F21</t>
  </si>
  <si>
    <t>L3'!E21</t>
  </si>
  <si>
    <t>L3'!S12</t>
  </si>
  <si>
    <t>L3'!R12</t>
  </si>
  <si>
    <t>L3'!Q12</t>
  </si>
  <si>
    <t>L3'!P12</t>
  </si>
  <si>
    <t>L3'!O12</t>
  </si>
  <si>
    <t>L3'!S13</t>
  </si>
  <si>
    <t>L3'!R13</t>
  </si>
  <si>
    <t>L3'!Q13</t>
  </si>
  <si>
    <t>L3'!P13</t>
  </si>
  <si>
    <t>L3'!O13</t>
  </si>
  <si>
    <t>L3'!S14</t>
  </si>
  <si>
    <t>L3'!R14</t>
  </si>
  <si>
    <t>L3'!Q14</t>
  </si>
  <si>
    <t>L3'!P14</t>
  </si>
  <si>
    <t>L3'!O14</t>
  </si>
  <si>
    <t>L3'!S15</t>
  </si>
  <si>
    <t>L3'!R15</t>
  </si>
  <si>
    <t>L3'!Q15</t>
  </si>
  <si>
    <t>L3'!P15</t>
  </si>
  <si>
    <t>L3'!O15</t>
  </si>
  <si>
    <t>L3'!S16</t>
  </si>
  <si>
    <t>L3'!R16</t>
  </si>
  <si>
    <t>L3'!Q16</t>
  </si>
  <si>
    <t>L3'!P16</t>
  </si>
  <si>
    <t>L3'!O16</t>
  </si>
  <si>
    <t>L3'!S17</t>
  </si>
  <si>
    <t>L3'!R17</t>
  </si>
  <si>
    <t>L3'!Q17</t>
  </si>
  <si>
    <t>L3'!P17</t>
  </si>
  <si>
    <t>L3'!O17</t>
  </si>
  <si>
    <t>L3'!S18</t>
  </si>
  <si>
    <t>L3'!R18</t>
  </si>
  <si>
    <t>L3'!Q18</t>
  </si>
  <si>
    <t>L3'!P18</t>
  </si>
  <si>
    <t>L3'!O18</t>
  </si>
  <si>
    <t>L3'!S19</t>
  </si>
  <si>
    <t>L3'!R19</t>
  </si>
  <si>
    <t>L3'!Q19</t>
  </si>
  <si>
    <t>L3'!P19</t>
  </si>
  <si>
    <t>L3'!O19</t>
  </si>
  <si>
    <t>L3'!S20</t>
  </si>
  <si>
    <t>L3'!R20</t>
  </si>
  <si>
    <t>L3'!Q20</t>
  </si>
  <si>
    <t>L3'!P20</t>
  </si>
  <si>
    <t>L3'!O20</t>
  </si>
  <si>
    <t>L3'!S21</t>
  </si>
  <si>
    <t>L3'!R21</t>
  </si>
  <si>
    <t>L3'!Q21</t>
  </si>
  <si>
    <t>L3'!P21</t>
  </si>
  <si>
    <t>L3'!O21</t>
  </si>
  <si>
    <t>S030106</t>
  </si>
  <si>
    <t>S030107</t>
  </si>
  <si>
    <t>S030108</t>
  </si>
  <si>
    <t>S030109</t>
  </si>
  <si>
    <t>S030110</t>
  </si>
  <si>
    <t>S030206</t>
  </si>
  <si>
    <t>S030207</t>
  </si>
  <si>
    <t>S030208</t>
  </si>
  <si>
    <t>S030209</t>
  </si>
  <si>
    <t>S030210</t>
  </si>
  <si>
    <t>S030306</t>
  </si>
  <si>
    <t>S030307</t>
  </si>
  <si>
    <t>S030308</t>
  </si>
  <si>
    <t>S030309</t>
  </si>
  <si>
    <t>S030310</t>
  </si>
  <si>
    <t>S030406</t>
  </si>
  <si>
    <t>S030407</t>
  </si>
  <si>
    <t>S030408</t>
  </si>
  <si>
    <t>S030409</t>
  </si>
  <si>
    <t>S030410</t>
  </si>
  <si>
    <t>S030506</t>
  </si>
  <si>
    <t>S030507</t>
  </si>
  <si>
    <t>S030508</t>
  </si>
  <si>
    <t>S030509</t>
  </si>
  <si>
    <t>S030510</t>
  </si>
  <si>
    <t>S030606</t>
  </si>
  <si>
    <t>S030607</t>
  </si>
  <si>
    <t>S030608</t>
  </si>
  <si>
    <t>S030609</t>
  </si>
  <si>
    <t>S030610</t>
  </si>
  <si>
    <t>S030706</t>
  </si>
  <si>
    <t>S030707</t>
  </si>
  <si>
    <t>S030708</t>
  </si>
  <si>
    <t>S030709</t>
  </si>
  <si>
    <t>S030710</t>
  </si>
  <si>
    <t>S030806</t>
  </si>
  <si>
    <t>S030807</t>
  </si>
  <si>
    <t>S030808</t>
  </si>
  <si>
    <t>S030809</t>
  </si>
  <si>
    <t>S030810</t>
  </si>
  <si>
    <t>S030906</t>
  </si>
  <si>
    <t>S030907</t>
  </si>
  <si>
    <t>S030908</t>
  </si>
  <si>
    <t>S030909</t>
  </si>
  <si>
    <t>S030910</t>
  </si>
  <si>
    <t>S031006</t>
  </si>
  <si>
    <t>S031007</t>
  </si>
  <si>
    <t>S031008</t>
  </si>
  <si>
    <t>S031009</t>
  </si>
  <si>
    <t>S031010</t>
  </si>
  <si>
    <t>S030111</t>
  </si>
  <si>
    <t>S030112</t>
  </si>
  <si>
    <t>S030113</t>
  </si>
  <si>
    <t>S030114</t>
  </si>
  <si>
    <t>S030115</t>
  </si>
  <si>
    <t>S030211</t>
  </si>
  <si>
    <t>S030212</t>
  </si>
  <si>
    <t>S030213</t>
  </si>
  <si>
    <t>S030214</t>
  </si>
  <si>
    <t>S030215</t>
  </si>
  <si>
    <t>S030311</t>
  </si>
  <si>
    <t>S030312</t>
  </si>
  <si>
    <t>S030313</t>
  </si>
  <si>
    <t>S030314</t>
  </si>
  <si>
    <t>S030315</t>
  </si>
  <si>
    <t>S030411</t>
  </si>
  <si>
    <t>S030412</t>
  </si>
  <si>
    <t>S030413</t>
  </si>
  <si>
    <t>S030414</t>
  </si>
  <si>
    <t>S030415</t>
  </si>
  <si>
    <t>S030511</t>
  </si>
  <si>
    <t>S030512</t>
  </si>
  <si>
    <t>S030513</t>
  </si>
  <si>
    <t>S030514</t>
  </si>
  <si>
    <t>S030515</t>
  </si>
  <si>
    <t>S030611</t>
  </si>
  <si>
    <t>S030612</t>
  </si>
  <si>
    <t>S030613</t>
  </si>
  <si>
    <t>S030614</t>
  </si>
  <si>
    <t>S030615</t>
  </si>
  <si>
    <t>S030711</t>
  </si>
  <si>
    <t>S030712</t>
  </si>
  <si>
    <t>S030713</t>
  </si>
  <si>
    <t>S030714</t>
  </si>
  <si>
    <t>S030715</t>
  </si>
  <si>
    <t>S030811</t>
  </si>
  <si>
    <t>S030812</t>
  </si>
  <si>
    <t>S030813</t>
  </si>
  <si>
    <t>S030814</t>
  </si>
  <si>
    <t>S030815</t>
  </si>
  <si>
    <t>S030911</t>
  </si>
  <si>
    <t>S030912</t>
  </si>
  <si>
    <t>S030913</t>
  </si>
  <si>
    <t>S030914</t>
  </si>
  <si>
    <t>S030915</t>
  </si>
  <si>
    <t>S031011</t>
  </si>
  <si>
    <t>S031012</t>
  </si>
  <si>
    <t>S031013</t>
  </si>
  <si>
    <t>S031014</t>
  </si>
  <si>
    <t>S031015</t>
  </si>
  <si>
    <t>S030101</t>
  </si>
  <si>
    <t>S030102</t>
  </si>
  <si>
    <t>S030103</t>
  </si>
  <si>
    <t>S030104</t>
  </si>
  <si>
    <t>S030105</t>
  </si>
  <si>
    <t>S030201</t>
  </si>
  <si>
    <t>S030202</t>
  </si>
  <si>
    <t>S030203</t>
  </si>
  <si>
    <t>S030204</t>
  </si>
  <si>
    <t>S030205</t>
  </si>
  <si>
    <t>S030301</t>
  </si>
  <si>
    <t>S030302</t>
  </si>
  <si>
    <t>S030303</t>
  </si>
  <si>
    <t>S030304</t>
  </si>
  <si>
    <t>S030305</t>
  </si>
  <si>
    <t>S030401</t>
  </si>
  <si>
    <t>S030402</t>
  </si>
  <si>
    <t>S030403</t>
  </si>
  <si>
    <t>S030404</t>
  </si>
  <si>
    <t>S030405</t>
  </si>
  <si>
    <t>S030501</t>
  </si>
  <si>
    <t>S030502</t>
  </si>
  <si>
    <t>S030503</t>
  </si>
  <si>
    <t>S030504</t>
  </si>
  <si>
    <t>S030505</t>
  </si>
  <si>
    <t>S030601</t>
  </si>
  <si>
    <t>S030602</t>
  </si>
  <si>
    <t>S030603</t>
  </si>
  <si>
    <t>S030604</t>
  </si>
  <si>
    <t>S030605</t>
  </si>
  <si>
    <t>S030701</t>
  </si>
  <si>
    <t>S030702</t>
  </si>
  <si>
    <t>S030703</t>
  </si>
  <si>
    <t>S030704</t>
  </si>
  <si>
    <t>S030705</t>
  </si>
  <si>
    <t>S030801</t>
  </si>
  <si>
    <t>S030802</t>
  </si>
  <si>
    <t>S030803</t>
  </si>
  <si>
    <t>S030804</t>
  </si>
  <si>
    <t>S030805</t>
  </si>
  <si>
    <t>S030901</t>
  </si>
  <si>
    <t>S030902</t>
  </si>
  <si>
    <t>S030903</t>
  </si>
  <si>
    <t>S030904</t>
  </si>
  <si>
    <t>S030905</t>
  </si>
  <si>
    <t>S031001</t>
  </si>
  <si>
    <t>S031002</t>
  </si>
  <si>
    <t>S031003</t>
  </si>
  <si>
    <t>S031004</t>
  </si>
  <si>
    <t>S031005</t>
  </si>
  <si>
    <t>אחר</t>
  </si>
  <si>
    <t>L4'!S11</t>
  </si>
  <si>
    <t>L4'!R11</t>
  </si>
  <si>
    <t>L4'!Q11</t>
  </si>
  <si>
    <t>L4'!P11</t>
  </si>
  <si>
    <t>L4'!N11</t>
  </si>
  <si>
    <t>L4'!S12</t>
  </si>
  <si>
    <t>L4'!R12</t>
  </si>
  <si>
    <t>L4'!Q12</t>
  </si>
  <si>
    <t>L4'!P12</t>
  </si>
  <si>
    <t>L4'!N12</t>
  </si>
  <si>
    <t>L4'!S13</t>
  </si>
  <si>
    <t>L4'!R13</t>
  </si>
  <si>
    <t>L4'!Q13</t>
  </si>
  <si>
    <t>L4'!P13</t>
  </si>
  <si>
    <t>L4'!N13</t>
  </si>
  <si>
    <t>L4'!S14</t>
  </si>
  <si>
    <t>L4'!R14</t>
  </si>
  <si>
    <t>L4'!Q14</t>
  </si>
  <si>
    <t>L4'!P14</t>
  </si>
  <si>
    <t>L4'!N14</t>
  </si>
  <si>
    <t>L4'!S15</t>
  </si>
  <si>
    <t>L4'!R15</t>
  </si>
  <si>
    <t>L4'!Q15</t>
  </si>
  <si>
    <t>L4'!P15</t>
  </si>
  <si>
    <t>L4'!N15</t>
  </si>
  <si>
    <t>L4'!S16</t>
  </si>
  <si>
    <t>L4'!R16</t>
  </si>
  <si>
    <t>L4'!Q16</t>
  </si>
  <si>
    <t>L4'!P16</t>
  </si>
  <si>
    <t>L4'!O16</t>
  </si>
  <si>
    <t>L4'!N16</t>
  </si>
  <si>
    <t>L4'!M16</t>
  </si>
  <si>
    <t>L4'!L16</t>
  </si>
  <si>
    <t>L4'!S17</t>
  </si>
  <si>
    <t>L4'!R17</t>
  </si>
  <si>
    <t>L4'!Q17</t>
  </si>
  <si>
    <t>L4'!P17</t>
  </si>
  <si>
    <t>L4'!O17</t>
  </si>
  <si>
    <t>L4'!N17</t>
  </si>
  <si>
    <t>L4'!M17</t>
  </si>
  <si>
    <t>L4'!L17</t>
  </si>
  <si>
    <t>L4'!S18</t>
  </si>
  <si>
    <t>L4'!R18</t>
  </si>
  <si>
    <t>L4'!Q18</t>
  </si>
  <si>
    <t>L4'!P18</t>
  </si>
  <si>
    <t>L4'!O18</t>
  </si>
  <si>
    <t>L4'!N18</t>
  </si>
  <si>
    <t>L4'!M18</t>
  </si>
  <si>
    <t>L4'!L18</t>
  </si>
  <si>
    <t>L4'!S19</t>
  </si>
  <si>
    <t>L4'!R19</t>
  </si>
  <si>
    <t>L4'!Q19</t>
  </si>
  <si>
    <t>L4'!P19</t>
  </si>
  <si>
    <t>L4'!O19</t>
  </si>
  <si>
    <t>L4'!N19</t>
  </si>
  <si>
    <t>L4'!M19</t>
  </si>
  <si>
    <t>L4'!L19</t>
  </si>
  <si>
    <t>L4'!L11</t>
  </si>
  <si>
    <t>L4'!M11</t>
  </si>
  <si>
    <t>L4'!O11</t>
  </si>
  <si>
    <t>L4'!L12</t>
  </si>
  <si>
    <t>L4'!M12</t>
  </si>
  <si>
    <t>L4'!O12</t>
  </si>
  <si>
    <t>L4'!L13</t>
  </si>
  <si>
    <t>L4'!M13</t>
  </si>
  <si>
    <t>L4'!O13</t>
  </si>
  <si>
    <t>L4'!L14</t>
  </si>
  <si>
    <t>L4'!M14</t>
  </si>
  <si>
    <t>L4'!O14</t>
  </si>
  <si>
    <t>L4'!L15</t>
  </si>
  <si>
    <t>L4'!M15</t>
  </si>
  <si>
    <t>L4'!O15</t>
  </si>
  <si>
    <t>L4'!K11</t>
  </si>
  <si>
    <t>L4'!J11</t>
  </si>
  <si>
    <t>L4'!I11</t>
  </si>
  <si>
    <t>L4'!H11</t>
  </si>
  <si>
    <t>L4'!F11</t>
  </si>
  <si>
    <t>L4'!K12</t>
  </si>
  <si>
    <t>L4'!J12</t>
  </si>
  <si>
    <t>L4'!I12</t>
  </si>
  <si>
    <t>L4'!H12</t>
  </si>
  <si>
    <t>L4'!F12</t>
  </si>
  <si>
    <t>L4'!K13</t>
  </si>
  <si>
    <t>L4'!J13</t>
  </si>
  <si>
    <t>L4'!I13</t>
  </si>
  <si>
    <t>L4'!H13</t>
  </si>
  <si>
    <t>L4'!F13</t>
  </si>
  <si>
    <t>L4'!K14</t>
  </si>
  <si>
    <t>L4'!J14</t>
  </si>
  <si>
    <t>L4'!I14</t>
  </si>
  <si>
    <t>L4'!H14</t>
  </si>
  <si>
    <t>L4'!F14</t>
  </si>
  <si>
    <t>L4'!K15</t>
  </si>
  <si>
    <t>L4'!J15</t>
  </si>
  <si>
    <t>L4'!I15</t>
  </si>
  <si>
    <t>L4'!H15</t>
  </si>
  <si>
    <t>L4'!F15</t>
  </si>
  <si>
    <t>L4'!K16</t>
  </si>
  <si>
    <t>L4'!J16</t>
  </si>
  <si>
    <t>L4'!I16</t>
  </si>
  <si>
    <t>L4'!H16</t>
  </si>
  <si>
    <t>L4'!G16</t>
  </si>
  <si>
    <t>L4'!F16</t>
  </si>
  <si>
    <t>L4'!E16</t>
  </si>
  <si>
    <t>L4'!D16</t>
  </si>
  <si>
    <t>L4'!K17</t>
  </si>
  <si>
    <t>L4'!J17</t>
  </si>
  <si>
    <t>L4'!I17</t>
  </si>
  <si>
    <t>L4'!H17</t>
  </si>
  <si>
    <t>L4'!G17</t>
  </si>
  <si>
    <t>L4'!F17</t>
  </si>
  <si>
    <t>L4'!E17</t>
  </si>
  <si>
    <t>L4'!D17</t>
  </si>
  <si>
    <t>L4'!K18</t>
  </si>
  <si>
    <t>L4'!J18</t>
  </si>
  <si>
    <t>L4'!I18</t>
  </si>
  <si>
    <t>L4'!H18</t>
  </si>
  <si>
    <t>L4'!G18</t>
  </si>
  <si>
    <t>L4'!F18</t>
  </si>
  <si>
    <t>L4'!E18</t>
  </si>
  <si>
    <t>L4'!D18</t>
  </si>
  <si>
    <t>L4'!K19</t>
  </si>
  <si>
    <t>L4'!J19</t>
  </si>
  <si>
    <t>L4'!I19</t>
  </si>
  <si>
    <t>L4'!H19</t>
  </si>
  <si>
    <t>L4'!G19</t>
  </si>
  <si>
    <t>L4'!F19</t>
  </si>
  <si>
    <t>L4'!E19</t>
  </si>
  <si>
    <t>L4'!D19</t>
  </si>
  <si>
    <t>L4'!D11</t>
  </si>
  <si>
    <t>L4'!E11</t>
  </si>
  <si>
    <t>L4'!G11</t>
  </si>
  <si>
    <t>L4'!D12</t>
  </si>
  <si>
    <t>L4'!E12</t>
  </si>
  <si>
    <t>L4'!G12</t>
  </si>
  <si>
    <t>L4'!D13</t>
  </si>
  <si>
    <t>L4'!E13</t>
  </si>
  <si>
    <t>L4'!G13</t>
  </si>
  <si>
    <t>L4'!D14</t>
  </si>
  <si>
    <t>L4'!E14</t>
  </si>
  <si>
    <t>L4'!G14</t>
  </si>
  <si>
    <t>L4'!D15</t>
  </si>
  <si>
    <t>L4'!E15</t>
  </si>
  <si>
    <t>L4'!G15</t>
  </si>
  <si>
    <t>L4'!AA11</t>
  </si>
  <si>
    <t>L4'!Z11</t>
  </si>
  <si>
    <t>L4'!Y11</t>
  </si>
  <si>
    <t>L4'!X11</t>
  </si>
  <si>
    <t>L4'!V11</t>
  </si>
  <si>
    <t>L4'!AA12</t>
  </si>
  <si>
    <t>L4'!Z12</t>
  </si>
  <si>
    <t>L4'!Y12</t>
  </si>
  <si>
    <t>L4'!X12</t>
  </si>
  <si>
    <t>L4'!V12</t>
  </si>
  <si>
    <t>L4'!AA13</t>
  </si>
  <si>
    <t>L4'!Z13</t>
  </si>
  <si>
    <t>L4'!Y13</t>
  </si>
  <si>
    <t>L4'!X13</t>
  </si>
  <si>
    <t>L4'!V13</t>
  </si>
  <si>
    <t>L4'!AA14</t>
  </si>
  <si>
    <t>L4'!Z14</t>
  </si>
  <si>
    <t>L4'!Y14</t>
  </si>
  <si>
    <t>L4'!X14</t>
  </si>
  <si>
    <t>L4'!V14</t>
  </si>
  <si>
    <t>L4'!AA15</t>
  </si>
  <si>
    <t>L4'!Z15</t>
  </si>
  <si>
    <t>L4'!Y15</t>
  </si>
  <si>
    <t>L4'!X15</t>
  </si>
  <si>
    <t>L4'!V15</t>
  </si>
  <si>
    <t>L4'!AA16</t>
  </si>
  <si>
    <t>L4'!Z16</t>
  </si>
  <si>
    <t>L4'!Y16</t>
  </si>
  <si>
    <t>L4'!X16</t>
  </si>
  <si>
    <t>L4'!W16</t>
  </si>
  <si>
    <t>L4'!V16</t>
  </si>
  <si>
    <t>L4'!U16</t>
  </si>
  <si>
    <t>L4'!T16</t>
  </si>
  <si>
    <t>L4'!AA17</t>
  </si>
  <si>
    <t>L4'!Z17</t>
  </si>
  <si>
    <t>L4'!Y17</t>
  </si>
  <si>
    <t>L4'!X17</t>
  </si>
  <si>
    <t>L4'!W17</t>
  </si>
  <si>
    <t>L4'!V17</t>
  </si>
  <si>
    <t>L4'!U17</t>
  </si>
  <si>
    <t>L4'!T17</t>
  </si>
  <si>
    <t>L4'!AA18</t>
  </si>
  <si>
    <t>L4'!Z18</t>
  </si>
  <si>
    <t>L4'!Y18</t>
  </si>
  <si>
    <t>L4'!X18</t>
  </si>
  <si>
    <t>L4'!W18</t>
  </si>
  <si>
    <t>L4'!V18</t>
  </si>
  <si>
    <t>L4'!U18</t>
  </si>
  <si>
    <t>L4'!T18</t>
  </si>
  <si>
    <t>L4'!AA19</t>
  </si>
  <si>
    <t>L4'!Z19</t>
  </si>
  <si>
    <t>L4'!Y19</t>
  </si>
  <si>
    <t>L4'!X19</t>
  </si>
  <si>
    <t>L4'!W19</t>
  </si>
  <si>
    <t>L4'!V19</t>
  </si>
  <si>
    <t>L4'!U19</t>
  </si>
  <si>
    <t>L4'!T19</t>
  </si>
  <si>
    <t>L4'!T11</t>
  </si>
  <si>
    <t>L4'!U11</t>
  </si>
  <si>
    <t>L4'!W11</t>
  </si>
  <si>
    <t>L4'!T12</t>
  </si>
  <si>
    <t>L4'!U12</t>
  </si>
  <si>
    <t>L4'!W12</t>
  </si>
  <si>
    <t>L4'!T13</t>
  </si>
  <si>
    <t>L4'!U13</t>
  </si>
  <si>
    <t>L4'!W13</t>
  </si>
  <si>
    <t>L4'!T14</t>
  </si>
  <si>
    <t>L4'!U14</t>
  </si>
  <si>
    <t>L4'!W14</t>
  </si>
  <si>
    <t>L4'!T15</t>
  </si>
  <si>
    <t>L4'!U15</t>
  </si>
  <si>
    <t>L4'!W15</t>
  </si>
  <si>
    <t>S040109</t>
  </si>
  <si>
    <t>S040110</t>
  </si>
  <si>
    <t>S040111</t>
  </si>
  <si>
    <t>S040112</t>
  </si>
  <si>
    <t>S040114</t>
  </si>
  <si>
    <t>S040209</t>
  </si>
  <si>
    <t>S040210</t>
  </si>
  <si>
    <t>S040211</t>
  </si>
  <si>
    <t>S040212</t>
  </si>
  <si>
    <t>S040214</t>
  </si>
  <si>
    <t>S040309</t>
  </si>
  <si>
    <t>S040310</t>
  </si>
  <si>
    <t>S040311</t>
  </si>
  <si>
    <t>S040312</t>
  </si>
  <si>
    <t>S040314</t>
  </si>
  <si>
    <t>S040409</t>
  </si>
  <si>
    <t>S040410</t>
  </si>
  <si>
    <t>S040411</t>
  </si>
  <si>
    <t>S040412</t>
  </si>
  <si>
    <t>S040414</t>
  </si>
  <si>
    <t>S040509</t>
  </si>
  <si>
    <t>S040510</t>
  </si>
  <si>
    <t>S040511</t>
  </si>
  <si>
    <t>S040512</t>
  </si>
  <si>
    <t>S040514</t>
  </si>
  <si>
    <t>S040609</t>
  </si>
  <si>
    <t>S040610</t>
  </si>
  <si>
    <t>S040611</t>
  </si>
  <si>
    <t>S040612</t>
  </si>
  <si>
    <t>S040613</t>
  </si>
  <si>
    <t>S040614</t>
  </si>
  <si>
    <t>S040615</t>
  </si>
  <si>
    <t>S040616</t>
  </si>
  <si>
    <t>S040709</t>
  </si>
  <si>
    <t>S040710</t>
  </si>
  <si>
    <t>S040711</t>
  </si>
  <si>
    <t>S040712</t>
  </si>
  <si>
    <t>S040713</t>
  </si>
  <si>
    <t>S040714</t>
  </si>
  <si>
    <t>S040715</t>
  </si>
  <si>
    <t>S040716</t>
  </si>
  <si>
    <t>S040809</t>
  </si>
  <si>
    <t>S040810</t>
  </si>
  <si>
    <t>S040811</t>
  </si>
  <si>
    <t>S040812</t>
  </si>
  <si>
    <t>S040813</t>
  </si>
  <si>
    <t>S040814</t>
  </si>
  <si>
    <t>S040815</t>
  </si>
  <si>
    <t>S040816</t>
  </si>
  <si>
    <t>S040909</t>
  </si>
  <si>
    <t>S040910</t>
  </si>
  <si>
    <t>S040911</t>
  </si>
  <si>
    <t>S040912</t>
  </si>
  <si>
    <t>S040913</t>
  </si>
  <si>
    <t>S040914</t>
  </si>
  <si>
    <t>S040915</t>
  </si>
  <si>
    <t>S040916</t>
  </si>
  <si>
    <t>S040116</t>
  </si>
  <si>
    <t>S040115</t>
  </si>
  <si>
    <t>S040113</t>
  </si>
  <si>
    <t>S040216</t>
  </si>
  <si>
    <t>S040215</t>
  </si>
  <si>
    <t>S040213</t>
  </si>
  <si>
    <t>S040316</t>
  </si>
  <si>
    <t>S040315</t>
  </si>
  <si>
    <t>S040313</t>
  </si>
  <si>
    <t>S040416</t>
  </si>
  <si>
    <t>S040415</t>
  </si>
  <si>
    <t>S040413</t>
  </si>
  <si>
    <t>S040516</t>
  </si>
  <si>
    <t>S040515</t>
  </si>
  <si>
    <t>S040513</t>
  </si>
  <si>
    <t>S040117</t>
  </si>
  <si>
    <t>S040118</t>
  </si>
  <si>
    <t>S040119</t>
  </si>
  <si>
    <t>S040120</t>
  </si>
  <si>
    <t>S040122</t>
  </si>
  <si>
    <t>S040217</t>
  </si>
  <si>
    <t>S040218</t>
  </si>
  <si>
    <t>S040219</t>
  </si>
  <si>
    <t>S040220</t>
  </si>
  <si>
    <t>S040222</t>
  </si>
  <si>
    <t>S040317</t>
  </si>
  <si>
    <t>S040318</t>
  </si>
  <si>
    <t>S040319</t>
  </si>
  <si>
    <t>S040320</t>
  </si>
  <si>
    <t>S040322</t>
  </si>
  <si>
    <t>S040417</t>
  </si>
  <si>
    <t>S040418</t>
  </si>
  <si>
    <t>S040419</t>
  </si>
  <si>
    <t>S040420</t>
  </si>
  <si>
    <t>S040422</t>
  </si>
  <si>
    <t>S040517</t>
  </si>
  <si>
    <t>S040518</t>
  </si>
  <si>
    <t>S040519</t>
  </si>
  <si>
    <t>S040520</t>
  </si>
  <si>
    <t>S040522</t>
  </si>
  <si>
    <t>S040617</t>
  </si>
  <si>
    <t>S040618</t>
  </si>
  <si>
    <t>S040619</t>
  </si>
  <si>
    <t>S040620</t>
  </si>
  <si>
    <t>S040621</t>
  </si>
  <si>
    <t>S040622</t>
  </si>
  <si>
    <t>S040623</t>
  </si>
  <si>
    <t>S040624</t>
  </si>
  <si>
    <t>S040717</t>
  </si>
  <si>
    <t>S040718</t>
  </si>
  <si>
    <t>S040719</t>
  </si>
  <si>
    <t>S040720</t>
  </si>
  <si>
    <t>S040721</t>
  </si>
  <si>
    <t>S040722</t>
  </si>
  <si>
    <t>S040723</t>
  </si>
  <si>
    <t>S040724</t>
  </si>
  <si>
    <t>S040817</t>
  </si>
  <si>
    <t>S040818</t>
  </si>
  <si>
    <t>S040819</t>
  </si>
  <si>
    <t>S040820</t>
  </si>
  <si>
    <t>S040821</t>
  </si>
  <si>
    <t>S040822</t>
  </si>
  <si>
    <t>S040823</t>
  </si>
  <si>
    <t>S040824</t>
  </si>
  <si>
    <t>S040917</t>
  </si>
  <si>
    <t>S040918</t>
  </si>
  <si>
    <t>S040919</t>
  </si>
  <si>
    <t>S040920</t>
  </si>
  <si>
    <t>S040921</t>
  </si>
  <si>
    <t>S040922</t>
  </si>
  <si>
    <t>S040923</t>
  </si>
  <si>
    <t>S040924</t>
  </si>
  <si>
    <t>S040124</t>
  </si>
  <si>
    <t>S040123</t>
  </si>
  <si>
    <t>S040121</t>
  </si>
  <si>
    <t>S040224</t>
  </si>
  <si>
    <t>S040223</t>
  </si>
  <si>
    <t>S040221</t>
  </si>
  <si>
    <t>S040324</t>
  </si>
  <si>
    <t>S040323</t>
  </si>
  <si>
    <t>S040321</t>
  </si>
  <si>
    <t>S040424</t>
  </si>
  <si>
    <t>S040423</t>
  </si>
  <si>
    <t>S040421</t>
  </si>
  <si>
    <t>S040524</t>
  </si>
  <si>
    <t>S040523</t>
  </si>
  <si>
    <t>S040521</t>
  </si>
  <si>
    <t>S040101</t>
  </si>
  <si>
    <t>S040102</t>
  </si>
  <si>
    <t>S040103</t>
  </si>
  <si>
    <t>S040104</t>
  </si>
  <si>
    <t>S040106</t>
  </si>
  <si>
    <t>S040201</t>
  </si>
  <si>
    <t>S040202</t>
  </si>
  <si>
    <t>S040203</t>
  </si>
  <si>
    <t>S040204</t>
  </si>
  <si>
    <t>S040206</t>
  </si>
  <si>
    <t>S040301</t>
  </si>
  <si>
    <t>S040302</t>
  </si>
  <si>
    <t>S040303</t>
  </si>
  <si>
    <t>S040304</t>
  </si>
  <si>
    <t>S040306</t>
  </si>
  <si>
    <t>S040401</t>
  </si>
  <si>
    <t>S040402</t>
  </si>
  <si>
    <t>S040403</t>
  </si>
  <si>
    <t>S040404</t>
  </si>
  <si>
    <t>S040406</t>
  </si>
  <si>
    <t>S040501</t>
  </si>
  <si>
    <t>S040502</t>
  </si>
  <si>
    <t>S040503</t>
  </si>
  <si>
    <t>S040504</t>
  </si>
  <si>
    <t>S040506</t>
  </si>
  <si>
    <t>S040601</t>
  </si>
  <si>
    <t>S040602</t>
  </si>
  <si>
    <t>S040603</t>
  </si>
  <si>
    <t>S040604</t>
  </si>
  <si>
    <t>S040605</t>
  </si>
  <si>
    <t>S040606</t>
  </si>
  <si>
    <t>S040607</t>
  </si>
  <si>
    <t>S040608</t>
  </si>
  <si>
    <t>S040701</t>
  </si>
  <si>
    <t>S040702</t>
  </si>
  <si>
    <t>S040703</t>
  </si>
  <si>
    <t>S040704</t>
  </si>
  <si>
    <t>S040705</t>
  </si>
  <si>
    <t>S040706</t>
  </si>
  <si>
    <t>S040707</t>
  </si>
  <si>
    <t>S040708</t>
  </si>
  <si>
    <t>S040801</t>
  </si>
  <si>
    <t>S040802</t>
  </si>
  <si>
    <t>S040803</t>
  </si>
  <si>
    <t>S040804</t>
  </si>
  <si>
    <t>S040805</t>
  </si>
  <si>
    <t>S040806</t>
  </si>
  <si>
    <t>S040807</t>
  </si>
  <si>
    <t>S040808</t>
  </si>
  <si>
    <t>S040901</t>
  </si>
  <si>
    <t>S040902</t>
  </si>
  <si>
    <t>S040903</t>
  </si>
  <si>
    <t>S040904</t>
  </si>
  <si>
    <t>S040905</t>
  </si>
  <si>
    <t>S040906</t>
  </si>
  <si>
    <t>S040907</t>
  </si>
  <si>
    <t>S040908</t>
  </si>
  <si>
    <t>S040108</t>
  </si>
  <si>
    <t>S040107</t>
  </si>
  <si>
    <t>S040105</t>
  </si>
  <si>
    <t>S040208</t>
  </si>
  <si>
    <t>S040207</t>
  </si>
  <si>
    <t>S040205</t>
  </si>
  <si>
    <t>S040308</t>
  </si>
  <si>
    <t>S040307</t>
  </si>
  <si>
    <t>S040305</t>
  </si>
  <si>
    <t>S040408</t>
  </si>
  <si>
    <t>S040407</t>
  </si>
  <si>
    <t>S040405</t>
  </si>
  <si>
    <t>S040508</t>
  </si>
  <si>
    <t>S040507</t>
  </si>
  <si>
    <t>S040505</t>
  </si>
  <si>
    <t>L5'!K11</t>
  </si>
  <si>
    <t>L5'!J11</t>
  </si>
  <si>
    <t>L5'!I11</t>
  </si>
  <si>
    <t>L5'!E11</t>
  </si>
  <si>
    <t>L5'!D11</t>
  </si>
  <si>
    <t>L5'!C11</t>
  </si>
  <si>
    <t>L5'!K12</t>
  </si>
  <si>
    <t>L5'!J12</t>
  </si>
  <si>
    <t>L5'!I12</t>
  </si>
  <si>
    <t>L5'!E12</t>
  </si>
  <si>
    <t>L5'!D12</t>
  </si>
  <si>
    <t>L5'!C12</t>
  </si>
  <si>
    <t>L5'!K13</t>
  </si>
  <si>
    <t>L5'!J13</t>
  </si>
  <si>
    <t>L5'!I13</t>
  </si>
  <si>
    <t>L5'!E13</t>
  </si>
  <si>
    <t>L5'!D13</t>
  </si>
  <si>
    <t>L5'!C13</t>
  </si>
  <si>
    <t>L5'!J14</t>
  </si>
  <si>
    <t>L5'!D14</t>
  </si>
  <si>
    <t>L5'!K15</t>
  </si>
  <si>
    <t>L5'!J15</t>
  </si>
  <si>
    <t>L5'!I15</t>
  </si>
  <si>
    <t>L5'!E15</t>
  </si>
  <si>
    <t>L5'!D15</t>
  </si>
  <si>
    <t>L5'!C15</t>
  </si>
  <si>
    <t>L5'!K16</t>
  </si>
  <si>
    <t>L5'!J16</t>
  </si>
  <si>
    <t>L5'!I16</t>
  </si>
  <si>
    <t>L5'!E16</t>
  </si>
  <si>
    <t>L5'!D16</t>
  </si>
  <si>
    <t>L5'!C16</t>
  </si>
  <si>
    <t>L5'!K17</t>
  </si>
  <si>
    <t>L5'!J17</t>
  </si>
  <si>
    <t>L5'!I17</t>
  </si>
  <si>
    <t>L5'!E17</t>
  </si>
  <si>
    <t>L5'!D17</t>
  </si>
  <si>
    <t>L5'!C17</t>
  </si>
  <si>
    <t>L5'!K18</t>
  </si>
  <si>
    <t>L5'!J18</t>
  </si>
  <si>
    <t>L5'!I18</t>
  </si>
  <si>
    <t>L5'!E18</t>
  </si>
  <si>
    <t>L5'!D18</t>
  </si>
  <si>
    <t>L5'!C18</t>
  </si>
  <si>
    <t>L5'!K19</t>
  </si>
  <si>
    <t>L5'!J19</t>
  </si>
  <si>
    <t>L5'!I19</t>
  </si>
  <si>
    <t>L5'!E19</t>
  </si>
  <si>
    <t>L5'!D19</t>
  </si>
  <si>
    <t>L5'!C19</t>
  </si>
  <si>
    <t>L5'!K20</t>
  </si>
  <si>
    <t>L5'!J20</t>
  </si>
  <si>
    <t>L5'!I20</t>
  </si>
  <si>
    <t>L5'!E20</t>
  </si>
  <si>
    <t>L5'!D20</t>
  </si>
  <si>
    <t>L5'!C20</t>
  </si>
  <si>
    <t>L5'!K21</t>
  </si>
  <si>
    <t>L5'!J21</t>
  </si>
  <si>
    <t>L5'!I21</t>
  </si>
  <si>
    <t>L5'!E21</t>
  </si>
  <si>
    <t>L5'!D21</t>
  </si>
  <si>
    <t>L5'!C21</t>
  </si>
  <si>
    <t>L5'!K22</t>
  </si>
  <si>
    <t>L5'!J22</t>
  </si>
  <si>
    <t>L5'!I22</t>
  </si>
  <si>
    <t>L5'!E22</t>
  </si>
  <si>
    <t>L5'!D22</t>
  </si>
  <si>
    <t>L5'!C22</t>
  </si>
  <si>
    <t>L5'!K23</t>
  </si>
  <si>
    <t>L5'!J23</t>
  </si>
  <si>
    <t>L5'!I23</t>
  </si>
  <si>
    <t>L5'!E23</t>
  </si>
  <si>
    <t>L5'!D23</t>
  </si>
  <si>
    <t>L5'!C23</t>
  </si>
  <si>
    <t>L5'!K24</t>
  </si>
  <si>
    <t>L5'!J24</t>
  </si>
  <si>
    <t>L5'!I24</t>
  </si>
  <si>
    <t>L5'!E24</t>
  </si>
  <si>
    <t>L5'!D24</t>
  </si>
  <si>
    <t>L5'!C24</t>
  </si>
  <si>
    <t>L5'!K25</t>
  </si>
  <si>
    <t>L5'!J25</t>
  </si>
  <si>
    <t>L5'!I25</t>
  </si>
  <si>
    <t>L5'!E25</t>
  </si>
  <si>
    <t>L5'!D25</t>
  </si>
  <si>
    <t>L5'!C25</t>
  </si>
  <si>
    <t>L5'!K26</t>
  </si>
  <si>
    <t>L5'!J26</t>
  </si>
  <si>
    <t>L5'!I26</t>
  </si>
  <si>
    <t>L5'!E26</t>
  </si>
  <si>
    <t>L5'!D26</t>
  </si>
  <si>
    <t>L5'!C26</t>
  </si>
  <si>
    <t>L5'!K27</t>
  </si>
  <si>
    <t>L5'!J27</t>
  </si>
  <si>
    <t>L5'!I27</t>
  </si>
  <si>
    <t>L5'!E27</t>
  </si>
  <si>
    <t>L5'!D27</t>
  </si>
  <si>
    <t>L5'!C27</t>
  </si>
  <si>
    <t>L5'!K28</t>
  </si>
  <si>
    <t>L5'!J28</t>
  </si>
  <si>
    <t>L5'!I28</t>
  </si>
  <si>
    <t>L5'!E28</t>
  </si>
  <si>
    <t>L5'!D28</t>
  </si>
  <si>
    <t>L5'!C28</t>
  </si>
  <si>
    <t>L5'!K29</t>
  </si>
  <si>
    <t>L5'!J29</t>
  </si>
  <si>
    <t>L5'!I29</t>
  </si>
  <si>
    <t>L5'!E29</t>
  </si>
  <si>
    <t>L5'!D29</t>
  </si>
  <si>
    <t>L5'!C29</t>
  </si>
  <si>
    <t>L5'!K30</t>
  </si>
  <si>
    <t>L5'!E30</t>
  </si>
  <si>
    <t>L5'!K31</t>
  </si>
  <si>
    <t>L5'!E31</t>
  </si>
  <si>
    <t>L5'!K32</t>
  </si>
  <si>
    <t>L5'!J32</t>
  </si>
  <si>
    <t>L5'!I32</t>
  </si>
  <si>
    <t>L5'!E32</t>
  </si>
  <si>
    <t>L5'!D32</t>
  </si>
  <si>
    <t>L5'!C32</t>
  </si>
  <si>
    <t>L5'!K33</t>
  </si>
  <si>
    <t>L5'!J33</t>
  </si>
  <si>
    <t>L5'!I33</t>
  </si>
  <si>
    <t>L5'!E33</t>
  </si>
  <si>
    <t>L5'!D33</t>
  </si>
  <si>
    <t>L5'!C33</t>
  </si>
  <si>
    <t>L5'!K34</t>
  </si>
  <si>
    <t>L5'!J34</t>
  </si>
  <si>
    <t>L5'!I34</t>
  </si>
  <si>
    <t>L5'!E34</t>
  </si>
  <si>
    <t>L5'!D34</t>
  </si>
  <si>
    <t>L5'!C34</t>
  </si>
  <si>
    <t>L5'!K35</t>
  </si>
  <si>
    <t>L5'!E35</t>
  </si>
  <si>
    <t>L5'!K36</t>
  </si>
  <si>
    <t>L5'!J36</t>
  </si>
  <si>
    <t>L5'!I36</t>
  </si>
  <si>
    <t>L5'!E36</t>
  </si>
  <si>
    <t>L5'!D36</t>
  </si>
  <si>
    <t>L5'!C36</t>
  </si>
  <si>
    <t>L5'!K37</t>
  </si>
  <si>
    <t>L5'!J37</t>
  </si>
  <si>
    <t>L5'!I37</t>
  </si>
  <si>
    <t>L5'!E37</t>
  </si>
  <si>
    <t>L5'!D37</t>
  </si>
  <si>
    <t>L5'!C37</t>
  </si>
  <si>
    <t>L5'!K38</t>
  </si>
  <si>
    <t>L5'!J38</t>
  </si>
  <si>
    <t>L5'!I38</t>
  </si>
  <si>
    <t>L5'!E38</t>
  </si>
  <si>
    <t>L5'!D38</t>
  </si>
  <si>
    <t>L5'!C38</t>
  </si>
  <si>
    <t>L5'!K39</t>
  </si>
  <si>
    <t>L5'!J39</t>
  </si>
  <si>
    <t>L5'!I39</t>
  </si>
  <si>
    <t>L5'!E39</t>
  </si>
  <si>
    <t>L5'!D39</t>
  </si>
  <si>
    <t>L5'!C39</t>
  </si>
  <si>
    <t>L5'!K40</t>
  </si>
  <si>
    <t>L5'!E40</t>
  </si>
  <si>
    <t>L5'!K41</t>
  </si>
  <si>
    <t>L5'!E41</t>
  </si>
  <si>
    <t>L5'!K42</t>
  </si>
  <si>
    <t>L5'!E42</t>
  </si>
  <si>
    <t>L5'!K43</t>
  </si>
  <si>
    <t>L5'!J43</t>
  </si>
  <si>
    <t>L5'!I43</t>
  </si>
  <si>
    <t>L5'!E43</t>
  </si>
  <si>
    <t>L5'!D43</t>
  </si>
  <si>
    <t>L5'!C43</t>
  </si>
  <si>
    <t>L5'!C14</t>
  </si>
  <si>
    <t>L5'!E14</t>
  </si>
  <si>
    <t>L5'!I14</t>
  </si>
  <si>
    <t>L5'!K14</t>
  </si>
  <si>
    <t>L5'!C30</t>
  </si>
  <si>
    <t>L5'!D30</t>
  </si>
  <si>
    <t>L5'!I30</t>
  </si>
  <si>
    <t>L5'!J30</t>
  </si>
  <si>
    <t>L5'!C31</t>
  </si>
  <si>
    <t>L5'!D31</t>
  </si>
  <si>
    <t>L5'!I31</t>
  </si>
  <si>
    <t>L5'!J31</t>
  </si>
  <si>
    <t>L5'!C35</t>
  </si>
  <si>
    <t>L5'!D35</t>
  </si>
  <si>
    <t>L5'!I35</t>
  </si>
  <si>
    <t>L5'!J35</t>
  </si>
  <si>
    <t>L5'!C40</t>
  </si>
  <si>
    <t>L5'!D40</t>
  </si>
  <si>
    <t>L5'!I40</t>
  </si>
  <si>
    <t>L5'!J40</t>
  </si>
  <si>
    <t>L5'!C41</t>
  </si>
  <si>
    <t>L5'!D41</t>
  </si>
  <si>
    <t>L5'!I41</t>
  </si>
  <si>
    <t>L5'!J41</t>
  </si>
  <si>
    <t>L5'!C42</t>
  </si>
  <si>
    <t>L5'!D42</t>
  </si>
  <si>
    <t>L5'!I42</t>
  </si>
  <si>
    <t>L5'!J42</t>
  </si>
  <si>
    <t>L5'!N11</t>
  </si>
  <si>
    <t>L5'!M11</t>
  </si>
  <si>
    <t>L5'!L11</t>
  </si>
  <si>
    <t>L5'!H11</t>
  </si>
  <si>
    <t>L5'!G11</t>
  </si>
  <si>
    <t>L5'!F11</t>
  </si>
  <si>
    <t>L5'!N12</t>
  </si>
  <si>
    <t>L5'!M12</t>
  </si>
  <si>
    <t>L5'!L12</t>
  </si>
  <si>
    <t>L5'!H12</t>
  </si>
  <si>
    <t>L5'!G12</t>
  </si>
  <si>
    <t>L5'!F12</t>
  </si>
  <si>
    <t>L5'!N13</t>
  </si>
  <si>
    <t>L5'!M13</t>
  </si>
  <si>
    <t>L5'!L13</t>
  </si>
  <si>
    <t>L5'!H13</t>
  </si>
  <si>
    <t>L5'!G13</t>
  </si>
  <si>
    <t>L5'!F13</t>
  </si>
  <si>
    <t>L5'!M14</t>
  </si>
  <si>
    <t>L5'!G14</t>
  </si>
  <si>
    <t>L5'!N15</t>
  </si>
  <si>
    <t>L5'!M15</t>
  </si>
  <si>
    <t>L5'!L15</t>
  </si>
  <si>
    <t>L5'!H15</t>
  </si>
  <si>
    <t>L5'!G15</t>
  </si>
  <si>
    <t>L5'!F15</t>
  </si>
  <si>
    <t>L5'!N16</t>
  </si>
  <si>
    <t>L5'!M16</t>
  </si>
  <si>
    <t>L5'!L16</t>
  </si>
  <si>
    <t>L5'!H16</t>
  </si>
  <si>
    <t>L5'!G16</t>
  </si>
  <si>
    <t>L5'!F16</t>
  </si>
  <si>
    <t>L5'!N17</t>
  </si>
  <si>
    <t>L5'!M17</t>
  </si>
  <si>
    <t>L5'!L17</t>
  </si>
  <si>
    <t>L5'!H17</t>
  </si>
  <si>
    <t>L5'!G17</t>
  </si>
  <si>
    <t>L5'!F17</t>
  </si>
  <si>
    <t>L5'!N18</t>
  </si>
  <si>
    <t>L5'!M18</t>
  </si>
  <si>
    <t>L5'!L18</t>
  </si>
  <si>
    <t>L5'!H18</t>
  </si>
  <si>
    <t>L5'!G18</t>
  </si>
  <si>
    <t>L5'!F18</t>
  </si>
  <si>
    <t>L5'!N19</t>
  </si>
  <si>
    <t>L5'!M19</t>
  </si>
  <si>
    <t>L5'!L19</t>
  </si>
  <si>
    <t>L5'!H19</t>
  </si>
  <si>
    <t>L5'!G19</t>
  </si>
  <si>
    <t>L5'!F19</t>
  </si>
  <si>
    <t>L5'!N20</t>
  </si>
  <si>
    <t>L5'!M20</t>
  </si>
  <si>
    <t>L5'!L20</t>
  </si>
  <si>
    <t>L5'!H20</t>
  </si>
  <si>
    <t>L5'!G20</t>
  </si>
  <si>
    <t>L5'!F20</t>
  </si>
  <si>
    <t>L5'!N21</t>
  </si>
  <si>
    <t>L5'!M21</t>
  </si>
  <si>
    <t>L5'!L21</t>
  </si>
  <si>
    <t>L5'!H21</t>
  </si>
  <si>
    <t>L5'!G21</t>
  </si>
  <si>
    <t>L5'!F21</t>
  </si>
  <si>
    <t>L5'!N22</t>
  </si>
  <si>
    <t>L5'!M22</t>
  </si>
  <si>
    <t>L5'!L22</t>
  </si>
  <si>
    <t>L5'!H22</t>
  </si>
  <si>
    <t>L5'!G22</t>
  </si>
  <si>
    <t>L5'!F22</t>
  </si>
  <si>
    <t>L5'!N23</t>
  </si>
  <si>
    <t>L5'!M23</t>
  </si>
  <si>
    <t>L5'!L23</t>
  </si>
  <si>
    <t>L5'!H23</t>
  </si>
  <si>
    <t>L5'!G23</t>
  </si>
  <si>
    <t>L5'!F23</t>
  </si>
  <si>
    <t>L5'!N24</t>
  </si>
  <si>
    <t>L5'!M24</t>
  </si>
  <si>
    <t>L5'!L24</t>
  </si>
  <si>
    <t>L5'!H24</t>
  </si>
  <si>
    <t>L5'!G24</t>
  </si>
  <si>
    <t>L5'!F24</t>
  </si>
  <si>
    <t>L5'!N25</t>
  </si>
  <si>
    <t>L5'!M25</t>
  </si>
  <si>
    <t>L5'!L25</t>
  </si>
  <si>
    <t>L5'!H25</t>
  </si>
  <si>
    <t>L5'!G25</t>
  </si>
  <si>
    <t>L5'!F25</t>
  </si>
  <si>
    <t>L5'!N26</t>
  </si>
  <si>
    <t>L5'!M26</t>
  </si>
  <si>
    <t>L5'!L26</t>
  </si>
  <si>
    <t>L5'!H26</t>
  </si>
  <si>
    <t>L5'!G26</t>
  </si>
  <si>
    <t>L5'!F26</t>
  </si>
  <si>
    <t>L5'!N27</t>
  </si>
  <si>
    <t>L5'!M27</t>
  </si>
  <si>
    <t>L5'!L27</t>
  </si>
  <si>
    <t>L5'!H27</t>
  </si>
  <si>
    <t>L5'!G27</t>
  </si>
  <si>
    <t>L5'!F27</t>
  </si>
  <si>
    <t>L5'!N28</t>
  </si>
  <si>
    <t>L5'!M28</t>
  </si>
  <si>
    <t>L5'!L28</t>
  </si>
  <si>
    <t>L5'!H28</t>
  </si>
  <si>
    <t>L5'!G28</t>
  </si>
  <si>
    <t>L5'!F28</t>
  </si>
  <si>
    <t>L5'!N29</t>
  </si>
  <si>
    <t>L5'!M29</t>
  </si>
  <si>
    <t>L5'!L29</t>
  </si>
  <si>
    <t>L5'!H29</t>
  </si>
  <si>
    <t>L5'!G29</t>
  </si>
  <si>
    <t>L5'!F29</t>
  </si>
  <si>
    <t>L5'!N30</t>
  </si>
  <si>
    <t>L5'!H30</t>
  </si>
  <si>
    <t>L5'!N31</t>
  </si>
  <si>
    <t>L5'!H31</t>
  </si>
  <si>
    <t>L5'!N32</t>
  </si>
  <si>
    <t>L5'!M32</t>
  </si>
  <si>
    <t>L5'!L32</t>
  </si>
  <si>
    <t>L5'!H32</t>
  </si>
  <si>
    <t>L5'!G32</t>
  </si>
  <si>
    <t>L5'!F32</t>
  </si>
  <si>
    <t>L5'!N33</t>
  </si>
  <si>
    <t>L5'!M33</t>
  </si>
  <si>
    <t>L5'!L33</t>
  </si>
  <si>
    <t>L5'!H33</t>
  </si>
  <si>
    <t>L5'!G33</t>
  </si>
  <si>
    <t>L5'!F33</t>
  </si>
  <si>
    <t>L5'!N34</t>
  </si>
  <si>
    <t>L5'!M34</t>
  </si>
  <si>
    <t>L5'!L34</t>
  </si>
  <si>
    <t>L5'!H34</t>
  </si>
  <si>
    <t>L5'!G34</t>
  </si>
  <si>
    <t>L5'!F34</t>
  </si>
  <si>
    <t>L5'!N35</t>
  </si>
  <si>
    <t>L5'!H35</t>
  </si>
  <si>
    <t>L5'!N36</t>
  </si>
  <si>
    <t>L5'!M36</t>
  </si>
  <si>
    <t>L5'!L36</t>
  </si>
  <si>
    <t>L5'!H36</t>
  </si>
  <si>
    <t>L5'!G36</t>
  </si>
  <si>
    <t>L5'!F36</t>
  </si>
  <si>
    <t>L5'!N37</t>
  </si>
  <si>
    <t>L5'!M37</t>
  </si>
  <si>
    <t>L5'!L37</t>
  </si>
  <si>
    <t>L5'!H37</t>
  </si>
  <si>
    <t>L5'!G37</t>
  </si>
  <si>
    <t>L5'!F37</t>
  </si>
  <si>
    <t>L5'!N38</t>
  </si>
  <si>
    <t>L5'!M38</t>
  </si>
  <si>
    <t>L5'!L38</t>
  </si>
  <si>
    <t>L5'!H38</t>
  </si>
  <si>
    <t>L5'!G38</t>
  </si>
  <si>
    <t>L5'!F38</t>
  </si>
  <si>
    <t>L5'!N39</t>
  </si>
  <si>
    <t>L5'!M39</t>
  </si>
  <si>
    <t>L5'!L39</t>
  </si>
  <si>
    <t>L5'!H39</t>
  </si>
  <si>
    <t>L5'!G39</t>
  </si>
  <si>
    <t>L5'!F39</t>
  </si>
  <si>
    <t>L5'!N40</t>
  </si>
  <si>
    <t>L5'!H40</t>
  </si>
  <si>
    <t>L5'!N41</t>
  </si>
  <si>
    <t>L5'!H41</t>
  </si>
  <si>
    <t>L5'!N42</t>
  </si>
  <si>
    <t>L5'!H42</t>
  </si>
  <si>
    <t>L5'!N43</t>
  </si>
  <si>
    <t>L5'!M43</t>
  </si>
  <si>
    <t>L5'!L43</t>
  </si>
  <si>
    <t>L5'!H43</t>
  </si>
  <si>
    <t>L5'!G43</t>
  </si>
  <si>
    <t>L5'!F43</t>
  </si>
  <si>
    <t>L5'!F14</t>
  </si>
  <si>
    <t>L5'!H14</t>
  </si>
  <si>
    <t>L5'!L14</t>
  </si>
  <si>
    <t>L5'!N14</t>
  </si>
  <si>
    <t>L5'!F30</t>
  </si>
  <si>
    <t>L5'!G30</t>
  </si>
  <si>
    <t>L5'!L30</t>
  </si>
  <si>
    <t>L5'!M30</t>
  </si>
  <si>
    <t>L5'!F31</t>
  </si>
  <si>
    <t>L5'!G31</t>
  </si>
  <si>
    <t>L5'!L31</t>
  </si>
  <si>
    <t>L5'!M31</t>
  </si>
  <si>
    <t>L5'!F35</t>
  </si>
  <si>
    <t>L5'!G35</t>
  </si>
  <si>
    <t>L5'!L35</t>
  </si>
  <si>
    <t>L5'!M35</t>
  </si>
  <si>
    <t>L5'!F40</t>
  </si>
  <si>
    <t>L5'!G40</t>
  </si>
  <si>
    <t>L5'!L40</t>
  </si>
  <si>
    <t>L5'!M40</t>
  </si>
  <si>
    <t>L5'!F41</t>
  </si>
  <si>
    <t>L5'!G41</t>
  </si>
  <si>
    <t>L5'!L41</t>
  </si>
  <si>
    <t>L5'!M41</t>
  </si>
  <si>
    <t>L5'!F42</t>
  </si>
  <si>
    <t>L5'!G42</t>
  </si>
  <si>
    <t>L5'!L42</t>
  </si>
  <si>
    <t>L5'!M42</t>
  </si>
  <si>
    <t>S050104</t>
  </si>
  <si>
    <t>S050105</t>
  </si>
  <si>
    <t>S050106</t>
  </si>
  <si>
    <t>S050110</t>
  </si>
  <si>
    <t>S050111</t>
  </si>
  <si>
    <t>S050112</t>
  </si>
  <si>
    <t>S050204</t>
  </si>
  <si>
    <t>S050205</t>
  </si>
  <si>
    <t>S050206</t>
  </si>
  <si>
    <t>S050210</t>
  </si>
  <si>
    <t>S050211</t>
  </si>
  <si>
    <t>S050212</t>
  </si>
  <si>
    <t>S050304</t>
  </si>
  <si>
    <t>S050305</t>
  </si>
  <si>
    <t>S050306</t>
  </si>
  <si>
    <t>S050310</t>
  </si>
  <si>
    <t>S050311</t>
  </si>
  <si>
    <t>S050312</t>
  </si>
  <si>
    <t>S050405</t>
  </si>
  <si>
    <t>S050411</t>
  </si>
  <si>
    <t>S050504</t>
  </si>
  <si>
    <t>S050505</t>
  </si>
  <si>
    <t>S050506</t>
  </si>
  <si>
    <t>S050510</t>
  </si>
  <si>
    <t>S050511</t>
  </si>
  <si>
    <t>S050512</t>
  </si>
  <si>
    <t>S050604</t>
  </si>
  <si>
    <t>S050605</t>
  </si>
  <si>
    <t>S050606</t>
  </si>
  <si>
    <t>S050610</t>
  </si>
  <si>
    <t>S050611</t>
  </si>
  <si>
    <t>S050612</t>
  </si>
  <si>
    <t>S050704</t>
  </si>
  <si>
    <t>S050705</t>
  </si>
  <si>
    <t>S050706</t>
  </si>
  <si>
    <t>S050710</t>
  </si>
  <si>
    <t>S050711</t>
  </si>
  <si>
    <t>S050712</t>
  </si>
  <si>
    <t>S050804</t>
  </si>
  <si>
    <t>S050805</t>
  </si>
  <si>
    <t>S050806</t>
  </si>
  <si>
    <t>S050810</t>
  </si>
  <si>
    <t>S050811</t>
  </si>
  <si>
    <t>S050812</t>
  </si>
  <si>
    <t>S050904</t>
  </si>
  <si>
    <t>S050905</t>
  </si>
  <si>
    <t>S050906</t>
  </si>
  <si>
    <t>S050910</t>
  </si>
  <si>
    <t>S050911</t>
  </si>
  <si>
    <t>S050912</t>
  </si>
  <si>
    <t>S051004</t>
  </si>
  <si>
    <t>S051005</t>
  </si>
  <si>
    <t>S051006</t>
  </si>
  <si>
    <t>S051010</t>
  </si>
  <si>
    <t>S051011</t>
  </si>
  <si>
    <t>S051012</t>
  </si>
  <si>
    <t>S051104</t>
  </si>
  <si>
    <t>S051105</t>
  </si>
  <si>
    <t>S051106</t>
  </si>
  <si>
    <t>S051110</t>
  </si>
  <si>
    <t>S051111</t>
  </si>
  <si>
    <t>S051112</t>
  </si>
  <si>
    <t>S051204</t>
  </si>
  <si>
    <t>S051205</t>
  </si>
  <si>
    <t>S051206</t>
  </si>
  <si>
    <t>S051210</t>
  </si>
  <si>
    <t>S051211</t>
  </si>
  <si>
    <t>S051212</t>
  </si>
  <si>
    <t>S051304</t>
  </si>
  <si>
    <t>S051305</t>
  </si>
  <si>
    <t>S051306</t>
  </si>
  <si>
    <t>S051310</t>
  </si>
  <si>
    <t>S051311</t>
  </si>
  <si>
    <t>S051312</t>
  </si>
  <si>
    <t>S051404</t>
  </si>
  <si>
    <t>S051405</t>
  </si>
  <si>
    <t>S051406</t>
  </si>
  <si>
    <t>S051410</t>
  </si>
  <si>
    <t>S051411</t>
  </si>
  <si>
    <t>S051412</t>
  </si>
  <si>
    <t>S051504</t>
  </si>
  <si>
    <t>S051505</t>
  </si>
  <si>
    <t>S051506</t>
  </si>
  <si>
    <t>S051510</t>
  </si>
  <si>
    <t>S051511</t>
  </si>
  <si>
    <t>S051512</t>
  </si>
  <si>
    <t>S051604</t>
  </si>
  <si>
    <t>S051605</t>
  </si>
  <si>
    <t>S051606</t>
  </si>
  <si>
    <t>S051610</t>
  </si>
  <si>
    <t>S051611</t>
  </si>
  <si>
    <t>S051612</t>
  </si>
  <si>
    <t>S051704</t>
  </si>
  <si>
    <t>S051705</t>
  </si>
  <si>
    <t>S051706</t>
  </si>
  <si>
    <t>S051710</t>
  </si>
  <si>
    <t>S051711</t>
  </si>
  <si>
    <t>S051712</t>
  </si>
  <si>
    <t>S051804</t>
  </si>
  <si>
    <t>S051805</t>
  </si>
  <si>
    <t>S051806</t>
  </si>
  <si>
    <t>S051810</t>
  </si>
  <si>
    <t>S051811</t>
  </si>
  <si>
    <t>S051812</t>
  </si>
  <si>
    <t>S051904</t>
  </si>
  <si>
    <t>S051905</t>
  </si>
  <si>
    <t>S051906</t>
  </si>
  <si>
    <t>S051910</t>
  </si>
  <si>
    <t>S051911</t>
  </si>
  <si>
    <t>S051912</t>
  </si>
  <si>
    <t>S052004</t>
  </si>
  <si>
    <t>S052010</t>
  </si>
  <si>
    <t>S052104</t>
  </si>
  <si>
    <t>S052110</t>
  </si>
  <si>
    <t>S052204</t>
  </si>
  <si>
    <t>S052205</t>
  </si>
  <si>
    <t>S052206</t>
  </si>
  <si>
    <t>S052210</t>
  </si>
  <si>
    <t>S052211</t>
  </si>
  <si>
    <t>S052212</t>
  </si>
  <si>
    <t>S052304</t>
  </si>
  <si>
    <t>S052305</t>
  </si>
  <si>
    <t>S052306</t>
  </si>
  <si>
    <t>S052310</t>
  </si>
  <si>
    <t>S052311</t>
  </si>
  <si>
    <t>S052312</t>
  </si>
  <si>
    <t>S052404</t>
  </si>
  <si>
    <t>S052405</t>
  </si>
  <si>
    <t>S052406</t>
  </si>
  <si>
    <t>S052410</t>
  </si>
  <si>
    <t>S052411</t>
  </si>
  <si>
    <t>S052412</t>
  </si>
  <si>
    <t>S052504</t>
  </si>
  <si>
    <t>S052510</t>
  </si>
  <si>
    <t>S052604</t>
  </si>
  <si>
    <t>S052605</t>
  </si>
  <si>
    <t>S052606</t>
  </si>
  <si>
    <t>S052610</t>
  </si>
  <si>
    <t>S052611</t>
  </si>
  <si>
    <t>S052612</t>
  </si>
  <si>
    <t>S052704</t>
  </si>
  <si>
    <t>S052705</t>
  </si>
  <si>
    <t>S052706</t>
  </si>
  <si>
    <t>S052710</t>
  </si>
  <si>
    <t>S052711</t>
  </si>
  <si>
    <t>S052712</t>
  </si>
  <si>
    <t>S052804</t>
  </si>
  <si>
    <t>S052805</t>
  </si>
  <si>
    <t>S052806</t>
  </si>
  <si>
    <t>S052810</t>
  </si>
  <si>
    <t>S052811</t>
  </si>
  <si>
    <t>S052812</t>
  </si>
  <si>
    <t>S052904</t>
  </si>
  <si>
    <t>S052905</t>
  </si>
  <si>
    <t>S052906</t>
  </si>
  <si>
    <t>S052910</t>
  </si>
  <si>
    <t>S052911</t>
  </si>
  <si>
    <t>S052912</t>
  </si>
  <si>
    <t>S053004</t>
  </si>
  <si>
    <t>S053010</t>
  </si>
  <si>
    <t>S053104</t>
  </si>
  <si>
    <t>S053110</t>
  </si>
  <si>
    <t>S053204</t>
  </si>
  <si>
    <t>S053210</t>
  </si>
  <si>
    <t>S053304</t>
  </si>
  <si>
    <t>S053305</t>
  </si>
  <si>
    <t>S053306</t>
  </si>
  <si>
    <t>S053310</t>
  </si>
  <si>
    <t>S053311</t>
  </si>
  <si>
    <t>S053312</t>
  </si>
  <si>
    <t>S050412</t>
  </si>
  <si>
    <t>S050410</t>
  </si>
  <si>
    <t>S050406</t>
  </si>
  <si>
    <t>S050404</t>
  </si>
  <si>
    <t>S052012</t>
  </si>
  <si>
    <t>S052011</t>
  </si>
  <si>
    <t>S052006</t>
  </si>
  <si>
    <t>S052005</t>
  </si>
  <si>
    <t>S052112</t>
  </si>
  <si>
    <t>S052111</t>
  </si>
  <si>
    <t>S052106</t>
  </si>
  <si>
    <t>S052105</t>
  </si>
  <si>
    <t>S052512</t>
  </si>
  <si>
    <t>S052511</t>
  </si>
  <si>
    <t>S052506</t>
  </si>
  <si>
    <t>S052505</t>
  </si>
  <si>
    <t>S053012</t>
  </si>
  <si>
    <t>S053011</t>
  </si>
  <si>
    <t>S053006</t>
  </si>
  <si>
    <t>S053005</t>
  </si>
  <si>
    <t>S053112</t>
  </si>
  <si>
    <t>S053111</t>
  </si>
  <si>
    <t>S053106</t>
  </si>
  <si>
    <t>S053105</t>
  </si>
  <si>
    <t>S053212</t>
  </si>
  <si>
    <t>S053211</t>
  </si>
  <si>
    <t>S053206</t>
  </si>
  <si>
    <t>S053205</t>
  </si>
  <si>
    <t>S050101</t>
  </si>
  <si>
    <t>S050102</t>
  </si>
  <si>
    <t>S050103</t>
  </si>
  <si>
    <t>S050107</t>
  </si>
  <si>
    <t>S050108</t>
  </si>
  <si>
    <t>S050109</t>
  </si>
  <si>
    <t>S050201</t>
  </si>
  <si>
    <t>S050202</t>
  </si>
  <si>
    <t>S050203</t>
  </si>
  <si>
    <t>S050207</t>
  </si>
  <si>
    <t>S050208</t>
  </si>
  <si>
    <t>S050209</t>
  </si>
  <si>
    <t>S050301</t>
  </si>
  <si>
    <t>S050302</t>
  </si>
  <si>
    <t>S050303</t>
  </si>
  <si>
    <t>S050307</t>
  </si>
  <si>
    <t>S050308</t>
  </si>
  <si>
    <t>S050309</t>
  </si>
  <si>
    <t>S050402</t>
  </si>
  <si>
    <t>S050408</t>
  </si>
  <si>
    <t>S050501</t>
  </si>
  <si>
    <t>S050502</t>
  </si>
  <si>
    <t>S050503</t>
  </si>
  <si>
    <t>S050507</t>
  </si>
  <si>
    <t>S050508</t>
  </si>
  <si>
    <t>S050509</t>
  </si>
  <si>
    <t>S050601</t>
  </si>
  <si>
    <t>S050602</t>
  </si>
  <si>
    <t>S050603</t>
  </si>
  <si>
    <t>S050607</t>
  </si>
  <si>
    <t>S050608</t>
  </si>
  <si>
    <t>S050609</t>
  </si>
  <si>
    <t>S050701</t>
  </si>
  <si>
    <t>S050702</t>
  </si>
  <si>
    <t>S050703</t>
  </si>
  <si>
    <t>S050707</t>
  </si>
  <si>
    <t>S050708</t>
  </si>
  <si>
    <t>S050709</t>
  </si>
  <si>
    <t>S050801</t>
  </si>
  <si>
    <t>S050802</t>
  </si>
  <si>
    <t>S050803</t>
  </si>
  <si>
    <t>S050807</t>
  </si>
  <si>
    <t>S050808</t>
  </si>
  <si>
    <t>S050809</t>
  </si>
  <si>
    <t>S050901</t>
  </si>
  <si>
    <t>S050902</t>
  </si>
  <si>
    <t>S050903</t>
  </si>
  <si>
    <t>S050907</t>
  </si>
  <si>
    <t>S050908</t>
  </si>
  <si>
    <t>S050909</t>
  </si>
  <si>
    <t>S051001</t>
  </si>
  <si>
    <t>S051002</t>
  </si>
  <si>
    <t>S051003</t>
  </si>
  <si>
    <t>S051007</t>
  </si>
  <si>
    <t>S051008</t>
  </si>
  <si>
    <t>S051009</t>
  </si>
  <si>
    <t>S051101</t>
  </si>
  <si>
    <t>S051102</t>
  </si>
  <si>
    <t>S051103</t>
  </si>
  <si>
    <t>S051107</t>
  </si>
  <si>
    <t>S051108</t>
  </si>
  <si>
    <t>S051109</t>
  </si>
  <si>
    <t>S051201</t>
  </si>
  <si>
    <t>S051202</t>
  </si>
  <si>
    <t>S051203</t>
  </si>
  <si>
    <t>S051207</t>
  </si>
  <si>
    <t>S051208</t>
  </si>
  <si>
    <t>S051209</t>
  </si>
  <si>
    <t>S051301</t>
  </si>
  <si>
    <t>S051302</t>
  </si>
  <si>
    <t>S051303</t>
  </si>
  <si>
    <t>S051307</t>
  </si>
  <si>
    <t>S051308</t>
  </si>
  <si>
    <t>S051309</t>
  </si>
  <si>
    <t>S051401</t>
  </si>
  <si>
    <t>S051402</t>
  </si>
  <si>
    <t>S051403</t>
  </si>
  <si>
    <t>S051407</t>
  </si>
  <si>
    <t>S051408</t>
  </si>
  <si>
    <t>S051409</t>
  </si>
  <si>
    <t>S051501</t>
  </si>
  <si>
    <t>S051502</t>
  </si>
  <si>
    <t>S051503</t>
  </si>
  <si>
    <t>S051507</t>
  </si>
  <si>
    <t>S051508</t>
  </si>
  <si>
    <t>S051509</t>
  </si>
  <si>
    <t>S051601</t>
  </si>
  <si>
    <t>S051602</t>
  </si>
  <si>
    <t>S051603</t>
  </si>
  <si>
    <t>S051607</t>
  </si>
  <si>
    <t>S051608</t>
  </si>
  <si>
    <t>S051609</t>
  </si>
  <si>
    <t>S051701</t>
  </si>
  <si>
    <t>S051702</t>
  </si>
  <si>
    <t>S051703</t>
  </si>
  <si>
    <t>S051707</t>
  </si>
  <si>
    <t>S051708</t>
  </si>
  <si>
    <t>S051709</t>
  </si>
  <si>
    <t>S051801</t>
  </si>
  <si>
    <t>S051802</t>
  </si>
  <si>
    <t>S051803</t>
  </si>
  <si>
    <t>S051807</t>
  </si>
  <si>
    <t>S051808</t>
  </si>
  <si>
    <t>S051809</t>
  </si>
  <si>
    <t>S051901</t>
  </si>
  <si>
    <t>S051902</t>
  </si>
  <si>
    <t>S051903</t>
  </si>
  <si>
    <t>S051907</t>
  </si>
  <si>
    <t>S051908</t>
  </si>
  <si>
    <t>S051909</t>
  </si>
  <si>
    <t>S052001</t>
  </si>
  <si>
    <t>S052007</t>
  </si>
  <si>
    <t>S052101</t>
  </si>
  <si>
    <t>S052107</t>
  </si>
  <si>
    <t>S052201</t>
  </si>
  <si>
    <t>S052202</t>
  </si>
  <si>
    <t>S052203</t>
  </si>
  <si>
    <t>S052207</t>
  </si>
  <si>
    <t>S052208</t>
  </si>
  <si>
    <t>S052209</t>
  </si>
  <si>
    <t>S052301</t>
  </si>
  <si>
    <t>S052302</t>
  </si>
  <si>
    <t>S052303</t>
  </si>
  <si>
    <t>S052307</t>
  </si>
  <si>
    <t>S052308</t>
  </si>
  <si>
    <t>S052309</t>
  </si>
  <si>
    <t>S052401</t>
  </si>
  <si>
    <t>S052402</t>
  </si>
  <si>
    <t>S052403</t>
  </si>
  <si>
    <t>S052407</t>
  </si>
  <si>
    <t>S052408</t>
  </si>
  <si>
    <t>S052409</t>
  </si>
  <si>
    <t>S052501</t>
  </si>
  <si>
    <t>S052507</t>
  </si>
  <si>
    <t>S052601</t>
  </si>
  <si>
    <t>S052602</t>
  </si>
  <si>
    <t>S052603</t>
  </si>
  <si>
    <t>S052607</t>
  </si>
  <si>
    <t>S052608</t>
  </si>
  <si>
    <t>S052609</t>
  </si>
  <si>
    <t>S052701</t>
  </si>
  <si>
    <t>S052702</t>
  </si>
  <si>
    <t>S052703</t>
  </si>
  <si>
    <t>S052707</t>
  </si>
  <si>
    <t>S052708</t>
  </si>
  <si>
    <t>S052709</t>
  </si>
  <si>
    <t>S052801</t>
  </si>
  <si>
    <t>S052802</t>
  </si>
  <si>
    <t>S052803</t>
  </si>
  <si>
    <t>S052807</t>
  </si>
  <si>
    <t>S052808</t>
  </si>
  <si>
    <t>S052809</t>
  </si>
  <si>
    <t>S052901</t>
  </si>
  <si>
    <t>S052902</t>
  </si>
  <si>
    <t>S052903</t>
  </si>
  <si>
    <t>S052907</t>
  </si>
  <si>
    <t>S052908</t>
  </si>
  <si>
    <t>S052909</t>
  </si>
  <si>
    <t>S053001</t>
  </si>
  <si>
    <t>S053007</t>
  </si>
  <si>
    <t>S053101</t>
  </si>
  <si>
    <t>S053107</t>
  </si>
  <si>
    <t>S053201</t>
  </si>
  <si>
    <t>S053207</t>
  </si>
  <si>
    <t>S053301</t>
  </si>
  <si>
    <t>S053302</t>
  </si>
  <si>
    <t>S053303</t>
  </si>
  <si>
    <t>S053307</t>
  </si>
  <si>
    <t>S053308</t>
  </si>
  <si>
    <t>S053309</t>
  </si>
  <si>
    <t>S050409</t>
  </si>
  <si>
    <t>S050407</t>
  </si>
  <si>
    <t>S050403</t>
  </si>
  <si>
    <t>S050401</t>
  </si>
  <si>
    <t>S052009</t>
  </si>
  <si>
    <t>S052008</t>
  </si>
  <si>
    <t>S052003</t>
  </si>
  <si>
    <t>S052002</t>
  </si>
  <si>
    <t>S052109</t>
  </si>
  <si>
    <t>S052108</t>
  </si>
  <si>
    <t>S052103</t>
  </si>
  <si>
    <t>S052102</t>
  </si>
  <si>
    <t>S052509</t>
  </si>
  <si>
    <t>S052508</t>
  </si>
  <si>
    <t>S052503</t>
  </si>
  <si>
    <t>S052502</t>
  </si>
  <si>
    <t>S053009</t>
  </si>
  <si>
    <t>S053008</t>
  </si>
  <si>
    <t>S053003</t>
  </si>
  <si>
    <t>S053002</t>
  </si>
  <si>
    <t>S053109</t>
  </si>
  <si>
    <t>S053108</t>
  </si>
  <si>
    <t>S053103</t>
  </si>
  <si>
    <t>S053102</t>
  </si>
  <si>
    <t>S053209</t>
  </si>
  <si>
    <t>S053208</t>
  </si>
  <si>
    <t>S053203</t>
  </si>
  <si>
    <t>S053202</t>
  </si>
  <si>
    <t>L6'!M10</t>
  </si>
  <si>
    <t>L6'!L10</t>
  </si>
  <si>
    <t>L6'!K10</t>
  </si>
  <si>
    <t>L6'!G10</t>
  </si>
  <si>
    <t>L6'!F10</t>
  </si>
  <si>
    <t>L6'!E10</t>
  </si>
  <si>
    <t>L6'!M13</t>
  </si>
  <si>
    <t>L6'!L13</t>
  </si>
  <si>
    <t>L6'!K13</t>
  </si>
  <si>
    <t>L6'!G13</t>
  </si>
  <si>
    <t>L6'!F13</t>
  </si>
  <si>
    <t>L6'!E13</t>
  </si>
  <si>
    <t>L6'!M16</t>
  </si>
  <si>
    <t>L6'!L16</t>
  </si>
  <si>
    <t>L6'!K16</t>
  </si>
  <si>
    <t>L6'!G16</t>
  </si>
  <si>
    <t>L6'!F16</t>
  </si>
  <si>
    <t>L6'!E16</t>
  </si>
  <si>
    <t>L6'!M17</t>
  </si>
  <si>
    <t>L6'!L17</t>
  </si>
  <si>
    <t>L6'!K17</t>
  </si>
  <si>
    <t>L6'!G17</t>
  </si>
  <si>
    <t>L6'!F17</t>
  </si>
  <si>
    <t>L6'!E17</t>
  </si>
  <si>
    <t>L6'!M18</t>
  </si>
  <si>
    <t>L6'!L18</t>
  </si>
  <si>
    <t>L6'!K18</t>
  </si>
  <si>
    <t>L6'!G18</t>
  </si>
  <si>
    <t>L6'!F18</t>
  </si>
  <si>
    <t>L6'!E18</t>
  </si>
  <si>
    <t>L6'!M19</t>
  </si>
  <si>
    <t>L6'!L19</t>
  </si>
  <si>
    <t>L6'!K19</t>
  </si>
  <si>
    <t>L6'!G19</t>
  </si>
  <si>
    <t>L6'!F19</t>
  </si>
  <si>
    <t>L6'!E19</t>
  </si>
  <si>
    <t>L6'!M20</t>
  </si>
  <si>
    <t>L6'!L20</t>
  </si>
  <si>
    <t>L6'!K20</t>
  </si>
  <si>
    <t>L6'!G20</t>
  </si>
  <si>
    <t>L6'!F20</t>
  </si>
  <si>
    <t>L6'!E20</t>
  </si>
  <si>
    <t>L6'!M21</t>
  </si>
  <si>
    <t>L6'!L21</t>
  </si>
  <si>
    <t>L6'!K21</t>
  </si>
  <si>
    <t>L6'!G21</t>
  </si>
  <si>
    <t>L6'!F21</t>
  </si>
  <si>
    <t>L6'!E21</t>
  </si>
  <si>
    <t>L6'!M22</t>
  </si>
  <si>
    <t>L6'!L22</t>
  </si>
  <si>
    <t>L6'!K22</t>
  </si>
  <si>
    <t>L6'!G22</t>
  </si>
  <si>
    <t>L6'!F22</t>
  </si>
  <si>
    <t>L6'!E22</t>
  </si>
  <si>
    <t>L6'!M23</t>
  </si>
  <si>
    <t>L6'!L23</t>
  </si>
  <si>
    <t>L6'!K23</t>
  </si>
  <si>
    <t>L6'!G23</t>
  </si>
  <si>
    <t>L6'!F23</t>
  </si>
  <si>
    <t>L6'!E23</t>
  </si>
  <si>
    <t>L6'!M24</t>
  </si>
  <si>
    <t>L6'!L24</t>
  </si>
  <si>
    <t>L6'!K24</t>
  </si>
  <si>
    <t>L6'!G24</t>
  </si>
  <si>
    <t>L6'!F24</t>
  </si>
  <si>
    <t>L6'!E24</t>
  </si>
  <si>
    <t>L6'!M25</t>
  </si>
  <si>
    <t>L6'!L25</t>
  </si>
  <si>
    <t>L6'!K25</t>
  </si>
  <si>
    <t>L6'!G25</t>
  </si>
  <si>
    <t>L6'!F25</t>
  </si>
  <si>
    <t>L6'!E25</t>
  </si>
  <si>
    <t>L6'!M26</t>
  </si>
  <si>
    <t>L6'!L26</t>
  </si>
  <si>
    <t>L6'!K26</t>
  </si>
  <si>
    <t>L6'!G26</t>
  </si>
  <si>
    <t>L6'!F26</t>
  </si>
  <si>
    <t>L6'!E26</t>
  </si>
  <si>
    <t>L6'!M27</t>
  </si>
  <si>
    <t>L6'!L27</t>
  </si>
  <si>
    <t>L6'!K27</t>
  </si>
  <si>
    <t>L6'!G27</t>
  </si>
  <si>
    <t>L6'!F27</t>
  </si>
  <si>
    <t>L6'!E27</t>
  </si>
  <si>
    <t>L6'!M28</t>
  </si>
  <si>
    <t>L6'!L28</t>
  </si>
  <si>
    <t>L6'!K28</t>
  </si>
  <si>
    <t>L6'!G28</t>
  </si>
  <si>
    <t>L6'!F28</t>
  </si>
  <si>
    <t>L6'!E28</t>
  </si>
  <si>
    <t>L6'!M29</t>
  </si>
  <si>
    <t>L6'!L29</t>
  </si>
  <si>
    <t>L6'!K29</t>
  </si>
  <si>
    <t>L6'!G29</t>
  </si>
  <si>
    <t>L6'!F29</t>
  </si>
  <si>
    <t>L6'!E29</t>
  </si>
  <si>
    <t>L6'!M30</t>
  </si>
  <si>
    <t>L6'!L30</t>
  </si>
  <si>
    <t>L6'!K30</t>
  </si>
  <si>
    <t>L6'!G30</t>
  </si>
  <si>
    <t>L6'!F30</t>
  </si>
  <si>
    <t>L6'!E30</t>
  </si>
  <si>
    <t>L6'!M31</t>
  </si>
  <si>
    <t>L6'!L31</t>
  </si>
  <si>
    <t>L6'!K31</t>
  </si>
  <si>
    <t>L6'!G31</t>
  </si>
  <si>
    <t>L6'!F31</t>
  </si>
  <si>
    <t>L6'!E31</t>
  </si>
  <si>
    <t>L6'!M32</t>
  </si>
  <si>
    <t>L6'!L32</t>
  </si>
  <si>
    <t>L6'!K32</t>
  </si>
  <si>
    <t>L6'!G32</t>
  </si>
  <si>
    <t>L6'!F32</t>
  </si>
  <si>
    <t>L6'!E32</t>
  </si>
  <si>
    <t>L6'!M33</t>
  </si>
  <si>
    <t>L6'!L33</t>
  </si>
  <si>
    <t>L6'!K33</t>
  </si>
  <si>
    <t>L6'!G33</t>
  </si>
  <si>
    <t>L6'!F33</t>
  </si>
  <si>
    <t>L6'!E33</t>
  </si>
  <si>
    <t>L6'!M34</t>
  </si>
  <si>
    <t>L6'!L34</t>
  </si>
  <si>
    <t>L6'!K34</t>
  </si>
  <si>
    <t>L6'!G34</t>
  </si>
  <si>
    <t>L6'!F34</t>
  </si>
  <si>
    <t>L6'!E34</t>
  </si>
  <si>
    <t>L6'!M35</t>
  </si>
  <si>
    <t>L6'!L35</t>
  </si>
  <si>
    <t>L6'!K35</t>
  </si>
  <si>
    <t>L6'!G35</t>
  </si>
  <si>
    <t>L6'!F35</t>
  </si>
  <si>
    <t>L6'!E35</t>
  </si>
  <si>
    <t>L6'!M36</t>
  </si>
  <si>
    <t>L6'!G36</t>
  </si>
  <si>
    <t>L6'!M37</t>
  </si>
  <si>
    <t>L6'!G37</t>
  </si>
  <si>
    <t>L6'!M38</t>
  </si>
  <si>
    <t>L6'!G38</t>
  </si>
  <si>
    <t>L6'!M39</t>
  </si>
  <si>
    <t>L6'!G39</t>
  </si>
  <si>
    <t>L6'!M40</t>
  </si>
  <si>
    <t>L6'!G40</t>
  </si>
  <si>
    <t>L6'!K41</t>
  </si>
  <si>
    <t>L6'!E41</t>
  </si>
  <si>
    <t>L6'!M42</t>
  </si>
  <si>
    <t>L6'!L42</t>
  </si>
  <si>
    <t>L6'!K42</t>
  </si>
  <si>
    <t>L6'!G42</t>
  </si>
  <si>
    <t>L6'!F42</t>
  </si>
  <si>
    <t>L6'!E42</t>
  </si>
  <si>
    <t>L6'!M43</t>
  </si>
  <si>
    <t>L6'!L43</t>
  </si>
  <si>
    <t>L6'!K43</t>
  </si>
  <si>
    <t>L6'!G43</t>
  </si>
  <si>
    <t>L6'!F43</t>
  </si>
  <si>
    <t>L6'!E43</t>
  </si>
  <si>
    <t>L6'!M44</t>
  </si>
  <si>
    <t>L6'!L44</t>
  </si>
  <si>
    <t>L6'!K44</t>
  </si>
  <si>
    <t>L6'!G44</t>
  </si>
  <si>
    <t>L6'!F44</t>
  </si>
  <si>
    <t>L6'!E44</t>
  </si>
  <si>
    <t>L6'!M45</t>
  </si>
  <si>
    <t>L6'!L45</t>
  </si>
  <si>
    <t>L6'!K45</t>
  </si>
  <si>
    <t>L6'!G45</t>
  </si>
  <si>
    <t>L6'!F45</t>
  </si>
  <si>
    <t>L6'!E45</t>
  </si>
  <si>
    <t>L6'!M11</t>
  </si>
  <si>
    <t>L6'!L11</t>
  </si>
  <si>
    <t>L6'!K11</t>
  </si>
  <si>
    <t>L6'!G11</t>
  </si>
  <si>
    <t>L6'!F11</t>
  </si>
  <si>
    <t>L6'!E11</t>
  </si>
  <si>
    <t>L6'!M12</t>
  </si>
  <si>
    <t>L6'!L12</t>
  </si>
  <si>
    <t>L6'!K12</t>
  </si>
  <si>
    <t>L6'!G12</t>
  </si>
  <si>
    <t>L6'!F12</t>
  </si>
  <si>
    <t>L6'!E12</t>
  </si>
  <si>
    <t>L6'!M14</t>
  </si>
  <si>
    <t>L6'!L14</t>
  </si>
  <si>
    <t>L6'!K14</t>
  </si>
  <si>
    <t>L6'!G14</t>
  </si>
  <si>
    <t>L6'!F14</t>
  </si>
  <si>
    <t>L6'!E14</t>
  </si>
  <si>
    <t>L6'!M15</t>
  </si>
  <si>
    <t>L6'!L15</t>
  </si>
  <si>
    <t>L6'!K15</t>
  </si>
  <si>
    <t>L6'!G15</t>
  </si>
  <si>
    <t>L6'!F15</t>
  </si>
  <si>
    <t>L6'!E15</t>
  </si>
  <si>
    <t>L6'!E36</t>
  </si>
  <si>
    <t>L6'!F36</t>
  </si>
  <si>
    <t>L6'!K36</t>
  </si>
  <si>
    <t>L6'!L36</t>
  </si>
  <si>
    <t>L6'!E37</t>
  </si>
  <si>
    <t>L6'!F37</t>
  </si>
  <si>
    <t>L6'!K37</t>
  </si>
  <si>
    <t>L6'!L37</t>
  </si>
  <si>
    <t>L6'!E38</t>
  </si>
  <si>
    <t>L6'!F38</t>
  </si>
  <si>
    <t>L6'!K38</t>
  </si>
  <si>
    <t>L6'!L38</t>
  </si>
  <si>
    <t>L6'!E39</t>
  </si>
  <si>
    <t>L6'!F39</t>
  </si>
  <si>
    <t>L6'!K39</t>
  </si>
  <si>
    <t>L6'!L39</t>
  </si>
  <si>
    <t>L6'!E40</t>
  </si>
  <si>
    <t>L6'!F40</t>
  </si>
  <si>
    <t>L6'!K40</t>
  </si>
  <si>
    <t>L6'!L40</t>
  </si>
  <si>
    <t>L6'!F41</t>
  </si>
  <si>
    <t>L6'!G41</t>
  </si>
  <si>
    <t>L6'!L41</t>
  </si>
  <si>
    <t>L6'!M41</t>
  </si>
  <si>
    <t>L6'!P10</t>
  </si>
  <si>
    <t>L6'!O10</t>
  </si>
  <si>
    <t>L6'!N10</t>
  </si>
  <si>
    <t>L6'!J10</t>
  </si>
  <si>
    <t>L6'!I10</t>
  </si>
  <si>
    <t>L6'!H10</t>
  </si>
  <si>
    <t>L6'!P13</t>
  </si>
  <si>
    <t>L6'!O13</t>
  </si>
  <si>
    <t>L6'!N13</t>
  </si>
  <si>
    <t>L6'!J13</t>
  </si>
  <si>
    <t>L6'!I13</t>
  </si>
  <si>
    <t>L6'!H13</t>
  </si>
  <si>
    <t>L6'!P16</t>
  </si>
  <si>
    <t>L6'!O16</t>
  </si>
  <si>
    <t>L6'!N16</t>
  </si>
  <si>
    <t>L6'!J16</t>
  </si>
  <si>
    <t>L6'!I16</t>
  </si>
  <si>
    <t>L6'!H16</t>
  </si>
  <si>
    <t>L6'!P17</t>
  </si>
  <si>
    <t>L6'!O17</t>
  </si>
  <si>
    <t>L6'!N17</t>
  </si>
  <si>
    <t>L6'!J17</t>
  </si>
  <si>
    <t>L6'!I17</t>
  </si>
  <si>
    <t>L6'!H17</t>
  </si>
  <si>
    <t>L6'!P18</t>
  </si>
  <si>
    <t>L6'!O18</t>
  </si>
  <si>
    <t>L6'!N18</t>
  </si>
  <si>
    <t>L6'!J18</t>
  </si>
  <si>
    <t>L6'!I18</t>
  </si>
  <si>
    <t>L6'!H18</t>
  </si>
  <si>
    <t>L6'!P19</t>
  </si>
  <si>
    <t>L6'!O19</t>
  </si>
  <si>
    <t>L6'!N19</t>
  </si>
  <si>
    <t>L6'!J19</t>
  </si>
  <si>
    <t>L6'!I19</t>
  </si>
  <si>
    <t>L6'!H19</t>
  </si>
  <si>
    <t>L6'!P20</t>
  </si>
  <si>
    <t>L6'!O20</t>
  </si>
  <si>
    <t>L6'!N20</t>
  </si>
  <si>
    <t>L6'!J20</t>
  </si>
  <si>
    <t>L6'!I20</t>
  </si>
  <si>
    <t>L6'!H20</t>
  </si>
  <si>
    <t>L6'!P21</t>
  </si>
  <si>
    <t>L6'!O21</t>
  </si>
  <si>
    <t>L6'!N21</t>
  </si>
  <si>
    <t>L6'!J21</t>
  </si>
  <si>
    <t>L6'!I21</t>
  </si>
  <si>
    <t>L6'!H21</t>
  </si>
  <si>
    <t>L6'!P22</t>
  </si>
  <si>
    <t>L6'!O22</t>
  </si>
  <si>
    <t>L6'!N22</t>
  </si>
  <si>
    <t>L6'!J22</t>
  </si>
  <si>
    <t>L6'!I22</t>
  </si>
  <si>
    <t>L6'!H22</t>
  </si>
  <si>
    <t>L6'!P23</t>
  </si>
  <si>
    <t>L6'!O23</t>
  </si>
  <si>
    <t>L6'!N23</t>
  </si>
  <si>
    <t>L6'!J23</t>
  </si>
  <si>
    <t>L6'!I23</t>
  </si>
  <si>
    <t>L6'!H23</t>
  </si>
  <si>
    <t>L6'!P24</t>
  </si>
  <si>
    <t>L6'!O24</t>
  </si>
  <si>
    <t>L6'!N24</t>
  </si>
  <si>
    <t>L6'!J24</t>
  </si>
  <si>
    <t>L6'!I24</t>
  </si>
  <si>
    <t>L6'!H24</t>
  </si>
  <si>
    <t>L6'!P25</t>
  </si>
  <si>
    <t>L6'!O25</t>
  </si>
  <si>
    <t>L6'!N25</t>
  </si>
  <si>
    <t>L6'!J25</t>
  </si>
  <si>
    <t>L6'!I25</t>
  </si>
  <si>
    <t>L6'!H25</t>
  </si>
  <si>
    <t>L6'!P26</t>
  </si>
  <si>
    <t>L6'!O26</t>
  </si>
  <si>
    <t>L6'!N26</t>
  </si>
  <si>
    <t>L6'!J26</t>
  </si>
  <si>
    <t>L6'!I26</t>
  </si>
  <si>
    <t>L6'!H26</t>
  </si>
  <si>
    <t>L6'!P27</t>
  </si>
  <si>
    <t>L6'!O27</t>
  </si>
  <si>
    <t>L6'!N27</t>
  </si>
  <si>
    <t>L6'!J27</t>
  </si>
  <si>
    <t>L6'!I27</t>
  </si>
  <si>
    <t>L6'!H27</t>
  </si>
  <si>
    <t>L6'!P28</t>
  </si>
  <si>
    <t>L6'!O28</t>
  </si>
  <si>
    <t>L6'!N28</t>
  </si>
  <si>
    <t>L6'!J28</t>
  </si>
  <si>
    <t>L6'!I28</t>
  </si>
  <si>
    <t>L6'!H28</t>
  </si>
  <si>
    <t>L6'!P29</t>
  </si>
  <si>
    <t>L6'!O29</t>
  </si>
  <si>
    <t>L6'!N29</t>
  </si>
  <si>
    <t>L6'!J29</t>
  </si>
  <si>
    <t>L6'!I29</t>
  </si>
  <si>
    <t>L6'!H29</t>
  </si>
  <si>
    <t>L6'!P30</t>
  </si>
  <si>
    <t>L6'!O30</t>
  </si>
  <si>
    <t>L6'!N30</t>
  </si>
  <si>
    <t>L6'!J30</t>
  </si>
  <si>
    <t>L6'!I30</t>
  </si>
  <si>
    <t>L6'!H30</t>
  </si>
  <si>
    <t>L6'!P31</t>
  </si>
  <si>
    <t>L6'!O31</t>
  </si>
  <si>
    <t>L6'!N31</t>
  </si>
  <si>
    <t>L6'!J31</t>
  </si>
  <si>
    <t>L6'!I31</t>
  </si>
  <si>
    <t>L6'!H31</t>
  </si>
  <si>
    <t>L6'!P32</t>
  </si>
  <si>
    <t>L6'!O32</t>
  </si>
  <si>
    <t>L6'!N32</t>
  </si>
  <si>
    <t>L6'!J32</t>
  </si>
  <si>
    <t>L6'!I32</t>
  </si>
  <si>
    <t>L6'!H32</t>
  </si>
  <si>
    <t>L6'!P33</t>
  </si>
  <si>
    <t>L6'!O33</t>
  </si>
  <si>
    <t>L6'!N33</t>
  </si>
  <si>
    <t>L6'!J33</t>
  </si>
  <si>
    <t>L6'!I33</t>
  </si>
  <si>
    <t>L6'!H33</t>
  </si>
  <si>
    <t>L6'!P34</t>
  </si>
  <si>
    <t>L6'!O34</t>
  </si>
  <si>
    <t>L6'!N34</t>
  </si>
  <si>
    <t>L6'!J34</t>
  </si>
  <si>
    <t>L6'!I34</t>
  </si>
  <si>
    <t>L6'!H34</t>
  </si>
  <si>
    <t>L6'!P35</t>
  </si>
  <si>
    <t>L6'!O35</t>
  </si>
  <si>
    <t>L6'!N35</t>
  </si>
  <si>
    <t>L6'!J35</t>
  </si>
  <si>
    <t>L6'!I35</t>
  </si>
  <si>
    <t>L6'!H35</t>
  </si>
  <si>
    <t>L6'!P36</t>
  </si>
  <si>
    <t>L6'!J36</t>
  </si>
  <si>
    <t>L6'!P37</t>
  </si>
  <si>
    <t>L6'!J37</t>
  </si>
  <si>
    <t>L6'!P38</t>
  </si>
  <si>
    <t>L6'!J38</t>
  </si>
  <si>
    <t>L6'!P39</t>
  </si>
  <si>
    <t>L6'!J39</t>
  </si>
  <si>
    <t>L6'!P40</t>
  </si>
  <si>
    <t>L6'!J40</t>
  </si>
  <si>
    <t>L6'!N41</t>
  </si>
  <si>
    <t>L6'!H41</t>
  </si>
  <si>
    <t>L6'!P42</t>
  </si>
  <si>
    <t>L6'!O42</t>
  </si>
  <si>
    <t>L6'!N42</t>
  </si>
  <si>
    <t>L6'!J42</t>
  </si>
  <si>
    <t>L6'!I42</t>
  </si>
  <si>
    <t>L6'!H42</t>
  </si>
  <si>
    <t>L6'!P43</t>
  </si>
  <si>
    <t>L6'!O43</t>
  </si>
  <si>
    <t>L6'!N43</t>
  </si>
  <si>
    <t>L6'!J43</t>
  </si>
  <si>
    <t>L6'!I43</t>
  </si>
  <si>
    <t>L6'!H43</t>
  </si>
  <si>
    <t>L6'!P44</t>
  </si>
  <si>
    <t>L6'!O44</t>
  </si>
  <si>
    <t>L6'!N44</t>
  </si>
  <si>
    <t>L6'!J44</t>
  </si>
  <si>
    <t>L6'!I44</t>
  </si>
  <si>
    <t>L6'!H44</t>
  </si>
  <si>
    <t>L6'!P45</t>
  </si>
  <si>
    <t>L6'!O45</t>
  </si>
  <si>
    <t>L6'!N45</t>
  </si>
  <si>
    <t>L6'!J45</t>
  </si>
  <si>
    <t>L6'!I45</t>
  </si>
  <si>
    <t>L6'!H45</t>
  </si>
  <si>
    <t>L6'!P11</t>
  </si>
  <si>
    <t>L6'!O11</t>
  </si>
  <si>
    <t>L6'!N11</t>
  </si>
  <si>
    <t>L6'!J11</t>
  </si>
  <si>
    <t>L6'!I11</t>
  </si>
  <si>
    <t>L6'!H11</t>
  </si>
  <si>
    <t>L6'!P12</t>
  </si>
  <si>
    <t>L6'!O12</t>
  </si>
  <si>
    <t>L6'!N12</t>
  </si>
  <si>
    <t>L6'!J12</t>
  </si>
  <si>
    <t>L6'!I12</t>
  </si>
  <si>
    <t>L6'!H12</t>
  </si>
  <si>
    <t>L6'!P14</t>
  </si>
  <si>
    <t>L6'!O14</t>
  </si>
  <si>
    <t>L6'!N14</t>
  </si>
  <si>
    <t>L6'!J14</t>
  </si>
  <si>
    <t>L6'!I14</t>
  </si>
  <si>
    <t>L6'!H14</t>
  </si>
  <si>
    <t>L6'!P15</t>
  </si>
  <si>
    <t>L6'!O15</t>
  </si>
  <si>
    <t>L6'!N15</t>
  </si>
  <si>
    <t>L6'!J15</t>
  </si>
  <si>
    <t>L6'!I15</t>
  </si>
  <si>
    <t>L6'!H15</t>
  </si>
  <si>
    <t>L6'!H36</t>
  </si>
  <si>
    <t>L6'!I36</t>
  </si>
  <si>
    <t>L6'!N36</t>
  </si>
  <si>
    <t>L6'!O36</t>
  </si>
  <si>
    <t>L6'!H37</t>
  </si>
  <si>
    <t>L6'!I37</t>
  </si>
  <si>
    <t>L6'!N37</t>
  </si>
  <si>
    <t>L6'!O37</t>
  </si>
  <si>
    <t>L6'!H38</t>
  </si>
  <si>
    <t>L6'!I38</t>
  </si>
  <si>
    <t>L6'!N38</t>
  </si>
  <si>
    <t>L6'!O38</t>
  </si>
  <si>
    <t>L6'!H39</t>
  </si>
  <si>
    <t>L6'!I39</t>
  </si>
  <si>
    <t>L6'!N39</t>
  </si>
  <si>
    <t>L6'!O39</t>
  </si>
  <si>
    <t>L6'!H40</t>
  </si>
  <si>
    <t>L6'!I40</t>
  </si>
  <si>
    <t>L6'!N40</t>
  </si>
  <si>
    <t>L6'!O40</t>
  </si>
  <si>
    <t>L6'!I41</t>
  </si>
  <si>
    <t>L6'!J41</t>
  </si>
  <si>
    <t>L6'!O41</t>
  </si>
  <si>
    <t>L6'!P41</t>
  </si>
  <si>
    <t>S060104</t>
  </si>
  <si>
    <t>S060105</t>
  </si>
  <si>
    <t>S060106</t>
  </si>
  <si>
    <t>S060110</t>
  </si>
  <si>
    <t>S060111</t>
  </si>
  <si>
    <t>S060112</t>
  </si>
  <si>
    <t>S060404</t>
  </si>
  <si>
    <t>S060405</t>
  </si>
  <si>
    <t>S060406</t>
  </si>
  <si>
    <t>S060410</t>
  </si>
  <si>
    <t>S060411</t>
  </si>
  <si>
    <t>S060412</t>
  </si>
  <si>
    <t>S060704</t>
  </si>
  <si>
    <t>S060705</t>
  </si>
  <si>
    <t>S060706</t>
  </si>
  <si>
    <t>S060710</t>
  </si>
  <si>
    <t>S060711</t>
  </si>
  <si>
    <t>S060712</t>
  </si>
  <si>
    <t>S060804</t>
  </si>
  <si>
    <t>S060805</t>
  </si>
  <si>
    <t>S060806</t>
  </si>
  <si>
    <t>S060810</t>
  </si>
  <si>
    <t>S060811</t>
  </si>
  <si>
    <t>S060812</t>
  </si>
  <si>
    <t>S060904</t>
  </si>
  <si>
    <t>S060905</t>
  </si>
  <si>
    <t>S060906</t>
  </si>
  <si>
    <t>S060910</t>
  </si>
  <si>
    <t>S060911</t>
  </si>
  <si>
    <t>S060912</t>
  </si>
  <si>
    <t>S061004</t>
  </si>
  <si>
    <t>S061005</t>
  </si>
  <si>
    <t>S061006</t>
  </si>
  <si>
    <t>S061010</t>
  </si>
  <si>
    <t>S061011</t>
  </si>
  <si>
    <t>S061012</t>
  </si>
  <si>
    <t>S061104</t>
  </si>
  <si>
    <t>S061105</t>
  </si>
  <si>
    <t>S061106</t>
  </si>
  <si>
    <t>S061110</t>
  </si>
  <si>
    <t>S061111</t>
  </si>
  <si>
    <t>S061112</t>
  </si>
  <si>
    <t>S061204</t>
  </si>
  <si>
    <t>S061205</t>
  </si>
  <si>
    <t>S061206</t>
  </si>
  <si>
    <t>S061210</t>
  </si>
  <si>
    <t>S061211</t>
  </si>
  <si>
    <t>S061212</t>
  </si>
  <si>
    <t>S061304</t>
  </si>
  <si>
    <t>S061305</t>
  </si>
  <si>
    <t>S061306</t>
  </si>
  <si>
    <t>S061310</t>
  </si>
  <si>
    <t>S061311</t>
  </si>
  <si>
    <t>S061312</t>
  </si>
  <si>
    <t>S061404</t>
  </si>
  <si>
    <t>S061405</t>
  </si>
  <si>
    <t>S061406</t>
  </si>
  <si>
    <t>S061410</t>
  </si>
  <si>
    <t>S061411</t>
  </si>
  <si>
    <t>S061412</t>
  </si>
  <si>
    <t>S061504</t>
  </si>
  <si>
    <t>S061505</t>
  </si>
  <si>
    <t>S061506</t>
  </si>
  <si>
    <t>S061510</t>
  </si>
  <si>
    <t>S061511</t>
  </si>
  <si>
    <t>S061512</t>
  </si>
  <si>
    <t>S061604</t>
  </si>
  <si>
    <t>S061605</t>
  </si>
  <si>
    <t>S061606</t>
  </si>
  <si>
    <t>S061610</t>
  </si>
  <si>
    <t>S061611</t>
  </si>
  <si>
    <t>S061612</t>
  </si>
  <si>
    <t>S061704</t>
  </si>
  <si>
    <t>S061705</t>
  </si>
  <si>
    <t>S061706</t>
  </si>
  <si>
    <t>S061710</t>
  </si>
  <si>
    <t>S061711</t>
  </si>
  <si>
    <t>S061712</t>
  </si>
  <si>
    <t>S061804</t>
  </si>
  <si>
    <t>S061805</t>
  </si>
  <si>
    <t>S061806</t>
  </si>
  <si>
    <t>S061810</t>
  </si>
  <si>
    <t>S061811</t>
  </si>
  <si>
    <t>S061812</t>
  </si>
  <si>
    <t>S061904</t>
  </si>
  <si>
    <t>S061905</t>
  </si>
  <si>
    <t>S061906</t>
  </si>
  <si>
    <t>S061910</t>
  </si>
  <si>
    <t>S061911</t>
  </si>
  <si>
    <t>S061912</t>
  </si>
  <si>
    <t>S062004</t>
  </si>
  <si>
    <t>S062005</t>
  </si>
  <si>
    <t>S062006</t>
  </si>
  <si>
    <t>S062010</t>
  </si>
  <si>
    <t>S062011</t>
  </si>
  <si>
    <t>S062012</t>
  </si>
  <si>
    <t>S062104</t>
  </si>
  <si>
    <t>S062105</t>
  </si>
  <si>
    <t>S062106</t>
  </si>
  <si>
    <t>S062110</t>
  </si>
  <si>
    <t>S062111</t>
  </si>
  <si>
    <t>S062112</t>
  </si>
  <si>
    <t>S062204</t>
  </si>
  <si>
    <t>S062205</t>
  </si>
  <si>
    <t>S062206</t>
  </si>
  <si>
    <t>S062210</t>
  </si>
  <si>
    <t>S062211</t>
  </si>
  <si>
    <t>S062212</t>
  </si>
  <si>
    <t>S062304</t>
  </si>
  <si>
    <t>S062305</t>
  </si>
  <si>
    <t>S062306</t>
  </si>
  <si>
    <t>S062310</t>
  </si>
  <si>
    <t>S062311</t>
  </si>
  <si>
    <t>S062312</t>
  </si>
  <si>
    <t>S062404</t>
  </si>
  <si>
    <t>S062405</t>
  </si>
  <si>
    <t>S062406</t>
  </si>
  <si>
    <t>S062410</t>
  </si>
  <si>
    <t>S062411</t>
  </si>
  <si>
    <t>S062412</t>
  </si>
  <si>
    <t>S062504</t>
  </si>
  <si>
    <t>S062505</t>
  </si>
  <si>
    <t>S062506</t>
  </si>
  <si>
    <t>S062510</t>
  </si>
  <si>
    <t>S062511</t>
  </si>
  <si>
    <t>S062512</t>
  </si>
  <si>
    <t>S062604</t>
  </si>
  <si>
    <t>S062605</t>
  </si>
  <si>
    <t>S062606</t>
  </si>
  <si>
    <t>S062610</t>
  </si>
  <si>
    <t>S062611</t>
  </si>
  <si>
    <t>S062612</t>
  </si>
  <si>
    <t>S062704</t>
  </si>
  <si>
    <t>S062710</t>
  </si>
  <si>
    <t>S062804</t>
  </si>
  <si>
    <t>S062810</t>
  </si>
  <si>
    <t>S062904</t>
  </si>
  <si>
    <t>S062910</t>
  </si>
  <si>
    <t>S063004</t>
  </si>
  <si>
    <t>S063010</t>
  </si>
  <si>
    <t>S063104</t>
  </si>
  <si>
    <t>S063110</t>
  </si>
  <si>
    <t>S063206</t>
  </si>
  <si>
    <t>S063212</t>
  </si>
  <si>
    <t>S063304</t>
  </si>
  <si>
    <t>S063305</t>
  </si>
  <si>
    <t>S063306</t>
  </si>
  <si>
    <t>S063310</t>
  </si>
  <si>
    <t>S063311</t>
  </si>
  <si>
    <t>S063312</t>
  </si>
  <si>
    <t>S063404</t>
  </si>
  <si>
    <t>S063405</t>
  </si>
  <si>
    <t>S063406</t>
  </si>
  <si>
    <t>S063410</t>
  </si>
  <si>
    <t>S063411</t>
  </si>
  <si>
    <t>S063412</t>
  </si>
  <si>
    <t>S063504</t>
  </si>
  <si>
    <t>S063505</t>
  </si>
  <si>
    <t>S063506</t>
  </si>
  <si>
    <t>S063510</t>
  </si>
  <si>
    <t>S063511</t>
  </si>
  <si>
    <t>S063512</t>
  </si>
  <si>
    <t>S063604</t>
  </si>
  <si>
    <t>S063605</t>
  </si>
  <si>
    <t>S063606</t>
  </si>
  <si>
    <t>S063610</t>
  </si>
  <si>
    <t>S063611</t>
  </si>
  <si>
    <t>S063612</t>
  </si>
  <si>
    <t>S060204</t>
  </si>
  <si>
    <t>S060205</t>
  </si>
  <si>
    <t>S060206</t>
  </si>
  <si>
    <t>S060210</t>
  </si>
  <si>
    <t>S060211</t>
  </si>
  <si>
    <t>S060212</t>
  </si>
  <si>
    <t>S060304</t>
  </si>
  <si>
    <t>S060305</t>
  </si>
  <si>
    <t>S060306</t>
  </si>
  <si>
    <t>S060310</t>
  </si>
  <si>
    <t>S060311</t>
  </si>
  <si>
    <t>S060312</t>
  </si>
  <si>
    <t>S060504</t>
  </si>
  <si>
    <t>S060505</t>
  </si>
  <si>
    <t>S060506</t>
  </si>
  <si>
    <t>S060510</t>
  </si>
  <si>
    <t>S060511</t>
  </si>
  <si>
    <t>S060512</t>
  </si>
  <si>
    <t>S060604</t>
  </si>
  <si>
    <t>S060605</t>
  </si>
  <si>
    <t>S060606</t>
  </si>
  <si>
    <t>S060610</t>
  </si>
  <si>
    <t>S060611</t>
  </si>
  <si>
    <t>S060612</t>
  </si>
  <si>
    <t>S062712</t>
  </si>
  <si>
    <t>S062711</t>
  </si>
  <si>
    <t>S062706</t>
  </si>
  <si>
    <t>S062705</t>
  </si>
  <si>
    <t>S062812</t>
  </si>
  <si>
    <t>S062811</t>
  </si>
  <si>
    <t>S062806</t>
  </si>
  <si>
    <t>S062805</t>
  </si>
  <si>
    <t>S062912</t>
  </si>
  <si>
    <t>S062911</t>
  </si>
  <si>
    <t>S062906</t>
  </si>
  <si>
    <t>S062905</t>
  </si>
  <si>
    <t>S063012</t>
  </si>
  <si>
    <t>S063011</t>
  </si>
  <si>
    <t>S063006</t>
  </si>
  <si>
    <t>S063005</t>
  </si>
  <si>
    <t>S063112</t>
  </si>
  <si>
    <t>S063111</t>
  </si>
  <si>
    <t>S063106</t>
  </si>
  <si>
    <t>S063105</t>
  </si>
  <si>
    <t>S063211</t>
  </si>
  <si>
    <t>S063210</t>
  </si>
  <si>
    <t>S063205</t>
  </si>
  <si>
    <t>S063204</t>
  </si>
  <si>
    <t>S060101</t>
  </si>
  <si>
    <t>S060102</t>
  </si>
  <si>
    <t>S060103</t>
  </si>
  <si>
    <t>S060107</t>
  </si>
  <si>
    <t>S060108</t>
  </si>
  <si>
    <t>S060109</t>
  </si>
  <si>
    <t>S060401</t>
  </si>
  <si>
    <t>S060402</t>
  </si>
  <si>
    <t>S060403</t>
  </si>
  <si>
    <t>S060407</t>
  </si>
  <si>
    <t>S060408</t>
  </si>
  <si>
    <t>S060409</t>
  </si>
  <si>
    <t>S060701</t>
  </si>
  <si>
    <t>S060702</t>
  </si>
  <si>
    <t>S060703</t>
  </si>
  <si>
    <t>S060707</t>
  </si>
  <si>
    <t>S060708</t>
  </si>
  <si>
    <t>S060709</t>
  </si>
  <si>
    <t>S060801</t>
  </si>
  <si>
    <t>S060802</t>
  </si>
  <si>
    <t>S060803</t>
  </si>
  <si>
    <t>S060807</t>
  </si>
  <si>
    <t>S060808</t>
  </si>
  <si>
    <t>S060809</t>
  </si>
  <si>
    <t>S060901</t>
  </si>
  <si>
    <t>S060902</t>
  </si>
  <si>
    <t>S060903</t>
  </si>
  <si>
    <t>S060907</t>
  </si>
  <si>
    <t>S060908</t>
  </si>
  <si>
    <t>S060909</t>
  </si>
  <si>
    <t>S061001</t>
  </si>
  <si>
    <t>S061002</t>
  </si>
  <si>
    <t>S061003</t>
  </si>
  <si>
    <t>S061007</t>
  </si>
  <si>
    <t>S061008</t>
  </si>
  <si>
    <t>S061009</t>
  </si>
  <si>
    <t>S061101</t>
  </si>
  <si>
    <t>S061102</t>
  </si>
  <si>
    <t>S061103</t>
  </si>
  <si>
    <t>S061107</t>
  </si>
  <si>
    <t>S061108</t>
  </si>
  <si>
    <t>S061109</t>
  </si>
  <si>
    <t>S061201</t>
  </si>
  <si>
    <t>S061202</t>
  </si>
  <si>
    <t>S061203</t>
  </si>
  <si>
    <t>S061207</t>
  </si>
  <si>
    <t>S061208</t>
  </si>
  <si>
    <t>S061209</t>
  </si>
  <si>
    <t>S061301</t>
  </si>
  <si>
    <t>S061302</t>
  </si>
  <si>
    <t>S061303</t>
  </si>
  <si>
    <t>S061307</t>
  </si>
  <si>
    <t>S061308</t>
  </si>
  <si>
    <t>S061309</t>
  </si>
  <si>
    <t>S061401</t>
  </si>
  <si>
    <t>S061402</t>
  </si>
  <si>
    <t>S061403</t>
  </si>
  <si>
    <t>S061407</t>
  </si>
  <si>
    <t>S061408</t>
  </si>
  <si>
    <t>S061409</t>
  </si>
  <si>
    <t>S061501</t>
  </si>
  <si>
    <t>S061502</t>
  </si>
  <si>
    <t>S061503</t>
  </si>
  <si>
    <t>S061507</t>
  </si>
  <si>
    <t>S061508</t>
  </si>
  <si>
    <t>S061509</t>
  </si>
  <si>
    <t>S061601</t>
  </si>
  <si>
    <t>S061602</t>
  </si>
  <si>
    <t>S061603</t>
  </si>
  <si>
    <t>S061607</t>
  </si>
  <si>
    <t>S061608</t>
  </si>
  <si>
    <t>S061609</t>
  </si>
  <si>
    <t>S061701</t>
  </si>
  <si>
    <t>S061702</t>
  </si>
  <si>
    <t>S061703</t>
  </si>
  <si>
    <t>S061707</t>
  </si>
  <si>
    <t>S061708</t>
  </si>
  <si>
    <t>S061709</t>
  </si>
  <si>
    <t>S061801</t>
  </si>
  <si>
    <t>S061802</t>
  </si>
  <si>
    <t>S061803</t>
  </si>
  <si>
    <t>S061807</t>
  </si>
  <si>
    <t>S061808</t>
  </si>
  <si>
    <t>S061809</t>
  </si>
  <si>
    <t>S061901</t>
  </si>
  <si>
    <t>S061902</t>
  </si>
  <si>
    <t>S061903</t>
  </si>
  <si>
    <t>S061907</t>
  </si>
  <si>
    <t>S061908</t>
  </si>
  <si>
    <t>S061909</t>
  </si>
  <si>
    <t>S062001</t>
  </si>
  <si>
    <t>S062002</t>
  </si>
  <si>
    <t>S062003</t>
  </si>
  <si>
    <t>S062007</t>
  </si>
  <si>
    <t>S062008</t>
  </si>
  <si>
    <t>S062009</t>
  </si>
  <si>
    <t>S062101</t>
  </si>
  <si>
    <t>S062102</t>
  </si>
  <si>
    <t>S062103</t>
  </si>
  <si>
    <t>S062107</t>
  </si>
  <si>
    <t>S062108</t>
  </si>
  <si>
    <t>S062109</t>
  </si>
  <si>
    <t>S062201</t>
  </si>
  <si>
    <t>S062202</t>
  </si>
  <si>
    <t>S062203</t>
  </si>
  <si>
    <t>S062207</t>
  </si>
  <si>
    <t>S062208</t>
  </si>
  <si>
    <t>S062209</t>
  </si>
  <si>
    <t>S062301</t>
  </si>
  <si>
    <t>S062302</t>
  </si>
  <si>
    <t>S062303</t>
  </si>
  <si>
    <t>S062307</t>
  </si>
  <si>
    <t>S062308</t>
  </si>
  <si>
    <t>S062309</t>
  </si>
  <si>
    <t>S062401</t>
  </si>
  <si>
    <t>S062402</t>
  </si>
  <si>
    <t>S062403</t>
  </si>
  <si>
    <t>S062407</t>
  </si>
  <si>
    <t>S062408</t>
  </si>
  <si>
    <t>S062409</t>
  </si>
  <si>
    <t>S062501</t>
  </si>
  <si>
    <t>S062502</t>
  </si>
  <si>
    <t>S062503</t>
  </si>
  <si>
    <t>S062507</t>
  </si>
  <si>
    <t>S062508</t>
  </si>
  <si>
    <t>S062509</t>
  </si>
  <si>
    <t>S062601</t>
  </si>
  <si>
    <t>S062602</t>
  </si>
  <si>
    <t>S062603</t>
  </si>
  <si>
    <t>S062607</t>
  </si>
  <si>
    <t>S062608</t>
  </si>
  <si>
    <t>S062609</t>
  </si>
  <si>
    <t>S062701</t>
  </si>
  <si>
    <t>S062707</t>
  </si>
  <si>
    <t>S062801</t>
  </si>
  <si>
    <t>S062807</t>
  </si>
  <si>
    <t>S062901</t>
  </si>
  <si>
    <t>S062907</t>
  </si>
  <si>
    <t>S063001</t>
  </si>
  <si>
    <t>S063007</t>
  </si>
  <si>
    <t>S063101</t>
  </si>
  <si>
    <t>S063107</t>
  </si>
  <si>
    <t>S063203</t>
  </si>
  <si>
    <t>S063209</t>
  </si>
  <si>
    <t>S063301</t>
  </si>
  <si>
    <t>S063302</t>
  </si>
  <si>
    <t>S063303</t>
  </si>
  <si>
    <t>S063307</t>
  </si>
  <si>
    <t>S063308</t>
  </si>
  <si>
    <t>S063309</t>
  </si>
  <si>
    <t>S063401</t>
  </si>
  <si>
    <t>S063402</t>
  </si>
  <si>
    <t>S063403</t>
  </si>
  <si>
    <t>S063407</t>
  </si>
  <si>
    <t>S063408</t>
  </si>
  <si>
    <t>S063409</t>
  </si>
  <si>
    <t>S063501</t>
  </si>
  <si>
    <t>S063502</t>
  </si>
  <si>
    <t>S063503</t>
  </si>
  <si>
    <t>S063507</t>
  </si>
  <si>
    <t>S063508</t>
  </si>
  <si>
    <t>S063509</t>
  </si>
  <si>
    <t>S063601</t>
  </si>
  <si>
    <t>S063602</t>
  </si>
  <si>
    <t>S063603</t>
  </si>
  <si>
    <t>S063607</t>
  </si>
  <si>
    <t>S063608</t>
  </si>
  <si>
    <t>S063609</t>
  </si>
  <si>
    <t>S060201</t>
  </si>
  <si>
    <t>S060202</t>
  </si>
  <si>
    <t>S060203</t>
  </si>
  <si>
    <t>S060207</t>
  </si>
  <si>
    <t>S060208</t>
  </si>
  <si>
    <t>S060209</t>
  </si>
  <si>
    <t>S060301</t>
  </si>
  <si>
    <t>S060302</t>
  </si>
  <si>
    <t>S060303</t>
  </si>
  <si>
    <t>S060307</t>
  </si>
  <si>
    <t>S060308</t>
  </si>
  <si>
    <t>S060309</t>
  </si>
  <si>
    <t>S060501</t>
  </si>
  <si>
    <t>S060502</t>
  </si>
  <si>
    <t>S060503</t>
  </si>
  <si>
    <t>S060507</t>
  </si>
  <si>
    <t>S060508</t>
  </si>
  <si>
    <t>S060509</t>
  </si>
  <si>
    <t>S060601</t>
  </si>
  <si>
    <t>S060602</t>
  </si>
  <si>
    <t>S060603</t>
  </si>
  <si>
    <t>S060607</t>
  </si>
  <si>
    <t>S060608</t>
  </si>
  <si>
    <t>S060609</t>
  </si>
  <si>
    <t>S062709</t>
  </si>
  <si>
    <t>S062708</t>
  </si>
  <si>
    <t>S062703</t>
  </si>
  <si>
    <t>S062702</t>
  </si>
  <si>
    <t>S062809</t>
  </si>
  <si>
    <t>S062808</t>
  </si>
  <si>
    <t>S062803</t>
  </si>
  <si>
    <t>S062802</t>
  </si>
  <si>
    <t>S062909</t>
  </si>
  <si>
    <t>S062908</t>
  </si>
  <si>
    <t>S062903</t>
  </si>
  <si>
    <t>S062902</t>
  </si>
  <si>
    <t>S063009</t>
  </si>
  <si>
    <t>S063008</t>
  </si>
  <si>
    <t>S063003</t>
  </si>
  <si>
    <t>S063002</t>
  </si>
  <si>
    <t>S063109</t>
  </si>
  <si>
    <t>S063108</t>
  </si>
  <si>
    <t>S063103</t>
  </si>
  <si>
    <t>S063102</t>
  </si>
  <si>
    <t>S063208</t>
  </si>
  <si>
    <t>S063207</t>
  </si>
  <si>
    <t>S063202</t>
  </si>
  <si>
    <t>S063201</t>
  </si>
  <si>
    <t>L7'!L11</t>
  </si>
  <si>
    <t>L7'!K11</t>
  </si>
  <si>
    <t>L7'!J11</t>
  </si>
  <si>
    <t>L7'!F11</t>
  </si>
  <si>
    <t>L7'!E11</t>
  </si>
  <si>
    <t>L7'!D11</t>
  </si>
  <si>
    <t>L7'!L12</t>
  </si>
  <si>
    <t>L7'!K12</t>
  </si>
  <si>
    <t>L7'!J12</t>
  </si>
  <si>
    <t>L7'!F12</t>
  </si>
  <si>
    <t>L7'!E12</t>
  </si>
  <si>
    <t>L7'!D12</t>
  </si>
  <si>
    <t>L7'!J13</t>
  </si>
  <si>
    <t>L7'!D13</t>
  </si>
  <si>
    <t>L7'!L14</t>
  </si>
  <si>
    <t>L7'!K14</t>
  </si>
  <si>
    <t>L7'!J14</t>
  </si>
  <si>
    <t>L7'!F14</t>
  </si>
  <si>
    <t>L7'!E14</t>
  </si>
  <si>
    <t>L7'!D14</t>
  </si>
  <si>
    <t>L7'!L15</t>
  </si>
  <si>
    <t>L7'!K15</t>
  </si>
  <si>
    <t>L7'!J15</t>
  </si>
  <si>
    <t>L7'!F15</t>
  </si>
  <si>
    <t>L7'!E15</t>
  </si>
  <si>
    <t>L7'!D15</t>
  </si>
  <si>
    <t>L7'!J16</t>
  </si>
  <si>
    <t>L7'!D16</t>
  </si>
  <si>
    <t>L7'!L17</t>
  </si>
  <si>
    <t>L7'!K17</t>
  </si>
  <si>
    <t>L7'!J17</t>
  </si>
  <si>
    <t>L7'!F17</t>
  </si>
  <si>
    <t>L7'!E17</t>
  </si>
  <si>
    <t>L7'!D17</t>
  </si>
  <si>
    <t>L7'!L18</t>
  </si>
  <si>
    <t>L7'!K18</t>
  </si>
  <si>
    <t>L7'!J18</t>
  </si>
  <si>
    <t>L7'!F18</t>
  </si>
  <si>
    <t>L7'!E18</t>
  </si>
  <si>
    <t>L7'!D18</t>
  </si>
  <si>
    <t>L7'!J19</t>
  </si>
  <si>
    <t>L7'!D19</t>
  </si>
  <si>
    <t>L7'!L20</t>
  </si>
  <si>
    <t>L7'!K20</t>
  </si>
  <si>
    <t>L7'!J20</t>
  </si>
  <si>
    <t>L7'!F20</t>
  </si>
  <si>
    <t>L7'!E20</t>
  </si>
  <si>
    <t>L7'!D20</t>
  </si>
  <si>
    <t>L7'!L21</t>
  </si>
  <si>
    <t>L7'!K21</t>
  </si>
  <si>
    <t>L7'!J21</t>
  </si>
  <si>
    <t>L7'!F21</t>
  </si>
  <si>
    <t>L7'!E21</t>
  </si>
  <si>
    <t>L7'!D21</t>
  </si>
  <si>
    <t>L7'!J22</t>
  </si>
  <si>
    <t>L7'!D22</t>
  </si>
  <si>
    <t>L7'!E13</t>
  </si>
  <si>
    <t>L7'!F13</t>
  </si>
  <si>
    <t>L7'!K13</t>
  </si>
  <si>
    <t>L7'!L13</t>
  </si>
  <si>
    <t>L7'!E16</t>
  </si>
  <si>
    <t>L7'!F16</t>
  </si>
  <si>
    <t>L7'!K16</t>
  </si>
  <si>
    <t>L7'!L16</t>
  </si>
  <si>
    <t>L7'!E19</t>
  </si>
  <si>
    <t>L7'!F19</t>
  </si>
  <si>
    <t>L7'!K19</t>
  </si>
  <si>
    <t>L7'!L19</t>
  </si>
  <si>
    <t>L7'!E22</t>
  </si>
  <si>
    <t>L7'!F22</t>
  </si>
  <si>
    <t>L7'!K22</t>
  </si>
  <si>
    <t>L7'!L22</t>
  </si>
  <si>
    <t>L7'!O11</t>
  </si>
  <si>
    <t>L7'!N11</t>
  </si>
  <si>
    <t>L7'!M11</t>
  </si>
  <si>
    <t>L7'!I11</t>
  </si>
  <si>
    <t>L7'!H11</t>
  </si>
  <si>
    <t>L7'!G11</t>
  </si>
  <si>
    <t>L7'!O12</t>
  </si>
  <si>
    <t>L7'!N12</t>
  </si>
  <si>
    <t>L7'!M12</t>
  </si>
  <si>
    <t>L7'!I12</t>
  </si>
  <si>
    <t>L7'!H12</t>
  </si>
  <si>
    <t>L7'!G12</t>
  </si>
  <si>
    <t>L7'!M13</t>
  </si>
  <si>
    <t>L7'!G13</t>
  </si>
  <si>
    <t>L7'!O14</t>
  </si>
  <si>
    <t>L7'!N14</t>
  </si>
  <si>
    <t>L7'!M14</t>
  </si>
  <si>
    <t>L7'!I14</t>
  </si>
  <si>
    <t>L7'!H14</t>
  </si>
  <si>
    <t>L7'!G14</t>
  </si>
  <si>
    <t>L7'!O15</t>
  </si>
  <si>
    <t>L7'!N15</t>
  </si>
  <si>
    <t>L7'!M15</t>
  </si>
  <si>
    <t>L7'!I15</t>
  </si>
  <si>
    <t>L7'!H15</t>
  </si>
  <si>
    <t>L7'!G15</t>
  </si>
  <si>
    <t>L7'!M16</t>
  </si>
  <si>
    <t>L7'!G16</t>
  </si>
  <si>
    <t>L7'!O17</t>
  </si>
  <si>
    <t>L7'!N17</t>
  </si>
  <si>
    <t>L7'!M17</t>
  </si>
  <si>
    <t>L7'!I17</t>
  </si>
  <si>
    <t>L7'!H17</t>
  </si>
  <si>
    <t>L7'!G17</t>
  </si>
  <si>
    <t>L7'!O18</t>
  </si>
  <si>
    <t>L7'!N18</t>
  </si>
  <si>
    <t>L7'!M18</t>
  </si>
  <si>
    <t>L7'!I18</t>
  </si>
  <si>
    <t>L7'!H18</t>
  </si>
  <si>
    <t>L7'!G18</t>
  </si>
  <si>
    <t>L7'!M19</t>
  </si>
  <si>
    <t>L7'!G19</t>
  </si>
  <si>
    <t>L7'!O20</t>
  </si>
  <si>
    <t>L7'!N20</t>
  </si>
  <si>
    <t>L7'!M20</t>
  </si>
  <si>
    <t>L7'!I20</t>
  </si>
  <si>
    <t>L7'!H20</t>
  </si>
  <si>
    <t>L7'!G20</t>
  </si>
  <si>
    <t>L7'!O21</t>
  </si>
  <si>
    <t>L7'!N21</t>
  </si>
  <si>
    <t>L7'!M21</t>
  </si>
  <si>
    <t>L7'!I21</t>
  </si>
  <si>
    <t>L7'!H21</t>
  </si>
  <si>
    <t>L7'!G21</t>
  </si>
  <si>
    <t>L7'!M22</t>
  </si>
  <si>
    <t>L7'!G22</t>
  </si>
  <si>
    <t>L7'!H13</t>
  </si>
  <si>
    <t>L7'!I13</t>
  </si>
  <si>
    <t>L7'!N13</t>
  </si>
  <si>
    <t>L7'!O13</t>
  </si>
  <si>
    <t>L7'!H16</t>
  </si>
  <si>
    <t>L7'!I16</t>
  </si>
  <si>
    <t>L7'!N16</t>
  </si>
  <si>
    <t>L7'!O16</t>
  </si>
  <si>
    <t>L7'!H19</t>
  </si>
  <si>
    <t>L7'!I19</t>
  </si>
  <si>
    <t>L7'!N19</t>
  </si>
  <si>
    <t>L7'!O19</t>
  </si>
  <si>
    <t>L7'!H22</t>
  </si>
  <si>
    <t>L7'!I22</t>
  </si>
  <si>
    <t>L7'!N22</t>
  </si>
  <si>
    <t>L7'!O22</t>
  </si>
  <si>
    <t>S070104</t>
  </si>
  <si>
    <t>S070105</t>
  </si>
  <si>
    <t>S070106</t>
  </si>
  <si>
    <t>S070110</t>
  </si>
  <si>
    <t>S070111</t>
  </si>
  <si>
    <t>S070112</t>
  </si>
  <si>
    <t>S070204</t>
  </si>
  <si>
    <t>S070205</t>
  </si>
  <si>
    <t>S070206</t>
  </si>
  <si>
    <t>S070210</t>
  </si>
  <si>
    <t>S070211</t>
  </si>
  <si>
    <t>S070212</t>
  </si>
  <si>
    <t>S070306</t>
  </si>
  <si>
    <t>S070312</t>
  </si>
  <si>
    <t>S070404</t>
  </si>
  <si>
    <t>S070405</t>
  </si>
  <si>
    <t>S070406</t>
  </si>
  <si>
    <t>S070410</t>
  </si>
  <si>
    <t>S070411</t>
  </si>
  <si>
    <t>S070412</t>
  </si>
  <si>
    <t>S070504</t>
  </si>
  <si>
    <t>S070505</t>
  </si>
  <si>
    <t>S070506</t>
  </si>
  <si>
    <t>S070510</t>
  </si>
  <si>
    <t>S070511</t>
  </si>
  <si>
    <t>S070512</t>
  </si>
  <si>
    <t>S070606</t>
  </si>
  <si>
    <t>S070612</t>
  </si>
  <si>
    <t>S070704</t>
  </si>
  <si>
    <t>S070705</t>
  </si>
  <si>
    <t>S070706</t>
  </si>
  <si>
    <t>S070710</t>
  </si>
  <si>
    <t>S070711</t>
  </si>
  <si>
    <t>S070712</t>
  </si>
  <si>
    <t>S070804</t>
  </si>
  <si>
    <t>S070805</t>
  </si>
  <si>
    <t>S070806</t>
  </si>
  <si>
    <t>S070810</t>
  </si>
  <si>
    <t>S070811</t>
  </si>
  <si>
    <t>S070812</t>
  </si>
  <si>
    <t>S070906</t>
  </si>
  <si>
    <t>S070912</t>
  </si>
  <si>
    <t>S071004</t>
  </si>
  <si>
    <t>S071005</t>
  </si>
  <si>
    <t>S071006</t>
  </si>
  <si>
    <t>S071010</t>
  </si>
  <si>
    <t>S071011</t>
  </si>
  <si>
    <t>S071012</t>
  </si>
  <si>
    <t>S071104</t>
  </si>
  <si>
    <t>S071105</t>
  </si>
  <si>
    <t>S071106</t>
  </si>
  <si>
    <t>S071110</t>
  </si>
  <si>
    <t>S071111</t>
  </si>
  <si>
    <t>S071112</t>
  </si>
  <si>
    <t>S071206</t>
  </si>
  <si>
    <t>S071212</t>
  </si>
  <si>
    <t>S070311</t>
  </si>
  <si>
    <t>S070310</t>
  </si>
  <si>
    <t>S070305</t>
  </si>
  <si>
    <t>S070304</t>
  </si>
  <si>
    <t>S070611</t>
  </si>
  <si>
    <t>S070610</t>
  </si>
  <si>
    <t>S070605</t>
  </si>
  <si>
    <t>S070604</t>
  </si>
  <si>
    <t>S070911</t>
  </si>
  <si>
    <t>S070910</t>
  </si>
  <si>
    <t>S070905</t>
  </si>
  <si>
    <t>S070904</t>
  </si>
  <si>
    <t>S071211</t>
  </si>
  <si>
    <t>S071210</t>
  </si>
  <si>
    <t>S071205</t>
  </si>
  <si>
    <t>S071204</t>
  </si>
  <si>
    <t>S070101</t>
  </si>
  <si>
    <t>S070102</t>
  </si>
  <si>
    <t>S070103</t>
  </si>
  <si>
    <t>S070107</t>
  </si>
  <si>
    <t>S070108</t>
  </si>
  <si>
    <t>S070109</t>
  </si>
  <si>
    <t>S070201</t>
  </si>
  <si>
    <t>S070202</t>
  </si>
  <si>
    <t>S070203</t>
  </si>
  <si>
    <t>S070207</t>
  </si>
  <si>
    <t>S070208</t>
  </si>
  <si>
    <t>S070209</t>
  </si>
  <si>
    <t>S070303</t>
  </si>
  <si>
    <t>S070309</t>
  </si>
  <si>
    <t>S070401</t>
  </si>
  <si>
    <t>S070402</t>
  </si>
  <si>
    <t>S070403</t>
  </si>
  <si>
    <t>S070407</t>
  </si>
  <si>
    <t>S070408</t>
  </si>
  <si>
    <t>S070409</t>
  </si>
  <si>
    <t>S070501</t>
  </si>
  <si>
    <t>S070502</t>
  </si>
  <si>
    <t>S070503</t>
  </si>
  <si>
    <t>S070507</t>
  </si>
  <si>
    <t>S070508</t>
  </si>
  <si>
    <t>S070509</t>
  </si>
  <si>
    <t>S070603</t>
  </si>
  <si>
    <t>S070609</t>
  </si>
  <si>
    <t>S070701</t>
  </si>
  <si>
    <t>S070702</t>
  </si>
  <si>
    <t>S070703</t>
  </si>
  <si>
    <t>S070707</t>
  </si>
  <si>
    <t>S070708</t>
  </si>
  <si>
    <t>S070709</t>
  </si>
  <si>
    <t>S070801</t>
  </si>
  <si>
    <t>S070802</t>
  </si>
  <si>
    <t>S070803</t>
  </si>
  <si>
    <t>S070807</t>
  </si>
  <si>
    <t>S070808</t>
  </si>
  <si>
    <t>S070809</t>
  </si>
  <si>
    <t>S070903</t>
  </si>
  <si>
    <t>S070909</t>
  </si>
  <si>
    <t>S071001</t>
  </si>
  <si>
    <t>S071002</t>
  </si>
  <si>
    <t>S071003</t>
  </si>
  <si>
    <t>S071007</t>
  </si>
  <si>
    <t>S071008</t>
  </si>
  <si>
    <t>S071009</t>
  </si>
  <si>
    <t>S071101</t>
  </si>
  <si>
    <t>S071102</t>
  </si>
  <si>
    <t>S071103</t>
  </si>
  <si>
    <t>S071107</t>
  </si>
  <si>
    <t>S071108</t>
  </si>
  <si>
    <t>S071109</t>
  </si>
  <si>
    <t>S071203</t>
  </si>
  <si>
    <t>S071209</t>
  </si>
  <si>
    <t>S070308</t>
  </si>
  <si>
    <t>S070307</t>
  </si>
  <si>
    <t>S070302</t>
  </si>
  <si>
    <t>S070301</t>
  </si>
  <si>
    <t>S070608</t>
  </si>
  <si>
    <t>S070607</t>
  </si>
  <si>
    <t>S070602</t>
  </si>
  <si>
    <t>S070601</t>
  </si>
  <si>
    <t>S070908</t>
  </si>
  <si>
    <t>S070907</t>
  </si>
  <si>
    <t>S070902</t>
  </si>
  <si>
    <t>S070901</t>
  </si>
  <si>
    <t>S071208</t>
  </si>
  <si>
    <t>S071207</t>
  </si>
  <si>
    <t>S071202</t>
  </si>
  <si>
    <t>S071201</t>
  </si>
  <si>
    <t>L8'!I11</t>
  </si>
  <si>
    <t>L8'!H11</t>
  </si>
  <si>
    <t>L8'!G11</t>
  </si>
  <si>
    <t>L8'!F11</t>
  </si>
  <si>
    <t>L8'!E11</t>
  </si>
  <si>
    <t>L8'!D11</t>
  </si>
  <si>
    <t>L8'!I12</t>
  </si>
  <si>
    <t>L8'!H12</t>
  </si>
  <si>
    <t>L8'!G12</t>
  </si>
  <si>
    <t>L8'!F12</t>
  </si>
  <si>
    <t>L8'!E12</t>
  </si>
  <si>
    <t>L8'!D12</t>
  </si>
  <si>
    <t>L8'!I13</t>
  </si>
  <si>
    <t>L8'!H13</t>
  </si>
  <si>
    <t>L8'!G13</t>
  </si>
  <si>
    <t>L8'!F13</t>
  </si>
  <si>
    <t>L8'!E13</t>
  </si>
  <si>
    <t>L8'!D13</t>
  </si>
  <si>
    <t>L8'!I14</t>
  </si>
  <si>
    <t>L8'!H14</t>
  </si>
  <si>
    <t>L8'!G14</t>
  </si>
  <si>
    <t>L8'!F14</t>
  </si>
  <si>
    <t>L8'!E14</t>
  </si>
  <si>
    <t>L8'!D14</t>
  </si>
  <si>
    <t>L8'!I15</t>
  </si>
  <si>
    <t>L8'!H15</t>
  </si>
  <si>
    <t>L8'!G15</t>
  </si>
  <si>
    <t>L8'!F15</t>
  </si>
  <si>
    <t>L8'!E15</t>
  </si>
  <si>
    <t>L8'!D15</t>
  </si>
  <si>
    <t>L8'!I16</t>
  </si>
  <si>
    <t>L8'!H16</t>
  </si>
  <si>
    <t>L8'!G16</t>
  </si>
  <si>
    <t>L8'!F16</t>
  </si>
  <si>
    <t>L8'!E16</t>
  </si>
  <si>
    <t>L8'!D16</t>
  </si>
  <si>
    <t>L8'!I17</t>
  </si>
  <si>
    <t>L8'!H17</t>
  </si>
  <si>
    <t>L8'!G17</t>
  </si>
  <si>
    <t>L8'!F17</t>
  </si>
  <si>
    <t>L8'!E17</t>
  </si>
  <si>
    <t>L8'!D17</t>
  </si>
  <si>
    <t>L8'!I18</t>
  </si>
  <si>
    <t>L8'!H18</t>
  </si>
  <si>
    <t>L8'!G18</t>
  </si>
  <si>
    <t>L8'!F18</t>
  </si>
  <si>
    <t>L8'!E18</t>
  </si>
  <si>
    <t>L8'!D18</t>
  </si>
  <si>
    <t>L8'!I19</t>
  </si>
  <si>
    <t>L8'!H19</t>
  </si>
  <si>
    <t>L8'!G19</t>
  </si>
  <si>
    <t>L8'!F19</t>
  </si>
  <si>
    <t>L8'!E19</t>
  </si>
  <si>
    <t>L8'!D19</t>
  </si>
  <si>
    <t>L8'!I20</t>
  </si>
  <si>
    <t>L8'!H20</t>
  </si>
  <si>
    <t>L8'!G20</t>
  </si>
  <si>
    <t>L8'!F20</t>
  </si>
  <si>
    <t>L8'!E20</t>
  </si>
  <si>
    <t>L8'!D20</t>
  </si>
  <si>
    <t>L8'!I21</t>
  </si>
  <si>
    <t>L8'!H21</t>
  </si>
  <si>
    <t>L8'!G21</t>
  </si>
  <si>
    <t>L8'!F21</t>
  </si>
  <si>
    <t>L8'!E21</t>
  </si>
  <si>
    <t>L8'!D21</t>
  </si>
  <si>
    <t>L8'!I22</t>
  </si>
  <si>
    <t>L8'!H22</t>
  </si>
  <si>
    <t>L8'!G22</t>
  </si>
  <si>
    <t>L8'!F22</t>
  </si>
  <si>
    <t>L8'!E22</t>
  </si>
  <si>
    <t>L8'!D22</t>
  </si>
  <si>
    <t>L8'!I23</t>
  </si>
  <si>
    <t>L8'!H23</t>
  </si>
  <si>
    <t>L8'!G23</t>
  </si>
  <si>
    <t>L8'!F23</t>
  </si>
  <si>
    <t>L8'!E23</t>
  </si>
  <si>
    <t>L8'!D23</t>
  </si>
  <si>
    <t>L8'!I24</t>
  </si>
  <si>
    <t>L8'!H24</t>
  </si>
  <si>
    <t>L8'!G24</t>
  </si>
  <si>
    <t>L8'!F24</t>
  </si>
  <si>
    <t>L8'!E24</t>
  </si>
  <si>
    <t>L8'!D24</t>
  </si>
  <si>
    <t>S080101</t>
  </si>
  <si>
    <t>S080102</t>
  </si>
  <si>
    <t>S080103</t>
  </si>
  <si>
    <t>S080104</t>
  </si>
  <si>
    <t>S080105</t>
  </si>
  <si>
    <t>S080106</t>
  </si>
  <si>
    <t>S080201</t>
  </si>
  <si>
    <t>S080202</t>
  </si>
  <si>
    <t>S080203</t>
  </si>
  <si>
    <t>S080204</t>
  </si>
  <si>
    <t>S080205</t>
  </si>
  <si>
    <t>S080206</t>
  </si>
  <si>
    <t>S080301</t>
  </si>
  <si>
    <t>S080302</t>
  </si>
  <si>
    <t>S080303</t>
  </si>
  <si>
    <t>S080304</t>
  </si>
  <si>
    <t>S080305</t>
  </si>
  <si>
    <t>S080306</t>
  </si>
  <si>
    <t>S080401</t>
  </si>
  <si>
    <t>S080402</t>
  </si>
  <si>
    <t>S080403</t>
  </si>
  <si>
    <t>S080404</t>
  </si>
  <si>
    <t>S080405</t>
  </si>
  <si>
    <t>S080406</t>
  </si>
  <si>
    <t>S080501</t>
  </si>
  <si>
    <t>S080502</t>
  </si>
  <si>
    <t>S080503</t>
  </si>
  <si>
    <t>S080504</t>
  </si>
  <si>
    <t>S080505</t>
  </si>
  <si>
    <t>S080506</t>
  </si>
  <si>
    <t>S080601</t>
  </si>
  <si>
    <t>S080602</t>
  </si>
  <si>
    <t>S080603</t>
  </si>
  <si>
    <t>S080604</t>
  </si>
  <si>
    <t>S080605</t>
  </si>
  <si>
    <t>S080606</t>
  </si>
  <si>
    <t>S080701</t>
  </si>
  <si>
    <t>S080702</t>
  </si>
  <si>
    <t>S080703</t>
  </si>
  <si>
    <t>S080704</t>
  </si>
  <si>
    <t>S080705</t>
  </si>
  <si>
    <t>S080706</t>
  </si>
  <si>
    <t>S080801</t>
  </si>
  <si>
    <t>S080802</t>
  </si>
  <si>
    <t>S080803</t>
  </si>
  <si>
    <t>S080804</t>
  </si>
  <si>
    <t>S080805</t>
  </si>
  <si>
    <t>S080806</t>
  </si>
  <si>
    <t>S080901</t>
  </si>
  <si>
    <t>S080902</t>
  </si>
  <si>
    <t>S080903</t>
  </si>
  <si>
    <t>S080904</t>
  </si>
  <si>
    <t>S080905</t>
  </si>
  <si>
    <t>S080906</t>
  </si>
  <si>
    <t>S081001</t>
  </si>
  <si>
    <t>S081002</t>
  </si>
  <si>
    <t>S081003</t>
  </si>
  <si>
    <t>S081004</t>
  </si>
  <si>
    <t>S081005</t>
  </si>
  <si>
    <t>S081006</t>
  </si>
  <si>
    <t>S081101</t>
  </si>
  <si>
    <t>S081102</t>
  </si>
  <si>
    <t>S081103</t>
  </si>
  <si>
    <t>S081104</t>
  </si>
  <si>
    <t>S081105</t>
  </si>
  <si>
    <t>S081106</t>
  </si>
  <si>
    <t>S081201</t>
  </si>
  <si>
    <t>S081202</t>
  </si>
  <si>
    <t>S081203</t>
  </si>
  <si>
    <t>S081204</t>
  </si>
  <si>
    <t>S081205</t>
  </si>
  <si>
    <t>S081206</t>
  </si>
  <si>
    <t>S081301</t>
  </si>
  <si>
    <t>S081302</t>
  </si>
  <si>
    <t>S081303</t>
  </si>
  <si>
    <t>S081304</t>
  </si>
  <si>
    <t>S081305</t>
  </si>
  <si>
    <t>S081306</t>
  </si>
  <si>
    <t>S081401</t>
  </si>
  <si>
    <t>S081402</t>
  </si>
  <si>
    <t>S081403</t>
  </si>
  <si>
    <t>S081404</t>
  </si>
  <si>
    <t>S081405</t>
  </si>
  <si>
    <t>S081406</t>
  </si>
  <si>
    <t>L9'!I10</t>
  </si>
  <si>
    <t>L9'!H10</t>
  </si>
  <si>
    <t>L9'!G10</t>
  </si>
  <si>
    <t>L9'!I11</t>
  </si>
  <si>
    <t>L9'!G11</t>
  </si>
  <si>
    <t>L9'!I12</t>
  </si>
  <si>
    <t>L9'!G12</t>
  </si>
  <si>
    <t>L9'!I13</t>
  </si>
  <si>
    <t>L9'!G13</t>
  </si>
  <si>
    <t>L9'!I14</t>
  </si>
  <si>
    <t>L9'!G14</t>
  </si>
  <si>
    <t>L9'!I15</t>
  </si>
  <si>
    <t>L9'!G15</t>
  </si>
  <si>
    <t>L9'!I16</t>
  </si>
  <si>
    <t>L9'!G16</t>
  </si>
  <si>
    <t>L9'!I17</t>
  </si>
  <si>
    <t>L9'!H17</t>
  </si>
  <si>
    <t>L9'!G17</t>
  </si>
  <si>
    <t>L9'!I18</t>
  </si>
  <si>
    <t>L9'!G18</t>
  </si>
  <si>
    <t>L9'!I19</t>
  </si>
  <si>
    <t>L9'!G19</t>
  </si>
  <si>
    <t>L9'!I20</t>
  </si>
  <si>
    <t>L9'!G20</t>
  </si>
  <si>
    <t>L9'!I21</t>
  </si>
  <si>
    <t>L9'!G21</t>
  </si>
  <si>
    <t>L9'!I22</t>
  </si>
  <si>
    <t>L9'!G22</t>
  </si>
  <si>
    <t>L9'!I23</t>
  </si>
  <si>
    <t>L9'!G23</t>
  </si>
  <si>
    <t>L9'!I24</t>
  </si>
  <si>
    <t>L9'!I26</t>
  </si>
  <si>
    <t>L9'!I27</t>
  </si>
  <si>
    <t>L9'!I28</t>
  </si>
  <si>
    <t>L9'!I29</t>
  </si>
  <si>
    <t>L9'!I30</t>
  </si>
  <si>
    <t>L9'!I31</t>
  </si>
  <si>
    <t>L9'!I32</t>
  </si>
  <si>
    <t>L9'!I33</t>
  </si>
  <si>
    <t>L9'!I34</t>
  </si>
  <si>
    <t>L9'!I35</t>
  </si>
  <si>
    <t>L9'!I36</t>
  </si>
  <si>
    <t>L9'!I37</t>
  </si>
  <si>
    <t>L9'!H11</t>
  </si>
  <si>
    <t>L9'!H12</t>
  </si>
  <si>
    <t>L9'!H13</t>
  </si>
  <si>
    <t>L9'!H14</t>
  </si>
  <si>
    <t>L9'!H15</t>
  </si>
  <si>
    <t>L9'!H16</t>
  </si>
  <si>
    <t>L9'!H18</t>
  </si>
  <si>
    <t>L9'!H19</t>
  </si>
  <si>
    <t>L9'!H20</t>
  </si>
  <si>
    <t>L9'!H21</t>
  </si>
  <si>
    <t>L9'!H22</t>
  </si>
  <si>
    <t>L9'!H23</t>
  </si>
  <si>
    <t>L9'!G24</t>
  </si>
  <si>
    <t>L9'!H24</t>
  </si>
  <si>
    <t>L9'!G25</t>
  </si>
  <si>
    <t>L9'!H25</t>
  </si>
  <si>
    <t>L9'!I25</t>
  </si>
  <si>
    <t>L9'!G26</t>
  </si>
  <si>
    <t>L9'!H26</t>
  </si>
  <si>
    <t>L9'!G27</t>
  </si>
  <si>
    <t>L9'!H27</t>
  </si>
  <si>
    <t>L9'!G28</t>
  </si>
  <si>
    <t>L9'!H28</t>
  </si>
  <si>
    <t>L9'!G29</t>
  </si>
  <si>
    <t>L9'!H29</t>
  </si>
  <si>
    <t>L9'!G30</t>
  </si>
  <si>
    <t>L9'!H30</t>
  </si>
  <si>
    <t>L9'!G31</t>
  </si>
  <si>
    <t>L9'!H31</t>
  </si>
  <si>
    <t>L9'!G32</t>
  </si>
  <si>
    <t>L9'!H32</t>
  </si>
  <si>
    <t>L9'!G33</t>
  </si>
  <si>
    <t>L9'!H33</t>
  </si>
  <si>
    <t>L9'!G34</t>
  </si>
  <si>
    <t>L9'!H34</t>
  </si>
  <si>
    <t>L9'!G35</t>
  </si>
  <si>
    <t>L9'!H35</t>
  </si>
  <si>
    <t>L9'!G36</t>
  </si>
  <si>
    <t>L9'!H36</t>
  </si>
  <si>
    <t>L9'!G37</t>
  </si>
  <si>
    <t>L9'!H37</t>
  </si>
  <si>
    <t>L9'!F10</t>
  </si>
  <si>
    <t>L9'!E10</t>
  </si>
  <si>
    <t>L9'!D10</t>
  </si>
  <si>
    <t>L9'!F11</t>
  </si>
  <si>
    <t>L9'!D11</t>
  </si>
  <si>
    <t>L9'!F12</t>
  </si>
  <si>
    <t>L9'!D12</t>
  </si>
  <si>
    <t>L9'!F13</t>
  </si>
  <si>
    <t>L9'!D13</t>
  </si>
  <si>
    <t>L9'!F14</t>
  </si>
  <si>
    <t>L9'!D14</t>
  </si>
  <si>
    <t>L9'!F15</t>
  </si>
  <si>
    <t>L9'!D15</t>
  </si>
  <si>
    <t>L9'!F16</t>
  </si>
  <si>
    <t>L9'!D16</t>
  </si>
  <si>
    <t>L9'!F17</t>
  </si>
  <si>
    <t>L9'!E17</t>
  </si>
  <si>
    <t>L9'!D17</t>
  </si>
  <si>
    <t>L9'!F18</t>
  </si>
  <si>
    <t>L9'!D18</t>
  </si>
  <si>
    <t>L9'!F19</t>
  </si>
  <si>
    <t>L9'!D19</t>
  </si>
  <si>
    <t>L9'!F20</t>
  </si>
  <si>
    <t>L9'!D20</t>
  </si>
  <si>
    <t>L9'!F21</t>
  </si>
  <si>
    <t>L9'!D21</t>
  </si>
  <si>
    <t>L9'!F22</t>
  </si>
  <si>
    <t>L9'!D22</t>
  </si>
  <si>
    <t>L9'!F23</t>
  </si>
  <si>
    <t>L9'!D23</t>
  </si>
  <si>
    <t>L9'!F24</t>
  </si>
  <si>
    <t>L9'!F26</t>
  </si>
  <si>
    <t>L9'!F27</t>
  </si>
  <si>
    <t>L9'!F28</t>
  </si>
  <si>
    <t>L9'!F29</t>
  </si>
  <si>
    <t>L9'!F30</t>
  </si>
  <si>
    <t>L9'!F31</t>
  </si>
  <si>
    <t>L9'!F32</t>
  </si>
  <si>
    <t>L9'!F33</t>
  </si>
  <si>
    <t>L9'!F34</t>
  </si>
  <si>
    <t>L9'!F35</t>
  </si>
  <si>
    <t>L9'!F36</t>
  </si>
  <si>
    <t>L9'!F37</t>
  </si>
  <si>
    <t>L9'!E11</t>
  </si>
  <si>
    <t>L9'!E12</t>
  </si>
  <si>
    <t>L9'!E13</t>
  </si>
  <si>
    <t>L9'!E14</t>
  </si>
  <si>
    <t>L9'!E15</t>
  </si>
  <si>
    <t>L9'!E16</t>
  </si>
  <si>
    <t>L9'!E18</t>
  </si>
  <si>
    <t>L9'!E19</t>
  </si>
  <si>
    <t>L9'!E20</t>
  </si>
  <si>
    <t>L9'!E21</t>
  </si>
  <si>
    <t>L9'!E22</t>
  </si>
  <si>
    <t>L9'!E23</t>
  </si>
  <si>
    <t>L9'!D24</t>
  </si>
  <si>
    <t>L9'!E24</t>
  </si>
  <si>
    <t>L9'!D25</t>
  </si>
  <si>
    <t>L9'!E25</t>
  </si>
  <si>
    <t>L9'!F25</t>
  </si>
  <si>
    <t>L9'!D26</t>
  </si>
  <si>
    <t>L9'!E26</t>
  </si>
  <si>
    <t>L9'!D27</t>
  </si>
  <si>
    <t>L9'!E27</t>
  </si>
  <si>
    <t>L9'!D28</t>
  </si>
  <si>
    <t>L9'!E28</t>
  </si>
  <si>
    <t>L9'!D29</t>
  </si>
  <si>
    <t>L9'!E29</t>
  </si>
  <si>
    <t>L9'!D30</t>
  </si>
  <si>
    <t>L9'!E30</t>
  </si>
  <si>
    <t>L9'!D31</t>
  </si>
  <si>
    <t>L9'!E31</t>
  </si>
  <si>
    <t>L9'!D32</t>
  </si>
  <si>
    <t>L9'!E32</t>
  </si>
  <si>
    <t>L9'!D33</t>
  </si>
  <si>
    <t>L9'!E33</t>
  </si>
  <si>
    <t>L9'!D34</t>
  </si>
  <si>
    <t>L9'!E34</t>
  </si>
  <si>
    <t>L9'!D35</t>
  </si>
  <si>
    <t>L9'!E35</t>
  </si>
  <si>
    <t>L9'!D36</t>
  </si>
  <si>
    <t>L9'!E36</t>
  </si>
  <si>
    <t>L9'!D37</t>
  </si>
  <si>
    <t>L9'!E37</t>
  </si>
  <si>
    <t>L9'!U10</t>
  </si>
  <si>
    <t>L9'!T10</t>
  </si>
  <si>
    <t>L9'!S10</t>
  </si>
  <si>
    <t>L9'!R10</t>
  </si>
  <si>
    <t>L9'!Q10</t>
  </si>
  <si>
    <t>L9'!P10</t>
  </si>
  <si>
    <t>L9'!O10</t>
  </si>
  <si>
    <t>L9'!N10</t>
  </si>
  <si>
    <t>L9'!M10</t>
  </si>
  <si>
    <t>L9'!L10</t>
  </si>
  <si>
    <t>L9'!K10</t>
  </si>
  <si>
    <t>L9'!J10</t>
  </si>
  <si>
    <t>L9'!U11</t>
  </si>
  <si>
    <t>L9'!T11</t>
  </si>
  <si>
    <t>L9'!S11</t>
  </si>
  <si>
    <t>L9'!R11</t>
  </si>
  <si>
    <t>L9'!Q11</t>
  </si>
  <si>
    <t>L9'!P11</t>
  </si>
  <si>
    <t>L9'!O11</t>
  </si>
  <si>
    <t>L9'!N11</t>
  </si>
  <si>
    <t>L9'!M11</t>
  </si>
  <si>
    <t>L9'!L11</t>
  </si>
  <si>
    <t>L9'!J11</t>
  </si>
  <si>
    <t>L9'!U12</t>
  </si>
  <si>
    <t>L9'!T12</t>
  </si>
  <si>
    <t>L9'!S12</t>
  </si>
  <si>
    <t>L9'!R12</t>
  </si>
  <si>
    <t>L9'!Q12</t>
  </si>
  <si>
    <t>L9'!P12</t>
  </si>
  <si>
    <t>L9'!O12</t>
  </si>
  <si>
    <t>L9'!N12</t>
  </si>
  <si>
    <t>L9'!M12</t>
  </si>
  <si>
    <t>L9'!L12</t>
  </si>
  <si>
    <t>L9'!J12</t>
  </si>
  <si>
    <t>L9'!U13</t>
  </si>
  <si>
    <t>L9'!T13</t>
  </si>
  <si>
    <t>L9'!S13</t>
  </si>
  <si>
    <t>L9'!R13</t>
  </si>
  <si>
    <t>L9'!Q13</t>
  </si>
  <si>
    <t>L9'!P13</t>
  </si>
  <si>
    <t>L9'!O13</t>
  </si>
  <si>
    <t>L9'!N13</t>
  </si>
  <si>
    <t>L9'!M13</t>
  </si>
  <si>
    <t>L9'!L13</t>
  </si>
  <si>
    <t>L9'!J13</t>
  </si>
  <si>
    <t>L9'!U14</t>
  </si>
  <si>
    <t>L9'!T14</t>
  </si>
  <si>
    <t>L9'!S14</t>
  </si>
  <si>
    <t>L9'!R14</t>
  </si>
  <si>
    <t>L9'!Q14</t>
  </si>
  <si>
    <t>L9'!P14</t>
  </si>
  <si>
    <t>L9'!O14</t>
  </si>
  <si>
    <t>L9'!N14</t>
  </si>
  <si>
    <t>L9'!M14</t>
  </si>
  <si>
    <t>L9'!L14</t>
  </si>
  <si>
    <t>L9'!J14</t>
  </si>
  <si>
    <t>L9'!U15</t>
  </si>
  <si>
    <t>L9'!T15</t>
  </si>
  <si>
    <t>L9'!S15</t>
  </si>
  <si>
    <t>L9'!R15</t>
  </si>
  <si>
    <t>L9'!Q15</t>
  </si>
  <si>
    <t>L9'!P15</t>
  </si>
  <si>
    <t>L9'!O15</t>
  </si>
  <si>
    <t>L9'!N15</t>
  </si>
  <si>
    <t>L9'!M15</t>
  </si>
  <si>
    <t>L9'!L15</t>
  </si>
  <si>
    <t>L9'!J15</t>
  </si>
  <si>
    <t>L9'!U16</t>
  </si>
  <si>
    <t>L9'!T16</t>
  </si>
  <si>
    <t>L9'!S16</t>
  </si>
  <si>
    <t>L9'!R16</t>
  </si>
  <si>
    <t>L9'!Q16</t>
  </si>
  <si>
    <t>L9'!P16</t>
  </si>
  <si>
    <t>L9'!O16</t>
  </si>
  <si>
    <t>L9'!N16</t>
  </si>
  <si>
    <t>L9'!M16</t>
  </si>
  <si>
    <t>L9'!L16</t>
  </si>
  <si>
    <t>L9'!J16</t>
  </si>
  <si>
    <t>L9'!U17</t>
  </si>
  <si>
    <t>L9'!T17</t>
  </si>
  <si>
    <t>L9'!S17</t>
  </si>
  <si>
    <t>L9'!R17</t>
  </si>
  <si>
    <t>L9'!Q17</t>
  </si>
  <si>
    <t>L9'!P17</t>
  </si>
  <si>
    <t>L9'!O17</t>
  </si>
  <si>
    <t>L9'!N17</t>
  </si>
  <si>
    <t>L9'!M17</t>
  </si>
  <si>
    <t>L9'!L17</t>
  </si>
  <si>
    <t>L9'!K17</t>
  </si>
  <si>
    <t>L9'!J17</t>
  </si>
  <si>
    <t>L9'!U18</t>
  </si>
  <si>
    <t>L9'!T18</t>
  </si>
  <si>
    <t>L9'!S18</t>
  </si>
  <si>
    <t>L9'!R18</t>
  </si>
  <si>
    <t>L9'!Q18</t>
  </si>
  <si>
    <t>L9'!P18</t>
  </si>
  <si>
    <t>L9'!O18</t>
  </si>
  <si>
    <t>L9'!N18</t>
  </si>
  <si>
    <t>L9'!M18</t>
  </si>
  <si>
    <t>L9'!L18</t>
  </si>
  <si>
    <t>L9'!J18</t>
  </si>
  <si>
    <t>L9'!U19</t>
  </si>
  <si>
    <t>L9'!T19</t>
  </si>
  <si>
    <t>L9'!S19</t>
  </si>
  <si>
    <t>L9'!R19</t>
  </si>
  <si>
    <t>L9'!Q19</t>
  </si>
  <si>
    <t>L9'!P19</t>
  </si>
  <si>
    <t>L9'!O19</t>
  </si>
  <si>
    <t>L9'!N19</t>
  </si>
  <si>
    <t>L9'!M19</t>
  </si>
  <si>
    <t>L9'!L19</t>
  </si>
  <si>
    <t>L9'!J19</t>
  </si>
  <si>
    <t>L9'!U20</t>
  </si>
  <si>
    <t>L9'!T20</t>
  </si>
  <si>
    <t>L9'!S20</t>
  </si>
  <si>
    <t>L9'!R20</t>
  </si>
  <si>
    <t>L9'!Q20</t>
  </si>
  <si>
    <t>L9'!P20</t>
  </si>
  <si>
    <t>L9'!O20</t>
  </si>
  <si>
    <t>L9'!N20</t>
  </si>
  <si>
    <t>L9'!M20</t>
  </si>
  <si>
    <t>L9'!L20</t>
  </si>
  <si>
    <t>L9'!J20</t>
  </si>
  <si>
    <t>L9'!U21</t>
  </si>
  <si>
    <t>L9'!T21</t>
  </si>
  <si>
    <t>L9'!S21</t>
  </si>
  <si>
    <t>L9'!R21</t>
  </si>
  <si>
    <t>L9'!Q21</t>
  </si>
  <si>
    <t>L9'!P21</t>
  </si>
  <si>
    <t>L9'!O21</t>
  </si>
  <si>
    <t>L9'!N21</t>
  </si>
  <si>
    <t>L9'!M21</t>
  </si>
  <si>
    <t>L9'!L21</t>
  </si>
  <si>
    <t>L9'!J21</t>
  </si>
  <si>
    <t>L9'!U22</t>
  </si>
  <si>
    <t>L9'!T22</t>
  </si>
  <si>
    <t>L9'!S22</t>
  </si>
  <si>
    <t>L9'!R22</t>
  </si>
  <si>
    <t>L9'!Q22</t>
  </si>
  <si>
    <t>L9'!P22</t>
  </si>
  <si>
    <t>L9'!O22</t>
  </si>
  <si>
    <t>L9'!N22</t>
  </si>
  <si>
    <t>L9'!M22</t>
  </si>
  <si>
    <t>L9'!L22</t>
  </si>
  <si>
    <t>L9'!J22</t>
  </si>
  <si>
    <t>L9'!U23</t>
  </si>
  <si>
    <t>L9'!T23</t>
  </si>
  <si>
    <t>L9'!S23</t>
  </si>
  <si>
    <t>L9'!R23</t>
  </si>
  <si>
    <t>L9'!Q23</t>
  </si>
  <si>
    <t>L9'!P23</t>
  </si>
  <si>
    <t>L9'!O23</t>
  </si>
  <si>
    <t>L9'!N23</t>
  </si>
  <si>
    <t>L9'!M23</t>
  </si>
  <si>
    <t>L9'!L23</t>
  </si>
  <si>
    <t>L9'!J23</t>
  </si>
  <si>
    <t>L9'!U24</t>
  </si>
  <si>
    <t>L9'!T24</t>
  </si>
  <si>
    <t>L9'!S24</t>
  </si>
  <si>
    <t>L9'!R24</t>
  </si>
  <si>
    <t>L9'!Q24</t>
  </si>
  <si>
    <t>L9'!P24</t>
  </si>
  <si>
    <t>L9'!O24</t>
  </si>
  <si>
    <t>L9'!N24</t>
  </si>
  <si>
    <t>L9'!M24</t>
  </si>
  <si>
    <t>L9'!L24</t>
  </si>
  <si>
    <t>L9'!U25</t>
  </si>
  <si>
    <t>L9'!T25</t>
  </si>
  <si>
    <t>L9'!S25</t>
  </si>
  <si>
    <t>L9'!R25</t>
  </si>
  <si>
    <t>L9'!Q25</t>
  </si>
  <si>
    <t>L9'!P25</t>
  </si>
  <si>
    <t>L9'!O25</t>
  </si>
  <si>
    <t>L9'!N25</t>
  </si>
  <si>
    <t>L9'!M25</t>
  </si>
  <si>
    <t>L9'!L26</t>
  </si>
  <si>
    <t>L9'!L27</t>
  </si>
  <si>
    <t>L9'!L28</t>
  </si>
  <si>
    <t>L9'!L29</t>
  </si>
  <si>
    <t>L9'!L30</t>
  </si>
  <si>
    <t>L9'!L31</t>
  </si>
  <si>
    <t>L9'!L32</t>
  </si>
  <si>
    <t>L9'!L33</t>
  </si>
  <si>
    <t>L9'!L34</t>
  </si>
  <si>
    <t>L9'!L35</t>
  </si>
  <si>
    <t>L9'!L36</t>
  </si>
  <si>
    <t>L9'!L37</t>
  </si>
  <si>
    <t>L9'!K11</t>
  </si>
  <si>
    <t>L9'!K12</t>
  </si>
  <si>
    <t>L9'!K13</t>
  </si>
  <si>
    <t>L9'!K14</t>
  </si>
  <si>
    <t>L9'!K15</t>
  </si>
  <si>
    <t>L9'!K16</t>
  </si>
  <si>
    <t>L9'!K18</t>
  </si>
  <si>
    <t>L9'!K19</t>
  </si>
  <si>
    <t>L9'!K20</t>
  </si>
  <si>
    <t>L9'!K21</t>
  </si>
  <si>
    <t>L9'!K22</t>
  </si>
  <si>
    <t>L9'!K23</t>
  </si>
  <si>
    <t>L9'!J24</t>
  </si>
  <si>
    <t>L9'!K24</t>
  </si>
  <si>
    <t>L9'!J25</t>
  </si>
  <si>
    <t>L9'!K25</t>
  </si>
  <si>
    <t>L9'!L25</t>
  </si>
  <si>
    <t>L9'!J26</t>
  </si>
  <si>
    <t>L9'!K26</t>
  </si>
  <si>
    <t>L9'!M26</t>
  </si>
  <si>
    <t>L9'!N26</t>
  </si>
  <si>
    <t>L9'!O26</t>
  </si>
  <si>
    <t>L9'!P26</t>
  </si>
  <si>
    <t>L9'!Q26</t>
  </si>
  <si>
    <t>L9'!R26</t>
  </si>
  <si>
    <t>L9'!S26</t>
  </si>
  <si>
    <t>L9'!T26</t>
  </si>
  <si>
    <t>L9'!U26</t>
  </si>
  <si>
    <t>L9'!J27</t>
  </si>
  <si>
    <t>L9'!K27</t>
  </si>
  <si>
    <t>L9'!M27</t>
  </si>
  <si>
    <t>L9'!N27</t>
  </si>
  <si>
    <t>L9'!O27</t>
  </si>
  <si>
    <t>L9'!P27</t>
  </si>
  <si>
    <t>L9'!Q27</t>
  </si>
  <si>
    <t>L9'!R27</t>
  </si>
  <si>
    <t>L9'!S27</t>
  </si>
  <si>
    <t>L9'!T27</t>
  </si>
  <si>
    <t>L9'!U27</t>
  </si>
  <si>
    <t>L9'!J28</t>
  </si>
  <si>
    <t>L9'!K28</t>
  </si>
  <si>
    <t>L9'!M28</t>
  </si>
  <si>
    <t>L9'!N28</t>
  </si>
  <si>
    <t>L9'!O28</t>
  </si>
  <si>
    <t>L9'!P28</t>
  </si>
  <si>
    <t>L9'!Q28</t>
  </si>
  <si>
    <t>L9'!R28</t>
  </si>
  <si>
    <t>L9'!S28</t>
  </si>
  <si>
    <t>L9'!T28</t>
  </si>
  <si>
    <t>L9'!U28</t>
  </si>
  <si>
    <t>L9'!J29</t>
  </si>
  <si>
    <t>L9'!K29</t>
  </si>
  <si>
    <t>L9'!M29</t>
  </si>
  <si>
    <t>L9'!N29</t>
  </si>
  <si>
    <t>L9'!O29</t>
  </si>
  <si>
    <t>L9'!P29</t>
  </si>
  <si>
    <t>L9'!Q29</t>
  </si>
  <si>
    <t>L9'!R29</t>
  </si>
  <si>
    <t>L9'!S29</t>
  </si>
  <si>
    <t>L9'!T29</t>
  </si>
  <si>
    <t>L9'!U29</t>
  </si>
  <si>
    <t>L9'!J30</t>
  </si>
  <si>
    <t>L9'!K30</t>
  </si>
  <si>
    <t>L9'!M30</t>
  </si>
  <si>
    <t>L9'!N30</t>
  </si>
  <si>
    <t>L9'!O30</t>
  </si>
  <si>
    <t>L9'!P30</t>
  </si>
  <si>
    <t>L9'!Q30</t>
  </si>
  <si>
    <t>L9'!R30</t>
  </si>
  <si>
    <t>L9'!S30</t>
  </si>
  <si>
    <t>L9'!T30</t>
  </si>
  <si>
    <t>L9'!U30</t>
  </si>
  <si>
    <t>L9'!J31</t>
  </si>
  <si>
    <t>L9'!K31</t>
  </si>
  <si>
    <t>L9'!M31</t>
  </si>
  <si>
    <t>L9'!N31</t>
  </si>
  <si>
    <t>L9'!O31</t>
  </si>
  <si>
    <t>L9'!P31</t>
  </si>
  <si>
    <t>L9'!Q31</t>
  </si>
  <si>
    <t>L9'!R31</t>
  </si>
  <si>
    <t>L9'!S31</t>
  </si>
  <si>
    <t>L9'!T31</t>
  </si>
  <si>
    <t>L9'!U31</t>
  </si>
  <si>
    <t>L9'!J32</t>
  </si>
  <si>
    <t>L9'!K32</t>
  </si>
  <si>
    <t>L9'!M32</t>
  </si>
  <si>
    <t>L9'!N32</t>
  </si>
  <si>
    <t>L9'!O32</t>
  </si>
  <si>
    <t>L9'!P32</t>
  </si>
  <si>
    <t>L9'!Q32</t>
  </si>
  <si>
    <t>L9'!R32</t>
  </si>
  <si>
    <t>L9'!S32</t>
  </si>
  <si>
    <t>L9'!T32</t>
  </si>
  <si>
    <t>L9'!U32</t>
  </si>
  <si>
    <t>L9'!J33</t>
  </si>
  <si>
    <t>L9'!K33</t>
  </si>
  <si>
    <t>L9'!M33</t>
  </si>
  <si>
    <t>L9'!N33</t>
  </si>
  <si>
    <t>L9'!O33</t>
  </si>
  <si>
    <t>L9'!P33</t>
  </si>
  <si>
    <t>L9'!Q33</t>
  </si>
  <si>
    <t>L9'!R33</t>
  </si>
  <si>
    <t>L9'!S33</t>
  </si>
  <si>
    <t>L9'!T33</t>
  </si>
  <si>
    <t>L9'!U33</t>
  </si>
  <si>
    <t>L9'!J34</t>
  </si>
  <si>
    <t>L9'!K34</t>
  </si>
  <si>
    <t>L9'!M34</t>
  </si>
  <si>
    <t>L9'!N34</t>
  </si>
  <si>
    <t>L9'!O34</t>
  </si>
  <si>
    <t>L9'!P34</t>
  </si>
  <si>
    <t>L9'!Q34</t>
  </si>
  <si>
    <t>L9'!R34</t>
  </si>
  <si>
    <t>L9'!S34</t>
  </si>
  <si>
    <t>L9'!T34</t>
  </si>
  <si>
    <t>L9'!U34</t>
  </si>
  <si>
    <t>L9'!J35</t>
  </si>
  <si>
    <t>L9'!K35</t>
  </si>
  <si>
    <t>L9'!M35</t>
  </si>
  <si>
    <t>L9'!N35</t>
  </si>
  <si>
    <t>L9'!O35</t>
  </si>
  <si>
    <t>L9'!P35</t>
  </si>
  <si>
    <t>L9'!Q35</t>
  </si>
  <si>
    <t>L9'!R35</t>
  </si>
  <si>
    <t>L9'!S35</t>
  </si>
  <si>
    <t>L9'!T35</t>
  </si>
  <si>
    <t>L9'!U35</t>
  </si>
  <si>
    <t>L9'!J36</t>
  </si>
  <si>
    <t>L9'!K36</t>
  </si>
  <si>
    <t>L9'!M36</t>
  </si>
  <si>
    <t>L9'!N36</t>
  </si>
  <si>
    <t>L9'!O36</t>
  </si>
  <si>
    <t>L9'!P36</t>
  </si>
  <si>
    <t>L9'!Q36</t>
  </si>
  <si>
    <t>L9'!R36</t>
  </si>
  <si>
    <t>L9'!S36</t>
  </si>
  <si>
    <t>L9'!T36</t>
  </si>
  <si>
    <t>L9'!U36</t>
  </si>
  <si>
    <t>L9'!J37</t>
  </si>
  <si>
    <t>L9'!K37</t>
  </si>
  <si>
    <t>L9'!M37</t>
  </si>
  <si>
    <t>L9'!N37</t>
  </si>
  <si>
    <t>L9'!O37</t>
  </si>
  <si>
    <t>L9'!P37</t>
  </si>
  <si>
    <t>L9'!Q37</t>
  </si>
  <si>
    <t>L9'!R37</t>
  </si>
  <si>
    <t>L9'!S37</t>
  </si>
  <si>
    <t>L9'!T37</t>
  </si>
  <si>
    <t>L9'!U37</t>
  </si>
  <si>
    <t>S090113</t>
  </si>
  <si>
    <t>S090114</t>
  </si>
  <si>
    <t>S090115</t>
  </si>
  <si>
    <t>S090213</t>
  </si>
  <si>
    <t>S090215</t>
  </si>
  <si>
    <t>S090313</t>
  </si>
  <si>
    <t>S090315</t>
  </si>
  <si>
    <t>S090413</t>
  </si>
  <si>
    <t>S090415</t>
  </si>
  <si>
    <t>S090513</t>
  </si>
  <si>
    <t>S090515</t>
  </si>
  <si>
    <t>S090613</t>
  </si>
  <si>
    <t>S090615</t>
  </si>
  <si>
    <t>S090713</t>
  </si>
  <si>
    <t>S090715</t>
  </si>
  <si>
    <t>S090813</t>
  </si>
  <si>
    <t>S090814</t>
  </si>
  <si>
    <t>S090815</t>
  </si>
  <si>
    <t>S090913</t>
  </si>
  <si>
    <t>S090915</t>
  </si>
  <si>
    <t>S091013</t>
  </si>
  <si>
    <t>S091015</t>
  </si>
  <si>
    <t>S091113</t>
  </si>
  <si>
    <t>S091115</t>
  </si>
  <si>
    <t>S091213</t>
  </si>
  <si>
    <t>S091215</t>
  </si>
  <si>
    <t>S091313</t>
  </si>
  <si>
    <t>S091315</t>
  </si>
  <si>
    <t>S091413</t>
  </si>
  <si>
    <t>S091415</t>
  </si>
  <si>
    <t>S091513</t>
  </si>
  <si>
    <t>S091713</t>
  </si>
  <si>
    <t>S091813</t>
  </si>
  <si>
    <t>S091913</t>
  </si>
  <si>
    <t>S092013</t>
  </si>
  <si>
    <t>S092113</t>
  </si>
  <si>
    <t>S092213</t>
  </si>
  <si>
    <t>S092313</t>
  </si>
  <si>
    <t>S092413</t>
  </si>
  <si>
    <t>S092513</t>
  </si>
  <si>
    <t>S092613</t>
  </si>
  <si>
    <t>S092713</t>
  </si>
  <si>
    <t>S092813</t>
  </si>
  <si>
    <t>S090214</t>
  </si>
  <si>
    <t>S090314</t>
  </si>
  <si>
    <t>S090414</t>
  </si>
  <si>
    <t>S090514</t>
  </si>
  <si>
    <t>S090614</t>
  </si>
  <si>
    <t>S090714</t>
  </si>
  <si>
    <t>S090914</t>
  </si>
  <si>
    <t>S091014</t>
  </si>
  <si>
    <t>S091114</t>
  </si>
  <si>
    <t>S091214</t>
  </si>
  <si>
    <t>S091314</t>
  </si>
  <si>
    <t>S091414</t>
  </si>
  <si>
    <t>S091515</t>
  </si>
  <si>
    <t>S091514</t>
  </si>
  <si>
    <t>S091615</t>
  </si>
  <si>
    <t>S091614</t>
  </si>
  <si>
    <t>S091613</t>
  </si>
  <si>
    <t>S091715</t>
  </si>
  <si>
    <t>S091714</t>
  </si>
  <si>
    <t>S091815</t>
  </si>
  <si>
    <t>S091814</t>
  </si>
  <si>
    <t>S091915</t>
  </si>
  <si>
    <t>S091914</t>
  </si>
  <si>
    <t>S092015</t>
  </si>
  <si>
    <t>S092014</t>
  </si>
  <si>
    <t>S092115</t>
  </si>
  <si>
    <t>S092114</t>
  </si>
  <si>
    <t>S092215</t>
  </si>
  <si>
    <t>S092214</t>
  </si>
  <si>
    <t>S092315</t>
  </si>
  <si>
    <t>S092314</t>
  </si>
  <si>
    <t>S092415</t>
  </si>
  <si>
    <t>S092414</t>
  </si>
  <si>
    <t>S092515</t>
  </si>
  <si>
    <t>S092514</t>
  </si>
  <si>
    <t>S092615</t>
  </si>
  <si>
    <t>S092614</t>
  </si>
  <si>
    <t>S092715</t>
  </si>
  <si>
    <t>S092714</t>
  </si>
  <si>
    <t>S092815</t>
  </si>
  <si>
    <t>S092814</t>
  </si>
  <si>
    <t>S090116</t>
  </si>
  <si>
    <t>S090117</t>
  </si>
  <si>
    <t>S090118</t>
  </si>
  <si>
    <t>S090216</t>
  </si>
  <si>
    <t>S090218</t>
  </si>
  <si>
    <t>S090316</t>
  </si>
  <si>
    <t>S090318</t>
  </si>
  <si>
    <t>S090416</t>
  </si>
  <si>
    <t>S090418</t>
  </si>
  <si>
    <t>S090516</t>
  </si>
  <si>
    <t>S090518</t>
  </si>
  <si>
    <t>S090616</t>
  </si>
  <si>
    <t>S090618</t>
  </si>
  <si>
    <t>S090716</t>
  </si>
  <si>
    <t>S090718</t>
  </si>
  <si>
    <t>S090816</t>
  </si>
  <si>
    <t>S090817</t>
  </si>
  <si>
    <t>S090818</t>
  </si>
  <si>
    <t>S090916</t>
  </si>
  <si>
    <t>S090918</t>
  </si>
  <si>
    <t>S091016</t>
  </si>
  <si>
    <t>S091018</t>
  </si>
  <si>
    <t>S091116</t>
  </si>
  <si>
    <t>S091118</t>
  </si>
  <si>
    <t>S091216</t>
  </si>
  <si>
    <t>S091218</t>
  </si>
  <si>
    <t>S091316</t>
  </si>
  <si>
    <t>S091318</t>
  </si>
  <si>
    <t>S091416</t>
  </si>
  <si>
    <t>S091418</t>
  </si>
  <si>
    <t>S091516</t>
  </si>
  <si>
    <t>S091716</t>
  </si>
  <si>
    <t>S091816</t>
  </si>
  <si>
    <t>S091916</t>
  </si>
  <si>
    <t>S092016</t>
  </si>
  <si>
    <t>S092116</t>
  </si>
  <si>
    <t>S092216</t>
  </si>
  <si>
    <t>S092316</t>
  </si>
  <si>
    <t>S092416</t>
  </si>
  <si>
    <t>S092516</t>
  </si>
  <si>
    <t>S092616</t>
  </si>
  <si>
    <t>S092716</t>
  </si>
  <si>
    <t>S092816</t>
  </si>
  <si>
    <t>S090217</t>
  </si>
  <si>
    <t>S090317</t>
  </si>
  <si>
    <t>S090417</t>
  </si>
  <si>
    <t>S090517</t>
  </si>
  <si>
    <t>S090617</t>
  </si>
  <si>
    <t>S090717</t>
  </si>
  <si>
    <t>S090917</t>
  </si>
  <si>
    <t>S091017</t>
  </si>
  <si>
    <t>S091117</t>
  </si>
  <si>
    <t>S091217</t>
  </si>
  <si>
    <t>S091317</t>
  </si>
  <si>
    <t>S091417</t>
  </si>
  <si>
    <t>S091518</t>
  </si>
  <si>
    <t>S091517</t>
  </si>
  <si>
    <t>S091618</t>
  </si>
  <si>
    <t>S091617</t>
  </si>
  <si>
    <t>S091616</t>
  </si>
  <si>
    <t>S091718</t>
  </si>
  <si>
    <t>S091717</t>
  </si>
  <si>
    <t>S091818</t>
  </si>
  <si>
    <t>S091817</t>
  </si>
  <si>
    <t>S091918</t>
  </si>
  <si>
    <t>S091917</t>
  </si>
  <si>
    <t>S092018</t>
  </si>
  <si>
    <t>S092017</t>
  </si>
  <si>
    <t>S092118</t>
  </si>
  <si>
    <t>S092117</t>
  </si>
  <si>
    <t>S092218</t>
  </si>
  <si>
    <t>S092217</t>
  </si>
  <si>
    <t>S092318</t>
  </si>
  <si>
    <t>S092317</t>
  </si>
  <si>
    <t>S092418</t>
  </si>
  <si>
    <t>S092417</t>
  </si>
  <si>
    <t>S092518</t>
  </si>
  <si>
    <t>S092517</t>
  </si>
  <si>
    <t>S092618</t>
  </si>
  <si>
    <t>S092617</t>
  </si>
  <si>
    <t>S092718</t>
  </si>
  <si>
    <t>S092717</t>
  </si>
  <si>
    <t>S092818</t>
  </si>
  <si>
    <t>S092817</t>
  </si>
  <si>
    <t>S090101</t>
  </si>
  <si>
    <t>S090102</t>
  </si>
  <si>
    <t>S090103</t>
  </si>
  <si>
    <t>S090104</t>
  </si>
  <si>
    <t>S090105</t>
  </si>
  <si>
    <t>S090106</t>
  </si>
  <si>
    <t>S090107</t>
  </si>
  <si>
    <t>S090108</t>
  </si>
  <si>
    <t>S090109</t>
  </si>
  <si>
    <t>S090110</t>
  </si>
  <si>
    <t>S090111</t>
  </si>
  <si>
    <t>S090112</t>
  </si>
  <si>
    <t>S090201</t>
  </si>
  <si>
    <t>S090202</t>
  </si>
  <si>
    <t>S090203</t>
  </si>
  <si>
    <t>S090204</t>
  </si>
  <si>
    <t>S090205</t>
  </si>
  <si>
    <t>S090206</t>
  </si>
  <si>
    <t>S090207</t>
  </si>
  <si>
    <t>S090208</t>
  </si>
  <si>
    <t>S090209</t>
  </si>
  <si>
    <t>S090210</t>
  </si>
  <si>
    <t>S090212</t>
  </si>
  <si>
    <t>S090301</t>
  </si>
  <si>
    <t>S090302</t>
  </si>
  <si>
    <t>S090303</t>
  </si>
  <si>
    <t>S090304</t>
  </si>
  <si>
    <t>S090305</t>
  </si>
  <si>
    <t>S090306</t>
  </si>
  <si>
    <t>S090307</t>
  </si>
  <si>
    <t>S090308</t>
  </si>
  <si>
    <t>S090309</t>
  </si>
  <si>
    <t>S090310</t>
  </si>
  <si>
    <t>S090312</t>
  </si>
  <si>
    <t>S090401</t>
  </si>
  <si>
    <t>S090402</t>
  </si>
  <si>
    <t>S090403</t>
  </si>
  <si>
    <t>S090404</t>
  </si>
  <si>
    <t>S090405</t>
  </si>
  <si>
    <t>S090406</t>
  </si>
  <si>
    <t>S090407</t>
  </si>
  <si>
    <t>S090408</t>
  </si>
  <si>
    <t>S090409</t>
  </si>
  <si>
    <t>S090410</t>
  </si>
  <si>
    <t>S090412</t>
  </si>
  <si>
    <t>S090501</t>
  </si>
  <si>
    <t>S090502</t>
  </si>
  <si>
    <t>S090503</t>
  </si>
  <si>
    <t>S090504</t>
  </si>
  <si>
    <t>S090505</t>
  </si>
  <si>
    <t>S090506</t>
  </si>
  <si>
    <t>S090507</t>
  </si>
  <si>
    <t>S090508</t>
  </si>
  <si>
    <t>S090509</t>
  </si>
  <si>
    <t>S090510</t>
  </si>
  <si>
    <t>S090512</t>
  </si>
  <si>
    <t>S090601</t>
  </si>
  <si>
    <t>S090602</t>
  </si>
  <si>
    <t>S090603</t>
  </si>
  <si>
    <t>S090604</t>
  </si>
  <si>
    <t>S090605</t>
  </si>
  <si>
    <t>S090606</t>
  </si>
  <si>
    <t>S090607</t>
  </si>
  <si>
    <t>S090608</t>
  </si>
  <si>
    <t>S090609</t>
  </si>
  <si>
    <t>S090610</t>
  </si>
  <si>
    <t>S090612</t>
  </si>
  <si>
    <t>S090701</t>
  </si>
  <si>
    <t>S090702</t>
  </si>
  <si>
    <t>S090703</t>
  </si>
  <si>
    <t>S090704</t>
  </si>
  <si>
    <t>S090705</t>
  </si>
  <si>
    <t>S090706</t>
  </si>
  <si>
    <t>S090707</t>
  </si>
  <si>
    <t>S090708</t>
  </si>
  <si>
    <t>S090709</t>
  </si>
  <si>
    <t>S090710</t>
  </si>
  <si>
    <t>S090712</t>
  </si>
  <si>
    <t>S090801</t>
  </si>
  <si>
    <t>S090802</t>
  </si>
  <si>
    <t>S090803</t>
  </si>
  <si>
    <t>S090804</t>
  </si>
  <si>
    <t>S090805</t>
  </si>
  <si>
    <t>S090806</t>
  </si>
  <si>
    <t>S090807</t>
  </si>
  <si>
    <t>S090808</t>
  </si>
  <si>
    <t>S090809</t>
  </si>
  <si>
    <t>S090810</t>
  </si>
  <si>
    <t>S090811</t>
  </si>
  <si>
    <t>S090812</t>
  </si>
  <si>
    <t>S090901</t>
  </si>
  <si>
    <t>S090902</t>
  </si>
  <si>
    <t>S090903</t>
  </si>
  <si>
    <t>S090904</t>
  </si>
  <si>
    <t>S090905</t>
  </si>
  <si>
    <t>S090906</t>
  </si>
  <si>
    <t>S090907</t>
  </si>
  <si>
    <t>S090908</t>
  </si>
  <si>
    <t>S090909</t>
  </si>
  <si>
    <t>S090910</t>
  </si>
  <si>
    <t>S090912</t>
  </si>
  <si>
    <t>S091001</t>
  </si>
  <si>
    <t>S091002</t>
  </si>
  <si>
    <t>S091003</t>
  </si>
  <si>
    <t>S091004</t>
  </si>
  <si>
    <t>S091005</t>
  </si>
  <si>
    <t>S091006</t>
  </si>
  <si>
    <t>S091007</t>
  </si>
  <si>
    <t>S091008</t>
  </si>
  <si>
    <t>S091009</t>
  </si>
  <si>
    <t>S091010</t>
  </si>
  <si>
    <t>S091012</t>
  </si>
  <si>
    <t>S091101</t>
  </si>
  <si>
    <t>S091102</t>
  </si>
  <si>
    <t>S091103</t>
  </si>
  <si>
    <t>S091104</t>
  </si>
  <si>
    <t>S091105</t>
  </si>
  <si>
    <t>S091106</t>
  </si>
  <si>
    <t>S091107</t>
  </si>
  <si>
    <t>S091108</t>
  </si>
  <si>
    <t>S091109</t>
  </si>
  <si>
    <t>S091110</t>
  </si>
  <si>
    <t>S091112</t>
  </si>
  <si>
    <t>S091201</t>
  </si>
  <si>
    <t>S091202</t>
  </si>
  <si>
    <t>S091203</t>
  </si>
  <si>
    <t>S091204</t>
  </si>
  <si>
    <t>S091205</t>
  </si>
  <si>
    <t>S091206</t>
  </si>
  <si>
    <t>S091207</t>
  </si>
  <si>
    <t>S091208</t>
  </si>
  <si>
    <t>S091209</t>
  </si>
  <si>
    <t>S091210</t>
  </si>
  <si>
    <t>S091212</t>
  </si>
  <si>
    <t>S091301</t>
  </si>
  <si>
    <t>S091302</t>
  </si>
  <si>
    <t>S091303</t>
  </si>
  <si>
    <t>S091304</t>
  </si>
  <si>
    <t>S091305</t>
  </si>
  <si>
    <t>S091306</t>
  </si>
  <si>
    <t>S091307</t>
  </si>
  <si>
    <t>S091308</t>
  </si>
  <si>
    <t>S091309</t>
  </si>
  <si>
    <t>S091310</t>
  </si>
  <si>
    <t>S091312</t>
  </si>
  <si>
    <t>S091401</t>
  </si>
  <si>
    <t>S091402</t>
  </si>
  <si>
    <t>S091403</t>
  </si>
  <si>
    <t>S091404</t>
  </si>
  <si>
    <t>S091405</t>
  </si>
  <si>
    <t>S091406</t>
  </si>
  <si>
    <t>S091407</t>
  </si>
  <si>
    <t>S091408</t>
  </si>
  <si>
    <t>S091409</t>
  </si>
  <si>
    <t>S091410</t>
  </si>
  <si>
    <t>S091412</t>
  </si>
  <si>
    <t>S091501</t>
  </si>
  <si>
    <t>S091502</t>
  </si>
  <si>
    <t>S091503</t>
  </si>
  <si>
    <t>S091504</t>
  </si>
  <si>
    <t>S091505</t>
  </si>
  <si>
    <t>S091506</t>
  </si>
  <si>
    <t>S091507</t>
  </si>
  <si>
    <t>S091508</t>
  </si>
  <si>
    <t>S091509</t>
  </si>
  <si>
    <t>S091510</t>
  </si>
  <si>
    <t>S091601</t>
  </si>
  <si>
    <t>S091602</t>
  </si>
  <si>
    <t>S091603</t>
  </si>
  <si>
    <t>S091604</t>
  </si>
  <si>
    <t>S091605</t>
  </si>
  <si>
    <t>S091606</t>
  </si>
  <si>
    <t>S091607</t>
  </si>
  <si>
    <t>S091608</t>
  </si>
  <si>
    <t>S091609</t>
  </si>
  <si>
    <t>S091710</t>
  </si>
  <si>
    <t>S091810</t>
  </si>
  <si>
    <t>S091910</t>
  </si>
  <si>
    <t>S092010</t>
  </si>
  <si>
    <t>S092110</t>
  </si>
  <si>
    <t>S092210</t>
  </si>
  <si>
    <t>S092310</t>
  </si>
  <si>
    <t>S092410</t>
  </si>
  <si>
    <t>S092510</t>
  </si>
  <si>
    <t>S092610</t>
  </si>
  <si>
    <t>S092710</t>
  </si>
  <si>
    <t>S092810</t>
  </si>
  <si>
    <t>S090211</t>
  </si>
  <si>
    <t>S090311</t>
  </si>
  <si>
    <t>S090411</t>
  </si>
  <si>
    <t>S090511</t>
  </si>
  <si>
    <t>S090611</t>
  </si>
  <si>
    <t>S090711</t>
  </si>
  <si>
    <t>S090911</t>
  </si>
  <si>
    <t>S091011</t>
  </si>
  <si>
    <t>S091111</t>
  </si>
  <si>
    <t>S091211</t>
  </si>
  <si>
    <t>S091311</t>
  </si>
  <si>
    <t>S091411</t>
  </si>
  <si>
    <t>S091512</t>
  </si>
  <si>
    <t>S091511</t>
  </si>
  <si>
    <t>S091612</t>
  </si>
  <si>
    <t>S091611</t>
  </si>
  <si>
    <t>S091610</t>
  </si>
  <si>
    <t>S091712</t>
  </si>
  <si>
    <t>S091711</t>
  </si>
  <si>
    <t>S091709</t>
  </si>
  <si>
    <t>S091708</t>
  </si>
  <si>
    <t>S091707</t>
  </si>
  <si>
    <t>S091706</t>
  </si>
  <si>
    <t>S091705</t>
  </si>
  <si>
    <t>S091704</t>
  </si>
  <si>
    <t>S091703</t>
  </si>
  <si>
    <t>S091702</t>
  </si>
  <si>
    <t>S091701</t>
  </si>
  <si>
    <t>S091812</t>
  </si>
  <si>
    <t>S091811</t>
  </si>
  <si>
    <t>S091809</t>
  </si>
  <si>
    <t>S091808</t>
  </si>
  <si>
    <t>S091807</t>
  </si>
  <si>
    <t>S091806</t>
  </si>
  <si>
    <t>S091805</t>
  </si>
  <si>
    <t>S091804</t>
  </si>
  <si>
    <t>S091803</t>
  </si>
  <si>
    <t>S091802</t>
  </si>
  <si>
    <t>S091801</t>
  </si>
  <si>
    <t>S091912</t>
  </si>
  <si>
    <t>S091911</t>
  </si>
  <si>
    <t>S091909</t>
  </si>
  <si>
    <t>S091908</t>
  </si>
  <si>
    <t>S091907</t>
  </si>
  <si>
    <t>S091906</t>
  </si>
  <si>
    <t>S091905</t>
  </si>
  <si>
    <t>S091904</t>
  </si>
  <si>
    <t>S091903</t>
  </si>
  <si>
    <t>S091902</t>
  </si>
  <si>
    <t>S091901</t>
  </si>
  <si>
    <t>S092012</t>
  </si>
  <si>
    <t>S092011</t>
  </si>
  <si>
    <t>S092009</t>
  </si>
  <si>
    <t>S092008</t>
  </si>
  <si>
    <t>S092007</t>
  </si>
  <si>
    <t>S092006</t>
  </si>
  <si>
    <t>S092005</t>
  </si>
  <si>
    <t>S092004</t>
  </si>
  <si>
    <t>S092003</t>
  </si>
  <si>
    <t>S092002</t>
  </si>
  <si>
    <t>S092001</t>
  </si>
  <si>
    <t>S092112</t>
  </si>
  <si>
    <t>S092111</t>
  </si>
  <si>
    <t>S092109</t>
  </si>
  <si>
    <t>S092108</t>
  </si>
  <si>
    <t>S092107</t>
  </si>
  <si>
    <t>S092106</t>
  </si>
  <si>
    <t>S092105</t>
  </si>
  <si>
    <t>S092104</t>
  </si>
  <si>
    <t>S092103</t>
  </si>
  <si>
    <t>S092102</t>
  </si>
  <si>
    <t>S092101</t>
  </si>
  <si>
    <t>S092212</t>
  </si>
  <si>
    <t>S092211</t>
  </si>
  <si>
    <t>S092209</t>
  </si>
  <si>
    <t>S092208</t>
  </si>
  <si>
    <t>S092207</t>
  </si>
  <si>
    <t>S092206</t>
  </si>
  <si>
    <t>S092205</t>
  </si>
  <si>
    <t>S092204</t>
  </si>
  <si>
    <t>S092203</t>
  </si>
  <si>
    <t>S092202</t>
  </si>
  <si>
    <t>S092201</t>
  </si>
  <si>
    <t>S092312</t>
  </si>
  <si>
    <t>S092311</t>
  </si>
  <si>
    <t>S092309</t>
  </si>
  <si>
    <t>S092308</t>
  </si>
  <si>
    <t>S092307</t>
  </si>
  <si>
    <t>S092306</t>
  </si>
  <si>
    <t>S092305</t>
  </si>
  <si>
    <t>S092304</t>
  </si>
  <si>
    <t>S092303</t>
  </si>
  <si>
    <t>S092302</t>
  </si>
  <si>
    <t>S092301</t>
  </si>
  <si>
    <t>S092412</t>
  </si>
  <si>
    <t>S092411</t>
  </si>
  <si>
    <t>S092409</t>
  </si>
  <si>
    <t>S092408</t>
  </si>
  <si>
    <t>S092407</t>
  </si>
  <si>
    <t>S092406</t>
  </si>
  <si>
    <t>S092405</t>
  </si>
  <si>
    <t>S092404</t>
  </si>
  <si>
    <t>S092403</t>
  </si>
  <si>
    <t>S092402</t>
  </si>
  <si>
    <t>S092401</t>
  </si>
  <si>
    <t>S092512</t>
  </si>
  <si>
    <t>S092511</t>
  </si>
  <si>
    <t>S092509</t>
  </si>
  <si>
    <t>S092508</t>
  </si>
  <si>
    <t>S092507</t>
  </si>
  <si>
    <t>S092506</t>
  </si>
  <si>
    <t>S092505</t>
  </si>
  <si>
    <t>S092504</t>
  </si>
  <si>
    <t>S092503</t>
  </si>
  <si>
    <t>S092502</t>
  </si>
  <si>
    <t>S092501</t>
  </si>
  <si>
    <t>S092612</t>
  </si>
  <si>
    <t>S092611</t>
  </si>
  <si>
    <t>S092609</t>
  </si>
  <si>
    <t>S092608</t>
  </si>
  <si>
    <t>S092607</t>
  </si>
  <si>
    <t>S092606</t>
  </si>
  <si>
    <t>S092605</t>
  </si>
  <si>
    <t>S092604</t>
  </si>
  <si>
    <t>S092603</t>
  </si>
  <si>
    <t>S092602</t>
  </si>
  <si>
    <t>S092601</t>
  </si>
  <si>
    <t>S092712</t>
  </si>
  <si>
    <t>S092711</t>
  </si>
  <si>
    <t>S092709</t>
  </si>
  <si>
    <t>S092708</t>
  </si>
  <si>
    <t>S092707</t>
  </si>
  <si>
    <t>S092706</t>
  </si>
  <si>
    <t>S092705</t>
  </si>
  <si>
    <t>S092704</t>
  </si>
  <si>
    <t>S092703</t>
  </si>
  <si>
    <t>S092702</t>
  </si>
  <si>
    <t>S092701</t>
  </si>
  <si>
    <t>S092812</t>
  </si>
  <si>
    <t>S092811</t>
  </si>
  <si>
    <t>S092809</t>
  </si>
  <si>
    <t>S092808</t>
  </si>
  <si>
    <t>S092807</t>
  </si>
  <si>
    <t>S092806</t>
  </si>
  <si>
    <t>S092805</t>
  </si>
  <si>
    <t>S092804</t>
  </si>
  <si>
    <t>S092803</t>
  </si>
  <si>
    <t>S092802</t>
  </si>
  <si>
    <t>S092801</t>
  </si>
  <si>
    <t>L10'!I10</t>
  </si>
  <si>
    <t>L10'!H10</t>
  </si>
  <si>
    <t>L10'!G10</t>
  </si>
  <si>
    <t>L10'!I11</t>
  </si>
  <si>
    <t>L10'!G11</t>
  </si>
  <si>
    <t>L10'!I12</t>
  </si>
  <si>
    <t>L10'!G12</t>
  </si>
  <si>
    <t>L10'!I13</t>
  </si>
  <si>
    <t>L10'!G13</t>
  </si>
  <si>
    <t>L10'!I14</t>
  </si>
  <si>
    <t>L10'!G14</t>
  </si>
  <si>
    <t>L10'!I15</t>
  </si>
  <si>
    <t>L10'!G15</t>
  </si>
  <si>
    <t>L10'!I16</t>
  </si>
  <si>
    <t>L10'!G16</t>
  </si>
  <si>
    <t>L10'!I17</t>
  </si>
  <si>
    <t>L10'!H17</t>
  </si>
  <si>
    <t>L10'!G17</t>
  </si>
  <si>
    <t>L10'!I18</t>
  </si>
  <si>
    <t>L10'!G18</t>
  </si>
  <si>
    <t>L10'!I19</t>
  </si>
  <si>
    <t>L10'!G19</t>
  </si>
  <si>
    <t>L10'!I20</t>
  </si>
  <si>
    <t>L10'!G20</t>
  </si>
  <si>
    <t>L10'!I21</t>
  </si>
  <si>
    <t>L10'!G21</t>
  </si>
  <si>
    <t>L10'!I22</t>
  </si>
  <si>
    <t>L10'!G22</t>
  </si>
  <si>
    <t>L10'!I23</t>
  </si>
  <si>
    <t>L10'!G23</t>
  </si>
  <si>
    <t>L10'!I24</t>
  </si>
  <si>
    <t>L10'!I26</t>
  </si>
  <si>
    <t>L10'!I27</t>
  </si>
  <si>
    <t>L10'!I28</t>
  </si>
  <si>
    <t>L10'!I29</t>
  </si>
  <si>
    <t>L10'!I30</t>
  </si>
  <si>
    <t>L10'!I31</t>
  </si>
  <si>
    <t>L10'!I32</t>
  </si>
  <si>
    <t>L10'!I33</t>
  </si>
  <si>
    <t>L10'!I34</t>
  </si>
  <si>
    <t>L10'!I35</t>
  </si>
  <si>
    <t>L10'!I36</t>
  </si>
  <si>
    <t>L10'!I37</t>
  </si>
  <si>
    <t>L10'!H11</t>
  </si>
  <si>
    <t>L10'!H12</t>
  </si>
  <si>
    <t>L10'!H13</t>
  </si>
  <si>
    <t>L10'!H14</t>
  </si>
  <si>
    <t>L10'!H15</t>
  </si>
  <si>
    <t>L10'!H16</t>
  </si>
  <si>
    <t>L10'!H18</t>
  </si>
  <si>
    <t>L10'!H19</t>
  </si>
  <si>
    <t>L10'!H20</t>
  </si>
  <si>
    <t>L10'!H21</t>
  </si>
  <si>
    <t>L10'!H22</t>
  </si>
  <si>
    <t>L10'!H23</t>
  </si>
  <si>
    <t>L10'!G24</t>
  </si>
  <si>
    <t>L10'!H24</t>
  </si>
  <si>
    <t>L10'!G25</t>
  </si>
  <si>
    <t>L10'!H25</t>
  </si>
  <si>
    <t>L10'!I25</t>
  </si>
  <si>
    <t>L10'!G26</t>
  </si>
  <si>
    <t>L10'!H26</t>
  </si>
  <si>
    <t>L10'!G27</t>
  </si>
  <si>
    <t>L10'!H27</t>
  </si>
  <si>
    <t>L10'!G28</t>
  </si>
  <si>
    <t>L10'!H28</t>
  </si>
  <si>
    <t>L10'!G29</t>
  </si>
  <si>
    <t>L10'!H29</t>
  </si>
  <si>
    <t>L10'!G30</t>
  </si>
  <si>
    <t>L10'!H30</t>
  </si>
  <si>
    <t>L10'!G31</t>
  </si>
  <si>
    <t>L10'!H31</t>
  </si>
  <si>
    <t>L10'!G32</t>
  </si>
  <si>
    <t>L10'!H32</t>
  </si>
  <si>
    <t>L10'!G33</t>
  </si>
  <si>
    <t>L10'!H33</t>
  </si>
  <si>
    <t>L10'!G34</t>
  </si>
  <si>
    <t>L10'!H34</t>
  </si>
  <si>
    <t>L10'!G35</t>
  </si>
  <si>
    <t>L10'!H35</t>
  </si>
  <si>
    <t>L10'!G36</t>
  </si>
  <si>
    <t>L10'!H36</t>
  </si>
  <si>
    <t>L10'!G37</t>
  </si>
  <si>
    <t>L10'!H37</t>
  </si>
  <si>
    <t>L10'!F10</t>
  </si>
  <si>
    <t>L10'!E10</t>
  </si>
  <si>
    <t>L10'!D10</t>
  </si>
  <si>
    <t>L10'!F11</t>
  </si>
  <si>
    <t>L10'!D11</t>
  </si>
  <si>
    <t>L10'!F12</t>
  </si>
  <si>
    <t>L10'!D12</t>
  </si>
  <si>
    <t>L10'!F13</t>
  </si>
  <si>
    <t>L10'!D13</t>
  </si>
  <si>
    <t>L10'!F14</t>
  </si>
  <si>
    <t>L10'!D14</t>
  </si>
  <si>
    <t>L10'!F15</t>
  </si>
  <si>
    <t>L10'!D15</t>
  </si>
  <si>
    <t>L10'!F16</t>
  </si>
  <si>
    <t>L10'!D16</t>
  </si>
  <si>
    <t>L10'!F17</t>
  </si>
  <si>
    <t>L10'!E17</t>
  </si>
  <si>
    <t>L10'!D17</t>
  </si>
  <si>
    <t>L10'!F18</t>
  </si>
  <si>
    <t>L10'!D18</t>
  </si>
  <si>
    <t>L10'!F19</t>
  </si>
  <si>
    <t>L10'!D19</t>
  </si>
  <si>
    <t>L10'!F20</t>
  </si>
  <si>
    <t>L10'!D20</t>
  </si>
  <si>
    <t>L10'!F21</t>
  </si>
  <si>
    <t>L10'!D21</t>
  </si>
  <si>
    <t>L10'!F22</t>
  </si>
  <si>
    <t>L10'!D22</t>
  </si>
  <si>
    <t>L10'!F23</t>
  </si>
  <si>
    <t>L10'!D23</t>
  </si>
  <si>
    <t>L10'!F24</t>
  </si>
  <si>
    <t>L10'!F26</t>
  </si>
  <si>
    <t>L10'!F27</t>
  </si>
  <si>
    <t>L10'!F28</t>
  </si>
  <si>
    <t>L10'!F29</t>
  </si>
  <si>
    <t>L10'!F30</t>
  </si>
  <si>
    <t>L10'!F31</t>
  </si>
  <si>
    <t>L10'!F32</t>
  </si>
  <si>
    <t>L10'!F33</t>
  </si>
  <si>
    <t>L10'!F34</t>
  </si>
  <si>
    <t>L10'!F35</t>
  </si>
  <si>
    <t>L10'!F36</t>
  </si>
  <si>
    <t>L10'!F37</t>
  </si>
  <si>
    <t>L10'!E11</t>
  </si>
  <si>
    <t>L10'!E12</t>
  </si>
  <si>
    <t>L10'!E13</t>
  </si>
  <si>
    <t>L10'!E14</t>
  </si>
  <si>
    <t>L10'!E15</t>
  </si>
  <si>
    <t>L10'!E16</t>
  </si>
  <si>
    <t>L10'!E18</t>
  </si>
  <si>
    <t>L10'!E19</t>
  </si>
  <si>
    <t>L10'!E20</t>
  </si>
  <si>
    <t>L10'!E21</t>
  </si>
  <si>
    <t>L10'!E22</t>
  </si>
  <si>
    <t>L10'!E23</t>
  </si>
  <si>
    <t>L10'!D24</t>
  </si>
  <si>
    <t>L10'!E24</t>
  </si>
  <si>
    <t>L10'!D25</t>
  </si>
  <si>
    <t>L10'!E25</t>
  </si>
  <si>
    <t>L10'!F25</t>
  </si>
  <si>
    <t>L10'!D26</t>
  </si>
  <si>
    <t>L10'!E26</t>
  </si>
  <si>
    <t>L10'!D27</t>
  </si>
  <si>
    <t>L10'!E27</t>
  </si>
  <si>
    <t>L10'!D28</t>
  </si>
  <si>
    <t>L10'!E28</t>
  </si>
  <si>
    <t>L10'!D29</t>
  </si>
  <si>
    <t>L10'!E29</t>
  </si>
  <si>
    <t>L10'!D30</t>
  </si>
  <si>
    <t>L10'!E30</t>
  </si>
  <si>
    <t>L10'!D31</t>
  </si>
  <si>
    <t>L10'!E31</t>
  </si>
  <si>
    <t>L10'!D32</t>
  </si>
  <si>
    <t>L10'!E32</t>
  </si>
  <si>
    <t>L10'!D33</t>
  </si>
  <si>
    <t>L10'!E33</t>
  </si>
  <si>
    <t>L10'!D34</t>
  </si>
  <si>
    <t>L10'!E34</t>
  </si>
  <si>
    <t>L10'!D35</t>
  </si>
  <si>
    <t>L10'!E35</t>
  </si>
  <si>
    <t>L10'!D36</t>
  </si>
  <si>
    <t>L10'!E36</t>
  </si>
  <si>
    <t>L10'!D37</t>
  </si>
  <si>
    <t>L10'!E37</t>
  </si>
  <si>
    <t>L10'!U10</t>
  </si>
  <si>
    <t>L10'!T10</t>
  </si>
  <si>
    <t>L10'!S10</t>
  </si>
  <si>
    <t>L10'!R10</t>
  </si>
  <si>
    <t>L10'!Q10</t>
  </si>
  <si>
    <t>L10'!P10</t>
  </si>
  <si>
    <t>L10'!O10</t>
  </si>
  <si>
    <t>L10'!N10</t>
  </si>
  <si>
    <t>L10'!M10</t>
  </si>
  <si>
    <t>L10'!L10</t>
  </si>
  <si>
    <t>L10'!K10</t>
  </si>
  <si>
    <t>L10'!J10</t>
  </si>
  <si>
    <t>L10'!U11</t>
  </si>
  <si>
    <t>L10'!T11</t>
  </si>
  <si>
    <t>L10'!S11</t>
  </si>
  <si>
    <t>L10'!R11</t>
  </si>
  <si>
    <t>L10'!Q11</t>
  </si>
  <si>
    <t>L10'!P11</t>
  </si>
  <si>
    <t>L10'!O11</t>
  </si>
  <si>
    <t>L10'!N11</t>
  </si>
  <si>
    <t>L10'!M11</t>
  </si>
  <si>
    <t>L10'!L11</t>
  </si>
  <si>
    <t>L10'!J11</t>
  </si>
  <si>
    <t>L10'!U12</t>
  </si>
  <si>
    <t>L10'!T12</t>
  </si>
  <si>
    <t>L10'!S12</t>
  </si>
  <si>
    <t>L10'!R12</t>
  </si>
  <si>
    <t>L10'!Q12</t>
  </si>
  <si>
    <t>L10'!P12</t>
  </si>
  <si>
    <t>L10'!O12</t>
  </si>
  <si>
    <t>L10'!N12</t>
  </si>
  <si>
    <t>L10'!M12</t>
  </si>
  <si>
    <t>L10'!L12</t>
  </si>
  <si>
    <t>L10'!J12</t>
  </si>
  <si>
    <t>L10'!U13</t>
  </si>
  <si>
    <t>L10'!T13</t>
  </si>
  <si>
    <t>L10'!S13</t>
  </si>
  <si>
    <t>L10'!R13</t>
  </si>
  <si>
    <t>L10'!Q13</t>
  </si>
  <si>
    <t>L10'!P13</t>
  </si>
  <si>
    <t>L10'!O13</t>
  </si>
  <si>
    <t>L10'!N13</t>
  </si>
  <si>
    <t>L10'!M13</t>
  </si>
  <si>
    <t>L10'!L13</t>
  </si>
  <si>
    <t>L10'!J13</t>
  </si>
  <si>
    <t>L10'!U14</t>
  </si>
  <si>
    <t>L10'!T14</t>
  </si>
  <si>
    <t>L10'!S14</t>
  </si>
  <si>
    <t>L10'!R14</t>
  </si>
  <si>
    <t>L10'!Q14</t>
  </si>
  <si>
    <t>L10'!P14</t>
  </si>
  <si>
    <t>L10'!O14</t>
  </si>
  <si>
    <t>L10'!N14</t>
  </si>
  <si>
    <t>L10'!M14</t>
  </si>
  <si>
    <t>L10'!L14</t>
  </si>
  <si>
    <t>L10'!J14</t>
  </si>
  <si>
    <t>L10'!U15</t>
  </si>
  <si>
    <t>L10'!T15</t>
  </si>
  <si>
    <t>L10'!S15</t>
  </si>
  <si>
    <t>L10'!R15</t>
  </si>
  <si>
    <t>L10'!Q15</t>
  </si>
  <si>
    <t>L10'!P15</t>
  </si>
  <si>
    <t>L10'!O15</t>
  </si>
  <si>
    <t>L10'!N15</t>
  </si>
  <si>
    <t>L10'!M15</t>
  </si>
  <si>
    <t>L10'!L15</t>
  </si>
  <si>
    <t>L10'!J15</t>
  </si>
  <si>
    <t>L10'!U16</t>
  </si>
  <si>
    <t>L10'!T16</t>
  </si>
  <si>
    <t>L10'!S16</t>
  </si>
  <si>
    <t>L10'!R16</t>
  </si>
  <si>
    <t>L10'!Q16</t>
  </si>
  <si>
    <t>L10'!P16</t>
  </si>
  <si>
    <t>L10'!O16</t>
  </si>
  <si>
    <t>L10'!N16</t>
  </si>
  <si>
    <t>L10'!M16</t>
  </si>
  <si>
    <t>L10'!L16</t>
  </si>
  <si>
    <t>L10'!J16</t>
  </si>
  <si>
    <t>L10'!U17</t>
  </si>
  <si>
    <t>L10'!T17</t>
  </si>
  <si>
    <t>L10'!S17</t>
  </si>
  <si>
    <t>L10'!R17</t>
  </si>
  <si>
    <t>L10'!Q17</t>
  </si>
  <si>
    <t>L10'!P17</t>
  </si>
  <si>
    <t>L10'!O17</t>
  </si>
  <si>
    <t>L10'!N17</t>
  </si>
  <si>
    <t>L10'!M17</t>
  </si>
  <si>
    <t>L10'!L17</t>
  </si>
  <si>
    <t>L10'!K17</t>
  </si>
  <si>
    <t>L10'!J17</t>
  </si>
  <si>
    <t>L10'!U18</t>
  </si>
  <si>
    <t>L10'!T18</t>
  </si>
  <si>
    <t>L10'!S18</t>
  </si>
  <si>
    <t>L10'!R18</t>
  </si>
  <si>
    <t>L10'!Q18</t>
  </si>
  <si>
    <t>L10'!P18</t>
  </si>
  <si>
    <t>L10'!O18</t>
  </si>
  <si>
    <t>L10'!N18</t>
  </si>
  <si>
    <t>L10'!M18</t>
  </si>
  <si>
    <t>L10'!L18</t>
  </si>
  <si>
    <t>L10'!J18</t>
  </si>
  <si>
    <t>L10'!U19</t>
  </si>
  <si>
    <t>L10'!T19</t>
  </si>
  <si>
    <t>L10'!S19</t>
  </si>
  <si>
    <t>L10'!R19</t>
  </si>
  <si>
    <t>L10'!Q19</t>
  </si>
  <si>
    <t>L10'!P19</t>
  </si>
  <si>
    <t>L10'!O19</t>
  </si>
  <si>
    <t>L10'!N19</t>
  </si>
  <si>
    <t>L10'!M19</t>
  </si>
  <si>
    <t>L10'!L19</t>
  </si>
  <si>
    <t>L10'!J19</t>
  </si>
  <si>
    <t>L10'!U20</t>
  </si>
  <si>
    <t>L10'!T20</t>
  </si>
  <si>
    <t>L10'!S20</t>
  </si>
  <si>
    <t>L10'!R20</t>
  </si>
  <si>
    <t>L10'!Q20</t>
  </si>
  <si>
    <t>L10'!P20</t>
  </si>
  <si>
    <t>L10'!O20</t>
  </si>
  <si>
    <t>L10'!N20</t>
  </si>
  <si>
    <t>L10'!M20</t>
  </si>
  <si>
    <t>L10'!L20</t>
  </si>
  <si>
    <t>L10'!J20</t>
  </si>
  <si>
    <t>L10'!U21</t>
  </si>
  <si>
    <t>L10'!T21</t>
  </si>
  <si>
    <t>L10'!S21</t>
  </si>
  <si>
    <t>L10'!R21</t>
  </si>
  <si>
    <t>L10'!Q21</t>
  </si>
  <si>
    <t>L10'!P21</t>
  </si>
  <si>
    <t>L10'!O21</t>
  </si>
  <si>
    <t>L10'!N21</t>
  </si>
  <si>
    <t>L10'!M21</t>
  </si>
  <si>
    <t>L10'!L21</t>
  </si>
  <si>
    <t>L10'!J21</t>
  </si>
  <si>
    <t>L10'!U22</t>
  </si>
  <si>
    <t>L10'!T22</t>
  </si>
  <si>
    <t>L10'!S22</t>
  </si>
  <si>
    <t>L10'!R22</t>
  </si>
  <si>
    <t>L10'!Q22</t>
  </si>
  <si>
    <t>L10'!P22</t>
  </si>
  <si>
    <t>L10'!O22</t>
  </si>
  <si>
    <t>L10'!N22</t>
  </si>
  <si>
    <t>L10'!M22</t>
  </si>
  <si>
    <t>L10'!L22</t>
  </si>
  <si>
    <t>L10'!J22</t>
  </si>
  <si>
    <t>L10'!U23</t>
  </si>
  <si>
    <t>L10'!T23</t>
  </si>
  <si>
    <t>L10'!S23</t>
  </si>
  <si>
    <t>L10'!R23</t>
  </si>
  <si>
    <t>L10'!Q23</t>
  </si>
  <si>
    <t>L10'!P23</t>
  </si>
  <si>
    <t>L10'!O23</t>
  </si>
  <si>
    <t>L10'!N23</t>
  </si>
  <si>
    <t>L10'!M23</t>
  </si>
  <si>
    <t>L10'!L23</t>
  </si>
  <si>
    <t>L10'!J23</t>
  </si>
  <si>
    <t>L10'!U24</t>
  </si>
  <si>
    <t>L10'!T24</t>
  </si>
  <si>
    <t>L10'!S24</t>
  </si>
  <si>
    <t>L10'!R24</t>
  </si>
  <si>
    <t>L10'!Q24</t>
  </si>
  <si>
    <t>L10'!P24</t>
  </si>
  <si>
    <t>L10'!O24</t>
  </si>
  <si>
    <t>L10'!N24</t>
  </si>
  <si>
    <t>L10'!M24</t>
  </si>
  <si>
    <t>L10'!L24</t>
  </si>
  <si>
    <t>L10'!U25</t>
  </si>
  <si>
    <t>L10'!T25</t>
  </si>
  <si>
    <t>L10'!S25</t>
  </si>
  <si>
    <t>L10'!R25</t>
  </si>
  <si>
    <t>L10'!Q25</t>
  </si>
  <si>
    <t>L10'!P25</t>
  </si>
  <si>
    <t>L10'!O25</t>
  </si>
  <si>
    <t>L10'!N25</t>
  </si>
  <si>
    <t>L10'!M25</t>
  </si>
  <si>
    <t>L10'!L26</t>
  </si>
  <si>
    <t>L10'!L27</t>
  </si>
  <si>
    <t>L10'!L28</t>
  </si>
  <si>
    <t>L10'!L29</t>
  </si>
  <si>
    <t>L10'!L30</t>
  </si>
  <si>
    <t>L10'!L31</t>
  </si>
  <si>
    <t>L10'!L32</t>
  </si>
  <si>
    <t>L10'!L33</t>
  </si>
  <si>
    <t>L10'!L34</t>
  </si>
  <si>
    <t>L10'!L35</t>
  </si>
  <si>
    <t>L10'!L36</t>
  </si>
  <si>
    <t>L10'!L37</t>
  </si>
  <si>
    <t>L10'!K11</t>
  </si>
  <si>
    <t>L10'!K12</t>
  </si>
  <si>
    <t>L10'!K13</t>
  </si>
  <si>
    <t>L10'!K14</t>
  </si>
  <si>
    <t>L10'!K15</t>
  </si>
  <si>
    <t>L10'!K16</t>
  </si>
  <si>
    <t>L10'!K18</t>
  </si>
  <si>
    <t>L10'!K19</t>
  </si>
  <si>
    <t>L10'!K20</t>
  </si>
  <si>
    <t>L10'!K21</t>
  </si>
  <si>
    <t>L10'!K22</t>
  </si>
  <si>
    <t>L10'!K23</t>
  </si>
  <si>
    <t>L10'!J24</t>
  </si>
  <si>
    <t>L10'!K24</t>
  </si>
  <si>
    <t>L10'!J25</t>
  </si>
  <si>
    <t>L10'!K25</t>
  </si>
  <si>
    <t>L10'!L25</t>
  </si>
  <si>
    <t>L10'!J26</t>
  </si>
  <si>
    <t>L10'!K26</t>
  </si>
  <si>
    <t>L10'!M26</t>
  </si>
  <si>
    <t>L10'!N26</t>
  </si>
  <si>
    <t>L10'!O26</t>
  </si>
  <si>
    <t>L10'!P26</t>
  </si>
  <si>
    <t>L10'!Q26</t>
  </si>
  <si>
    <t>L10'!R26</t>
  </si>
  <si>
    <t>L10'!S26</t>
  </si>
  <si>
    <t>L10'!T26</t>
  </si>
  <si>
    <t>L10'!U26</t>
  </si>
  <si>
    <t>L10'!J27</t>
  </si>
  <si>
    <t>L10'!K27</t>
  </si>
  <si>
    <t>L10'!M27</t>
  </si>
  <si>
    <t>L10'!N27</t>
  </si>
  <si>
    <t>L10'!O27</t>
  </si>
  <si>
    <t>L10'!P27</t>
  </si>
  <si>
    <t>L10'!Q27</t>
  </si>
  <si>
    <t>L10'!R27</t>
  </si>
  <si>
    <t>L10'!S27</t>
  </si>
  <si>
    <t>L10'!T27</t>
  </si>
  <si>
    <t>L10'!U27</t>
  </si>
  <si>
    <t>L10'!J28</t>
  </si>
  <si>
    <t>L10'!K28</t>
  </si>
  <si>
    <t>L10'!M28</t>
  </si>
  <si>
    <t>L10'!N28</t>
  </si>
  <si>
    <t>L10'!O28</t>
  </si>
  <si>
    <t>L10'!P28</t>
  </si>
  <si>
    <t>L10'!Q28</t>
  </si>
  <si>
    <t>L10'!R28</t>
  </si>
  <si>
    <t>L10'!S28</t>
  </si>
  <si>
    <t>L10'!T28</t>
  </si>
  <si>
    <t>L10'!U28</t>
  </si>
  <si>
    <t>L10'!J29</t>
  </si>
  <si>
    <t>L10'!K29</t>
  </si>
  <si>
    <t>L10'!M29</t>
  </si>
  <si>
    <t>L10'!N29</t>
  </si>
  <si>
    <t>L10'!O29</t>
  </si>
  <si>
    <t>L10'!P29</t>
  </si>
  <si>
    <t>L10'!Q29</t>
  </si>
  <si>
    <t>L10'!R29</t>
  </si>
  <si>
    <t>L10'!S29</t>
  </si>
  <si>
    <t>L10'!T29</t>
  </si>
  <si>
    <t>L10'!U29</t>
  </si>
  <si>
    <t>L10'!J30</t>
  </si>
  <si>
    <t>L10'!K30</t>
  </si>
  <si>
    <t>L10'!M30</t>
  </si>
  <si>
    <t>L10'!N30</t>
  </si>
  <si>
    <t>L10'!O30</t>
  </si>
  <si>
    <t>L10'!P30</t>
  </si>
  <si>
    <t>L10'!Q30</t>
  </si>
  <si>
    <t>L10'!R30</t>
  </si>
  <si>
    <t>L10'!S30</t>
  </si>
  <si>
    <t>L10'!T30</t>
  </si>
  <si>
    <t>L10'!U30</t>
  </si>
  <si>
    <t>L10'!J31</t>
  </si>
  <si>
    <t>L10'!K31</t>
  </si>
  <si>
    <t>L10'!M31</t>
  </si>
  <si>
    <t>L10'!N31</t>
  </si>
  <si>
    <t>L10'!O31</t>
  </si>
  <si>
    <t>L10'!P31</t>
  </si>
  <si>
    <t>L10'!Q31</t>
  </si>
  <si>
    <t>L10'!R31</t>
  </si>
  <si>
    <t>L10'!S31</t>
  </si>
  <si>
    <t>L10'!T31</t>
  </si>
  <si>
    <t>L10'!U31</t>
  </si>
  <si>
    <t>L10'!J32</t>
  </si>
  <si>
    <t>L10'!K32</t>
  </si>
  <si>
    <t>L10'!M32</t>
  </si>
  <si>
    <t>L10'!N32</t>
  </si>
  <si>
    <t>L10'!O32</t>
  </si>
  <si>
    <t>L10'!P32</t>
  </si>
  <si>
    <t>L10'!Q32</t>
  </si>
  <si>
    <t>L10'!R32</t>
  </si>
  <si>
    <t>L10'!S32</t>
  </si>
  <si>
    <t>L10'!T32</t>
  </si>
  <si>
    <t>L10'!U32</t>
  </si>
  <si>
    <t>L10'!J33</t>
  </si>
  <si>
    <t>L10'!K33</t>
  </si>
  <si>
    <t>L10'!M33</t>
  </si>
  <si>
    <t>L10'!N33</t>
  </si>
  <si>
    <t>L10'!O33</t>
  </si>
  <si>
    <t>L10'!P33</t>
  </si>
  <si>
    <t>L10'!Q33</t>
  </si>
  <si>
    <t>L10'!R33</t>
  </si>
  <si>
    <t>L10'!S33</t>
  </si>
  <si>
    <t>L10'!T33</t>
  </si>
  <si>
    <t>L10'!U33</t>
  </si>
  <si>
    <t>L10'!J34</t>
  </si>
  <si>
    <t>L10'!K34</t>
  </si>
  <si>
    <t>L10'!M34</t>
  </si>
  <si>
    <t>L10'!N34</t>
  </si>
  <si>
    <t>L10'!O34</t>
  </si>
  <si>
    <t>L10'!P34</t>
  </si>
  <si>
    <t>L10'!Q34</t>
  </si>
  <si>
    <t>L10'!R34</t>
  </si>
  <si>
    <t>L10'!S34</t>
  </si>
  <si>
    <t>L10'!T34</t>
  </si>
  <si>
    <t>L10'!U34</t>
  </si>
  <si>
    <t>L10'!J35</t>
  </si>
  <si>
    <t>L10'!K35</t>
  </si>
  <si>
    <t>L10'!M35</t>
  </si>
  <si>
    <t>L10'!N35</t>
  </si>
  <si>
    <t>L10'!O35</t>
  </si>
  <si>
    <t>L10'!P35</t>
  </si>
  <si>
    <t>L10'!Q35</t>
  </si>
  <si>
    <t>L10'!R35</t>
  </si>
  <si>
    <t>L10'!S35</t>
  </si>
  <si>
    <t>L10'!T35</t>
  </si>
  <si>
    <t>L10'!U35</t>
  </si>
  <si>
    <t>L10'!J36</t>
  </si>
  <si>
    <t>L10'!K36</t>
  </si>
  <si>
    <t>L10'!M36</t>
  </si>
  <si>
    <t>L10'!N36</t>
  </si>
  <si>
    <t>L10'!O36</t>
  </si>
  <si>
    <t>L10'!P36</t>
  </si>
  <si>
    <t>L10'!Q36</t>
  </si>
  <si>
    <t>L10'!R36</t>
  </si>
  <si>
    <t>L10'!S36</t>
  </si>
  <si>
    <t>L10'!T36</t>
  </si>
  <si>
    <t>L10'!U36</t>
  </si>
  <si>
    <t>L10'!J37</t>
  </si>
  <si>
    <t>L10'!K37</t>
  </si>
  <si>
    <t>L10'!M37</t>
  </si>
  <si>
    <t>L10'!N37</t>
  </si>
  <si>
    <t>L10'!O37</t>
  </si>
  <si>
    <t>L10'!P37</t>
  </si>
  <si>
    <t>L10'!Q37</t>
  </si>
  <si>
    <t>L10'!R37</t>
  </si>
  <si>
    <t>L10'!S37</t>
  </si>
  <si>
    <t>L10'!T37</t>
  </si>
  <si>
    <t>L10'!U37</t>
  </si>
  <si>
    <t>S100113</t>
  </si>
  <si>
    <t>S100114</t>
  </si>
  <si>
    <t>S100115</t>
  </si>
  <si>
    <t>S100213</t>
  </si>
  <si>
    <t>S100215</t>
  </si>
  <si>
    <t>S100313</t>
  </si>
  <si>
    <t>S100315</t>
  </si>
  <si>
    <t>S100413</t>
  </si>
  <si>
    <t>S100415</t>
  </si>
  <si>
    <t>S100513</t>
  </si>
  <si>
    <t>S100515</t>
  </si>
  <si>
    <t>S100613</t>
  </si>
  <si>
    <t>S100615</t>
  </si>
  <si>
    <t>S100713</t>
  </si>
  <si>
    <t>S100715</t>
  </si>
  <si>
    <t>S100813</t>
  </si>
  <si>
    <t>S100814</t>
  </si>
  <si>
    <t>S100815</t>
  </si>
  <si>
    <t>S100913</t>
  </si>
  <si>
    <t>S100915</t>
  </si>
  <si>
    <t>S101013</t>
  </si>
  <si>
    <t>S101015</t>
  </si>
  <si>
    <t>S101113</t>
  </si>
  <si>
    <t>S101115</t>
  </si>
  <si>
    <t>S101213</t>
  </si>
  <si>
    <t>S101215</t>
  </si>
  <si>
    <t>S101313</t>
  </si>
  <si>
    <t>S101315</t>
  </si>
  <si>
    <t>S101413</t>
  </si>
  <si>
    <t>S101415</t>
  </si>
  <si>
    <t>S101513</t>
  </si>
  <si>
    <t>S101713</t>
  </si>
  <si>
    <t>S101813</t>
  </si>
  <si>
    <t>S101913</t>
  </si>
  <si>
    <t>S102013</t>
  </si>
  <si>
    <t>S102113</t>
  </si>
  <si>
    <t>S102213</t>
  </si>
  <si>
    <t>S102313</t>
  </si>
  <si>
    <t>S102413</t>
  </si>
  <si>
    <t>S102513</t>
  </si>
  <si>
    <t>S102613</t>
  </si>
  <si>
    <t>S102713</t>
  </si>
  <si>
    <t>S102813</t>
  </si>
  <si>
    <t>S100214</t>
  </si>
  <si>
    <t>S100314</t>
  </si>
  <si>
    <t>S100414</t>
  </si>
  <si>
    <t>S100514</t>
  </si>
  <si>
    <t>S100614</t>
  </si>
  <si>
    <t>S100714</t>
  </si>
  <si>
    <t>S100914</t>
  </si>
  <si>
    <t>S101014</t>
  </si>
  <si>
    <t>S101114</t>
  </si>
  <si>
    <t>S101214</t>
  </si>
  <si>
    <t>S101314</t>
  </si>
  <si>
    <t>S101414</t>
  </si>
  <si>
    <t>S101515</t>
  </si>
  <si>
    <t>S101514</t>
  </si>
  <si>
    <t>S101615</t>
  </si>
  <si>
    <t>S101614</t>
  </si>
  <si>
    <t>S101613</t>
  </si>
  <si>
    <t>S101715</t>
  </si>
  <si>
    <t>S101714</t>
  </si>
  <si>
    <t>S101815</t>
  </si>
  <si>
    <t>S101814</t>
  </si>
  <si>
    <t>S101915</t>
  </si>
  <si>
    <t>S101914</t>
  </si>
  <si>
    <t>S102015</t>
  </si>
  <si>
    <t>S102014</t>
  </si>
  <si>
    <t>S102115</t>
  </si>
  <si>
    <t>S102114</t>
  </si>
  <si>
    <t>S102215</t>
  </si>
  <si>
    <t>S102214</t>
  </si>
  <si>
    <t>S102315</t>
  </si>
  <si>
    <t>S102314</t>
  </si>
  <si>
    <t>S102415</t>
  </si>
  <si>
    <t>S102414</t>
  </si>
  <si>
    <t>S102515</t>
  </si>
  <si>
    <t>S102514</t>
  </si>
  <si>
    <t>S102615</t>
  </si>
  <si>
    <t>S102614</t>
  </si>
  <si>
    <t>S102715</t>
  </si>
  <si>
    <t>S102714</t>
  </si>
  <si>
    <t>S102815</t>
  </si>
  <si>
    <t>S102814</t>
  </si>
  <si>
    <t>S100116</t>
  </si>
  <si>
    <t>S100117</t>
  </si>
  <si>
    <t>S100118</t>
  </si>
  <si>
    <t>S100216</t>
  </si>
  <si>
    <t>S100218</t>
  </si>
  <si>
    <t>S100316</t>
  </si>
  <si>
    <t>S100318</t>
  </si>
  <si>
    <t>S100416</t>
  </si>
  <si>
    <t>S100418</t>
  </si>
  <si>
    <t>S100516</t>
  </si>
  <si>
    <t>S100518</t>
  </si>
  <si>
    <t>S100616</t>
  </si>
  <si>
    <t>S100618</t>
  </si>
  <si>
    <t>S100716</t>
  </si>
  <si>
    <t>S100718</t>
  </si>
  <si>
    <t>S100816</t>
  </si>
  <si>
    <t>S100817</t>
  </si>
  <si>
    <t>S100818</t>
  </si>
  <si>
    <t>S100916</t>
  </si>
  <si>
    <t>S100918</t>
  </si>
  <si>
    <t>S101016</t>
  </si>
  <si>
    <t>S101018</t>
  </si>
  <si>
    <t>S101116</t>
  </si>
  <si>
    <t>S101118</t>
  </si>
  <si>
    <t>S101216</t>
  </si>
  <si>
    <t>S101218</t>
  </si>
  <si>
    <t>S101316</t>
  </si>
  <si>
    <t>S101318</t>
  </si>
  <si>
    <t>S101416</t>
  </si>
  <si>
    <t>S101418</t>
  </si>
  <si>
    <t>S101516</t>
  </si>
  <si>
    <t>S101716</t>
  </si>
  <si>
    <t>S101816</t>
  </si>
  <si>
    <t>S101916</t>
  </si>
  <si>
    <t>S102016</t>
  </si>
  <si>
    <t>S102116</t>
  </si>
  <si>
    <t>S102216</t>
  </si>
  <si>
    <t>S102316</t>
  </si>
  <si>
    <t>S102416</t>
  </si>
  <si>
    <t>S102516</t>
  </si>
  <si>
    <t>S102616</t>
  </si>
  <si>
    <t>S102716</t>
  </si>
  <si>
    <t>S102816</t>
  </si>
  <si>
    <t>S100217</t>
  </si>
  <si>
    <t>S100317</t>
  </si>
  <si>
    <t>S100417</t>
  </si>
  <si>
    <t>S100517</t>
  </si>
  <si>
    <t>S100617</t>
  </si>
  <si>
    <t>S100717</t>
  </si>
  <si>
    <t>S100917</t>
  </si>
  <si>
    <t>S101017</t>
  </si>
  <si>
    <t>S101117</t>
  </si>
  <si>
    <t>S101217</t>
  </si>
  <si>
    <t>S101317</t>
  </si>
  <si>
    <t>S101417</t>
  </si>
  <si>
    <t>S101518</t>
  </si>
  <si>
    <t>S101517</t>
  </si>
  <si>
    <t>S101618</t>
  </si>
  <si>
    <t>S101617</t>
  </si>
  <si>
    <t>S101616</t>
  </si>
  <si>
    <t>S101718</t>
  </si>
  <si>
    <t>S101717</t>
  </si>
  <si>
    <t>S101818</t>
  </si>
  <si>
    <t>S101817</t>
  </si>
  <si>
    <t>S101918</t>
  </si>
  <si>
    <t>S101917</t>
  </si>
  <si>
    <t>S102018</t>
  </si>
  <si>
    <t>S102017</t>
  </si>
  <si>
    <t>S102118</t>
  </si>
  <si>
    <t>S102117</t>
  </si>
  <si>
    <t>S102218</t>
  </si>
  <si>
    <t>S102217</t>
  </si>
  <si>
    <t>S102318</t>
  </si>
  <si>
    <t>S102317</t>
  </si>
  <si>
    <t>S102418</t>
  </si>
  <si>
    <t>S102417</t>
  </si>
  <si>
    <t>S102518</t>
  </si>
  <si>
    <t>S102517</t>
  </si>
  <si>
    <t>S102618</t>
  </si>
  <si>
    <t>S102617</t>
  </si>
  <si>
    <t>S102718</t>
  </si>
  <si>
    <t>S102717</t>
  </si>
  <si>
    <t>S102818</t>
  </si>
  <si>
    <t>S102817</t>
  </si>
  <si>
    <t>S100101</t>
  </si>
  <si>
    <t>S100102</t>
  </si>
  <si>
    <t>S100103</t>
  </si>
  <si>
    <t>S100104</t>
  </si>
  <si>
    <t>S100105</t>
  </si>
  <si>
    <t>S100106</t>
  </si>
  <si>
    <t>S100107</t>
  </si>
  <si>
    <t>S100108</t>
  </si>
  <si>
    <t>S100109</t>
  </si>
  <si>
    <t>S100110</t>
  </si>
  <si>
    <t>S100111</t>
  </si>
  <si>
    <t>S100112</t>
  </si>
  <si>
    <t>S100201</t>
  </si>
  <si>
    <t>S100202</t>
  </si>
  <si>
    <t>S100203</t>
  </si>
  <si>
    <t>S100204</t>
  </si>
  <si>
    <t>S100205</t>
  </si>
  <si>
    <t>S100206</t>
  </si>
  <si>
    <t>S100207</t>
  </si>
  <si>
    <t>S100208</t>
  </si>
  <si>
    <t>S100209</t>
  </si>
  <si>
    <t>S100210</t>
  </si>
  <si>
    <t>S100212</t>
  </si>
  <si>
    <t>S100301</t>
  </si>
  <si>
    <t>S100302</t>
  </si>
  <si>
    <t>S100303</t>
  </si>
  <si>
    <t>S100304</t>
  </si>
  <si>
    <t>S100305</t>
  </si>
  <si>
    <t>S100306</t>
  </si>
  <si>
    <t>S100307</t>
  </si>
  <si>
    <t>S100308</t>
  </si>
  <si>
    <t>S100309</t>
  </si>
  <si>
    <t>S100310</t>
  </si>
  <si>
    <t>S100312</t>
  </si>
  <si>
    <t>S100401</t>
  </si>
  <si>
    <t>S100402</t>
  </si>
  <si>
    <t>S100403</t>
  </si>
  <si>
    <t>S100404</t>
  </si>
  <si>
    <t>S100405</t>
  </si>
  <si>
    <t>S100406</t>
  </si>
  <si>
    <t>S100407</t>
  </si>
  <si>
    <t>S100408</t>
  </si>
  <si>
    <t>S100409</t>
  </si>
  <si>
    <t>S100410</t>
  </si>
  <si>
    <t>S100412</t>
  </si>
  <si>
    <t>S100501</t>
  </si>
  <si>
    <t>S100502</t>
  </si>
  <si>
    <t>S100503</t>
  </si>
  <si>
    <t>S100504</t>
  </si>
  <si>
    <t>S100505</t>
  </si>
  <si>
    <t>S100506</t>
  </si>
  <si>
    <t>S100507</t>
  </si>
  <si>
    <t>S100508</t>
  </si>
  <si>
    <t>S100509</t>
  </si>
  <si>
    <t>S100510</t>
  </si>
  <si>
    <t>S100512</t>
  </si>
  <si>
    <t>S100601</t>
  </si>
  <si>
    <t>S100602</t>
  </si>
  <si>
    <t>S100603</t>
  </si>
  <si>
    <t>S100604</t>
  </si>
  <si>
    <t>S100605</t>
  </si>
  <si>
    <t>S100606</t>
  </si>
  <si>
    <t>S100607</t>
  </si>
  <si>
    <t>S100608</t>
  </si>
  <si>
    <t>S100609</t>
  </si>
  <si>
    <t>S100610</t>
  </si>
  <si>
    <t>S100612</t>
  </si>
  <si>
    <t>S100701</t>
  </si>
  <si>
    <t>S100702</t>
  </si>
  <si>
    <t>S100703</t>
  </si>
  <si>
    <t>S100704</t>
  </si>
  <si>
    <t>S100705</t>
  </si>
  <si>
    <t>S100706</t>
  </si>
  <si>
    <t>S100707</t>
  </si>
  <si>
    <t>S100708</t>
  </si>
  <si>
    <t>S100709</t>
  </si>
  <si>
    <t>S100710</t>
  </si>
  <si>
    <t>S100712</t>
  </si>
  <si>
    <t>S100801</t>
  </si>
  <si>
    <t>S100802</t>
  </si>
  <si>
    <t>S100803</t>
  </si>
  <si>
    <t>S100804</t>
  </si>
  <si>
    <t>S100805</t>
  </si>
  <si>
    <t>S100806</t>
  </si>
  <si>
    <t>S100807</t>
  </si>
  <si>
    <t>S100808</t>
  </si>
  <si>
    <t>S100809</t>
  </si>
  <si>
    <t>S100810</t>
  </si>
  <si>
    <t>S100811</t>
  </si>
  <si>
    <t>S100812</t>
  </si>
  <si>
    <t>S100901</t>
  </si>
  <si>
    <t>S100902</t>
  </si>
  <si>
    <t>S100903</t>
  </si>
  <si>
    <t>S100904</t>
  </si>
  <si>
    <t>S100905</t>
  </si>
  <si>
    <t>S100906</t>
  </si>
  <si>
    <t>S100907</t>
  </si>
  <si>
    <t>S100908</t>
  </si>
  <si>
    <t>S100909</t>
  </si>
  <si>
    <t>S100910</t>
  </si>
  <si>
    <t>S100912</t>
  </si>
  <si>
    <t>S101001</t>
  </si>
  <si>
    <t>S101002</t>
  </si>
  <si>
    <t>S101003</t>
  </si>
  <si>
    <t>S101004</t>
  </si>
  <si>
    <t>S101005</t>
  </si>
  <si>
    <t>S101006</t>
  </si>
  <si>
    <t>S101007</t>
  </si>
  <si>
    <t>S101008</t>
  </si>
  <si>
    <t>S101009</t>
  </si>
  <si>
    <t>S101010</t>
  </si>
  <si>
    <t>S101012</t>
  </si>
  <si>
    <t>S101101</t>
  </si>
  <si>
    <t>S101102</t>
  </si>
  <si>
    <t>S101103</t>
  </si>
  <si>
    <t>S101104</t>
  </si>
  <si>
    <t>S101105</t>
  </si>
  <si>
    <t>S101106</t>
  </si>
  <si>
    <t>S101107</t>
  </si>
  <si>
    <t>S101108</t>
  </si>
  <si>
    <t>S101109</t>
  </si>
  <si>
    <t>S101110</t>
  </si>
  <si>
    <t>S101112</t>
  </si>
  <si>
    <t>S101201</t>
  </si>
  <si>
    <t>S101202</t>
  </si>
  <si>
    <t>S101203</t>
  </si>
  <si>
    <t>S101204</t>
  </si>
  <si>
    <t>S101205</t>
  </si>
  <si>
    <t>S101206</t>
  </si>
  <si>
    <t>S101207</t>
  </si>
  <si>
    <t>S101208</t>
  </si>
  <si>
    <t>S101209</t>
  </si>
  <si>
    <t>S101210</t>
  </si>
  <si>
    <t>S101212</t>
  </si>
  <si>
    <t>S101301</t>
  </si>
  <si>
    <t>S101302</t>
  </si>
  <si>
    <t>S101303</t>
  </si>
  <si>
    <t>S101304</t>
  </si>
  <si>
    <t>S101305</t>
  </si>
  <si>
    <t>S101306</t>
  </si>
  <si>
    <t>S101307</t>
  </si>
  <si>
    <t>S101308</t>
  </si>
  <si>
    <t>S101309</t>
  </si>
  <si>
    <t>S101310</t>
  </si>
  <si>
    <t>S101312</t>
  </si>
  <si>
    <t>S101401</t>
  </si>
  <si>
    <t>S101402</t>
  </si>
  <si>
    <t>S101403</t>
  </si>
  <si>
    <t>S101404</t>
  </si>
  <si>
    <t>S101405</t>
  </si>
  <si>
    <t>S101406</t>
  </si>
  <si>
    <t>S101407</t>
  </si>
  <si>
    <t>S101408</t>
  </si>
  <si>
    <t>S101409</t>
  </si>
  <si>
    <t>S101410</t>
  </si>
  <si>
    <t>S101412</t>
  </si>
  <si>
    <t>S101501</t>
  </si>
  <si>
    <t>S101502</t>
  </si>
  <si>
    <t>S101503</t>
  </si>
  <si>
    <t>S101504</t>
  </si>
  <si>
    <t>S101505</t>
  </si>
  <si>
    <t>S101506</t>
  </si>
  <si>
    <t>S101507</t>
  </si>
  <si>
    <t>S101508</t>
  </si>
  <si>
    <t>S101509</t>
  </si>
  <si>
    <t>S101510</t>
  </si>
  <si>
    <t>S101601</t>
  </si>
  <si>
    <t>S101602</t>
  </si>
  <si>
    <t>S101603</t>
  </si>
  <si>
    <t>S101604</t>
  </si>
  <si>
    <t>S101605</t>
  </si>
  <si>
    <t>S101606</t>
  </si>
  <si>
    <t>S101607</t>
  </si>
  <si>
    <t>S101608</t>
  </si>
  <si>
    <t>S101609</t>
  </si>
  <si>
    <t>S101710</t>
  </si>
  <si>
    <t>S101810</t>
  </si>
  <si>
    <t>S101910</t>
  </si>
  <si>
    <t>S102010</t>
  </si>
  <si>
    <t>S102110</t>
  </si>
  <si>
    <t>S102210</t>
  </si>
  <si>
    <t>S102310</t>
  </si>
  <si>
    <t>S102410</t>
  </si>
  <si>
    <t>S102510</t>
  </si>
  <si>
    <t>S102610</t>
  </si>
  <si>
    <t>S102710</t>
  </si>
  <si>
    <t>S102810</t>
  </si>
  <si>
    <t>S100211</t>
  </si>
  <si>
    <t>S100311</t>
  </si>
  <si>
    <t>S100411</t>
  </si>
  <si>
    <t>S100511</t>
  </si>
  <si>
    <t>S100611</t>
  </si>
  <si>
    <t>S100711</t>
  </si>
  <si>
    <t>S100911</t>
  </si>
  <si>
    <t>S101011</t>
  </si>
  <si>
    <t>S101111</t>
  </si>
  <si>
    <t>S101211</t>
  </si>
  <si>
    <t>S101311</t>
  </si>
  <si>
    <t>S101411</t>
  </si>
  <si>
    <t>S101512</t>
  </si>
  <si>
    <t>S101511</t>
  </si>
  <si>
    <t>S101612</t>
  </si>
  <si>
    <t>S101611</t>
  </si>
  <si>
    <t>S101610</t>
  </si>
  <si>
    <t>S101712</t>
  </si>
  <si>
    <t>S101711</t>
  </si>
  <si>
    <t>S101709</t>
  </si>
  <si>
    <t>S101708</t>
  </si>
  <si>
    <t>S101707</t>
  </si>
  <si>
    <t>S101706</t>
  </si>
  <si>
    <t>S101705</t>
  </si>
  <si>
    <t>S101704</t>
  </si>
  <si>
    <t>S101703</t>
  </si>
  <si>
    <t>S101702</t>
  </si>
  <si>
    <t>S101701</t>
  </si>
  <si>
    <t>S101812</t>
  </si>
  <si>
    <t>S101811</t>
  </si>
  <si>
    <t>S101809</t>
  </si>
  <si>
    <t>S101808</t>
  </si>
  <si>
    <t>S101807</t>
  </si>
  <si>
    <t>S101806</t>
  </si>
  <si>
    <t>S101805</t>
  </si>
  <si>
    <t>S101804</t>
  </si>
  <si>
    <t>S101803</t>
  </si>
  <si>
    <t>S101802</t>
  </si>
  <si>
    <t>S101801</t>
  </si>
  <si>
    <t>S101912</t>
  </si>
  <si>
    <t>S101911</t>
  </si>
  <si>
    <t>S101909</t>
  </si>
  <si>
    <t>S101908</t>
  </si>
  <si>
    <t>S101907</t>
  </si>
  <si>
    <t>S101906</t>
  </si>
  <si>
    <t>S101905</t>
  </si>
  <si>
    <t>S101904</t>
  </si>
  <si>
    <t>S101903</t>
  </si>
  <si>
    <t>S101902</t>
  </si>
  <si>
    <t>S101901</t>
  </si>
  <si>
    <t>S102012</t>
  </si>
  <si>
    <t>S102011</t>
  </si>
  <si>
    <t>S102009</t>
  </si>
  <si>
    <t>S102008</t>
  </si>
  <si>
    <t>S102007</t>
  </si>
  <si>
    <t>S102006</t>
  </si>
  <si>
    <t>S102005</t>
  </si>
  <si>
    <t>S102004</t>
  </si>
  <si>
    <t>S102003</t>
  </si>
  <si>
    <t>S102002</t>
  </si>
  <si>
    <t>S102001</t>
  </si>
  <si>
    <t>S102112</t>
  </si>
  <si>
    <t>S102111</t>
  </si>
  <si>
    <t>S102109</t>
  </si>
  <si>
    <t>S102108</t>
  </si>
  <si>
    <t>S102107</t>
  </si>
  <si>
    <t>S102106</t>
  </si>
  <si>
    <t>S102105</t>
  </si>
  <si>
    <t>S102104</t>
  </si>
  <si>
    <t>S102103</t>
  </si>
  <si>
    <t>S102102</t>
  </si>
  <si>
    <t>S102101</t>
  </si>
  <si>
    <t>S102212</t>
  </si>
  <si>
    <t>S102211</t>
  </si>
  <si>
    <t>S102209</t>
  </si>
  <si>
    <t>S102208</t>
  </si>
  <si>
    <t>S102207</t>
  </si>
  <si>
    <t>S102206</t>
  </si>
  <si>
    <t>S102205</t>
  </si>
  <si>
    <t>S102204</t>
  </si>
  <si>
    <t>S102203</t>
  </si>
  <si>
    <t>S102202</t>
  </si>
  <si>
    <t>S102201</t>
  </si>
  <si>
    <t>S102312</t>
  </si>
  <si>
    <t>S102311</t>
  </si>
  <si>
    <t>S102309</t>
  </si>
  <si>
    <t>S102308</t>
  </si>
  <si>
    <t>S102307</t>
  </si>
  <si>
    <t>S102306</t>
  </si>
  <si>
    <t>S102305</t>
  </si>
  <si>
    <t>S102304</t>
  </si>
  <si>
    <t>S102303</t>
  </si>
  <si>
    <t>S102302</t>
  </si>
  <si>
    <t>S102301</t>
  </si>
  <si>
    <t>S102412</t>
  </si>
  <si>
    <t>S102411</t>
  </si>
  <si>
    <t>S102409</t>
  </si>
  <si>
    <t>S102408</t>
  </si>
  <si>
    <t>S102407</t>
  </si>
  <si>
    <t>S102406</t>
  </si>
  <si>
    <t>S102405</t>
  </si>
  <si>
    <t>S102404</t>
  </si>
  <si>
    <t>S102403</t>
  </si>
  <si>
    <t>S102402</t>
  </si>
  <si>
    <t>S102401</t>
  </si>
  <si>
    <t>S102512</t>
  </si>
  <si>
    <t>S102511</t>
  </si>
  <si>
    <t>S102509</t>
  </si>
  <si>
    <t>S102508</t>
  </si>
  <si>
    <t>S102507</t>
  </si>
  <si>
    <t>S102506</t>
  </si>
  <si>
    <t>S102505</t>
  </si>
  <si>
    <t>S102504</t>
  </si>
  <si>
    <t>S102503</t>
  </si>
  <si>
    <t>S102502</t>
  </si>
  <si>
    <t>S102501</t>
  </si>
  <si>
    <t>S102612</t>
  </si>
  <si>
    <t>S102611</t>
  </si>
  <si>
    <t>S102609</t>
  </si>
  <si>
    <t>S102608</t>
  </si>
  <si>
    <t>S102607</t>
  </si>
  <si>
    <t>S102606</t>
  </si>
  <si>
    <t>S102605</t>
  </si>
  <si>
    <t>S102604</t>
  </si>
  <si>
    <t>S102603</t>
  </si>
  <si>
    <t>S102602</t>
  </si>
  <si>
    <t>S102601</t>
  </si>
  <si>
    <t>S102712</t>
  </si>
  <si>
    <t>S102711</t>
  </si>
  <si>
    <t>S102709</t>
  </si>
  <si>
    <t>S102708</t>
  </si>
  <si>
    <t>S102707</t>
  </si>
  <si>
    <t>S102706</t>
  </si>
  <si>
    <t>S102705</t>
  </si>
  <si>
    <t>S102704</t>
  </si>
  <si>
    <t>S102703</t>
  </si>
  <si>
    <t>S102702</t>
  </si>
  <si>
    <t>S102701</t>
  </si>
  <si>
    <t>S102812</t>
  </si>
  <si>
    <t>S102811</t>
  </si>
  <si>
    <t>S102809</t>
  </si>
  <si>
    <t>S102808</t>
  </si>
  <si>
    <t>S102807</t>
  </si>
  <si>
    <t>S102806</t>
  </si>
  <si>
    <t>S102805</t>
  </si>
  <si>
    <t>S102804</t>
  </si>
  <si>
    <t>S102803</t>
  </si>
  <si>
    <t>S102802</t>
  </si>
  <si>
    <t>S102801</t>
  </si>
  <si>
    <t>L11'!I9</t>
  </si>
  <si>
    <t>L11'!H9</t>
  </si>
  <si>
    <t>L11'!G9</t>
  </si>
  <si>
    <t>L11'!I10</t>
  </si>
  <si>
    <t>L11'!G10</t>
  </si>
  <si>
    <t>L11'!I11</t>
  </si>
  <si>
    <t>L11'!G11</t>
  </si>
  <si>
    <t>L11'!I12</t>
  </si>
  <si>
    <t>L11'!G12</t>
  </si>
  <si>
    <t>L11'!I13</t>
  </si>
  <si>
    <t>L11'!G13</t>
  </si>
  <si>
    <t>L11'!I14</t>
  </si>
  <si>
    <t>L11'!G14</t>
  </si>
  <si>
    <t>L11'!I15</t>
  </si>
  <si>
    <t>L11'!G15</t>
  </si>
  <si>
    <t>L11'!I16</t>
  </si>
  <si>
    <t>L11'!H16</t>
  </si>
  <si>
    <t>L11'!G16</t>
  </si>
  <si>
    <t>L11'!I17</t>
  </si>
  <si>
    <t>L11'!G17</t>
  </si>
  <si>
    <t>L11'!I18</t>
  </si>
  <si>
    <t>L11'!G18</t>
  </si>
  <si>
    <t>L11'!I19</t>
  </si>
  <si>
    <t>L11'!G19</t>
  </si>
  <si>
    <t>L11'!I20</t>
  </si>
  <si>
    <t>L11'!G20</t>
  </si>
  <si>
    <t>L11'!I21</t>
  </si>
  <si>
    <t>L11'!G21</t>
  </si>
  <si>
    <t>L11'!I22</t>
  </si>
  <si>
    <t>L11'!G22</t>
  </si>
  <si>
    <t>L11'!I23</t>
  </si>
  <si>
    <t>L11'!I25</t>
  </si>
  <si>
    <t>L11'!I26</t>
  </si>
  <si>
    <t>L11'!I27</t>
  </si>
  <si>
    <t>L11'!I28</t>
  </si>
  <si>
    <t>L11'!I29</t>
  </si>
  <si>
    <t>L11'!I30</t>
  </si>
  <si>
    <t>L11'!I31</t>
  </si>
  <si>
    <t>L11'!I32</t>
  </si>
  <si>
    <t>L11'!I33</t>
  </si>
  <si>
    <t>L11'!I34</t>
  </si>
  <si>
    <t>L11'!I35</t>
  </si>
  <si>
    <t>L11'!I36</t>
  </si>
  <si>
    <t>L11'!H10</t>
  </si>
  <si>
    <t>L11'!H11</t>
  </si>
  <si>
    <t>L11'!H12</t>
  </si>
  <si>
    <t>L11'!H13</t>
  </si>
  <si>
    <t>L11'!H14</t>
  </si>
  <si>
    <t>L11'!H15</t>
  </si>
  <si>
    <t>L11'!H17</t>
  </si>
  <si>
    <t>L11'!H18</t>
  </si>
  <si>
    <t>L11'!H19</t>
  </si>
  <si>
    <t>L11'!H20</t>
  </si>
  <si>
    <t>L11'!H21</t>
  </si>
  <si>
    <t>L11'!H22</t>
  </si>
  <si>
    <t>L11'!G23</t>
  </si>
  <si>
    <t>L11'!H23</t>
  </si>
  <si>
    <t>L11'!G24</t>
  </si>
  <si>
    <t>L11'!H24</t>
  </si>
  <si>
    <t>L11'!I24</t>
  </si>
  <si>
    <t>L11'!G25</t>
  </si>
  <si>
    <t>L11'!H25</t>
  </si>
  <si>
    <t>L11'!G26</t>
  </si>
  <si>
    <t>L11'!H26</t>
  </si>
  <si>
    <t>L11'!G27</t>
  </si>
  <si>
    <t>L11'!H27</t>
  </si>
  <si>
    <t>L11'!G28</t>
  </si>
  <si>
    <t>L11'!H28</t>
  </si>
  <si>
    <t>L11'!G29</t>
  </si>
  <si>
    <t>L11'!H29</t>
  </si>
  <si>
    <t>L11'!G30</t>
  </si>
  <si>
    <t>L11'!H30</t>
  </si>
  <si>
    <t>L11'!G31</t>
  </si>
  <si>
    <t>L11'!H31</t>
  </si>
  <si>
    <t>L11'!G32</t>
  </si>
  <si>
    <t>L11'!H32</t>
  </si>
  <si>
    <t>L11'!G33</t>
  </si>
  <si>
    <t>L11'!H33</t>
  </si>
  <si>
    <t>L11'!G34</t>
  </si>
  <si>
    <t>L11'!H34</t>
  </si>
  <si>
    <t>L11'!G35</t>
  </si>
  <si>
    <t>L11'!H35</t>
  </si>
  <si>
    <t>L11'!G36</t>
  </si>
  <si>
    <t>L11'!H36</t>
  </si>
  <si>
    <t>L11'!F9</t>
  </si>
  <si>
    <t>L11'!E9</t>
  </si>
  <si>
    <t>L11'!D9</t>
  </si>
  <si>
    <t>L11'!F10</t>
  </si>
  <si>
    <t>L11'!D10</t>
  </si>
  <si>
    <t>L11'!F11</t>
  </si>
  <si>
    <t>L11'!D11</t>
  </si>
  <si>
    <t>L11'!F12</t>
  </si>
  <si>
    <t>L11'!D12</t>
  </si>
  <si>
    <t>L11'!F13</t>
  </si>
  <si>
    <t>L11'!D13</t>
  </si>
  <si>
    <t>L11'!F14</t>
  </si>
  <si>
    <t>L11'!D14</t>
  </si>
  <si>
    <t>L11'!F15</t>
  </si>
  <si>
    <t>L11'!D15</t>
  </si>
  <si>
    <t>L11'!F16</t>
  </si>
  <si>
    <t>L11'!E16</t>
  </si>
  <si>
    <t>L11'!D16</t>
  </si>
  <si>
    <t>L11'!F17</t>
  </si>
  <si>
    <t>L11'!D17</t>
  </si>
  <si>
    <t>L11'!F18</t>
  </si>
  <si>
    <t>L11'!D18</t>
  </si>
  <si>
    <t>L11'!F19</t>
  </si>
  <si>
    <t>L11'!D19</t>
  </si>
  <si>
    <t>L11'!F20</t>
  </si>
  <si>
    <t>L11'!D20</t>
  </si>
  <si>
    <t>L11'!F21</t>
  </si>
  <si>
    <t>L11'!D21</t>
  </si>
  <si>
    <t>L11'!F22</t>
  </si>
  <si>
    <t>L11'!D22</t>
  </si>
  <si>
    <t>L11'!F23</t>
  </si>
  <si>
    <t>L11'!F25</t>
  </si>
  <si>
    <t>L11'!F26</t>
  </si>
  <si>
    <t>L11'!F27</t>
  </si>
  <si>
    <t>L11'!F28</t>
  </si>
  <si>
    <t>L11'!F29</t>
  </si>
  <si>
    <t>L11'!F30</t>
  </si>
  <si>
    <t>L11'!F31</t>
  </si>
  <si>
    <t>L11'!F32</t>
  </si>
  <si>
    <t>L11'!F33</t>
  </si>
  <si>
    <t>L11'!F34</t>
  </si>
  <si>
    <t>L11'!F35</t>
  </si>
  <si>
    <t>L11'!F36</t>
  </si>
  <si>
    <t>L11'!E10</t>
  </si>
  <si>
    <t>L11'!E11</t>
  </si>
  <si>
    <t>L11'!E12</t>
  </si>
  <si>
    <t>L11'!E13</t>
  </si>
  <si>
    <t>L11'!E14</t>
  </si>
  <si>
    <t>L11'!E15</t>
  </si>
  <si>
    <t>L11'!E17</t>
  </si>
  <si>
    <t>L11'!E18</t>
  </si>
  <si>
    <t>L11'!E19</t>
  </si>
  <si>
    <t>L11'!E20</t>
  </si>
  <si>
    <t>L11'!E21</t>
  </si>
  <si>
    <t>L11'!E22</t>
  </si>
  <si>
    <t>L11'!D23</t>
  </si>
  <si>
    <t>L11'!E23</t>
  </si>
  <si>
    <t>L11'!D24</t>
  </si>
  <si>
    <t>L11'!E24</t>
  </si>
  <si>
    <t>L11'!F24</t>
  </si>
  <si>
    <t>L11'!D25</t>
  </si>
  <si>
    <t>L11'!E25</t>
  </si>
  <si>
    <t>L11'!D26</t>
  </si>
  <si>
    <t>L11'!E26</t>
  </si>
  <si>
    <t>L11'!D27</t>
  </si>
  <si>
    <t>L11'!E27</t>
  </si>
  <si>
    <t>L11'!D28</t>
  </si>
  <si>
    <t>L11'!E28</t>
  </si>
  <si>
    <t>L11'!D29</t>
  </si>
  <si>
    <t>L11'!E29</t>
  </si>
  <si>
    <t>L11'!D30</t>
  </si>
  <si>
    <t>L11'!E30</t>
  </si>
  <si>
    <t>L11'!D31</t>
  </si>
  <si>
    <t>L11'!E31</t>
  </si>
  <si>
    <t>L11'!D32</t>
  </si>
  <si>
    <t>L11'!E32</t>
  </si>
  <si>
    <t>L11'!D33</t>
  </si>
  <si>
    <t>L11'!E33</t>
  </si>
  <si>
    <t>L11'!D34</t>
  </si>
  <si>
    <t>L11'!E34</t>
  </si>
  <si>
    <t>L11'!D35</t>
  </si>
  <si>
    <t>L11'!E35</t>
  </si>
  <si>
    <t>L11'!D36</t>
  </si>
  <si>
    <t>L11'!E36</t>
  </si>
  <si>
    <t>L11'!U9</t>
  </si>
  <si>
    <t>L11'!T9</t>
  </si>
  <si>
    <t>L11'!S9</t>
  </si>
  <si>
    <t>L11'!R9</t>
  </si>
  <si>
    <t>L11'!Q9</t>
  </si>
  <si>
    <t>L11'!P9</t>
  </si>
  <si>
    <t>L11'!O9</t>
  </si>
  <si>
    <t>L11'!N9</t>
  </si>
  <si>
    <t>L11'!M9</t>
  </si>
  <si>
    <t>L11'!L9</t>
  </si>
  <si>
    <t>L11'!K9</t>
  </si>
  <si>
    <t>L11'!J9</t>
  </si>
  <si>
    <t>L11'!U10</t>
  </si>
  <si>
    <t>L11'!T10</t>
  </si>
  <si>
    <t>L11'!S10</t>
  </si>
  <si>
    <t>L11'!R10</t>
  </si>
  <si>
    <t>L11'!Q10</t>
  </si>
  <si>
    <t>L11'!P10</t>
  </si>
  <si>
    <t>L11'!O10</t>
  </si>
  <si>
    <t>L11'!N10</t>
  </si>
  <si>
    <t>L11'!M10</t>
  </si>
  <si>
    <t>L11'!L10</t>
  </si>
  <si>
    <t>L11'!J10</t>
  </si>
  <si>
    <t>L11'!U11</t>
  </si>
  <si>
    <t>L11'!T11</t>
  </si>
  <si>
    <t>L11'!S11</t>
  </si>
  <si>
    <t>L11'!R11</t>
  </si>
  <si>
    <t>L11'!Q11</t>
  </si>
  <si>
    <t>L11'!P11</t>
  </si>
  <si>
    <t>L11'!O11</t>
  </si>
  <si>
    <t>L11'!N11</t>
  </si>
  <si>
    <t>L11'!M11</t>
  </si>
  <si>
    <t>L11'!L11</t>
  </si>
  <si>
    <t>L11'!J11</t>
  </si>
  <si>
    <t>L11'!U12</t>
  </si>
  <si>
    <t>L11'!T12</t>
  </si>
  <si>
    <t>L11'!S12</t>
  </si>
  <si>
    <t>L11'!R12</t>
  </si>
  <si>
    <t>L11'!Q12</t>
  </si>
  <si>
    <t>L11'!P12</t>
  </si>
  <si>
    <t>L11'!O12</t>
  </si>
  <si>
    <t>L11'!N12</t>
  </si>
  <si>
    <t>L11'!M12</t>
  </si>
  <si>
    <t>L11'!L12</t>
  </si>
  <si>
    <t>L11'!J12</t>
  </si>
  <si>
    <t>L11'!U13</t>
  </si>
  <si>
    <t>L11'!T13</t>
  </si>
  <si>
    <t>L11'!S13</t>
  </si>
  <si>
    <t>L11'!R13</t>
  </si>
  <si>
    <t>L11'!Q13</t>
  </si>
  <si>
    <t>L11'!P13</t>
  </si>
  <si>
    <t>L11'!O13</t>
  </si>
  <si>
    <t>L11'!N13</t>
  </si>
  <si>
    <t>L11'!M13</t>
  </si>
  <si>
    <t>L11'!L13</t>
  </si>
  <si>
    <t>L11'!J13</t>
  </si>
  <si>
    <t>L11'!U14</t>
  </si>
  <si>
    <t>L11'!T14</t>
  </si>
  <si>
    <t>L11'!S14</t>
  </si>
  <si>
    <t>L11'!R14</t>
  </si>
  <si>
    <t>L11'!Q14</t>
  </si>
  <si>
    <t>L11'!P14</t>
  </si>
  <si>
    <t>L11'!O14</t>
  </si>
  <si>
    <t>L11'!N14</t>
  </si>
  <si>
    <t>L11'!M14</t>
  </si>
  <si>
    <t>L11'!L14</t>
  </si>
  <si>
    <t>L11'!J14</t>
  </si>
  <si>
    <t>L11'!U15</t>
  </si>
  <si>
    <t>L11'!T15</t>
  </si>
  <si>
    <t>L11'!S15</t>
  </si>
  <si>
    <t>L11'!R15</t>
  </si>
  <si>
    <t>L11'!Q15</t>
  </si>
  <si>
    <t>L11'!P15</t>
  </si>
  <si>
    <t>L11'!O15</t>
  </si>
  <si>
    <t>L11'!N15</t>
  </si>
  <si>
    <t>L11'!M15</t>
  </si>
  <si>
    <t>L11'!L15</t>
  </si>
  <si>
    <t>L11'!J15</t>
  </si>
  <si>
    <t>L11'!U16</t>
  </si>
  <si>
    <t>L11'!T16</t>
  </si>
  <si>
    <t>L11'!S16</t>
  </si>
  <si>
    <t>L11'!R16</t>
  </si>
  <si>
    <t>L11'!Q16</t>
  </si>
  <si>
    <t>L11'!P16</t>
  </si>
  <si>
    <t>L11'!O16</t>
  </si>
  <si>
    <t>L11'!N16</t>
  </si>
  <si>
    <t>L11'!M16</t>
  </si>
  <si>
    <t>L11'!L16</t>
  </si>
  <si>
    <t>L11'!K16</t>
  </si>
  <si>
    <t>L11'!J16</t>
  </si>
  <si>
    <t>L11'!U17</t>
  </si>
  <si>
    <t>L11'!T17</t>
  </si>
  <si>
    <t>L11'!S17</t>
  </si>
  <si>
    <t>L11'!R17</t>
  </si>
  <si>
    <t>L11'!Q17</t>
  </si>
  <si>
    <t>L11'!P17</t>
  </si>
  <si>
    <t>L11'!O17</t>
  </si>
  <si>
    <t>L11'!N17</t>
  </si>
  <si>
    <t>L11'!M17</t>
  </si>
  <si>
    <t>L11'!L17</t>
  </si>
  <si>
    <t>L11'!J17</t>
  </si>
  <si>
    <t>L11'!U18</t>
  </si>
  <si>
    <t>L11'!T18</t>
  </si>
  <si>
    <t>L11'!S18</t>
  </si>
  <si>
    <t>L11'!R18</t>
  </si>
  <si>
    <t>L11'!Q18</t>
  </si>
  <si>
    <t>L11'!P18</t>
  </si>
  <si>
    <t>L11'!O18</t>
  </si>
  <si>
    <t>L11'!N18</t>
  </si>
  <si>
    <t>L11'!M18</t>
  </si>
  <si>
    <t>L11'!L18</t>
  </si>
  <si>
    <t>L11'!J18</t>
  </si>
  <si>
    <t>L11'!U19</t>
  </si>
  <si>
    <t>L11'!T19</t>
  </si>
  <si>
    <t>L11'!S19</t>
  </si>
  <si>
    <t>L11'!R19</t>
  </si>
  <si>
    <t>L11'!Q19</t>
  </si>
  <si>
    <t>L11'!P19</t>
  </si>
  <si>
    <t>L11'!O19</t>
  </si>
  <si>
    <t>L11'!N19</t>
  </si>
  <si>
    <t>L11'!M19</t>
  </si>
  <si>
    <t>L11'!L19</t>
  </si>
  <si>
    <t>L11'!J19</t>
  </si>
  <si>
    <t>L11'!U20</t>
  </si>
  <si>
    <t>L11'!T20</t>
  </si>
  <si>
    <t>L11'!S20</t>
  </si>
  <si>
    <t>L11'!R20</t>
  </si>
  <si>
    <t>L11'!Q20</t>
  </si>
  <si>
    <t>L11'!P20</t>
  </si>
  <si>
    <t>L11'!O20</t>
  </si>
  <si>
    <t>L11'!N20</t>
  </si>
  <si>
    <t>L11'!M20</t>
  </si>
  <si>
    <t>L11'!L20</t>
  </si>
  <si>
    <t>L11'!J20</t>
  </si>
  <si>
    <t>L11'!U21</t>
  </si>
  <si>
    <t>L11'!T21</t>
  </si>
  <si>
    <t>L11'!S21</t>
  </si>
  <si>
    <t>L11'!R21</t>
  </si>
  <si>
    <t>L11'!Q21</t>
  </si>
  <si>
    <t>L11'!P21</t>
  </si>
  <si>
    <t>L11'!O21</t>
  </si>
  <si>
    <t>L11'!N21</t>
  </si>
  <si>
    <t>L11'!M21</t>
  </si>
  <si>
    <t>L11'!L21</t>
  </si>
  <si>
    <t>L11'!J21</t>
  </si>
  <si>
    <t>L11'!U22</t>
  </si>
  <si>
    <t>L11'!T22</t>
  </si>
  <si>
    <t>L11'!S22</t>
  </si>
  <si>
    <t>L11'!R22</t>
  </si>
  <si>
    <t>L11'!Q22</t>
  </si>
  <si>
    <t>L11'!P22</t>
  </si>
  <si>
    <t>L11'!O22</t>
  </si>
  <si>
    <t>L11'!N22</t>
  </si>
  <si>
    <t>L11'!M22</t>
  </si>
  <si>
    <t>L11'!L22</t>
  </si>
  <si>
    <t>L11'!J22</t>
  </si>
  <si>
    <t>L11'!U23</t>
  </si>
  <si>
    <t>L11'!T23</t>
  </si>
  <si>
    <t>L11'!S23</t>
  </si>
  <si>
    <t>L11'!R23</t>
  </si>
  <si>
    <t>L11'!Q23</t>
  </si>
  <si>
    <t>L11'!P23</t>
  </si>
  <si>
    <t>L11'!O23</t>
  </si>
  <si>
    <t>L11'!N23</t>
  </si>
  <si>
    <t>L11'!M23</t>
  </si>
  <si>
    <t>L11'!L23</t>
  </si>
  <si>
    <t>L11'!U24</t>
  </si>
  <si>
    <t>L11'!T24</t>
  </si>
  <si>
    <t>L11'!S24</t>
  </si>
  <si>
    <t>L11'!R24</t>
  </si>
  <si>
    <t>L11'!Q24</t>
  </si>
  <si>
    <t>L11'!P24</t>
  </si>
  <si>
    <t>L11'!O24</t>
  </si>
  <si>
    <t>L11'!N24</t>
  </si>
  <si>
    <t>L11'!M24</t>
  </si>
  <si>
    <t>L11'!L25</t>
  </si>
  <si>
    <t>L11'!L26</t>
  </si>
  <si>
    <t>L11'!L27</t>
  </si>
  <si>
    <t>L11'!L28</t>
  </si>
  <si>
    <t>L11'!L29</t>
  </si>
  <si>
    <t>L11'!L30</t>
  </si>
  <si>
    <t>L11'!L31</t>
  </si>
  <si>
    <t>L11'!L32</t>
  </si>
  <si>
    <t>L11'!L33</t>
  </si>
  <si>
    <t>L11'!L34</t>
  </si>
  <si>
    <t>L11'!L35</t>
  </si>
  <si>
    <t>L11'!L36</t>
  </si>
  <si>
    <t>L11'!K10</t>
  </si>
  <si>
    <t>L11'!K11</t>
  </si>
  <si>
    <t>L11'!K12</t>
  </si>
  <si>
    <t>L11'!K13</t>
  </si>
  <si>
    <t>L11'!K14</t>
  </si>
  <si>
    <t>L11'!K15</t>
  </si>
  <si>
    <t>L11'!K17</t>
  </si>
  <si>
    <t>L11'!K18</t>
  </si>
  <si>
    <t>L11'!K19</t>
  </si>
  <si>
    <t>L11'!K20</t>
  </si>
  <si>
    <t>L11'!K21</t>
  </si>
  <si>
    <t>L11'!K22</t>
  </si>
  <si>
    <t>L11'!J23</t>
  </si>
  <si>
    <t>L11'!K23</t>
  </si>
  <si>
    <t>L11'!J24</t>
  </si>
  <si>
    <t>L11'!K24</t>
  </si>
  <si>
    <t>L11'!L24</t>
  </si>
  <si>
    <t>L11'!J25</t>
  </si>
  <si>
    <t>L11'!K25</t>
  </si>
  <si>
    <t>L11'!M25</t>
  </si>
  <si>
    <t>L11'!N25</t>
  </si>
  <si>
    <t>L11'!O25</t>
  </si>
  <si>
    <t>L11'!P25</t>
  </si>
  <si>
    <t>L11'!Q25</t>
  </si>
  <si>
    <t>L11'!R25</t>
  </si>
  <si>
    <t>L11'!S25</t>
  </si>
  <si>
    <t>L11'!T25</t>
  </si>
  <si>
    <t>L11'!U25</t>
  </si>
  <si>
    <t>L11'!J26</t>
  </si>
  <si>
    <t>L11'!K26</t>
  </si>
  <si>
    <t>L11'!M26</t>
  </si>
  <si>
    <t>L11'!N26</t>
  </si>
  <si>
    <t>L11'!O26</t>
  </si>
  <si>
    <t>L11'!P26</t>
  </si>
  <si>
    <t>L11'!Q26</t>
  </si>
  <si>
    <t>L11'!R26</t>
  </si>
  <si>
    <t>L11'!S26</t>
  </si>
  <si>
    <t>L11'!T26</t>
  </si>
  <si>
    <t>L11'!U26</t>
  </si>
  <si>
    <t>L11'!J27</t>
  </si>
  <si>
    <t>L11'!K27</t>
  </si>
  <si>
    <t>L11'!M27</t>
  </si>
  <si>
    <t>L11'!N27</t>
  </si>
  <si>
    <t>L11'!O27</t>
  </si>
  <si>
    <t>L11'!P27</t>
  </si>
  <si>
    <t>L11'!Q27</t>
  </si>
  <si>
    <t>L11'!R27</t>
  </si>
  <si>
    <t>L11'!S27</t>
  </si>
  <si>
    <t>L11'!T27</t>
  </si>
  <si>
    <t>L11'!U27</t>
  </si>
  <si>
    <t>L11'!J28</t>
  </si>
  <si>
    <t>L11'!K28</t>
  </si>
  <si>
    <t>L11'!M28</t>
  </si>
  <si>
    <t>L11'!N28</t>
  </si>
  <si>
    <t>L11'!O28</t>
  </si>
  <si>
    <t>L11'!P28</t>
  </si>
  <si>
    <t>L11'!Q28</t>
  </si>
  <si>
    <t>L11'!R28</t>
  </si>
  <si>
    <t>L11'!S28</t>
  </si>
  <si>
    <t>L11'!T28</t>
  </si>
  <si>
    <t>L11'!U28</t>
  </si>
  <si>
    <t>L11'!J29</t>
  </si>
  <si>
    <t>L11'!K29</t>
  </si>
  <si>
    <t>L11'!M29</t>
  </si>
  <si>
    <t>L11'!N29</t>
  </si>
  <si>
    <t>L11'!O29</t>
  </si>
  <si>
    <t>L11'!P29</t>
  </si>
  <si>
    <t>L11'!Q29</t>
  </si>
  <si>
    <t>L11'!R29</t>
  </si>
  <si>
    <t>L11'!S29</t>
  </si>
  <si>
    <t>L11'!T29</t>
  </si>
  <si>
    <t>L11'!U29</t>
  </si>
  <si>
    <t>L11'!J30</t>
  </si>
  <si>
    <t>L11'!K30</t>
  </si>
  <si>
    <t>L11'!M30</t>
  </si>
  <si>
    <t>L11'!N30</t>
  </si>
  <si>
    <t>L11'!O30</t>
  </si>
  <si>
    <t>L11'!P30</t>
  </si>
  <si>
    <t>L11'!Q30</t>
  </si>
  <si>
    <t>L11'!R30</t>
  </si>
  <si>
    <t>L11'!S30</t>
  </si>
  <si>
    <t>L11'!T30</t>
  </si>
  <si>
    <t>L11'!U30</t>
  </si>
  <si>
    <t>L11'!J31</t>
  </si>
  <si>
    <t>L11'!K31</t>
  </si>
  <si>
    <t>L11'!M31</t>
  </si>
  <si>
    <t>L11'!N31</t>
  </si>
  <si>
    <t>L11'!O31</t>
  </si>
  <si>
    <t>L11'!P31</t>
  </si>
  <si>
    <t>L11'!Q31</t>
  </si>
  <si>
    <t>L11'!R31</t>
  </si>
  <si>
    <t>L11'!S31</t>
  </si>
  <si>
    <t>L11'!T31</t>
  </si>
  <si>
    <t>L11'!U31</t>
  </si>
  <si>
    <t>L11'!J32</t>
  </si>
  <si>
    <t>L11'!K32</t>
  </si>
  <si>
    <t>L11'!M32</t>
  </si>
  <si>
    <t>L11'!N32</t>
  </si>
  <si>
    <t>L11'!O32</t>
  </si>
  <si>
    <t>L11'!P32</t>
  </si>
  <si>
    <t>L11'!Q32</t>
  </si>
  <si>
    <t>L11'!R32</t>
  </si>
  <si>
    <t>L11'!S32</t>
  </si>
  <si>
    <t>L11'!T32</t>
  </si>
  <si>
    <t>L11'!U32</t>
  </si>
  <si>
    <t>L11'!J33</t>
  </si>
  <si>
    <t>L11'!K33</t>
  </si>
  <si>
    <t>L11'!M33</t>
  </si>
  <si>
    <t>L11'!N33</t>
  </si>
  <si>
    <t>L11'!O33</t>
  </si>
  <si>
    <t>L11'!P33</t>
  </si>
  <si>
    <t>L11'!Q33</t>
  </si>
  <si>
    <t>L11'!R33</t>
  </si>
  <si>
    <t>L11'!S33</t>
  </si>
  <si>
    <t>L11'!T33</t>
  </si>
  <si>
    <t>L11'!U33</t>
  </si>
  <si>
    <t>L11'!J34</t>
  </si>
  <si>
    <t>L11'!K34</t>
  </si>
  <si>
    <t>L11'!M34</t>
  </si>
  <si>
    <t>L11'!N34</t>
  </si>
  <si>
    <t>L11'!O34</t>
  </si>
  <si>
    <t>L11'!P34</t>
  </si>
  <si>
    <t>L11'!Q34</t>
  </si>
  <si>
    <t>L11'!R34</t>
  </si>
  <si>
    <t>L11'!S34</t>
  </si>
  <si>
    <t>L11'!T34</t>
  </si>
  <si>
    <t>L11'!U34</t>
  </si>
  <si>
    <t>L11'!J35</t>
  </si>
  <si>
    <t>L11'!K35</t>
  </si>
  <si>
    <t>L11'!M35</t>
  </si>
  <si>
    <t>L11'!N35</t>
  </si>
  <si>
    <t>L11'!O35</t>
  </si>
  <si>
    <t>L11'!P35</t>
  </si>
  <si>
    <t>L11'!Q35</t>
  </si>
  <si>
    <t>L11'!R35</t>
  </si>
  <si>
    <t>L11'!S35</t>
  </si>
  <si>
    <t>L11'!T35</t>
  </si>
  <si>
    <t>L11'!U35</t>
  </si>
  <si>
    <t>L11'!J36</t>
  </si>
  <si>
    <t>L11'!K36</t>
  </si>
  <si>
    <t>L11'!M36</t>
  </si>
  <si>
    <t>L11'!N36</t>
  </si>
  <si>
    <t>L11'!O36</t>
  </si>
  <si>
    <t>L11'!P36</t>
  </si>
  <si>
    <t>L11'!Q36</t>
  </si>
  <si>
    <t>L11'!R36</t>
  </si>
  <si>
    <t>L11'!S36</t>
  </si>
  <si>
    <t>L11'!T36</t>
  </si>
  <si>
    <t>L11'!U36</t>
  </si>
  <si>
    <t>S110113</t>
  </si>
  <si>
    <t>S110114</t>
  </si>
  <si>
    <t>S110115</t>
  </si>
  <si>
    <t>S110213</t>
  </si>
  <si>
    <t>S110215</t>
  </si>
  <si>
    <t>S110313</t>
  </si>
  <si>
    <t>S110315</t>
  </si>
  <si>
    <t>S110413</t>
  </si>
  <si>
    <t>S110415</t>
  </si>
  <si>
    <t>S110513</t>
  </si>
  <si>
    <t>S110515</t>
  </si>
  <si>
    <t>S110613</t>
  </si>
  <si>
    <t>S110615</t>
  </si>
  <si>
    <t>S110713</t>
  </si>
  <si>
    <t>S110715</t>
  </si>
  <si>
    <t>S110813</t>
  </si>
  <si>
    <t>S110814</t>
  </si>
  <si>
    <t>S110815</t>
  </si>
  <si>
    <t>S110913</t>
  </si>
  <si>
    <t>S110915</t>
  </si>
  <si>
    <t>S111013</t>
  </si>
  <si>
    <t>S111015</t>
  </si>
  <si>
    <t>S111113</t>
  </si>
  <si>
    <t>S111115</t>
  </si>
  <si>
    <t>S111213</t>
  </si>
  <si>
    <t>S111215</t>
  </si>
  <si>
    <t>S111313</t>
  </si>
  <si>
    <t>S111315</t>
  </si>
  <si>
    <t>S111413</t>
  </si>
  <si>
    <t>S111415</t>
  </si>
  <si>
    <t>S111513</t>
  </si>
  <si>
    <t>S111713</t>
  </si>
  <si>
    <t>S111813</t>
  </si>
  <si>
    <t>S111913</t>
  </si>
  <si>
    <t>S112013</t>
  </si>
  <si>
    <t>S112113</t>
  </si>
  <si>
    <t>S112213</t>
  </si>
  <si>
    <t>S112313</t>
  </si>
  <si>
    <t>S112413</t>
  </si>
  <si>
    <t>S112513</t>
  </si>
  <si>
    <t>S112613</t>
  </si>
  <si>
    <t>S112713</t>
  </si>
  <si>
    <t>S112813</t>
  </si>
  <si>
    <t>S110214</t>
  </si>
  <si>
    <t>S110314</t>
  </si>
  <si>
    <t>S110414</t>
  </si>
  <si>
    <t>S110514</t>
  </si>
  <si>
    <t>S110614</t>
  </si>
  <si>
    <t>S110714</t>
  </si>
  <si>
    <t>S110914</t>
  </si>
  <si>
    <t>S111014</t>
  </si>
  <si>
    <t>S111114</t>
  </si>
  <si>
    <t>S111214</t>
  </si>
  <si>
    <t>S111314</t>
  </si>
  <si>
    <t>S111414</t>
  </si>
  <si>
    <t>S111515</t>
  </si>
  <si>
    <t>S111514</t>
  </si>
  <si>
    <t>S111615</t>
  </si>
  <si>
    <t>S111614</t>
  </si>
  <si>
    <t>S111613</t>
  </si>
  <si>
    <t>S111715</t>
  </si>
  <si>
    <t>S111714</t>
  </si>
  <si>
    <t>S111815</t>
  </si>
  <si>
    <t>S111814</t>
  </si>
  <si>
    <t>S111915</t>
  </si>
  <si>
    <t>S111914</t>
  </si>
  <si>
    <t>S112015</t>
  </si>
  <si>
    <t>S112014</t>
  </si>
  <si>
    <t>S112115</t>
  </si>
  <si>
    <t>S112114</t>
  </si>
  <si>
    <t>S112215</t>
  </si>
  <si>
    <t>S112214</t>
  </si>
  <si>
    <t>S112315</t>
  </si>
  <si>
    <t>S112314</t>
  </si>
  <si>
    <t>S112415</t>
  </si>
  <si>
    <t>S112414</t>
  </si>
  <si>
    <t>S112515</t>
  </si>
  <si>
    <t>S112514</t>
  </si>
  <si>
    <t>S112615</t>
  </si>
  <si>
    <t>S112614</t>
  </si>
  <si>
    <t>S112715</t>
  </si>
  <si>
    <t>S112714</t>
  </si>
  <si>
    <t>S112815</t>
  </si>
  <si>
    <t>S112814</t>
  </si>
  <si>
    <t>S110116</t>
  </si>
  <si>
    <t>S110117</t>
  </si>
  <si>
    <t>S110118</t>
  </si>
  <si>
    <t>S110216</t>
  </si>
  <si>
    <t>S110218</t>
  </si>
  <si>
    <t>S110316</t>
  </si>
  <si>
    <t>S110318</t>
  </si>
  <si>
    <t>S110416</t>
  </si>
  <si>
    <t>S110418</t>
  </si>
  <si>
    <t>S110516</t>
  </si>
  <si>
    <t>S110518</t>
  </si>
  <si>
    <t>S110616</t>
  </si>
  <si>
    <t>S110618</t>
  </si>
  <si>
    <t>S110716</t>
  </si>
  <si>
    <t>S110718</t>
  </si>
  <si>
    <t>S110816</t>
  </si>
  <si>
    <t>S110817</t>
  </si>
  <si>
    <t>S110818</t>
  </si>
  <si>
    <t>S110916</t>
  </si>
  <si>
    <t>S110918</t>
  </si>
  <si>
    <t>S111016</t>
  </si>
  <si>
    <t>S111018</t>
  </si>
  <si>
    <t>S111116</t>
  </si>
  <si>
    <t>S111118</t>
  </si>
  <si>
    <t>S111216</t>
  </si>
  <si>
    <t>S111218</t>
  </si>
  <si>
    <t>S111316</t>
  </si>
  <si>
    <t>S111318</t>
  </si>
  <si>
    <t>S111416</t>
  </si>
  <si>
    <t>S111418</t>
  </si>
  <si>
    <t>S111516</t>
  </si>
  <si>
    <t>S111716</t>
  </si>
  <si>
    <t>S111816</t>
  </si>
  <si>
    <t>S111916</t>
  </si>
  <si>
    <t>S112016</t>
  </si>
  <si>
    <t>S112116</t>
  </si>
  <si>
    <t>S112216</t>
  </si>
  <si>
    <t>S112316</t>
  </si>
  <si>
    <t>S112416</t>
  </si>
  <si>
    <t>S112516</t>
  </si>
  <si>
    <t>S112616</t>
  </si>
  <si>
    <t>S112716</t>
  </si>
  <si>
    <t>S112816</t>
  </si>
  <si>
    <t>S110217</t>
  </si>
  <si>
    <t>S110317</t>
  </si>
  <si>
    <t>S110417</t>
  </si>
  <si>
    <t>S110517</t>
  </si>
  <si>
    <t>S110617</t>
  </si>
  <si>
    <t>S110717</t>
  </si>
  <si>
    <t>S110917</t>
  </si>
  <si>
    <t>S111017</t>
  </si>
  <si>
    <t>S111117</t>
  </si>
  <si>
    <t>S111217</t>
  </si>
  <si>
    <t>S111317</t>
  </si>
  <si>
    <t>S111417</t>
  </si>
  <si>
    <t>S111518</t>
  </si>
  <si>
    <t>S111517</t>
  </si>
  <si>
    <t>S111618</t>
  </si>
  <si>
    <t>S111617</t>
  </si>
  <si>
    <t>S111616</t>
  </si>
  <si>
    <t>S111718</t>
  </si>
  <si>
    <t>S111717</t>
  </si>
  <si>
    <t>S111818</t>
  </si>
  <si>
    <t>S111817</t>
  </si>
  <si>
    <t>S111918</t>
  </si>
  <si>
    <t>S111917</t>
  </si>
  <si>
    <t>S112018</t>
  </si>
  <si>
    <t>S112017</t>
  </si>
  <si>
    <t>S112118</t>
  </si>
  <si>
    <t>S112117</t>
  </si>
  <si>
    <t>S112218</t>
  </si>
  <si>
    <t>S112217</t>
  </si>
  <si>
    <t>S112318</t>
  </si>
  <si>
    <t>S112317</t>
  </si>
  <si>
    <t>S112418</t>
  </si>
  <si>
    <t>S112417</t>
  </si>
  <si>
    <t>S112518</t>
  </si>
  <si>
    <t>S112517</t>
  </si>
  <si>
    <t>S112618</t>
  </si>
  <si>
    <t>S112617</t>
  </si>
  <si>
    <t>S112718</t>
  </si>
  <si>
    <t>S112717</t>
  </si>
  <si>
    <t>S112818</t>
  </si>
  <si>
    <t>S112817</t>
  </si>
  <si>
    <t>S110101</t>
  </si>
  <si>
    <t>S110102</t>
  </si>
  <si>
    <t>S110103</t>
  </si>
  <si>
    <t>S110104</t>
  </si>
  <si>
    <t>S110105</t>
  </si>
  <si>
    <t>S110106</t>
  </si>
  <si>
    <t>S110107</t>
  </si>
  <si>
    <t>S110108</t>
  </si>
  <si>
    <t>S110109</t>
  </si>
  <si>
    <t>S110110</t>
  </si>
  <si>
    <t>S110111</t>
  </si>
  <si>
    <t>S110112</t>
  </si>
  <si>
    <t>S110201</t>
  </si>
  <si>
    <t>S110202</t>
  </si>
  <si>
    <t>S110203</t>
  </si>
  <si>
    <t>S110204</t>
  </si>
  <si>
    <t>S110205</t>
  </si>
  <si>
    <t>S110206</t>
  </si>
  <si>
    <t>S110207</t>
  </si>
  <si>
    <t>S110208</t>
  </si>
  <si>
    <t>S110209</t>
  </si>
  <si>
    <t>S110210</t>
  </si>
  <si>
    <t>S110212</t>
  </si>
  <si>
    <t>S110301</t>
  </si>
  <si>
    <t>S110302</t>
  </si>
  <si>
    <t>S110303</t>
  </si>
  <si>
    <t>S110304</t>
  </si>
  <si>
    <t>S110305</t>
  </si>
  <si>
    <t>S110306</t>
  </si>
  <si>
    <t>S110307</t>
  </si>
  <si>
    <t>S110308</t>
  </si>
  <si>
    <t>S110309</t>
  </si>
  <si>
    <t>S110310</t>
  </si>
  <si>
    <t>S110312</t>
  </si>
  <si>
    <t>S110401</t>
  </si>
  <si>
    <t>S110402</t>
  </si>
  <si>
    <t>S110403</t>
  </si>
  <si>
    <t>S110404</t>
  </si>
  <si>
    <t>S110405</t>
  </si>
  <si>
    <t>S110406</t>
  </si>
  <si>
    <t>S110407</t>
  </si>
  <si>
    <t>S110408</t>
  </si>
  <si>
    <t>S110409</t>
  </si>
  <si>
    <t>S110410</t>
  </si>
  <si>
    <t>S110412</t>
  </si>
  <si>
    <t>S110501</t>
  </si>
  <si>
    <t>S110502</t>
  </si>
  <si>
    <t>S110503</t>
  </si>
  <si>
    <t>S110504</t>
  </si>
  <si>
    <t>S110505</t>
  </si>
  <si>
    <t>S110506</t>
  </si>
  <si>
    <t>S110507</t>
  </si>
  <si>
    <t>S110508</t>
  </si>
  <si>
    <t>S110509</t>
  </si>
  <si>
    <t>S110510</t>
  </si>
  <si>
    <t>S110512</t>
  </si>
  <si>
    <t>S110601</t>
  </si>
  <si>
    <t>S110602</t>
  </si>
  <si>
    <t>S110603</t>
  </si>
  <si>
    <t>S110604</t>
  </si>
  <si>
    <t>S110605</t>
  </si>
  <si>
    <t>S110606</t>
  </si>
  <si>
    <t>S110607</t>
  </si>
  <si>
    <t>S110608</t>
  </si>
  <si>
    <t>S110609</t>
  </si>
  <si>
    <t>S110610</t>
  </si>
  <si>
    <t>S110612</t>
  </si>
  <si>
    <t>S110701</t>
  </si>
  <si>
    <t>S110702</t>
  </si>
  <si>
    <t>S110703</t>
  </si>
  <si>
    <t>S110704</t>
  </si>
  <si>
    <t>S110705</t>
  </si>
  <si>
    <t>S110706</t>
  </si>
  <si>
    <t>S110707</t>
  </si>
  <si>
    <t>S110708</t>
  </si>
  <si>
    <t>S110709</t>
  </si>
  <si>
    <t>S110710</t>
  </si>
  <si>
    <t>S110712</t>
  </si>
  <si>
    <t>S110801</t>
  </si>
  <si>
    <t>S110802</t>
  </si>
  <si>
    <t>S110803</t>
  </si>
  <si>
    <t>S110804</t>
  </si>
  <si>
    <t>S110805</t>
  </si>
  <si>
    <t>S110806</t>
  </si>
  <si>
    <t>S110807</t>
  </si>
  <si>
    <t>S110808</t>
  </si>
  <si>
    <t>S110809</t>
  </si>
  <si>
    <t>S110810</t>
  </si>
  <si>
    <t>S110811</t>
  </si>
  <si>
    <t>S110812</t>
  </si>
  <si>
    <t>S110901</t>
  </si>
  <si>
    <t>S110902</t>
  </si>
  <si>
    <t>S110903</t>
  </si>
  <si>
    <t>S110904</t>
  </si>
  <si>
    <t>S110905</t>
  </si>
  <si>
    <t>S110906</t>
  </si>
  <si>
    <t>S110907</t>
  </si>
  <si>
    <t>S110908</t>
  </si>
  <si>
    <t>S110909</t>
  </si>
  <si>
    <t>S110910</t>
  </si>
  <si>
    <t>S110912</t>
  </si>
  <si>
    <t>S111001</t>
  </si>
  <si>
    <t>S111002</t>
  </si>
  <si>
    <t>S111003</t>
  </si>
  <si>
    <t>S111004</t>
  </si>
  <si>
    <t>S111005</t>
  </si>
  <si>
    <t>S111006</t>
  </si>
  <si>
    <t>S111007</t>
  </si>
  <si>
    <t>S111008</t>
  </si>
  <si>
    <t>S111009</t>
  </si>
  <si>
    <t>S111010</t>
  </si>
  <si>
    <t>S111012</t>
  </si>
  <si>
    <t>S111101</t>
  </si>
  <si>
    <t>S111102</t>
  </si>
  <si>
    <t>S111103</t>
  </si>
  <si>
    <t>S111104</t>
  </si>
  <si>
    <t>S111105</t>
  </si>
  <si>
    <t>S111106</t>
  </si>
  <si>
    <t>S111107</t>
  </si>
  <si>
    <t>S111108</t>
  </si>
  <si>
    <t>S111109</t>
  </si>
  <si>
    <t>S111110</t>
  </si>
  <si>
    <t>S111112</t>
  </si>
  <si>
    <t>S111201</t>
  </si>
  <si>
    <t>S111202</t>
  </si>
  <si>
    <t>S111203</t>
  </si>
  <si>
    <t>S111204</t>
  </si>
  <si>
    <t>S111205</t>
  </si>
  <si>
    <t>S111206</t>
  </si>
  <si>
    <t>S111207</t>
  </si>
  <si>
    <t>S111208</t>
  </si>
  <si>
    <t>S111209</t>
  </si>
  <si>
    <t>S111210</t>
  </si>
  <si>
    <t>S111212</t>
  </si>
  <si>
    <t>S111301</t>
  </si>
  <si>
    <t>S111302</t>
  </si>
  <si>
    <t>S111303</t>
  </si>
  <si>
    <t>S111304</t>
  </si>
  <si>
    <t>S111305</t>
  </si>
  <si>
    <t>S111306</t>
  </si>
  <si>
    <t>S111307</t>
  </si>
  <si>
    <t>S111308</t>
  </si>
  <si>
    <t>S111309</t>
  </si>
  <si>
    <t>S111310</t>
  </si>
  <si>
    <t>S111312</t>
  </si>
  <si>
    <t>S111401</t>
  </si>
  <si>
    <t>S111402</t>
  </si>
  <si>
    <t>S111403</t>
  </si>
  <si>
    <t>S111404</t>
  </si>
  <si>
    <t>S111405</t>
  </si>
  <si>
    <t>S111406</t>
  </si>
  <si>
    <t>S111407</t>
  </si>
  <si>
    <t>S111408</t>
  </si>
  <si>
    <t>S111409</t>
  </si>
  <si>
    <t>S111410</t>
  </si>
  <si>
    <t>S111412</t>
  </si>
  <si>
    <t>S111501</t>
  </si>
  <si>
    <t>S111502</t>
  </si>
  <si>
    <t>S111503</t>
  </si>
  <si>
    <t>S111504</t>
  </si>
  <si>
    <t>S111505</t>
  </si>
  <si>
    <t>S111506</t>
  </si>
  <si>
    <t>S111507</t>
  </si>
  <si>
    <t>S111508</t>
  </si>
  <si>
    <t>S111509</t>
  </si>
  <si>
    <t>S111510</t>
  </si>
  <si>
    <t>S111601</t>
  </si>
  <si>
    <t>S111602</t>
  </si>
  <si>
    <t>S111603</t>
  </si>
  <si>
    <t>S111604</t>
  </si>
  <si>
    <t>S111605</t>
  </si>
  <si>
    <t>S111606</t>
  </si>
  <si>
    <t>S111607</t>
  </si>
  <si>
    <t>S111608</t>
  </si>
  <si>
    <t>S111609</t>
  </si>
  <si>
    <t>S111710</t>
  </si>
  <si>
    <t>S111810</t>
  </si>
  <si>
    <t>S111910</t>
  </si>
  <si>
    <t>S112010</t>
  </si>
  <si>
    <t>S112110</t>
  </si>
  <si>
    <t>S112210</t>
  </si>
  <si>
    <t>S112310</t>
  </si>
  <si>
    <t>S112410</t>
  </si>
  <si>
    <t>S112510</t>
  </si>
  <si>
    <t>S112610</t>
  </si>
  <si>
    <t>S112710</t>
  </si>
  <si>
    <t>S112810</t>
  </si>
  <si>
    <t>S110211</t>
  </si>
  <si>
    <t>S110311</t>
  </si>
  <si>
    <t>S110411</t>
  </si>
  <si>
    <t>S110511</t>
  </si>
  <si>
    <t>S110611</t>
  </si>
  <si>
    <t>S110711</t>
  </si>
  <si>
    <t>S110911</t>
  </si>
  <si>
    <t>S111011</t>
  </si>
  <si>
    <t>S111111</t>
  </si>
  <si>
    <t>S111211</t>
  </si>
  <si>
    <t>S111311</t>
  </si>
  <si>
    <t>S111411</t>
  </si>
  <si>
    <t>S111512</t>
  </si>
  <si>
    <t>S111511</t>
  </si>
  <si>
    <t>S111612</t>
  </si>
  <si>
    <t>S111611</t>
  </si>
  <si>
    <t>S111610</t>
  </si>
  <si>
    <t>S111712</t>
  </si>
  <si>
    <t>S111711</t>
  </si>
  <si>
    <t>S111709</t>
  </si>
  <si>
    <t>S111708</t>
  </si>
  <si>
    <t>S111707</t>
  </si>
  <si>
    <t>S111706</t>
  </si>
  <si>
    <t>S111705</t>
  </si>
  <si>
    <t>S111704</t>
  </si>
  <si>
    <t>S111703</t>
  </si>
  <si>
    <t>S111702</t>
  </si>
  <si>
    <t>S111701</t>
  </si>
  <si>
    <t>S111812</t>
  </si>
  <si>
    <t>S111811</t>
  </si>
  <si>
    <t>S111809</t>
  </si>
  <si>
    <t>S111808</t>
  </si>
  <si>
    <t>S111807</t>
  </si>
  <si>
    <t>S111806</t>
  </si>
  <si>
    <t>S111805</t>
  </si>
  <si>
    <t>S111804</t>
  </si>
  <si>
    <t>S111803</t>
  </si>
  <si>
    <t>S111802</t>
  </si>
  <si>
    <t>S111801</t>
  </si>
  <si>
    <t>S111912</t>
  </si>
  <si>
    <t>S111911</t>
  </si>
  <si>
    <t>S111909</t>
  </si>
  <si>
    <t>S111908</t>
  </si>
  <si>
    <t>S111907</t>
  </si>
  <si>
    <t>S111906</t>
  </si>
  <si>
    <t>S111905</t>
  </si>
  <si>
    <t>S111904</t>
  </si>
  <si>
    <t>S111903</t>
  </si>
  <si>
    <t>S111902</t>
  </si>
  <si>
    <t>S111901</t>
  </si>
  <si>
    <t>S112012</t>
  </si>
  <si>
    <t>S112011</t>
  </si>
  <si>
    <t>S112009</t>
  </si>
  <si>
    <t>S112008</t>
  </si>
  <si>
    <t>S112007</t>
  </si>
  <si>
    <t>S112006</t>
  </si>
  <si>
    <t>S112005</t>
  </si>
  <si>
    <t>S112004</t>
  </si>
  <si>
    <t>S112003</t>
  </si>
  <si>
    <t>S112002</t>
  </si>
  <si>
    <t>S112001</t>
  </si>
  <si>
    <t>S112112</t>
  </si>
  <si>
    <t>S112111</t>
  </si>
  <si>
    <t>S112109</t>
  </si>
  <si>
    <t>S112108</t>
  </si>
  <si>
    <t>S112107</t>
  </si>
  <si>
    <t>S112106</t>
  </si>
  <si>
    <t>S112105</t>
  </si>
  <si>
    <t>S112104</t>
  </si>
  <si>
    <t>S112103</t>
  </si>
  <si>
    <t>S112102</t>
  </si>
  <si>
    <t>S112101</t>
  </si>
  <si>
    <t>S112212</t>
  </si>
  <si>
    <t>S112211</t>
  </si>
  <si>
    <t>S112209</t>
  </si>
  <si>
    <t>S112208</t>
  </si>
  <si>
    <t>S112207</t>
  </si>
  <si>
    <t>S112206</t>
  </si>
  <si>
    <t>S112205</t>
  </si>
  <si>
    <t>S112204</t>
  </si>
  <si>
    <t>S112203</t>
  </si>
  <si>
    <t>S112202</t>
  </si>
  <si>
    <t>S112201</t>
  </si>
  <si>
    <t>S112312</t>
  </si>
  <si>
    <t>S112311</t>
  </si>
  <si>
    <t>S112309</t>
  </si>
  <si>
    <t>S112308</t>
  </si>
  <si>
    <t>S112307</t>
  </si>
  <si>
    <t>S112306</t>
  </si>
  <si>
    <t>S112305</t>
  </si>
  <si>
    <t>S112304</t>
  </si>
  <si>
    <t>S112303</t>
  </si>
  <si>
    <t>S112302</t>
  </si>
  <si>
    <t>S112301</t>
  </si>
  <si>
    <t>S112412</t>
  </si>
  <si>
    <t>S112411</t>
  </si>
  <si>
    <t>S112409</t>
  </si>
  <si>
    <t>S112408</t>
  </si>
  <si>
    <t>S112407</t>
  </si>
  <si>
    <t>S112406</t>
  </si>
  <si>
    <t>S112405</t>
  </si>
  <si>
    <t>S112404</t>
  </si>
  <si>
    <t>S112403</t>
  </si>
  <si>
    <t>S112402</t>
  </si>
  <si>
    <t>S112401</t>
  </si>
  <si>
    <t>S112512</t>
  </si>
  <si>
    <t>S112511</t>
  </si>
  <si>
    <t>S112509</t>
  </si>
  <si>
    <t>S112508</t>
  </si>
  <si>
    <t>S112507</t>
  </si>
  <si>
    <t>S112506</t>
  </si>
  <si>
    <t>S112505</t>
  </si>
  <si>
    <t>S112504</t>
  </si>
  <si>
    <t>S112503</t>
  </si>
  <si>
    <t>S112502</t>
  </si>
  <si>
    <t>S112501</t>
  </si>
  <si>
    <t>S112612</t>
  </si>
  <si>
    <t>S112611</t>
  </si>
  <si>
    <t>S112609</t>
  </si>
  <si>
    <t>S112608</t>
  </si>
  <si>
    <t>S112607</t>
  </si>
  <si>
    <t>S112606</t>
  </si>
  <si>
    <t>S112605</t>
  </si>
  <si>
    <t>S112604</t>
  </si>
  <si>
    <t>S112603</t>
  </si>
  <si>
    <t>S112602</t>
  </si>
  <si>
    <t>S112601</t>
  </si>
  <si>
    <t>S112712</t>
  </si>
  <si>
    <t>S112711</t>
  </si>
  <si>
    <t>S112709</t>
  </si>
  <si>
    <t>S112708</t>
  </si>
  <si>
    <t>S112707</t>
  </si>
  <si>
    <t>S112706</t>
  </si>
  <si>
    <t>S112705</t>
  </si>
  <si>
    <t>S112704</t>
  </si>
  <si>
    <t>S112703</t>
  </si>
  <si>
    <t>S112702</t>
  </si>
  <si>
    <t>S112701</t>
  </si>
  <si>
    <t>S112812</t>
  </si>
  <si>
    <t>S112811</t>
  </si>
  <si>
    <t>S112809</t>
  </si>
  <si>
    <t>S112808</t>
  </si>
  <si>
    <t>S112807</t>
  </si>
  <si>
    <t>S112806</t>
  </si>
  <si>
    <t>S112805</t>
  </si>
  <si>
    <t>S112804</t>
  </si>
  <si>
    <t>S112803</t>
  </si>
  <si>
    <t>S112802</t>
  </si>
  <si>
    <t>S112801</t>
  </si>
  <si>
    <t>L12'!I10</t>
  </si>
  <si>
    <t>L12'!H10</t>
  </si>
  <si>
    <t>L12'!G10</t>
  </si>
  <si>
    <t>L12'!I12</t>
  </si>
  <si>
    <t>L12'!G12</t>
  </si>
  <si>
    <t>L12'!I13</t>
  </si>
  <si>
    <t>L12'!G13</t>
  </si>
  <si>
    <t>L12'!I14</t>
  </si>
  <si>
    <t>L12'!G14</t>
  </si>
  <si>
    <t>L12'!I15</t>
  </si>
  <si>
    <t>L12'!G15</t>
  </si>
  <si>
    <t>L12'!I16</t>
  </si>
  <si>
    <t>L12'!G16</t>
  </si>
  <si>
    <t>L12'!I17</t>
  </si>
  <si>
    <t>L12'!G17</t>
  </si>
  <si>
    <t>L12'!I18</t>
  </si>
  <si>
    <t>L12'!H18</t>
  </si>
  <si>
    <t>L12'!G18</t>
  </si>
  <si>
    <t>L12'!I19</t>
  </si>
  <si>
    <t>L12'!G19</t>
  </si>
  <si>
    <t>L12'!I20</t>
  </si>
  <si>
    <t>L12'!G20</t>
  </si>
  <si>
    <t>L12'!I21</t>
  </si>
  <si>
    <t>L12'!G21</t>
  </si>
  <si>
    <t>L12'!I22</t>
  </si>
  <si>
    <t>L12'!G22</t>
  </si>
  <si>
    <t>L12'!I23</t>
  </si>
  <si>
    <t>L12'!G23</t>
  </si>
  <si>
    <t>L12'!I24</t>
  </si>
  <si>
    <t>L12'!G24</t>
  </si>
  <si>
    <t>L12'!I25</t>
  </si>
  <si>
    <t>L12'!I11</t>
  </si>
  <si>
    <t>L12'!G11</t>
  </si>
  <si>
    <t>L12'!H11</t>
  </si>
  <si>
    <t>L12'!H12</t>
  </si>
  <si>
    <t>L12'!H13</t>
  </si>
  <si>
    <t>L12'!H14</t>
  </si>
  <si>
    <t>L12'!H15</t>
  </si>
  <si>
    <t>L12'!H16</t>
  </si>
  <si>
    <t>L12'!H17</t>
  </si>
  <si>
    <t>L12'!H19</t>
  </si>
  <si>
    <t>L12'!H20</t>
  </si>
  <si>
    <t>L12'!H21</t>
  </si>
  <si>
    <t>L12'!H22</t>
  </si>
  <si>
    <t>L12'!H23</t>
  </si>
  <si>
    <t>L12'!H24</t>
  </si>
  <si>
    <t>L12'!G25</t>
  </si>
  <si>
    <t>L12'!H25</t>
  </si>
  <si>
    <t>L12'!G26</t>
  </si>
  <si>
    <t>L12'!H26</t>
  </si>
  <si>
    <t>L12'!I26</t>
  </si>
  <si>
    <t>L12'!F10</t>
  </si>
  <si>
    <t>L12'!E10</t>
  </si>
  <si>
    <t>L12'!D10</t>
  </si>
  <si>
    <t>L12'!F12</t>
  </si>
  <si>
    <t>L12'!D12</t>
  </si>
  <si>
    <t>L12'!F13</t>
  </si>
  <si>
    <t>L12'!D13</t>
  </si>
  <si>
    <t>L12'!F14</t>
  </si>
  <si>
    <t>L12'!D14</t>
  </si>
  <si>
    <t>L12'!F15</t>
  </si>
  <si>
    <t>L12'!D15</t>
  </si>
  <si>
    <t>L12'!F16</t>
  </si>
  <si>
    <t>L12'!D16</t>
  </si>
  <si>
    <t>L12'!F17</t>
  </si>
  <si>
    <t>L12'!D17</t>
  </si>
  <si>
    <t>L12'!F18</t>
  </si>
  <si>
    <t>L12'!E18</t>
  </si>
  <si>
    <t>L12'!D18</t>
  </si>
  <si>
    <t>L12'!F19</t>
  </si>
  <si>
    <t>L12'!D19</t>
  </si>
  <si>
    <t>L12'!F20</t>
  </si>
  <si>
    <t>L12'!D20</t>
  </si>
  <si>
    <t>L12'!F21</t>
  </si>
  <si>
    <t>L12'!D21</t>
  </si>
  <si>
    <t>L12'!F22</t>
  </si>
  <si>
    <t>L12'!D22</t>
  </si>
  <si>
    <t>L12'!F23</t>
  </si>
  <si>
    <t>L12'!D23</t>
  </si>
  <si>
    <t>L12'!F24</t>
  </si>
  <si>
    <t>L12'!D24</t>
  </si>
  <si>
    <t>L12'!F25</t>
  </si>
  <si>
    <t>L12'!F11</t>
  </si>
  <si>
    <t>L12'!D11</t>
  </si>
  <si>
    <t>L12'!E11</t>
  </si>
  <si>
    <t>L12'!E12</t>
  </si>
  <si>
    <t>L12'!E13</t>
  </si>
  <si>
    <t>L12'!E14</t>
  </si>
  <si>
    <t>L12'!E15</t>
  </si>
  <si>
    <t>L12'!E16</t>
  </si>
  <si>
    <t>L12'!E17</t>
  </si>
  <si>
    <t>L12'!E19</t>
  </si>
  <si>
    <t>L12'!E20</t>
  </si>
  <si>
    <t>L12'!E21</t>
  </si>
  <si>
    <t>L12'!E22</t>
  </si>
  <si>
    <t>L12'!E23</t>
  </si>
  <si>
    <t>L12'!E24</t>
  </si>
  <si>
    <t>L12'!D25</t>
  </si>
  <si>
    <t>L12'!E25</t>
  </si>
  <si>
    <t>L12'!D26</t>
  </si>
  <si>
    <t>L12'!E26</t>
  </si>
  <si>
    <t>L12'!F26</t>
  </si>
  <si>
    <t>L12'!U10</t>
  </si>
  <si>
    <t>L12'!T10</t>
  </si>
  <si>
    <t>L12'!S10</t>
  </si>
  <si>
    <t>L12'!R10</t>
  </si>
  <si>
    <t>L12'!Q10</t>
  </si>
  <si>
    <t>L12'!P10</t>
  </si>
  <si>
    <t>L12'!O10</t>
  </si>
  <si>
    <t>L12'!N10</t>
  </si>
  <si>
    <t>L12'!M10</t>
  </si>
  <si>
    <t>L12'!L10</t>
  </si>
  <si>
    <t>L12'!K10</t>
  </si>
  <si>
    <t>L12'!J10</t>
  </si>
  <si>
    <t>L12'!U12</t>
  </si>
  <si>
    <t>L12'!T12</t>
  </si>
  <si>
    <t>L12'!S12</t>
  </si>
  <si>
    <t>L12'!R12</t>
  </si>
  <si>
    <t>L12'!Q12</t>
  </si>
  <si>
    <t>L12'!P12</t>
  </si>
  <si>
    <t>L12'!O12</t>
  </si>
  <si>
    <t>L12'!N12</t>
  </si>
  <si>
    <t>L12'!M12</t>
  </si>
  <si>
    <t>L12'!L12</t>
  </si>
  <si>
    <t>L12'!J12</t>
  </si>
  <si>
    <t>L12'!U13</t>
  </si>
  <si>
    <t>L12'!T13</t>
  </si>
  <si>
    <t>L12'!S13</t>
  </si>
  <si>
    <t>L12'!R13</t>
  </si>
  <si>
    <t>L12'!Q13</t>
  </si>
  <si>
    <t>L12'!P13</t>
  </si>
  <si>
    <t>L12'!O13</t>
  </si>
  <si>
    <t>L12'!N13</t>
  </si>
  <si>
    <t>L12'!M13</t>
  </si>
  <si>
    <t>L12'!L13</t>
  </si>
  <si>
    <t>L12'!J13</t>
  </si>
  <si>
    <t>L12'!U14</t>
  </si>
  <si>
    <t>L12'!T14</t>
  </si>
  <si>
    <t>L12'!S14</t>
  </si>
  <si>
    <t>L12'!R14</t>
  </si>
  <si>
    <t>L12'!Q14</t>
  </si>
  <si>
    <t>L12'!P14</t>
  </si>
  <si>
    <t>L12'!O14</t>
  </si>
  <si>
    <t>L12'!N14</t>
  </si>
  <si>
    <t>L12'!M14</t>
  </si>
  <si>
    <t>L12'!L14</t>
  </si>
  <si>
    <t>L12'!J14</t>
  </si>
  <si>
    <t>L12'!U15</t>
  </si>
  <si>
    <t>L12'!T15</t>
  </si>
  <si>
    <t>L12'!S15</t>
  </si>
  <si>
    <t>L12'!R15</t>
  </si>
  <si>
    <t>L12'!Q15</t>
  </si>
  <si>
    <t>L12'!P15</t>
  </si>
  <si>
    <t>L12'!O15</t>
  </si>
  <si>
    <t>L12'!N15</t>
  </si>
  <si>
    <t>L12'!M15</t>
  </si>
  <si>
    <t>L12'!L15</t>
  </si>
  <si>
    <t>L12'!J15</t>
  </si>
  <si>
    <t>L12'!U16</t>
  </si>
  <si>
    <t>L12'!T16</t>
  </si>
  <si>
    <t>L12'!S16</t>
  </si>
  <si>
    <t>L12'!R16</t>
  </si>
  <si>
    <t>L12'!Q16</t>
  </si>
  <si>
    <t>L12'!P16</t>
  </si>
  <si>
    <t>L12'!O16</t>
  </si>
  <si>
    <t>L12'!N16</t>
  </si>
  <si>
    <t>L12'!M16</t>
  </si>
  <si>
    <t>L12'!L16</t>
  </si>
  <si>
    <t>L12'!J16</t>
  </si>
  <si>
    <t>L12'!U17</t>
  </si>
  <si>
    <t>L12'!T17</t>
  </si>
  <si>
    <t>L12'!S17</t>
  </si>
  <si>
    <t>L12'!R17</t>
  </si>
  <si>
    <t>L12'!Q17</t>
  </si>
  <si>
    <t>L12'!P17</t>
  </si>
  <si>
    <t>L12'!O17</t>
  </si>
  <si>
    <t>L12'!N17</t>
  </si>
  <si>
    <t>L12'!M17</t>
  </si>
  <si>
    <t>L12'!L17</t>
  </si>
  <si>
    <t>L12'!J17</t>
  </si>
  <si>
    <t>L12'!U18</t>
  </si>
  <si>
    <t>L12'!T18</t>
  </si>
  <si>
    <t>L12'!S18</t>
  </si>
  <si>
    <t>L12'!R18</t>
  </si>
  <si>
    <t>L12'!Q18</t>
  </si>
  <si>
    <t>L12'!P18</t>
  </si>
  <si>
    <t>L12'!O18</t>
  </si>
  <si>
    <t>L12'!N18</t>
  </si>
  <si>
    <t>L12'!M18</t>
  </si>
  <si>
    <t>L12'!L18</t>
  </si>
  <si>
    <t>L12'!K18</t>
  </si>
  <si>
    <t>L12'!J18</t>
  </si>
  <si>
    <t>L12'!U19</t>
  </si>
  <si>
    <t>L12'!T19</t>
  </si>
  <si>
    <t>L12'!S19</t>
  </si>
  <si>
    <t>L12'!R19</t>
  </si>
  <si>
    <t>L12'!Q19</t>
  </si>
  <si>
    <t>L12'!P19</t>
  </si>
  <si>
    <t>L12'!O19</t>
  </si>
  <si>
    <t>L12'!N19</t>
  </si>
  <si>
    <t>L12'!M19</t>
  </si>
  <si>
    <t>L12'!L19</t>
  </si>
  <si>
    <t>L12'!J19</t>
  </si>
  <si>
    <t>L12'!U20</t>
  </si>
  <si>
    <t>L12'!T20</t>
  </si>
  <si>
    <t>L12'!S20</t>
  </si>
  <si>
    <t>L12'!R20</t>
  </si>
  <si>
    <t>L12'!Q20</t>
  </si>
  <si>
    <t>L12'!P20</t>
  </si>
  <si>
    <t>L12'!O20</t>
  </si>
  <si>
    <t>L12'!N20</t>
  </si>
  <si>
    <t>L12'!M20</t>
  </si>
  <si>
    <t>L12'!L20</t>
  </si>
  <si>
    <t>L12'!J20</t>
  </si>
  <si>
    <t>L12'!U21</t>
  </si>
  <si>
    <t>L12'!T21</t>
  </si>
  <si>
    <t>L12'!S21</t>
  </si>
  <si>
    <t>L12'!R21</t>
  </si>
  <si>
    <t>L12'!Q21</t>
  </si>
  <si>
    <t>L12'!P21</t>
  </si>
  <si>
    <t>L12'!O21</t>
  </si>
  <si>
    <t>L12'!N21</t>
  </si>
  <si>
    <t>L12'!M21</t>
  </si>
  <si>
    <t>L12'!L21</t>
  </si>
  <si>
    <t>L12'!J21</t>
  </si>
  <si>
    <t>L12'!U22</t>
  </si>
  <si>
    <t>L12'!T22</t>
  </si>
  <si>
    <t>L12'!S22</t>
  </si>
  <si>
    <t>L12'!R22</t>
  </si>
  <si>
    <t>L12'!Q22</t>
  </si>
  <si>
    <t>L12'!P22</t>
  </si>
  <si>
    <t>L12'!O22</t>
  </si>
  <si>
    <t>L12'!N22</t>
  </si>
  <si>
    <t>L12'!M22</t>
  </si>
  <si>
    <t>L12'!L22</t>
  </si>
  <si>
    <t>L12'!J22</t>
  </si>
  <si>
    <t>L12'!U23</t>
  </si>
  <si>
    <t>L12'!T23</t>
  </si>
  <si>
    <t>L12'!S23</t>
  </si>
  <si>
    <t>L12'!R23</t>
  </si>
  <si>
    <t>L12'!Q23</t>
  </si>
  <si>
    <t>L12'!P23</t>
  </si>
  <si>
    <t>L12'!O23</t>
  </si>
  <si>
    <t>L12'!N23</t>
  </si>
  <si>
    <t>L12'!M23</t>
  </si>
  <si>
    <t>L12'!L23</t>
  </si>
  <si>
    <t>L12'!J23</t>
  </si>
  <si>
    <t>L12'!U24</t>
  </si>
  <si>
    <t>L12'!T24</t>
  </si>
  <si>
    <t>L12'!S24</t>
  </si>
  <si>
    <t>L12'!R24</t>
  </si>
  <si>
    <t>L12'!Q24</t>
  </si>
  <si>
    <t>L12'!P24</t>
  </si>
  <si>
    <t>L12'!O24</t>
  </si>
  <si>
    <t>L12'!N24</t>
  </si>
  <si>
    <t>L12'!M24</t>
  </si>
  <si>
    <t>L12'!L24</t>
  </si>
  <si>
    <t>L12'!J24</t>
  </si>
  <si>
    <t>L12'!U25</t>
  </si>
  <si>
    <t>L12'!T25</t>
  </si>
  <si>
    <t>L12'!S25</t>
  </si>
  <si>
    <t>L12'!R25</t>
  </si>
  <si>
    <t>L12'!Q25</t>
  </si>
  <si>
    <t>L12'!P25</t>
  </si>
  <si>
    <t>L12'!O25</t>
  </si>
  <si>
    <t>L12'!N25</t>
  </si>
  <si>
    <t>L12'!M25</t>
  </si>
  <si>
    <t>L12'!L25</t>
  </si>
  <si>
    <t>L12'!U26</t>
  </si>
  <si>
    <t>L12'!T26</t>
  </si>
  <si>
    <t>L12'!S26</t>
  </si>
  <si>
    <t>L12'!R26</t>
  </si>
  <si>
    <t>L12'!Q26</t>
  </si>
  <si>
    <t>L12'!P26</t>
  </si>
  <si>
    <t>L12'!O26</t>
  </si>
  <si>
    <t>L12'!N26</t>
  </si>
  <si>
    <t>L12'!M26</t>
  </si>
  <si>
    <t>L12'!M11</t>
  </si>
  <si>
    <t>L12'!L11</t>
  </si>
  <si>
    <t>L12'!J11</t>
  </si>
  <si>
    <t>L12'!K11</t>
  </si>
  <si>
    <t>L12'!N11</t>
  </si>
  <si>
    <t>L12'!O11</t>
  </si>
  <si>
    <t>L12'!P11</t>
  </si>
  <si>
    <t>L12'!Q11</t>
  </si>
  <si>
    <t>L12'!R11</t>
  </si>
  <si>
    <t>L12'!S11</t>
  </si>
  <si>
    <t>L12'!T11</t>
  </si>
  <si>
    <t>L12'!U11</t>
  </si>
  <si>
    <t>L12'!K12</t>
  </si>
  <si>
    <t>L12'!K13</t>
  </si>
  <si>
    <t>L12'!K14</t>
  </si>
  <si>
    <t>L12'!K15</t>
  </si>
  <si>
    <t>L12'!K16</t>
  </si>
  <si>
    <t>L12'!K17</t>
  </si>
  <si>
    <t>L12'!K19</t>
  </si>
  <si>
    <t>L12'!K20</t>
  </si>
  <si>
    <t>L12'!K21</t>
  </si>
  <si>
    <t>L12'!K22</t>
  </si>
  <si>
    <t>L12'!K23</t>
  </si>
  <si>
    <t>L12'!K24</t>
  </si>
  <si>
    <t>L12'!J25</t>
  </si>
  <si>
    <t>L12'!K25</t>
  </si>
  <si>
    <t>L12'!J26</t>
  </si>
  <si>
    <t>L12'!K26</t>
  </si>
  <si>
    <t>L12'!L26</t>
  </si>
  <si>
    <t>S120113</t>
  </si>
  <si>
    <t>S120114</t>
  </si>
  <si>
    <t>S120115</t>
  </si>
  <si>
    <t>S120313</t>
  </si>
  <si>
    <t>S120315</t>
  </si>
  <si>
    <t>S120413</t>
  </si>
  <si>
    <t>S120415</t>
  </si>
  <si>
    <t>S120513</t>
  </si>
  <si>
    <t>S120515</t>
  </si>
  <si>
    <t>S120613</t>
  </si>
  <si>
    <t>S120615</t>
  </si>
  <si>
    <t>S120713</t>
  </si>
  <si>
    <t>S120715</t>
  </si>
  <si>
    <t>S120813</t>
  </si>
  <si>
    <t>S120815</t>
  </si>
  <si>
    <t>S120913</t>
  </si>
  <si>
    <t>S120914</t>
  </si>
  <si>
    <t>S120915</t>
  </si>
  <si>
    <t>S121013</t>
  </si>
  <si>
    <t>S121015</t>
  </si>
  <si>
    <t>S121113</t>
  </si>
  <si>
    <t>S121115</t>
  </si>
  <si>
    <t>S121213</t>
  </si>
  <si>
    <t>S121215</t>
  </si>
  <si>
    <t>S121313</t>
  </si>
  <si>
    <t>S121315</t>
  </si>
  <si>
    <t>S121413</t>
  </si>
  <si>
    <t>S121415</t>
  </si>
  <si>
    <t>S121513</t>
  </si>
  <si>
    <t>S121515</t>
  </si>
  <si>
    <t>S121613</t>
  </si>
  <si>
    <t>S120213</t>
  </si>
  <si>
    <t>S120215</t>
  </si>
  <si>
    <t>S120214</t>
  </si>
  <si>
    <t>S120314</t>
  </si>
  <si>
    <t>S120414</t>
  </si>
  <si>
    <t>S120514</t>
  </si>
  <si>
    <t>S120614</t>
  </si>
  <si>
    <t>S120714</t>
  </si>
  <si>
    <t>S120814</t>
  </si>
  <si>
    <t>S121014</t>
  </si>
  <si>
    <t>S121114</t>
  </si>
  <si>
    <t>S121214</t>
  </si>
  <si>
    <t>S121314</t>
  </si>
  <si>
    <t>S121414</t>
  </si>
  <si>
    <t>S121514</t>
  </si>
  <si>
    <t>S121615</t>
  </si>
  <si>
    <t>S121614</t>
  </si>
  <si>
    <t>S121715</t>
  </si>
  <si>
    <t>S121714</t>
  </si>
  <si>
    <t>S121713</t>
  </si>
  <si>
    <t>S120116</t>
  </si>
  <si>
    <t>S120117</t>
  </si>
  <si>
    <t>S120118</t>
  </si>
  <si>
    <t>S120316</t>
  </si>
  <si>
    <t>S120318</t>
  </si>
  <si>
    <t>S120416</t>
  </si>
  <si>
    <t>S120418</t>
  </si>
  <si>
    <t>S120516</t>
  </si>
  <si>
    <t>S120518</t>
  </si>
  <si>
    <t>S120616</t>
  </si>
  <si>
    <t>S120618</t>
  </si>
  <si>
    <t>S120716</t>
  </si>
  <si>
    <t>S120718</t>
  </si>
  <si>
    <t>S120816</t>
  </si>
  <si>
    <t>S120818</t>
  </si>
  <si>
    <t>S120916</t>
  </si>
  <si>
    <t>S120917</t>
  </si>
  <si>
    <t>S120918</t>
  </si>
  <si>
    <t>S121016</t>
  </si>
  <si>
    <t>S121018</t>
  </si>
  <si>
    <t>S121116</t>
  </si>
  <si>
    <t>S121118</t>
  </si>
  <si>
    <t>S121216</t>
  </si>
  <si>
    <t>S121218</t>
  </si>
  <si>
    <t>S121316</t>
  </si>
  <si>
    <t>S121318</t>
  </si>
  <si>
    <t>S121416</t>
  </si>
  <si>
    <t>S121418</t>
  </si>
  <si>
    <t>S121516</t>
  </si>
  <si>
    <t>S121518</t>
  </si>
  <si>
    <t>S121616</t>
  </si>
  <si>
    <t>S120216</t>
  </si>
  <si>
    <t>S120218</t>
  </si>
  <si>
    <t>S120217</t>
  </si>
  <si>
    <t>S120317</t>
  </si>
  <si>
    <t>S120417</t>
  </si>
  <si>
    <t>S120517</t>
  </si>
  <si>
    <t>S120617</t>
  </si>
  <si>
    <t>S120717</t>
  </si>
  <si>
    <t>S120817</t>
  </si>
  <si>
    <t>S121017</t>
  </si>
  <si>
    <t>S121117</t>
  </si>
  <si>
    <t>S121217</t>
  </si>
  <si>
    <t>S121317</t>
  </si>
  <si>
    <t>S121417</t>
  </si>
  <si>
    <t>S121517</t>
  </si>
  <si>
    <t>S121618</t>
  </si>
  <si>
    <t>S121617</t>
  </si>
  <si>
    <t>S121718</t>
  </si>
  <si>
    <t>S121717</t>
  </si>
  <si>
    <t>S121716</t>
  </si>
  <si>
    <t>S120101</t>
  </si>
  <si>
    <t>S120102</t>
  </si>
  <si>
    <t>S120103</t>
  </si>
  <si>
    <t>S120104</t>
  </si>
  <si>
    <t>S120105</t>
  </si>
  <si>
    <t>S120106</t>
  </si>
  <si>
    <t>S120107</t>
  </si>
  <si>
    <t>S120108</t>
  </si>
  <si>
    <t>S120109</t>
  </si>
  <si>
    <t>S120110</t>
  </si>
  <si>
    <t>S120111</t>
  </si>
  <si>
    <t>S120112</t>
  </si>
  <si>
    <t>S120301</t>
  </si>
  <si>
    <t>S120302</t>
  </si>
  <si>
    <t>S120303</t>
  </si>
  <si>
    <t>S120304</t>
  </si>
  <si>
    <t>S120305</t>
  </si>
  <si>
    <t>S120306</t>
  </si>
  <si>
    <t>S120307</t>
  </si>
  <si>
    <t>S120308</t>
  </si>
  <si>
    <t>S120309</t>
  </si>
  <si>
    <t>S120310</t>
  </si>
  <si>
    <t>S120312</t>
  </si>
  <si>
    <t>S120401</t>
  </si>
  <si>
    <t>S120402</t>
  </si>
  <si>
    <t>S120403</t>
  </si>
  <si>
    <t>S120404</t>
  </si>
  <si>
    <t>S120405</t>
  </si>
  <si>
    <t>S120406</t>
  </si>
  <si>
    <t>S120407</t>
  </si>
  <si>
    <t>S120408</t>
  </si>
  <si>
    <t>S120409</t>
  </si>
  <si>
    <t>S120410</t>
  </si>
  <si>
    <t>S120412</t>
  </si>
  <si>
    <t>S120501</t>
  </si>
  <si>
    <t>S120502</t>
  </si>
  <si>
    <t>S120503</t>
  </si>
  <si>
    <t>S120504</t>
  </si>
  <si>
    <t>S120505</t>
  </si>
  <si>
    <t>S120506</t>
  </si>
  <si>
    <t>S120507</t>
  </si>
  <si>
    <t>S120508</t>
  </si>
  <si>
    <t>S120509</t>
  </si>
  <si>
    <t>S120510</t>
  </si>
  <si>
    <t>S120512</t>
  </si>
  <si>
    <t>S120601</t>
  </si>
  <si>
    <t>S120602</t>
  </si>
  <si>
    <t>S120603</t>
  </si>
  <si>
    <t>S120604</t>
  </si>
  <si>
    <t>S120605</t>
  </si>
  <si>
    <t>S120606</t>
  </si>
  <si>
    <t>S120607</t>
  </si>
  <si>
    <t>S120608</t>
  </si>
  <si>
    <t>S120609</t>
  </si>
  <si>
    <t>S120610</t>
  </si>
  <si>
    <t>S120612</t>
  </si>
  <si>
    <t>S120701</t>
  </si>
  <si>
    <t>S120702</t>
  </si>
  <si>
    <t>S120703</t>
  </si>
  <si>
    <t>S120704</t>
  </si>
  <si>
    <t>S120705</t>
  </si>
  <si>
    <t>S120706</t>
  </si>
  <si>
    <t>S120707</t>
  </si>
  <si>
    <t>S120708</t>
  </si>
  <si>
    <t>S120709</t>
  </si>
  <si>
    <t>S120710</t>
  </si>
  <si>
    <t>S120712</t>
  </si>
  <si>
    <t>S120801</t>
  </si>
  <si>
    <t>S120802</t>
  </si>
  <si>
    <t>S120803</t>
  </si>
  <si>
    <t>S120804</t>
  </si>
  <si>
    <t>S120805</t>
  </si>
  <si>
    <t>S120806</t>
  </si>
  <si>
    <t>S120807</t>
  </si>
  <si>
    <t>S120808</t>
  </si>
  <si>
    <t>S120809</t>
  </si>
  <si>
    <t>S120810</t>
  </si>
  <si>
    <t>S120812</t>
  </si>
  <si>
    <t>S120901</t>
  </si>
  <si>
    <t>S120902</t>
  </si>
  <si>
    <t>S120903</t>
  </si>
  <si>
    <t>S120904</t>
  </si>
  <si>
    <t>S120905</t>
  </si>
  <si>
    <t>S120906</t>
  </si>
  <si>
    <t>S120907</t>
  </si>
  <si>
    <t>S120908</t>
  </si>
  <si>
    <t>S120909</t>
  </si>
  <si>
    <t>S120910</t>
  </si>
  <si>
    <t>S120911</t>
  </si>
  <si>
    <t>S120912</t>
  </si>
  <si>
    <t>S121001</t>
  </si>
  <si>
    <t>S121002</t>
  </si>
  <si>
    <t>S121003</t>
  </si>
  <si>
    <t>S121004</t>
  </si>
  <si>
    <t>S121005</t>
  </si>
  <si>
    <t>S121006</t>
  </si>
  <si>
    <t>S121007</t>
  </si>
  <si>
    <t>S121008</t>
  </si>
  <si>
    <t>S121009</t>
  </si>
  <si>
    <t>S121010</t>
  </si>
  <si>
    <t>S121012</t>
  </si>
  <si>
    <t>S121101</t>
  </si>
  <si>
    <t>S121102</t>
  </si>
  <si>
    <t>S121103</t>
  </si>
  <si>
    <t>S121104</t>
  </si>
  <si>
    <t>S121105</t>
  </si>
  <si>
    <t>S121106</t>
  </si>
  <si>
    <t>S121107</t>
  </si>
  <si>
    <t>S121108</t>
  </si>
  <si>
    <t>S121109</t>
  </si>
  <si>
    <t>S121110</t>
  </si>
  <si>
    <t>S121112</t>
  </si>
  <si>
    <t>S121201</t>
  </si>
  <si>
    <t>S121202</t>
  </si>
  <si>
    <t>S121203</t>
  </si>
  <si>
    <t>S121204</t>
  </si>
  <si>
    <t>S121205</t>
  </si>
  <si>
    <t>S121206</t>
  </si>
  <si>
    <t>S121207</t>
  </si>
  <si>
    <t>S121208</t>
  </si>
  <si>
    <t>S121209</t>
  </si>
  <si>
    <t>S121210</t>
  </si>
  <si>
    <t>S121212</t>
  </si>
  <si>
    <t>S121301</t>
  </si>
  <si>
    <t>S121302</t>
  </si>
  <si>
    <t>S121303</t>
  </si>
  <si>
    <t>S121304</t>
  </si>
  <si>
    <t>S121305</t>
  </si>
  <si>
    <t>S121306</t>
  </si>
  <si>
    <t>S121307</t>
  </si>
  <si>
    <t>S121308</t>
  </si>
  <si>
    <t>S121309</t>
  </si>
  <si>
    <t>S121310</t>
  </si>
  <si>
    <t>S121312</t>
  </si>
  <si>
    <t>S121401</t>
  </si>
  <si>
    <t>S121402</t>
  </si>
  <si>
    <t>S121403</t>
  </si>
  <si>
    <t>S121404</t>
  </si>
  <si>
    <t>S121405</t>
  </si>
  <si>
    <t>S121406</t>
  </si>
  <si>
    <t>S121407</t>
  </si>
  <si>
    <t>S121408</t>
  </si>
  <si>
    <t>S121409</t>
  </si>
  <si>
    <t>S121410</t>
  </si>
  <si>
    <t>S121412</t>
  </si>
  <si>
    <t>S121501</t>
  </si>
  <si>
    <t>S121502</t>
  </si>
  <si>
    <t>S121503</t>
  </si>
  <si>
    <t>S121504</t>
  </si>
  <si>
    <t>S121505</t>
  </si>
  <si>
    <t>S121506</t>
  </si>
  <si>
    <t>S121507</t>
  </si>
  <si>
    <t>S121508</t>
  </si>
  <si>
    <t>S121509</t>
  </si>
  <si>
    <t>S121510</t>
  </si>
  <si>
    <t>S121512</t>
  </si>
  <si>
    <t>S121601</t>
  </si>
  <si>
    <t>S121602</t>
  </si>
  <si>
    <t>S121603</t>
  </si>
  <si>
    <t>S121604</t>
  </si>
  <si>
    <t>S121605</t>
  </si>
  <si>
    <t>S121606</t>
  </si>
  <si>
    <t>S121607</t>
  </si>
  <si>
    <t>S121608</t>
  </si>
  <si>
    <t>S121609</t>
  </si>
  <si>
    <t>S121610</t>
  </si>
  <si>
    <t>S121701</t>
  </si>
  <si>
    <t>S121702</t>
  </si>
  <si>
    <t>S121703</t>
  </si>
  <si>
    <t>S121704</t>
  </si>
  <si>
    <t>S121705</t>
  </si>
  <si>
    <t>S121706</t>
  </si>
  <si>
    <t>S121707</t>
  </si>
  <si>
    <t>S121708</t>
  </si>
  <si>
    <t>S121709</t>
  </si>
  <si>
    <t>S120209</t>
  </si>
  <si>
    <t>S120210</t>
  </si>
  <si>
    <t>S120212</t>
  </si>
  <si>
    <t>S120211</t>
  </si>
  <si>
    <t>S120208</t>
  </si>
  <si>
    <t>S120207</t>
  </si>
  <si>
    <t>S120206</t>
  </si>
  <si>
    <t>S120205</t>
  </si>
  <si>
    <t>S120204</t>
  </si>
  <si>
    <t>S120203</t>
  </si>
  <si>
    <t>S120202</t>
  </si>
  <si>
    <t>S120201</t>
  </si>
  <si>
    <t>S120311</t>
  </si>
  <si>
    <t>S120411</t>
  </si>
  <si>
    <t>S120511</t>
  </si>
  <si>
    <t>S120611</t>
  </si>
  <si>
    <t>S120711</t>
  </si>
  <si>
    <t>S120811</t>
  </si>
  <si>
    <t>S121011</t>
  </si>
  <si>
    <t>S121111</t>
  </si>
  <si>
    <t>S121211</t>
  </si>
  <si>
    <t>S121311</t>
  </si>
  <si>
    <t>S121411</t>
  </si>
  <si>
    <t>S121511</t>
  </si>
  <si>
    <t>S121612</t>
  </si>
  <si>
    <t>S121611</t>
  </si>
  <si>
    <t>S121712</t>
  </si>
  <si>
    <t>S121711</t>
  </si>
  <si>
    <t>S121710</t>
  </si>
  <si>
    <t>L13'!U10</t>
  </si>
  <si>
    <t>L13'!T10</t>
  </si>
  <si>
    <t>L13'!P10</t>
  </si>
  <si>
    <t>L13'!O10</t>
  </si>
  <si>
    <t>L13'!N10</t>
  </si>
  <si>
    <t>L13'!M10</t>
  </si>
  <si>
    <t>L13'!U16</t>
  </si>
  <si>
    <t>L13'!T16</t>
  </si>
  <si>
    <t>L13'!P16</t>
  </si>
  <si>
    <t>L13'!O16</t>
  </si>
  <si>
    <t>L13'!N16</t>
  </si>
  <si>
    <t>L13'!M16</t>
  </si>
  <si>
    <t>L13'!U17</t>
  </si>
  <si>
    <t>L13'!T17</t>
  </si>
  <si>
    <t>L13'!P17</t>
  </si>
  <si>
    <t>L13'!O17</t>
  </si>
  <si>
    <t>L13'!N17</t>
  </si>
  <si>
    <t>L13'!M17</t>
  </si>
  <si>
    <t>L13'!U18</t>
  </si>
  <si>
    <t>L13'!T18</t>
  </si>
  <si>
    <t>L13'!P18</t>
  </si>
  <si>
    <t>L13'!O18</t>
  </si>
  <si>
    <t>L13'!N18</t>
  </si>
  <si>
    <t>L13'!M18</t>
  </si>
  <si>
    <t>L13'!U19</t>
  </si>
  <si>
    <t>L13'!T19</t>
  </si>
  <si>
    <t>L13'!P19</t>
  </si>
  <si>
    <t>L13'!O19</t>
  </si>
  <si>
    <t>L13'!N19</t>
  </si>
  <si>
    <t>L13'!M19</t>
  </si>
  <si>
    <t>L13'!U20</t>
  </si>
  <si>
    <t>L13'!T20</t>
  </si>
  <si>
    <t>L13'!P20</t>
  </si>
  <si>
    <t>L13'!O20</t>
  </si>
  <si>
    <t>L13'!N20</t>
  </si>
  <si>
    <t>L13'!M20</t>
  </si>
  <si>
    <t>L13'!U21</t>
  </si>
  <si>
    <t>L13'!T21</t>
  </si>
  <si>
    <t>L13'!P21</t>
  </si>
  <si>
    <t>L13'!O21</t>
  </si>
  <si>
    <t>L13'!N21</t>
  </si>
  <si>
    <t>L13'!M21</t>
  </si>
  <si>
    <t>L13'!U22</t>
  </si>
  <si>
    <t>L13'!T22</t>
  </si>
  <si>
    <t>L13'!P22</t>
  </si>
  <si>
    <t>L13'!O22</t>
  </si>
  <si>
    <t>L13'!N22</t>
  </si>
  <si>
    <t>L13'!M22</t>
  </si>
  <si>
    <t>L13'!U23</t>
  </si>
  <si>
    <t>L13'!T23</t>
  </si>
  <si>
    <t>L13'!P23</t>
  </si>
  <si>
    <t>L13'!O23</t>
  </si>
  <si>
    <t>L13'!N23</t>
  </si>
  <si>
    <t>L13'!M23</t>
  </si>
  <si>
    <t>L13'!U25</t>
  </si>
  <si>
    <t>L13'!T25</t>
  </si>
  <si>
    <t>L13'!P25</t>
  </si>
  <si>
    <t>L13'!O25</t>
  </si>
  <si>
    <t>L13'!N25</t>
  </si>
  <si>
    <t>L13'!M25</t>
  </si>
  <si>
    <t>L13'!U26</t>
  </si>
  <si>
    <t>L13'!T26</t>
  </si>
  <si>
    <t>L13'!P26</t>
  </si>
  <si>
    <t>L13'!O26</t>
  </si>
  <si>
    <t>L13'!N26</t>
  </si>
  <si>
    <t>L13'!M26</t>
  </si>
  <si>
    <t>L13'!U27</t>
  </si>
  <si>
    <t>L13'!T27</t>
  </si>
  <si>
    <t>L13'!P27</t>
  </si>
  <si>
    <t>L13'!O27</t>
  </si>
  <si>
    <t>L13'!N27</t>
  </si>
  <si>
    <t>L13'!M27</t>
  </si>
  <si>
    <t>L13'!U45</t>
  </si>
  <si>
    <t>L13'!T45</t>
  </si>
  <si>
    <t>L13'!P45</t>
  </si>
  <si>
    <t>L13'!O45</t>
  </si>
  <si>
    <t>L13'!N45</t>
  </si>
  <si>
    <t>L13'!M45</t>
  </si>
  <si>
    <t>L13'!U14</t>
  </si>
  <si>
    <t>L13'!S10</t>
  </si>
  <si>
    <t>L13'!R10</t>
  </si>
  <si>
    <t>L13'!Q10</t>
  </si>
  <si>
    <t>L13'!S16</t>
  </si>
  <si>
    <t>L13'!R16</t>
  </si>
  <si>
    <t>L13'!Q16</t>
  </si>
  <si>
    <t>L13'!S17</t>
  </si>
  <si>
    <t>L13'!R17</t>
  </si>
  <si>
    <t>L13'!Q17</t>
  </si>
  <si>
    <t>L13'!S18</t>
  </si>
  <si>
    <t>L13'!R18</t>
  </si>
  <si>
    <t>L13'!Q18</t>
  </si>
  <si>
    <t>L13'!S19</t>
  </si>
  <si>
    <t>L13'!R19</t>
  </si>
  <si>
    <t>L13'!Q19</t>
  </si>
  <si>
    <t>L13'!S20</t>
  </si>
  <si>
    <t>L13'!R20</t>
  </si>
  <si>
    <t>L13'!Q20</t>
  </si>
  <si>
    <t>L13'!S21</t>
  </si>
  <si>
    <t>L13'!R21</t>
  </si>
  <si>
    <t>L13'!Q21</t>
  </si>
  <si>
    <t>L13'!S22</t>
  </si>
  <si>
    <t>L13'!R22</t>
  </si>
  <si>
    <t>L13'!Q22</t>
  </si>
  <si>
    <t>L13'!S23</t>
  </si>
  <si>
    <t>L13'!R23</t>
  </si>
  <si>
    <t>L13'!Q23</t>
  </si>
  <si>
    <t>L13'!S25</t>
  </si>
  <si>
    <t>L13'!R25</t>
  </si>
  <si>
    <t>L13'!Q25</t>
  </si>
  <si>
    <t>L13'!S26</t>
  </si>
  <si>
    <t>L13'!R26</t>
  </si>
  <si>
    <t>L13'!Q26</t>
  </si>
  <si>
    <t>L13'!S27</t>
  </si>
  <si>
    <t>L13'!R27</t>
  </si>
  <si>
    <t>L13'!Q27</t>
  </si>
  <si>
    <t>L13'!S45</t>
  </si>
  <si>
    <t>L13'!R45</t>
  </si>
  <si>
    <t>L13'!Q45</t>
  </si>
  <si>
    <t>L13'!U13</t>
  </si>
  <si>
    <t>L13'!T13</t>
  </si>
  <si>
    <t>L13'!S13</t>
  </si>
  <si>
    <t>L13'!R13</t>
  </si>
  <si>
    <t>L13'!Q13</t>
  </si>
  <si>
    <t>L13'!P13</t>
  </si>
  <si>
    <t>L13'!O13</t>
  </si>
  <si>
    <t>L13'!N13</t>
  </si>
  <si>
    <t>L13'!M13</t>
  </si>
  <si>
    <t>L13'!U15</t>
  </si>
  <si>
    <t>L13'!T15</t>
  </si>
  <si>
    <t>L13'!S15</t>
  </si>
  <si>
    <t>L13'!R15</t>
  </si>
  <si>
    <t>L13'!Q15</t>
  </si>
  <si>
    <t>L13'!P15</t>
  </si>
  <si>
    <t>L13'!O15</t>
  </si>
  <si>
    <t>L13'!N15</t>
  </si>
  <si>
    <t>L13'!M15</t>
  </si>
  <si>
    <t>L13'!U24</t>
  </si>
  <si>
    <t>L13'!T24</t>
  </si>
  <si>
    <t>L13'!S24</t>
  </si>
  <si>
    <t>L13'!R24</t>
  </si>
  <si>
    <t>L13'!Q24</t>
  </si>
  <si>
    <t>L13'!P24</t>
  </si>
  <si>
    <t>L13'!O24</t>
  </si>
  <si>
    <t>L13'!N24</t>
  </si>
  <si>
    <t>L13'!M24</t>
  </si>
  <si>
    <t>L13'!U28</t>
  </si>
  <si>
    <t>L13'!T28</t>
  </si>
  <si>
    <t>L13'!S28</t>
  </si>
  <si>
    <t>L13'!R28</t>
  </si>
  <si>
    <t>L13'!Q28</t>
  </si>
  <si>
    <t>L13'!P28</t>
  </si>
  <si>
    <t>L13'!O28</t>
  </si>
  <si>
    <t>L13'!N28</t>
  </si>
  <si>
    <t>L13'!M28</t>
  </si>
  <si>
    <t>L13'!U29</t>
  </si>
  <si>
    <t>L13'!T29</t>
  </si>
  <si>
    <t>L13'!S29</t>
  </si>
  <si>
    <t>L13'!R29</t>
  </si>
  <si>
    <t>L13'!Q29</t>
  </si>
  <si>
    <t>L13'!P29</t>
  </si>
  <si>
    <t>L13'!O29</t>
  </si>
  <si>
    <t>L13'!N29</t>
  </si>
  <si>
    <t>L13'!M29</t>
  </si>
  <si>
    <t>L13'!U30</t>
  </si>
  <si>
    <t>L13'!T30</t>
  </si>
  <si>
    <t>L13'!S30</t>
  </si>
  <si>
    <t>L13'!R30</t>
  </si>
  <si>
    <t>L13'!Q30</t>
  </si>
  <si>
    <t>L13'!P30</t>
  </si>
  <si>
    <t>L13'!O30</t>
  </si>
  <si>
    <t>L13'!N30</t>
  </si>
  <si>
    <t>L13'!M30</t>
  </si>
  <si>
    <t>L13'!U31</t>
  </si>
  <si>
    <t>L13'!T31</t>
  </si>
  <si>
    <t>L13'!S31</t>
  </si>
  <si>
    <t>L13'!R31</t>
  </si>
  <si>
    <t>L13'!Q31</t>
  </si>
  <si>
    <t>L13'!P31</t>
  </si>
  <si>
    <t>L13'!O31</t>
  </si>
  <si>
    <t>L13'!N31</t>
  </si>
  <si>
    <t>L13'!M31</t>
  </si>
  <si>
    <t>L13'!U32</t>
  </si>
  <si>
    <t>L13'!T32</t>
  </si>
  <si>
    <t>L13'!S32</t>
  </si>
  <si>
    <t>L13'!R32</t>
  </si>
  <si>
    <t>L13'!Q32</t>
  </si>
  <si>
    <t>L13'!P32</t>
  </si>
  <si>
    <t>L13'!O32</t>
  </si>
  <si>
    <t>L13'!N32</t>
  </si>
  <si>
    <t>L13'!M32</t>
  </si>
  <si>
    <t>L13'!U33</t>
  </si>
  <si>
    <t>L13'!T33</t>
  </si>
  <si>
    <t>L13'!S33</t>
  </si>
  <si>
    <t>L13'!R33</t>
  </si>
  <si>
    <t>L13'!Q33</t>
  </si>
  <si>
    <t>L13'!P33</t>
  </si>
  <si>
    <t>L13'!O33</t>
  </si>
  <si>
    <t>L13'!N33</t>
  </si>
  <si>
    <t>L13'!M33</t>
  </si>
  <si>
    <t>L13'!U34</t>
  </si>
  <si>
    <t>L13'!T34</t>
  </si>
  <si>
    <t>L13'!S34</t>
  </si>
  <si>
    <t>L13'!R34</t>
  </si>
  <si>
    <t>L13'!Q34</t>
  </si>
  <si>
    <t>L13'!P34</t>
  </si>
  <si>
    <t>L13'!O34</t>
  </si>
  <si>
    <t>L13'!N34</t>
  </si>
  <si>
    <t>L13'!M34</t>
  </si>
  <si>
    <t>L13'!U35</t>
  </si>
  <si>
    <t>L13'!T35</t>
  </si>
  <si>
    <t>L13'!S35</t>
  </si>
  <si>
    <t>L13'!R35</t>
  </si>
  <si>
    <t>L13'!Q35</t>
  </si>
  <si>
    <t>L13'!P35</t>
  </si>
  <si>
    <t>L13'!O35</t>
  </si>
  <si>
    <t>L13'!N35</t>
  </si>
  <si>
    <t>L13'!M35</t>
  </si>
  <si>
    <t>L13'!U36</t>
  </si>
  <si>
    <t>L13'!T36</t>
  </si>
  <si>
    <t>L13'!S36</t>
  </si>
  <si>
    <t>L13'!R36</t>
  </si>
  <si>
    <t>L13'!Q36</t>
  </si>
  <si>
    <t>L13'!P36</t>
  </si>
  <si>
    <t>L13'!O36</t>
  </si>
  <si>
    <t>L13'!N36</t>
  </si>
  <si>
    <t>L13'!M36</t>
  </si>
  <si>
    <t>L13'!U37</t>
  </si>
  <si>
    <t>L13'!T37</t>
  </si>
  <si>
    <t>L13'!S37</t>
  </si>
  <si>
    <t>L13'!R37</t>
  </si>
  <si>
    <t>L13'!Q37</t>
  </si>
  <si>
    <t>L13'!P37</t>
  </si>
  <si>
    <t>L13'!O37</t>
  </si>
  <si>
    <t>L13'!N37</t>
  </si>
  <si>
    <t>L13'!M37</t>
  </si>
  <si>
    <t>L13'!U38</t>
  </si>
  <si>
    <t>L13'!T38</t>
  </si>
  <si>
    <t>L13'!S38</t>
  </si>
  <si>
    <t>L13'!R38</t>
  </si>
  <si>
    <t>L13'!Q38</t>
  </si>
  <si>
    <t>L13'!P38</t>
  </si>
  <si>
    <t>L13'!O38</t>
  </si>
  <si>
    <t>L13'!N38</t>
  </si>
  <si>
    <t>L13'!M38</t>
  </si>
  <si>
    <t>L13'!U39</t>
  </si>
  <si>
    <t>L13'!T39</t>
  </si>
  <si>
    <t>L13'!S39</t>
  </si>
  <si>
    <t>L13'!R39</t>
  </si>
  <si>
    <t>L13'!Q39</t>
  </si>
  <si>
    <t>L13'!P39</t>
  </si>
  <si>
    <t>L13'!O39</t>
  </si>
  <si>
    <t>L13'!N39</t>
  </si>
  <si>
    <t>L13'!M39</t>
  </si>
  <si>
    <t>L13'!U40</t>
  </si>
  <si>
    <t>L13'!T40</t>
  </si>
  <si>
    <t>L13'!S40</t>
  </si>
  <si>
    <t>L13'!R40</t>
  </si>
  <si>
    <t>L13'!Q40</t>
  </si>
  <si>
    <t>L13'!P40</t>
  </si>
  <si>
    <t>L13'!O40</t>
  </si>
  <si>
    <t>L13'!N40</t>
  </si>
  <si>
    <t>L13'!M40</t>
  </si>
  <si>
    <t>L13'!U41</t>
  </si>
  <si>
    <t>L13'!T41</t>
  </si>
  <si>
    <t>L13'!S41</t>
  </si>
  <si>
    <t>L13'!R41</t>
  </si>
  <si>
    <t>L13'!Q41</t>
  </si>
  <si>
    <t>L13'!P41</t>
  </si>
  <si>
    <t>L13'!O41</t>
  </si>
  <si>
    <t>L13'!N41</t>
  </si>
  <si>
    <t>L13'!M41</t>
  </si>
  <si>
    <t>L13'!U42</t>
  </si>
  <si>
    <t>L13'!T42</t>
  </si>
  <si>
    <t>L13'!S42</t>
  </si>
  <si>
    <t>L13'!R42</t>
  </si>
  <si>
    <t>L13'!Q42</t>
  </si>
  <si>
    <t>L13'!P42</t>
  </si>
  <si>
    <t>L13'!O42</t>
  </si>
  <si>
    <t>L13'!N42</t>
  </si>
  <si>
    <t>L13'!M42</t>
  </si>
  <si>
    <t>L13'!U43</t>
  </si>
  <si>
    <t>L13'!T43</t>
  </si>
  <si>
    <t>L13'!S43</t>
  </si>
  <si>
    <t>L13'!R43</t>
  </si>
  <si>
    <t>L13'!Q43</t>
  </si>
  <si>
    <t>L13'!P43</t>
  </si>
  <si>
    <t>L13'!O43</t>
  </si>
  <si>
    <t>L13'!N43</t>
  </si>
  <si>
    <t>L13'!M43</t>
  </si>
  <si>
    <t>L13'!U44</t>
  </si>
  <si>
    <t>L13'!T44</t>
  </si>
  <si>
    <t>L13'!S44</t>
  </si>
  <si>
    <t>L13'!R44</t>
  </si>
  <si>
    <t>L13'!Q44</t>
  </si>
  <si>
    <t>L13'!P44</t>
  </si>
  <si>
    <t>L13'!O44</t>
  </si>
  <si>
    <t>L13'!N44</t>
  </si>
  <si>
    <t>L13'!M44</t>
  </si>
  <si>
    <t>L13'!U48</t>
  </si>
  <si>
    <t>L13'!T48</t>
  </si>
  <si>
    <t>L13'!S48</t>
  </si>
  <si>
    <t>L13'!R48</t>
  </si>
  <si>
    <t>L13'!Q48</t>
  </si>
  <si>
    <t>L13'!P48</t>
  </si>
  <si>
    <t>L13'!O48</t>
  </si>
  <si>
    <t>L13'!N48</t>
  </si>
  <si>
    <t>L13'!M48</t>
  </si>
  <si>
    <t>L13'!U46</t>
  </si>
  <si>
    <t>L13'!T46</t>
  </si>
  <si>
    <t>L13'!S46</t>
  </si>
  <si>
    <t>L13'!R46</t>
  </si>
  <si>
    <t>L13'!Q46</t>
  </si>
  <si>
    <t>L13'!P46</t>
  </si>
  <si>
    <t>L13'!O46</t>
  </si>
  <si>
    <t>L13'!N46</t>
  </si>
  <si>
    <t>L13'!M46</t>
  </si>
  <si>
    <t>L13'!U47</t>
  </si>
  <si>
    <t>L13'!T47</t>
  </si>
  <si>
    <t>L13'!S47</t>
  </si>
  <si>
    <t>L13'!R47</t>
  </si>
  <si>
    <t>L13'!Q47</t>
  </si>
  <si>
    <t>L13'!P47</t>
  </si>
  <si>
    <t>L13'!O47</t>
  </si>
  <si>
    <t>L13'!N47</t>
  </si>
  <si>
    <t>L13'!M47</t>
  </si>
  <si>
    <t>L13'!U49</t>
  </si>
  <si>
    <t>L13'!T49</t>
  </si>
  <si>
    <t>L13'!S49</t>
  </si>
  <si>
    <t>L13'!R49</t>
  </si>
  <si>
    <t>L13'!Q49</t>
  </si>
  <si>
    <t>L13'!P49</t>
  </si>
  <si>
    <t>L13'!O49</t>
  </si>
  <si>
    <t>L13'!N49</t>
  </si>
  <si>
    <t>L13'!M49</t>
  </si>
  <si>
    <t>L13'!U50</t>
  </si>
  <si>
    <t>L13'!T50</t>
  </si>
  <si>
    <t>L13'!S50</t>
  </si>
  <si>
    <t>L13'!R50</t>
  </si>
  <si>
    <t>L13'!Q50</t>
  </si>
  <si>
    <t>L13'!P50</t>
  </si>
  <si>
    <t>L13'!O50</t>
  </si>
  <si>
    <t>L13'!N50</t>
  </si>
  <si>
    <t>L13'!M50</t>
  </si>
  <si>
    <t>L13'!U51</t>
  </si>
  <si>
    <t>L13'!U52</t>
  </si>
  <si>
    <t>L13'!U53</t>
  </si>
  <si>
    <t>L13'!U54</t>
  </si>
  <si>
    <t>L13'!U55</t>
  </si>
  <si>
    <t>L13'!U11</t>
  </si>
  <si>
    <t>L13'!T11</t>
  </si>
  <si>
    <t>L13'!S11</t>
  </si>
  <si>
    <t>L13'!R11</t>
  </si>
  <si>
    <t>L13'!Q11</t>
  </si>
  <si>
    <t>L13'!P11</t>
  </si>
  <si>
    <t>L13'!O11</t>
  </si>
  <si>
    <t>L13'!N11</t>
  </si>
  <si>
    <t>L13'!M11</t>
  </si>
  <si>
    <t>L13'!U12</t>
  </si>
  <si>
    <t>L13'!T12</t>
  </si>
  <si>
    <t>L13'!S12</t>
  </si>
  <si>
    <t>L13'!R12</t>
  </si>
  <si>
    <t>L13'!Q12</t>
  </si>
  <si>
    <t>L13'!P12</t>
  </si>
  <si>
    <t>L13'!O12</t>
  </si>
  <si>
    <t>L13'!N12</t>
  </si>
  <si>
    <t>L13'!M12</t>
  </si>
  <si>
    <t>L13'!M14</t>
  </si>
  <si>
    <t>L13'!N14</t>
  </si>
  <si>
    <t>L13'!O14</t>
  </si>
  <si>
    <t>L13'!P14</t>
  </si>
  <si>
    <t>L13'!Q14</t>
  </si>
  <si>
    <t>L13'!R14</t>
  </si>
  <si>
    <t>L13'!S14</t>
  </si>
  <si>
    <t>L13'!T14</t>
  </si>
  <si>
    <t>L13'!M51</t>
  </si>
  <si>
    <t>L13'!N51</t>
  </si>
  <si>
    <t>L13'!O51</t>
  </si>
  <si>
    <t>L13'!P51</t>
  </si>
  <si>
    <t>L13'!Q51</t>
  </si>
  <si>
    <t>L13'!R51</t>
  </si>
  <si>
    <t>L13'!S51</t>
  </si>
  <si>
    <t>L13'!T51</t>
  </si>
  <si>
    <t>L13'!M52</t>
  </si>
  <si>
    <t>L13'!N52</t>
  </si>
  <si>
    <t>L13'!O52</t>
  </si>
  <si>
    <t>L13'!P52</t>
  </si>
  <si>
    <t>L13'!Q52</t>
  </si>
  <si>
    <t>L13'!R52</t>
  </si>
  <si>
    <t>L13'!S52</t>
  </si>
  <si>
    <t>L13'!T52</t>
  </si>
  <si>
    <t>L13'!M53</t>
  </si>
  <si>
    <t>L13'!N53</t>
  </si>
  <si>
    <t>L13'!O53</t>
  </si>
  <si>
    <t>L13'!P53</t>
  </si>
  <si>
    <t>L13'!Q53</t>
  </si>
  <si>
    <t>L13'!R53</t>
  </si>
  <si>
    <t>L13'!S53</t>
  </si>
  <si>
    <t>L13'!T53</t>
  </si>
  <si>
    <t>L13'!M54</t>
  </si>
  <si>
    <t>L13'!N54</t>
  </si>
  <si>
    <t>L13'!O54</t>
  </si>
  <si>
    <t>L13'!P54</t>
  </si>
  <si>
    <t>L13'!Q54</t>
  </si>
  <si>
    <t>L13'!R54</t>
  </si>
  <si>
    <t>L13'!S54</t>
  </si>
  <si>
    <t>L13'!T54</t>
  </si>
  <si>
    <t>L13'!M55</t>
  </si>
  <si>
    <t>L13'!N55</t>
  </si>
  <si>
    <t>L13'!O55</t>
  </si>
  <si>
    <t>L13'!P55</t>
  </si>
  <si>
    <t>L13'!Q55</t>
  </si>
  <si>
    <t>L13'!R55</t>
  </si>
  <si>
    <t>L13'!S55</t>
  </si>
  <si>
    <t>L13'!T55</t>
  </si>
  <si>
    <t>L13'!L10</t>
  </si>
  <si>
    <t>L13'!K10</t>
  </si>
  <si>
    <t>L13'!G10</t>
  </si>
  <si>
    <t>L13'!F10</t>
  </si>
  <si>
    <t>L13'!E10</t>
  </si>
  <si>
    <t>L13'!D10</t>
  </si>
  <si>
    <t>L13'!L16</t>
  </si>
  <si>
    <t>L13'!K16</t>
  </si>
  <si>
    <t>L13'!G16</t>
  </si>
  <si>
    <t>L13'!F16</t>
  </si>
  <si>
    <t>L13'!E16</t>
  </si>
  <si>
    <t>L13'!D16</t>
  </si>
  <si>
    <t>L13'!L17</t>
  </si>
  <si>
    <t>L13'!K17</t>
  </si>
  <si>
    <t>L13'!G17</t>
  </si>
  <si>
    <t>L13'!F17</t>
  </si>
  <si>
    <t>L13'!E17</t>
  </si>
  <si>
    <t>L13'!D17</t>
  </si>
  <si>
    <t>L13'!L18</t>
  </si>
  <si>
    <t>L13'!K18</t>
  </si>
  <si>
    <t>L13'!G18</t>
  </si>
  <si>
    <t>L13'!F18</t>
  </si>
  <si>
    <t>L13'!E18</t>
  </si>
  <si>
    <t>L13'!D18</t>
  </si>
  <si>
    <t>L13'!L19</t>
  </si>
  <si>
    <t>L13'!K19</t>
  </si>
  <si>
    <t>L13'!G19</t>
  </si>
  <si>
    <t>L13'!F19</t>
  </si>
  <si>
    <t>L13'!E19</t>
  </si>
  <si>
    <t>L13'!D19</t>
  </si>
  <si>
    <t>L13'!L20</t>
  </si>
  <si>
    <t>L13'!K20</t>
  </si>
  <si>
    <t>L13'!G20</t>
  </si>
  <si>
    <t>L13'!F20</t>
  </si>
  <si>
    <t>L13'!E20</t>
  </si>
  <si>
    <t>L13'!D20</t>
  </si>
  <si>
    <t>L13'!L21</t>
  </si>
  <si>
    <t>L13'!K21</t>
  </si>
  <si>
    <t>L13'!G21</t>
  </si>
  <si>
    <t>L13'!F21</t>
  </si>
  <si>
    <t>L13'!E21</t>
  </si>
  <si>
    <t>L13'!D21</t>
  </si>
  <si>
    <t>L13'!L22</t>
  </si>
  <si>
    <t>L13'!K22</t>
  </si>
  <si>
    <t>L13'!G22</t>
  </si>
  <si>
    <t>L13'!F22</t>
  </si>
  <si>
    <t>L13'!E22</t>
  </si>
  <si>
    <t>L13'!D22</t>
  </si>
  <si>
    <t>L13'!L23</t>
  </si>
  <si>
    <t>L13'!K23</t>
  </si>
  <si>
    <t>L13'!G23</t>
  </si>
  <si>
    <t>L13'!F23</t>
  </si>
  <si>
    <t>L13'!E23</t>
  </si>
  <si>
    <t>L13'!D23</t>
  </si>
  <si>
    <t>L13'!L25</t>
  </si>
  <si>
    <t>L13'!K25</t>
  </si>
  <si>
    <t>L13'!G25</t>
  </si>
  <si>
    <t>L13'!F25</t>
  </si>
  <si>
    <t>L13'!E25</t>
  </si>
  <si>
    <t>L13'!D25</t>
  </si>
  <si>
    <t>L13'!L26</t>
  </si>
  <si>
    <t>L13'!K26</t>
  </si>
  <si>
    <t>L13'!G26</t>
  </si>
  <si>
    <t>L13'!F26</t>
  </si>
  <si>
    <t>L13'!E26</t>
  </si>
  <si>
    <t>L13'!D26</t>
  </si>
  <si>
    <t>L13'!L27</t>
  </si>
  <si>
    <t>L13'!K27</t>
  </si>
  <si>
    <t>L13'!G27</t>
  </si>
  <si>
    <t>L13'!F27</t>
  </si>
  <si>
    <t>L13'!E27</t>
  </si>
  <si>
    <t>L13'!D27</t>
  </si>
  <si>
    <t>L13'!L45</t>
  </si>
  <si>
    <t>L13'!K45</t>
  </si>
  <si>
    <t>L13'!G45</t>
  </si>
  <si>
    <t>L13'!F45</t>
  </si>
  <si>
    <t>L13'!E45</t>
  </si>
  <si>
    <t>L13'!D45</t>
  </si>
  <si>
    <t>L13'!L14</t>
  </si>
  <si>
    <t>L13'!J10</t>
  </si>
  <si>
    <t>L13'!I10</t>
  </si>
  <si>
    <t>L13'!H10</t>
  </si>
  <si>
    <t>L13'!J16</t>
  </si>
  <si>
    <t>L13'!I16</t>
  </si>
  <si>
    <t>L13'!H16</t>
  </si>
  <si>
    <t>L13'!J17</t>
  </si>
  <si>
    <t>L13'!I17</t>
  </si>
  <si>
    <t>L13'!H17</t>
  </si>
  <si>
    <t>L13'!J18</t>
  </si>
  <si>
    <t>L13'!I18</t>
  </si>
  <si>
    <t>L13'!H18</t>
  </si>
  <si>
    <t>L13'!J19</t>
  </si>
  <si>
    <t>L13'!I19</t>
  </si>
  <si>
    <t>L13'!H19</t>
  </si>
  <si>
    <t>L13'!J20</t>
  </si>
  <si>
    <t>L13'!I20</t>
  </si>
  <si>
    <t>L13'!H20</t>
  </si>
  <si>
    <t>L13'!J21</t>
  </si>
  <si>
    <t>L13'!I21</t>
  </si>
  <si>
    <t>L13'!H21</t>
  </si>
  <si>
    <t>L13'!J22</t>
  </si>
  <si>
    <t>L13'!I22</t>
  </si>
  <si>
    <t>L13'!H22</t>
  </si>
  <si>
    <t>L13'!J23</t>
  </si>
  <si>
    <t>L13'!I23</t>
  </si>
  <si>
    <t>L13'!H23</t>
  </si>
  <si>
    <t>L13'!J25</t>
  </si>
  <si>
    <t>L13'!I25</t>
  </si>
  <si>
    <t>L13'!H25</t>
  </si>
  <si>
    <t>L13'!J26</t>
  </si>
  <si>
    <t>L13'!I26</t>
  </si>
  <si>
    <t>L13'!H26</t>
  </si>
  <si>
    <t>L13'!J27</t>
  </si>
  <si>
    <t>L13'!I27</t>
  </si>
  <si>
    <t>L13'!H27</t>
  </si>
  <si>
    <t>L13'!J45</t>
  </si>
  <si>
    <t>L13'!I45</t>
  </si>
  <si>
    <t>L13'!H45</t>
  </si>
  <si>
    <t>L13'!L13</t>
  </si>
  <si>
    <t>L13'!K13</t>
  </si>
  <si>
    <t>L13'!J13</t>
  </si>
  <si>
    <t>L13'!I13</t>
  </si>
  <si>
    <t>L13'!H13</t>
  </si>
  <si>
    <t>L13'!G13</t>
  </si>
  <si>
    <t>L13'!F13</t>
  </si>
  <si>
    <t>L13'!E13</t>
  </si>
  <si>
    <t>L13'!D13</t>
  </si>
  <si>
    <t>L13'!L15</t>
  </si>
  <si>
    <t>L13'!K15</t>
  </si>
  <si>
    <t>L13'!J15</t>
  </si>
  <si>
    <t>L13'!I15</t>
  </si>
  <si>
    <t>L13'!H15</t>
  </si>
  <si>
    <t>L13'!G15</t>
  </si>
  <si>
    <t>L13'!F15</t>
  </si>
  <si>
    <t>L13'!E15</t>
  </si>
  <si>
    <t>L13'!D15</t>
  </si>
  <si>
    <t>L13'!L24</t>
  </si>
  <si>
    <t>L13'!K24</t>
  </si>
  <si>
    <t>L13'!J24</t>
  </si>
  <si>
    <t>L13'!I24</t>
  </si>
  <si>
    <t>L13'!H24</t>
  </si>
  <si>
    <t>L13'!G24</t>
  </si>
  <si>
    <t>L13'!F24</t>
  </si>
  <si>
    <t>L13'!E24</t>
  </si>
  <si>
    <t>L13'!D24</t>
  </si>
  <si>
    <t>L13'!L28</t>
  </si>
  <si>
    <t>L13'!K28</t>
  </si>
  <si>
    <t>L13'!J28</t>
  </si>
  <si>
    <t>L13'!I28</t>
  </si>
  <si>
    <t>L13'!H28</t>
  </si>
  <si>
    <t>L13'!G28</t>
  </si>
  <si>
    <t>L13'!F28</t>
  </si>
  <si>
    <t>L13'!E28</t>
  </si>
  <si>
    <t>L13'!D28</t>
  </si>
  <si>
    <t>L13'!L29</t>
  </si>
  <si>
    <t>L13'!K29</t>
  </si>
  <si>
    <t>L13'!J29</t>
  </si>
  <si>
    <t>L13'!I29</t>
  </si>
  <si>
    <t>L13'!H29</t>
  </si>
  <si>
    <t>L13'!G29</t>
  </si>
  <si>
    <t>L13'!F29</t>
  </si>
  <si>
    <t>L13'!E29</t>
  </si>
  <si>
    <t>L13'!D29</t>
  </si>
  <si>
    <t>L13'!L30</t>
  </si>
  <si>
    <t>L13'!K30</t>
  </si>
  <si>
    <t>L13'!J30</t>
  </si>
  <si>
    <t>L13'!I30</t>
  </si>
  <si>
    <t>L13'!H30</t>
  </si>
  <si>
    <t>L13'!G30</t>
  </si>
  <si>
    <t>L13'!F30</t>
  </si>
  <si>
    <t>L13'!E30</t>
  </si>
  <si>
    <t>L13'!D30</t>
  </si>
  <si>
    <t>L13'!L31</t>
  </si>
  <si>
    <t>L13'!K31</t>
  </si>
  <si>
    <t>L13'!J31</t>
  </si>
  <si>
    <t>L13'!I31</t>
  </si>
  <si>
    <t>L13'!H31</t>
  </si>
  <si>
    <t>L13'!G31</t>
  </si>
  <si>
    <t>L13'!F31</t>
  </si>
  <si>
    <t>L13'!E31</t>
  </si>
  <si>
    <t>L13'!D31</t>
  </si>
  <si>
    <t>L13'!L32</t>
  </si>
  <si>
    <t>L13'!K32</t>
  </si>
  <si>
    <t>L13'!J32</t>
  </si>
  <si>
    <t>L13'!I32</t>
  </si>
  <si>
    <t>L13'!H32</t>
  </si>
  <si>
    <t>L13'!G32</t>
  </si>
  <si>
    <t>L13'!F32</t>
  </si>
  <si>
    <t>L13'!E32</t>
  </si>
  <si>
    <t>L13'!D32</t>
  </si>
  <si>
    <t>L13'!L33</t>
  </si>
  <si>
    <t>L13'!K33</t>
  </si>
  <si>
    <t>L13'!J33</t>
  </si>
  <si>
    <t>L13'!I33</t>
  </si>
  <si>
    <t>L13'!H33</t>
  </si>
  <si>
    <t>L13'!G33</t>
  </si>
  <si>
    <t>L13'!F33</t>
  </si>
  <si>
    <t>L13'!E33</t>
  </si>
  <si>
    <t>L13'!D33</t>
  </si>
  <si>
    <t>L13'!L34</t>
  </si>
  <si>
    <t>L13'!K34</t>
  </si>
  <si>
    <t>L13'!J34</t>
  </si>
  <si>
    <t>L13'!I34</t>
  </si>
  <si>
    <t>L13'!H34</t>
  </si>
  <si>
    <t>L13'!G34</t>
  </si>
  <si>
    <t>L13'!F34</t>
  </si>
  <si>
    <t>L13'!E34</t>
  </si>
  <si>
    <t>L13'!D34</t>
  </si>
  <si>
    <t>L13'!L35</t>
  </si>
  <si>
    <t>L13'!K35</t>
  </si>
  <si>
    <t>L13'!J35</t>
  </si>
  <si>
    <t>L13'!I35</t>
  </si>
  <si>
    <t>L13'!H35</t>
  </si>
  <si>
    <t>L13'!G35</t>
  </si>
  <si>
    <t>L13'!F35</t>
  </si>
  <si>
    <t>L13'!E35</t>
  </si>
  <si>
    <t>L13'!D35</t>
  </si>
  <si>
    <t>L13'!L36</t>
  </si>
  <si>
    <t>L13'!K36</t>
  </si>
  <si>
    <t>L13'!J36</t>
  </si>
  <si>
    <t>L13'!I36</t>
  </si>
  <si>
    <t>L13'!H36</t>
  </si>
  <si>
    <t>L13'!G36</t>
  </si>
  <si>
    <t>L13'!F36</t>
  </si>
  <si>
    <t>L13'!E36</t>
  </si>
  <si>
    <t>L13'!D36</t>
  </si>
  <si>
    <t>L13'!L37</t>
  </si>
  <si>
    <t>L13'!K37</t>
  </si>
  <si>
    <t>L13'!J37</t>
  </si>
  <si>
    <t>L13'!I37</t>
  </si>
  <si>
    <t>L13'!H37</t>
  </si>
  <si>
    <t>L13'!G37</t>
  </si>
  <si>
    <t>L13'!F37</t>
  </si>
  <si>
    <t>L13'!E37</t>
  </si>
  <si>
    <t>L13'!D37</t>
  </si>
  <si>
    <t>L13'!L38</t>
  </si>
  <si>
    <t>L13'!K38</t>
  </si>
  <si>
    <t>L13'!J38</t>
  </si>
  <si>
    <t>L13'!I38</t>
  </si>
  <si>
    <t>L13'!H38</t>
  </si>
  <si>
    <t>L13'!G38</t>
  </si>
  <si>
    <t>L13'!F38</t>
  </si>
  <si>
    <t>L13'!E38</t>
  </si>
  <si>
    <t>L13'!D38</t>
  </si>
  <si>
    <t>L13'!L39</t>
  </si>
  <si>
    <t>L13'!K39</t>
  </si>
  <si>
    <t>L13'!J39</t>
  </si>
  <si>
    <t>L13'!I39</t>
  </si>
  <si>
    <t>L13'!H39</t>
  </si>
  <si>
    <t>L13'!G39</t>
  </si>
  <si>
    <t>L13'!F39</t>
  </si>
  <si>
    <t>L13'!E39</t>
  </si>
  <si>
    <t>L13'!D39</t>
  </si>
  <si>
    <t>L13'!L40</t>
  </si>
  <si>
    <t>L13'!K40</t>
  </si>
  <si>
    <t>L13'!J40</t>
  </si>
  <si>
    <t>L13'!I40</t>
  </si>
  <si>
    <t>L13'!H40</t>
  </si>
  <si>
    <t>L13'!G40</t>
  </si>
  <si>
    <t>L13'!F40</t>
  </si>
  <si>
    <t>L13'!E40</t>
  </si>
  <si>
    <t>L13'!D40</t>
  </si>
  <si>
    <t>L13'!L41</t>
  </si>
  <si>
    <t>L13'!K41</t>
  </si>
  <si>
    <t>L13'!J41</t>
  </si>
  <si>
    <t>L13'!I41</t>
  </si>
  <si>
    <t>L13'!H41</t>
  </si>
  <si>
    <t>L13'!G41</t>
  </si>
  <si>
    <t>L13'!F41</t>
  </si>
  <si>
    <t>L13'!E41</t>
  </si>
  <si>
    <t>L13'!D41</t>
  </si>
  <si>
    <t>L13'!L42</t>
  </si>
  <si>
    <t>L13'!K42</t>
  </si>
  <si>
    <t>L13'!J42</t>
  </si>
  <si>
    <t>L13'!I42</t>
  </si>
  <si>
    <t>L13'!H42</t>
  </si>
  <si>
    <t>L13'!G42</t>
  </si>
  <si>
    <t>L13'!F42</t>
  </si>
  <si>
    <t>L13'!E42</t>
  </si>
  <si>
    <t>L13'!D42</t>
  </si>
  <si>
    <t>L13'!L43</t>
  </si>
  <si>
    <t>L13'!K43</t>
  </si>
  <si>
    <t>L13'!J43</t>
  </si>
  <si>
    <t>L13'!I43</t>
  </si>
  <si>
    <t>L13'!H43</t>
  </si>
  <si>
    <t>L13'!G43</t>
  </si>
  <si>
    <t>L13'!F43</t>
  </si>
  <si>
    <t>L13'!E43</t>
  </si>
  <si>
    <t>L13'!D43</t>
  </si>
  <si>
    <t>L13'!L44</t>
  </si>
  <si>
    <t>L13'!K44</t>
  </si>
  <si>
    <t>L13'!J44</t>
  </si>
  <si>
    <t>L13'!I44</t>
  </si>
  <si>
    <t>L13'!H44</t>
  </si>
  <si>
    <t>L13'!G44</t>
  </si>
  <si>
    <t>L13'!F44</t>
  </si>
  <si>
    <t>L13'!E44</t>
  </si>
  <si>
    <t>L13'!D44</t>
  </si>
  <si>
    <t>L13'!L48</t>
  </si>
  <si>
    <t>L13'!K48</t>
  </si>
  <si>
    <t>L13'!J48</t>
  </si>
  <si>
    <t>L13'!I48</t>
  </si>
  <si>
    <t>L13'!H48</t>
  </si>
  <si>
    <t>L13'!G48</t>
  </si>
  <si>
    <t>L13'!F48</t>
  </si>
  <si>
    <t>L13'!E48</t>
  </si>
  <si>
    <t>L13'!D48</t>
  </si>
  <si>
    <t>L13'!L46</t>
  </si>
  <si>
    <t>L13'!K46</t>
  </si>
  <si>
    <t>L13'!J46</t>
  </si>
  <si>
    <t>L13'!I46</t>
  </si>
  <si>
    <t>L13'!H46</t>
  </si>
  <si>
    <t>L13'!G46</t>
  </si>
  <si>
    <t>L13'!F46</t>
  </si>
  <si>
    <t>L13'!E46</t>
  </si>
  <si>
    <t>L13'!D46</t>
  </si>
  <si>
    <t>L13'!L47</t>
  </si>
  <si>
    <t>L13'!K47</t>
  </si>
  <si>
    <t>L13'!J47</t>
  </si>
  <si>
    <t>L13'!I47</t>
  </si>
  <si>
    <t>L13'!H47</t>
  </si>
  <si>
    <t>L13'!G47</t>
  </si>
  <si>
    <t>L13'!F47</t>
  </si>
  <si>
    <t>L13'!E47</t>
  </si>
  <si>
    <t>L13'!D47</t>
  </si>
  <si>
    <t>L13'!L49</t>
  </si>
  <si>
    <t>L13'!K49</t>
  </si>
  <si>
    <t>L13'!J49</t>
  </si>
  <si>
    <t>L13'!I49</t>
  </si>
  <si>
    <t>L13'!H49</t>
  </si>
  <si>
    <t>L13'!G49</t>
  </si>
  <si>
    <t>L13'!F49</t>
  </si>
  <si>
    <t>L13'!E49</t>
  </si>
  <si>
    <t>L13'!D49</t>
  </si>
  <si>
    <t>L13'!L50</t>
  </si>
  <si>
    <t>L13'!K50</t>
  </si>
  <si>
    <t>L13'!J50</t>
  </si>
  <si>
    <t>L13'!I50</t>
  </si>
  <si>
    <t>L13'!H50</t>
  </si>
  <si>
    <t>L13'!G50</t>
  </si>
  <si>
    <t>L13'!F50</t>
  </si>
  <si>
    <t>L13'!E50</t>
  </si>
  <si>
    <t>L13'!D50</t>
  </si>
  <si>
    <t>L13'!L51</t>
  </si>
  <si>
    <t>L13'!L52</t>
  </si>
  <si>
    <t>L13'!L53</t>
  </si>
  <si>
    <t>L13'!L54</t>
  </si>
  <si>
    <t>L13'!L55</t>
  </si>
  <si>
    <t>L13'!L11</t>
  </si>
  <si>
    <t>L13'!K11</t>
  </si>
  <si>
    <t>L13'!J11</t>
  </si>
  <si>
    <t>L13'!I11</t>
  </si>
  <si>
    <t>L13'!H11</t>
  </si>
  <si>
    <t>L13'!G11</t>
  </si>
  <si>
    <t>L13'!F11</t>
  </si>
  <si>
    <t>L13'!E11</t>
  </si>
  <si>
    <t>L13'!D11</t>
  </si>
  <si>
    <t>L13'!L12</t>
  </si>
  <si>
    <t>L13'!K12</t>
  </si>
  <si>
    <t>L13'!J12</t>
  </si>
  <si>
    <t>L13'!I12</t>
  </si>
  <si>
    <t>L13'!H12</t>
  </si>
  <si>
    <t>L13'!G12</t>
  </si>
  <si>
    <t>L13'!F12</t>
  </si>
  <si>
    <t>L13'!E12</t>
  </si>
  <si>
    <t>L13'!D12</t>
  </si>
  <si>
    <t>L13'!D14</t>
  </si>
  <si>
    <t>L13'!E14</t>
  </si>
  <si>
    <t>L13'!F14</t>
  </si>
  <si>
    <t>L13'!G14</t>
  </si>
  <si>
    <t>L13'!H14</t>
  </si>
  <si>
    <t>L13'!I14</t>
  </si>
  <si>
    <t>L13'!J14</t>
  </si>
  <si>
    <t>L13'!K14</t>
  </si>
  <si>
    <t>L13'!D51</t>
  </si>
  <si>
    <t>L13'!E51</t>
  </si>
  <si>
    <t>L13'!F51</t>
  </si>
  <si>
    <t>L13'!G51</t>
  </si>
  <si>
    <t>L13'!H51</t>
  </si>
  <si>
    <t>L13'!I51</t>
  </si>
  <si>
    <t>L13'!J51</t>
  </si>
  <si>
    <t>L13'!K51</t>
  </si>
  <si>
    <t>L13'!D52</t>
  </si>
  <si>
    <t>L13'!E52</t>
  </si>
  <si>
    <t>L13'!F52</t>
  </si>
  <si>
    <t>L13'!G52</t>
  </si>
  <si>
    <t>L13'!H52</t>
  </si>
  <si>
    <t>L13'!I52</t>
  </si>
  <si>
    <t>L13'!J52</t>
  </si>
  <si>
    <t>L13'!K52</t>
  </si>
  <si>
    <t>L13'!D53</t>
  </si>
  <si>
    <t>L13'!E53</t>
  </si>
  <si>
    <t>L13'!F53</t>
  </si>
  <si>
    <t>L13'!G53</t>
  </si>
  <si>
    <t>L13'!H53</t>
  </si>
  <si>
    <t>L13'!I53</t>
  </si>
  <si>
    <t>L13'!J53</t>
  </si>
  <si>
    <t>L13'!K53</t>
  </si>
  <si>
    <t>L13'!D54</t>
  </si>
  <si>
    <t>L13'!E54</t>
  </si>
  <si>
    <t>L13'!F54</t>
  </si>
  <si>
    <t>L13'!G54</t>
  </si>
  <si>
    <t>L13'!H54</t>
  </si>
  <si>
    <t>L13'!I54</t>
  </si>
  <si>
    <t>L13'!J54</t>
  </si>
  <si>
    <t>L13'!K54</t>
  </si>
  <si>
    <t>L13'!D55</t>
  </si>
  <si>
    <t>L13'!E55</t>
  </si>
  <si>
    <t>L13'!F55</t>
  </si>
  <si>
    <t>L13'!G55</t>
  </si>
  <si>
    <t>L13'!H55</t>
  </si>
  <si>
    <t>L13'!I55</t>
  </si>
  <si>
    <t>L13'!J55</t>
  </si>
  <si>
    <t>L13'!K55</t>
  </si>
  <si>
    <t>L13'!AE10</t>
  </si>
  <si>
    <t>L13'!AC10</t>
  </si>
  <si>
    <t>L13'!Y10</t>
  </si>
  <si>
    <t>L13'!X10</t>
  </si>
  <si>
    <t>L13'!W10</t>
  </si>
  <si>
    <t>L13'!V10</t>
  </si>
  <si>
    <t>L13'!AE16</t>
  </si>
  <si>
    <t>L13'!AC16</t>
  </si>
  <si>
    <t>L13'!Y16</t>
  </si>
  <si>
    <t>L13'!X16</t>
  </si>
  <si>
    <t>L13'!W16</t>
  </si>
  <si>
    <t>L13'!V16</t>
  </si>
  <si>
    <t>L13'!AE17</t>
  </si>
  <si>
    <t>L13'!AC17</t>
  </si>
  <si>
    <t>L13'!Y17</t>
  </si>
  <si>
    <t>L13'!X17</t>
  </si>
  <si>
    <t>L13'!W17</t>
  </si>
  <si>
    <t>L13'!V17</t>
  </si>
  <si>
    <t>L13'!AE18</t>
  </si>
  <si>
    <t>L13'!AC18</t>
  </si>
  <si>
    <t>L13'!Y18</t>
  </si>
  <si>
    <t>L13'!X18</t>
  </si>
  <si>
    <t>L13'!W18</t>
  </si>
  <si>
    <t>L13'!V18</t>
  </si>
  <si>
    <t>L13'!AE19</t>
  </si>
  <si>
    <t>L13'!AC19</t>
  </si>
  <si>
    <t>L13'!Y19</t>
  </si>
  <si>
    <t>L13'!X19</t>
  </si>
  <si>
    <t>L13'!W19</t>
  </si>
  <si>
    <t>L13'!V19</t>
  </si>
  <si>
    <t>L13'!AE20</t>
  </si>
  <si>
    <t>L13'!AC20</t>
  </si>
  <si>
    <t>L13'!Y20</t>
  </si>
  <si>
    <t>L13'!X20</t>
  </si>
  <si>
    <t>L13'!W20</t>
  </si>
  <si>
    <t>L13'!V20</t>
  </si>
  <si>
    <t>L13'!AE21</t>
  </si>
  <si>
    <t>L13'!AC21</t>
  </si>
  <si>
    <t>L13'!Y21</t>
  </si>
  <si>
    <t>L13'!X21</t>
  </si>
  <si>
    <t>L13'!W21</t>
  </si>
  <si>
    <t>L13'!V21</t>
  </si>
  <si>
    <t>L13'!AE22</t>
  </si>
  <si>
    <t>L13'!AC22</t>
  </si>
  <si>
    <t>L13'!Y22</t>
  </si>
  <si>
    <t>L13'!X22</t>
  </si>
  <si>
    <t>L13'!W22</t>
  </si>
  <si>
    <t>L13'!V22</t>
  </si>
  <si>
    <t>L13'!AE23</t>
  </si>
  <si>
    <t>L13'!AC23</t>
  </si>
  <si>
    <t>L13'!Y23</t>
  </si>
  <si>
    <t>L13'!X23</t>
  </si>
  <si>
    <t>L13'!W23</t>
  </si>
  <si>
    <t>L13'!V23</t>
  </si>
  <si>
    <t>L13'!AE25</t>
  </si>
  <si>
    <t>L13'!AC25</t>
  </si>
  <si>
    <t>L13'!Y25</t>
  </si>
  <si>
    <t>L13'!X25</t>
  </si>
  <si>
    <t>L13'!W25</t>
  </si>
  <si>
    <t>L13'!V25</t>
  </si>
  <si>
    <t>L13'!AE26</t>
  </si>
  <si>
    <t>L13'!AC26</t>
  </si>
  <si>
    <t>L13'!Y26</t>
  </si>
  <si>
    <t>L13'!X26</t>
  </si>
  <si>
    <t>L13'!W26</t>
  </si>
  <si>
    <t>L13'!V26</t>
  </si>
  <si>
    <t>L13'!AE27</t>
  </si>
  <si>
    <t>L13'!AC27</t>
  </si>
  <si>
    <t>L13'!Y27</t>
  </si>
  <si>
    <t>L13'!X27</t>
  </si>
  <si>
    <t>L13'!W27</t>
  </si>
  <si>
    <t>L13'!V27</t>
  </si>
  <si>
    <t>L13'!AE45</t>
  </si>
  <si>
    <t>L13'!AC45</t>
  </si>
  <si>
    <t>L13'!Y45</t>
  </si>
  <si>
    <t>L13'!X45</t>
  </si>
  <si>
    <t>L13'!W45</t>
  </si>
  <si>
    <t>L13'!V45</t>
  </si>
  <si>
    <t>L13'!AE14</t>
  </si>
  <si>
    <t>L13'!AB10</t>
  </si>
  <si>
    <t>L13'!AA10</t>
  </si>
  <si>
    <t>L13'!Z10</t>
  </si>
  <si>
    <t>L13'!AB16</t>
  </si>
  <si>
    <t>L13'!AA16</t>
  </si>
  <si>
    <t>L13'!Z16</t>
  </si>
  <si>
    <t>L13'!AB17</t>
  </si>
  <si>
    <t>L13'!AA17</t>
  </si>
  <si>
    <t>L13'!Z17</t>
  </si>
  <si>
    <t>L13'!AB18</t>
  </si>
  <si>
    <t>L13'!AA18</t>
  </si>
  <si>
    <t>L13'!Z18</t>
  </si>
  <si>
    <t>L13'!AB19</t>
  </si>
  <si>
    <t>L13'!AA19</t>
  </si>
  <si>
    <t>L13'!Z19</t>
  </si>
  <si>
    <t>L13'!AB20</t>
  </si>
  <si>
    <t>L13'!AA20</t>
  </si>
  <si>
    <t>L13'!Z20</t>
  </si>
  <si>
    <t>L13'!AB21</t>
  </si>
  <si>
    <t>L13'!AA21</t>
  </si>
  <si>
    <t>L13'!Z21</t>
  </si>
  <si>
    <t>L13'!AB22</t>
  </si>
  <si>
    <t>L13'!AA22</t>
  </si>
  <si>
    <t>L13'!Z22</t>
  </si>
  <si>
    <t>L13'!AB23</t>
  </si>
  <si>
    <t>L13'!AA23</t>
  </si>
  <si>
    <t>L13'!Z23</t>
  </si>
  <si>
    <t>L13'!AB25</t>
  </si>
  <si>
    <t>L13'!AA25</t>
  </si>
  <si>
    <t>L13'!Z25</t>
  </si>
  <si>
    <t>L13'!AB26</t>
  </si>
  <si>
    <t>L13'!AA26</t>
  </si>
  <si>
    <t>L13'!Z26</t>
  </si>
  <si>
    <t>L13'!AB27</t>
  </si>
  <si>
    <t>L13'!AA27</t>
  </si>
  <si>
    <t>L13'!Z27</t>
  </si>
  <si>
    <t>L13'!AB45</t>
  </si>
  <si>
    <t>L13'!AA45</t>
  </si>
  <si>
    <t>L13'!Z45</t>
  </si>
  <si>
    <t>L13'!AE13</t>
  </si>
  <si>
    <t>L13'!AC13</t>
  </si>
  <si>
    <t>L13'!AB13</t>
  </si>
  <si>
    <t>L13'!AA13</t>
  </si>
  <si>
    <t>L13'!Z13</t>
  </si>
  <si>
    <t>L13'!Y13</t>
  </si>
  <si>
    <t>L13'!X13</t>
  </si>
  <si>
    <t>L13'!W13</t>
  </si>
  <si>
    <t>L13'!V13</t>
  </si>
  <si>
    <t>L13'!AE15</t>
  </si>
  <si>
    <t>L13'!AC15</t>
  </si>
  <si>
    <t>L13'!AB15</t>
  </si>
  <si>
    <t>L13'!AA15</t>
  </si>
  <si>
    <t>L13'!Z15</t>
  </si>
  <si>
    <t>L13'!Y15</t>
  </si>
  <si>
    <t>L13'!X15</t>
  </si>
  <si>
    <t>L13'!W15</t>
  </si>
  <si>
    <t>L13'!V15</t>
  </si>
  <si>
    <t>L13'!AE24</t>
  </si>
  <si>
    <t>L13'!AC24</t>
  </si>
  <si>
    <t>L13'!AB24</t>
  </si>
  <si>
    <t>L13'!AA24</t>
  </si>
  <si>
    <t>L13'!Z24</t>
  </si>
  <si>
    <t>L13'!Y24</t>
  </si>
  <si>
    <t>L13'!X24</t>
  </si>
  <si>
    <t>L13'!W24</t>
  </si>
  <si>
    <t>L13'!V24</t>
  </si>
  <si>
    <t>L13'!AE28</t>
  </si>
  <si>
    <t>L13'!AC28</t>
  </si>
  <si>
    <t>L13'!AB28</t>
  </si>
  <si>
    <t>L13'!AA28</t>
  </si>
  <si>
    <t>L13'!Z28</t>
  </si>
  <si>
    <t>L13'!Y28</t>
  </si>
  <si>
    <t>L13'!X28</t>
  </si>
  <si>
    <t>L13'!W28</t>
  </si>
  <si>
    <t>L13'!V28</t>
  </si>
  <si>
    <t>L13'!AE29</t>
  </si>
  <si>
    <t>L13'!AC29</t>
  </si>
  <si>
    <t>L13'!AB29</t>
  </si>
  <si>
    <t>L13'!AA29</t>
  </si>
  <si>
    <t>L13'!Z29</t>
  </si>
  <si>
    <t>L13'!Y29</t>
  </si>
  <si>
    <t>L13'!X29</t>
  </si>
  <si>
    <t>L13'!W29</t>
  </si>
  <si>
    <t>L13'!V29</t>
  </si>
  <si>
    <t>L13'!AE30</t>
  </si>
  <si>
    <t>L13'!AC30</t>
  </si>
  <si>
    <t>L13'!AB30</t>
  </si>
  <si>
    <t>L13'!AA30</t>
  </si>
  <si>
    <t>L13'!Z30</t>
  </si>
  <si>
    <t>L13'!Y30</t>
  </si>
  <si>
    <t>L13'!X30</t>
  </si>
  <si>
    <t>L13'!W30</t>
  </si>
  <si>
    <t>L13'!V30</t>
  </si>
  <si>
    <t>L13'!AE31</t>
  </si>
  <si>
    <t>L13'!AC31</t>
  </si>
  <si>
    <t>L13'!AB31</t>
  </si>
  <si>
    <t>L13'!AA31</t>
  </si>
  <si>
    <t>L13'!Z31</t>
  </si>
  <si>
    <t>L13'!Y31</t>
  </si>
  <si>
    <t>L13'!X31</t>
  </si>
  <si>
    <t>L13'!W31</t>
  </si>
  <si>
    <t>L13'!V31</t>
  </si>
  <si>
    <t>L13'!AE32</t>
  </si>
  <si>
    <t>L13'!AC32</t>
  </si>
  <si>
    <t>L13'!AB32</t>
  </si>
  <si>
    <t>L13'!AA32</t>
  </si>
  <si>
    <t>L13'!Z32</t>
  </si>
  <si>
    <t>L13'!Y32</t>
  </si>
  <si>
    <t>L13'!X32</t>
  </si>
  <si>
    <t>L13'!W32</t>
  </si>
  <si>
    <t>L13'!V32</t>
  </si>
  <si>
    <t>L13'!AE33</t>
  </si>
  <si>
    <t>L13'!AC33</t>
  </si>
  <si>
    <t>L13'!AB33</t>
  </si>
  <si>
    <t>L13'!AA33</t>
  </si>
  <si>
    <t>L13'!Z33</t>
  </si>
  <si>
    <t>L13'!Y33</t>
  </si>
  <si>
    <t>L13'!X33</t>
  </si>
  <si>
    <t>L13'!W33</t>
  </si>
  <si>
    <t>L13'!V33</t>
  </si>
  <si>
    <t>L13'!AE34</t>
  </si>
  <si>
    <t>L13'!AC34</t>
  </si>
  <si>
    <t>L13'!AB34</t>
  </si>
  <si>
    <t>L13'!AA34</t>
  </si>
  <si>
    <t>L13'!Z34</t>
  </si>
  <si>
    <t>L13'!Y34</t>
  </si>
  <si>
    <t>L13'!X34</t>
  </si>
  <si>
    <t>L13'!W34</t>
  </si>
  <si>
    <t>L13'!V34</t>
  </si>
  <si>
    <t>L13'!AE35</t>
  </si>
  <si>
    <t>L13'!AC35</t>
  </si>
  <si>
    <t>L13'!AB35</t>
  </si>
  <si>
    <t>L13'!AA35</t>
  </si>
  <si>
    <t>L13'!Z35</t>
  </si>
  <si>
    <t>L13'!Y35</t>
  </si>
  <si>
    <t>L13'!X35</t>
  </si>
  <si>
    <t>L13'!W35</t>
  </si>
  <si>
    <t>L13'!V35</t>
  </si>
  <si>
    <t>L13'!AE36</t>
  </si>
  <si>
    <t>L13'!AC36</t>
  </si>
  <si>
    <t>L13'!AB36</t>
  </si>
  <si>
    <t>L13'!AA36</t>
  </si>
  <si>
    <t>L13'!Z36</t>
  </si>
  <si>
    <t>L13'!Y36</t>
  </si>
  <si>
    <t>L13'!X36</t>
  </si>
  <si>
    <t>L13'!W36</t>
  </si>
  <si>
    <t>L13'!V36</t>
  </si>
  <si>
    <t>L13'!AE37</t>
  </si>
  <si>
    <t>L13'!AC37</t>
  </si>
  <si>
    <t>L13'!AB37</t>
  </si>
  <si>
    <t>L13'!AA37</t>
  </si>
  <si>
    <t>L13'!Z37</t>
  </si>
  <si>
    <t>L13'!Y37</t>
  </si>
  <si>
    <t>L13'!X37</t>
  </si>
  <si>
    <t>L13'!W37</t>
  </si>
  <si>
    <t>L13'!V37</t>
  </si>
  <si>
    <t>L13'!AE38</t>
  </si>
  <si>
    <t>L13'!AC38</t>
  </si>
  <si>
    <t>L13'!AB38</t>
  </si>
  <si>
    <t>L13'!AA38</t>
  </si>
  <si>
    <t>L13'!Z38</t>
  </si>
  <si>
    <t>L13'!Y38</t>
  </si>
  <si>
    <t>L13'!X38</t>
  </si>
  <si>
    <t>L13'!W38</t>
  </si>
  <si>
    <t>L13'!V38</t>
  </si>
  <si>
    <t>L13'!AE39</t>
  </si>
  <si>
    <t>L13'!AC39</t>
  </si>
  <si>
    <t>L13'!AB39</t>
  </si>
  <si>
    <t>L13'!AA39</t>
  </si>
  <si>
    <t>L13'!Z39</t>
  </si>
  <si>
    <t>L13'!Y39</t>
  </si>
  <si>
    <t>L13'!X39</t>
  </si>
  <si>
    <t>L13'!W39</t>
  </si>
  <si>
    <t>L13'!V39</t>
  </si>
  <si>
    <t>L13'!AE40</t>
  </si>
  <si>
    <t>L13'!AC40</t>
  </si>
  <si>
    <t>L13'!AB40</t>
  </si>
  <si>
    <t>L13'!AA40</t>
  </si>
  <si>
    <t>L13'!Z40</t>
  </si>
  <si>
    <t>L13'!Y40</t>
  </si>
  <si>
    <t>L13'!X40</t>
  </si>
  <si>
    <t>L13'!W40</t>
  </si>
  <si>
    <t>L13'!V40</t>
  </si>
  <si>
    <t>L13'!AE41</t>
  </si>
  <si>
    <t>L13'!AC41</t>
  </si>
  <si>
    <t>L13'!AB41</t>
  </si>
  <si>
    <t>L13'!AA41</t>
  </si>
  <si>
    <t>L13'!Z41</t>
  </si>
  <si>
    <t>L13'!Y41</t>
  </si>
  <si>
    <t>L13'!X41</t>
  </si>
  <si>
    <t>L13'!W41</t>
  </si>
  <si>
    <t>L13'!V41</t>
  </si>
  <si>
    <t>L13'!AE42</t>
  </si>
  <si>
    <t>L13'!AC42</t>
  </si>
  <si>
    <t>L13'!AB42</t>
  </si>
  <si>
    <t>L13'!AA42</t>
  </si>
  <si>
    <t>L13'!Z42</t>
  </si>
  <si>
    <t>L13'!Y42</t>
  </si>
  <si>
    <t>L13'!X42</t>
  </si>
  <si>
    <t>L13'!W42</t>
  </si>
  <si>
    <t>L13'!V42</t>
  </si>
  <si>
    <t>L13'!AE43</t>
  </si>
  <si>
    <t>L13'!AC43</t>
  </si>
  <si>
    <t>L13'!AB43</t>
  </si>
  <si>
    <t>L13'!AA43</t>
  </si>
  <si>
    <t>L13'!Z43</t>
  </si>
  <si>
    <t>L13'!Y43</t>
  </si>
  <si>
    <t>L13'!X43</t>
  </si>
  <si>
    <t>L13'!W43</t>
  </si>
  <si>
    <t>L13'!V43</t>
  </si>
  <si>
    <t>L13'!AE44</t>
  </si>
  <si>
    <t>L13'!AC44</t>
  </si>
  <si>
    <t>L13'!AB44</t>
  </si>
  <si>
    <t>L13'!AA44</t>
  </si>
  <si>
    <t>L13'!Z44</t>
  </si>
  <si>
    <t>L13'!Y44</t>
  </si>
  <si>
    <t>L13'!X44</t>
  </si>
  <si>
    <t>L13'!W44</t>
  </si>
  <si>
    <t>L13'!V44</t>
  </si>
  <si>
    <t>L13'!AE48</t>
  </si>
  <si>
    <t>L13'!AC48</t>
  </si>
  <si>
    <t>L13'!AB48</t>
  </si>
  <si>
    <t>L13'!AA48</t>
  </si>
  <si>
    <t>L13'!Z48</t>
  </si>
  <si>
    <t>L13'!Y48</t>
  </si>
  <si>
    <t>L13'!X48</t>
  </si>
  <si>
    <t>L13'!W48</t>
  </si>
  <si>
    <t>L13'!V48</t>
  </si>
  <si>
    <t>L13'!AE46</t>
  </si>
  <si>
    <t>L13'!AC46</t>
  </si>
  <si>
    <t>L13'!AB46</t>
  </si>
  <si>
    <t>L13'!AA46</t>
  </si>
  <si>
    <t>L13'!Z46</t>
  </si>
  <si>
    <t>L13'!Y46</t>
  </si>
  <si>
    <t>L13'!X46</t>
  </si>
  <si>
    <t>L13'!W46</t>
  </si>
  <si>
    <t>L13'!V46</t>
  </si>
  <si>
    <t>L13'!AE47</t>
  </si>
  <si>
    <t>L13'!AC47</t>
  </si>
  <si>
    <t>L13'!AB47</t>
  </si>
  <si>
    <t>L13'!AA47</t>
  </si>
  <si>
    <t>L13'!Z47</t>
  </si>
  <si>
    <t>L13'!Y47</t>
  </si>
  <si>
    <t>L13'!X47</t>
  </si>
  <si>
    <t>L13'!W47</t>
  </si>
  <si>
    <t>L13'!V47</t>
  </si>
  <si>
    <t>L13'!AE49</t>
  </si>
  <si>
    <t>L13'!AC49</t>
  </si>
  <si>
    <t>L13'!AB49</t>
  </si>
  <si>
    <t>L13'!AA49</t>
  </si>
  <si>
    <t>L13'!Z49</t>
  </si>
  <si>
    <t>L13'!Y49</t>
  </si>
  <si>
    <t>L13'!X49</t>
  </si>
  <si>
    <t>L13'!W49</t>
  </si>
  <si>
    <t>L13'!V49</t>
  </si>
  <si>
    <t>L13'!AE50</t>
  </si>
  <si>
    <t>L13'!AC50</t>
  </si>
  <si>
    <t>L13'!AB50</t>
  </si>
  <si>
    <t>L13'!AA50</t>
  </si>
  <si>
    <t>L13'!Z50</t>
  </si>
  <si>
    <t>L13'!Y50</t>
  </si>
  <si>
    <t>L13'!X50</t>
  </si>
  <si>
    <t>L13'!W50</t>
  </si>
  <si>
    <t>L13'!V50</t>
  </si>
  <si>
    <t>L13'!AE51</t>
  </si>
  <si>
    <t>L13'!AE52</t>
  </si>
  <si>
    <t>L13'!AE53</t>
  </si>
  <si>
    <t>L13'!AE54</t>
  </si>
  <si>
    <t>L13'!AE55</t>
  </si>
  <si>
    <t>L13'!AD10</t>
  </si>
  <si>
    <t>L13'!AE11</t>
  </si>
  <si>
    <t>L13'!AD11</t>
  </si>
  <si>
    <t>L13'!AC11</t>
  </si>
  <si>
    <t>L13'!AB11</t>
  </si>
  <si>
    <t>L13'!AA11</t>
  </si>
  <si>
    <t>L13'!Z11</t>
  </si>
  <si>
    <t>L13'!Y11</t>
  </si>
  <si>
    <t>L13'!X11</t>
  </si>
  <si>
    <t>L13'!W11</t>
  </si>
  <si>
    <t>L13'!V11</t>
  </si>
  <si>
    <t>L13'!AE12</t>
  </si>
  <si>
    <t>L13'!AD12</t>
  </si>
  <si>
    <t>L13'!AC12</t>
  </si>
  <si>
    <t>L13'!AB12</t>
  </si>
  <si>
    <t>L13'!AA12</t>
  </si>
  <si>
    <t>L13'!Z12</t>
  </si>
  <si>
    <t>L13'!Y12</t>
  </si>
  <si>
    <t>L13'!X12</t>
  </si>
  <si>
    <t>L13'!W12</t>
  </si>
  <si>
    <t>L13'!V12</t>
  </si>
  <si>
    <t>L13'!AD13</t>
  </si>
  <si>
    <t>L13'!AD15</t>
  </si>
  <si>
    <t>L13'!AD16</t>
  </si>
  <si>
    <t>L13'!AD17</t>
  </si>
  <si>
    <t>L13'!AD18</t>
  </si>
  <si>
    <t>L13'!AD19</t>
  </si>
  <si>
    <t>L13'!AD20</t>
  </si>
  <si>
    <t>L13'!AD21</t>
  </si>
  <si>
    <t>L13'!AD22</t>
  </si>
  <si>
    <t>L13'!AD23</t>
  </si>
  <si>
    <t>L13'!AD24</t>
  </si>
  <si>
    <t>L13'!AD25</t>
  </si>
  <si>
    <t>L13'!AD26</t>
  </si>
  <si>
    <t>L13'!AD27</t>
  </si>
  <si>
    <t>L13'!AD28</t>
  </si>
  <si>
    <t>L13'!AD29</t>
  </si>
  <si>
    <t>L13'!AD30</t>
  </si>
  <si>
    <t>L13'!AD31</t>
  </si>
  <si>
    <t>L13'!AD32</t>
  </si>
  <si>
    <t>L13'!AD33</t>
  </si>
  <si>
    <t>L13'!AD34</t>
  </si>
  <si>
    <t>L13'!AD35</t>
  </si>
  <si>
    <t>L13'!AD36</t>
  </si>
  <si>
    <t>L13'!AD37</t>
  </si>
  <si>
    <t>L13'!AD38</t>
  </si>
  <si>
    <t>L13'!AD39</t>
  </si>
  <si>
    <t>L13'!AD40</t>
  </si>
  <si>
    <t>L13'!AD41</t>
  </si>
  <si>
    <t>L13'!AD42</t>
  </si>
  <si>
    <t>L13'!AD43</t>
  </si>
  <si>
    <t>L13'!AD44</t>
  </si>
  <si>
    <t>L13'!AD45</t>
  </si>
  <si>
    <t>L13'!AD46</t>
  </si>
  <si>
    <t>L13'!AD47</t>
  </si>
  <si>
    <t>L13'!AD48</t>
  </si>
  <si>
    <t>L13'!AD49</t>
  </si>
  <si>
    <t>L13'!AD50</t>
  </si>
  <si>
    <t>L13'!V14</t>
  </si>
  <si>
    <t>L13'!W14</t>
  </si>
  <si>
    <t>L13'!X14</t>
  </si>
  <si>
    <t>L13'!Y14</t>
  </si>
  <si>
    <t>L13'!Z14</t>
  </si>
  <si>
    <t>L13'!AA14</t>
  </si>
  <si>
    <t>L13'!AB14</t>
  </si>
  <si>
    <t>L13'!AC14</t>
  </si>
  <si>
    <t>L13'!AD14</t>
  </si>
  <si>
    <t>L13'!V51</t>
  </si>
  <si>
    <t>L13'!W51</t>
  </si>
  <si>
    <t>L13'!X51</t>
  </si>
  <si>
    <t>L13'!Y51</t>
  </si>
  <si>
    <t>L13'!Z51</t>
  </si>
  <si>
    <t>L13'!AA51</t>
  </si>
  <si>
    <t>L13'!AB51</t>
  </si>
  <si>
    <t>L13'!AC51</t>
  </si>
  <si>
    <t>L13'!AD51</t>
  </si>
  <si>
    <t>L13'!V52</t>
  </si>
  <si>
    <t>L13'!W52</t>
  </si>
  <si>
    <t>L13'!X52</t>
  </si>
  <si>
    <t>L13'!Y52</t>
  </si>
  <si>
    <t>L13'!Z52</t>
  </si>
  <si>
    <t>L13'!AA52</t>
  </si>
  <si>
    <t>L13'!AB52</t>
  </si>
  <si>
    <t>L13'!AC52</t>
  </si>
  <si>
    <t>L13'!AD52</t>
  </si>
  <si>
    <t>L13'!V53</t>
  </si>
  <si>
    <t>L13'!W53</t>
  </si>
  <si>
    <t>L13'!X53</t>
  </si>
  <si>
    <t>L13'!Y53</t>
  </si>
  <si>
    <t>L13'!Z53</t>
  </si>
  <si>
    <t>L13'!AA53</t>
  </si>
  <si>
    <t>L13'!AB53</t>
  </si>
  <si>
    <t>L13'!AC53</t>
  </si>
  <si>
    <t>L13'!AD53</t>
  </si>
  <si>
    <t>L13'!V54</t>
  </si>
  <si>
    <t>L13'!W54</t>
  </si>
  <si>
    <t>L13'!X54</t>
  </si>
  <si>
    <t>L13'!Y54</t>
  </si>
  <si>
    <t>L13'!Z54</t>
  </si>
  <si>
    <t>L13'!AA54</t>
  </si>
  <si>
    <t>L13'!AB54</t>
  </si>
  <si>
    <t>L13'!AC54</t>
  </si>
  <si>
    <t>L13'!AD54</t>
  </si>
  <si>
    <t>L13'!V55</t>
  </si>
  <si>
    <t>L13'!W55</t>
  </si>
  <si>
    <t>L13'!X55</t>
  </si>
  <si>
    <t>L13'!Y55</t>
  </si>
  <si>
    <t>L13'!Z55</t>
  </si>
  <si>
    <t>L13'!AA55</t>
  </si>
  <si>
    <t>L13'!AB55</t>
  </si>
  <si>
    <t>L13'!AC55</t>
  </si>
  <si>
    <t>L13'!AD55</t>
  </si>
  <si>
    <t>S130111</t>
  </si>
  <si>
    <t>S130112</t>
  </si>
  <si>
    <t>S130116</t>
  </si>
  <si>
    <t>S130117</t>
  </si>
  <si>
    <t>S130118</t>
  </si>
  <si>
    <t>S130119</t>
  </si>
  <si>
    <t>S130711</t>
  </si>
  <si>
    <t>S130712</t>
  </si>
  <si>
    <t>S130716</t>
  </si>
  <si>
    <t>S130717</t>
  </si>
  <si>
    <t>S130718</t>
  </si>
  <si>
    <t>S130719</t>
  </si>
  <si>
    <t>S130811</t>
  </si>
  <si>
    <t>S130812</t>
  </si>
  <si>
    <t>S130816</t>
  </si>
  <si>
    <t>S130817</t>
  </si>
  <si>
    <t>S130818</t>
  </si>
  <si>
    <t>S130819</t>
  </si>
  <si>
    <t>S130911</t>
  </si>
  <si>
    <t>S130912</t>
  </si>
  <si>
    <t>S130916</t>
  </si>
  <si>
    <t>S130917</t>
  </si>
  <si>
    <t>S130918</t>
  </si>
  <si>
    <t>S130919</t>
  </si>
  <si>
    <t>S131011</t>
  </si>
  <si>
    <t>S131012</t>
  </si>
  <si>
    <t>S131016</t>
  </si>
  <si>
    <t>S131017</t>
  </si>
  <si>
    <t>S131018</t>
  </si>
  <si>
    <t>S131019</t>
  </si>
  <si>
    <t>S131111</t>
  </si>
  <si>
    <t>S131112</t>
  </si>
  <si>
    <t>S131116</t>
  </si>
  <si>
    <t>S131117</t>
  </si>
  <si>
    <t>S131118</t>
  </si>
  <si>
    <t>S131119</t>
  </si>
  <si>
    <t>S131211</t>
  </si>
  <si>
    <t>S131212</t>
  </si>
  <si>
    <t>S131216</t>
  </si>
  <si>
    <t>S131217</t>
  </si>
  <si>
    <t>S131218</t>
  </si>
  <si>
    <t>S131219</t>
  </si>
  <si>
    <t>S131311</t>
  </si>
  <si>
    <t>S131312</t>
  </si>
  <si>
    <t>S131316</t>
  </si>
  <si>
    <t>S131317</t>
  </si>
  <si>
    <t>S131318</t>
  </si>
  <si>
    <t>S131319</t>
  </si>
  <si>
    <t>S131411</t>
  </si>
  <si>
    <t>S131412</t>
  </si>
  <si>
    <t>S131416</t>
  </si>
  <si>
    <t>S131417</t>
  </si>
  <si>
    <t>S131418</t>
  </si>
  <si>
    <t>S131419</t>
  </si>
  <si>
    <t>S131611</t>
  </si>
  <si>
    <t>S131612</t>
  </si>
  <si>
    <t>S131616</t>
  </si>
  <si>
    <t>S131617</t>
  </si>
  <si>
    <t>S131618</t>
  </si>
  <si>
    <t>S131619</t>
  </si>
  <si>
    <t>S131711</t>
  </si>
  <si>
    <t>S131712</t>
  </si>
  <si>
    <t>S131716</t>
  </si>
  <si>
    <t>S131717</t>
  </si>
  <si>
    <t>S131718</t>
  </si>
  <si>
    <t>S131719</t>
  </si>
  <si>
    <t>S131811</t>
  </si>
  <si>
    <t>S131812</t>
  </si>
  <si>
    <t>S131816</t>
  </si>
  <si>
    <t>S131817</t>
  </si>
  <si>
    <t>S131818</t>
  </si>
  <si>
    <t>S131819</t>
  </si>
  <si>
    <t>S133611</t>
  </si>
  <si>
    <t>S133612</t>
  </si>
  <si>
    <t>S133616</t>
  </si>
  <si>
    <t>S133617</t>
  </si>
  <si>
    <t>S133618</t>
  </si>
  <si>
    <t>S133619</t>
  </si>
  <si>
    <t>S130511</t>
  </si>
  <si>
    <t>S130113</t>
  </si>
  <si>
    <t>S130114</t>
  </si>
  <si>
    <t>S130115</t>
  </si>
  <si>
    <t>S130713</t>
  </si>
  <si>
    <t>S130714</t>
  </si>
  <si>
    <t>S130715</t>
  </si>
  <si>
    <t>S130813</t>
  </si>
  <si>
    <t>S130814</t>
  </si>
  <si>
    <t>S130815</t>
  </si>
  <si>
    <t>S130913</t>
  </si>
  <si>
    <t>S130914</t>
  </si>
  <si>
    <t>S130915</t>
  </si>
  <si>
    <t>S131013</t>
  </si>
  <si>
    <t>S131014</t>
  </si>
  <si>
    <t>S131015</t>
  </si>
  <si>
    <t>S131113</t>
  </si>
  <si>
    <t>S131114</t>
  </si>
  <si>
    <t>S131115</t>
  </si>
  <si>
    <t>S131213</t>
  </si>
  <si>
    <t>S131214</t>
  </si>
  <si>
    <t>S131215</t>
  </si>
  <si>
    <t>S131313</t>
  </si>
  <si>
    <t>S131314</t>
  </si>
  <si>
    <t>S131315</t>
  </si>
  <si>
    <t>S131413</t>
  </si>
  <si>
    <t>S131414</t>
  </si>
  <si>
    <t>S131415</t>
  </si>
  <si>
    <t>S131613</t>
  </si>
  <si>
    <t>S131614</t>
  </si>
  <si>
    <t>S131615</t>
  </si>
  <si>
    <t>S131713</t>
  </si>
  <si>
    <t>S131714</t>
  </si>
  <si>
    <t>S131715</t>
  </si>
  <si>
    <t>S131813</t>
  </si>
  <si>
    <t>S131814</t>
  </si>
  <si>
    <t>S131815</t>
  </si>
  <si>
    <t>S133613</t>
  </si>
  <si>
    <t>S133614</t>
  </si>
  <si>
    <t>S133615</t>
  </si>
  <si>
    <t>S130411</t>
  </si>
  <si>
    <t>S130412</t>
  </si>
  <si>
    <t>S130413</t>
  </si>
  <si>
    <t>S130414</t>
  </si>
  <si>
    <t>S130415</t>
  </si>
  <si>
    <t>S130416</t>
  </si>
  <si>
    <t>S130417</t>
  </si>
  <si>
    <t>S130418</t>
  </si>
  <si>
    <t>S130419</t>
  </si>
  <si>
    <t>S130611</t>
  </si>
  <si>
    <t>S130612</t>
  </si>
  <si>
    <t>S130613</t>
  </si>
  <si>
    <t>S130614</t>
  </si>
  <si>
    <t>S130615</t>
  </si>
  <si>
    <t>S130616</t>
  </si>
  <si>
    <t>S130617</t>
  </si>
  <si>
    <t>S130618</t>
  </si>
  <si>
    <t>S130619</t>
  </si>
  <si>
    <t>S131511</t>
  </si>
  <si>
    <t>S131512</t>
  </si>
  <si>
    <t>S131513</t>
  </si>
  <si>
    <t>S131514</t>
  </si>
  <si>
    <t>S131515</t>
  </si>
  <si>
    <t>S131516</t>
  </si>
  <si>
    <t>S131517</t>
  </si>
  <si>
    <t>S131518</t>
  </si>
  <si>
    <t>S131519</t>
  </si>
  <si>
    <t>S131911</t>
  </si>
  <si>
    <t>S131912</t>
  </si>
  <si>
    <t>S131913</t>
  </si>
  <si>
    <t>S131914</t>
  </si>
  <si>
    <t>S131915</t>
  </si>
  <si>
    <t>S131916</t>
  </si>
  <si>
    <t>S131917</t>
  </si>
  <si>
    <t>S131918</t>
  </si>
  <si>
    <t>S131919</t>
  </si>
  <si>
    <t>S132011</t>
  </si>
  <si>
    <t>S132012</t>
  </si>
  <si>
    <t>S132013</t>
  </si>
  <si>
    <t>S132014</t>
  </si>
  <si>
    <t>S132015</t>
  </si>
  <si>
    <t>S132016</t>
  </si>
  <si>
    <t>S132017</t>
  </si>
  <si>
    <t>S132018</t>
  </si>
  <si>
    <t>S132019</t>
  </si>
  <si>
    <t>S132111</t>
  </si>
  <si>
    <t>S132112</t>
  </si>
  <si>
    <t>S132113</t>
  </si>
  <si>
    <t>S132114</t>
  </si>
  <si>
    <t>S132115</t>
  </si>
  <si>
    <t>S132116</t>
  </si>
  <si>
    <t>S132117</t>
  </si>
  <si>
    <t>S132118</t>
  </si>
  <si>
    <t>S132119</t>
  </si>
  <si>
    <t>S132211</t>
  </si>
  <si>
    <t>S132212</t>
  </si>
  <si>
    <t>S132213</t>
  </si>
  <si>
    <t>S132214</t>
  </si>
  <si>
    <t>S132215</t>
  </si>
  <si>
    <t>S132216</t>
  </si>
  <si>
    <t>S132217</t>
  </si>
  <si>
    <t>S132218</t>
  </si>
  <si>
    <t>S132219</t>
  </si>
  <si>
    <t>S132311</t>
  </si>
  <si>
    <t>S132312</t>
  </si>
  <si>
    <t>S132313</t>
  </si>
  <si>
    <t>S132314</t>
  </si>
  <si>
    <t>S132315</t>
  </si>
  <si>
    <t>S132316</t>
  </si>
  <si>
    <t>S132317</t>
  </si>
  <si>
    <t>S132318</t>
  </si>
  <si>
    <t>S132319</t>
  </si>
  <si>
    <t>S132411</t>
  </si>
  <si>
    <t>S132412</t>
  </si>
  <si>
    <t>S132413</t>
  </si>
  <si>
    <t>S132414</t>
  </si>
  <si>
    <t>S132415</t>
  </si>
  <si>
    <t>S132416</t>
  </si>
  <si>
    <t>S132417</t>
  </si>
  <si>
    <t>S132418</t>
  </si>
  <si>
    <t>S132419</t>
  </si>
  <si>
    <t>S132511</t>
  </si>
  <si>
    <t>S132512</t>
  </si>
  <si>
    <t>S132513</t>
  </si>
  <si>
    <t>S132514</t>
  </si>
  <si>
    <t>S132515</t>
  </si>
  <si>
    <t>S132516</t>
  </si>
  <si>
    <t>S132517</t>
  </si>
  <si>
    <t>S132518</t>
  </si>
  <si>
    <t>S132519</t>
  </si>
  <si>
    <t>S132611</t>
  </si>
  <si>
    <t>S132612</t>
  </si>
  <si>
    <t>S132613</t>
  </si>
  <si>
    <t>S132614</t>
  </si>
  <si>
    <t>S132615</t>
  </si>
  <si>
    <t>S132616</t>
  </si>
  <si>
    <t>S132617</t>
  </si>
  <si>
    <t>S132618</t>
  </si>
  <si>
    <t>S132619</t>
  </si>
  <si>
    <t>S132711</t>
  </si>
  <si>
    <t>S132712</t>
  </si>
  <si>
    <t>S132713</t>
  </si>
  <si>
    <t>S132714</t>
  </si>
  <si>
    <t>S132715</t>
  </si>
  <si>
    <t>S132716</t>
  </si>
  <si>
    <t>S132717</t>
  </si>
  <si>
    <t>S132718</t>
  </si>
  <si>
    <t>S132719</t>
  </si>
  <si>
    <t>S132811</t>
  </si>
  <si>
    <t>S132812</t>
  </si>
  <si>
    <t>S132813</t>
  </si>
  <si>
    <t>S132814</t>
  </si>
  <si>
    <t>S132815</t>
  </si>
  <si>
    <t>S132816</t>
  </si>
  <si>
    <t>S132817</t>
  </si>
  <si>
    <t>S132818</t>
  </si>
  <si>
    <t>S132819</t>
  </si>
  <si>
    <t>S132911</t>
  </si>
  <si>
    <t>S132912</t>
  </si>
  <si>
    <t>S132913</t>
  </si>
  <si>
    <t>S132914</t>
  </si>
  <si>
    <t>S132915</t>
  </si>
  <si>
    <t>S132916</t>
  </si>
  <si>
    <t>S132917</t>
  </si>
  <si>
    <t>S132918</t>
  </si>
  <si>
    <t>S132919</t>
  </si>
  <si>
    <t>S133011</t>
  </si>
  <si>
    <t>S133012</t>
  </si>
  <si>
    <t>S133013</t>
  </si>
  <si>
    <t>S133014</t>
  </si>
  <si>
    <t>S133015</t>
  </si>
  <si>
    <t>S133016</t>
  </si>
  <si>
    <t>S133017</t>
  </si>
  <si>
    <t>S133018</t>
  </si>
  <si>
    <t>S133019</t>
  </si>
  <si>
    <t>S133111</t>
  </si>
  <si>
    <t>S133112</t>
  </si>
  <si>
    <t>S133113</t>
  </si>
  <si>
    <t>S133114</t>
  </si>
  <si>
    <t>S133115</t>
  </si>
  <si>
    <t>S133116</t>
  </si>
  <si>
    <t>S133117</t>
  </si>
  <si>
    <t>S133118</t>
  </si>
  <si>
    <t>S133119</t>
  </si>
  <si>
    <t>S133211</t>
  </si>
  <si>
    <t>S133212</t>
  </si>
  <si>
    <t>S133213</t>
  </si>
  <si>
    <t>S133214</t>
  </si>
  <si>
    <t>S133215</t>
  </si>
  <si>
    <t>S133216</t>
  </si>
  <si>
    <t>S133217</t>
  </si>
  <si>
    <t>S133218</t>
  </si>
  <si>
    <t>S133219</t>
  </si>
  <si>
    <t>S133311</t>
  </si>
  <si>
    <t>S133312</t>
  </si>
  <si>
    <t>S133313</t>
  </si>
  <si>
    <t>S133314</t>
  </si>
  <si>
    <t>S133315</t>
  </si>
  <si>
    <t>S133316</t>
  </si>
  <si>
    <t>S133317</t>
  </si>
  <si>
    <t>S133318</t>
  </si>
  <si>
    <t>S133319</t>
  </si>
  <si>
    <t>S133411</t>
  </si>
  <si>
    <t>S133412</t>
  </si>
  <si>
    <t>S133413</t>
  </si>
  <si>
    <t>S133414</t>
  </si>
  <si>
    <t>S133415</t>
  </si>
  <si>
    <t>S133416</t>
  </si>
  <si>
    <t>S133417</t>
  </si>
  <si>
    <t>S133418</t>
  </si>
  <si>
    <t>S133419</t>
  </si>
  <si>
    <t>S133511</t>
  </si>
  <si>
    <t>S133512</t>
  </si>
  <si>
    <t>S133513</t>
  </si>
  <si>
    <t>S133514</t>
  </si>
  <si>
    <t>S133515</t>
  </si>
  <si>
    <t>S133516</t>
  </si>
  <si>
    <t>S133517</t>
  </si>
  <si>
    <t>S133518</t>
  </si>
  <si>
    <t>S133519</t>
  </si>
  <si>
    <t>S133911</t>
  </si>
  <si>
    <t>S133912</t>
  </si>
  <si>
    <t>S133913</t>
  </si>
  <si>
    <t>S133914</t>
  </si>
  <si>
    <t>S133915</t>
  </si>
  <si>
    <t>S133916</t>
  </si>
  <si>
    <t>S133917</t>
  </si>
  <si>
    <t>S133918</t>
  </si>
  <si>
    <t>S133919</t>
  </si>
  <si>
    <t>S133711</t>
  </si>
  <si>
    <t>S133712</t>
  </si>
  <si>
    <t>S133713</t>
  </si>
  <si>
    <t>S133714</t>
  </si>
  <si>
    <t>S133715</t>
  </si>
  <si>
    <t>S133716</t>
  </si>
  <si>
    <t>S133717</t>
  </si>
  <si>
    <t>S133718</t>
  </si>
  <si>
    <t>S133719</t>
  </si>
  <si>
    <t>S133811</t>
  </si>
  <si>
    <t>S133812</t>
  </si>
  <si>
    <t>S133813</t>
  </si>
  <si>
    <t>S133814</t>
  </si>
  <si>
    <t>S133815</t>
  </si>
  <si>
    <t>S133816</t>
  </si>
  <si>
    <t>S133817</t>
  </si>
  <si>
    <t>S133818</t>
  </si>
  <si>
    <t>S133819</t>
  </si>
  <si>
    <t>S134011</t>
  </si>
  <si>
    <t>S134012</t>
  </si>
  <si>
    <t>S134013</t>
  </si>
  <si>
    <t>S134014</t>
  </si>
  <si>
    <t>S134015</t>
  </si>
  <si>
    <t>S134016</t>
  </si>
  <si>
    <t>S134017</t>
  </si>
  <si>
    <t>S134018</t>
  </si>
  <si>
    <t>S134019</t>
  </si>
  <si>
    <t>S134111</t>
  </si>
  <si>
    <t>S134112</t>
  </si>
  <si>
    <t>S134113</t>
  </si>
  <si>
    <t>S134114</t>
  </si>
  <si>
    <t>S134115</t>
  </si>
  <si>
    <t>S134116</t>
  </si>
  <si>
    <t>S134117</t>
  </si>
  <si>
    <t>S134118</t>
  </si>
  <si>
    <t>S134119</t>
  </si>
  <si>
    <t>S134211</t>
  </si>
  <si>
    <t>S134311</t>
  </si>
  <si>
    <t>S134411</t>
  </si>
  <si>
    <t>S134511</t>
  </si>
  <si>
    <t>S134611</t>
  </si>
  <si>
    <t>S130211</t>
  </si>
  <si>
    <t>S130212</t>
  </si>
  <si>
    <t>S130213</t>
  </si>
  <si>
    <t>S130214</t>
  </si>
  <si>
    <t>S130215</t>
  </si>
  <si>
    <t>S130216</t>
  </si>
  <si>
    <t>S130217</t>
  </si>
  <si>
    <t>S130218</t>
  </si>
  <si>
    <t>S130219</t>
  </si>
  <si>
    <t>S130311</t>
  </si>
  <si>
    <t>S130312</t>
  </si>
  <si>
    <t>S130313</t>
  </si>
  <si>
    <t>S130314</t>
  </si>
  <si>
    <t>S130315</t>
  </si>
  <si>
    <t>S130316</t>
  </si>
  <si>
    <t>S130317</t>
  </si>
  <si>
    <t>S130318</t>
  </si>
  <si>
    <t>S130319</t>
  </si>
  <si>
    <t>S130519</t>
  </si>
  <si>
    <t>S130518</t>
  </si>
  <si>
    <t>S130517</t>
  </si>
  <si>
    <t>S130516</t>
  </si>
  <si>
    <t>S130515</t>
  </si>
  <si>
    <t>S130514</t>
  </si>
  <si>
    <t>S130513</t>
  </si>
  <si>
    <t>S130512</t>
  </si>
  <si>
    <t>S134219</t>
  </si>
  <si>
    <t>S134218</t>
  </si>
  <si>
    <t>S134217</t>
  </si>
  <si>
    <t>S134216</t>
  </si>
  <si>
    <t>S134215</t>
  </si>
  <si>
    <t>S134214</t>
  </si>
  <si>
    <t>S134213</t>
  </si>
  <si>
    <t>S134212</t>
  </si>
  <si>
    <t>S134319</t>
  </si>
  <si>
    <t>S134318</t>
  </si>
  <si>
    <t>S134317</t>
  </si>
  <si>
    <t>S134316</t>
  </si>
  <si>
    <t>S134315</t>
  </si>
  <si>
    <t>S134314</t>
  </si>
  <si>
    <t>S134313</t>
  </si>
  <si>
    <t>S134312</t>
  </si>
  <si>
    <t>S134419</t>
  </si>
  <si>
    <t>S134418</t>
  </si>
  <si>
    <t>S134417</t>
  </si>
  <si>
    <t>S134416</t>
  </si>
  <si>
    <t>S134415</t>
  </si>
  <si>
    <t>S134414</t>
  </si>
  <si>
    <t>S134413</t>
  </si>
  <si>
    <t>S134412</t>
  </si>
  <si>
    <t>S134519</t>
  </si>
  <si>
    <t>S134518</t>
  </si>
  <si>
    <t>S134517</t>
  </si>
  <si>
    <t>S134516</t>
  </si>
  <si>
    <t>S134515</t>
  </si>
  <si>
    <t>S134514</t>
  </si>
  <si>
    <t>S134513</t>
  </si>
  <si>
    <t>S134512</t>
  </si>
  <si>
    <t>S134619</t>
  </si>
  <si>
    <t>S134618</t>
  </si>
  <si>
    <t>S134617</t>
  </si>
  <si>
    <t>S134616</t>
  </si>
  <si>
    <t>S134615</t>
  </si>
  <si>
    <t>S134614</t>
  </si>
  <si>
    <t>S134613</t>
  </si>
  <si>
    <t>S134612</t>
  </si>
  <si>
    <t>S130120</t>
  </si>
  <si>
    <t>S130121</t>
  </si>
  <si>
    <t>S130125</t>
  </si>
  <si>
    <t>S130126</t>
  </si>
  <si>
    <t>S130127</t>
  </si>
  <si>
    <t>S130128</t>
  </si>
  <si>
    <t>S130720</t>
  </si>
  <si>
    <t>S130721</t>
  </si>
  <si>
    <t>S130725</t>
  </si>
  <si>
    <t>S130726</t>
  </si>
  <si>
    <t>S130727</t>
  </si>
  <si>
    <t>S130728</t>
  </si>
  <si>
    <t>S130820</t>
  </si>
  <si>
    <t>S130821</t>
  </si>
  <si>
    <t>S130825</t>
  </si>
  <si>
    <t>S130826</t>
  </si>
  <si>
    <t>S130827</t>
  </si>
  <si>
    <t>S130828</t>
  </si>
  <si>
    <t>S130920</t>
  </si>
  <si>
    <t>S130921</t>
  </si>
  <si>
    <t>S130925</t>
  </si>
  <si>
    <t>S130926</t>
  </si>
  <si>
    <t>S130927</t>
  </si>
  <si>
    <t>S130928</t>
  </si>
  <si>
    <t>S131020</t>
  </si>
  <si>
    <t>S131021</t>
  </si>
  <si>
    <t>S131025</t>
  </si>
  <si>
    <t>S131026</t>
  </si>
  <si>
    <t>S131027</t>
  </si>
  <si>
    <t>S131028</t>
  </si>
  <si>
    <t>S131120</t>
  </si>
  <si>
    <t>S131121</t>
  </si>
  <si>
    <t>S131125</t>
  </si>
  <si>
    <t>S131126</t>
  </si>
  <si>
    <t>S131127</t>
  </si>
  <si>
    <t>S131128</t>
  </si>
  <si>
    <t>S131220</t>
  </si>
  <si>
    <t>S131221</t>
  </si>
  <si>
    <t>S131225</t>
  </si>
  <si>
    <t>S131226</t>
  </si>
  <si>
    <t>S131227</t>
  </si>
  <si>
    <t>S131228</t>
  </si>
  <si>
    <t>S131320</t>
  </si>
  <si>
    <t>S131321</t>
  </si>
  <si>
    <t>S131325</t>
  </si>
  <si>
    <t>S131326</t>
  </si>
  <si>
    <t>S131327</t>
  </si>
  <si>
    <t>S131328</t>
  </si>
  <si>
    <t>S131420</t>
  </si>
  <si>
    <t>S131421</t>
  </si>
  <si>
    <t>S131425</t>
  </si>
  <si>
    <t>S131426</t>
  </si>
  <si>
    <t>S131427</t>
  </si>
  <si>
    <t>S131428</t>
  </si>
  <si>
    <t>S131620</t>
  </si>
  <si>
    <t>S131621</t>
  </si>
  <si>
    <t>S131625</t>
  </si>
  <si>
    <t>S131626</t>
  </si>
  <si>
    <t>S131627</t>
  </si>
  <si>
    <t>S131628</t>
  </si>
  <si>
    <t>S131720</t>
  </si>
  <si>
    <t>S131721</t>
  </si>
  <si>
    <t>S131725</t>
  </si>
  <si>
    <t>S131726</t>
  </si>
  <si>
    <t>S131727</t>
  </si>
  <si>
    <t>S131728</t>
  </si>
  <si>
    <t>S131820</t>
  </si>
  <si>
    <t>S131821</t>
  </si>
  <si>
    <t>S131825</t>
  </si>
  <si>
    <t>S131826</t>
  </si>
  <si>
    <t>S131827</t>
  </si>
  <si>
    <t>S131828</t>
  </si>
  <si>
    <t>S133620</t>
  </si>
  <si>
    <t>S133621</t>
  </si>
  <si>
    <t>S133625</t>
  </si>
  <si>
    <t>S133626</t>
  </si>
  <si>
    <t>S133627</t>
  </si>
  <si>
    <t>S133628</t>
  </si>
  <si>
    <t>S130520</t>
  </si>
  <si>
    <t>S130122</t>
  </si>
  <si>
    <t>S130123</t>
  </si>
  <si>
    <t>S130124</t>
  </si>
  <si>
    <t>S130722</t>
  </si>
  <si>
    <t>S130723</t>
  </si>
  <si>
    <t>S130724</t>
  </si>
  <si>
    <t>S130822</t>
  </si>
  <si>
    <t>S130823</t>
  </si>
  <si>
    <t>S130824</t>
  </si>
  <si>
    <t>S130922</t>
  </si>
  <si>
    <t>S130923</t>
  </si>
  <si>
    <t>S130924</t>
  </si>
  <si>
    <t>S131022</t>
  </si>
  <si>
    <t>S131023</t>
  </si>
  <si>
    <t>S131024</t>
  </si>
  <si>
    <t>S131122</t>
  </si>
  <si>
    <t>S131123</t>
  </si>
  <si>
    <t>S131124</t>
  </si>
  <si>
    <t>S131222</t>
  </si>
  <si>
    <t>S131223</t>
  </si>
  <si>
    <t>S131224</t>
  </si>
  <si>
    <t>S131322</t>
  </si>
  <si>
    <t>S131323</t>
  </si>
  <si>
    <t>S131324</t>
  </si>
  <si>
    <t>S131422</t>
  </si>
  <si>
    <t>S131423</t>
  </si>
  <si>
    <t>S131424</t>
  </si>
  <si>
    <t>S131622</t>
  </si>
  <si>
    <t>S131623</t>
  </si>
  <si>
    <t>S131624</t>
  </si>
  <si>
    <t>S131722</t>
  </si>
  <si>
    <t>S131723</t>
  </si>
  <si>
    <t>S131724</t>
  </si>
  <si>
    <t>S131822</t>
  </si>
  <si>
    <t>S131823</t>
  </si>
  <si>
    <t>S131824</t>
  </si>
  <si>
    <t>S133622</t>
  </si>
  <si>
    <t>S133623</t>
  </si>
  <si>
    <t>S133624</t>
  </si>
  <si>
    <t>S130420</t>
  </si>
  <si>
    <t>S130421</t>
  </si>
  <si>
    <t>S130422</t>
  </si>
  <si>
    <t>S130423</t>
  </si>
  <si>
    <t>S130424</t>
  </si>
  <si>
    <t>S130425</t>
  </si>
  <si>
    <t>S130426</t>
  </si>
  <si>
    <t>S130427</t>
  </si>
  <si>
    <t>S130428</t>
  </si>
  <si>
    <t>S130620</t>
  </si>
  <si>
    <t>S130621</t>
  </si>
  <si>
    <t>S130622</t>
  </si>
  <si>
    <t>S130623</t>
  </si>
  <si>
    <t>S130624</t>
  </si>
  <si>
    <t>S130625</t>
  </si>
  <si>
    <t>S130626</t>
  </si>
  <si>
    <t>S130627</t>
  </si>
  <si>
    <t>S130628</t>
  </si>
  <si>
    <t>S131520</t>
  </si>
  <si>
    <t>S131521</t>
  </si>
  <si>
    <t>S131522</t>
  </si>
  <si>
    <t>S131523</t>
  </si>
  <si>
    <t>S131524</t>
  </si>
  <si>
    <t>S131525</t>
  </si>
  <si>
    <t>S131526</t>
  </si>
  <si>
    <t>S131527</t>
  </si>
  <si>
    <t>S131528</t>
  </si>
  <si>
    <t>S131920</t>
  </si>
  <si>
    <t>S131921</t>
  </si>
  <si>
    <t>S131922</t>
  </si>
  <si>
    <t>S131923</t>
  </si>
  <si>
    <t>S131924</t>
  </si>
  <si>
    <t>S131925</t>
  </si>
  <si>
    <t>S131926</t>
  </si>
  <si>
    <t>S131927</t>
  </si>
  <si>
    <t>S131928</t>
  </si>
  <si>
    <t>S132020</t>
  </si>
  <si>
    <t>S132021</t>
  </si>
  <si>
    <t>S132022</t>
  </si>
  <si>
    <t>S132023</t>
  </si>
  <si>
    <t>S132024</t>
  </si>
  <si>
    <t>S132025</t>
  </si>
  <si>
    <t>S132026</t>
  </si>
  <si>
    <t>S132027</t>
  </si>
  <si>
    <t>S132028</t>
  </si>
  <si>
    <t>S132120</t>
  </si>
  <si>
    <t>S132121</t>
  </si>
  <si>
    <t>S132122</t>
  </si>
  <si>
    <t>S132123</t>
  </si>
  <si>
    <t>S132124</t>
  </si>
  <si>
    <t>S132125</t>
  </si>
  <si>
    <t>S132126</t>
  </si>
  <si>
    <t>S132127</t>
  </si>
  <si>
    <t>S132128</t>
  </si>
  <si>
    <t>S132220</t>
  </si>
  <si>
    <t>S132221</t>
  </si>
  <si>
    <t>S132222</t>
  </si>
  <si>
    <t>S132223</t>
  </si>
  <si>
    <t>S132224</t>
  </si>
  <si>
    <t>S132225</t>
  </si>
  <si>
    <t>S132226</t>
  </si>
  <si>
    <t>S132227</t>
  </si>
  <si>
    <t>S132228</t>
  </si>
  <si>
    <t>S132320</t>
  </si>
  <si>
    <t>S132321</t>
  </si>
  <si>
    <t>S132322</t>
  </si>
  <si>
    <t>S132323</t>
  </si>
  <si>
    <t>S132324</t>
  </si>
  <si>
    <t>S132325</t>
  </si>
  <si>
    <t>S132326</t>
  </si>
  <si>
    <t>S132327</t>
  </si>
  <si>
    <t>S132328</t>
  </si>
  <si>
    <t>S132420</t>
  </si>
  <si>
    <t>S132421</t>
  </si>
  <si>
    <t>S132422</t>
  </si>
  <si>
    <t>S132423</t>
  </si>
  <si>
    <t>S132424</t>
  </si>
  <si>
    <t>S132425</t>
  </si>
  <si>
    <t>S132426</t>
  </si>
  <si>
    <t>S132427</t>
  </si>
  <si>
    <t>S132428</t>
  </si>
  <si>
    <t>S132520</t>
  </si>
  <si>
    <t>S132521</t>
  </si>
  <si>
    <t>S132522</t>
  </si>
  <si>
    <t>S132523</t>
  </si>
  <si>
    <t>S132524</t>
  </si>
  <si>
    <t>S132525</t>
  </si>
  <si>
    <t>S132526</t>
  </si>
  <si>
    <t>S132527</t>
  </si>
  <si>
    <t>S132528</t>
  </si>
  <si>
    <t>S132620</t>
  </si>
  <si>
    <t>S132621</t>
  </si>
  <si>
    <t>S132622</t>
  </si>
  <si>
    <t>S132623</t>
  </si>
  <si>
    <t>S132624</t>
  </si>
  <si>
    <t>S132625</t>
  </si>
  <si>
    <t>S132626</t>
  </si>
  <si>
    <t>S132627</t>
  </si>
  <si>
    <t>S132628</t>
  </si>
  <si>
    <t>S132720</t>
  </si>
  <si>
    <t>S132721</t>
  </si>
  <si>
    <t>S132722</t>
  </si>
  <si>
    <t>S132723</t>
  </si>
  <si>
    <t>S132724</t>
  </si>
  <si>
    <t>S132725</t>
  </si>
  <si>
    <t>S132726</t>
  </si>
  <si>
    <t>S132727</t>
  </si>
  <si>
    <t>S132728</t>
  </si>
  <si>
    <t>S132820</t>
  </si>
  <si>
    <t>S132821</t>
  </si>
  <si>
    <t>S132822</t>
  </si>
  <si>
    <t>S132823</t>
  </si>
  <si>
    <t>S132824</t>
  </si>
  <si>
    <t>S132825</t>
  </si>
  <si>
    <t>S132826</t>
  </si>
  <si>
    <t>S132827</t>
  </si>
  <si>
    <t>S132828</t>
  </si>
  <si>
    <t>S132920</t>
  </si>
  <si>
    <t>S132921</t>
  </si>
  <si>
    <t>S132922</t>
  </si>
  <si>
    <t>S132923</t>
  </si>
  <si>
    <t>S132924</t>
  </si>
  <si>
    <t>S132925</t>
  </si>
  <si>
    <t>S132926</t>
  </si>
  <si>
    <t>S132927</t>
  </si>
  <si>
    <t>S132928</t>
  </si>
  <si>
    <t>S133020</t>
  </si>
  <si>
    <t>S133021</t>
  </si>
  <si>
    <t>S133022</t>
  </si>
  <si>
    <t>S133023</t>
  </si>
  <si>
    <t>S133024</t>
  </si>
  <si>
    <t>S133025</t>
  </si>
  <si>
    <t>S133026</t>
  </si>
  <si>
    <t>S133027</t>
  </si>
  <si>
    <t>S133028</t>
  </si>
  <si>
    <t>S133120</t>
  </si>
  <si>
    <t>S133121</t>
  </si>
  <si>
    <t>S133122</t>
  </si>
  <si>
    <t>S133123</t>
  </si>
  <si>
    <t>S133124</t>
  </si>
  <si>
    <t>S133125</t>
  </si>
  <si>
    <t>S133126</t>
  </si>
  <si>
    <t>S133127</t>
  </si>
  <si>
    <t>S133128</t>
  </si>
  <si>
    <t>S133220</t>
  </si>
  <si>
    <t>S133221</t>
  </si>
  <si>
    <t>S133222</t>
  </si>
  <si>
    <t>S133223</t>
  </si>
  <si>
    <t>S133224</t>
  </si>
  <si>
    <t>S133225</t>
  </si>
  <si>
    <t>S133226</t>
  </si>
  <si>
    <t>S133227</t>
  </si>
  <si>
    <t>S133228</t>
  </si>
  <si>
    <t>S133320</t>
  </si>
  <si>
    <t>S133321</t>
  </si>
  <si>
    <t>S133322</t>
  </si>
  <si>
    <t>S133323</t>
  </si>
  <si>
    <t>S133324</t>
  </si>
  <si>
    <t>S133325</t>
  </si>
  <si>
    <t>S133326</t>
  </si>
  <si>
    <t>S133327</t>
  </si>
  <si>
    <t>S133328</t>
  </si>
  <si>
    <t>S133420</t>
  </si>
  <si>
    <t>S133421</t>
  </si>
  <si>
    <t>S133422</t>
  </si>
  <si>
    <t>S133423</t>
  </si>
  <si>
    <t>S133424</t>
  </si>
  <si>
    <t>S133425</t>
  </si>
  <si>
    <t>S133426</t>
  </si>
  <si>
    <t>S133427</t>
  </si>
  <si>
    <t>S133428</t>
  </si>
  <si>
    <t>S133520</t>
  </si>
  <si>
    <t>S133521</t>
  </si>
  <si>
    <t>S133522</t>
  </si>
  <si>
    <t>S133523</t>
  </si>
  <si>
    <t>S133524</t>
  </si>
  <si>
    <t>S133525</t>
  </si>
  <si>
    <t>S133526</t>
  </si>
  <si>
    <t>S133527</t>
  </si>
  <si>
    <t>S133528</t>
  </si>
  <si>
    <t>S133920</t>
  </si>
  <si>
    <t>S133921</t>
  </si>
  <si>
    <t>S133922</t>
  </si>
  <si>
    <t>S133923</t>
  </si>
  <si>
    <t>S133924</t>
  </si>
  <si>
    <t>S133925</t>
  </si>
  <si>
    <t>S133926</t>
  </si>
  <si>
    <t>S133927</t>
  </si>
  <si>
    <t>S133928</t>
  </si>
  <si>
    <t>S133720</t>
  </si>
  <si>
    <t>S133721</t>
  </si>
  <si>
    <t>S133722</t>
  </si>
  <si>
    <t>S133723</t>
  </si>
  <si>
    <t>S133724</t>
  </si>
  <si>
    <t>S133725</t>
  </si>
  <si>
    <t>S133726</t>
  </si>
  <si>
    <t>S133727</t>
  </si>
  <si>
    <t>S133728</t>
  </si>
  <si>
    <t>S133820</t>
  </si>
  <si>
    <t>S133821</t>
  </si>
  <si>
    <t>S133822</t>
  </si>
  <si>
    <t>S133823</t>
  </si>
  <si>
    <t>S133824</t>
  </si>
  <si>
    <t>S133825</t>
  </si>
  <si>
    <t>S133826</t>
  </si>
  <si>
    <t>S133827</t>
  </si>
  <si>
    <t>S133828</t>
  </si>
  <si>
    <t>S134020</t>
  </si>
  <si>
    <t>S134021</t>
  </si>
  <si>
    <t>S134022</t>
  </si>
  <si>
    <t>S134023</t>
  </si>
  <si>
    <t>S134024</t>
  </si>
  <si>
    <t>S134025</t>
  </si>
  <si>
    <t>S134026</t>
  </si>
  <si>
    <t>S134027</t>
  </si>
  <si>
    <t>S134028</t>
  </si>
  <si>
    <t>S134120</t>
  </si>
  <si>
    <t>S134121</t>
  </si>
  <si>
    <t>S134122</t>
  </si>
  <si>
    <t>S134123</t>
  </si>
  <si>
    <t>S134124</t>
  </si>
  <si>
    <t>S134125</t>
  </si>
  <si>
    <t>S134126</t>
  </si>
  <si>
    <t>S134127</t>
  </si>
  <si>
    <t>S134128</t>
  </si>
  <si>
    <t>S134220</t>
  </si>
  <si>
    <t>S134320</t>
  </si>
  <si>
    <t>S134420</t>
  </si>
  <si>
    <t>S134520</t>
  </si>
  <si>
    <t>S134620</t>
  </si>
  <si>
    <t>S130220</t>
  </si>
  <si>
    <t>S130221</t>
  </si>
  <si>
    <t>S130222</t>
  </si>
  <si>
    <t>S130223</t>
  </si>
  <si>
    <t>S130224</t>
  </si>
  <si>
    <t>S130225</t>
  </si>
  <si>
    <t>S130226</t>
  </si>
  <si>
    <t>S130227</t>
  </si>
  <si>
    <t>S130228</t>
  </si>
  <si>
    <t>S130320</t>
  </si>
  <si>
    <t>S130321</t>
  </si>
  <si>
    <t>S130322</t>
  </si>
  <si>
    <t>S130323</t>
  </si>
  <si>
    <t>S130324</t>
  </si>
  <si>
    <t>S130325</t>
  </si>
  <si>
    <t>S130326</t>
  </si>
  <si>
    <t>S130327</t>
  </si>
  <si>
    <t>S130328</t>
  </si>
  <si>
    <t>S130528</t>
  </si>
  <si>
    <t>S130527</t>
  </si>
  <si>
    <t>S130526</t>
  </si>
  <si>
    <t>S130525</t>
  </si>
  <si>
    <t>S130524</t>
  </si>
  <si>
    <t>S130523</t>
  </si>
  <si>
    <t>S130522</t>
  </si>
  <si>
    <t>S130521</t>
  </si>
  <si>
    <t>S134228</t>
  </si>
  <si>
    <t>S134227</t>
  </si>
  <si>
    <t>S134226</t>
  </si>
  <si>
    <t>S134225</t>
  </si>
  <si>
    <t>S134224</t>
  </si>
  <si>
    <t>S134223</t>
  </si>
  <si>
    <t>S134222</t>
  </si>
  <si>
    <t>S134221</t>
  </si>
  <si>
    <t>S134328</t>
  </si>
  <si>
    <t>S134327</t>
  </si>
  <si>
    <t>S134326</t>
  </si>
  <si>
    <t>S134325</t>
  </si>
  <si>
    <t>S134324</t>
  </si>
  <si>
    <t>S134323</t>
  </si>
  <si>
    <t>S134322</t>
  </si>
  <si>
    <t>S134321</t>
  </si>
  <si>
    <t>S134428</t>
  </si>
  <si>
    <t>S134427</t>
  </si>
  <si>
    <t>S134426</t>
  </si>
  <si>
    <t>S134425</t>
  </si>
  <si>
    <t>S134424</t>
  </si>
  <si>
    <t>S134423</t>
  </si>
  <si>
    <t>S134422</t>
  </si>
  <si>
    <t>S134421</t>
  </si>
  <si>
    <t>S134528</t>
  </si>
  <si>
    <t>S134527</t>
  </si>
  <si>
    <t>S134526</t>
  </si>
  <si>
    <t>S134525</t>
  </si>
  <si>
    <t>S134524</t>
  </si>
  <si>
    <t>S134523</t>
  </si>
  <si>
    <t>S134522</t>
  </si>
  <si>
    <t>S134521</t>
  </si>
  <si>
    <t>S134628</t>
  </si>
  <si>
    <t>S134627</t>
  </si>
  <si>
    <t>S134626</t>
  </si>
  <si>
    <t>S134625</t>
  </si>
  <si>
    <t>S134624</t>
  </si>
  <si>
    <t>S134623</t>
  </si>
  <si>
    <t>S134622</t>
  </si>
  <si>
    <t>S134621</t>
  </si>
  <si>
    <t>S130101</t>
  </si>
  <si>
    <t>S130103</t>
  </si>
  <si>
    <t>S130107</t>
  </si>
  <si>
    <t>S130108</t>
  </si>
  <si>
    <t>S130109</t>
  </si>
  <si>
    <t>S130110</t>
  </si>
  <si>
    <t>S130701</t>
  </si>
  <si>
    <t>S130703</t>
  </si>
  <si>
    <t>S130707</t>
  </si>
  <si>
    <t>S130708</t>
  </si>
  <si>
    <t>S130709</t>
  </si>
  <si>
    <t>S130710</t>
  </si>
  <si>
    <t>S130801</t>
  </si>
  <si>
    <t>S130803</t>
  </si>
  <si>
    <t>S130807</t>
  </si>
  <si>
    <t>S130808</t>
  </si>
  <si>
    <t>S130809</t>
  </si>
  <si>
    <t>S130810</t>
  </si>
  <si>
    <t>S130901</t>
  </si>
  <si>
    <t>S130903</t>
  </si>
  <si>
    <t>S130907</t>
  </si>
  <si>
    <t>S130908</t>
  </si>
  <si>
    <t>S130909</t>
  </si>
  <si>
    <t>S130910</t>
  </si>
  <si>
    <t>S131001</t>
  </si>
  <si>
    <t>S131003</t>
  </si>
  <si>
    <t>S131007</t>
  </si>
  <si>
    <t>S131008</t>
  </si>
  <si>
    <t>S131009</t>
  </si>
  <si>
    <t>S131010</t>
  </si>
  <si>
    <t>S131101</t>
  </si>
  <si>
    <t>S131103</t>
  </si>
  <si>
    <t>S131107</t>
  </si>
  <si>
    <t>S131108</t>
  </si>
  <si>
    <t>S131109</t>
  </si>
  <si>
    <t>S131110</t>
  </si>
  <si>
    <t>S131201</t>
  </si>
  <si>
    <t>S131203</t>
  </si>
  <si>
    <t>S131207</t>
  </si>
  <si>
    <t>S131208</t>
  </si>
  <si>
    <t>S131209</t>
  </si>
  <si>
    <t>S131210</t>
  </si>
  <si>
    <t>S131301</t>
  </si>
  <si>
    <t>S131303</t>
  </si>
  <si>
    <t>S131307</t>
  </si>
  <si>
    <t>S131308</t>
  </si>
  <si>
    <t>S131309</t>
  </si>
  <si>
    <t>S131310</t>
  </si>
  <si>
    <t>S131401</t>
  </si>
  <si>
    <t>S131403</t>
  </si>
  <si>
    <t>S131407</t>
  </si>
  <si>
    <t>S131408</t>
  </si>
  <si>
    <t>S131409</t>
  </si>
  <si>
    <t>S131410</t>
  </si>
  <si>
    <t>S131601</t>
  </si>
  <si>
    <t>S131603</t>
  </si>
  <si>
    <t>S131607</t>
  </si>
  <si>
    <t>S131608</t>
  </si>
  <si>
    <t>S131609</t>
  </si>
  <si>
    <t>S131610</t>
  </si>
  <si>
    <t>S131701</t>
  </si>
  <si>
    <t>S131703</t>
  </si>
  <si>
    <t>S131707</t>
  </si>
  <si>
    <t>S131708</t>
  </si>
  <si>
    <t>S131709</t>
  </si>
  <si>
    <t>S131710</t>
  </si>
  <si>
    <t>S131801</t>
  </si>
  <si>
    <t>S131803</t>
  </si>
  <si>
    <t>S131807</t>
  </si>
  <si>
    <t>S131808</t>
  </si>
  <si>
    <t>S131809</t>
  </si>
  <si>
    <t>S131810</t>
  </si>
  <si>
    <t>S133601</t>
  </si>
  <si>
    <t>S133603</t>
  </si>
  <si>
    <t>S133607</t>
  </si>
  <si>
    <t>S133608</t>
  </si>
  <si>
    <t>S133609</t>
  </si>
  <si>
    <t>S133610</t>
  </si>
  <si>
    <t>S130501</t>
  </si>
  <si>
    <t>S130104</t>
  </si>
  <si>
    <t>S130105</t>
  </si>
  <si>
    <t>S130106</t>
  </si>
  <si>
    <t>S130704</t>
  </si>
  <si>
    <t>S130705</t>
  </si>
  <si>
    <t>S130706</t>
  </si>
  <si>
    <t>S130804</t>
  </si>
  <si>
    <t>S130805</t>
  </si>
  <si>
    <t>S130806</t>
  </si>
  <si>
    <t>S130904</t>
  </si>
  <si>
    <t>S130905</t>
  </si>
  <si>
    <t>S130906</t>
  </si>
  <si>
    <t>S131004</t>
  </si>
  <si>
    <t>S131005</t>
  </si>
  <si>
    <t>S131006</t>
  </si>
  <si>
    <t>S131104</t>
  </si>
  <si>
    <t>S131105</t>
  </si>
  <si>
    <t>S131106</t>
  </si>
  <si>
    <t>S131204</t>
  </si>
  <si>
    <t>S131205</t>
  </si>
  <si>
    <t>S131206</t>
  </si>
  <si>
    <t>S131304</t>
  </si>
  <si>
    <t>S131305</t>
  </si>
  <si>
    <t>S131306</t>
  </si>
  <si>
    <t>S131404</t>
  </si>
  <si>
    <t>S131405</t>
  </si>
  <si>
    <t>S131406</t>
  </si>
  <si>
    <t>S131604</t>
  </si>
  <si>
    <t>S131605</t>
  </si>
  <si>
    <t>S131606</t>
  </si>
  <si>
    <t>S131704</t>
  </si>
  <si>
    <t>S131705</t>
  </si>
  <si>
    <t>S131706</t>
  </si>
  <si>
    <t>S131804</t>
  </si>
  <si>
    <t>S131805</t>
  </si>
  <si>
    <t>S131806</t>
  </si>
  <si>
    <t>S133604</t>
  </si>
  <si>
    <t>S133605</t>
  </si>
  <si>
    <t>S133606</t>
  </si>
  <si>
    <t>S130401</t>
  </si>
  <si>
    <t>S130403</t>
  </si>
  <si>
    <t>S130404</t>
  </si>
  <si>
    <t>S130405</t>
  </si>
  <si>
    <t>S130406</t>
  </si>
  <si>
    <t>S130407</t>
  </si>
  <si>
    <t>S130408</t>
  </si>
  <si>
    <t>S130409</t>
  </si>
  <si>
    <t>S130410</t>
  </si>
  <si>
    <t>S130601</t>
  </si>
  <si>
    <t>S130603</t>
  </si>
  <si>
    <t>S130604</t>
  </si>
  <si>
    <t>S130605</t>
  </si>
  <si>
    <t>S130606</t>
  </si>
  <si>
    <t>S130607</t>
  </si>
  <si>
    <t>S130608</t>
  </si>
  <si>
    <t>S130609</t>
  </si>
  <si>
    <t>S130610</t>
  </si>
  <si>
    <t>S131501</t>
  </si>
  <si>
    <t>S131503</t>
  </si>
  <si>
    <t>S131504</t>
  </si>
  <si>
    <t>S131505</t>
  </si>
  <si>
    <t>S131506</t>
  </si>
  <si>
    <t>S131507</t>
  </si>
  <si>
    <t>S131508</t>
  </si>
  <si>
    <t>S131509</t>
  </si>
  <si>
    <t>S131510</t>
  </si>
  <si>
    <t>S131901</t>
  </si>
  <si>
    <t>S131903</t>
  </si>
  <si>
    <t>S131904</t>
  </si>
  <si>
    <t>S131905</t>
  </si>
  <si>
    <t>S131906</t>
  </si>
  <si>
    <t>S131907</t>
  </si>
  <si>
    <t>S131908</t>
  </si>
  <si>
    <t>S131909</t>
  </si>
  <si>
    <t>S131910</t>
  </si>
  <si>
    <t>S132001</t>
  </si>
  <si>
    <t>S132003</t>
  </si>
  <si>
    <t>S132004</t>
  </si>
  <si>
    <t>S132005</t>
  </si>
  <si>
    <t>S132006</t>
  </si>
  <si>
    <t>S132007</t>
  </si>
  <si>
    <t>S132008</t>
  </si>
  <si>
    <t>S132009</t>
  </si>
  <si>
    <t>S132010</t>
  </si>
  <si>
    <t>S132101</t>
  </si>
  <si>
    <t>S132103</t>
  </si>
  <si>
    <t>S132104</t>
  </si>
  <si>
    <t>S132105</t>
  </si>
  <si>
    <t>S132106</t>
  </si>
  <si>
    <t>S132107</t>
  </si>
  <si>
    <t>S132108</t>
  </si>
  <si>
    <t>S132109</t>
  </si>
  <si>
    <t>S132110</t>
  </si>
  <si>
    <t>S132201</t>
  </si>
  <si>
    <t>S132203</t>
  </si>
  <si>
    <t>S132204</t>
  </si>
  <si>
    <t>S132205</t>
  </si>
  <si>
    <t>S132206</t>
  </si>
  <si>
    <t>S132207</t>
  </si>
  <si>
    <t>S132208</t>
  </si>
  <si>
    <t>S132209</t>
  </si>
  <si>
    <t>S132210</t>
  </si>
  <si>
    <t>S132301</t>
  </si>
  <si>
    <t>S132303</t>
  </si>
  <si>
    <t>S132304</t>
  </si>
  <si>
    <t>S132305</t>
  </si>
  <si>
    <t>S132306</t>
  </si>
  <si>
    <t>S132307</t>
  </si>
  <si>
    <t>S132308</t>
  </si>
  <si>
    <t>S132309</t>
  </si>
  <si>
    <t>S132310</t>
  </si>
  <si>
    <t>S132401</t>
  </si>
  <si>
    <t>S132403</t>
  </si>
  <si>
    <t>S132404</t>
  </si>
  <si>
    <t>S132405</t>
  </si>
  <si>
    <t>S132406</t>
  </si>
  <si>
    <t>S132407</t>
  </si>
  <si>
    <t>S132408</t>
  </si>
  <si>
    <t>S132409</t>
  </si>
  <si>
    <t>S132410</t>
  </si>
  <si>
    <t>S132501</t>
  </si>
  <si>
    <t>S132503</t>
  </si>
  <si>
    <t>S132504</t>
  </si>
  <si>
    <t>S132505</t>
  </si>
  <si>
    <t>S132506</t>
  </si>
  <si>
    <t>S132507</t>
  </si>
  <si>
    <t>S132508</t>
  </si>
  <si>
    <t>S132509</t>
  </si>
  <si>
    <t>S132510</t>
  </si>
  <si>
    <t>S132601</t>
  </si>
  <si>
    <t>S132603</t>
  </si>
  <si>
    <t>S132604</t>
  </si>
  <si>
    <t>S132605</t>
  </si>
  <si>
    <t>S132606</t>
  </si>
  <si>
    <t>S132607</t>
  </si>
  <si>
    <t>S132608</t>
  </si>
  <si>
    <t>S132609</t>
  </si>
  <si>
    <t>S132610</t>
  </si>
  <si>
    <t>S132701</t>
  </si>
  <si>
    <t>S132703</t>
  </si>
  <si>
    <t>S132704</t>
  </si>
  <si>
    <t>S132705</t>
  </si>
  <si>
    <t>S132706</t>
  </si>
  <si>
    <t>S132707</t>
  </si>
  <si>
    <t>S132708</t>
  </si>
  <si>
    <t>S132709</t>
  </si>
  <si>
    <t>S132710</t>
  </si>
  <si>
    <t>S132801</t>
  </si>
  <si>
    <t>S132803</t>
  </si>
  <si>
    <t>S132804</t>
  </si>
  <si>
    <t>S132805</t>
  </si>
  <si>
    <t>S132806</t>
  </si>
  <si>
    <t>S132807</t>
  </si>
  <si>
    <t>S132808</t>
  </si>
  <si>
    <t>S132809</t>
  </si>
  <si>
    <t>S132810</t>
  </si>
  <si>
    <t>S132901</t>
  </si>
  <si>
    <t>S132903</t>
  </si>
  <si>
    <t>S132904</t>
  </si>
  <si>
    <t>S132905</t>
  </si>
  <si>
    <t>S132906</t>
  </si>
  <si>
    <t>S132907</t>
  </si>
  <si>
    <t>S132908</t>
  </si>
  <si>
    <t>S132909</t>
  </si>
  <si>
    <t>S132910</t>
  </si>
  <si>
    <t>S133001</t>
  </si>
  <si>
    <t>S133003</t>
  </si>
  <si>
    <t>S133004</t>
  </si>
  <si>
    <t>S133005</t>
  </si>
  <si>
    <t>S133006</t>
  </si>
  <si>
    <t>S133007</t>
  </si>
  <si>
    <t>S133008</t>
  </si>
  <si>
    <t>S133009</t>
  </si>
  <si>
    <t>S133010</t>
  </si>
  <si>
    <t>S133101</t>
  </si>
  <si>
    <t>S133103</t>
  </si>
  <si>
    <t>S133104</t>
  </si>
  <si>
    <t>S133105</t>
  </si>
  <si>
    <t>S133106</t>
  </si>
  <si>
    <t>S133107</t>
  </si>
  <si>
    <t>S133108</t>
  </si>
  <si>
    <t>S133109</t>
  </si>
  <si>
    <t>S133110</t>
  </si>
  <si>
    <t>S133201</t>
  </si>
  <si>
    <t>S133203</t>
  </si>
  <si>
    <t>S133204</t>
  </si>
  <si>
    <t>S133205</t>
  </si>
  <si>
    <t>S133206</t>
  </si>
  <si>
    <t>S133207</t>
  </si>
  <si>
    <t>S133208</t>
  </si>
  <si>
    <t>S133209</t>
  </si>
  <si>
    <t>S133210</t>
  </si>
  <si>
    <t>S133301</t>
  </si>
  <si>
    <t>S133303</t>
  </si>
  <si>
    <t>S133304</t>
  </si>
  <si>
    <t>S133305</t>
  </si>
  <si>
    <t>S133306</t>
  </si>
  <si>
    <t>S133307</t>
  </si>
  <si>
    <t>S133308</t>
  </si>
  <si>
    <t>S133309</t>
  </si>
  <si>
    <t>S133310</t>
  </si>
  <si>
    <t>S133401</t>
  </si>
  <si>
    <t>S133403</t>
  </si>
  <si>
    <t>S133404</t>
  </si>
  <si>
    <t>S133405</t>
  </si>
  <si>
    <t>S133406</t>
  </si>
  <si>
    <t>S133407</t>
  </si>
  <si>
    <t>S133408</t>
  </si>
  <si>
    <t>S133409</t>
  </si>
  <si>
    <t>S133410</t>
  </si>
  <si>
    <t>S133501</t>
  </si>
  <si>
    <t>S133503</t>
  </si>
  <si>
    <t>S133504</t>
  </si>
  <si>
    <t>S133505</t>
  </si>
  <si>
    <t>S133506</t>
  </si>
  <si>
    <t>S133507</t>
  </si>
  <si>
    <t>S133508</t>
  </si>
  <si>
    <t>S133509</t>
  </si>
  <si>
    <t>S133510</t>
  </si>
  <si>
    <t>S133901</t>
  </si>
  <si>
    <t>S133903</t>
  </si>
  <si>
    <t>S133904</t>
  </si>
  <si>
    <t>S133905</t>
  </si>
  <si>
    <t>S133906</t>
  </si>
  <si>
    <t>S133907</t>
  </si>
  <si>
    <t>S133908</t>
  </si>
  <si>
    <t>S133909</t>
  </si>
  <si>
    <t>S133910</t>
  </si>
  <si>
    <t>S133701</t>
  </si>
  <si>
    <t>S133703</t>
  </si>
  <si>
    <t>S133704</t>
  </si>
  <si>
    <t>S133705</t>
  </si>
  <si>
    <t>S133706</t>
  </si>
  <si>
    <t>S133707</t>
  </si>
  <si>
    <t>S133708</t>
  </si>
  <si>
    <t>S133709</t>
  </si>
  <si>
    <t>S133710</t>
  </si>
  <si>
    <t>S133801</t>
  </si>
  <si>
    <t>S133803</t>
  </si>
  <si>
    <t>S133804</t>
  </si>
  <si>
    <t>S133805</t>
  </si>
  <si>
    <t>S133806</t>
  </si>
  <si>
    <t>S133807</t>
  </si>
  <si>
    <t>S133808</t>
  </si>
  <si>
    <t>S133809</t>
  </si>
  <si>
    <t>S133810</t>
  </si>
  <si>
    <t>S134001</t>
  </si>
  <si>
    <t>S134003</t>
  </si>
  <si>
    <t>S134004</t>
  </si>
  <si>
    <t>S134005</t>
  </si>
  <si>
    <t>S134006</t>
  </si>
  <si>
    <t>S134007</t>
  </si>
  <si>
    <t>S134008</t>
  </si>
  <si>
    <t>S134009</t>
  </si>
  <si>
    <t>S134010</t>
  </si>
  <si>
    <t>S134101</t>
  </si>
  <si>
    <t>S134103</t>
  </si>
  <si>
    <t>S134104</t>
  </si>
  <si>
    <t>S134105</t>
  </si>
  <si>
    <t>S134106</t>
  </si>
  <si>
    <t>S134107</t>
  </si>
  <si>
    <t>S134108</t>
  </si>
  <si>
    <t>S134109</t>
  </si>
  <si>
    <t>S134110</t>
  </si>
  <si>
    <t>S134201</t>
  </si>
  <si>
    <t>S134301</t>
  </si>
  <si>
    <t>S134401</t>
  </si>
  <si>
    <t>S134501</t>
  </si>
  <si>
    <t>S134601</t>
  </si>
  <si>
    <t>S130102</t>
  </si>
  <si>
    <t>S130201</t>
  </si>
  <si>
    <t>S130202</t>
  </si>
  <si>
    <t>S130203</t>
  </si>
  <si>
    <t>S130204</t>
  </si>
  <si>
    <t>S130205</t>
  </si>
  <si>
    <t>S130206</t>
  </si>
  <si>
    <t>S130207</t>
  </si>
  <si>
    <t>S130208</t>
  </si>
  <si>
    <t>S130209</t>
  </si>
  <si>
    <t>S130210</t>
  </si>
  <si>
    <t>S130301</t>
  </si>
  <si>
    <t>S130302</t>
  </si>
  <si>
    <t>S130303</t>
  </si>
  <si>
    <t>S130304</t>
  </si>
  <si>
    <t>S130305</t>
  </si>
  <si>
    <t>S130306</t>
  </si>
  <si>
    <t>S130307</t>
  </si>
  <si>
    <t>S130308</t>
  </si>
  <si>
    <t>S130309</t>
  </si>
  <si>
    <t>S130310</t>
  </si>
  <si>
    <t>S130402</t>
  </si>
  <si>
    <t>S130602</t>
  </si>
  <si>
    <t>S130702</t>
  </si>
  <si>
    <t>S130802</t>
  </si>
  <si>
    <t>S130902</t>
  </si>
  <si>
    <t>S131002</t>
  </si>
  <si>
    <t>S131102</t>
  </si>
  <si>
    <t>S131202</t>
  </si>
  <si>
    <t>S131302</t>
  </si>
  <si>
    <t>S131402</t>
  </si>
  <si>
    <t>S131502</t>
  </si>
  <si>
    <t>S131602</t>
  </si>
  <si>
    <t>S131702</t>
  </si>
  <si>
    <t>S131802</t>
  </si>
  <si>
    <t>S131902</t>
  </si>
  <si>
    <t>S132002</t>
  </si>
  <si>
    <t>S132102</t>
  </si>
  <si>
    <t>S132202</t>
  </si>
  <si>
    <t>S132302</t>
  </si>
  <si>
    <t>S132402</t>
  </si>
  <si>
    <t>S132502</t>
  </si>
  <si>
    <t>S132602</t>
  </si>
  <si>
    <t>S132702</t>
  </si>
  <si>
    <t>S132802</t>
  </si>
  <si>
    <t>S132902</t>
  </si>
  <si>
    <t>S133002</t>
  </si>
  <si>
    <t>S133102</t>
  </si>
  <si>
    <t>S133202</t>
  </si>
  <si>
    <t>S133302</t>
  </si>
  <si>
    <t>S133402</t>
  </si>
  <si>
    <t>S133502</t>
  </si>
  <si>
    <t>S133602</t>
  </si>
  <si>
    <t>S133702</t>
  </si>
  <si>
    <t>S133802</t>
  </si>
  <si>
    <t>S133902</t>
  </si>
  <si>
    <t>S134002</t>
  </si>
  <si>
    <t>S134102</t>
  </si>
  <si>
    <t>S130510</t>
  </si>
  <si>
    <t>S130509</t>
  </si>
  <si>
    <t>S130508</t>
  </si>
  <si>
    <t>S130507</t>
  </si>
  <si>
    <t>S130506</t>
  </si>
  <si>
    <t>S130505</t>
  </si>
  <si>
    <t>S130504</t>
  </si>
  <si>
    <t>S130503</t>
  </si>
  <si>
    <t>S130502</t>
  </si>
  <si>
    <t>S134210</t>
  </si>
  <si>
    <t>S134209</t>
  </si>
  <si>
    <t>S134208</t>
  </si>
  <si>
    <t>S134207</t>
  </si>
  <si>
    <t>S134206</t>
  </si>
  <si>
    <t>S134205</t>
  </si>
  <si>
    <t>S134204</t>
  </si>
  <si>
    <t>S134203</t>
  </si>
  <si>
    <t>S134202</t>
  </si>
  <si>
    <t>S134310</t>
  </si>
  <si>
    <t>S134309</t>
  </si>
  <si>
    <t>S134308</t>
  </si>
  <si>
    <t>S134307</t>
  </si>
  <si>
    <t>S134306</t>
  </si>
  <si>
    <t>S134305</t>
  </si>
  <si>
    <t>S134304</t>
  </si>
  <si>
    <t>S134303</t>
  </si>
  <si>
    <t>S134302</t>
  </si>
  <si>
    <t>S134410</t>
  </si>
  <si>
    <t>S134409</t>
  </si>
  <si>
    <t>S134408</t>
  </si>
  <si>
    <t>S134407</t>
  </si>
  <si>
    <t>S134406</t>
  </si>
  <si>
    <t>S134405</t>
  </si>
  <si>
    <t>S134404</t>
  </si>
  <si>
    <t>S134403</t>
  </si>
  <si>
    <t>S134402</t>
  </si>
  <si>
    <t>S134510</t>
  </si>
  <si>
    <t>S134509</t>
  </si>
  <si>
    <t>S134508</t>
  </si>
  <si>
    <t>S134507</t>
  </si>
  <si>
    <t>S134506</t>
  </si>
  <si>
    <t>S134505</t>
  </si>
  <si>
    <t>S134504</t>
  </si>
  <si>
    <t>S134503</t>
  </si>
  <si>
    <t>S134502</t>
  </si>
  <si>
    <t>S134610</t>
  </si>
  <si>
    <t>S134609</t>
  </si>
  <si>
    <t>S134608</t>
  </si>
  <si>
    <t>S134607</t>
  </si>
  <si>
    <t>S134606</t>
  </si>
  <si>
    <t>S134605</t>
  </si>
  <si>
    <t>S134604</t>
  </si>
  <si>
    <t>S134603</t>
  </si>
  <si>
    <t>S134602</t>
  </si>
  <si>
    <t>L14'!AB11</t>
  </si>
  <si>
    <t>L14'!AA11</t>
  </si>
  <si>
    <t>L14'!Z11</t>
  </si>
  <si>
    <t>L14'!Y11</t>
  </si>
  <si>
    <t>L14'!X11</t>
  </si>
  <si>
    <t>L14'!W11</t>
  </si>
  <si>
    <t>L14'!V11</t>
  </si>
  <si>
    <t>L14'!S11</t>
  </si>
  <si>
    <t>L14'!Q11</t>
  </si>
  <si>
    <t>L14'!P11</t>
  </si>
  <si>
    <t>L14'!AB12</t>
  </si>
  <si>
    <t>L14'!AA12</t>
  </si>
  <si>
    <t>L14'!Z12</t>
  </si>
  <si>
    <t>L14'!Y12</t>
  </si>
  <si>
    <t>L14'!X12</t>
  </si>
  <si>
    <t>L14'!W12</t>
  </si>
  <si>
    <t>L14'!V12</t>
  </si>
  <si>
    <t>L14'!S12</t>
  </si>
  <si>
    <t>L14'!Q12</t>
  </si>
  <si>
    <t>L14'!P12</t>
  </si>
  <si>
    <t>L14'!AB13</t>
  </si>
  <si>
    <t>L14'!AA13</t>
  </si>
  <si>
    <t>L14'!Z13</t>
  </si>
  <si>
    <t>L14'!Y13</t>
  </si>
  <si>
    <t>L14'!X13</t>
  </si>
  <si>
    <t>L14'!W13</t>
  </si>
  <si>
    <t>L14'!V13</t>
  </si>
  <si>
    <t>L14'!S13</t>
  </si>
  <si>
    <t>L14'!Q13</t>
  </si>
  <si>
    <t>L14'!P13</t>
  </si>
  <si>
    <t>L14'!AB14</t>
  </si>
  <si>
    <t>L14'!AA14</t>
  </si>
  <si>
    <t>L14'!Z14</t>
  </si>
  <si>
    <t>L14'!Y14</t>
  </si>
  <si>
    <t>L14'!X14</t>
  </si>
  <si>
    <t>L14'!W14</t>
  </si>
  <si>
    <t>L14'!V14</t>
  </si>
  <si>
    <t>L14'!S14</t>
  </si>
  <si>
    <t>L14'!Q14</t>
  </si>
  <si>
    <t>L14'!P14</t>
  </si>
  <si>
    <t>L14'!AB15</t>
  </si>
  <si>
    <t>L14'!AA15</t>
  </si>
  <si>
    <t>L14'!Z15</t>
  </si>
  <si>
    <t>L14'!Y15</t>
  </si>
  <si>
    <t>L14'!X15</t>
  </si>
  <si>
    <t>L14'!W15</t>
  </si>
  <si>
    <t>L14'!V15</t>
  </si>
  <si>
    <t>L14'!S15</t>
  </si>
  <si>
    <t>L14'!Q15</t>
  </si>
  <si>
    <t>L14'!P15</t>
  </si>
  <si>
    <t>L14'!AB16</t>
  </si>
  <si>
    <t>L14'!AA16</t>
  </si>
  <si>
    <t>L14'!Z16</t>
  </si>
  <si>
    <t>L14'!Y16</t>
  </si>
  <si>
    <t>L14'!X16</t>
  </si>
  <si>
    <t>L14'!W16</t>
  </si>
  <si>
    <t>L14'!V16</t>
  </si>
  <si>
    <t>L14'!S16</t>
  </si>
  <si>
    <t>L14'!Q16</t>
  </si>
  <si>
    <t>L14'!P16</t>
  </si>
  <si>
    <t>L14'!AB17</t>
  </si>
  <si>
    <t>L14'!AA17</t>
  </si>
  <si>
    <t>L14'!Z17</t>
  </si>
  <si>
    <t>L14'!Y17</t>
  </si>
  <si>
    <t>L14'!X17</t>
  </si>
  <si>
    <t>L14'!W17</t>
  </si>
  <si>
    <t>L14'!V17</t>
  </si>
  <si>
    <t>L14'!S17</t>
  </si>
  <si>
    <t>L14'!Q17</t>
  </si>
  <si>
    <t>L14'!P17</t>
  </si>
  <si>
    <t>L14'!AB18</t>
  </si>
  <si>
    <t>L14'!AA18</t>
  </si>
  <si>
    <t>L14'!Z18</t>
  </si>
  <si>
    <t>L14'!Y18</t>
  </si>
  <si>
    <t>L14'!X18</t>
  </si>
  <si>
    <t>L14'!W18</t>
  </si>
  <si>
    <t>L14'!V18</t>
  </si>
  <si>
    <t>L14'!S18</t>
  </si>
  <si>
    <t>L14'!Q18</t>
  </si>
  <si>
    <t>L14'!P18</t>
  </si>
  <si>
    <t>L14'!AB19</t>
  </si>
  <si>
    <t>L14'!AA19</t>
  </si>
  <si>
    <t>L14'!Z19</t>
  </si>
  <si>
    <t>L14'!Y19</t>
  </si>
  <si>
    <t>L14'!X19</t>
  </si>
  <si>
    <t>L14'!W19</t>
  </si>
  <si>
    <t>L14'!V19</t>
  </si>
  <si>
    <t>L14'!S19</t>
  </si>
  <si>
    <t>L14'!Q19</t>
  </si>
  <si>
    <t>L14'!P19</t>
  </si>
  <si>
    <t>L14'!AB20</t>
  </si>
  <si>
    <t>L14'!AA20</t>
  </si>
  <si>
    <t>L14'!Z20</t>
  </si>
  <si>
    <t>L14'!Y20</t>
  </si>
  <si>
    <t>L14'!X20</t>
  </si>
  <si>
    <t>L14'!W20</t>
  </si>
  <si>
    <t>L14'!V20</t>
  </si>
  <si>
    <t>L14'!S20</t>
  </si>
  <si>
    <t>L14'!Q20</t>
  </si>
  <si>
    <t>L14'!P20</t>
  </si>
  <si>
    <t>L14'!AB21</t>
  </si>
  <si>
    <t>L14'!AA21</t>
  </si>
  <si>
    <t>L14'!Z21</t>
  </si>
  <si>
    <t>L14'!Y21</t>
  </si>
  <si>
    <t>L14'!X21</t>
  </si>
  <si>
    <t>L14'!W21</t>
  </si>
  <si>
    <t>L14'!V21</t>
  </si>
  <si>
    <t>L14'!S21</t>
  </si>
  <si>
    <t>L14'!Q21</t>
  </si>
  <si>
    <t>L14'!P21</t>
  </si>
  <si>
    <t>L14'!AB22</t>
  </si>
  <si>
    <t>L14'!AA22</t>
  </si>
  <si>
    <t>L14'!Z22</t>
  </si>
  <si>
    <t>L14'!Y22</t>
  </si>
  <si>
    <t>L14'!X22</t>
  </si>
  <si>
    <t>L14'!W22</t>
  </si>
  <si>
    <t>L14'!V22</t>
  </si>
  <si>
    <t>L14'!S22</t>
  </si>
  <si>
    <t>L14'!Q22</t>
  </si>
  <si>
    <t>L14'!P22</t>
  </si>
  <si>
    <t>L14'!AB23</t>
  </si>
  <si>
    <t>L14'!AA23</t>
  </si>
  <si>
    <t>L14'!Z23</t>
  </si>
  <si>
    <t>L14'!Y23</t>
  </si>
  <si>
    <t>L14'!X23</t>
  </si>
  <si>
    <t>L14'!W23</t>
  </si>
  <si>
    <t>L14'!V23</t>
  </si>
  <si>
    <t>L14'!S23</t>
  </si>
  <si>
    <t>L14'!Q23</t>
  </si>
  <si>
    <t>L14'!P23</t>
  </si>
  <si>
    <t>L14'!AB24</t>
  </si>
  <si>
    <t>L14'!AA24</t>
  </si>
  <si>
    <t>L14'!Z24</t>
  </si>
  <si>
    <t>L14'!Y24</t>
  </si>
  <si>
    <t>L14'!X24</t>
  </si>
  <si>
    <t>L14'!W24</t>
  </si>
  <si>
    <t>L14'!V24</t>
  </si>
  <si>
    <t>L14'!S24</t>
  </si>
  <si>
    <t>L14'!Q24</t>
  </si>
  <si>
    <t>L14'!P24</t>
  </si>
  <si>
    <t>L14'!AB31</t>
  </si>
  <si>
    <t>L14'!AA31</t>
  </si>
  <si>
    <t>L14'!Z31</t>
  </si>
  <si>
    <t>L14'!Y31</t>
  </si>
  <si>
    <t>L14'!X31</t>
  </si>
  <si>
    <t>L14'!W31</t>
  </si>
  <si>
    <t>L14'!V31</t>
  </si>
  <si>
    <t>L14'!S31</t>
  </si>
  <si>
    <t>L14'!Q31</t>
  </si>
  <si>
    <t>L14'!P31</t>
  </si>
  <si>
    <t>L14'!AB32</t>
  </si>
  <si>
    <t>L14'!AA32</t>
  </si>
  <si>
    <t>L14'!Z32</t>
  </si>
  <si>
    <t>L14'!Y32</t>
  </si>
  <si>
    <t>L14'!X32</t>
  </si>
  <si>
    <t>L14'!W32</t>
  </si>
  <si>
    <t>L14'!V32</t>
  </si>
  <si>
    <t>L14'!S32</t>
  </si>
  <si>
    <t>L14'!Q32</t>
  </si>
  <si>
    <t>L14'!P32</t>
  </si>
  <si>
    <t>L14'!AB34</t>
  </si>
  <si>
    <t>L14'!AA34</t>
  </si>
  <si>
    <t>L14'!Z34</t>
  </si>
  <si>
    <t>L14'!Y34</t>
  </si>
  <si>
    <t>L14'!X34</t>
  </si>
  <si>
    <t>L14'!W34</t>
  </si>
  <si>
    <t>L14'!V34</t>
  </si>
  <si>
    <t>L14'!S34</t>
  </si>
  <si>
    <t>L14'!Q34</t>
  </si>
  <si>
    <t>L14'!P34</t>
  </si>
  <si>
    <t>L14'!V35</t>
  </si>
  <si>
    <t>L14'!AB28</t>
  </si>
  <si>
    <t>L14'!AA28</t>
  </si>
  <si>
    <t>L14'!Z28</t>
  </si>
  <si>
    <t>L14'!Y28</t>
  </si>
  <si>
    <t>L14'!X28</t>
  </si>
  <si>
    <t>L14'!W28</t>
  </si>
  <si>
    <t>L14'!V28</t>
  </si>
  <si>
    <t>L14'!S28</t>
  </si>
  <si>
    <t>L14'!Q28</t>
  </si>
  <si>
    <t>L14'!P28</t>
  </si>
  <si>
    <t>L14'!AB29</t>
  </si>
  <si>
    <t>L14'!AA29</t>
  </si>
  <si>
    <t>L14'!Z29</t>
  </si>
  <si>
    <t>L14'!Y29</t>
  </si>
  <si>
    <t>L14'!X29</t>
  </si>
  <si>
    <t>L14'!W29</t>
  </si>
  <si>
    <t>L14'!V29</t>
  </si>
  <si>
    <t>L14'!S29</t>
  </si>
  <si>
    <t>L14'!Q29</t>
  </si>
  <si>
    <t>L14'!P29</t>
  </si>
  <si>
    <t>L14'!AB30</t>
  </si>
  <si>
    <t>L14'!AA30</t>
  </si>
  <si>
    <t>L14'!Z30</t>
  </si>
  <si>
    <t>L14'!Y30</t>
  </si>
  <si>
    <t>L14'!X30</t>
  </si>
  <si>
    <t>L14'!W30</t>
  </si>
  <si>
    <t>L14'!V30</t>
  </si>
  <si>
    <t>L14'!S30</t>
  </si>
  <si>
    <t>L14'!Q30</t>
  </si>
  <si>
    <t>L14'!P30</t>
  </si>
  <si>
    <t>L14'!AB25</t>
  </si>
  <si>
    <t>L14'!AA25</t>
  </si>
  <si>
    <t>L14'!Z25</t>
  </si>
  <si>
    <t>L14'!Y25</t>
  </si>
  <si>
    <t>L14'!X25</t>
  </si>
  <si>
    <t>L14'!W25</t>
  </si>
  <si>
    <t>L14'!V25</t>
  </si>
  <si>
    <t>L14'!S25</t>
  </si>
  <si>
    <t>L14'!Q25</t>
  </si>
  <si>
    <t>L14'!P25</t>
  </si>
  <si>
    <t>L14'!AB26</t>
  </si>
  <si>
    <t>L14'!AA26</t>
  </si>
  <si>
    <t>L14'!Z26</t>
  </si>
  <si>
    <t>L14'!Y26</t>
  </si>
  <si>
    <t>L14'!X26</t>
  </si>
  <si>
    <t>L14'!W26</t>
  </si>
  <si>
    <t>L14'!V26</t>
  </si>
  <si>
    <t>L14'!S26</t>
  </si>
  <si>
    <t>L14'!Q26</t>
  </si>
  <si>
    <t>L14'!P26</t>
  </si>
  <si>
    <t>L14'!AB27</t>
  </si>
  <si>
    <t>L14'!AA27</t>
  </si>
  <si>
    <t>L14'!Z27</t>
  </si>
  <si>
    <t>L14'!Y27</t>
  </si>
  <si>
    <t>L14'!X27</t>
  </si>
  <si>
    <t>L14'!W27</t>
  </si>
  <si>
    <t>L14'!V27</t>
  </si>
  <si>
    <t>L14'!S27</t>
  </si>
  <si>
    <t>L14'!Q27</t>
  </si>
  <si>
    <t>L14'!P27</t>
  </si>
  <si>
    <t>L14'!AB33</t>
  </si>
  <si>
    <t>L14'!AA33</t>
  </si>
  <si>
    <t>L14'!Z33</t>
  </si>
  <si>
    <t>L14'!Y33</t>
  </si>
  <si>
    <t>L14'!X33</t>
  </si>
  <si>
    <t>L14'!W33</t>
  </si>
  <si>
    <t>L14'!V33</t>
  </si>
  <si>
    <t>L14'!S33</t>
  </si>
  <si>
    <t>L14'!Q33</t>
  </si>
  <si>
    <t>L14'!P33</t>
  </si>
  <si>
    <t>L14'!T11</t>
  </si>
  <si>
    <t>L14'!T12</t>
  </si>
  <si>
    <t>L14'!T13</t>
  </si>
  <si>
    <t>L14'!T14</t>
  </si>
  <si>
    <t>L14'!T15</t>
  </si>
  <si>
    <t>L14'!T16</t>
  </si>
  <si>
    <t>L14'!T17</t>
  </si>
  <si>
    <t>L14'!T18</t>
  </si>
  <si>
    <t>L14'!T19</t>
  </si>
  <si>
    <t>L14'!T20</t>
  </si>
  <si>
    <t>L14'!T21</t>
  </si>
  <si>
    <t>L14'!T22</t>
  </si>
  <si>
    <t>L14'!T23</t>
  </si>
  <si>
    <t>L14'!T24</t>
  </si>
  <si>
    <t>L14'!T25</t>
  </si>
  <si>
    <t>L14'!T26</t>
  </si>
  <si>
    <t>L14'!T27</t>
  </si>
  <si>
    <t>L14'!T28</t>
  </si>
  <si>
    <t>L14'!T29</t>
  </si>
  <si>
    <t>L14'!T30</t>
  </si>
  <si>
    <t>L14'!T31</t>
  </si>
  <si>
    <t>L14'!T32</t>
  </si>
  <si>
    <t>L14'!T33</t>
  </si>
  <si>
    <t>L14'!T34</t>
  </si>
  <si>
    <t>L14'!U11</t>
  </si>
  <si>
    <t>L14'!R11</t>
  </si>
  <si>
    <t>L14'!U12</t>
  </si>
  <si>
    <t>L14'!R12</t>
  </si>
  <si>
    <t>L14'!U13</t>
  </si>
  <si>
    <t>L14'!R13</t>
  </si>
  <si>
    <t>L14'!U14</t>
  </si>
  <si>
    <t>L14'!R14</t>
  </si>
  <si>
    <t>L14'!U15</t>
  </si>
  <si>
    <t>L14'!R15</t>
  </si>
  <si>
    <t>L14'!U16</t>
  </si>
  <si>
    <t>L14'!R16</t>
  </si>
  <si>
    <t>L14'!U17</t>
  </si>
  <si>
    <t>L14'!R17</t>
  </si>
  <si>
    <t>L14'!U18</t>
  </si>
  <si>
    <t>L14'!R18</t>
  </si>
  <si>
    <t>L14'!U19</t>
  </si>
  <si>
    <t>L14'!R19</t>
  </si>
  <si>
    <t>L14'!U20</t>
  </si>
  <si>
    <t>L14'!R20</t>
  </si>
  <si>
    <t>L14'!U21</t>
  </si>
  <si>
    <t>L14'!R21</t>
  </si>
  <si>
    <t>L14'!U22</t>
  </si>
  <si>
    <t>L14'!R22</t>
  </si>
  <si>
    <t>L14'!U23</t>
  </si>
  <si>
    <t>L14'!R23</t>
  </si>
  <si>
    <t>L14'!U24</t>
  </si>
  <si>
    <t>L14'!R24</t>
  </si>
  <si>
    <t>L14'!U25</t>
  </si>
  <si>
    <t>L14'!R25</t>
  </si>
  <si>
    <t>L14'!U26</t>
  </si>
  <si>
    <t>L14'!R26</t>
  </si>
  <si>
    <t>L14'!U27</t>
  </si>
  <si>
    <t>L14'!R27</t>
  </si>
  <si>
    <t>L14'!U28</t>
  </si>
  <si>
    <t>L14'!R28</t>
  </si>
  <si>
    <t>L14'!U29</t>
  </si>
  <si>
    <t>L14'!R29</t>
  </si>
  <si>
    <t>L14'!U30</t>
  </si>
  <si>
    <t>L14'!R30</t>
  </si>
  <si>
    <t>L14'!U31</t>
  </si>
  <si>
    <t>L14'!R31</t>
  </si>
  <si>
    <t>L14'!U32</t>
  </si>
  <si>
    <t>L14'!R32</t>
  </si>
  <si>
    <t>L14'!U33</t>
  </si>
  <si>
    <t>L14'!R33</t>
  </si>
  <si>
    <t>L14'!U34</t>
  </si>
  <si>
    <t>L14'!R34</t>
  </si>
  <si>
    <t>L14'!P35</t>
  </si>
  <si>
    <t>L14'!Q35</t>
  </si>
  <si>
    <t>L14'!R35</t>
  </si>
  <si>
    <t>L14'!S35</t>
  </si>
  <si>
    <t>L14'!T35</t>
  </si>
  <si>
    <t>L14'!U35</t>
  </si>
  <si>
    <t>L14'!W35</t>
  </si>
  <si>
    <t>L14'!X35</t>
  </si>
  <si>
    <t>L14'!Y35</t>
  </si>
  <si>
    <t>L14'!Z35</t>
  </si>
  <si>
    <t>L14'!AA35</t>
  </si>
  <si>
    <t>L14'!AB35</t>
  </si>
  <si>
    <t>L14'!O11</t>
  </si>
  <si>
    <t>L14'!N11</t>
  </si>
  <si>
    <t>L14'!M11</t>
  </si>
  <si>
    <t>L14'!L11</t>
  </si>
  <si>
    <t>L14'!K11</t>
  </si>
  <si>
    <t>L14'!J11</t>
  </si>
  <si>
    <t>L14'!I11</t>
  </si>
  <si>
    <t>L14'!F11</t>
  </si>
  <si>
    <t>L14'!D11</t>
  </si>
  <si>
    <t>L14'!C11</t>
  </si>
  <si>
    <t>L14'!O12</t>
  </si>
  <si>
    <t>L14'!N12</t>
  </si>
  <si>
    <t>L14'!M12</t>
  </si>
  <si>
    <t>L14'!L12</t>
  </si>
  <si>
    <t>L14'!K12</t>
  </si>
  <si>
    <t>L14'!J12</t>
  </si>
  <si>
    <t>L14'!I12</t>
  </si>
  <si>
    <t>L14'!F12</t>
  </si>
  <si>
    <t>L14'!D12</t>
  </si>
  <si>
    <t>L14'!C12</t>
  </si>
  <si>
    <t>L14'!O13</t>
  </si>
  <si>
    <t>L14'!N13</t>
  </si>
  <si>
    <t>L14'!M13</t>
  </si>
  <si>
    <t>L14'!L13</t>
  </si>
  <si>
    <t>L14'!K13</t>
  </si>
  <si>
    <t>L14'!J13</t>
  </si>
  <si>
    <t>L14'!I13</t>
  </si>
  <si>
    <t>L14'!F13</t>
  </si>
  <si>
    <t>L14'!D13</t>
  </si>
  <si>
    <t>L14'!C13</t>
  </si>
  <si>
    <t>L14'!O14</t>
  </si>
  <si>
    <t>L14'!N14</t>
  </si>
  <si>
    <t>L14'!M14</t>
  </si>
  <si>
    <t>L14'!L14</t>
  </si>
  <si>
    <t>L14'!K14</t>
  </si>
  <si>
    <t>L14'!J14</t>
  </si>
  <si>
    <t>L14'!I14</t>
  </si>
  <si>
    <t>L14'!F14</t>
  </si>
  <si>
    <t>L14'!D14</t>
  </si>
  <si>
    <t>L14'!C14</t>
  </si>
  <si>
    <t>L14'!O15</t>
  </si>
  <si>
    <t>L14'!N15</t>
  </si>
  <si>
    <t>L14'!M15</t>
  </si>
  <si>
    <t>L14'!L15</t>
  </si>
  <si>
    <t>L14'!K15</t>
  </si>
  <si>
    <t>L14'!J15</t>
  </si>
  <si>
    <t>L14'!I15</t>
  </si>
  <si>
    <t>L14'!F15</t>
  </si>
  <si>
    <t>L14'!D15</t>
  </si>
  <si>
    <t>L14'!C15</t>
  </si>
  <si>
    <t>L14'!O16</t>
  </si>
  <si>
    <t>L14'!N16</t>
  </si>
  <si>
    <t>L14'!M16</t>
  </si>
  <si>
    <t>L14'!L16</t>
  </si>
  <si>
    <t>L14'!K16</t>
  </si>
  <si>
    <t>L14'!J16</t>
  </si>
  <si>
    <t>L14'!I16</t>
  </si>
  <si>
    <t>L14'!F16</t>
  </si>
  <si>
    <t>L14'!D16</t>
  </si>
  <si>
    <t>L14'!C16</t>
  </si>
  <si>
    <t>L14'!O17</t>
  </si>
  <si>
    <t>L14'!N17</t>
  </si>
  <si>
    <t>L14'!M17</t>
  </si>
  <si>
    <t>L14'!L17</t>
  </si>
  <si>
    <t>L14'!K17</t>
  </si>
  <si>
    <t>L14'!J17</t>
  </si>
  <si>
    <t>L14'!I17</t>
  </si>
  <si>
    <t>L14'!F17</t>
  </si>
  <si>
    <t>L14'!D17</t>
  </si>
  <si>
    <t>L14'!C17</t>
  </si>
  <si>
    <t>L14'!O18</t>
  </si>
  <si>
    <t>L14'!N18</t>
  </si>
  <si>
    <t>L14'!M18</t>
  </si>
  <si>
    <t>L14'!L18</t>
  </si>
  <si>
    <t>L14'!K18</t>
  </si>
  <si>
    <t>L14'!J18</t>
  </si>
  <si>
    <t>L14'!I18</t>
  </si>
  <si>
    <t>L14'!F18</t>
  </si>
  <si>
    <t>L14'!D18</t>
  </si>
  <si>
    <t>L14'!C18</t>
  </si>
  <si>
    <t>L14'!O19</t>
  </si>
  <si>
    <t>L14'!N19</t>
  </si>
  <si>
    <t>L14'!M19</t>
  </si>
  <si>
    <t>L14'!L19</t>
  </si>
  <si>
    <t>L14'!K19</t>
  </si>
  <si>
    <t>L14'!J19</t>
  </si>
  <si>
    <t>L14'!I19</t>
  </si>
  <si>
    <t>L14'!F19</t>
  </si>
  <si>
    <t>L14'!D19</t>
  </si>
  <si>
    <t>L14'!C19</t>
  </si>
  <si>
    <t>L14'!O20</t>
  </si>
  <si>
    <t>L14'!N20</t>
  </si>
  <si>
    <t>L14'!M20</t>
  </si>
  <si>
    <t>L14'!L20</t>
  </si>
  <si>
    <t>L14'!K20</t>
  </si>
  <si>
    <t>L14'!J20</t>
  </si>
  <si>
    <t>L14'!I20</t>
  </si>
  <si>
    <t>L14'!F20</t>
  </si>
  <si>
    <t>L14'!D20</t>
  </si>
  <si>
    <t>L14'!C20</t>
  </si>
  <si>
    <t>L14'!O21</t>
  </si>
  <si>
    <t>L14'!N21</t>
  </si>
  <si>
    <t>L14'!M21</t>
  </si>
  <si>
    <t>L14'!L21</t>
  </si>
  <si>
    <t>L14'!K21</t>
  </si>
  <si>
    <t>L14'!J21</t>
  </si>
  <si>
    <t>L14'!I21</t>
  </si>
  <si>
    <t>L14'!F21</t>
  </si>
  <si>
    <t>L14'!D21</t>
  </si>
  <si>
    <t>L14'!C21</t>
  </si>
  <si>
    <t>L14'!O22</t>
  </si>
  <si>
    <t>L14'!N22</t>
  </si>
  <si>
    <t>L14'!M22</t>
  </si>
  <si>
    <t>L14'!L22</t>
  </si>
  <si>
    <t>L14'!K22</t>
  </si>
  <si>
    <t>L14'!J22</t>
  </si>
  <si>
    <t>L14'!I22</t>
  </si>
  <si>
    <t>L14'!F22</t>
  </si>
  <si>
    <t>L14'!D22</t>
  </si>
  <si>
    <t>L14'!C22</t>
  </si>
  <si>
    <t>L14'!O23</t>
  </si>
  <si>
    <t>L14'!N23</t>
  </si>
  <si>
    <t>L14'!M23</t>
  </si>
  <si>
    <t>L14'!L23</t>
  </si>
  <si>
    <t>L14'!K23</t>
  </si>
  <si>
    <t>L14'!J23</t>
  </si>
  <si>
    <t>L14'!I23</t>
  </si>
  <si>
    <t>L14'!F23</t>
  </si>
  <si>
    <t>L14'!D23</t>
  </si>
  <si>
    <t>L14'!C23</t>
  </si>
  <si>
    <t>L14'!O24</t>
  </si>
  <si>
    <t>L14'!N24</t>
  </si>
  <si>
    <t>L14'!M24</t>
  </si>
  <si>
    <t>L14'!L24</t>
  </si>
  <si>
    <t>L14'!K24</t>
  </si>
  <si>
    <t>L14'!J24</t>
  </si>
  <si>
    <t>L14'!I24</t>
  </si>
  <si>
    <t>L14'!F24</t>
  </si>
  <si>
    <t>L14'!D24</t>
  </si>
  <si>
    <t>L14'!C24</t>
  </si>
  <si>
    <t>L14'!O31</t>
  </si>
  <si>
    <t>L14'!N31</t>
  </si>
  <si>
    <t>L14'!M31</t>
  </si>
  <si>
    <t>L14'!L31</t>
  </si>
  <si>
    <t>L14'!K31</t>
  </si>
  <si>
    <t>L14'!J31</t>
  </si>
  <si>
    <t>L14'!I31</t>
  </si>
  <si>
    <t>L14'!F31</t>
  </si>
  <si>
    <t>L14'!D31</t>
  </si>
  <si>
    <t>L14'!C31</t>
  </si>
  <si>
    <t>L14'!O32</t>
  </si>
  <si>
    <t>L14'!N32</t>
  </si>
  <si>
    <t>L14'!M32</t>
  </si>
  <si>
    <t>L14'!L32</t>
  </si>
  <si>
    <t>L14'!K32</t>
  </si>
  <si>
    <t>L14'!J32</t>
  </si>
  <si>
    <t>L14'!I32</t>
  </si>
  <si>
    <t>L14'!F32</t>
  </si>
  <si>
    <t>L14'!D32</t>
  </si>
  <si>
    <t>L14'!C32</t>
  </si>
  <si>
    <t>L14'!O34</t>
  </si>
  <si>
    <t>L14'!N34</t>
  </si>
  <si>
    <t>L14'!M34</t>
  </si>
  <si>
    <t>L14'!L34</t>
  </si>
  <si>
    <t>L14'!K34</t>
  </si>
  <si>
    <t>L14'!J34</t>
  </si>
  <si>
    <t>L14'!I34</t>
  </si>
  <si>
    <t>L14'!F34</t>
  </si>
  <si>
    <t>L14'!D34</t>
  </si>
  <si>
    <t>L14'!C34</t>
  </si>
  <si>
    <t>L14'!I35</t>
  </si>
  <si>
    <t>L14'!O28</t>
  </si>
  <si>
    <t>L14'!N28</t>
  </si>
  <si>
    <t>L14'!M28</t>
  </si>
  <si>
    <t>L14'!L28</t>
  </si>
  <si>
    <t>L14'!K28</t>
  </si>
  <si>
    <t>L14'!J28</t>
  </si>
  <si>
    <t>L14'!I28</t>
  </si>
  <si>
    <t>L14'!F28</t>
  </si>
  <si>
    <t>L14'!D28</t>
  </si>
  <si>
    <t>L14'!C28</t>
  </si>
  <si>
    <t>L14'!O29</t>
  </si>
  <si>
    <t>L14'!N29</t>
  </si>
  <si>
    <t>L14'!M29</t>
  </si>
  <si>
    <t>L14'!L29</t>
  </si>
  <si>
    <t>L14'!K29</t>
  </si>
  <si>
    <t>L14'!J29</t>
  </si>
  <si>
    <t>L14'!I29</t>
  </si>
  <si>
    <t>L14'!F29</t>
  </si>
  <si>
    <t>L14'!D29</t>
  </si>
  <si>
    <t>L14'!C29</t>
  </si>
  <si>
    <t>L14'!O30</t>
  </si>
  <si>
    <t>L14'!N30</t>
  </si>
  <si>
    <t>L14'!M30</t>
  </si>
  <si>
    <t>L14'!L30</t>
  </si>
  <si>
    <t>L14'!K30</t>
  </si>
  <si>
    <t>L14'!J30</t>
  </si>
  <si>
    <t>L14'!I30</t>
  </si>
  <si>
    <t>L14'!F30</t>
  </si>
  <si>
    <t>L14'!D30</t>
  </si>
  <si>
    <t>L14'!C30</t>
  </si>
  <si>
    <t>L14'!O25</t>
  </si>
  <si>
    <t>L14'!N25</t>
  </si>
  <si>
    <t>L14'!M25</t>
  </si>
  <si>
    <t>L14'!L25</t>
  </si>
  <si>
    <t>L14'!K25</t>
  </si>
  <si>
    <t>L14'!J25</t>
  </si>
  <si>
    <t>L14'!I25</t>
  </si>
  <si>
    <t>L14'!F25</t>
  </si>
  <si>
    <t>L14'!D25</t>
  </si>
  <si>
    <t>L14'!C25</t>
  </si>
  <si>
    <t>L14'!O26</t>
  </si>
  <si>
    <t>L14'!N26</t>
  </si>
  <si>
    <t>L14'!M26</t>
  </si>
  <si>
    <t>L14'!L26</t>
  </si>
  <si>
    <t>L14'!K26</t>
  </si>
  <si>
    <t>L14'!J26</t>
  </si>
  <si>
    <t>L14'!I26</t>
  </si>
  <si>
    <t>L14'!F26</t>
  </si>
  <si>
    <t>L14'!D26</t>
  </si>
  <si>
    <t>L14'!C26</t>
  </si>
  <si>
    <t>L14'!O27</t>
  </si>
  <si>
    <t>L14'!N27</t>
  </si>
  <si>
    <t>L14'!M27</t>
  </si>
  <si>
    <t>L14'!L27</t>
  </si>
  <si>
    <t>L14'!K27</t>
  </si>
  <si>
    <t>L14'!J27</t>
  </si>
  <si>
    <t>L14'!I27</t>
  </si>
  <si>
    <t>L14'!F27</t>
  </si>
  <si>
    <t>L14'!D27</t>
  </si>
  <si>
    <t>L14'!C27</t>
  </si>
  <si>
    <t>L14'!O33</t>
  </si>
  <si>
    <t>L14'!N33</t>
  </si>
  <si>
    <t>L14'!M33</t>
  </si>
  <si>
    <t>L14'!L33</t>
  </si>
  <si>
    <t>L14'!K33</t>
  </si>
  <si>
    <t>L14'!J33</t>
  </si>
  <si>
    <t>L14'!I33</t>
  </si>
  <si>
    <t>L14'!F33</t>
  </si>
  <si>
    <t>L14'!D33</t>
  </si>
  <si>
    <t>L14'!C33</t>
  </si>
  <si>
    <t>L14'!G11</t>
  </si>
  <si>
    <t>L14'!G12</t>
  </si>
  <si>
    <t>L14'!G13</t>
  </si>
  <si>
    <t>L14'!G14</t>
  </si>
  <si>
    <t>L14'!G15</t>
  </si>
  <si>
    <t>L14'!G16</t>
  </si>
  <si>
    <t>L14'!G17</t>
  </si>
  <si>
    <t>L14'!G18</t>
  </si>
  <si>
    <t>L14'!G19</t>
  </si>
  <si>
    <t>L14'!G20</t>
  </si>
  <si>
    <t>L14'!G21</t>
  </si>
  <si>
    <t>L14'!G22</t>
  </si>
  <si>
    <t>L14'!G23</t>
  </si>
  <si>
    <t>L14'!G24</t>
  </si>
  <si>
    <t>L14'!G25</t>
  </si>
  <si>
    <t>L14'!G26</t>
  </si>
  <si>
    <t>L14'!G27</t>
  </si>
  <si>
    <t>L14'!G28</t>
  </si>
  <si>
    <t>L14'!G29</t>
  </si>
  <si>
    <t>L14'!G30</t>
  </si>
  <si>
    <t>L14'!G31</t>
  </si>
  <si>
    <t>L14'!G32</t>
  </si>
  <si>
    <t>L14'!G33</t>
  </si>
  <si>
    <t>L14'!G34</t>
  </si>
  <si>
    <t>L14'!H11</t>
  </si>
  <si>
    <t>L14'!E11</t>
  </si>
  <si>
    <t>L14'!H12</t>
  </si>
  <si>
    <t>L14'!E12</t>
  </si>
  <si>
    <t>L14'!H13</t>
  </si>
  <si>
    <t>L14'!E13</t>
  </si>
  <si>
    <t>L14'!H14</t>
  </si>
  <si>
    <t>L14'!E14</t>
  </si>
  <si>
    <t>L14'!H15</t>
  </si>
  <si>
    <t>L14'!E15</t>
  </si>
  <si>
    <t>L14'!H16</t>
  </si>
  <si>
    <t>L14'!E16</t>
  </si>
  <si>
    <t>L14'!H17</t>
  </si>
  <si>
    <t>L14'!E17</t>
  </si>
  <si>
    <t>L14'!H18</t>
  </si>
  <si>
    <t>L14'!E18</t>
  </si>
  <si>
    <t>L14'!H19</t>
  </si>
  <si>
    <t>L14'!E19</t>
  </si>
  <si>
    <t>L14'!H20</t>
  </si>
  <si>
    <t>L14'!E20</t>
  </si>
  <si>
    <t>L14'!H21</t>
  </si>
  <si>
    <t>L14'!E21</t>
  </si>
  <si>
    <t>L14'!H22</t>
  </si>
  <si>
    <t>L14'!E22</t>
  </si>
  <si>
    <t>L14'!H23</t>
  </si>
  <si>
    <t>L14'!E23</t>
  </si>
  <si>
    <t>L14'!H24</t>
  </si>
  <si>
    <t>L14'!E24</t>
  </si>
  <si>
    <t>L14'!H25</t>
  </si>
  <si>
    <t>L14'!E25</t>
  </si>
  <si>
    <t>L14'!H26</t>
  </si>
  <si>
    <t>L14'!E26</t>
  </si>
  <si>
    <t>L14'!H27</t>
  </si>
  <si>
    <t>L14'!E27</t>
  </si>
  <si>
    <t>L14'!H28</t>
  </si>
  <si>
    <t>L14'!E28</t>
  </si>
  <si>
    <t>L14'!H29</t>
  </si>
  <si>
    <t>L14'!E29</t>
  </si>
  <si>
    <t>L14'!H30</t>
  </si>
  <si>
    <t>L14'!E30</t>
  </si>
  <si>
    <t>L14'!H31</t>
  </si>
  <si>
    <t>L14'!E31</t>
  </si>
  <si>
    <t>L14'!H32</t>
  </si>
  <si>
    <t>L14'!E32</t>
  </si>
  <si>
    <t>L14'!H33</t>
  </si>
  <si>
    <t>L14'!E33</t>
  </si>
  <si>
    <t>L14'!H34</t>
  </si>
  <si>
    <t>L14'!E34</t>
  </si>
  <si>
    <t>L14'!C35</t>
  </si>
  <si>
    <t>L14'!D35</t>
  </si>
  <si>
    <t>L14'!E35</t>
  </si>
  <si>
    <t>L14'!F35</t>
  </si>
  <si>
    <t>L14'!G35</t>
  </si>
  <si>
    <t>L14'!H35</t>
  </si>
  <si>
    <t>L14'!J35</t>
  </si>
  <si>
    <t>L14'!K35</t>
  </si>
  <si>
    <t>L14'!L35</t>
  </si>
  <si>
    <t>L14'!M35</t>
  </si>
  <si>
    <t>L14'!N35</t>
  </si>
  <si>
    <t>L14'!O35</t>
  </si>
  <si>
    <t>L14'!AO11</t>
  </si>
  <si>
    <t>L14'!AN11</t>
  </si>
  <si>
    <t>L14'!AM11</t>
  </si>
  <si>
    <t>L14'!AL11</t>
  </si>
  <si>
    <t>L14'!AK11</t>
  </si>
  <si>
    <t>L14'!AJ11</t>
  </si>
  <si>
    <t>L14'!AI11</t>
  </si>
  <si>
    <t>L14'!AF11</t>
  </si>
  <si>
    <t>L14'!AD11</t>
  </si>
  <si>
    <t>L14'!AC11</t>
  </si>
  <si>
    <t>L14'!AO12</t>
  </si>
  <si>
    <t>L14'!AN12</t>
  </si>
  <si>
    <t>L14'!AM12</t>
  </si>
  <si>
    <t>L14'!AL12</t>
  </si>
  <si>
    <t>L14'!AK12</t>
  </si>
  <si>
    <t>L14'!AJ12</t>
  </si>
  <si>
    <t>L14'!AI12</t>
  </si>
  <si>
    <t>L14'!AF12</t>
  </si>
  <si>
    <t>L14'!AD12</t>
  </si>
  <si>
    <t>L14'!AC12</t>
  </si>
  <si>
    <t>L14'!AO13</t>
  </si>
  <si>
    <t>L14'!AN13</t>
  </si>
  <si>
    <t>L14'!AM13</t>
  </si>
  <si>
    <t>L14'!AL13</t>
  </si>
  <si>
    <t>L14'!AK13</t>
  </si>
  <si>
    <t>L14'!AJ13</t>
  </si>
  <si>
    <t>L14'!AI13</t>
  </si>
  <si>
    <t>L14'!AF13</t>
  </si>
  <si>
    <t>L14'!AD13</t>
  </si>
  <si>
    <t>L14'!AC13</t>
  </si>
  <si>
    <t>L14'!AO14</t>
  </si>
  <si>
    <t>L14'!AN14</t>
  </si>
  <si>
    <t>L14'!AM14</t>
  </si>
  <si>
    <t>L14'!AL14</t>
  </si>
  <si>
    <t>L14'!AK14</t>
  </si>
  <si>
    <t>L14'!AJ14</t>
  </si>
  <si>
    <t>L14'!AI14</t>
  </si>
  <si>
    <t>L14'!AF14</t>
  </si>
  <si>
    <t>L14'!AD14</t>
  </si>
  <si>
    <t>L14'!AC14</t>
  </si>
  <si>
    <t>L14'!AO15</t>
  </si>
  <si>
    <t>L14'!AN15</t>
  </si>
  <si>
    <t>L14'!AM15</t>
  </si>
  <si>
    <t>L14'!AL15</t>
  </si>
  <si>
    <t>L14'!AK15</t>
  </si>
  <si>
    <t>L14'!AJ15</t>
  </si>
  <si>
    <t>L14'!AI15</t>
  </si>
  <si>
    <t>L14'!AF15</t>
  </si>
  <si>
    <t>L14'!AD15</t>
  </si>
  <si>
    <t>L14'!AC15</t>
  </si>
  <si>
    <t>L14'!AO16</t>
  </si>
  <si>
    <t>L14'!AN16</t>
  </si>
  <si>
    <t>L14'!AM16</t>
  </si>
  <si>
    <t>L14'!AL16</t>
  </si>
  <si>
    <t>L14'!AK16</t>
  </si>
  <si>
    <t>L14'!AJ16</t>
  </si>
  <si>
    <t>L14'!AI16</t>
  </si>
  <si>
    <t>L14'!AF16</t>
  </si>
  <si>
    <t>L14'!AD16</t>
  </si>
  <si>
    <t>L14'!AC16</t>
  </si>
  <si>
    <t>L14'!AO17</t>
  </si>
  <si>
    <t>L14'!AN17</t>
  </si>
  <si>
    <t>L14'!AM17</t>
  </si>
  <si>
    <t>L14'!AL17</t>
  </si>
  <si>
    <t>L14'!AK17</t>
  </si>
  <si>
    <t>L14'!AJ17</t>
  </si>
  <si>
    <t>L14'!AI17</t>
  </si>
  <si>
    <t>L14'!AF17</t>
  </si>
  <si>
    <t>L14'!AD17</t>
  </si>
  <si>
    <t>L14'!AC17</t>
  </si>
  <si>
    <t>L14'!AO18</t>
  </si>
  <si>
    <t>L14'!AN18</t>
  </si>
  <si>
    <t>L14'!AM18</t>
  </si>
  <si>
    <t>L14'!AL18</t>
  </si>
  <si>
    <t>L14'!AK18</t>
  </si>
  <si>
    <t>L14'!AJ18</t>
  </si>
  <si>
    <t>L14'!AI18</t>
  </si>
  <si>
    <t>L14'!AF18</t>
  </si>
  <si>
    <t>L14'!AD18</t>
  </si>
  <si>
    <t>L14'!AC18</t>
  </si>
  <si>
    <t>L14'!AO19</t>
  </si>
  <si>
    <t>L14'!AN19</t>
  </si>
  <si>
    <t>L14'!AM19</t>
  </si>
  <si>
    <t>L14'!AL19</t>
  </si>
  <si>
    <t>L14'!AK19</t>
  </si>
  <si>
    <t>L14'!AJ19</t>
  </si>
  <si>
    <t>L14'!AI19</t>
  </si>
  <si>
    <t>L14'!AF19</t>
  </si>
  <si>
    <t>L14'!AD19</t>
  </si>
  <si>
    <t>L14'!AC19</t>
  </si>
  <si>
    <t>L14'!AO20</t>
  </si>
  <si>
    <t>L14'!AN20</t>
  </si>
  <si>
    <t>L14'!AM20</t>
  </si>
  <si>
    <t>L14'!AL20</t>
  </si>
  <si>
    <t>L14'!AK20</t>
  </si>
  <si>
    <t>L14'!AJ20</t>
  </si>
  <si>
    <t>L14'!AI20</t>
  </si>
  <si>
    <t>L14'!AF20</t>
  </si>
  <si>
    <t>L14'!AD20</t>
  </si>
  <si>
    <t>L14'!AC20</t>
  </si>
  <si>
    <t>L14'!AO21</t>
  </si>
  <si>
    <t>L14'!AN21</t>
  </si>
  <si>
    <t>L14'!AM21</t>
  </si>
  <si>
    <t>L14'!AL21</t>
  </si>
  <si>
    <t>L14'!AK21</t>
  </si>
  <si>
    <t>L14'!AJ21</t>
  </si>
  <si>
    <t>L14'!AI21</t>
  </si>
  <si>
    <t>L14'!AF21</t>
  </si>
  <si>
    <t>L14'!AD21</t>
  </si>
  <si>
    <t>L14'!AC21</t>
  </si>
  <si>
    <t>L14'!AO22</t>
  </si>
  <si>
    <t>L14'!AN22</t>
  </si>
  <si>
    <t>L14'!AM22</t>
  </si>
  <si>
    <t>L14'!AL22</t>
  </si>
  <si>
    <t>L14'!AK22</t>
  </si>
  <si>
    <t>L14'!AJ22</t>
  </si>
  <si>
    <t>L14'!AI22</t>
  </si>
  <si>
    <t>L14'!AF22</t>
  </si>
  <si>
    <t>L14'!AD22</t>
  </si>
  <si>
    <t>L14'!AC22</t>
  </si>
  <si>
    <t>L14'!AO23</t>
  </si>
  <si>
    <t>L14'!AN23</t>
  </si>
  <si>
    <t>L14'!AM23</t>
  </si>
  <si>
    <t>L14'!AL23</t>
  </si>
  <si>
    <t>L14'!AK23</t>
  </si>
  <si>
    <t>L14'!AJ23</t>
  </si>
  <si>
    <t>L14'!AI23</t>
  </si>
  <si>
    <t>L14'!AF23</t>
  </si>
  <si>
    <t>L14'!AD23</t>
  </si>
  <si>
    <t>L14'!AC23</t>
  </si>
  <si>
    <t>L14'!AO24</t>
  </si>
  <si>
    <t>L14'!AN24</t>
  </si>
  <si>
    <t>L14'!AM24</t>
  </si>
  <si>
    <t>L14'!AL24</t>
  </si>
  <si>
    <t>L14'!AK24</t>
  </si>
  <si>
    <t>L14'!AJ24</t>
  </si>
  <si>
    <t>L14'!AI24</t>
  </si>
  <si>
    <t>L14'!AF24</t>
  </si>
  <si>
    <t>L14'!AD24</t>
  </si>
  <si>
    <t>L14'!AC24</t>
  </si>
  <si>
    <t>L14'!AO31</t>
  </si>
  <si>
    <t>L14'!AN31</t>
  </si>
  <si>
    <t>L14'!AM31</t>
  </si>
  <si>
    <t>L14'!AL31</t>
  </si>
  <si>
    <t>L14'!AK31</t>
  </si>
  <si>
    <t>L14'!AJ31</t>
  </si>
  <si>
    <t>L14'!AI31</t>
  </si>
  <si>
    <t>L14'!AF31</t>
  </si>
  <si>
    <t>L14'!AD31</t>
  </si>
  <si>
    <t>L14'!AC31</t>
  </si>
  <si>
    <t>L14'!AO32</t>
  </si>
  <si>
    <t>L14'!AN32</t>
  </si>
  <si>
    <t>L14'!AM32</t>
  </si>
  <si>
    <t>L14'!AL32</t>
  </si>
  <si>
    <t>L14'!AK32</t>
  </si>
  <si>
    <t>L14'!AJ32</t>
  </si>
  <si>
    <t>L14'!AI32</t>
  </si>
  <si>
    <t>L14'!AF32</t>
  </si>
  <si>
    <t>L14'!AD32</t>
  </si>
  <si>
    <t>L14'!AC32</t>
  </si>
  <si>
    <t>L14'!AO34</t>
  </si>
  <si>
    <t>L14'!AN34</t>
  </si>
  <si>
    <t>L14'!AM34</t>
  </si>
  <si>
    <t>L14'!AL34</t>
  </si>
  <si>
    <t>L14'!AK34</t>
  </si>
  <si>
    <t>L14'!AJ34</t>
  </si>
  <si>
    <t>L14'!AI34</t>
  </si>
  <si>
    <t>L14'!AF34</t>
  </si>
  <si>
    <t>L14'!AD34</t>
  </si>
  <si>
    <t>L14'!AC34</t>
  </si>
  <si>
    <t>L14'!AI35</t>
  </si>
  <si>
    <t>L14'!AO28</t>
  </si>
  <si>
    <t>L14'!AN28</t>
  </si>
  <si>
    <t>L14'!AM28</t>
  </si>
  <si>
    <t>L14'!AL28</t>
  </si>
  <si>
    <t>L14'!AK28</t>
  </si>
  <si>
    <t>L14'!AJ28</t>
  </si>
  <si>
    <t>L14'!AI28</t>
  </si>
  <si>
    <t>L14'!AF28</t>
  </si>
  <si>
    <t>L14'!AD28</t>
  </si>
  <si>
    <t>L14'!AC28</t>
  </si>
  <si>
    <t>L14'!AO29</t>
  </si>
  <si>
    <t>L14'!AN29</t>
  </si>
  <si>
    <t>L14'!AM29</t>
  </si>
  <si>
    <t>L14'!AL29</t>
  </si>
  <si>
    <t>L14'!AK29</t>
  </si>
  <si>
    <t>L14'!AJ29</t>
  </si>
  <si>
    <t>L14'!AI29</t>
  </si>
  <si>
    <t>L14'!AF29</t>
  </si>
  <si>
    <t>L14'!AD29</t>
  </si>
  <si>
    <t>L14'!AC29</t>
  </si>
  <si>
    <t>L14'!AO30</t>
  </si>
  <si>
    <t>L14'!AN30</t>
  </si>
  <si>
    <t>L14'!AM30</t>
  </si>
  <si>
    <t>L14'!AL30</t>
  </si>
  <si>
    <t>L14'!AK30</t>
  </si>
  <si>
    <t>L14'!AJ30</t>
  </si>
  <si>
    <t>L14'!AI30</t>
  </si>
  <si>
    <t>L14'!AF30</t>
  </si>
  <si>
    <t>L14'!AD30</t>
  </si>
  <si>
    <t>L14'!AC30</t>
  </si>
  <si>
    <t>L14'!AO25</t>
  </si>
  <si>
    <t>L14'!AN25</t>
  </si>
  <si>
    <t>L14'!AM25</t>
  </si>
  <si>
    <t>L14'!AL25</t>
  </si>
  <si>
    <t>L14'!AK25</t>
  </si>
  <si>
    <t>L14'!AJ25</t>
  </si>
  <si>
    <t>L14'!AI25</t>
  </si>
  <si>
    <t>L14'!AF25</t>
  </si>
  <si>
    <t>L14'!AD25</t>
  </si>
  <si>
    <t>L14'!AC25</t>
  </si>
  <si>
    <t>L14'!AO26</t>
  </si>
  <si>
    <t>L14'!AN26</t>
  </si>
  <si>
    <t>L14'!AM26</t>
  </si>
  <si>
    <t>L14'!AL26</t>
  </si>
  <si>
    <t>L14'!AK26</t>
  </si>
  <si>
    <t>L14'!AJ26</t>
  </si>
  <si>
    <t>L14'!AI26</t>
  </si>
  <si>
    <t>L14'!AF26</t>
  </si>
  <si>
    <t>L14'!AD26</t>
  </si>
  <si>
    <t>L14'!AC26</t>
  </si>
  <si>
    <t>L14'!AO27</t>
  </si>
  <si>
    <t>L14'!AN27</t>
  </si>
  <si>
    <t>L14'!AM27</t>
  </si>
  <si>
    <t>L14'!AL27</t>
  </si>
  <si>
    <t>L14'!AK27</t>
  </si>
  <si>
    <t>L14'!AJ27</t>
  </si>
  <si>
    <t>L14'!AI27</t>
  </si>
  <si>
    <t>L14'!AF27</t>
  </si>
  <si>
    <t>L14'!AD27</t>
  </si>
  <si>
    <t>L14'!AC27</t>
  </si>
  <si>
    <t>L14'!AO33</t>
  </si>
  <si>
    <t>L14'!AN33</t>
  </si>
  <si>
    <t>L14'!AM33</t>
  </si>
  <si>
    <t>L14'!AL33</t>
  </si>
  <si>
    <t>L14'!AK33</t>
  </si>
  <si>
    <t>L14'!AJ33</t>
  </si>
  <si>
    <t>L14'!AI33</t>
  </si>
  <si>
    <t>L14'!AF33</t>
  </si>
  <si>
    <t>L14'!AD33</t>
  </si>
  <si>
    <t>L14'!AC33</t>
  </si>
  <si>
    <t>L14'!AG11</t>
  </si>
  <si>
    <t>L14'!AG12</t>
  </si>
  <si>
    <t>L14'!AG13</t>
  </si>
  <si>
    <t>L14'!AG14</t>
  </si>
  <si>
    <t>L14'!AG15</t>
  </si>
  <si>
    <t>L14'!AG16</t>
  </si>
  <si>
    <t>L14'!AG17</t>
  </si>
  <si>
    <t>L14'!AG18</t>
  </si>
  <si>
    <t>L14'!AG19</t>
  </si>
  <si>
    <t>L14'!AG20</t>
  </si>
  <si>
    <t>L14'!AG21</t>
  </si>
  <si>
    <t>L14'!AG22</t>
  </si>
  <si>
    <t>L14'!AG23</t>
  </si>
  <si>
    <t>L14'!AG24</t>
  </si>
  <si>
    <t>L14'!AG25</t>
  </si>
  <si>
    <t>L14'!AG26</t>
  </si>
  <si>
    <t>L14'!AG27</t>
  </si>
  <si>
    <t>L14'!AG28</t>
  </si>
  <si>
    <t>L14'!AG29</t>
  </si>
  <si>
    <t>L14'!AG30</t>
  </si>
  <si>
    <t>L14'!AG31</t>
  </si>
  <si>
    <t>L14'!AG32</t>
  </si>
  <si>
    <t>L14'!AG33</t>
  </si>
  <si>
    <t>L14'!AG34</t>
  </si>
  <si>
    <t>L14'!AH11</t>
  </si>
  <si>
    <t>L14'!AE11</t>
  </si>
  <si>
    <t>L14'!AH12</t>
  </si>
  <si>
    <t>L14'!AE12</t>
  </si>
  <si>
    <t>L14'!AH13</t>
  </si>
  <si>
    <t>L14'!AE13</t>
  </si>
  <si>
    <t>L14'!AH14</t>
  </si>
  <si>
    <t>L14'!AE14</t>
  </si>
  <si>
    <t>L14'!AH15</t>
  </si>
  <si>
    <t>L14'!AE15</t>
  </si>
  <si>
    <t>L14'!AH16</t>
  </si>
  <si>
    <t>L14'!AE16</t>
  </si>
  <si>
    <t>L14'!AH17</t>
  </si>
  <si>
    <t>L14'!AE17</t>
  </si>
  <si>
    <t>L14'!AH18</t>
  </si>
  <si>
    <t>L14'!AE18</t>
  </si>
  <si>
    <t>L14'!AH19</t>
  </si>
  <si>
    <t>L14'!AE19</t>
  </si>
  <si>
    <t>L14'!AH20</t>
  </si>
  <si>
    <t>L14'!AE20</t>
  </si>
  <si>
    <t>L14'!AH21</t>
  </si>
  <si>
    <t>L14'!AE21</t>
  </si>
  <si>
    <t>L14'!AH22</t>
  </si>
  <si>
    <t>L14'!AE22</t>
  </si>
  <si>
    <t>L14'!AH23</t>
  </si>
  <si>
    <t>L14'!AE23</t>
  </si>
  <si>
    <t>L14'!AH24</t>
  </si>
  <si>
    <t>L14'!AE24</t>
  </si>
  <si>
    <t>L14'!AH25</t>
  </si>
  <si>
    <t>L14'!AE25</t>
  </si>
  <si>
    <t>L14'!AH26</t>
  </si>
  <si>
    <t>L14'!AE26</t>
  </si>
  <si>
    <t>L14'!AH27</t>
  </si>
  <si>
    <t>L14'!AE27</t>
  </si>
  <si>
    <t>L14'!AH28</t>
  </si>
  <si>
    <t>L14'!AE28</t>
  </si>
  <si>
    <t>L14'!AH29</t>
  </si>
  <si>
    <t>L14'!AE29</t>
  </si>
  <si>
    <t>L14'!AH30</t>
  </si>
  <si>
    <t>L14'!AE30</t>
  </si>
  <si>
    <t>L14'!AH31</t>
  </si>
  <si>
    <t>L14'!AE31</t>
  </si>
  <si>
    <t>L14'!AH32</t>
  </si>
  <si>
    <t>L14'!AE32</t>
  </si>
  <si>
    <t>L14'!AH33</t>
  </si>
  <si>
    <t>L14'!AE33</t>
  </si>
  <si>
    <t>L14'!AH34</t>
  </si>
  <si>
    <t>L14'!AE34</t>
  </si>
  <si>
    <t>L14'!AC35</t>
  </si>
  <si>
    <t>L14'!AD35</t>
  </si>
  <si>
    <t>L14'!AE35</t>
  </si>
  <si>
    <t>L14'!AF35</t>
  </si>
  <si>
    <t>L14'!AG35</t>
  </si>
  <si>
    <t>L14'!AH35</t>
  </si>
  <si>
    <t>L14'!AJ35</t>
  </si>
  <si>
    <t>L14'!AK35</t>
  </si>
  <si>
    <t>L14'!AL35</t>
  </si>
  <si>
    <t>L14'!AM35</t>
  </si>
  <si>
    <t>L14'!AN35</t>
  </si>
  <si>
    <t>L14'!AO35</t>
  </si>
  <si>
    <t>S140114</t>
  </si>
  <si>
    <t>S140115</t>
  </si>
  <si>
    <t>S140116</t>
  </si>
  <si>
    <t>S140117</t>
  </si>
  <si>
    <t>S140118</t>
  </si>
  <si>
    <t>S140119</t>
  </si>
  <si>
    <t>S140120</t>
  </si>
  <si>
    <t>S140123</t>
  </si>
  <si>
    <t>S140125</t>
  </si>
  <si>
    <t>S140126</t>
  </si>
  <si>
    <t>S140214</t>
  </si>
  <si>
    <t>S140215</t>
  </si>
  <si>
    <t>S140216</t>
  </si>
  <si>
    <t>S140217</t>
  </si>
  <si>
    <t>S140218</t>
  </si>
  <si>
    <t>S140219</t>
  </si>
  <si>
    <t>S140220</t>
  </si>
  <si>
    <t>S140223</t>
  </si>
  <si>
    <t>S140225</t>
  </si>
  <si>
    <t>S140226</t>
  </si>
  <si>
    <t>S140314</t>
  </si>
  <si>
    <t>S140315</t>
  </si>
  <si>
    <t>S140316</t>
  </si>
  <si>
    <t>S140317</t>
  </si>
  <si>
    <t>S140318</t>
  </si>
  <si>
    <t>S140319</t>
  </si>
  <si>
    <t>S140320</t>
  </si>
  <si>
    <t>S140323</t>
  </si>
  <si>
    <t>S140325</t>
  </si>
  <si>
    <t>S140326</t>
  </si>
  <si>
    <t>S140414</t>
  </si>
  <si>
    <t>S140415</t>
  </si>
  <si>
    <t>S140416</t>
  </si>
  <si>
    <t>S140417</t>
  </si>
  <si>
    <t>S140418</t>
  </si>
  <si>
    <t>S140419</t>
  </si>
  <si>
    <t>S140420</t>
  </si>
  <si>
    <t>S140423</t>
  </si>
  <si>
    <t>S140425</t>
  </si>
  <si>
    <t>S140426</t>
  </si>
  <si>
    <t>S140514</t>
  </si>
  <si>
    <t>S140515</t>
  </si>
  <si>
    <t>S140516</t>
  </si>
  <si>
    <t>S140517</t>
  </si>
  <si>
    <t>S140518</t>
  </si>
  <si>
    <t>S140519</t>
  </si>
  <si>
    <t>S140520</t>
  </si>
  <si>
    <t>S140523</t>
  </si>
  <si>
    <t>S140525</t>
  </si>
  <si>
    <t>S140526</t>
  </si>
  <si>
    <t>S140614</t>
  </si>
  <si>
    <t>S140615</t>
  </si>
  <si>
    <t>S140616</t>
  </si>
  <si>
    <t>S140617</t>
  </si>
  <si>
    <t>S140618</t>
  </si>
  <si>
    <t>S140619</t>
  </si>
  <si>
    <t>S140620</t>
  </si>
  <si>
    <t>S140623</t>
  </si>
  <si>
    <t>S140625</t>
  </si>
  <si>
    <t>S140626</t>
  </si>
  <si>
    <t>S140714</t>
  </si>
  <si>
    <t>S140715</t>
  </si>
  <si>
    <t>S140716</t>
  </si>
  <si>
    <t>S140717</t>
  </si>
  <si>
    <t>S140718</t>
  </si>
  <si>
    <t>S140719</t>
  </si>
  <si>
    <t>S140720</t>
  </si>
  <si>
    <t>S140723</t>
  </si>
  <si>
    <t>S140725</t>
  </si>
  <si>
    <t>S140726</t>
  </si>
  <si>
    <t>S140814</t>
  </si>
  <si>
    <t>S140815</t>
  </si>
  <si>
    <t>S140816</t>
  </si>
  <si>
    <t>S140817</t>
  </si>
  <si>
    <t>S140818</t>
  </si>
  <si>
    <t>S140819</t>
  </si>
  <si>
    <t>S140820</t>
  </si>
  <si>
    <t>S140823</t>
  </si>
  <si>
    <t>S140825</t>
  </si>
  <si>
    <t>S140826</t>
  </si>
  <si>
    <t>S140914</t>
  </si>
  <si>
    <t>S140915</t>
  </si>
  <si>
    <t>S140916</t>
  </si>
  <si>
    <t>S140917</t>
  </si>
  <si>
    <t>S140918</t>
  </si>
  <si>
    <t>S140919</t>
  </si>
  <si>
    <t>S140920</t>
  </si>
  <si>
    <t>S140923</t>
  </si>
  <si>
    <t>S140925</t>
  </si>
  <si>
    <t>S140926</t>
  </si>
  <si>
    <t>S141014</t>
  </si>
  <si>
    <t>S141015</t>
  </si>
  <si>
    <t>S141016</t>
  </si>
  <si>
    <t>S141017</t>
  </si>
  <si>
    <t>S141018</t>
  </si>
  <si>
    <t>S141019</t>
  </si>
  <si>
    <t>S141020</t>
  </si>
  <si>
    <t>S141023</t>
  </si>
  <si>
    <t>S141025</t>
  </si>
  <si>
    <t>S141026</t>
  </si>
  <si>
    <t>S141114</t>
  </si>
  <si>
    <t>S141115</t>
  </si>
  <si>
    <t>S141116</t>
  </si>
  <si>
    <t>S141117</t>
  </si>
  <si>
    <t>S141118</t>
  </si>
  <si>
    <t>S141119</t>
  </si>
  <si>
    <t>S141120</t>
  </si>
  <si>
    <t>S141123</t>
  </si>
  <si>
    <t>S141125</t>
  </si>
  <si>
    <t>S141126</t>
  </si>
  <si>
    <t>S141214</t>
  </si>
  <si>
    <t>S141215</t>
  </si>
  <si>
    <t>S141216</t>
  </si>
  <si>
    <t>S141217</t>
  </si>
  <si>
    <t>S141218</t>
  </si>
  <si>
    <t>S141219</t>
  </si>
  <si>
    <t>S141220</t>
  </si>
  <si>
    <t>S141223</t>
  </si>
  <si>
    <t>S141225</t>
  </si>
  <si>
    <t>S141226</t>
  </si>
  <si>
    <t>S141314</t>
  </si>
  <si>
    <t>S141315</t>
  </si>
  <si>
    <t>S141316</t>
  </si>
  <si>
    <t>S141317</t>
  </si>
  <si>
    <t>S141318</t>
  </si>
  <si>
    <t>S141319</t>
  </si>
  <si>
    <t>S141320</t>
  </si>
  <si>
    <t>S141323</t>
  </si>
  <si>
    <t>S141325</t>
  </si>
  <si>
    <t>S141326</t>
  </si>
  <si>
    <t>S141414</t>
  </si>
  <si>
    <t>S141415</t>
  </si>
  <si>
    <t>S141416</t>
  </si>
  <si>
    <t>S141417</t>
  </si>
  <si>
    <t>S141418</t>
  </si>
  <si>
    <t>S141419</t>
  </si>
  <si>
    <t>S141420</t>
  </si>
  <si>
    <t>S141423</t>
  </si>
  <si>
    <t>S141425</t>
  </si>
  <si>
    <t>S141426</t>
  </si>
  <si>
    <t>S142114</t>
  </si>
  <si>
    <t>S142115</t>
  </si>
  <si>
    <t>S142116</t>
  </si>
  <si>
    <t>S142117</t>
  </si>
  <si>
    <t>S142118</t>
  </si>
  <si>
    <t>S142119</t>
  </si>
  <si>
    <t>S142120</t>
  </si>
  <si>
    <t>S142123</t>
  </si>
  <si>
    <t>S142125</t>
  </si>
  <si>
    <t>S142126</t>
  </si>
  <si>
    <t>S142214</t>
  </si>
  <si>
    <t>S142215</t>
  </si>
  <si>
    <t>S142216</t>
  </si>
  <si>
    <t>S142217</t>
  </si>
  <si>
    <t>S142218</t>
  </si>
  <si>
    <t>S142219</t>
  </si>
  <si>
    <t>S142220</t>
  </si>
  <si>
    <t>S142223</t>
  </si>
  <si>
    <t>S142225</t>
  </si>
  <si>
    <t>S142226</t>
  </si>
  <si>
    <t>S142414</t>
  </si>
  <si>
    <t>S142415</t>
  </si>
  <si>
    <t>S142416</t>
  </si>
  <si>
    <t>S142417</t>
  </si>
  <si>
    <t>S142418</t>
  </si>
  <si>
    <t>S142419</t>
  </si>
  <si>
    <t>S142420</t>
  </si>
  <si>
    <t>S142423</t>
  </si>
  <si>
    <t>S142425</t>
  </si>
  <si>
    <t>S142426</t>
  </si>
  <si>
    <t>S142520</t>
  </si>
  <si>
    <t>S141814</t>
  </si>
  <si>
    <t>S141815</t>
  </si>
  <si>
    <t>S141816</t>
  </si>
  <si>
    <t>S141817</t>
  </si>
  <si>
    <t>S141818</t>
  </si>
  <si>
    <t>S141819</t>
  </si>
  <si>
    <t>S141820</t>
  </si>
  <si>
    <t>S141823</t>
  </si>
  <si>
    <t>S141825</t>
  </si>
  <si>
    <t>S141826</t>
  </si>
  <si>
    <t>S141914</t>
  </si>
  <si>
    <t>S141915</t>
  </si>
  <si>
    <t>S141916</t>
  </si>
  <si>
    <t>S141917</t>
  </si>
  <si>
    <t>S141918</t>
  </si>
  <si>
    <t>S141919</t>
  </si>
  <si>
    <t>S141920</t>
  </si>
  <si>
    <t>S141923</t>
  </si>
  <si>
    <t>S141925</t>
  </si>
  <si>
    <t>S141926</t>
  </si>
  <si>
    <t>S142014</t>
  </si>
  <si>
    <t>S142015</t>
  </si>
  <si>
    <t>S142016</t>
  </si>
  <si>
    <t>S142017</t>
  </si>
  <si>
    <t>S142018</t>
  </si>
  <si>
    <t>S142019</t>
  </si>
  <si>
    <t>S142020</t>
  </si>
  <si>
    <t>S142023</t>
  </si>
  <si>
    <t>S142025</t>
  </si>
  <si>
    <t>S142026</t>
  </si>
  <si>
    <t>S141514</t>
  </si>
  <si>
    <t>S141515</t>
  </si>
  <si>
    <t>S141516</t>
  </si>
  <si>
    <t>S141517</t>
  </si>
  <si>
    <t>S141518</t>
  </si>
  <si>
    <t>S141519</t>
  </si>
  <si>
    <t>S141520</t>
  </si>
  <si>
    <t>S141523</t>
  </si>
  <si>
    <t>S141525</t>
  </si>
  <si>
    <t>S141526</t>
  </si>
  <si>
    <t>S141614</t>
  </si>
  <si>
    <t>S141615</t>
  </si>
  <si>
    <t>S141616</t>
  </si>
  <si>
    <t>S141617</t>
  </si>
  <si>
    <t>S141618</t>
  </si>
  <si>
    <t>S141619</t>
  </si>
  <si>
    <t>S141620</t>
  </si>
  <si>
    <t>S141623</t>
  </si>
  <si>
    <t>S141625</t>
  </si>
  <si>
    <t>S141626</t>
  </si>
  <si>
    <t>S141714</t>
  </si>
  <si>
    <t>S141715</t>
  </si>
  <si>
    <t>S141716</t>
  </si>
  <si>
    <t>S141717</t>
  </si>
  <si>
    <t>S141718</t>
  </si>
  <si>
    <t>S141719</t>
  </si>
  <si>
    <t>S141720</t>
  </si>
  <si>
    <t>S141723</t>
  </si>
  <si>
    <t>S141725</t>
  </si>
  <si>
    <t>S141726</t>
  </si>
  <si>
    <t>S142314</t>
  </si>
  <si>
    <t>S142315</t>
  </si>
  <si>
    <t>S142316</t>
  </si>
  <si>
    <t>S142317</t>
  </si>
  <si>
    <t>S142318</t>
  </si>
  <si>
    <t>S142319</t>
  </si>
  <si>
    <t>S142320</t>
  </si>
  <si>
    <t>S142323</t>
  </si>
  <si>
    <t>S142325</t>
  </si>
  <si>
    <t>S142326</t>
  </si>
  <si>
    <t>S140122</t>
  </si>
  <si>
    <t>S140222</t>
  </si>
  <si>
    <t>S140322</t>
  </si>
  <si>
    <t>S140422</t>
  </si>
  <si>
    <t>S140522</t>
  </si>
  <si>
    <t>S140622</t>
  </si>
  <si>
    <t>S140722</t>
  </si>
  <si>
    <t>S140822</t>
  </si>
  <si>
    <t>S140922</t>
  </si>
  <si>
    <t>S141022</t>
  </si>
  <si>
    <t>S141122</t>
  </si>
  <si>
    <t>S141222</t>
  </si>
  <si>
    <t>S141322</t>
  </si>
  <si>
    <t>S141422</t>
  </si>
  <si>
    <t>S141522</t>
  </si>
  <si>
    <t>S141622</t>
  </si>
  <si>
    <t>S141722</t>
  </si>
  <si>
    <t>S141822</t>
  </si>
  <si>
    <t>S141922</t>
  </si>
  <si>
    <t>S142022</t>
  </si>
  <si>
    <t>S142122</t>
  </si>
  <si>
    <t>S142222</t>
  </si>
  <si>
    <t>S142322</t>
  </si>
  <si>
    <t>S142422</t>
  </si>
  <si>
    <t>S140121</t>
  </si>
  <si>
    <t>S140124</t>
  </si>
  <si>
    <t>S140221</t>
  </si>
  <si>
    <t>S140224</t>
  </si>
  <si>
    <t>S140321</t>
  </si>
  <si>
    <t>S140324</t>
  </si>
  <si>
    <t>S140421</t>
  </si>
  <si>
    <t>S140424</t>
  </si>
  <si>
    <t>S140521</t>
  </si>
  <si>
    <t>S140524</t>
  </si>
  <si>
    <t>S140621</t>
  </si>
  <si>
    <t>S140624</t>
  </si>
  <si>
    <t>S140721</t>
  </si>
  <si>
    <t>S140724</t>
  </si>
  <si>
    <t>S140821</t>
  </si>
  <si>
    <t>S140824</t>
  </si>
  <si>
    <t>S140921</t>
  </si>
  <si>
    <t>S140924</t>
  </si>
  <si>
    <t>S141021</t>
  </si>
  <si>
    <t>S141024</t>
  </si>
  <si>
    <t>S141121</t>
  </si>
  <si>
    <t>S141124</t>
  </si>
  <si>
    <t>S141221</t>
  </si>
  <si>
    <t>S141224</t>
  </si>
  <si>
    <t>S141321</t>
  </si>
  <si>
    <t>S141324</t>
  </si>
  <si>
    <t>S141421</t>
  </si>
  <si>
    <t>S141424</t>
  </si>
  <si>
    <t>S141521</t>
  </si>
  <si>
    <t>S141524</t>
  </si>
  <si>
    <t>S141621</t>
  </si>
  <si>
    <t>S141624</t>
  </si>
  <si>
    <t>S141721</t>
  </si>
  <si>
    <t>S141724</t>
  </si>
  <si>
    <t>S141821</t>
  </si>
  <si>
    <t>S141824</t>
  </si>
  <si>
    <t>S141921</t>
  </si>
  <si>
    <t>S141924</t>
  </si>
  <si>
    <t>S142021</t>
  </si>
  <si>
    <t>S142024</t>
  </si>
  <si>
    <t>S142121</t>
  </si>
  <si>
    <t>S142124</t>
  </si>
  <si>
    <t>S142221</t>
  </si>
  <si>
    <t>S142224</t>
  </si>
  <si>
    <t>S142321</t>
  </si>
  <si>
    <t>S142324</t>
  </si>
  <si>
    <t>S142421</t>
  </si>
  <si>
    <t>S142424</t>
  </si>
  <si>
    <t>S142526</t>
  </si>
  <si>
    <t>S142525</t>
  </si>
  <si>
    <t>S142524</t>
  </si>
  <si>
    <t>S142523</t>
  </si>
  <si>
    <t>S142522</t>
  </si>
  <si>
    <t>S142521</t>
  </si>
  <si>
    <t>S142519</t>
  </si>
  <si>
    <t>S142518</t>
  </si>
  <si>
    <t>S142517</t>
  </si>
  <si>
    <t>S142516</t>
  </si>
  <si>
    <t>S142515</t>
  </si>
  <si>
    <t>S142514</t>
  </si>
  <si>
    <t>S140127</t>
  </si>
  <si>
    <t>S140128</t>
  </si>
  <si>
    <t>S140129</t>
  </si>
  <si>
    <t>S140130</t>
  </si>
  <si>
    <t>S140131</t>
  </si>
  <si>
    <t>S140132</t>
  </si>
  <si>
    <t>S140133</t>
  </si>
  <si>
    <t>S140136</t>
  </si>
  <si>
    <t>S140138</t>
  </si>
  <si>
    <t>S140139</t>
  </si>
  <si>
    <t>S140227</t>
  </si>
  <si>
    <t>S140228</t>
  </si>
  <si>
    <t>S140229</t>
  </si>
  <si>
    <t>S140230</t>
  </si>
  <si>
    <t>S140231</t>
  </si>
  <si>
    <t>S140232</t>
  </si>
  <si>
    <t>S140233</t>
  </si>
  <si>
    <t>S140236</t>
  </si>
  <si>
    <t>S140238</t>
  </si>
  <si>
    <t>S140239</t>
  </si>
  <si>
    <t>S140327</t>
  </si>
  <si>
    <t>S140328</t>
  </si>
  <si>
    <t>S140329</t>
  </si>
  <si>
    <t>S140330</t>
  </si>
  <si>
    <t>S140331</t>
  </si>
  <si>
    <t>S140332</t>
  </si>
  <si>
    <t>S140333</t>
  </si>
  <si>
    <t>S140336</t>
  </si>
  <si>
    <t>S140338</t>
  </si>
  <si>
    <t>S140339</t>
  </si>
  <si>
    <t>S140427</t>
  </si>
  <si>
    <t>S140428</t>
  </si>
  <si>
    <t>S140429</t>
  </si>
  <si>
    <t>S140430</t>
  </si>
  <si>
    <t>S140431</t>
  </si>
  <si>
    <t>S140432</t>
  </si>
  <si>
    <t>S140433</t>
  </si>
  <si>
    <t>S140436</t>
  </si>
  <si>
    <t>S140438</t>
  </si>
  <si>
    <t>S140439</t>
  </si>
  <si>
    <t>S140527</t>
  </si>
  <si>
    <t>S140528</t>
  </si>
  <si>
    <t>S140529</t>
  </si>
  <si>
    <t>S140530</t>
  </si>
  <si>
    <t>S140531</t>
  </si>
  <si>
    <t>S140532</t>
  </si>
  <si>
    <t>S140533</t>
  </si>
  <si>
    <t>S140536</t>
  </si>
  <si>
    <t>S140538</t>
  </si>
  <si>
    <t>S140539</t>
  </si>
  <si>
    <t>S140627</t>
  </si>
  <si>
    <t>S140628</t>
  </si>
  <si>
    <t>S140629</t>
  </si>
  <si>
    <t>S140630</t>
  </si>
  <si>
    <t>S140631</t>
  </si>
  <si>
    <t>S140632</t>
  </si>
  <si>
    <t>S140633</t>
  </si>
  <si>
    <t>S140636</t>
  </si>
  <si>
    <t>S140638</t>
  </si>
  <si>
    <t>S140639</t>
  </si>
  <si>
    <t>S140727</t>
  </si>
  <si>
    <t>S140728</t>
  </si>
  <si>
    <t>S140729</t>
  </si>
  <si>
    <t>S140730</t>
  </si>
  <si>
    <t>S140731</t>
  </si>
  <si>
    <t>S140732</t>
  </si>
  <si>
    <t>S140733</t>
  </si>
  <si>
    <t>S140736</t>
  </si>
  <si>
    <t>S140738</t>
  </si>
  <si>
    <t>S140739</t>
  </si>
  <si>
    <t>S140827</t>
  </si>
  <si>
    <t>S140828</t>
  </si>
  <si>
    <t>S140829</t>
  </si>
  <si>
    <t>S140830</t>
  </si>
  <si>
    <t>S140831</t>
  </si>
  <si>
    <t>S140832</t>
  </si>
  <si>
    <t>S140833</t>
  </si>
  <si>
    <t>S140836</t>
  </si>
  <si>
    <t>S140838</t>
  </si>
  <si>
    <t>S140839</t>
  </si>
  <si>
    <t>S140927</t>
  </si>
  <si>
    <t>S140928</t>
  </si>
  <si>
    <t>S140929</t>
  </si>
  <si>
    <t>S140930</t>
  </si>
  <si>
    <t>S140931</t>
  </si>
  <si>
    <t>S140932</t>
  </si>
  <si>
    <t>S140933</t>
  </si>
  <si>
    <t>S140936</t>
  </si>
  <si>
    <t>S140938</t>
  </si>
  <si>
    <t>S140939</t>
  </si>
  <si>
    <t>S141027</t>
  </si>
  <si>
    <t>S141028</t>
  </si>
  <si>
    <t>S141029</t>
  </si>
  <si>
    <t>S141030</t>
  </si>
  <si>
    <t>S141031</t>
  </si>
  <si>
    <t>S141032</t>
  </si>
  <si>
    <t>S141033</t>
  </si>
  <si>
    <t>S141036</t>
  </si>
  <si>
    <t>S141038</t>
  </si>
  <si>
    <t>S141039</t>
  </si>
  <si>
    <t>S141127</t>
  </si>
  <si>
    <t>S141128</t>
  </si>
  <si>
    <t>S141129</t>
  </si>
  <si>
    <t>S141130</t>
  </si>
  <si>
    <t>S141131</t>
  </si>
  <si>
    <t>S141132</t>
  </si>
  <si>
    <t>S141133</t>
  </si>
  <si>
    <t>S141136</t>
  </si>
  <si>
    <t>S141138</t>
  </si>
  <si>
    <t>S141139</t>
  </si>
  <si>
    <t>S141227</t>
  </si>
  <si>
    <t>S141228</t>
  </si>
  <si>
    <t>S141229</t>
  </si>
  <si>
    <t>S141230</t>
  </si>
  <si>
    <t>S141231</t>
  </si>
  <si>
    <t>S141232</t>
  </si>
  <si>
    <t>S141233</t>
  </si>
  <si>
    <t>S141236</t>
  </si>
  <si>
    <t>S141238</t>
  </si>
  <si>
    <t>S141239</t>
  </si>
  <si>
    <t>S141327</t>
  </si>
  <si>
    <t>S141328</t>
  </si>
  <si>
    <t>S141329</t>
  </si>
  <si>
    <t>S141330</t>
  </si>
  <si>
    <t>S141331</t>
  </si>
  <si>
    <t>S141332</t>
  </si>
  <si>
    <t>S141333</t>
  </si>
  <si>
    <t>S141336</t>
  </si>
  <si>
    <t>S141338</t>
  </si>
  <si>
    <t>S141339</t>
  </si>
  <si>
    <t>S141427</t>
  </si>
  <si>
    <t>S141428</t>
  </si>
  <si>
    <t>S141429</t>
  </si>
  <si>
    <t>S141430</t>
  </si>
  <si>
    <t>S141431</t>
  </si>
  <si>
    <t>S141432</t>
  </si>
  <si>
    <t>S141433</t>
  </si>
  <si>
    <t>S141436</t>
  </si>
  <si>
    <t>S141438</t>
  </si>
  <si>
    <t>S141439</t>
  </si>
  <si>
    <t>S142127</t>
  </si>
  <si>
    <t>S142128</t>
  </si>
  <si>
    <t>S142129</t>
  </si>
  <si>
    <t>S142130</t>
  </si>
  <si>
    <t>S142131</t>
  </si>
  <si>
    <t>S142132</t>
  </si>
  <si>
    <t>S142133</t>
  </si>
  <si>
    <t>S142136</t>
  </si>
  <si>
    <t>S142138</t>
  </si>
  <si>
    <t>S142139</t>
  </si>
  <si>
    <t>S142227</t>
  </si>
  <si>
    <t>S142228</t>
  </si>
  <si>
    <t>S142229</t>
  </si>
  <si>
    <t>S142230</t>
  </si>
  <si>
    <t>S142231</t>
  </si>
  <si>
    <t>S142232</t>
  </si>
  <si>
    <t>S142233</t>
  </si>
  <si>
    <t>S142236</t>
  </si>
  <si>
    <t>S142238</t>
  </si>
  <si>
    <t>S142239</t>
  </si>
  <si>
    <t>S142427</t>
  </si>
  <si>
    <t>S142428</t>
  </si>
  <si>
    <t>S142429</t>
  </si>
  <si>
    <t>S142430</t>
  </si>
  <si>
    <t>S142431</t>
  </si>
  <si>
    <t>S142432</t>
  </si>
  <si>
    <t>S142433</t>
  </si>
  <si>
    <t>S142436</t>
  </si>
  <si>
    <t>S142438</t>
  </si>
  <si>
    <t>S142439</t>
  </si>
  <si>
    <t>S142533</t>
  </si>
  <si>
    <t>S141827</t>
  </si>
  <si>
    <t>S141828</t>
  </si>
  <si>
    <t>S141829</t>
  </si>
  <si>
    <t>S141830</t>
  </si>
  <si>
    <t>S141831</t>
  </si>
  <si>
    <t>S141832</t>
  </si>
  <si>
    <t>S141833</t>
  </si>
  <si>
    <t>S141836</t>
  </si>
  <si>
    <t>S141838</t>
  </si>
  <si>
    <t>S141839</t>
  </si>
  <si>
    <t>S141927</t>
  </si>
  <si>
    <t>S141928</t>
  </si>
  <si>
    <t>S141929</t>
  </si>
  <si>
    <t>S141930</t>
  </si>
  <si>
    <t>S141931</t>
  </si>
  <si>
    <t>S141932</t>
  </si>
  <si>
    <t>S141933</t>
  </si>
  <si>
    <t>S141936</t>
  </si>
  <si>
    <t>S141938</t>
  </si>
  <si>
    <t>S141939</t>
  </si>
  <si>
    <t>S142027</t>
  </si>
  <si>
    <t>S142028</t>
  </si>
  <si>
    <t>S142029</t>
  </si>
  <si>
    <t>S142030</t>
  </si>
  <si>
    <t>S142031</t>
  </si>
  <si>
    <t>S142032</t>
  </si>
  <si>
    <t>S142033</t>
  </si>
  <si>
    <t>S142036</t>
  </si>
  <si>
    <t>S142038</t>
  </si>
  <si>
    <t>S142039</t>
  </si>
  <si>
    <t>S141527</t>
  </si>
  <si>
    <t>S141528</t>
  </si>
  <si>
    <t>S141529</t>
  </si>
  <si>
    <t>S141530</t>
  </si>
  <si>
    <t>S141531</t>
  </si>
  <si>
    <t>S141532</t>
  </si>
  <si>
    <t>S141533</t>
  </si>
  <si>
    <t>S141536</t>
  </si>
  <si>
    <t>S141538</t>
  </si>
  <si>
    <t>S141539</t>
  </si>
  <si>
    <t>S141627</t>
  </si>
  <si>
    <t>S141628</t>
  </si>
  <si>
    <t>S141629</t>
  </si>
  <si>
    <t>S141630</t>
  </si>
  <si>
    <t>S141631</t>
  </si>
  <si>
    <t>S141632</t>
  </si>
  <si>
    <t>S141633</t>
  </si>
  <si>
    <t>S141636</t>
  </si>
  <si>
    <t>S141638</t>
  </si>
  <si>
    <t>S141639</t>
  </si>
  <si>
    <t>S141727</t>
  </si>
  <si>
    <t>S141728</t>
  </si>
  <si>
    <t>S141729</t>
  </si>
  <si>
    <t>S141730</t>
  </si>
  <si>
    <t>S141731</t>
  </si>
  <si>
    <t>S141732</t>
  </si>
  <si>
    <t>S141733</t>
  </si>
  <si>
    <t>S141736</t>
  </si>
  <si>
    <t>S141738</t>
  </si>
  <si>
    <t>S141739</t>
  </si>
  <si>
    <t>S142327</t>
  </si>
  <si>
    <t>S142328</t>
  </si>
  <si>
    <t>S142329</t>
  </si>
  <si>
    <t>S142330</t>
  </si>
  <si>
    <t>S142331</t>
  </si>
  <si>
    <t>S142332</t>
  </si>
  <si>
    <t>S142333</t>
  </si>
  <si>
    <t>S142336</t>
  </si>
  <si>
    <t>S142338</t>
  </si>
  <si>
    <t>S142339</t>
  </si>
  <si>
    <t>S140135</t>
  </si>
  <si>
    <t>S140235</t>
  </si>
  <si>
    <t>S140335</t>
  </si>
  <si>
    <t>S140435</t>
  </si>
  <si>
    <t>S140535</t>
  </si>
  <si>
    <t>S140635</t>
  </si>
  <si>
    <t>S140735</t>
  </si>
  <si>
    <t>S140835</t>
  </si>
  <si>
    <t>S140935</t>
  </si>
  <si>
    <t>S141035</t>
  </si>
  <si>
    <t>S141135</t>
  </si>
  <si>
    <t>S141235</t>
  </si>
  <si>
    <t>S141335</t>
  </si>
  <si>
    <t>S141435</t>
  </si>
  <si>
    <t>S141535</t>
  </si>
  <si>
    <t>S141635</t>
  </si>
  <si>
    <t>S141735</t>
  </si>
  <si>
    <t>S141835</t>
  </si>
  <si>
    <t>S141935</t>
  </si>
  <si>
    <t>S142035</t>
  </si>
  <si>
    <t>S142135</t>
  </si>
  <si>
    <t>S142235</t>
  </si>
  <si>
    <t>S142335</t>
  </si>
  <si>
    <t>S142435</t>
  </si>
  <si>
    <t>S140134</t>
  </si>
  <si>
    <t>S140137</t>
  </si>
  <si>
    <t>S140234</t>
  </si>
  <si>
    <t>S140237</t>
  </si>
  <si>
    <t>S140334</t>
  </si>
  <si>
    <t>S140337</t>
  </si>
  <si>
    <t>S140434</t>
  </si>
  <si>
    <t>S140437</t>
  </si>
  <si>
    <t>S140534</t>
  </si>
  <si>
    <t>S140537</t>
  </si>
  <si>
    <t>S140634</t>
  </si>
  <si>
    <t>S140637</t>
  </si>
  <si>
    <t>S140734</t>
  </si>
  <si>
    <t>S140737</t>
  </si>
  <si>
    <t>S140834</t>
  </si>
  <si>
    <t>S140837</t>
  </si>
  <si>
    <t>S140934</t>
  </si>
  <si>
    <t>S140937</t>
  </si>
  <si>
    <t>S141034</t>
  </si>
  <si>
    <t>S141037</t>
  </si>
  <si>
    <t>S141134</t>
  </si>
  <si>
    <t>S141137</t>
  </si>
  <si>
    <t>S141234</t>
  </si>
  <si>
    <t>S141237</t>
  </si>
  <si>
    <t>S141334</t>
  </si>
  <si>
    <t>S141337</t>
  </si>
  <si>
    <t>S141434</t>
  </si>
  <si>
    <t>S141437</t>
  </si>
  <si>
    <t>S141534</t>
  </si>
  <si>
    <t>S141537</t>
  </si>
  <si>
    <t>S141634</t>
  </si>
  <si>
    <t>S141637</t>
  </si>
  <si>
    <t>S141734</t>
  </si>
  <si>
    <t>S141737</t>
  </si>
  <si>
    <t>S141834</t>
  </si>
  <si>
    <t>S141837</t>
  </si>
  <si>
    <t>S141934</t>
  </si>
  <si>
    <t>S141937</t>
  </si>
  <si>
    <t>S142034</t>
  </si>
  <si>
    <t>S142037</t>
  </si>
  <si>
    <t>S142134</t>
  </si>
  <si>
    <t>S142137</t>
  </si>
  <si>
    <t>S142234</t>
  </si>
  <si>
    <t>S142237</t>
  </si>
  <si>
    <t>S142334</t>
  </si>
  <si>
    <t>S142337</t>
  </si>
  <si>
    <t>S142434</t>
  </si>
  <si>
    <t>S142437</t>
  </si>
  <si>
    <t>S142539</t>
  </si>
  <si>
    <t>S142538</t>
  </si>
  <si>
    <t>S142537</t>
  </si>
  <si>
    <t>S142536</t>
  </si>
  <si>
    <t>S142535</t>
  </si>
  <si>
    <t>S142534</t>
  </si>
  <si>
    <t>S142532</t>
  </si>
  <si>
    <t>S142531</t>
  </si>
  <si>
    <t>S142530</t>
  </si>
  <si>
    <t>S142529</t>
  </si>
  <si>
    <t>S142528</t>
  </si>
  <si>
    <t>S142527</t>
  </si>
  <si>
    <t>S140101</t>
  </si>
  <si>
    <t>S140102</t>
  </si>
  <si>
    <t>S140103</t>
  </si>
  <si>
    <t>S140104</t>
  </si>
  <si>
    <t>S140105</t>
  </si>
  <si>
    <t>S140106</t>
  </si>
  <si>
    <t>S140107</t>
  </si>
  <si>
    <t>S140110</t>
  </si>
  <si>
    <t>S140112</t>
  </si>
  <si>
    <t>S140113</t>
  </si>
  <si>
    <t>S140201</t>
  </si>
  <si>
    <t>S140202</t>
  </si>
  <si>
    <t>S140203</t>
  </si>
  <si>
    <t>S140204</t>
  </si>
  <si>
    <t>S140205</t>
  </si>
  <si>
    <t>S140206</t>
  </si>
  <si>
    <t>S140207</t>
  </si>
  <si>
    <t>S140210</t>
  </si>
  <si>
    <t>S140212</t>
  </si>
  <si>
    <t>S140213</t>
  </si>
  <si>
    <t>S140301</t>
  </si>
  <si>
    <t>S140302</t>
  </si>
  <si>
    <t>S140303</t>
  </si>
  <si>
    <t>S140304</t>
  </si>
  <si>
    <t>S140305</t>
  </si>
  <si>
    <t>S140306</t>
  </si>
  <si>
    <t>S140307</t>
  </si>
  <si>
    <t>S140310</t>
  </si>
  <si>
    <t>S140312</t>
  </si>
  <si>
    <t>S140313</t>
  </si>
  <si>
    <t>S140401</t>
  </si>
  <si>
    <t>S140402</t>
  </si>
  <si>
    <t>S140403</t>
  </si>
  <si>
    <t>S140404</t>
  </si>
  <si>
    <t>S140405</t>
  </si>
  <si>
    <t>S140406</t>
  </si>
  <si>
    <t>S140407</t>
  </si>
  <si>
    <t>S140410</t>
  </si>
  <si>
    <t>S140412</t>
  </si>
  <si>
    <t>S140413</t>
  </si>
  <si>
    <t>S140501</t>
  </si>
  <si>
    <t>S140502</t>
  </si>
  <si>
    <t>S140503</t>
  </si>
  <si>
    <t>S140504</t>
  </si>
  <si>
    <t>S140505</t>
  </si>
  <si>
    <t>S140506</t>
  </si>
  <si>
    <t>S140507</t>
  </si>
  <si>
    <t>S140510</t>
  </si>
  <si>
    <t>S140512</t>
  </si>
  <si>
    <t>S140513</t>
  </si>
  <si>
    <t>S140601</t>
  </si>
  <si>
    <t>S140602</t>
  </si>
  <si>
    <t>S140603</t>
  </si>
  <si>
    <t>S140604</t>
  </si>
  <si>
    <t>S140605</t>
  </si>
  <si>
    <t>S140606</t>
  </si>
  <si>
    <t>S140607</t>
  </si>
  <si>
    <t>S140610</t>
  </si>
  <si>
    <t>S140612</t>
  </si>
  <si>
    <t>S140613</t>
  </si>
  <si>
    <t>S140701</t>
  </si>
  <si>
    <t>S140702</t>
  </si>
  <si>
    <t>S140703</t>
  </si>
  <si>
    <t>S140704</t>
  </si>
  <si>
    <t>S140705</t>
  </si>
  <si>
    <t>S140706</t>
  </si>
  <si>
    <t>S140707</t>
  </si>
  <si>
    <t>S140710</t>
  </si>
  <si>
    <t>S140712</t>
  </si>
  <si>
    <t>S140713</t>
  </si>
  <si>
    <t>S140801</t>
  </si>
  <si>
    <t>S140802</t>
  </si>
  <si>
    <t>S140803</t>
  </si>
  <si>
    <t>S140804</t>
  </si>
  <si>
    <t>S140805</t>
  </si>
  <si>
    <t>S140806</t>
  </si>
  <si>
    <t>S140807</t>
  </si>
  <si>
    <t>S140810</t>
  </si>
  <si>
    <t>S140812</t>
  </si>
  <si>
    <t>S140813</t>
  </si>
  <si>
    <t>S140901</t>
  </si>
  <si>
    <t>S140902</t>
  </si>
  <si>
    <t>S140903</t>
  </si>
  <si>
    <t>S140904</t>
  </si>
  <si>
    <t>S140905</t>
  </si>
  <si>
    <t>S140906</t>
  </si>
  <si>
    <t>S140907</t>
  </si>
  <si>
    <t>S140910</t>
  </si>
  <si>
    <t>S140912</t>
  </si>
  <si>
    <t>S140913</t>
  </si>
  <si>
    <t>S141001</t>
  </si>
  <si>
    <t>S141002</t>
  </si>
  <si>
    <t>S141003</t>
  </si>
  <si>
    <t>S141004</t>
  </si>
  <si>
    <t>S141005</t>
  </si>
  <si>
    <t>S141006</t>
  </si>
  <si>
    <t>S141007</t>
  </si>
  <si>
    <t>S141010</t>
  </si>
  <si>
    <t>S141012</t>
  </si>
  <si>
    <t>S141013</t>
  </si>
  <si>
    <t>S141101</t>
  </si>
  <si>
    <t>S141102</t>
  </si>
  <si>
    <t>S141103</t>
  </si>
  <si>
    <t>S141104</t>
  </si>
  <si>
    <t>S141105</t>
  </si>
  <si>
    <t>S141106</t>
  </si>
  <si>
    <t>S141107</t>
  </si>
  <si>
    <t>S141110</t>
  </si>
  <si>
    <t>S141112</t>
  </si>
  <si>
    <t>S141113</t>
  </si>
  <si>
    <t>S141201</t>
  </si>
  <si>
    <t>S141202</t>
  </si>
  <si>
    <t>S141203</t>
  </si>
  <si>
    <t>S141204</t>
  </si>
  <si>
    <t>S141205</t>
  </si>
  <si>
    <t>S141206</t>
  </si>
  <si>
    <t>S141207</t>
  </si>
  <si>
    <t>S141210</t>
  </si>
  <si>
    <t>S141212</t>
  </si>
  <si>
    <t>S141213</t>
  </si>
  <si>
    <t>S141301</t>
  </si>
  <si>
    <t>S141302</t>
  </si>
  <si>
    <t>S141303</t>
  </si>
  <si>
    <t>S141304</t>
  </si>
  <si>
    <t>S141305</t>
  </si>
  <si>
    <t>S141306</t>
  </si>
  <si>
    <t>S141307</t>
  </si>
  <si>
    <t>S141310</t>
  </si>
  <si>
    <t>S141312</t>
  </si>
  <si>
    <t>S141313</t>
  </si>
  <si>
    <t>S141401</t>
  </si>
  <si>
    <t>S141402</t>
  </si>
  <si>
    <t>S141403</t>
  </si>
  <si>
    <t>S141404</t>
  </si>
  <si>
    <t>S141405</t>
  </si>
  <si>
    <t>S141406</t>
  </si>
  <si>
    <t>S141407</t>
  </si>
  <si>
    <t>S141410</t>
  </si>
  <si>
    <t>S141412</t>
  </si>
  <si>
    <t>S141413</t>
  </si>
  <si>
    <t>S142101</t>
  </si>
  <si>
    <t>S142102</t>
  </si>
  <si>
    <t>S142103</t>
  </si>
  <si>
    <t>S142104</t>
  </si>
  <si>
    <t>S142105</t>
  </si>
  <si>
    <t>S142106</t>
  </si>
  <si>
    <t>S142107</t>
  </si>
  <si>
    <t>S142110</t>
  </si>
  <si>
    <t>S142112</t>
  </si>
  <si>
    <t>S142113</t>
  </si>
  <si>
    <t>S142201</t>
  </si>
  <si>
    <t>S142202</t>
  </si>
  <si>
    <t>S142203</t>
  </si>
  <si>
    <t>S142204</t>
  </si>
  <si>
    <t>S142205</t>
  </si>
  <si>
    <t>S142206</t>
  </si>
  <si>
    <t>S142207</t>
  </si>
  <si>
    <t>S142210</t>
  </si>
  <si>
    <t>S142212</t>
  </si>
  <si>
    <t>S142213</t>
  </si>
  <si>
    <t>S142401</t>
  </si>
  <si>
    <t>S142402</t>
  </si>
  <si>
    <t>S142403</t>
  </si>
  <si>
    <t>S142404</t>
  </si>
  <si>
    <t>S142405</t>
  </si>
  <si>
    <t>S142406</t>
  </si>
  <si>
    <t>S142407</t>
  </si>
  <si>
    <t>S142410</t>
  </si>
  <si>
    <t>S142412</t>
  </si>
  <si>
    <t>S142413</t>
  </si>
  <si>
    <t>S142507</t>
  </si>
  <si>
    <t>S141801</t>
  </si>
  <si>
    <t>S141802</t>
  </si>
  <si>
    <t>S141803</t>
  </si>
  <si>
    <t>S141804</t>
  </si>
  <si>
    <t>S141805</t>
  </si>
  <si>
    <t>S141806</t>
  </si>
  <si>
    <t>S141807</t>
  </si>
  <si>
    <t>S141810</t>
  </si>
  <si>
    <t>S141812</t>
  </si>
  <si>
    <t>S141813</t>
  </si>
  <si>
    <t>S141901</t>
  </si>
  <si>
    <t>S141902</t>
  </si>
  <si>
    <t>S141903</t>
  </si>
  <si>
    <t>S141904</t>
  </si>
  <si>
    <t>S141905</t>
  </si>
  <si>
    <t>S141906</t>
  </si>
  <si>
    <t>S141907</t>
  </si>
  <si>
    <t>S141910</t>
  </si>
  <si>
    <t>S141912</t>
  </si>
  <si>
    <t>S141913</t>
  </si>
  <si>
    <t>S142001</t>
  </si>
  <si>
    <t>S142002</t>
  </si>
  <si>
    <t>S142003</t>
  </si>
  <si>
    <t>S142004</t>
  </si>
  <si>
    <t>S142005</t>
  </si>
  <si>
    <t>S142006</t>
  </si>
  <si>
    <t>S142007</t>
  </si>
  <si>
    <t>S142010</t>
  </si>
  <si>
    <t>S142012</t>
  </si>
  <si>
    <t>S142013</t>
  </si>
  <si>
    <t>S141501</t>
  </si>
  <si>
    <t>S141502</t>
  </si>
  <si>
    <t>S141503</t>
  </si>
  <si>
    <t>S141504</t>
  </si>
  <si>
    <t>S141505</t>
  </si>
  <si>
    <t>S141506</t>
  </si>
  <si>
    <t>S141507</t>
  </si>
  <si>
    <t>S141510</t>
  </si>
  <si>
    <t>S141512</t>
  </si>
  <si>
    <t>S141513</t>
  </si>
  <si>
    <t>S141601</t>
  </si>
  <si>
    <t>S141602</t>
  </si>
  <si>
    <t>S141603</t>
  </si>
  <si>
    <t>S141604</t>
  </si>
  <si>
    <t>S141605</t>
  </si>
  <si>
    <t>S141606</t>
  </si>
  <si>
    <t>S141607</t>
  </si>
  <si>
    <t>S141610</t>
  </si>
  <si>
    <t>S141612</t>
  </si>
  <si>
    <t>S141613</t>
  </si>
  <si>
    <t>S141701</t>
  </si>
  <si>
    <t>S141702</t>
  </si>
  <si>
    <t>S141703</t>
  </si>
  <si>
    <t>S141704</t>
  </si>
  <si>
    <t>S141705</t>
  </si>
  <si>
    <t>S141706</t>
  </si>
  <si>
    <t>S141707</t>
  </si>
  <si>
    <t>S141710</t>
  </si>
  <si>
    <t>S141712</t>
  </si>
  <si>
    <t>S141713</t>
  </si>
  <si>
    <t>S142301</t>
  </si>
  <si>
    <t>S142302</t>
  </si>
  <si>
    <t>S142303</t>
  </si>
  <si>
    <t>S142304</t>
  </si>
  <si>
    <t>S142305</t>
  </si>
  <si>
    <t>S142306</t>
  </si>
  <si>
    <t>S142307</t>
  </si>
  <si>
    <t>S142310</t>
  </si>
  <si>
    <t>S142312</t>
  </si>
  <si>
    <t>S142313</t>
  </si>
  <si>
    <t>S140109</t>
  </si>
  <si>
    <t>S140209</t>
  </si>
  <si>
    <t>S140309</t>
  </si>
  <si>
    <t>S140409</t>
  </si>
  <si>
    <t>S140509</t>
  </si>
  <si>
    <t>S140609</t>
  </si>
  <si>
    <t>S140709</t>
  </si>
  <si>
    <t>S140809</t>
  </si>
  <si>
    <t>S140909</t>
  </si>
  <si>
    <t>S141009</t>
  </si>
  <si>
    <t>S141109</t>
  </si>
  <si>
    <t>S141209</t>
  </si>
  <si>
    <t>S141309</t>
  </si>
  <si>
    <t>S141409</t>
  </si>
  <si>
    <t>S141509</t>
  </si>
  <si>
    <t>S141609</t>
  </si>
  <si>
    <t>S141709</t>
  </si>
  <si>
    <t>S141809</t>
  </si>
  <si>
    <t>S141909</t>
  </si>
  <si>
    <t>S142009</t>
  </si>
  <si>
    <t>S142109</t>
  </si>
  <si>
    <t>S142209</t>
  </si>
  <si>
    <t>S142309</t>
  </si>
  <si>
    <t>S142409</t>
  </si>
  <si>
    <t>S140108</t>
  </si>
  <si>
    <t>S140111</t>
  </si>
  <si>
    <t>S140208</t>
  </si>
  <si>
    <t>S140211</t>
  </si>
  <si>
    <t>S140308</t>
  </si>
  <si>
    <t>S140311</t>
  </si>
  <si>
    <t>S140408</t>
  </si>
  <si>
    <t>S140411</t>
  </si>
  <si>
    <t>S140508</t>
  </si>
  <si>
    <t>S140511</t>
  </si>
  <si>
    <t>S140608</t>
  </si>
  <si>
    <t>S140611</t>
  </si>
  <si>
    <t>S140708</t>
  </si>
  <si>
    <t>S140711</t>
  </si>
  <si>
    <t>S140808</t>
  </si>
  <si>
    <t>S140811</t>
  </si>
  <si>
    <t>S140908</t>
  </si>
  <si>
    <t>S140911</t>
  </si>
  <si>
    <t>S141008</t>
  </si>
  <si>
    <t>S141011</t>
  </si>
  <si>
    <t>S141108</t>
  </si>
  <si>
    <t>S141111</t>
  </si>
  <si>
    <t>S141208</t>
  </si>
  <si>
    <t>S141211</t>
  </si>
  <si>
    <t>S141308</t>
  </si>
  <si>
    <t>S141311</t>
  </si>
  <si>
    <t>S141408</t>
  </si>
  <si>
    <t>S141411</t>
  </si>
  <si>
    <t>S141508</t>
  </si>
  <si>
    <t>S141511</t>
  </si>
  <si>
    <t>S141608</t>
  </si>
  <si>
    <t>S141611</t>
  </si>
  <si>
    <t>S141708</t>
  </si>
  <si>
    <t>S141711</t>
  </si>
  <si>
    <t>S141808</t>
  </si>
  <si>
    <t>S141811</t>
  </si>
  <si>
    <t>S141908</t>
  </si>
  <si>
    <t>S141911</t>
  </si>
  <si>
    <t>S142008</t>
  </si>
  <si>
    <t>S142011</t>
  </si>
  <si>
    <t>S142108</t>
  </si>
  <si>
    <t>S142111</t>
  </si>
  <si>
    <t>S142208</t>
  </si>
  <si>
    <t>S142211</t>
  </si>
  <si>
    <t>S142308</t>
  </si>
  <si>
    <t>S142311</t>
  </si>
  <si>
    <t>S142408</t>
  </si>
  <si>
    <t>S142411</t>
  </si>
  <si>
    <t>S142513</t>
  </si>
  <si>
    <t>S142512</t>
  </si>
  <si>
    <t>S142511</t>
  </si>
  <si>
    <t>S142510</t>
  </si>
  <si>
    <t>S142509</t>
  </si>
  <si>
    <t>S142508</t>
  </si>
  <si>
    <t>S142506</t>
  </si>
  <si>
    <t>S142505</t>
  </si>
  <si>
    <t>S142504</t>
  </si>
  <si>
    <t>S142503</t>
  </si>
  <si>
    <t>S142502</t>
  </si>
  <si>
    <t>S142501</t>
  </si>
  <si>
    <t>L15'!W11</t>
  </si>
  <si>
    <t>L15'!V11</t>
  </si>
  <si>
    <t>L15'!U11</t>
  </si>
  <si>
    <t>L15'!T11</t>
  </si>
  <si>
    <t>L15'!S11</t>
  </si>
  <si>
    <t>L15'!R11</t>
  </si>
  <si>
    <t>L15'!Q11</t>
  </si>
  <si>
    <t>L15'!I11</t>
  </si>
  <si>
    <t>L15'!H11</t>
  </si>
  <si>
    <t>L15'!G11</t>
  </si>
  <si>
    <t>L15'!F11</t>
  </si>
  <si>
    <t>L15'!E11</t>
  </si>
  <si>
    <t>L15'!D11</t>
  </si>
  <si>
    <t>L15'!C11</t>
  </si>
  <si>
    <t>L15'!W12</t>
  </si>
  <si>
    <t>L15'!V12</t>
  </si>
  <si>
    <t>L15'!U12</t>
  </si>
  <si>
    <t>L15'!T12</t>
  </si>
  <si>
    <t>L15'!S12</t>
  </si>
  <si>
    <t>L15'!R12</t>
  </si>
  <si>
    <t>L15'!Q12</t>
  </si>
  <si>
    <t>L15'!I12</t>
  </si>
  <si>
    <t>L15'!H12</t>
  </si>
  <si>
    <t>L15'!G12</t>
  </si>
  <si>
    <t>L15'!F12</t>
  </si>
  <si>
    <t>L15'!E12</t>
  </si>
  <si>
    <t>L15'!D12</t>
  </si>
  <si>
    <t>L15'!C12</t>
  </si>
  <si>
    <t>L15'!W13</t>
  </si>
  <si>
    <t>L15'!V13</t>
  </si>
  <si>
    <t>L15'!U13</t>
  </si>
  <si>
    <t>L15'!T13</t>
  </si>
  <si>
    <t>L15'!S13</t>
  </si>
  <si>
    <t>L15'!R13</t>
  </si>
  <si>
    <t>L15'!Q13</t>
  </si>
  <si>
    <t>L15'!I13</t>
  </si>
  <si>
    <t>L15'!H13</t>
  </si>
  <si>
    <t>L15'!G13</t>
  </si>
  <si>
    <t>L15'!F13</t>
  </si>
  <si>
    <t>L15'!E13</t>
  </si>
  <si>
    <t>L15'!D13</t>
  </si>
  <si>
    <t>L15'!C13</t>
  </si>
  <si>
    <t>L15'!W14</t>
  </si>
  <si>
    <t>L15'!V14</t>
  </si>
  <si>
    <t>L15'!U14</t>
  </si>
  <si>
    <t>L15'!T14</t>
  </si>
  <si>
    <t>L15'!S14</t>
  </si>
  <si>
    <t>L15'!R14</t>
  </si>
  <si>
    <t>L15'!Q14</t>
  </si>
  <si>
    <t>L15'!I14</t>
  </si>
  <si>
    <t>L15'!H14</t>
  </si>
  <si>
    <t>L15'!G14</t>
  </si>
  <si>
    <t>L15'!F14</t>
  </si>
  <si>
    <t>L15'!E14</t>
  </si>
  <si>
    <t>L15'!D14</t>
  </si>
  <si>
    <t>L15'!C14</t>
  </si>
  <si>
    <t>L15'!W15</t>
  </si>
  <si>
    <t>L15'!V15</t>
  </si>
  <si>
    <t>L15'!U15</t>
  </si>
  <si>
    <t>L15'!T15</t>
  </si>
  <si>
    <t>L15'!S15</t>
  </si>
  <si>
    <t>L15'!R15</t>
  </si>
  <si>
    <t>L15'!Q15</t>
  </si>
  <si>
    <t>L15'!I15</t>
  </si>
  <si>
    <t>L15'!H15</t>
  </si>
  <si>
    <t>L15'!G15</t>
  </si>
  <si>
    <t>L15'!F15</t>
  </si>
  <si>
    <t>L15'!E15</t>
  </si>
  <si>
    <t>L15'!D15</t>
  </si>
  <si>
    <t>L15'!C15</t>
  </si>
  <si>
    <t>L15'!W16</t>
  </si>
  <si>
    <t>L15'!V16</t>
  </si>
  <si>
    <t>L15'!U16</t>
  </si>
  <si>
    <t>L15'!T16</t>
  </si>
  <si>
    <t>L15'!S16</t>
  </si>
  <si>
    <t>L15'!R16</t>
  </si>
  <si>
    <t>L15'!Q16</t>
  </si>
  <si>
    <t>L15'!I16</t>
  </si>
  <si>
    <t>L15'!H16</t>
  </si>
  <si>
    <t>L15'!G16</t>
  </si>
  <si>
    <t>L15'!F16</t>
  </si>
  <si>
    <t>L15'!E16</t>
  </si>
  <si>
    <t>L15'!D16</t>
  </si>
  <si>
    <t>L15'!C16</t>
  </si>
  <si>
    <t>L15'!W17</t>
  </si>
  <si>
    <t>L15'!V17</t>
  </si>
  <si>
    <t>L15'!U17</t>
  </si>
  <si>
    <t>L15'!T17</t>
  </si>
  <si>
    <t>L15'!S17</t>
  </si>
  <si>
    <t>L15'!R17</t>
  </si>
  <si>
    <t>L15'!Q17</t>
  </si>
  <si>
    <t>L15'!I17</t>
  </si>
  <si>
    <t>L15'!H17</t>
  </si>
  <si>
    <t>L15'!G17</t>
  </si>
  <si>
    <t>L15'!F17</t>
  </si>
  <si>
    <t>L15'!E17</t>
  </si>
  <si>
    <t>L15'!D17</t>
  </si>
  <si>
    <t>L15'!C17</t>
  </si>
  <si>
    <t>L15'!W18</t>
  </si>
  <si>
    <t>L15'!V18</t>
  </si>
  <si>
    <t>L15'!U18</t>
  </si>
  <si>
    <t>L15'!T18</t>
  </si>
  <si>
    <t>L15'!S18</t>
  </si>
  <si>
    <t>L15'!R18</t>
  </si>
  <si>
    <t>L15'!Q18</t>
  </si>
  <si>
    <t>L15'!I18</t>
  </si>
  <si>
    <t>L15'!H18</t>
  </si>
  <si>
    <t>L15'!G18</t>
  </si>
  <si>
    <t>L15'!F18</t>
  </si>
  <si>
    <t>L15'!E18</t>
  </si>
  <si>
    <t>L15'!D18</t>
  </si>
  <si>
    <t>L15'!C18</t>
  </si>
  <si>
    <t>L15'!W19</t>
  </si>
  <si>
    <t>L15'!V19</t>
  </si>
  <si>
    <t>L15'!U19</t>
  </si>
  <si>
    <t>L15'!T19</t>
  </si>
  <si>
    <t>L15'!S19</t>
  </si>
  <si>
    <t>L15'!R19</t>
  </si>
  <si>
    <t>L15'!Q19</t>
  </si>
  <si>
    <t>L15'!I19</t>
  </si>
  <si>
    <t>L15'!H19</t>
  </si>
  <si>
    <t>L15'!G19</t>
  </si>
  <si>
    <t>L15'!F19</t>
  </si>
  <si>
    <t>L15'!E19</t>
  </si>
  <si>
    <t>L15'!D19</t>
  </si>
  <si>
    <t>L15'!C19</t>
  </si>
  <si>
    <t>L15'!W20</t>
  </si>
  <si>
    <t>L15'!V20</t>
  </si>
  <si>
    <t>L15'!U20</t>
  </si>
  <si>
    <t>L15'!T20</t>
  </si>
  <si>
    <t>L15'!S20</t>
  </si>
  <si>
    <t>L15'!R20</t>
  </si>
  <si>
    <t>L15'!Q20</t>
  </si>
  <si>
    <t>L15'!I20</t>
  </si>
  <si>
    <t>L15'!H20</t>
  </si>
  <si>
    <t>L15'!G20</t>
  </si>
  <si>
    <t>L15'!F20</t>
  </si>
  <si>
    <t>L15'!E20</t>
  </si>
  <si>
    <t>L15'!D20</t>
  </si>
  <si>
    <t>L15'!C20</t>
  </si>
  <si>
    <t>L15'!W21</t>
  </si>
  <si>
    <t>L15'!V21</t>
  </si>
  <si>
    <t>L15'!U21</t>
  </si>
  <si>
    <t>L15'!T21</t>
  </si>
  <si>
    <t>L15'!S21</t>
  </si>
  <si>
    <t>L15'!R21</t>
  </si>
  <si>
    <t>L15'!Q21</t>
  </si>
  <si>
    <t>L15'!I21</t>
  </si>
  <si>
    <t>L15'!H21</t>
  </si>
  <si>
    <t>L15'!G21</t>
  </si>
  <si>
    <t>L15'!F21</t>
  </si>
  <si>
    <t>L15'!E21</t>
  </si>
  <si>
    <t>L15'!D21</t>
  </si>
  <si>
    <t>L15'!C21</t>
  </si>
  <si>
    <t>L15'!W22</t>
  </si>
  <si>
    <t>L15'!V22</t>
  </si>
  <si>
    <t>L15'!U22</t>
  </si>
  <si>
    <t>L15'!T22</t>
  </si>
  <si>
    <t>L15'!S22</t>
  </si>
  <si>
    <t>L15'!R22</t>
  </si>
  <si>
    <t>L15'!Q22</t>
  </si>
  <si>
    <t>L15'!I22</t>
  </si>
  <si>
    <t>L15'!H22</t>
  </si>
  <si>
    <t>L15'!G22</t>
  </si>
  <si>
    <t>L15'!F22</t>
  </si>
  <si>
    <t>L15'!E22</t>
  </si>
  <si>
    <t>L15'!D22</t>
  </si>
  <si>
    <t>L15'!C22</t>
  </si>
  <si>
    <t>L15'!W29</t>
  </si>
  <si>
    <t>L15'!V29</t>
  </si>
  <si>
    <t>L15'!U29</t>
  </si>
  <si>
    <t>L15'!T29</t>
  </si>
  <si>
    <t>L15'!S29</t>
  </si>
  <si>
    <t>L15'!R29</t>
  </si>
  <si>
    <t>L15'!Q29</t>
  </si>
  <si>
    <t>L15'!I29</t>
  </si>
  <si>
    <t>L15'!H29</t>
  </si>
  <si>
    <t>L15'!G29</t>
  </si>
  <si>
    <t>L15'!F29</t>
  </si>
  <si>
    <t>L15'!E29</t>
  </si>
  <si>
    <t>L15'!D29</t>
  </si>
  <si>
    <t>L15'!C29</t>
  </si>
  <si>
    <t>L15'!W30</t>
  </si>
  <si>
    <t>L15'!V30</t>
  </si>
  <si>
    <t>L15'!U30</t>
  </si>
  <si>
    <t>L15'!T30</t>
  </si>
  <si>
    <t>L15'!S30</t>
  </si>
  <si>
    <t>L15'!R30</t>
  </si>
  <si>
    <t>L15'!Q30</t>
  </si>
  <si>
    <t>L15'!I30</t>
  </si>
  <si>
    <t>L15'!H30</t>
  </si>
  <si>
    <t>L15'!G30</t>
  </si>
  <si>
    <t>L15'!F30</t>
  </si>
  <si>
    <t>L15'!E30</t>
  </si>
  <si>
    <t>L15'!D30</t>
  </si>
  <si>
    <t>L15'!C30</t>
  </si>
  <si>
    <t>L15'!W31</t>
  </si>
  <si>
    <t>L15'!V31</t>
  </si>
  <si>
    <t>L15'!U31</t>
  </si>
  <si>
    <t>L15'!T31</t>
  </si>
  <si>
    <t>L15'!S31</t>
  </si>
  <si>
    <t>L15'!R31</t>
  </si>
  <si>
    <t>L15'!Q31</t>
  </si>
  <si>
    <t>L15'!I31</t>
  </si>
  <si>
    <t>L15'!H31</t>
  </si>
  <si>
    <t>L15'!G31</t>
  </si>
  <si>
    <t>L15'!F31</t>
  </si>
  <si>
    <t>L15'!E31</t>
  </si>
  <si>
    <t>L15'!D31</t>
  </si>
  <si>
    <t>L15'!C31</t>
  </si>
  <si>
    <t>L15'!W27</t>
  </si>
  <si>
    <t>L15'!V27</t>
  </si>
  <si>
    <t>L15'!U27</t>
  </si>
  <si>
    <t>L15'!T27</t>
  </si>
  <si>
    <t>L15'!S27</t>
  </si>
  <si>
    <t>L15'!R27</t>
  </si>
  <si>
    <t>L15'!Q27</t>
  </si>
  <si>
    <t>L15'!I27</t>
  </si>
  <si>
    <t>L15'!H27</t>
  </si>
  <si>
    <t>L15'!G27</t>
  </si>
  <si>
    <t>L15'!F27</t>
  </si>
  <si>
    <t>L15'!E27</t>
  </si>
  <si>
    <t>L15'!D27</t>
  </si>
  <si>
    <t>L15'!C27</t>
  </si>
  <si>
    <t>L15'!W28</t>
  </si>
  <si>
    <t>L15'!V28</t>
  </si>
  <si>
    <t>L15'!U28</t>
  </si>
  <si>
    <t>L15'!T28</t>
  </si>
  <si>
    <t>L15'!S28</t>
  </si>
  <si>
    <t>L15'!R28</t>
  </si>
  <si>
    <t>L15'!Q28</t>
  </si>
  <si>
    <t>L15'!I28</t>
  </si>
  <si>
    <t>L15'!H28</t>
  </si>
  <si>
    <t>L15'!G28</t>
  </si>
  <si>
    <t>L15'!F28</t>
  </si>
  <si>
    <t>L15'!E28</t>
  </si>
  <si>
    <t>L15'!D28</t>
  </si>
  <si>
    <t>L15'!C28</t>
  </si>
  <si>
    <t>L15'!W23</t>
  </si>
  <si>
    <t>L15'!V23</t>
  </si>
  <si>
    <t>L15'!U23</t>
  </si>
  <si>
    <t>L15'!T23</t>
  </si>
  <si>
    <t>L15'!S23</t>
  </si>
  <si>
    <t>L15'!R23</t>
  </si>
  <si>
    <t>L15'!Q23</t>
  </si>
  <si>
    <t>L15'!I23</t>
  </si>
  <si>
    <t>L15'!H23</t>
  </si>
  <si>
    <t>L15'!G23</t>
  </si>
  <si>
    <t>L15'!F23</t>
  </si>
  <si>
    <t>L15'!E23</t>
  </si>
  <si>
    <t>L15'!D23</t>
  </si>
  <si>
    <t>L15'!C23</t>
  </si>
  <si>
    <t>L15'!W24</t>
  </si>
  <si>
    <t>L15'!V24</t>
  </si>
  <si>
    <t>L15'!U24</t>
  </si>
  <si>
    <t>L15'!T24</t>
  </si>
  <si>
    <t>L15'!S24</t>
  </si>
  <si>
    <t>L15'!R24</t>
  </si>
  <si>
    <t>L15'!Q24</t>
  </si>
  <si>
    <t>L15'!I24</t>
  </si>
  <si>
    <t>L15'!H24</t>
  </si>
  <si>
    <t>L15'!G24</t>
  </si>
  <si>
    <t>L15'!F24</t>
  </si>
  <si>
    <t>L15'!E24</t>
  </si>
  <si>
    <t>L15'!D24</t>
  </si>
  <si>
    <t>L15'!C24</t>
  </si>
  <si>
    <t>L15'!W25</t>
  </si>
  <si>
    <t>L15'!V25</t>
  </si>
  <si>
    <t>L15'!U25</t>
  </si>
  <si>
    <t>L15'!T25</t>
  </si>
  <si>
    <t>L15'!S25</t>
  </si>
  <si>
    <t>L15'!R25</t>
  </si>
  <si>
    <t>L15'!Q25</t>
  </si>
  <si>
    <t>L15'!I25</t>
  </si>
  <si>
    <t>L15'!H25</t>
  </si>
  <si>
    <t>L15'!G25</t>
  </si>
  <si>
    <t>L15'!F25</t>
  </si>
  <si>
    <t>L15'!E25</t>
  </si>
  <si>
    <t>L15'!D25</t>
  </si>
  <si>
    <t>L15'!C25</t>
  </si>
  <si>
    <t>L15'!W26</t>
  </si>
  <si>
    <t>L15'!V26</t>
  </si>
  <si>
    <t>L15'!U26</t>
  </si>
  <si>
    <t>L15'!T26</t>
  </si>
  <si>
    <t>L15'!S26</t>
  </si>
  <si>
    <t>L15'!R26</t>
  </si>
  <si>
    <t>L15'!Q26</t>
  </si>
  <si>
    <t>L15'!I26</t>
  </si>
  <si>
    <t>L15'!H26</t>
  </si>
  <si>
    <t>L15'!G26</t>
  </si>
  <si>
    <t>L15'!F26</t>
  </si>
  <si>
    <t>L15'!E26</t>
  </si>
  <si>
    <t>L15'!D26</t>
  </si>
  <si>
    <t>L15'!C26</t>
  </si>
  <si>
    <t>L15'!AD11</t>
  </si>
  <si>
    <t>L15'!AC11</t>
  </si>
  <si>
    <t>L15'!AB11</t>
  </si>
  <si>
    <t>L15'!AA11</t>
  </si>
  <si>
    <t>L15'!Z11</t>
  </si>
  <si>
    <t>L15'!Y11</t>
  </si>
  <si>
    <t>L15'!X11</t>
  </si>
  <si>
    <t>L15'!P11</t>
  </si>
  <si>
    <t>L15'!O11</t>
  </si>
  <si>
    <t>L15'!N11</t>
  </si>
  <si>
    <t>L15'!M11</t>
  </si>
  <si>
    <t>L15'!L11</t>
  </si>
  <si>
    <t>L15'!K11</t>
  </si>
  <si>
    <t>L15'!J11</t>
  </si>
  <si>
    <t>L15'!AD12</t>
  </si>
  <si>
    <t>L15'!AC12</t>
  </si>
  <si>
    <t>L15'!AB12</t>
  </si>
  <si>
    <t>L15'!AA12</t>
  </si>
  <si>
    <t>L15'!Z12</t>
  </si>
  <si>
    <t>L15'!Y12</t>
  </si>
  <si>
    <t>L15'!X12</t>
  </si>
  <si>
    <t>L15'!P12</t>
  </si>
  <si>
    <t>L15'!O12</t>
  </si>
  <si>
    <t>L15'!N12</t>
  </si>
  <si>
    <t>L15'!M12</t>
  </si>
  <si>
    <t>L15'!L12</t>
  </si>
  <si>
    <t>L15'!K12</t>
  </si>
  <si>
    <t>L15'!J12</t>
  </si>
  <si>
    <t>L15'!AD13</t>
  </si>
  <si>
    <t>L15'!AC13</t>
  </si>
  <si>
    <t>L15'!AB13</t>
  </si>
  <si>
    <t>L15'!AA13</t>
  </si>
  <si>
    <t>L15'!Z13</t>
  </si>
  <si>
    <t>L15'!Y13</t>
  </si>
  <si>
    <t>L15'!X13</t>
  </si>
  <si>
    <t>L15'!P13</t>
  </si>
  <si>
    <t>L15'!O13</t>
  </si>
  <si>
    <t>L15'!N13</t>
  </si>
  <si>
    <t>L15'!M13</t>
  </si>
  <si>
    <t>L15'!L13</t>
  </si>
  <si>
    <t>L15'!K13</t>
  </si>
  <si>
    <t>L15'!J13</t>
  </si>
  <si>
    <t>L15'!AD14</t>
  </si>
  <si>
    <t>L15'!AC14</t>
  </si>
  <si>
    <t>L15'!AB14</t>
  </si>
  <si>
    <t>L15'!AA14</t>
  </si>
  <si>
    <t>L15'!Z14</t>
  </si>
  <si>
    <t>L15'!Y14</t>
  </si>
  <si>
    <t>L15'!X14</t>
  </si>
  <si>
    <t>L15'!P14</t>
  </si>
  <si>
    <t>L15'!O14</t>
  </si>
  <si>
    <t>L15'!N14</t>
  </si>
  <si>
    <t>L15'!M14</t>
  </si>
  <si>
    <t>L15'!L14</t>
  </si>
  <si>
    <t>L15'!K14</t>
  </si>
  <si>
    <t>L15'!J14</t>
  </si>
  <si>
    <t>L15'!AD15</t>
  </si>
  <si>
    <t>L15'!AC15</t>
  </si>
  <si>
    <t>L15'!AB15</t>
  </si>
  <si>
    <t>L15'!AA15</t>
  </si>
  <si>
    <t>L15'!Z15</t>
  </si>
  <si>
    <t>L15'!Y15</t>
  </si>
  <si>
    <t>L15'!X15</t>
  </si>
  <si>
    <t>L15'!P15</t>
  </si>
  <si>
    <t>L15'!O15</t>
  </si>
  <si>
    <t>L15'!N15</t>
  </si>
  <si>
    <t>L15'!M15</t>
  </si>
  <si>
    <t>L15'!L15</t>
  </si>
  <si>
    <t>L15'!K15</t>
  </si>
  <si>
    <t>L15'!J15</t>
  </si>
  <si>
    <t>L15'!AD16</t>
  </si>
  <si>
    <t>L15'!AC16</t>
  </si>
  <si>
    <t>L15'!AB16</t>
  </si>
  <si>
    <t>L15'!AA16</t>
  </si>
  <si>
    <t>L15'!Z16</t>
  </si>
  <si>
    <t>L15'!Y16</t>
  </si>
  <si>
    <t>L15'!X16</t>
  </si>
  <si>
    <t>L15'!P16</t>
  </si>
  <si>
    <t>L15'!O16</t>
  </si>
  <si>
    <t>L15'!N16</t>
  </si>
  <si>
    <t>L15'!M16</t>
  </si>
  <si>
    <t>L15'!L16</t>
  </si>
  <si>
    <t>L15'!K16</t>
  </si>
  <si>
    <t>L15'!J16</t>
  </si>
  <si>
    <t>L15'!AD17</t>
  </si>
  <si>
    <t>L15'!AC17</t>
  </si>
  <si>
    <t>L15'!AB17</t>
  </si>
  <si>
    <t>L15'!AA17</t>
  </si>
  <si>
    <t>L15'!Z17</t>
  </si>
  <si>
    <t>L15'!Y17</t>
  </si>
  <si>
    <t>L15'!X17</t>
  </si>
  <si>
    <t>L15'!P17</t>
  </si>
  <si>
    <t>L15'!O17</t>
  </si>
  <si>
    <t>L15'!N17</t>
  </si>
  <si>
    <t>L15'!M17</t>
  </si>
  <si>
    <t>L15'!L17</t>
  </si>
  <si>
    <t>L15'!K17</t>
  </si>
  <si>
    <t>L15'!J17</t>
  </si>
  <si>
    <t>L15'!AD18</t>
  </si>
  <si>
    <t>L15'!AC18</t>
  </si>
  <si>
    <t>L15'!AB18</t>
  </si>
  <si>
    <t>L15'!AA18</t>
  </si>
  <si>
    <t>L15'!Z18</t>
  </si>
  <si>
    <t>L15'!Y18</t>
  </si>
  <si>
    <t>L15'!X18</t>
  </si>
  <si>
    <t>L15'!P18</t>
  </si>
  <si>
    <t>L15'!O18</t>
  </si>
  <si>
    <t>L15'!N18</t>
  </si>
  <si>
    <t>L15'!M18</t>
  </si>
  <si>
    <t>L15'!L18</t>
  </si>
  <si>
    <t>L15'!K18</t>
  </si>
  <si>
    <t>L15'!J18</t>
  </si>
  <si>
    <t>L15'!AD19</t>
  </si>
  <si>
    <t>L15'!AC19</t>
  </si>
  <si>
    <t>L15'!AB19</t>
  </si>
  <si>
    <t>L15'!AA19</t>
  </si>
  <si>
    <t>L15'!Z19</t>
  </si>
  <si>
    <t>L15'!Y19</t>
  </si>
  <si>
    <t>L15'!X19</t>
  </si>
  <si>
    <t>L15'!P19</t>
  </si>
  <si>
    <t>L15'!O19</t>
  </si>
  <si>
    <t>L15'!N19</t>
  </si>
  <si>
    <t>L15'!M19</t>
  </si>
  <si>
    <t>L15'!L19</t>
  </si>
  <si>
    <t>L15'!K19</t>
  </si>
  <si>
    <t>L15'!J19</t>
  </si>
  <si>
    <t>L15'!AD20</t>
  </si>
  <si>
    <t>L15'!AC20</t>
  </si>
  <si>
    <t>L15'!AB20</t>
  </si>
  <si>
    <t>L15'!AA20</t>
  </si>
  <si>
    <t>L15'!Z20</t>
  </si>
  <si>
    <t>L15'!Y20</t>
  </si>
  <si>
    <t>L15'!X20</t>
  </si>
  <si>
    <t>L15'!P20</t>
  </si>
  <si>
    <t>L15'!O20</t>
  </si>
  <si>
    <t>L15'!N20</t>
  </si>
  <si>
    <t>L15'!M20</t>
  </si>
  <si>
    <t>L15'!L20</t>
  </si>
  <si>
    <t>L15'!K20</t>
  </si>
  <si>
    <t>L15'!J20</t>
  </si>
  <si>
    <t>L15'!AD21</t>
  </si>
  <si>
    <t>L15'!AC21</t>
  </si>
  <si>
    <t>L15'!AB21</t>
  </si>
  <si>
    <t>L15'!AA21</t>
  </si>
  <si>
    <t>L15'!Z21</t>
  </si>
  <si>
    <t>L15'!Y21</t>
  </si>
  <si>
    <t>L15'!X21</t>
  </si>
  <si>
    <t>L15'!P21</t>
  </si>
  <si>
    <t>L15'!O21</t>
  </si>
  <si>
    <t>L15'!N21</t>
  </si>
  <si>
    <t>L15'!M21</t>
  </si>
  <si>
    <t>L15'!L21</t>
  </si>
  <si>
    <t>L15'!K21</t>
  </si>
  <si>
    <t>L15'!J21</t>
  </si>
  <si>
    <t>L15'!AD22</t>
  </si>
  <si>
    <t>L15'!AC22</t>
  </si>
  <si>
    <t>L15'!AB22</t>
  </si>
  <si>
    <t>L15'!AA22</t>
  </si>
  <si>
    <t>L15'!Z22</t>
  </si>
  <si>
    <t>L15'!Y22</t>
  </si>
  <si>
    <t>L15'!X22</t>
  </si>
  <si>
    <t>L15'!P22</t>
  </si>
  <si>
    <t>L15'!O22</t>
  </si>
  <si>
    <t>L15'!N22</t>
  </si>
  <si>
    <t>L15'!M22</t>
  </si>
  <si>
    <t>L15'!L22</t>
  </si>
  <si>
    <t>L15'!K22</t>
  </si>
  <si>
    <t>L15'!J22</t>
  </si>
  <si>
    <t>L15'!AD29</t>
  </si>
  <si>
    <t>L15'!AC29</t>
  </si>
  <si>
    <t>L15'!AB29</t>
  </si>
  <si>
    <t>L15'!AA29</t>
  </si>
  <si>
    <t>L15'!Z29</t>
  </si>
  <si>
    <t>L15'!Y29</t>
  </si>
  <si>
    <t>L15'!X29</t>
  </si>
  <si>
    <t>L15'!P29</t>
  </si>
  <si>
    <t>L15'!O29</t>
  </si>
  <si>
    <t>L15'!N29</t>
  </si>
  <si>
    <t>L15'!M29</t>
  </si>
  <si>
    <t>L15'!L29</t>
  </si>
  <si>
    <t>L15'!K29</t>
  </si>
  <si>
    <t>L15'!J29</t>
  </si>
  <si>
    <t>L15'!AD30</t>
  </si>
  <si>
    <t>L15'!AC30</t>
  </si>
  <si>
    <t>L15'!AB30</t>
  </si>
  <si>
    <t>L15'!AA30</t>
  </si>
  <si>
    <t>L15'!Z30</t>
  </si>
  <si>
    <t>L15'!Y30</t>
  </si>
  <si>
    <t>L15'!X30</t>
  </si>
  <si>
    <t>L15'!P30</t>
  </si>
  <si>
    <t>L15'!O30</t>
  </si>
  <si>
    <t>L15'!N30</t>
  </si>
  <si>
    <t>L15'!M30</t>
  </si>
  <si>
    <t>L15'!L30</t>
  </si>
  <si>
    <t>L15'!K30</t>
  </si>
  <si>
    <t>L15'!J30</t>
  </si>
  <si>
    <t>L15'!AD31</t>
  </si>
  <si>
    <t>L15'!AC31</t>
  </si>
  <si>
    <t>L15'!AB31</t>
  </si>
  <si>
    <t>L15'!AA31</t>
  </si>
  <si>
    <t>L15'!Z31</t>
  </si>
  <si>
    <t>L15'!Y31</t>
  </si>
  <si>
    <t>L15'!X31</t>
  </si>
  <si>
    <t>L15'!P31</t>
  </si>
  <si>
    <t>L15'!O31</t>
  </si>
  <si>
    <t>L15'!N31</t>
  </si>
  <si>
    <t>L15'!M31</t>
  </si>
  <si>
    <t>L15'!L31</t>
  </si>
  <si>
    <t>L15'!K31</t>
  </si>
  <si>
    <t>L15'!J31</t>
  </si>
  <si>
    <t>L15'!AD27</t>
  </si>
  <si>
    <t>L15'!AC27</t>
  </si>
  <si>
    <t>L15'!AB27</t>
  </si>
  <si>
    <t>L15'!AA27</t>
  </si>
  <si>
    <t>L15'!Z27</t>
  </si>
  <si>
    <t>L15'!Y27</t>
  </si>
  <si>
    <t>L15'!X27</t>
  </si>
  <si>
    <t>L15'!P27</t>
  </si>
  <si>
    <t>L15'!O27</t>
  </si>
  <si>
    <t>L15'!N27</t>
  </si>
  <si>
    <t>L15'!M27</t>
  </si>
  <si>
    <t>L15'!L27</t>
  </si>
  <si>
    <t>L15'!K27</t>
  </si>
  <si>
    <t>L15'!J27</t>
  </si>
  <si>
    <t>L15'!AD28</t>
  </si>
  <si>
    <t>L15'!AC28</t>
  </si>
  <si>
    <t>L15'!AB28</t>
  </si>
  <si>
    <t>L15'!AA28</t>
  </si>
  <si>
    <t>L15'!Z28</t>
  </si>
  <si>
    <t>L15'!Y28</t>
  </si>
  <si>
    <t>L15'!X28</t>
  </si>
  <si>
    <t>L15'!P28</t>
  </si>
  <si>
    <t>L15'!O28</t>
  </si>
  <si>
    <t>L15'!N28</t>
  </si>
  <si>
    <t>L15'!M28</t>
  </si>
  <si>
    <t>L15'!L28</t>
  </si>
  <si>
    <t>L15'!K28</t>
  </si>
  <si>
    <t>L15'!J28</t>
  </si>
  <si>
    <t>L15'!AD23</t>
  </si>
  <si>
    <t>L15'!AC23</t>
  </si>
  <si>
    <t>L15'!AB23</t>
  </si>
  <si>
    <t>L15'!AA23</t>
  </si>
  <si>
    <t>L15'!Z23</t>
  </si>
  <si>
    <t>L15'!Y23</t>
  </si>
  <si>
    <t>L15'!X23</t>
  </si>
  <si>
    <t>L15'!P23</t>
  </si>
  <si>
    <t>L15'!O23</t>
  </si>
  <si>
    <t>L15'!N23</t>
  </si>
  <si>
    <t>L15'!M23</t>
  </si>
  <si>
    <t>L15'!L23</t>
  </si>
  <si>
    <t>L15'!K23</t>
  </si>
  <si>
    <t>L15'!J23</t>
  </si>
  <si>
    <t>L15'!AD24</t>
  </si>
  <si>
    <t>L15'!AC24</t>
  </si>
  <si>
    <t>L15'!AB24</t>
  </si>
  <si>
    <t>L15'!AA24</t>
  </si>
  <si>
    <t>L15'!Z24</t>
  </si>
  <si>
    <t>L15'!Y24</t>
  </si>
  <si>
    <t>L15'!X24</t>
  </si>
  <si>
    <t>L15'!P24</t>
  </si>
  <si>
    <t>L15'!O24</t>
  </si>
  <si>
    <t>L15'!N24</t>
  </si>
  <si>
    <t>L15'!M24</t>
  </si>
  <si>
    <t>L15'!L24</t>
  </si>
  <si>
    <t>L15'!K24</t>
  </si>
  <si>
    <t>L15'!J24</t>
  </si>
  <si>
    <t>L15'!AD25</t>
  </si>
  <si>
    <t>L15'!AC25</t>
  </si>
  <si>
    <t>L15'!AB25</t>
  </si>
  <si>
    <t>L15'!AA25</t>
  </si>
  <si>
    <t>L15'!Z25</t>
  </si>
  <si>
    <t>L15'!Y25</t>
  </si>
  <si>
    <t>L15'!X25</t>
  </si>
  <si>
    <t>L15'!P25</t>
  </si>
  <si>
    <t>L15'!O25</t>
  </si>
  <si>
    <t>L15'!N25</t>
  </si>
  <si>
    <t>L15'!M25</t>
  </si>
  <si>
    <t>L15'!L25</t>
  </si>
  <si>
    <t>L15'!K25</t>
  </si>
  <si>
    <t>L15'!J25</t>
  </si>
  <si>
    <t>L15'!AD26</t>
  </si>
  <si>
    <t>L15'!AC26</t>
  </si>
  <si>
    <t>L15'!AB26</t>
  </si>
  <si>
    <t>L15'!AA26</t>
  </si>
  <si>
    <t>L15'!Z26</t>
  </si>
  <si>
    <t>L15'!Y26</t>
  </si>
  <si>
    <t>L15'!X26</t>
  </si>
  <si>
    <t>L15'!P26</t>
  </si>
  <si>
    <t>L15'!O26</t>
  </si>
  <si>
    <t>L15'!N26</t>
  </si>
  <si>
    <t>L15'!M26</t>
  </si>
  <si>
    <t>L15'!L26</t>
  </si>
  <si>
    <t>L15'!K26</t>
  </si>
  <si>
    <t>L15'!J26</t>
  </si>
  <si>
    <t>S150108</t>
  </si>
  <si>
    <t>S150109</t>
  </si>
  <si>
    <t>S150110</t>
  </si>
  <si>
    <t>S150111</t>
  </si>
  <si>
    <t>S150112</t>
  </si>
  <si>
    <t>S150113</t>
  </si>
  <si>
    <t>S150114</t>
  </si>
  <si>
    <t>S150122</t>
  </si>
  <si>
    <t>S150123</t>
  </si>
  <si>
    <t>S150124</t>
  </si>
  <si>
    <t>S150125</t>
  </si>
  <si>
    <t>S150126</t>
  </si>
  <si>
    <t>S150127</t>
  </si>
  <si>
    <t>S150128</t>
  </si>
  <si>
    <t>S150208</t>
  </si>
  <si>
    <t>S150209</t>
  </si>
  <si>
    <t>S150210</t>
  </si>
  <si>
    <t>S150211</t>
  </si>
  <si>
    <t>S150212</t>
  </si>
  <si>
    <t>S150213</t>
  </si>
  <si>
    <t>S150214</t>
  </si>
  <si>
    <t>S150222</t>
  </si>
  <si>
    <t>S150223</t>
  </si>
  <si>
    <t>S150224</t>
  </si>
  <si>
    <t>S150225</t>
  </si>
  <si>
    <t>S150226</t>
  </si>
  <si>
    <t>S150227</t>
  </si>
  <si>
    <t>S150228</t>
  </si>
  <si>
    <t>S150308</t>
  </si>
  <si>
    <t>S150309</t>
  </si>
  <si>
    <t>S150310</t>
  </si>
  <si>
    <t>S150311</t>
  </si>
  <si>
    <t>S150312</t>
  </si>
  <si>
    <t>S150313</t>
  </si>
  <si>
    <t>S150314</t>
  </si>
  <si>
    <t>S150322</t>
  </si>
  <si>
    <t>S150323</t>
  </si>
  <si>
    <t>S150324</t>
  </si>
  <si>
    <t>S150325</t>
  </si>
  <si>
    <t>S150326</t>
  </si>
  <si>
    <t>S150327</t>
  </si>
  <si>
    <t>S150328</t>
  </si>
  <si>
    <t>S150408</t>
  </si>
  <si>
    <t>S150409</t>
  </si>
  <si>
    <t>S150410</t>
  </si>
  <si>
    <t>S150411</t>
  </si>
  <si>
    <t>S150412</t>
  </si>
  <si>
    <t>S150413</t>
  </si>
  <si>
    <t>S150414</t>
  </si>
  <si>
    <t>S150422</t>
  </si>
  <si>
    <t>S150423</t>
  </si>
  <si>
    <t>S150424</t>
  </si>
  <si>
    <t>S150425</t>
  </si>
  <si>
    <t>S150426</t>
  </si>
  <si>
    <t>S150427</t>
  </si>
  <si>
    <t>S150428</t>
  </si>
  <si>
    <t>S150508</t>
  </si>
  <si>
    <t>S150509</t>
  </si>
  <si>
    <t>S150510</t>
  </si>
  <si>
    <t>S150511</t>
  </si>
  <si>
    <t>S150512</t>
  </si>
  <si>
    <t>S150513</t>
  </si>
  <si>
    <t>S150514</t>
  </si>
  <si>
    <t>S150522</t>
  </si>
  <si>
    <t>S150523</t>
  </si>
  <si>
    <t>S150524</t>
  </si>
  <si>
    <t>S150525</t>
  </si>
  <si>
    <t>S150526</t>
  </si>
  <si>
    <t>S150527</t>
  </si>
  <si>
    <t>S150528</t>
  </si>
  <si>
    <t>S150608</t>
  </si>
  <si>
    <t>S150609</t>
  </si>
  <si>
    <t>S150610</t>
  </si>
  <si>
    <t>S150611</t>
  </si>
  <si>
    <t>S150612</t>
  </si>
  <si>
    <t>S150613</t>
  </si>
  <si>
    <t>S150614</t>
  </si>
  <si>
    <t>S150622</t>
  </si>
  <si>
    <t>S150623</t>
  </si>
  <si>
    <t>S150624</t>
  </si>
  <si>
    <t>S150625</t>
  </si>
  <si>
    <t>S150626</t>
  </si>
  <si>
    <t>S150627</t>
  </si>
  <si>
    <t>S150628</t>
  </si>
  <si>
    <t>S150708</t>
  </si>
  <si>
    <t>S150709</t>
  </si>
  <si>
    <t>S150710</t>
  </si>
  <si>
    <t>S150711</t>
  </si>
  <si>
    <t>S150712</t>
  </si>
  <si>
    <t>S150713</t>
  </si>
  <si>
    <t>S150714</t>
  </si>
  <si>
    <t>S150722</t>
  </si>
  <si>
    <t>S150723</t>
  </si>
  <si>
    <t>S150724</t>
  </si>
  <si>
    <t>S150725</t>
  </si>
  <si>
    <t>S150726</t>
  </si>
  <si>
    <t>S150727</t>
  </si>
  <si>
    <t>S150728</t>
  </si>
  <si>
    <t>S150808</t>
  </si>
  <si>
    <t>S150809</t>
  </si>
  <si>
    <t>S150810</t>
  </si>
  <si>
    <t>S150811</t>
  </si>
  <si>
    <t>S150812</t>
  </si>
  <si>
    <t>S150813</t>
  </si>
  <si>
    <t>S150814</t>
  </si>
  <si>
    <t>S150822</t>
  </si>
  <si>
    <t>S150823</t>
  </si>
  <si>
    <t>S150824</t>
  </si>
  <si>
    <t>S150825</t>
  </si>
  <si>
    <t>S150826</t>
  </si>
  <si>
    <t>S150827</t>
  </si>
  <si>
    <t>S150828</t>
  </si>
  <si>
    <t>S150908</t>
  </si>
  <si>
    <t>S150909</t>
  </si>
  <si>
    <t>S150910</t>
  </si>
  <si>
    <t>S150911</t>
  </si>
  <si>
    <t>S150912</t>
  </si>
  <si>
    <t>S150913</t>
  </si>
  <si>
    <t>S150914</t>
  </si>
  <si>
    <t>S150922</t>
  </si>
  <si>
    <t>S150923</t>
  </si>
  <si>
    <t>S150924</t>
  </si>
  <si>
    <t>S150925</t>
  </si>
  <si>
    <t>S150926</t>
  </si>
  <si>
    <t>S150927</t>
  </si>
  <si>
    <t>S150928</t>
  </si>
  <si>
    <t>S151008</t>
  </si>
  <si>
    <t>S151009</t>
  </si>
  <si>
    <t>S151010</t>
  </si>
  <si>
    <t>S151011</t>
  </si>
  <si>
    <t>S151012</t>
  </si>
  <si>
    <t>S151013</t>
  </si>
  <si>
    <t>S151014</t>
  </si>
  <si>
    <t>S151022</t>
  </si>
  <si>
    <t>S151023</t>
  </si>
  <si>
    <t>S151024</t>
  </si>
  <si>
    <t>S151025</t>
  </si>
  <si>
    <t>S151026</t>
  </si>
  <si>
    <t>S151027</t>
  </si>
  <si>
    <t>S151028</t>
  </si>
  <si>
    <t>S151108</t>
  </si>
  <si>
    <t>S151109</t>
  </si>
  <si>
    <t>S151110</t>
  </si>
  <si>
    <t>S151111</t>
  </si>
  <si>
    <t>S151112</t>
  </si>
  <si>
    <t>S151113</t>
  </si>
  <si>
    <t>S151114</t>
  </si>
  <si>
    <t>S151122</t>
  </si>
  <si>
    <t>S151123</t>
  </si>
  <si>
    <t>S151124</t>
  </si>
  <si>
    <t>S151125</t>
  </si>
  <si>
    <t>S151126</t>
  </si>
  <si>
    <t>S151127</t>
  </si>
  <si>
    <t>S151128</t>
  </si>
  <si>
    <t>S151208</t>
  </si>
  <si>
    <t>S151209</t>
  </si>
  <si>
    <t>S151210</t>
  </si>
  <si>
    <t>S151211</t>
  </si>
  <si>
    <t>S151212</t>
  </si>
  <si>
    <t>S151213</t>
  </si>
  <si>
    <t>S151214</t>
  </si>
  <si>
    <t>S151222</t>
  </si>
  <si>
    <t>S151223</t>
  </si>
  <si>
    <t>S151224</t>
  </si>
  <si>
    <t>S151225</t>
  </si>
  <si>
    <t>S151226</t>
  </si>
  <si>
    <t>S151227</t>
  </si>
  <si>
    <t>S151228</t>
  </si>
  <si>
    <t>S151908</t>
  </si>
  <si>
    <t>S151909</t>
  </si>
  <si>
    <t>S151910</t>
  </si>
  <si>
    <t>S151911</t>
  </si>
  <si>
    <t>S151912</t>
  </si>
  <si>
    <t>S151913</t>
  </si>
  <si>
    <t>S151914</t>
  </si>
  <si>
    <t>S151922</t>
  </si>
  <si>
    <t>S151923</t>
  </si>
  <si>
    <t>S151924</t>
  </si>
  <si>
    <t>S151925</t>
  </si>
  <si>
    <t>S151926</t>
  </si>
  <si>
    <t>S151927</t>
  </si>
  <si>
    <t>S151928</t>
  </si>
  <si>
    <t>S152008</t>
  </si>
  <si>
    <t>S152009</t>
  </si>
  <si>
    <t>S152010</t>
  </si>
  <si>
    <t>S152011</t>
  </si>
  <si>
    <t>S152012</t>
  </si>
  <si>
    <t>S152013</t>
  </si>
  <si>
    <t>S152014</t>
  </si>
  <si>
    <t>S152022</t>
  </si>
  <si>
    <t>S152023</t>
  </si>
  <si>
    <t>S152024</t>
  </si>
  <si>
    <t>S152025</t>
  </si>
  <si>
    <t>S152026</t>
  </si>
  <si>
    <t>S152027</t>
  </si>
  <si>
    <t>S152028</t>
  </si>
  <si>
    <t>S152108</t>
  </si>
  <si>
    <t>S152109</t>
  </si>
  <si>
    <t>S152110</t>
  </si>
  <si>
    <t>S152111</t>
  </si>
  <si>
    <t>S152112</t>
  </si>
  <si>
    <t>S152113</t>
  </si>
  <si>
    <t>S152114</t>
  </si>
  <si>
    <t>S152122</t>
  </si>
  <si>
    <t>S152123</t>
  </si>
  <si>
    <t>S152124</t>
  </si>
  <si>
    <t>S152125</t>
  </si>
  <si>
    <t>S152126</t>
  </si>
  <si>
    <t>S152127</t>
  </si>
  <si>
    <t>S152128</t>
  </si>
  <si>
    <t>S151708</t>
  </si>
  <si>
    <t>S151709</t>
  </si>
  <si>
    <t>S151710</t>
  </si>
  <si>
    <t>S151711</t>
  </si>
  <si>
    <t>S151712</t>
  </si>
  <si>
    <t>S151713</t>
  </si>
  <si>
    <t>S151714</t>
  </si>
  <si>
    <t>S151722</t>
  </si>
  <si>
    <t>S151723</t>
  </si>
  <si>
    <t>S151724</t>
  </si>
  <si>
    <t>S151725</t>
  </si>
  <si>
    <t>S151726</t>
  </si>
  <si>
    <t>S151727</t>
  </si>
  <si>
    <t>S151728</t>
  </si>
  <si>
    <t>S151808</t>
  </si>
  <si>
    <t>S151809</t>
  </si>
  <si>
    <t>S151810</t>
  </si>
  <si>
    <t>S151811</t>
  </si>
  <si>
    <t>S151812</t>
  </si>
  <si>
    <t>S151813</t>
  </si>
  <si>
    <t>S151814</t>
  </si>
  <si>
    <t>S151822</t>
  </si>
  <si>
    <t>S151823</t>
  </si>
  <si>
    <t>S151824</t>
  </si>
  <si>
    <t>S151825</t>
  </si>
  <si>
    <t>S151826</t>
  </si>
  <si>
    <t>S151827</t>
  </si>
  <si>
    <t>S151828</t>
  </si>
  <si>
    <t>S151308</t>
  </si>
  <si>
    <t>S151309</t>
  </si>
  <si>
    <t>S151310</t>
  </si>
  <si>
    <t>S151311</t>
  </si>
  <si>
    <t>S151312</t>
  </si>
  <si>
    <t>S151313</t>
  </si>
  <si>
    <t>S151314</t>
  </si>
  <si>
    <t>S151322</t>
  </si>
  <si>
    <t>S151323</t>
  </si>
  <si>
    <t>S151324</t>
  </si>
  <si>
    <t>S151325</t>
  </si>
  <si>
    <t>S151326</t>
  </si>
  <si>
    <t>S151327</t>
  </si>
  <si>
    <t>S151328</t>
  </si>
  <si>
    <t>S151408</t>
  </si>
  <si>
    <t>S151409</t>
  </si>
  <si>
    <t>S151410</t>
  </si>
  <si>
    <t>S151411</t>
  </si>
  <si>
    <t>S151412</t>
  </si>
  <si>
    <t>S151413</t>
  </si>
  <si>
    <t>S151414</t>
  </si>
  <si>
    <t>S151422</t>
  </si>
  <si>
    <t>S151423</t>
  </si>
  <si>
    <t>S151424</t>
  </si>
  <si>
    <t>S151425</t>
  </si>
  <si>
    <t>S151426</t>
  </si>
  <si>
    <t>S151427</t>
  </si>
  <si>
    <t>S151428</t>
  </si>
  <si>
    <t>S151508</t>
  </si>
  <si>
    <t>S151509</t>
  </si>
  <si>
    <t>S151510</t>
  </si>
  <si>
    <t>S151511</t>
  </si>
  <si>
    <t>S151512</t>
  </si>
  <si>
    <t>S151513</t>
  </si>
  <si>
    <t>S151514</t>
  </si>
  <si>
    <t>S151522</t>
  </si>
  <si>
    <t>S151523</t>
  </si>
  <si>
    <t>S151524</t>
  </si>
  <si>
    <t>S151525</t>
  </si>
  <si>
    <t>S151526</t>
  </si>
  <si>
    <t>S151527</t>
  </si>
  <si>
    <t>S151528</t>
  </si>
  <si>
    <t>S151608</t>
  </si>
  <si>
    <t>S151609</t>
  </si>
  <si>
    <t>S151610</t>
  </si>
  <si>
    <t>S151611</t>
  </si>
  <si>
    <t>S151612</t>
  </si>
  <si>
    <t>S151613</t>
  </si>
  <si>
    <t>S151614</t>
  </si>
  <si>
    <t>S151622</t>
  </si>
  <si>
    <t>S151623</t>
  </si>
  <si>
    <t>S151624</t>
  </si>
  <si>
    <t>S151625</t>
  </si>
  <si>
    <t>S151626</t>
  </si>
  <si>
    <t>S151627</t>
  </si>
  <si>
    <t>S151628</t>
  </si>
  <si>
    <t>S150101</t>
  </si>
  <si>
    <t>S150102</t>
  </si>
  <si>
    <t>S150103</t>
  </si>
  <si>
    <t>S150104</t>
  </si>
  <si>
    <t>S150105</t>
  </si>
  <si>
    <t>S150106</t>
  </si>
  <si>
    <t>S150107</t>
  </si>
  <si>
    <t>S150115</t>
  </si>
  <si>
    <t>S150116</t>
  </si>
  <si>
    <t>S150117</t>
  </si>
  <si>
    <t>S150118</t>
  </si>
  <si>
    <t>S150119</t>
  </si>
  <si>
    <t>S150120</t>
  </si>
  <si>
    <t>S150121</t>
  </si>
  <si>
    <t>S150201</t>
  </si>
  <si>
    <t>S150202</t>
  </si>
  <si>
    <t>S150203</t>
  </si>
  <si>
    <t>S150204</t>
  </si>
  <si>
    <t>S150205</t>
  </si>
  <si>
    <t>S150206</t>
  </si>
  <si>
    <t>S150207</t>
  </si>
  <si>
    <t>S150215</t>
  </si>
  <si>
    <t>S150216</t>
  </si>
  <si>
    <t>S150217</t>
  </si>
  <si>
    <t>S150218</t>
  </si>
  <si>
    <t>S150219</t>
  </si>
  <si>
    <t>S150220</t>
  </si>
  <si>
    <t>S150221</t>
  </si>
  <si>
    <t>S150301</t>
  </si>
  <si>
    <t>S150302</t>
  </si>
  <si>
    <t>S150303</t>
  </si>
  <si>
    <t>S150304</t>
  </si>
  <si>
    <t>S150305</t>
  </si>
  <si>
    <t>S150306</t>
  </si>
  <si>
    <t>S150307</t>
  </si>
  <si>
    <t>S150315</t>
  </si>
  <si>
    <t>S150316</t>
  </si>
  <si>
    <t>S150317</t>
  </si>
  <si>
    <t>S150318</t>
  </si>
  <si>
    <t>S150319</t>
  </si>
  <si>
    <t>S150320</t>
  </si>
  <si>
    <t>S150321</t>
  </si>
  <si>
    <t>S150401</t>
  </si>
  <si>
    <t>S150402</t>
  </si>
  <si>
    <t>S150403</t>
  </si>
  <si>
    <t>S150404</t>
  </si>
  <si>
    <t>S150405</t>
  </si>
  <si>
    <t>S150406</t>
  </si>
  <si>
    <t>S150407</t>
  </si>
  <si>
    <t>S150415</t>
  </si>
  <si>
    <t>S150416</t>
  </si>
  <si>
    <t>S150417</t>
  </si>
  <si>
    <t>S150418</t>
  </si>
  <si>
    <t>S150419</t>
  </si>
  <si>
    <t>S150420</t>
  </si>
  <si>
    <t>S150421</t>
  </si>
  <si>
    <t>S150501</t>
  </si>
  <si>
    <t>S150502</t>
  </si>
  <si>
    <t>S150503</t>
  </si>
  <si>
    <t>S150504</t>
  </si>
  <si>
    <t>S150505</t>
  </si>
  <si>
    <t>S150506</t>
  </si>
  <si>
    <t>S150507</t>
  </si>
  <si>
    <t>S150515</t>
  </si>
  <si>
    <t>S150516</t>
  </si>
  <si>
    <t>S150517</t>
  </si>
  <si>
    <t>S150518</t>
  </si>
  <si>
    <t>S150519</t>
  </si>
  <si>
    <t>S150520</t>
  </si>
  <si>
    <t>S150521</t>
  </si>
  <si>
    <t>S150601</t>
  </si>
  <si>
    <t>S150602</t>
  </si>
  <si>
    <t>S150603</t>
  </si>
  <si>
    <t>S150604</t>
  </si>
  <si>
    <t>S150605</t>
  </si>
  <si>
    <t>S150606</t>
  </si>
  <si>
    <t>S150607</t>
  </si>
  <si>
    <t>S150615</t>
  </si>
  <si>
    <t>S150616</t>
  </si>
  <si>
    <t>S150617</t>
  </si>
  <si>
    <t>S150618</t>
  </si>
  <si>
    <t>S150619</t>
  </si>
  <si>
    <t>S150620</t>
  </si>
  <si>
    <t>S150621</t>
  </si>
  <si>
    <t>S150701</t>
  </si>
  <si>
    <t>S150702</t>
  </si>
  <si>
    <t>S150703</t>
  </si>
  <si>
    <t>S150704</t>
  </si>
  <si>
    <t>S150705</t>
  </si>
  <si>
    <t>S150706</t>
  </si>
  <si>
    <t>S150707</t>
  </si>
  <si>
    <t>S150715</t>
  </si>
  <si>
    <t>S150716</t>
  </si>
  <si>
    <t>S150717</t>
  </si>
  <si>
    <t>S150718</t>
  </si>
  <si>
    <t>S150719</t>
  </si>
  <si>
    <t>S150720</t>
  </si>
  <si>
    <t>S150721</t>
  </si>
  <si>
    <t>S150801</t>
  </si>
  <si>
    <t>S150802</t>
  </si>
  <si>
    <t>S150803</t>
  </si>
  <si>
    <t>S150804</t>
  </si>
  <si>
    <t>S150805</t>
  </si>
  <si>
    <t>S150806</t>
  </si>
  <si>
    <t>S150807</t>
  </si>
  <si>
    <t>S150815</t>
  </si>
  <si>
    <t>S150816</t>
  </si>
  <si>
    <t>S150817</t>
  </si>
  <si>
    <t>S150818</t>
  </si>
  <si>
    <t>S150819</t>
  </si>
  <si>
    <t>S150820</t>
  </si>
  <si>
    <t>S150821</t>
  </si>
  <si>
    <t>S150901</t>
  </si>
  <si>
    <t>S150902</t>
  </si>
  <si>
    <t>S150903</t>
  </si>
  <si>
    <t>S150904</t>
  </si>
  <si>
    <t>S150905</t>
  </si>
  <si>
    <t>S150906</t>
  </si>
  <si>
    <t>S150907</t>
  </si>
  <si>
    <t>S150915</t>
  </si>
  <si>
    <t>S150916</t>
  </si>
  <si>
    <t>S150917</t>
  </si>
  <si>
    <t>S150918</t>
  </si>
  <si>
    <t>S150919</t>
  </si>
  <si>
    <t>S150920</t>
  </si>
  <si>
    <t>S150921</t>
  </si>
  <si>
    <t>S151001</t>
  </si>
  <si>
    <t>S151002</t>
  </si>
  <si>
    <t>S151003</t>
  </si>
  <si>
    <t>S151004</t>
  </si>
  <si>
    <t>S151005</t>
  </si>
  <si>
    <t>S151006</t>
  </si>
  <si>
    <t>S151007</t>
  </si>
  <si>
    <t>S151015</t>
  </si>
  <si>
    <t>S151016</t>
  </si>
  <si>
    <t>S151017</t>
  </si>
  <si>
    <t>S151018</t>
  </si>
  <si>
    <t>S151019</t>
  </si>
  <si>
    <t>S151020</t>
  </si>
  <si>
    <t>S151021</t>
  </si>
  <si>
    <t>S151101</t>
  </si>
  <si>
    <t>S151102</t>
  </si>
  <si>
    <t>S151103</t>
  </si>
  <si>
    <t>S151104</t>
  </si>
  <si>
    <t>S151105</t>
  </si>
  <si>
    <t>S151106</t>
  </si>
  <si>
    <t>S151107</t>
  </si>
  <si>
    <t>S151115</t>
  </si>
  <si>
    <t>S151116</t>
  </si>
  <si>
    <t>S151117</t>
  </si>
  <si>
    <t>S151118</t>
  </si>
  <si>
    <t>S151119</t>
  </si>
  <si>
    <t>S151120</t>
  </si>
  <si>
    <t>S151121</t>
  </si>
  <si>
    <t>S151201</t>
  </si>
  <si>
    <t>S151202</t>
  </si>
  <si>
    <t>S151203</t>
  </si>
  <si>
    <t>S151204</t>
  </si>
  <si>
    <t>S151205</t>
  </si>
  <si>
    <t>S151206</t>
  </si>
  <si>
    <t>S151207</t>
  </si>
  <si>
    <t>S151215</t>
  </si>
  <si>
    <t>S151216</t>
  </si>
  <si>
    <t>S151217</t>
  </si>
  <si>
    <t>S151218</t>
  </si>
  <si>
    <t>S151219</t>
  </si>
  <si>
    <t>S151220</t>
  </si>
  <si>
    <t>S151221</t>
  </si>
  <si>
    <t>S151901</t>
  </si>
  <si>
    <t>S151902</t>
  </si>
  <si>
    <t>S151903</t>
  </si>
  <si>
    <t>S151904</t>
  </si>
  <si>
    <t>S151905</t>
  </si>
  <si>
    <t>S151906</t>
  </si>
  <si>
    <t>S151907</t>
  </si>
  <si>
    <t>S151915</t>
  </si>
  <si>
    <t>S151916</t>
  </si>
  <si>
    <t>S151917</t>
  </si>
  <si>
    <t>S151918</t>
  </si>
  <si>
    <t>S151919</t>
  </si>
  <si>
    <t>S151920</t>
  </si>
  <si>
    <t>S151921</t>
  </si>
  <si>
    <t>S152001</t>
  </si>
  <si>
    <t>S152002</t>
  </si>
  <si>
    <t>S152003</t>
  </si>
  <si>
    <t>S152004</t>
  </si>
  <si>
    <t>S152005</t>
  </si>
  <si>
    <t>S152006</t>
  </si>
  <si>
    <t>S152007</t>
  </si>
  <si>
    <t>S152015</t>
  </si>
  <si>
    <t>S152016</t>
  </si>
  <si>
    <t>S152017</t>
  </si>
  <si>
    <t>S152018</t>
  </si>
  <si>
    <t>S152019</t>
  </si>
  <si>
    <t>S152020</t>
  </si>
  <si>
    <t>S152021</t>
  </si>
  <si>
    <t>S152101</t>
  </si>
  <si>
    <t>S152102</t>
  </si>
  <si>
    <t>S152103</t>
  </si>
  <si>
    <t>S152104</t>
  </si>
  <si>
    <t>S152105</t>
  </si>
  <si>
    <t>S152106</t>
  </si>
  <si>
    <t>S152107</t>
  </si>
  <si>
    <t>S152115</t>
  </si>
  <si>
    <t>S152116</t>
  </si>
  <si>
    <t>S152117</t>
  </si>
  <si>
    <t>S152118</t>
  </si>
  <si>
    <t>S152119</t>
  </si>
  <si>
    <t>S152120</t>
  </si>
  <si>
    <t>S152121</t>
  </si>
  <si>
    <t>S151701</t>
  </si>
  <si>
    <t>S151702</t>
  </si>
  <si>
    <t>S151703</t>
  </si>
  <si>
    <t>S151704</t>
  </si>
  <si>
    <t>S151705</t>
  </si>
  <si>
    <t>S151706</t>
  </si>
  <si>
    <t>S151707</t>
  </si>
  <si>
    <t>S151715</t>
  </si>
  <si>
    <t>S151716</t>
  </si>
  <si>
    <t>S151717</t>
  </si>
  <si>
    <t>S151718</t>
  </si>
  <si>
    <t>S151719</t>
  </si>
  <si>
    <t>S151720</t>
  </si>
  <si>
    <t>S151721</t>
  </si>
  <si>
    <t>S151801</t>
  </si>
  <si>
    <t>S151802</t>
  </si>
  <si>
    <t>S151803</t>
  </si>
  <si>
    <t>S151804</t>
  </si>
  <si>
    <t>S151805</t>
  </si>
  <si>
    <t>S151806</t>
  </si>
  <si>
    <t>S151807</t>
  </si>
  <si>
    <t>S151815</t>
  </si>
  <si>
    <t>S151816</t>
  </si>
  <si>
    <t>S151817</t>
  </si>
  <si>
    <t>S151818</t>
  </si>
  <si>
    <t>S151819</t>
  </si>
  <si>
    <t>S151820</t>
  </si>
  <si>
    <t>S151821</t>
  </si>
  <si>
    <t>S151301</t>
  </si>
  <si>
    <t>S151302</t>
  </si>
  <si>
    <t>S151303</t>
  </si>
  <si>
    <t>S151304</t>
  </si>
  <si>
    <t>S151305</t>
  </si>
  <si>
    <t>S151306</t>
  </si>
  <si>
    <t>S151307</t>
  </si>
  <si>
    <t>S151315</t>
  </si>
  <si>
    <t>S151316</t>
  </si>
  <si>
    <t>S151317</t>
  </si>
  <si>
    <t>S151318</t>
  </si>
  <si>
    <t>S151319</t>
  </si>
  <si>
    <t>S151320</t>
  </si>
  <si>
    <t>S151321</t>
  </si>
  <si>
    <t>S151401</t>
  </si>
  <si>
    <t>S151402</t>
  </si>
  <si>
    <t>S151403</t>
  </si>
  <si>
    <t>S151404</t>
  </si>
  <si>
    <t>S151405</t>
  </si>
  <si>
    <t>S151406</t>
  </si>
  <si>
    <t>S151407</t>
  </si>
  <si>
    <t>S151415</t>
  </si>
  <si>
    <t>S151416</t>
  </si>
  <si>
    <t>S151417</t>
  </si>
  <si>
    <t>S151418</t>
  </si>
  <si>
    <t>S151419</t>
  </si>
  <si>
    <t>S151420</t>
  </si>
  <si>
    <t>S151421</t>
  </si>
  <si>
    <t>S151501</t>
  </si>
  <si>
    <t>S151502</t>
  </si>
  <si>
    <t>S151503</t>
  </si>
  <si>
    <t>S151504</t>
  </si>
  <si>
    <t>S151505</t>
  </si>
  <si>
    <t>S151506</t>
  </si>
  <si>
    <t>S151507</t>
  </si>
  <si>
    <t>S151515</t>
  </si>
  <si>
    <t>S151516</t>
  </si>
  <si>
    <t>S151517</t>
  </si>
  <si>
    <t>S151518</t>
  </si>
  <si>
    <t>S151519</t>
  </si>
  <si>
    <t>S151520</t>
  </si>
  <si>
    <t>S151521</t>
  </si>
  <si>
    <t>S151601</t>
  </si>
  <si>
    <t>S151602</t>
  </si>
  <si>
    <t>S151603</t>
  </si>
  <si>
    <t>S151604</t>
  </si>
  <si>
    <t>S151605</t>
  </si>
  <si>
    <t>S151606</t>
  </si>
  <si>
    <t>S151607</t>
  </si>
  <si>
    <t>S151615</t>
  </si>
  <si>
    <t>S151616</t>
  </si>
  <si>
    <t>S151617</t>
  </si>
  <si>
    <t>S151618</t>
  </si>
  <si>
    <t>S151619</t>
  </si>
  <si>
    <t>S151620</t>
  </si>
  <si>
    <t>S151621</t>
  </si>
  <si>
    <t>L16'!D18</t>
  </si>
  <si>
    <t>L16'!D19</t>
  </si>
  <si>
    <t>L16'!D20</t>
  </si>
  <si>
    <t>L16'!D29</t>
  </si>
  <si>
    <t>L16'!D34</t>
  </si>
  <si>
    <t>L16'!D35</t>
  </si>
  <si>
    <t>L16'!D10</t>
  </si>
  <si>
    <t>L16'!D11</t>
  </si>
  <si>
    <t>L16'!D17</t>
  </si>
  <si>
    <t>L16'!D24</t>
  </si>
  <si>
    <t>L16'!D25</t>
  </si>
  <si>
    <t>L16'!D26</t>
  </si>
  <si>
    <t>L16'!D27</t>
  </si>
  <si>
    <t>L16'!D33</t>
  </si>
  <si>
    <t>L16'!D37</t>
  </si>
  <si>
    <t>L16'!D14</t>
  </si>
  <si>
    <t>L16'!D28</t>
  </si>
  <si>
    <t>L16'!D12</t>
  </si>
  <si>
    <t>L16'!D13</t>
  </si>
  <si>
    <t>L16'!D15</t>
  </si>
  <si>
    <t>L16'!D16</t>
  </si>
  <si>
    <t>L16'!D21</t>
  </si>
  <si>
    <t>L16'!D22</t>
  </si>
  <si>
    <t>L16'!D30</t>
  </si>
  <si>
    <t>L16'!D36</t>
  </si>
  <si>
    <t>L16'!D23</t>
  </si>
  <si>
    <t>L16'!D31</t>
  </si>
  <si>
    <t>L16'!D32</t>
  </si>
  <si>
    <t>L16'!F18</t>
  </si>
  <si>
    <t>L16'!F19</t>
  </si>
  <si>
    <t>L16'!F20</t>
  </si>
  <si>
    <t>L16'!F29</t>
  </si>
  <si>
    <t>L16'!F34</t>
  </si>
  <si>
    <t>L16'!F35</t>
  </si>
  <si>
    <t>L16'!F10</t>
  </si>
  <si>
    <t>L16'!F11</t>
  </si>
  <si>
    <t>L16'!F17</t>
  </si>
  <si>
    <t>L16'!F24</t>
  </si>
  <si>
    <t>L16'!F25</t>
  </si>
  <si>
    <t>L16'!F26</t>
  </si>
  <si>
    <t>L16'!F27</t>
  </si>
  <si>
    <t>L16'!F33</t>
  </si>
  <si>
    <t>L16'!F37</t>
  </si>
  <si>
    <t>L16'!F14</t>
  </si>
  <si>
    <t>L16'!F28</t>
  </si>
  <si>
    <t>L16'!F12</t>
  </si>
  <si>
    <t>L16'!F13</t>
  </si>
  <si>
    <t>L16'!F15</t>
  </si>
  <si>
    <t>L16'!F16</t>
  </si>
  <si>
    <t>L16'!F21</t>
  </si>
  <si>
    <t>L16'!F22</t>
  </si>
  <si>
    <t>L16'!F30</t>
  </si>
  <si>
    <t>L16'!F36</t>
  </si>
  <si>
    <t>L16'!F23</t>
  </si>
  <si>
    <t>L16'!F31</t>
  </si>
  <si>
    <t>L16'!F32</t>
  </si>
  <si>
    <t>L16'!E18</t>
  </si>
  <si>
    <t>L16'!E19</t>
  </si>
  <si>
    <t>L16'!E20</t>
  </si>
  <si>
    <t>L16'!E29</t>
  </si>
  <si>
    <t>L16'!E34</t>
  </si>
  <si>
    <t>L16'!E35</t>
  </si>
  <si>
    <t>L16'!E10</t>
  </si>
  <si>
    <t>L16'!E11</t>
  </si>
  <si>
    <t>L16'!E17</t>
  </si>
  <si>
    <t>L16'!E24</t>
  </si>
  <si>
    <t>L16'!E25</t>
  </si>
  <si>
    <t>L16'!E26</t>
  </si>
  <si>
    <t>L16'!E27</t>
  </si>
  <si>
    <t>L16'!E33</t>
  </si>
  <si>
    <t>L16'!E37</t>
  </si>
  <si>
    <t>L16'!E14</t>
  </si>
  <si>
    <t>L16'!E28</t>
  </si>
  <si>
    <t>L16'!E12</t>
  </si>
  <si>
    <t>L16'!E13</t>
  </si>
  <si>
    <t>L16'!E15</t>
  </si>
  <si>
    <t>L16'!E16</t>
  </si>
  <si>
    <t>L16'!E21</t>
  </si>
  <si>
    <t>L16'!E22</t>
  </si>
  <si>
    <t>L16'!E30</t>
  </si>
  <si>
    <t>L16'!E36</t>
  </si>
  <si>
    <t>L16'!E23</t>
  </si>
  <si>
    <t>L16'!E31</t>
  </si>
  <si>
    <t>L16'!E32</t>
  </si>
  <si>
    <t>L16'!G18</t>
  </si>
  <si>
    <t>L16'!G19</t>
  </si>
  <si>
    <t>L16'!G20</t>
  </si>
  <si>
    <t>L16'!G29</t>
  </si>
  <si>
    <t>L16'!G34</t>
  </si>
  <si>
    <t>L16'!G35</t>
  </si>
  <si>
    <t>L16'!G10</t>
  </si>
  <si>
    <t>L16'!G11</t>
  </si>
  <si>
    <t>L16'!G17</t>
  </si>
  <si>
    <t>L16'!G24</t>
  </si>
  <si>
    <t>L16'!G25</t>
  </si>
  <si>
    <t>L16'!G26</t>
  </si>
  <si>
    <t>L16'!G27</t>
  </si>
  <si>
    <t>L16'!G33</t>
  </si>
  <si>
    <t>L16'!G37</t>
  </si>
  <si>
    <t>L16'!G14</t>
  </si>
  <si>
    <t>L16'!G28</t>
  </si>
  <si>
    <t>L16'!G12</t>
  </si>
  <si>
    <t>L16'!G13</t>
  </si>
  <si>
    <t>L16'!G15</t>
  </si>
  <si>
    <t>L16'!G16</t>
  </si>
  <si>
    <t>L16'!G21</t>
  </si>
  <si>
    <t>L16'!G22</t>
  </si>
  <si>
    <t>L16'!G30</t>
  </si>
  <si>
    <t>L16'!G36</t>
  </si>
  <si>
    <t>L16'!G23</t>
  </si>
  <si>
    <t>L16'!G31</t>
  </si>
  <si>
    <t>L16'!G32</t>
  </si>
  <si>
    <t>S160904</t>
  </si>
  <si>
    <t>S161004</t>
  </si>
  <si>
    <t>S161104</t>
  </si>
  <si>
    <t>S162004</t>
  </si>
  <si>
    <t>S162504</t>
  </si>
  <si>
    <t>S162604</t>
  </si>
  <si>
    <t>S160104</t>
  </si>
  <si>
    <t>S160204</t>
  </si>
  <si>
    <t>S160804</t>
  </si>
  <si>
    <t>S161504</t>
  </si>
  <si>
    <t>S161604</t>
  </si>
  <si>
    <t>S161704</t>
  </si>
  <si>
    <t>S161804</t>
  </si>
  <si>
    <t>S162404</t>
  </si>
  <si>
    <t>S162804</t>
  </si>
  <si>
    <t>S160504</t>
  </si>
  <si>
    <t>S161904</t>
  </si>
  <si>
    <t>S160304</t>
  </si>
  <si>
    <t>S160404</t>
  </si>
  <si>
    <t>S160604</t>
  </si>
  <si>
    <t>S160704</t>
  </si>
  <si>
    <t>S161204</t>
  </si>
  <si>
    <t>S161304</t>
  </si>
  <si>
    <t>S162104</t>
  </si>
  <si>
    <t>S162704</t>
  </si>
  <si>
    <t>S161404</t>
  </si>
  <si>
    <t>S162204</t>
  </si>
  <si>
    <t>S162304</t>
  </si>
  <si>
    <t>S160902</t>
  </si>
  <si>
    <t>S161002</t>
  </si>
  <si>
    <t>S161102</t>
  </si>
  <si>
    <t>S162002</t>
  </si>
  <si>
    <t>S162502</t>
  </si>
  <si>
    <t>S162602</t>
  </si>
  <si>
    <t>S160102</t>
  </si>
  <si>
    <t>S160202</t>
  </si>
  <si>
    <t>S160802</t>
  </si>
  <si>
    <t>S161502</t>
  </si>
  <si>
    <t>S161602</t>
  </si>
  <si>
    <t>S161702</t>
  </si>
  <si>
    <t>S161802</t>
  </si>
  <si>
    <t>S162402</t>
  </si>
  <si>
    <t>S162802</t>
  </si>
  <si>
    <t>S160502</t>
  </si>
  <si>
    <t>S161902</t>
  </si>
  <si>
    <t>S160302</t>
  </si>
  <si>
    <t>S160402</t>
  </si>
  <si>
    <t>S160602</t>
  </si>
  <si>
    <t>S160702</t>
  </si>
  <si>
    <t>S161202</t>
  </si>
  <si>
    <t>S161302</t>
  </si>
  <si>
    <t>S162102</t>
  </si>
  <si>
    <t>S162702</t>
  </si>
  <si>
    <t>S161402</t>
  </si>
  <si>
    <t>S162202</t>
  </si>
  <si>
    <t>S162302</t>
  </si>
  <si>
    <t>S160903</t>
  </si>
  <si>
    <t>S161003</t>
  </si>
  <si>
    <t>S161103</t>
  </si>
  <si>
    <t>S162003</t>
  </si>
  <si>
    <t>S162503</t>
  </si>
  <si>
    <t>S162603</t>
  </si>
  <si>
    <t>S160103</t>
  </si>
  <si>
    <t>S160203</t>
  </si>
  <si>
    <t>S160803</t>
  </si>
  <si>
    <t>S161503</t>
  </si>
  <si>
    <t>S161603</t>
  </si>
  <si>
    <t>S161703</t>
  </si>
  <si>
    <t>S161803</t>
  </si>
  <si>
    <t>S162403</t>
  </si>
  <si>
    <t>S162803</t>
  </si>
  <si>
    <t>S160503</t>
  </si>
  <si>
    <t>S161903</t>
  </si>
  <si>
    <t>S160303</t>
  </si>
  <si>
    <t>S160403</t>
  </si>
  <si>
    <t>S160603</t>
  </si>
  <si>
    <t>S160703</t>
  </si>
  <si>
    <t>S161203</t>
  </si>
  <si>
    <t>S161303</t>
  </si>
  <si>
    <t>S162103</t>
  </si>
  <si>
    <t>S162703</t>
  </si>
  <si>
    <t>S161403</t>
  </si>
  <si>
    <t>S162203</t>
  </si>
  <si>
    <t>S162303</t>
  </si>
  <si>
    <t>S160901</t>
  </si>
  <si>
    <t>S161001</t>
  </si>
  <si>
    <t>S161101</t>
  </si>
  <si>
    <t>S162001</t>
  </si>
  <si>
    <t>S162501</t>
  </si>
  <si>
    <t>S162601</t>
  </si>
  <si>
    <t>S160101</t>
  </si>
  <si>
    <t>S160201</t>
  </si>
  <si>
    <t>S160801</t>
  </si>
  <si>
    <t>S161501</t>
  </si>
  <si>
    <t>S161601</t>
  </si>
  <si>
    <t>S161701</t>
  </si>
  <si>
    <t>S161801</t>
  </si>
  <si>
    <t>S162401</t>
  </si>
  <si>
    <t>S162801</t>
  </si>
  <si>
    <t>S160501</t>
  </si>
  <si>
    <t>S161901</t>
  </si>
  <si>
    <t>S160301</t>
  </si>
  <si>
    <t>S160401</t>
  </si>
  <si>
    <t>S160601</t>
  </si>
  <si>
    <t>S160701</t>
  </si>
  <si>
    <t>S161201</t>
  </si>
  <si>
    <t>S161301</t>
  </si>
  <si>
    <t>S162101</t>
  </si>
  <si>
    <t>S162701</t>
  </si>
  <si>
    <t>S161401</t>
  </si>
  <si>
    <t>S162201</t>
  </si>
  <si>
    <t>S162301</t>
  </si>
  <si>
    <t>לשנה שהסתיימה ביום</t>
  </si>
  <si>
    <t>L17'!D18</t>
  </si>
  <si>
    <t>L17'!D21</t>
  </si>
  <si>
    <t>L17'!D22</t>
  </si>
  <si>
    <t>L17'!D26</t>
  </si>
  <si>
    <t>L17'!D30</t>
  </si>
  <si>
    <t>L17'!D31</t>
  </si>
  <si>
    <t>L17'!D29</t>
  </si>
  <si>
    <t>L17'!D19</t>
  </si>
  <si>
    <t>L17'!D20</t>
  </si>
  <si>
    <t>L17'!D27</t>
  </si>
  <si>
    <t>L17'!D28</t>
  </si>
  <si>
    <t>L17'!D12</t>
  </si>
  <si>
    <t>L17'!D9</t>
  </si>
  <si>
    <t>L17'!D10</t>
  </si>
  <si>
    <t>L17'!D11</t>
  </si>
  <si>
    <t>L17'!D13</t>
  </si>
  <si>
    <t>L17'!D14</t>
  </si>
  <si>
    <t>L17'!D15</t>
  </si>
  <si>
    <t>L17'!D16</t>
  </si>
  <si>
    <t>L17'!D17</t>
  </si>
  <si>
    <t>L17'!D23</t>
  </si>
  <si>
    <t>L17'!D24</t>
  </si>
  <si>
    <t>L17'!D25</t>
  </si>
  <si>
    <t>L17'!H18</t>
  </si>
  <si>
    <t>L17'!F18</t>
  </si>
  <si>
    <t>L17'!H21</t>
  </si>
  <si>
    <t>L17'!F21</t>
  </si>
  <si>
    <t>L17'!H22</t>
  </si>
  <si>
    <t>L17'!F22</t>
  </si>
  <si>
    <t>L17'!H26</t>
  </si>
  <si>
    <t>L17'!F26</t>
  </si>
  <si>
    <t>L17'!H30</t>
  </si>
  <si>
    <t>L17'!F30</t>
  </si>
  <si>
    <t>L17'!H31</t>
  </si>
  <si>
    <t>L17'!F31</t>
  </si>
  <si>
    <t>L17'!H29</t>
  </si>
  <si>
    <t>L17'!F29</t>
  </si>
  <si>
    <t>L17'!H19</t>
  </si>
  <si>
    <t>L17'!F19</t>
  </si>
  <si>
    <t>L17'!H20</t>
  </si>
  <si>
    <t>L17'!F20</t>
  </si>
  <si>
    <t>L17'!H27</t>
  </si>
  <si>
    <t>L17'!F27</t>
  </si>
  <si>
    <t>L17'!H28</t>
  </si>
  <si>
    <t>L17'!F28</t>
  </si>
  <si>
    <t>L17'!H12</t>
  </si>
  <si>
    <t>L17'!F12</t>
  </si>
  <si>
    <t>L17'!H9</t>
  </si>
  <si>
    <t>L17'!F9</t>
  </si>
  <si>
    <t>L17'!H10</t>
  </si>
  <si>
    <t>L17'!F10</t>
  </si>
  <si>
    <t>L17'!H11</t>
  </si>
  <si>
    <t>L17'!F11</t>
  </si>
  <si>
    <t>L17'!H13</t>
  </si>
  <si>
    <t>L17'!F13</t>
  </si>
  <si>
    <t>L17'!H14</t>
  </si>
  <si>
    <t>L17'!F14</t>
  </si>
  <si>
    <t>L17'!H15</t>
  </si>
  <si>
    <t>L17'!F15</t>
  </si>
  <si>
    <t>L17'!H16</t>
  </si>
  <si>
    <t>L17'!F16</t>
  </si>
  <si>
    <t>L17'!H17</t>
  </si>
  <si>
    <t>L17'!F17</t>
  </si>
  <si>
    <t>L17'!H23</t>
  </si>
  <si>
    <t>L17'!F23</t>
  </si>
  <si>
    <t>L17'!H24</t>
  </si>
  <si>
    <t>L17'!F24</t>
  </si>
  <si>
    <t>L17'!H25</t>
  </si>
  <si>
    <t>L17'!F25</t>
  </si>
  <si>
    <t>L17'!E18</t>
  </si>
  <si>
    <t>L17'!E21</t>
  </si>
  <si>
    <t>L17'!E22</t>
  </si>
  <si>
    <t>L17'!E26</t>
  </si>
  <si>
    <t>L17'!E30</t>
  </si>
  <si>
    <t>L17'!E31</t>
  </si>
  <si>
    <t>L17'!E29</t>
  </si>
  <si>
    <t>L17'!E19</t>
  </si>
  <si>
    <t>L17'!E20</t>
  </si>
  <si>
    <t>L17'!E27</t>
  </si>
  <si>
    <t>L17'!E28</t>
  </si>
  <si>
    <t>L17'!E12</t>
  </si>
  <si>
    <t>L17'!E9</t>
  </si>
  <si>
    <t>L17'!E10</t>
  </si>
  <si>
    <t>L17'!E11</t>
  </si>
  <si>
    <t>L17'!E13</t>
  </si>
  <si>
    <t>L17'!E14</t>
  </si>
  <si>
    <t>L17'!E15</t>
  </si>
  <si>
    <t>L17'!E16</t>
  </si>
  <si>
    <t>L17'!E17</t>
  </si>
  <si>
    <t>L17'!E23</t>
  </si>
  <si>
    <t>L17'!E24</t>
  </si>
  <si>
    <t>L17'!E25</t>
  </si>
  <si>
    <t>L17'!I18</t>
  </si>
  <si>
    <t>L17'!G18</t>
  </si>
  <si>
    <t>L17'!I21</t>
  </si>
  <si>
    <t>L17'!G21</t>
  </si>
  <si>
    <t>L17'!I22</t>
  </si>
  <si>
    <t>L17'!G22</t>
  </si>
  <si>
    <t>L17'!I26</t>
  </si>
  <si>
    <t>L17'!G26</t>
  </si>
  <si>
    <t>L17'!I30</t>
  </si>
  <si>
    <t>L17'!G30</t>
  </si>
  <si>
    <t>L17'!I31</t>
  </si>
  <si>
    <t>L17'!G31</t>
  </si>
  <si>
    <t>L17'!I29</t>
  </si>
  <si>
    <t>L17'!G29</t>
  </si>
  <si>
    <t>L17'!I19</t>
  </si>
  <si>
    <t>L17'!G19</t>
  </si>
  <si>
    <t>L17'!I20</t>
  </si>
  <si>
    <t>L17'!G20</t>
  </si>
  <si>
    <t>L17'!I27</t>
  </si>
  <si>
    <t>L17'!G27</t>
  </si>
  <si>
    <t>L17'!I28</t>
  </si>
  <si>
    <t>L17'!G28</t>
  </si>
  <si>
    <t>L17'!I12</t>
  </si>
  <si>
    <t>L17'!G12</t>
  </si>
  <si>
    <t>L17'!I9</t>
  </si>
  <si>
    <t>L17'!G9</t>
  </si>
  <si>
    <t>L17'!I10</t>
  </si>
  <si>
    <t>L17'!G10</t>
  </si>
  <si>
    <t>L17'!I11</t>
  </si>
  <si>
    <t>L17'!G11</t>
  </si>
  <si>
    <t>L17'!I13</t>
  </si>
  <si>
    <t>L17'!G13</t>
  </si>
  <si>
    <t>L17'!I14</t>
  </si>
  <si>
    <t>L17'!G14</t>
  </si>
  <si>
    <t>L17'!I15</t>
  </si>
  <si>
    <t>L17'!G15</t>
  </si>
  <si>
    <t>L17'!I16</t>
  </si>
  <si>
    <t>L17'!G16</t>
  </si>
  <si>
    <t>L17'!I17</t>
  </si>
  <si>
    <t>L17'!G17</t>
  </si>
  <si>
    <t>L17'!I23</t>
  </si>
  <si>
    <t>L17'!G23</t>
  </si>
  <si>
    <t>L17'!I24</t>
  </si>
  <si>
    <t>L17'!G24</t>
  </si>
  <si>
    <t>L17'!I25</t>
  </si>
  <si>
    <t>L17'!G25</t>
  </si>
  <si>
    <t>S171006</t>
  </si>
  <si>
    <t>S171306</t>
  </si>
  <si>
    <t>S171406</t>
  </si>
  <si>
    <t>S171806</t>
  </si>
  <si>
    <t>S172206</t>
  </si>
  <si>
    <t>S172306</t>
  </si>
  <si>
    <t>S172106</t>
  </si>
  <si>
    <t>S171106</t>
  </si>
  <si>
    <t>S171206</t>
  </si>
  <si>
    <t>S171906</t>
  </si>
  <si>
    <t>S172006</t>
  </si>
  <si>
    <t>S170406</t>
  </si>
  <si>
    <t>S170106</t>
  </si>
  <si>
    <t>S170206</t>
  </si>
  <si>
    <t>S170306</t>
  </si>
  <si>
    <t>S170506</t>
  </si>
  <si>
    <t>S170606</t>
  </si>
  <si>
    <t>S170706</t>
  </si>
  <si>
    <t>S170806</t>
  </si>
  <si>
    <t>S170906</t>
  </si>
  <si>
    <t>S171506</t>
  </si>
  <si>
    <t>S171606</t>
  </si>
  <si>
    <t>S171706</t>
  </si>
  <si>
    <t>S171002</t>
  </si>
  <si>
    <t>S171004</t>
  </si>
  <si>
    <t>S171302</t>
  </si>
  <si>
    <t>S171304</t>
  </si>
  <si>
    <t>S171402</t>
  </si>
  <si>
    <t>S171404</t>
  </si>
  <si>
    <t>S171802</t>
  </si>
  <si>
    <t>S171804</t>
  </si>
  <si>
    <t>S172202</t>
  </si>
  <si>
    <t>S172204</t>
  </si>
  <si>
    <t>S172302</t>
  </si>
  <si>
    <t>S172304</t>
  </si>
  <si>
    <t>S172102</t>
  </si>
  <si>
    <t>S172104</t>
  </si>
  <si>
    <t>S171102</t>
  </si>
  <si>
    <t>S171104</t>
  </si>
  <si>
    <t>S171202</t>
  </si>
  <si>
    <t>S171204</t>
  </si>
  <si>
    <t>S171902</t>
  </si>
  <si>
    <t>S171904</t>
  </si>
  <si>
    <t>S172002</t>
  </si>
  <si>
    <t>S172004</t>
  </si>
  <si>
    <t>S170402</t>
  </si>
  <si>
    <t>S170404</t>
  </si>
  <si>
    <t>S170102</t>
  </si>
  <si>
    <t>S170104</t>
  </si>
  <si>
    <t>S170202</t>
  </si>
  <si>
    <t>S170204</t>
  </si>
  <si>
    <t>S170302</t>
  </si>
  <si>
    <t>S170304</t>
  </si>
  <si>
    <t>S170502</t>
  </si>
  <si>
    <t>S170504</t>
  </si>
  <si>
    <t>S170602</t>
  </si>
  <si>
    <t>S170604</t>
  </si>
  <si>
    <t>S170702</t>
  </si>
  <si>
    <t>S170704</t>
  </si>
  <si>
    <t>S170802</t>
  </si>
  <si>
    <t>S170804</t>
  </si>
  <si>
    <t>S170902</t>
  </si>
  <si>
    <t>S170904</t>
  </si>
  <si>
    <t>S171502</t>
  </si>
  <si>
    <t>S171504</t>
  </si>
  <si>
    <t>S171602</t>
  </si>
  <si>
    <t>S171604</t>
  </si>
  <si>
    <t>S171702</t>
  </si>
  <si>
    <t>S171704</t>
  </si>
  <si>
    <t>S171005</t>
  </si>
  <si>
    <t>S171305</t>
  </si>
  <si>
    <t>S171405</t>
  </si>
  <si>
    <t>S171805</t>
  </si>
  <si>
    <t>S172205</t>
  </si>
  <si>
    <t>S172305</t>
  </si>
  <si>
    <t>S172105</t>
  </si>
  <si>
    <t>S171105</t>
  </si>
  <si>
    <t>S171205</t>
  </si>
  <si>
    <t>S171905</t>
  </si>
  <si>
    <t>S172005</t>
  </si>
  <si>
    <t>S170405</t>
  </si>
  <si>
    <t>S170105</t>
  </si>
  <si>
    <t>S170205</t>
  </si>
  <si>
    <t>S170305</t>
  </si>
  <si>
    <t>S170505</t>
  </si>
  <si>
    <t>S170605</t>
  </si>
  <si>
    <t>S170705</t>
  </si>
  <si>
    <t>S170805</t>
  </si>
  <si>
    <t>S170905</t>
  </si>
  <si>
    <t>S171505</t>
  </si>
  <si>
    <t>S171605</t>
  </si>
  <si>
    <t>S171705</t>
  </si>
  <si>
    <t>S171001</t>
  </si>
  <si>
    <t>S171003</t>
  </si>
  <si>
    <t>S171301</t>
  </si>
  <si>
    <t>S171303</t>
  </si>
  <si>
    <t>S171401</t>
  </si>
  <si>
    <t>S171403</t>
  </si>
  <si>
    <t>S171801</t>
  </si>
  <si>
    <t>S171803</t>
  </si>
  <si>
    <t>S172201</t>
  </si>
  <si>
    <t>S172203</t>
  </si>
  <si>
    <t>S172301</t>
  </si>
  <si>
    <t>S172303</t>
  </si>
  <si>
    <t>S172101</t>
  </si>
  <si>
    <t>S172103</t>
  </si>
  <si>
    <t>S171101</t>
  </si>
  <si>
    <t>S171103</t>
  </si>
  <si>
    <t>S171201</t>
  </si>
  <si>
    <t>S171203</t>
  </si>
  <si>
    <t>S171901</t>
  </si>
  <si>
    <t>S171903</t>
  </si>
  <si>
    <t>S172001</t>
  </si>
  <si>
    <t>S172003</t>
  </si>
  <si>
    <t>S170401</t>
  </si>
  <si>
    <t>S170403</t>
  </si>
  <si>
    <t>S170101</t>
  </si>
  <si>
    <t>S170103</t>
  </si>
  <si>
    <t>S170201</t>
  </si>
  <si>
    <t>S170203</t>
  </si>
  <si>
    <t>S170301</t>
  </si>
  <si>
    <t>S170303</t>
  </si>
  <si>
    <t>S170501</t>
  </si>
  <si>
    <t>S170503</t>
  </si>
  <si>
    <t>S170601</t>
  </si>
  <si>
    <t>S170603</t>
  </si>
  <si>
    <t>S170701</t>
  </si>
  <si>
    <t>S170703</t>
  </si>
  <si>
    <t>S170801</t>
  </si>
  <si>
    <t>S170803</t>
  </si>
  <si>
    <t>S170901</t>
  </si>
  <si>
    <t>S170903</t>
  </si>
  <si>
    <t>S171501</t>
  </si>
  <si>
    <t>S171503</t>
  </si>
  <si>
    <t>S171601</t>
  </si>
  <si>
    <t>S171603</t>
  </si>
  <si>
    <t>S171701</t>
  </si>
  <si>
    <t>S171703</t>
  </si>
  <si>
    <t>רווחים (הפסדים) נטו בגין גידורי תזרים מזומנים</t>
  </si>
  <si>
    <t>L18'!D10</t>
  </si>
  <si>
    <t>L18'!D11</t>
  </si>
  <si>
    <t>L18'!D12</t>
  </si>
  <si>
    <t>L18'!D13</t>
  </si>
  <si>
    <t>L18'!D14</t>
  </si>
  <si>
    <t>L18'!D16</t>
  </si>
  <si>
    <t>L18'!D17</t>
  </si>
  <si>
    <t>L18'!D18</t>
  </si>
  <si>
    <t>L18'!D19</t>
  </si>
  <si>
    <t>L18'!D20</t>
  </si>
  <si>
    <t>L18'!D21</t>
  </si>
  <si>
    <t>L18'!D22</t>
  </si>
  <si>
    <t>L18'!D23</t>
  </si>
  <si>
    <t>L18'!D24</t>
  </si>
  <si>
    <t>L18'!D15</t>
  </si>
  <si>
    <t>L18'!H10</t>
  </si>
  <si>
    <t>L18'!F10</t>
  </si>
  <si>
    <t>L18'!H11</t>
  </si>
  <si>
    <t>L18'!F11</t>
  </si>
  <si>
    <t>L18'!H12</t>
  </si>
  <si>
    <t>L18'!F12</t>
  </si>
  <si>
    <t>L18'!H13</t>
  </si>
  <si>
    <t>L18'!F13</t>
  </si>
  <si>
    <t>L18'!H14</t>
  </si>
  <si>
    <t>L18'!F14</t>
  </si>
  <si>
    <t>L18'!H16</t>
  </si>
  <si>
    <t>L18'!F16</t>
  </si>
  <si>
    <t>L18'!H17</t>
  </si>
  <si>
    <t>L18'!F17</t>
  </si>
  <si>
    <t>L18'!H18</t>
  </si>
  <si>
    <t>L18'!F18</t>
  </si>
  <si>
    <t>L18'!H19</t>
  </si>
  <si>
    <t>L18'!F19</t>
  </si>
  <si>
    <t>L18'!H20</t>
  </si>
  <si>
    <t>L18'!F20</t>
  </si>
  <si>
    <t>L18'!H21</t>
  </si>
  <si>
    <t>L18'!F21</t>
  </si>
  <si>
    <t>L18'!H22</t>
  </si>
  <si>
    <t>L18'!F22</t>
  </si>
  <si>
    <t>L18'!H23</t>
  </si>
  <si>
    <t>L18'!F23</t>
  </si>
  <si>
    <t>L18'!H24</t>
  </si>
  <si>
    <t>L18'!F24</t>
  </si>
  <si>
    <t>L18'!H15</t>
  </si>
  <si>
    <t>L18'!F15</t>
  </si>
  <si>
    <t>L18'!E10</t>
  </si>
  <si>
    <t>L18'!E11</t>
  </si>
  <si>
    <t>L18'!E12</t>
  </si>
  <si>
    <t>L18'!E13</t>
  </si>
  <si>
    <t>L18'!E14</t>
  </si>
  <si>
    <t>L18'!E16</t>
  </si>
  <si>
    <t>L18'!E17</t>
  </si>
  <si>
    <t>L18'!E18</t>
  </si>
  <si>
    <t>L18'!E19</t>
  </si>
  <si>
    <t>L18'!E20</t>
  </si>
  <si>
    <t>L18'!E21</t>
  </si>
  <si>
    <t>L18'!E22</t>
  </si>
  <si>
    <t>L18'!E23</t>
  </si>
  <si>
    <t>L18'!E24</t>
  </si>
  <si>
    <t>L18'!E15</t>
  </si>
  <si>
    <t>L18'!I10</t>
  </si>
  <si>
    <t>L18'!G10</t>
  </si>
  <si>
    <t>L18'!I11</t>
  </si>
  <si>
    <t>L18'!G11</t>
  </si>
  <si>
    <t>L18'!I12</t>
  </si>
  <si>
    <t>L18'!G12</t>
  </si>
  <si>
    <t>L18'!I13</t>
  </si>
  <si>
    <t>L18'!G13</t>
  </si>
  <si>
    <t>L18'!I14</t>
  </si>
  <si>
    <t>L18'!G14</t>
  </si>
  <si>
    <t>L18'!I16</t>
  </si>
  <si>
    <t>L18'!G16</t>
  </si>
  <si>
    <t>L18'!I17</t>
  </si>
  <si>
    <t>L18'!G17</t>
  </si>
  <si>
    <t>L18'!I18</t>
  </si>
  <si>
    <t>L18'!G18</t>
  </si>
  <si>
    <t>L18'!I19</t>
  </si>
  <si>
    <t>L18'!G19</t>
  </si>
  <si>
    <t>L18'!I20</t>
  </si>
  <si>
    <t>L18'!G20</t>
  </si>
  <si>
    <t>L18'!I21</t>
  </si>
  <si>
    <t>L18'!G21</t>
  </si>
  <si>
    <t>L18'!I22</t>
  </si>
  <si>
    <t>L18'!G22</t>
  </si>
  <si>
    <t>L18'!I23</t>
  </si>
  <si>
    <t>L18'!G23</t>
  </si>
  <si>
    <t>L18'!I24</t>
  </si>
  <si>
    <t>L18'!G24</t>
  </si>
  <si>
    <t>L18'!I15</t>
  </si>
  <si>
    <t>L18'!G15</t>
  </si>
  <si>
    <t>S180106</t>
  </si>
  <si>
    <t>S180206</t>
  </si>
  <si>
    <t>S180306</t>
  </si>
  <si>
    <t>S180406</t>
  </si>
  <si>
    <t>S180506</t>
  </si>
  <si>
    <t>S180706</t>
  </si>
  <si>
    <t>S180806</t>
  </si>
  <si>
    <t>S180906</t>
  </si>
  <si>
    <t>S181006</t>
  </si>
  <si>
    <t>S181106</t>
  </si>
  <si>
    <t>S181206</t>
  </si>
  <si>
    <t>S181306</t>
  </si>
  <si>
    <t>S181406</t>
  </si>
  <si>
    <t>S181506</t>
  </si>
  <si>
    <t>S180606</t>
  </si>
  <si>
    <t>S180102</t>
  </si>
  <si>
    <t>S180104</t>
  </si>
  <si>
    <t>S180202</t>
  </si>
  <si>
    <t>S180204</t>
  </si>
  <si>
    <t>S180302</t>
  </si>
  <si>
    <t>S180304</t>
  </si>
  <si>
    <t>S180402</t>
  </si>
  <si>
    <t>S180404</t>
  </si>
  <si>
    <t>S180502</t>
  </si>
  <si>
    <t>S180504</t>
  </si>
  <si>
    <t>S180702</t>
  </si>
  <si>
    <t>S180704</t>
  </si>
  <si>
    <t>S180802</t>
  </si>
  <si>
    <t>S180804</t>
  </si>
  <si>
    <t>S180902</t>
  </si>
  <si>
    <t>S180904</t>
  </si>
  <si>
    <t>S181002</t>
  </si>
  <si>
    <t>S181004</t>
  </si>
  <si>
    <t>S181102</t>
  </si>
  <si>
    <t>S181104</t>
  </si>
  <si>
    <t>S181202</t>
  </si>
  <si>
    <t>S181204</t>
  </si>
  <si>
    <t>S181302</t>
  </si>
  <si>
    <t>S181304</t>
  </si>
  <si>
    <t>S181402</t>
  </si>
  <si>
    <t>S181404</t>
  </si>
  <si>
    <t>S181502</t>
  </si>
  <si>
    <t>S181504</t>
  </si>
  <si>
    <t>S180602</t>
  </si>
  <si>
    <t>S180604</t>
  </si>
  <si>
    <t>S180105</t>
  </si>
  <si>
    <t>S180205</t>
  </si>
  <si>
    <t>S180305</t>
  </si>
  <si>
    <t>S180405</t>
  </si>
  <si>
    <t>S180505</t>
  </si>
  <si>
    <t>S180705</t>
  </si>
  <si>
    <t>S180805</t>
  </si>
  <si>
    <t>S180905</t>
  </si>
  <si>
    <t>S181005</t>
  </si>
  <si>
    <t>S181105</t>
  </si>
  <si>
    <t>S181205</t>
  </si>
  <si>
    <t>S181305</t>
  </si>
  <si>
    <t>S181405</t>
  </si>
  <si>
    <t>S181505</t>
  </si>
  <si>
    <t>S180605</t>
  </si>
  <si>
    <t>S180101</t>
  </si>
  <si>
    <t>S180103</t>
  </si>
  <si>
    <t>S180201</t>
  </si>
  <si>
    <t>S180203</t>
  </si>
  <si>
    <t>S180301</t>
  </si>
  <si>
    <t>S180303</t>
  </si>
  <si>
    <t>S180401</t>
  </si>
  <si>
    <t>S180403</t>
  </si>
  <si>
    <t>S180501</t>
  </si>
  <si>
    <t>S180503</t>
  </si>
  <si>
    <t>S180701</t>
  </si>
  <si>
    <t>S180703</t>
  </si>
  <si>
    <t>S180801</t>
  </si>
  <si>
    <t>S180803</t>
  </si>
  <si>
    <t>S180901</t>
  </si>
  <si>
    <t>S180903</t>
  </si>
  <si>
    <t>S181001</t>
  </si>
  <si>
    <t>S181003</t>
  </si>
  <si>
    <t>S181101</t>
  </si>
  <si>
    <t>S181103</t>
  </si>
  <si>
    <t>S181201</t>
  </si>
  <si>
    <t>S181203</t>
  </si>
  <si>
    <t>S181301</t>
  </si>
  <si>
    <t>S181303</t>
  </si>
  <si>
    <t>S181401</t>
  </si>
  <si>
    <t>S181403</t>
  </si>
  <si>
    <t>S181501</t>
  </si>
  <si>
    <t>S181503</t>
  </si>
  <si>
    <t>S180601</t>
  </si>
  <si>
    <t>S180603</t>
  </si>
  <si>
    <t>L19'!M11</t>
  </si>
  <si>
    <t>L19'!L11</t>
  </si>
  <si>
    <t>L19'!K11</t>
  </si>
  <si>
    <t>L19'!J11</t>
  </si>
  <si>
    <t>L19'!I11</t>
  </si>
  <si>
    <t>L19'!H11</t>
  </si>
  <si>
    <t>L19'!F11</t>
  </si>
  <si>
    <t>L19'!E11</t>
  </si>
  <si>
    <t>L19'!C11</t>
  </si>
  <si>
    <t>L19'!F13</t>
  </si>
  <si>
    <t>L19'!C13</t>
  </si>
  <si>
    <t>L19'!F14</t>
  </si>
  <si>
    <t>L19'!C14</t>
  </si>
  <si>
    <t>L19'!I15</t>
  </si>
  <si>
    <t>L19'!H15</t>
  </si>
  <si>
    <t>L19'!F15</t>
  </si>
  <si>
    <t>L19'!C15</t>
  </si>
  <si>
    <t>L19'!M16</t>
  </si>
  <si>
    <t>L19'!L16</t>
  </si>
  <si>
    <t>L19'!K16</t>
  </si>
  <si>
    <t>L19'!J16</t>
  </si>
  <si>
    <t>L19'!H16</t>
  </si>
  <si>
    <t>L19'!E16</t>
  </si>
  <si>
    <t>L19'!C16</t>
  </si>
  <si>
    <t>L19'!M17</t>
  </si>
  <si>
    <t>L19'!L17</t>
  </si>
  <si>
    <t>L19'!K17</t>
  </si>
  <si>
    <t>L19'!H17</t>
  </si>
  <si>
    <t>L19'!F17</t>
  </si>
  <si>
    <t>L19'!C17</t>
  </si>
  <si>
    <t>L19'!M18</t>
  </si>
  <si>
    <t>L19'!H18</t>
  </si>
  <si>
    <t>L19'!E18</t>
  </si>
  <si>
    <t>L19'!C18</t>
  </si>
  <si>
    <t>L19'!J19</t>
  </si>
  <si>
    <t>L19'!H19</t>
  </si>
  <si>
    <t>L19'!C19</t>
  </si>
  <si>
    <t>L19'!I20</t>
  </si>
  <si>
    <t>L19'!H20</t>
  </si>
  <si>
    <t>L19'!C20</t>
  </si>
  <si>
    <t>L19'!M22</t>
  </si>
  <si>
    <t>L19'!L22</t>
  </si>
  <si>
    <t>L19'!K22</t>
  </si>
  <si>
    <t>L19'!J22</t>
  </si>
  <si>
    <t>L19'!I22</t>
  </si>
  <si>
    <t>L19'!H22</t>
  </si>
  <si>
    <t>L19'!F22</t>
  </si>
  <si>
    <t>L19'!E22</t>
  </si>
  <si>
    <t>L19'!C22</t>
  </si>
  <si>
    <t>L19'!M23</t>
  </si>
  <si>
    <t>L19'!L23</t>
  </si>
  <si>
    <t>L19'!K23</t>
  </si>
  <si>
    <t>L19'!J23</t>
  </si>
  <si>
    <t>L19'!I23</t>
  </si>
  <si>
    <t>L19'!H23</t>
  </si>
  <si>
    <t>L19'!F23</t>
  </si>
  <si>
    <t>L19'!E23</t>
  </si>
  <si>
    <t>L19'!C23</t>
  </si>
  <si>
    <t>L19'!D11</t>
  </si>
  <si>
    <t>L19'!D13</t>
  </si>
  <si>
    <t>L19'!D14</t>
  </si>
  <si>
    <t>L19'!D15</t>
  </si>
  <si>
    <t>L19'!D16</t>
  </si>
  <si>
    <t>L19'!D17</t>
  </si>
  <si>
    <t>L19'!D18</t>
  </si>
  <si>
    <t>L19'!D19</t>
  </si>
  <si>
    <t>L19'!D20</t>
  </si>
  <si>
    <t>L19'!D22</t>
  </si>
  <si>
    <t>L19'!D23</t>
  </si>
  <si>
    <t>L19'!G11</t>
  </si>
  <si>
    <t>L19'!G22</t>
  </si>
  <si>
    <t>L19'!G23</t>
  </si>
  <si>
    <t>L19'!G21</t>
  </si>
  <si>
    <t>L19'!D21</t>
  </si>
  <si>
    <t>L19'!C21</t>
  </si>
  <si>
    <t>L19'!G12</t>
  </si>
  <si>
    <t>L19'!F12</t>
  </si>
  <si>
    <t>L19'!D12</t>
  </si>
  <si>
    <t>L19'!C12</t>
  </si>
  <si>
    <t>L19'!E12</t>
  </si>
  <si>
    <t>L19'!H12</t>
  </si>
  <si>
    <t>L19'!I12</t>
  </si>
  <si>
    <t>L19'!J12</t>
  </si>
  <si>
    <t>L19'!K12</t>
  </si>
  <si>
    <t>L19'!L12</t>
  </si>
  <si>
    <t>L19'!M12</t>
  </si>
  <si>
    <t>L19'!E13</t>
  </si>
  <si>
    <t>L19'!G13</t>
  </si>
  <si>
    <t>L19'!H13</t>
  </si>
  <si>
    <t>L19'!I13</t>
  </si>
  <si>
    <t>L19'!J13</t>
  </si>
  <si>
    <t>L19'!K13</t>
  </si>
  <si>
    <t>L19'!L13</t>
  </si>
  <si>
    <t>L19'!M13</t>
  </si>
  <si>
    <t>L19'!E14</t>
  </si>
  <si>
    <t>L19'!G14</t>
  </si>
  <si>
    <t>L19'!H14</t>
  </si>
  <si>
    <t>L19'!I14</t>
  </si>
  <si>
    <t>L19'!J14</t>
  </si>
  <si>
    <t>L19'!K14</t>
  </si>
  <si>
    <t>L19'!L14</t>
  </si>
  <si>
    <t>L19'!M14</t>
  </si>
  <si>
    <t>L19'!E15</t>
  </si>
  <si>
    <t>L19'!G15</t>
  </si>
  <si>
    <t>L19'!J15</t>
  </si>
  <si>
    <t>L19'!K15</t>
  </si>
  <si>
    <t>L19'!L15</t>
  </si>
  <si>
    <t>L19'!M15</t>
  </si>
  <si>
    <t>L19'!F16</t>
  </si>
  <si>
    <t>L19'!G16</t>
  </si>
  <si>
    <t>L19'!I16</t>
  </si>
  <si>
    <t>L19'!E17</t>
  </si>
  <si>
    <t>L19'!G17</t>
  </si>
  <si>
    <t>L19'!I17</t>
  </si>
  <si>
    <t>L19'!J17</t>
  </si>
  <si>
    <t>L19'!F18</t>
  </si>
  <si>
    <t>L19'!G18</t>
  </si>
  <si>
    <t>L19'!I18</t>
  </si>
  <si>
    <t>L19'!J18</t>
  </si>
  <si>
    <t>L19'!K18</t>
  </si>
  <si>
    <t>L19'!L18</t>
  </si>
  <si>
    <t>L19'!E19</t>
  </si>
  <si>
    <t>L19'!F19</t>
  </si>
  <si>
    <t>L19'!G19</t>
  </si>
  <si>
    <t>L19'!I19</t>
  </si>
  <si>
    <t>L19'!K19</t>
  </si>
  <si>
    <t>L19'!L19</t>
  </si>
  <si>
    <t>L19'!M19</t>
  </si>
  <si>
    <t>L19'!E20</t>
  </si>
  <si>
    <t>L19'!F20</t>
  </si>
  <si>
    <t>L19'!G20</t>
  </si>
  <si>
    <t>L19'!J20</t>
  </si>
  <si>
    <t>L19'!K20</t>
  </si>
  <si>
    <t>L19'!L20</t>
  </si>
  <si>
    <t>L19'!M20</t>
  </si>
  <si>
    <t>L19'!E21</t>
  </si>
  <si>
    <t>L19'!F21</t>
  </si>
  <si>
    <t>L19'!H21</t>
  </si>
  <si>
    <t>L19'!I21</t>
  </si>
  <si>
    <t>L19'!J21</t>
  </si>
  <si>
    <t>L19'!K21</t>
  </si>
  <si>
    <t>L19'!L21</t>
  </si>
  <si>
    <t>L19'!M21</t>
  </si>
  <si>
    <t>L19'!X11</t>
  </si>
  <si>
    <t>L19'!W11</t>
  </si>
  <si>
    <t>L19'!V11</t>
  </si>
  <si>
    <t>L19'!U11</t>
  </si>
  <si>
    <t>L19'!T11</t>
  </si>
  <si>
    <t>L19'!S11</t>
  </si>
  <si>
    <t>L19'!Q11</t>
  </si>
  <si>
    <t>L19'!P11</t>
  </si>
  <si>
    <t>L19'!N11</t>
  </si>
  <si>
    <t>L19'!Q13</t>
  </si>
  <si>
    <t>L19'!N13</t>
  </si>
  <si>
    <t>L19'!Q14</t>
  </si>
  <si>
    <t>L19'!N14</t>
  </si>
  <si>
    <t>L19'!T15</t>
  </si>
  <si>
    <t>L19'!S15</t>
  </si>
  <si>
    <t>L19'!Q15</t>
  </si>
  <si>
    <t>L19'!N15</t>
  </si>
  <si>
    <t>L19'!X16</t>
  </si>
  <si>
    <t>L19'!W16</t>
  </si>
  <si>
    <t>L19'!V16</t>
  </si>
  <si>
    <t>L19'!U16</t>
  </si>
  <si>
    <t>L19'!S16</t>
  </si>
  <si>
    <t>L19'!P16</t>
  </si>
  <si>
    <t>L19'!N16</t>
  </si>
  <si>
    <t>L19'!X17</t>
  </si>
  <si>
    <t>L19'!W17</t>
  </si>
  <si>
    <t>L19'!V17</t>
  </si>
  <si>
    <t>L19'!S17</t>
  </si>
  <si>
    <t>L19'!Q17</t>
  </si>
  <si>
    <t>L19'!N17</t>
  </si>
  <si>
    <t>L19'!X18</t>
  </si>
  <si>
    <t>L19'!S18</t>
  </si>
  <si>
    <t>L19'!P18</t>
  </si>
  <si>
    <t>L19'!N18</t>
  </si>
  <si>
    <t>L19'!U19</t>
  </si>
  <si>
    <t>L19'!S19</t>
  </si>
  <si>
    <t>L19'!N19</t>
  </si>
  <si>
    <t>L19'!T20</t>
  </si>
  <si>
    <t>L19'!S20</t>
  </si>
  <si>
    <t>L19'!N20</t>
  </si>
  <si>
    <t>L19'!X22</t>
  </si>
  <si>
    <t>L19'!W22</t>
  </si>
  <si>
    <t>L19'!V22</t>
  </si>
  <si>
    <t>L19'!U22</t>
  </si>
  <si>
    <t>L19'!T22</t>
  </si>
  <si>
    <t>L19'!S22</t>
  </si>
  <si>
    <t>L19'!Q22</t>
  </si>
  <si>
    <t>L19'!P22</t>
  </si>
  <si>
    <t>L19'!N22</t>
  </si>
  <si>
    <t>L19'!X23</t>
  </si>
  <si>
    <t>L19'!W23</t>
  </si>
  <si>
    <t>L19'!V23</t>
  </si>
  <si>
    <t>L19'!U23</t>
  </si>
  <si>
    <t>L19'!T23</t>
  </si>
  <si>
    <t>L19'!S23</t>
  </si>
  <si>
    <t>L19'!Q23</t>
  </si>
  <si>
    <t>L19'!P23</t>
  </si>
  <si>
    <t>L19'!N23</t>
  </si>
  <si>
    <t>L19'!O11</t>
  </si>
  <si>
    <t>L19'!O13</t>
  </si>
  <si>
    <t>L19'!O14</t>
  </si>
  <si>
    <t>L19'!O15</t>
  </si>
  <si>
    <t>L19'!O16</t>
  </si>
  <si>
    <t>L19'!O17</t>
  </si>
  <si>
    <t>L19'!O18</t>
  </si>
  <si>
    <t>L19'!O19</t>
  </si>
  <si>
    <t>L19'!O20</t>
  </si>
  <si>
    <t>L19'!O22</t>
  </si>
  <si>
    <t>L19'!O23</t>
  </si>
  <si>
    <t>L19'!R11</t>
  </si>
  <si>
    <t>L19'!R22</t>
  </si>
  <si>
    <t>L19'!R23</t>
  </si>
  <si>
    <t>L19'!R21</t>
  </si>
  <si>
    <t>L19'!O21</t>
  </si>
  <si>
    <t>L19'!N21</t>
  </si>
  <si>
    <t>L19'!R12</t>
  </si>
  <si>
    <t>L19'!Q12</t>
  </si>
  <si>
    <t>L19'!O12</t>
  </si>
  <si>
    <t>L19'!N12</t>
  </si>
  <si>
    <t>L19'!P12</t>
  </si>
  <si>
    <t>L19'!S12</t>
  </si>
  <si>
    <t>L19'!T12</t>
  </si>
  <si>
    <t>L19'!U12</t>
  </si>
  <si>
    <t>L19'!V12</t>
  </si>
  <si>
    <t>L19'!W12</t>
  </si>
  <si>
    <t>L19'!X12</t>
  </si>
  <si>
    <t>L19'!P13</t>
  </si>
  <si>
    <t>L19'!R13</t>
  </si>
  <si>
    <t>L19'!S13</t>
  </si>
  <si>
    <t>L19'!T13</t>
  </si>
  <si>
    <t>L19'!U13</t>
  </si>
  <si>
    <t>L19'!V13</t>
  </si>
  <si>
    <t>L19'!W13</t>
  </si>
  <si>
    <t>L19'!X13</t>
  </si>
  <si>
    <t>L19'!P14</t>
  </si>
  <si>
    <t>L19'!R14</t>
  </si>
  <si>
    <t>L19'!S14</t>
  </si>
  <si>
    <t>L19'!T14</t>
  </si>
  <si>
    <t>L19'!U14</t>
  </si>
  <si>
    <t>L19'!V14</t>
  </si>
  <si>
    <t>L19'!W14</t>
  </si>
  <si>
    <t>L19'!X14</t>
  </si>
  <si>
    <t>L19'!P15</t>
  </si>
  <si>
    <t>L19'!R15</t>
  </si>
  <si>
    <t>L19'!U15</t>
  </si>
  <si>
    <t>L19'!V15</t>
  </si>
  <si>
    <t>L19'!W15</t>
  </si>
  <si>
    <t>L19'!X15</t>
  </si>
  <si>
    <t>L19'!Q16</t>
  </si>
  <si>
    <t>L19'!R16</t>
  </si>
  <si>
    <t>L19'!T16</t>
  </si>
  <si>
    <t>L19'!P17</t>
  </si>
  <si>
    <t>L19'!R17</t>
  </si>
  <si>
    <t>L19'!T17</t>
  </si>
  <si>
    <t>L19'!U17</t>
  </si>
  <si>
    <t>L19'!Q18</t>
  </si>
  <si>
    <t>L19'!R18</t>
  </si>
  <si>
    <t>L19'!T18</t>
  </si>
  <si>
    <t>L19'!U18</t>
  </si>
  <si>
    <t>L19'!V18</t>
  </si>
  <si>
    <t>L19'!W18</t>
  </si>
  <si>
    <t>L19'!P19</t>
  </si>
  <si>
    <t>L19'!Q19</t>
  </si>
  <si>
    <t>L19'!R19</t>
  </si>
  <si>
    <t>L19'!T19</t>
  </si>
  <si>
    <t>L19'!V19</t>
  </si>
  <si>
    <t>L19'!W19</t>
  </si>
  <si>
    <t>L19'!X19</t>
  </si>
  <si>
    <t>L19'!P20</t>
  </si>
  <si>
    <t>L19'!Q20</t>
  </si>
  <si>
    <t>L19'!R20</t>
  </si>
  <si>
    <t>L19'!U20</t>
  </si>
  <si>
    <t>L19'!V20</t>
  </si>
  <si>
    <t>L19'!W20</t>
  </si>
  <si>
    <t>L19'!X20</t>
  </si>
  <si>
    <t>L19'!P21</t>
  </si>
  <si>
    <t>L19'!Q21</t>
  </si>
  <si>
    <t>L19'!S21</t>
  </si>
  <si>
    <t>L19'!T21</t>
  </si>
  <si>
    <t>L19'!U21</t>
  </si>
  <si>
    <t>L19'!V21</t>
  </si>
  <si>
    <t>L19'!W21</t>
  </si>
  <si>
    <t>L19'!X21</t>
  </si>
  <si>
    <t>S190112</t>
  </si>
  <si>
    <t>S190113</t>
  </si>
  <si>
    <t>S190114</t>
  </si>
  <si>
    <t>S190115</t>
  </si>
  <si>
    <t>S190116</t>
  </si>
  <si>
    <t>S190117</t>
  </si>
  <si>
    <t>S190119</t>
  </si>
  <si>
    <t>S190120</t>
  </si>
  <si>
    <t>S190122</t>
  </si>
  <si>
    <t>S190319</t>
  </si>
  <si>
    <t>S190322</t>
  </si>
  <si>
    <t>S190419</t>
  </si>
  <si>
    <t>S190422</t>
  </si>
  <si>
    <t>S190516</t>
  </si>
  <si>
    <t>S190517</t>
  </si>
  <si>
    <t>S190519</t>
  </si>
  <si>
    <t>S190522</t>
  </si>
  <si>
    <t>S190612</t>
  </si>
  <si>
    <t>S190613</t>
  </si>
  <si>
    <t>S190614</t>
  </si>
  <si>
    <t>S190615</t>
  </si>
  <si>
    <t>S190617</t>
  </si>
  <si>
    <t>S190620</t>
  </si>
  <si>
    <t>S190622</t>
  </si>
  <si>
    <t>S190712</t>
  </si>
  <si>
    <t>S190713</t>
  </si>
  <si>
    <t>S190714</t>
  </si>
  <si>
    <t>S190717</t>
  </si>
  <si>
    <t>S190719</t>
  </si>
  <si>
    <t>S190722</t>
  </si>
  <si>
    <t>S190812</t>
  </si>
  <si>
    <t>S190817</t>
  </si>
  <si>
    <t>S190820</t>
  </si>
  <si>
    <t>S190822</t>
  </si>
  <si>
    <t>S190915</t>
  </si>
  <si>
    <t>S190917</t>
  </si>
  <si>
    <t>S190922</t>
  </si>
  <si>
    <t>S191016</t>
  </si>
  <si>
    <t>S191017</t>
  </si>
  <si>
    <t>S191022</t>
  </si>
  <si>
    <t>S191212</t>
  </si>
  <si>
    <t>S191213</t>
  </si>
  <si>
    <t>S191214</t>
  </si>
  <si>
    <t>S191215</t>
  </si>
  <si>
    <t>S191216</t>
  </si>
  <si>
    <t>S191217</t>
  </si>
  <si>
    <t>S191219</t>
  </si>
  <si>
    <t>S191220</t>
  </si>
  <si>
    <t>S191222</t>
  </si>
  <si>
    <t>S191312</t>
  </si>
  <si>
    <t>S191313</t>
  </si>
  <si>
    <t>S191314</t>
  </si>
  <si>
    <t>S191315</t>
  </si>
  <si>
    <t>S191316</t>
  </si>
  <si>
    <t>S191317</t>
  </si>
  <si>
    <t>S191319</t>
  </si>
  <si>
    <t>S191320</t>
  </si>
  <si>
    <t>S191322</t>
  </si>
  <si>
    <t>S190121</t>
  </si>
  <si>
    <t>S190321</t>
  </si>
  <si>
    <t>S190421</t>
  </si>
  <si>
    <t>S190521</t>
  </si>
  <si>
    <t>S190621</t>
  </si>
  <si>
    <t>S190721</t>
  </si>
  <si>
    <t>S190821</t>
  </si>
  <si>
    <t>S190921</t>
  </si>
  <si>
    <t>S191021</t>
  </si>
  <si>
    <t>S191221</t>
  </si>
  <si>
    <t>S191321</t>
  </si>
  <si>
    <t>S190118</t>
  </si>
  <si>
    <t>S191218</t>
  </si>
  <si>
    <t>S191318</t>
  </si>
  <si>
    <t>S191118</t>
  </si>
  <si>
    <t>S191121</t>
  </si>
  <si>
    <t>S191122</t>
  </si>
  <si>
    <t>S190218</t>
  </si>
  <si>
    <t>S190219</t>
  </si>
  <si>
    <t>S190221</t>
  </si>
  <si>
    <t>S190222</t>
  </si>
  <si>
    <t>S190220</t>
  </si>
  <si>
    <t>S190217</t>
  </si>
  <si>
    <t>S190216</t>
  </si>
  <si>
    <t>S190215</t>
  </si>
  <si>
    <t>S190214</t>
  </si>
  <si>
    <t>S190213</t>
  </si>
  <si>
    <t>S190212</t>
  </si>
  <si>
    <t>S190320</t>
  </si>
  <si>
    <t>S190318</t>
  </si>
  <si>
    <t>S190317</t>
  </si>
  <si>
    <t>S190316</t>
  </si>
  <si>
    <t>S190315</t>
  </si>
  <si>
    <t>S190314</t>
  </si>
  <si>
    <t>S190313</t>
  </si>
  <si>
    <t>S190312</t>
  </si>
  <si>
    <t>S190420</t>
  </si>
  <si>
    <t>S190418</t>
  </si>
  <si>
    <t>S190417</t>
  </si>
  <si>
    <t>S190416</t>
  </si>
  <si>
    <t>S190415</t>
  </si>
  <si>
    <t>S190414</t>
  </si>
  <si>
    <t>S190413</t>
  </si>
  <si>
    <t>S190412</t>
  </si>
  <si>
    <t>S190520</t>
  </si>
  <si>
    <t>S190518</t>
  </si>
  <si>
    <t>S190515</t>
  </si>
  <si>
    <t>S190514</t>
  </si>
  <si>
    <t>S190513</t>
  </si>
  <si>
    <t>S190512</t>
  </si>
  <si>
    <t>S190619</t>
  </si>
  <si>
    <t>S190618</t>
  </si>
  <si>
    <t>S190616</t>
  </si>
  <si>
    <t>S190720</t>
  </si>
  <si>
    <t>S190718</t>
  </si>
  <si>
    <t>S190716</t>
  </si>
  <si>
    <t>S190715</t>
  </si>
  <si>
    <t>S190819</t>
  </si>
  <si>
    <t>S190818</t>
  </si>
  <si>
    <t>S190816</t>
  </si>
  <si>
    <t>S190815</t>
  </si>
  <si>
    <t>S190814</t>
  </si>
  <si>
    <t>S190813</t>
  </si>
  <si>
    <t>S190920</t>
  </si>
  <si>
    <t>S190919</t>
  </si>
  <si>
    <t>S190918</t>
  </si>
  <si>
    <t>S190916</t>
  </si>
  <si>
    <t>S190914</t>
  </si>
  <si>
    <t>S190913</t>
  </si>
  <si>
    <t>S190912</t>
  </si>
  <si>
    <t>S191020</t>
  </si>
  <si>
    <t>S191019</t>
  </si>
  <si>
    <t>S191018</t>
  </si>
  <si>
    <t>S191015</t>
  </si>
  <si>
    <t>S191014</t>
  </si>
  <si>
    <t>S191013</t>
  </si>
  <si>
    <t>S191012</t>
  </si>
  <si>
    <t>S191120</t>
  </si>
  <si>
    <t>S191119</t>
  </si>
  <si>
    <t>S191117</t>
  </si>
  <si>
    <t>S191116</t>
  </si>
  <si>
    <t>S191115</t>
  </si>
  <si>
    <t>S191114</t>
  </si>
  <si>
    <t>S191113</t>
  </si>
  <si>
    <t>S191112</t>
  </si>
  <si>
    <t>S190101</t>
  </si>
  <si>
    <t>S190102</t>
  </si>
  <si>
    <t>S190103</t>
  </si>
  <si>
    <t>S190104</t>
  </si>
  <si>
    <t>S190105</t>
  </si>
  <si>
    <t>S190106</t>
  </si>
  <si>
    <t>S190108</t>
  </si>
  <si>
    <t>S190109</t>
  </si>
  <si>
    <t>S190111</t>
  </si>
  <si>
    <t>S190308</t>
  </si>
  <si>
    <t>S190311</t>
  </si>
  <si>
    <t>S190408</t>
  </si>
  <si>
    <t>S190411</t>
  </si>
  <si>
    <t>S190505</t>
  </si>
  <si>
    <t>S190506</t>
  </si>
  <si>
    <t>S190508</t>
  </si>
  <si>
    <t>S190511</t>
  </si>
  <si>
    <t>S190601</t>
  </si>
  <si>
    <t>S190602</t>
  </si>
  <si>
    <t>S190603</t>
  </si>
  <si>
    <t>S190604</t>
  </si>
  <si>
    <t>S190606</t>
  </si>
  <si>
    <t>S190609</t>
  </si>
  <si>
    <t>S190611</t>
  </si>
  <si>
    <t>S190701</t>
  </si>
  <si>
    <t>S190702</t>
  </si>
  <si>
    <t>S190703</t>
  </si>
  <si>
    <t>S190706</t>
  </si>
  <si>
    <t>S190708</t>
  </si>
  <si>
    <t>S190711</t>
  </si>
  <si>
    <t>S190801</t>
  </si>
  <si>
    <t>S190806</t>
  </si>
  <si>
    <t>S190809</t>
  </si>
  <si>
    <t>S190811</t>
  </si>
  <si>
    <t>S190904</t>
  </si>
  <si>
    <t>S190906</t>
  </si>
  <si>
    <t>S190911</t>
  </si>
  <si>
    <t>S191005</t>
  </si>
  <si>
    <t>S191006</t>
  </si>
  <si>
    <t>S191011</t>
  </si>
  <si>
    <t>S191201</t>
  </si>
  <si>
    <t>S191202</t>
  </si>
  <si>
    <t>S191203</t>
  </si>
  <si>
    <t>S191204</t>
  </si>
  <si>
    <t>S191205</t>
  </si>
  <si>
    <t>S191206</t>
  </si>
  <si>
    <t>S191208</t>
  </si>
  <si>
    <t>S191209</t>
  </si>
  <si>
    <t>S191211</t>
  </si>
  <si>
    <t>S191301</t>
  </si>
  <si>
    <t>S191302</t>
  </si>
  <si>
    <t>S191303</t>
  </si>
  <si>
    <t>S191304</t>
  </si>
  <si>
    <t>S191305</t>
  </si>
  <si>
    <t>S191306</t>
  </si>
  <si>
    <t>S191308</t>
  </si>
  <si>
    <t>S191309</t>
  </si>
  <si>
    <t>S191311</t>
  </si>
  <si>
    <t>S190110</t>
  </si>
  <si>
    <t>S190310</t>
  </si>
  <si>
    <t>S190410</t>
  </si>
  <si>
    <t>S190510</t>
  </si>
  <si>
    <t>S190610</t>
  </si>
  <si>
    <t>S190710</t>
  </si>
  <si>
    <t>S190810</t>
  </si>
  <si>
    <t>S190910</t>
  </si>
  <si>
    <t>S191010</t>
  </si>
  <si>
    <t>S191210</t>
  </si>
  <si>
    <t>S191310</t>
  </si>
  <si>
    <t>S190107</t>
  </si>
  <si>
    <t>S191207</t>
  </si>
  <si>
    <t>S191307</t>
  </si>
  <si>
    <t>S191107</t>
  </si>
  <si>
    <t>S191110</t>
  </si>
  <si>
    <t>S191111</t>
  </si>
  <si>
    <t>S190207</t>
  </si>
  <si>
    <t>S190208</t>
  </si>
  <si>
    <t>S190210</t>
  </si>
  <si>
    <t>S190211</t>
  </si>
  <si>
    <t>S190209</t>
  </si>
  <si>
    <t>S190206</t>
  </si>
  <si>
    <t>S190205</t>
  </si>
  <si>
    <t>S190204</t>
  </si>
  <si>
    <t>S190203</t>
  </si>
  <si>
    <t>S190202</t>
  </si>
  <si>
    <t>S190201</t>
  </si>
  <si>
    <t>S190309</t>
  </si>
  <si>
    <t>S190307</t>
  </si>
  <si>
    <t>S190306</t>
  </si>
  <si>
    <t>S190305</t>
  </si>
  <si>
    <t>S190304</t>
  </si>
  <si>
    <t>S190303</t>
  </si>
  <si>
    <t>S190302</t>
  </si>
  <si>
    <t>S190301</t>
  </si>
  <si>
    <t>S190409</t>
  </si>
  <si>
    <t>S190407</t>
  </si>
  <si>
    <t>S190406</t>
  </si>
  <si>
    <t>S190405</t>
  </si>
  <si>
    <t>S190404</t>
  </si>
  <si>
    <t>S190403</t>
  </si>
  <si>
    <t>S190402</t>
  </si>
  <si>
    <t>S190401</t>
  </si>
  <si>
    <t>S190509</t>
  </si>
  <si>
    <t>S190507</t>
  </si>
  <si>
    <t>S190504</t>
  </si>
  <si>
    <t>S190503</t>
  </si>
  <si>
    <t>S190502</t>
  </si>
  <si>
    <t>S190501</t>
  </si>
  <si>
    <t>S190608</t>
  </si>
  <si>
    <t>S190607</t>
  </si>
  <si>
    <t>S190605</t>
  </si>
  <si>
    <t>S190709</t>
  </si>
  <si>
    <t>S190707</t>
  </si>
  <si>
    <t>S190705</t>
  </si>
  <si>
    <t>S190704</t>
  </si>
  <si>
    <t>S190808</t>
  </si>
  <si>
    <t>S190807</t>
  </si>
  <si>
    <t>S190805</t>
  </si>
  <si>
    <t>S190804</t>
  </si>
  <si>
    <t>S190803</t>
  </si>
  <si>
    <t>S190802</t>
  </si>
  <si>
    <t>S190909</t>
  </si>
  <si>
    <t>S190908</t>
  </si>
  <si>
    <t>S190907</t>
  </si>
  <si>
    <t>S190905</t>
  </si>
  <si>
    <t>S190903</t>
  </si>
  <si>
    <t>S190902</t>
  </si>
  <si>
    <t>S190901</t>
  </si>
  <si>
    <t>S191009</t>
  </si>
  <si>
    <t>S191008</t>
  </si>
  <si>
    <t>S191007</t>
  </si>
  <si>
    <t>S191004</t>
  </si>
  <si>
    <t>S191003</t>
  </si>
  <si>
    <t>S191002</t>
  </si>
  <si>
    <t>S191001</t>
  </si>
  <si>
    <t>S191109</t>
  </si>
  <si>
    <t>S191108</t>
  </si>
  <si>
    <t>S191106</t>
  </si>
  <si>
    <t>S191105</t>
  </si>
  <si>
    <t>S191104</t>
  </si>
  <si>
    <t>S191103</t>
  </si>
  <si>
    <t>S191102</t>
  </si>
  <si>
    <t>S191101</t>
  </si>
  <si>
    <t>L20'!X11</t>
  </si>
  <si>
    <t>L20'!W11</t>
  </si>
  <si>
    <t>L20'!V11</t>
  </si>
  <si>
    <t>L20'!U11</t>
  </si>
  <si>
    <t>L20'!T11</t>
  </si>
  <si>
    <t>L20'!S11</t>
  </si>
  <si>
    <t>L20'!Q11</t>
  </si>
  <si>
    <t>L20'!P11</t>
  </si>
  <si>
    <t>L20'!N11</t>
  </si>
  <si>
    <t>L20'!Q13</t>
  </si>
  <si>
    <t>L20'!N13</t>
  </si>
  <si>
    <t>L20'!Q14</t>
  </si>
  <si>
    <t>L20'!N14</t>
  </si>
  <si>
    <t>L20'!T15</t>
  </si>
  <si>
    <t>L20'!S15</t>
  </si>
  <si>
    <t>L20'!Q15</t>
  </si>
  <si>
    <t>L20'!N15</t>
  </si>
  <si>
    <t>L20'!X16</t>
  </si>
  <si>
    <t>L20'!W16</t>
  </si>
  <si>
    <t>L20'!V16</t>
  </si>
  <si>
    <t>L20'!U16</t>
  </si>
  <si>
    <t>L20'!S16</t>
  </si>
  <si>
    <t>L20'!P16</t>
  </si>
  <si>
    <t>L20'!N16</t>
  </si>
  <si>
    <t>L20'!X17</t>
  </si>
  <si>
    <t>L20'!W17</t>
  </si>
  <si>
    <t>L20'!V17</t>
  </si>
  <si>
    <t>L20'!S17</t>
  </si>
  <si>
    <t>L20'!Q17</t>
  </si>
  <si>
    <t>L20'!N17</t>
  </si>
  <si>
    <t>L20'!X18</t>
  </si>
  <si>
    <t>L20'!S18</t>
  </si>
  <si>
    <t>L20'!P18</t>
  </si>
  <si>
    <t>L20'!N18</t>
  </si>
  <si>
    <t>L20'!U19</t>
  </si>
  <si>
    <t>L20'!S19</t>
  </si>
  <si>
    <t>L20'!N19</t>
  </si>
  <si>
    <t>L20'!T20</t>
  </si>
  <si>
    <t>L20'!S20</t>
  </si>
  <si>
    <t>L20'!N20</t>
  </si>
  <si>
    <t>L20'!X22</t>
  </si>
  <si>
    <t>L20'!W22</t>
  </si>
  <si>
    <t>L20'!V22</t>
  </si>
  <si>
    <t>L20'!U22</t>
  </si>
  <si>
    <t>L20'!T22</t>
  </si>
  <si>
    <t>L20'!S22</t>
  </si>
  <si>
    <t>L20'!Q22</t>
  </si>
  <si>
    <t>L20'!P22</t>
  </si>
  <si>
    <t>L20'!N22</t>
  </si>
  <si>
    <t>L20'!X23</t>
  </si>
  <si>
    <t>L20'!W23</t>
  </si>
  <si>
    <t>L20'!V23</t>
  </si>
  <si>
    <t>L20'!U23</t>
  </si>
  <si>
    <t>L20'!T23</t>
  </si>
  <si>
    <t>L20'!S23</t>
  </si>
  <si>
    <t>L20'!Q23</t>
  </si>
  <si>
    <t>L20'!P23</t>
  </si>
  <si>
    <t>L20'!N23</t>
  </si>
  <si>
    <t>L20'!O11</t>
  </si>
  <si>
    <t>L20'!O13</t>
  </si>
  <si>
    <t>L20'!O14</t>
  </si>
  <si>
    <t>L20'!O15</t>
  </si>
  <si>
    <t>L20'!O16</t>
  </si>
  <si>
    <t>L20'!O17</t>
  </si>
  <si>
    <t>L20'!O18</t>
  </si>
  <si>
    <t>L20'!O19</t>
  </si>
  <si>
    <t>L20'!O20</t>
  </si>
  <si>
    <t>L20'!O22</t>
  </si>
  <si>
    <t>L20'!O23</t>
  </si>
  <si>
    <t>L20'!R11</t>
  </si>
  <si>
    <t>L20'!R22</t>
  </si>
  <si>
    <t>L20'!R23</t>
  </si>
  <si>
    <t>L20'!R21</t>
  </si>
  <si>
    <t>L20'!O21</t>
  </si>
  <si>
    <t>L20'!N21</t>
  </si>
  <si>
    <t>L20'!R12</t>
  </si>
  <si>
    <t>L20'!Q12</t>
  </si>
  <si>
    <t>L20'!O12</t>
  </si>
  <si>
    <t>L20'!N12</t>
  </si>
  <si>
    <t>L20'!P12</t>
  </si>
  <si>
    <t>L20'!S12</t>
  </si>
  <si>
    <t>L20'!T12</t>
  </si>
  <si>
    <t>L20'!U12</t>
  </si>
  <si>
    <t>L20'!V12</t>
  </si>
  <si>
    <t>L20'!W12</t>
  </si>
  <si>
    <t>L20'!X12</t>
  </si>
  <si>
    <t>L20'!P13</t>
  </si>
  <si>
    <t>L20'!R13</t>
  </si>
  <si>
    <t>L20'!S13</t>
  </si>
  <si>
    <t>L20'!T13</t>
  </si>
  <si>
    <t>L20'!U13</t>
  </si>
  <si>
    <t>L20'!V13</t>
  </si>
  <si>
    <t>L20'!W13</t>
  </si>
  <si>
    <t>L20'!X13</t>
  </si>
  <si>
    <t>L20'!P14</t>
  </si>
  <si>
    <t>L20'!R14</t>
  </si>
  <si>
    <t>L20'!S14</t>
  </si>
  <si>
    <t>L20'!T14</t>
  </si>
  <si>
    <t>L20'!U14</t>
  </si>
  <si>
    <t>L20'!V14</t>
  </si>
  <si>
    <t>L20'!W14</t>
  </si>
  <si>
    <t>L20'!X14</t>
  </si>
  <si>
    <t>L20'!P15</t>
  </si>
  <si>
    <t>L20'!R15</t>
  </si>
  <si>
    <t>L20'!U15</t>
  </si>
  <si>
    <t>L20'!V15</t>
  </si>
  <si>
    <t>L20'!W15</t>
  </si>
  <si>
    <t>L20'!X15</t>
  </si>
  <si>
    <t>L20'!Q16</t>
  </si>
  <si>
    <t>L20'!R16</t>
  </si>
  <si>
    <t>L20'!T16</t>
  </si>
  <si>
    <t>L20'!P17</t>
  </si>
  <si>
    <t>L20'!R17</t>
  </si>
  <si>
    <t>L20'!T17</t>
  </si>
  <si>
    <t>L20'!U17</t>
  </si>
  <si>
    <t>L20'!Q18</t>
  </si>
  <si>
    <t>L20'!R18</t>
  </si>
  <si>
    <t>L20'!T18</t>
  </si>
  <si>
    <t>L20'!U18</t>
  </si>
  <si>
    <t>L20'!V18</t>
  </si>
  <si>
    <t>L20'!W18</t>
  </si>
  <si>
    <t>L20'!P19</t>
  </si>
  <si>
    <t>L20'!Q19</t>
  </si>
  <si>
    <t>L20'!R19</t>
  </si>
  <si>
    <t>L20'!T19</t>
  </si>
  <si>
    <t>L20'!V19</t>
  </si>
  <si>
    <t>L20'!W19</t>
  </si>
  <si>
    <t>L20'!X19</t>
  </si>
  <si>
    <t>L20'!P20</t>
  </si>
  <si>
    <t>L20'!Q20</t>
  </si>
  <si>
    <t>L20'!R20</t>
  </si>
  <si>
    <t>L20'!U20</t>
  </si>
  <si>
    <t>L20'!V20</t>
  </si>
  <si>
    <t>L20'!W20</t>
  </si>
  <si>
    <t>L20'!X20</t>
  </si>
  <si>
    <t>L20'!P21</t>
  </si>
  <si>
    <t>L20'!Q21</t>
  </si>
  <si>
    <t>L20'!S21</t>
  </si>
  <si>
    <t>L20'!T21</t>
  </si>
  <si>
    <t>L20'!U21</t>
  </si>
  <si>
    <t>L20'!V21</t>
  </si>
  <si>
    <t>L20'!W21</t>
  </si>
  <si>
    <t>L20'!X21</t>
  </si>
  <si>
    <t>L20'!M11</t>
  </si>
  <si>
    <t>L20'!L11</t>
  </si>
  <si>
    <t>L20'!K11</t>
  </si>
  <si>
    <t>L20'!J11</t>
  </si>
  <si>
    <t>L20'!I11</t>
  </si>
  <si>
    <t>L20'!H11</t>
  </si>
  <si>
    <t>L20'!F11</t>
  </si>
  <si>
    <t>L20'!E11</t>
  </si>
  <si>
    <t>L20'!C11</t>
  </si>
  <si>
    <t>L20'!F13</t>
  </si>
  <si>
    <t>L20'!C13</t>
  </si>
  <si>
    <t>L20'!F14</t>
  </si>
  <si>
    <t>L20'!C14</t>
  </si>
  <si>
    <t>L20'!I15</t>
  </si>
  <si>
    <t>L20'!H15</t>
  </si>
  <si>
    <t>L20'!F15</t>
  </si>
  <si>
    <t>L20'!C15</t>
  </si>
  <si>
    <t>L20'!M16</t>
  </si>
  <si>
    <t>L20'!L16</t>
  </si>
  <si>
    <t>L20'!K16</t>
  </si>
  <si>
    <t>L20'!J16</t>
  </si>
  <si>
    <t>L20'!H16</t>
  </si>
  <si>
    <t>L20'!E16</t>
  </si>
  <si>
    <t>L20'!C16</t>
  </si>
  <si>
    <t>L20'!M17</t>
  </si>
  <si>
    <t>L20'!L17</t>
  </si>
  <si>
    <t>L20'!K17</t>
  </si>
  <si>
    <t>L20'!H17</t>
  </si>
  <si>
    <t>L20'!F17</t>
  </si>
  <si>
    <t>L20'!C17</t>
  </si>
  <si>
    <t>L20'!M18</t>
  </si>
  <si>
    <t>L20'!H18</t>
  </si>
  <si>
    <t>L20'!E18</t>
  </si>
  <si>
    <t>L20'!C18</t>
  </si>
  <si>
    <t>L20'!J19</t>
  </si>
  <si>
    <t>L20'!H19</t>
  </si>
  <si>
    <t>L20'!C19</t>
  </si>
  <si>
    <t>L20'!I20</t>
  </si>
  <si>
    <t>L20'!H20</t>
  </si>
  <si>
    <t>L20'!C20</t>
  </si>
  <si>
    <t>L20'!M22</t>
  </si>
  <si>
    <t>L20'!L22</t>
  </si>
  <si>
    <t>L20'!K22</t>
  </si>
  <si>
    <t>L20'!J22</t>
  </si>
  <si>
    <t>L20'!I22</t>
  </si>
  <si>
    <t>L20'!H22</t>
  </si>
  <si>
    <t>L20'!F22</t>
  </si>
  <si>
    <t>L20'!E22</t>
  </si>
  <si>
    <t>L20'!C22</t>
  </si>
  <si>
    <t>L20'!M23</t>
  </si>
  <si>
    <t>L20'!L23</t>
  </si>
  <si>
    <t>L20'!K23</t>
  </si>
  <si>
    <t>L20'!J23</t>
  </si>
  <si>
    <t>L20'!I23</t>
  </si>
  <si>
    <t>L20'!H23</t>
  </si>
  <si>
    <t>L20'!F23</t>
  </si>
  <si>
    <t>L20'!E23</t>
  </si>
  <si>
    <t>L20'!C23</t>
  </si>
  <si>
    <t>L20'!D11</t>
  </si>
  <si>
    <t>L20'!D13</t>
  </si>
  <si>
    <t>L20'!D14</t>
  </si>
  <si>
    <t>L20'!D15</t>
  </si>
  <si>
    <t>L20'!D16</t>
  </si>
  <si>
    <t>L20'!D17</t>
  </si>
  <si>
    <t>L20'!D18</t>
  </si>
  <si>
    <t>L20'!D19</t>
  </si>
  <si>
    <t>L20'!D20</t>
  </si>
  <si>
    <t>L20'!D22</t>
  </si>
  <si>
    <t>L20'!D23</t>
  </si>
  <si>
    <t>L20'!G11</t>
  </si>
  <si>
    <t>L20'!G22</t>
  </si>
  <si>
    <t>L20'!G23</t>
  </si>
  <si>
    <t>L20'!G21</t>
  </si>
  <si>
    <t>L20'!D21</t>
  </si>
  <si>
    <t>L20'!C21</t>
  </si>
  <si>
    <t>L20'!G12</t>
  </si>
  <si>
    <t>L20'!F12</t>
  </si>
  <si>
    <t>L20'!D12</t>
  </si>
  <si>
    <t>L20'!C12</t>
  </si>
  <si>
    <t>L20'!E12</t>
  </si>
  <si>
    <t>L20'!H12</t>
  </si>
  <si>
    <t>L20'!I12</t>
  </si>
  <si>
    <t>L20'!J12</t>
  </si>
  <si>
    <t>L20'!K12</t>
  </si>
  <si>
    <t>L20'!L12</t>
  </si>
  <si>
    <t>L20'!M12</t>
  </si>
  <si>
    <t>L20'!E13</t>
  </si>
  <si>
    <t>L20'!G13</t>
  </si>
  <si>
    <t>L20'!H13</t>
  </si>
  <si>
    <t>L20'!I13</t>
  </si>
  <si>
    <t>L20'!J13</t>
  </si>
  <si>
    <t>L20'!K13</t>
  </si>
  <si>
    <t>L20'!L13</t>
  </si>
  <si>
    <t>L20'!M13</t>
  </si>
  <si>
    <t>L20'!E14</t>
  </si>
  <si>
    <t>L20'!G14</t>
  </si>
  <si>
    <t>L20'!H14</t>
  </si>
  <si>
    <t>L20'!I14</t>
  </si>
  <si>
    <t>L20'!J14</t>
  </si>
  <si>
    <t>L20'!K14</t>
  </si>
  <si>
    <t>L20'!L14</t>
  </si>
  <si>
    <t>L20'!M14</t>
  </si>
  <si>
    <t>L20'!E15</t>
  </si>
  <si>
    <t>L20'!G15</t>
  </si>
  <si>
    <t>L20'!J15</t>
  </si>
  <si>
    <t>L20'!K15</t>
  </si>
  <si>
    <t>L20'!L15</t>
  </si>
  <si>
    <t>L20'!M15</t>
  </si>
  <si>
    <t>L20'!F16</t>
  </si>
  <si>
    <t>L20'!G16</t>
  </si>
  <si>
    <t>L20'!I16</t>
  </si>
  <si>
    <t>L20'!E17</t>
  </si>
  <si>
    <t>L20'!G17</t>
  </si>
  <si>
    <t>L20'!I17</t>
  </si>
  <si>
    <t>L20'!J17</t>
  </si>
  <si>
    <t>L20'!F18</t>
  </si>
  <si>
    <t>L20'!G18</t>
  </si>
  <si>
    <t>L20'!I18</t>
  </si>
  <si>
    <t>L20'!J18</t>
  </si>
  <si>
    <t>L20'!K18</t>
  </si>
  <si>
    <t>L20'!L18</t>
  </si>
  <si>
    <t>L20'!E19</t>
  </si>
  <si>
    <t>L20'!F19</t>
  </si>
  <si>
    <t>L20'!G19</t>
  </si>
  <si>
    <t>L20'!I19</t>
  </si>
  <si>
    <t>L20'!K19</t>
  </si>
  <si>
    <t>L20'!L19</t>
  </si>
  <si>
    <t>L20'!M19</t>
  </si>
  <si>
    <t>L20'!E20</t>
  </si>
  <si>
    <t>L20'!F20</t>
  </si>
  <si>
    <t>L20'!G20</t>
  </si>
  <si>
    <t>L20'!J20</t>
  </si>
  <si>
    <t>L20'!K20</t>
  </si>
  <si>
    <t>L20'!L20</t>
  </si>
  <si>
    <t>L20'!M20</t>
  </si>
  <si>
    <t>L20'!E21</t>
  </si>
  <si>
    <t>L20'!F21</t>
  </si>
  <si>
    <t>L20'!H21</t>
  </si>
  <si>
    <t>L20'!I21</t>
  </si>
  <si>
    <t>L20'!J21</t>
  </si>
  <si>
    <t>L20'!K21</t>
  </si>
  <si>
    <t>L20'!L21</t>
  </si>
  <si>
    <t>L20'!M21</t>
  </si>
  <si>
    <t>L20'!AI11</t>
  </si>
  <si>
    <t>L20'!AH11</t>
  </si>
  <si>
    <t>L20'!AG11</t>
  </si>
  <si>
    <t>L20'!AF11</t>
  </si>
  <si>
    <t>L20'!AE11</t>
  </si>
  <si>
    <t>L20'!AD11</t>
  </si>
  <si>
    <t>L20'!AB11</t>
  </si>
  <si>
    <t>L20'!AA11</t>
  </si>
  <si>
    <t>L20'!Y11</t>
  </si>
  <si>
    <t>L20'!AB13</t>
  </si>
  <si>
    <t>L20'!Y13</t>
  </si>
  <si>
    <t>L20'!AB14</t>
  </si>
  <si>
    <t>L20'!Y14</t>
  </si>
  <si>
    <t>L20'!AE15</t>
  </si>
  <si>
    <t>L20'!AD15</t>
  </si>
  <si>
    <t>L20'!AB15</t>
  </si>
  <si>
    <t>L20'!Y15</t>
  </si>
  <si>
    <t>L20'!AI16</t>
  </si>
  <si>
    <t>L20'!AH16</t>
  </si>
  <si>
    <t>L20'!AG16</t>
  </si>
  <si>
    <t>L20'!AF16</t>
  </si>
  <si>
    <t>L20'!AD16</t>
  </si>
  <si>
    <t>L20'!AA16</t>
  </si>
  <si>
    <t>L20'!Y16</t>
  </si>
  <si>
    <t>L20'!AI17</t>
  </si>
  <si>
    <t>L20'!AH17</t>
  </si>
  <si>
    <t>L20'!AG17</t>
  </si>
  <si>
    <t>L20'!AD17</t>
  </si>
  <si>
    <t>L20'!AB17</t>
  </si>
  <si>
    <t>L20'!Y17</t>
  </si>
  <si>
    <t>L20'!AI18</t>
  </si>
  <si>
    <t>L20'!AD18</t>
  </si>
  <si>
    <t>L20'!AA18</t>
  </si>
  <si>
    <t>L20'!Y18</t>
  </si>
  <si>
    <t>L20'!AF19</t>
  </si>
  <si>
    <t>L20'!AD19</t>
  </si>
  <si>
    <t>L20'!Y19</t>
  </si>
  <si>
    <t>L20'!AE20</t>
  </si>
  <si>
    <t>L20'!AD20</t>
  </si>
  <si>
    <t>L20'!Y20</t>
  </si>
  <si>
    <t>L20'!AI22</t>
  </si>
  <si>
    <t>L20'!AH22</t>
  </si>
  <si>
    <t>L20'!AG22</t>
  </si>
  <si>
    <t>L20'!AF22</t>
  </si>
  <si>
    <t>L20'!AE22</t>
  </si>
  <si>
    <t>L20'!AD22</t>
  </si>
  <si>
    <t>L20'!AB22</t>
  </si>
  <si>
    <t>L20'!AA22</t>
  </si>
  <si>
    <t>L20'!Y22</t>
  </si>
  <si>
    <t>L20'!AI23</t>
  </si>
  <si>
    <t>L20'!AH23</t>
  </si>
  <si>
    <t>L20'!AG23</t>
  </si>
  <si>
    <t>L20'!AF23</t>
  </si>
  <si>
    <t>L20'!AE23</t>
  </si>
  <si>
    <t>L20'!AD23</t>
  </si>
  <si>
    <t>L20'!AB23</t>
  </si>
  <si>
    <t>L20'!AA23</t>
  </si>
  <si>
    <t>L20'!Y23</t>
  </si>
  <si>
    <t>L20'!Z11</t>
  </si>
  <si>
    <t>L20'!Z13</t>
  </si>
  <si>
    <t>L20'!Z14</t>
  </si>
  <si>
    <t>L20'!Z15</t>
  </si>
  <si>
    <t>L20'!Z16</t>
  </si>
  <si>
    <t>L20'!Z17</t>
  </si>
  <si>
    <t>L20'!Z18</t>
  </si>
  <si>
    <t>L20'!Z19</t>
  </si>
  <si>
    <t>L20'!Z20</t>
  </si>
  <si>
    <t>L20'!Z22</t>
  </si>
  <si>
    <t>L20'!Z23</t>
  </si>
  <si>
    <t>L20'!AC11</t>
  </si>
  <si>
    <t>L20'!AC22</t>
  </si>
  <si>
    <t>L20'!AC23</t>
  </si>
  <si>
    <t>L20'!AC21</t>
  </si>
  <si>
    <t>L20'!Z21</t>
  </si>
  <si>
    <t>L20'!Y21</t>
  </si>
  <si>
    <t>L20'!AC12</t>
  </si>
  <si>
    <t>L20'!AB12</t>
  </si>
  <si>
    <t>L20'!Z12</t>
  </si>
  <si>
    <t>L20'!Y12</t>
  </si>
  <si>
    <t>L20'!AA12</t>
  </si>
  <si>
    <t>L20'!AD12</t>
  </si>
  <si>
    <t>L20'!AE12</t>
  </si>
  <si>
    <t>L20'!AF12</t>
  </si>
  <si>
    <t>L20'!AG12</t>
  </si>
  <si>
    <t>L20'!AH12</t>
  </si>
  <si>
    <t>L20'!AI12</t>
  </si>
  <si>
    <t>L20'!AA13</t>
  </si>
  <si>
    <t>L20'!AC13</t>
  </si>
  <si>
    <t>L20'!AD13</t>
  </si>
  <si>
    <t>L20'!AE13</t>
  </si>
  <si>
    <t>L20'!AF13</t>
  </si>
  <si>
    <t>L20'!AG13</t>
  </si>
  <si>
    <t>L20'!AH13</t>
  </si>
  <si>
    <t>L20'!AI13</t>
  </si>
  <si>
    <t>L20'!AA14</t>
  </si>
  <si>
    <t>L20'!AC14</t>
  </si>
  <si>
    <t>L20'!AD14</t>
  </si>
  <si>
    <t>L20'!AE14</t>
  </si>
  <si>
    <t>L20'!AF14</t>
  </si>
  <si>
    <t>L20'!AG14</t>
  </si>
  <si>
    <t>L20'!AH14</t>
  </si>
  <si>
    <t>L20'!AI14</t>
  </si>
  <si>
    <t>L20'!AA15</t>
  </si>
  <si>
    <t>L20'!AC15</t>
  </si>
  <si>
    <t>L20'!AF15</t>
  </si>
  <si>
    <t>L20'!AG15</t>
  </si>
  <si>
    <t>L20'!AH15</t>
  </si>
  <si>
    <t>L20'!AI15</t>
  </si>
  <si>
    <t>L20'!AB16</t>
  </si>
  <si>
    <t>L20'!AC16</t>
  </si>
  <si>
    <t>L20'!AE16</t>
  </si>
  <si>
    <t>L20'!AA17</t>
  </si>
  <si>
    <t>L20'!AC17</t>
  </si>
  <si>
    <t>L20'!AE17</t>
  </si>
  <si>
    <t>L20'!AF17</t>
  </si>
  <si>
    <t>L20'!AB18</t>
  </si>
  <si>
    <t>L20'!AC18</t>
  </si>
  <si>
    <t>L20'!AE18</t>
  </si>
  <si>
    <t>L20'!AF18</t>
  </si>
  <si>
    <t>L20'!AG18</t>
  </si>
  <si>
    <t>L20'!AH18</t>
  </si>
  <si>
    <t>L20'!AA19</t>
  </si>
  <si>
    <t>L20'!AB19</t>
  </si>
  <si>
    <t>L20'!AC19</t>
  </si>
  <si>
    <t>L20'!AE19</t>
  </si>
  <si>
    <t>L20'!AG19</t>
  </si>
  <si>
    <t>L20'!AH19</t>
  </si>
  <si>
    <t>L20'!AI19</t>
  </si>
  <si>
    <t>L20'!AA20</t>
  </si>
  <si>
    <t>L20'!AB20</t>
  </si>
  <si>
    <t>L20'!AC20</t>
  </si>
  <si>
    <t>L20'!AF20</t>
  </si>
  <si>
    <t>L20'!AG20</t>
  </si>
  <si>
    <t>L20'!AH20</t>
  </si>
  <si>
    <t>L20'!AI20</t>
  </si>
  <si>
    <t>L20'!AA21</t>
  </si>
  <si>
    <t>L20'!AB21</t>
  </si>
  <si>
    <t>L20'!AD21</t>
  </si>
  <si>
    <t>L20'!AE21</t>
  </si>
  <si>
    <t>L20'!AF21</t>
  </si>
  <si>
    <t>L20'!AG21</t>
  </si>
  <si>
    <t>L20'!AH21</t>
  </si>
  <si>
    <t>L20'!AI21</t>
  </si>
  <si>
    <t>S200112</t>
  </si>
  <si>
    <t>S200113</t>
  </si>
  <si>
    <t>S200114</t>
  </si>
  <si>
    <t>S200115</t>
  </si>
  <si>
    <t>S200116</t>
  </si>
  <si>
    <t>S200117</t>
  </si>
  <si>
    <t>S200119</t>
  </si>
  <si>
    <t>S200120</t>
  </si>
  <si>
    <t>S200122</t>
  </si>
  <si>
    <t>S200319</t>
  </si>
  <si>
    <t>S200322</t>
  </si>
  <si>
    <t>S200419</t>
  </si>
  <si>
    <t>S200422</t>
  </si>
  <si>
    <t>S200516</t>
  </si>
  <si>
    <t>S200517</t>
  </si>
  <si>
    <t>S200519</t>
  </si>
  <si>
    <t>S200522</t>
  </si>
  <si>
    <t>S200612</t>
  </si>
  <si>
    <t>S200613</t>
  </si>
  <si>
    <t>S200614</t>
  </si>
  <si>
    <t>S200615</t>
  </si>
  <si>
    <t>S200617</t>
  </si>
  <si>
    <t>S200620</t>
  </si>
  <si>
    <t>S200622</t>
  </si>
  <si>
    <t>S200712</t>
  </si>
  <si>
    <t>S200713</t>
  </si>
  <si>
    <t>S200714</t>
  </si>
  <si>
    <t>S200717</t>
  </si>
  <si>
    <t>S200719</t>
  </si>
  <si>
    <t>S200722</t>
  </si>
  <si>
    <t>S200812</t>
  </si>
  <si>
    <t>S200817</t>
  </si>
  <si>
    <t>S200820</t>
  </si>
  <si>
    <t>S200822</t>
  </si>
  <si>
    <t>S200915</t>
  </si>
  <si>
    <t>S200917</t>
  </si>
  <si>
    <t>S200922</t>
  </si>
  <si>
    <t>S201016</t>
  </si>
  <si>
    <t>S201017</t>
  </si>
  <si>
    <t>S201022</t>
  </si>
  <si>
    <t>S201212</t>
  </si>
  <si>
    <t>S201213</t>
  </si>
  <si>
    <t>S201214</t>
  </si>
  <si>
    <t>S201215</t>
  </si>
  <si>
    <t>S201216</t>
  </si>
  <si>
    <t>S201217</t>
  </si>
  <si>
    <t>S201219</t>
  </si>
  <si>
    <t>S201220</t>
  </si>
  <si>
    <t>S201222</t>
  </si>
  <si>
    <t>S201312</t>
  </si>
  <si>
    <t>S201313</t>
  </si>
  <si>
    <t>S201314</t>
  </si>
  <si>
    <t>S201315</t>
  </si>
  <si>
    <t>S201316</t>
  </si>
  <si>
    <t>S201317</t>
  </si>
  <si>
    <t>S201319</t>
  </si>
  <si>
    <t>S201320</t>
  </si>
  <si>
    <t>S201322</t>
  </si>
  <si>
    <t>S200121</t>
  </si>
  <si>
    <t>S200321</t>
  </si>
  <si>
    <t>S200421</t>
  </si>
  <si>
    <t>S200521</t>
  </si>
  <si>
    <t>S200621</t>
  </si>
  <si>
    <t>S200721</t>
  </si>
  <si>
    <t>S200821</t>
  </si>
  <si>
    <t>S200921</t>
  </si>
  <si>
    <t>S201021</t>
  </si>
  <si>
    <t>S201221</t>
  </si>
  <si>
    <t>S201321</t>
  </si>
  <si>
    <t>S200118</t>
  </si>
  <si>
    <t>S201218</t>
  </si>
  <si>
    <t>S201318</t>
  </si>
  <si>
    <t>S201118</t>
  </si>
  <si>
    <t>S201121</t>
  </si>
  <si>
    <t>S201122</t>
  </si>
  <si>
    <t>S200218</t>
  </si>
  <si>
    <t>S200219</t>
  </si>
  <si>
    <t>S200221</t>
  </si>
  <si>
    <t>S200222</t>
  </si>
  <si>
    <t>S200220</t>
  </si>
  <si>
    <t>S200217</t>
  </si>
  <si>
    <t>S200216</t>
  </si>
  <si>
    <t>S200215</t>
  </si>
  <si>
    <t>S200214</t>
  </si>
  <si>
    <t>S200213</t>
  </si>
  <si>
    <t>S200212</t>
  </si>
  <si>
    <t>S200320</t>
  </si>
  <si>
    <t>S200318</t>
  </si>
  <si>
    <t>S200317</t>
  </si>
  <si>
    <t>S200316</t>
  </si>
  <si>
    <t>S200315</t>
  </si>
  <si>
    <t>S200314</t>
  </si>
  <si>
    <t>S200313</t>
  </si>
  <si>
    <t>S200312</t>
  </si>
  <si>
    <t>S200420</t>
  </si>
  <si>
    <t>S200418</t>
  </si>
  <si>
    <t>S200417</t>
  </si>
  <si>
    <t>S200416</t>
  </si>
  <si>
    <t>S200415</t>
  </si>
  <si>
    <t>S200414</t>
  </si>
  <si>
    <t>S200413</t>
  </si>
  <si>
    <t>S200412</t>
  </si>
  <si>
    <t>S200520</t>
  </si>
  <si>
    <t>S200518</t>
  </si>
  <si>
    <t>S200515</t>
  </si>
  <si>
    <t>S200514</t>
  </si>
  <si>
    <t>S200513</t>
  </si>
  <si>
    <t>S200512</t>
  </si>
  <si>
    <t>S200619</t>
  </si>
  <si>
    <t>S200618</t>
  </si>
  <si>
    <t>S200616</t>
  </si>
  <si>
    <t>S200720</t>
  </si>
  <si>
    <t>S200718</t>
  </si>
  <si>
    <t>S200716</t>
  </si>
  <si>
    <t>S200715</t>
  </si>
  <si>
    <t>S200819</t>
  </si>
  <si>
    <t>S200818</t>
  </si>
  <si>
    <t>S200816</t>
  </si>
  <si>
    <t>S200815</t>
  </si>
  <si>
    <t>S200814</t>
  </si>
  <si>
    <t>S200813</t>
  </si>
  <si>
    <t>S200920</t>
  </si>
  <si>
    <t>S200919</t>
  </si>
  <si>
    <t>S200918</t>
  </si>
  <si>
    <t>S200916</t>
  </si>
  <si>
    <t>S200914</t>
  </si>
  <si>
    <t>S200913</t>
  </si>
  <si>
    <t>S200912</t>
  </si>
  <si>
    <t>S201020</t>
  </si>
  <si>
    <t>S201019</t>
  </si>
  <si>
    <t>S201018</t>
  </si>
  <si>
    <t>S201015</t>
  </si>
  <si>
    <t>S201014</t>
  </si>
  <si>
    <t>S201013</t>
  </si>
  <si>
    <t>S201012</t>
  </si>
  <si>
    <t>S201120</t>
  </si>
  <si>
    <t>S201119</t>
  </si>
  <si>
    <t>S201117</t>
  </si>
  <si>
    <t>S201116</t>
  </si>
  <si>
    <t>S201115</t>
  </si>
  <si>
    <t>S201114</t>
  </si>
  <si>
    <t>S201113</t>
  </si>
  <si>
    <t>S201112</t>
  </si>
  <si>
    <t>S200123</t>
  </si>
  <si>
    <t>S200124</t>
  </si>
  <si>
    <t>S200125</t>
  </si>
  <si>
    <t>S200126</t>
  </si>
  <si>
    <t>S200127</t>
  </si>
  <si>
    <t>S200128</t>
  </si>
  <si>
    <t>S200130</t>
  </si>
  <si>
    <t>S200131</t>
  </si>
  <si>
    <t>S200133</t>
  </si>
  <si>
    <t>S200330</t>
  </si>
  <si>
    <t>S200333</t>
  </si>
  <si>
    <t>S200430</t>
  </si>
  <si>
    <t>S200433</t>
  </si>
  <si>
    <t>S200527</t>
  </si>
  <si>
    <t>S200528</t>
  </si>
  <si>
    <t>S200530</t>
  </si>
  <si>
    <t>S200533</t>
  </si>
  <si>
    <t>S200623</t>
  </si>
  <si>
    <t>S200624</t>
  </si>
  <si>
    <t>S200625</t>
  </si>
  <si>
    <t>S200626</t>
  </si>
  <si>
    <t>S200628</t>
  </si>
  <si>
    <t>S200631</t>
  </si>
  <si>
    <t>S200633</t>
  </si>
  <si>
    <t>S200723</t>
  </si>
  <si>
    <t>S200724</t>
  </si>
  <si>
    <t>S200725</t>
  </si>
  <si>
    <t>S200728</t>
  </si>
  <si>
    <t>S200730</t>
  </si>
  <si>
    <t>S200733</t>
  </si>
  <si>
    <t>S200823</t>
  </si>
  <si>
    <t>S200828</t>
  </si>
  <si>
    <t>S200831</t>
  </si>
  <si>
    <t>S200833</t>
  </si>
  <si>
    <t>S200926</t>
  </si>
  <si>
    <t>S200928</t>
  </si>
  <si>
    <t>S200933</t>
  </si>
  <si>
    <t>S201027</t>
  </si>
  <si>
    <t>S201028</t>
  </si>
  <si>
    <t>S201033</t>
  </si>
  <si>
    <t>S201223</t>
  </si>
  <si>
    <t>S201224</t>
  </si>
  <si>
    <t>S201225</t>
  </si>
  <si>
    <t>S201226</t>
  </si>
  <si>
    <t>S201227</t>
  </si>
  <si>
    <t>S201228</t>
  </si>
  <si>
    <t>S201230</t>
  </si>
  <si>
    <t>S201231</t>
  </si>
  <si>
    <t>S201233</t>
  </si>
  <si>
    <t>S201323</t>
  </si>
  <si>
    <t>S201324</t>
  </si>
  <si>
    <t>S201325</t>
  </si>
  <si>
    <t>S201326</t>
  </si>
  <si>
    <t>S201327</t>
  </si>
  <si>
    <t>S201328</t>
  </si>
  <si>
    <t>S201330</t>
  </si>
  <si>
    <t>S201331</t>
  </si>
  <si>
    <t>S201333</t>
  </si>
  <si>
    <t>S200132</t>
  </si>
  <si>
    <t>S200332</t>
  </si>
  <si>
    <t>S200432</t>
  </si>
  <si>
    <t>S200532</t>
  </si>
  <si>
    <t>S200632</t>
  </si>
  <si>
    <t>S200732</t>
  </si>
  <si>
    <t>S200832</t>
  </si>
  <si>
    <t>S200932</t>
  </si>
  <si>
    <t>S201032</t>
  </si>
  <si>
    <t>S201232</t>
  </si>
  <si>
    <t>S201332</t>
  </si>
  <si>
    <t>S200129</t>
  </si>
  <si>
    <t>S201229</t>
  </si>
  <si>
    <t>S201329</t>
  </si>
  <si>
    <t>S201129</t>
  </si>
  <si>
    <t>S201132</t>
  </si>
  <si>
    <t>S201133</t>
  </si>
  <si>
    <t>S200229</t>
  </si>
  <si>
    <t>S200230</t>
  </si>
  <si>
    <t>S200232</t>
  </si>
  <si>
    <t>S200233</t>
  </si>
  <si>
    <t>S200231</t>
  </si>
  <si>
    <t>S200228</t>
  </si>
  <si>
    <t>S200227</t>
  </si>
  <si>
    <t>S200226</t>
  </si>
  <si>
    <t>S200225</t>
  </si>
  <si>
    <t>S200224</t>
  </si>
  <si>
    <t>S200223</t>
  </si>
  <si>
    <t>S200331</t>
  </si>
  <si>
    <t>S200329</t>
  </si>
  <si>
    <t>S200328</t>
  </si>
  <si>
    <t>S200327</t>
  </si>
  <si>
    <t>S200326</t>
  </si>
  <si>
    <t>S200325</t>
  </si>
  <si>
    <t>S200324</t>
  </si>
  <si>
    <t>S200323</t>
  </si>
  <si>
    <t>S200431</t>
  </si>
  <si>
    <t>S200429</t>
  </si>
  <si>
    <t>S200428</t>
  </si>
  <si>
    <t>S200427</t>
  </si>
  <si>
    <t>S200426</t>
  </si>
  <si>
    <t>S200425</t>
  </si>
  <si>
    <t>S200424</t>
  </si>
  <si>
    <t>S200423</t>
  </si>
  <si>
    <t>S200531</t>
  </si>
  <si>
    <t>S200529</t>
  </si>
  <si>
    <t>S200526</t>
  </si>
  <si>
    <t>S200525</t>
  </si>
  <si>
    <t>S200524</t>
  </si>
  <si>
    <t>S200523</t>
  </si>
  <si>
    <t>S200630</t>
  </si>
  <si>
    <t>S200629</t>
  </si>
  <si>
    <t>S200627</t>
  </si>
  <si>
    <t>S200731</t>
  </si>
  <si>
    <t>S200729</t>
  </si>
  <si>
    <t>S200727</t>
  </si>
  <si>
    <t>S200726</t>
  </si>
  <si>
    <t>S200830</t>
  </si>
  <si>
    <t>S200829</t>
  </si>
  <si>
    <t>S200827</t>
  </si>
  <si>
    <t>S200826</t>
  </si>
  <si>
    <t>S200825</t>
  </si>
  <si>
    <t>S200824</t>
  </si>
  <si>
    <t>S200931</t>
  </si>
  <si>
    <t>S200930</t>
  </si>
  <si>
    <t>S200929</t>
  </si>
  <si>
    <t>S200927</t>
  </si>
  <si>
    <t>S200925</t>
  </si>
  <si>
    <t>S200924</t>
  </si>
  <si>
    <t>S200923</t>
  </si>
  <si>
    <t>S201031</t>
  </si>
  <si>
    <t>S201030</t>
  </si>
  <si>
    <t>S201029</t>
  </si>
  <si>
    <t>S201026</t>
  </si>
  <si>
    <t>S201025</t>
  </si>
  <si>
    <t>S201024</t>
  </si>
  <si>
    <t>S201023</t>
  </si>
  <si>
    <t>S201131</t>
  </si>
  <si>
    <t>S201130</t>
  </si>
  <si>
    <t>S201128</t>
  </si>
  <si>
    <t>S201127</t>
  </si>
  <si>
    <t>S201126</t>
  </si>
  <si>
    <t>S201125</t>
  </si>
  <si>
    <t>S201124</t>
  </si>
  <si>
    <t>S201123</t>
  </si>
  <si>
    <t>S200101</t>
  </si>
  <si>
    <t>S200102</t>
  </si>
  <si>
    <t>S200103</t>
  </si>
  <si>
    <t>S200104</t>
  </si>
  <si>
    <t>S200105</t>
  </si>
  <si>
    <t>S200106</t>
  </si>
  <si>
    <t>S200108</t>
  </si>
  <si>
    <t>S200109</t>
  </si>
  <si>
    <t>S200111</t>
  </si>
  <si>
    <t>S200308</t>
  </si>
  <si>
    <t>S200311</t>
  </si>
  <si>
    <t>S200408</t>
  </si>
  <si>
    <t>S200411</t>
  </si>
  <si>
    <t>S200505</t>
  </si>
  <si>
    <t>S200506</t>
  </si>
  <si>
    <t>S200508</t>
  </si>
  <si>
    <t>S200511</t>
  </si>
  <si>
    <t>S200601</t>
  </si>
  <si>
    <t>S200602</t>
  </si>
  <si>
    <t>S200603</t>
  </si>
  <si>
    <t>S200604</t>
  </si>
  <si>
    <t>S200606</t>
  </si>
  <si>
    <t>S200609</t>
  </si>
  <si>
    <t>S200611</t>
  </si>
  <si>
    <t>S200701</t>
  </si>
  <si>
    <t>S200702</t>
  </si>
  <si>
    <t>S200703</t>
  </si>
  <si>
    <t>S200706</t>
  </si>
  <si>
    <t>S200708</t>
  </si>
  <si>
    <t>S200711</t>
  </si>
  <si>
    <t>S200801</t>
  </si>
  <si>
    <t>S200806</t>
  </si>
  <si>
    <t>S200809</t>
  </si>
  <si>
    <t>S200811</t>
  </si>
  <si>
    <t>S200904</t>
  </si>
  <si>
    <t>S200906</t>
  </si>
  <si>
    <t>S200911</t>
  </si>
  <si>
    <t>S201005</t>
  </si>
  <si>
    <t>S201006</t>
  </si>
  <si>
    <t>S201011</t>
  </si>
  <si>
    <t>S201201</t>
  </si>
  <si>
    <t>S201202</t>
  </si>
  <si>
    <t>S201203</t>
  </si>
  <si>
    <t>S201204</t>
  </si>
  <si>
    <t>S201205</t>
  </si>
  <si>
    <t>S201206</t>
  </si>
  <si>
    <t>S201208</t>
  </si>
  <si>
    <t>S201209</t>
  </si>
  <si>
    <t>S201211</t>
  </si>
  <si>
    <t>S201301</t>
  </si>
  <si>
    <t>S201302</t>
  </si>
  <si>
    <t>S201303</t>
  </si>
  <si>
    <t>S201304</t>
  </si>
  <si>
    <t>S201305</t>
  </si>
  <si>
    <t>S201306</t>
  </si>
  <si>
    <t>S201308</t>
  </si>
  <si>
    <t>S201309</t>
  </si>
  <si>
    <t>S201311</t>
  </si>
  <si>
    <t>S200110</t>
  </si>
  <si>
    <t>S200310</t>
  </si>
  <si>
    <t>S200410</t>
  </si>
  <si>
    <t>S200510</t>
  </si>
  <si>
    <t>S200610</t>
  </si>
  <si>
    <t>S200710</t>
  </si>
  <si>
    <t>S200810</t>
  </si>
  <si>
    <t>S200910</t>
  </si>
  <si>
    <t>S201010</t>
  </si>
  <si>
    <t>S201210</t>
  </si>
  <si>
    <t>S201310</t>
  </si>
  <si>
    <t>S200107</t>
  </si>
  <si>
    <t>S201207</t>
  </si>
  <si>
    <t>S201307</t>
  </si>
  <si>
    <t>S201107</t>
  </si>
  <si>
    <t>S201110</t>
  </si>
  <si>
    <t>S201111</t>
  </si>
  <si>
    <t>S200207</t>
  </si>
  <si>
    <t>S200208</t>
  </si>
  <si>
    <t>S200210</t>
  </si>
  <si>
    <t>S200211</t>
  </si>
  <si>
    <t>S200209</t>
  </si>
  <si>
    <t>S200206</t>
  </si>
  <si>
    <t>S200205</t>
  </si>
  <si>
    <t>S200204</t>
  </si>
  <si>
    <t>S200203</t>
  </si>
  <si>
    <t>S200202</t>
  </si>
  <si>
    <t>S200201</t>
  </si>
  <si>
    <t>S200309</t>
  </si>
  <si>
    <t>S200307</t>
  </si>
  <si>
    <t>S200306</t>
  </si>
  <si>
    <t>S200305</t>
  </si>
  <si>
    <t>S200304</t>
  </si>
  <si>
    <t>S200303</t>
  </si>
  <si>
    <t>S200302</t>
  </si>
  <si>
    <t>S200301</t>
  </si>
  <si>
    <t>S200409</t>
  </si>
  <si>
    <t>S200407</t>
  </si>
  <si>
    <t>S200406</t>
  </si>
  <si>
    <t>S200405</t>
  </si>
  <si>
    <t>S200404</t>
  </si>
  <si>
    <t>S200403</t>
  </si>
  <si>
    <t>S200402</t>
  </si>
  <si>
    <t>S200401</t>
  </si>
  <si>
    <t>S200509</t>
  </si>
  <si>
    <t>S200507</t>
  </si>
  <si>
    <t>S200504</t>
  </si>
  <si>
    <t>S200503</t>
  </si>
  <si>
    <t>S200502</t>
  </si>
  <si>
    <t>S200501</t>
  </si>
  <si>
    <t>S200608</t>
  </si>
  <si>
    <t>S200607</t>
  </si>
  <si>
    <t>S200605</t>
  </si>
  <si>
    <t>S200709</t>
  </si>
  <si>
    <t>S200707</t>
  </si>
  <si>
    <t>S200705</t>
  </si>
  <si>
    <t>S200704</t>
  </si>
  <si>
    <t>S200808</t>
  </si>
  <si>
    <t>S200807</t>
  </si>
  <si>
    <t>S200805</t>
  </si>
  <si>
    <t>S200804</t>
  </si>
  <si>
    <t>S200803</t>
  </si>
  <si>
    <t>S200802</t>
  </si>
  <si>
    <t>S200909</t>
  </si>
  <si>
    <t>S200908</t>
  </si>
  <si>
    <t>S200907</t>
  </si>
  <si>
    <t>S200905</t>
  </si>
  <si>
    <t>S200903</t>
  </si>
  <si>
    <t>S200902</t>
  </si>
  <si>
    <t>S200901</t>
  </si>
  <si>
    <t>S201009</t>
  </si>
  <si>
    <t>S201008</t>
  </si>
  <si>
    <t>S201007</t>
  </si>
  <si>
    <t>S201004</t>
  </si>
  <si>
    <t>S201003</t>
  </si>
  <si>
    <t>S201002</t>
  </si>
  <si>
    <t>S201001</t>
  </si>
  <si>
    <t>S201109</t>
  </si>
  <si>
    <t>S201108</t>
  </si>
  <si>
    <t>S201106</t>
  </si>
  <si>
    <t>S201105</t>
  </si>
  <si>
    <t>S201104</t>
  </si>
  <si>
    <t>S201103</t>
  </si>
  <si>
    <t>S201102</t>
  </si>
  <si>
    <t>S201101</t>
  </si>
  <si>
    <t>L21'!F10</t>
  </si>
  <si>
    <t>L21'!D10</t>
  </si>
  <si>
    <t>L21'!F11</t>
  </si>
  <si>
    <t>L21'!D11</t>
  </si>
  <si>
    <t>L21'!F12</t>
  </si>
  <si>
    <t>L21'!D12</t>
  </si>
  <si>
    <t>L21'!F13</t>
  </si>
  <si>
    <t>L21'!D13</t>
  </si>
  <si>
    <t>L21'!F15</t>
  </si>
  <si>
    <t>L21'!D15</t>
  </si>
  <si>
    <t>L21'!F16</t>
  </si>
  <si>
    <t>L21'!D16</t>
  </si>
  <si>
    <t>L21'!F17</t>
  </si>
  <si>
    <t>L21'!D17</t>
  </si>
  <si>
    <t>L21'!F18</t>
  </si>
  <si>
    <t>L21'!D18</t>
  </si>
  <si>
    <t>L21'!F21</t>
  </si>
  <si>
    <t>L21'!D21</t>
  </si>
  <si>
    <t>L21'!F22</t>
  </si>
  <si>
    <t>L21'!D22</t>
  </si>
  <si>
    <t>L21'!F23</t>
  </si>
  <si>
    <t>L21'!D23</t>
  </si>
  <si>
    <t>L21'!F28</t>
  </si>
  <si>
    <t>L21'!D28</t>
  </si>
  <si>
    <t>L21'!F26</t>
  </si>
  <si>
    <t>L21'!D26</t>
  </si>
  <si>
    <t>L21'!F24</t>
  </si>
  <si>
    <t>L21'!D24</t>
  </si>
  <si>
    <t>L21'!F25</t>
  </si>
  <si>
    <t>L21'!D25</t>
  </si>
  <si>
    <t>L21'!F31</t>
  </si>
  <si>
    <t>L21'!D31</t>
  </si>
  <si>
    <t>L21'!F30</t>
  </si>
  <si>
    <t>L21'!D30</t>
  </si>
  <si>
    <t>L21'!F32</t>
  </si>
  <si>
    <t>L21'!D32</t>
  </si>
  <si>
    <t>L21'!F33</t>
  </si>
  <si>
    <t>L21'!D33</t>
  </si>
  <si>
    <t>L21'!F14</t>
  </si>
  <si>
    <t>L21'!D14</t>
  </si>
  <si>
    <t>L21'!F19</t>
  </si>
  <si>
    <t>L21'!D19</t>
  </si>
  <si>
    <t>L21'!F20</t>
  </si>
  <si>
    <t>L21'!D20</t>
  </si>
  <si>
    <t>L21'!F27</t>
  </si>
  <si>
    <t>L21'!D27</t>
  </si>
  <si>
    <t>L21'!F29</t>
  </si>
  <si>
    <t>L21'!D29</t>
  </si>
  <si>
    <t>L21'!F34</t>
  </si>
  <si>
    <t>L21'!D34</t>
  </si>
  <si>
    <t>L21'!F35</t>
  </si>
  <si>
    <t>L21'!D35</t>
  </si>
  <si>
    <t>L21'!F36</t>
  </si>
  <si>
    <t>L21'!D36</t>
  </si>
  <si>
    <t>L21'!F37</t>
  </si>
  <si>
    <t>L21'!D37</t>
  </si>
  <si>
    <t>L21'!C10</t>
  </si>
  <si>
    <t>L21'!C11</t>
  </si>
  <si>
    <t>L21'!C12</t>
  </si>
  <si>
    <t>L21'!C13</t>
  </si>
  <si>
    <t>L21'!C15</t>
  </si>
  <si>
    <t>L21'!C16</t>
  </si>
  <si>
    <t>L21'!C17</t>
  </si>
  <si>
    <t>L21'!C18</t>
  </si>
  <si>
    <t>L21'!C21</t>
  </si>
  <si>
    <t>L21'!C22</t>
  </si>
  <si>
    <t>L21'!C23</t>
  </si>
  <si>
    <t>L21'!C28</t>
  </si>
  <si>
    <t>L21'!C26</t>
  </si>
  <si>
    <t>L21'!C24</t>
  </si>
  <si>
    <t>L21'!C25</t>
  </si>
  <si>
    <t>L21'!C31</t>
  </si>
  <si>
    <t>L21'!C30</t>
  </si>
  <si>
    <t>L21'!C32</t>
  </si>
  <si>
    <t>L21'!C33</t>
  </si>
  <si>
    <t>L21'!C14</t>
  </si>
  <si>
    <t>L21'!C19</t>
  </si>
  <si>
    <t>L21'!C20</t>
  </si>
  <si>
    <t>L21'!C27</t>
  </si>
  <si>
    <t>L21'!C29</t>
  </si>
  <si>
    <t>L21'!C34</t>
  </si>
  <si>
    <t>L21'!C35</t>
  </si>
  <si>
    <t>L21'!C36</t>
  </si>
  <si>
    <t>L21'!C37</t>
  </si>
  <si>
    <t>L21'!G10</t>
  </si>
  <si>
    <t>L21'!E10</t>
  </si>
  <si>
    <t>L21'!G11</t>
  </si>
  <si>
    <t>L21'!E11</t>
  </si>
  <si>
    <t>L21'!G12</t>
  </si>
  <si>
    <t>L21'!E12</t>
  </si>
  <si>
    <t>L21'!G13</t>
  </si>
  <si>
    <t>L21'!E13</t>
  </si>
  <si>
    <t>L21'!G15</t>
  </si>
  <si>
    <t>L21'!E15</t>
  </si>
  <si>
    <t>L21'!G16</t>
  </si>
  <si>
    <t>L21'!E16</t>
  </si>
  <si>
    <t>L21'!G17</t>
  </si>
  <si>
    <t>L21'!E17</t>
  </si>
  <si>
    <t>L21'!G18</t>
  </si>
  <si>
    <t>L21'!E18</t>
  </si>
  <si>
    <t>L21'!G21</t>
  </si>
  <si>
    <t>L21'!E21</t>
  </si>
  <si>
    <t>L21'!G22</t>
  </si>
  <si>
    <t>L21'!E22</t>
  </si>
  <si>
    <t>L21'!G23</t>
  </si>
  <si>
    <t>L21'!E23</t>
  </si>
  <si>
    <t>L21'!G28</t>
  </si>
  <si>
    <t>L21'!E28</t>
  </si>
  <si>
    <t>L21'!G26</t>
  </si>
  <si>
    <t>L21'!E26</t>
  </si>
  <si>
    <t>L21'!G24</t>
  </si>
  <si>
    <t>L21'!E24</t>
  </si>
  <si>
    <t>L21'!G25</t>
  </si>
  <si>
    <t>L21'!E25</t>
  </si>
  <si>
    <t>L21'!G31</t>
  </si>
  <si>
    <t>L21'!E31</t>
  </si>
  <si>
    <t>L21'!G30</t>
  </si>
  <si>
    <t>L21'!E30</t>
  </si>
  <si>
    <t>L21'!G32</t>
  </si>
  <si>
    <t>L21'!E32</t>
  </si>
  <si>
    <t>L21'!G33</t>
  </si>
  <si>
    <t>L21'!E33</t>
  </si>
  <si>
    <t>L21'!G14</t>
  </si>
  <si>
    <t>L21'!E14</t>
  </si>
  <si>
    <t>L21'!G19</t>
  </si>
  <si>
    <t>L21'!E19</t>
  </si>
  <si>
    <t>L21'!G20</t>
  </si>
  <si>
    <t>L21'!E20</t>
  </si>
  <si>
    <t>L21'!G27</t>
  </si>
  <si>
    <t>L21'!E27</t>
  </si>
  <si>
    <t>L21'!G29</t>
  </si>
  <si>
    <t>L21'!E29</t>
  </si>
  <si>
    <t>L21'!G34</t>
  </si>
  <si>
    <t>L21'!E34</t>
  </si>
  <si>
    <t>L21'!G35</t>
  </si>
  <si>
    <t>L21'!E35</t>
  </si>
  <si>
    <t>L21'!G36</t>
  </si>
  <si>
    <t>L21'!E36</t>
  </si>
  <si>
    <t>L21'!G37</t>
  </si>
  <si>
    <t>L21'!E37</t>
  </si>
  <si>
    <t>S210102</t>
  </si>
  <si>
    <t>S210104</t>
  </si>
  <si>
    <t>S210202</t>
  </si>
  <si>
    <t>S210204</t>
  </si>
  <si>
    <t>S210302</t>
  </si>
  <si>
    <t>S210304</t>
  </si>
  <si>
    <t>S210402</t>
  </si>
  <si>
    <t>S210404</t>
  </si>
  <si>
    <t>S210602</t>
  </si>
  <si>
    <t>S210604</t>
  </si>
  <si>
    <t>S210702</t>
  </si>
  <si>
    <t>S210704</t>
  </si>
  <si>
    <t>S210802</t>
  </si>
  <si>
    <t>S210804</t>
  </si>
  <si>
    <t>S210902</t>
  </si>
  <si>
    <t>S210904</t>
  </si>
  <si>
    <t>S211202</t>
  </si>
  <si>
    <t>S211204</t>
  </si>
  <si>
    <t>S211302</t>
  </si>
  <si>
    <t>S211304</t>
  </si>
  <si>
    <t>S211402</t>
  </si>
  <si>
    <t>S211404</t>
  </si>
  <si>
    <t>S211902</t>
  </si>
  <si>
    <t>S211904</t>
  </si>
  <si>
    <t>S211702</t>
  </si>
  <si>
    <t>S211704</t>
  </si>
  <si>
    <t>S211502</t>
  </si>
  <si>
    <t>S211504</t>
  </si>
  <si>
    <t>S211602</t>
  </si>
  <si>
    <t>S211604</t>
  </si>
  <si>
    <t>S212202</t>
  </si>
  <si>
    <t>S212204</t>
  </si>
  <si>
    <t>S212102</t>
  </si>
  <si>
    <t>S212104</t>
  </si>
  <si>
    <t>S212302</t>
  </si>
  <si>
    <t>S212304</t>
  </si>
  <si>
    <t>S212402</t>
  </si>
  <si>
    <t>S212404</t>
  </si>
  <si>
    <t>S210502</t>
  </si>
  <si>
    <t>S210504</t>
  </si>
  <si>
    <t>S211002</t>
  </si>
  <si>
    <t>S211004</t>
  </si>
  <si>
    <t>S211102</t>
  </si>
  <si>
    <t>S211104</t>
  </si>
  <si>
    <t>S211802</t>
  </si>
  <si>
    <t>S211804</t>
  </si>
  <si>
    <t>S212002</t>
  </si>
  <si>
    <t>S212004</t>
  </si>
  <si>
    <t>S212502</t>
  </si>
  <si>
    <t>S212504</t>
  </si>
  <si>
    <t>S212602</t>
  </si>
  <si>
    <t>S212604</t>
  </si>
  <si>
    <t>S212702</t>
  </si>
  <si>
    <t>S212704</t>
  </si>
  <si>
    <t>S212802</t>
  </si>
  <si>
    <t>S212804</t>
  </si>
  <si>
    <t>S210105</t>
  </si>
  <si>
    <t>S210205</t>
  </si>
  <si>
    <t>S210305</t>
  </si>
  <si>
    <t>S210405</t>
  </si>
  <si>
    <t>S210605</t>
  </si>
  <si>
    <t>S210705</t>
  </si>
  <si>
    <t>S210805</t>
  </si>
  <si>
    <t>S210905</t>
  </si>
  <si>
    <t>S211205</t>
  </si>
  <si>
    <t>S211305</t>
  </si>
  <si>
    <t>S211405</t>
  </si>
  <si>
    <t>S211905</t>
  </si>
  <si>
    <t>S211705</t>
  </si>
  <si>
    <t>S211505</t>
  </si>
  <si>
    <t>S211605</t>
  </si>
  <si>
    <t>S212205</t>
  </si>
  <si>
    <t>S212105</t>
  </si>
  <si>
    <t>S212305</t>
  </si>
  <si>
    <t>S212405</t>
  </si>
  <si>
    <t>S210505</t>
  </si>
  <si>
    <t>S211005</t>
  </si>
  <si>
    <t>S211105</t>
  </si>
  <si>
    <t>S211805</t>
  </si>
  <si>
    <t>S212005</t>
  </si>
  <si>
    <t>S212505</t>
  </si>
  <si>
    <t>S212605</t>
  </si>
  <si>
    <t>S212705</t>
  </si>
  <si>
    <t>S212805</t>
  </si>
  <si>
    <t>S210101</t>
  </si>
  <si>
    <t>S210103</t>
  </si>
  <si>
    <t>S210201</t>
  </si>
  <si>
    <t>S210203</t>
  </si>
  <si>
    <t>S210301</t>
  </si>
  <si>
    <t>S210303</t>
  </si>
  <si>
    <t>S210401</t>
  </si>
  <si>
    <t>S210403</t>
  </si>
  <si>
    <t>S210601</t>
  </si>
  <si>
    <t>S210603</t>
  </si>
  <si>
    <t>S210701</t>
  </si>
  <si>
    <t>S210703</t>
  </si>
  <si>
    <t>S210801</t>
  </si>
  <si>
    <t>S210803</t>
  </si>
  <si>
    <t>S210901</t>
  </si>
  <si>
    <t>S210903</t>
  </si>
  <si>
    <t>S211201</t>
  </si>
  <si>
    <t>S211203</t>
  </si>
  <si>
    <t>S211301</t>
  </si>
  <si>
    <t>S211303</t>
  </si>
  <si>
    <t>S211401</t>
  </si>
  <si>
    <t>S211403</t>
  </si>
  <si>
    <t>S211901</t>
  </si>
  <si>
    <t>S211903</t>
  </si>
  <si>
    <t>S211701</t>
  </si>
  <si>
    <t>S211703</t>
  </si>
  <si>
    <t>S211501</t>
  </si>
  <si>
    <t>S211503</t>
  </si>
  <si>
    <t>S211601</t>
  </si>
  <si>
    <t>S211603</t>
  </si>
  <si>
    <t>S212201</t>
  </si>
  <si>
    <t>S212203</t>
  </si>
  <si>
    <t>S212101</t>
  </si>
  <si>
    <t>S212103</t>
  </si>
  <si>
    <t>S212301</t>
  </si>
  <si>
    <t>S212303</t>
  </si>
  <si>
    <t>S212401</t>
  </si>
  <si>
    <t>S212403</t>
  </si>
  <si>
    <t>S210501</t>
  </si>
  <si>
    <t>S210503</t>
  </si>
  <si>
    <t>S211001</t>
  </si>
  <si>
    <t>S211003</t>
  </si>
  <si>
    <t>S211101</t>
  </si>
  <si>
    <t>S211103</t>
  </si>
  <si>
    <t>S211801</t>
  </si>
  <si>
    <t>S211803</t>
  </si>
  <si>
    <t>S212001</t>
  </si>
  <si>
    <t>S212003</t>
  </si>
  <si>
    <t>S212501</t>
  </si>
  <si>
    <t>S212503</t>
  </si>
  <si>
    <t>S212601</t>
  </si>
  <si>
    <t>S212603</t>
  </si>
  <si>
    <t>S212701</t>
  </si>
  <si>
    <t>S212703</t>
  </si>
  <si>
    <t>S212801</t>
  </si>
  <si>
    <t>S212803</t>
  </si>
  <si>
    <t>L22'!F10</t>
  </si>
  <si>
    <t>L22'!D10</t>
  </si>
  <si>
    <t>L22'!F11</t>
  </si>
  <si>
    <t>L22'!D11</t>
  </si>
  <si>
    <t>L22'!F12</t>
  </si>
  <si>
    <t>L22'!D12</t>
  </si>
  <si>
    <t>L22'!F13</t>
  </si>
  <si>
    <t>L22'!D13</t>
  </si>
  <si>
    <t>L22'!F14</t>
  </si>
  <si>
    <t>L22'!D14</t>
  </si>
  <si>
    <t>L22'!F15</t>
  </si>
  <si>
    <t>L22'!D15</t>
  </si>
  <si>
    <t>L22'!F16</t>
  </si>
  <si>
    <t>L22'!D16</t>
  </si>
  <si>
    <t>L22'!F17</t>
  </si>
  <si>
    <t>L22'!D17</t>
  </si>
  <si>
    <t>L22'!F18</t>
  </si>
  <si>
    <t>L22'!D18</t>
  </si>
  <si>
    <t>L22'!F19</t>
  </si>
  <si>
    <t>L22'!D19</t>
  </si>
  <si>
    <t>L22'!F20</t>
  </si>
  <si>
    <t>L22'!D20</t>
  </si>
  <si>
    <t>L22'!F21</t>
  </si>
  <si>
    <t>L22'!D21</t>
  </si>
  <si>
    <t>L22'!F22</t>
  </si>
  <si>
    <t>L22'!D22</t>
  </si>
  <si>
    <t>L22'!F23</t>
  </si>
  <si>
    <t>L22'!D23</t>
  </si>
  <si>
    <t>L22'!F24</t>
  </si>
  <si>
    <t>L22'!D24</t>
  </si>
  <si>
    <t>L22'!C10</t>
  </si>
  <si>
    <t>L22'!C11</t>
  </si>
  <si>
    <t>L22'!C12</t>
  </si>
  <si>
    <t>L22'!C13</t>
  </si>
  <si>
    <t>L22'!C14</t>
  </si>
  <si>
    <t>L22'!C15</t>
  </si>
  <si>
    <t>L22'!C16</t>
  </si>
  <si>
    <t>L22'!C17</t>
  </si>
  <si>
    <t>L22'!C18</t>
  </si>
  <si>
    <t>L22'!C19</t>
  </si>
  <si>
    <t>L22'!C20</t>
  </si>
  <si>
    <t>L22'!C21</t>
  </si>
  <si>
    <t>L22'!C22</t>
  </si>
  <si>
    <t>L22'!C23</t>
  </si>
  <si>
    <t>L22'!C24</t>
  </si>
  <si>
    <t>L22'!G10</t>
  </si>
  <si>
    <t>L22'!E10</t>
  </si>
  <si>
    <t>L22'!G11</t>
  </si>
  <si>
    <t>L22'!E11</t>
  </si>
  <si>
    <t>L22'!G12</t>
  </si>
  <si>
    <t>L22'!E12</t>
  </si>
  <si>
    <t>L22'!G13</t>
  </si>
  <si>
    <t>L22'!E13</t>
  </si>
  <si>
    <t>L22'!G14</t>
  </si>
  <si>
    <t>L22'!E14</t>
  </si>
  <si>
    <t>L22'!G15</t>
  </si>
  <si>
    <t>L22'!E15</t>
  </si>
  <si>
    <t>L22'!G16</t>
  </si>
  <si>
    <t>L22'!E16</t>
  </si>
  <si>
    <t>L22'!G17</t>
  </si>
  <si>
    <t>L22'!E17</t>
  </si>
  <si>
    <t>L22'!G18</t>
  </si>
  <si>
    <t>L22'!E18</t>
  </si>
  <si>
    <t>L22'!G19</t>
  </si>
  <si>
    <t>L22'!E19</t>
  </si>
  <si>
    <t>L22'!G20</t>
  </si>
  <si>
    <t>L22'!E20</t>
  </si>
  <si>
    <t>L22'!G21</t>
  </si>
  <si>
    <t>L22'!E21</t>
  </si>
  <si>
    <t>L22'!G22</t>
  </si>
  <si>
    <t>L22'!E22</t>
  </si>
  <si>
    <t>L22'!G23</t>
  </si>
  <si>
    <t>L22'!E23</t>
  </si>
  <si>
    <t>L22'!G24</t>
  </si>
  <si>
    <t>L22'!E24</t>
  </si>
  <si>
    <t>S220102</t>
  </si>
  <si>
    <t>S220104</t>
  </si>
  <si>
    <t>S220202</t>
  </si>
  <si>
    <t>S220204</t>
  </si>
  <si>
    <t>S220302</t>
  </si>
  <si>
    <t>S220304</t>
  </si>
  <si>
    <t>S220402</t>
  </si>
  <si>
    <t>S220404</t>
  </si>
  <si>
    <t>S220502</t>
  </si>
  <si>
    <t>S220504</t>
  </si>
  <si>
    <t>S220602</t>
  </si>
  <si>
    <t>S220604</t>
  </si>
  <si>
    <t>S220702</t>
  </si>
  <si>
    <t>S220704</t>
  </si>
  <si>
    <t>S220802</t>
  </si>
  <si>
    <t>S220804</t>
  </si>
  <si>
    <t>S220902</t>
  </si>
  <si>
    <t>S220904</t>
  </si>
  <si>
    <t>S221002</t>
  </si>
  <si>
    <t>S221004</t>
  </si>
  <si>
    <t>S221102</t>
  </si>
  <si>
    <t>S221104</t>
  </si>
  <si>
    <t>S221202</t>
  </si>
  <si>
    <t>S221204</t>
  </si>
  <si>
    <t>S221302</t>
  </si>
  <si>
    <t>S221304</t>
  </si>
  <si>
    <t>S221402</t>
  </si>
  <si>
    <t>S221404</t>
  </si>
  <si>
    <t>S221502</t>
  </si>
  <si>
    <t>S221504</t>
  </si>
  <si>
    <t>S220105</t>
  </si>
  <si>
    <t>S220205</t>
  </si>
  <si>
    <t>S220305</t>
  </si>
  <si>
    <t>S220405</t>
  </si>
  <si>
    <t>S220505</t>
  </si>
  <si>
    <t>S220605</t>
  </si>
  <si>
    <t>S220705</t>
  </si>
  <si>
    <t>S220805</t>
  </si>
  <si>
    <t>S220905</t>
  </si>
  <si>
    <t>S221005</t>
  </si>
  <si>
    <t>S221105</t>
  </si>
  <si>
    <t>S221205</t>
  </si>
  <si>
    <t>S221305</t>
  </si>
  <si>
    <t>S221405</t>
  </si>
  <si>
    <t>S221505</t>
  </si>
  <si>
    <t>S220101</t>
  </si>
  <si>
    <t>S220103</t>
  </si>
  <si>
    <t>S220201</t>
  </si>
  <si>
    <t>S220203</t>
  </si>
  <si>
    <t>S220301</t>
  </si>
  <si>
    <t>S220303</t>
  </si>
  <si>
    <t>S220401</t>
  </si>
  <si>
    <t>S220403</t>
  </si>
  <si>
    <t>S220501</t>
  </si>
  <si>
    <t>S220503</t>
  </si>
  <si>
    <t>S220601</t>
  </si>
  <si>
    <t>S220603</t>
  </si>
  <si>
    <t>S220701</t>
  </si>
  <si>
    <t>S220703</t>
  </si>
  <si>
    <t>S220801</t>
  </si>
  <si>
    <t>S220803</t>
  </si>
  <si>
    <t>S220901</t>
  </si>
  <si>
    <t>S220903</t>
  </si>
  <si>
    <t>S221001</t>
  </si>
  <si>
    <t>S221003</t>
  </si>
  <si>
    <t>S221101</t>
  </si>
  <si>
    <t>S221103</t>
  </si>
  <si>
    <t>S221201</t>
  </si>
  <si>
    <t>S221203</t>
  </si>
  <si>
    <t>S221301</t>
  </si>
  <si>
    <t>S221303</t>
  </si>
  <si>
    <t>S221401</t>
  </si>
  <si>
    <t>S221403</t>
  </si>
  <si>
    <t>S221501</t>
  </si>
  <si>
    <t>S221503</t>
  </si>
  <si>
    <t>L23'!F14</t>
  </si>
  <si>
    <t>L23'!D14</t>
  </si>
  <si>
    <t>L23'!F15</t>
  </si>
  <si>
    <t>L23'!D15</t>
  </si>
  <si>
    <t>L23'!F10</t>
  </si>
  <si>
    <t>L23'!D10</t>
  </si>
  <si>
    <t>L23'!F11</t>
  </si>
  <si>
    <t>L23'!D11</t>
  </si>
  <si>
    <t>L23'!F12</t>
  </si>
  <si>
    <t>L23'!D12</t>
  </si>
  <si>
    <t>L23'!F13</t>
  </si>
  <si>
    <t>L23'!D13</t>
  </si>
  <si>
    <t>L23'!F16</t>
  </si>
  <si>
    <t>L23'!D16</t>
  </si>
  <si>
    <t>L23'!F17</t>
  </si>
  <si>
    <t>L23'!D17</t>
  </si>
  <si>
    <t>L23'!F18</t>
  </si>
  <si>
    <t>L23'!D18</t>
  </si>
  <si>
    <t>L23'!F19</t>
  </si>
  <si>
    <t>L23'!D19</t>
  </si>
  <si>
    <t>L23'!F20</t>
  </si>
  <si>
    <t>L23'!D20</t>
  </si>
  <si>
    <t>L23'!F22</t>
  </si>
  <si>
    <t>L23'!D22</t>
  </si>
  <si>
    <t>L23'!F21</t>
  </si>
  <si>
    <t>L23'!D21</t>
  </si>
  <si>
    <t>L23'!F23</t>
  </si>
  <si>
    <t>L23'!D23</t>
  </si>
  <si>
    <t>L23'!F24</t>
  </si>
  <si>
    <t>L23'!D24</t>
  </si>
  <si>
    <t>L23'!F25</t>
  </si>
  <si>
    <t>L23'!D25</t>
  </si>
  <si>
    <t>L23'!F26</t>
  </si>
  <si>
    <t>L23'!D26</t>
  </si>
  <si>
    <t>L23'!C14</t>
  </si>
  <si>
    <t>L23'!C15</t>
  </si>
  <si>
    <t>L23'!C10</t>
  </si>
  <si>
    <t>L23'!C11</t>
  </si>
  <si>
    <t>L23'!C12</t>
  </si>
  <si>
    <t>L23'!C13</t>
  </si>
  <si>
    <t>L23'!C16</t>
  </si>
  <si>
    <t>L23'!C17</t>
  </si>
  <si>
    <t>L23'!C18</t>
  </si>
  <si>
    <t>L23'!C19</t>
  </si>
  <si>
    <t>L23'!C20</t>
  </si>
  <si>
    <t>L23'!C22</t>
  </si>
  <si>
    <t>L23'!C21</t>
  </si>
  <si>
    <t>L23'!C23</t>
  </si>
  <si>
    <t>L23'!C24</t>
  </si>
  <si>
    <t>L23'!C25</t>
  </si>
  <si>
    <t>L23'!C26</t>
  </si>
  <si>
    <t>L23'!G14</t>
  </si>
  <si>
    <t>L23'!E14</t>
  </si>
  <si>
    <t>L23'!G15</t>
  </si>
  <si>
    <t>L23'!E15</t>
  </si>
  <si>
    <t>L23'!G10</t>
  </si>
  <si>
    <t>L23'!E10</t>
  </si>
  <si>
    <t>L23'!G11</t>
  </si>
  <si>
    <t>L23'!E11</t>
  </si>
  <si>
    <t>L23'!G12</t>
  </si>
  <si>
    <t>L23'!E12</t>
  </si>
  <si>
    <t>L23'!G13</t>
  </si>
  <si>
    <t>L23'!E13</t>
  </si>
  <si>
    <t>L23'!G16</t>
  </si>
  <si>
    <t>L23'!E16</t>
  </si>
  <si>
    <t>L23'!G17</t>
  </si>
  <si>
    <t>L23'!E17</t>
  </si>
  <si>
    <t>L23'!G18</t>
  </si>
  <si>
    <t>L23'!E18</t>
  </si>
  <si>
    <t>L23'!G19</t>
  </si>
  <si>
    <t>L23'!E19</t>
  </si>
  <si>
    <t>L23'!G20</t>
  </si>
  <si>
    <t>L23'!E20</t>
  </si>
  <si>
    <t>L23'!G22</t>
  </si>
  <si>
    <t>L23'!E22</t>
  </si>
  <si>
    <t>L23'!G21</t>
  </si>
  <si>
    <t>L23'!E21</t>
  </si>
  <si>
    <t>L23'!G23</t>
  </si>
  <si>
    <t>L23'!E23</t>
  </si>
  <si>
    <t>L23'!G24</t>
  </si>
  <si>
    <t>L23'!E24</t>
  </si>
  <si>
    <t>L23'!G25</t>
  </si>
  <si>
    <t>L23'!E25</t>
  </si>
  <si>
    <t>L23'!G26</t>
  </si>
  <si>
    <t>L23'!E26</t>
  </si>
  <si>
    <t>S230502</t>
  </si>
  <si>
    <t>S230504</t>
  </si>
  <si>
    <t>S230602</t>
  </si>
  <si>
    <t>S230604</t>
  </si>
  <si>
    <t>S230102</t>
  </si>
  <si>
    <t>S230104</t>
  </si>
  <si>
    <t>S230202</t>
  </si>
  <si>
    <t>S230204</t>
  </si>
  <si>
    <t>S230302</t>
  </si>
  <si>
    <t>S230304</t>
  </si>
  <si>
    <t>S230402</t>
  </si>
  <si>
    <t>S230404</t>
  </si>
  <si>
    <t>S230702</t>
  </si>
  <si>
    <t>S230704</t>
  </si>
  <si>
    <t>S230802</t>
  </si>
  <si>
    <t>S230804</t>
  </si>
  <si>
    <t>S230902</t>
  </si>
  <si>
    <t>S230904</t>
  </si>
  <si>
    <t>S231002</t>
  </si>
  <si>
    <t>S231004</t>
  </si>
  <si>
    <t>S231102</t>
  </si>
  <si>
    <t>S231104</t>
  </si>
  <si>
    <t>S231302</t>
  </si>
  <si>
    <t>S231304</t>
  </si>
  <si>
    <t>S231202</t>
  </si>
  <si>
    <t>S231204</t>
  </si>
  <si>
    <t>S231402</t>
  </si>
  <si>
    <t>S231404</t>
  </si>
  <si>
    <t>S231502</t>
  </si>
  <si>
    <t>S231504</t>
  </si>
  <si>
    <t>S231602</t>
  </si>
  <si>
    <t>S231604</t>
  </si>
  <si>
    <t>S231702</t>
  </si>
  <si>
    <t>S231704</t>
  </si>
  <si>
    <t>S230505</t>
  </si>
  <si>
    <t>S230605</t>
  </si>
  <si>
    <t>S230105</t>
  </si>
  <si>
    <t>S230205</t>
  </si>
  <si>
    <t>S230305</t>
  </si>
  <si>
    <t>S230405</t>
  </si>
  <si>
    <t>S230705</t>
  </si>
  <si>
    <t>S230805</t>
  </si>
  <si>
    <t>S230905</t>
  </si>
  <si>
    <t>S231005</t>
  </si>
  <si>
    <t>S231105</t>
  </si>
  <si>
    <t>S231305</t>
  </si>
  <si>
    <t>S231205</t>
  </si>
  <si>
    <t>S231405</t>
  </si>
  <si>
    <t>S231505</t>
  </si>
  <si>
    <t>S231605</t>
  </si>
  <si>
    <t>S231705</t>
  </si>
  <si>
    <t>S230501</t>
  </si>
  <si>
    <t>S230503</t>
  </si>
  <si>
    <t>S230601</t>
  </si>
  <si>
    <t>S230603</t>
  </si>
  <si>
    <t>S230101</t>
  </si>
  <si>
    <t>S230103</t>
  </si>
  <si>
    <t>S230201</t>
  </si>
  <si>
    <t>S230203</t>
  </si>
  <si>
    <t>S230301</t>
  </si>
  <si>
    <t>S230303</t>
  </si>
  <si>
    <t>S230401</t>
  </si>
  <si>
    <t>S230403</t>
  </si>
  <si>
    <t>S230701</t>
  </si>
  <si>
    <t>S230703</t>
  </si>
  <si>
    <t>S230801</t>
  </si>
  <si>
    <t>S230803</t>
  </si>
  <si>
    <t>S230901</t>
  </si>
  <si>
    <t>S230903</t>
  </si>
  <si>
    <t>S231001</t>
  </si>
  <si>
    <t>S231003</t>
  </si>
  <si>
    <t>S231101</t>
  </si>
  <si>
    <t>S231103</t>
  </si>
  <si>
    <t>S231301</t>
  </si>
  <si>
    <t>S231303</t>
  </si>
  <si>
    <t>S231201</t>
  </si>
  <si>
    <t>S231203</t>
  </si>
  <si>
    <t>S231401</t>
  </si>
  <si>
    <t>S231403</t>
  </si>
  <si>
    <t>S231501</t>
  </si>
  <si>
    <t>S231503</t>
  </si>
  <si>
    <t>S231601</t>
  </si>
  <si>
    <t>S231603</t>
  </si>
  <si>
    <t>S231701</t>
  </si>
  <si>
    <t>S231703</t>
  </si>
  <si>
    <t>L24'!G11</t>
  </si>
  <si>
    <t>L24'!E11</t>
  </si>
  <si>
    <t>L24'!G10</t>
  </si>
  <si>
    <t>L24'!E10</t>
  </si>
  <si>
    <t>L24'!G12</t>
  </si>
  <si>
    <t>L24'!E12</t>
  </si>
  <si>
    <t>L24'!G14</t>
  </si>
  <si>
    <t>L24'!E14</t>
  </si>
  <si>
    <t>L24'!G19</t>
  </si>
  <si>
    <t>L24'!E19</t>
  </si>
  <si>
    <t>L24'!G21</t>
  </si>
  <si>
    <t>L24'!E21</t>
  </si>
  <si>
    <t>L24'!G20</t>
  </si>
  <si>
    <t>L24'!E20</t>
  </si>
  <si>
    <t>L24'!G22</t>
  </si>
  <si>
    <t>L24'!E22</t>
  </si>
  <si>
    <t>L24'!G24</t>
  </si>
  <si>
    <t>L24'!E24</t>
  </si>
  <si>
    <t>L24'!G26</t>
  </si>
  <si>
    <t>L24'!E26</t>
  </si>
  <si>
    <t>L24'!G31</t>
  </si>
  <si>
    <t>L24'!E31</t>
  </si>
  <si>
    <t>L24'!G13</t>
  </si>
  <si>
    <t>L24'!E13</t>
  </si>
  <si>
    <t>L24'!G15</t>
  </si>
  <si>
    <t>L24'!E15</t>
  </si>
  <si>
    <t>L24'!G16</t>
  </si>
  <si>
    <t>L24'!E16</t>
  </si>
  <si>
    <t>L24'!G17</t>
  </si>
  <si>
    <t>L24'!E17</t>
  </si>
  <si>
    <t>L24'!G18</t>
  </si>
  <si>
    <t>L24'!E18</t>
  </si>
  <si>
    <t>L24'!G23</t>
  </si>
  <si>
    <t>L24'!E23</t>
  </si>
  <si>
    <t>L24'!G25</t>
  </si>
  <si>
    <t>L24'!E25</t>
  </si>
  <si>
    <t>L24'!G27</t>
  </si>
  <si>
    <t>L24'!E27</t>
  </si>
  <si>
    <t>L24'!G28</t>
  </si>
  <si>
    <t>L24'!E28</t>
  </si>
  <si>
    <t>L24'!G29</t>
  </si>
  <si>
    <t>L24'!E29</t>
  </si>
  <si>
    <t>L24'!G30</t>
  </si>
  <si>
    <t>L24'!E30</t>
  </si>
  <si>
    <t>L24'!D11</t>
  </si>
  <si>
    <t>L24'!D10</t>
  </si>
  <si>
    <t>L24'!D12</t>
  </si>
  <si>
    <t>L24'!D14</t>
  </si>
  <si>
    <t>L24'!D19</t>
  </si>
  <si>
    <t>L24'!D21</t>
  </si>
  <si>
    <t>L24'!D20</t>
  </si>
  <si>
    <t>L24'!D22</t>
  </si>
  <si>
    <t>L24'!D24</t>
  </si>
  <si>
    <t>L24'!D26</t>
  </si>
  <si>
    <t>L24'!D31</t>
  </si>
  <si>
    <t>L24'!D13</t>
  </si>
  <si>
    <t>L24'!D15</t>
  </si>
  <si>
    <t>L24'!D16</t>
  </si>
  <si>
    <t>L24'!D17</t>
  </si>
  <si>
    <t>L24'!D18</t>
  </si>
  <si>
    <t>L24'!D23</t>
  </si>
  <si>
    <t>L24'!D25</t>
  </si>
  <si>
    <t>L24'!D27</t>
  </si>
  <si>
    <t>L24'!D28</t>
  </si>
  <si>
    <t>L24'!D29</t>
  </si>
  <si>
    <t>L24'!D30</t>
  </si>
  <si>
    <t>L24'!H11</t>
  </si>
  <si>
    <t>L24'!F11</t>
  </si>
  <si>
    <t>L24'!H10</t>
  </si>
  <si>
    <t>L24'!F10</t>
  </si>
  <si>
    <t>L24'!H12</t>
  </si>
  <si>
    <t>L24'!F12</t>
  </si>
  <si>
    <t>L24'!H14</t>
  </si>
  <si>
    <t>L24'!F14</t>
  </si>
  <si>
    <t>L24'!H19</t>
  </si>
  <si>
    <t>L24'!F19</t>
  </si>
  <si>
    <t>L24'!H21</t>
  </si>
  <si>
    <t>L24'!F21</t>
  </si>
  <si>
    <t>L24'!H20</t>
  </si>
  <si>
    <t>L24'!F20</t>
  </si>
  <si>
    <t>L24'!H22</t>
  </si>
  <si>
    <t>L24'!F22</t>
  </si>
  <si>
    <t>L24'!H24</t>
  </si>
  <si>
    <t>L24'!F24</t>
  </si>
  <si>
    <t>L24'!H26</t>
  </si>
  <si>
    <t>L24'!F26</t>
  </si>
  <si>
    <t>L24'!H31</t>
  </si>
  <si>
    <t>L24'!F31</t>
  </si>
  <si>
    <t>L24'!H13</t>
  </si>
  <si>
    <t>L24'!F13</t>
  </si>
  <si>
    <t>L24'!H15</t>
  </si>
  <si>
    <t>L24'!F15</t>
  </si>
  <si>
    <t>L24'!H16</t>
  </si>
  <si>
    <t>L24'!F16</t>
  </si>
  <si>
    <t>L24'!H17</t>
  </si>
  <si>
    <t>L24'!F17</t>
  </si>
  <si>
    <t>L24'!H18</t>
  </si>
  <si>
    <t>L24'!F18</t>
  </si>
  <si>
    <t>L24'!H23</t>
  </si>
  <si>
    <t>L24'!F23</t>
  </si>
  <si>
    <t>L24'!H25</t>
  </si>
  <si>
    <t>L24'!F25</t>
  </si>
  <si>
    <t>L24'!H27</t>
  </si>
  <si>
    <t>L24'!F27</t>
  </si>
  <si>
    <t>L24'!H28</t>
  </si>
  <si>
    <t>L24'!F28</t>
  </si>
  <si>
    <t>L24'!H29</t>
  </si>
  <si>
    <t>L24'!F29</t>
  </si>
  <si>
    <t>L24'!H30</t>
  </si>
  <si>
    <t>L24'!F30</t>
  </si>
  <si>
    <t>S240202</t>
  </si>
  <si>
    <t>S240204</t>
  </si>
  <si>
    <t>S240102</t>
  </si>
  <si>
    <t>S240104</t>
  </si>
  <si>
    <t>S240302</t>
  </si>
  <si>
    <t>S240304</t>
  </si>
  <si>
    <t>S240502</t>
  </si>
  <si>
    <t>S240504</t>
  </si>
  <si>
    <t>S241002</t>
  </si>
  <si>
    <t>S241004</t>
  </si>
  <si>
    <t>S241202</t>
  </si>
  <si>
    <t>S241204</t>
  </si>
  <si>
    <t>S241102</t>
  </si>
  <si>
    <t>S241104</t>
  </si>
  <si>
    <t>S241302</t>
  </si>
  <si>
    <t>S241304</t>
  </si>
  <si>
    <t>S241502</t>
  </si>
  <si>
    <t>S241504</t>
  </si>
  <si>
    <t>S241702</t>
  </si>
  <si>
    <t>S241704</t>
  </si>
  <si>
    <t>S242202</t>
  </si>
  <si>
    <t>S242204</t>
  </si>
  <si>
    <t>S240402</t>
  </si>
  <si>
    <t>S240404</t>
  </si>
  <si>
    <t>S240602</t>
  </si>
  <si>
    <t>S240604</t>
  </si>
  <si>
    <t>S240702</t>
  </si>
  <si>
    <t>S240704</t>
  </si>
  <si>
    <t>S240802</t>
  </si>
  <si>
    <t>S240804</t>
  </si>
  <si>
    <t>S240902</t>
  </si>
  <si>
    <t>S240904</t>
  </si>
  <si>
    <t>S241402</t>
  </si>
  <si>
    <t>S241404</t>
  </si>
  <si>
    <t>S241602</t>
  </si>
  <si>
    <t>S241604</t>
  </si>
  <si>
    <t>S241802</t>
  </si>
  <si>
    <t>S241804</t>
  </si>
  <si>
    <t>S241902</t>
  </si>
  <si>
    <t>S241904</t>
  </si>
  <si>
    <t>S242002</t>
  </si>
  <si>
    <t>S242004</t>
  </si>
  <si>
    <t>S242102</t>
  </si>
  <si>
    <t>S242104</t>
  </si>
  <si>
    <t>S240205</t>
  </si>
  <si>
    <t>S240105</t>
  </si>
  <si>
    <t>S240305</t>
  </si>
  <si>
    <t>S240505</t>
  </si>
  <si>
    <t>S241005</t>
  </si>
  <si>
    <t>S241205</t>
  </si>
  <si>
    <t>S241105</t>
  </si>
  <si>
    <t>S241305</t>
  </si>
  <si>
    <t>S241505</t>
  </si>
  <si>
    <t>S241705</t>
  </si>
  <si>
    <t>S242205</t>
  </si>
  <si>
    <t>S240405</t>
  </si>
  <si>
    <t>S240605</t>
  </si>
  <si>
    <t>S240705</t>
  </si>
  <si>
    <t>S240805</t>
  </si>
  <si>
    <t>S240905</t>
  </si>
  <si>
    <t>S241405</t>
  </si>
  <si>
    <t>S241605</t>
  </si>
  <si>
    <t>S241805</t>
  </si>
  <si>
    <t>S241905</t>
  </si>
  <si>
    <t>S242005</t>
  </si>
  <si>
    <t>S242105</t>
  </si>
  <si>
    <t>S240201</t>
  </si>
  <si>
    <t>S240203</t>
  </si>
  <si>
    <t>S240101</t>
  </si>
  <si>
    <t>S240103</t>
  </si>
  <si>
    <t>S240301</t>
  </si>
  <si>
    <t>S240303</t>
  </si>
  <si>
    <t>S240501</t>
  </si>
  <si>
    <t>S240503</t>
  </si>
  <si>
    <t>S241001</t>
  </si>
  <si>
    <t>S241003</t>
  </si>
  <si>
    <t>S241201</t>
  </si>
  <si>
    <t>S241203</t>
  </si>
  <si>
    <t>S241101</t>
  </si>
  <si>
    <t>S241103</t>
  </si>
  <si>
    <t>S241301</t>
  </si>
  <si>
    <t>S241303</t>
  </si>
  <si>
    <t>S241501</t>
  </si>
  <si>
    <t>S241503</t>
  </si>
  <si>
    <t>S241701</t>
  </si>
  <si>
    <t>S241703</t>
  </si>
  <si>
    <t>S242201</t>
  </si>
  <si>
    <t>S242203</t>
  </si>
  <si>
    <t>S240401</t>
  </si>
  <si>
    <t>S240403</t>
  </si>
  <si>
    <t>S240601</t>
  </si>
  <si>
    <t>S240603</t>
  </si>
  <si>
    <t>S240701</t>
  </si>
  <si>
    <t>S240703</t>
  </si>
  <si>
    <t>S240801</t>
  </si>
  <si>
    <t>S240803</t>
  </si>
  <si>
    <t>S240901</t>
  </si>
  <si>
    <t>S240903</t>
  </si>
  <si>
    <t>S241401</t>
  </si>
  <si>
    <t>S241403</t>
  </si>
  <si>
    <t>S241601</t>
  </si>
  <si>
    <t>S241603</t>
  </si>
  <si>
    <t>S241801</t>
  </si>
  <si>
    <t>S241803</t>
  </si>
  <si>
    <t>S241901</t>
  </si>
  <si>
    <t>S241903</t>
  </si>
  <si>
    <t>S242001</t>
  </si>
  <si>
    <t>S242003</t>
  </si>
  <si>
    <t>S242101</t>
  </si>
  <si>
    <t>S242103</t>
  </si>
  <si>
    <t>L25'!O17</t>
  </si>
  <si>
    <t>L25'!N17</t>
  </si>
  <si>
    <t>L25'!M17</t>
  </si>
  <si>
    <t>L25'!L17</t>
  </si>
  <si>
    <t>L25'!K17</t>
  </si>
  <si>
    <t>L25'!O25</t>
  </si>
  <si>
    <t>L25'!N25</t>
  </si>
  <si>
    <t>L25'!M25</t>
  </si>
  <si>
    <t>L25'!L25</t>
  </si>
  <si>
    <t>L25'!K25</t>
  </si>
  <si>
    <t>L25'!O26</t>
  </si>
  <si>
    <t>L25'!N26</t>
  </si>
  <si>
    <t>L25'!M26</t>
  </si>
  <si>
    <t>L25'!L26</t>
  </si>
  <si>
    <t>L25'!K26</t>
  </si>
  <si>
    <t>L25'!O28</t>
  </si>
  <si>
    <t>L25'!N28</t>
  </si>
  <si>
    <t>L25'!M28</t>
  </si>
  <si>
    <t>L25'!L28</t>
  </si>
  <si>
    <t>L25'!K28</t>
  </si>
  <si>
    <t>L25'!O36</t>
  </si>
  <si>
    <t>L25'!N36</t>
  </si>
  <si>
    <t>L25'!M36</t>
  </si>
  <si>
    <t>L25'!L36</t>
  </si>
  <si>
    <t>L25'!K36</t>
  </si>
  <si>
    <t>L25'!O37</t>
  </si>
  <si>
    <t>L25'!N37</t>
  </si>
  <si>
    <t>L25'!M37</t>
  </si>
  <si>
    <t>L25'!L37</t>
  </si>
  <si>
    <t>L25'!K37</t>
  </si>
  <si>
    <t>L25'!O39</t>
  </si>
  <si>
    <t>L25'!N39</t>
  </si>
  <si>
    <t>L25'!M39</t>
  </si>
  <si>
    <t>L25'!L39</t>
  </si>
  <si>
    <t>L25'!K39</t>
  </si>
  <si>
    <t>L25'!O41</t>
  </si>
  <si>
    <t>L25'!N41</t>
  </si>
  <si>
    <t>L25'!K41</t>
  </si>
  <si>
    <t>L25'!K27</t>
  </si>
  <si>
    <t>L25'!J17</t>
  </si>
  <si>
    <t>L25'!O43</t>
  </si>
  <si>
    <t>L25'!N43</t>
  </si>
  <si>
    <t>L25'!K43</t>
  </si>
  <si>
    <t>L25'!O44</t>
  </si>
  <si>
    <t>L25'!N44</t>
  </si>
  <si>
    <t>L25'!K44</t>
  </si>
  <si>
    <t>L25'!O45</t>
  </si>
  <si>
    <t>L25'!N45</t>
  </si>
  <si>
    <t>L25'!K45</t>
  </si>
  <si>
    <t>L25'!O46</t>
  </si>
  <si>
    <t>L25'!N46</t>
  </si>
  <si>
    <t>L25'!K46</t>
  </si>
  <si>
    <t>L25'!O47</t>
  </si>
  <si>
    <t>L25'!N47</t>
  </si>
  <si>
    <t>L25'!K47</t>
  </si>
  <si>
    <t>L25'!O48</t>
  </si>
  <si>
    <t>L25'!N48</t>
  </si>
  <si>
    <t>L25'!K48</t>
  </si>
  <si>
    <t>L25'!O49</t>
  </si>
  <si>
    <t>L25'!O50</t>
  </si>
  <si>
    <t>L25'!O51</t>
  </si>
  <si>
    <t>L25'!O52</t>
  </si>
  <si>
    <t>L25'!O10</t>
  </si>
  <si>
    <t>L25'!N10</t>
  </si>
  <si>
    <t>L25'!M10</t>
  </si>
  <si>
    <t>L25'!L10</t>
  </si>
  <si>
    <t>L25'!K10</t>
  </si>
  <si>
    <t>L25'!J10</t>
  </si>
  <si>
    <t>L25'!O11</t>
  </si>
  <si>
    <t>L25'!N11</t>
  </si>
  <si>
    <t>L25'!M11</t>
  </si>
  <si>
    <t>L25'!L11</t>
  </si>
  <si>
    <t>L25'!K11</t>
  </si>
  <si>
    <t>L25'!J11</t>
  </si>
  <si>
    <t>L25'!O12</t>
  </si>
  <si>
    <t>L25'!N12</t>
  </si>
  <si>
    <t>L25'!M12</t>
  </si>
  <si>
    <t>L25'!L12</t>
  </si>
  <si>
    <t>L25'!K12</t>
  </si>
  <si>
    <t>L25'!J12</t>
  </si>
  <si>
    <t>L25'!O13</t>
  </si>
  <si>
    <t>L25'!N13</t>
  </si>
  <si>
    <t>L25'!M13</t>
  </si>
  <si>
    <t>L25'!L13</t>
  </si>
  <si>
    <t>L25'!K13</t>
  </si>
  <si>
    <t>L25'!J13</t>
  </si>
  <si>
    <t>L25'!O14</t>
  </si>
  <si>
    <t>L25'!N14</t>
  </si>
  <si>
    <t>L25'!M14</t>
  </si>
  <si>
    <t>L25'!L14</t>
  </si>
  <si>
    <t>L25'!K14</t>
  </si>
  <si>
    <t>L25'!J14</t>
  </si>
  <si>
    <t>L25'!O15</t>
  </si>
  <si>
    <t>L25'!N15</t>
  </si>
  <si>
    <t>L25'!M15</t>
  </si>
  <si>
    <t>L25'!L15</t>
  </si>
  <si>
    <t>L25'!K15</t>
  </si>
  <si>
    <t>L25'!J15</t>
  </si>
  <si>
    <t>L25'!O16</t>
  </si>
  <si>
    <t>L25'!N16</t>
  </si>
  <si>
    <t>L25'!M16</t>
  </si>
  <si>
    <t>L25'!L16</t>
  </si>
  <si>
    <t>L25'!K16</t>
  </si>
  <si>
    <t>L25'!J16</t>
  </si>
  <si>
    <t>L25'!O18</t>
  </si>
  <si>
    <t>L25'!N18</t>
  </si>
  <si>
    <t>L25'!M18</t>
  </si>
  <si>
    <t>L25'!L18</t>
  </si>
  <si>
    <t>L25'!K18</t>
  </si>
  <si>
    <t>L25'!O19</t>
  </si>
  <si>
    <t>L25'!N19</t>
  </si>
  <si>
    <t>L25'!M19</t>
  </si>
  <si>
    <t>L25'!L19</t>
  </si>
  <si>
    <t>L25'!K19</t>
  </si>
  <si>
    <t>L25'!O20</t>
  </si>
  <si>
    <t>L25'!N20</t>
  </si>
  <si>
    <t>L25'!M20</t>
  </si>
  <si>
    <t>L25'!L20</t>
  </si>
  <si>
    <t>L25'!K20</t>
  </si>
  <si>
    <t>L25'!O21</t>
  </si>
  <si>
    <t>L25'!N21</t>
  </si>
  <si>
    <t>L25'!M21</t>
  </si>
  <si>
    <t>L25'!L21</t>
  </si>
  <si>
    <t>L25'!K21</t>
  </si>
  <si>
    <t>L25'!O22</t>
  </si>
  <si>
    <t>L25'!N22</t>
  </si>
  <si>
    <t>L25'!M22</t>
  </si>
  <si>
    <t>L25'!L22</t>
  </si>
  <si>
    <t>L25'!K22</t>
  </si>
  <si>
    <t>L25'!O23</t>
  </si>
  <si>
    <t>L25'!N23</t>
  </si>
  <si>
    <t>L25'!M23</t>
  </si>
  <si>
    <t>L25'!L23</t>
  </si>
  <si>
    <t>L25'!K23</t>
  </si>
  <si>
    <t>L25'!O24</t>
  </si>
  <si>
    <t>L25'!N24</t>
  </si>
  <si>
    <t>L25'!M24</t>
  </si>
  <si>
    <t>L25'!L24</t>
  </si>
  <si>
    <t>L25'!K24</t>
  </si>
  <si>
    <t>L25'!O29</t>
  </si>
  <si>
    <t>L25'!N29</t>
  </si>
  <si>
    <t>L25'!M29</t>
  </si>
  <si>
    <t>L25'!L29</t>
  </si>
  <si>
    <t>L25'!K29</t>
  </si>
  <si>
    <t>L25'!O30</t>
  </si>
  <si>
    <t>L25'!N30</t>
  </si>
  <si>
    <t>L25'!M30</t>
  </si>
  <si>
    <t>L25'!L30</t>
  </si>
  <si>
    <t>L25'!K30</t>
  </si>
  <si>
    <t>L25'!O31</t>
  </si>
  <si>
    <t>L25'!N31</t>
  </si>
  <si>
    <t>L25'!M31</t>
  </si>
  <si>
    <t>L25'!L31</t>
  </si>
  <si>
    <t>L25'!K31</t>
  </si>
  <si>
    <t>L25'!O32</t>
  </si>
  <si>
    <t>L25'!N32</t>
  </si>
  <si>
    <t>L25'!M32</t>
  </si>
  <si>
    <t>L25'!L32</t>
  </si>
  <si>
    <t>L25'!K32</t>
  </si>
  <si>
    <t>L25'!O33</t>
  </si>
  <si>
    <t>L25'!N33</t>
  </si>
  <si>
    <t>L25'!M33</t>
  </si>
  <si>
    <t>L25'!L33</t>
  </si>
  <si>
    <t>L25'!K33</t>
  </si>
  <si>
    <t>L25'!O34</t>
  </si>
  <si>
    <t>L25'!N34</t>
  </si>
  <si>
    <t>L25'!M34</t>
  </si>
  <si>
    <t>L25'!L34</t>
  </si>
  <si>
    <t>L25'!K34</t>
  </si>
  <si>
    <t>L25'!O35</t>
  </si>
  <si>
    <t>L25'!N35</t>
  </si>
  <si>
    <t>L25'!M35</t>
  </si>
  <si>
    <t>L25'!L35</t>
  </si>
  <si>
    <t>L25'!K35</t>
  </si>
  <si>
    <t>L25'!K38</t>
  </si>
  <si>
    <t>L25'!K40</t>
  </si>
  <si>
    <t>L25'!K42</t>
  </si>
  <si>
    <t>L25'!J18</t>
  </si>
  <si>
    <t>L25'!J19</t>
  </si>
  <si>
    <t>L25'!J20</t>
  </si>
  <si>
    <t>L25'!J21</t>
  </si>
  <si>
    <t>L25'!J22</t>
  </si>
  <si>
    <t>L25'!J23</t>
  </si>
  <si>
    <t>L25'!J24</t>
  </si>
  <si>
    <t>L25'!J25</t>
  </si>
  <si>
    <t>L25'!J26</t>
  </si>
  <si>
    <t>L25'!J27</t>
  </si>
  <si>
    <t>L25'!L27</t>
  </si>
  <si>
    <t>L25'!M27</t>
  </si>
  <si>
    <t>L25'!N27</t>
  </si>
  <si>
    <t>L25'!O27</t>
  </si>
  <si>
    <t>L25'!J28</t>
  </si>
  <si>
    <t>L25'!J29</t>
  </si>
  <si>
    <t>L25'!J30</t>
  </si>
  <si>
    <t>L25'!J31</t>
  </si>
  <si>
    <t>L25'!J32</t>
  </si>
  <si>
    <t>L25'!J33</t>
  </si>
  <si>
    <t>L25'!J34</t>
  </si>
  <si>
    <t>L25'!J35</t>
  </si>
  <si>
    <t>L25'!J36</t>
  </si>
  <si>
    <t>L25'!J37</t>
  </si>
  <si>
    <t>L25'!J38</t>
  </si>
  <si>
    <t>L25'!L38</t>
  </si>
  <si>
    <t>L25'!M38</t>
  </si>
  <si>
    <t>L25'!N38</t>
  </si>
  <si>
    <t>L25'!O38</t>
  </si>
  <si>
    <t>L25'!J39</t>
  </si>
  <si>
    <t>L25'!J40</t>
  </si>
  <si>
    <t>L25'!L40</t>
  </si>
  <si>
    <t>L25'!M40</t>
  </si>
  <si>
    <t>L25'!N40</t>
  </si>
  <si>
    <t>L25'!O40</t>
  </si>
  <si>
    <t>L25'!J41</t>
  </si>
  <si>
    <t>L25'!L41</t>
  </si>
  <si>
    <t>L25'!M41</t>
  </si>
  <si>
    <t>L25'!J42</t>
  </si>
  <si>
    <t>L25'!L42</t>
  </si>
  <si>
    <t>L25'!M42</t>
  </si>
  <si>
    <t>L25'!N42</t>
  </si>
  <si>
    <t>L25'!O42</t>
  </si>
  <si>
    <t>L25'!J43</t>
  </si>
  <si>
    <t>L25'!L43</t>
  </si>
  <si>
    <t>L25'!M43</t>
  </si>
  <si>
    <t>L25'!J44</t>
  </si>
  <si>
    <t>L25'!L44</t>
  </si>
  <si>
    <t>L25'!M44</t>
  </si>
  <si>
    <t>L25'!J45</t>
  </si>
  <si>
    <t>L25'!L45</t>
  </si>
  <si>
    <t>L25'!M45</t>
  </si>
  <si>
    <t>L25'!J46</t>
  </si>
  <si>
    <t>L25'!L46</t>
  </si>
  <si>
    <t>L25'!M46</t>
  </si>
  <si>
    <t>L25'!J47</t>
  </si>
  <si>
    <t>L25'!L47</t>
  </si>
  <si>
    <t>L25'!M47</t>
  </si>
  <si>
    <t>L25'!J48</t>
  </si>
  <si>
    <t>L25'!L48</t>
  </si>
  <si>
    <t>L25'!M48</t>
  </si>
  <si>
    <t>L25'!J49</t>
  </si>
  <si>
    <t>L25'!K49</t>
  </si>
  <si>
    <t>L25'!L49</t>
  </si>
  <si>
    <t>L25'!M49</t>
  </si>
  <si>
    <t>L25'!N49</t>
  </si>
  <si>
    <t>L25'!J50</t>
  </si>
  <si>
    <t>L25'!K50</t>
  </si>
  <si>
    <t>L25'!L50</t>
  </si>
  <si>
    <t>L25'!M50</t>
  </si>
  <si>
    <t>L25'!N50</t>
  </si>
  <si>
    <t>L25'!J51</t>
  </si>
  <si>
    <t>L25'!K51</t>
  </si>
  <si>
    <t>L25'!L51</t>
  </si>
  <si>
    <t>L25'!M51</t>
  </si>
  <si>
    <t>L25'!N51</t>
  </si>
  <si>
    <t>L25'!J52</t>
  </si>
  <si>
    <t>L25'!K52</t>
  </si>
  <si>
    <t>L25'!L52</t>
  </si>
  <si>
    <t>L25'!M52</t>
  </si>
  <si>
    <t>L25'!N52</t>
  </si>
  <si>
    <t>L25'!I17</t>
  </si>
  <si>
    <t>L25'!H17</t>
  </si>
  <si>
    <t>L25'!G17</t>
  </si>
  <si>
    <t>L25'!F17</t>
  </si>
  <si>
    <t>L25'!E17</t>
  </si>
  <si>
    <t>L25'!I25</t>
  </si>
  <si>
    <t>L25'!H25</t>
  </si>
  <si>
    <t>L25'!G25</t>
  </si>
  <si>
    <t>L25'!F25</t>
  </si>
  <si>
    <t>L25'!E25</t>
  </si>
  <si>
    <t>L25'!I26</t>
  </si>
  <si>
    <t>L25'!H26</t>
  </si>
  <si>
    <t>L25'!G26</t>
  </si>
  <si>
    <t>L25'!F26</t>
  </si>
  <si>
    <t>L25'!E26</t>
  </si>
  <si>
    <t>L25'!I28</t>
  </si>
  <si>
    <t>L25'!H28</t>
  </si>
  <si>
    <t>L25'!G28</t>
  </si>
  <si>
    <t>L25'!F28</t>
  </si>
  <si>
    <t>L25'!E28</t>
  </si>
  <si>
    <t>L25'!I36</t>
  </si>
  <si>
    <t>L25'!H36</t>
  </si>
  <si>
    <t>L25'!G36</t>
  </si>
  <si>
    <t>L25'!F36</t>
  </si>
  <si>
    <t>L25'!E36</t>
  </si>
  <si>
    <t>L25'!I37</t>
  </si>
  <si>
    <t>L25'!H37</t>
  </si>
  <si>
    <t>L25'!G37</t>
  </si>
  <si>
    <t>L25'!F37</t>
  </si>
  <si>
    <t>L25'!E37</t>
  </si>
  <si>
    <t>L25'!I39</t>
  </si>
  <si>
    <t>L25'!H39</t>
  </si>
  <si>
    <t>L25'!G39</t>
  </si>
  <si>
    <t>L25'!F39</t>
  </si>
  <si>
    <t>L25'!E39</t>
  </si>
  <si>
    <t>L25'!I41</t>
  </si>
  <si>
    <t>L25'!H41</t>
  </si>
  <si>
    <t>L25'!E41</t>
  </si>
  <si>
    <t>L25'!E27</t>
  </si>
  <si>
    <t>L25'!D17</t>
  </si>
  <si>
    <t>L25'!I43</t>
  </si>
  <si>
    <t>L25'!H43</t>
  </si>
  <si>
    <t>L25'!E43</t>
  </si>
  <si>
    <t>L25'!I44</t>
  </si>
  <si>
    <t>L25'!H44</t>
  </si>
  <si>
    <t>L25'!E44</t>
  </si>
  <si>
    <t>L25'!I45</t>
  </si>
  <si>
    <t>L25'!H45</t>
  </si>
  <si>
    <t>L25'!E45</t>
  </si>
  <si>
    <t>L25'!I46</t>
  </si>
  <si>
    <t>L25'!H46</t>
  </si>
  <si>
    <t>L25'!E46</t>
  </si>
  <si>
    <t>L25'!I47</t>
  </si>
  <si>
    <t>L25'!H47</t>
  </si>
  <si>
    <t>L25'!E47</t>
  </si>
  <si>
    <t>L25'!I48</t>
  </si>
  <si>
    <t>L25'!H48</t>
  </si>
  <si>
    <t>L25'!E48</t>
  </si>
  <si>
    <t>L25'!I49</t>
  </si>
  <si>
    <t>L25'!I50</t>
  </si>
  <si>
    <t>L25'!I51</t>
  </si>
  <si>
    <t>L25'!I52</t>
  </si>
  <si>
    <t>L25'!I10</t>
  </si>
  <si>
    <t>L25'!H10</t>
  </si>
  <si>
    <t>L25'!G10</t>
  </si>
  <si>
    <t>L25'!F10</t>
  </si>
  <si>
    <t>L25'!E10</t>
  </si>
  <si>
    <t>L25'!D10</t>
  </si>
  <si>
    <t>L25'!I11</t>
  </si>
  <si>
    <t>L25'!H11</t>
  </si>
  <si>
    <t>L25'!G11</t>
  </si>
  <si>
    <t>L25'!F11</t>
  </si>
  <si>
    <t>L25'!E11</t>
  </si>
  <si>
    <t>L25'!D11</t>
  </si>
  <si>
    <t>L25'!I12</t>
  </si>
  <si>
    <t>L25'!H12</t>
  </si>
  <si>
    <t>L25'!G12</t>
  </si>
  <si>
    <t>L25'!F12</t>
  </si>
  <si>
    <t>L25'!E12</t>
  </si>
  <si>
    <t>L25'!D12</t>
  </si>
  <si>
    <t>L25'!I13</t>
  </si>
  <si>
    <t>L25'!H13</t>
  </si>
  <si>
    <t>L25'!G13</t>
  </si>
  <si>
    <t>L25'!F13</t>
  </si>
  <si>
    <t>L25'!E13</t>
  </si>
  <si>
    <t>L25'!D13</t>
  </si>
  <si>
    <t>L25'!I14</t>
  </si>
  <si>
    <t>L25'!H14</t>
  </si>
  <si>
    <t>L25'!G14</t>
  </si>
  <si>
    <t>L25'!F14</t>
  </si>
  <si>
    <t>L25'!E14</t>
  </si>
  <si>
    <t>L25'!D14</t>
  </si>
  <si>
    <t>L25'!I15</t>
  </si>
  <si>
    <t>L25'!H15</t>
  </si>
  <si>
    <t>L25'!G15</t>
  </si>
  <si>
    <t>L25'!F15</t>
  </si>
  <si>
    <t>L25'!E15</t>
  </si>
  <si>
    <t>L25'!D15</t>
  </si>
  <si>
    <t>L25'!I16</t>
  </si>
  <si>
    <t>L25'!H16</t>
  </si>
  <si>
    <t>L25'!G16</t>
  </si>
  <si>
    <t>L25'!F16</t>
  </si>
  <si>
    <t>L25'!E16</t>
  </si>
  <si>
    <t>L25'!D16</t>
  </si>
  <si>
    <t>L25'!I18</t>
  </si>
  <si>
    <t>L25'!H18</t>
  </si>
  <si>
    <t>L25'!G18</t>
  </si>
  <si>
    <t>L25'!F18</t>
  </si>
  <si>
    <t>L25'!E18</t>
  </si>
  <si>
    <t>L25'!I19</t>
  </si>
  <si>
    <t>L25'!H19</t>
  </si>
  <si>
    <t>L25'!G19</t>
  </si>
  <si>
    <t>L25'!F19</t>
  </si>
  <si>
    <t>L25'!E19</t>
  </si>
  <si>
    <t>L25'!I20</t>
  </si>
  <si>
    <t>L25'!H20</t>
  </si>
  <si>
    <t>L25'!G20</t>
  </si>
  <si>
    <t>L25'!F20</t>
  </si>
  <si>
    <t>L25'!E20</t>
  </si>
  <si>
    <t>L25'!I21</t>
  </si>
  <si>
    <t>L25'!H21</t>
  </si>
  <si>
    <t>L25'!G21</t>
  </si>
  <si>
    <t>L25'!F21</t>
  </si>
  <si>
    <t>L25'!E21</t>
  </si>
  <si>
    <t>L25'!I22</t>
  </si>
  <si>
    <t>L25'!H22</t>
  </si>
  <si>
    <t>L25'!G22</t>
  </si>
  <si>
    <t>L25'!F22</t>
  </si>
  <si>
    <t>L25'!E22</t>
  </si>
  <si>
    <t>L25'!I23</t>
  </si>
  <si>
    <t>L25'!H23</t>
  </si>
  <si>
    <t>L25'!G23</t>
  </si>
  <si>
    <t>L25'!F23</t>
  </si>
  <si>
    <t>L25'!E23</t>
  </si>
  <si>
    <t>L25'!I24</t>
  </si>
  <si>
    <t>L25'!H24</t>
  </si>
  <si>
    <t>L25'!G24</t>
  </si>
  <si>
    <t>L25'!F24</t>
  </si>
  <si>
    <t>L25'!E24</t>
  </si>
  <si>
    <t>L25'!I29</t>
  </si>
  <si>
    <t>L25'!H29</t>
  </si>
  <si>
    <t>L25'!G29</t>
  </si>
  <si>
    <t>L25'!F29</t>
  </si>
  <si>
    <t>L25'!E29</t>
  </si>
  <si>
    <t>L25'!I30</t>
  </si>
  <si>
    <t>L25'!H30</t>
  </si>
  <si>
    <t>L25'!G30</t>
  </si>
  <si>
    <t>L25'!F30</t>
  </si>
  <si>
    <t>L25'!E30</t>
  </si>
  <si>
    <t>L25'!I31</t>
  </si>
  <si>
    <t>L25'!H31</t>
  </si>
  <si>
    <t>L25'!G31</t>
  </si>
  <si>
    <t>L25'!F31</t>
  </si>
  <si>
    <t>L25'!E31</t>
  </si>
  <si>
    <t>L25'!I32</t>
  </si>
  <si>
    <t>L25'!H32</t>
  </si>
  <si>
    <t>L25'!G32</t>
  </si>
  <si>
    <t>L25'!F32</t>
  </si>
  <si>
    <t>L25'!E32</t>
  </si>
  <si>
    <t>L25'!I33</t>
  </si>
  <si>
    <t>L25'!H33</t>
  </si>
  <si>
    <t>L25'!G33</t>
  </si>
  <si>
    <t>L25'!F33</t>
  </si>
  <si>
    <t>L25'!E33</t>
  </si>
  <si>
    <t>L25'!I34</t>
  </si>
  <si>
    <t>L25'!H34</t>
  </si>
  <si>
    <t>L25'!G34</t>
  </si>
  <si>
    <t>L25'!F34</t>
  </si>
  <si>
    <t>L25'!E34</t>
  </si>
  <si>
    <t>L25'!I35</t>
  </si>
  <si>
    <t>L25'!H35</t>
  </si>
  <si>
    <t>L25'!G35</t>
  </si>
  <si>
    <t>L25'!F35</t>
  </si>
  <si>
    <t>L25'!E35</t>
  </si>
  <si>
    <t>L25'!E38</t>
  </si>
  <si>
    <t>L25'!E40</t>
  </si>
  <si>
    <t>L25'!E42</t>
  </si>
  <si>
    <t>L25'!D18</t>
  </si>
  <si>
    <t>L25'!D19</t>
  </si>
  <si>
    <t>L25'!D20</t>
  </si>
  <si>
    <t>L25'!D21</t>
  </si>
  <si>
    <t>L25'!D22</t>
  </si>
  <si>
    <t>L25'!D23</t>
  </si>
  <si>
    <t>L25'!D24</t>
  </si>
  <si>
    <t>L25'!D25</t>
  </si>
  <si>
    <t>L25'!D26</t>
  </si>
  <si>
    <t>L25'!D27</t>
  </si>
  <si>
    <t>L25'!F27</t>
  </si>
  <si>
    <t>L25'!G27</t>
  </si>
  <si>
    <t>L25'!H27</t>
  </si>
  <si>
    <t>L25'!I27</t>
  </si>
  <si>
    <t>L25'!D28</t>
  </si>
  <si>
    <t>L25'!D29</t>
  </si>
  <si>
    <t>L25'!D30</t>
  </si>
  <si>
    <t>L25'!D31</t>
  </si>
  <si>
    <t>L25'!D32</t>
  </si>
  <si>
    <t>L25'!D33</t>
  </si>
  <si>
    <t>L25'!D34</t>
  </si>
  <si>
    <t>L25'!D35</t>
  </si>
  <si>
    <t>L25'!D36</t>
  </si>
  <si>
    <t>L25'!D37</t>
  </si>
  <si>
    <t>L25'!D38</t>
  </si>
  <si>
    <t>L25'!F38</t>
  </si>
  <si>
    <t>L25'!G38</t>
  </si>
  <si>
    <t>L25'!H38</t>
  </si>
  <si>
    <t>L25'!I38</t>
  </si>
  <si>
    <t>L25'!D39</t>
  </si>
  <si>
    <t>L25'!D40</t>
  </si>
  <si>
    <t>L25'!F40</t>
  </si>
  <si>
    <t>L25'!G40</t>
  </si>
  <si>
    <t>L25'!H40</t>
  </si>
  <si>
    <t>L25'!I40</t>
  </si>
  <si>
    <t>L25'!D41</t>
  </si>
  <si>
    <t>L25'!F41</t>
  </si>
  <si>
    <t>L25'!G41</t>
  </si>
  <si>
    <t>L25'!D42</t>
  </si>
  <si>
    <t>L25'!F42</t>
  </si>
  <si>
    <t>L25'!G42</t>
  </si>
  <si>
    <t>L25'!H42</t>
  </si>
  <si>
    <t>L25'!I42</t>
  </si>
  <si>
    <t>L25'!D43</t>
  </si>
  <si>
    <t>L25'!F43</t>
  </si>
  <si>
    <t>L25'!G43</t>
  </si>
  <si>
    <t>L25'!D44</t>
  </si>
  <si>
    <t>L25'!F44</t>
  </si>
  <si>
    <t>L25'!G44</t>
  </si>
  <si>
    <t>L25'!D45</t>
  </si>
  <si>
    <t>L25'!F45</t>
  </si>
  <si>
    <t>L25'!G45</t>
  </si>
  <si>
    <t>L25'!D46</t>
  </si>
  <si>
    <t>L25'!F46</t>
  </si>
  <si>
    <t>L25'!G46</t>
  </si>
  <si>
    <t>L25'!D47</t>
  </si>
  <si>
    <t>L25'!F47</t>
  </si>
  <si>
    <t>L25'!G47</t>
  </si>
  <si>
    <t>L25'!D48</t>
  </si>
  <si>
    <t>L25'!F48</t>
  </si>
  <si>
    <t>L25'!G48</t>
  </si>
  <si>
    <t>L25'!D49</t>
  </si>
  <si>
    <t>L25'!E49</t>
  </si>
  <si>
    <t>L25'!F49</t>
  </si>
  <si>
    <t>L25'!G49</t>
  </si>
  <si>
    <t>L25'!H49</t>
  </si>
  <si>
    <t>L25'!D50</t>
  </si>
  <si>
    <t>L25'!E50</t>
  </si>
  <si>
    <t>L25'!F50</t>
  </si>
  <si>
    <t>L25'!G50</t>
  </si>
  <si>
    <t>L25'!H50</t>
  </si>
  <si>
    <t>L25'!D51</t>
  </si>
  <si>
    <t>L25'!E51</t>
  </si>
  <si>
    <t>L25'!F51</t>
  </si>
  <si>
    <t>L25'!G51</t>
  </si>
  <si>
    <t>L25'!H51</t>
  </si>
  <si>
    <t>L25'!D52</t>
  </si>
  <si>
    <t>L25'!E52</t>
  </si>
  <si>
    <t>L25'!F52</t>
  </si>
  <si>
    <t>L25'!G52</t>
  </si>
  <si>
    <t>L25'!H52</t>
  </si>
  <si>
    <t>L25'!U17</t>
  </si>
  <si>
    <t>L25'!T17</t>
  </si>
  <si>
    <t>L25'!S17</t>
  </si>
  <si>
    <t>L25'!R17</t>
  </si>
  <si>
    <t>L25'!Q17</t>
  </si>
  <si>
    <t>L25'!U25</t>
  </si>
  <si>
    <t>L25'!T25</t>
  </si>
  <si>
    <t>L25'!S25</t>
  </si>
  <si>
    <t>L25'!R25</t>
  </si>
  <si>
    <t>L25'!Q25</t>
  </si>
  <si>
    <t>L25'!U26</t>
  </si>
  <si>
    <t>L25'!T26</t>
  </si>
  <si>
    <t>L25'!S26</t>
  </si>
  <si>
    <t>L25'!R26</t>
  </si>
  <si>
    <t>L25'!Q26</t>
  </si>
  <si>
    <t>L25'!U28</t>
  </si>
  <si>
    <t>L25'!T28</t>
  </si>
  <si>
    <t>L25'!S28</t>
  </si>
  <si>
    <t>L25'!R28</t>
  </si>
  <si>
    <t>L25'!Q28</t>
  </si>
  <si>
    <t>L25'!U36</t>
  </si>
  <si>
    <t>L25'!T36</t>
  </si>
  <si>
    <t>L25'!S36</t>
  </si>
  <si>
    <t>L25'!R36</t>
  </si>
  <si>
    <t>L25'!Q36</t>
  </si>
  <si>
    <t>L25'!U37</t>
  </si>
  <si>
    <t>L25'!T37</t>
  </si>
  <si>
    <t>L25'!S37</t>
  </si>
  <si>
    <t>L25'!R37</t>
  </si>
  <si>
    <t>L25'!Q37</t>
  </si>
  <si>
    <t>L25'!U39</t>
  </si>
  <si>
    <t>L25'!T39</t>
  </si>
  <si>
    <t>L25'!S39</t>
  </si>
  <si>
    <t>L25'!R39</t>
  </si>
  <si>
    <t>L25'!Q39</t>
  </si>
  <si>
    <t>L25'!U41</t>
  </si>
  <si>
    <t>L25'!T41</t>
  </si>
  <si>
    <t>L25'!Q41</t>
  </si>
  <si>
    <t>L25'!Q27</t>
  </si>
  <si>
    <t>L25'!P17</t>
  </si>
  <si>
    <t>L25'!U43</t>
  </si>
  <si>
    <t>L25'!T43</t>
  </si>
  <si>
    <t>L25'!Q43</t>
  </si>
  <si>
    <t>L25'!U44</t>
  </si>
  <si>
    <t>L25'!T44</t>
  </si>
  <si>
    <t>L25'!Q44</t>
  </si>
  <si>
    <t>L25'!U45</t>
  </si>
  <si>
    <t>L25'!T45</t>
  </si>
  <si>
    <t>L25'!Q45</t>
  </si>
  <si>
    <t>L25'!U46</t>
  </si>
  <si>
    <t>L25'!T46</t>
  </si>
  <si>
    <t>L25'!Q46</t>
  </si>
  <si>
    <t>L25'!U47</t>
  </si>
  <si>
    <t>L25'!T47</t>
  </si>
  <si>
    <t>L25'!Q47</t>
  </si>
  <si>
    <t>L25'!U48</t>
  </si>
  <si>
    <t>L25'!T48</t>
  </si>
  <si>
    <t>L25'!Q48</t>
  </si>
  <si>
    <t>L25'!U49</t>
  </si>
  <si>
    <t>L25'!U50</t>
  </si>
  <si>
    <t>L25'!U51</t>
  </si>
  <si>
    <t>L25'!U52</t>
  </si>
  <si>
    <t>L25'!U10</t>
  </si>
  <si>
    <t>L25'!T10</t>
  </si>
  <si>
    <t>L25'!S10</t>
  </si>
  <si>
    <t>L25'!R10</t>
  </si>
  <si>
    <t>L25'!Q10</t>
  </si>
  <si>
    <t>L25'!P10</t>
  </si>
  <si>
    <t>L25'!U11</t>
  </si>
  <si>
    <t>L25'!T11</t>
  </si>
  <si>
    <t>L25'!S11</t>
  </si>
  <si>
    <t>L25'!R11</t>
  </si>
  <si>
    <t>L25'!Q11</t>
  </si>
  <si>
    <t>L25'!P11</t>
  </si>
  <si>
    <t>L25'!U12</t>
  </si>
  <si>
    <t>L25'!T12</t>
  </si>
  <si>
    <t>L25'!S12</t>
  </si>
  <si>
    <t>L25'!R12</t>
  </si>
  <si>
    <t>L25'!Q12</t>
  </si>
  <si>
    <t>L25'!P12</t>
  </si>
  <si>
    <t>L25'!U13</t>
  </si>
  <si>
    <t>L25'!T13</t>
  </si>
  <si>
    <t>L25'!S13</t>
  </si>
  <si>
    <t>L25'!R13</t>
  </si>
  <si>
    <t>L25'!Q13</t>
  </si>
  <si>
    <t>L25'!P13</t>
  </si>
  <si>
    <t>L25'!U14</t>
  </si>
  <si>
    <t>L25'!T14</t>
  </si>
  <si>
    <t>L25'!S14</t>
  </si>
  <si>
    <t>L25'!R14</t>
  </si>
  <si>
    <t>L25'!Q14</t>
  </si>
  <si>
    <t>L25'!P14</t>
  </si>
  <si>
    <t>L25'!U15</t>
  </si>
  <si>
    <t>L25'!T15</t>
  </si>
  <si>
    <t>L25'!S15</t>
  </si>
  <si>
    <t>L25'!R15</t>
  </si>
  <si>
    <t>L25'!Q15</t>
  </si>
  <si>
    <t>L25'!P15</t>
  </si>
  <si>
    <t>L25'!U16</t>
  </si>
  <si>
    <t>L25'!T16</t>
  </si>
  <si>
    <t>L25'!S16</t>
  </si>
  <si>
    <t>L25'!R16</t>
  </si>
  <si>
    <t>L25'!Q16</t>
  </si>
  <si>
    <t>L25'!P16</t>
  </si>
  <si>
    <t>L25'!U18</t>
  </si>
  <si>
    <t>L25'!T18</t>
  </si>
  <si>
    <t>L25'!S18</t>
  </si>
  <si>
    <t>L25'!R18</t>
  </si>
  <si>
    <t>L25'!Q18</t>
  </si>
  <si>
    <t>L25'!U19</t>
  </si>
  <si>
    <t>L25'!T19</t>
  </si>
  <si>
    <t>L25'!S19</t>
  </si>
  <si>
    <t>L25'!R19</t>
  </si>
  <si>
    <t>L25'!Q19</t>
  </si>
  <si>
    <t>L25'!U20</t>
  </si>
  <si>
    <t>L25'!T20</t>
  </si>
  <si>
    <t>L25'!S20</t>
  </si>
  <si>
    <t>L25'!R20</t>
  </si>
  <si>
    <t>L25'!Q20</t>
  </si>
  <si>
    <t>L25'!U21</t>
  </si>
  <si>
    <t>L25'!T21</t>
  </si>
  <si>
    <t>L25'!S21</t>
  </si>
  <si>
    <t>L25'!R21</t>
  </si>
  <si>
    <t>L25'!Q21</t>
  </si>
  <si>
    <t>L25'!U22</t>
  </si>
  <si>
    <t>L25'!T22</t>
  </si>
  <si>
    <t>L25'!S22</t>
  </si>
  <si>
    <t>L25'!R22</t>
  </si>
  <si>
    <t>L25'!Q22</t>
  </si>
  <si>
    <t>L25'!U23</t>
  </si>
  <si>
    <t>L25'!T23</t>
  </si>
  <si>
    <t>L25'!S23</t>
  </si>
  <si>
    <t>L25'!R23</t>
  </si>
  <si>
    <t>L25'!Q23</t>
  </si>
  <si>
    <t>L25'!U24</t>
  </si>
  <si>
    <t>L25'!T24</t>
  </si>
  <si>
    <t>L25'!S24</t>
  </si>
  <si>
    <t>L25'!R24</t>
  </si>
  <si>
    <t>L25'!Q24</t>
  </si>
  <si>
    <t>L25'!U29</t>
  </si>
  <si>
    <t>L25'!T29</t>
  </si>
  <si>
    <t>L25'!S29</t>
  </si>
  <si>
    <t>L25'!R29</t>
  </si>
  <si>
    <t>L25'!Q29</t>
  </si>
  <si>
    <t>L25'!U30</t>
  </si>
  <si>
    <t>L25'!T30</t>
  </si>
  <si>
    <t>L25'!S30</t>
  </si>
  <si>
    <t>L25'!R30</t>
  </si>
  <si>
    <t>L25'!Q30</t>
  </si>
  <si>
    <t>L25'!U31</t>
  </si>
  <si>
    <t>L25'!T31</t>
  </si>
  <si>
    <t>L25'!S31</t>
  </si>
  <si>
    <t>L25'!R31</t>
  </si>
  <si>
    <t>L25'!Q31</t>
  </si>
  <si>
    <t>L25'!U32</t>
  </si>
  <si>
    <t>L25'!T32</t>
  </si>
  <si>
    <t>L25'!S32</t>
  </si>
  <si>
    <t>L25'!R32</t>
  </si>
  <si>
    <t>L25'!Q32</t>
  </si>
  <si>
    <t>L25'!U33</t>
  </si>
  <si>
    <t>L25'!T33</t>
  </si>
  <si>
    <t>L25'!S33</t>
  </si>
  <si>
    <t>L25'!R33</t>
  </si>
  <si>
    <t>L25'!Q33</t>
  </si>
  <si>
    <t>L25'!U34</t>
  </si>
  <si>
    <t>L25'!T34</t>
  </si>
  <si>
    <t>L25'!S34</t>
  </si>
  <si>
    <t>L25'!R34</t>
  </si>
  <si>
    <t>L25'!Q34</t>
  </si>
  <si>
    <t>L25'!U35</t>
  </si>
  <si>
    <t>L25'!T35</t>
  </si>
  <si>
    <t>L25'!S35</t>
  </si>
  <si>
    <t>L25'!R35</t>
  </si>
  <si>
    <t>L25'!Q35</t>
  </si>
  <si>
    <t>L25'!Q38</t>
  </si>
  <si>
    <t>L25'!Q40</t>
  </si>
  <si>
    <t>L25'!Q42</t>
  </si>
  <si>
    <t>L25'!P18</t>
  </si>
  <si>
    <t>L25'!P19</t>
  </si>
  <si>
    <t>L25'!P20</t>
  </si>
  <si>
    <t>L25'!P21</t>
  </si>
  <si>
    <t>L25'!P22</t>
  </si>
  <si>
    <t>L25'!P23</t>
  </si>
  <si>
    <t>L25'!P24</t>
  </si>
  <si>
    <t>L25'!P25</t>
  </si>
  <si>
    <t>L25'!P26</t>
  </si>
  <si>
    <t>L25'!P27</t>
  </si>
  <si>
    <t>L25'!R27</t>
  </si>
  <si>
    <t>L25'!S27</t>
  </si>
  <si>
    <t>L25'!T27</t>
  </si>
  <si>
    <t>L25'!U27</t>
  </si>
  <si>
    <t>L25'!P28</t>
  </si>
  <si>
    <t>L25'!P29</t>
  </si>
  <si>
    <t>L25'!P30</t>
  </si>
  <si>
    <t>L25'!P31</t>
  </si>
  <si>
    <t>L25'!P32</t>
  </si>
  <si>
    <t>L25'!P33</t>
  </si>
  <si>
    <t>L25'!P34</t>
  </si>
  <si>
    <t>L25'!P35</t>
  </si>
  <si>
    <t>L25'!P36</t>
  </si>
  <si>
    <t>L25'!P37</t>
  </si>
  <si>
    <t>L25'!P38</t>
  </si>
  <si>
    <t>L25'!R38</t>
  </si>
  <si>
    <t>L25'!S38</t>
  </si>
  <si>
    <t>L25'!T38</t>
  </si>
  <si>
    <t>L25'!U38</t>
  </si>
  <si>
    <t>L25'!P39</t>
  </si>
  <si>
    <t>L25'!P40</t>
  </si>
  <si>
    <t>L25'!R40</t>
  </si>
  <si>
    <t>L25'!S40</t>
  </si>
  <si>
    <t>L25'!T40</t>
  </si>
  <si>
    <t>L25'!U40</t>
  </si>
  <si>
    <t>L25'!P41</t>
  </si>
  <si>
    <t>L25'!R41</t>
  </si>
  <si>
    <t>L25'!S41</t>
  </si>
  <si>
    <t>L25'!P42</t>
  </si>
  <si>
    <t>L25'!R42</t>
  </si>
  <si>
    <t>L25'!S42</t>
  </si>
  <si>
    <t>L25'!T42</t>
  </si>
  <si>
    <t>L25'!U42</t>
  </si>
  <si>
    <t>L25'!P43</t>
  </si>
  <si>
    <t>L25'!R43</t>
  </si>
  <si>
    <t>L25'!S43</t>
  </si>
  <si>
    <t>L25'!P44</t>
  </si>
  <si>
    <t>L25'!R44</t>
  </si>
  <si>
    <t>L25'!S44</t>
  </si>
  <si>
    <t>L25'!P45</t>
  </si>
  <si>
    <t>L25'!R45</t>
  </si>
  <si>
    <t>L25'!S45</t>
  </si>
  <si>
    <t>L25'!P46</t>
  </si>
  <si>
    <t>L25'!R46</t>
  </si>
  <si>
    <t>L25'!S46</t>
  </si>
  <si>
    <t>L25'!P47</t>
  </si>
  <si>
    <t>L25'!R47</t>
  </si>
  <si>
    <t>L25'!S47</t>
  </si>
  <si>
    <t>L25'!P48</t>
  </si>
  <si>
    <t>L25'!R48</t>
  </si>
  <si>
    <t>L25'!S48</t>
  </si>
  <si>
    <t>L25'!P49</t>
  </si>
  <si>
    <t>L25'!Q49</t>
  </si>
  <si>
    <t>L25'!R49</t>
  </si>
  <si>
    <t>L25'!S49</t>
  </si>
  <si>
    <t>L25'!T49</t>
  </si>
  <si>
    <t>L25'!P50</t>
  </si>
  <si>
    <t>L25'!Q50</t>
  </si>
  <si>
    <t>L25'!R50</t>
  </si>
  <si>
    <t>L25'!S50</t>
  </si>
  <si>
    <t>L25'!T50</t>
  </si>
  <si>
    <t>L25'!P51</t>
  </si>
  <si>
    <t>L25'!Q51</t>
  </si>
  <si>
    <t>L25'!R51</t>
  </si>
  <si>
    <t>L25'!S51</t>
  </si>
  <si>
    <t>L25'!T51</t>
  </si>
  <si>
    <t>L25'!P52</t>
  </si>
  <si>
    <t>L25'!Q52</t>
  </si>
  <si>
    <t>L25'!R52</t>
  </si>
  <si>
    <t>L25'!S52</t>
  </si>
  <si>
    <t>L25'!T52</t>
  </si>
  <si>
    <t>S250807</t>
  </si>
  <si>
    <t>S250808</t>
  </si>
  <si>
    <t>S250809</t>
  </si>
  <si>
    <t>S250810</t>
  </si>
  <si>
    <t>S250811</t>
  </si>
  <si>
    <t>S251607</t>
  </si>
  <si>
    <t>S251608</t>
  </si>
  <si>
    <t>S251609</t>
  </si>
  <si>
    <t>S251610</t>
  </si>
  <si>
    <t>S251611</t>
  </si>
  <si>
    <t>S251707</t>
  </si>
  <si>
    <t>S251708</t>
  </si>
  <si>
    <t>S251709</t>
  </si>
  <si>
    <t>S251710</t>
  </si>
  <si>
    <t>S251711</t>
  </si>
  <si>
    <t>S251907</t>
  </si>
  <si>
    <t>S251908</t>
  </si>
  <si>
    <t>S251909</t>
  </si>
  <si>
    <t>S251910</t>
  </si>
  <si>
    <t>S251911</t>
  </si>
  <si>
    <t>S252707</t>
  </si>
  <si>
    <t>S252708</t>
  </si>
  <si>
    <t>S252709</t>
  </si>
  <si>
    <t>S252710</t>
  </si>
  <si>
    <t>S252711</t>
  </si>
  <si>
    <t>S252807</t>
  </si>
  <si>
    <t>S252808</t>
  </si>
  <si>
    <t>S252809</t>
  </si>
  <si>
    <t>S252810</t>
  </si>
  <si>
    <t>S252811</t>
  </si>
  <si>
    <t>S253007</t>
  </si>
  <si>
    <t>S253008</t>
  </si>
  <si>
    <t>S253009</t>
  </si>
  <si>
    <t>S253010</t>
  </si>
  <si>
    <t>S253011</t>
  </si>
  <si>
    <t>S253207</t>
  </si>
  <si>
    <t>S253208</t>
  </si>
  <si>
    <t>S253211</t>
  </si>
  <si>
    <t>S251811</t>
  </si>
  <si>
    <t>S250812</t>
  </si>
  <si>
    <t>S253407</t>
  </si>
  <si>
    <t>S253408</t>
  </si>
  <si>
    <t>S253411</t>
  </si>
  <si>
    <t>S253507</t>
  </si>
  <si>
    <t>S253508</t>
  </si>
  <si>
    <t>S253511</t>
  </si>
  <si>
    <t>S253607</t>
  </si>
  <si>
    <t>S253608</t>
  </si>
  <si>
    <t>S253611</t>
  </si>
  <si>
    <t>S253707</t>
  </si>
  <si>
    <t>S253708</t>
  </si>
  <si>
    <t>S253711</t>
  </si>
  <si>
    <t>S253807</t>
  </si>
  <si>
    <t>S253808</t>
  </si>
  <si>
    <t>S253811</t>
  </si>
  <si>
    <t>S253907</t>
  </si>
  <si>
    <t>S253908</t>
  </si>
  <si>
    <t>S253911</t>
  </si>
  <si>
    <t>S254007</t>
  </si>
  <si>
    <t>S254107</t>
  </si>
  <si>
    <t>S254207</t>
  </si>
  <si>
    <t>S254307</t>
  </si>
  <si>
    <t>S250107</t>
  </si>
  <si>
    <t>S250108</t>
  </si>
  <si>
    <t>S250109</t>
  </si>
  <si>
    <t>S250110</t>
  </si>
  <si>
    <t>S250111</t>
  </si>
  <si>
    <t>S250112</t>
  </si>
  <si>
    <t>S250207</t>
  </si>
  <si>
    <t>S250208</t>
  </si>
  <si>
    <t>S250209</t>
  </si>
  <si>
    <t>S250210</t>
  </si>
  <si>
    <t>S250211</t>
  </si>
  <si>
    <t>S250212</t>
  </si>
  <si>
    <t>S250307</t>
  </si>
  <si>
    <t>S250308</t>
  </si>
  <si>
    <t>S250309</t>
  </si>
  <si>
    <t>S250310</t>
  </si>
  <si>
    <t>S250311</t>
  </si>
  <si>
    <t>S250312</t>
  </si>
  <si>
    <t>S250407</t>
  </si>
  <si>
    <t>S250408</t>
  </si>
  <si>
    <t>S250409</t>
  </si>
  <si>
    <t>S250410</t>
  </si>
  <si>
    <t>S250411</t>
  </si>
  <si>
    <t>S250412</t>
  </si>
  <si>
    <t>S250507</t>
  </si>
  <si>
    <t>S250508</t>
  </si>
  <si>
    <t>S250509</t>
  </si>
  <si>
    <t>S250510</t>
  </si>
  <si>
    <t>S250511</t>
  </si>
  <si>
    <t>S250512</t>
  </si>
  <si>
    <t>S250607</t>
  </si>
  <si>
    <t>S250608</t>
  </si>
  <si>
    <t>S250609</t>
  </si>
  <si>
    <t>S250610</t>
  </si>
  <si>
    <t>S250611</t>
  </si>
  <si>
    <t>S250612</t>
  </si>
  <si>
    <t>S250707</t>
  </si>
  <si>
    <t>S250708</t>
  </si>
  <si>
    <t>S250709</t>
  </si>
  <si>
    <t>S250710</t>
  </si>
  <si>
    <t>S250711</t>
  </si>
  <si>
    <t>S250712</t>
  </si>
  <si>
    <t>S250907</t>
  </si>
  <si>
    <t>S250908</t>
  </si>
  <si>
    <t>S250909</t>
  </si>
  <si>
    <t>S250910</t>
  </si>
  <si>
    <t>S250911</t>
  </si>
  <si>
    <t>S251007</t>
  </si>
  <si>
    <t>S251008</t>
  </si>
  <si>
    <t>S251009</t>
  </si>
  <si>
    <t>S251010</t>
  </si>
  <si>
    <t>S251011</t>
  </si>
  <si>
    <t>S251107</t>
  </si>
  <si>
    <t>S251108</t>
  </si>
  <si>
    <t>S251109</t>
  </si>
  <si>
    <t>S251110</t>
  </si>
  <si>
    <t>S251111</t>
  </si>
  <si>
    <t>S251207</t>
  </si>
  <si>
    <t>S251208</t>
  </si>
  <si>
    <t>S251209</t>
  </si>
  <si>
    <t>S251210</t>
  </si>
  <si>
    <t>S251211</t>
  </si>
  <si>
    <t>S251307</t>
  </si>
  <si>
    <t>S251308</t>
  </si>
  <si>
    <t>S251309</t>
  </si>
  <si>
    <t>S251310</t>
  </si>
  <si>
    <t>S251311</t>
  </si>
  <si>
    <t>S251407</t>
  </si>
  <si>
    <t>S251408</t>
  </si>
  <si>
    <t>S251409</t>
  </si>
  <si>
    <t>S251410</t>
  </si>
  <si>
    <t>S251411</t>
  </si>
  <si>
    <t>S251507</t>
  </si>
  <si>
    <t>S251508</t>
  </si>
  <si>
    <t>S251509</t>
  </si>
  <si>
    <t>S251510</t>
  </si>
  <si>
    <t>S251511</t>
  </si>
  <si>
    <t>S252007</t>
  </si>
  <si>
    <t>S252008</t>
  </si>
  <si>
    <t>S252009</t>
  </si>
  <si>
    <t>S252010</t>
  </si>
  <si>
    <t>S252011</t>
  </si>
  <si>
    <t>S252107</t>
  </si>
  <si>
    <t>S252108</t>
  </si>
  <si>
    <t>S252109</t>
  </si>
  <si>
    <t>S252110</t>
  </si>
  <si>
    <t>S252111</t>
  </si>
  <si>
    <t>S252207</t>
  </si>
  <si>
    <t>S252208</t>
  </si>
  <si>
    <t>S252209</t>
  </si>
  <si>
    <t>S252210</t>
  </si>
  <si>
    <t>S252211</t>
  </si>
  <si>
    <t>S252307</t>
  </si>
  <si>
    <t>S252308</t>
  </si>
  <si>
    <t>S252309</t>
  </si>
  <si>
    <t>S252310</t>
  </si>
  <si>
    <t>S252311</t>
  </si>
  <si>
    <t>S252407</t>
  </si>
  <si>
    <t>S252408</t>
  </si>
  <si>
    <t>S252409</t>
  </si>
  <si>
    <t>S252410</t>
  </si>
  <si>
    <t>S252411</t>
  </si>
  <si>
    <t>S252507</t>
  </si>
  <si>
    <t>S252508</t>
  </si>
  <si>
    <t>S252509</t>
  </si>
  <si>
    <t>S252510</t>
  </si>
  <si>
    <t>S252511</t>
  </si>
  <si>
    <t>S252607</t>
  </si>
  <si>
    <t>S252608</t>
  </si>
  <si>
    <t>S252609</t>
  </si>
  <si>
    <t>S252610</t>
  </si>
  <si>
    <t>S252611</t>
  </si>
  <si>
    <t>S252911</t>
  </si>
  <si>
    <t>S253111</t>
  </si>
  <si>
    <t>S253311</t>
  </si>
  <si>
    <t>S250912</t>
  </si>
  <si>
    <t>S251012</t>
  </si>
  <si>
    <t>S251112</t>
  </si>
  <si>
    <t>S251212</t>
  </si>
  <si>
    <t>S251312</t>
  </si>
  <si>
    <t>S251412</t>
  </si>
  <si>
    <t>S251512</t>
  </si>
  <si>
    <t>S251612</t>
  </si>
  <si>
    <t>S251712</t>
  </si>
  <si>
    <t>S251812</t>
  </si>
  <si>
    <t>S251810</t>
  </si>
  <si>
    <t>S251809</t>
  </si>
  <si>
    <t>S251808</t>
  </si>
  <si>
    <t>S251807</t>
  </si>
  <si>
    <t>S251912</t>
  </si>
  <si>
    <t>S252012</t>
  </si>
  <si>
    <t>S252112</t>
  </si>
  <si>
    <t>S252212</t>
  </si>
  <si>
    <t>S252312</t>
  </si>
  <si>
    <t>S252412</t>
  </si>
  <si>
    <t>S252512</t>
  </si>
  <si>
    <t>S252612</t>
  </si>
  <si>
    <t>S252712</t>
  </si>
  <si>
    <t>S252812</t>
  </si>
  <si>
    <t>S252912</t>
  </si>
  <si>
    <t>S252910</t>
  </si>
  <si>
    <t>S252909</t>
  </si>
  <si>
    <t>S252908</t>
  </si>
  <si>
    <t>S252907</t>
  </si>
  <si>
    <t>S253012</t>
  </si>
  <si>
    <t>S253112</t>
  </si>
  <si>
    <t>S253110</t>
  </si>
  <si>
    <t>S253109</t>
  </si>
  <si>
    <t>S253108</t>
  </si>
  <si>
    <t>S253107</t>
  </si>
  <si>
    <t>S253212</t>
  </si>
  <si>
    <t>S253210</t>
  </si>
  <si>
    <t>S253209</t>
  </si>
  <si>
    <t>S253312</t>
  </si>
  <si>
    <t>S253310</t>
  </si>
  <si>
    <t>S253309</t>
  </si>
  <si>
    <t>S253308</t>
  </si>
  <si>
    <t>S253307</t>
  </si>
  <si>
    <t>S253412</t>
  </si>
  <si>
    <t>S253410</t>
  </si>
  <si>
    <t>S253409</t>
  </si>
  <si>
    <t>S253512</t>
  </si>
  <si>
    <t>S253510</t>
  </si>
  <si>
    <t>S253509</t>
  </si>
  <si>
    <t>S253612</t>
  </si>
  <si>
    <t>S253610</t>
  </si>
  <si>
    <t>S253609</t>
  </si>
  <si>
    <t>S253712</t>
  </si>
  <si>
    <t>S253710</t>
  </si>
  <si>
    <t>S253709</t>
  </si>
  <si>
    <t>S253812</t>
  </si>
  <si>
    <t>S253810</t>
  </si>
  <si>
    <t>S253809</t>
  </si>
  <si>
    <t>S253912</t>
  </si>
  <si>
    <t>S253910</t>
  </si>
  <si>
    <t>S253909</t>
  </si>
  <si>
    <t>S254012</t>
  </si>
  <si>
    <t>S254011</t>
  </si>
  <si>
    <t>S254010</t>
  </si>
  <si>
    <t>S254009</t>
  </si>
  <si>
    <t>S254008</t>
  </si>
  <si>
    <t>S254112</t>
  </si>
  <si>
    <t>S254111</t>
  </si>
  <si>
    <t>S254110</t>
  </si>
  <si>
    <t>S254109</t>
  </si>
  <si>
    <t>S254108</t>
  </si>
  <si>
    <t>S254212</t>
  </si>
  <si>
    <t>S254211</t>
  </si>
  <si>
    <t>S254210</t>
  </si>
  <si>
    <t>S254209</t>
  </si>
  <si>
    <t>S254208</t>
  </si>
  <si>
    <t>S254312</t>
  </si>
  <si>
    <t>S254311</t>
  </si>
  <si>
    <t>S254310</t>
  </si>
  <si>
    <t>S254309</t>
  </si>
  <si>
    <t>S254308</t>
  </si>
  <si>
    <t>S250813</t>
  </si>
  <si>
    <t>S250814</t>
  </si>
  <si>
    <t>S250815</t>
  </si>
  <si>
    <t>S250816</t>
  </si>
  <si>
    <t>S250817</t>
  </si>
  <si>
    <t>S251613</t>
  </si>
  <si>
    <t>S251614</t>
  </si>
  <si>
    <t>S251615</t>
  </si>
  <si>
    <t>S251616</t>
  </si>
  <si>
    <t>S251617</t>
  </si>
  <si>
    <t>S251713</t>
  </si>
  <si>
    <t>S251714</t>
  </si>
  <si>
    <t>S251715</t>
  </si>
  <si>
    <t>S251716</t>
  </si>
  <si>
    <t>S251717</t>
  </si>
  <si>
    <t>S251913</t>
  </si>
  <si>
    <t>S251914</t>
  </si>
  <si>
    <t>S251915</t>
  </si>
  <si>
    <t>S251916</t>
  </si>
  <si>
    <t>S251917</t>
  </si>
  <si>
    <t>S252713</t>
  </si>
  <si>
    <t>S252714</t>
  </si>
  <si>
    <t>S252715</t>
  </si>
  <si>
    <t>S252716</t>
  </si>
  <si>
    <t>S252717</t>
  </si>
  <si>
    <t>S252813</t>
  </si>
  <si>
    <t>S252814</t>
  </si>
  <si>
    <t>S252815</t>
  </si>
  <si>
    <t>S252816</t>
  </si>
  <si>
    <t>S252817</t>
  </si>
  <si>
    <t>S253013</t>
  </si>
  <si>
    <t>S253014</t>
  </si>
  <si>
    <t>S253015</t>
  </si>
  <si>
    <t>S253016</t>
  </si>
  <si>
    <t>S253017</t>
  </si>
  <si>
    <t>S253213</t>
  </si>
  <si>
    <t>S253214</t>
  </si>
  <si>
    <t>S253217</t>
  </si>
  <si>
    <t>S251817</t>
  </si>
  <si>
    <t>S250818</t>
  </si>
  <si>
    <t>S253413</t>
  </si>
  <si>
    <t>S253414</t>
  </si>
  <si>
    <t>S253417</t>
  </si>
  <si>
    <t>S253513</t>
  </si>
  <si>
    <t>S253514</t>
  </si>
  <si>
    <t>S253517</t>
  </si>
  <si>
    <t>S253613</t>
  </si>
  <si>
    <t>S253614</t>
  </si>
  <si>
    <t>S253617</t>
  </si>
  <si>
    <t>S253713</t>
  </si>
  <si>
    <t>S253714</t>
  </si>
  <si>
    <t>S253717</t>
  </si>
  <si>
    <t>S253813</t>
  </si>
  <si>
    <t>S253814</t>
  </si>
  <si>
    <t>S253817</t>
  </si>
  <si>
    <t>S253913</t>
  </si>
  <si>
    <t>S253914</t>
  </si>
  <si>
    <t>S253917</t>
  </si>
  <si>
    <t>S254013</t>
  </si>
  <si>
    <t>S254113</t>
  </si>
  <si>
    <t>S254213</t>
  </si>
  <si>
    <t>S254313</t>
  </si>
  <si>
    <t>S250113</t>
  </si>
  <si>
    <t>S250114</t>
  </si>
  <si>
    <t>S250115</t>
  </si>
  <si>
    <t>S250116</t>
  </si>
  <si>
    <t>S250117</t>
  </si>
  <si>
    <t>S250118</t>
  </si>
  <si>
    <t>S250213</t>
  </si>
  <si>
    <t>S250214</t>
  </si>
  <si>
    <t>S250215</t>
  </si>
  <si>
    <t>S250216</t>
  </si>
  <si>
    <t>S250217</t>
  </si>
  <si>
    <t>S250218</t>
  </si>
  <si>
    <t>S250313</t>
  </si>
  <si>
    <t>S250314</t>
  </si>
  <si>
    <t>S250315</t>
  </si>
  <si>
    <t>S250316</t>
  </si>
  <si>
    <t>S250317</t>
  </si>
  <si>
    <t>S250318</t>
  </si>
  <si>
    <t>S250413</t>
  </si>
  <si>
    <t>S250414</t>
  </si>
  <si>
    <t>S250415</t>
  </si>
  <si>
    <t>S250416</t>
  </si>
  <si>
    <t>S250417</t>
  </si>
  <si>
    <t>S250418</t>
  </si>
  <si>
    <t>S250513</t>
  </si>
  <si>
    <t>S250514</t>
  </si>
  <si>
    <t>S250515</t>
  </si>
  <si>
    <t>S250516</t>
  </si>
  <si>
    <t>S250517</t>
  </si>
  <si>
    <t>S250518</t>
  </si>
  <si>
    <t>S250613</t>
  </si>
  <si>
    <t>S250614</t>
  </si>
  <si>
    <t>S250615</t>
  </si>
  <si>
    <t>S250616</t>
  </si>
  <si>
    <t>S250617</t>
  </si>
  <si>
    <t>S250618</t>
  </si>
  <si>
    <t>S250713</t>
  </si>
  <si>
    <t>S250714</t>
  </si>
  <si>
    <t>S250715</t>
  </si>
  <si>
    <t>S250716</t>
  </si>
  <si>
    <t>S250717</t>
  </si>
  <si>
    <t>S250718</t>
  </si>
  <si>
    <t>S250913</t>
  </si>
  <si>
    <t>S250914</t>
  </si>
  <si>
    <t>S250915</t>
  </si>
  <si>
    <t>S250916</t>
  </si>
  <si>
    <t>S250917</t>
  </si>
  <si>
    <t>S251013</t>
  </si>
  <si>
    <t>S251014</t>
  </si>
  <si>
    <t>S251015</t>
  </si>
  <si>
    <t>S251016</t>
  </si>
  <si>
    <t>S251017</t>
  </si>
  <si>
    <t>S251113</t>
  </si>
  <si>
    <t>S251114</t>
  </si>
  <si>
    <t>S251115</t>
  </si>
  <si>
    <t>S251116</t>
  </si>
  <si>
    <t>S251117</t>
  </si>
  <si>
    <t>S251213</t>
  </si>
  <si>
    <t>S251214</t>
  </si>
  <si>
    <t>S251215</t>
  </si>
  <si>
    <t>S251216</t>
  </si>
  <si>
    <t>S251217</t>
  </si>
  <si>
    <t>S251313</t>
  </si>
  <si>
    <t>S251314</t>
  </si>
  <si>
    <t>S251315</t>
  </si>
  <si>
    <t>S251316</t>
  </si>
  <si>
    <t>S251317</t>
  </si>
  <si>
    <t>S251413</t>
  </si>
  <si>
    <t>S251414</t>
  </si>
  <si>
    <t>S251415</t>
  </si>
  <si>
    <t>S251416</t>
  </si>
  <si>
    <t>S251417</t>
  </si>
  <si>
    <t>S251513</t>
  </si>
  <si>
    <t>S251514</t>
  </si>
  <si>
    <t>S251515</t>
  </si>
  <si>
    <t>S251516</t>
  </si>
  <si>
    <t>S251517</t>
  </si>
  <si>
    <t>S252013</t>
  </si>
  <si>
    <t>S252014</t>
  </si>
  <si>
    <t>S252015</t>
  </si>
  <si>
    <t>S252016</t>
  </si>
  <si>
    <t>S252017</t>
  </si>
  <si>
    <t>S252113</t>
  </si>
  <si>
    <t>S252114</t>
  </si>
  <si>
    <t>S252115</t>
  </si>
  <si>
    <t>S252116</t>
  </si>
  <si>
    <t>S252117</t>
  </si>
  <si>
    <t>S252213</t>
  </si>
  <si>
    <t>S252214</t>
  </si>
  <si>
    <t>S252215</t>
  </si>
  <si>
    <t>S252216</t>
  </si>
  <si>
    <t>S252217</t>
  </si>
  <si>
    <t>S252313</t>
  </si>
  <si>
    <t>S252314</t>
  </si>
  <si>
    <t>S252315</t>
  </si>
  <si>
    <t>S252316</t>
  </si>
  <si>
    <t>S252317</t>
  </si>
  <si>
    <t>S252413</t>
  </si>
  <si>
    <t>S252414</t>
  </si>
  <si>
    <t>S252415</t>
  </si>
  <si>
    <t>S252416</t>
  </si>
  <si>
    <t>S252417</t>
  </si>
  <si>
    <t>S252513</t>
  </si>
  <si>
    <t>S252514</t>
  </si>
  <si>
    <t>S252515</t>
  </si>
  <si>
    <t>S252516</t>
  </si>
  <si>
    <t>S252517</t>
  </si>
  <si>
    <t>S252613</t>
  </si>
  <si>
    <t>S252614</t>
  </si>
  <si>
    <t>S252615</t>
  </si>
  <si>
    <t>S252616</t>
  </si>
  <si>
    <t>S252617</t>
  </si>
  <si>
    <t>S252917</t>
  </si>
  <si>
    <t>S253117</t>
  </si>
  <si>
    <t>S253317</t>
  </si>
  <si>
    <t>S250918</t>
  </si>
  <si>
    <t>S251018</t>
  </si>
  <si>
    <t>S251118</t>
  </si>
  <si>
    <t>S251218</t>
  </si>
  <si>
    <t>S251318</t>
  </si>
  <si>
    <t>S251418</t>
  </si>
  <si>
    <t>S251518</t>
  </si>
  <si>
    <t>S251618</t>
  </si>
  <si>
    <t>S251718</t>
  </si>
  <si>
    <t>S251818</t>
  </si>
  <si>
    <t>S251816</t>
  </si>
  <si>
    <t>S251815</t>
  </si>
  <si>
    <t>S251814</t>
  </si>
  <si>
    <t>S251813</t>
  </si>
  <si>
    <t>S251918</t>
  </si>
  <si>
    <t>S252018</t>
  </si>
  <si>
    <t>S252118</t>
  </si>
  <si>
    <t>S252218</t>
  </si>
  <si>
    <t>S252318</t>
  </si>
  <si>
    <t>S252418</t>
  </si>
  <si>
    <t>S252518</t>
  </si>
  <si>
    <t>S252618</t>
  </si>
  <si>
    <t>S252718</t>
  </si>
  <si>
    <t>S252818</t>
  </si>
  <si>
    <t>S252918</t>
  </si>
  <si>
    <t>S252916</t>
  </si>
  <si>
    <t>S252915</t>
  </si>
  <si>
    <t>S252914</t>
  </si>
  <si>
    <t>S252913</t>
  </si>
  <si>
    <t>S253018</t>
  </si>
  <si>
    <t>S253118</t>
  </si>
  <si>
    <t>S253116</t>
  </si>
  <si>
    <t>S253115</t>
  </si>
  <si>
    <t>S253114</t>
  </si>
  <si>
    <t>S253113</t>
  </si>
  <si>
    <t>S253218</t>
  </si>
  <si>
    <t>S253216</t>
  </si>
  <si>
    <t>S253215</t>
  </si>
  <si>
    <t>S253318</t>
  </si>
  <si>
    <t>S253316</t>
  </si>
  <si>
    <t>S253315</t>
  </si>
  <si>
    <t>S253314</t>
  </si>
  <si>
    <t>S253313</t>
  </si>
  <si>
    <t>S253418</t>
  </si>
  <si>
    <t>S253416</t>
  </si>
  <si>
    <t>S253415</t>
  </si>
  <si>
    <t>S253518</t>
  </si>
  <si>
    <t>S253516</t>
  </si>
  <si>
    <t>S253515</t>
  </si>
  <si>
    <t>S253618</t>
  </si>
  <si>
    <t>S253616</t>
  </si>
  <si>
    <t>S253615</t>
  </si>
  <si>
    <t>S253718</t>
  </si>
  <si>
    <t>S253716</t>
  </si>
  <si>
    <t>S253715</t>
  </si>
  <si>
    <t>S253818</t>
  </si>
  <si>
    <t>S253816</t>
  </si>
  <si>
    <t>S253815</t>
  </si>
  <si>
    <t>S253918</t>
  </si>
  <si>
    <t>S253916</t>
  </si>
  <si>
    <t>S253915</t>
  </si>
  <si>
    <t>S254018</t>
  </si>
  <si>
    <t>S254017</t>
  </si>
  <si>
    <t>S254016</t>
  </si>
  <si>
    <t>S254015</t>
  </si>
  <si>
    <t>S254014</t>
  </si>
  <si>
    <t>S254118</t>
  </si>
  <si>
    <t>S254117</t>
  </si>
  <si>
    <t>S254116</t>
  </si>
  <si>
    <t>S254115</t>
  </si>
  <si>
    <t>S254114</t>
  </si>
  <si>
    <t>S254218</t>
  </si>
  <si>
    <t>S254217</t>
  </si>
  <si>
    <t>S254216</t>
  </si>
  <si>
    <t>S254215</t>
  </si>
  <si>
    <t>S254214</t>
  </si>
  <si>
    <t>S254318</t>
  </si>
  <si>
    <t>S254317</t>
  </si>
  <si>
    <t>S254316</t>
  </si>
  <si>
    <t>S254315</t>
  </si>
  <si>
    <t>S254314</t>
  </si>
  <si>
    <t>S250801</t>
  </si>
  <si>
    <t>S250802</t>
  </si>
  <si>
    <t>S250803</t>
  </si>
  <si>
    <t>S250804</t>
  </si>
  <si>
    <t>S250805</t>
  </si>
  <si>
    <t>S251601</t>
  </si>
  <si>
    <t>S251602</t>
  </si>
  <si>
    <t>S251603</t>
  </si>
  <si>
    <t>S251604</t>
  </si>
  <si>
    <t>S251605</t>
  </si>
  <si>
    <t>S251701</t>
  </si>
  <si>
    <t>S251702</t>
  </si>
  <si>
    <t>S251703</t>
  </si>
  <si>
    <t>S251704</t>
  </si>
  <si>
    <t>S251705</t>
  </si>
  <si>
    <t>S251901</t>
  </si>
  <si>
    <t>S251902</t>
  </si>
  <si>
    <t>S251903</t>
  </si>
  <si>
    <t>S251904</t>
  </si>
  <si>
    <t>S251905</t>
  </si>
  <si>
    <t>S252701</t>
  </si>
  <si>
    <t>S252702</t>
  </si>
  <si>
    <t>S252703</t>
  </si>
  <si>
    <t>S252704</t>
  </si>
  <si>
    <t>S252705</t>
  </si>
  <si>
    <t>S252801</t>
  </si>
  <si>
    <t>S252802</t>
  </si>
  <si>
    <t>S252803</t>
  </si>
  <si>
    <t>S252804</t>
  </si>
  <si>
    <t>S252805</t>
  </si>
  <si>
    <t>S253001</t>
  </si>
  <si>
    <t>S253002</t>
  </si>
  <si>
    <t>S253003</t>
  </si>
  <si>
    <t>S253004</t>
  </si>
  <si>
    <t>S253005</t>
  </si>
  <si>
    <t>S253201</t>
  </si>
  <si>
    <t>S253202</t>
  </si>
  <si>
    <t>S253205</t>
  </si>
  <si>
    <t>S251805</t>
  </si>
  <si>
    <t>S250806</t>
  </si>
  <si>
    <t>S253401</t>
  </si>
  <si>
    <t>S253402</t>
  </si>
  <si>
    <t>S253405</t>
  </si>
  <si>
    <t>S253501</t>
  </si>
  <si>
    <t>S253502</t>
  </si>
  <si>
    <t>S253505</t>
  </si>
  <si>
    <t>S253601</t>
  </si>
  <si>
    <t>S253602</t>
  </si>
  <si>
    <t>S253605</t>
  </si>
  <si>
    <t>S253701</t>
  </si>
  <si>
    <t>S253702</t>
  </si>
  <si>
    <t>S253705</t>
  </si>
  <si>
    <t>S253801</t>
  </si>
  <si>
    <t>S253802</t>
  </si>
  <si>
    <t>S253805</t>
  </si>
  <si>
    <t>S253901</t>
  </si>
  <si>
    <t>S253902</t>
  </si>
  <si>
    <t>S253905</t>
  </si>
  <si>
    <t>S254001</t>
  </si>
  <si>
    <t>S254101</t>
  </si>
  <si>
    <t>S254201</t>
  </si>
  <si>
    <t>S254301</t>
  </si>
  <si>
    <t>S250101</t>
  </si>
  <si>
    <t>S250102</t>
  </si>
  <si>
    <t>S250103</t>
  </si>
  <si>
    <t>S250104</t>
  </si>
  <si>
    <t>S250105</t>
  </si>
  <si>
    <t>S250106</t>
  </si>
  <si>
    <t>S250201</t>
  </si>
  <si>
    <t>S250202</t>
  </si>
  <si>
    <t>S250203</t>
  </si>
  <si>
    <t>S250204</t>
  </si>
  <si>
    <t>S250205</t>
  </si>
  <si>
    <t>S250206</t>
  </si>
  <si>
    <t>S250301</t>
  </si>
  <si>
    <t>S250302</t>
  </si>
  <si>
    <t>S250303</t>
  </si>
  <si>
    <t>S250304</t>
  </si>
  <si>
    <t>S250305</t>
  </si>
  <si>
    <t>S250306</t>
  </si>
  <si>
    <t>S250401</t>
  </si>
  <si>
    <t>S250402</t>
  </si>
  <si>
    <t>S250403</t>
  </si>
  <si>
    <t>S250404</t>
  </si>
  <si>
    <t>S250405</t>
  </si>
  <si>
    <t>S250406</t>
  </si>
  <si>
    <t>S250501</t>
  </si>
  <si>
    <t>S250502</t>
  </si>
  <si>
    <t>S250503</t>
  </si>
  <si>
    <t>S250504</t>
  </si>
  <si>
    <t>S250505</t>
  </si>
  <si>
    <t>S250506</t>
  </si>
  <si>
    <t>S250601</t>
  </si>
  <si>
    <t>S250602</t>
  </si>
  <si>
    <t>S250603</t>
  </si>
  <si>
    <t>S250604</t>
  </si>
  <si>
    <t>S250605</t>
  </si>
  <si>
    <t>S250606</t>
  </si>
  <si>
    <t>S250701</t>
  </si>
  <si>
    <t>S250702</t>
  </si>
  <si>
    <t>S250703</t>
  </si>
  <si>
    <t>S250704</t>
  </si>
  <si>
    <t>S250705</t>
  </si>
  <si>
    <t>S250706</t>
  </si>
  <si>
    <t>S250901</t>
  </si>
  <si>
    <t>S250902</t>
  </si>
  <si>
    <t>S250903</t>
  </si>
  <si>
    <t>S250904</t>
  </si>
  <si>
    <t>S250905</t>
  </si>
  <si>
    <t>S251001</t>
  </si>
  <si>
    <t>S251002</t>
  </si>
  <si>
    <t>S251003</t>
  </si>
  <si>
    <t>S251004</t>
  </si>
  <si>
    <t>S251005</t>
  </si>
  <si>
    <t>S251101</t>
  </si>
  <si>
    <t>S251102</t>
  </si>
  <si>
    <t>S251103</t>
  </si>
  <si>
    <t>S251104</t>
  </si>
  <si>
    <t>S251105</t>
  </si>
  <si>
    <t>S251201</t>
  </si>
  <si>
    <t>S251202</t>
  </si>
  <si>
    <t>S251203</t>
  </si>
  <si>
    <t>S251204</t>
  </si>
  <si>
    <t>S251205</t>
  </si>
  <si>
    <t>S251301</t>
  </si>
  <si>
    <t>S251302</t>
  </si>
  <si>
    <t>S251303</t>
  </si>
  <si>
    <t>S251304</t>
  </si>
  <si>
    <t>S251305</t>
  </si>
  <si>
    <t>S251401</t>
  </si>
  <si>
    <t>S251402</t>
  </si>
  <si>
    <t>S251403</t>
  </si>
  <si>
    <t>S251404</t>
  </si>
  <si>
    <t>S251405</t>
  </si>
  <si>
    <t>S251501</t>
  </si>
  <si>
    <t>S251502</t>
  </si>
  <si>
    <t>S251503</t>
  </si>
  <si>
    <t>S251504</t>
  </si>
  <si>
    <t>S251505</t>
  </si>
  <si>
    <t>S252001</t>
  </si>
  <si>
    <t>S252002</t>
  </si>
  <si>
    <t>S252003</t>
  </si>
  <si>
    <t>S252004</t>
  </si>
  <si>
    <t>S252005</t>
  </si>
  <si>
    <t>S252101</t>
  </si>
  <si>
    <t>S252102</t>
  </si>
  <si>
    <t>S252103</t>
  </si>
  <si>
    <t>S252104</t>
  </si>
  <si>
    <t>S252105</t>
  </si>
  <si>
    <t>S252201</t>
  </si>
  <si>
    <t>S252202</t>
  </si>
  <si>
    <t>S252203</t>
  </si>
  <si>
    <t>S252204</t>
  </si>
  <si>
    <t>S252205</t>
  </si>
  <si>
    <t>S252301</t>
  </si>
  <si>
    <t>S252302</t>
  </si>
  <si>
    <t>S252303</t>
  </si>
  <si>
    <t>S252304</t>
  </si>
  <si>
    <t>S252305</t>
  </si>
  <si>
    <t>S252401</t>
  </si>
  <si>
    <t>S252402</t>
  </si>
  <si>
    <t>S252403</t>
  </si>
  <si>
    <t>S252404</t>
  </si>
  <si>
    <t>S252405</t>
  </si>
  <si>
    <t>S252501</t>
  </si>
  <si>
    <t>S252502</t>
  </si>
  <si>
    <t>S252503</t>
  </si>
  <si>
    <t>S252504</t>
  </si>
  <si>
    <t>S252505</t>
  </si>
  <si>
    <t>S252601</t>
  </si>
  <si>
    <t>S252602</t>
  </si>
  <si>
    <t>S252603</t>
  </si>
  <si>
    <t>S252604</t>
  </si>
  <si>
    <t>S252605</t>
  </si>
  <si>
    <t>S252905</t>
  </si>
  <si>
    <t>S253105</t>
  </si>
  <si>
    <t>S253305</t>
  </si>
  <si>
    <t>S250906</t>
  </si>
  <si>
    <t>S251006</t>
  </si>
  <si>
    <t>S251106</t>
  </si>
  <si>
    <t>S251206</t>
  </si>
  <si>
    <t>S251306</t>
  </si>
  <si>
    <t>S251406</t>
  </si>
  <si>
    <t>S251506</t>
  </si>
  <si>
    <t>S251606</t>
  </si>
  <si>
    <t>S251706</t>
  </si>
  <si>
    <t>S251806</t>
  </si>
  <si>
    <t>S251804</t>
  </si>
  <si>
    <t>S251803</t>
  </si>
  <si>
    <t>S251802</t>
  </si>
  <si>
    <t>S251801</t>
  </si>
  <si>
    <t>S251906</t>
  </si>
  <si>
    <t>S252006</t>
  </si>
  <si>
    <t>S252106</t>
  </si>
  <si>
    <t>S252206</t>
  </si>
  <si>
    <t>S252306</t>
  </si>
  <si>
    <t>S252406</t>
  </si>
  <si>
    <t>S252506</t>
  </si>
  <si>
    <t>S252606</t>
  </si>
  <si>
    <t>S252706</t>
  </si>
  <si>
    <t>S252806</t>
  </si>
  <si>
    <t>S252906</t>
  </si>
  <si>
    <t>S252904</t>
  </si>
  <si>
    <t>S252903</t>
  </si>
  <si>
    <t>S252902</t>
  </si>
  <si>
    <t>S252901</t>
  </si>
  <si>
    <t>S253006</t>
  </si>
  <si>
    <t>S253106</t>
  </si>
  <si>
    <t>S253104</t>
  </si>
  <si>
    <t>S253103</t>
  </si>
  <si>
    <t>S253102</t>
  </si>
  <si>
    <t>S253101</t>
  </si>
  <si>
    <t>S253206</t>
  </si>
  <si>
    <t>S253204</t>
  </si>
  <si>
    <t>S253203</t>
  </si>
  <si>
    <t>S253306</t>
  </si>
  <si>
    <t>S253304</t>
  </si>
  <si>
    <t>S253303</t>
  </si>
  <si>
    <t>S253302</t>
  </si>
  <si>
    <t>S253301</t>
  </si>
  <si>
    <t>S253406</t>
  </si>
  <si>
    <t>S253404</t>
  </si>
  <si>
    <t>S253403</t>
  </si>
  <si>
    <t>S253506</t>
  </si>
  <si>
    <t>S253504</t>
  </si>
  <si>
    <t>S253503</t>
  </si>
  <si>
    <t>S253606</t>
  </si>
  <si>
    <t>S253604</t>
  </si>
  <si>
    <t>S253603</t>
  </si>
  <si>
    <t>S253706</t>
  </si>
  <si>
    <t>S253704</t>
  </si>
  <si>
    <t>S253703</t>
  </si>
  <si>
    <t>S253806</t>
  </si>
  <si>
    <t>S253804</t>
  </si>
  <si>
    <t>S253803</t>
  </si>
  <si>
    <t>S253906</t>
  </si>
  <si>
    <t>S253904</t>
  </si>
  <si>
    <t>S253903</t>
  </si>
  <si>
    <t>S254006</t>
  </si>
  <si>
    <t>S254005</t>
  </si>
  <si>
    <t>S254004</t>
  </si>
  <si>
    <t>S254003</t>
  </si>
  <si>
    <t>S254002</t>
  </si>
  <si>
    <t>S254106</t>
  </si>
  <si>
    <t>S254105</t>
  </si>
  <si>
    <t>S254104</t>
  </si>
  <si>
    <t>S254103</t>
  </si>
  <si>
    <t>S254102</t>
  </si>
  <si>
    <t>S254206</t>
  </si>
  <si>
    <t>S254205</t>
  </si>
  <si>
    <t>S254204</t>
  </si>
  <si>
    <t>S254203</t>
  </si>
  <si>
    <t>S254202</t>
  </si>
  <si>
    <t>S254306</t>
  </si>
  <si>
    <t>S254305</t>
  </si>
  <si>
    <t>S254304</t>
  </si>
  <si>
    <t>S254303</t>
  </si>
  <si>
    <t>S254302</t>
  </si>
  <si>
    <t>L26'!L8</t>
  </si>
  <si>
    <t>L26'!K8</t>
  </si>
  <si>
    <t>L26'!J8</t>
  </si>
  <si>
    <t>L26'!I8</t>
  </si>
  <si>
    <t>L26'!L9</t>
  </si>
  <si>
    <t>L26'!K9</t>
  </si>
  <si>
    <t>L26'!J9</t>
  </si>
  <si>
    <t>L26'!I9</t>
  </si>
  <si>
    <t>L26'!L10</t>
  </si>
  <si>
    <t>L26'!K10</t>
  </si>
  <si>
    <t>L26'!J10</t>
  </si>
  <si>
    <t>L26'!I10</t>
  </si>
  <si>
    <t>L26'!L11</t>
  </si>
  <si>
    <t>L26'!K11</t>
  </si>
  <si>
    <t>L26'!J11</t>
  </si>
  <si>
    <t>L26'!I11</t>
  </si>
  <si>
    <t>L26'!L12</t>
  </si>
  <si>
    <t>L26'!K12</t>
  </si>
  <si>
    <t>L26'!J12</t>
  </si>
  <si>
    <t>L26'!I12</t>
  </si>
  <si>
    <t>L26'!L13</t>
  </si>
  <si>
    <t>L26'!K13</t>
  </si>
  <si>
    <t>L26'!J13</t>
  </si>
  <si>
    <t>L26'!I13</t>
  </si>
  <si>
    <t>L26'!L14</t>
  </si>
  <si>
    <t>L26'!K14</t>
  </si>
  <si>
    <t>L26'!J14</t>
  </si>
  <si>
    <t>L26'!I14</t>
  </si>
  <si>
    <t>L26'!L15</t>
  </si>
  <si>
    <t>L26'!K15</t>
  </si>
  <si>
    <t>L26'!J15</t>
  </si>
  <si>
    <t>L26'!I15</t>
  </si>
  <si>
    <t>L26'!L16</t>
  </si>
  <si>
    <t>L26'!K16</t>
  </si>
  <si>
    <t>L26'!J16</t>
  </si>
  <si>
    <t>L26'!I16</t>
  </si>
  <si>
    <t>L26'!L17</t>
  </si>
  <si>
    <t>L26'!K17</t>
  </si>
  <si>
    <t>L26'!J17</t>
  </si>
  <si>
    <t>L26'!I17</t>
  </si>
  <si>
    <t>L26'!L18</t>
  </si>
  <si>
    <t>L26'!K18</t>
  </si>
  <si>
    <t>L26'!J18</t>
  </si>
  <si>
    <t>L26'!I18</t>
  </si>
  <si>
    <t>L26'!L19</t>
  </si>
  <si>
    <t>L26'!K19</t>
  </si>
  <si>
    <t>L26'!J19</t>
  </si>
  <si>
    <t>L26'!I19</t>
  </si>
  <si>
    <t>L26'!L20</t>
  </si>
  <si>
    <t>L26'!K20</t>
  </si>
  <si>
    <t>L26'!J20</t>
  </si>
  <si>
    <t>L26'!I20</t>
  </si>
  <si>
    <t>L26'!L21</t>
  </si>
  <si>
    <t>L26'!K21</t>
  </si>
  <si>
    <t>L26'!J21</t>
  </si>
  <si>
    <t>L26'!I21</t>
  </si>
  <si>
    <t>L26'!L22</t>
  </si>
  <si>
    <t>L26'!K22</t>
  </si>
  <si>
    <t>L26'!J22</t>
  </si>
  <si>
    <t>L26'!I22</t>
  </si>
  <si>
    <t>L26'!L23</t>
  </si>
  <si>
    <t>L26'!K23</t>
  </si>
  <si>
    <t>L26'!J23</t>
  </si>
  <si>
    <t>L26'!I23</t>
  </si>
  <si>
    <t>L26'!L24</t>
  </si>
  <si>
    <t>L26'!K24</t>
  </si>
  <si>
    <t>L26'!J24</t>
  </si>
  <si>
    <t>L26'!I24</t>
  </si>
  <si>
    <t>L26'!L25</t>
  </si>
  <si>
    <t>L26'!K25</t>
  </si>
  <si>
    <t>L26'!J25</t>
  </si>
  <si>
    <t>L26'!I25</t>
  </si>
  <si>
    <t>L26'!L26</t>
  </si>
  <si>
    <t>L26'!K26</t>
  </si>
  <si>
    <t>L26'!J26</t>
  </si>
  <si>
    <t>L26'!I26</t>
  </si>
  <si>
    <t>L26'!L27</t>
  </si>
  <si>
    <t>L26'!K27</t>
  </si>
  <si>
    <t>L26'!J27</t>
  </si>
  <si>
    <t>L26'!I27</t>
  </si>
  <si>
    <t>L26'!H8</t>
  </si>
  <si>
    <t>L26'!G8</t>
  </si>
  <si>
    <t>L26'!F8</t>
  </si>
  <si>
    <t>L26'!E8</t>
  </si>
  <si>
    <t>L26'!H9</t>
  </si>
  <si>
    <t>L26'!G9</t>
  </si>
  <si>
    <t>L26'!F9</t>
  </si>
  <si>
    <t>L26'!E9</t>
  </si>
  <si>
    <t>L26'!H10</t>
  </si>
  <si>
    <t>L26'!G10</t>
  </si>
  <si>
    <t>L26'!F10</t>
  </si>
  <si>
    <t>L26'!E10</t>
  </si>
  <si>
    <t>L26'!H11</t>
  </si>
  <si>
    <t>L26'!G11</t>
  </si>
  <si>
    <t>L26'!F11</t>
  </si>
  <si>
    <t>L26'!E11</t>
  </si>
  <si>
    <t>L26'!H12</t>
  </si>
  <si>
    <t>L26'!G12</t>
  </si>
  <si>
    <t>L26'!F12</t>
  </si>
  <si>
    <t>L26'!E12</t>
  </si>
  <si>
    <t>L26'!H13</t>
  </si>
  <si>
    <t>L26'!G13</t>
  </si>
  <si>
    <t>L26'!F13</t>
  </si>
  <si>
    <t>L26'!E13</t>
  </si>
  <si>
    <t>L26'!H14</t>
  </si>
  <si>
    <t>L26'!G14</t>
  </si>
  <si>
    <t>L26'!F14</t>
  </si>
  <si>
    <t>L26'!E14</t>
  </si>
  <si>
    <t>L26'!H15</t>
  </si>
  <si>
    <t>L26'!G15</t>
  </si>
  <si>
    <t>L26'!F15</t>
  </si>
  <si>
    <t>L26'!E15</t>
  </si>
  <si>
    <t>L26'!H16</t>
  </si>
  <si>
    <t>L26'!G16</t>
  </si>
  <si>
    <t>L26'!F16</t>
  </si>
  <si>
    <t>L26'!E16</t>
  </si>
  <si>
    <t>L26'!H17</t>
  </si>
  <si>
    <t>L26'!G17</t>
  </si>
  <si>
    <t>L26'!F17</t>
  </si>
  <si>
    <t>L26'!E17</t>
  </si>
  <si>
    <t>L26'!H18</t>
  </si>
  <si>
    <t>L26'!G18</t>
  </si>
  <si>
    <t>L26'!F18</t>
  </si>
  <si>
    <t>L26'!E18</t>
  </si>
  <si>
    <t>L26'!H19</t>
  </si>
  <si>
    <t>L26'!G19</t>
  </si>
  <si>
    <t>L26'!F19</t>
  </si>
  <si>
    <t>L26'!E19</t>
  </si>
  <si>
    <t>L26'!H20</t>
  </si>
  <si>
    <t>L26'!G20</t>
  </si>
  <si>
    <t>L26'!F20</t>
  </si>
  <si>
    <t>L26'!E20</t>
  </si>
  <si>
    <t>L26'!H21</t>
  </si>
  <si>
    <t>L26'!G21</t>
  </si>
  <si>
    <t>L26'!F21</t>
  </si>
  <si>
    <t>L26'!E21</t>
  </si>
  <si>
    <t>L26'!H22</t>
  </si>
  <si>
    <t>L26'!G22</t>
  </si>
  <si>
    <t>L26'!F22</t>
  </si>
  <si>
    <t>L26'!E22</t>
  </si>
  <si>
    <t>L26'!H23</t>
  </si>
  <si>
    <t>L26'!G23</t>
  </si>
  <si>
    <t>L26'!F23</t>
  </si>
  <si>
    <t>L26'!E23</t>
  </si>
  <si>
    <t>L26'!H24</t>
  </si>
  <si>
    <t>L26'!G24</t>
  </si>
  <si>
    <t>L26'!F24</t>
  </si>
  <si>
    <t>L26'!E24</t>
  </si>
  <si>
    <t>L26'!H25</t>
  </si>
  <si>
    <t>L26'!G25</t>
  </si>
  <si>
    <t>L26'!F25</t>
  </si>
  <si>
    <t>L26'!E25</t>
  </si>
  <si>
    <t>L26'!H26</t>
  </si>
  <si>
    <t>L26'!G26</t>
  </si>
  <si>
    <t>L26'!F26</t>
  </si>
  <si>
    <t>L26'!E26</t>
  </si>
  <si>
    <t>L26'!H27</t>
  </si>
  <si>
    <t>L26'!G27</t>
  </si>
  <si>
    <t>L26'!F27</t>
  </si>
  <si>
    <t>L26'!E27</t>
  </si>
  <si>
    <t>L26'!P8</t>
  </si>
  <si>
    <t>L26'!O8</t>
  </si>
  <si>
    <t>L26'!N8</t>
  </si>
  <si>
    <t>L26'!M8</t>
  </si>
  <si>
    <t>L26'!P9</t>
  </si>
  <si>
    <t>L26'!O9</t>
  </si>
  <si>
    <t>L26'!N9</t>
  </si>
  <si>
    <t>L26'!M9</t>
  </si>
  <si>
    <t>L26'!P10</t>
  </si>
  <si>
    <t>L26'!O10</t>
  </si>
  <si>
    <t>L26'!N10</t>
  </si>
  <si>
    <t>L26'!M10</t>
  </si>
  <si>
    <t>L26'!P11</t>
  </si>
  <si>
    <t>L26'!O11</t>
  </si>
  <si>
    <t>L26'!N11</t>
  </si>
  <si>
    <t>L26'!M11</t>
  </si>
  <si>
    <t>L26'!P12</t>
  </si>
  <si>
    <t>L26'!O12</t>
  </si>
  <si>
    <t>L26'!N12</t>
  </si>
  <si>
    <t>L26'!M12</t>
  </si>
  <si>
    <t>L26'!P13</t>
  </si>
  <si>
    <t>L26'!O13</t>
  </si>
  <si>
    <t>L26'!N13</t>
  </si>
  <si>
    <t>L26'!M13</t>
  </si>
  <si>
    <t>L26'!P14</t>
  </si>
  <si>
    <t>L26'!O14</t>
  </si>
  <si>
    <t>L26'!N14</t>
  </si>
  <si>
    <t>L26'!M14</t>
  </si>
  <si>
    <t>L26'!P15</t>
  </si>
  <si>
    <t>L26'!O15</t>
  </si>
  <si>
    <t>L26'!N15</t>
  </si>
  <si>
    <t>L26'!M15</t>
  </si>
  <si>
    <t>L26'!P16</t>
  </si>
  <si>
    <t>L26'!O16</t>
  </si>
  <si>
    <t>L26'!N16</t>
  </si>
  <si>
    <t>L26'!M16</t>
  </si>
  <si>
    <t>L26'!P17</t>
  </si>
  <si>
    <t>L26'!O17</t>
  </si>
  <si>
    <t>L26'!N17</t>
  </si>
  <si>
    <t>L26'!M17</t>
  </si>
  <si>
    <t>L26'!P18</t>
  </si>
  <si>
    <t>L26'!O18</t>
  </si>
  <si>
    <t>L26'!N18</t>
  </si>
  <si>
    <t>L26'!M18</t>
  </si>
  <si>
    <t>L26'!P19</t>
  </si>
  <si>
    <t>L26'!O19</t>
  </si>
  <si>
    <t>L26'!N19</t>
  </si>
  <si>
    <t>L26'!M19</t>
  </si>
  <si>
    <t>L26'!P20</t>
  </si>
  <si>
    <t>L26'!O20</t>
  </si>
  <si>
    <t>L26'!N20</t>
  </si>
  <si>
    <t>L26'!M20</t>
  </si>
  <si>
    <t>L26'!P21</t>
  </si>
  <si>
    <t>L26'!O21</t>
  </si>
  <si>
    <t>L26'!N21</t>
  </si>
  <si>
    <t>L26'!M21</t>
  </si>
  <si>
    <t>L26'!P22</t>
  </si>
  <si>
    <t>L26'!O22</t>
  </si>
  <si>
    <t>L26'!N22</t>
  </si>
  <si>
    <t>L26'!M22</t>
  </si>
  <si>
    <t>L26'!P23</t>
  </si>
  <si>
    <t>L26'!O23</t>
  </si>
  <si>
    <t>L26'!N23</t>
  </si>
  <si>
    <t>L26'!M23</t>
  </si>
  <si>
    <t>L26'!P24</t>
  </si>
  <si>
    <t>L26'!O24</t>
  </si>
  <si>
    <t>L26'!N24</t>
  </si>
  <si>
    <t>L26'!M24</t>
  </si>
  <si>
    <t>L26'!P25</t>
  </si>
  <si>
    <t>L26'!O25</t>
  </si>
  <si>
    <t>L26'!N25</t>
  </si>
  <si>
    <t>L26'!M25</t>
  </si>
  <si>
    <t>L26'!P26</t>
  </si>
  <si>
    <t>L26'!O26</t>
  </si>
  <si>
    <t>L26'!N26</t>
  </si>
  <si>
    <t>L26'!M26</t>
  </si>
  <si>
    <t>L26'!P27</t>
  </si>
  <si>
    <t>L26'!O27</t>
  </si>
  <si>
    <t>L26'!N27</t>
  </si>
  <si>
    <t>L26'!M27</t>
  </si>
  <si>
    <t>S260105</t>
  </si>
  <si>
    <t>S260106</t>
  </si>
  <si>
    <t>S260107</t>
  </si>
  <si>
    <t>S260108</t>
  </si>
  <si>
    <t>S260205</t>
  </si>
  <si>
    <t>S260206</t>
  </si>
  <si>
    <t>S260207</t>
  </si>
  <si>
    <t>S260208</t>
  </si>
  <si>
    <t>S260305</t>
  </si>
  <si>
    <t>S260306</t>
  </si>
  <si>
    <t>S260307</t>
  </si>
  <si>
    <t>S260308</t>
  </si>
  <si>
    <t>S260405</t>
  </si>
  <si>
    <t>S260406</t>
  </si>
  <si>
    <t>S260407</t>
  </si>
  <si>
    <t>S260408</t>
  </si>
  <si>
    <t>S260505</t>
  </si>
  <si>
    <t>S260506</t>
  </si>
  <si>
    <t>S260507</t>
  </si>
  <si>
    <t>S260508</t>
  </si>
  <si>
    <t>S260605</t>
  </si>
  <si>
    <t>S260606</t>
  </si>
  <si>
    <t>S260607</t>
  </si>
  <si>
    <t>S260608</t>
  </si>
  <si>
    <t>S260705</t>
  </si>
  <si>
    <t>S260706</t>
  </si>
  <si>
    <t>S260707</t>
  </si>
  <si>
    <t>S260708</t>
  </si>
  <si>
    <t>S260805</t>
  </si>
  <si>
    <t>S260806</t>
  </si>
  <si>
    <t>S260807</t>
  </si>
  <si>
    <t>S260808</t>
  </si>
  <si>
    <t>S260905</t>
  </si>
  <si>
    <t>S260906</t>
  </si>
  <si>
    <t>S260907</t>
  </si>
  <si>
    <t>S260908</t>
  </si>
  <si>
    <t>S261005</t>
  </si>
  <si>
    <t>S261006</t>
  </si>
  <si>
    <t>S261007</t>
  </si>
  <si>
    <t>S261008</t>
  </si>
  <si>
    <t>S261105</t>
  </si>
  <si>
    <t>S261106</t>
  </si>
  <si>
    <t>S261107</t>
  </si>
  <si>
    <t>S261108</t>
  </si>
  <si>
    <t>S261205</t>
  </si>
  <si>
    <t>S261206</t>
  </si>
  <si>
    <t>S261207</t>
  </si>
  <si>
    <t>S261208</t>
  </si>
  <si>
    <t>S261305</t>
  </si>
  <si>
    <t>S261306</t>
  </si>
  <si>
    <t>S261307</t>
  </si>
  <si>
    <t>S261308</t>
  </si>
  <si>
    <t>S261405</t>
  </si>
  <si>
    <t>S261406</t>
  </si>
  <si>
    <t>S261407</t>
  </si>
  <si>
    <t>S261408</t>
  </si>
  <si>
    <t>S261505</t>
  </si>
  <si>
    <t>S261506</t>
  </si>
  <si>
    <t>S261507</t>
  </si>
  <si>
    <t>S261508</t>
  </si>
  <si>
    <t>S261605</t>
  </si>
  <si>
    <t>S261606</t>
  </si>
  <si>
    <t>S261607</t>
  </si>
  <si>
    <t>S261608</t>
  </si>
  <si>
    <t>S261705</t>
  </si>
  <si>
    <t>S261706</t>
  </si>
  <si>
    <t>S261707</t>
  </si>
  <si>
    <t>S261708</t>
  </si>
  <si>
    <t>S261805</t>
  </si>
  <si>
    <t>S261806</t>
  </si>
  <si>
    <t>S261807</t>
  </si>
  <si>
    <t>S261808</t>
  </si>
  <si>
    <t>S261905</t>
  </si>
  <si>
    <t>S261906</t>
  </si>
  <si>
    <t>S261907</t>
  </si>
  <si>
    <t>S261908</t>
  </si>
  <si>
    <t>S262005</t>
  </si>
  <si>
    <t>S262006</t>
  </si>
  <si>
    <t>S262007</t>
  </si>
  <si>
    <t>S262008</t>
  </si>
  <si>
    <t>S260109</t>
  </si>
  <si>
    <t>S260110</t>
  </si>
  <si>
    <t>S260111</t>
  </si>
  <si>
    <t>S260112</t>
  </si>
  <si>
    <t>S260209</t>
  </si>
  <si>
    <t>S260210</t>
  </si>
  <si>
    <t>S260211</t>
  </si>
  <si>
    <t>S260212</t>
  </si>
  <si>
    <t>S260309</t>
  </si>
  <si>
    <t>S260310</t>
  </si>
  <si>
    <t>S260311</t>
  </si>
  <si>
    <t>S260312</t>
  </si>
  <si>
    <t>S260409</t>
  </si>
  <si>
    <t>S260410</t>
  </si>
  <si>
    <t>S260411</t>
  </si>
  <si>
    <t>S260412</t>
  </si>
  <si>
    <t>S260509</t>
  </si>
  <si>
    <t>S260510</t>
  </si>
  <si>
    <t>S260511</t>
  </si>
  <si>
    <t>S260512</t>
  </si>
  <si>
    <t>S260609</t>
  </si>
  <si>
    <t>S260610</t>
  </si>
  <si>
    <t>S260611</t>
  </si>
  <si>
    <t>S260612</t>
  </si>
  <si>
    <t>S260709</t>
  </si>
  <si>
    <t>S260710</t>
  </si>
  <si>
    <t>S260711</t>
  </si>
  <si>
    <t>S260712</t>
  </si>
  <si>
    <t>S260809</t>
  </si>
  <si>
    <t>S260810</t>
  </si>
  <si>
    <t>S260811</t>
  </si>
  <si>
    <t>S260812</t>
  </si>
  <si>
    <t>S260909</t>
  </si>
  <si>
    <t>S260910</t>
  </si>
  <si>
    <t>S260911</t>
  </si>
  <si>
    <t>S260912</t>
  </si>
  <si>
    <t>S261009</t>
  </si>
  <si>
    <t>S261010</t>
  </si>
  <si>
    <t>S261011</t>
  </si>
  <si>
    <t>S261012</t>
  </si>
  <si>
    <t>S261109</t>
  </si>
  <si>
    <t>S261110</t>
  </si>
  <si>
    <t>S261111</t>
  </si>
  <si>
    <t>S261112</t>
  </si>
  <si>
    <t>S261209</t>
  </si>
  <si>
    <t>S261210</t>
  </si>
  <si>
    <t>S261211</t>
  </si>
  <si>
    <t>S261212</t>
  </si>
  <si>
    <t>S261309</t>
  </si>
  <si>
    <t>S261310</t>
  </si>
  <si>
    <t>S261311</t>
  </si>
  <si>
    <t>S261312</t>
  </si>
  <si>
    <t>S261409</t>
  </si>
  <si>
    <t>S261410</t>
  </si>
  <si>
    <t>S261411</t>
  </si>
  <si>
    <t>S261412</t>
  </si>
  <si>
    <t>S261509</t>
  </si>
  <si>
    <t>S261510</t>
  </si>
  <si>
    <t>S261511</t>
  </si>
  <si>
    <t>S261512</t>
  </si>
  <si>
    <t>S261609</t>
  </si>
  <si>
    <t>S261610</t>
  </si>
  <si>
    <t>S261611</t>
  </si>
  <si>
    <t>S261612</t>
  </si>
  <si>
    <t>S261709</t>
  </si>
  <si>
    <t>S261710</t>
  </si>
  <si>
    <t>S261711</t>
  </si>
  <si>
    <t>S261712</t>
  </si>
  <si>
    <t>S261809</t>
  </si>
  <si>
    <t>S261810</t>
  </si>
  <si>
    <t>S261811</t>
  </si>
  <si>
    <t>S261812</t>
  </si>
  <si>
    <t>S261909</t>
  </si>
  <si>
    <t>S261910</t>
  </si>
  <si>
    <t>S261911</t>
  </si>
  <si>
    <t>S261912</t>
  </si>
  <si>
    <t>S262009</t>
  </si>
  <si>
    <t>S262010</t>
  </si>
  <si>
    <t>S262011</t>
  </si>
  <si>
    <t>S262012</t>
  </si>
  <si>
    <t>S260101</t>
  </si>
  <si>
    <t>S260102</t>
  </si>
  <si>
    <t>S260103</t>
  </si>
  <si>
    <t>S260104</t>
  </si>
  <si>
    <t>S260201</t>
  </si>
  <si>
    <t>S260202</t>
  </si>
  <si>
    <t>S260203</t>
  </si>
  <si>
    <t>S260204</t>
  </si>
  <si>
    <t>S260301</t>
  </si>
  <si>
    <t>S260302</t>
  </si>
  <si>
    <t>S260303</t>
  </si>
  <si>
    <t>S260304</t>
  </si>
  <si>
    <t>S260401</t>
  </si>
  <si>
    <t>S260402</t>
  </si>
  <si>
    <t>S260403</t>
  </si>
  <si>
    <t>S260404</t>
  </si>
  <si>
    <t>S260501</t>
  </si>
  <si>
    <t>S260502</t>
  </si>
  <si>
    <t>S260503</t>
  </si>
  <si>
    <t>S260504</t>
  </si>
  <si>
    <t>S260601</t>
  </si>
  <si>
    <t>S260602</t>
  </si>
  <si>
    <t>S260603</t>
  </si>
  <si>
    <t>S260604</t>
  </si>
  <si>
    <t>S260701</t>
  </si>
  <si>
    <t>S260702</t>
  </si>
  <si>
    <t>S260703</t>
  </si>
  <si>
    <t>S260704</t>
  </si>
  <si>
    <t>S260801</t>
  </si>
  <si>
    <t>S260802</t>
  </si>
  <si>
    <t>S260803</t>
  </si>
  <si>
    <t>S260804</t>
  </si>
  <si>
    <t>S260901</t>
  </si>
  <si>
    <t>S260902</t>
  </si>
  <si>
    <t>S260903</t>
  </si>
  <si>
    <t>S260904</t>
  </si>
  <si>
    <t>S261001</t>
  </si>
  <si>
    <t>S261002</t>
  </si>
  <si>
    <t>S261003</t>
  </si>
  <si>
    <t>S261004</t>
  </si>
  <si>
    <t>S261101</t>
  </si>
  <si>
    <t>S261102</t>
  </si>
  <si>
    <t>S261103</t>
  </si>
  <si>
    <t>S261104</t>
  </si>
  <si>
    <t>S261201</t>
  </si>
  <si>
    <t>S261202</t>
  </si>
  <si>
    <t>S261203</t>
  </si>
  <si>
    <t>S261204</t>
  </si>
  <si>
    <t>S261301</t>
  </si>
  <si>
    <t>S261302</t>
  </si>
  <si>
    <t>S261303</t>
  </si>
  <si>
    <t>S261304</t>
  </si>
  <si>
    <t>S261401</t>
  </si>
  <si>
    <t>S261402</t>
  </si>
  <si>
    <t>S261403</t>
  </si>
  <si>
    <t>S261404</t>
  </si>
  <si>
    <t>S261501</t>
  </si>
  <si>
    <t>S261502</t>
  </si>
  <si>
    <t>S261503</t>
  </si>
  <si>
    <t>S261504</t>
  </si>
  <si>
    <t>S261601</t>
  </si>
  <si>
    <t>S261602</t>
  </si>
  <si>
    <t>S261603</t>
  </si>
  <si>
    <t>S261604</t>
  </si>
  <si>
    <t>S261701</t>
  </si>
  <si>
    <t>S261702</t>
  </si>
  <si>
    <t>S261703</t>
  </si>
  <si>
    <t>S261704</t>
  </si>
  <si>
    <t>S261801</t>
  </si>
  <si>
    <t>S261802</t>
  </si>
  <si>
    <t>S261803</t>
  </si>
  <si>
    <t>S261804</t>
  </si>
  <si>
    <t>S261901</t>
  </si>
  <si>
    <t>S261902</t>
  </si>
  <si>
    <t>S261903</t>
  </si>
  <si>
    <t>S261904</t>
  </si>
  <si>
    <t>S262001</t>
  </si>
  <si>
    <t>S262002</t>
  </si>
  <si>
    <t>S262003</t>
  </si>
  <si>
    <t>S262004</t>
  </si>
  <si>
    <t>L27'!L10</t>
  </si>
  <si>
    <t>L27'!K10</t>
  </si>
  <si>
    <t>L27'!J10</t>
  </si>
  <si>
    <t>L27'!I10</t>
  </si>
  <si>
    <t>L27'!L11</t>
  </si>
  <si>
    <t>L27'!K11</t>
  </si>
  <si>
    <t>L27'!J11</t>
  </si>
  <si>
    <t>L27'!I11</t>
  </si>
  <si>
    <t>L27'!L12</t>
  </si>
  <si>
    <t>L27'!K12</t>
  </si>
  <si>
    <t>L27'!J12</t>
  </si>
  <si>
    <t>L27'!I12</t>
  </si>
  <si>
    <t>L27'!L13</t>
  </si>
  <si>
    <t>L27'!K13</t>
  </si>
  <si>
    <t>L27'!J13</t>
  </si>
  <si>
    <t>L27'!I13</t>
  </si>
  <si>
    <t>L27'!L14</t>
  </si>
  <si>
    <t>L27'!K14</t>
  </si>
  <si>
    <t>L27'!J14</t>
  </si>
  <si>
    <t>L27'!I14</t>
  </si>
  <si>
    <t>L27'!L15</t>
  </si>
  <si>
    <t>L27'!K15</t>
  </si>
  <si>
    <t>L27'!J15</t>
  </si>
  <si>
    <t>L27'!I15</t>
  </si>
  <si>
    <t>L27'!L16</t>
  </si>
  <si>
    <t>L27'!K16</t>
  </si>
  <si>
    <t>L27'!J16</t>
  </si>
  <si>
    <t>L27'!I16</t>
  </si>
  <si>
    <t>L27'!L17</t>
  </si>
  <si>
    <t>L27'!K17</t>
  </si>
  <si>
    <t>L27'!J17</t>
  </si>
  <si>
    <t>L27'!I17</t>
  </si>
  <si>
    <t>L27'!L18</t>
  </si>
  <si>
    <t>L27'!K18</t>
  </si>
  <si>
    <t>L27'!J18</t>
  </si>
  <si>
    <t>L27'!I18</t>
  </si>
  <si>
    <t>L27'!L19</t>
  </si>
  <si>
    <t>L27'!K19</t>
  </si>
  <si>
    <t>L27'!J19</t>
  </si>
  <si>
    <t>L27'!I19</t>
  </si>
  <si>
    <t>L27'!L20</t>
  </si>
  <si>
    <t>L27'!K20</t>
  </si>
  <si>
    <t>L27'!J20</t>
  </si>
  <si>
    <t>L27'!I20</t>
  </si>
  <si>
    <t>L27'!L21</t>
  </si>
  <si>
    <t>L27'!K21</t>
  </si>
  <si>
    <t>L27'!J21</t>
  </si>
  <si>
    <t>L27'!I21</t>
  </si>
  <si>
    <t>L27'!L22</t>
  </si>
  <si>
    <t>L27'!K22</t>
  </si>
  <si>
    <t>L27'!J22</t>
  </si>
  <si>
    <t>L27'!I22</t>
  </si>
  <si>
    <t>L27'!L23</t>
  </si>
  <si>
    <t>L27'!K23</t>
  </si>
  <si>
    <t>L27'!J23</t>
  </si>
  <si>
    <t>L27'!I23</t>
  </si>
  <si>
    <t>L27'!L24</t>
  </si>
  <si>
    <t>L27'!K24</t>
  </si>
  <si>
    <t>L27'!J24</t>
  </si>
  <si>
    <t>L27'!I24</t>
  </si>
  <si>
    <t>L27'!L25</t>
  </si>
  <si>
    <t>L27'!K25</t>
  </si>
  <si>
    <t>L27'!J25</t>
  </si>
  <si>
    <t>L27'!I25</t>
  </si>
  <si>
    <t>L27'!L26</t>
  </si>
  <si>
    <t>L27'!K26</t>
  </si>
  <si>
    <t>L27'!J26</t>
  </si>
  <si>
    <t>L27'!I26</t>
  </si>
  <si>
    <t>L27'!H10</t>
  </si>
  <si>
    <t>L27'!G10</t>
  </si>
  <si>
    <t>L27'!F10</t>
  </si>
  <si>
    <t>L27'!E10</t>
  </si>
  <si>
    <t>L27'!H11</t>
  </si>
  <si>
    <t>L27'!G11</t>
  </si>
  <si>
    <t>L27'!F11</t>
  </si>
  <si>
    <t>L27'!E11</t>
  </si>
  <si>
    <t>L27'!H12</t>
  </si>
  <si>
    <t>L27'!G12</t>
  </si>
  <si>
    <t>L27'!F12</t>
  </si>
  <si>
    <t>L27'!E12</t>
  </si>
  <si>
    <t>L27'!H13</t>
  </si>
  <si>
    <t>L27'!G13</t>
  </si>
  <si>
    <t>L27'!F13</t>
  </si>
  <si>
    <t>L27'!E13</t>
  </si>
  <si>
    <t>L27'!H14</t>
  </si>
  <si>
    <t>L27'!G14</t>
  </si>
  <si>
    <t>L27'!F14</t>
  </si>
  <si>
    <t>L27'!E14</t>
  </si>
  <si>
    <t>L27'!H15</t>
  </si>
  <si>
    <t>L27'!G15</t>
  </si>
  <si>
    <t>L27'!F15</t>
  </si>
  <si>
    <t>L27'!E15</t>
  </si>
  <si>
    <t>L27'!H16</t>
  </si>
  <si>
    <t>L27'!G16</t>
  </si>
  <si>
    <t>L27'!F16</t>
  </si>
  <si>
    <t>L27'!E16</t>
  </si>
  <si>
    <t>L27'!H17</t>
  </si>
  <si>
    <t>L27'!G17</t>
  </si>
  <si>
    <t>L27'!F17</t>
  </si>
  <si>
    <t>L27'!E17</t>
  </si>
  <si>
    <t>L27'!H18</t>
  </si>
  <si>
    <t>L27'!G18</t>
  </si>
  <si>
    <t>L27'!F18</t>
  </si>
  <si>
    <t>L27'!E18</t>
  </si>
  <si>
    <t>L27'!H19</t>
  </si>
  <si>
    <t>L27'!G19</t>
  </si>
  <si>
    <t>L27'!F19</t>
  </si>
  <si>
    <t>L27'!E19</t>
  </si>
  <si>
    <t>L27'!H20</t>
  </si>
  <si>
    <t>L27'!G20</t>
  </si>
  <si>
    <t>L27'!F20</t>
  </si>
  <si>
    <t>L27'!E20</t>
  </si>
  <si>
    <t>L27'!H21</t>
  </si>
  <si>
    <t>L27'!G21</t>
  </si>
  <si>
    <t>L27'!F21</t>
  </si>
  <si>
    <t>L27'!E21</t>
  </si>
  <si>
    <t>L27'!H22</t>
  </si>
  <si>
    <t>L27'!G22</t>
  </si>
  <si>
    <t>L27'!F22</t>
  </si>
  <si>
    <t>L27'!E22</t>
  </si>
  <si>
    <t>L27'!H23</t>
  </si>
  <si>
    <t>L27'!G23</t>
  </si>
  <si>
    <t>L27'!F23</t>
  </si>
  <si>
    <t>L27'!E23</t>
  </si>
  <si>
    <t>L27'!H24</t>
  </si>
  <si>
    <t>L27'!G24</t>
  </si>
  <si>
    <t>L27'!F24</t>
  </si>
  <si>
    <t>L27'!E24</t>
  </si>
  <si>
    <t>L27'!H25</t>
  </si>
  <si>
    <t>L27'!G25</t>
  </si>
  <si>
    <t>L27'!F25</t>
  </si>
  <si>
    <t>L27'!E25</t>
  </si>
  <si>
    <t>L27'!H26</t>
  </si>
  <si>
    <t>L27'!G26</t>
  </si>
  <si>
    <t>L27'!F26</t>
  </si>
  <si>
    <t>L27'!E26</t>
  </si>
  <si>
    <t>L27'!P10</t>
  </si>
  <si>
    <t>L27'!O10</t>
  </si>
  <si>
    <t>L27'!N10</t>
  </si>
  <si>
    <t>L27'!M10</t>
  </si>
  <si>
    <t>L27'!P11</t>
  </si>
  <si>
    <t>L27'!O11</t>
  </si>
  <si>
    <t>L27'!N11</t>
  </si>
  <si>
    <t>L27'!M11</t>
  </si>
  <si>
    <t>L27'!P12</t>
  </si>
  <si>
    <t>L27'!O12</t>
  </si>
  <si>
    <t>L27'!N12</t>
  </si>
  <si>
    <t>L27'!M12</t>
  </si>
  <si>
    <t>L27'!P13</t>
  </si>
  <si>
    <t>L27'!O13</t>
  </si>
  <si>
    <t>L27'!N13</t>
  </si>
  <si>
    <t>L27'!M13</t>
  </si>
  <si>
    <t>L27'!P14</t>
  </si>
  <si>
    <t>L27'!O14</t>
  </si>
  <si>
    <t>L27'!N14</t>
  </si>
  <si>
    <t>L27'!M14</t>
  </si>
  <si>
    <t>L27'!P15</t>
  </si>
  <si>
    <t>L27'!O15</t>
  </si>
  <si>
    <t>L27'!N15</t>
  </si>
  <si>
    <t>L27'!M15</t>
  </si>
  <si>
    <t>L27'!P16</t>
  </si>
  <si>
    <t>L27'!O16</t>
  </si>
  <si>
    <t>L27'!N16</t>
  </si>
  <si>
    <t>L27'!M16</t>
  </si>
  <si>
    <t>L27'!P17</t>
  </si>
  <si>
    <t>L27'!O17</t>
  </si>
  <si>
    <t>L27'!N17</t>
  </si>
  <si>
    <t>L27'!M17</t>
  </si>
  <si>
    <t>L27'!P18</t>
  </si>
  <si>
    <t>L27'!O18</t>
  </si>
  <si>
    <t>L27'!N18</t>
  </si>
  <si>
    <t>L27'!M18</t>
  </si>
  <si>
    <t>L27'!P19</t>
  </si>
  <si>
    <t>L27'!O19</t>
  </si>
  <si>
    <t>L27'!N19</t>
  </si>
  <si>
    <t>L27'!M19</t>
  </si>
  <si>
    <t>L27'!P20</t>
  </si>
  <si>
    <t>L27'!O20</t>
  </si>
  <si>
    <t>L27'!N20</t>
  </si>
  <si>
    <t>L27'!M20</t>
  </si>
  <si>
    <t>L27'!P21</t>
  </si>
  <si>
    <t>L27'!O21</t>
  </si>
  <si>
    <t>L27'!N21</t>
  </si>
  <si>
    <t>L27'!M21</t>
  </si>
  <si>
    <t>L27'!P22</t>
  </si>
  <si>
    <t>L27'!O22</t>
  </si>
  <si>
    <t>L27'!N22</t>
  </si>
  <si>
    <t>L27'!M22</t>
  </si>
  <si>
    <t>L27'!P23</t>
  </si>
  <si>
    <t>L27'!O23</t>
  </si>
  <si>
    <t>L27'!N23</t>
  </si>
  <si>
    <t>L27'!M23</t>
  </si>
  <si>
    <t>L27'!P24</t>
  </si>
  <si>
    <t>L27'!O24</t>
  </si>
  <si>
    <t>L27'!N24</t>
  </si>
  <si>
    <t>L27'!M24</t>
  </si>
  <si>
    <t>L27'!P25</t>
  </si>
  <si>
    <t>L27'!O25</t>
  </si>
  <si>
    <t>L27'!N25</t>
  </si>
  <si>
    <t>L27'!M25</t>
  </si>
  <si>
    <t>L27'!P26</t>
  </si>
  <si>
    <t>L27'!O26</t>
  </si>
  <si>
    <t>L27'!N26</t>
  </si>
  <si>
    <t>L27'!M26</t>
  </si>
  <si>
    <t>S270105</t>
  </si>
  <si>
    <t>S270106</t>
  </si>
  <si>
    <t>S270107</t>
  </si>
  <si>
    <t>S270108</t>
  </si>
  <si>
    <t>S270205</t>
  </si>
  <si>
    <t>S270206</t>
  </si>
  <si>
    <t>S270207</t>
  </si>
  <si>
    <t>S270208</t>
  </si>
  <si>
    <t>S270305</t>
  </si>
  <si>
    <t>S270306</t>
  </si>
  <si>
    <t>S270307</t>
  </si>
  <si>
    <t>S270308</t>
  </si>
  <si>
    <t>S270405</t>
  </si>
  <si>
    <t>S270406</t>
  </si>
  <si>
    <t>S270407</t>
  </si>
  <si>
    <t>S270408</t>
  </si>
  <si>
    <t>S270505</t>
  </si>
  <si>
    <t>S270506</t>
  </si>
  <si>
    <t>S270507</t>
  </si>
  <si>
    <t>S270508</t>
  </si>
  <si>
    <t>S270605</t>
  </si>
  <si>
    <t>S270606</t>
  </si>
  <si>
    <t>S270607</t>
  </si>
  <si>
    <t>S270608</t>
  </si>
  <si>
    <t>S270705</t>
  </si>
  <si>
    <t>S270706</t>
  </si>
  <si>
    <t>S270707</t>
  </si>
  <si>
    <t>S270708</t>
  </si>
  <si>
    <t>S270805</t>
  </si>
  <si>
    <t>S270806</t>
  </si>
  <si>
    <t>S270807</t>
  </si>
  <si>
    <t>S270808</t>
  </si>
  <si>
    <t>S270905</t>
  </si>
  <si>
    <t>S270906</t>
  </si>
  <si>
    <t>S270907</t>
  </si>
  <si>
    <t>S270908</t>
  </si>
  <si>
    <t>S271005</t>
  </si>
  <si>
    <t>S271006</t>
  </si>
  <si>
    <t>S271007</t>
  </si>
  <si>
    <t>S271008</t>
  </si>
  <si>
    <t>S271105</t>
  </si>
  <si>
    <t>S271106</t>
  </si>
  <si>
    <t>S271107</t>
  </si>
  <si>
    <t>S271108</t>
  </si>
  <si>
    <t>S271205</t>
  </si>
  <si>
    <t>S271206</t>
  </si>
  <si>
    <t>S271207</t>
  </si>
  <si>
    <t>S271208</t>
  </si>
  <si>
    <t>S271305</t>
  </si>
  <si>
    <t>S271306</t>
  </si>
  <si>
    <t>S271307</t>
  </si>
  <si>
    <t>S271308</t>
  </si>
  <si>
    <t>S271405</t>
  </si>
  <si>
    <t>S271406</t>
  </si>
  <si>
    <t>S271407</t>
  </si>
  <si>
    <t>S271408</t>
  </si>
  <si>
    <t>S271505</t>
  </si>
  <si>
    <t>S271506</t>
  </si>
  <si>
    <t>S271507</t>
  </si>
  <si>
    <t>S271508</t>
  </si>
  <si>
    <t>S271605</t>
  </si>
  <si>
    <t>S271606</t>
  </si>
  <si>
    <t>S271607</t>
  </si>
  <si>
    <t>S271608</t>
  </si>
  <si>
    <t>S271705</t>
  </si>
  <si>
    <t>S271706</t>
  </si>
  <si>
    <t>S271707</t>
  </si>
  <si>
    <t>S271708</t>
  </si>
  <si>
    <t>S270109</t>
  </si>
  <si>
    <t>S270110</t>
  </si>
  <si>
    <t>S270111</t>
  </si>
  <si>
    <t>S270112</t>
  </si>
  <si>
    <t>S270209</t>
  </si>
  <si>
    <t>S270210</t>
  </si>
  <si>
    <t>S270211</t>
  </si>
  <si>
    <t>S270212</t>
  </si>
  <si>
    <t>S270309</t>
  </si>
  <si>
    <t>S270310</t>
  </si>
  <si>
    <t>S270311</t>
  </si>
  <si>
    <t>S270312</t>
  </si>
  <si>
    <t>S270409</t>
  </si>
  <si>
    <t>S270410</t>
  </si>
  <si>
    <t>S270411</t>
  </si>
  <si>
    <t>S270412</t>
  </si>
  <si>
    <t>S270509</t>
  </si>
  <si>
    <t>S270510</t>
  </si>
  <si>
    <t>S270511</t>
  </si>
  <si>
    <t>S270512</t>
  </si>
  <si>
    <t>S270609</t>
  </si>
  <si>
    <t>S270610</t>
  </si>
  <si>
    <t>S270611</t>
  </si>
  <si>
    <t>S270612</t>
  </si>
  <si>
    <t>S270709</t>
  </si>
  <si>
    <t>S270710</t>
  </si>
  <si>
    <t>S270711</t>
  </si>
  <si>
    <t>S270712</t>
  </si>
  <si>
    <t>S270809</t>
  </si>
  <si>
    <t>S270810</t>
  </si>
  <si>
    <t>S270811</t>
  </si>
  <si>
    <t>S270812</t>
  </si>
  <si>
    <t>S270909</t>
  </si>
  <si>
    <t>S270910</t>
  </si>
  <si>
    <t>S270911</t>
  </si>
  <si>
    <t>S270912</t>
  </si>
  <si>
    <t>S271009</t>
  </si>
  <si>
    <t>S271010</t>
  </si>
  <si>
    <t>S271011</t>
  </si>
  <si>
    <t>S271012</t>
  </si>
  <si>
    <t>S271109</t>
  </si>
  <si>
    <t>S271110</t>
  </si>
  <si>
    <t>S271111</t>
  </si>
  <si>
    <t>S271112</t>
  </si>
  <si>
    <t>S271209</t>
  </si>
  <si>
    <t>S271210</t>
  </si>
  <si>
    <t>S271211</t>
  </si>
  <si>
    <t>S271212</t>
  </si>
  <si>
    <t>S271309</t>
  </si>
  <si>
    <t>S271310</t>
  </si>
  <si>
    <t>S271311</t>
  </si>
  <si>
    <t>S271312</t>
  </si>
  <si>
    <t>S271409</t>
  </si>
  <si>
    <t>S271410</t>
  </si>
  <si>
    <t>S271411</t>
  </si>
  <si>
    <t>S271412</t>
  </si>
  <si>
    <t>S271509</t>
  </si>
  <si>
    <t>S271510</t>
  </si>
  <si>
    <t>S271511</t>
  </si>
  <si>
    <t>S271512</t>
  </si>
  <si>
    <t>S271609</t>
  </si>
  <si>
    <t>S271610</t>
  </si>
  <si>
    <t>S271611</t>
  </si>
  <si>
    <t>S271612</t>
  </si>
  <si>
    <t>S271709</t>
  </si>
  <si>
    <t>S271710</t>
  </si>
  <si>
    <t>S271711</t>
  </si>
  <si>
    <t>S271712</t>
  </si>
  <si>
    <t>S270101</t>
  </si>
  <si>
    <t>S270102</t>
  </si>
  <si>
    <t>S270103</t>
  </si>
  <si>
    <t>S270104</t>
  </si>
  <si>
    <t>S270201</t>
  </si>
  <si>
    <t>S270202</t>
  </si>
  <si>
    <t>S270203</t>
  </si>
  <si>
    <t>S270204</t>
  </si>
  <si>
    <t>S270301</t>
  </si>
  <si>
    <t>S270302</t>
  </si>
  <si>
    <t>S270303</t>
  </si>
  <si>
    <t>S270304</t>
  </si>
  <si>
    <t>S270401</t>
  </si>
  <si>
    <t>S270402</t>
  </si>
  <si>
    <t>S270403</t>
  </si>
  <si>
    <t>S270404</t>
  </si>
  <si>
    <t>S270501</t>
  </si>
  <si>
    <t>S270502</t>
  </si>
  <si>
    <t>S270503</t>
  </si>
  <si>
    <t>S270504</t>
  </si>
  <si>
    <t>S270601</t>
  </si>
  <si>
    <t>S270602</t>
  </si>
  <si>
    <t>S270603</t>
  </si>
  <si>
    <t>S270604</t>
  </si>
  <si>
    <t>S270701</t>
  </si>
  <si>
    <t>S270702</t>
  </si>
  <si>
    <t>S270703</t>
  </si>
  <si>
    <t>S270704</t>
  </si>
  <si>
    <t>S270801</t>
  </si>
  <si>
    <t>S270802</t>
  </si>
  <si>
    <t>S270803</t>
  </si>
  <si>
    <t>S270804</t>
  </si>
  <si>
    <t>S270901</t>
  </si>
  <si>
    <t>S270902</t>
  </si>
  <si>
    <t>S270903</t>
  </si>
  <si>
    <t>S270904</t>
  </si>
  <si>
    <t>S271001</t>
  </si>
  <si>
    <t>S271002</t>
  </si>
  <si>
    <t>S271003</t>
  </si>
  <si>
    <t>S271004</t>
  </si>
  <si>
    <t>S271101</t>
  </si>
  <si>
    <t>S271102</t>
  </si>
  <si>
    <t>S271103</t>
  </si>
  <si>
    <t>S271104</t>
  </si>
  <si>
    <t>S271201</t>
  </si>
  <si>
    <t>S271202</t>
  </si>
  <si>
    <t>S271203</t>
  </si>
  <si>
    <t>S271204</t>
  </si>
  <si>
    <t>S271301</t>
  </si>
  <si>
    <t>S271302</t>
  </si>
  <si>
    <t>S271303</t>
  </si>
  <si>
    <t>S271304</t>
  </si>
  <si>
    <t>S271401</t>
  </si>
  <si>
    <t>S271402</t>
  </si>
  <si>
    <t>S271403</t>
  </si>
  <si>
    <t>S271404</t>
  </si>
  <si>
    <t>S271501</t>
  </si>
  <si>
    <t>S271502</t>
  </si>
  <si>
    <t>S271503</t>
  </si>
  <si>
    <t>S271504</t>
  </si>
  <si>
    <t>S271601</t>
  </si>
  <si>
    <t>S271602</t>
  </si>
  <si>
    <t>S271603</t>
  </si>
  <si>
    <t>S271604</t>
  </si>
  <si>
    <t>S271701</t>
  </si>
  <si>
    <t>S271702</t>
  </si>
  <si>
    <t>S271703</t>
  </si>
  <si>
    <t>S271704</t>
  </si>
  <si>
    <t>L28'!L11</t>
  </si>
  <si>
    <t>L28'!K11</t>
  </si>
  <si>
    <t>L28'!J11</t>
  </si>
  <si>
    <t>L28'!I11</t>
  </si>
  <si>
    <t>L28'!L12</t>
  </si>
  <si>
    <t>L28'!K12</t>
  </si>
  <si>
    <t>L28'!J12</t>
  </si>
  <si>
    <t>L28'!I12</t>
  </si>
  <si>
    <t>L28'!L13</t>
  </si>
  <si>
    <t>L28'!K13</t>
  </si>
  <si>
    <t>L28'!J13</t>
  </si>
  <si>
    <t>L28'!I13</t>
  </si>
  <si>
    <t>L28'!L14</t>
  </si>
  <si>
    <t>L28'!K14</t>
  </si>
  <si>
    <t>L28'!J14</t>
  </si>
  <si>
    <t>L28'!I14</t>
  </si>
  <si>
    <t>L28'!L15</t>
  </si>
  <si>
    <t>L28'!K15</t>
  </si>
  <si>
    <t>L28'!J15</t>
  </si>
  <si>
    <t>L28'!I15</t>
  </si>
  <si>
    <t>L28'!L16</t>
  </si>
  <si>
    <t>L28'!K16</t>
  </si>
  <si>
    <t>L28'!J16</t>
  </si>
  <si>
    <t>L28'!I16</t>
  </si>
  <si>
    <t>L28'!L17</t>
  </si>
  <si>
    <t>L28'!K17</t>
  </si>
  <si>
    <t>L28'!J17</t>
  </si>
  <si>
    <t>L28'!I17</t>
  </si>
  <si>
    <t>L28'!L18</t>
  </si>
  <si>
    <t>L28'!K18</t>
  </si>
  <si>
    <t>L28'!J18</t>
  </si>
  <si>
    <t>L28'!I18</t>
  </si>
  <si>
    <t>L28'!L19</t>
  </si>
  <si>
    <t>L28'!K19</t>
  </si>
  <si>
    <t>L28'!J19</t>
  </si>
  <si>
    <t>L28'!I19</t>
  </si>
  <si>
    <t>L28'!L20</t>
  </si>
  <si>
    <t>L28'!K20</t>
  </si>
  <si>
    <t>L28'!J20</t>
  </si>
  <si>
    <t>L28'!I20</t>
  </si>
  <si>
    <t>L28'!L21</t>
  </si>
  <si>
    <t>L28'!K21</t>
  </si>
  <si>
    <t>L28'!J21</t>
  </si>
  <si>
    <t>L28'!I21</t>
  </si>
  <si>
    <t>L28'!L22</t>
  </si>
  <si>
    <t>L28'!K22</t>
  </si>
  <si>
    <t>L28'!J22</t>
  </si>
  <si>
    <t>L28'!I22</t>
  </si>
  <si>
    <t>L28'!L23</t>
  </si>
  <si>
    <t>L28'!K23</t>
  </si>
  <si>
    <t>L28'!J23</t>
  </si>
  <si>
    <t>L28'!I23</t>
  </si>
  <si>
    <t>L28'!L24</t>
  </si>
  <si>
    <t>L28'!K24</t>
  </si>
  <si>
    <t>L28'!J24</t>
  </si>
  <si>
    <t>L28'!I24</t>
  </si>
  <si>
    <t>L28'!L25</t>
  </si>
  <si>
    <t>L28'!K25</t>
  </si>
  <si>
    <t>L28'!J25</t>
  </si>
  <si>
    <t>L28'!I25</t>
  </si>
  <si>
    <t>L28'!L26</t>
  </si>
  <si>
    <t>L28'!K26</t>
  </si>
  <si>
    <t>L28'!J26</t>
  </si>
  <si>
    <t>L28'!I26</t>
  </si>
  <si>
    <t>L28'!L27</t>
  </si>
  <si>
    <t>L28'!K27</t>
  </si>
  <si>
    <t>L28'!J27</t>
  </si>
  <si>
    <t>L28'!I27</t>
  </si>
  <si>
    <t>L28'!H11</t>
  </si>
  <si>
    <t>L28'!G11</t>
  </si>
  <si>
    <t>L28'!F11</t>
  </si>
  <si>
    <t>L28'!E11</t>
  </si>
  <si>
    <t>L28'!H12</t>
  </si>
  <si>
    <t>L28'!G12</t>
  </si>
  <si>
    <t>L28'!F12</t>
  </si>
  <si>
    <t>L28'!E12</t>
  </si>
  <si>
    <t>L28'!H13</t>
  </si>
  <si>
    <t>L28'!G13</t>
  </si>
  <si>
    <t>L28'!F13</t>
  </si>
  <si>
    <t>L28'!E13</t>
  </si>
  <si>
    <t>L28'!H14</t>
  </si>
  <si>
    <t>L28'!G14</t>
  </si>
  <si>
    <t>L28'!F14</t>
  </si>
  <si>
    <t>L28'!E14</t>
  </si>
  <si>
    <t>L28'!H15</t>
  </si>
  <si>
    <t>L28'!G15</t>
  </si>
  <si>
    <t>L28'!F15</t>
  </si>
  <si>
    <t>L28'!E15</t>
  </si>
  <si>
    <t>L28'!H16</t>
  </si>
  <si>
    <t>L28'!G16</t>
  </si>
  <si>
    <t>L28'!F16</t>
  </si>
  <si>
    <t>L28'!E16</t>
  </si>
  <si>
    <t>L28'!H17</t>
  </si>
  <si>
    <t>L28'!G17</t>
  </si>
  <si>
    <t>L28'!F17</t>
  </si>
  <si>
    <t>L28'!E17</t>
  </si>
  <si>
    <t>L28'!H18</t>
  </si>
  <si>
    <t>L28'!G18</t>
  </si>
  <si>
    <t>L28'!F18</t>
  </si>
  <si>
    <t>L28'!E18</t>
  </si>
  <si>
    <t>L28'!H19</t>
  </si>
  <si>
    <t>L28'!G19</t>
  </si>
  <si>
    <t>L28'!F19</t>
  </si>
  <si>
    <t>L28'!E19</t>
  </si>
  <si>
    <t>L28'!H20</t>
  </si>
  <si>
    <t>L28'!G20</t>
  </si>
  <si>
    <t>L28'!F20</t>
  </si>
  <si>
    <t>L28'!E20</t>
  </si>
  <si>
    <t>L28'!H21</t>
  </si>
  <si>
    <t>L28'!G21</t>
  </si>
  <si>
    <t>L28'!F21</t>
  </si>
  <si>
    <t>L28'!E21</t>
  </si>
  <si>
    <t>L28'!H22</t>
  </si>
  <si>
    <t>L28'!G22</t>
  </si>
  <si>
    <t>L28'!F22</t>
  </si>
  <si>
    <t>L28'!E22</t>
  </si>
  <si>
    <t>L28'!H23</t>
  </si>
  <si>
    <t>L28'!G23</t>
  </si>
  <si>
    <t>L28'!F23</t>
  </si>
  <si>
    <t>L28'!E23</t>
  </si>
  <si>
    <t>L28'!H24</t>
  </si>
  <si>
    <t>L28'!G24</t>
  </si>
  <si>
    <t>L28'!F24</t>
  </si>
  <si>
    <t>L28'!E24</t>
  </si>
  <si>
    <t>L28'!H25</t>
  </si>
  <si>
    <t>L28'!G25</t>
  </si>
  <si>
    <t>L28'!F25</t>
  </si>
  <si>
    <t>L28'!E25</t>
  </si>
  <si>
    <t>L28'!H26</t>
  </si>
  <si>
    <t>L28'!G26</t>
  </si>
  <si>
    <t>L28'!F26</t>
  </si>
  <si>
    <t>L28'!E26</t>
  </si>
  <si>
    <t>L28'!H27</t>
  </si>
  <si>
    <t>L28'!G27</t>
  </si>
  <si>
    <t>L28'!F27</t>
  </si>
  <si>
    <t>L28'!E27</t>
  </si>
  <si>
    <t>L28'!P11</t>
  </si>
  <si>
    <t>L28'!O11</t>
  </si>
  <si>
    <t>L28'!N11</t>
  </si>
  <si>
    <t>L28'!M11</t>
  </si>
  <si>
    <t>L28'!P12</t>
  </si>
  <si>
    <t>L28'!O12</t>
  </si>
  <si>
    <t>L28'!N12</t>
  </si>
  <si>
    <t>L28'!M12</t>
  </si>
  <si>
    <t>L28'!P13</t>
  </si>
  <si>
    <t>L28'!O13</t>
  </si>
  <si>
    <t>L28'!N13</t>
  </si>
  <si>
    <t>L28'!M13</t>
  </si>
  <si>
    <t>L28'!P14</t>
  </si>
  <si>
    <t>L28'!O14</t>
  </si>
  <si>
    <t>L28'!N14</t>
  </si>
  <si>
    <t>L28'!M14</t>
  </si>
  <si>
    <t>L28'!P15</t>
  </si>
  <si>
    <t>L28'!O15</t>
  </si>
  <si>
    <t>L28'!N15</t>
  </si>
  <si>
    <t>L28'!M15</t>
  </si>
  <si>
    <t>L28'!P16</t>
  </si>
  <si>
    <t>L28'!O16</t>
  </si>
  <si>
    <t>L28'!N16</t>
  </si>
  <si>
    <t>L28'!M16</t>
  </si>
  <si>
    <t>L28'!P17</t>
  </si>
  <si>
    <t>L28'!O17</t>
  </si>
  <si>
    <t>L28'!N17</t>
  </si>
  <si>
    <t>L28'!M17</t>
  </si>
  <si>
    <t>L28'!P18</t>
  </si>
  <si>
    <t>L28'!O18</t>
  </si>
  <si>
    <t>L28'!N18</t>
  </si>
  <si>
    <t>L28'!M18</t>
  </si>
  <si>
    <t>L28'!P19</t>
  </si>
  <si>
    <t>L28'!O19</t>
  </si>
  <si>
    <t>L28'!N19</t>
  </si>
  <si>
    <t>L28'!M19</t>
  </si>
  <si>
    <t>L28'!P20</t>
  </si>
  <si>
    <t>L28'!O20</t>
  </si>
  <si>
    <t>L28'!N20</t>
  </si>
  <si>
    <t>L28'!M20</t>
  </si>
  <si>
    <t>L28'!P21</t>
  </si>
  <si>
    <t>L28'!O21</t>
  </si>
  <si>
    <t>L28'!N21</t>
  </si>
  <si>
    <t>L28'!M21</t>
  </si>
  <si>
    <t>L28'!P22</t>
  </si>
  <si>
    <t>L28'!O22</t>
  </si>
  <si>
    <t>L28'!N22</t>
  </si>
  <si>
    <t>L28'!M22</t>
  </si>
  <si>
    <t>L28'!P23</t>
  </si>
  <si>
    <t>L28'!O23</t>
  </si>
  <si>
    <t>L28'!N23</t>
  </si>
  <si>
    <t>L28'!M23</t>
  </si>
  <si>
    <t>L28'!P24</t>
  </si>
  <si>
    <t>L28'!O24</t>
  </si>
  <si>
    <t>L28'!N24</t>
  </si>
  <si>
    <t>L28'!M24</t>
  </si>
  <si>
    <t>L28'!P25</t>
  </si>
  <si>
    <t>L28'!O25</t>
  </si>
  <si>
    <t>L28'!N25</t>
  </si>
  <si>
    <t>L28'!M25</t>
  </si>
  <si>
    <t>L28'!P26</t>
  </si>
  <si>
    <t>L28'!O26</t>
  </si>
  <si>
    <t>L28'!N26</t>
  </si>
  <si>
    <t>L28'!M26</t>
  </si>
  <si>
    <t>L28'!P27</t>
  </si>
  <si>
    <t>L28'!O27</t>
  </si>
  <si>
    <t>L28'!N27</t>
  </si>
  <si>
    <t>L28'!M27</t>
  </si>
  <si>
    <t>S280105</t>
  </si>
  <si>
    <t>S280106</t>
  </si>
  <si>
    <t>S280107</t>
  </si>
  <si>
    <t>S280108</t>
  </si>
  <si>
    <t>S280205</t>
  </si>
  <si>
    <t>S280206</t>
  </si>
  <si>
    <t>S280207</t>
  </si>
  <si>
    <t>S280208</t>
  </si>
  <si>
    <t>S280305</t>
  </si>
  <si>
    <t>S280306</t>
  </si>
  <si>
    <t>S280307</t>
  </si>
  <si>
    <t>S280308</t>
  </si>
  <si>
    <t>S280405</t>
  </si>
  <si>
    <t>S280406</t>
  </si>
  <si>
    <t>S280407</t>
  </si>
  <si>
    <t>S280408</t>
  </si>
  <si>
    <t>S280505</t>
  </si>
  <si>
    <t>S280506</t>
  </si>
  <si>
    <t>S280507</t>
  </si>
  <si>
    <t>S280508</t>
  </si>
  <si>
    <t>S280605</t>
  </si>
  <si>
    <t>S280606</t>
  </si>
  <si>
    <t>S280607</t>
  </si>
  <si>
    <t>S280608</t>
  </si>
  <si>
    <t>S280705</t>
  </si>
  <si>
    <t>S280706</t>
  </si>
  <si>
    <t>S280707</t>
  </si>
  <si>
    <t>S280708</t>
  </si>
  <si>
    <t>S280805</t>
  </si>
  <si>
    <t>S280806</t>
  </si>
  <si>
    <t>S280807</t>
  </si>
  <si>
    <t>S280808</t>
  </si>
  <si>
    <t>S280905</t>
  </si>
  <si>
    <t>S280906</t>
  </si>
  <si>
    <t>S280907</t>
  </si>
  <si>
    <t>S280908</t>
  </si>
  <si>
    <t>S281005</t>
  </si>
  <si>
    <t>S281006</t>
  </si>
  <si>
    <t>S281007</t>
  </si>
  <si>
    <t>S281008</t>
  </si>
  <si>
    <t>S281105</t>
  </si>
  <si>
    <t>S281106</t>
  </si>
  <si>
    <t>S281107</t>
  </si>
  <si>
    <t>S281108</t>
  </si>
  <si>
    <t>S281205</t>
  </si>
  <si>
    <t>S281206</t>
  </si>
  <si>
    <t>S281207</t>
  </si>
  <si>
    <t>S281208</t>
  </si>
  <si>
    <t>S281305</t>
  </si>
  <si>
    <t>S281306</t>
  </si>
  <si>
    <t>S281307</t>
  </si>
  <si>
    <t>S281308</t>
  </si>
  <si>
    <t>S281405</t>
  </si>
  <si>
    <t>S281406</t>
  </si>
  <si>
    <t>S281407</t>
  </si>
  <si>
    <t>S281408</t>
  </si>
  <si>
    <t>S281505</t>
  </si>
  <si>
    <t>S281506</t>
  </si>
  <si>
    <t>S281507</t>
  </si>
  <si>
    <t>S281508</t>
  </si>
  <si>
    <t>S281605</t>
  </si>
  <si>
    <t>S281606</t>
  </si>
  <si>
    <t>S281607</t>
  </si>
  <si>
    <t>S281608</t>
  </si>
  <si>
    <t>S281705</t>
  </si>
  <si>
    <t>S281706</t>
  </si>
  <si>
    <t>S281707</t>
  </si>
  <si>
    <t>S281708</t>
  </si>
  <si>
    <t>S280109</t>
  </si>
  <si>
    <t>S280110</t>
  </si>
  <si>
    <t>S280111</t>
  </si>
  <si>
    <t>S280112</t>
  </si>
  <si>
    <t>S280209</t>
  </si>
  <si>
    <t>S280210</t>
  </si>
  <si>
    <t>S280211</t>
  </si>
  <si>
    <t>S280212</t>
  </si>
  <si>
    <t>S280309</t>
  </si>
  <si>
    <t>S280310</t>
  </si>
  <si>
    <t>S280311</t>
  </si>
  <si>
    <t>S280312</t>
  </si>
  <si>
    <t>S280409</t>
  </si>
  <si>
    <t>S280410</t>
  </si>
  <si>
    <t>S280411</t>
  </si>
  <si>
    <t>S280412</t>
  </si>
  <si>
    <t>S280509</t>
  </si>
  <si>
    <t>S280510</t>
  </si>
  <si>
    <t>S280511</t>
  </si>
  <si>
    <t>S280512</t>
  </si>
  <si>
    <t>S280609</t>
  </si>
  <si>
    <t>S280610</t>
  </si>
  <si>
    <t>S280611</t>
  </si>
  <si>
    <t>S280612</t>
  </si>
  <si>
    <t>S280709</t>
  </si>
  <si>
    <t>S280710</t>
  </si>
  <si>
    <t>S280711</t>
  </si>
  <si>
    <t>S280712</t>
  </si>
  <si>
    <t>S280809</t>
  </si>
  <si>
    <t>S280810</t>
  </si>
  <si>
    <t>S280811</t>
  </si>
  <si>
    <t>S280812</t>
  </si>
  <si>
    <t>S280909</t>
  </si>
  <si>
    <t>S280910</t>
  </si>
  <si>
    <t>S280911</t>
  </si>
  <si>
    <t>S280912</t>
  </si>
  <si>
    <t>S281009</t>
  </si>
  <si>
    <t>S281010</t>
  </si>
  <si>
    <t>S281011</t>
  </si>
  <si>
    <t>S281012</t>
  </si>
  <si>
    <t>S281109</t>
  </si>
  <si>
    <t>S281110</t>
  </si>
  <si>
    <t>S281111</t>
  </si>
  <si>
    <t>S281112</t>
  </si>
  <si>
    <t>S281209</t>
  </si>
  <si>
    <t>S281210</t>
  </si>
  <si>
    <t>S281211</t>
  </si>
  <si>
    <t>S281212</t>
  </si>
  <si>
    <t>S281309</t>
  </si>
  <si>
    <t>S281310</t>
  </si>
  <si>
    <t>S281311</t>
  </si>
  <si>
    <t>S281312</t>
  </si>
  <si>
    <t>S281409</t>
  </si>
  <si>
    <t>S281410</t>
  </si>
  <si>
    <t>S281411</t>
  </si>
  <si>
    <t>S281412</t>
  </si>
  <si>
    <t>S281509</t>
  </si>
  <si>
    <t>S281510</t>
  </si>
  <si>
    <t>S281511</t>
  </si>
  <si>
    <t>S281512</t>
  </si>
  <si>
    <t>S281609</t>
  </si>
  <si>
    <t>S281610</t>
  </si>
  <si>
    <t>S281611</t>
  </si>
  <si>
    <t>S281612</t>
  </si>
  <si>
    <t>S281709</t>
  </si>
  <si>
    <t>S281710</t>
  </si>
  <si>
    <t>S281711</t>
  </si>
  <si>
    <t>S281712</t>
  </si>
  <si>
    <t>S280101</t>
  </si>
  <si>
    <t>S280102</t>
  </si>
  <si>
    <t>S280103</t>
  </si>
  <si>
    <t>S280104</t>
  </si>
  <si>
    <t>S280201</t>
  </si>
  <si>
    <t>S280202</t>
  </si>
  <si>
    <t>S280203</t>
  </si>
  <si>
    <t>S280204</t>
  </si>
  <si>
    <t>S280301</t>
  </si>
  <si>
    <t>S280302</t>
  </si>
  <si>
    <t>S280303</t>
  </si>
  <si>
    <t>S280304</t>
  </si>
  <si>
    <t>S280401</t>
  </si>
  <si>
    <t>S280402</t>
  </si>
  <si>
    <t>S280403</t>
  </si>
  <si>
    <t>S280404</t>
  </si>
  <si>
    <t>S280501</t>
  </si>
  <si>
    <t>S280502</t>
  </si>
  <si>
    <t>S280503</t>
  </si>
  <si>
    <t>S280504</t>
  </si>
  <si>
    <t>S280601</t>
  </si>
  <si>
    <t>S280602</t>
  </si>
  <si>
    <t>S280603</t>
  </si>
  <si>
    <t>S280604</t>
  </si>
  <si>
    <t>S280701</t>
  </si>
  <si>
    <t>S280702</t>
  </si>
  <si>
    <t>S280703</t>
  </si>
  <si>
    <t>S280704</t>
  </si>
  <si>
    <t>S280801</t>
  </si>
  <si>
    <t>S280802</t>
  </si>
  <si>
    <t>S280803</t>
  </si>
  <si>
    <t>S280804</t>
  </si>
  <si>
    <t>S280901</t>
  </si>
  <si>
    <t>S280902</t>
  </si>
  <si>
    <t>S280903</t>
  </si>
  <si>
    <t>S280904</t>
  </si>
  <si>
    <t>S281001</t>
  </si>
  <si>
    <t>S281002</t>
  </si>
  <si>
    <t>S281003</t>
  </si>
  <si>
    <t>S281004</t>
  </si>
  <si>
    <t>S281101</t>
  </si>
  <si>
    <t>S281102</t>
  </si>
  <si>
    <t>S281103</t>
  </si>
  <si>
    <t>S281104</t>
  </si>
  <si>
    <t>S281201</t>
  </si>
  <si>
    <t>S281202</t>
  </si>
  <si>
    <t>S281203</t>
  </si>
  <si>
    <t>S281204</t>
  </si>
  <si>
    <t>S281301</t>
  </si>
  <si>
    <t>S281302</t>
  </si>
  <si>
    <t>S281303</t>
  </si>
  <si>
    <t>S281304</t>
  </si>
  <si>
    <t>S281401</t>
  </si>
  <si>
    <t>S281402</t>
  </si>
  <si>
    <t>S281403</t>
  </si>
  <si>
    <t>S281404</t>
  </si>
  <si>
    <t>S281501</t>
  </si>
  <si>
    <t>S281502</t>
  </si>
  <si>
    <t>S281503</t>
  </si>
  <si>
    <t>S281504</t>
  </si>
  <si>
    <t>S281601</t>
  </si>
  <si>
    <t>S281602</t>
  </si>
  <si>
    <t>S281603</t>
  </si>
  <si>
    <t>S281604</t>
  </si>
  <si>
    <t>S281701</t>
  </si>
  <si>
    <t>S281702</t>
  </si>
  <si>
    <t>S281703</t>
  </si>
  <si>
    <t>S281704</t>
  </si>
  <si>
    <t>L29'!H10</t>
  </si>
  <si>
    <t>L29'!G10</t>
  </si>
  <si>
    <t>L29'!H11</t>
  </si>
  <si>
    <t>L29'!G11</t>
  </si>
  <si>
    <t>L29'!H12</t>
  </si>
  <si>
    <t>L29'!G12</t>
  </si>
  <si>
    <t>L29'!H13</t>
  </si>
  <si>
    <t>L29'!G13</t>
  </si>
  <si>
    <t>L29'!H14</t>
  </si>
  <si>
    <t>L29'!G14</t>
  </si>
  <si>
    <t>L29'!H15</t>
  </si>
  <si>
    <t>L29'!G15</t>
  </si>
  <si>
    <t>L29'!H16</t>
  </si>
  <si>
    <t>L29'!G16</t>
  </si>
  <si>
    <t>L29'!H17</t>
  </si>
  <si>
    <t>L29'!G17</t>
  </si>
  <si>
    <t>L29'!H18</t>
  </si>
  <si>
    <t>L29'!G18</t>
  </si>
  <si>
    <t>L29'!H19</t>
  </si>
  <si>
    <t>L29'!G19</t>
  </si>
  <si>
    <t>L29'!H20</t>
  </si>
  <si>
    <t>L29'!G20</t>
  </si>
  <si>
    <t>L29'!H21</t>
  </si>
  <si>
    <t>L29'!G21</t>
  </si>
  <si>
    <t>L29'!H22</t>
  </si>
  <si>
    <t>L29'!G22</t>
  </si>
  <si>
    <t>L29'!H23</t>
  </si>
  <si>
    <t>L29'!G23</t>
  </si>
  <si>
    <t>L29'!H24</t>
  </si>
  <si>
    <t>L29'!G24</t>
  </si>
  <si>
    <t>L29'!H25</t>
  </si>
  <si>
    <t>L29'!G25</t>
  </si>
  <si>
    <t>L29'!H26</t>
  </si>
  <si>
    <t>L29'!G26</t>
  </si>
  <si>
    <t>L29'!F10</t>
  </si>
  <si>
    <t>L29'!E10</t>
  </si>
  <si>
    <t>L29'!F11</t>
  </si>
  <si>
    <t>L29'!E11</t>
  </si>
  <si>
    <t>L29'!F12</t>
  </si>
  <si>
    <t>L29'!E12</t>
  </si>
  <si>
    <t>L29'!F13</t>
  </si>
  <si>
    <t>L29'!E13</t>
  </si>
  <si>
    <t>L29'!F14</t>
  </si>
  <si>
    <t>L29'!E14</t>
  </si>
  <si>
    <t>L29'!F15</t>
  </si>
  <si>
    <t>L29'!E15</t>
  </si>
  <si>
    <t>L29'!F16</t>
  </si>
  <si>
    <t>L29'!E16</t>
  </si>
  <si>
    <t>L29'!F17</t>
  </si>
  <si>
    <t>L29'!E17</t>
  </si>
  <si>
    <t>L29'!F18</t>
  </si>
  <si>
    <t>L29'!E18</t>
  </si>
  <si>
    <t>L29'!F19</t>
  </si>
  <si>
    <t>L29'!E19</t>
  </si>
  <si>
    <t>L29'!F20</t>
  </si>
  <si>
    <t>L29'!E20</t>
  </si>
  <si>
    <t>L29'!F21</t>
  </si>
  <si>
    <t>L29'!E21</t>
  </si>
  <si>
    <t>L29'!F22</t>
  </si>
  <si>
    <t>L29'!E22</t>
  </si>
  <si>
    <t>L29'!F23</t>
  </si>
  <si>
    <t>L29'!E23</t>
  </si>
  <si>
    <t>L29'!F24</t>
  </si>
  <si>
    <t>L29'!E24</t>
  </si>
  <si>
    <t>L29'!F25</t>
  </si>
  <si>
    <t>L29'!E25</t>
  </si>
  <si>
    <t>L29'!F26</t>
  </si>
  <si>
    <t>L29'!E26</t>
  </si>
  <si>
    <t>L29'!J10</t>
  </si>
  <si>
    <t>L29'!I10</t>
  </si>
  <si>
    <t>L29'!J11</t>
  </si>
  <si>
    <t>L29'!I11</t>
  </si>
  <si>
    <t>L29'!J12</t>
  </si>
  <si>
    <t>L29'!I12</t>
  </si>
  <si>
    <t>L29'!J13</t>
  </si>
  <si>
    <t>L29'!I13</t>
  </si>
  <si>
    <t>L29'!J14</t>
  </si>
  <si>
    <t>L29'!I14</t>
  </si>
  <si>
    <t>L29'!J15</t>
  </si>
  <si>
    <t>L29'!I15</t>
  </si>
  <si>
    <t>L29'!J16</t>
  </si>
  <si>
    <t>L29'!I16</t>
  </si>
  <si>
    <t>L29'!J17</t>
  </si>
  <si>
    <t>L29'!I17</t>
  </si>
  <si>
    <t>L29'!J18</t>
  </si>
  <si>
    <t>L29'!I18</t>
  </si>
  <si>
    <t>L29'!J19</t>
  </si>
  <si>
    <t>L29'!I19</t>
  </si>
  <si>
    <t>L29'!J20</t>
  </si>
  <si>
    <t>L29'!I20</t>
  </si>
  <si>
    <t>L29'!J21</t>
  </si>
  <si>
    <t>L29'!I21</t>
  </si>
  <si>
    <t>L29'!J22</t>
  </si>
  <si>
    <t>L29'!I22</t>
  </si>
  <si>
    <t>L29'!J23</t>
  </si>
  <si>
    <t>L29'!I23</t>
  </si>
  <si>
    <t>L29'!J24</t>
  </si>
  <si>
    <t>L29'!I24</t>
  </si>
  <si>
    <t>L29'!J25</t>
  </si>
  <si>
    <t>L29'!I25</t>
  </si>
  <si>
    <t>L29'!J26</t>
  </si>
  <si>
    <t>L29'!I26</t>
  </si>
  <si>
    <t>S290103</t>
  </si>
  <si>
    <t>S290104</t>
  </si>
  <si>
    <t>S290203</t>
  </si>
  <si>
    <t>S290204</t>
  </si>
  <si>
    <t>S290303</t>
  </si>
  <si>
    <t>S290304</t>
  </si>
  <si>
    <t>S290403</t>
  </si>
  <si>
    <t>S290404</t>
  </si>
  <si>
    <t>S290503</t>
  </si>
  <si>
    <t>S290504</t>
  </si>
  <si>
    <t>S290603</t>
  </si>
  <si>
    <t>S290604</t>
  </si>
  <si>
    <t>S290703</t>
  </si>
  <si>
    <t>S290704</t>
  </si>
  <si>
    <t>S290803</t>
  </si>
  <si>
    <t>S290804</t>
  </si>
  <si>
    <t>S290903</t>
  </si>
  <si>
    <t>S290904</t>
  </si>
  <si>
    <t>S291003</t>
  </si>
  <si>
    <t>S291004</t>
  </si>
  <si>
    <t>S291103</t>
  </si>
  <si>
    <t>S291104</t>
  </si>
  <si>
    <t>S291203</t>
  </si>
  <si>
    <t>S291204</t>
  </si>
  <si>
    <t>S291303</t>
  </si>
  <si>
    <t>S291304</t>
  </si>
  <si>
    <t>S291403</t>
  </si>
  <si>
    <t>S291404</t>
  </si>
  <si>
    <t>S291503</t>
  </si>
  <si>
    <t>S291504</t>
  </si>
  <si>
    <t>S291603</t>
  </si>
  <si>
    <t>S291604</t>
  </si>
  <si>
    <t>S291703</t>
  </si>
  <si>
    <t>S291704</t>
  </si>
  <si>
    <t>S290105</t>
  </si>
  <si>
    <t>S290106</t>
  </si>
  <si>
    <t>S290205</t>
  </si>
  <si>
    <t>S290206</t>
  </si>
  <si>
    <t>S290305</t>
  </si>
  <si>
    <t>S290306</t>
  </si>
  <si>
    <t>S290405</t>
  </si>
  <si>
    <t>S290406</t>
  </si>
  <si>
    <t>S290505</t>
  </si>
  <si>
    <t>S290506</t>
  </si>
  <si>
    <t>S290605</t>
  </si>
  <si>
    <t>S290606</t>
  </si>
  <si>
    <t>S290705</t>
  </si>
  <si>
    <t>S290706</t>
  </si>
  <si>
    <t>S290805</t>
  </si>
  <si>
    <t>S290806</t>
  </si>
  <si>
    <t>S290905</t>
  </si>
  <si>
    <t>S290906</t>
  </si>
  <si>
    <t>S291005</t>
  </si>
  <si>
    <t>S291006</t>
  </si>
  <si>
    <t>S291105</t>
  </si>
  <si>
    <t>S291106</t>
  </si>
  <si>
    <t>S291205</t>
  </si>
  <si>
    <t>S291206</t>
  </si>
  <si>
    <t>S291305</t>
  </si>
  <si>
    <t>S291306</t>
  </si>
  <si>
    <t>S291405</t>
  </si>
  <si>
    <t>S291406</t>
  </si>
  <si>
    <t>S291505</t>
  </si>
  <si>
    <t>S291506</t>
  </si>
  <si>
    <t>S291605</t>
  </si>
  <si>
    <t>S291606</t>
  </si>
  <si>
    <t>S291705</t>
  </si>
  <si>
    <t>S291706</t>
  </si>
  <si>
    <t>S290101</t>
  </si>
  <si>
    <t>S290102</t>
  </si>
  <si>
    <t>S290201</t>
  </si>
  <si>
    <t>S290202</t>
  </si>
  <si>
    <t>S290301</t>
  </si>
  <si>
    <t>S290302</t>
  </si>
  <si>
    <t>S290401</t>
  </si>
  <si>
    <t>S290402</t>
  </si>
  <si>
    <t>S290501</t>
  </si>
  <si>
    <t>S290502</t>
  </si>
  <si>
    <t>S290601</t>
  </si>
  <si>
    <t>S290602</t>
  </si>
  <si>
    <t>S290701</t>
  </si>
  <si>
    <t>S290702</t>
  </si>
  <si>
    <t>S290801</t>
  </si>
  <si>
    <t>S290802</t>
  </si>
  <si>
    <t>S290901</t>
  </si>
  <si>
    <t>S290902</t>
  </si>
  <si>
    <t>S291001</t>
  </si>
  <si>
    <t>S291002</t>
  </si>
  <si>
    <t>S291101</t>
  </si>
  <si>
    <t>S291102</t>
  </si>
  <si>
    <t>S291201</t>
  </si>
  <si>
    <t>S291202</t>
  </si>
  <si>
    <t>S291301</t>
  </si>
  <si>
    <t>S291302</t>
  </si>
  <si>
    <t>S291401</t>
  </si>
  <si>
    <t>S291402</t>
  </si>
  <si>
    <t>S291501</t>
  </si>
  <si>
    <t>S291502</t>
  </si>
  <si>
    <t>S291601</t>
  </si>
  <si>
    <t>S291602</t>
  </si>
  <si>
    <t>S291701</t>
  </si>
  <si>
    <t>S291702</t>
  </si>
  <si>
    <t>התאמות מתרגום דוחות כספיים</t>
  </si>
  <si>
    <t>L30'!T12</t>
  </si>
  <si>
    <t>L30'!S12</t>
  </si>
  <si>
    <t>L30'!R12</t>
  </si>
  <si>
    <t>L30'!Q12</t>
  </si>
  <si>
    <t>L30'!P12</t>
  </si>
  <si>
    <t>L30'!O12</t>
  </si>
  <si>
    <t>L30'!H12</t>
  </si>
  <si>
    <t>L30'!G12</t>
  </si>
  <si>
    <t>L30'!F12</t>
  </si>
  <si>
    <t>L30'!E12</t>
  </si>
  <si>
    <t>L30'!D12</t>
  </si>
  <si>
    <t>L30'!C12</t>
  </si>
  <si>
    <t>L30'!T13</t>
  </si>
  <si>
    <t>L30'!S13</t>
  </si>
  <si>
    <t>L30'!R13</t>
  </si>
  <si>
    <t>L30'!Q13</t>
  </si>
  <si>
    <t>L30'!P13</t>
  </si>
  <si>
    <t>L30'!O13</t>
  </si>
  <si>
    <t>L30'!H13</t>
  </si>
  <si>
    <t>L30'!G13</t>
  </si>
  <si>
    <t>L30'!F13</t>
  </si>
  <si>
    <t>L30'!E13</t>
  </si>
  <si>
    <t>L30'!D13</t>
  </si>
  <si>
    <t>L30'!C13</t>
  </si>
  <si>
    <t>L30'!T14</t>
  </si>
  <si>
    <t>L30'!S14</t>
  </si>
  <si>
    <t>L30'!R14</t>
  </si>
  <si>
    <t>L30'!Q14</t>
  </si>
  <si>
    <t>L30'!P14</t>
  </si>
  <si>
    <t>L30'!O14</t>
  </si>
  <si>
    <t>L30'!H14</t>
  </si>
  <si>
    <t>L30'!G14</t>
  </si>
  <si>
    <t>L30'!F14</t>
  </si>
  <si>
    <t>L30'!E14</t>
  </si>
  <si>
    <t>L30'!D14</t>
  </si>
  <si>
    <t>L30'!C14</t>
  </si>
  <si>
    <t>L30'!T15</t>
  </si>
  <si>
    <t>L30'!S15</t>
  </si>
  <si>
    <t>L30'!R15</t>
  </si>
  <si>
    <t>L30'!Q15</t>
  </si>
  <si>
    <t>L30'!P15</t>
  </si>
  <si>
    <t>L30'!O15</t>
  </si>
  <si>
    <t>L30'!H15</t>
  </si>
  <si>
    <t>L30'!G15</t>
  </si>
  <si>
    <t>L30'!F15</t>
  </si>
  <si>
    <t>L30'!E15</t>
  </si>
  <si>
    <t>L30'!D15</t>
  </si>
  <si>
    <t>L30'!C15</t>
  </si>
  <si>
    <t>L30'!T16</t>
  </si>
  <si>
    <t>L30'!S16</t>
  </si>
  <si>
    <t>L30'!R16</t>
  </si>
  <si>
    <t>L30'!Q16</t>
  </si>
  <si>
    <t>L30'!P16</t>
  </si>
  <si>
    <t>L30'!O16</t>
  </si>
  <si>
    <t>L30'!H16</t>
  </si>
  <si>
    <t>L30'!G16</t>
  </si>
  <si>
    <t>L30'!F16</t>
  </si>
  <si>
    <t>L30'!E16</t>
  </si>
  <si>
    <t>L30'!D16</t>
  </si>
  <si>
    <t>L30'!C16</t>
  </si>
  <si>
    <t>L30'!T17</t>
  </si>
  <si>
    <t>L30'!S17</t>
  </si>
  <si>
    <t>L30'!R17</t>
  </si>
  <si>
    <t>L30'!Q17</t>
  </si>
  <si>
    <t>L30'!P17</t>
  </si>
  <si>
    <t>L30'!O17</t>
  </si>
  <si>
    <t>L30'!H17</t>
  </si>
  <si>
    <t>L30'!G17</t>
  </si>
  <si>
    <t>L30'!F17</t>
  </si>
  <si>
    <t>L30'!E17</t>
  </si>
  <si>
    <t>L30'!D17</t>
  </si>
  <si>
    <t>L30'!C17</t>
  </si>
  <si>
    <t>L30'!T18</t>
  </si>
  <si>
    <t>L30'!S18</t>
  </si>
  <si>
    <t>L30'!R18</t>
  </si>
  <si>
    <t>L30'!Q18</t>
  </si>
  <si>
    <t>L30'!P18</t>
  </si>
  <si>
    <t>L30'!O18</t>
  </si>
  <si>
    <t>L30'!H18</t>
  </si>
  <si>
    <t>L30'!G18</t>
  </si>
  <si>
    <t>L30'!F18</t>
  </si>
  <si>
    <t>L30'!E18</t>
  </si>
  <si>
    <t>L30'!D18</t>
  </si>
  <si>
    <t>L30'!C18</t>
  </si>
  <si>
    <t>L30'!T19</t>
  </si>
  <si>
    <t>L30'!S19</t>
  </si>
  <si>
    <t>L30'!R19</t>
  </si>
  <si>
    <t>L30'!Q19</t>
  </si>
  <si>
    <t>L30'!P19</t>
  </si>
  <si>
    <t>L30'!O19</t>
  </si>
  <si>
    <t>L30'!H19</t>
  </si>
  <si>
    <t>L30'!G19</t>
  </si>
  <si>
    <t>L30'!F19</t>
  </si>
  <si>
    <t>L30'!E19</t>
  </si>
  <si>
    <t>L30'!D19</t>
  </si>
  <si>
    <t>L30'!C19</t>
  </si>
  <si>
    <t>L30'!T20</t>
  </si>
  <si>
    <t>L30'!S20</t>
  </si>
  <si>
    <t>L30'!R20</t>
  </si>
  <si>
    <t>L30'!Q20</t>
  </si>
  <si>
    <t>L30'!P20</t>
  </si>
  <si>
    <t>L30'!O20</t>
  </si>
  <si>
    <t>L30'!H20</t>
  </si>
  <si>
    <t>L30'!G20</t>
  </si>
  <si>
    <t>L30'!F20</t>
  </si>
  <si>
    <t>L30'!E20</t>
  </si>
  <si>
    <t>L30'!D20</t>
  </si>
  <si>
    <t>L30'!C20</t>
  </si>
  <si>
    <t>L30'!Z12</t>
  </si>
  <si>
    <t>L30'!Y12</t>
  </si>
  <si>
    <t>L30'!X12</t>
  </si>
  <si>
    <t>L30'!W12</t>
  </si>
  <si>
    <t>L30'!V12</t>
  </si>
  <si>
    <t>L30'!U12</t>
  </si>
  <si>
    <t>L30'!N12</t>
  </si>
  <si>
    <t>L30'!M12</t>
  </si>
  <si>
    <t>L30'!L12</t>
  </si>
  <si>
    <t>L30'!K12</t>
  </si>
  <si>
    <t>L30'!J12</t>
  </si>
  <si>
    <t>L30'!I12</t>
  </si>
  <si>
    <t>L30'!Z13</t>
  </si>
  <si>
    <t>L30'!Y13</t>
  </si>
  <si>
    <t>L30'!X13</t>
  </si>
  <si>
    <t>L30'!W13</t>
  </si>
  <si>
    <t>L30'!V13</t>
  </si>
  <si>
    <t>L30'!U13</t>
  </si>
  <si>
    <t>L30'!N13</t>
  </si>
  <si>
    <t>L30'!M13</t>
  </si>
  <si>
    <t>L30'!L13</t>
  </si>
  <si>
    <t>L30'!K13</t>
  </si>
  <si>
    <t>L30'!J13</t>
  </si>
  <si>
    <t>L30'!I13</t>
  </si>
  <si>
    <t>L30'!Z14</t>
  </si>
  <si>
    <t>L30'!Y14</t>
  </si>
  <si>
    <t>L30'!X14</t>
  </si>
  <si>
    <t>L30'!W14</t>
  </si>
  <si>
    <t>L30'!V14</t>
  </si>
  <si>
    <t>L30'!U14</t>
  </si>
  <si>
    <t>L30'!N14</t>
  </si>
  <si>
    <t>L30'!M14</t>
  </si>
  <si>
    <t>L30'!L14</t>
  </si>
  <si>
    <t>L30'!K14</t>
  </si>
  <si>
    <t>L30'!J14</t>
  </si>
  <si>
    <t>L30'!I14</t>
  </si>
  <si>
    <t>L30'!Z15</t>
  </si>
  <si>
    <t>L30'!Y15</t>
  </si>
  <si>
    <t>L30'!X15</t>
  </si>
  <si>
    <t>L30'!W15</t>
  </si>
  <si>
    <t>L30'!V15</t>
  </si>
  <si>
    <t>L30'!U15</t>
  </si>
  <si>
    <t>L30'!N15</t>
  </si>
  <si>
    <t>L30'!M15</t>
  </si>
  <si>
    <t>L30'!L15</t>
  </si>
  <si>
    <t>L30'!K15</t>
  </si>
  <si>
    <t>L30'!J15</t>
  </si>
  <si>
    <t>L30'!I15</t>
  </si>
  <si>
    <t>L30'!Z16</t>
  </si>
  <si>
    <t>L30'!Y16</t>
  </si>
  <si>
    <t>L30'!X16</t>
  </si>
  <si>
    <t>L30'!W16</t>
  </si>
  <si>
    <t>L30'!V16</t>
  </si>
  <si>
    <t>L30'!U16</t>
  </si>
  <si>
    <t>L30'!N16</t>
  </si>
  <si>
    <t>L30'!M16</t>
  </si>
  <si>
    <t>L30'!L16</t>
  </si>
  <si>
    <t>L30'!K16</t>
  </si>
  <si>
    <t>L30'!J16</t>
  </si>
  <si>
    <t>L30'!I16</t>
  </si>
  <si>
    <t>L30'!Z17</t>
  </si>
  <si>
    <t>L30'!Y17</t>
  </si>
  <si>
    <t>L30'!X17</t>
  </si>
  <si>
    <t>L30'!W17</t>
  </si>
  <si>
    <t>L30'!V17</t>
  </si>
  <si>
    <t>L30'!U17</t>
  </si>
  <si>
    <t>L30'!N17</t>
  </si>
  <si>
    <t>L30'!M17</t>
  </si>
  <si>
    <t>L30'!L17</t>
  </si>
  <si>
    <t>L30'!K17</t>
  </si>
  <si>
    <t>L30'!J17</t>
  </si>
  <si>
    <t>L30'!I17</t>
  </si>
  <si>
    <t>L30'!Z18</t>
  </si>
  <si>
    <t>L30'!Y18</t>
  </si>
  <si>
    <t>L30'!X18</t>
  </si>
  <si>
    <t>L30'!W18</t>
  </si>
  <si>
    <t>L30'!V18</t>
  </si>
  <si>
    <t>L30'!U18</t>
  </si>
  <si>
    <t>L30'!N18</t>
  </si>
  <si>
    <t>L30'!M18</t>
  </si>
  <si>
    <t>L30'!L18</t>
  </si>
  <si>
    <t>L30'!K18</t>
  </si>
  <si>
    <t>L30'!J18</t>
  </si>
  <si>
    <t>L30'!I18</t>
  </si>
  <si>
    <t>L30'!Z19</t>
  </si>
  <si>
    <t>L30'!Y19</t>
  </si>
  <si>
    <t>L30'!X19</t>
  </si>
  <si>
    <t>L30'!W19</t>
  </si>
  <si>
    <t>L30'!V19</t>
  </si>
  <si>
    <t>L30'!U19</t>
  </si>
  <si>
    <t>L30'!N19</t>
  </si>
  <si>
    <t>L30'!M19</t>
  </si>
  <si>
    <t>L30'!L19</t>
  </si>
  <si>
    <t>L30'!K19</t>
  </si>
  <si>
    <t>L30'!J19</t>
  </si>
  <si>
    <t>L30'!I19</t>
  </si>
  <si>
    <t>L30'!Z20</t>
  </si>
  <si>
    <t>L30'!Y20</t>
  </si>
  <si>
    <t>L30'!X20</t>
  </si>
  <si>
    <t>L30'!W20</t>
  </si>
  <si>
    <t>L30'!V20</t>
  </si>
  <si>
    <t>L30'!U20</t>
  </si>
  <si>
    <t>L30'!N20</t>
  </si>
  <si>
    <t>L30'!M20</t>
  </si>
  <si>
    <t>L30'!L20</t>
  </si>
  <si>
    <t>L30'!K20</t>
  </si>
  <si>
    <t>L30'!J20</t>
  </si>
  <si>
    <t>L30'!I20</t>
  </si>
  <si>
    <t>S300107</t>
  </si>
  <si>
    <t>S300108</t>
  </si>
  <si>
    <t>S300109</t>
  </si>
  <si>
    <t>S300110</t>
  </si>
  <si>
    <t>S300111</t>
  </si>
  <si>
    <t>S300112</t>
  </si>
  <si>
    <t>S300119</t>
  </si>
  <si>
    <t>S300120</t>
  </si>
  <si>
    <t>S300121</t>
  </si>
  <si>
    <t>S300122</t>
  </si>
  <si>
    <t>S300123</t>
  </si>
  <si>
    <t>S300124</t>
  </si>
  <si>
    <t>S300207</t>
  </si>
  <si>
    <t>S300208</t>
  </si>
  <si>
    <t>S300209</t>
  </si>
  <si>
    <t>S300210</t>
  </si>
  <si>
    <t>S300211</t>
  </si>
  <si>
    <t>S300212</t>
  </si>
  <si>
    <t>S300219</t>
  </si>
  <si>
    <t>S300220</t>
  </si>
  <si>
    <t>S300221</t>
  </si>
  <si>
    <t>S300222</t>
  </si>
  <si>
    <t>S300223</t>
  </si>
  <si>
    <t>S300224</t>
  </si>
  <si>
    <t>S300307</t>
  </si>
  <si>
    <t>S300308</t>
  </si>
  <si>
    <t>S300309</t>
  </si>
  <si>
    <t>S300310</t>
  </si>
  <si>
    <t>S300311</t>
  </si>
  <si>
    <t>S300312</t>
  </si>
  <si>
    <t>S300319</t>
  </si>
  <si>
    <t>S300320</t>
  </si>
  <si>
    <t>S300321</t>
  </si>
  <si>
    <t>S300322</t>
  </si>
  <si>
    <t>S300323</t>
  </si>
  <si>
    <t>S300324</t>
  </si>
  <si>
    <t>S300407</t>
  </si>
  <si>
    <t>S300408</t>
  </si>
  <si>
    <t>S300409</t>
  </si>
  <si>
    <t>S300410</t>
  </si>
  <si>
    <t>S300411</t>
  </si>
  <si>
    <t>S300412</t>
  </si>
  <si>
    <t>S300419</t>
  </si>
  <si>
    <t>S300420</t>
  </si>
  <si>
    <t>S300421</t>
  </si>
  <si>
    <t>S300422</t>
  </si>
  <si>
    <t>S300423</t>
  </si>
  <si>
    <t>S300424</t>
  </si>
  <si>
    <t>S300507</t>
  </si>
  <si>
    <t>S300508</t>
  </si>
  <si>
    <t>S300509</t>
  </si>
  <si>
    <t>S300510</t>
  </si>
  <si>
    <t>S300511</t>
  </si>
  <si>
    <t>S300512</t>
  </si>
  <si>
    <t>S300519</t>
  </si>
  <si>
    <t>S300520</t>
  </si>
  <si>
    <t>S300521</t>
  </si>
  <si>
    <t>S300522</t>
  </si>
  <si>
    <t>S300523</t>
  </si>
  <si>
    <t>S300524</t>
  </si>
  <si>
    <t>S300607</t>
  </si>
  <si>
    <t>S300608</t>
  </si>
  <si>
    <t>S300609</t>
  </si>
  <si>
    <t>S300610</t>
  </si>
  <si>
    <t>S300611</t>
  </si>
  <si>
    <t>S300612</t>
  </si>
  <si>
    <t>S300619</t>
  </si>
  <si>
    <t>S300620</t>
  </si>
  <si>
    <t>S300621</t>
  </si>
  <si>
    <t>S300622</t>
  </si>
  <si>
    <t>S300623</t>
  </si>
  <si>
    <t>S300624</t>
  </si>
  <si>
    <t>S300707</t>
  </si>
  <si>
    <t>S300708</t>
  </si>
  <si>
    <t>S300709</t>
  </si>
  <si>
    <t>S300710</t>
  </si>
  <si>
    <t>S300711</t>
  </si>
  <si>
    <t>S300712</t>
  </si>
  <si>
    <t>S300719</t>
  </si>
  <si>
    <t>S300720</t>
  </si>
  <si>
    <t>S300721</t>
  </si>
  <si>
    <t>S300722</t>
  </si>
  <si>
    <t>S300723</t>
  </si>
  <si>
    <t>S300724</t>
  </si>
  <si>
    <t>S300807</t>
  </si>
  <si>
    <t>S300808</t>
  </si>
  <si>
    <t>S300809</t>
  </si>
  <si>
    <t>S300810</t>
  </si>
  <si>
    <t>S300811</t>
  </si>
  <si>
    <t>S300812</t>
  </si>
  <si>
    <t>S300819</t>
  </si>
  <si>
    <t>S300820</t>
  </si>
  <si>
    <t>S300821</t>
  </si>
  <si>
    <t>S300822</t>
  </si>
  <si>
    <t>S300823</t>
  </si>
  <si>
    <t>S300824</t>
  </si>
  <si>
    <t>S300907</t>
  </si>
  <si>
    <t>S300908</t>
  </si>
  <si>
    <t>S300909</t>
  </si>
  <si>
    <t>S300910</t>
  </si>
  <si>
    <t>S300911</t>
  </si>
  <si>
    <t>S300912</t>
  </si>
  <si>
    <t>S300919</t>
  </si>
  <si>
    <t>S300920</t>
  </si>
  <si>
    <t>S300921</t>
  </si>
  <si>
    <t>S300922</t>
  </si>
  <si>
    <t>S300923</t>
  </si>
  <si>
    <t>S300924</t>
  </si>
  <si>
    <t>S300101</t>
  </si>
  <si>
    <t>S300102</t>
  </si>
  <si>
    <t>S300103</t>
  </si>
  <si>
    <t>S300104</t>
  </si>
  <si>
    <t>S300105</t>
  </si>
  <si>
    <t>S300106</t>
  </si>
  <si>
    <t>S300113</t>
  </si>
  <si>
    <t>S300114</t>
  </si>
  <si>
    <t>S300115</t>
  </si>
  <si>
    <t>S300116</t>
  </si>
  <si>
    <t>S300117</t>
  </si>
  <si>
    <t>S300118</t>
  </si>
  <si>
    <t>S300201</t>
  </si>
  <si>
    <t>S300202</t>
  </si>
  <si>
    <t>S300203</t>
  </si>
  <si>
    <t>S300204</t>
  </si>
  <si>
    <t>S300205</t>
  </si>
  <si>
    <t>S300206</t>
  </si>
  <si>
    <t>S300213</t>
  </si>
  <si>
    <t>S300214</t>
  </si>
  <si>
    <t>S300215</t>
  </si>
  <si>
    <t>S300216</t>
  </si>
  <si>
    <t>S300217</t>
  </si>
  <si>
    <t>S300218</t>
  </si>
  <si>
    <t>S300301</t>
  </si>
  <si>
    <t>S300302</t>
  </si>
  <si>
    <t>S300303</t>
  </si>
  <si>
    <t>S300304</t>
  </si>
  <si>
    <t>S300305</t>
  </si>
  <si>
    <t>S300306</t>
  </si>
  <si>
    <t>S300313</t>
  </si>
  <si>
    <t>S300314</t>
  </si>
  <si>
    <t>S300315</t>
  </si>
  <si>
    <t>S300316</t>
  </si>
  <si>
    <t>S300317</t>
  </si>
  <si>
    <t>S300318</t>
  </si>
  <si>
    <t>S300401</t>
  </si>
  <si>
    <t>S300402</t>
  </si>
  <si>
    <t>S300403</t>
  </si>
  <si>
    <t>S300404</t>
  </si>
  <si>
    <t>S300405</t>
  </si>
  <si>
    <t>S300406</t>
  </si>
  <si>
    <t>S300413</t>
  </si>
  <si>
    <t>S300414</t>
  </si>
  <si>
    <t>S300415</t>
  </si>
  <si>
    <t>S300416</t>
  </si>
  <si>
    <t>S300417</t>
  </si>
  <si>
    <t>S300418</t>
  </si>
  <si>
    <t>S300501</t>
  </si>
  <si>
    <t>S300502</t>
  </si>
  <si>
    <t>S300503</t>
  </si>
  <si>
    <t>S300504</t>
  </si>
  <si>
    <t>S300505</t>
  </si>
  <si>
    <t>S300506</t>
  </si>
  <si>
    <t>S300513</t>
  </si>
  <si>
    <t>S300514</t>
  </si>
  <si>
    <t>S300515</t>
  </si>
  <si>
    <t>S300516</t>
  </si>
  <si>
    <t>S300517</t>
  </si>
  <si>
    <t>S300518</t>
  </si>
  <si>
    <t>S300601</t>
  </si>
  <si>
    <t>S300602</t>
  </si>
  <si>
    <t>S300603</t>
  </si>
  <si>
    <t>S300604</t>
  </si>
  <si>
    <t>S300605</t>
  </si>
  <si>
    <t>S300606</t>
  </si>
  <si>
    <t>S300613</t>
  </si>
  <si>
    <t>S300614</t>
  </si>
  <si>
    <t>S300615</t>
  </si>
  <si>
    <t>S300616</t>
  </si>
  <si>
    <t>S300617</t>
  </si>
  <si>
    <t>S300618</t>
  </si>
  <si>
    <t>S300701</t>
  </si>
  <si>
    <t>S300702</t>
  </si>
  <si>
    <t>S300703</t>
  </si>
  <si>
    <t>S300704</t>
  </si>
  <si>
    <t>S300705</t>
  </si>
  <si>
    <t>S300706</t>
  </si>
  <si>
    <t>S300713</t>
  </si>
  <si>
    <t>S300714</t>
  </si>
  <si>
    <t>S300715</t>
  </si>
  <si>
    <t>S300716</t>
  </si>
  <si>
    <t>S300717</t>
  </si>
  <si>
    <t>S300718</t>
  </si>
  <si>
    <t>S300801</t>
  </si>
  <si>
    <t>S300802</t>
  </si>
  <si>
    <t>S300803</t>
  </si>
  <si>
    <t>S300804</t>
  </si>
  <si>
    <t>S300805</t>
  </si>
  <si>
    <t>S300806</t>
  </si>
  <si>
    <t>S300813</t>
  </si>
  <si>
    <t>S300814</t>
  </si>
  <si>
    <t>S300815</t>
  </si>
  <si>
    <t>S300816</t>
  </si>
  <si>
    <t>S300817</t>
  </si>
  <si>
    <t>S300818</t>
  </si>
  <si>
    <t>S300901</t>
  </si>
  <si>
    <t>S300902</t>
  </si>
  <si>
    <t>S300903</t>
  </si>
  <si>
    <t>S300904</t>
  </si>
  <si>
    <t>S300905</t>
  </si>
  <si>
    <t>S300906</t>
  </si>
  <si>
    <t>S300913</t>
  </si>
  <si>
    <t>S300914</t>
  </si>
  <si>
    <t>S300915</t>
  </si>
  <si>
    <t>S300916</t>
  </si>
  <si>
    <t>S300917</t>
  </si>
  <si>
    <t>S300918</t>
  </si>
  <si>
    <t>L31'!O11</t>
  </si>
  <si>
    <t>L31'!N11</t>
  </si>
  <si>
    <t>L31'!M11</t>
  </si>
  <si>
    <t>L31'!L11</t>
  </si>
  <si>
    <t>L31'!K11</t>
  </si>
  <si>
    <t>L31'!J11</t>
  </si>
  <si>
    <t>L31'!O12</t>
  </si>
  <si>
    <t>L31'!N12</t>
  </si>
  <si>
    <t>L31'!M12</t>
  </si>
  <si>
    <t>L31'!L12</t>
  </si>
  <si>
    <t>L31'!K12</t>
  </si>
  <si>
    <t>L31'!J12</t>
  </si>
  <si>
    <t>L31'!O13</t>
  </si>
  <si>
    <t>L31'!N13</t>
  </si>
  <si>
    <t>L31'!M13</t>
  </si>
  <si>
    <t>L31'!L13</t>
  </si>
  <si>
    <t>L31'!K13</t>
  </si>
  <si>
    <t>L31'!J13</t>
  </si>
  <si>
    <t>L31'!O14</t>
  </si>
  <si>
    <t>L31'!N14</t>
  </si>
  <si>
    <t>L31'!M14</t>
  </si>
  <si>
    <t>L31'!L14</t>
  </si>
  <si>
    <t>L31'!K14</t>
  </si>
  <si>
    <t>L31'!J14</t>
  </si>
  <si>
    <t>L31'!O15</t>
  </si>
  <si>
    <t>L31'!N15</t>
  </si>
  <si>
    <t>L31'!M15</t>
  </si>
  <si>
    <t>L31'!L15</t>
  </si>
  <si>
    <t>L31'!K15</t>
  </si>
  <si>
    <t>L31'!J15</t>
  </si>
  <si>
    <t>L31'!O16</t>
  </si>
  <si>
    <t>L31'!N16</t>
  </si>
  <si>
    <t>L31'!M16</t>
  </si>
  <si>
    <t>L31'!L16</t>
  </si>
  <si>
    <t>L31'!K16</t>
  </si>
  <si>
    <t>L31'!J16</t>
  </si>
  <si>
    <t>L31'!O17</t>
  </si>
  <si>
    <t>L31'!N17</t>
  </si>
  <si>
    <t>L31'!L17</t>
  </si>
  <si>
    <t>L31'!J17</t>
  </si>
  <si>
    <t>L31'!N18</t>
  </si>
  <si>
    <t>L31'!N19</t>
  </si>
  <si>
    <t>L31'!O20</t>
  </si>
  <si>
    <t>L31'!N20</t>
  </si>
  <si>
    <t>L31'!M20</t>
  </si>
  <si>
    <t>L31'!L20</t>
  </si>
  <si>
    <t>L31'!K20</t>
  </si>
  <si>
    <t>L31'!J20</t>
  </si>
  <si>
    <t>L31'!K17</t>
  </si>
  <si>
    <t>L31'!M17</t>
  </si>
  <si>
    <t>L31'!J18</t>
  </si>
  <si>
    <t>L31'!K18</t>
  </si>
  <si>
    <t>L31'!L18</t>
  </si>
  <si>
    <t>L31'!M18</t>
  </si>
  <si>
    <t>L31'!O18</t>
  </si>
  <si>
    <t>L31'!J19</t>
  </si>
  <si>
    <t>L31'!K19</t>
  </si>
  <si>
    <t>L31'!L19</t>
  </si>
  <si>
    <t>L31'!M19</t>
  </si>
  <si>
    <t>L31'!O19</t>
  </si>
  <si>
    <t>L31'!I11</t>
  </si>
  <si>
    <t>L31'!H11</t>
  </si>
  <si>
    <t>L31'!G11</t>
  </si>
  <si>
    <t>L31'!F11</t>
  </si>
  <si>
    <t>L31'!E11</t>
  </si>
  <si>
    <t>L31'!D11</t>
  </si>
  <si>
    <t>L31'!I12</t>
  </si>
  <si>
    <t>L31'!H12</t>
  </si>
  <si>
    <t>L31'!G12</t>
  </si>
  <si>
    <t>L31'!F12</t>
  </si>
  <si>
    <t>L31'!E12</t>
  </si>
  <si>
    <t>L31'!D12</t>
  </si>
  <si>
    <t>L31'!I13</t>
  </si>
  <si>
    <t>L31'!H13</t>
  </si>
  <si>
    <t>L31'!G13</t>
  </si>
  <si>
    <t>L31'!F13</t>
  </si>
  <si>
    <t>L31'!E13</t>
  </si>
  <si>
    <t>L31'!D13</t>
  </si>
  <si>
    <t>L31'!I14</t>
  </si>
  <si>
    <t>L31'!H14</t>
  </si>
  <si>
    <t>L31'!G14</t>
  </si>
  <si>
    <t>L31'!F14</t>
  </si>
  <si>
    <t>L31'!E14</t>
  </si>
  <si>
    <t>L31'!D14</t>
  </si>
  <si>
    <t>L31'!I15</t>
  </si>
  <si>
    <t>L31'!H15</t>
  </si>
  <si>
    <t>L31'!G15</t>
  </si>
  <si>
    <t>L31'!F15</t>
  </si>
  <si>
    <t>L31'!E15</t>
  </si>
  <si>
    <t>L31'!D15</t>
  </si>
  <si>
    <t>L31'!I16</t>
  </si>
  <si>
    <t>L31'!H16</t>
  </si>
  <si>
    <t>L31'!G16</t>
  </si>
  <si>
    <t>L31'!F16</t>
  </si>
  <si>
    <t>L31'!E16</t>
  </si>
  <si>
    <t>L31'!D16</t>
  </si>
  <si>
    <t>L31'!I17</t>
  </si>
  <si>
    <t>L31'!H17</t>
  </si>
  <si>
    <t>L31'!F17</t>
  </si>
  <si>
    <t>L31'!D17</t>
  </si>
  <si>
    <t>L31'!H18</t>
  </si>
  <si>
    <t>L31'!H19</t>
  </si>
  <si>
    <t>L31'!I20</t>
  </si>
  <si>
    <t>L31'!H20</t>
  </si>
  <si>
    <t>L31'!G20</t>
  </si>
  <si>
    <t>L31'!F20</t>
  </si>
  <si>
    <t>L31'!E20</t>
  </si>
  <si>
    <t>L31'!D20</t>
  </si>
  <si>
    <t>L31'!E17</t>
  </si>
  <si>
    <t>L31'!G17</t>
  </si>
  <si>
    <t>L31'!D18</t>
  </si>
  <si>
    <t>L31'!E18</t>
  </si>
  <si>
    <t>L31'!F18</t>
  </si>
  <si>
    <t>L31'!G18</t>
  </si>
  <si>
    <t>L31'!I18</t>
  </si>
  <si>
    <t>L31'!D19</t>
  </si>
  <si>
    <t>L31'!E19</t>
  </si>
  <si>
    <t>L31'!F19</t>
  </si>
  <si>
    <t>L31'!G19</t>
  </si>
  <si>
    <t>L31'!I19</t>
  </si>
  <si>
    <t>L31'!U11</t>
  </si>
  <si>
    <t>L31'!T11</t>
  </si>
  <si>
    <t>L31'!S11</t>
  </si>
  <si>
    <t>L31'!R11</t>
  </si>
  <si>
    <t>L31'!Q11</t>
  </si>
  <si>
    <t>L31'!P11</t>
  </si>
  <si>
    <t>L31'!U12</t>
  </si>
  <si>
    <t>L31'!T12</t>
  </si>
  <si>
    <t>L31'!S12</t>
  </si>
  <si>
    <t>L31'!R12</t>
  </si>
  <si>
    <t>L31'!Q12</t>
  </si>
  <si>
    <t>L31'!P12</t>
  </si>
  <si>
    <t>L31'!U13</t>
  </si>
  <si>
    <t>L31'!T13</t>
  </si>
  <si>
    <t>L31'!S13</t>
  </si>
  <si>
    <t>L31'!R13</t>
  </si>
  <si>
    <t>L31'!Q13</t>
  </si>
  <si>
    <t>L31'!P13</t>
  </si>
  <si>
    <t>L31'!U14</t>
  </si>
  <si>
    <t>L31'!T14</t>
  </si>
  <si>
    <t>L31'!S14</t>
  </si>
  <si>
    <t>L31'!R14</t>
  </si>
  <si>
    <t>L31'!Q14</t>
  </si>
  <si>
    <t>L31'!P14</t>
  </si>
  <si>
    <t>L31'!U15</t>
  </si>
  <si>
    <t>L31'!T15</t>
  </si>
  <si>
    <t>L31'!S15</t>
  </si>
  <si>
    <t>L31'!R15</t>
  </si>
  <si>
    <t>L31'!Q15</t>
  </si>
  <si>
    <t>L31'!P15</t>
  </si>
  <si>
    <t>L31'!U16</t>
  </si>
  <si>
    <t>L31'!T16</t>
  </si>
  <si>
    <t>L31'!S16</t>
  </si>
  <si>
    <t>L31'!R16</t>
  </si>
  <si>
    <t>L31'!Q16</t>
  </si>
  <si>
    <t>L31'!P16</t>
  </si>
  <si>
    <t>L31'!U17</t>
  </si>
  <si>
    <t>L31'!T17</t>
  </si>
  <si>
    <t>L31'!R17</t>
  </si>
  <si>
    <t>L31'!P17</t>
  </si>
  <si>
    <t>L31'!T18</t>
  </si>
  <si>
    <t>L31'!T19</t>
  </si>
  <si>
    <t>L31'!U20</t>
  </si>
  <si>
    <t>L31'!T20</t>
  </si>
  <si>
    <t>L31'!S20</t>
  </si>
  <si>
    <t>L31'!R20</t>
  </si>
  <si>
    <t>L31'!Q20</t>
  </si>
  <si>
    <t>L31'!P20</t>
  </si>
  <si>
    <t>L31'!Q17</t>
  </si>
  <si>
    <t>L31'!S17</t>
  </si>
  <si>
    <t>L31'!P18</t>
  </si>
  <si>
    <t>L31'!Q18</t>
  </si>
  <si>
    <t>L31'!R18</t>
  </si>
  <si>
    <t>L31'!S18</t>
  </si>
  <si>
    <t>L31'!U18</t>
  </si>
  <si>
    <t>L31'!P19</t>
  </si>
  <si>
    <t>L31'!Q19</t>
  </si>
  <si>
    <t>L31'!R19</t>
  </si>
  <si>
    <t>L31'!S19</t>
  </si>
  <si>
    <t>L31'!U19</t>
  </si>
  <si>
    <t>S310107</t>
  </si>
  <si>
    <t>S310108</t>
  </si>
  <si>
    <t>S310109</t>
  </si>
  <si>
    <t>S310110</t>
  </si>
  <si>
    <t>S310111</t>
  </si>
  <si>
    <t>S310112</t>
  </si>
  <si>
    <t>S310207</t>
  </si>
  <si>
    <t>S310208</t>
  </si>
  <si>
    <t>S310209</t>
  </si>
  <si>
    <t>S310210</t>
  </si>
  <si>
    <t>S310211</t>
  </si>
  <si>
    <t>S310212</t>
  </si>
  <si>
    <t>S310307</t>
  </si>
  <si>
    <t>S310308</t>
  </si>
  <si>
    <t>S310309</t>
  </si>
  <si>
    <t>S310310</t>
  </si>
  <si>
    <t>S310311</t>
  </si>
  <si>
    <t>S310312</t>
  </si>
  <si>
    <t>S310407</t>
  </si>
  <si>
    <t>S310408</t>
  </si>
  <si>
    <t>S310409</t>
  </si>
  <si>
    <t>S310410</t>
  </si>
  <si>
    <t>S310411</t>
  </si>
  <si>
    <t>S310412</t>
  </si>
  <si>
    <t>S310507</t>
  </si>
  <si>
    <t>S310508</t>
  </si>
  <si>
    <t>S310509</t>
  </si>
  <si>
    <t>S310510</t>
  </si>
  <si>
    <t>S310511</t>
  </si>
  <si>
    <t>S310512</t>
  </si>
  <si>
    <t>S310607</t>
  </si>
  <si>
    <t>S310608</t>
  </si>
  <si>
    <t>S310609</t>
  </si>
  <si>
    <t>S310610</t>
  </si>
  <si>
    <t>S310611</t>
  </si>
  <si>
    <t>S310612</t>
  </si>
  <si>
    <t>S310707</t>
  </si>
  <si>
    <t>S310708</t>
  </si>
  <si>
    <t>S310710</t>
  </si>
  <si>
    <t>S310712</t>
  </si>
  <si>
    <t>S310808</t>
  </si>
  <si>
    <t>S310908</t>
  </si>
  <si>
    <t>S311007</t>
  </si>
  <si>
    <t>S311008</t>
  </si>
  <si>
    <t>S311009</t>
  </si>
  <si>
    <t>S311010</t>
  </si>
  <si>
    <t>S311011</t>
  </si>
  <si>
    <t>S311012</t>
  </si>
  <si>
    <t>S310711</t>
  </si>
  <si>
    <t>S310709</t>
  </si>
  <si>
    <t>S310812</t>
  </si>
  <si>
    <t>S310811</t>
  </si>
  <si>
    <t>S310810</t>
  </si>
  <si>
    <t>S310809</t>
  </si>
  <si>
    <t>S310807</t>
  </si>
  <si>
    <t>S310912</t>
  </si>
  <si>
    <t>S310911</t>
  </si>
  <si>
    <t>S310910</t>
  </si>
  <si>
    <t>S310909</t>
  </si>
  <si>
    <t>S310907</t>
  </si>
  <si>
    <t>S310113</t>
  </si>
  <si>
    <t>S310114</t>
  </si>
  <si>
    <t>S310115</t>
  </si>
  <si>
    <t>S310116</t>
  </si>
  <si>
    <t>S310117</t>
  </si>
  <si>
    <t>S310118</t>
  </si>
  <si>
    <t>S310213</t>
  </si>
  <si>
    <t>S310214</t>
  </si>
  <si>
    <t>S310215</t>
  </si>
  <si>
    <t>S310216</t>
  </si>
  <si>
    <t>S310217</t>
  </si>
  <si>
    <t>S310218</t>
  </si>
  <si>
    <t>S310313</t>
  </si>
  <si>
    <t>S310314</t>
  </si>
  <si>
    <t>S310315</t>
  </si>
  <si>
    <t>S310316</t>
  </si>
  <si>
    <t>S310317</t>
  </si>
  <si>
    <t>S310318</t>
  </si>
  <si>
    <t>S310413</t>
  </si>
  <si>
    <t>S310414</t>
  </si>
  <si>
    <t>S310415</t>
  </si>
  <si>
    <t>S310416</t>
  </si>
  <si>
    <t>S310417</t>
  </si>
  <si>
    <t>S310418</t>
  </si>
  <si>
    <t>S310513</t>
  </si>
  <si>
    <t>S310514</t>
  </si>
  <si>
    <t>S310515</t>
  </si>
  <si>
    <t>S310516</t>
  </si>
  <si>
    <t>S310517</t>
  </si>
  <si>
    <t>S310518</t>
  </si>
  <si>
    <t>S310613</t>
  </si>
  <si>
    <t>S310614</t>
  </si>
  <si>
    <t>S310615</t>
  </si>
  <si>
    <t>S310616</t>
  </si>
  <si>
    <t>S310617</t>
  </si>
  <si>
    <t>S310618</t>
  </si>
  <si>
    <t>S310713</t>
  </si>
  <si>
    <t>S310714</t>
  </si>
  <si>
    <t>S310716</t>
  </si>
  <si>
    <t>S310718</t>
  </si>
  <si>
    <t>S310814</t>
  </si>
  <si>
    <t>S310914</t>
  </si>
  <si>
    <t>S311013</t>
  </si>
  <si>
    <t>S311014</t>
  </si>
  <si>
    <t>S311015</t>
  </si>
  <si>
    <t>S311016</t>
  </si>
  <si>
    <t>S311017</t>
  </si>
  <si>
    <t>S311018</t>
  </si>
  <si>
    <t>S310717</t>
  </si>
  <si>
    <t>S310715</t>
  </si>
  <si>
    <t>S310818</t>
  </si>
  <si>
    <t>S310817</t>
  </si>
  <si>
    <t>S310816</t>
  </si>
  <si>
    <t>S310815</t>
  </si>
  <si>
    <t>S310813</t>
  </si>
  <si>
    <t>S310918</t>
  </si>
  <si>
    <t>S310917</t>
  </si>
  <si>
    <t>S310916</t>
  </si>
  <si>
    <t>S310915</t>
  </si>
  <si>
    <t>S310913</t>
  </si>
  <si>
    <t>S310101</t>
  </si>
  <si>
    <t>S310102</t>
  </si>
  <si>
    <t>S310103</t>
  </si>
  <si>
    <t>S310104</t>
  </si>
  <si>
    <t>S310105</t>
  </si>
  <si>
    <t>S310106</t>
  </si>
  <si>
    <t>S310201</t>
  </si>
  <si>
    <t>S310202</t>
  </si>
  <si>
    <t>S310203</t>
  </si>
  <si>
    <t>S310204</t>
  </si>
  <si>
    <t>S310205</t>
  </si>
  <si>
    <t>S310206</t>
  </si>
  <si>
    <t>S310301</t>
  </si>
  <si>
    <t>S310302</t>
  </si>
  <si>
    <t>S310303</t>
  </si>
  <si>
    <t>S310304</t>
  </si>
  <si>
    <t>S310305</t>
  </si>
  <si>
    <t>S310306</t>
  </si>
  <si>
    <t>S310401</t>
  </si>
  <si>
    <t>S310402</t>
  </si>
  <si>
    <t>S310403</t>
  </si>
  <si>
    <t>S310404</t>
  </si>
  <si>
    <t>S310405</t>
  </si>
  <si>
    <t>S310406</t>
  </si>
  <si>
    <t>S310501</t>
  </si>
  <si>
    <t>S310502</t>
  </si>
  <si>
    <t>S310503</t>
  </si>
  <si>
    <t>S310504</t>
  </si>
  <si>
    <t>S310505</t>
  </si>
  <si>
    <t>S310506</t>
  </si>
  <si>
    <t>S310601</t>
  </si>
  <si>
    <t>S310602</t>
  </si>
  <si>
    <t>S310603</t>
  </si>
  <si>
    <t>S310604</t>
  </si>
  <si>
    <t>S310605</t>
  </si>
  <si>
    <t>S310606</t>
  </si>
  <si>
    <t>S310701</t>
  </si>
  <si>
    <t>S310702</t>
  </si>
  <si>
    <t>S310704</t>
  </si>
  <si>
    <t>S310706</t>
  </si>
  <si>
    <t>S310802</t>
  </si>
  <si>
    <t>S310902</t>
  </si>
  <si>
    <t>S311001</t>
  </si>
  <si>
    <t>S311002</t>
  </si>
  <si>
    <t>S311003</t>
  </si>
  <si>
    <t>S311004</t>
  </si>
  <si>
    <t>S311005</t>
  </si>
  <si>
    <t>S311006</t>
  </si>
  <si>
    <t>S310705</t>
  </si>
  <si>
    <t>S310703</t>
  </si>
  <si>
    <t>S310806</t>
  </si>
  <si>
    <t>S310805</t>
  </si>
  <si>
    <t>S310804</t>
  </si>
  <si>
    <t>S310803</t>
  </si>
  <si>
    <t>S310801</t>
  </si>
  <si>
    <t>S310906</t>
  </si>
  <si>
    <t>S310905</t>
  </si>
  <si>
    <t>S310904</t>
  </si>
  <si>
    <t>S310903</t>
  </si>
  <si>
    <t>S310901</t>
  </si>
  <si>
    <t>L32'!O11</t>
  </si>
  <si>
    <t>L32'!N11</t>
  </si>
  <si>
    <t>L32'!M11</t>
  </si>
  <si>
    <t>L32'!L11</t>
  </si>
  <si>
    <t>L32'!K11</t>
  </si>
  <si>
    <t>L32'!J11</t>
  </si>
  <si>
    <t>L32'!O12</t>
  </si>
  <si>
    <t>L32'!N12</t>
  </si>
  <si>
    <t>L32'!M12</t>
  </si>
  <si>
    <t>L32'!L12</t>
  </si>
  <si>
    <t>L32'!K12</t>
  </si>
  <si>
    <t>L32'!J12</t>
  </si>
  <si>
    <t>L32'!O13</t>
  </si>
  <si>
    <t>L32'!N13</t>
  </si>
  <si>
    <t>L32'!M13</t>
  </si>
  <si>
    <t>L32'!L13</t>
  </si>
  <si>
    <t>L32'!K13</t>
  </si>
  <si>
    <t>L32'!J13</t>
  </si>
  <si>
    <t>L32'!O14</t>
  </si>
  <si>
    <t>L32'!N14</t>
  </si>
  <si>
    <t>L32'!M14</t>
  </si>
  <si>
    <t>L32'!L14</t>
  </si>
  <si>
    <t>L32'!K14</t>
  </si>
  <si>
    <t>L32'!J14</t>
  </si>
  <si>
    <t>L32'!O15</t>
  </si>
  <si>
    <t>L32'!N15</t>
  </si>
  <si>
    <t>L32'!M15</t>
  </si>
  <si>
    <t>L32'!L15</t>
  </si>
  <si>
    <t>L32'!K15</t>
  </si>
  <si>
    <t>L32'!J15</t>
  </si>
  <si>
    <t>L32'!O16</t>
  </si>
  <si>
    <t>L32'!N16</t>
  </si>
  <si>
    <t>L32'!M16</t>
  </si>
  <si>
    <t>L32'!L16</t>
  </si>
  <si>
    <t>L32'!K16</t>
  </si>
  <si>
    <t>L32'!J16</t>
  </si>
  <si>
    <t>L32'!N17</t>
  </si>
  <si>
    <t>L32'!O18</t>
  </si>
  <si>
    <t>L32'!N18</t>
  </si>
  <si>
    <t>L32'!M18</t>
  </si>
  <si>
    <t>L32'!L18</t>
  </si>
  <si>
    <t>L32'!K18</t>
  </si>
  <si>
    <t>L32'!J18</t>
  </si>
  <si>
    <t>L32'!O19</t>
  </si>
  <si>
    <t>L32'!N19</t>
  </si>
  <si>
    <t>L32'!M19</t>
  </si>
  <si>
    <t>L32'!L19</t>
  </si>
  <si>
    <t>L32'!K19</t>
  </si>
  <si>
    <t>L32'!J19</t>
  </si>
  <si>
    <t>L32'!O20</t>
  </si>
  <si>
    <t>L32'!N20</t>
  </si>
  <si>
    <t>L32'!M20</t>
  </si>
  <si>
    <t>L32'!L20</t>
  </si>
  <si>
    <t>L32'!K20</t>
  </si>
  <si>
    <t>L32'!J20</t>
  </si>
  <si>
    <t>L32'!O21</t>
  </si>
  <si>
    <t>L32'!N21</t>
  </si>
  <si>
    <t>L32'!M21</t>
  </si>
  <si>
    <t>L32'!L21</t>
  </si>
  <si>
    <t>L32'!K21</t>
  </si>
  <si>
    <t>L32'!J21</t>
  </si>
  <si>
    <t>L32'!O22</t>
  </si>
  <si>
    <t>L32'!N22</t>
  </si>
  <si>
    <t>L32'!M22</t>
  </si>
  <si>
    <t>L32'!L22</t>
  </si>
  <si>
    <t>L32'!K22</t>
  </si>
  <si>
    <t>L32'!J22</t>
  </si>
  <si>
    <t>L32'!O23</t>
  </si>
  <si>
    <t>L32'!N23</t>
  </si>
  <si>
    <t>L32'!M23</t>
  </si>
  <si>
    <t>L32'!L23</t>
  </si>
  <si>
    <t>L32'!K23</t>
  </si>
  <si>
    <t>L32'!J23</t>
  </si>
  <si>
    <t>L32'!O24</t>
  </si>
  <si>
    <t>L32'!N24</t>
  </si>
  <si>
    <t>L32'!M24</t>
  </si>
  <si>
    <t>L32'!L24</t>
  </si>
  <si>
    <t>L32'!K24</t>
  </si>
  <si>
    <t>L32'!J24</t>
  </si>
  <si>
    <t>L32'!O25</t>
  </si>
  <si>
    <t>L32'!N25</t>
  </si>
  <si>
    <t>L32'!M25</t>
  </si>
  <si>
    <t>L32'!L25</t>
  </si>
  <si>
    <t>L32'!K25</t>
  </si>
  <si>
    <t>L32'!J25</t>
  </si>
  <si>
    <t>L32'!O26</t>
  </si>
  <si>
    <t>L32'!N26</t>
  </si>
  <si>
    <t>L32'!M26</t>
  </si>
  <si>
    <t>L32'!L26</t>
  </si>
  <si>
    <t>L32'!K26</t>
  </si>
  <si>
    <t>L32'!J26</t>
  </si>
  <si>
    <t>L32'!O27</t>
  </si>
  <si>
    <t>L32'!N27</t>
  </si>
  <si>
    <t>L32'!M27</t>
  </si>
  <si>
    <t>L32'!L27</t>
  </si>
  <si>
    <t>L32'!K27</t>
  </si>
  <si>
    <t>L32'!J27</t>
  </si>
  <si>
    <t>L32'!O28</t>
  </si>
  <si>
    <t>L32'!N28</t>
  </si>
  <si>
    <t>L32'!M28</t>
  </si>
  <si>
    <t>L32'!L28</t>
  </si>
  <si>
    <t>L32'!K28</t>
  </si>
  <si>
    <t>L32'!J28</t>
  </si>
  <si>
    <t>L32'!O29</t>
  </si>
  <si>
    <t>L32'!N29</t>
  </si>
  <si>
    <t>L32'!M29</t>
  </si>
  <si>
    <t>L32'!L29</t>
  </si>
  <si>
    <t>L32'!K29</t>
  </si>
  <si>
    <t>L32'!J29</t>
  </si>
  <si>
    <t>L32'!O30</t>
  </si>
  <si>
    <t>L32'!N30</t>
  </si>
  <si>
    <t>L32'!M30</t>
  </si>
  <si>
    <t>L32'!L30</t>
  </si>
  <si>
    <t>L32'!K30</t>
  </si>
  <si>
    <t>L32'!J30</t>
  </si>
  <si>
    <t>L32'!O31</t>
  </si>
  <si>
    <t>L32'!N31</t>
  </si>
  <si>
    <t>L32'!M31</t>
  </si>
  <si>
    <t>L32'!L31</t>
  </si>
  <si>
    <t>L32'!K31</t>
  </si>
  <si>
    <t>L32'!J31</t>
  </si>
  <si>
    <t>L32'!J32</t>
  </si>
  <si>
    <t>L32'!J17</t>
  </si>
  <si>
    <t>L32'!K17</t>
  </si>
  <si>
    <t>L32'!L17</t>
  </si>
  <si>
    <t>L32'!M17</t>
  </si>
  <si>
    <t>L32'!O17</t>
  </si>
  <si>
    <t>L32'!K32</t>
  </si>
  <si>
    <t>L32'!L32</t>
  </si>
  <si>
    <t>L32'!M32</t>
  </si>
  <si>
    <t>L32'!N32</t>
  </si>
  <si>
    <t>L32'!O32</t>
  </si>
  <si>
    <t>L32'!I11</t>
  </si>
  <si>
    <t>L32'!H11</t>
  </si>
  <si>
    <t>L32'!G11</t>
  </si>
  <si>
    <t>L32'!F11</t>
  </si>
  <si>
    <t>L32'!E11</t>
  </si>
  <si>
    <t>L32'!D11</t>
  </si>
  <si>
    <t>L32'!I12</t>
  </si>
  <si>
    <t>L32'!H12</t>
  </si>
  <si>
    <t>L32'!G12</t>
  </si>
  <si>
    <t>L32'!F12</t>
  </si>
  <si>
    <t>L32'!E12</t>
  </si>
  <si>
    <t>L32'!D12</t>
  </si>
  <si>
    <t>L32'!I13</t>
  </si>
  <si>
    <t>L32'!H13</t>
  </si>
  <si>
    <t>L32'!G13</t>
  </si>
  <si>
    <t>L32'!F13</t>
  </si>
  <si>
    <t>L32'!E13</t>
  </si>
  <si>
    <t>L32'!D13</t>
  </si>
  <si>
    <t>L32'!I14</t>
  </si>
  <si>
    <t>L32'!H14</t>
  </si>
  <si>
    <t>L32'!G14</t>
  </si>
  <si>
    <t>L32'!F14</t>
  </si>
  <si>
    <t>L32'!E14</t>
  </si>
  <si>
    <t>L32'!D14</t>
  </si>
  <si>
    <t>L32'!I15</t>
  </si>
  <si>
    <t>L32'!H15</t>
  </si>
  <si>
    <t>L32'!G15</t>
  </si>
  <si>
    <t>L32'!F15</t>
  </si>
  <si>
    <t>L32'!E15</t>
  </si>
  <si>
    <t>L32'!D15</t>
  </si>
  <si>
    <t>L32'!I16</t>
  </si>
  <si>
    <t>L32'!H16</t>
  </si>
  <si>
    <t>L32'!G16</t>
  </si>
  <si>
    <t>L32'!F16</t>
  </si>
  <si>
    <t>L32'!E16</t>
  </si>
  <si>
    <t>L32'!D16</t>
  </si>
  <si>
    <t>L32'!H17</t>
  </si>
  <si>
    <t>L32'!I18</t>
  </si>
  <si>
    <t>L32'!H18</t>
  </si>
  <si>
    <t>L32'!G18</t>
  </si>
  <si>
    <t>L32'!F18</t>
  </si>
  <si>
    <t>L32'!E18</t>
  </si>
  <si>
    <t>L32'!D18</t>
  </si>
  <si>
    <t>L32'!I19</t>
  </si>
  <si>
    <t>L32'!H19</t>
  </si>
  <si>
    <t>L32'!G19</t>
  </si>
  <si>
    <t>L32'!F19</t>
  </si>
  <si>
    <t>L32'!E19</t>
  </si>
  <si>
    <t>L32'!D19</t>
  </si>
  <si>
    <t>L32'!I20</t>
  </si>
  <si>
    <t>L32'!H20</t>
  </si>
  <si>
    <t>L32'!G20</t>
  </si>
  <si>
    <t>L32'!F20</t>
  </si>
  <si>
    <t>L32'!E20</t>
  </si>
  <si>
    <t>L32'!D20</t>
  </si>
  <si>
    <t>L32'!I21</t>
  </si>
  <si>
    <t>L32'!H21</t>
  </si>
  <si>
    <t>L32'!G21</t>
  </si>
  <si>
    <t>L32'!F21</t>
  </si>
  <si>
    <t>L32'!E21</t>
  </si>
  <si>
    <t>L32'!D21</t>
  </si>
  <si>
    <t>L32'!I22</t>
  </si>
  <si>
    <t>L32'!H22</t>
  </si>
  <si>
    <t>L32'!G22</t>
  </si>
  <si>
    <t>L32'!F22</t>
  </si>
  <si>
    <t>L32'!E22</t>
  </si>
  <si>
    <t>L32'!D22</t>
  </si>
  <si>
    <t>L32'!I23</t>
  </si>
  <si>
    <t>L32'!H23</t>
  </si>
  <si>
    <t>L32'!G23</t>
  </si>
  <si>
    <t>L32'!F23</t>
  </si>
  <si>
    <t>L32'!E23</t>
  </si>
  <si>
    <t>L32'!D23</t>
  </si>
  <si>
    <t>L32'!I24</t>
  </si>
  <si>
    <t>L32'!H24</t>
  </si>
  <si>
    <t>L32'!G24</t>
  </si>
  <si>
    <t>L32'!F24</t>
  </si>
  <si>
    <t>L32'!E24</t>
  </si>
  <si>
    <t>L32'!D24</t>
  </si>
  <si>
    <t>L32'!I25</t>
  </si>
  <si>
    <t>L32'!H25</t>
  </si>
  <si>
    <t>L32'!G25</t>
  </si>
  <si>
    <t>L32'!F25</t>
  </si>
  <si>
    <t>L32'!E25</t>
  </si>
  <si>
    <t>L32'!D25</t>
  </si>
  <si>
    <t>L32'!I26</t>
  </si>
  <si>
    <t>L32'!H26</t>
  </si>
  <si>
    <t>L32'!G26</t>
  </si>
  <si>
    <t>L32'!F26</t>
  </si>
  <si>
    <t>L32'!E26</t>
  </si>
  <si>
    <t>L32'!D26</t>
  </si>
  <si>
    <t>L32'!I27</t>
  </si>
  <si>
    <t>L32'!H27</t>
  </si>
  <si>
    <t>L32'!G27</t>
  </si>
  <si>
    <t>L32'!F27</t>
  </si>
  <si>
    <t>L32'!E27</t>
  </si>
  <si>
    <t>L32'!D27</t>
  </si>
  <si>
    <t>L32'!I28</t>
  </si>
  <si>
    <t>L32'!H28</t>
  </si>
  <si>
    <t>L32'!G28</t>
  </si>
  <si>
    <t>L32'!F28</t>
  </si>
  <si>
    <t>L32'!E28</t>
  </si>
  <si>
    <t>L32'!D28</t>
  </si>
  <si>
    <t>L32'!I29</t>
  </si>
  <si>
    <t>L32'!H29</t>
  </si>
  <si>
    <t>L32'!G29</t>
  </si>
  <si>
    <t>L32'!F29</t>
  </si>
  <si>
    <t>L32'!E29</t>
  </si>
  <si>
    <t>L32'!D29</t>
  </si>
  <si>
    <t>L32'!I30</t>
  </si>
  <si>
    <t>L32'!H30</t>
  </si>
  <si>
    <t>L32'!G30</t>
  </si>
  <si>
    <t>L32'!F30</t>
  </si>
  <si>
    <t>L32'!E30</t>
  </si>
  <si>
    <t>L32'!D30</t>
  </si>
  <si>
    <t>L32'!I31</t>
  </si>
  <si>
    <t>L32'!H31</t>
  </si>
  <si>
    <t>L32'!G31</t>
  </si>
  <si>
    <t>L32'!F31</t>
  </si>
  <si>
    <t>L32'!E31</t>
  </si>
  <si>
    <t>L32'!D31</t>
  </si>
  <si>
    <t>L32'!D32</t>
  </si>
  <si>
    <t>L32'!D17</t>
  </si>
  <si>
    <t>L32'!E17</t>
  </si>
  <si>
    <t>L32'!F17</t>
  </si>
  <si>
    <t>L32'!G17</t>
  </si>
  <si>
    <t>L32'!I17</t>
  </si>
  <si>
    <t>L32'!E32</t>
  </si>
  <si>
    <t>L32'!F32</t>
  </si>
  <si>
    <t>L32'!G32</t>
  </si>
  <si>
    <t>L32'!H32</t>
  </si>
  <si>
    <t>L32'!I32</t>
  </si>
  <si>
    <t>L32'!U11</t>
  </si>
  <si>
    <t>L32'!T11</t>
  </si>
  <si>
    <t>L32'!S11</t>
  </si>
  <si>
    <t>L32'!R11</t>
  </si>
  <si>
    <t>L32'!Q11</t>
  </si>
  <si>
    <t>L32'!P11</t>
  </si>
  <si>
    <t>L32'!U12</t>
  </si>
  <si>
    <t>L32'!T12</t>
  </si>
  <si>
    <t>L32'!S12</t>
  </si>
  <si>
    <t>L32'!R12</t>
  </si>
  <si>
    <t>L32'!Q12</t>
  </si>
  <si>
    <t>L32'!P12</t>
  </si>
  <si>
    <t>L32'!U13</t>
  </si>
  <si>
    <t>L32'!T13</t>
  </si>
  <si>
    <t>L32'!S13</t>
  </si>
  <si>
    <t>L32'!R13</t>
  </si>
  <si>
    <t>L32'!Q13</t>
  </si>
  <si>
    <t>L32'!P13</t>
  </si>
  <si>
    <t>L32'!U14</t>
  </si>
  <si>
    <t>L32'!T14</t>
  </si>
  <si>
    <t>L32'!S14</t>
  </si>
  <si>
    <t>L32'!R14</t>
  </si>
  <si>
    <t>L32'!Q14</t>
  </si>
  <si>
    <t>L32'!P14</t>
  </si>
  <si>
    <t>L32'!U15</t>
  </si>
  <si>
    <t>L32'!T15</t>
  </si>
  <si>
    <t>L32'!S15</t>
  </si>
  <si>
    <t>L32'!R15</t>
  </si>
  <si>
    <t>L32'!Q15</t>
  </si>
  <si>
    <t>L32'!P15</t>
  </si>
  <si>
    <t>L32'!U16</t>
  </si>
  <si>
    <t>L32'!T16</t>
  </si>
  <si>
    <t>L32'!S16</t>
  </si>
  <si>
    <t>L32'!R16</t>
  </si>
  <si>
    <t>L32'!Q16</t>
  </si>
  <si>
    <t>L32'!P16</t>
  </si>
  <si>
    <t>L32'!T17</t>
  </si>
  <si>
    <t>L32'!U18</t>
  </si>
  <si>
    <t>L32'!T18</t>
  </si>
  <si>
    <t>L32'!S18</t>
  </si>
  <si>
    <t>L32'!R18</t>
  </si>
  <si>
    <t>L32'!Q18</t>
  </si>
  <si>
    <t>L32'!P18</t>
  </si>
  <si>
    <t>L32'!U19</t>
  </si>
  <si>
    <t>L32'!T19</t>
  </si>
  <si>
    <t>L32'!S19</t>
  </si>
  <si>
    <t>L32'!R19</t>
  </si>
  <si>
    <t>L32'!Q19</t>
  </si>
  <si>
    <t>L32'!P19</t>
  </si>
  <si>
    <t>L32'!U20</t>
  </si>
  <si>
    <t>L32'!T20</t>
  </si>
  <si>
    <t>L32'!S20</t>
  </si>
  <si>
    <t>L32'!R20</t>
  </si>
  <si>
    <t>L32'!Q20</t>
  </si>
  <si>
    <t>L32'!P20</t>
  </si>
  <si>
    <t>L32'!U21</t>
  </si>
  <si>
    <t>L32'!T21</t>
  </si>
  <si>
    <t>L32'!S21</t>
  </si>
  <si>
    <t>L32'!R21</t>
  </si>
  <si>
    <t>L32'!Q21</t>
  </si>
  <si>
    <t>L32'!P21</t>
  </si>
  <si>
    <t>L32'!U22</t>
  </si>
  <si>
    <t>L32'!T22</t>
  </si>
  <si>
    <t>L32'!S22</t>
  </si>
  <si>
    <t>L32'!R22</t>
  </si>
  <si>
    <t>L32'!Q22</t>
  </si>
  <si>
    <t>L32'!P22</t>
  </si>
  <si>
    <t>L32'!U23</t>
  </si>
  <si>
    <t>L32'!T23</t>
  </si>
  <si>
    <t>L32'!S23</t>
  </si>
  <si>
    <t>L32'!R23</t>
  </si>
  <si>
    <t>L32'!Q23</t>
  </si>
  <si>
    <t>L32'!P23</t>
  </si>
  <si>
    <t>L32'!U24</t>
  </si>
  <si>
    <t>L32'!T24</t>
  </si>
  <si>
    <t>L32'!S24</t>
  </si>
  <si>
    <t>L32'!R24</t>
  </si>
  <si>
    <t>L32'!Q24</t>
  </si>
  <si>
    <t>L32'!P24</t>
  </si>
  <si>
    <t>L32'!U25</t>
  </si>
  <si>
    <t>L32'!T25</t>
  </si>
  <si>
    <t>L32'!S25</t>
  </si>
  <si>
    <t>L32'!R25</t>
  </si>
  <si>
    <t>L32'!Q25</t>
  </si>
  <si>
    <t>L32'!P25</t>
  </si>
  <si>
    <t>L32'!U26</t>
  </si>
  <si>
    <t>L32'!T26</t>
  </si>
  <si>
    <t>L32'!S26</t>
  </si>
  <si>
    <t>L32'!R26</t>
  </si>
  <si>
    <t>L32'!Q26</t>
  </si>
  <si>
    <t>L32'!P26</t>
  </si>
  <si>
    <t>L32'!U27</t>
  </si>
  <si>
    <t>L32'!T27</t>
  </si>
  <si>
    <t>L32'!S27</t>
  </si>
  <si>
    <t>L32'!R27</t>
  </si>
  <si>
    <t>L32'!Q27</t>
  </si>
  <si>
    <t>L32'!P27</t>
  </si>
  <si>
    <t>L32'!U28</t>
  </si>
  <si>
    <t>L32'!T28</t>
  </si>
  <si>
    <t>L32'!S28</t>
  </si>
  <si>
    <t>L32'!R28</t>
  </si>
  <si>
    <t>L32'!Q28</t>
  </si>
  <si>
    <t>L32'!P28</t>
  </si>
  <si>
    <t>L32'!U29</t>
  </si>
  <si>
    <t>L32'!T29</t>
  </si>
  <si>
    <t>L32'!S29</t>
  </si>
  <si>
    <t>L32'!R29</t>
  </si>
  <si>
    <t>L32'!Q29</t>
  </si>
  <si>
    <t>L32'!P29</t>
  </si>
  <si>
    <t>L32'!U30</t>
  </si>
  <si>
    <t>L32'!T30</t>
  </si>
  <si>
    <t>L32'!S30</t>
  </si>
  <si>
    <t>L32'!R30</t>
  </si>
  <si>
    <t>L32'!Q30</t>
  </si>
  <si>
    <t>L32'!P30</t>
  </si>
  <si>
    <t>L32'!U31</t>
  </si>
  <si>
    <t>L32'!T31</t>
  </si>
  <si>
    <t>L32'!S31</t>
  </si>
  <si>
    <t>L32'!R31</t>
  </si>
  <si>
    <t>L32'!Q31</t>
  </si>
  <si>
    <t>L32'!P31</t>
  </si>
  <si>
    <t>L32'!P32</t>
  </si>
  <si>
    <t>L32'!P17</t>
  </si>
  <si>
    <t>L32'!Q17</t>
  </si>
  <si>
    <t>L32'!R17</t>
  </si>
  <si>
    <t>L32'!S17</t>
  </si>
  <si>
    <t>L32'!U17</t>
  </si>
  <si>
    <t>L32'!Q32</t>
  </si>
  <si>
    <t>L32'!R32</t>
  </si>
  <si>
    <t>L32'!S32</t>
  </si>
  <si>
    <t>L32'!T32</t>
  </si>
  <si>
    <t>L32'!U32</t>
  </si>
  <si>
    <t>S320107</t>
  </si>
  <si>
    <t>S320108</t>
  </si>
  <si>
    <t>S320109</t>
  </si>
  <si>
    <t>S320110</t>
  </si>
  <si>
    <t>S320111</t>
  </si>
  <si>
    <t>S320112</t>
  </si>
  <si>
    <t>S320207</t>
  </si>
  <si>
    <t>S320208</t>
  </si>
  <si>
    <t>S320209</t>
  </si>
  <si>
    <t>S320210</t>
  </si>
  <si>
    <t>S320211</t>
  </si>
  <si>
    <t>S320212</t>
  </si>
  <si>
    <t>S320307</t>
  </si>
  <si>
    <t>S320308</t>
  </si>
  <si>
    <t>S320309</t>
  </si>
  <si>
    <t>S320310</t>
  </si>
  <si>
    <t>S320311</t>
  </si>
  <si>
    <t>S320312</t>
  </si>
  <si>
    <t>S320407</t>
  </si>
  <si>
    <t>S320408</t>
  </si>
  <si>
    <t>S320409</t>
  </si>
  <si>
    <t>S320410</t>
  </si>
  <si>
    <t>S320411</t>
  </si>
  <si>
    <t>S320412</t>
  </si>
  <si>
    <t>S320507</t>
  </si>
  <si>
    <t>S320508</t>
  </si>
  <si>
    <t>S320509</t>
  </si>
  <si>
    <t>S320510</t>
  </si>
  <si>
    <t>S320511</t>
  </si>
  <si>
    <t>S320512</t>
  </si>
  <si>
    <t>S320607</t>
  </si>
  <si>
    <t>S320608</t>
  </si>
  <si>
    <t>S320609</t>
  </si>
  <si>
    <t>S320610</t>
  </si>
  <si>
    <t>S320611</t>
  </si>
  <si>
    <t>S320612</t>
  </si>
  <si>
    <t>S320708</t>
  </si>
  <si>
    <t>S320807</t>
  </si>
  <si>
    <t>S320808</t>
  </si>
  <si>
    <t>S320809</t>
  </si>
  <si>
    <t>S320810</t>
  </si>
  <si>
    <t>S320811</t>
  </si>
  <si>
    <t>S320812</t>
  </si>
  <si>
    <t>S320907</t>
  </si>
  <si>
    <t>S320908</t>
  </si>
  <si>
    <t>S320909</t>
  </si>
  <si>
    <t>S320910</t>
  </si>
  <si>
    <t>S320911</t>
  </si>
  <si>
    <t>S320912</t>
  </si>
  <si>
    <t>S321007</t>
  </si>
  <si>
    <t>S321008</t>
  </si>
  <si>
    <t>S321009</t>
  </si>
  <si>
    <t>S321010</t>
  </si>
  <si>
    <t>S321011</t>
  </si>
  <si>
    <t>S321012</t>
  </si>
  <si>
    <t>S321107</t>
  </si>
  <si>
    <t>S321108</t>
  </si>
  <si>
    <t>S321109</t>
  </si>
  <si>
    <t>S321110</t>
  </si>
  <si>
    <t>S321111</t>
  </si>
  <si>
    <t>S321112</t>
  </si>
  <si>
    <t>S321207</t>
  </si>
  <si>
    <t>S321208</t>
  </si>
  <si>
    <t>S321209</t>
  </si>
  <si>
    <t>S321210</t>
  </si>
  <si>
    <t>S321211</t>
  </si>
  <si>
    <t>S321212</t>
  </si>
  <si>
    <t>S321307</t>
  </si>
  <si>
    <t>S321308</t>
  </si>
  <si>
    <t>S321309</t>
  </si>
  <si>
    <t>S321310</t>
  </si>
  <si>
    <t>S321311</t>
  </si>
  <si>
    <t>S321312</t>
  </si>
  <si>
    <t>S321407</t>
  </si>
  <si>
    <t>S321408</t>
  </si>
  <si>
    <t>S321409</t>
  </si>
  <si>
    <t>S321410</t>
  </si>
  <si>
    <t>S321411</t>
  </si>
  <si>
    <t>S321412</t>
  </si>
  <si>
    <t>S321507</t>
  </si>
  <si>
    <t>S321508</t>
  </si>
  <si>
    <t>S321509</t>
  </si>
  <si>
    <t>S321510</t>
  </si>
  <si>
    <t>S321511</t>
  </si>
  <si>
    <t>S321512</t>
  </si>
  <si>
    <t>S321607</t>
  </si>
  <si>
    <t>S321608</t>
  </si>
  <si>
    <t>S321609</t>
  </si>
  <si>
    <t>S321610</t>
  </si>
  <si>
    <t>S321611</t>
  </si>
  <si>
    <t>S321612</t>
  </si>
  <si>
    <t>S321707</t>
  </si>
  <si>
    <t>S321708</t>
  </si>
  <si>
    <t>S321709</t>
  </si>
  <si>
    <t>S321710</t>
  </si>
  <si>
    <t>S321711</t>
  </si>
  <si>
    <t>S321712</t>
  </si>
  <si>
    <t>S321807</t>
  </si>
  <si>
    <t>S321808</t>
  </si>
  <si>
    <t>S321809</t>
  </si>
  <si>
    <t>S321810</t>
  </si>
  <si>
    <t>S321811</t>
  </si>
  <si>
    <t>S321812</t>
  </si>
  <si>
    <t>S321907</t>
  </si>
  <si>
    <t>S321908</t>
  </si>
  <si>
    <t>S321909</t>
  </si>
  <si>
    <t>S321910</t>
  </si>
  <si>
    <t>S321911</t>
  </si>
  <si>
    <t>S321912</t>
  </si>
  <si>
    <t>S322007</t>
  </si>
  <si>
    <t>S322008</t>
  </si>
  <si>
    <t>S322009</t>
  </si>
  <si>
    <t>S322010</t>
  </si>
  <si>
    <t>S322011</t>
  </si>
  <si>
    <t>S322012</t>
  </si>
  <si>
    <t>S322107</t>
  </si>
  <si>
    <t>S322108</t>
  </si>
  <si>
    <t>S322109</t>
  </si>
  <si>
    <t>S322110</t>
  </si>
  <si>
    <t>S322111</t>
  </si>
  <si>
    <t>S322112</t>
  </si>
  <si>
    <t>S322212</t>
  </si>
  <si>
    <t>S320712</t>
  </si>
  <si>
    <t>S320711</t>
  </si>
  <si>
    <t>S320710</t>
  </si>
  <si>
    <t>S320709</t>
  </si>
  <si>
    <t>S320707</t>
  </si>
  <si>
    <t>S322211</t>
  </si>
  <si>
    <t>S322210</t>
  </si>
  <si>
    <t>S322209</t>
  </si>
  <si>
    <t>S322208</t>
  </si>
  <si>
    <t>S322207</t>
  </si>
  <si>
    <t>S320113</t>
  </si>
  <si>
    <t>S320114</t>
  </si>
  <si>
    <t>S320115</t>
  </si>
  <si>
    <t>S320116</t>
  </si>
  <si>
    <t>S320117</t>
  </si>
  <si>
    <t>S320118</t>
  </si>
  <si>
    <t>S320213</t>
  </si>
  <si>
    <t>S320214</t>
  </si>
  <si>
    <t>S320215</t>
  </si>
  <si>
    <t>S320216</t>
  </si>
  <si>
    <t>S320217</t>
  </si>
  <si>
    <t>S320218</t>
  </si>
  <si>
    <t>S320313</t>
  </si>
  <si>
    <t>S320314</t>
  </si>
  <si>
    <t>S320315</t>
  </si>
  <si>
    <t>S320316</t>
  </si>
  <si>
    <t>S320317</t>
  </si>
  <si>
    <t>S320318</t>
  </si>
  <si>
    <t>S320413</t>
  </si>
  <si>
    <t>S320414</t>
  </si>
  <si>
    <t>S320415</t>
  </si>
  <si>
    <t>S320416</t>
  </si>
  <si>
    <t>S320417</t>
  </si>
  <si>
    <t>S320418</t>
  </si>
  <si>
    <t>S320513</t>
  </si>
  <si>
    <t>S320514</t>
  </si>
  <si>
    <t>S320515</t>
  </si>
  <si>
    <t>S320516</t>
  </si>
  <si>
    <t>S320517</t>
  </si>
  <si>
    <t>S320518</t>
  </si>
  <si>
    <t>S320613</t>
  </si>
  <si>
    <t>S320614</t>
  </si>
  <si>
    <t>S320615</t>
  </si>
  <si>
    <t>S320616</t>
  </si>
  <si>
    <t>S320617</t>
  </si>
  <si>
    <t>S320618</t>
  </si>
  <si>
    <t>S320714</t>
  </si>
  <si>
    <t>S320813</t>
  </si>
  <si>
    <t>S320814</t>
  </si>
  <si>
    <t>S320815</t>
  </si>
  <si>
    <t>S320816</t>
  </si>
  <si>
    <t>S320817</t>
  </si>
  <si>
    <t>S320818</t>
  </si>
  <si>
    <t>S320913</t>
  </si>
  <si>
    <t>S320914</t>
  </si>
  <si>
    <t>S320915</t>
  </si>
  <si>
    <t>S320916</t>
  </si>
  <si>
    <t>S320917</t>
  </si>
  <si>
    <t>S320918</t>
  </si>
  <si>
    <t>S321013</t>
  </si>
  <si>
    <t>S321014</t>
  </si>
  <si>
    <t>S321015</t>
  </si>
  <si>
    <t>S321016</t>
  </si>
  <si>
    <t>S321017</t>
  </si>
  <si>
    <t>S321018</t>
  </si>
  <si>
    <t>S321113</t>
  </si>
  <si>
    <t>S321114</t>
  </si>
  <si>
    <t>S321115</t>
  </si>
  <si>
    <t>S321116</t>
  </si>
  <si>
    <t>S321117</t>
  </si>
  <si>
    <t>S321118</t>
  </si>
  <si>
    <t>S321213</t>
  </si>
  <si>
    <t>S321214</t>
  </si>
  <si>
    <t>S321215</t>
  </si>
  <si>
    <t>S321216</t>
  </si>
  <si>
    <t>S321217</t>
  </si>
  <si>
    <t>S321218</t>
  </si>
  <si>
    <t>S321313</t>
  </si>
  <si>
    <t>S321314</t>
  </si>
  <si>
    <t>S321315</t>
  </si>
  <si>
    <t>S321316</t>
  </si>
  <si>
    <t>S321317</t>
  </si>
  <si>
    <t>S321318</t>
  </si>
  <si>
    <t>S321413</t>
  </si>
  <si>
    <t>S321414</t>
  </si>
  <si>
    <t>S321415</t>
  </si>
  <si>
    <t>S321416</t>
  </si>
  <si>
    <t>S321417</t>
  </si>
  <si>
    <t>S321418</t>
  </si>
  <si>
    <t>S321513</t>
  </si>
  <si>
    <t>S321514</t>
  </si>
  <si>
    <t>S321515</t>
  </si>
  <si>
    <t>S321516</t>
  </si>
  <si>
    <t>S321517</t>
  </si>
  <si>
    <t>S321518</t>
  </si>
  <si>
    <t>S321613</t>
  </si>
  <si>
    <t>S321614</t>
  </si>
  <si>
    <t>S321615</t>
  </si>
  <si>
    <t>S321616</t>
  </si>
  <si>
    <t>S321617</t>
  </si>
  <si>
    <t>S321618</t>
  </si>
  <si>
    <t>S321713</t>
  </si>
  <si>
    <t>S321714</t>
  </si>
  <si>
    <t>S321715</t>
  </si>
  <si>
    <t>S321716</t>
  </si>
  <si>
    <t>S321717</t>
  </si>
  <si>
    <t>S321718</t>
  </si>
  <si>
    <t>S321813</t>
  </si>
  <si>
    <t>S321814</t>
  </si>
  <si>
    <t>S321815</t>
  </si>
  <si>
    <t>S321816</t>
  </si>
  <si>
    <t>S321817</t>
  </si>
  <si>
    <t>S321818</t>
  </si>
  <si>
    <t>S321913</t>
  </si>
  <si>
    <t>S321914</t>
  </si>
  <si>
    <t>S321915</t>
  </si>
  <si>
    <t>S321916</t>
  </si>
  <si>
    <t>S321917</t>
  </si>
  <si>
    <t>S321918</t>
  </si>
  <si>
    <t>S322013</t>
  </si>
  <si>
    <t>S322014</t>
  </si>
  <si>
    <t>S322015</t>
  </si>
  <si>
    <t>S322016</t>
  </si>
  <si>
    <t>S322017</t>
  </si>
  <si>
    <t>S322018</t>
  </si>
  <si>
    <t>S322113</t>
  </si>
  <si>
    <t>S322114</t>
  </si>
  <si>
    <t>S322115</t>
  </si>
  <si>
    <t>S322116</t>
  </si>
  <si>
    <t>S322117</t>
  </si>
  <si>
    <t>S322118</t>
  </si>
  <si>
    <t>S322218</t>
  </si>
  <si>
    <t>S320718</t>
  </si>
  <si>
    <t>S320717</t>
  </si>
  <si>
    <t>S320716</t>
  </si>
  <si>
    <t>S320715</t>
  </si>
  <si>
    <t>S320713</t>
  </si>
  <si>
    <t>S322217</t>
  </si>
  <si>
    <t>S322216</t>
  </si>
  <si>
    <t>S322215</t>
  </si>
  <si>
    <t>S322214</t>
  </si>
  <si>
    <t>S322213</t>
  </si>
  <si>
    <t>S320101</t>
  </si>
  <si>
    <t>S320102</t>
  </si>
  <si>
    <t>S320103</t>
  </si>
  <si>
    <t>S320104</t>
  </si>
  <si>
    <t>S320105</t>
  </si>
  <si>
    <t>S320106</t>
  </si>
  <si>
    <t>S320201</t>
  </si>
  <si>
    <t>S320202</t>
  </si>
  <si>
    <t>S320203</t>
  </si>
  <si>
    <t>S320204</t>
  </si>
  <si>
    <t>S320205</t>
  </si>
  <si>
    <t>S320206</t>
  </si>
  <si>
    <t>S320301</t>
  </si>
  <si>
    <t>S320302</t>
  </si>
  <si>
    <t>S320303</t>
  </si>
  <si>
    <t>S320304</t>
  </si>
  <si>
    <t>S320305</t>
  </si>
  <si>
    <t>S320306</t>
  </si>
  <si>
    <t>S320401</t>
  </si>
  <si>
    <t>S320402</t>
  </si>
  <si>
    <t>S320403</t>
  </si>
  <si>
    <t>S320404</t>
  </si>
  <si>
    <t>S320405</t>
  </si>
  <si>
    <t>S320406</t>
  </si>
  <si>
    <t>S320501</t>
  </si>
  <si>
    <t>S320502</t>
  </si>
  <si>
    <t>S320503</t>
  </si>
  <si>
    <t>S320504</t>
  </si>
  <si>
    <t>S320505</t>
  </si>
  <si>
    <t>S320506</t>
  </si>
  <si>
    <t>S320601</t>
  </si>
  <si>
    <t>S320602</t>
  </si>
  <si>
    <t>S320603</t>
  </si>
  <si>
    <t>S320604</t>
  </si>
  <si>
    <t>S320605</t>
  </si>
  <si>
    <t>S320606</t>
  </si>
  <si>
    <t>S320702</t>
  </si>
  <si>
    <t>S320801</t>
  </si>
  <si>
    <t>S320802</t>
  </si>
  <si>
    <t>S320803</t>
  </si>
  <si>
    <t>S320804</t>
  </si>
  <si>
    <t>S320805</t>
  </si>
  <si>
    <t>S320806</t>
  </si>
  <si>
    <t>S320901</t>
  </si>
  <si>
    <t>S320902</t>
  </si>
  <si>
    <t>S320903</t>
  </si>
  <si>
    <t>S320904</t>
  </si>
  <si>
    <t>S320905</t>
  </si>
  <si>
    <t>S320906</t>
  </si>
  <si>
    <t>S321001</t>
  </si>
  <si>
    <t>S321002</t>
  </si>
  <si>
    <t>S321003</t>
  </si>
  <si>
    <t>S321004</t>
  </si>
  <si>
    <t>S321005</t>
  </si>
  <si>
    <t>S321006</t>
  </si>
  <si>
    <t>S321101</t>
  </si>
  <si>
    <t>S321102</t>
  </si>
  <si>
    <t>S321103</t>
  </si>
  <si>
    <t>S321104</t>
  </si>
  <si>
    <t>S321105</t>
  </si>
  <si>
    <t>S321106</t>
  </si>
  <si>
    <t>S321201</t>
  </si>
  <si>
    <t>S321202</t>
  </si>
  <si>
    <t>S321203</t>
  </si>
  <si>
    <t>S321204</t>
  </si>
  <si>
    <t>S321205</t>
  </si>
  <si>
    <t>S321206</t>
  </si>
  <si>
    <t>S321301</t>
  </si>
  <si>
    <t>S321302</t>
  </si>
  <si>
    <t>S321303</t>
  </si>
  <si>
    <t>S321304</t>
  </si>
  <si>
    <t>S321305</t>
  </si>
  <si>
    <t>S321306</t>
  </si>
  <si>
    <t>S321401</t>
  </si>
  <si>
    <t>S321402</t>
  </si>
  <si>
    <t>S321403</t>
  </si>
  <si>
    <t>S321404</t>
  </si>
  <si>
    <t>S321405</t>
  </si>
  <si>
    <t>S321406</t>
  </si>
  <si>
    <t>S321501</t>
  </si>
  <si>
    <t>S321502</t>
  </si>
  <si>
    <t>S321503</t>
  </si>
  <si>
    <t>S321504</t>
  </si>
  <si>
    <t>S321505</t>
  </si>
  <si>
    <t>S321506</t>
  </si>
  <si>
    <t>S321601</t>
  </si>
  <si>
    <t>S321602</t>
  </si>
  <si>
    <t>S321603</t>
  </si>
  <si>
    <t>S321604</t>
  </si>
  <si>
    <t>S321605</t>
  </si>
  <si>
    <t>S321606</t>
  </si>
  <si>
    <t>S321701</t>
  </si>
  <si>
    <t>S321702</t>
  </si>
  <si>
    <t>S321703</t>
  </si>
  <si>
    <t>S321704</t>
  </si>
  <si>
    <t>S321705</t>
  </si>
  <si>
    <t>S321706</t>
  </si>
  <si>
    <t>S321801</t>
  </si>
  <si>
    <t>S321802</t>
  </si>
  <si>
    <t>S321803</t>
  </si>
  <si>
    <t>S321804</t>
  </si>
  <si>
    <t>S321805</t>
  </si>
  <si>
    <t>S321806</t>
  </si>
  <si>
    <t>S321901</t>
  </si>
  <si>
    <t>S321902</t>
  </si>
  <si>
    <t>S321903</t>
  </si>
  <si>
    <t>S321904</t>
  </si>
  <si>
    <t>S321905</t>
  </si>
  <si>
    <t>S321906</t>
  </si>
  <si>
    <t>S322001</t>
  </si>
  <si>
    <t>S322002</t>
  </si>
  <si>
    <t>S322003</t>
  </si>
  <si>
    <t>S322004</t>
  </si>
  <si>
    <t>S322005</t>
  </si>
  <si>
    <t>S322006</t>
  </si>
  <si>
    <t>S322101</t>
  </si>
  <si>
    <t>S322102</t>
  </si>
  <si>
    <t>S322103</t>
  </si>
  <si>
    <t>S322104</t>
  </si>
  <si>
    <t>S322105</t>
  </si>
  <si>
    <t>S322106</t>
  </si>
  <si>
    <t>S322206</t>
  </si>
  <si>
    <t>S320706</t>
  </si>
  <si>
    <t>S320705</t>
  </si>
  <si>
    <t>S320704</t>
  </si>
  <si>
    <t>S320703</t>
  </si>
  <si>
    <t>S320701</t>
  </si>
  <si>
    <t>S322205</t>
  </si>
  <si>
    <t>S322204</t>
  </si>
  <si>
    <t>S322203</t>
  </si>
  <si>
    <t>S322202</t>
  </si>
  <si>
    <t>S322201</t>
  </si>
  <si>
    <t>L33'!N9</t>
  </si>
  <si>
    <t>L33'!M9</t>
  </si>
  <si>
    <t>L33'!L9</t>
  </si>
  <si>
    <t>L33'!K9</t>
  </si>
  <si>
    <t>L33'!J9</t>
  </si>
  <si>
    <t>L33'!N10</t>
  </si>
  <si>
    <t>L33'!M10</t>
  </si>
  <si>
    <t>L33'!L10</t>
  </si>
  <si>
    <t>L33'!K10</t>
  </si>
  <si>
    <t>L33'!J10</t>
  </si>
  <si>
    <t>L33'!N11</t>
  </si>
  <si>
    <t>L33'!M11</t>
  </si>
  <si>
    <t>L33'!L11</t>
  </si>
  <si>
    <t>L33'!K11</t>
  </si>
  <si>
    <t>L33'!J11</t>
  </si>
  <si>
    <t>L33'!N12</t>
  </si>
  <si>
    <t>L33'!M12</t>
  </si>
  <si>
    <t>L33'!L12</t>
  </si>
  <si>
    <t>L33'!K12</t>
  </si>
  <si>
    <t>L33'!J12</t>
  </si>
  <si>
    <t>L33'!N13</t>
  </si>
  <si>
    <t>L33'!M13</t>
  </si>
  <si>
    <t>L33'!L13</t>
  </si>
  <si>
    <t>L33'!K13</t>
  </si>
  <si>
    <t>L33'!J13</t>
  </si>
  <si>
    <t>L33'!N14</t>
  </si>
  <si>
    <t>L33'!M14</t>
  </si>
  <si>
    <t>L33'!L14</t>
  </si>
  <si>
    <t>L33'!K14</t>
  </si>
  <si>
    <t>L33'!J14</t>
  </si>
  <si>
    <t>L33'!N15</t>
  </si>
  <si>
    <t>L33'!M15</t>
  </si>
  <si>
    <t>L33'!L15</t>
  </si>
  <si>
    <t>L33'!K15</t>
  </si>
  <si>
    <t>L33'!J15</t>
  </si>
  <si>
    <t>L33'!N16</t>
  </si>
  <si>
    <t>L33'!M16</t>
  </si>
  <si>
    <t>L33'!L16</t>
  </si>
  <si>
    <t>L33'!K16</t>
  </si>
  <si>
    <t>L33'!J16</t>
  </si>
  <si>
    <t>L33'!N17</t>
  </si>
  <si>
    <t>L33'!M17</t>
  </si>
  <si>
    <t>L33'!L17</t>
  </si>
  <si>
    <t>L33'!K17</t>
  </si>
  <si>
    <t>L33'!J17</t>
  </si>
  <si>
    <t>L33'!N18</t>
  </si>
  <si>
    <t>L33'!M18</t>
  </si>
  <si>
    <t>L33'!L18</t>
  </si>
  <si>
    <t>L33'!K18</t>
  </si>
  <si>
    <t>L33'!J18</t>
  </si>
  <si>
    <t>L33'!N19</t>
  </si>
  <si>
    <t>L33'!M19</t>
  </si>
  <si>
    <t>L33'!L19</t>
  </si>
  <si>
    <t>L33'!K19</t>
  </si>
  <si>
    <t>L33'!J19</t>
  </si>
  <si>
    <t>L33'!N20</t>
  </si>
  <si>
    <t>L33'!M20</t>
  </si>
  <si>
    <t>L33'!L20</t>
  </si>
  <si>
    <t>L33'!K20</t>
  </si>
  <si>
    <t>L33'!J20</t>
  </si>
  <si>
    <t>L33'!N21</t>
  </si>
  <si>
    <t>L33'!M21</t>
  </si>
  <si>
    <t>L33'!L21</t>
  </si>
  <si>
    <t>L33'!K21</t>
  </si>
  <si>
    <t>L33'!J21</t>
  </si>
  <si>
    <t>L33'!N22</t>
  </si>
  <si>
    <t>L33'!M22</t>
  </si>
  <si>
    <t>L33'!L22</t>
  </si>
  <si>
    <t>L33'!K22</t>
  </si>
  <si>
    <t>L33'!J22</t>
  </si>
  <si>
    <t>L33'!N23</t>
  </si>
  <si>
    <t>L33'!M23</t>
  </si>
  <si>
    <t>L33'!L23</t>
  </si>
  <si>
    <t>L33'!K23</t>
  </si>
  <si>
    <t>L33'!J23</t>
  </si>
  <si>
    <t>L33'!N24</t>
  </si>
  <si>
    <t>L33'!M24</t>
  </si>
  <si>
    <t>L33'!L24</t>
  </si>
  <si>
    <t>L33'!K24</t>
  </si>
  <si>
    <t>L33'!J24</t>
  </si>
  <si>
    <t>L33'!N25</t>
  </si>
  <si>
    <t>L33'!M25</t>
  </si>
  <si>
    <t>L33'!L25</t>
  </si>
  <si>
    <t>L33'!K25</t>
  </si>
  <si>
    <t>L33'!J25</t>
  </si>
  <si>
    <t>L33'!N26</t>
  </si>
  <si>
    <t>L33'!M26</t>
  </si>
  <si>
    <t>L33'!L26</t>
  </si>
  <si>
    <t>L33'!K26</t>
  </si>
  <si>
    <t>L33'!J26</t>
  </si>
  <si>
    <t>L33'!N27</t>
  </si>
  <si>
    <t>L33'!M27</t>
  </si>
  <si>
    <t>L33'!L27</t>
  </si>
  <si>
    <t>L33'!K27</t>
  </si>
  <si>
    <t>L33'!J27</t>
  </si>
  <si>
    <t>L33'!N28</t>
  </si>
  <si>
    <t>L33'!M28</t>
  </si>
  <si>
    <t>L33'!L28</t>
  </si>
  <si>
    <t>L33'!K28</t>
  </si>
  <si>
    <t>L33'!J28</t>
  </si>
  <si>
    <t>L33'!N29</t>
  </si>
  <si>
    <t>L33'!M29</t>
  </si>
  <si>
    <t>L33'!L29</t>
  </si>
  <si>
    <t>L33'!K29</t>
  </si>
  <si>
    <t>L33'!N30</t>
  </si>
  <si>
    <t>L33'!M30</t>
  </si>
  <si>
    <t>L33'!L30</t>
  </si>
  <si>
    <t>L33'!K30</t>
  </si>
  <si>
    <t>L33'!J29</t>
  </si>
  <si>
    <t>L33'!J30</t>
  </si>
  <si>
    <t>L33'!I9</t>
  </si>
  <si>
    <t>L33'!H9</t>
  </si>
  <si>
    <t>L33'!G9</t>
  </si>
  <si>
    <t>L33'!F9</t>
  </si>
  <si>
    <t>L33'!E9</t>
  </si>
  <si>
    <t>L33'!I10</t>
  </si>
  <si>
    <t>L33'!H10</t>
  </si>
  <si>
    <t>L33'!G10</t>
  </si>
  <si>
    <t>L33'!F10</t>
  </si>
  <si>
    <t>L33'!E10</t>
  </si>
  <si>
    <t>L33'!I11</t>
  </si>
  <si>
    <t>L33'!H11</t>
  </si>
  <si>
    <t>L33'!G11</t>
  </si>
  <si>
    <t>L33'!F11</t>
  </si>
  <si>
    <t>L33'!E11</t>
  </si>
  <si>
    <t>L33'!I12</t>
  </si>
  <si>
    <t>L33'!H12</t>
  </si>
  <si>
    <t>L33'!G12</t>
  </si>
  <si>
    <t>L33'!F12</t>
  </si>
  <si>
    <t>L33'!E12</t>
  </si>
  <si>
    <t>L33'!I13</t>
  </si>
  <si>
    <t>L33'!H13</t>
  </si>
  <si>
    <t>L33'!G13</t>
  </si>
  <si>
    <t>L33'!F13</t>
  </si>
  <si>
    <t>L33'!E13</t>
  </si>
  <si>
    <t>L33'!I14</t>
  </si>
  <si>
    <t>L33'!H14</t>
  </si>
  <si>
    <t>L33'!G14</t>
  </si>
  <si>
    <t>L33'!F14</t>
  </si>
  <si>
    <t>L33'!E14</t>
  </si>
  <si>
    <t>L33'!I15</t>
  </si>
  <si>
    <t>L33'!H15</t>
  </si>
  <si>
    <t>L33'!G15</t>
  </si>
  <si>
    <t>L33'!F15</t>
  </si>
  <si>
    <t>L33'!E15</t>
  </si>
  <si>
    <t>L33'!I16</t>
  </si>
  <si>
    <t>L33'!H16</t>
  </si>
  <si>
    <t>L33'!G16</t>
  </si>
  <si>
    <t>L33'!F16</t>
  </si>
  <si>
    <t>L33'!E16</t>
  </si>
  <si>
    <t>L33'!I17</t>
  </si>
  <si>
    <t>L33'!H17</t>
  </si>
  <si>
    <t>L33'!G17</t>
  </si>
  <si>
    <t>L33'!F17</t>
  </si>
  <si>
    <t>L33'!E17</t>
  </si>
  <si>
    <t>L33'!I18</t>
  </si>
  <si>
    <t>L33'!H18</t>
  </si>
  <si>
    <t>L33'!G18</t>
  </si>
  <si>
    <t>L33'!F18</t>
  </si>
  <si>
    <t>L33'!E18</t>
  </si>
  <si>
    <t>L33'!I19</t>
  </si>
  <si>
    <t>L33'!H19</t>
  </si>
  <si>
    <t>L33'!G19</t>
  </si>
  <si>
    <t>L33'!F19</t>
  </si>
  <si>
    <t>L33'!E19</t>
  </si>
  <si>
    <t>L33'!I20</t>
  </si>
  <si>
    <t>L33'!H20</t>
  </si>
  <si>
    <t>L33'!G20</t>
  </si>
  <si>
    <t>L33'!F20</t>
  </si>
  <si>
    <t>L33'!E20</t>
  </si>
  <si>
    <t>L33'!I21</t>
  </si>
  <si>
    <t>L33'!H21</t>
  </si>
  <si>
    <t>L33'!G21</t>
  </si>
  <si>
    <t>L33'!F21</t>
  </si>
  <si>
    <t>L33'!E21</t>
  </si>
  <si>
    <t>L33'!I22</t>
  </si>
  <si>
    <t>L33'!H22</t>
  </si>
  <si>
    <t>L33'!G22</t>
  </si>
  <si>
    <t>L33'!F22</t>
  </si>
  <si>
    <t>L33'!E22</t>
  </si>
  <si>
    <t>L33'!I23</t>
  </si>
  <si>
    <t>L33'!H23</t>
  </si>
  <si>
    <t>L33'!G23</t>
  </si>
  <si>
    <t>L33'!F23</t>
  </si>
  <si>
    <t>L33'!E23</t>
  </si>
  <si>
    <t>L33'!I24</t>
  </si>
  <si>
    <t>L33'!H24</t>
  </si>
  <si>
    <t>L33'!G24</t>
  </si>
  <si>
    <t>L33'!F24</t>
  </si>
  <si>
    <t>L33'!E24</t>
  </si>
  <si>
    <t>L33'!I25</t>
  </si>
  <si>
    <t>L33'!H25</t>
  </si>
  <si>
    <t>L33'!G25</t>
  </si>
  <si>
    <t>L33'!F25</t>
  </si>
  <si>
    <t>L33'!E25</t>
  </si>
  <si>
    <t>L33'!I26</t>
  </si>
  <si>
    <t>L33'!H26</t>
  </si>
  <si>
    <t>L33'!G26</t>
  </si>
  <si>
    <t>L33'!F26</t>
  </si>
  <si>
    <t>L33'!E26</t>
  </si>
  <si>
    <t>L33'!I27</t>
  </si>
  <si>
    <t>L33'!H27</t>
  </si>
  <si>
    <t>L33'!G27</t>
  </si>
  <si>
    <t>L33'!F27</t>
  </si>
  <si>
    <t>L33'!E27</t>
  </si>
  <si>
    <t>L33'!I28</t>
  </si>
  <si>
    <t>L33'!H28</t>
  </si>
  <si>
    <t>L33'!G28</t>
  </si>
  <si>
    <t>L33'!F28</t>
  </si>
  <si>
    <t>L33'!E28</t>
  </si>
  <si>
    <t>L33'!I29</t>
  </si>
  <si>
    <t>L33'!H29</t>
  </si>
  <si>
    <t>L33'!G29</t>
  </si>
  <si>
    <t>L33'!F29</t>
  </si>
  <si>
    <t>L33'!I30</t>
  </si>
  <si>
    <t>L33'!H30</t>
  </si>
  <si>
    <t>L33'!G30</t>
  </si>
  <si>
    <t>L33'!F30</t>
  </si>
  <si>
    <t>L33'!E29</t>
  </si>
  <si>
    <t>L33'!E30</t>
  </si>
  <si>
    <t>L33'!S9</t>
  </si>
  <si>
    <t>L33'!R9</t>
  </si>
  <si>
    <t>L33'!Q9</t>
  </si>
  <si>
    <t>L33'!P9</t>
  </si>
  <si>
    <t>L33'!O9</t>
  </si>
  <si>
    <t>L33'!S10</t>
  </si>
  <si>
    <t>L33'!R10</t>
  </si>
  <si>
    <t>L33'!Q10</t>
  </si>
  <si>
    <t>L33'!P10</t>
  </si>
  <si>
    <t>L33'!O10</t>
  </si>
  <si>
    <t>L33'!S11</t>
  </si>
  <si>
    <t>L33'!R11</t>
  </si>
  <si>
    <t>L33'!Q11</t>
  </si>
  <si>
    <t>L33'!P11</t>
  </si>
  <si>
    <t>L33'!O11</t>
  </si>
  <si>
    <t>L33'!S12</t>
  </si>
  <si>
    <t>L33'!R12</t>
  </si>
  <si>
    <t>L33'!Q12</t>
  </si>
  <si>
    <t>L33'!P12</t>
  </si>
  <si>
    <t>L33'!O12</t>
  </si>
  <si>
    <t>L33'!S13</t>
  </si>
  <si>
    <t>L33'!R13</t>
  </si>
  <si>
    <t>L33'!Q13</t>
  </si>
  <si>
    <t>L33'!P13</t>
  </si>
  <si>
    <t>L33'!O13</t>
  </si>
  <si>
    <t>L33'!S14</t>
  </si>
  <si>
    <t>L33'!R14</t>
  </si>
  <si>
    <t>L33'!Q14</t>
  </si>
  <si>
    <t>L33'!P14</t>
  </si>
  <si>
    <t>L33'!O14</t>
  </si>
  <si>
    <t>L33'!S15</t>
  </si>
  <si>
    <t>L33'!R15</t>
  </si>
  <si>
    <t>L33'!Q15</t>
  </si>
  <si>
    <t>L33'!P15</t>
  </si>
  <si>
    <t>L33'!O15</t>
  </si>
  <si>
    <t>L33'!S16</t>
  </si>
  <si>
    <t>L33'!R16</t>
  </si>
  <si>
    <t>L33'!Q16</t>
  </si>
  <si>
    <t>L33'!P16</t>
  </si>
  <si>
    <t>L33'!O16</t>
  </si>
  <si>
    <t>L33'!S17</t>
  </si>
  <si>
    <t>L33'!R17</t>
  </si>
  <si>
    <t>L33'!Q17</t>
  </si>
  <si>
    <t>L33'!P17</t>
  </si>
  <si>
    <t>L33'!O17</t>
  </si>
  <si>
    <t>L33'!S18</t>
  </si>
  <si>
    <t>L33'!R18</t>
  </si>
  <si>
    <t>L33'!Q18</t>
  </si>
  <si>
    <t>L33'!P18</t>
  </si>
  <si>
    <t>L33'!O18</t>
  </si>
  <si>
    <t>L33'!S19</t>
  </si>
  <si>
    <t>L33'!R19</t>
  </si>
  <si>
    <t>L33'!Q19</t>
  </si>
  <si>
    <t>L33'!P19</t>
  </si>
  <si>
    <t>L33'!O19</t>
  </si>
  <si>
    <t>L33'!S20</t>
  </si>
  <si>
    <t>L33'!R20</t>
  </si>
  <si>
    <t>L33'!Q20</t>
  </si>
  <si>
    <t>L33'!P20</t>
  </si>
  <si>
    <t>L33'!O20</t>
  </si>
  <si>
    <t>L33'!S21</t>
  </si>
  <si>
    <t>L33'!R21</t>
  </si>
  <si>
    <t>L33'!Q21</t>
  </si>
  <si>
    <t>L33'!P21</t>
  </si>
  <si>
    <t>L33'!O21</t>
  </si>
  <si>
    <t>L33'!S22</t>
  </si>
  <si>
    <t>L33'!R22</t>
  </si>
  <si>
    <t>L33'!Q22</t>
  </si>
  <si>
    <t>L33'!P22</t>
  </si>
  <si>
    <t>L33'!O22</t>
  </si>
  <si>
    <t>L33'!S23</t>
  </si>
  <si>
    <t>L33'!R23</t>
  </si>
  <si>
    <t>L33'!Q23</t>
  </si>
  <si>
    <t>L33'!P23</t>
  </si>
  <si>
    <t>L33'!O23</t>
  </si>
  <si>
    <t>L33'!S24</t>
  </si>
  <si>
    <t>L33'!R24</t>
  </si>
  <si>
    <t>L33'!Q24</t>
  </si>
  <si>
    <t>L33'!P24</t>
  </si>
  <si>
    <t>L33'!O24</t>
  </si>
  <si>
    <t>L33'!S25</t>
  </si>
  <si>
    <t>L33'!R25</t>
  </si>
  <si>
    <t>L33'!Q25</t>
  </si>
  <si>
    <t>L33'!P25</t>
  </si>
  <si>
    <t>L33'!O25</t>
  </si>
  <si>
    <t>L33'!S26</t>
  </si>
  <si>
    <t>L33'!R26</t>
  </si>
  <si>
    <t>L33'!Q26</t>
  </si>
  <si>
    <t>L33'!P26</t>
  </si>
  <si>
    <t>L33'!O26</t>
  </si>
  <si>
    <t>L33'!S27</t>
  </si>
  <si>
    <t>L33'!R27</t>
  </si>
  <si>
    <t>L33'!Q27</t>
  </si>
  <si>
    <t>L33'!P27</t>
  </si>
  <si>
    <t>L33'!O27</t>
  </si>
  <si>
    <t>L33'!S28</t>
  </si>
  <si>
    <t>L33'!R28</t>
  </si>
  <si>
    <t>L33'!Q28</t>
  </si>
  <si>
    <t>L33'!P28</t>
  </si>
  <si>
    <t>L33'!O28</t>
  </si>
  <si>
    <t>L33'!S29</t>
  </si>
  <si>
    <t>L33'!R29</t>
  </si>
  <si>
    <t>L33'!Q29</t>
  </si>
  <si>
    <t>L33'!P29</t>
  </si>
  <si>
    <t>L33'!S30</t>
  </si>
  <si>
    <t>L33'!R30</t>
  </si>
  <si>
    <t>L33'!Q30</t>
  </si>
  <si>
    <t>L33'!P30</t>
  </si>
  <si>
    <t>L33'!O29</t>
  </si>
  <si>
    <t>L33'!O30</t>
  </si>
  <si>
    <t>S330106</t>
  </si>
  <si>
    <t>S330107</t>
  </si>
  <si>
    <t>S330108</t>
  </si>
  <si>
    <t>S330109</t>
  </si>
  <si>
    <t>S330110</t>
  </si>
  <si>
    <t>S330206</t>
  </si>
  <si>
    <t>S330207</t>
  </si>
  <si>
    <t>S330208</t>
  </si>
  <si>
    <t>S330209</t>
  </si>
  <si>
    <t>S330210</t>
  </si>
  <si>
    <t>S330306</t>
  </si>
  <si>
    <t>S330307</t>
  </si>
  <si>
    <t>S330308</t>
  </si>
  <si>
    <t>S330309</t>
  </si>
  <si>
    <t>S330310</t>
  </si>
  <si>
    <t>S330406</t>
  </si>
  <si>
    <t>S330407</t>
  </si>
  <si>
    <t>S330408</t>
  </si>
  <si>
    <t>S330409</t>
  </si>
  <si>
    <t>S330410</t>
  </si>
  <si>
    <t>S330506</t>
  </si>
  <si>
    <t>S330507</t>
  </si>
  <si>
    <t>S330508</t>
  </si>
  <si>
    <t>S330509</t>
  </si>
  <si>
    <t>S330510</t>
  </si>
  <si>
    <t>S330606</t>
  </si>
  <si>
    <t>S330607</t>
  </si>
  <si>
    <t>S330608</t>
  </si>
  <si>
    <t>S330609</t>
  </si>
  <si>
    <t>S330610</t>
  </si>
  <si>
    <t>S330706</t>
  </si>
  <si>
    <t>S330707</t>
  </si>
  <si>
    <t>S330708</t>
  </si>
  <si>
    <t>S330709</t>
  </si>
  <si>
    <t>S330710</t>
  </si>
  <si>
    <t>S330806</t>
  </si>
  <si>
    <t>S330807</t>
  </si>
  <si>
    <t>S330808</t>
  </si>
  <si>
    <t>S330809</t>
  </si>
  <si>
    <t>S330810</t>
  </si>
  <si>
    <t>S330906</t>
  </si>
  <si>
    <t>S330907</t>
  </si>
  <si>
    <t>S330908</t>
  </si>
  <si>
    <t>S330909</t>
  </si>
  <si>
    <t>S330910</t>
  </si>
  <si>
    <t>S331006</t>
  </si>
  <si>
    <t>S331007</t>
  </si>
  <si>
    <t>S331008</t>
  </si>
  <si>
    <t>S331009</t>
  </si>
  <si>
    <t>S331010</t>
  </si>
  <si>
    <t>S331106</t>
  </si>
  <si>
    <t>S331107</t>
  </si>
  <si>
    <t>S331108</t>
  </si>
  <si>
    <t>S331109</t>
  </si>
  <si>
    <t>S331110</t>
  </si>
  <si>
    <t>S331206</t>
  </si>
  <si>
    <t>S331207</t>
  </si>
  <si>
    <t>S331208</t>
  </si>
  <si>
    <t>S331209</t>
  </si>
  <si>
    <t>S331210</t>
  </si>
  <si>
    <t>S331306</t>
  </si>
  <si>
    <t>S331307</t>
  </si>
  <si>
    <t>S331308</t>
  </si>
  <si>
    <t>S331309</t>
  </si>
  <si>
    <t>S331310</t>
  </si>
  <si>
    <t>S331406</t>
  </si>
  <si>
    <t>S331407</t>
  </si>
  <si>
    <t>S331408</t>
  </si>
  <si>
    <t>S331409</t>
  </si>
  <si>
    <t>S331410</t>
  </si>
  <si>
    <t>S331506</t>
  </si>
  <si>
    <t>S331507</t>
  </si>
  <si>
    <t>S331508</t>
  </si>
  <si>
    <t>S331509</t>
  </si>
  <si>
    <t>S331510</t>
  </si>
  <si>
    <t>S331606</t>
  </si>
  <si>
    <t>S331607</t>
  </si>
  <si>
    <t>S331608</t>
  </si>
  <si>
    <t>S331609</t>
  </si>
  <si>
    <t>S331610</t>
  </si>
  <si>
    <t>S331706</t>
  </si>
  <si>
    <t>S331707</t>
  </si>
  <si>
    <t>S331708</t>
  </si>
  <si>
    <t>S331709</t>
  </si>
  <si>
    <t>S331710</t>
  </si>
  <si>
    <t>S331806</t>
  </si>
  <si>
    <t>S331807</t>
  </si>
  <si>
    <t>S331808</t>
  </si>
  <si>
    <t>S331809</t>
  </si>
  <si>
    <t>S331810</t>
  </si>
  <si>
    <t>S331906</t>
  </si>
  <si>
    <t>S331907</t>
  </si>
  <si>
    <t>S331908</t>
  </si>
  <si>
    <t>S331909</t>
  </si>
  <si>
    <t>S331910</t>
  </si>
  <si>
    <t>S332006</t>
  </si>
  <si>
    <t>S332007</t>
  </si>
  <si>
    <t>S332008</t>
  </si>
  <si>
    <t>S332009</t>
  </si>
  <si>
    <t>S332010</t>
  </si>
  <si>
    <t>S332106</t>
  </si>
  <si>
    <t>S332107</t>
  </si>
  <si>
    <t>S332108</t>
  </si>
  <si>
    <t>S332109</t>
  </si>
  <si>
    <t>S332206</t>
  </si>
  <si>
    <t>S332207</t>
  </si>
  <si>
    <t>S332208</t>
  </si>
  <si>
    <t>S332209</t>
  </si>
  <si>
    <t>S332110</t>
  </si>
  <si>
    <t>S332210</t>
  </si>
  <si>
    <t>S330111</t>
  </si>
  <si>
    <t>S330112</t>
  </si>
  <si>
    <t>S330113</t>
  </si>
  <si>
    <t>S330114</t>
  </si>
  <si>
    <t>S330115</t>
  </si>
  <si>
    <t>S330211</t>
  </si>
  <si>
    <t>S330212</t>
  </si>
  <si>
    <t>S330213</t>
  </si>
  <si>
    <t>S330214</t>
  </si>
  <si>
    <t>S330215</t>
  </si>
  <si>
    <t>S330311</t>
  </si>
  <si>
    <t>S330312</t>
  </si>
  <si>
    <t>S330313</t>
  </si>
  <si>
    <t>S330314</t>
  </si>
  <si>
    <t>S330315</t>
  </si>
  <si>
    <t>S330411</t>
  </si>
  <si>
    <t>S330412</t>
  </si>
  <si>
    <t>S330413</t>
  </si>
  <si>
    <t>S330414</t>
  </si>
  <si>
    <t>S330415</t>
  </si>
  <si>
    <t>S330511</t>
  </si>
  <si>
    <t>S330512</t>
  </si>
  <si>
    <t>S330513</t>
  </si>
  <si>
    <t>S330514</t>
  </si>
  <si>
    <t>S330515</t>
  </si>
  <si>
    <t>S330611</t>
  </si>
  <si>
    <t>S330612</t>
  </si>
  <si>
    <t>S330613</t>
  </si>
  <si>
    <t>S330614</t>
  </si>
  <si>
    <t>S330615</t>
  </si>
  <si>
    <t>S330711</t>
  </si>
  <si>
    <t>S330712</t>
  </si>
  <si>
    <t>S330713</t>
  </si>
  <si>
    <t>S330714</t>
  </si>
  <si>
    <t>S330715</t>
  </si>
  <si>
    <t>S330811</t>
  </si>
  <si>
    <t>S330812</t>
  </si>
  <si>
    <t>S330813</t>
  </si>
  <si>
    <t>S330814</t>
  </si>
  <si>
    <t>S330815</t>
  </si>
  <si>
    <t>S330911</t>
  </si>
  <si>
    <t>S330912</t>
  </si>
  <si>
    <t>S330913</t>
  </si>
  <si>
    <t>S330914</t>
  </si>
  <si>
    <t>S330915</t>
  </si>
  <si>
    <t>S331011</t>
  </si>
  <si>
    <t>S331012</t>
  </si>
  <si>
    <t>S331013</t>
  </si>
  <si>
    <t>S331014</t>
  </si>
  <si>
    <t>S331015</t>
  </si>
  <si>
    <t>S331111</t>
  </si>
  <si>
    <t>S331112</t>
  </si>
  <si>
    <t>S331113</t>
  </si>
  <si>
    <t>S331114</t>
  </si>
  <si>
    <t>S331115</t>
  </si>
  <si>
    <t>S331211</t>
  </si>
  <si>
    <t>S331212</t>
  </si>
  <si>
    <t>S331213</t>
  </si>
  <si>
    <t>S331214</t>
  </si>
  <si>
    <t>S331215</t>
  </si>
  <si>
    <t>S331311</t>
  </si>
  <si>
    <t>S331312</t>
  </si>
  <si>
    <t>S331313</t>
  </si>
  <si>
    <t>S331314</t>
  </si>
  <si>
    <t>S331315</t>
  </si>
  <si>
    <t>S331411</t>
  </si>
  <si>
    <t>S331412</t>
  </si>
  <si>
    <t>S331413</t>
  </si>
  <si>
    <t>S331414</t>
  </si>
  <si>
    <t>S331415</t>
  </si>
  <si>
    <t>S331511</t>
  </si>
  <si>
    <t>S331512</t>
  </si>
  <si>
    <t>S331513</t>
  </si>
  <si>
    <t>S331514</t>
  </si>
  <si>
    <t>S331515</t>
  </si>
  <si>
    <t>S331611</t>
  </si>
  <si>
    <t>S331612</t>
  </si>
  <si>
    <t>S331613</t>
  </si>
  <si>
    <t>S331614</t>
  </si>
  <si>
    <t>S331615</t>
  </si>
  <si>
    <t>S331711</t>
  </si>
  <si>
    <t>S331712</t>
  </si>
  <si>
    <t>S331713</t>
  </si>
  <si>
    <t>S331714</t>
  </si>
  <si>
    <t>S331715</t>
  </si>
  <si>
    <t>S331811</t>
  </si>
  <si>
    <t>S331812</t>
  </si>
  <si>
    <t>S331813</t>
  </si>
  <si>
    <t>S331814</t>
  </si>
  <si>
    <t>S331815</t>
  </si>
  <si>
    <t>S331911</t>
  </si>
  <si>
    <t>S331912</t>
  </si>
  <si>
    <t>S331913</t>
  </si>
  <si>
    <t>S331914</t>
  </si>
  <si>
    <t>S331915</t>
  </si>
  <si>
    <t>S332011</t>
  </si>
  <si>
    <t>S332012</t>
  </si>
  <si>
    <t>S332013</t>
  </si>
  <si>
    <t>S332014</t>
  </si>
  <si>
    <t>S332015</t>
  </si>
  <si>
    <t>S332111</t>
  </si>
  <si>
    <t>S332112</t>
  </si>
  <si>
    <t>S332113</t>
  </si>
  <si>
    <t>S332114</t>
  </si>
  <si>
    <t>S332211</t>
  </si>
  <si>
    <t>S332212</t>
  </si>
  <si>
    <t>S332213</t>
  </si>
  <si>
    <t>S332214</t>
  </si>
  <si>
    <t>S332115</t>
  </si>
  <si>
    <t>S332215</t>
  </si>
  <si>
    <t>S330101</t>
  </si>
  <si>
    <t>S330102</t>
  </si>
  <si>
    <t>S330103</t>
  </si>
  <si>
    <t>S330104</t>
  </si>
  <si>
    <t>S330105</t>
  </si>
  <si>
    <t>S330201</t>
  </si>
  <si>
    <t>S330202</t>
  </si>
  <si>
    <t>S330203</t>
  </si>
  <si>
    <t>S330204</t>
  </si>
  <si>
    <t>S330205</t>
  </si>
  <si>
    <t>S330301</t>
  </si>
  <si>
    <t>S330302</t>
  </si>
  <si>
    <t>S330303</t>
  </si>
  <si>
    <t>S330304</t>
  </si>
  <si>
    <t>S330305</t>
  </si>
  <si>
    <t>S330401</t>
  </si>
  <si>
    <t>S330402</t>
  </si>
  <si>
    <t>S330403</t>
  </si>
  <si>
    <t>S330404</t>
  </si>
  <si>
    <t>S330405</t>
  </si>
  <si>
    <t>S330501</t>
  </si>
  <si>
    <t>S330502</t>
  </si>
  <si>
    <t>S330503</t>
  </si>
  <si>
    <t>S330504</t>
  </si>
  <si>
    <t>S330505</t>
  </si>
  <si>
    <t>S330601</t>
  </si>
  <si>
    <t>S330602</t>
  </si>
  <si>
    <t>S330603</t>
  </si>
  <si>
    <t>S330604</t>
  </si>
  <si>
    <t>S330605</t>
  </si>
  <si>
    <t>S330701</t>
  </si>
  <si>
    <t>S330702</t>
  </si>
  <si>
    <t>S330703</t>
  </si>
  <si>
    <t>S330704</t>
  </si>
  <si>
    <t>S330705</t>
  </si>
  <si>
    <t>S330801</t>
  </si>
  <si>
    <t>S330802</t>
  </si>
  <si>
    <t>S330803</t>
  </si>
  <si>
    <t>S330804</t>
  </si>
  <si>
    <t>S330805</t>
  </si>
  <si>
    <t>S330901</t>
  </si>
  <si>
    <t>S330902</t>
  </si>
  <si>
    <t>S330903</t>
  </si>
  <si>
    <t>S330904</t>
  </si>
  <si>
    <t>S330905</t>
  </si>
  <si>
    <t>S331001</t>
  </si>
  <si>
    <t>S331002</t>
  </si>
  <si>
    <t>S331003</t>
  </si>
  <si>
    <t>S331004</t>
  </si>
  <si>
    <t>S331005</t>
  </si>
  <si>
    <t>S331101</t>
  </si>
  <si>
    <t>S331102</t>
  </si>
  <si>
    <t>S331103</t>
  </si>
  <si>
    <t>S331104</t>
  </si>
  <si>
    <t>S331105</t>
  </si>
  <si>
    <t>S331201</t>
  </si>
  <si>
    <t>S331202</t>
  </si>
  <si>
    <t>S331203</t>
  </si>
  <si>
    <t>S331204</t>
  </si>
  <si>
    <t>S331205</t>
  </si>
  <si>
    <t>S331301</t>
  </si>
  <si>
    <t>S331302</t>
  </si>
  <si>
    <t>S331303</t>
  </si>
  <si>
    <t>S331304</t>
  </si>
  <si>
    <t>S331305</t>
  </si>
  <si>
    <t>S331401</t>
  </si>
  <si>
    <t>S331402</t>
  </si>
  <si>
    <t>S331403</t>
  </si>
  <si>
    <t>S331404</t>
  </si>
  <si>
    <t>S331405</t>
  </si>
  <si>
    <t>S331501</t>
  </si>
  <si>
    <t>S331502</t>
  </si>
  <si>
    <t>S331503</t>
  </si>
  <si>
    <t>S331504</t>
  </si>
  <si>
    <t>S331505</t>
  </si>
  <si>
    <t>S331601</t>
  </si>
  <si>
    <t>S331602</t>
  </si>
  <si>
    <t>S331603</t>
  </si>
  <si>
    <t>S331604</t>
  </si>
  <si>
    <t>S331605</t>
  </si>
  <si>
    <t>S331701</t>
  </si>
  <si>
    <t>S331702</t>
  </si>
  <si>
    <t>S331703</t>
  </si>
  <si>
    <t>S331704</t>
  </si>
  <si>
    <t>S331705</t>
  </si>
  <si>
    <t>S331801</t>
  </si>
  <si>
    <t>S331802</t>
  </si>
  <si>
    <t>S331803</t>
  </si>
  <si>
    <t>S331804</t>
  </si>
  <si>
    <t>S331805</t>
  </si>
  <si>
    <t>S331901</t>
  </si>
  <si>
    <t>S331902</t>
  </si>
  <si>
    <t>S331903</t>
  </si>
  <si>
    <t>S331904</t>
  </si>
  <si>
    <t>S331905</t>
  </si>
  <si>
    <t>S332001</t>
  </si>
  <si>
    <t>S332002</t>
  </si>
  <si>
    <t>S332003</t>
  </si>
  <si>
    <t>S332004</t>
  </si>
  <si>
    <t>S332005</t>
  </si>
  <si>
    <t>S332101</t>
  </si>
  <si>
    <t>S332102</t>
  </si>
  <si>
    <t>S332103</t>
  </si>
  <si>
    <t>S332104</t>
  </si>
  <si>
    <t>S332201</t>
  </si>
  <si>
    <t>S332202</t>
  </si>
  <si>
    <t>S332203</t>
  </si>
  <si>
    <t>S332204</t>
  </si>
  <si>
    <t>S332105</t>
  </si>
  <si>
    <t>S332205</t>
  </si>
  <si>
    <t>L34'!L9</t>
  </si>
  <si>
    <t>L34'!K9</t>
  </si>
  <si>
    <t>L34'!J9</t>
  </si>
  <si>
    <t>L34'!F9</t>
  </si>
  <si>
    <t>L34'!E9</t>
  </si>
  <si>
    <t>L34'!D9</t>
  </si>
  <si>
    <t>L34'!L10</t>
  </si>
  <si>
    <t>L34'!K10</t>
  </si>
  <si>
    <t>L34'!J10</t>
  </si>
  <si>
    <t>L34'!F10</t>
  </si>
  <si>
    <t>L34'!E10</t>
  </si>
  <si>
    <t>L34'!D10</t>
  </si>
  <si>
    <t>L34'!L11</t>
  </si>
  <si>
    <t>L34'!K11</t>
  </si>
  <si>
    <t>L34'!J11</t>
  </si>
  <si>
    <t>L34'!F11</t>
  </si>
  <si>
    <t>L34'!E11</t>
  </si>
  <si>
    <t>L34'!D11</t>
  </si>
  <si>
    <t>L34'!L12</t>
  </si>
  <si>
    <t>L34'!K12</t>
  </si>
  <si>
    <t>L34'!J12</t>
  </si>
  <si>
    <t>L34'!F12</t>
  </si>
  <si>
    <t>L34'!E12</t>
  </si>
  <si>
    <t>L34'!D12</t>
  </si>
  <si>
    <t>L34'!L13</t>
  </si>
  <si>
    <t>L34'!K13</t>
  </si>
  <si>
    <t>L34'!J13</t>
  </si>
  <si>
    <t>L34'!F13</t>
  </si>
  <si>
    <t>L34'!E13</t>
  </si>
  <si>
    <t>L34'!D13</t>
  </si>
  <si>
    <t>L34'!L14</t>
  </si>
  <si>
    <t>L34'!K14</t>
  </si>
  <si>
    <t>L34'!J14</t>
  </si>
  <si>
    <t>L34'!F14</t>
  </si>
  <si>
    <t>L34'!E14</t>
  </si>
  <si>
    <t>L34'!D14</t>
  </si>
  <si>
    <t>L34'!L15</t>
  </si>
  <si>
    <t>L34'!K15</t>
  </si>
  <si>
    <t>L34'!J15</t>
  </si>
  <si>
    <t>L34'!F15</t>
  </si>
  <si>
    <t>L34'!E15</t>
  </si>
  <si>
    <t>L34'!D15</t>
  </si>
  <si>
    <t>L34'!L16</t>
  </si>
  <si>
    <t>L34'!K16</t>
  </si>
  <si>
    <t>L34'!J16</t>
  </si>
  <si>
    <t>L34'!F16</t>
  </si>
  <si>
    <t>L34'!E16</t>
  </si>
  <si>
    <t>L34'!D16</t>
  </si>
  <si>
    <t>L34'!L17</t>
  </si>
  <si>
    <t>L34'!K17</t>
  </si>
  <si>
    <t>L34'!J17</t>
  </si>
  <si>
    <t>L34'!F17</t>
  </si>
  <si>
    <t>L34'!E17</t>
  </si>
  <si>
    <t>L34'!D17</t>
  </si>
  <si>
    <t>L34'!L18</t>
  </si>
  <si>
    <t>L34'!K18</t>
  </si>
  <si>
    <t>L34'!J18</t>
  </si>
  <si>
    <t>L34'!F18</t>
  </si>
  <si>
    <t>L34'!E18</t>
  </si>
  <si>
    <t>L34'!D18</t>
  </si>
  <si>
    <t>L34'!L19</t>
  </si>
  <si>
    <t>L34'!K19</t>
  </si>
  <si>
    <t>L34'!J19</t>
  </si>
  <si>
    <t>L34'!F19</t>
  </si>
  <si>
    <t>L34'!E19</t>
  </si>
  <si>
    <t>L34'!D19</t>
  </si>
  <si>
    <t>L34'!L20</t>
  </si>
  <si>
    <t>L34'!K20</t>
  </si>
  <si>
    <t>L34'!J20</t>
  </si>
  <si>
    <t>L34'!F20</t>
  </si>
  <si>
    <t>L34'!E20</t>
  </si>
  <si>
    <t>L34'!D20</t>
  </si>
  <si>
    <t>L34'!L21</t>
  </si>
  <si>
    <t>L34'!K21</t>
  </si>
  <si>
    <t>L34'!J21</t>
  </si>
  <si>
    <t>L34'!F21</t>
  </si>
  <si>
    <t>L34'!E21</t>
  </si>
  <si>
    <t>L34'!D21</t>
  </si>
  <si>
    <t>L34'!L22</t>
  </si>
  <si>
    <t>L34'!K22</t>
  </si>
  <si>
    <t>L34'!J22</t>
  </si>
  <si>
    <t>L34'!F22</t>
  </si>
  <si>
    <t>L34'!E22</t>
  </si>
  <si>
    <t>L34'!D22</t>
  </si>
  <si>
    <t>L34'!L23</t>
  </si>
  <si>
    <t>L34'!K23</t>
  </si>
  <si>
    <t>L34'!J23</t>
  </si>
  <si>
    <t>L34'!F23</t>
  </si>
  <si>
    <t>L34'!E23</t>
  </si>
  <si>
    <t>L34'!D23</t>
  </si>
  <si>
    <t>L34'!L24</t>
  </si>
  <si>
    <t>L34'!K24</t>
  </si>
  <si>
    <t>L34'!J24</t>
  </si>
  <si>
    <t>L34'!F24</t>
  </si>
  <si>
    <t>L34'!E24</t>
  </si>
  <si>
    <t>L34'!D24</t>
  </si>
  <si>
    <t>L34'!L25</t>
  </si>
  <si>
    <t>L34'!K25</t>
  </si>
  <si>
    <t>L34'!J25</t>
  </si>
  <si>
    <t>L34'!F25</t>
  </si>
  <si>
    <t>L34'!E25</t>
  </si>
  <si>
    <t>L34'!D25</t>
  </si>
  <si>
    <t>L34'!L26</t>
  </si>
  <si>
    <t>L34'!K26</t>
  </si>
  <si>
    <t>L34'!J26</t>
  </si>
  <si>
    <t>L34'!F26</t>
  </si>
  <si>
    <t>L34'!E26</t>
  </si>
  <si>
    <t>L34'!D26</t>
  </si>
  <si>
    <t>L34'!L27</t>
  </si>
  <si>
    <t>L34'!K27</t>
  </si>
  <si>
    <t>L34'!J27</t>
  </si>
  <si>
    <t>L34'!F27</t>
  </si>
  <si>
    <t>L34'!E27</t>
  </si>
  <si>
    <t>L34'!D27</t>
  </si>
  <si>
    <t>L34'!L28</t>
  </si>
  <si>
    <t>L34'!K28</t>
  </si>
  <si>
    <t>L34'!J28</t>
  </si>
  <si>
    <t>L34'!F28</t>
  </si>
  <si>
    <t>L34'!E28</t>
  </si>
  <si>
    <t>L34'!D28</t>
  </si>
  <si>
    <t>L34'!L29</t>
  </si>
  <si>
    <t>L34'!K29</t>
  </si>
  <si>
    <t>L34'!J29</t>
  </si>
  <si>
    <t>L34'!F29</t>
  </si>
  <si>
    <t>L34'!E29</t>
  </si>
  <si>
    <t>L34'!D29</t>
  </si>
  <si>
    <t>L34'!K30</t>
  </si>
  <si>
    <t>L34'!E30</t>
  </si>
  <si>
    <t>L34'!D30</t>
  </si>
  <si>
    <t>L34'!F30</t>
  </si>
  <si>
    <t>L34'!J30</t>
  </si>
  <si>
    <t>L34'!L30</t>
  </si>
  <si>
    <t>L34'!O9</t>
  </si>
  <si>
    <t>L34'!N9</t>
  </si>
  <si>
    <t>L34'!M9</t>
  </si>
  <si>
    <t>L34'!I9</t>
  </si>
  <si>
    <t>L34'!H9</t>
  </si>
  <si>
    <t>L34'!G9</t>
  </si>
  <si>
    <t>L34'!O10</t>
  </si>
  <si>
    <t>L34'!N10</t>
  </si>
  <si>
    <t>L34'!M10</t>
  </si>
  <si>
    <t>L34'!I10</t>
  </si>
  <si>
    <t>L34'!H10</t>
  </si>
  <si>
    <t>L34'!G10</t>
  </si>
  <si>
    <t>L34'!O11</t>
  </si>
  <si>
    <t>L34'!N11</t>
  </si>
  <si>
    <t>L34'!M11</t>
  </si>
  <si>
    <t>L34'!I11</t>
  </si>
  <si>
    <t>L34'!H11</t>
  </si>
  <si>
    <t>L34'!G11</t>
  </si>
  <si>
    <t>L34'!O12</t>
  </si>
  <si>
    <t>L34'!N12</t>
  </si>
  <si>
    <t>L34'!M12</t>
  </si>
  <si>
    <t>L34'!I12</t>
  </si>
  <si>
    <t>L34'!H12</t>
  </si>
  <si>
    <t>L34'!G12</t>
  </si>
  <si>
    <t>L34'!O13</t>
  </si>
  <si>
    <t>L34'!N13</t>
  </si>
  <si>
    <t>L34'!M13</t>
  </si>
  <si>
    <t>L34'!I13</t>
  </si>
  <si>
    <t>L34'!H13</t>
  </si>
  <si>
    <t>L34'!G13</t>
  </si>
  <si>
    <t>L34'!O14</t>
  </si>
  <si>
    <t>L34'!N14</t>
  </si>
  <si>
    <t>L34'!M14</t>
  </si>
  <si>
    <t>L34'!I14</t>
  </si>
  <si>
    <t>L34'!H14</t>
  </si>
  <si>
    <t>L34'!G14</t>
  </si>
  <si>
    <t>L34'!O15</t>
  </si>
  <si>
    <t>L34'!N15</t>
  </si>
  <si>
    <t>L34'!M15</t>
  </si>
  <si>
    <t>L34'!I15</t>
  </si>
  <si>
    <t>L34'!H15</t>
  </si>
  <si>
    <t>L34'!G15</t>
  </si>
  <si>
    <t>L34'!O16</t>
  </si>
  <si>
    <t>L34'!N16</t>
  </si>
  <si>
    <t>L34'!M16</t>
  </si>
  <si>
    <t>L34'!I16</t>
  </si>
  <si>
    <t>L34'!H16</t>
  </si>
  <si>
    <t>L34'!G16</t>
  </si>
  <si>
    <t>L34'!O17</t>
  </si>
  <si>
    <t>L34'!N17</t>
  </si>
  <si>
    <t>L34'!M17</t>
  </si>
  <si>
    <t>L34'!I17</t>
  </si>
  <si>
    <t>L34'!H17</t>
  </si>
  <si>
    <t>L34'!G17</t>
  </si>
  <si>
    <t>L34'!O18</t>
  </si>
  <si>
    <t>L34'!N18</t>
  </si>
  <si>
    <t>L34'!M18</t>
  </si>
  <si>
    <t>L34'!I18</t>
  </si>
  <si>
    <t>L34'!H18</t>
  </si>
  <si>
    <t>L34'!G18</t>
  </si>
  <si>
    <t>L34'!O19</t>
  </si>
  <si>
    <t>L34'!N19</t>
  </si>
  <si>
    <t>L34'!M19</t>
  </si>
  <si>
    <t>L34'!I19</t>
  </si>
  <si>
    <t>L34'!H19</t>
  </si>
  <si>
    <t>L34'!G19</t>
  </si>
  <si>
    <t>L34'!O20</t>
  </si>
  <si>
    <t>L34'!N20</t>
  </si>
  <si>
    <t>L34'!M20</t>
  </si>
  <si>
    <t>L34'!I20</t>
  </si>
  <si>
    <t>L34'!H20</t>
  </si>
  <si>
    <t>L34'!G20</t>
  </si>
  <si>
    <t>L34'!O21</t>
  </si>
  <si>
    <t>L34'!N21</t>
  </si>
  <si>
    <t>L34'!M21</t>
  </si>
  <si>
    <t>L34'!I21</t>
  </si>
  <si>
    <t>L34'!H21</t>
  </si>
  <si>
    <t>L34'!G21</t>
  </si>
  <si>
    <t>L34'!O22</t>
  </si>
  <si>
    <t>L34'!N22</t>
  </si>
  <si>
    <t>L34'!M22</t>
  </si>
  <si>
    <t>L34'!I22</t>
  </si>
  <si>
    <t>L34'!H22</t>
  </si>
  <si>
    <t>L34'!G22</t>
  </si>
  <si>
    <t>L34'!O23</t>
  </si>
  <si>
    <t>L34'!N23</t>
  </si>
  <si>
    <t>L34'!M23</t>
  </si>
  <si>
    <t>L34'!I23</t>
  </si>
  <si>
    <t>L34'!H23</t>
  </si>
  <si>
    <t>L34'!G23</t>
  </si>
  <si>
    <t>L34'!O24</t>
  </si>
  <si>
    <t>L34'!N24</t>
  </si>
  <si>
    <t>L34'!M24</t>
  </si>
  <si>
    <t>L34'!I24</t>
  </si>
  <si>
    <t>L34'!H24</t>
  </si>
  <si>
    <t>L34'!G24</t>
  </si>
  <si>
    <t>L34'!O25</t>
  </si>
  <si>
    <t>L34'!N25</t>
  </si>
  <si>
    <t>L34'!M25</t>
  </si>
  <si>
    <t>L34'!I25</t>
  </si>
  <si>
    <t>L34'!H25</t>
  </si>
  <si>
    <t>L34'!G25</t>
  </si>
  <si>
    <t>L34'!O26</t>
  </si>
  <si>
    <t>L34'!N26</t>
  </si>
  <si>
    <t>L34'!M26</t>
  </si>
  <si>
    <t>L34'!I26</t>
  </si>
  <si>
    <t>L34'!H26</t>
  </si>
  <si>
    <t>L34'!G26</t>
  </si>
  <si>
    <t>L34'!O27</t>
  </si>
  <si>
    <t>L34'!N27</t>
  </si>
  <si>
    <t>L34'!M27</t>
  </si>
  <si>
    <t>L34'!I27</t>
  </si>
  <si>
    <t>L34'!H27</t>
  </si>
  <si>
    <t>L34'!G27</t>
  </si>
  <si>
    <t>L34'!O28</t>
  </si>
  <si>
    <t>L34'!N28</t>
  </si>
  <si>
    <t>L34'!M28</t>
  </si>
  <si>
    <t>L34'!I28</t>
  </si>
  <si>
    <t>L34'!H28</t>
  </si>
  <si>
    <t>L34'!G28</t>
  </si>
  <si>
    <t>L34'!O29</t>
  </si>
  <si>
    <t>L34'!N29</t>
  </si>
  <si>
    <t>L34'!M29</t>
  </si>
  <si>
    <t>L34'!I29</t>
  </si>
  <si>
    <t>L34'!H29</t>
  </si>
  <si>
    <t>L34'!G29</t>
  </si>
  <si>
    <t>L34'!N30</t>
  </si>
  <si>
    <t>L34'!H30</t>
  </si>
  <si>
    <t>L34'!G30</t>
  </si>
  <si>
    <t>L34'!I30</t>
  </si>
  <si>
    <t>L34'!M30</t>
  </si>
  <si>
    <t>L34'!O30</t>
  </si>
  <si>
    <t>S340104</t>
  </si>
  <si>
    <t>S340105</t>
  </si>
  <si>
    <t>S340106</t>
  </si>
  <si>
    <t>S340110</t>
  </si>
  <si>
    <t>S340111</t>
  </si>
  <si>
    <t>S340112</t>
  </si>
  <si>
    <t>S340204</t>
  </si>
  <si>
    <t>S340205</t>
  </si>
  <si>
    <t>S340206</t>
  </si>
  <si>
    <t>S340210</t>
  </si>
  <si>
    <t>S340211</t>
  </si>
  <si>
    <t>S340212</t>
  </si>
  <si>
    <t>S340304</t>
  </si>
  <si>
    <t>S340305</t>
  </si>
  <si>
    <t>S340306</t>
  </si>
  <si>
    <t>S340310</t>
  </si>
  <si>
    <t>S340311</t>
  </si>
  <si>
    <t>S340312</t>
  </si>
  <si>
    <t>S340404</t>
  </si>
  <si>
    <t>S340405</t>
  </si>
  <si>
    <t>S340406</t>
  </si>
  <si>
    <t>S340410</t>
  </si>
  <si>
    <t>S340411</t>
  </si>
  <si>
    <t>S340412</t>
  </si>
  <si>
    <t>S340504</t>
  </si>
  <si>
    <t>S340505</t>
  </si>
  <si>
    <t>S340506</t>
  </si>
  <si>
    <t>S340510</t>
  </si>
  <si>
    <t>S340511</t>
  </si>
  <si>
    <t>S340512</t>
  </si>
  <si>
    <t>S340604</t>
  </si>
  <si>
    <t>S340605</t>
  </si>
  <si>
    <t>S340606</t>
  </si>
  <si>
    <t>S340610</t>
  </si>
  <si>
    <t>S340611</t>
  </si>
  <si>
    <t>S340612</t>
  </si>
  <si>
    <t>S340704</t>
  </si>
  <si>
    <t>S340705</t>
  </si>
  <si>
    <t>S340706</t>
  </si>
  <si>
    <t>S340710</t>
  </si>
  <si>
    <t>S340711</t>
  </si>
  <si>
    <t>S340712</t>
  </si>
  <si>
    <t>S340804</t>
  </si>
  <si>
    <t>S340805</t>
  </si>
  <si>
    <t>S340806</t>
  </si>
  <si>
    <t>S340810</t>
  </si>
  <si>
    <t>S340811</t>
  </si>
  <si>
    <t>S340812</t>
  </si>
  <si>
    <t>S340904</t>
  </si>
  <si>
    <t>S340905</t>
  </si>
  <si>
    <t>S340906</t>
  </si>
  <si>
    <t>S340910</t>
  </si>
  <si>
    <t>S340911</t>
  </si>
  <si>
    <t>S340912</t>
  </si>
  <si>
    <t>S341004</t>
  </si>
  <si>
    <t>S341005</t>
  </si>
  <si>
    <t>S341006</t>
  </si>
  <si>
    <t>S341010</t>
  </si>
  <si>
    <t>S341011</t>
  </si>
  <si>
    <t>S341012</t>
  </si>
  <si>
    <t>S341104</t>
  </si>
  <si>
    <t>S341105</t>
  </si>
  <si>
    <t>S341106</t>
  </si>
  <si>
    <t>S341110</t>
  </si>
  <si>
    <t>S341111</t>
  </si>
  <si>
    <t>S341112</t>
  </si>
  <si>
    <t>S341204</t>
  </si>
  <si>
    <t>S341205</t>
  </si>
  <si>
    <t>S341206</t>
  </si>
  <si>
    <t>S341210</t>
  </si>
  <si>
    <t>S341211</t>
  </si>
  <si>
    <t>S341212</t>
  </si>
  <si>
    <t>S341304</t>
  </si>
  <si>
    <t>S341305</t>
  </si>
  <si>
    <t>S341306</t>
  </si>
  <si>
    <t>S341310</t>
  </si>
  <si>
    <t>S341311</t>
  </si>
  <si>
    <t>S341312</t>
  </si>
  <si>
    <t>S341404</t>
  </si>
  <si>
    <t>S341405</t>
  </si>
  <si>
    <t>S341406</t>
  </si>
  <si>
    <t>S341410</t>
  </si>
  <si>
    <t>S341411</t>
  </si>
  <si>
    <t>S341412</t>
  </si>
  <si>
    <t>S341504</t>
  </si>
  <si>
    <t>S341505</t>
  </si>
  <si>
    <t>S341506</t>
  </si>
  <si>
    <t>S341510</t>
  </si>
  <si>
    <t>S341511</t>
  </si>
  <si>
    <t>S341512</t>
  </si>
  <si>
    <t>S341604</t>
  </si>
  <si>
    <t>S341605</t>
  </si>
  <si>
    <t>S341606</t>
  </si>
  <si>
    <t>S341610</t>
  </si>
  <si>
    <t>S341611</t>
  </si>
  <si>
    <t>S341612</t>
  </si>
  <si>
    <t>S341704</t>
  </si>
  <si>
    <t>S341705</t>
  </si>
  <si>
    <t>S341706</t>
  </si>
  <si>
    <t>S341710</t>
  </si>
  <si>
    <t>S341711</t>
  </si>
  <si>
    <t>S341712</t>
  </si>
  <si>
    <t>S341804</t>
  </si>
  <si>
    <t>S341805</t>
  </si>
  <si>
    <t>S341806</t>
  </si>
  <si>
    <t>S341810</t>
  </si>
  <si>
    <t>S341811</t>
  </si>
  <si>
    <t>S341812</t>
  </si>
  <si>
    <t>S341904</t>
  </si>
  <si>
    <t>S341905</t>
  </si>
  <si>
    <t>S341906</t>
  </si>
  <si>
    <t>S341910</t>
  </si>
  <si>
    <t>S341911</t>
  </si>
  <si>
    <t>S341912</t>
  </si>
  <si>
    <t>S342004</t>
  </si>
  <si>
    <t>S342005</t>
  </si>
  <si>
    <t>S342006</t>
  </si>
  <si>
    <t>S342010</t>
  </si>
  <si>
    <t>S342011</t>
  </si>
  <si>
    <t>S342012</t>
  </si>
  <si>
    <t>S342104</t>
  </si>
  <si>
    <t>S342105</t>
  </si>
  <si>
    <t>S342106</t>
  </si>
  <si>
    <t>S342110</t>
  </si>
  <si>
    <t>S342111</t>
  </si>
  <si>
    <t>S342112</t>
  </si>
  <si>
    <t>S342205</t>
  </si>
  <si>
    <t>S342211</t>
  </si>
  <si>
    <t>S342212</t>
  </si>
  <si>
    <t>S342210</t>
  </si>
  <si>
    <t>S342206</t>
  </si>
  <si>
    <t>S342204</t>
  </si>
  <si>
    <t>S340101</t>
  </si>
  <si>
    <t>S340102</t>
  </si>
  <si>
    <t>S340103</t>
  </si>
  <si>
    <t>S340107</t>
  </si>
  <si>
    <t>S340108</t>
  </si>
  <si>
    <t>S340109</t>
  </si>
  <si>
    <t>S340201</t>
  </si>
  <si>
    <t>S340202</t>
  </si>
  <si>
    <t>S340203</t>
  </si>
  <si>
    <t>S340207</t>
  </si>
  <si>
    <t>S340208</t>
  </si>
  <si>
    <t>S340209</t>
  </si>
  <si>
    <t>S340301</t>
  </si>
  <si>
    <t>S340302</t>
  </si>
  <si>
    <t>S340303</t>
  </si>
  <si>
    <t>S340307</t>
  </si>
  <si>
    <t>S340308</t>
  </si>
  <si>
    <t>S340309</t>
  </si>
  <si>
    <t>S340401</t>
  </si>
  <si>
    <t>S340402</t>
  </si>
  <si>
    <t>S340403</t>
  </si>
  <si>
    <t>S340407</t>
  </si>
  <si>
    <t>S340408</t>
  </si>
  <si>
    <t>S340409</t>
  </si>
  <si>
    <t>S340501</t>
  </si>
  <si>
    <t>S340502</t>
  </si>
  <si>
    <t>S340503</t>
  </si>
  <si>
    <t>S340507</t>
  </si>
  <si>
    <t>S340508</t>
  </si>
  <si>
    <t>S340509</t>
  </si>
  <si>
    <t>S340601</t>
  </si>
  <si>
    <t>S340602</t>
  </si>
  <si>
    <t>S340603</t>
  </si>
  <si>
    <t>S340607</t>
  </si>
  <si>
    <t>S340608</t>
  </si>
  <si>
    <t>S340609</t>
  </si>
  <si>
    <t>S340701</t>
  </si>
  <si>
    <t>S340702</t>
  </si>
  <si>
    <t>S340703</t>
  </si>
  <si>
    <t>S340707</t>
  </si>
  <si>
    <t>S340708</t>
  </si>
  <si>
    <t>S340709</t>
  </si>
  <si>
    <t>S340801</t>
  </si>
  <si>
    <t>S340802</t>
  </si>
  <si>
    <t>S340803</t>
  </si>
  <si>
    <t>S340807</t>
  </si>
  <si>
    <t>S340808</t>
  </si>
  <si>
    <t>S340809</t>
  </si>
  <si>
    <t>S340901</t>
  </si>
  <si>
    <t>S340902</t>
  </si>
  <si>
    <t>S340903</t>
  </si>
  <si>
    <t>S340907</t>
  </si>
  <si>
    <t>S340908</t>
  </si>
  <si>
    <t>S340909</t>
  </si>
  <si>
    <t>S341001</t>
  </si>
  <si>
    <t>S341002</t>
  </si>
  <si>
    <t>S341003</t>
  </si>
  <si>
    <t>S341007</t>
  </si>
  <si>
    <t>S341008</t>
  </si>
  <si>
    <t>S341009</t>
  </si>
  <si>
    <t>S341101</t>
  </si>
  <si>
    <t>S341102</t>
  </si>
  <si>
    <t>S341103</t>
  </si>
  <si>
    <t>S341107</t>
  </si>
  <si>
    <t>S341108</t>
  </si>
  <si>
    <t>S341109</t>
  </si>
  <si>
    <t>S341201</t>
  </si>
  <si>
    <t>S341202</t>
  </si>
  <si>
    <t>S341203</t>
  </si>
  <si>
    <t>S341207</t>
  </si>
  <si>
    <t>S341208</t>
  </si>
  <si>
    <t>S341209</t>
  </si>
  <si>
    <t>S341301</t>
  </si>
  <si>
    <t>S341302</t>
  </si>
  <si>
    <t>S341303</t>
  </si>
  <si>
    <t>S341307</t>
  </si>
  <si>
    <t>S341308</t>
  </si>
  <si>
    <t>S341309</t>
  </si>
  <si>
    <t>S341401</t>
  </si>
  <si>
    <t>S341402</t>
  </si>
  <si>
    <t>S341403</t>
  </si>
  <si>
    <t>S341407</t>
  </si>
  <si>
    <t>S341408</t>
  </si>
  <si>
    <t>S341409</t>
  </si>
  <si>
    <t>S341501</t>
  </si>
  <si>
    <t>S341502</t>
  </si>
  <si>
    <t>S341503</t>
  </si>
  <si>
    <t>S341507</t>
  </si>
  <si>
    <t>S341508</t>
  </si>
  <si>
    <t>S341509</t>
  </si>
  <si>
    <t>S341601</t>
  </si>
  <si>
    <t>S341602</t>
  </si>
  <si>
    <t>S341603</t>
  </si>
  <si>
    <t>S341607</t>
  </si>
  <si>
    <t>S341608</t>
  </si>
  <si>
    <t>S341609</t>
  </si>
  <si>
    <t>S341701</t>
  </si>
  <si>
    <t>S341702</t>
  </si>
  <si>
    <t>S341703</t>
  </si>
  <si>
    <t>S341707</t>
  </si>
  <si>
    <t>S341708</t>
  </si>
  <si>
    <t>S341709</t>
  </si>
  <si>
    <t>S341801</t>
  </si>
  <si>
    <t>S341802</t>
  </si>
  <si>
    <t>S341803</t>
  </si>
  <si>
    <t>S341807</t>
  </si>
  <si>
    <t>S341808</t>
  </si>
  <si>
    <t>S341809</t>
  </si>
  <si>
    <t>S341901</t>
  </si>
  <si>
    <t>S341902</t>
  </si>
  <si>
    <t>S341903</t>
  </si>
  <si>
    <t>S341907</t>
  </si>
  <si>
    <t>S341908</t>
  </si>
  <si>
    <t>S341909</t>
  </si>
  <si>
    <t>S342001</t>
  </si>
  <si>
    <t>S342002</t>
  </si>
  <si>
    <t>S342003</t>
  </si>
  <si>
    <t>S342007</t>
  </si>
  <si>
    <t>S342008</t>
  </si>
  <si>
    <t>S342009</t>
  </si>
  <si>
    <t>S342101</t>
  </si>
  <si>
    <t>S342102</t>
  </si>
  <si>
    <t>S342103</t>
  </si>
  <si>
    <t>S342107</t>
  </si>
  <si>
    <t>S342108</t>
  </si>
  <si>
    <t>S342109</t>
  </si>
  <si>
    <t>S342202</t>
  </si>
  <si>
    <t>S342208</t>
  </si>
  <si>
    <t>S342209</t>
  </si>
  <si>
    <t>S342207</t>
  </si>
  <si>
    <t>S342203</t>
  </si>
  <si>
    <t>S342201</t>
  </si>
  <si>
    <t>L35'!M8</t>
  </si>
  <si>
    <t>L35'!L8</t>
  </si>
  <si>
    <t>L35'!K8</t>
  </si>
  <si>
    <t>L35'!J8</t>
  </si>
  <si>
    <t>L35'!I8</t>
  </si>
  <si>
    <t>L35'!M9</t>
  </si>
  <si>
    <t>L35'!L9</t>
  </si>
  <si>
    <t>L35'!K9</t>
  </si>
  <si>
    <t>L35'!J9</t>
  </si>
  <si>
    <t>L35'!I9</t>
  </si>
  <si>
    <t>L35'!M10</t>
  </si>
  <si>
    <t>L35'!L10</t>
  </si>
  <si>
    <t>L35'!K10</t>
  </si>
  <si>
    <t>L35'!J10</t>
  </si>
  <si>
    <t>L35'!I10</t>
  </si>
  <si>
    <t>L35'!M11</t>
  </si>
  <si>
    <t>L35'!L11</t>
  </si>
  <si>
    <t>L35'!K11</t>
  </si>
  <si>
    <t>L35'!J11</t>
  </si>
  <si>
    <t>L35'!I11</t>
  </si>
  <si>
    <t>L35'!M12</t>
  </si>
  <si>
    <t>L35'!L12</t>
  </si>
  <si>
    <t>L35'!K12</t>
  </si>
  <si>
    <t>L35'!J12</t>
  </si>
  <si>
    <t>L35'!I12</t>
  </si>
  <si>
    <t>L35'!M13</t>
  </si>
  <si>
    <t>L35'!L13</t>
  </si>
  <si>
    <t>L35'!K13</t>
  </si>
  <si>
    <t>L35'!J13</t>
  </si>
  <si>
    <t>L35'!I13</t>
  </si>
  <si>
    <t>L35'!M14</t>
  </si>
  <si>
    <t>L35'!L14</t>
  </si>
  <si>
    <t>L35'!K14</t>
  </si>
  <si>
    <t>L35'!J14</t>
  </si>
  <si>
    <t>L35'!I14</t>
  </si>
  <si>
    <t>L35'!M15</t>
  </si>
  <si>
    <t>L35'!L15</t>
  </si>
  <si>
    <t>L35'!K15</t>
  </si>
  <si>
    <t>L35'!J15</t>
  </si>
  <si>
    <t>L35'!I15</t>
  </si>
  <si>
    <t>L35'!M16</t>
  </si>
  <si>
    <t>L35'!L16</t>
  </si>
  <si>
    <t>L35'!K16</t>
  </si>
  <si>
    <t>L35'!J16</t>
  </si>
  <si>
    <t>L35'!I16</t>
  </si>
  <si>
    <t>L35'!M17</t>
  </si>
  <si>
    <t>L35'!L17</t>
  </si>
  <si>
    <t>L35'!K17</t>
  </si>
  <si>
    <t>L35'!J17</t>
  </si>
  <si>
    <t>L35'!I17</t>
  </si>
  <si>
    <t>L35'!M18</t>
  </si>
  <si>
    <t>L35'!L18</t>
  </si>
  <si>
    <t>L35'!K18</t>
  </si>
  <si>
    <t>L35'!J18</t>
  </si>
  <si>
    <t>L35'!I18</t>
  </si>
  <si>
    <t>L35'!M19</t>
  </si>
  <si>
    <t>L35'!L19</t>
  </si>
  <si>
    <t>L35'!K19</t>
  </si>
  <si>
    <t>L35'!J19</t>
  </si>
  <si>
    <t>L35'!I19</t>
  </si>
  <si>
    <t>L35'!M20</t>
  </si>
  <si>
    <t>L35'!L20</t>
  </si>
  <si>
    <t>L35'!K20</t>
  </si>
  <si>
    <t>L35'!J20</t>
  </si>
  <si>
    <t>L35'!I20</t>
  </si>
  <si>
    <t>L35'!M21</t>
  </si>
  <si>
    <t>L35'!L21</t>
  </si>
  <si>
    <t>L35'!K21</t>
  </si>
  <si>
    <t>L35'!J21</t>
  </si>
  <si>
    <t>L35'!I21</t>
  </si>
  <si>
    <t>L35'!M22</t>
  </si>
  <si>
    <t>L35'!L22</t>
  </si>
  <si>
    <t>L35'!K22</t>
  </si>
  <si>
    <t>L35'!J22</t>
  </si>
  <si>
    <t>L35'!I22</t>
  </si>
  <si>
    <t>L35'!M23</t>
  </si>
  <si>
    <t>L35'!L23</t>
  </si>
  <si>
    <t>L35'!K23</t>
  </si>
  <si>
    <t>L35'!J23</t>
  </si>
  <si>
    <t>L35'!I23</t>
  </si>
  <si>
    <t>L35'!M24</t>
  </si>
  <si>
    <t>L35'!L24</t>
  </si>
  <si>
    <t>L35'!K24</t>
  </si>
  <si>
    <t>L35'!J24</t>
  </si>
  <si>
    <t>L35'!I24</t>
  </si>
  <si>
    <t>L35'!M25</t>
  </si>
  <si>
    <t>L35'!L25</t>
  </si>
  <si>
    <t>L35'!K25</t>
  </si>
  <si>
    <t>L35'!J25</t>
  </si>
  <si>
    <t>L35'!I25</t>
  </si>
  <si>
    <t>L35'!M26</t>
  </si>
  <si>
    <t>L35'!L26</t>
  </si>
  <si>
    <t>L35'!K26</t>
  </si>
  <si>
    <t>L35'!J26</t>
  </si>
  <si>
    <t>L35'!I26</t>
  </si>
  <si>
    <t>L35'!M27</t>
  </si>
  <si>
    <t>L35'!L27</t>
  </si>
  <si>
    <t>L35'!K27</t>
  </si>
  <si>
    <t>L35'!J27</t>
  </si>
  <si>
    <t>L35'!I27</t>
  </si>
  <si>
    <t>L35'!H8</t>
  </si>
  <si>
    <t>L35'!G8</t>
  </si>
  <si>
    <t>L35'!F8</t>
  </si>
  <si>
    <t>L35'!E8</t>
  </si>
  <si>
    <t>L35'!D8</t>
  </si>
  <si>
    <t>L35'!H9</t>
  </si>
  <si>
    <t>L35'!G9</t>
  </si>
  <si>
    <t>L35'!F9</t>
  </si>
  <si>
    <t>L35'!E9</t>
  </si>
  <si>
    <t>L35'!D9</t>
  </si>
  <si>
    <t>L35'!H10</t>
  </si>
  <si>
    <t>L35'!G10</t>
  </si>
  <si>
    <t>L35'!F10</t>
  </si>
  <si>
    <t>L35'!E10</t>
  </si>
  <si>
    <t>L35'!D10</t>
  </si>
  <si>
    <t>L35'!H11</t>
  </si>
  <si>
    <t>L35'!G11</t>
  </si>
  <si>
    <t>L35'!F11</t>
  </si>
  <si>
    <t>L35'!E11</t>
  </si>
  <si>
    <t>L35'!D11</t>
  </si>
  <si>
    <t>L35'!H12</t>
  </si>
  <si>
    <t>L35'!G12</t>
  </si>
  <si>
    <t>L35'!F12</t>
  </si>
  <si>
    <t>L35'!E12</t>
  </si>
  <si>
    <t>L35'!D12</t>
  </si>
  <si>
    <t>L35'!H13</t>
  </si>
  <si>
    <t>L35'!G13</t>
  </si>
  <si>
    <t>L35'!F13</t>
  </si>
  <si>
    <t>L35'!E13</t>
  </si>
  <si>
    <t>L35'!D13</t>
  </si>
  <si>
    <t>L35'!H14</t>
  </si>
  <si>
    <t>L35'!G14</t>
  </si>
  <si>
    <t>L35'!F14</t>
  </si>
  <si>
    <t>L35'!E14</t>
  </si>
  <si>
    <t>L35'!D14</t>
  </si>
  <si>
    <t>L35'!H15</t>
  </si>
  <si>
    <t>L35'!G15</t>
  </si>
  <si>
    <t>L35'!F15</t>
  </si>
  <si>
    <t>L35'!E15</t>
  </si>
  <si>
    <t>L35'!D15</t>
  </si>
  <si>
    <t>L35'!H16</t>
  </si>
  <si>
    <t>L35'!G16</t>
  </si>
  <si>
    <t>L35'!F16</t>
  </si>
  <si>
    <t>L35'!E16</t>
  </si>
  <si>
    <t>L35'!D16</t>
  </si>
  <si>
    <t>L35'!H17</t>
  </si>
  <si>
    <t>L35'!G17</t>
  </si>
  <si>
    <t>L35'!F17</t>
  </si>
  <si>
    <t>L35'!E17</t>
  </si>
  <si>
    <t>L35'!D17</t>
  </si>
  <si>
    <t>L35'!H18</t>
  </si>
  <si>
    <t>L35'!G18</t>
  </si>
  <si>
    <t>L35'!F18</t>
  </si>
  <si>
    <t>L35'!E18</t>
  </si>
  <si>
    <t>L35'!D18</t>
  </si>
  <si>
    <t>L35'!H19</t>
  </si>
  <si>
    <t>L35'!G19</t>
  </si>
  <si>
    <t>L35'!F19</t>
  </si>
  <si>
    <t>L35'!E19</t>
  </si>
  <si>
    <t>L35'!D19</t>
  </si>
  <si>
    <t>L35'!H20</t>
  </si>
  <si>
    <t>L35'!G20</t>
  </si>
  <si>
    <t>L35'!F20</t>
  </si>
  <si>
    <t>L35'!E20</t>
  </si>
  <si>
    <t>L35'!D20</t>
  </si>
  <si>
    <t>L35'!H21</t>
  </si>
  <si>
    <t>L35'!G21</t>
  </si>
  <si>
    <t>L35'!F21</t>
  </si>
  <si>
    <t>L35'!E21</t>
  </si>
  <si>
    <t>L35'!D21</t>
  </si>
  <si>
    <t>L35'!H22</t>
  </si>
  <si>
    <t>L35'!G22</t>
  </si>
  <si>
    <t>L35'!F22</t>
  </si>
  <si>
    <t>L35'!E22</t>
  </si>
  <si>
    <t>L35'!D22</t>
  </si>
  <si>
    <t>L35'!H23</t>
  </si>
  <si>
    <t>L35'!G23</t>
  </si>
  <si>
    <t>L35'!F23</t>
  </si>
  <si>
    <t>L35'!E23</t>
  </si>
  <si>
    <t>L35'!D23</t>
  </si>
  <si>
    <t>L35'!H24</t>
  </si>
  <si>
    <t>L35'!G24</t>
  </si>
  <si>
    <t>L35'!F24</t>
  </si>
  <si>
    <t>L35'!E24</t>
  </si>
  <si>
    <t>L35'!D24</t>
  </si>
  <si>
    <t>L35'!H25</t>
  </si>
  <si>
    <t>L35'!G25</t>
  </si>
  <si>
    <t>L35'!F25</t>
  </si>
  <si>
    <t>L35'!E25</t>
  </si>
  <si>
    <t>L35'!D25</t>
  </si>
  <si>
    <t>L35'!H26</t>
  </si>
  <si>
    <t>L35'!G26</t>
  </si>
  <si>
    <t>L35'!F26</t>
  </si>
  <si>
    <t>L35'!E26</t>
  </si>
  <si>
    <t>L35'!D26</t>
  </si>
  <si>
    <t>L35'!H27</t>
  </si>
  <si>
    <t>L35'!G27</t>
  </si>
  <si>
    <t>L35'!F27</t>
  </si>
  <si>
    <t>L35'!E27</t>
  </si>
  <si>
    <t>L35'!D27</t>
  </si>
  <si>
    <t>L35'!R8</t>
  </si>
  <si>
    <t>L35'!Q8</t>
  </si>
  <si>
    <t>L35'!P8</t>
  </si>
  <si>
    <t>L35'!O8</t>
  </si>
  <si>
    <t>L35'!N8</t>
  </si>
  <si>
    <t>L35'!R9</t>
  </si>
  <si>
    <t>L35'!Q9</t>
  </si>
  <si>
    <t>L35'!P9</t>
  </si>
  <si>
    <t>L35'!O9</t>
  </si>
  <si>
    <t>L35'!N9</t>
  </si>
  <si>
    <t>L35'!R10</t>
  </si>
  <si>
    <t>L35'!Q10</t>
  </si>
  <si>
    <t>L35'!P10</t>
  </si>
  <si>
    <t>L35'!O10</t>
  </si>
  <si>
    <t>L35'!N10</t>
  </si>
  <si>
    <t>L35'!R11</t>
  </si>
  <si>
    <t>L35'!Q11</t>
  </si>
  <si>
    <t>L35'!P11</t>
  </si>
  <si>
    <t>L35'!O11</t>
  </si>
  <si>
    <t>L35'!N11</t>
  </si>
  <si>
    <t>L35'!R12</t>
  </si>
  <si>
    <t>L35'!Q12</t>
  </si>
  <si>
    <t>L35'!P12</t>
  </si>
  <si>
    <t>L35'!O12</t>
  </si>
  <si>
    <t>L35'!N12</t>
  </si>
  <si>
    <t>L35'!R13</t>
  </si>
  <si>
    <t>L35'!Q13</t>
  </si>
  <si>
    <t>L35'!P13</t>
  </si>
  <si>
    <t>L35'!O13</t>
  </si>
  <si>
    <t>L35'!N13</t>
  </si>
  <si>
    <t>L35'!R14</t>
  </si>
  <si>
    <t>L35'!Q14</t>
  </si>
  <si>
    <t>L35'!P14</t>
  </si>
  <si>
    <t>L35'!O14</t>
  </si>
  <si>
    <t>L35'!N14</t>
  </si>
  <si>
    <t>L35'!R15</t>
  </si>
  <si>
    <t>L35'!Q15</t>
  </si>
  <si>
    <t>L35'!P15</t>
  </si>
  <si>
    <t>L35'!O15</t>
  </si>
  <si>
    <t>L35'!N15</t>
  </si>
  <si>
    <t>L35'!R16</t>
  </si>
  <si>
    <t>L35'!Q16</t>
  </si>
  <si>
    <t>L35'!P16</t>
  </si>
  <si>
    <t>L35'!O16</t>
  </si>
  <si>
    <t>L35'!N16</t>
  </si>
  <si>
    <t>L35'!R17</t>
  </si>
  <si>
    <t>L35'!Q17</t>
  </si>
  <si>
    <t>L35'!P17</t>
  </si>
  <si>
    <t>L35'!O17</t>
  </si>
  <si>
    <t>L35'!N17</t>
  </si>
  <si>
    <t>L35'!R18</t>
  </si>
  <si>
    <t>L35'!Q18</t>
  </si>
  <si>
    <t>L35'!P18</t>
  </si>
  <si>
    <t>L35'!O18</t>
  </si>
  <si>
    <t>L35'!N18</t>
  </si>
  <si>
    <t>L35'!R19</t>
  </si>
  <si>
    <t>L35'!Q19</t>
  </si>
  <si>
    <t>L35'!P19</t>
  </si>
  <si>
    <t>L35'!O19</t>
  </si>
  <si>
    <t>L35'!N19</t>
  </si>
  <si>
    <t>L35'!R20</t>
  </si>
  <si>
    <t>L35'!Q20</t>
  </si>
  <si>
    <t>L35'!P20</t>
  </si>
  <si>
    <t>L35'!O20</t>
  </si>
  <si>
    <t>L35'!N20</t>
  </si>
  <si>
    <t>L35'!R21</t>
  </si>
  <si>
    <t>L35'!Q21</t>
  </si>
  <si>
    <t>L35'!P21</t>
  </si>
  <si>
    <t>L35'!O21</t>
  </si>
  <si>
    <t>L35'!N21</t>
  </si>
  <si>
    <t>L35'!R22</t>
  </si>
  <si>
    <t>L35'!Q22</t>
  </si>
  <si>
    <t>L35'!P22</t>
  </si>
  <si>
    <t>L35'!O22</t>
  </si>
  <si>
    <t>L35'!N22</t>
  </si>
  <si>
    <t>L35'!R23</t>
  </si>
  <si>
    <t>L35'!Q23</t>
  </si>
  <si>
    <t>L35'!P23</t>
  </si>
  <si>
    <t>L35'!O23</t>
  </si>
  <si>
    <t>L35'!N23</t>
  </si>
  <si>
    <t>L35'!R24</t>
  </si>
  <si>
    <t>L35'!Q24</t>
  </si>
  <si>
    <t>L35'!P24</t>
  </si>
  <si>
    <t>L35'!O24</t>
  </si>
  <si>
    <t>L35'!N24</t>
  </si>
  <si>
    <t>L35'!R25</t>
  </si>
  <si>
    <t>L35'!Q25</t>
  </si>
  <si>
    <t>L35'!P25</t>
  </si>
  <si>
    <t>L35'!O25</t>
  </si>
  <si>
    <t>L35'!N25</t>
  </si>
  <si>
    <t>L35'!R26</t>
  </si>
  <si>
    <t>L35'!Q26</t>
  </si>
  <si>
    <t>L35'!P26</t>
  </si>
  <si>
    <t>L35'!O26</t>
  </si>
  <si>
    <t>L35'!N26</t>
  </si>
  <si>
    <t>L35'!R27</t>
  </si>
  <si>
    <t>L35'!Q27</t>
  </si>
  <si>
    <t>L35'!P27</t>
  </si>
  <si>
    <t>L35'!O27</t>
  </si>
  <si>
    <t>L35'!N27</t>
  </si>
  <si>
    <t>S350106</t>
  </si>
  <si>
    <t>S350107</t>
  </si>
  <si>
    <t>S350108</t>
  </si>
  <si>
    <t>S350109</t>
  </si>
  <si>
    <t>S350110</t>
  </si>
  <si>
    <t>S350206</t>
  </si>
  <si>
    <t>S350207</t>
  </si>
  <si>
    <t>S350208</t>
  </si>
  <si>
    <t>S350209</t>
  </si>
  <si>
    <t>S350210</t>
  </si>
  <si>
    <t>S350306</t>
  </si>
  <si>
    <t>S350307</t>
  </si>
  <si>
    <t>S350308</t>
  </si>
  <si>
    <t>S350309</t>
  </si>
  <si>
    <t>S350310</t>
  </si>
  <si>
    <t>S350406</t>
  </si>
  <si>
    <t>S350407</t>
  </si>
  <si>
    <t>S350408</t>
  </si>
  <si>
    <t>S350409</t>
  </si>
  <si>
    <t>S350410</t>
  </si>
  <si>
    <t>S350506</t>
  </si>
  <si>
    <t>S350507</t>
  </si>
  <si>
    <t>S350508</t>
  </si>
  <si>
    <t>S350509</t>
  </si>
  <si>
    <t>S350510</t>
  </si>
  <si>
    <t>S350606</t>
  </si>
  <si>
    <t>S350607</t>
  </si>
  <si>
    <t>S350608</t>
  </si>
  <si>
    <t>S350609</t>
  </si>
  <si>
    <t>S350610</t>
  </si>
  <si>
    <t>S350706</t>
  </si>
  <si>
    <t>S350707</t>
  </si>
  <si>
    <t>S350708</t>
  </si>
  <si>
    <t>S350709</t>
  </si>
  <si>
    <t>S350710</t>
  </si>
  <si>
    <t>S350806</t>
  </si>
  <si>
    <t>S350807</t>
  </si>
  <si>
    <t>S350808</t>
  </si>
  <si>
    <t>S350809</t>
  </si>
  <si>
    <t>S350810</t>
  </si>
  <si>
    <t>S350906</t>
  </si>
  <si>
    <t>S350907</t>
  </si>
  <si>
    <t>S350908</t>
  </si>
  <si>
    <t>S350909</t>
  </si>
  <si>
    <t>S350910</t>
  </si>
  <si>
    <t>S351006</t>
  </si>
  <si>
    <t>S351007</t>
  </si>
  <si>
    <t>S351008</t>
  </si>
  <si>
    <t>S351009</t>
  </si>
  <si>
    <t>S351010</t>
  </si>
  <si>
    <t>S351106</t>
  </si>
  <si>
    <t>S351107</t>
  </si>
  <si>
    <t>S351108</t>
  </si>
  <si>
    <t>S351109</t>
  </si>
  <si>
    <t>S351110</t>
  </si>
  <si>
    <t>S351206</t>
  </si>
  <si>
    <t>S351207</t>
  </si>
  <si>
    <t>S351208</t>
  </si>
  <si>
    <t>S351209</t>
  </si>
  <si>
    <t>S351210</t>
  </si>
  <si>
    <t>S351306</t>
  </si>
  <si>
    <t>S351307</t>
  </si>
  <si>
    <t>S351308</t>
  </si>
  <si>
    <t>S351309</t>
  </si>
  <si>
    <t>S351310</t>
  </si>
  <si>
    <t>S351406</t>
  </si>
  <si>
    <t>S351407</t>
  </si>
  <si>
    <t>S351408</t>
  </si>
  <si>
    <t>S351409</t>
  </si>
  <si>
    <t>S351410</t>
  </si>
  <si>
    <t>S351506</t>
  </si>
  <si>
    <t>S351507</t>
  </si>
  <si>
    <t>S351508</t>
  </si>
  <si>
    <t>S351509</t>
  </si>
  <si>
    <t>S351510</t>
  </si>
  <si>
    <t>S351606</t>
  </si>
  <si>
    <t>S351607</t>
  </si>
  <si>
    <t>S351608</t>
  </si>
  <si>
    <t>S351609</t>
  </si>
  <si>
    <t>S351610</t>
  </si>
  <si>
    <t>S351706</t>
  </si>
  <si>
    <t>S351707</t>
  </si>
  <si>
    <t>S351708</t>
  </si>
  <si>
    <t>S351709</t>
  </si>
  <si>
    <t>S351710</t>
  </si>
  <si>
    <t>S351806</t>
  </si>
  <si>
    <t>S351807</t>
  </si>
  <si>
    <t>S351808</t>
  </si>
  <si>
    <t>S351809</t>
  </si>
  <si>
    <t>S351810</t>
  </si>
  <si>
    <t>S351906</t>
  </si>
  <si>
    <t>S351907</t>
  </si>
  <si>
    <t>S351908</t>
  </si>
  <si>
    <t>S351909</t>
  </si>
  <si>
    <t>S351910</t>
  </si>
  <si>
    <t>S352006</t>
  </si>
  <si>
    <t>S352007</t>
  </si>
  <si>
    <t>S352008</t>
  </si>
  <si>
    <t>S352009</t>
  </si>
  <si>
    <t>S352010</t>
  </si>
  <si>
    <t>S350111</t>
  </si>
  <si>
    <t>S350112</t>
  </si>
  <si>
    <t>S350113</t>
  </si>
  <si>
    <t>S350114</t>
  </si>
  <si>
    <t>S350115</t>
  </si>
  <si>
    <t>S350211</t>
  </si>
  <si>
    <t>S350212</t>
  </si>
  <si>
    <t>S350213</t>
  </si>
  <si>
    <t>S350214</t>
  </si>
  <si>
    <t>S350215</t>
  </si>
  <si>
    <t>S350311</t>
  </si>
  <si>
    <t>S350312</t>
  </si>
  <si>
    <t>S350313</t>
  </si>
  <si>
    <t>S350314</t>
  </si>
  <si>
    <t>S350315</t>
  </si>
  <si>
    <t>S350411</t>
  </si>
  <si>
    <t>S350412</t>
  </si>
  <si>
    <t>S350413</t>
  </si>
  <si>
    <t>S350414</t>
  </si>
  <si>
    <t>S350415</t>
  </si>
  <si>
    <t>S350511</t>
  </si>
  <si>
    <t>S350512</t>
  </si>
  <si>
    <t>S350513</t>
  </si>
  <si>
    <t>S350514</t>
  </si>
  <si>
    <t>S350515</t>
  </si>
  <si>
    <t>S350611</t>
  </si>
  <si>
    <t>S350612</t>
  </si>
  <si>
    <t>S350613</t>
  </si>
  <si>
    <t>S350614</t>
  </si>
  <si>
    <t>S350615</t>
  </si>
  <si>
    <t>S350711</t>
  </si>
  <si>
    <t>S350712</t>
  </si>
  <si>
    <t>S350713</t>
  </si>
  <si>
    <t>S350714</t>
  </si>
  <si>
    <t>S350715</t>
  </si>
  <si>
    <t>S350811</t>
  </si>
  <si>
    <t>S350812</t>
  </si>
  <si>
    <t>S350813</t>
  </si>
  <si>
    <t>S350814</t>
  </si>
  <si>
    <t>S350815</t>
  </si>
  <si>
    <t>S350911</t>
  </si>
  <si>
    <t>S350912</t>
  </si>
  <si>
    <t>S350913</t>
  </si>
  <si>
    <t>S350914</t>
  </si>
  <si>
    <t>S350915</t>
  </si>
  <si>
    <t>S351011</t>
  </si>
  <si>
    <t>S351012</t>
  </si>
  <si>
    <t>S351013</t>
  </si>
  <si>
    <t>S351014</t>
  </si>
  <si>
    <t>S351015</t>
  </si>
  <si>
    <t>S351111</t>
  </si>
  <si>
    <t>S351112</t>
  </si>
  <si>
    <t>S351113</t>
  </si>
  <si>
    <t>S351114</t>
  </si>
  <si>
    <t>S351115</t>
  </si>
  <si>
    <t>S351211</t>
  </si>
  <si>
    <t>S351212</t>
  </si>
  <si>
    <t>S351213</t>
  </si>
  <si>
    <t>S351214</t>
  </si>
  <si>
    <t>S351215</t>
  </si>
  <si>
    <t>S351311</t>
  </si>
  <si>
    <t>S351312</t>
  </si>
  <si>
    <t>S351313</t>
  </si>
  <si>
    <t>S351314</t>
  </si>
  <si>
    <t>S351315</t>
  </si>
  <si>
    <t>S351411</t>
  </si>
  <si>
    <t>S351412</t>
  </si>
  <si>
    <t>S351413</t>
  </si>
  <si>
    <t>S351414</t>
  </si>
  <si>
    <t>S351415</t>
  </si>
  <si>
    <t>S351511</t>
  </si>
  <si>
    <t>S351512</t>
  </si>
  <si>
    <t>S351513</t>
  </si>
  <si>
    <t>S351514</t>
  </si>
  <si>
    <t>S351515</t>
  </si>
  <si>
    <t>S351611</t>
  </si>
  <si>
    <t>S351612</t>
  </si>
  <si>
    <t>S351613</t>
  </si>
  <si>
    <t>S351614</t>
  </si>
  <si>
    <t>S351615</t>
  </si>
  <si>
    <t>S351711</t>
  </si>
  <si>
    <t>S351712</t>
  </si>
  <si>
    <t>S351713</t>
  </si>
  <si>
    <t>S351714</t>
  </si>
  <si>
    <t>S351715</t>
  </si>
  <si>
    <t>S351811</t>
  </si>
  <si>
    <t>S351812</t>
  </si>
  <si>
    <t>S351813</t>
  </si>
  <si>
    <t>S351814</t>
  </si>
  <si>
    <t>S351815</t>
  </si>
  <si>
    <t>S351911</t>
  </si>
  <si>
    <t>S351912</t>
  </si>
  <si>
    <t>S351913</t>
  </si>
  <si>
    <t>S351914</t>
  </si>
  <si>
    <t>S351915</t>
  </si>
  <si>
    <t>S352011</t>
  </si>
  <si>
    <t>S352012</t>
  </si>
  <si>
    <t>S352013</t>
  </si>
  <si>
    <t>S352014</t>
  </si>
  <si>
    <t>S352015</t>
  </si>
  <si>
    <t>S350101</t>
  </si>
  <si>
    <t>S350102</t>
  </si>
  <si>
    <t>S350103</t>
  </si>
  <si>
    <t>S350104</t>
  </si>
  <si>
    <t>S350105</t>
  </si>
  <si>
    <t>S350201</t>
  </si>
  <si>
    <t>S350202</t>
  </si>
  <si>
    <t>S350203</t>
  </si>
  <si>
    <t>S350204</t>
  </si>
  <si>
    <t>S350205</t>
  </si>
  <si>
    <t>S350301</t>
  </si>
  <si>
    <t>S350302</t>
  </si>
  <si>
    <t>S350303</t>
  </si>
  <si>
    <t>S350304</t>
  </si>
  <si>
    <t>S350305</t>
  </si>
  <si>
    <t>S350401</t>
  </si>
  <si>
    <t>S350402</t>
  </si>
  <si>
    <t>S350403</t>
  </si>
  <si>
    <t>S350404</t>
  </si>
  <si>
    <t>S350405</t>
  </si>
  <si>
    <t>S350501</t>
  </si>
  <si>
    <t>S350502</t>
  </si>
  <si>
    <t>S350503</t>
  </si>
  <si>
    <t>S350504</t>
  </si>
  <si>
    <t>S350505</t>
  </si>
  <si>
    <t>S350601</t>
  </si>
  <si>
    <t>S350602</t>
  </si>
  <si>
    <t>S350603</t>
  </si>
  <si>
    <t>S350604</t>
  </si>
  <si>
    <t>S350605</t>
  </si>
  <si>
    <t>S350701</t>
  </si>
  <si>
    <t>S350702</t>
  </si>
  <si>
    <t>S350703</t>
  </si>
  <si>
    <t>S350704</t>
  </si>
  <si>
    <t>S350705</t>
  </si>
  <si>
    <t>S350801</t>
  </si>
  <si>
    <t>S350802</t>
  </si>
  <si>
    <t>S350803</t>
  </si>
  <si>
    <t>S350804</t>
  </si>
  <si>
    <t>S350805</t>
  </si>
  <si>
    <t>S350901</t>
  </si>
  <si>
    <t>S350902</t>
  </si>
  <si>
    <t>S350903</t>
  </si>
  <si>
    <t>S350904</t>
  </si>
  <si>
    <t>S350905</t>
  </si>
  <si>
    <t>S351001</t>
  </si>
  <si>
    <t>S351002</t>
  </si>
  <si>
    <t>S351003</t>
  </si>
  <si>
    <t>S351004</t>
  </si>
  <si>
    <t>S351005</t>
  </si>
  <si>
    <t>S351101</t>
  </si>
  <si>
    <t>S351102</t>
  </si>
  <si>
    <t>S351103</t>
  </si>
  <si>
    <t>S351104</t>
  </si>
  <si>
    <t>S351105</t>
  </si>
  <si>
    <t>S351201</t>
  </si>
  <si>
    <t>S351202</t>
  </si>
  <si>
    <t>S351203</t>
  </si>
  <si>
    <t>S351204</t>
  </si>
  <si>
    <t>S351205</t>
  </si>
  <si>
    <t>S351301</t>
  </si>
  <si>
    <t>S351302</t>
  </si>
  <si>
    <t>S351303</t>
  </si>
  <si>
    <t>S351304</t>
  </si>
  <si>
    <t>S351305</t>
  </si>
  <si>
    <t>S351401</t>
  </si>
  <si>
    <t>S351402</t>
  </si>
  <si>
    <t>S351403</t>
  </si>
  <si>
    <t>S351404</t>
  </si>
  <si>
    <t>S351405</t>
  </si>
  <si>
    <t>S351501</t>
  </si>
  <si>
    <t>S351502</t>
  </si>
  <si>
    <t>S351503</t>
  </si>
  <si>
    <t>S351504</t>
  </si>
  <si>
    <t>S351505</t>
  </si>
  <si>
    <t>S351601</t>
  </si>
  <si>
    <t>S351602</t>
  </si>
  <si>
    <t>S351603</t>
  </si>
  <si>
    <t>S351604</t>
  </si>
  <si>
    <t>S351605</t>
  </si>
  <si>
    <t>S351701</t>
  </si>
  <si>
    <t>S351702</t>
  </si>
  <si>
    <t>S351703</t>
  </si>
  <si>
    <t>S351704</t>
  </si>
  <si>
    <t>S351705</t>
  </si>
  <si>
    <t>S351801</t>
  </si>
  <si>
    <t>S351802</t>
  </si>
  <si>
    <t>S351803</t>
  </si>
  <si>
    <t>S351804</t>
  </si>
  <si>
    <t>S351805</t>
  </si>
  <si>
    <t>S351901</t>
  </si>
  <si>
    <t>S351902</t>
  </si>
  <si>
    <t>S351903</t>
  </si>
  <si>
    <t>S351904</t>
  </si>
  <si>
    <t>S351905</t>
  </si>
  <si>
    <t>S352001</t>
  </si>
  <si>
    <t>S352002</t>
  </si>
  <si>
    <t>S352003</t>
  </si>
  <si>
    <t>S352004</t>
  </si>
  <si>
    <t>S352005</t>
  </si>
  <si>
    <t>L36'!L9</t>
  </si>
  <si>
    <t>L36'!K9</t>
  </si>
  <si>
    <t>L36'!J9</t>
  </si>
  <si>
    <t>L36'!F9</t>
  </si>
  <si>
    <t>L36'!E9</t>
  </si>
  <si>
    <t>L36'!D9</t>
  </si>
  <si>
    <t>L36'!L10</t>
  </si>
  <si>
    <t>L36'!K10</t>
  </si>
  <si>
    <t>L36'!J10</t>
  </si>
  <si>
    <t>L36'!F10</t>
  </si>
  <si>
    <t>L36'!E10</t>
  </si>
  <si>
    <t>L36'!D10</t>
  </si>
  <si>
    <t>L36'!L11</t>
  </si>
  <si>
    <t>L36'!K11</t>
  </si>
  <si>
    <t>L36'!J11</t>
  </si>
  <si>
    <t>L36'!F11</t>
  </si>
  <si>
    <t>L36'!E11</t>
  </si>
  <si>
    <t>L36'!D11</t>
  </si>
  <si>
    <t>L36'!L12</t>
  </si>
  <si>
    <t>L36'!K12</t>
  </si>
  <si>
    <t>L36'!J12</t>
  </si>
  <si>
    <t>L36'!F12</t>
  </si>
  <si>
    <t>L36'!E12</t>
  </si>
  <si>
    <t>L36'!D12</t>
  </si>
  <si>
    <t>L36'!L13</t>
  </si>
  <si>
    <t>L36'!K13</t>
  </si>
  <si>
    <t>L36'!J13</t>
  </si>
  <si>
    <t>L36'!F13</t>
  </si>
  <si>
    <t>L36'!E13</t>
  </si>
  <si>
    <t>L36'!D13</t>
  </si>
  <si>
    <t>L36'!L14</t>
  </si>
  <si>
    <t>L36'!K14</t>
  </si>
  <si>
    <t>L36'!J14</t>
  </si>
  <si>
    <t>L36'!F14</t>
  </si>
  <si>
    <t>L36'!E14</t>
  </si>
  <si>
    <t>L36'!D14</t>
  </si>
  <si>
    <t>L36'!L15</t>
  </si>
  <si>
    <t>L36'!K15</t>
  </si>
  <si>
    <t>L36'!J15</t>
  </si>
  <si>
    <t>L36'!F15</t>
  </si>
  <si>
    <t>L36'!E15</t>
  </si>
  <si>
    <t>L36'!D15</t>
  </si>
  <si>
    <t>L36'!L16</t>
  </si>
  <si>
    <t>L36'!K16</t>
  </si>
  <si>
    <t>L36'!J16</t>
  </si>
  <si>
    <t>L36'!F16</t>
  </si>
  <si>
    <t>L36'!E16</t>
  </si>
  <si>
    <t>L36'!D16</t>
  </si>
  <si>
    <t>L36'!L17</t>
  </si>
  <si>
    <t>L36'!K17</t>
  </si>
  <si>
    <t>L36'!J17</t>
  </si>
  <si>
    <t>L36'!F17</t>
  </si>
  <si>
    <t>L36'!E17</t>
  </si>
  <si>
    <t>L36'!D17</t>
  </si>
  <si>
    <t>L36'!L18</t>
  </si>
  <si>
    <t>L36'!K18</t>
  </si>
  <si>
    <t>L36'!J18</t>
  </si>
  <si>
    <t>L36'!F18</t>
  </si>
  <si>
    <t>L36'!E18</t>
  </si>
  <si>
    <t>L36'!D18</t>
  </si>
  <si>
    <t>L36'!L19</t>
  </si>
  <si>
    <t>L36'!K19</t>
  </si>
  <si>
    <t>L36'!J19</t>
  </si>
  <si>
    <t>L36'!F19</t>
  </si>
  <si>
    <t>L36'!E19</t>
  </si>
  <si>
    <t>L36'!D19</t>
  </si>
  <si>
    <t>L36'!L20</t>
  </si>
  <si>
    <t>L36'!K20</t>
  </si>
  <si>
    <t>L36'!J20</t>
  </si>
  <si>
    <t>L36'!F20</t>
  </si>
  <si>
    <t>L36'!E20</t>
  </si>
  <si>
    <t>L36'!D20</t>
  </si>
  <si>
    <t>L36'!L21</t>
  </si>
  <si>
    <t>L36'!K21</t>
  </si>
  <si>
    <t>L36'!J21</t>
  </si>
  <si>
    <t>L36'!F21</t>
  </si>
  <si>
    <t>L36'!E21</t>
  </si>
  <si>
    <t>L36'!D21</t>
  </si>
  <si>
    <t>L36'!L22</t>
  </si>
  <si>
    <t>L36'!K22</t>
  </si>
  <si>
    <t>L36'!J22</t>
  </si>
  <si>
    <t>L36'!F22</t>
  </si>
  <si>
    <t>L36'!E22</t>
  </si>
  <si>
    <t>L36'!D22</t>
  </si>
  <si>
    <t>L36'!L23</t>
  </si>
  <si>
    <t>L36'!K23</t>
  </si>
  <si>
    <t>L36'!J23</t>
  </si>
  <si>
    <t>L36'!F23</t>
  </si>
  <si>
    <t>L36'!E23</t>
  </si>
  <si>
    <t>L36'!D23</t>
  </si>
  <si>
    <t>L36'!L24</t>
  </si>
  <si>
    <t>L36'!K24</t>
  </si>
  <si>
    <t>L36'!J24</t>
  </si>
  <si>
    <t>L36'!F24</t>
  </si>
  <si>
    <t>L36'!E24</t>
  </si>
  <si>
    <t>L36'!D24</t>
  </si>
  <si>
    <t>L36'!L25</t>
  </si>
  <si>
    <t>L36'!K25</t>
  </si>
  <si>
    <t>L36'!J25</t>
  </si>
  <si>
    <t>L36'!F25</t>
  </si>
  <si>
    <t>L36'!E25</t>
  </si>
  <si>
    <t>L36'!D25</t>
  </si>
  <si>
    <t>L36'!L26</t>
  </si>
  <si>
    <t>L36'!K26</t>
  </si>
  <si>
    <t>L36'!J26</t>
  </si>
  <si>
    <t>L36'!F26</t>
  </si>
  <si>
    <t>L36'!E26</t>
  </si>
  <si>
    <t>L36'!D26</t>
  </si>
  <si>
    <t>L36'!L27</t>
  </si>
  <si>
    <t>L36'!K27</t>
  </si>
  <si>
    <t>L36'!J27</t>
  </si>
  <si>
    <t>L36'!F27</t>
  </si>
  <si>
    <t>L36'!E27</t>
  </si>
  <si>
    <t>L36'!D27</t>
  </si>
  <si>
    <t>L36'!L28</t>
  </si>
  <si>
    <t>L36'!K28</t>
  </si>
  <si>
    <t>L36'!J28</t>
  </si>
  <si>
    <t>L36'!F28</t>
  </si>
  <si>
    <t>L36'!E28</t>
  </si>
  <si>
    <t>L36'!D28</t>
  </si>
  <si>
    <t>L36'!O9</t>
  </si>
  <si>
    <t>L36'!N9</t>
  </si>
  <si>
    <t>L36'!M9</t>
  </si>
  <si>
    <t>L36'!I9</t>
  </si>
  <si>
    <t>L36'!H9</t>
  </si>
  <si>
    <t>L36'!G9</t>
  </si>
  <si>
    <t>L36'!O10</t>
  </si>
  <si>
    <t>L36'!N10</t>
  </si>
  <si>
    <t>L36'!M10</t>
  </si>
  <si>
    <t>L36'!I10</t>
  </si>
  <si>
    <t>L36'!H10</t>
  </si>
  <si>
    <t>L36'!G10</t>
  </si>
  <si>
    <t>L36'!O11</t>
  </si>
  <si>
    <t>L36'!N11</t>
  </si>
  <si>
    <t>L36'!M11</t>
  </si>
  <si>
    <t>L36'!I11</t>
  </si>
  <si>
    <t>L36'!H11</t>
  </si>
  <si>
    <t>L36'!G11</t>
  </si>
  <si>
    <t>L36'!O12</t>
  </si>
  <si>
    <t>L36'!N12</t>
  </si>
  <si>
    <t>L36'!M12</t>
  </si>
  <si>
    <t>L36'!I12</t>
  </si>
  <si>
    <t>L36'!H12</t>
  </si>
  <si>
    <t>L36'!G12</t>
  </si>
  <si>
    <t>L36'!O13</t>
  </si>
  <si>
    <t>L36'!N13</t>
  </si>
  <si>
    <t>L36'!M13</t>
  </si>
  <si>
    <t>L36'!I13</t>
  </si>
  <si>
    <t>L36'!H13</t>
  </si>
  <si>
    <t>L36'!G13</t>
  </si>
  <si>
    <t>L36'!O14</t>
  </si>
  <si>
    <t>L36'!N14</t>
  </si>
  <si>
    <t>L36'!M14</t>
  </si>
  <si>
    <t>L36'!I14</t>
  </si>
  <si>
    <t>L36'!H14</t>
  </si>
  <si>
    <t>L36'!G14</t>
  </si>
  <si>
    <t>L36'!O15</t>
  </si>
  <si>
    <t>L36'!N15</t>
  </si>
  <si>
    <t>L36'!M15</t>
  </si>
  <si>
    <t>L36'!I15</t>
  </si>
  <si>
    <t>L36'!H15</t>
  </si>
  <si>
    <t>L36'!G15</t>
  </si>
  <si>
    <t>L36'!O16</t>
  </si>
  <si>
    <t>L36'!N16</t>
  </si>
  <si>
    <t>L36'!M16</t>
  </si>
  <si>
    <t>L36'!I16</t>
  </si>
  <si>
    <t>L36'!H16</t>
  </si>
  <si>
    <t>L36'!G16</t>
  </si>
  <si>
    <t>L36'!O17</t>
  </si>
  <si>
    <t>L36'!N17</t>
  </si>
  <si>
    <t>L36'!M17</t>
  </si>
  <si>
    <t>L36'!I17</t>
  </si>
  <si>
    <t>L36'!H17</t>
  </si>
  <si>
    <t>L36'!G17</t>
  </si>
  <si>
    <t>L36'!O18</t>
  </si>
  <si>
    <t>L36'!N18</t>
  </si>
  <si>
    <t>L36'!M18</t>
  </si>
  <si>
    <t>L36'!I18</t>
  </si>
  <si>
    <t>L36'!H18</t>
  </si>
  <si>
    <t>L36'!G18</t>
  </si>
  <si>
    <t>L36'!O19</t>
  </si>
  <si>
    <t>L36'!N19</t>
  </si>
  <si>
    <t>L36'!M19</t>
  </si>
  <si>
    <t>L36'!I19</t>
  </si>
  <si>
    <t>L36'!H19</t>
  </si>
  <si>
    <t>L36'!G19</t>
  </si>
  <si>
    <t>L36'!O20</t>
  </si>
  <si>
    <t>L36'!N20</t>
  </si>
  <si>
    <t>L36'!M20</t>
  </si>
  <si>
    <t>L36'!I20</t>
  </si>
  <si>
    <t>L36'!H20</t>
  </si>
  <si>
    <t>L36'!G20</t>
  </si>
  <si>
    <t>L36'!O21</t>
  </si>
  <si>
    <t>L36'!N21</t>
  </si>
  <si>
    <t>L36'!M21</t>
  </si>
  <si>
    <t>L36'!I21</t>
  </si>
  <si>
    <t>L36'!H21</t>
  </si>
  <si>
    <t>L36'!G21</t>
  </si>
  <si>
    <t>L36'!O22</t>
  </si>
  <si>
    <t>L36'!N22</t>
  </si>
  <si>
    <t>L36'!M22</t>
  </si>
  <si>
    <t>L36'!I22</t>
  </si>
  <si>
    <t>L36'!H22</t>
  </si>
  <si>
    <t>L36'!G22</t>
  </si>
  <si>
    <t>L36'!O23</t>
  </si>
  <si>
    <t>L36'!N23</t>
  </si>
  <si>
    <t>L36'!M23</t>
  </si>
  <si>
    <t>L36'!I23</t>
  </si>
  <si>
    <t>L36'!H23</t>
  </si>
  <si>
    <t>L36'!G23</t>
  </si>
  <si>
    <t>L36'!O24</t>
  </si>
  <si>
    <t>L36'!N24</t>
  </si>
  <si>
    <t>L36'!M24</t>
  </si>
  <si>
    <t>L36'!I24</t>
  </si>
  <si>
    <t>L36'!H24</t>
  </si>
  <si>
    <t>L36'!G24</t>
  </si>
  <si>
    <t>L36'!O25</t>
  </si>
  <si>
    <t>L36'!N25</t>
  </si>
  <si>
    <t>L36'!M25</t>
  </si>
  <si>
    <t>L36'!I25</t>
  </si>
  <si>
    <t>L36'!H25</t>
  </si>
  <si>
    <t>L36'!G25</t>
  </si>
  <si>
    <t>L36'!O26</t>
  </si>
  <si>
    <t>L36'!N26</t>
  </si>
  <si>
    <t>L36'!M26</t>
  </si>
  <si>
    <t>L36'!I26</t>
  </si>
  <si>
    <t>L36'!H26</t>
  </si>
  <si>
    <t>L36'!G26</t>
  </si>
  <si>
    <t>L36'!O27</t>
  </si>
  <si>
    <t>L36'!N27</t>
  </si>
  <si>
    <t>L36'!M27</t>
  </si>
  <si>
    <t>L36'!I27</t>
  </si>
  <si>
    <t>L36'!H27</t>
  </si>
  <si>
    <t>L36'!G27</t>
  </si>
  <si>
    <t>L36'!O28</t>
  </si>
  <si>
    <t>L36'!N28</t>
  </si>
  <si>
    <t>L36'!M28</t>
  </si>
  <si>
    <t>L36'!I28</t>
  </si>
  <si>
    <t>L36'!H28</t>
  </si>
  <si>
    <t>L36'!G28</t>
  </si>
  <si>
    <t>S360104</t>
  </si>
  <si>
    <t>S360105</t>
  </si>
  <si>
    <t>S360106</t>
  </si>
  <si>
    <t>S360110</t>
  </si>
  <si>
    <t>S360111</t>
  </si>
  <si>
    <t>S360112</t>
  </si>
  <si>
    <t>S360204</t>
  </si>
  <si>
    <t>S360205</t>
  </si>
  <si>
    <t>S360206</t>
  </si>
  <si>
    <t>S360210</t>
  </si>
  <si>
    <t>S360211</t>
  </si>
  <si>
    <t>S360212</t>
  </si>
  <si>
    <t>S360304</t>
  </si>
  <si>
    <t>S360305</t>
  </si>
  <si>
    <t>S360306</t>
  </si>
  <si>
    <t>S360310</t>
  </si>
  <si>
    <t>S360311</t>
  </si>
  <si>
    <t>S360312</t>
  </si>
  <si>
    <t>S360404</t>
  </si>
  <si>
    <t>S360405</t>
  </si>
  <si>
    <t>S360406</t>
  </si>
  <si>
    <t>S360410</t>
  </si>
  <si>
    <t>S360411</t>
  </si>
  <si>
    <t>S360412</t>
  </si>
  <si>
    <t>S360504</t>
  </si>
  <si>
    <t>S360505</t>
  </si>
  <si>
    <t>S360506</t>
  </si>
  <si>
    <t>S360510</t>
  </si>
  <si>
    <t>S360511</t>
  </si>
  <si>
    <t>S360512</t>
  </si>
  <si>
    <t>S360604</t>
  </si>
  <si>
    <t>S360605</t>
  </si>
  <si>
    <t>S360606</t>
  </si>
  <si>
    <t>S360610</t>
  </si>
  <si>
    <t>S360611</t>
  </si>
  <si>
    <t>S360612</t>
  </si>
  <si>
    <t>S360704</t>
  </si>
  <si>
    <t>S360705</t>
  </si>
  <si>
    <t>S360706</t>
  </si>
  <si>
    <t>S360710</t>
  </si>
  <si>
    <t>S360711</t>
  </si>
  <si>
    <t>S360712</t>
  </si>
  <si>
    <t>S360804</t>
  </si>
  <si>
    <t>S360805</t>
  </si>
  <si>
    <t>S360806</t>
  </si>
  <si>
    <t>S360810</t>
  </si>
  <si>
    <t>S360811</t>
  </si>
  <si>
    <t>S360812</t>
  </si>
  <si>
    <t>S360904</t>
  </si>
  <si>
    <t>S360905</t>
  </si>
  <si>
    <t>S360906</t>
  </si>
  <si>
    <t>S360910</t>
  </si>
  <si>
    <t>S360911</t>
  </si>
  <si>
    <t>S360912</t>
  </si>
  <si>
    <t>S361004</t>
  </si>
  <si>
    <t>S361005</t>
  </si>
  <si>
    <t>S361006</t>
  </si>
  <si>
    <t>S361010</t>
  </si>
  <si>
    <t>S361011</t>
  </si>
  <si>
    <t>S361012</t>
  </si>
  <si>
    <t>S361104</t>
  </si>
  <si>
    <t>S361105</t>
  </si>
  <si>
    <t>S361106</t>
  </si>
  <si>
    <t>S361110</t>
  </si>
  <si>
    <t>S361111</t>
  </si>
  <si>
    <t>S361112</t>
  </si>
  <si>
    <t>S361204</t>
  </si>
  <si>
    <t>S361205</t>
  </si>
  <si>
    <t>S361206</t>
  </si>
  <si>
    <t>S361210</t>
  </si>
  <si>
    <t>S361211</t>
  </si>
  <si>
    <t>S361212</t>
  </si>
  <si>
    <t>S361304</t>
  </si>
  <si>
    <t>S361305</t>
  </si>
  <si>
    <t>S361306</t>
  </si>
  <si>
    <t>S361310</t>
  </si>
  <si>
    <t>S361311</t>
  </si>
  <si>
    <t>S361312</t>
  </si>
  <si>
    <t>S361404</t>
  </si>
  <si>
    <t>S361405</t>
  </si>
  <si>
    <t>S361406</t>
  </si>
  <si>
    <t>S361410</t>
  </si>
  <si>
    <t>S361411</t>
  </si>
  <si>
    <t>S361412</t>
  </si>
  <si>
    <t>S361504</t>
  </si>
  <si>
    <t>S361505</t>
  </si>
  <si>
    <t>S361506</t>
  </si>
  <si>
    <t>S361510</t>
  </si>
  <si>
    <t>S361511</t>
  </si>
  <si>
    <t>S361512</t>
  </si>
  <si>
    <t>S361604</t>
  </si>
  <si>
    <t>S361605</t>
  </si>
  <si>
    <t>S361606</t>
  </si>
  <si>
    <t>S361610</t>
  </si>
  <si>
    <t>S361611</t>
  </si>
  <si>
    <t>S361612</t>
  </si>
  <si>
    <t>S361704</t>
  </si>
  <si>
    <t>S361705</t>
  </si>
  <si>
    <t>S361706</t>
  </si>
  <si>
    <t>S361710</t>
  </si>
  <si>
    <t>S361711</t>
  </si>
  <si>
    <t>S361712</t>
  </si>
  <si>
    <t>S361804</t>
  </si>
  <si>
    <t>S361805</t>
  </si>
  <si>
    <t>S361806</t>
  </si>
  <si>
    <t>S361810</t>
  </si>
  <si>
    <t>S361811</t>
  </si>
  <si>
    <t>S361812</t>
  </si>
  <si>
    <t>S361904</t>
  </si>
  <si>
    <t>S361905</t>
  </si>
  <si>
    <t>S361906</t>
  </si>
  <si>
    <t>S361910</t>
  </si>
  <si>
    <t>S361911</t>
  </si>
  <si>
    <t>S361912</t>
  </si>
  <si>
    <t>S362004</t>
  </si>
  <si>
    <t>S362005</t>
  </si>
  <si>
    <t>S362006</t>
  </si>
  <si>
    <t>S362010</t>
  </si>
  <si>
    <t>S362011</t>
  </si>
  <si>
    <t>S362012</t>
  </si>
  <si>
    <t>S360101</t>
  </si>
  <si>
    <t>S360102</t>
  </si>
  <si>
    <t>S360103</t>
  </si>
  <si>
    <t>S360107</t>
  </si>
  <si>
    <t>S360108</t>
  </si>
  <si>
    <t>S360109</t>
  </si>
  <si>
    <t>S360201</t>
  </si>
  <si>
    <t>S360202</t>
  </si>
  <si>
    <t>S360203</t>
  </si>
  <si>
    <t>S360207</t>
  </si>
  <si>
    <t>S360208</t>
  </si>
  <si>
    <t>S360209</t>
  </si>
  <si>
    <t>S360301</t>
  </si>
  <si>
    <t>S360302</t>
  </si>
  <si>
    <t>S360303</t>
  </si>
  <si>
    <t>S360307</t>
  </si>
  <si>
    <t>S360308</t>
  </si>
  <si>
    <t>S360309</t>
  </si>
  <si>
    <t>S360401</t>
  </si>
  <si>
    <t>S360402</t>
  </si>
  <si>
    <t>S360403</t>
  </si>
  <si>
    <t>S360407</t>
  </si>
  <si>
    <t>S360408</t>
  </si>
  <si>
    <t>S360409</t>
  </si>
  <si>
    <t>S360501</t>
  </si>
  <si>
    <t>S360502</t>
  </si>
  <si>
    <t>S360503</t>
  </si>
  <si>
    <t>S360507</t>
  </si>
  <si>
    <t>S360508</t>
  </si>
  <si>
    <t>S360509</t>
  </si>
  <si>
    <t>S360601</t>
  </si>
  <si>
    <t>S360602</t>
  </si>
  <si>
    <t>S360603</t>
  </si>
  <si>
    <t>S360607</t>
  </si>
  <si>
    <t>S360608</t>
  </si>
  <si>
    <t>S360609</t>
  </si>
  <si>
    <t>S360701</t>
  </si>
  <si>
    <t>S360702</t>
  </si>
  <si>
    <t>S360703</t>
  </si>
  <si>
    <t>S360707</t>
  </si>
  <si>
    <t>S360708</t>
  </si>
  <si>
    <t>S360709</t>
  </si>
  <si>
    <t>S360801</t>
  </si>
  <si>
    <t>S360802</t>
  </si>
  <si>
    <t>S360803</t>
  </si>
  <si>
    <t>S360807</t>
  </si>
  <si>
    <t>S360808</t>
  </si>
  <si>
    <t>S360809</t>
  </si>
  <si>
    <t>S360901</t>
  </si>
  <si>
    <t>S360902</t>
  </si>
  <si>
    <t>S360903</t>
  </si>
  <si>
    <t>S360907</t>
  </si>
  <si>
    <t>S360908</t>
  </si>
  <si>
    <t>S360909</t>
  </si>
  <si>
    <t>S361001</t>
  </si>
  <si>
    <t>S361002</t>
  </si>
  <si>
    <t>S361003</t>
  </si>
  <si>
    <t>S361007</t>
  </si>
  <si>
    <t>S361008</t>
  </si>
  <si>
    <t>S361009</t>
  </si>
  <si>
    <t>S361101</t>
  </si>
  <si>
    <t>S361102</t>
  </si>
  <si>
    <t>S361103</t>
  </si>
  <si>
    <t>S361107</t>
  </si>
  <si>
    <t>S361108</t>
  </si>
  <si>
    <t>S361109</t>
  </si>
  <si>
    <t>S361201</t>
  </si>
  <si>
    <t>S361202</t>
  </si>
  <si>
    <t>S361203</t>
  </si>
  <si>
    <t>S361207</t>
  </si>
  <si>
    <t>S361208</t>
  </si>
  <si>
    <t>S361209</t>
  </si>
  <si>
    <t>S361301</t>
  </si>
  <si>
    <t>S361302</t>
  </si>
  <si>
    <t>S361303</t>
  </si>
  <si>
    <t>S361307</t>
  </si>
  <si>
    <t>S361308</t>
  </si>
  <si>
    <t>S361309</t>
  </si>
  <si>
    <t>S361401</t>
  </si>
  <si>
    <t>S361402</t>
  </si>
  <si>
    <t>S361403</t>
  </si>
  <si>
    <t>S361407</t>
  </si>
  <si>
    <t>S361408</t>
  </si>
  <si>
    <t>S361409</t>
  </si>
  <si>
    <t>S361501</t>
  </si>
  <si>
    <t>S361502</t>
  </si>
  <si>
    <t>S361503</t>
  </si>
  <si>
    <t>S361507</t>
  </si>
  <si>
    <t>S361508</t>
  </si>
  <si>
    <t>S361509</t>
  </si>
  <si>
    <t>S361601</t>
  </si>
  <si>
    <t>S361602</t>
  </si>
  <si>
    <t>S361603</t>
  </si>
  <si>
    <t>S361607</t>
  </si>
  <si>
    <t>S361608</t>
  </si>
  <si>
    <t>S361609</t>
  </si>
  <si>
    <t>S361701</t>
  </si>
  <si>
    <t>S361702</t>
  </si>
  <si>
    <t>S361703</t>
  </si>
  <si>
    <t>S361707</t>
  </si>
  <si>
    <t>S361708</t>
  </si>
  <si>
    <t>S361709</t>
  </si>
  <si>
    <t>S361801</t>
  </si>
  <si>
    <t>S361802</t>
  </si>
  <si>
    <t>S361803</t>
  </si>
  <si>
    <t>S361807</t>
  </si>
  <si>
    <t>S361808</t>
  </si>
  <si>
    <t>S361809</t>
  </si>
  <si>
    <t>S361901</t>
  </si>
  <si>
    <t>S361902</t>
  </si>
  <si>
    <t>S361903</t>
  </si>
  <si>
    <t>S361907</t>
  </si>
  <si>
    <t>S361908</t>
  </si>
  <si>
    <t>S361909</t>
  </si>
  <si>
    <t>S362001</t>
  </si>
  <si>
    <t>S362002</t>
  </si>
  <si>
    <t>S362003</t>
  </si>
  <si>
    <t>S362007</t>
  </si>
  <si>
    <t>S362008</t>
  </si>
  <si>
    <t>S362009</t>
  </si>
  <si>
    <t>L37'!I9</t>
  </si>
  <si>
    <t>L37'!H9</t>
  </si>
  <si>
    <t>L37'!E9</t>
  </si>
  <si>
    <t>L37'!D9</t>
  </si>
  <si>
    <t>L37'!I10</t>
  </si>
  <si>
    <t>L37'!H10</t>
  </si>
  <si>
    <t>L37'!E10</t>
  </si>
  <si>
    <t>L37'!D10</t>
  </si>
  <si>
    <t>L37'!I11</t>
  </si>
  <si>
    <t>L37'!H11</t>
  </si>
  <si>
    <t>L37'!E11</t>
  </si>
  <si>
    <t>L37'!D11</t>
  </si>
  <si>
    <t>L37'!I12</t>
  </si>
  <si>
    <t>L37'!H12</t>
  </si>
  <si>
    <t>L37'!E12</t>
  </si>
  <si>
    <t>L37'!D12</t>
  </si>
  <si>
    <t>L37'!I13</t>
  </si>
  <si>
    <t>L37'!H13</t>
  </si>
  <si>
    <t>L37'!E13</t>
  </si>
  <si>
    <t>L37'!D13</t>
  </si>
  <si>
    <t>L37'!I14</t>
  </si>
  <si>
    <t>L37'!H14</t>
  </si>
  <si>
    <t>L37'!E14</t>
  </si>
  <si>
    <t>L37'!D14</t>
  </si>
  <si>
    <t>L37'!I15</t>
  </si>
  <si>
    <t>L37'!H15</t>
  </si>
  <si>
    <t>L37'!E15</t>
  </si>
  <si>
    <t>L37'!D15</t>
  </si>
  <si>
    <t>L37'!I16</t>
  </si>
  <si>
    <t>L37'!H16</t>
  </si>
  <si>
    <t>L37'!E16</t>
  </si>
  <si>
    <t>L37'!D16</t>
  </si>
  <si>
    <t>L37'!I17</t>
  </si>
  <si>
    <t>L37'!H17</t>
  </si>
  <si>
    <t>L37'!E17</t>
  </si>
  <si>
    <t>L37'!D17</t>
  </si>
  <si>
    <t>L37'!I18</t>
  </si>
  <si>
    <t>L37'!H18</t>
  </si>
  <si>
    <t>L37'!E18</t>
  </si>
  <si>
    <t>L37'!D18</t>
  </si>
  <si>
    <t>L37'!I19</t>
  </si>
  <si>
    <t>L37'!H19</t>
  </si>
  <si>
    <t>L37'!E19</t>
  </si>
  <si>
    <t>L37'!D19</t>
  </si>
  <si>
    <t>L37'!I20</t>
  </si>
  <si>
    <t>L37'!H20</t>
  </si>
  <si>
    <t>L37'!E20</t>
  </si>
  <si>
    <t>L37'!D20</t>
  </si>
  <si>
    <t>L37'!I21</t>
  </si>
  <si>
    <t>L37'!H21</t>
  </si>
  <si>
    <t>L37'!E21</t>
  </si>
  <si>
    <t>L37'!D21</t>
  </si>
  <si>
    <t>L37'!I22</t>
  </si>
  <si>
    <t>L37'!H22</t>
  </si>
  <si>
    <t>L37'!E22</t>
  </si>
  <si>
    <t>L37'!D22</t>
  </si>
  <si>
    <t>L37'!I23</t>
  </si>
  <si>
    <t>L37'!H23</t>
  </si>
  <si>
    <t>L37'!E23</t>
  </si>
  <si>
    <t>L37'!D23</t>
  </si>
  <si>
    <t>L37'!I24</t>
  </si>
  <si>
    <t>L37'!H24</t>
  </si>
  <si>
    <t>L37'!E24</t>
  </si>
  <si>
    <t>L37'!D24</t>
  </si>
  <si>
    <t>L37'!I25</t>
  </si>
  <si>
    <t>L37'!H25</t>
  </si>
  <si>
    <t>L37'!E25</t>
  </si>
  <si>
    <t>L37'!D25</t>
  </si>
  <si>
    <t>L37'!I26</t>
  </si>
  <si>
    <t>L37'!H26</t>
  </si>
  <si>
    <t>L37'!E26</t>
  </si>
  <si>
    <t>L37'!D26</t>
  </si>
  <si>
    <t>L37'!I27</t>
  </si>
  <si>
    <t>L37'!H27</t>
  </si>
  <si>
    <t>L37'!E27</t>
  </si>
  <si>
    <t>L37'!D27</t>
  </si>
  <si>
    <t>L37'!I28</t>
  </si>
  <si>
    <t>L37'!H28</t>
  </si>
  <si>
    <t>L37'!E28</t>
  </si>
  <si>
    <t>L37'!D28</t>
  </si>
  <si>
    <t>L37'!K9</t>
  </si>
  <si>
    <t>L37'!J9</t>
  </si>
  <si>
    <t>L37'!G9</t>
  </si>
  <si>
    <t>L37'!F9</t>
  </si>
  <si>
    <t>L37'!K10</t>
  </si>
  <si>
    <t>L37'!J10</t>
  </si>
  <si>
    <t>L37'!G10</t>
  </si>
  <si>
    <t>L37'!F10</t>
  </si>
  <si>
    <t>L37'!K11</t>
  </si>
  <si>
    <t>L37'!J11</t>
  </si>
  <si>
    <t>L37'!G11</t>
  </si>
  <si>
    <t>L37'!F11</t>
  </si>
  <si>
    <t>L37'!K12</t>
  </si>
  <si>
    <t>L37'!J12</t>
  </si>
  <si>
    <t>L37'!G12</t>
  </si>
  <si>
    <t>L37'!F12</t>
  </si>
  <si>
    <t>L37'!K13</t>
  </si>
  <si>
    <t>L37'!J13</t>
  </si>
  <si>
    <t>L37'!G13</t>
  </si>
  <si>
    <t>L37'!F13</t>
  </si>
  <si>
    <t>L37'!K14</t>
  </si>
  <si>
    <t>L37'!J14</t>
  </si>
  <si>
    <t>L37'!G14</t>
  </si>
  <si>
    <t>L37'!F14</t>
  </si>
  <si>
    <t>L37'!K15</t>
  </si>
  <si>
    <t>L37'!J15</t>
  </si>
  <si>
    <t>L37'!G15</t>
  </si>
  <si>
    <t>L37'!F15</t>
  </si>
  <si>
    <t>L37'!K16</t>
  </si>
  <si>
    <t>L37'!J16</t>
  </si>
  <si>
    <t>L37'!G16</t>
  </si>
  <si>
    <t>L37'!F16</t>
  </si>
  <si>
    <t>L37'!K17</t>
  </si>
  <si>
    <t>L37'!J17</t>
  </si>
  <si>
    <t>L37'!G17</t>
  </si>
  <si>
    <t>L37'!F17</t>
  </si>
  <si>
    <t>L37'!K18</t>
  </si>
  <si>
    <t>L37'!J18</t>
  </si>
  <si>
    <t>L37'!G18</t>
  </si>
  <si>
    <t>L37'!F18</t>
  </si>
  <si>
    <t>L37'!K19</t>
  </si>
  <si>
    <t>L37'!J19</t>
  </si>
  <si>
    <t>L37'!G19</t>
  </si>
  <si>
    <t>L37'!F19</t>
  </si>
  <si>
    <t>L37'!K20</t>
  </si>
  <si>
    <t>L37'!J20</t>
  </si>
  <si>
    <t>L37'!G20</t>
  </si>
  <si>
    <t>L37'!F20</t>
  </si>
  <si>
    <t>L37'!K21</t>
  </si>
  <si>
    <t>L37'!J21</t>
  </si>
  <si>
    <t>L37'!G21</t>
  </si>
  <si>
    <t>L37'!F21</t>
  </si>
  <si>
    <t>L37'!K22</t>
  </si>
  <si>
    <t>L37'!J22</t>
  </si>
  <si>
    <t>L37'!G22</t>
  </si>
  <si>
    <t>L37'!F22</t>
  </si>
  <si>
    <t>L37'!K23</t>
  </si>
  <si>
    <t>L37'!J23</t>
  </si>
  <si>
    <t>L37'!G23</t>
  </si>
  <si>
    <t>L37'!F23</t>
  </si>
  <si>
    <t>L37'!K24</t>
  </si>
  <si>
    <t>L37'!J24</t>
  </si>
  <si>
    <t>L37'!G24</t>
  </si>
  <si>
    <t>L37'!F24</t>
  </si>
  <si>
    <t>L37'!K25</t>
  </si>
  <si>
    <t>L37'!J25</t>
  </si>
  <si>
    <t>L37'!G25</t>
  </si>
  <si>
    <t>L37'!F25</t>
  </si>
  <si>
    <t>L37'!K26</t>
  </si>
  <si>
    <t>L37'!J26</t>
  </si>
  <si>
    <t>L37'!G26</t>
  </si>
  <si>
    <t>L37'!F26</t>
  </si>
  <si>
    <t>L37'!K27</t>
  </si>
  <si>
    <t>L37'!J27</t>
  </si>
  <si>
    <t>L37'!G27</t>
  </si>
  <si>
    <t>L37'!F27</t>
  </si>
  <si>
    <t>L37'!K28</t>
  </si>
  <si>
    <t>L37'!J28</t>
  </si>
  <si>
    <t>L37'!G28</t>
  </si>
  <si>
    <t>L37'!F28</t>
  </si>
  <si>
    <t>S370103</t>
  </si>
  <si>
    <t>S370104</t>
  </si>
  <si>
    <t>S370107</t>
  </si>
  <si>
    <t>S370108</t>
  </si>
  <si>
    <t>S370203</t>
  </si>
  <si>
    <t>S370204</t>
  </si>
  <si>
    <t>S370207</t>
  </si>
  <si>
    <t>S370208</t>
  </si>
  <si>
    <t>S370303</t>
  </si>
  <si>
    <t>S370304</t>
  </si>
  <si>
    <t>S370307</t>
  </si>
  <si>
    <t>S370308</t>
  </si>
  <si>
    <t>S370403</t>
  </si>
  <si>
    <t>S370404</t>
  </si>
  <si>
    <t>S370407</t>
  </si>
  <si>
    <t>S370408</t>
  </si>
  <si>
    <t>S370503</t>
  </si>
  <si>
    <t>S370504</t>
  </si>
  <si>
    <t>S370507</t>
  </si>
  <si>
    <t>S370508</t>
  </si>
  <si>
    <t>S370603</t>
  </si>
  <si>
    <t>S370604</t>
  </si>
  <si>
    <t>S370607</t>
  </si>
  <si>
    <t>S370608</t>
  </si>
  <si>
    <t>S370703</t>
  </si>
  <si>
    <t>S370704</t>
  </si>
  <si>
    <t>S370707</t>
  </si>
  <si>
    <t>S370708</t>
  </si>
  <si>
    <t>S370803</t>
  </si>
  <si>
    <t>S370804</t>
  </si>
  <si>
    <t>S370807</t>
  </si>
  <si>
    <t>S370808</t>
  </si>
  <si>
    <t>S370903</t>
  </si>
  <si>
    <t>S370904</t>
  </si>
  <si>
    <t>S370907</t>
  </si>
  <si>
    <t>S370908</t>
  </si>
  <si>
    <t>S371003</t>
  </si>
  <si>
    <t>S371004</t>
  </si>
  <si>
    <t>S371007</t>
  </si>
  <si>
    <t>S371008</t>
  </si>
  <si>
    <t>S371103</t>
  </si>
  <si>
    <t>S371104</t>
  </si>
  <si>
    <t>S371107</t>
  </si>
  <si>
    <t>S371108</t>
  </si>
  <si>
    <t>S371203</t>
  </si>
  <si>
    <t>S371204</t>
  </si>
  <si>
    <t>S371207</t>
  </si>
  <si>
    <t>S371208</t>
  </si>
  <si>
    <t>S371303</t>
  </si>
  <si>
    <t>S371304</t>
  </si>
  <si>
    <t>S371307</t>
  </si>
  <si>
    <t>S371308</t>
  </si>
  <si>
    <t>S371403</t>
  </si>
  <si>
    <t>S371404</t>
  </si>
  <si>
    <t>S371407</t>
  </si>
  <si>
    <t>S371408</t>
  </si>
  <si>
    <t>S371503</t>
  </si>
  <si>
    <t>S371504</t>
  </si>
  <si>
    <t>S371507</t>
  </si>
  <si>
    <t>S371508</t>
  </si>
  <si>
    <t>S371603</t>
  </si>
  <si>
    <t>S371604</t>
  </si>
  <si>
    <t>S371607</t>
  </si>
  <si>
    <t>S371608</t>
  </si>
  <si>
    <t>S371703</t>
  </si>
  <si>
    <t>S371704</t>
  </si>
  <si>
    <t>S371707</t>
  </si>
  <si>
    <t>S371708</t>
  </si>
  <si>
    <t>S371803</t>
  </si>
  <si>
    <t>S371804</t>
  </si>
  <si>
    <t>S371807</t>
  </si>
  <si>
    <t>S371808</t>
  </si>
  <si>
    <t>S371903</t>
  </si>
  <si>
    <t>S371904</t>
  </si>
  <si>
    <t>S371907</t>
  </si>
  <si>
    <t>S371908</t>
  </si>
  <si>
    <t>S372003</t>
  </si>
  <si>
    <t>S372004</t>
  </si>
  <si>
    <t>S372007</t>
  </si>
  <si>
    <t>S372008</t>
  </si>
  <si>
    <t>S370101</t>
  </si>
  <si>
    <t>S370102</t>
  </si>
  <si>
    <t>S370105</t>
  </si>
  <si>
    <t>S370106</t>
  </si>
  <si>
    <t>S370201</t>
  </si>
  <si>
    <t>S370202</t>
  </si>
  <si>
    <t>S370205</t>
  </si>
  <si>
    <t>S370206</t>
  </si>
  <si>
    <t>S370301</t>
  </si>
  <si>
    <t>S370302</t>
  </si>
  <si>
    <t>S370305</t>
  </si>
  <si>
    <t>S370306</t>
  </si>
  <si>
    <t>S370401</t>
  </si>
  <si>
    <t>S370402</t>
  </si>
  <si>
    <t>S370405</t>
  </si>
  <si>
    <t>S370406</t>
  </si>
  <si>
    <t>S370501</t>
  </si>
  <si>
    <t>S370502</t>
  </si>
  <si>
    <t>S370505</t>
  </si>
  <si>
    <t>S370506</t>
  </si>
  <si>
    <t>S370601</t>
  </si>
  <si>
    <t>S370602</t>
  </si>
  <si>
    <t>S370605</t>
  </si>
  <si>
    <t>S370606</t>
  </si>
  <si>
    <t>S370701</t>
  </si>
  <si>
    <t>S370702</t>
  </si>
  <si>
    <t>S370705</t>
  </si>
  <si>
    <t>S370706</t>
  </si>
  <si>
    <t>S370801</t>
  </si>
  <si>
    <t>S370802</t>
  </si>
  <si>
    <t>S370805</t>
  </si>
  <si>
    <t>S370806</t>
  </si>
  <si>
    <t>S370901</t>
  </si>
  <si>
    <t>S370902</t>
  </si>
  <si>
    <t>S370905</t>
  </si>
  <si>
    <t>S370906</t>
  </si>
  <si>
    <t>S371001</t>
  </si>
  <si>
    <t>S371002</t>
  </si>
  <si>
    <t>S371005</t>
  </si>
  <si>
    <t>S371006</t>
  </si>
  <si>
    <t>S371101</t>
  </si>
  <si>
    <t>S371102</t>
  </si>
  <si>
    <t>S371105</t>
  </si>
  <si>
    <t>S371106</t>
  </si>
  <si>
    <t>S371201</t>
  </si>
  <si>
    <t>S371202</t>
  </si>
  <si>
    <t>S371205</t>
  </si>
  <si>
    <t>S371206</t>
  </si>
  <si>
    <t>S371301</t>
  </si>
  <si>
    <t>S371302</t>
  </si>
  <si>
    <t>S371305</t>
  </si>
  <si>
    <t>S371306</t>
  </si>
  <si>
    <t>S371401</t>
  </si>
  <si>
    <t>S371402</t>
  </si>
  <si>
    <t>S371405</t>
  </si>
  <si>
    <t>S371406</t>
  </si>
  <si>
    <t>S371501</t>
  </si>
  <si>
    <t>S371502</t>
  </si>
  <si>
    <t>S371505</t>
  </si>
  <si>
    <t>S371506</t>
  </si>
  <si>
    <t>S371601</t>
  </si>
  <si>
    <t>S371602</t>
  </si>
  <si>
    <t>S371605</t>
  </si>
  <si>
    <t>S371606</t>
  </si>
  <si>
    <t>S371701</t>
  </si>
  <si>
    <t>S371702</t>
  </si>
  <si>
    <t>S371705</t>
  </si>
  <si>
    <t>S371706</t>
  </si>
  <si>
    <t>S371801</t>
  </si>
  <si>
    <t>S371802</t>
  </si>
  <si>
    <t>S371805</t>
  </si>
  <si>
    <t>S371806</t>
  </si>
  <si>
    <t>S371901</t>
  </si>
  <si>
    <t>S371902</t>
  </si>
  <si>
    <t>S371905</t>
  </si>
  <si>
    <t>S371906</t>
  </si>
  <si>
    <t>S372001</t>
  </si>
  <si>
    <t>S372002</t>
  </si>
  <si>
    <t>S372005</t>
  </si>
  <si>
    <t>S372006</t>
  </si>
  <si>
    <t>L38'!F11</t>
  </si>
  <si>
    <t>L38'!E11</t>
  </si>
  <si>
    <t>L38'!D11</t>
  </si>
  <si>
    <t>L38'!C11</t>
  </si>
  <si>
    <t>L38'!F12</t>
  </si>
  <si>
    <t>L38'!E12</t>
  </si>
  <si>
    <t>L38'!D12</t>
  </si>
  <si>
    <t>L38'!C12</t>
  </si>
  <si>
    <t>L38'!F13</t>
  </si>
  <si>
    <t>L38'!E13</t>
  </si>
  <si>
    <t>L38'!D13</t>
  </si>
  <si>
    <t>L38'!C13</t>
  </si>
  <si>
    <t>L38'!F14</t>
  </si>
  <si>
    <t>L38'!E14</t>
  </si>
  <si>
    <t>L38'!D14</t>
  </si>
  <si>
    <t>L38'!C14</t>
  </si>
  <si>
    <t>L38'!J11</t>
  </si>
  <si>
    <t>L38'!I11</t>
  </si>
  <si>
    <t>L38'!H11</t>
  </si>
  <si>
    <t>L38'!G11</t>
  </si>
  <si>
    <t>L38'!J12</t>
  </si>
  <si>
    <t>L38'!I12</t>
  </si>
  <si>
    <t>L38'!H12</t>
  </si>
  <si>
    <t>L38'!G12</t>
  </si>
  <si>
    <t>L38'!J13</t>
  </si>
  <si>
    <t>L38'!I13</t>
  </si>
  <si>
    <t>L38'!H13</t>
  </si>
  <si>
    <t>L38'!G13</t>
  </si>
  <si>
    <t>L38'!J14</t>
  </si>
  <si>
    <t>L38'!I14</t>
  </si>
  <si>
    <t>L38'!H14</t>
  </si>
  <si>
    <t>L38'!G14</t>
  </si>
  <si>
    <t>S380105</t>
  </si>
  <si>
    <t>S380106</t>
  </si>
  <si>
    <t>S380107</t>
  </si>
  <si>
    <t>S380108</t>
  </si>
  <si>
    <t>S380205</t>
  </si>
  <si>
    <t>S380206</t>
  </si>
  <si>
    <t>S380207</t>
  </si>
  <si>
    <t>S380208</t>
  </si>
  <si>
    <t>S380305</t>
  </si>
  <si>
    <t>S380306</t>
  </si>
  <si>
    <t>S380307</t>
  </si>
  <si>
    <t>S380308</t>
  </si>
  <si>
    <t>S380405</t>
  </si>
  <si>
    <t>S380406</t>
  </si>
  <si>
    <t>S380407</t>
  </si>
  <si>
    <t>S380408</t>
  </si>
  <si>
    <t>S380101</t>
  </si>
  <si>
    <t>S380102</t>
  </si>
  <si>
    <t>S380103</t>
  </si>
  <si>
    <t>S380104</t>
  </si>
  <si>
    <t>S380201</t>
  </si>
  <si>
    <t>S380202</t>
  </si>
  <si>
    <t>S380203</t>
  </si>
  <si>
    <t>S380204</t>
  </si>
  <si>
    <t>S380301</t>
  </si>
  <si>
    <t>S380302</t>
  </si>
  <si>
    <t>S380303</t>
  </si>
  <si>
    <t>S380304</t>
  </si>
  <si>
    <t>S380401</t>
  </si>
  <si>
    <t>S380402</t>
  </si>
  <si>
    <t>S380403</t>
  </si>
  <si>
    <t>S380404</t>
  </si>
  <si>
    <t>L39'!G10</t>
  </si>
  <si>
    <t>L39'!G11</t>
  </si>
  <si>
    <t>L39'!G12</t>
  </si>
  <si>
    <t>L39'!G13</t>
  </si>
  <si>
    <t>L39'!G14</t>
  </si>
  <si>
    <t>L39'!G15</t>
  </si>
  <si>
    <t>L39'!G16</t>
  </si>
  <si>
    <t>L39'!G17</t>
  </si>
  <si>
    <t>L39'!G18</t>
  </si>
  <si>
    <t>L39'!G19</t>
  </si>
  <si>
    <t>L39'!G20</t>
  </si>
  <si>
    <t>L39'!G21</t>
  </si>
  <si>
    <t>L39'!G22</t>
  </si>
  <si>
    <t>L39'!G23</t>
  </si>
  <si>
    <t>L39'!G24</t>
  </si>
  <si>
    <t>L39'!G25</t>
  </si>
  <si>
    <t>L39'!G26</t>
  </si>
  <si>
    <t>L39'!G27</t>
  </si>
  <si>
    <t>L39'!G28</t>
  </si>
  <si>
    <t>L39'!G29</t>
  </si>
  <si>
    <t>L39'!G30</t>
  </si>
  <si>
    <t>L39'!G31</t>
  </si>
  <si>
    <t>L39'!F10</t>
  </si>
  <si>
    <t>L39'!F11</t>
  </si>
  <si>
    <t>L39'!F12</t>
  </si>
  <si>
    <t>L39'!F13</t>
  </si>
  <si>
    <t>L39'!F14</t>
  </si>
  <si>
    <t>L39'!F15</t>
  </si>
  <si>
    <t>L39'!F16</t>
  </si>
  <si>
    <t>L39'!F17</t>
  </si>
  <si>
    <t>L39'!F18</t>
  </si>
  <si>
    <t>L39'!F19</t>
  </si>
  <si>
    <t>L39'!F20</t>
  </si>
  <si>
    <t>L39'!F21</t>
  </si>
  <si>
    <t>L39'!F22</t>
  </si>
  <si>
    <t>L39'!F23</t>
  </si>
  <si>
    <t>L39'!F24</t>
  </si>
  <si>
    <t>L39'!F25</t>
  </si>
  <si>
    <t>L39'!F26</t>
  </si>
  <si>
    <t>L39'!F27</t>
  </si>
  <si>
    <t>L39'!F28</t>
  </si>
  <si>
    <t>L39'!F29</t>
  </si>
  <si>
    <t>L39'!F30</t>
  </si>
  <si>
    <t>L39'!F31</t>
  </si>
  <si>
    <t>L39'!H10</t>
  </si>
  <si>
    <t>L39'!H11</t>
  </si>
  <si>
    <t>L39'!H12</t>
  </si>
  <si>
    <t>L39'!H13</t>
  </si>
  <si>
    <t>L39'!H14</t>
  </si>
  <si>
    <t>L39'!H15</t>
  </si>
  <si>
    <t>L39'!H16</t>
  </si>
  <si>
    <t>L39'!H17</t>
  </si>
  <si>
    <t>L39'!H18</t>
  </si>
  <si>
    <t>L39'!H19</t>
  </si>
  <si>
    <t>L39'!H20</t>
  </si>
  <si>
    <t>L39'!H21</t>
  </si>
  <si>
    <t>L39'!H22</t>
  </si>
  <si>
    <t>L39'!H23</t>
  </si>
  <si>
    <t>L39'!H24</t>
  </si>
  <si>
    <t>L39'!H25</t>
  </si>
  <si>
    <t>L39'!H26</t>
  </si>
  <si>
    <t>L39'!H27</t>
  </si>
  <si>
    <t>L39'!H28</t>
  </si>
  <si>
    <t>L39'!H29</t>
  </si>
  <si>
    <t>L39'!H30</t>
  </si>
  <si>
    <t>L39'!H31</t>
  </si>
  <si>
    <t>S390102</t>
  </si>
  <si>
    <t>S390202</t>
  </si>
  <si>
    <t>S390302</t>
  </si>
  <si>
    <t>S390402</t>
  </si>
  <si>
    <t>S390502</t>
  </si>
  <si>
    <t>S390602</t>
  </si>
  <si>
    <t>S390702</t>
  </si>
  <si>
    <t>S390802</t>
  </si>
  <si>
    <t>S390902</t>
  </si>
  <si>
    <t>S391002</t>
  </si>
  <si>
    <t>S391102</t>
  </si>
  <si>
    <t>S391202</t>
  </si>
  <si>
    <t>S391302</t>
  </si>
  <si>
    <t>S391402</t>
  </si>
  <si>
    <t>S391502</t>
  </si>
  <si>
    <t>S391602</t>
  </si>
  <si>
    <t>S391702</t>
  </si>
  <si>
    <t>S391802</t>
  </si>
  <si>
    <t>S391902</t>
  </si>
  <si>
    <t>S392002</t>
  </si>
  <si>
    <t>S392102</t>
  </si>
  <si>
    <t>S392202</t>
  </si>
  <si>
    <t>S390103</t>
  </si>
  <si>
    <t>S390203</t>
  </si>
  <si>
    <t>S390303</t>
  </si>
  <si>
    <t>S390403</t>
  </si>
  <si>
    <t>S390503</t>
  </si>
  <si>
    <t>S390603</t>
  </si>
  <si>
    <t>S390703</t>
  </si>
  <si>
    <t>S390803</t>
  </si>
  <si>
    <t>S390903</t>
  </si>
  <si>
    <t>S391003</t>
  </si>
  <si>
    <t>S391103</t>
  </si>
  <si>
    <t>S391203</t>
  </si>
  <si>
    <t>S391303</t>
  </si>
  <si>
    <t>S391403</t>
  </si>
  <si>
    <t>S391503</t>
  </si>
  <si>
    <t>S391603</t>
  </si>
  <si>
    <t>S391703</t>
  </si>
  <si>
    <t>S391803</t>
  </si>
  <si>
    <t>S391903</t>
  </si>
  <si>
    <t>S392003</t>
  </si>
  <si>
    <t>S392103</t>
  </si>
  <si>
    <t>S392203</t>
  </si>
  <si>
    <t>S390101</t>
  </si>
  <si>
    <t>S390201</t>
  </si>
  <si>
    <t>S390301</t>
  </si>
  <si>
    <t>S390401</t>
  </si>
  <si>
    <t>S390501</t>
  </si>
  <si>
    <t>S390601</t>
  </si>
  <si>
    <t>S390701</t>
  </si>
  <si>
    <t>S390801</t>
  </si>
  <si>
    <t>S390901</t>
  </si>
  <si>
    <t>S391001</t>
  </si>
  <si>
    <t>S391101</t>
  </si>
  <si>
    <t>S391201</t>
  </si>
  <si>
    <t>S391301</t>
  </si>
  <si>
    <t>S391401</t>
  </si>
  <si>
    <t>S391501</t>
  </si>
  <si>
    <t>S391601</t>
  </si>
  <si>
    <t>S391701</t>
  </si>
  <si>
    <t>S391801</t>
  </si>
  <si>
    <t>S391901</t>
  </si>
  <si>
    <t>S392001</t>
  </si>
  <si>
    <t>S392101</t>
  </si>
  <si>
    <t>S392201</t>
  </si>
  <si>
    <t>L40'!E13</t>
  </si>
  <si>
    <t>L40'!E14</t>
  </si>
  <si>
    <t>L40'!E15</t>
  </si>
  <si>
    <t>L40'!E16</t>
  </si>
  <si>
    <t>L40'!E17</t>
  </si>
  <si>
    <t>L40'!E19</t>
  </si>
  <si>
    <t>L40'!E21</t>
  </si>
  <si>
    <t>L40'!E18</t>
  </si>
  <si>
    <t>L40'!E20</t>
  </si>
  <si>
    <t>L40'!E12</t>
  </si>
  <si>
    <t>L40'!E10</t>
  </si>
  <si>
    <t>L40'!E11</t>
  </si>
  <si>
    <t>L40'!D13</t>
  </si>
  <si>
    <t>L40'!D14</t>
  </si>
  <si>
    <t>L40'!D15</t>
  </si>
  <si>
    <t>L40'!D16</t>
  </si>
  <si>
    <t>L40'!D17</t>
  </si>
  <si>
    <t>L40'!D19</t>
  </si>
  <si>
    <t>L40'!D21</t>
  </si>
  <si>
    <t>L40'!D18</t>
  </si>
  <si>
    <t>L40'!D20</t>
  </si>
  <si>
    <t>L40'!D12</t>
  </si>
  <si>
    <t>L40'!D10</t>
  </si>
  <si>
    <t>L40'!D11</t>
  </si>
  <si>
    <t>L40'!F13</t>
  </si>
  <si>
    <t>L40'!F14</t>
  </si>
  <si>
    <t>L40'!F15</t>
  </si>
  <si>
    <t>L40'!F16</t>
  </si>
  <si>
    <t>L40'!F17</t>
  </si>
  <si>
    <t>L40'!F19</t>
  </si>
  <si>
    <t>L40'!F21</t>
  </si>
  <si>
    <t>L40'!F18</t>
  </si>
  <si>
    <t>L40'!F20</t>
  </si>
  <si>
    <t>L40'!F12</t>
  </si>
  <si>
    <t>L40'!F10</t>
  </si>
  <si>
    <t>L40'!F11</t>
  </si>
  <si>
    <t>S400402</t>
  </si>
  <si>
    <t>S400502</t>
  </si>
  <si>
    <t>S400602</t>
  </si>
  <si>
    <t>S400702</t>
  </si>
  <si>
    <t>S400802</t>
  </si>
  <si>
    <t>S401002</t>
  </si>
  <si>
    <t>S401202</t>
  </si>
  <si>
    <t>S400902</t>
  </si>
  <si>
    <t>S401102</t>
  </si>
  <si>
    <t>S400302</t>
  </si>
  <si>
    <t>S400102</t>
  </si>
  <si>
    <t>S400202</t>
  </si>
  <si>
    <t>S400403</t>
  </si>
  <si>
    <t>S400503</t>
  </si>
  <si>
    <t>S400603</t>
  </si>
  <si>
    <t>S400703</t>
  </si>
  <si>
    <t>S400803</t>
  </si>
  <si>
    <t>S401003</t>
  </si>
  <si>
    <t>S401203</t>
  </si>
  <si>
    <t>S400903</t>
  </si>
  <si>
    <t>S401103</t>
  </si>
  <si>
    <t>S400303</t>
  </si>
  <si>
    <t>S400103</t>
  </si>
  <si>
    <t>S400203</t>
  </si>
  <si>
    <t>S400401</t>
  </si>
  <si>
    <t>S400501</t>
  </si>
  <si>
    <t>S400601</t>
  </si>
  <si>
    <t>S400701</t>
  </si>
  <si>
    <t>S400801</t>
  </si>
  <si>
    <t>S401001</t>
  </si>
  <si>
    <t>S401201</t>
  </si>
  <si>
    <t>S400901</t>
  </si>
  <si>
    <t>S401101</t>
  </si>
  <si>
    <t>S400301</t>
  </si>
  <si>
    <t>S400101</t>
  </si>
  <si>
    <t>S400201</t>
  </si>
  <si>
    <t>L41'!C10</t>
  </si>
  <si>
    <t>L41'!C11</t>
  </si>
  <si>
    <t>L41'!C12</t>
  </si>
  <si>
    <t>L41'!C13</t>
  </si>
  <si>
    <t>S410101</t>
  </si>
  <si>
    <t>S410201</t>
  </si>
  <si>
    <t>S410301</t>
  </si>
  <si>
    <t>S410401</t>
  </si>
  <si>
    <t>הטבות לעובדים</t>
  </si>
  <si>
    <t>L42'!E10</t>
  </si>
  <si>
    <t>L42'!E11</t>
  </si>
  <si>
    <t>L42'!E12</t>
  </si>
  <si>
    <t>L42'!E13</t>
  </si>
  <si>
    <t>L42'!E14</t>
  </si>
  <si>
    <t>L42'!E15</t>
  </si>
  <si>
    <t>L42'!E16</t>
  </si>
  <si>
    <t>L42'!E17</t>
  </si>
  <si>
    <t>L42'!E18</t>
  </si>
  <si>
    <t>L42'!E19</t>
  </si>
  <si>
    <t>L42'!E20</t>
  </si>
  <si>
    <t>L42'!E21</t>
  </si>
  <si>
    <t>L42'!I10</t>
  </si>
  <si>
    <t>L42'!I11</t>
  </si>
  <si>
    <t>L42'!I12</t>
  </si>
  <si>
    <t>L42'!I13</t>
  </si>
  <si>
    <t>L42'!I14</t>
  </si>
  <si>
    <t>L42'!I15</t>
  </si>
  <si>
    <t>L42'!I16</t>
  </si>
  <si>
    <t>L42'!I17</t>
  </si>
  <si>
    <t>L42'!I18</t>
  </si>
  <si>
    <t>L42'!I19</t>
  </si>
  <si>
    <t>L42'!I20</t>
  </si>
  <si>
    <t>L42'!I21</t>
  </si>
  <si>
    <t>L42'!G10</t>
  </si>
  <si>
    <t>L42'!G11</t>
  </si>
  <si>
    <t>L42'!G12</t>
  </si>
  <si>
    <t>L42'!G13</t>
  </si>
  <si>
    <t>L42'!G14</t>
  </si>
  <si>
    <t>L42'!G15</t>
  </si>
  <si>
    <t>L42'!G16</t>
  </si>
  <si>
    <t>L42'!G17</t>
  </si>
  <si>
    <t>L42'!G18</t>
  </si>
  <si>
    <t>L42'!G19</t>
  </si>
  <si>
    <t>L42'!G20</t>
  </si>
  <si>
    <t>L42'!G21</t>
  </si>
  <si>
    <t>L42'!F10</t>
  </si>
  <si>
    <t>L42'!F11</t>
  </si>
  <si>
    <t>L42'!F12</t>
  </si>
  <si>
    <t>L42'!F13</t>
  </si>
  <si>
    <t>L42'!F14</t>
  </si>
  <si>
    <t>L42'!F15</t>
  </si>
  <si>
    <t>L42'!F16</t>
  </si>
  <si>
    <t>L42'!F17</t>
  </si>
  <si>
    <t>L42'!F18</t>
  </si>
  <si>
    <t>L42'!F19</t>
  </si>
  <si>
    <t>L42'!F20</t>
  </si>
  <si>
    <t>L42'!F21</t>
  </si>
  <si>
    <t>L42'!J10</t>
  </si>
  <si>
    <t>L42'!J11</t>
  </si>
  <si>
    <t>L42'!J12</t>
  </si>
  <si>
    <t>L42'!J13</t>
  </si>
  <si>
    <t>L42'!J14</t>
  </si>
  <si>
    <t>L42'!J15</t>
  </si>
  <si>
    <t>L42'!J16</t>
  </si>
  <si>
    <t>L42'!J17</t>
  </si>
  <si>
    <t>L42'!J18</t>
  </si>
  <si>
    <t>L42'!J19</t>
  </si>
  <si>
    <t>L42'!J20</t>
  </si>
  <si>
    <t>L42'!J21</t>
  </si>
  <si>
    <t>L42'!H10</t>
  </si>
  <si>
    <t>L42'!H11</t>
  </si>
  <si>
    <t>L42'!H12</t>
  </si>
  <si>
    <t>L42'!H13</t>
  </si>
  <si>
    <t>L42'!H14</t>
  </si>
  <si>
    <t>L42'!H15</t>
  </si>
  <si>
    <t>L42'!H16</t>
  </si>
  <si>
    <t>L42'!H17</t>
  </si>
  <si>
    <t>L42'!H18</t>
  </si>
  <si>
    <t>L42'!H19</t>
  </si>
  <si>
    <t>L42'!H20</t>
  </si>
  <si>
    <t>L42'!H21</t>
  </si>
  <si>
    <t>S420106</t>
  </si>
  <si>
    <t>S420206</t>
  </si>
  <si>
    <t>S420306</t>
  </si>
  <si>
    <t>S420406</t>
  </si>
  <si>
    <t>S420506</t>
  </si>
  <si>
    <t>S420606</t>
  </si>
  <si>
    <t>S420706</t>
  </si>
  <si>
    <t>S420806</t>
  </si>
  <si>
    <t>S420906</t>
  </si>
  <si>
    <t>S421006</t>
  </si>
  <si>
    <t>S421106</t>
  </si>
  <si>
    <t>S421206</t>
  </si>
  <si>
    <t>S420102</t>
  </si>
  <si>
    <t>S420202</t>
  </si>
  <si>
    <t>S420302</t>
  </si>
  <si>
    <t>S420402</t>
  </si>
  <si>
    <t>S420502</t>
  </si>
  <si>
    <t>S420602</t>
  </si>
  <si>
    <t>S420702</t>
  </si>
  <si>
    <t>S420802</t>
  </si>
  <si>
    <t>S420902</t>
  </si>
  <si>
    <t>S421002</t>
  </si>
  <si>
    <t>S421102</t>
  </si>
  <si>
    <t>S421202</t>
  </si>
  <si>
    <t>S420104</t>
  </si>
  <si>
    <t>S420204</t>
  </si>
  <si>
    <t>S420304</t>
  </si>
  <si>
    <t>S420404</t>
  </si>
  <si>
    <t>S420504</t>
  </si>
  <si>
    <t>S420604</t>
  </si>
  <si>
    <t>S420704</t>
  </si>
  <si>
    <t>S420804</t>
  </si>
  <si>
    <t>S420904</t>
  </si>
  <si>
    <t>S421004</t>
  </si>
  <si>
    <t>S421104</t>
  </si>
  <si>
    <t>S421204</t>
  </si>
  <si>
    <t>S420105</t>
  </si>
  <si>
    <t>S420205</t>
  </si>
  <si>
    <t>S420305</t>
  </si>
  <si>
    <t>S420405</t>
  </si>
  <si>
    <t>S420505</t>
  </si>
  <si>
    <t>S420605</t>
  </si>
  <si>
    <t>S420705</t>
  </si>
  <si>
    <t>S420805</t>
  </si>
  <si>
    <t>S420905</t>
  </si>
  <si>
    <t>S421005</t>
  </si>
  <si>
    <t>S421105</t>
  </si>
  <si>
    <t>S421205</t>
  </si>
  <si>
    <t>S420101</t>
  </si>
  <si>
    <t>S420201</t>
  </si>
  <si>
    <t>S420301</t>
  </si>
  <si>
    <t>S420401</t>
  </si>
  <si>
    <t>S420501</t>
  </si>
  <si>
    <t>S420601</t>
  </si>
  <si>
    <t>S420701</t>
  </si>
  <si>
    <t>S420801</t>
  </si>
  <si>
    <t>S420901</t>
  </si>
  <si>
    <t>S421001</t>
  </si>
  <si>
    <t>S421101</t>
  </si>
  <si>
    <t>S421201</t>
  </si>
  <si>
    <t>S420103</t>
  </si>
  <si>
    <t>S420203</t>
  </si>
  <si>
    <t>S420303</t>
  </si>
  <si>
    <t>S420403</t>
  </si>
  <si>
    <t>S420503</t>
  </si>
  <si>
    <t>S420603</t>
  </si>
  <si>
    <t>S420703</t>
  </si>
  <si>
    <t>S420803</t>
  </si>
  <si>
    <t>S420903</t>
  </si>
  <si>
    <t>S421003</t>
  </si>
  <si>
    <t>S421103</t>
  </si>
  <si>
    <t>S421203</t>
  </si>
  <si>
    <t>L43'!Q10</t>
  </si>
  <si>
    <t>L43'!P10</t>
  </si>
  <si>
    <t>L43'!O10</t>
  </si>
  <si>
    <t>L43'!L10</t>
  </si>
  <si>
    <t>L43'!K10</t>
  </si>
  <si>
    <t>L43'!Q11</t>
  </si>
  <si>
    <t>L43'!P11</t>
  </si>
  <si>
    <t>L43'!O11</t>
  </si>
  <si>
    <t>L43'!L11</t>
  </si>
  <si>
    <t>L43'!K11</t>
  </si>
  <si>
    <t>L43'!Q13</t>
  </si>
  <si>
    <t>L43'!P13</t>
  </si>
  <si>
    <t>L43'!O13</t>
  </si>
  <si>
    <t>L43'!L13</t>
  </si>
  <si>
    <t>L43'!K13</t>
  </si>
  <si>
    <t>L43'!Q14</t>
  </si>
  <si>
    <t>L43'!P14</t>
  </si>
  <si>
    <t>L43'!O14</t>
  </si>
  <si>
    <t>L43'!L14</t>
  </si>
  <si>
    <t>L43'!K14</t>
  </si>
  <si>
    <t>L43'!Q15</t>
  </si>
  <si>
    <t>L43'!P15</t>
  </si>
  <si>
    <t>L43'!O15</t>
  </si>
  <si>
    <t>L43'!L15</t>
  </si>
  <si>
    <t>L43'!K15</t>
  </si>
  <si>
    <t>L43'!L16</t>
  </si>
  <si>
    <t>L43'!K16</t>
  </si>
  <si>
    <t>L43'!Q19</t>
  </si>
  <si>
    <t>L43'!P19</t>
  </si>
  <si>
    <t>L43'!O19</t>
  </si>
  <si>
    <t>L43'!L19</t>
  </si>
  <si>
    <t>L43'!K19</t>
  </si>
  <si>
    <t>L43'!Q20</t>
  </si>
  <si>
    <t>L43'!P20</t>
  </si>
  <si>
    <t>L43'!O20</t>
  </si>
  <si>
    <t>L43'!L20</t>
  </si>
  <si>
    <t>L43'!K20</t>
  </si>
  <si>
    <t>L43'!Q21</t>
  </si>
  <si>
    <t>L43'!P21</t>
  </si>
  <si>
    <t>L43'!O21</t>
  </si>
  <si>
    <t>L43'!L21</t>
  </si>
  <si>
    <t>L43'!K21</t>
  </si>
  <si>
    <t>L43'!Q22</t>
  </si>
  <si>
    <t>L43'!P22</t>
  </si>
  <si>
    <t>L43'!O22</t>
  </si>
  <si>
    <t>L43'!L22</t>
  </si>
  <si>
    <t>L43'!K22</t>
  </si>
  <si>
    <t>L43'!Q24</t>
  </si>
  <si>
    <t>L43'!P24</t>
  </si>
  <si>
    <t>L43'!O24</t>
  </si>
  <si>
    <t>L43'!L24</t>
  </si>
  <si>
    <t>L43'!K24</t>
  </si>
  <si>
    <t>L43'!Q27</t>
  </si>
  <si>
    <t>L43'!P27</t>
  </si>
  <si>
    <t>L43'!O27</t>
  </si>
  <si>
    <t>L43'!L27</t>
  </si>
  <si>
    <t>L43'!K27</t>
  </si>
  <si>
    <t>L43'!Q28</t>
  </si>
  <si>
    <t>L43'!P28</t>
  </si>
  <si>
    <t>L43'!O28</t>
  </si>
  <si>
    <t>L43'!L28</t>
  </si>
  <si>
    <t>L43'!K28</t>
  </si>
  <si>
    <t>L43'!Q32</t>
  </si>
  <si>
    <t>L43'!P32</t>
  </si>
  <si>
    <t>L43'!O32</t>
  </si>
  <si>
    <t>L43'!L32</t>
  </si>
  <si>
    <t>L43'!K32</t>
  </si>
  <si>
    <t>L43'!Q36</t>
  </si>
  <si>
    <t>L43'!P36</t>
  </si>
  <si>
    <t>L43'!O36</t>
  </si>
  <si>
    <t>L43'!L36</t>
  </si>
  <si>
    <t>L43'!K36</t>
  </si>
  <si>
    <t>L43'!Q33</t>
  </si>
  <si>
    <t>L43'!P33</t>
  </si>
  <si>
    <t>L43'!O33</t>
  </si>
  <si>
    <t>L43'!L33</t>
  </si>
  <si>
    <t>L43'!K33</t>
  </si>
  <si>
    <t>L43'!Q34</t>
  </si>
  <si>
    <t>L43'!P34</t>
  </si>
  <si>
    <t>L43'!O34</t>
  </si>
  <si>
    <t>L43'!L34</t>
  </si>
  <si>
    <t>L43'!K34</t>
  </si>
  <si>
    <t>L43'!Q35</t>
  </si>
  <si>
    <t>L43'!P35</t>
  </si>
  <si>
    <t>L43'!O35</t>
  </si>
  <si>
    <t>L43'!L35</t>
  </si>
  <si>
    <t>L43'!K35</t>
  </si>
  <si>
    <t>L43'!Q37</t>
  </si>
  <si>
    <t>L43'!P37</t>
  </si>
  <si>
    <t>L43'!O37</t>
  </si>
  <si>
    <t>L43'!L37</t>
  </si>
  <si>
    <t>L43'!K37</t>
  </si>
  <si>
    <t>L43'!Q29</t>
  </si>
  <si>
    <t>L43'!P29</t>
  </si>
  <si>
    <t>L43'!O29</t>
  </si>
  <si>
    <t>L43'!L29</t>
  </si>
  <si>
    <t>L43'!K29</t>
  </si>
  <si>
    <t>L43'!Q30</t>
  </si>
  <si>
    <t>L43'!P30</t>
  </si>
  <si>
    <t>L43'!O30</t>
  </si>
  <si>
    <t>L43'!L30</t>
  </si>
  <si>
    <t>L43'!K30</t>
  </si>
  <si>
    <t>L43'!Q31</t>
  </si>
  <si>
    <t>L43'!P31</t>
  </si>
  <si>
    <t>L43'!O31</t>
  </si>
  <si>
    <t>L43'!L31</t>
  </si>
  <si>
    <t>L43'!K31</t>
  </si>
  <si>
    <t>L43'!Q12</t>
  </si>
  <si>
    <t>L43'!P12</t>
  </si>
  <si>
    <t>L43'!O12</t>
  </si>
  <si>
    <t>L43'!L12</t>
  </si>
  <si>
    <t>L43'!K12</t>
  </si>
  <si>
    <t>L43'!Q23</t>
  </si>
  <si>
    <t>L43'!P23</t>
  </si>
  <si>
    <t>L43'!O23</t>
  </si>
  <si>
    <t>L43'!L23</t>
  </si>
  <si>
    <t>L43'!K23</t>
  </si>
  <si>
    <t>L43'!Q17</t>
  </si>
  <si>
    <t>L43'!P17</t>
  </si>
  <si>
    <t>L43'!O17</t>
  </si>
  <si>
    <t>L43'!M17</t>
  </si>
  <si>
    <t>L43'!L17</t>
  </si>
  <si>
    <t>L43'!K17</t>
  </si>
  <si>
    <t>L43'!Q25</t>
  </si>
  <si>
    <t>L43'!P25</t>
  </si>
  <si>
    <t>L43'!O25</t>
  </si>
  <si>
    <t>L43'!L25</t>
  </si>
  <si>
    <t>L43'!K25</t>
  </si>
  <si>
    <t>L43'!Q18</t>
  </si>
  <si>
    <t>L43'!P18</t>
  </si>
  <si>
    <t>L43'!O18</t>
  </si>
  <si>
    <t>L43'!L18</t>
  </si>
  <si>
    <t>L43'!K18</t>
  </si>
  <si>
    <t>L43'!Q26</t>
  </si>
  <si>
    <t>L43'!P26</t>
  </si>
  <si>
    <t>L43'!O26</t>
  </si>
  <si>
    <t>L43'!L26</t>
  </si>
  <si>
    <t>L43'!K26</t>
  </si>
  <si>
    <t>L43'!N10</t>
  </si>
  <si>
    <t>L43'!N11</t>
  </si>
  <si>
    <t>L43'!N12</t>
  </si>
  <si>
    <t>L43'!N13</t>
  </si>
  <si>
    <t>L43'!N14</t>
  </si>
  <si>
    <t>L43'!N15</t>
  </si>
  <si>
    <t>L43'!N17</t>
  </si>
  <si>
    <t>L43'!N18</t>
  </si>
  <si>
    <t>L43'!N19</t>
  </si>
  <si>
    <t>L43'!N20</t>
  </si>
  <si>
    <t>L43'!N21</t>
  </si>
  <si>
    <t>L43'!N22</t>
  </si>
  <si>
    <t>L43'!N23</t>
  </si>
  <si>
    <t>L43'!N24</t>
  </si>
  <si>
    <t>L43'!N25</t>
  </si>
  <si>
    <t>L43'!N26</t>
  </si>
  <si>
    <t>L43'!N27</t>
  </si>
  <si>
    <t>L43'!N28</t>
  </si>
  <si>
    <t>L43'!N29</t>
  </si>
  <si>
    <t>L43'!N30</t>
  </si>
  <si>
    <t>L43'!N31</t>
  </si>
  <si>
    <t>L43'!N32</t>
  </si>
  <si>
    <t>L43'!N33</t>
  </si>
  <si>
    <t>L43'!N34</t>
  </si>
  <si>
    <t>L43'!N35</t>
  </si>
  <si>
    <t>L43'!N36</t>
  </si>
  <si>
    <t>L43'!N37</t>
  </si>
  <si>
    <t>L43'!M10</t>
  </si>
  <si>
    <t>L43'!M11</t>
  </si>
  <si>
    <t>L43'!M12</t>
  </si>
  <si>
    <t>L43'!M13</t>
  </si>
  <si>
    <t>L43'!M14</t>
  </si>
  <si>
    <t>L43'!M15</t>
  </si>
  <si>
    <t>L43'!M18</t>
  </si>
  <si>
    <t>L43'!M19</t>
  </si>
  <si>
    <t>L43'!M20</t>
  </si>
  <si>
    <t>L43'!M21</t>
  </si>
  <si>
    <t>L43'!M22</t>
  </si>
  <si>
    <t>L43'!M23</t>
  </si>
  <si>
    <t>L43'!M24</t>
  </si>
  <si>
    <t>L43'!M25</t>
  </si>
  <si>
    <t>L43'!M26</t>
  </si>
  <si>
    <t>L43'!M27</t>
  </si>
  <si>
    <t>L43'!M28</t>
  </si>
  <si>
    <t>L43'!M29</t>
  </si>
  <si>
    <t>L43'!M30</t>
  </si>
  <si>
    <t>L43'!M31</t>
  </si>
  <si>
    <t>L43'!M32</t>
  </si>
  <si>
    <t>L43'!M33</t>
  </si>
  <si>
    <t>L43'!M34</t>
  </si>
  <si>
    <t>L43'!M35</t>
  </si>
  <si>
    <t>L43'!M36</t>
  </si>
  <si>
    <t>L43'!M37</t>
  </si>
  <si>
    <t>L43'!M16</t>
  </si>
  <si>
    <t>L43'!N16</t>
  </si>
  <si>
    <t>L43'!O16</t>
  </si>
  <si>
    <t>L43'!P16</t>
  </si>
  <si>
    <t>L43'!Q16</t>
  </si>
  <si>
    <t>L43'!J10</t>
  </si>
  <si>
    <t>L43'!I10</t>
  </si>
  <si>
    <t>L43'!H10</t>
  </si>
  <si>
    <t>L43'!E10</t>
  </si>
  <si>
    <t>L43'!D10</t>
  </si>
  <si>
    <t>L43'!J11</t>
  </si>
  <si>
    <t>L43'!I11</t>
  </si>
  <si>
    <t>L43'!H11</t>
  </si>
  <si>
    <t>L43'!E11</t>
  </si>
  <si>
    <t>L43'!D11</t>
  </si>
  <si>
    <t>L43'!J13</t>
  </si>
  <si>
    <t>L43'!I13</t>
  </si>
  <si>
    <t>L43'!H13</t>
  </si>
  <si>
    <t>L43'!E13</t>
  </si>
  <si>
    <t>L43'!D13</t>
  </si>
  <si>
    <t>L43'!J14</t>
  </si>
  <si>
    <t>L43'!I14</t>
  </si>
  <si>
    <t>L43'!H14</t>
  </si>
  <si>
    <t>L43'!E14</t>
  </si>
  <si>
    <t>L43'!D14</t>
  </si>
  <si>
    <t>L43'!J15</t>
  </si>
  <si>
    <t>L43'!I15</t>
  </si>
  <si>
    <t>L43'!H15</t>
  </si>
  <si>
    <t>L43'!E15</t>
  </si>
  <si>
    <t>L43'!D15</t>
  </si>
  <si>
    <t>L43'!E16</t>
  </si>
  <si>
    <t>L43'!D16</t>
  </si>
  <si>
    <t>L43'!J19</t>
  </si>
  <si>
    <t>L43'!I19</t>
  </si>
  <si>
    <t>L43'!H19</t>
  </si>
  <si>
    <t>L43'!E19</t>
  </si>
  <si>
    <t>L43'!D19</t>
  </si>
  <si>
    <t>L43'!J20</t>
  </si>
  <si>
    <t>L43'!I20</t>
  </si>
  <si>
    <t>L43'!H20</t>
  </si>
  <si>
    <t>L43'!E20</t>
  </si>
  <si>
    <t>L43'!D20</t>
  </si>
  <si>
    <t>L43'!J21</t>
  </si>
  <si>
    <t>L43'!I21</t>
  </si>
  <si>
    <t>L43'!H21</t>
  </si>
  <si>
    <t>L43'!E21</t>
  </si>
  <si>
    <t>L43'!D21</t>
  </si>
  <si>
    <t>L43'!J22</t>
  </si>
  <si>
    <t>L43'!I22</t>
  </si>
  <si>
    <t>L43'!H22</t>
  </si>
  <si>
    <t>L43'!E22</t>
  </si>
  <si>
    <t>L43'!D22</t>
  </si>
  <si>
    <t>L43'!J24</t>
  </si>
  <si>
    <t>L43'!I24</t>
  </si>
  <si>
    <t>L43'!H24</t>
  </si>
  <si>
    <t>L43'!E24</t>
  </si>
  <si>
    <t>L43'!D24</t>
  </si>
  <si>
    <t>L43'!J27</t>
  </si>
  <si>
    <t>L43'!I27</t>
  </si>
  <si>
    <t>L43'!H27</t>
  </si>
  <si>
    <t>L43'!E27</t>
  </si>
  <si>
    <t>L43'!D27</t>
  </si>
  <si>
    <t>L43'!J28</t>
  </si>
  <si>
    <t>L43'!I28</t>
  </si>
  <si>
    <t>L43'!H28</t>
  </si>
  <si>
    <t>L43'!E28</t>
  </si>
  <si>
    <t>L43'!D28</t>
  </si>
  <si>
    <t>L43'!J32</t>
  </si>
  <si>
    <t>L43'!I32</t>
  </si>
  <si>
    <t>L43'!H32</t>
  </si>
  <si>
    <t>L43'!E32</t>
  </si>
  <si>
    <t>L43'!D32</t>
  </si>
  <si>
    <t>L43'!J36</t>
  </si>
  <si>
    <t>L43'!I36</t>
  </si>
  <si>
    <t>L43'!H36</t>
  </si>
  <si>
    <t>L43'!E36</t>
  </si>
  <si>
    <t>L43'!D36</t>
  </si>
  <si>
    <t>L43'!J33</t>
  </si>
  <si>
    <t>L43'!I33</t>
  </si>
  <si>
    <t>L43'!H33</t>
  </si>
  <si>
    <t>L43'!E33</t>
  </si>
  <si>
    <t>L43'!D33</t>
  </si>
  <si>
    <t>L43'!J34</t>
  </si>
  <si>
    <t>L43'!I34</t>
  </si>
  <si>
    <t>L43'!H34</t>
  </si>
  <si>
    <t>L43'!E34</t>
  </si>
  <si>
    <t>L43'!D34</t>
  </si>
  <si>
    <t>L43'!J35</t>
  </si>
  <si>
    <t>L43'!I35</t>
  </si>
  <si>
    <t>L43'!H35</t>
  </si>
  <si>
    <t>L43'!E35</t>
  </si>
  <si>
    <t>L43'!D35</t>
  </si>
  <si>
    <t>L43'!J37</t>
  </si>
  <si>
    <t>L43'!I37</t>
  </si>
  <si>
    <t>L43'!H37</t>
  </si>
  <si>
    <t>L43'!E37</t>
  </si>
  <si>
    <t>L43'!D37</t>
  </si>
  <si>
    <t>L43'!J29</t>
  </si>
  <si>
    <t>L43'!I29</t>
  </si>
  <si>
    <t>L43'!H29</t>
  </si>
  <si>
    <t>L43'!E29</t>
  </si>
  <si>
    <t>L43'!D29</t>
  </si>
  <si>
    <t>L43'!J30</t>
  </si>
  <si>
    <t>L43'!I30</t>
  </si>
  <si>
    <t>L43'!H30</t>
  </si>
  <si>
    <t>L43'!E30</t>
  </si>
  <si>
    <t>L43'!D30</t>
  </si>
  <si>
    <t>L43'!J31</t>
  </si>
  <si>
    <t>L43'!I31</t>
  </si>
  <si>
    <t>L43'!H31</t>
  </si>
  <si>
    <t>L43'!E31</t>
  </si>
  <si>
    <t>L43'!D31</t>
  </si>
  <si>
    <t>L43'!J12</t>
  </si>
  <si>
    <t>L43'!I12</t>
  </si>
  <si>
    <t>L43'!H12</t>
  </si>
  <si>
    <t>L43'!E12</t>
  </si>
  <si>
    <t>L43'!D12</t>
  </si>
  <si>
    <t>L43'!J23</t>
  </si>
  <si>
    <t>L43'!I23</t>
  </si>
  <si>
    <t>L43'!H23</t>
  </si>
  <si>
    <t>L43'!E23</t>
  </si>
  <si>
    <t>L43'!D23</t>
  </si>
  <si>
    <t>L43'!J17</t>
  </si>
  <si>
    <t>L43'!I17</t>
  </si>
  <si>
    <t>L43'!H17</t>
  </si>
  <si>
    <t>L43'!F17</t>
  </si>
  <si>
    <t>L43'!E17</t>
  </si>
  <si>
    <t>L43'!D17</t>
  </si>
  <si>
    <t>L43'!J25</t>
  </si>
  <si>
    <t>L43'!I25</t>
  </si>
  <si>
    <t>L43'!H25</t>
  </si>
  <si>
    <t>L43'!E25</t>
  </si>
  <si>
    <t>L43'!D25</t>
  </si>
  <si>
    <t>L43'!J18</t>
  </si>
  <si>
    <t>L43'!I18</t>
  </si>
  <si>
    <t>L43'!H18</t>
  </si>
  <si>
    <t>L43'!E18</t>
  </si>
  <si>
    <t>L43'!D18</t>
  </si>
  <si>
    <t>L43'!J26</t>
  </si>
  <si>
    <t>L43'!I26</t>
  </si>
  <si>
    <t>L43'!H26</t>
  </si>
  <si>
    <t>L43'!E26</t>
  </si>
  <si>
    <t>L43'!D26</t>
  </si>
  <si>
    <t>L43'!G10</t>
  </si>
  <si>
    <t>L43'!G11</t>
  </si>
  <si>
    <t>L43'!G12</t>
  </si>
  <si>
    <t>L43'!G13</t>
  </si>
  <si>
    <t>L43'!G14</t>
  </si>
  <si>
    <t>L43'!G15</t>
  </si>
  <si>
    <t>L43'!G17</t>
  </si>
  <si>
    <t>L43'!G18</t>
  </si>
  <si>
    <t>L43'!G19</t>
  </si>
  <si>
    <t>L43'!G20</t>
  </si>
  <si>
    <t>L43'!G21</t>
  </si>
  <si>
    <t>L43'!G22</t>
  </si>
  <si>
    <t>L43'!G23</t>
  </si>
  <si>
    <t>L43'!G24</t>
  </si>
  <si>
    <t>L43'!G25</t>
  </si>
  <si>
    <t>L43'!G26</t>
  </si>
  <si>
    <t>L43'!G27</t>
  </si>
  <si>
    <t>L43'!G28</t>
  </si>
  <si>
    <t>L43'!G29</t>
  </si>
  <si>
    <t>L43'!G30</t>
  </si>
  <si>
    <t>L43'!G31</t>
  </si>
  <si>
    <t>L43'!G32</t>
  </si>
  <si>
    <t>L43'!G33</t>
  </si>
  <si>
    <t>L43'!G34</t>
  </si>
  <si>
    <t>L43'!G35</t>
  </si>
  <si>
    <t>L43'!G36</t>
  </si>
  <si>
    <t>L43'!G37</t>
  </si>
  <si>
    <t>L43'!F10</t>
  </si>
  <si>
    <t>L43'!F11</t>
  </si>
  <si>
    <t>L43'!F12</t>
  </si>
  <si>
    <t>L43'!F13</t>
  </si>
  <si>
    <t>L43'!F14</t>
  </si>
  <si>
    <t>L43'!F15</t>
  </si>
  <si>
    <t>L43'!F18</t>
  </si>
  <si>
    <t>L43'!F19</t>
  </si>
  <si>
    <t>L43'!F20</t>
  </si>
  <si>
    <t>L43'!F21</t>
  </si>
  <si>
    <t>L43'!F22</t>
  </si>
  <si>
    <t>L43'!F23</t>
  </si>
  <si>
    <t>L43'!F24</t>
  </si>
  <si>
    <t>L43'!F25</t>
  </si>
  <si>
    <t>L43'!F26</t>
  </si>
  <si>
    <t>L43'!F27</t>
  </si>
  <si>
    <t>L43'!F28</t>
  </si>
  <si>
    <t>L43'!F29</t>
  </si>
  <si>
    <t>L43'!F30</t>
  </si>
  <si>
    <t>L43'!F31</t>
  </si>
  <si>
    <t>L43'!F32</t>
  </si>
  <si>
    <t>L43'!F33</t>
  </si>
  <si>
    <t>L43'!F34</t>
  </si>
  <si>
    <t>L43'!F35</t>
  </si>
  <si>
    <t>L43'!F36</t>
  </si>
  <si>
    <t>L43'!F37</t>
  </si>
  <si>
    <t>L43'!F16</t>
  </si>
  <si>
    <t>L43'!G16</t>
  </si>
  <si>
    <t>L43'!H16</t>
  </si>
  <si>
    <t>L43'!I16</t>
  </si>
  <si>
    <t>L43'!J16</t>
  </si>
  <si>
    <t>L43'!X10</t>
  </si>
  <si>
    <t>L43'!W10</t>
  </si>
  <si>
    <t>L43'!V10</t>
  </si>
  <si>
    <t>L43'!S10</t>
  </si>
  <si>
    <t>L43'!R10</t>
  </si>
  <si>
    <t>L43'!X11</t>
  </si>
  <si>
    <t>L43'!W11</t>
  </si>
  <si>
    <t>L43'!V11</t>
  </si>
  <si>
    <t>L43'!S11</t>
  </si>
  <si>
    <t>L43'!R11</t>
  </si>
  <si>
    <t>L43'!X13</t>
  </si>
  <si>
    <t>L43'!W13</t>
  </si>
  <si>
    <t>L43'!V13</t>
  </si>
  <si>
    <t>L43'!S13</t>
  </si>
  <si>
    <t>L43'!R13</t>
  </si>
  <si>
    <t>L43'!X14</t>
  </si>
  <si>
    <t>L43'!W14</t>
  </si>
  <si>
    <t>L43'!V14</t>
  </si>
  <si>
    <t>L43'!S14</t>
  </si>
  <si>
    <t>L43'!R14</t>
  </si>
  <si>
    <t>L43'!X15</t>
  </si>
  <si>
    <t>L43'!W15</t>
  </si>
  <si>
    <t>L43'!V15</t>
  </si>
  <si>
    <t>L43'!S15</t>
  </si>
  <si>
    <t>L43'!R15</t>
  </si>
  <si>
    <t>L43'!S16</t>
  </si>
  <si>
    <t>L43'!R16</t>
  </si>
  <si>
    <t>L43'!X19</t>
  </si>
  <si>
    <t>L43'!W19</t>
  </si>
  <si>
    <t>L43'!V19</t>
  </si>
  <si>
    <t>L43'!S19</t>
  </si>
  <si>
    <t>L43'!R19</t>
  </si>
  <si>
    <t>L43'!X20</t>
  </si>
  <si>
    <t>L43'!W20</t>
  </si>
  <si>
    <t>L43'!V20</t>
  </si>
  <si>
    <t>L43'!S20</t>
  </si>
  <si>
    <t>L43'!R20</t>
  </si>
  <si>
    <t>L43'!X21</t>
  </si>
  <si>
    <t>L43'!W21</t>
  </si>
  <si>
    <t>L43'!V21</t>
  </si>
  <si>
    <t>L43'!S21</t>
  </si>
  <si>
    <t>L43'!R21</t>
  </si>
  <si>
    <t>L43'!X22</t>
  </si>
  <si>
    <t>L43'!W22</t>
  </si>
  <si>
    <t>L43'!V22</t>
  </si>
  <si>
    <t>L43'!S22</t>
  </si>
  <si>
    <t>L43'!R22</t>
  </si>
  <si>
    <t>L43'!X24</t>
  </si>
  <si>
    <t>L43'!W24</t>
  </si>
  <si>
    <t>L43'!V24</t>
  </si>
  <si>
    <t>L43'!S24</t>
  </si>
  <si>
    <t>L43'!R24</t>
  </si>
  <si>
    <t>L43'!X27</t>
  </si>
  <si>
    <t>L43'!W27</t>
  </si>
  <si>
    <t>L43'!V27</t>
  </si>
  <si>
    <t>L43'!S27</t>
  </si>
  <si>
    <t>L43'!R27</t>
  </si>
  <si>
    <t>L43'!X28</t>
  </si>
  <si>
    <t>L43'!W28</t>
  </si>
  <si>
    <t>L43'!V28</t>
  </si>
  <si>
    <t>L43'!S28</t>
  </si>
  <si>
    <t>L43'!R28</t>
  </si>
  <si>
    <t>L43'!X32</t>
  </si>
  <si>
    <t>L43'!W32</t>
  </si>
  <si>
    <t>L43'!V32</t>
  </si>
  <si>
    <t>L43'!S32</t>
  </si>
  <si>
    <t>L43'!R32</t>
  </si>
  <si>
    <t>L43'!X36</t>
  </si>
  <si>
    <t>L43'!W36</t>
  </si>
  <si>
    <t>L43'!V36</t>
  </si>
  <si>
    <t>L43'!S36</t>
  </si>
  <si>
    <t>L43'!R36</t>
  </si>
  <si>
    <t>L43'!X33</t>
  </si>
  <si>
    <t>L43'!W33</t>
  </si>
  <si>
    <t>L43'!V33</t>
  </si>
  <si>
    <t>L43'!S33</t>
  </si>
  <si>
    <t>L43'!R33</t>
  </si>
  <si>
    <t>L43'!X34</t>
  </si>
  <si>
    <t>L43'!W34</t>
  </si>
  <si>
    <t>L43'!V34</t>
  </si>
  <si>
    <t>L43'!S34</t>
  </si>
  <si>
    <t>L43'!R34</t>
  </si>
  <si>
    <t>L43'!X35</t>
  </si>
  <si>
    <t>L43'!W35</t>
  </si>
  <si>
    <t>L43'!V35</t>
  </si>
  <si>
    <t>L43'!S35</t>
  </si>
  <si>
    <t>L43'!R35</t>
  </si>
  <si>
    <t>L43'!X37</t>
  </si>
  <si>
    <t>L43'!W37</t>
  </si>
  <si>
    <t>L43'!V37</t>
  </si>
  <si>
    <t>L43'!S37</t>
  </si>
  <si>
    <t>L43'!R37</t>
  </si>
  <si>
    <t>L43'!X29</t>
  </si>
  <si>
    <t>L43'!W29</t>
  </si>
  <si>
    <t>L43'!V29</t>
  </si>
  <si>
    <t>L43'!S29</t>
  </si>
  <si>
    <t>L43'!R29</t>
  </si>
  <si>
    <t>L43'!X30</t>
  </si>
  <si>
    <t>L43'!W30</t>
  </si>
  <si>
    <t>L43'!V30</t>
  </si>
  <si>
    <t>L43'!S30</t>
  </si>
  <si>
    <t>L43'!R30</t>
  </si>
  <si>
    <t>L43'!X31</t>
  </si>
  <si>
    <t>L43'!W31</t>
  </si>
  <si>
    <t>L43'!V31</t>
  </si>
  <si>
    <t>L43'!S31</t>
  </si>
  <si>
    <t>L43'!R31</t>
  </si>
  <si>
    <t>L43'!X12</t>
  </si>
  <si>
    <t>L43'!W12</t>
  </si>
  <si>
    <t>L43'!V12</t>
  </si>
  <si>
    <t>L43'!S12</t>
  </si>
  <si>
    <t>L43'!R12</t>
  </si>
  <si>
    <t>L43'!X23</t>
  </si>
  <si>
    <t>L43'!W23</t>
  </si>
  <si>
    <t>L43'!V23</t>
  </si>
  <si>
    <t>L43'!S23</t>
  </si>
  <si>
    <t>L43'!R23</t>
  </si>
  <si>
    <t>L43'!X17</t>
  </si>
  <si>
    <t>L43'!W17</t>
  </si>
  <si>
    <t>L43'!V17</t>
  </si>
  <si>
    <t>L43'!T17</t>
  </si>
  <si>
    <t>L43'!S17</t>
  </si>
  <si>
    <t>L43'!R17</t>
  </si>
  <si>
    <t>L43'!X25</t>
  </si>
  <si>
    <t>L43'!W25</t>
  </si>
  <si>
    <t>L43'!V25</t>
  </si>
  <si>
    <t>L43'!S25</t>
  </si>
  <si>
    <t>L43'!R25</t>
  </si>
  <si>
    <t>L43'!X18</t>
  </si>
  <si>
    <t>L43'!W18</t>
  </si>
  <si>
    <t>L43'!V18</t>
  </si>
  <si>
    <t>L43'!S18</t>
  </si>
  <si>
    <t>L43'!R18</t>
  </si>
  <si>
    <t>L43'!X26</t>
  </si>
  <si>
    <t>L43'!W26</t>
  </si>
  <si>
    <t>L43'!V26</t>
  </si>
  <si>
    <t>L43'!S26</t>
  </si>
  <si>
    <t>L43'!R26</t>
  </si>
  <si>
    <t>L43'!U10</t>
  </si>
  <si>
    <t>L43'!U11</t>
  </si>
  <si>
    <t>L43'!U12</t>
  </si>
  <si>
    <t>L43'!U13</t>
  </si>
  <si>
    <t>L43'!U14</t>
  </si>
  <si>
    <t>L43'!U15</t>
  </si>
  <si>
    <t>L43'!U17</t>
  </si>
  <si>
    <t>L43'!U18</t>
  </si>
  <si>
    <t>L43'!U19</t>
  </si>
  <si>
    <t>L43'!U20</t>
  </si>
  <si>
    <t>L43'!U21</t>
  </si>
  <si>
    <t>L43'!U22</t>
  </si>
  <si>
    <t>L43'!U23</t>
  </si>
  <si>
    <t>L43'!U24</t>
  </si>
  <si>
    <t>L43'!U25</t>
  </si>
  <si>
    <t>L43'!U26</t>
  </si>
  <si>
    <t>L43'!U27</t>
  </si>
  <si>
    <t>L43'!U28</t>
  </si>
  <si>
    <t>L43'!U29</t>
  </si>
  <si>
    <t>L43'!U30</t>
  </si>
  <si>
    <t>L43'!U31</t>
  </si>
  <si>
    <t>L43'!U32</t>
  </si>
  <si>
    <t>L43'!U33</t>
  </si>
  <si>
    <t>L43'!U34</t>
  </si>
  <si>
    <t>L43'!U35</t>
  </si>
  <si>
    <t>L43'!U36</t>
  </si>
  <si>
    <t>L43'!U37</t>
  </si>
  <si>
    <t>L43'!T10</t>
  </si>
  <si>
    <t>L43'!T11</t>
  </si>
  <si>
    <t>L43'!T12</t>
  </si>
  <si>
    <t>L43'!T13</t>
  </si>
  <si>
    <t>L43'!T14</t>
  </si>
  <si>
    <t>L43'!T15</t>
  </si>
  <si>
    <t>L43'!T18</t>
  </si>
  <si>
    <t>L43'!T19</t>
  </si>
  <si>
    <t>L43'!T20</t>
  </si>
  <si>
    <t>L43'!T21</t>
  </si>
  <si>
    <t>L43'!T22</t>
  </si>
  <si>
    <t>L43'!T23</t>
  </si>
  <si>
    <t>L43'!T24</t>
  </si>
  <si>
    <t>L43'!T25</t>
  </si>
  <si>
    <t>L43'!T26</t>
  </si>
  <si>
    <t>L43'!T27</t>
  </si>
  <si>
    <t>L43'!T28</t>
  </si>
  <si>
    <t>L43'!T29</t>
  </si>
  <si>
    <t>L43'!T30</t>
  </si>
  <si>
    <t>L43'!T31</t>
  </si>
  <si>
    <t>L43'!T32</t>
  </si>
  <si>
    <t>L43'!T33</t>
  </si>
  <si>
    <t>L43'!T34</t>
  </si>
  <si>
    <t>L43'!T35</t>
  </si>
  <si>
    <t>L43'!T36</t>
  </si>
  <si>
    <t>L43'!T37</t>
  </si>
  <si>
    <t>L43'!T16</t>
  </si>
  <si>
    <t>L43'!U16</t>
  </si>
  <si>
    <t>L43'!V16</t>
  </si>
  <si>
    <t>L43'!W16</t>
  </si>
  <si>
    <t>L43'!X16</t>
  </si>
  <si>
    <t>S430108</t>
  </si>
  <si>
    <t>S430109</t>
  </si>
  <si>
    <t>S430110</t>
  </si>
  <si>
    <t>S430113</t>
  </si>
  <si>
    <t>S430114</t>
  </si>
  <si>
    <t>S430208</t>
  </si>
  <si>
    <t>S430209</t>
  </si>
  <si>
    <t>S430210</t>
  </si>
  <si>
    <t>S430213</t>
  </si>
  <si>
    <t>S430214</t>
  </si>
  <si>
    <t>S430408</t>
  </si>
  <si>
    <t>S430409</t>
  </si>
  <si>
    <t>S430410</t>
  </si>
  <si>
    <t>S430413</t>
  </si>
  <si>
    <t>S430414</t>
  </si>
  <si>
    <t>S430508</t>
  </si>
  <si>
    <t>S430509</t>
  </si>
  <si>
    <t>S430510</t>
  </si>
  <si>
    <t>S430513</t>
  </si>
  <si>
    <t>S430514</t>
  </si>
  <si>
    <t>S430608</t>
  </si>
  <si>
    <t>S430609</t>
  </si>
  <si>
    <t>S430610</t>
  </si>
  <si>
    <t>S430613</t>
  </si>
  <si>
    <t>S430614</t>
  </si>
  <si>
    <t>S430713</t>
  </si>
  <si>
    <t>S430714</t>
  </si>
  <si>
    <t>S431008</t>
  </si>
  <si>
    <t>S431009</t>
  </si>
  <si>
    <t>S431010</t>
  </si>
  <si>
    <t>S431013</t>
  </si>
  <si>
    <t>S431014</t>
  </si>
  <si>
    <t>S431108</t>
  </si>
  <si>
    <t>S431109</t>
  </si>
  <si>
    <t>S431110</t>
  </si>
  <si>
    <t>S431113</t>
  </si>
  <si>
    <t>S431114</t>
  </si>
  <si>
    <t>S431208</t>
  </si>
  <si>
    <t>S431209</t>
  </si>
  <si>
    <t>S431210</t>
  </si>
  <si>
    <t>S431213</t>
  </si>
  <si>
    <t>S431214</t>
  </si>
  <si>
    <t>S431308</t>
  </si>
  <si>
    <t>S431309</t>
  </si>
  <si>
    <t>S431310</t>
  </si>
  <si>
    <t>S431313</t>
  </si>
  <si>
    <t>S431314</t>
  </si>
  <si>
    <t>S431508</t>
  </si>
  <si>
    <t>S431509</t>
  </si>
  <si>
    <t>S431510</t>
  </si>
  <si>
    <t>S431513</t>
  </si>
  <si>
    <t>S431514</t>
  </si>
  <si>
    <t>S431808</t>
  </si>
  <si>
    <t>S431809</t>
  </si>
  <si>
    <t>S431810</t>
  </si>
  <si>
    <t>S431813</t>
  </si>
  <si>
    <t>S431814</t>
  </si>
  <si>
    <t>S431908</t>
  </si>
  <si>
    <t>S431909</t>
  </si>
  <si>
    <t>S431910</t>
  </si>
  <si>
    <t>S431913</t>
  </si>
  <si>
    <t>S431914</t>
  </si>
  <si>
    <t>S432308</t>
  </si>
  <si>
    <t>S432309</t>
  </si>
  <si>
    <t>S432310</t>
  </si>
  <si>
    <t>S432313</t>
  </si>
  <si>
    <t>S432314</t>
  </si>
  <si>
    <t>S432708</t>
  </si>
  <si>
    <t>S432709</t>
  </si>
  <si>
    <t>S432710</t>
  </si>
  <si>
    <t>S432713</t>
  </si>
  <si>
    <t>S432714</t>
  </si>
  <si>
    <t>S432408</t>
  </si>
  <si>
    <t>S432409</t>
  </si>
  <si>
    <t>S432410</t>
  </si>
  <si>
    <t>S432413</t>
  </si>
  <si>
    <t>S432414</t>
  </si>
  <si>
    <t>S432508</t>
  </si>
  <si>
    <t>S432509</t>
  </si>
  <si>
    <t>S432510</t>
  </si>
  <si>
    <t>S432513</t>
  </si>
  <si>
    <t>S432514</t>
  </si>
  <si>
    <t>S432608</t>
  </si>
  <si>
    <t>S432609</t>
  </si>
  <si>
    <t>S432610</t>
  </si>
  <si>
    <t>S432613</t>
  </si>
  <si>
    <t>S432614</t>
  </si>
  <si>
    <t>S432808</t>
  </si>
  <si>
    <t>S432809</t>
  </si>
  <si>
    <t>S432810</t>
  </si>
  <si>
    <t>S432813</t>
  </si>
  <si>
    <t>S432814</t>
  </si>
  <si>
    <t>S432008</t>
  </si>
  <si>
    <t>S432009</t>
  </si>
  <si>
    <t>S432010</t>
  </si>
  <si>
    <t>S432013</t>
  </si>
  <si>
    <t>S432014</t>
  </si>
  <si>
    <t>S432108</t>
  </si>
  <si>
    <t>S432109</t>
  </si>
  <si>
    <t>S432110</t>
  </si>
  <si>
    <t>S432113</t>
  </si>
  <si>
    <t>S432114</t>
  </si>
  <si>
    <t>S432208</t>
  </si>
  <si>
    <t>S432209</t>
  </si>
  <si>
    <t>S432210</t>
  </si>
  <si>
    <t>S432213</t>
  </si>
  <si>
    <t>S432214</t>
  </si>
  <si>
    <t>S430308</t>
  </si>
  <si>
    <t>S430309</t>
  </si>
  <si>
    <t>S430310</t>
  </si>
  <si>
    <t>S430313</t>
  </si>
  <si>
    <t>S430314</t>
  </si>
  <si>
    <t>S431408</t>
  </si>
  <si>
    <t>S431409</t>
  </si>
  <si>
    <t>S431410</t>
  </si>
  <si>
    <t>S431413</t>
  </si>
  <si>
    <t>S431414</t>
  </si>
  <si>
    <t>S430808</t>
  </si>
  <si>
    <t>S430809</t>
  </si>
  <si>
    <t>S430810</t>
  </si>
  <si>
    <t>S430812</t>
  </si>
  <si>
    <t>S430813</t>
  </si>
  <si>
    <t>S430814</t>
  </si>
  <si>
    <t>S431608</t>
  </si>
  <si>
    <t>S431609</t>
  </si>
  <si>
    <t>S431610</t>
  </si>
  <si>
    <t>S431613</t>
  </si>
  <si>
    <t>S431614</t>
  </si>
  <si>
    <t>S430908</t>
  </si>
  <si>
    <t>S430909</t>
  </si>
  <si>
    <t>S430910</t>
  </si>
  <si>
    <t>S430913</t>
  </si>
  <si>
    <t>S430914</t>
  </si>
  <si>
    <t>S431708</t>
  </si>
  <si>
    <t>S431709</t>
  </si>
  <si>
    <t>S431710</t>
  </si>
  <si>
    <t>S431713</t>
  </si>
  <si>
    <t>S431714</t>
  </si>
  <si>
    <t>S430111</t>
  </si>
  <si>
    <t>S430211</t>
  </si>
  <si>
    <t>S430311</t>
  </si>
  <si>
    <t>S430411</t>
  </si>
  <si>
    <t>S430511</t>
  </si>
  <si>
    <t>S430611</t>
  </si>
  <si>
    <t>S430811</t>
  </si>
  <si>
    <t>S430911</t>
  </si>
  <si>
    <t>S431011</t>
  </si>
  <si>
    <t>S431111</t>
  </si>
  <si>
    <t>S431211</t>
  </si>
  <si>
    <t>S431311</t>
  </si>
  <si>
    <t>S431411</t>
  </si>
  <si>
    <t>S431511</t>
  </si>
  <si>
    <t>S431611</t>
  </si>
  <si>
    <t>S431711</t>
  </si>
  <si>
    <t>S431811</t>
  </si>
  <si>
    <t>S431911</t>
  </si>
  <si>
    <t>S432011</t>
  </si>
  <si>
    <t>S432111</t>
  </si>
  <si>
    <t>S432211</t>
  </si>
  <si>
    <t>S432311</t>
  </si>
  <si>
    <t>S432411</t>
  </si>
  <si>
    <t>S432511</t>
  </si>
  <si>
    <t>S432611</t>
  </si>
  <si>
    <t>S432711</t>
  </si>
  <si>
    <t>S432811</t>
  </si>
  <si>
    <t>S430112</t>
  </si>
  <si>
    <t>S430212</t>
  </si>
  <si>
    <t>S430312</t>
  </si>
  <si>
    <t>S430412</t>
  </si>
  <si>
    <t>S430512</t>
  </si>
  <si>
    <t>S430612</t>
  </si>
  <si>
    <t>S430912</t>
  </si>
  <si>
    <t>S431012</t>
  </si>
  <si>
    <t>S431112</t>
  </si>
  <si>
    <t>S431212</t>
  </si>
  <si>
    <t>S431312</t>
  </si>
  <si>
    <t>S431412</t>
  </si>
  <si>
    <t>S431512</t>
  </si>
  <si>
    <t>S431612</t>
  </si>
  <si>
    <t>S431712</t>
  </si>
  <si>
    <t>S431812</t>
  </si>
  <si>
    <t>S431912</t>
  </si>
  <si>
    <t>S432012</t>
  </si>
  <si>
    <t>S432112</t>
  </si>
  <si>
    <t>S432212</t>
  </si>
  <si>
    <t>S432312</t>
  </si>
  <si>
    <t>S432412</t>
  </si>
  <si>
    <t>S432512</t>
  </si>
  <si>
    <t>S432612</t>
  </si>
  <si>
    <t>S432712</t>
  </si>
  <si>
    <t>S432812</t>
  </si>
  <si>
    <t>S430712</t>
  </si>
  <si>
    <t>S430711</t>
  </si>
  <si>
    <t>S430710</t>
  </si>
  <si>
    <t>S430709</t>
  </si>
  <si>
    <t>S430708</t>
  </si>
  <si>
    <t>S430115</t>
  </si>
  <si>
    <t>S430116</t>
  </si>
  <si>
    <t>S430117</t>
  </si>
  <si>
    <t>S430120</t>
  </si>
  <si>
    <t>S430121</t>
  </si>
  <si>
    <t>S430215</t>
  </si>
  <si>
    <t>S430216</t>
  </si>
  <si>
    <t>S430217</t>
  </si>
  <si>
    <t>S430220</t>
  </si>
  <si>
    <t>S430221</t>
  </si>
  <si>
    <t>S430415</t>
  </si>
  <si>
    <t>S430416</t>
  </si>
  <si>
    <t>S430417</t>
  </si>
  <si>
    <t>S430420</t>
  </si>
  <si>
    <t>S430421</t>
  </si>
  <si>
    <t>S430515</t>
  </si>
  <si>
    <t>S430516</t>
  </si>
  <si>
    <t>S430517</t>
  </si>
  <si>
    <t>S430520</t>
  </si>
  <si>
    <t>S430521</t>
  </si>
  <si>
    <t>S430615</t>
  </si>
  <si>
    <t>S430616</t>
  </si>
  <si>
    <t>S430617</t>
  </si>
  <si>
    <t>S430620</t>
  </si>
  <si>
    <t>S430621</t>
  </si>
  <si>
    <t>S430720</t>
  </si>
  <si>
    <t>S430721</t>
  </si>
  <si>
    <t>S431015</t>
  </si>
  <si>
    <t>S431016</t>
  </si>
  <si>
    <t>S431017</t>
  </si>
  <si>
    <t>S431020</t>
  </si>
  <si>
    <t>S431021</t>
  </si>
  <si>
    <t>S431115</t>
  </si>
  <si>
    <t>S431116</t>
  </si>
  <si>
    <t>S431117</t>
  </si>
  <si>
    <t>S431120</t>
  </si>
  <si>
    <t>S431121</t>
  </si>
  <si>
    <t>S431215</t>
  </si>
  <si>
    <t>S431216</t>
  </si>
  <si>
    <t>S431217</t>
  </si>
  <si>
    <t>S431220</t>
  </si>
  <si>
    <t>S431221</t>
  </si>
  <si>
    <t>S431315</t>
  </si>
  <si>
    <t>S431316</t>
  </si>
  <si>
    <t>S431317</t>
  </si>
  <si>
    <t>S431320</t>
  </si>
  <si>
    <t>S431321</t>
  </si>
  <si>
    <t>S431515</t>
  </si>
  <si>
    <t>S431516</t>
  </si>
  <si>
    <t>S431517</t>
  </si>
  <si>
    <t>S431520</t>
  </si>
  <si>
    <t>S431521</t>
  </si>
  <si>
    <t>S431815</t>
  </si>
  <si>
    <t>S431816</t>
  </si>
  <si>
    <t>S431817</t>
  </si>
  <si>
    <t>S431820</t>
  </si>
  <si>
    <t>S431821</t>
  </si>
  <si>
    <t>S431915</t>
  </si>
  <si>
    <t>S431916</t>
  </si>
  <si>
    <t>S431917</t>
  </si>
  <si>
    <t>S431920</t>
  </si>
  <si>
    <t>S431921</t>
  </si>
  <si>
    <t>S432315</t>
  </si>
  <si>
    <t>S432316</t>
  </si>
  <si>
    <t>S432317</t>
  </si>
  <si>
    <t>S432320</t>
  </si>
  <si>
    <t>S432321</t>
  </si>
  <si>
    <t>S432715</t>
  </si>
  <si>
    <t>S432716</t>
  </si>
  <si>
    <t>S432717</t>
  </si>
  <si>
    <t>S432720</t>
  </si>
  <si>
    <t>S432721</t>
  </si>
  <si>
    <t>S432415</t>
  </si>
  <si>
    <t>S432416</t>
  </si>
  <si>
    <t>S432417</t>
  </si>
  <si>
    <t>S432420</t>
  </si>
  <si>
    <t>S432421</t>
  </si>
  <si>
    <t>S432515</t>
  </si>
  <si>
    <t>S432516</t>
  </si>
  <si>
    <t>S432517</t>
  </si>
  <si>
    <t>S432520</t>
  </si>
  <si>
    <t>S432521</t>
  </si>
  <si>
    <t>S432615</t>
  </si>
  <si>
    <t>S432616</t>
  </si>
  <si>
    <t>S432617</t>
  </si>
  <si>
    <t>S432620</t>
  </si>
  <si>
    <t>S432621</t>
  </si>
  <si>
    <t>S432815</t>
  </si>
  <si>
    <t>S432816</t>
  </si>
  <si>
    <t>S432817</t>
  </si>
  <si>
    <t>S432820</t>
  </si>
  <si>
    <t>S432821</t>
  </si>
  <si>
    <t>S432015</t>
  </si>
  <si>
    <t>S432016</t>
  </si>
  <si>
    <t>S432017</t>
  </si>
  <si>
    <t>S432020</t>
  </si>
  <si>
    <t>S432021</t>
  </si>
  <si>
    <t>S432115</t>
  </si>
  <si>
    <t>S432116</t>
  </si>
  <si>
    <t>S432117</t>
  </si>
  <si>
    <t>S432120</t>
  </si>
  <si>
    <t>S432121</t>
  </si>
  <si>
    <t>S432215</t>
  </si>
  <si>
    <t>S432216</t>
  </si>
  <si>
    <t>S432217</t>
  </si>
  <si>
    <t>S432220</t>
  </si>
  <si>
    <t>S432221</t>
  </si>
  <si>
    <t>S430315</t>
  </si>
  <si>
    <t>S430316</t>
  </si>
  <si>
    <t>S430317</t>
  </si>
  <si>
    <t>S430320</t>
  </si>
  <si>
    <t>S430321</t>
  </si>
  <si>
    <t>S431415</t>
  </si>
  <si>
    <t>S431416</t>
  </si>
  <si>
    <t>S431417</t>
  </si>
  <si>
    <t>S431420</t>
  </si>
  <si>
    <t>S431421</t>
  </si>
  <si>
    <t>S430815</t>
  </si>
  <si>
    <t>S430816</t>
  </si>
  <si>
    <t>S430817</t>
  </si>
  <si>
    <t>S430819</t>
  </si>
  <si>
    <t>S430820</t>
  </si>
  <si>
    <t>S430821</t>
  </si>
  <si>
    <t>S431615</t>
  </si>
  <si>
    <t>S431616</t>
  </si>
  <si>
    <t>S431617</t>
  </si>
  <si>
    <t>S431620</t>
  </si>
  <si>
    <t>S431621</t>
  </si>
  <si>
    <t>S430915</t>
  </si>
  <si>
    <t>S430916</t>
  </si>
  <si>
    <t>S430917</t>
  </si>
  <si>
    <t>S430920</t>
  </si>
  <si>
    <t>S430921</t>
  </si>
  <si>
    <t>S431715</t>
  </si>
  <si>
    <t>S431716</t>
  </si>
  <si>
    <t>S431717</t>
  </si>
  <si>
    <t>S431720</t>
  </si>
  <si>
    <t>S431721</t>
  </si>
  <si>
    <t>S430118</t>
  </si>
  <si>
    <t>S430218</t>
  </si>
  <si>
    <t>S430318</t>
  </si>
  <si>
    <t>S430418</t>
  </si>
  <si>
    <t>S430518</t>
  </si>
  <si>
    <t>S430618</t>
  </si>
  <si>
    <t>S430818</t>
  </si>
  <si>
    <t>S430918</t>
  </si>
  <si>
    <t>S431018</t>
  </si>
  <si>
    <t>S431118</t>
  </si>
  <si>
    <t>S431218</t>
  </si>
  <si>
    <t>S431318</t>
  </si>
  <si>
    <t>S431418</t>
  </si>
  <si>
    <t>S431518</t>
  </si>
  <si>
    <t>S431618</t>
  </si>
  <si>
    <t>S431718</t>
  </si>
  <si>
    <t>S431818</t>
  </si>
  <si>
    <t>S431918</t>
  </si>
  <si>
    <t>S432018</t>
  </si>
  <si>
    <t>S432118</t>
  </si>
  <si>
    <t>S432218</t>
  </si>
  <si>
    <t>S432318</t>
  </si>
  <si>
    <t>S432418</t>
  </si>
  <si>
    <t>S432518</t>
  </si>
  <si>
    <t>S432618</t>
  </si>
  <si>
    <t>S432718</t>
  </si>
  <si>
    <t>S432818</t>
  </si>
  <si>
    <t>S430119</t>
  </si>
  <si>
    <t>S430219</t>
  </si>
  <si>
    <t>S430319</t>
  </si>
  <si>
    <t>S430419</t>
  </si>
  <si>
    <t>S430519</t>
  </si>
  <si>
    <t>S430619</t>
  </si>
  <si>
    <t>S430919</t>
  </si>
  <si>
    <t>S431019</t>
  </si>
  <si>
    <t>S431119</t>
  </si>
  <si>
    <t>S431219</t>
  </si>
  <si>
    <t>S431319</t>
  </si>
  <si>
    <t>S431419</t>
  </si>
  <si>
    <t>S431519</t>
  </si>
  <si>
    <t>S431619</t>
  </si>
  <si>
    <t>S431719</t>
  </si>
  <si>
    <t>S431819</t>
  </si>
  <si>
    <t>S431919</t>
  </si>
  <si>
    <t>S432019</t>
  </si>
  <si>
    <t>S432119</t>
  </si>
  <si>
    <t>S432219</t>
  </si>
  <si>
    <t>S432319</t>
  </si>
  <si>
    <t>S432419</t>
  </si>
  <si>
    <t>S432519</t>
  </si>
  <si>
    <t>S432619</t>
  </si>
  <si>
    <t>S432719</t>
  </si>
  <si>
    <t>S432819</t>
  </si>
  <si>
    <t>S430719</t>
  </si>
  <si>
    <t>S430718</t>
  </si>
  <si>
    <t>S430717</t>
  </si>
  <si>
    <t>S430716</t>
  </si>
  <si>
    <t>S430715</t>
  </si>
  <si>
    <t>S430101</t>
  </si>
  <si>
    <t>S430102</t>
  </si>
  <si>
    <t>S430103</t>
  </si>
  <si>
    <t>S430106</t>
  </si>
  <si>
    <t>S430107</t>
  </si>
  <si>
    <t>S430201</t>
  </si>
  <si>
    <t>S430202</t>
  </si>
  <si>
    <t>S430203</t>
  </si>
  <si>
    <t>S430206</t>
  </si>
  <si>
    <t>S430207</t>
  </si>
  <si>
    <t>S430401</t>
  </si>
  <si>
    <t>S430402</t>
  </si>
  <si>
    <t>S430403</t>
  </si>
  <si>
    <t>S430406</t>
  </si>
  <si>
    <t>S430407</t>
  </si>
  <si>
    <t>S430501</t>
  </si>
  <si>
    <t>S430502</t>
  </si>
  <si>
    <t>S430503</t>
  </si>
  <si>
    <t>S430506</t>
  </si>
  <si>
    <t>S430507</t>
  </si>
  <si>
    <t>S430601</t>
  </si>
  <si>
    <t>S430602</t>
  </si>
  <si>
    <t>S430603</t>
  </si>
  <si>
    <t>S430606</t>
  </si>
  <si>
    <t>S430607</t>
  </si>
  <si>
    <t>S430706</t>
  </si>
  <si>
    <t>S430707</t>
  </si>
  <si>
    <t>S431001</t>
  </si>
  <si>
    <t>S431002</t>
  </si>
  <si>
    <t>S431003</t>
  </si>
  <si>
    <t>S431006</t>
  </si>
  <si>
    <t>S431007</t>
  </si>
  <si>
    <t>S431101</t>
  </si>
  <si>
    <t>S431102</t>
  </si>
  <si>
    <t>S431103</t>
  </si>
  <si>
    <t>S431106</t>
  </si>
  <si>
    <t>S431107</t>
  </si>
  <si>
    <t>S431201</t>
  </si>
  <si>
    <t>S431202</t>
  </si>
  <si>
    <t>S431203</t>
  </si>
  <si>
    <t>S431206</t>
  </si>
  <si>
    <t>S431207</t>
  </si>
  <si>
    <t>S431301</t>
  </si>
  <si>
    <t>S431302</t>
  </si>
  <si>
    <t>S431303</t>
  </si>
  <si>
    <t>S431306</t>
  </si>
  <si>
    <t>S431307</t>
  </si>
  <si>
    <t>S431501</t>
  </si>
  <si>
    <t>S431502</t>
  </si>
  <si>
    <t>S431503</t>
  </si>
  <si>
    <t>S431506</t>
  </si>
  <si>
    <t>S431507</t>
  </si>
  <si>
    <t>S431801</t>
  </si>
  <si>
    <t>S431802</t>
  </si>
  <si>
    <t>S431803</t>
  </si>
  <si>
    <t>S431806</t>
  </si>
  <si>
    <t>S431807</t>
  </si>
  <si>
    <t>S431901</t>
  </si>
  <si>
    <t>S431902</t>
  </si>
  <si>
    <t>S431903</t>
  </si>
  <si>
    <t>S431906</t>
  </si>
  <si>
    <t>S431907</t>
  </si>
  <si>
    <t>S432301</t>
  </si>
  <si>
    <t>S432302</t>
  </si>
  <si>
    <t>S432303</t>
  </si>
  <si>
    <t>S432306</t>
  </si>
  <si>
    <t>S432307</t>
  </si>
  <si>
    <t>S432701</t>
  </si>
  <si>
    <t>S432702</t>
  </si>
  <si>
    <t>S432703</t>
  </si>
  <si>
    <t>S432706</t>
  </si>
  <si>
    <t>S432707</t>
  </si>
  <si>
    <t>S432401</t>
  </si>
  <si>
    <t>S432402</t>
  </si>
  <si>
    <t>S432403</t>
  </si>
  <si>
    <t>S432406</t>
  </si>
  <si>
    <t>S432407</t>
  </si>
  <si>
    <t>S432501</t>
  </si>
  <si>
    <t>S432502</t>
  </si>
  <si>
    <t>S432503</t>
  </si>
  <si>
    <t>S432506</t>
  </si>
  <si>
    <t>S432507</t>
  </si>
  <si>
    <t>S432601</t>
  </si>
  <si>
    <t>S432602</t>
  </si>
  <si>
    <t>S432603</t>
  </si>
  <si>
    <t>S432606</t>
  </si>
  <si>
    <t>S432607</t>
  </si>
  <si>
    <t>S432801</t>
  </si>
  <si>
    <t>S432802</t>
  </si>
  <si>
    <t>S432803</t>
  </si>
  <si>
    <t>S432806</t>
  </si>
  <si>
    <t>S432807</t>
  </si>
  <si>
    <t>S432001</t>
  </si>
  <si>
    <t>S432002</t>
  </si>
  <si>
    <t>S432003</t>
  </si>
  <si>
    <t>S432006</t>
  </si>
  <si>
    <t>S432007</t>
  </si>
  <si>
    <t>S432101</t>
  </si>
  <si>
    <t>S432102</t>
  </si>
  <si>
    <t>S432103</t>
  </si>
  <si>
    <t>S432106</t>
  </si>
  <si>
    <t>S432107</t>
  </si>
  <si>
    <t>S432201</t>
  </si>
  <si>
    <t>S432202</t>
  </si>
  <si>
    <t>S432203</t>
  </si>
  <si>
    <t>S432206</t>
  </si>
  <si>
    <t>S432207</t>
  </si>
  <si>
    <t>S430301</t>
  </si>
  <si>
    <t>S430302</t>
  </si>
  <si>
    <t>S430303</t>
  </si>
  <si>
    <t>S430306</t>
  </si>
  <si>
    <t>S430307</t>
  </si>
  <si>
    <t>S431401</t>
  </si>
  <si>
    <t>S431402</t>
  </si>
  <si>
    <t>S431403</t>
  </si>
  <si>
    <t>S431406</t>
  </si>
  <si>
    <t>S431407</t>
  </si>
  <si>
    <t>S430801</t>
  </si>
  <si>
    <t>S430802</t>
  </si>
  <si>
    <t>S430803</t>
  </si>
  <si>
    <t>S430805</t>
  </si>
  <si>
    <t>S430806</t>
  </si>
  <si>
    <t>S430807</t>
  </si>
  <si>
    <t>S431601</t>
  </si>
  <si>
    <t>S431602</t>
  </si>
  <si>
    <t>S431603</t>
  </si>
  <si>
    <t>S431606</t>
  </si>
  <si>
    <t>S431607</t>
  </si>
  <si>
    <t>S430901</t>
  </si>
  <si>
    <t>S430902</t>
  </si>
  <si>
    <t>S430903</t>
  </si>
  <si>
    <t>S430906</t>
  </si>
  <si>
    <t>S430907</t>
  </si>
  <si>
    <t>S431701</t>
  </si>
  <si>
    <t>S431702</t>
  </si>
  <si>
    <t>S431703</t>
  </si>
  <si>
    <t>S431706</t>
  </si>
  <si>
    <t>S431707</t>
  </si>
  <si>
    <t>S430104</t>
  </si>
  <si>
    <t>S430204</t>
  </si>
  <si>
    <t>S430304</t>
  </si>
  <si>
    <t>S430404</t>
  </si>
  <si>
    <t>S430504</t>
  </si>
  <si>
    <t>S430604</t>
  </si>
  <si>
    <t>S430804</t>
  </si>
  <si>
    <t>S430904</t>
  </si>
  <si>
    <t>S431004</t>
  </si>
  <si>
    <t>S431104</t>
  </si>
  <si>
    <t>S431204</t>
  </si>
  <si>
    <t>S431304</t>
  </si>
  <si>
    <t>S431404</t>
  </si>
  <si>
    <t>S431504</t>
  </si>
  <si>
    <t>S431604</t>
  </si>
  <si>
    <t>S431704</t>
  </si>
  <si>
    <t>S431804</t>
  </si>
  <si>
    <t>S431904</t>
  </si>
  <si>
    <t>S432004</t>
  </si>
  <si>
    <t>S432104</t>
  </si>
  <si>
    <t>S432204</t>
  </si>
  <si>
    <t>S432304</t>
  </si>
  <si>
    <t>S432404</t>
  </si>
  <si>
    <t>S432504</t>
  </si>
  <si>
    <t>S432604</t>
  </si>
  <si>
    <t>S432704</t>
  </si>
  <si>
    <t>S432804</t>
  </si>
  <si>
    <t>S430105</t>
  </si>
  <si>
    <t>S430205</t>
  </si>
  <si>
    <t>S430305</t>
  </si>
  <si>
    <t>S430405</t>
  </si>
  <si>
    <t>S430505</t>
  </si>
  <si>
    <t>S430605</t>
  </si>
  <si>
    <t>S430905</t>
  </si>
  <si>
    <t>S431005</t>
  </si>
  <si>
    <t>S431105</t>
  </si>
  <si>
    <t>S431205</t>
  </si>
  <si>
    <t>S431305</t>
  </si>
  <si>
    <t>S431405</t>
  </si>
  <si>
    <t>S431505</t>
  </si>
  <si>
    <t>S431605</t>
  </si>
  <si>
    <t>S431705</t>
  </si>
  <si>
    <t>S431805</t>
  </si>
  <si>
    <t>S431905</t>
  </si>
  <si>
    <t>S432005</t>
  </si>
  <si>
    <t>S432105</t>
  </si>
  <si>
    <t>S432205</t>
  </si>
  <si>
    <t>S432305</t>
  </si>
  <si>
    <t>S432405</t>
  </si>
  <si>
    <t>S432505</t>
  </si>
  <si>
    <t>S432605</t>
  </si>
  <si>
    <t>S432705</t>
  </si>
  <si>
    <t>S432805</t>
  </si>
  <si>
    <t>S430705</t>
  </si>
  <si>
    <t>S430704</t>
  </si>
  <si>
    <t>S430703</t>
  </si>
  <si>
    <t>S430702</t>
  </si>
  <si>
    <t>S430701</t>
  </si>
  <si>
    <t>L44'!F13</t>
  </si>
  <si>
    <t>L44'!F14</t>
  </si>
  <si>
    <t>L44'!F15</t>
  </si>
  <si>
    <t>L44'!F16</t>
  </si>
  <si>
    <t>L44'!F17</t>
  </si>
  <si>
    <t>L44'!F18</t>
  </si>
  <si>
    <t>L44'!F19</t>
  </si>
  <si>
    <t>L44'!F20</t>
  </si>
  <si>
    <t>L44'!F21</t>
  </si>
  <si>
    <t>L44'!F22</t>
  </si>
  <si>
    <t>L44'!E13</t>
  </si>
  <si>
    <t>L44'!E14</t>
  </si>
  <si>
    <t>L44'!E15</t>
  </si>
  <si>
    <t>L44'!E16</t>
  </si>
  <si>
    <t>L44'!E17</t>
  </si>
  <si>
    <t>L44'!E18</t>
  </si>
  <si>
    <t>L44'!E19</t>
  </si>
  <si>
    <t>L44'!E20</t>
  </si>
  <si>
    <t>L44'!E21</t>
  </si>
  <si>
    <t>L44'!E22</t>
  </si>
  <si>
    <t>L44'!D13</t>
  </si>
  <si>
    <t>L44'!D14</t>
  </si>
  <si>
    <t>L44'!D15</t>
  </si>
  <si>
    <t>L44'!D16</t>
  </si>
  <si>
    <t>L44'!D17</t>
  </si>
  <si>
    <t>L44'!D18</t>
  </si>
  <si>
    <t>L44'!D19</t>
  </si>
  <si>
    <t>L44'!D20</t>
  </si>
  <si>
    <t>L44'!D21</t>
  </si>
  <si>
    <t>L44'!D22</t>
  </si>
  <si>
    <t>L44'!C13</t>
  </si>
  <si>
    <t>L44'!C14</t>
  </si>
  <si>
    <t>L44'!C15</t>
  </si>
  <si>
    <t>L44'!C16</t>
  </si>
  <si>
    <t>L44'!C17</t>
  </si>
  <si>
    <t>L44'!C18</t>
  </si>
  <si>
    <t>L44'!C19</t>
  </si>
  <si>
    <t>L44'!C20</t>
  </si>
  <si>
    <t>L44'!C21</t>
  </si>
  <si>
    <t>L44'!C22</t>
  </si>
  <si>
    <t>L44'!H13</t>
  </si>
  <si>
    <t>L44'!H14</t>
  </si>
  <si>
    <t>L44'!H15</t>
  </si>
  <si>
    <t>L44'!H16</t>
  </si>
  <si>
    <t>L44'!H17</t>
  </si>
  <si>
    <t>L44'!H18</t>
  </si>
  <si>
    <t>L44'!H19</t>
  </si>
  <si>
    <t>L44'!H20</t>
  </si>
  <si>
    <t>L44'!H21</t>
  </si>
  <si>
    <t>L44'!H22</t>
  </si>
  <si>
    <t>L44'!G13</t>
  </si>
  <si>
    <t>L44'!G14</t>
  </si>
  <si>
    <t>L44'!G15</t>
  </si>
  <si>
    <t>L44'!G16</t>
  </si>
  <si>
    <t>L44'!G17</t>
  </si>
  <si>
    <t>L44'!G18</t>
  </si>
  <si>
    <t>L44'!G19</t>
  </si>
  <si>
    <t>L44'!G20</t>
  </si>
  <si>
    <t>L44'!G21</t>
  </si>
  <si>
    <t>L44'!G22</t>
  </si>
  <si>
    <t>S440103</t>
  </si>
  <si>
    <t>S440203</t>
  </si>
  <si>
    <t>S440303</t>
  </si>
  <si>
    <t>S440403</t>
  </si>
  <si>
    <t>S440503</t>
  </si>
  <si>
    <t>S440603</t>
  </si>
  <si>
    <t>S440703</t>
  </si>
  <si>
    <t>S440803</t>
  </si>
  <si>
    <t>S440903</t>
  </si>
  <si>
    <t>S441003</t>
  </si>
  <si>
    <t>S440104</t>
  </si>
  <si>
    <t>S440204</t>
  </si>
  <si>
    <t>S440304</t>
  </si>
  <si>
    <t>S440404</t>
  </si>
  <si>
    <t>S440504</t>
  </si>
  <si>
    <t>S440604</t>
  </si>
  <si>
    <t>S440704</t>
  </si>
  <si>
    <t>S440804</t>
  </si>
  <si>
    <t>S440904</t>
  </si>
  <si>
    <t>S441004</t>
  </si>
  <si>
    <t>S440105</t>
  </si>
  <si>
    <t>S440205</t>
  </si>
  <si>
    <t>S440305</t>
  </si>
  <si>
    <t>S440405</t>
  </si>
  <si>
    <t>S440505</t>
  </si>
  <si>
    <t>S440605</t>
  </si>
  <si>
    <t>S440705</t>
  </si>
  <si>
    <t>S440805</t>
  </si>
  <si>
    <t>S440905</t>
  </si>
  <si>
    <t>S441005</t>
  </si>
  <si>
    <t>S440106</t>
  </si>
  <si>
    <t>S440206</t>
  </si>
  <si>
    <t>S440306</t>
  </si>
  <si>
    <t>S440406</t>
  </si>
  <si>
    <t>S440506</t>
  </si>
  <si>
    <t>S440606</t>
  </si>
  <si>
    <t>S440706</t>
  </si>
  <si>
    <t>S440806</t>
  </si>
  <si>
    <t>S440906</t>
  </si>
  <si>
    <t>S441006</t>
  </si>
  <si>
    <t>S440101</t>
  </si>
  <si>
    <t>S440201</t>
  </si>
  <si>
    <t>S440301</t>
  </si>
  <si>
    <t>S440401</t>
  </si>
  <si>
    <t>S440501</t>
  </si>
  <si>
    <t>S440601</t>
  </si>
  <si>
    <t>S440701</t>
  </si>
  <si>
    <t>S440801</t>
  </si>
  <si>
    <t>S440901</t>
  </si>
  <si>
    <t>S441001</t>
  </si>
  <si>
    <t>S440102</t>
  </si>
  <si>
    <t>S440202</t>
  </si>
  <si>
    <t>S440302</t>
  </si>
  <si>
    <t>S440402</t>
  </si>
  <si>
    <t>S440502</t>
  </si>
  <si>
    <t>S440602</t>
  </si>
  <si>
    <t>S440702</t>
  </si>
  <si>
    <t>S440802</t>
  </si>
  <si>
    <t>S440902</t>
  </si>
  <si>
    <t>S441002</t>
  </si>
  <si>
    <t>L45'!P11</t>
  </si>
  <si>
    <t>L45'!O11</t>
  </si>
  <si>
    <t>L45'!N11</t>
  </si>
  <si>
    <t>L45'!M11</t>
  </si>
  <si>
    <t>L45'!L11</t>
  </si>
  <si>
    <t>L45'!K11</t>
  </si>
  <si>
    <t>L45'!P12</t>
  </si>
  <si>
    <t>L45'!O12</t>
  </si>
  <si>
    <t>L45'!N12</t>
  </si>
  <si>
    <t>L45'!M12</t>
  </si>
  <si>
    <t>L45'!L12</t>
  </si>
  <si>
    <t>L45'!K12</t>
  </si>
  <si>
    <t>L45'!P13</t>
  </si>
  <si>
    <t>L45'!O13</t>
  </si>
  <si>
    <t>L45'!N13</t>
  </si>
  <si>
    <t>L45'!M13</t>
  </si>
  <si>
    <t>L45'!L13</t>
  </si>
  <si>
    <t>L45'!K13</t>
  </si>
  <si>
    <t>L45'!P14</t>
  </si>
  <si>
    <t>L45'!O14</t>
  </si>
  <si>
    <t>L45'!N14</t>
  </si>
  <si>
    <t>L45'!M14</t>
  </si>
  <si>
    <t>L45'!L14</t>
  </si>
  <si>
    <t>L45'!K14</t>
  </si>
  <si>
    <t>L45'!P15</t>
  </si>
  <si>
    <t>L45'!O15</t>
  </si>
  <si>
    <t>L45'!N15</t>
  </si>
  <si>
    <t>L45'!M15</t>
  </si>
  <si>
    <t>L45'!L15</t>
  </si>
  <si>
    <t>L45'!K15</t>
  </si>
  <si>
    <t>L45'!P16</t>
  </si>
  <si>
    <t>L45'!O16</t>
  </si>
  <si>
    <t>L45'!N16</t>
  </si>
  <si>
    <t>L45'!M16</t>
  </si>
  <si>
    <t>L45'!L16</t>
  </si>
  <si>
    <t>L45'!K16</t>
  </si>
  <si>
    <t>L45'!P17</t>
  </si>
  <si>
    <t>L45'!O17</t>
  </si>
  <si>
    <t>L45'!N17</t>
  </si>
  <si>
    <t>L45'!M17</t>
  </si>
  <si>
    <t>L45'!L17</t>
  </si>
  <si>
    <t>L45'!K17</t>
  </si>
  <si>
    <t>L45'!P18</t>
  </si>
  <si>
    <t>L45'!O18</t>
  </si>
  <si>
    <t>L45'!N18</t>
  </si>
  <si>
    <t>L45'!M18</t>
  </si>
  <si>
    <t>L45'!L18</t>
  </si>
  <si>
    <t>L45'!K18</t>
  </si>
  <si>
    <t>L45'!P19</t>
  </si>
  <si>
    <t>L45'!O19</t>
  </si>
  <si>
    <t>L45'!K19</t>
  </si>
  <si>
    <t>L45'!P20</t>
  </si>
  <si>
    <t>L45'!O20</t>
  </si>
  <si>
    <t>L45'!N20</t>
  </si>
  <si>
    <t>L45'!M20</t>
  </si>
  <si>
    <t>L45'!L20</t>
  </si>
  <si>
    <t>L45'!K20</t>
  </si>
  <si>
    <t>L45'!P21</t>
  </si>
  <si>
    <t>L45'!O21</t>
  </si>
  <si>
    <t>L45'!N21</t>
  </si>
  <si>
    <t>L45'!M21</t>
  </si>
  <si>
    <t>L45'!L21</t>
  </si>
  <si>
    <t>L45'!K21</t>
  </si>
  <si>
    <t>L45'!P22</t>
  </si>
  <si>
    <t>L45'!O22</t>
  </si>
  <si>
    <t>L45'!N22</t>
  </si>
  <si>
    <t>L45'!M22</t>
  </si>
  <si>
    <t>L45'!L22</t>
  </si>
  <si>
    <t>L45'!K22</t>
  </si>
  <si>
    <t>L45'!P23</t>
  </si>
  <si>
    <t>L45'!O23</t>
  </si>
  <si>
    <t>L45'!N23</t>
  </si>
  <si>
    <t>L45'!M23</t>
  </si>
  <si>
    <t>L45'!L23</t>
  </si>
  <si>
    <t>L45'!K23</t>
  </si>
  <si>
    <t>L45'!P24</t>
  </si>
  <si>
    <t>L45'!O24</t>
  </si>
  <si>
    <t>L45'!N24</t>
  </si>
  <si>
    <t>L45'!M24</t>
  </si>
  <si>
    <t>L45'!L24</t>
  </si>
  <si>
    <t>L45'!K24</t>
  </si>
  <si>
    <t>L45'!P25</t>
  </si>
  <si>
    <t>L45'!O25</t>
  </si>
  <si>
    <t>L45'!N25</t>
  </si>
  <si>
    <t>L45'!M25</t>
  </si>
  <si>
    <t>L45'!L25</t>
  </si>
  <si>
    <t>L45'!K25</t>
  </si>
  <si>
    <t>L45'!P26</t>
  </si>
  <si>
    <t>L45'!O26</t>
  </si>
  <si>
    <t>L45'!N26</t>
  </si>
  <si>
    <t>L45'!M26</t>
  </si>
  <si>
    <t>L45'!L26</t>
  </si>
  <si>
    <t>L45'!K26</t>
  </si>
  <si>
    <t>L45'!P27</t>
  </si>
  <si>
    <t>L45'!O27</t>
  </si>
  <si>
    <t>L45'!N27</t>
  </si>
  <si>
    <t>L45'!M27</t>
  </si>
  <si>
    <t>L45'!L27</t>
  </si>
  <si>
    <t>L45'!K27</t>
  </si>
  <si>
    <t>L45'!P28</t>
  </si>
  <si>
    <t>L45'!O28</t>
  </si>
  <si>
    <t>L45'!K28</t>
  </si>
  <si>
    <t>L45'!P29</t>
  </si>
  <si>
    <t>L45'!O29</t>
  </si>
  <si>
    <t>L45'!N29</t>
  </si>
  <si>
    <t>L45'!M29</t>
  </si>
  <si>
    <t>L45'!L29</t>
  </si>
  <si>
    <t>L45'!K29</t>
  </si>
  <si>
    <t>L45'!P30</t>
  </si>
  <si>
    <t>L45'!O30</t>
  </si>
  <si>
    <t>L45'!N30</t>
  </si>
  <si>
    <t>L45'!M30</t>
  </si>
  <si>
    <t>L45'!L30</t>
  </si>
  <si>
    <t>L45'!K30</t>
  </si>
  <si>
    <t>L45'!P31</t>
  </si>
  <si>
    <t>L45'!O31</t>
  </si>
  <si>
    <t>L45'!N31</t>
  </si>
  <si>
    <t>L45'!M31</t>
  </si>
  <si>
    <t>L45'!L31</t>
  </si>
  <si>
    <t>L45'!K31</t>
  </si>
  <si>
    <t>L45'!P32</t>
  </si>
  <si>
    <t>L45'!O32</t>
  </si>
  <si>
    <t>L45'!N32</t>
  </si>
  <si>
    <t>L45'!M32</t>
  </si>
  <si>
    <t>L45'!L32</t>
  </si>
  <si>
    <t>L45'!K32</t>
  </si>
  <si>
    <t>L45'!P33</t>
  </si>
  <si>
    <t>L45'!O33</t>
  </si>
  <si>
    <t>L45'!N33</t>
  </si>
  <si>
    <t>L45'!M33</t>
  </si>
  <si>
    <t>L45'!L33</t>
  </si>
  <si>
    <t>L45'!K33</t>
  </si>
  <si>
    <t>L45'!P34</t>
  </si>
  <si>
    <t>L45'!O34</t>
  </si>
  <si>
    <t>L45'!N34</t>
  </si>
  <si>
    <t>L45'!M34</t>
  </si>
  <si>
    <t>L45'!L34</t>
  </si>
  <si>
    <t>L45'!K34</t>
  </si>
  <si>
    <t>L45'!P35</t>
  </si>
  <si>
    <t>L45'!O35</t>
  </si>
  <si>
    <t>L45'!N35</t>
  </si>
  <si>
    <t>L45'!M35</t>
  </si>
  <si>
    <t>L45'!L35</t>
  </si>
  <si>
    <t>L45'!K35</t>
  </si>
  <si>
    <t>L45'!P36</t>
  </si>
  <si>
    <t>L45'!O36</t>
  </si>
  <si>
    <t>L45'!N36</t>
  </si>
  <si>
    <t>L45'!M36</t>
  </si>
  <si>
    <t>L45'!L36</t>
  </si>
  <si>
    <t>L45'!K36</t>
  </si>
  <si>
    <t>L45'!P37</t>
  </si>
  <si>
    <t>L45'!O37</t>
  </si>
  <si>
    <t>L45'!K37</t>
  </si>
  <si>
    <t>L45'!L38</t>
  </si>
  <si>
    <t>L45'!K38</t>
  </si>
  <si>
    <t>L45'!L39</t>
  </si>
  <si>
    <t>L45'!K39</t>
  </si>
  <si>
    <t>L45'!N40</t>
  </si>
  <si>
    <t>L45'!K40</t>
  </si>
  <si>
    <t>L45'!P41</t>
  </si>
  <si>
    <t>L45'!O41</t>
  </si>
  <si>
    <t>L45'!N41</t>
  </si>
  <si>
    <t>L45'!M41</t>
  </si>
  <si>
    <t>L45'!L41</t>
  </si>
  <si>
    <t>L45'!K41</t>
  </si>
  <si>
    <t>L45'!L19</t>
  </si>
  <si>
    <t>L45'!M19</t>
  </si>
  <si>
    <t>L45'!N19</t>
  </si>
  <si>
    <t>L45'!L28</t>
  </si>
  <si>
    <t>L45'!M28</t>
  </si>
  <si>
    <t>L45'!N28</t>
  </si>
  <si>
    <t>L45'!L37</t>
  </si>
  <si>
    <t>L45'!M37</t>
  </si>
  <si>
    <t>L45'!N37</t>
  </si>
  <si>
    <t>L45'!M38</t>
  </si>
  <si>
    <t>L45'!N38</t>
  </si>
  <si>
    <t>L45'!O38</t>
  </si>
  <si>
    <t>L45'!P38</t>
  </si>
  <si>
    <t>L45'!M39</t>
  </si>
  <si>
    <t>L45'!N39</t>
  </si>
  <si>
    <t>L45'!O39</t>
  </si>
  <si>
    <t>L45'!P39</t>
  </si>
  <si>
    <t>L45'!L40</t>
  </si>
  <si>
    <t>L45'!M40</t>
  </si>
  <si>
    <t>L45'!O40</t>
  </si>
  <si>
    <t>L45'!P40</t>
  </si>
  <si>
    <t>L45'!J11</t>
  </si>
  <si>
    <t>L45'!I11</t>
  </si>
  <si>
    <t>L45'!H11</t>
  </si>
  <si>
    <t>L45'!G11</t>
  </si>
  <si>
    <t>L45'!F11</t>
  </si>
  <si>
    <t>L45'!E11</t>
  </si>
  <si>
    <t>L45'!J12</t>
  </si>
  <si>
    <t>L45'!I12</t>
  </si>
  <si>
    <t>L45'!H12</t>
  </si>
  <si>
    <t>L45'!G12</t>
  </si>
  <si>
    <t>L45'!F12</t>
  </si>
  <si>
    <t>L45'!E12</t>
  </si>
  <si>
    <t>L45'!J13</t>
  </si>
  <si>
    <t>L45'!I13</t>
  </si>
  <si>
    <t>L45'!H13</t>
  </si>
  <si>
    <t>L45'!G13</t>
  </si>
  <si>
    <t>L45'!F13</t>
  </si>
  <si>
    <t>L45'!E13</t>
  </si>
  <si>
    <t>L45'!J14</t>
  </si>
  <si>
    <t>L45'!I14</t>
  </si>
  <si>
    <t>L45'!H14</t>
  </si>
  <si>
    <t>L45'!G14</t>
  </si>
  <si>
    <t>L45'!F14</t>
  </si>
  <si>
    <t>L45'!E14</t>
  </si>
  <si>
    <t>L45'!J15</t>
  </si>
  <si>
    <t>L45'!I15</t>
  </si>
  <si>
    <t>L45'!H15</t>
  </si>
  <si>
    <t>L45'!G15</t>
  </si>
  <si>
    <t>L45'!F15</t>
  </si>
  <si>
    <t>L45'!E15</t>
  </si>
  <si>
    <t>L45'!J16</t>
  </si>
  <si>
    <t>L45'!I16</t>
  </si>
  <si>
    <t>L45'!H16</t>
  </si>
  <si>
    <t>L45'!G16</t>
  </si>
  <si>
    <t>L45'!F16</t>
  </si>
  <si>
    <t>L45'!E16</t>
  </si>
  <si>
    <t>L45'!J17</t>
  </si>
  <si>
    <t>L45'!I17</t>
  </si>
  <si>
    <t>L45'!H17</t>
  </si>
  <si>
    <t>L45'!G17</t>
  </si>
  <si>
    <t>L45'!F17</t>
  </si>
  <si>
    <t>L45'!E17</t>
  </si>
  <si>
    <t>L45'!J18</t>
  </si>
  <si>
    <t>L45'!I18</t>
  </si>
  <si>
    <t>L45'!H18</t>
  </si>
  <si>
    <t>L45'!G18</t>
  </si>
  <si>
    <t>L45'!F18</t>
  </si>
  <si>
    <t>L45'!E18</t>
  </si>
  <si>
    <t>L45'!J19</t>
  </si>
  <si>
    <t>L45'!I19</t>
  </si>
  <si>
    <t>L45'!E19</t>
  </si>
  <si>
    <t>L45'!J20</t>
  </si>
  <si>
    <t>L45'!I20</t>
  </si>
  <si>
    <t>L45'!H20</t>
  </si>
  <si>
    <t>L45'!G20</t>
  </si>
  <si>
    <t>L45'!F20</t>
  </si>
  <si>
    <t>L45'!E20</t>
  </si>
  <si>
    <t>L45'!J21</t>
  </si>
  <si>
    <t>L45'!I21</t>
  </si>
  <si>
    <t>L45'!H21</t>
  </si>
  <si>
    <t>L45'!G21</t>
  </si>
  <si>
    <t>L45'!F21</t>
  </si>
  <si>
    <t>L45'!E21</t>
  </si>
  <si>
    <t>L45'!J22</t>
  </si>
  <si>
    <t>L45'!I22</t>
  </si>
  <si>
    <t>L45'!H22</t>
  </si>
  <si>
    <t>L45'!G22</t>
  </si>
  <si>
    <t>L45'!F22</t>
  </si>
  <si>
    <t>L45'!E22</t>
  </si>
  <si>
    <t>L45'!J23</t>
  </si>
  <si>
    <t>L45'!I23</t>
  </si>
  <si>
    <t>L45'!H23</t>
  </si>
  <si>
    <t>L45'!G23</t>
  </si>
  <si>
    <t>L45'!F23</t>
  </si>
  <si>
    <t>L45'!E23</t>
  </si>
  <si>
    <t>L45'!J24</t>
  </si>
  <si>
    <t>L45'!I24</t>
  </si>
  <si>
    <t>L45'!H24</t>
  </si>
  <si>
    <t>L45'!G24</t>
  </si>
  <si>
    <t>L45'!F24</t>
  </si>
  <si>
    <t>L45'!E24</t>
  </si>
  <si>
    <t>L45'!J25</t>
  </si>
  <si>
    <t>L45'!I25</t>
  </si>
  <si>
    <t>L45'!H25</t>
  </si>
  <si>
    <t>L45'!G25</t>
  </si>
  <si>
    <t>L45'!F25</t>
  </si>
  <si>
    <t>L45'!E25</t>
  </si>
  <si>
    <t>L45'!J26</t>
  </si>
  <si>
    <t>L45'!I26</t>
  </si>
  <si>
    <t>L45'!H26</t>
  </si>
  <si>
    <t>L45'!G26</t>
  </si>
  <si>
    <t>L45'!F26</t>
  </si>
  <si>
    <t>L45'!E26</t>
  </si>
  <si>
    <t>L45'!J27</t>
  </si>
  <si>
    <t>L45'!I27</t>
  </si>
  <si>
    <t>L45'!H27</t>
  </si>
  <si>
    <t>L45'!G27</t>
  </si>
  <si>
    <t>L45'!F27</t>
  </si>
  <si>
    <t>L45'!E27</t>
  </si>
  <si>
    <t>L45'!J28</t>
  </si>
  <si>
    <t>L45'!I28</t>
  </si>
  <si>
    <t>L45'!E28</t>
  </si>
  <si>
    <t>L45'!J29</t>
  </si>
  <si>
    <t>L45'!I29</t>
  </si>
  <si>
    <t>L45'!H29</t>
  </si>
  <si>
    <t>L45'!G29</t>
  </si>
  <si>
    <t>L45'!F29</t>
  </si>
  <si>
    <t>L45'!E29</t>
  </si>
  <si>
    <t>L45'!J30</t>
  </si>
  <si>
    <t>L45'!I30</t>
  </si>
  <si>
    <t>L45'!H30</t>
  </si>
  <si>
    <t>L45'!G30</t>
  </si>
  <si>
    <t>L45'!F30</t>
  </si>
  <si>
    <t>L45'!E30</t>
  </si>
  <si>
    <t>L45'!J31</t>
  </si>
  <si>
    <t>L45'!I31</t>
  </si>
  <si>
    <t>L45'!H31</t>
  </si>
  <si>
    <t>L45'!G31</t>
  </si>
  <si>
    <t>L45'!F31</t>
  </si>
  <si>
    <t>L45'!E31</t>
  </si>
  <si>
    <t>L45'!J32</t>
  </si>
  <si>
    <t>L45'!I32</t>
  </si>
  <si>
    <t>L45'!H32</t>
  </si>
  <si>
    <t>L45'!G32</t>
  </si>
  <si>
    <t>L45'!F32</t>
  </si>
  <si>
    <t>L45'!E32</t>
  </si>
  <si>
    <t>L45'!J33</t>
  </si>
  <si>
    <t>L45'!I33</t>
  </si>
  <si>
    <t>L45'!H33</t>
  </si>
  <si>
    <t>L45'!G33</t>
  </si>
  <si>
    <t>L45'!F33</t>
  </si>
  <si>
    <t>L45'!E33</t>
  </si>
  <si>
    <t>L45'!J34</t>
  </si>
  <si>
    <t>L45'!I34</t>
  </si>
  <si>
    <t>L45'!H34</t>
  </si>
  <si>
    <t>L45'!G34</t>
  </si>
  <si>
    <t>L45'!F34</t>
  </si>
  <si>
    <t>L45'!E34</t>
  </si>
  <si>
    <t>L45'!J35</t>
  </si>
  <si>
    <t>L45'!I35</t>
  </si>
  <si>
    <t>L45'!H35</t>
  </si>
  <si>
    <t>L45'!G35</t>
  </si>
  <si>
    <t>L45'!F35</t>
  </si>
  <si>
    <t>L45'!E35</t>
  </si>
  <si>
    <t>L45'!J36</t>
  </si>
  <si>
    <t>L45'!I36</t>
  </si>
  <si>
    <t>L45'!H36</t>
  </si>
  <si>
    <t>L45'!G36</t>
  </si>
  <si>
    <t>L45'!F36</t>
  </si>
  <si>
    <t>L45'!E36</t>
  </si>
  <si>
    <t>L45'!J37</t>
  </si>
  <si>
    <t>L45'!I37</t>
  </si>
  <si>
    <t>L45'!E37</t>
  </si>
  <si>
    <t>L45'!F38</t>
  </si>
  <si>
    <t>L45'!E38</t>
  </si>
  <si>
    <t>L45'!F39</t>
  </si>
  <si>
    <t>L45'!E39</t>
  </si>
  <si>
    <t>L45'!H40</t>
  </si>
  <si>
    <t>L45'!E40</t>
  </si>
  <si>
    <t>L45'!J41</t>
  </si>
  <si>
    <t>L45'!I41</t>
  </si>
  <si>
    <t>L45'!H41</t>
  </si>
  <si>
    <t>L45'!G41</t>
  </si>
  <si>
    <t>L45'!F41</t>
  </si>
  <si>
    <t>L45'!E41</t>
  </si>
  <si>
    <t>L45'!F19</t>
  </si>
  <si>
    <t>L45'!G19</t>
  </si>
  <si>
    <t>L45'!H19</t>
  </si>
  <si>
    <t>L45'!F28</t>
  </si>
  <si>
    <t>L45'!G28</t>
  </si>
  <si>
    <t>L45'!H28</t>
  </si>
  <si>
    <t>L45'!F37</t>
  </si>
  <si>
    <t>L45'!G37</t>
  </si>
  <si>
    <t>L45'!H37</t>
  </si>
  <si>
    <t>L45'!G38</t>
  </si>
  <si>
    <t>L45'!H38</t>
  </si>
  <si>
    <t>L45'!I38</t>
  </si>
  <si>
    <t>L45'!J38</t>
  </si>
  <si>
    <t>L45'!G39</t>
  </si>
  <si>
    <t>L45'!H39</t>
  </si>
  <si>
    <t>L45'!I39</t>
  </si>
  <si>
    <t>L45'!J39</t>
  </si>
  <si>
    <t>L45'!F40</t>
  </si>
  <si>
    <t>L45'!G40</t>
  </si>
  <si>
    <t>L45'!I40</t>
  </si>
  <si>
    <t>L45'!J40</t>
  </si>
  <si>
    <t>L45'!V11</t>
  </si>
  <si>
    <t>L45'!U11</t>
  </si>
  <si>
    <t>L45'!T11</t>
  </si>
  <si>
    <t>L45'!S11</t>
  </si>
  <si>
    <t>L45'!R11</t>
  </si>
  <si>
    <t>L45'!Q11</t>
  </si>
  <si>
    <t>L45'!V12</t>
  </si>
  <si>
    <t>L45'!U12</t>
  </si>
  <si>
    <t>L45'!T12</t>
  </si>
  <si>
    <t>L45'!S12</t>
  </si>
  <si>
    <t>L45'!R12</t>
  </si>
  <si>
    <t>L45'!Q12</t>
  </si>
  <si>
    <t>L45'!V13</t>
  </si>
  <si>
    <t>L45'!U13</t>
  </si>
  <si>
    <t>L45'!T13</t>
  </si>
  <si>
    <t>L45'!S13</t>
  </si>
  <si>
    <t>L45'!R13</t>
  </si>
  <si>
    <t>L45'!Q13</t>
  </si>
  <si>
    <t>L45'!V14</t>
  </si>
  <si>
    <t>L45'!U14</t>
  </si>
  <si>
    <t>L45'!T14</t>
  </si>
  <si>
    <t>L45'!S14</t>
  </si>
  <si>
    <t>L45'!R14</t>
  </si>
  <si>
    <t>L45'!Q14</t>
  </si>
  <si>
    <t>L45'!V15</t>
  </si>
  <si>
    <t>L45'!U15</t>
  </si>
  <si>
    <t>L45'!T15</t>
  </si>
  <si>
    <t>L45'!S15</t>
  </si>
  <si>
    <t>L45'!R15</t>
  </si>
  <si>
    <t>L45'!Q15</t>
  </si>
  <si>
    <t>L45'!V16</t>
  </si>
  <si>
    <t>L45'!U16</t>
  </si>
  <si>
    <t>L45'!T16</t>
  </si>
  <si>
    <t>L45'!S16</t>
  </si>
  <si>
    <t>L45'!R16</t>
  </si>
  <si>
    <t>L45'!Q16</t>
  </si>
  <si>
    <t>L45'!V17</t>
  </si>
  <si>
    <t>L45'!U17</t>
  </si>
  <si>
    <t>L45'!T17</t>
  </si>
  <si>
    <t>L45'!S17</t>
  </si>
  <si>
    <t>L45'!R17</t>
  </si>
  <si>
    <t>L45'!Q17</t>
  </si>
  <si>
    <t>L45'!V18</t>
  </si>
  <si>
    <t>L45'!U18</t>
  </si>
  <si>
    <t>L45'!T18</t>
  </si>
  <si>
    <t>L45'!S18</t>
  </si>
  <si>
    <t>L45'!R18</t>
  </si>
  <si>
    <t>L45'!Q18</t>
  </si>
  <si>
    <t>L45'!V19</t>
  </si>
  <si>
    <t>L45'!U19</t>
  </si>
  <si>
    <t>L45'!Q19</t>
  </si>
  <si>
    <t>L45'!V20</t>
  </si>
  <si>
    <t>L45'!U20</t>
  </si>
  <si>
    <t>L45'!T20</t>
  </si>
  <si>
    <t>L45'!S20</t>
  </si>
  <si>
    <t>L45'!R20</t>
  </si>
  <si>
    <t>L45'!Q20</t>
  </si>
  <si>
    <t>L45'!V21</t>
  </si>
  <si>
    <t>L45'!U21</t>
  </si>
  <si>
    <t>L45'!T21</t>
  </si>
  <si>
    <t>L45'!S21</t>
  </si>
  <si>
    <t>L45'!R21</t>
  </si>
  <si>
    <t>L45'!Q21</t>
  </si>
  <si>
    <t>L45'!V22</t>
  </si>
  <si>
    <t>L45'!U22</t>
  </si>
  <si>
    <t>L45'!T22</t>
  </si>
  <si>
    <t>L45'!S22</t>
  </si>
  <si>
    <t>L45'!R22</t>
  </si>
  <si>
    <t>L45'!Q22</t>
  </si>
  <si>
    <t>L45'!V23</t>
  </si>
  <si>
    <t>L45'!U23</t>
  </si>
  <si>
    <t>L45'!T23</t>
  </si>
  <si>
    <t>L45'!S23</t>
  </si>
  <si>
    <t>L45'!R23</t>
  </si>
  <si>
    <t>L45'!Q23</t>
  </si>
  <si>
    <t>L45'!V24</t>
  </si>
  <si>
    <t>L45'!U24</t>
  </si>
  <si>
    <t>L45'!T24</t>
  </si>
  <si>
    <t>L45'!S24</t>
  </si>
  <si>
    <t>L45'!R24</t>
  </si>
  <si>
    <t>L45'!Q24</t>
  </si>
  <si>
    <t>L45'!V25</t>
  </si>
  <si>
    <t>L45'!U25</t>
  </si>
  <si>
    <t>L45'!T25</t>
  </si>
  <si>
    <t>L45'!S25</t>
  </si>
  <si>
    <t>L45'!R25</t>
  </si>
  <si>
    <t>L45'!Q25</t>
  </si>
  <si>
    <t>L45'!V26</t>
  </si>
  <si>
    <t>L45'!U26</t>
  </si>
  <si>
    <t>L45'!T26</t>
  </si>
  <si>
    <t>L45'!S26</t>
  </si>
  <si>
    <t>L45'!R26</t>
  </si>
  <si>
    <t>L45'!Q26</t>
  </si>
  <si>
    <t>L45'!V27</t>
  </si>
  <si>
    <t>L45'!U27</t>
  </si>
  <si>
    <t>L45'!T27</t>
  </si>
  <si>
    <t>L45'!S27</t>
  </si>
  <si>
    <t>L45'!R27</t>
  </si>
  <si>
    <t>L45'!Q27</t>
  </si>
  <si>
    <t>L45'!V28</t>
  </si>
  <si>
    <t>L45'!U28</t>
  </si>
  <si>
    <t>L45'!Q28</t>
  </si>
  <si>
    <t>L45'!V29</t>
  </si>
  <si>
    <t>L45'!U29</t>
  </si>
  <si>
    <t>L45'!T29</t>
  </si>
  <si>
    <t>L45'!S29</t>
  </si>
  <si>
    <t>L45'!R29</t>
  </si>
  <si>
    <t>L45'!Q29</t>
  </si>
  <si>
    <t>L45'!V30</t>
  </si>
  <si>
    <t>L45'!U30</t>
  </si>
  <si>
    <t>L45'!T30</t>
  </si>
  <si>
    <t>L45'!S30</t>
  </si>
  <si>
    <t>L45'!R30</t>
  </si>
  <si>
    <t>L45'!Q30</t>
  </si>
  <si>
    <t>L45'!V31</t>
  </si>
  <si>
    <t>L45'!U31</t>
  </si>
  <si>
    <t>L45'!T31</t>
  </si>
  <si>
    <t>L45'!S31</t>
  </si>
  <si>
    <t>L45'!R31</t>
  </si>
  <si>
    <t>L45'!Q31</t>
  </si>
  <si>
    <t>L45'!V32</t>
  </si>
  <si>
    <t>L45'!U32</t>
  </si>
  <si>
    <t>L45'!T32</t>
  </si>
  <si>
    <t>L45'!S32</t>
  </si>
  <si>
    <t>L45'!R32</t>
  </si>
  <si>
    <t>L45'!Q32</t>
  </si>
  <si>
    <t>L45'!V33</t>
  </si>
  <si>
    <t>L45'!U33</t>
  </si>
  <si>
    <t>L45'!T33</t>
  </si>
  <si>
    <t>L45'!S33</t>
  </si>
  <si>
    <t>L45'!R33</t>
  </si>
  <si>
    <t>L45'!Q33</t>
  </si>
  <si>
    <t>L45'!V34</t>
  </si>
  <si>
    <t>L45'!U34</t>
  </si>
  <si>
    <t>L45'!T34</t>
  </si>
  <si>
    <t>L45'!S34</t>
  </si>
  <si>
    <t>L45'!R34</t>
  </si>
  <si>
    <t>L45'!Q34</t>
  </si>
  <si>
    <t>L45'!V35</t>
  </si>
  <si>
    <t>L45'!U35</t>
  </si>
  <si>
    <t>L45'!T35</t>
  </si>
  <si>
    <t>L45'!S35</t>
  </si>
  <si>
    <t>L45'!R35</t>
  </si>
  <si>
    <t>L45'!Q35</t>
  </si>
  <si>
    <t>L45'!V36</t>
  </si>
  <si>
    <t>L45'!U36</t>
  </si>
  <si>
    <t>L45'!T36</t>
  </si>
  <si>
    <t>L45'!S36</t>
  </si>
  <si>
    <t>L45'!R36</t>
  </si>
  <si>
    <t>L45'!Q36</t>
  </si>
  <si>
    <t>L45'!V37</t>
  </si>
  <si>
    <t>L45'!U37</t>
  </si>
  <si>
    <t>L45'!Q37</t>
  </si>
  <si>
    <t>L45'!R38</t>
  </si>
  <si>
    <t>L45'!Q38</t>
  </si>
  <si>
    <t>L45'!R39</t>
  </si>
  <si>
    <t>L45'!Q39</t>
  </si>
  <si>
    <t>L45'!T40</t>
  </si>
  <si>
    <t>L45'!Q40</t>
  </si>
  <si>
    <t>L45'!V41</t>
  </si>
  <si>
    <t>L45'!U41</t>
  </si>
  <si>
    <t>L45'!T41</t>
  </si>
  <si>
    <t>L45'!S41</t>
  </si>
  <si>
    <t>L45'!R41</t>
  </si>
  <si>
    <t>L45'!Q41</t>
  </si>
  <si>
    <t>L45'!R19</t>
  </si>
  <si>
    <t>L45'!S19</t>
  </si>
  <si>
    <t>L45'!T19</t>
  </si>
  <si>
    <t>L45'!R28</t>
  </si>
  <si>
    <t>L45'!S28</t>
  </si>
  <si>
    <t>L45'!T28</t>
  </si>
  <si>
    <t>L45'!R37</t>
  </si>
  <si>
    <t>L45'!S37</t>
  </si>
  <si>
    <t>L45'!T37</t>
  </si>
  <si>
    <t>L45'!S38</t>
  </si>
  <si>
    <t>L45'!T38</t>
  </si>
  <si>
    <t>L45'!U38</t>
  </si>
  <si>
    <t>L45'!V38</t>
  </si>
  <si>
    <t>L45'!S39</t>
  </si>
  <si>
    <t>L45'!T39</t>
  </si>
  <si>
    <t>L45'!U39</t>
  </si>
  <si>
    <t>L45'!V39</t>
  </si>
  <si>
    <t>L45'!R40</t>
  </si>
  <si>
    <t>L45'!S40</t>
  </si>
  <si>
    <t>L45'!U40</t>
  </si>
  <si>
    <t>L45'!V40</t>
  </si>
  <si>
    <t>S450107</t>
  </si>
  <si>
    <t>S450108</t>
  </si>
  <si>
    <t>S450109</t>
  </si>
  <si>
    <t>S450110</t>
  </si>
  <si>
    <t>S450111</t>
  </si>
  <si>
    <t>S450112</t>
  </si>
  <si>
    <t>S450207</t>
  </si>
  <si>
    <t>S450208</t>
  </si>
  <si>
    <t>S450209</t>
  </si>
  <si>
    <t>S450210</t>
  </si>
  <si>
    <t>S450211</t>
  </si>
  <si>
    <t>S450212</t>
  </si>
  <si>
    <t>S450307</t>
  </si>
  <si>
    <t>S450308</t>
  </si>
  <si>
    <t>S450309</t>
  </si>
  <si>
    <t>S450310</t>
  </si>
  <si>
    <t>S450311</t>
  </si>
  <si>
    <t>S450312</t>
  </si>
  <si>
    <t>S450407</t>
  </si>
  <si>
    <t>S450408</t>
  </si>
  <si>
    <t>S450409</t>
  </si>
  <si>
    <t>S450410</t>
  </si>
  <si>
    <t>S450411</t>
  </si>
  <si>
    <t>S450412</t>
  </si>
  <si>
    <t>S450507</t>
  </si>
  <si>
    <t>S450508</t>
  </si>
  <si>
    <t>S450509</t>
  </si>
  <si>
    <t>S450510</t>
  </si>
  <si>
    <t>S450511</t>
  </si>
  <si>
    <t>S450512</t>
  </si>
  <si>
    <t>S450607</t>
  </si>
  <si>
    <t>S450608</t>
  </si>
  <si>
    <t>S450609</t>
  </si>
  <si>
    <t>S450610</t>
  </si>
  <si>
    <t>S450611</t>
  </si>
  <si>
    <t>S450612</t>
  </si>
  <si>
    <t>S450707</t>
  </si>
  <si>
    <t>S450708</t>
  </si>
  <si>
    <t>S450709</t>
  </si>
  <si>
    <t>S450710</t>
  </si>
  <si>
    <t>S450711</t>
  </si>
  <si>
    <t>S450712</t>
  </si>
  <si>
    <t>S450807</t>
  </si>
  <si>
    <t>S450808</t>
  </si>
  <si>
    <t>S450809</t>
  </si>
  <si>
    <t>S450810</t>
  </si>
  <si>
    <t>S450811</t>
  </si>
  <si>
    <t>S450812</t>
  </si>
  <si>
    <t>S450907</t>
  </si>
  <si>
    <t>S450908</t>
  </si>
  <si>
    <t>S450912</t>
  </si>
  <si>
    <t>S451007</t>
  </si>
  <si>
    <t>S451008</t>
  </si>
  <si>
    <t>S451009</t>
  </si>
  <si>
    <t>S451010</t>
  </si>
  <si>
    <t>S451011</t>
  </si>
  <si>
    <t>S451012</t>
  </si>
  <si>
    <t>S451107</t>
  </si>
  <si>
    <t>S451108</t>
  </si>
  <si>
    <t>S451109</t>
  </si>
  <si>
    <t>S451110</t>
  </si>
  <si>
    <t>S451111</t>
  </si>
  <si>
    <t>S451112</t>
  </si>
  <si>
    <t>S451207</t>
  </si>
  <si>
    <t>S451208</t>
  </si>
  <si>
    <t>S451209</t>
  </si>
  <si>
    <t>S451210</t>
  </si>
  <si>
    <t>S451211</t>
  </si>
  <si>
    <t>S451212</t>
  </si>
  <si>
    <t>S451307</t>
  </si>
  <si>
    <t>S451308</t>
  </si>
  <si>
    <t>S451309</t>
  </si>
  <si>
    <t>S451310</t>
  </si>
  <si>
    <t>S451311</t>
  </si>
  <si>
    <t>S451312</t>
  </si>
  <si>
    <t>S451407</t>
  </si>
  <si>
    <t>S451408</t>
  </si>
  <si>
    <t>S451409</t>
  </si>
  <si>
    <t>S451410</t>
  </si>
  <si>
    <t>S451411</t>
  </si>
  <si>
    <t>S451412</t>
  </si>
  <si>
    <t>S451507</t>
  </si>
  <si>
    <t>S451508</t>
  </si>
  <si>
    <t>S451509</t>
  </si>
  <si>
    <t>S451510</t>
  </si>
  <si>
    <t>S451511</t>
  </si>
  <si>
    <t>S451512</t>
  </si>
  <si>
    <t>S451607</t>
  </si>
  <si>
    <t>S451608</t>
  </si>
  <si>
    <t>S451609</t>
  </si>
  <si>
    <t>S451610</t>
  </si>
  <si>
    <t>S451611</t>
  </si>
  <si>
    <t>S451612</t>
  </si>
  <si>
    <t>S451707</t>
  </si>
  <si>
    <t>S451708</t>
  </si>
  <si>
    <t>S451709</t>
  </si>
  <si>
    <t>S451710</t>
  </si>
  <si>
    <t>S451711</t>
  </si>
  <si>
    <t>S451712</t>
  </si>
  <si>
    <t>S451807</t>
  </si>
  <si>
    <t>S451808</t>
  </si>
  <si>
    <t>S451812</t>
  </si>
  <si>
    <t>S451907</t>
  </si>
  <si>
    <t>S451908</t>
  </si>
  <si>
    <t>S451909</t>
  </si>
  <si>
    <t>S451910</t>
  </si>
  <si>
    <t>S451911</t>
  </si>
  <si>
    <t>S451912</t>
  </si>
  <si>
    <t>S452007</t>
  </si>
  <si>
    <t>S452008</t>
  </si>
  <si>
    <t>S452009</t>
  </si>
  <si>
    <t>S452010</t>
  </si>
  <si>
    <t>S452011</t>
  </si>
  <si>
    <t>S452012</t>
  </si>
  <si>
    <t>S452107</t>
  </si>
  <si>
    <t>S452108</t>
  </si>
  <si>
    <t>S452109</t>
  </si>
  <si>
    <t>S452110</t>
  </si>
  <si>
    <t>S452111</t>
  </si>
  <si>
    <t>S452112</t>
  </si>
  <si>
    <t>S452207</t>
  </si>
  <si>
    <t>S452208</t>
  </si>
  <si>
    <t>S452209</t>
  </si>
  <si>
    <t>S452210</t>
  </si>
  <si>
    <t>S452211</t>
  </si>
  <si>
    <t>S452212</t>
  </si>
  <si>
    <t>S452307</t>
  </si>
  <si>
    <t>S452308</t>
  </si>
  <si>
    <t>S452309</t>
  </si>
  <si>
    <t>S452310</t>
  </si>
  <si>
    <t>S452311</t>
  </si>
  <si>
    <t>S452312</t>
  </si>
  <si>
    <t>S452407</t>
  </si>
  <si>
    <t>S452408</t>
  </si>
  <si>
    <t>S452409</t>
  </si>
  <si>
    <t>S452410</t>
  </si>
  <si>
    <t>S452411</t>
  </si>
  <si>
    <t>S452412</t>
  </si>
  <si>
    <t>S452507</t>
  </si>
  <si>
    <t>S452508</t>
  </si>
  <si>
    <t>S452509</t>
  </si>
  <si>
    <t>S452510</t>
  </si>
  <si>
    <t>S452511</t>
  </si>
  <si>
    <t>S452512</t>
  </si>
  <si>
    <t>S452607</t>
  </si>
  <si>
    <t>S452608</t>
  </si>
  <si>
    <t>S452609</t>
  </si>
  <si>
    <t>S452610</t>
  </si>
  <si>
    <t>S452611</t>
  </si>
  <si>
    <t>S452612</t>
  </si>
  <si>
    <t>S452707</t>
  </si>
  <si>
    <t>S452708</t>
  </si>
  <si>
    <t>S452712</t>
  </si>
  <si>
    <t>S452811</t>
  </si>
  <si>
    <t>S452812</t>
  </si>
  <si>
    <t>S452911</t>
  </si>
  <si>
    <t>S452912</t>
  </si>
  <si>
    <t>S453009</t>
  </si>
  <si>
    <t>S453012</t>
  </si>
  <si>
    <t>S453107</t>
  </si>
  <si>
    <t>S453108</t>
  </si>
  <si>
    <t>S453109</t>
  </si>
  <si>
    <t>S453110</t>
  </si>
  <si>
    <t>S453111</t>
  </si>
  <si>
    <t>S453112</t>
  </si>
  <si>
    <t>S450911</t>
  </si>
  <si>
    <t>S450910</t>
  </si>
  <si>
    <t>S450909</t>
  </si>
  <si>
    <t>S451811</t>
  </si>
  <si>
    <t>S451810</t>
  </si>
  <si>
    <t>S451809</t>
  </si>
  <si>
    <t>S452711</t>
  </si>
  <si>
    <t>S452710</t>
  </si>
  <si>
    <t>S452709</t>
  </si>
  <si>
    <t>S452810</t>
  </si>
  <si>
    <t>S452809</t>
  </si>
  <si>
    <t>S452808</t>
  </si>
  <si>
    <t>S452807</t>
  </si>
  <si>
    <t>S452910</t>
  </si>
  <si>
    <t>S452909</t>
  </si>
  <si>
    <t>S452908</t>
  </si>
  <si>
    <t>S452907</t>
  </si>
  <si>
    <t>S453011</t>
  </si>
  <si>
    <t>S453010</t>
  </si>
  <si>
    <t>S453008</t>
  </si>
  <si>
    <t>S453007</t>
  </si>
  <si>
    <t>S450113</t>
  </si>
  <si>
    <t>S450114</t>
  </si>
  <si>
    <t>S450115</t>
  </si>
  <si>
    <t>S450116</t>
  </si>
  <si>
    <t>S450117</t>
  </si>
  <si>
    <t>S450118</t>
  </si>
  <si>
    <t>S450213</t>
  </si>
  <si>
    <t>S450214</t>
  </si>
  <si>
    <t>S450215</t>
  </si>
  <si>
    <t>S450216</t>
  </si>
  <si>
    <t>S450217</t>
  </si>
  <si>
    <t>S450218</t>
  </si>
  <si>
    <t>S450313</t>
  </si>
  <si>
    <t>S450314</t>
  </si>
  <si>
    <t>S450315</t>
  </si>
  <si>
    <t>S450316</t>
  </si>
  <si>
    <t>S450317</t>
  </si>
  <si>
    <t>S450318</t>
  </si>
  <si>
    <t>S450413</t>
  </si>
  <si>
    <t>S450414</t>
  </si>
  <si>
    <t>S450415</t>
  </si>
  <si>
    <t>S450416</t>
  </si>
  <si>
    <t>S450417</t>
  </si>
  <si>
    <t>S450418</t>
  </si>
  <si>
    <t>S450513</t>
  </si>
  <si>
    <t>S450514</t>
  </si>
  <si>
    <t>S450515</t>
  </si>
  <si>
    <t>S450516</t>
  </si>
  <si>
    <t>S450517</t>
  </si>
  <si>
    <t>S450518</t>
  </si>
  <si>
    <t>S450613</t>
  </si>
  <si>
    <t>S450614</t>
  </si>
  <si>
    <t>S450615</t>
  </si>
  <si>
    <t>S450616</t>
  </si>
  <si>
    <t>S450617</t>
  </si>
  <si>
    <t>S450618</t>
  </si>
  <si>
    <t>S450713</t>
  </si>
  <si>
    <t>S450714</t>
  </si>
  <si>
    <t>S450715</t>
  </si>
  <si>
    <t>S450716</t>
  </si>
  <si>
    <t>S450717</t>
  </si>
  <si>
    <t>S450718</t>
  </si>
  <si>
    <t>S450813</t>
  </si>
  <si>
    <t>S450814</t>
  </si>
  <si>
    <t>S450815</t>
  </si>
  <si>
    <t>S450816</t>
  </si>
  <si>
    <t>S450817</t>
  </si>
  <si>
    <t>S450818</t>
  </si>
  <si>
    <t>S450913</t>
  </si>
  <si>
    <t>S450914</t>
  </si>
  <si>
    <t>S450918</t>
  </si>
  <si>
    <t>S451013</t>
  </si>
  <si>
    <t>S451014</t>
  </si>
  <si>
    <t>S451015</t>
  </si>
  <si>
    <t>S451016</t>
  </si>
  <si>
    <t>S451017</t>
  </si>
  <si>
    <t>S451018</t>
  </si>
  <si>
    <t>S451113</t>
  </si>
  <si>
    <t>S451114</t>
  </si>
  <si>
    <t>S451115</t>
  </si>
  <si>
    <t>S451116</t>
  </si>
  <si>
    <t>S451117</t>
  </si>
  <si>
    <t>S451118</t>
  </si>
  <si>
    <t>S451213</t>
  </si>
  <si>
    <t>S451214</t>
  </si>
  <si>
    <t>S451215</t>
  </si>
  <si>
    <t>S451216</t>
  </si>
  <si>
    <t>S451217</t>
  </si>
  <si>
    <t>S451218</t>
  </si>
  <si>
    <t>S451313</t>
  </si>
  <si>
    <t>S451314</t>
  </si>
  <si>
    <t>S451315</t>
  </si>
  <si>
    <t>S451316</t>
  </si>
  <si>
    <t>S451317</t>
  </si>
  <si>
    <t>S451318</t>
  </si>
  <si>
    <t>S451413</t>
  </si>
  <si>
    <t>S451414</t>
  </si>
  <si>
    <t>S451415</t>
  </si>
  <si>
    <t>S451416</t>
  </si>
  <si>
    <t>S451417</t>
  </si>
  <si>
    <t>S451418</t>
  </si>
  <si>
    <t>S451513</t>
  </si>
  <si>
    <t>S451514</t>
  </si>
  <si>
    <t>S451515</t>
  </si>
  <si>
    <t>S451516</t>
  </si>
  <si>
    <t>S451517</t>
  </si>
  <si>
    <t>S451518</t>
  </si>
  <si>
    <t>S451613</t>
  </si>
  <si>
    <t>S451614</t>
  </si>
  <si>
    <t>S451615</t>
  </si>
  <si>
    <t>S451616</t>
  </si>
  <si>
    <t>S451617</t>
  </si>
  <si>
    <t>S451618</t>
  </si>
  <si>
    <t>S451713</t>
  </si>
  <si>
    <t>S451714</t>
  </si>
  <si>
    <t>S451715</t>
  </si>
  <si>
    <t>S451716</t>
  </si>
  <si>
    <t>S451717</t>
  </si>
  <si>
    <t>S451718</t>
  </si>
  <si>
    <t>S451813</t>
  </si>
  <si>
    <t>S451814</t>
  </si>
  <si>
    <t>S451818</t>
  </si>
  <si>
    <t>S451913</t>
  </si>
  <si>
    <t>S451914</t>
  </si>
  <si>
    <t>S451915</t>
  </si>
  <si>
    <t>S451916</t>
  </si>
  <si>
    <t>S451917</t>
  </si>
  <si>
    <t>S451918</t>
  </si>
  <si>
    <t>S452013</t>
  </si>
  <si>
    <t>S452014</t>
  </si>
  <si>
    <t>S452015</t>
  </si>
  <si>
    <t>S452016</t>
  </si>
  <si>
    <t>S452017</t>
  </si>
  <si>
    <t>S452018</t>
  </si>
  <si>
    <t>S452113</t>
  </si>
  <si>
    <t>S452114</t>
  </si>
  <si>
    <t>S452115</t>
  </si>
  <si>
    <t>S452116</t>
  </si>
  <si>
    <t>S452117</t>
  </si>
  <si>
    <t>S452118</t>
  </si>
  <si>
    <t>S452213</t>
  </si>
  <si>
    <t>S452214</t>
  </si>
  <si>
    <t>S452215</t>
  </si>
  <si>
    <t>S452216</t>
  </si>
  <si>
    <t>S452217</t>
  </si>
  <si>
    <t>S452218</t>
  </si>
  <si>
    <t>S452313</t>
  </si>
  <si>
    <t>S452314</t>
  </si>
  <si>
    <t>S452315</t>
  </si>
  <si>
    <t>S452316</t>
  </si>
  <si>
    <t>S452317</t>
  </si>
  <si>
    <t>S452318</t>
  </si>
  <si>
    <t>S452413</t>
  </si>
  <si>
    <t>S452414</t>
  </si>
  <si>
    <t>S452415</t>
  </si>
  <si>
    <t>S452416</t>
  </si>
  <si>
    <t>S452417</t>
  </si>
  <si>
    <t>S452418</t>
  </si>
  <si>
    <t>S452513</t>
  </si>
  <si>
    <t>S452514</t>
  </si>
  <si>
    <t>S452515</t>
  </si>
  <si>
    <t>S452516</t>
  </si>
  <si>
    <t>S452517</t>
  </si>
  <si>
    <t>S452518</t>
  </si>
  <si>
    <t>S452613</t>
  </si>
  <si>
    <t>S452614</t>
  </si>
  <si>
    <t>S452615</t>
  </si>
  <si>
    <t>S452616</t>
  </si>
  <si>
    <t>S452617</t>
  </si>
  <si>
    <t>S452618</t>
  </si>
  <si>
    <t>S452713</t>
  </si>
  <si>
    <t>S452714</t>
  </si>
  <si>
    <t>S452718</t>
  </si>
  <si>
    <t>S452817</t>
  </si>
  <si>
    <t>S452818</t>
  </si>
  <si>
    <t>S452917</t>
  </si>
  <si>
    <t>S452918</t>
  </si>
  <si>
    <t>S453015</t>
  </si>
  <si>
    <t>S453018</t>
  </si>
  <si>
    <t>S453113</t>
  </si>
  <si>
    <t>S453114</t>
  </si>
  <si>
    <t>S453115</t>
  </si>
  <si>
    <t>S453116</t>
  </si>
  <si>
    <t>S453117</t>
  </si>
  <si>
    <t>S453118</t>
  </si>
  <si>
    <t>S450917</t>
  </si>
  <si>
    <t>S450916</t>
  </si>
  <si>
    <t>S450915</t>
  </si>
  <si>
    <t>S451817</t>
  </si>
  <si>
    <t>S451816</t>
  </si>
  <si>
    <t>S451815</t>
  </si>
  <si>
    <t>S452717</t>
  </si>
  <si>
    <t>S452716</t>
  </si>
  <si>
    <t>S452715</t>
  </si>
  <si>
    <t>S452816</t>
  </si>
  <si>
    <t>S452815</t>
  </si>
  <si>
    <t>S452814</t>
  </si>
  <si>
    <t>S452813</t>
  </si>
  <si>
    <t>S452916</t>
  </si>
  <si>
    <t>S452915</t>
  </si>
  <si>
    <t>S452914</t>
  </si>
  <si>
    <t>S452913</t>
  </si>
  <si>
    <t>S453017</t>
  </si>
  <si>
    <t>S453016</t>
  </si>
  <si>
    <t>S453014</t>
  </si>
  <si>
    <t>S453013</t>
  </si>
  <si>
    <t>S450101</t>
  </si>
  <si>
    <t>S450102</t>
  </si>
  <si>
    <t>S450103</t>
  </si>
  <si>
    <t>S450104</t>
  </si>
  <si>
    <t>S450105</t>
  </si>
  <si>
    <t>S450106</t>
  </si>
  <si>
    <t>S450201</t>
  </si>
  <si>
    <t>S450202</t>
  </si>
  <si>
    <t>S450203</t>
  </si>
  <si>
    <t>S450204</t>
  </si>
  <si>
    <t>S450205</t>
  </si>
  <si>
    <t>S450206</t>
  </si>
  <si>
    <t>S450301</t>
  </si>
  <si>
    <t>S450302</t>
  </si>
  <si>
    <t>S450303</t>
  </si>
  <si>
    <t>S450304</t>
  </si>
  <si>
    <t>S450305</t>
  </si>
  <si>
    <t>S450306</t>
  </si>
  <si>
    <t>S450401</t>
  </si>
  <si>
    <t>S450402</t>
  </si>
  <si>
    <t>S450403</t>
  </si>
  <si>
    <t>S450404</t>
  </si>
  <si>
    <t>S450405</t>
  </si>
  <si>
    <t>S450406</t>
  </si>
  <si>
    <t>S450501</t>
  </si>
  <si>
    <t>S450502</t>
  </si>
  <si>
    <t>S450503</t>
  </si>
  <si>
    <t>S450504</t>
  </si>
  <si>
    <t>S450505</t>
  </si>
  <si>
    <t>S450506</t>
  </si>
  <si>
    <t>S450601</t>
  </si>
  <si>
    <t>S450602</t>
  </si>
  <si>
    <t>S450603</t>
  </si>
  <si>
    <t>S450604</t>
  </si>
  <si>
    <t>S450605</t>
  </si>
  <si>
    <t>S450606</t>
  </si>
  <si>
    <t>S450701</t>
  </si>
  <si>
    <t>S450702</t>
  </si>
  <si>
    <t>S450703</t>
  </si>
  <si>
    <t>S450704</t>
  </si>
  <si>
    <t>S450705</t>
  </si>
  <si>
    <t>S450706</t>
  </si>
  <si>
    <t>S450801</t>
  </si>
  <si>
    <t>S450802</t>
  </si>
  <si>
    <t>S450803</t>
  </si>
  <si>
    <t>S450804</t>
  </si>
  <si>
    <t>S450805</t>
  </si>
  <si>
    <t>S450806</t>
  </si>
  <si>
    <t>S450901</t>
  </si>
  <si>
    <t>S450902</t>
  </si>
  <si>
    <t>S450906</t>
  </si>
  <si>
    <t>S451001</t>
  </si>
  <si>
    <t>S451002</t>
  </si>
  <si>
    <t>S451003</t>
  </si>
  <si>
    <t>S451004</t>
  </si>
  <si>
    <t>S451005</t>
  </si>
  <si>
    <t>S451006</t>
  </si>
  <si>
    <t>S451101</t>
  </si>
  <si>
    <t>S451102</t>
  </si>
  <si>
    <t>S451103</t>
  </si>
  <si>
    <t>S451104</t>
  </si>
  <si>
    <t>S451105</t>
  </si>
  <si>
    <t>S451106</t>
  </si>
  <si>
    <t>S451201</t>
  </si>
  <si>
    <t>S451202</t>
  </si>
  <si>
    <t>S451203</t>
  </si>
  <si>
    <t>S451204</t>
  </si>
  <si>
    <t>S451205</t>
  </si>
  <si>
    <t>S451206</t>
  </si>
  <si>
    <t>S451301</t>
  </si>
  <si>
    <t>S451302</t>
  </si>
  <si>
    <t>S451303</t>
  </si>
  <si>
    <t>S451304</t>
  </si>
  <si>
    <t>S451305</t>
  </si>
  <si>
    <t>S451306</t>
  </si>
  <si>
    <t>S451401</t>
  </si>
  <si>
    <t>S451402</t>
  </si>
  <si>
    <t>S451403</t>
  </si>
  <si>
    <t>S451404</t>
  </si>
  <si>
    <t>S451405</t>
  </si>
  <si>
    <t>S451406</t>
  </si>
  <si>
    <t>S451501</t>
  </si>
  <si>
    <t>S451502</t>
  </si>
  <si>
    <t>S451503</t>
  </si>
  <si>
    <t>S451504</t>
  </si>
  <si>
    <t>S451505</t>
  </si>
  <si>
    <t>S451506</t>
  </si>
  <si>
    <t>S451601</t>
  </si>
  <si>
    <t>S451602</t>
  </si>
  <si>
    <t>S451603</t>
  </si>
  <si>
    <t>S451604</t>
  </si>
  <si>
    <t>S451605</t>
  </si>
  <si>
    <t>S451606</t>
  </si>
  <si>
    <t>S451701</t>
  </si>
  <si>
    <t>S451702</t>
  </si>
  <si>
    <t>S451703</t>
  </si>
  <si>
    <t>S451704</t>
  </si>
  <si>
    <t>S451705</t>
  </si>
  <si>
    <t>S451706</t>
  </si>
  <si>
    <t>S451801</t>
  </si>
  <si>
    <t>S451802</t>
  </si>
  <si>
    <t>S451806</t>
  </si>
  <si>
    <t>S451901</t>
  </si>
  <si>
    <t>S451902</t>
  </si>
  <si>
    <t>S451903</t>
  </si>
  <si>
    <t>S451904</t>
  </si>
  <si>
    <t>S451905</t>
  </si>
  <si>
    <t>S451906</t>
  </si>
  <si>
    <t>S452001</t>
  </si>
  <si>
    <t>S452002</t>
  </si>
  <si>
    <t>S452003</t>
  </si>
  <si>
    <t>S452004</t>
  </si>
  <si>
    <t>S452005</t>
  </si>
  <si>
    <t>S452006</t>
  </si>
  <si>
    <t>S452101</t>
  </si>
  <si>
    <t>S452102</t>
  </si>
  <si>
    <t>S452103</t>
  </si>
  <si>
    <t>S452104</t>
  </si>
  <si>
    <t>S452105</t>
  </si>
  <si>
    <t>S452106</t>
  </si>
  <si>
    <t>S452201</t>
  </si>
  <si>
    <t>S452202</t>
  </si>
  <si>
    <t>S452203</t>
  </si>
  <si>
    <t>S452204</t>
  </si>
  <si>
    <t>S452205</t>
  </si>
  <si>
    <t>S452206</t>
  </si>
  <si>
    <t>S452301</t>
  </si>
  <si>
    <t>S452302</t>
  </si>
  <si>
    <t>S452303</t>
  </si>
  <si>
    <t>S452304</t>
  </si>
  <si>
    <t>S452305</t>
  </si>
  <si>
    <t>S452306</t>
  </si>
  <si>
    <t>S452401</t>
  </si>
  <si>
    <t>S452402</t>
  </si>
  <si>
    <t>S452403</t>
  </si>
  <si>
    <t>S452404</t>
  </si>
  <si>
    <t>S452405</t>
  </si>
  <si>
    <t>S452406</t>
  </si>
  <si>
    <t>S452501</t>
  </si>
  <si>
    <t>S452502</t>
  </si>
  <si>
    <t>S452503</t>
  </si>
  <si>
    <t>S452504</t>
  </si>
  <si>
    <t>S452505</t>
  </si>
  <si>
    <t>S452506</t>
  </si>
  <si>
    <t>S452601</t>
  </si>
  <si>
    <t>S452602</t>
  </si>
  <si>
    <t>S452603</t>
  </si>
  <si>
    <t>S452604</t>
  </si>
  <si>
    <t>S452605</t>
  </si>
  <si>
    <t>S452606</t>
  </si>
  <si>
    <t>S452701</t>
  </si>
  <si>
    <t>S452702</t>
  </si>
  <si>
    <t>S452706</t>
  </si>
  <si>
    <t>S452805</t>
  </si>
  <si>
    <t>S452806</t>
  </si>
  <si>
    <t>S452905</t>
  </si>
  <si>
    <t>S452906</t>
  </si>
  <si>
    <t>S453003</t>
  </si>
  <si>
    <t>S453006</t>
  </si>
  <si>
    <t>S453101</t>
  </si>
  <si>
    <t>S453102</t>
  </si>
  <si>
    <t>S453103</t>
  </si>
  <si>
    <t>S453104</t>
  </si>
  <si>
    <t>S453105</t>
  </si>
  <si>
    <t>S453106</t>
  </si>
  <si>
    <t>S450905</t>
  </si>
  <si>
    <t>S450904</t>
  </si>
  <si>
    <t>S450903</t>
  </si>
  <si>
    <t>S451805</t>
  </si>
  <si>
    <t>S451804</t>
  </si>
  <si>
    <t>S451803</t>
  </si>
  <si>
    <t>S452705</t>
  </si>
  <si>
    <t>S452704</t>
  </si>
  <si>
    <t>S452703</t>
  </si>
  <si>
    <t>S452804</t>
  </si>
  <si>
    <t>S452803</t>
  </si>
  <si>
    <t>S452802</t>
  </si>
  <si>
    <t>S452801</t>
  </si>
  <si>
    <t>S452904</t>
  </si>
  <si>
    <t>S452903</t>
  </si>
  <si>
    <t>S452902</t>
  </si>
  <si>
    <t>S452901</t>
  </si>
  <si>
    <t>S453005</t>
  </si>
  <si>
    <t>S453004</t>
  </si>
  <si>
    <t>S453002</t>
  </si>
  <si>
    <t>S453001</t>
  </si>
  <si>
    <t>L46'!P10</t>
  </si>
  <si>
    <t>L46'!O10</t>
  </si>
  <si>
    <t>L46'!N10</t>
  </si>
  <si>
    <t>L46'!M10</t>
  </si>
  <si>
    <t>L46'!L10</t>
  </si>
  <si>
    <t>L46'!K10</t>
  </si>
  <si>
    <t>L46'!P11</t>
  </si>
  <si>
    <t>L46'!O11</t>
  </si>
  <si>
    <t>L46'!N11</t>
  </si>
  <si>
    <t>L46'!M11</t>
  </si>
  <si>
    <t>L46'!L11</t>
  </si>
  <si>
    <t>L46'!K11</t>
  </si>
  <si>
    <t>L46'!P12</t>
  </si>
  <si>
    <t>L46'!O12</t>
  </si>
  <si>
    <t>L46'!N12</t>
  </si>
  <si>
    <t>L46'!M12</t>
  </si>
  <si>
    <t>L46'!L12</t>
  </si>
  <si>
    <t>L46'!K12</t>
  </si>
  <si>
    <t>L46'!P13</t>
  </si>
  <si>
    <t>L46'!O13</t>
  </si>
  <si>
    <t>L46'!N13</t>
  </si>
  <si>
    <t>L46'!M13</t>
  </si>
  <si>
    <t>L46'!L13</t>
  </si>
  <si>
    <t>L46'!K13</t>
  </si>
  <si>
    <t>L46'!P14</t>
  </si>
  <si>
    <t>L46'!O14</t>
  </si>
  <si>
    <t>L46'!N14</t>
  </si>
  <si>
    <t>L46'!M14</t>
  </si>
  <si>
    <t>L46'!L14</t>
  </si>
  <si>
    <t>L46'!K14</t>
  </si>
  <si>
    <t>L46'!P15</t>
  </si>
  <si>
    <t>L46'!O15</t>
  </si>
  <si>
    <t>L46'!N15</t>
  </si>
  <si>
    <t>L46'!M15</t>
  </si>
  <si>
    <t>L46'!L15</t>
  </si>
  <si>
    <t>L46'!K15</t>
  </si>
  <si>
    <t>L46'!L16</t>
  </si>
  <si>
    <t>L46'!K16</t>
  </si>
  <si>
    <t>L46'!L17</t>
  </si>
  <si>
    <t>L46'!K17</t>
  </si>
  <si>
    <t>L46'!L18</t>
  </si>
  <si>
    <t>L46'!K18</t>
  </si>
  <si>
    <t>L46'!L19</t>
  </si>
  <si>
    <t>L46'!K19</t>
  </si>
  <si>
    <t>L46'!P20</t>
  </si>
  <si>
    <t>L46'!O20</t>
  </si>
  <si>
    <t>L46'!N20</t>
  </si>
  <si>
    <t>L46'!M20</t>
  </si>
  <si>
    <t>L46'!L20</t>
  </si>
  <si>
    <t>L46'!K20</t>
  </si>
  <si>
    <t>L46'!P25</t>
  </si>
  <si>
    <t>L46'!O25</t>
  </si>
  <si>
    <t>L46'!N25</t>
  </si>
  <si>
    <t>L46'!M25</t>
  </si>
  <si>
    <t>L46'!L25</t>
  </si>
  <si>
    <t>L46'!K25</t>
  </si>
  <si>
    <t>L46'!P21</t>
  </si>
  <si>
    <t>L46'!O21</t>
  </si>
  <si>
    <t>L46'!N21</t>
  </si>
  <si>
    <t>L46'!M21</t>
  </si>
  <si>
    <t>L46'!L21</t>
  </si>
  <si>
    <t>L46'!K21</t>
  </si>
  <si>
    <t>L46'!P22</t>
  </si>
  <si>
    <t>L46'!O22</t>
  </si>
  <si>
    <t>L46'!N22</t>
  </si>
  <si>
    <t>L46'!M22</t>
  </si>
  <si>
    <t>L46'!L22</t>
  </si>
  <si>
    <t>L46'!K22</t>
  </si>
  <si>
    <t>L46'!P23</t>
  </si>
  <si>
    <t>L46'!O23</t>
  </si>
  <si>
    <t>L46'!N23</t>
  </si>
  <si>
    <t>L46'!M23</t>
  </si>
  <si>
    <t>L46'!L23</t>
  </si>
  <si>
    <t>L46'!K23</t>
  </si>
  <si>
    <t>L46'!P24</t>
  </si>
  <si>
    <t>L46'!O24</t>
  </si>
  <si>
    <t>L46'!N24</t>
  </si>
  <si>
    <t>L46'!M24</t>
  </si>
  <si>
    <t>L46'!L24</t>
  </si>
  <si>
    <t>L46'!K24</t>
  </si>
  <si>
    <t>L46'!P26</t>
  </si>
  <si>
    <t>L46'!O26</t>
  </si>
  <si>
    <t>L46'!N26</t>
  </si>
  <si>
    <t>L46'!M26</t>
  </si>
  <si>
    <t>L46'!L26</t>
  </si>
  <si>
    <t>L46'!K26</t>
  </si>
  <si>
    <t>L46'!P27</t>
  </si>
  <si>
    <t>L46'!O27</t>
  </si>
  <si>
    <t>L46'!N27</t>
  </si>
  <si>
    <t>L46'!M27</t>
  </si>
  <si>
    <t>L46'!L27</t>
  </si>
  <si>
    <t>L46'!K27</t>
  </si>
  <si>
    <t>L46'!P28</t>
  </si>
  <si>
    <t>L46'!O28</t>
  </si>
  <si>
    <t>L46'!N28</t>
  </si>
  <si>
    <t>L46'!M28</t>
  </si>
  <si>
    <t>L46'!L28</t>
  </si>
  <si>
    <t>L46'!K28</t>
  </si>
  <si>
    <t>L46'!P29</t>
  </si>
  <si>
    <t>L46'!O29</t>
  </si>
  <si>
    <t>L46'!N29</t>
  </si>
  <si>
    <t>L46'!M29</t>
  </si>
  <si>
    <t>L46'!L29</t>
  </si>
  <si>
    <t>L46'!K29</t>
  </si>
  <si>
    <t>L46'!M16</t>
  </si>
  <si>
    <t>L46'!N16</t>
  </si>
  <si>
    <t>L46'!O16</t>
  </si>
  <si>
    <t>L46'!P16</t>
  </si>
  <si>
    <t>L46'!M17</t>
  </si>
  <si>
    <t>L46'!N17</t>
  </si>
  <si>
    <t>L46'!O17</t>
  </si>
  <si>
    <t>L46'!P17</t>
  </si>
  <si>
    <t>L46'!M18</t>
  </si>
  <si>
    <t>L46'!N18</t>
  </si>
  <si>
    <t>L46'!O18</t>
  </si>
  <si>
    <t>L46'!P18</t>
  </si>
  <si>
    <t>L46'!M19</t>
  </si>
  <si>
    <t>L46'!N19</t>
  </si>
  <si>
    <t>L46'!O19</t>
  </si>
  <si>
    <t>L46'!P19</t>
  </si>
  <si>
    <t>L46'!J10</t>
  </si>
  <si>
    <t>L46'!I10</t>
  </si>
  <si>
    <t>L46'!H10</t>
  </si>
  <si>
    <t>L46'!G10</t>
  </si>
  <si>
    <t>L46'!F10</t>
  </si>
  <si>
    <t>L46'!E10</t>
  </si>
  <si>
    <t>L46'!J11</t>
  </si>
  <si>
    <t>L46'!I11</t>
  </si>
  <si>
    <t>L46'!H11</t>
  </si>
  <si>
    <t>L46'!G11</t>
  </si>
  <si>
    <t>L46'!F11</t>
  </si>
  <si>
    <t>L46'!E11</t>
  </si>
  <si>
    <t>L46'!J12</t>
  </si>
  <si>
    <t>L46'!I12</t>
  </si>
  <si>
    <t>L46'!H12</t>
  </si>
  <si>
    <t>L46'!G12</t>
  </si>
  <si>
    <t>L46'!F12</t>
  </si>
  <si>
    <t>L46'!E12</t>
  </si>
  <si>
    <t>L46'!J13</t>
  </si>
  <si>
    <t>L46'!I13</t>
  </si>
  <si>
    <t>L46'!H13</t>
  </si>
  <si>
    <t>L46'!G13</t>
  </si>
  <si>
    <t>L46'!F13</t>
  </si>
  <si>
    <t>L46'!E13</t>
  </si>
  <si>
    <t>L46'!J14</t>
  </si>
  <si>
    <t>L46'!I14</t>
  </si>
  <si>
    <t>L46'!H14</t>
  </si>
  <si>
    <t>L46'!G14</t>
  </si>
  <si>
    <t>L46'!F14</t>
  </si>
  <si>
    <t>L46'!E14</t>
  </si>
  <si>
    <t>L46'!J15</t>
  </si>
  <si>
    <t>L46'!I15</t>
  </si>
  <si>
    <t>L46'!H15</t>
  </si>
  <si>
    <t>L46'!G15</t>
  </si>
  <si>
    <t>L46'!F15</t>
  </si>
  <si>
    <t>L46'!E15</t>
  </si>
  <si>
    <t>L46'!F16</t>
  </si>
  <si>
    <t>L46'!E16</t>
  </si>
  <si>
    <t>L46'!F17</t>
  </si>
  <si>
    <t>L46'!E17</t>
  </si>
  <si>
    <t>L46'!F18</t>
  </si>
  <si>
    <t>L46'!E18</t>
  </si>
  <si>
    <t>L46'!F19</t>
  </si>
  <si>
    <t>L46'!E19</t>
  </si>
  <si>
    <t>L46'!J20</t>
  </si>
  <si>
    <t>L46'!I20</t>
  </si>
  <si>
    <t>L46'!H20</t>
  </si>
  <si>
    <t>L46'!G20</t>
  </si>
  <si>
    <t>L46'!F20</t>
  </si>
  <si>
    <t>L46'!E20</t>
  </si>
  <si>
    <t>L46'!J25</t>
  </si>
  <si>
    <t>L46'!I25</t>
  </si>
  <si>
    <t>L46'!H25</t>
  </si>
  <si>
    <t>L46'!G25</t>
  </si>
  <si>
    <t>L46'!F25</t>
  </si>
  <si>
    <t>L46'!E25</t>
  </si>
  <si>
    <t>L46'!J21</t>
  </si>
  <si>
    <t>L46'!I21</t>
  </si>
  <si>
    <t>L46'!H21</t>
  </si>
  <si>
    <t>L46'!G21</t>
  </si>
  <si>
    <t>L46'!F21</t>
  </si>
  <si>
    <t>L46'!E21</t>
  </si>
  <si>
    <t>L46'!J22</t>
  </si>
  <si>
    <t>L46'!I22</t>
  </si>
  <si>
    <t>L46'!H22</t>
  </si>
  <si>
    <t>L46'!G22</t>
  </si>
  <si>
    <t>L46'!F22</t>
  </si>
  <si>
    <t>L46'!E22</t>
  </si>
  <si>
    <t>L46'!J23</t>
  </si>
  <si>
    <t>L46'!I23</t>
  </si>
  <si>
    <t>L46'!H23</t>
  </si>
  <si>
    <t>L46'!G23</t>
  </si>
  <si>
    <t>L46'!F23</t>
  </si>
  <si>
    <t>L46'!E23</t>
  </si>
  <si>
    <t>L46'!J24</t>
  </si>
  <si>
    <t>L46'!I24</t>
  </si>
  <si>
    <t>L46'!H24</t>
  </si>
  <si>
    <t>L46'!G24</t>
  </si>
  <si>
    <t>L46'!F24</t>
  </si>
  <si>
    <t>L46'!E24</t>
  </si>
  <si>
    <t>L46'!J26</t>
  </si>
  <si>
    <t>L46'!I26</t>
  </si>
  <si>
    <t>L46'!H26</t>
  </si>
  <si>
    <t>L46'!G26</t>
  </si>
  <si>
    <t>L46'!F26</t>
  </si>
  <si>
    <t>L46'!E26</t>
  </si>
  <si>
    <t>L46'!J27</t>
  </si>
  <si>
    <t>L46'!I27</t>
  </si>
  <si>
    <t>L46'!H27</t>
  </si>
  <si>
    <t>L46'!G27</t>
  </si>
  <si>
    <t>L46'!F27</t>
  </si>
  <si>
    <t>L46'!E27</t>
  </si>
  <si>
    <t>L46'!J28</t>
  </si>
  <si>
    <t>L46'!I28</t>
  </si>
  <si>
    <t>L46'!H28</t>
  </si>
  <si>
    <t>L46'!G28</t>
  </si>
  <si>
    <t>L46'!F28</t>
  </si>
  <si>
    <t>L46'!E28</t>
  </si>
  <si>
    <t>L46'!J29</t>
  </si>
  <si>
    <t>L46'!I29</t>
  </si>
  <si>
    <t>L46'!H29</t>
  </si>
  <si>
    <t>L46'!G29</t>
  </si>
  <si>
    <t>L46'!F29</t>
  </si>
  <si>
    <t>L46'!E29</t>
  </si>
  <si>
    <t>L46'!G16</t>
  </si>
  <si>
    <t>L46'!H16</t>
  </si>
  <si>
    <t>L46'!I16</t>
  </si>
  <si>
    <t>L46'!J16</t>
  </si>
  <si>
    <t>L46'!G17</t>
  </si>
  <si>
    <t>L46'!H17</t>
  </si>
  <si>
    <t>L46'!I17</t>
  </si>
  <si>
    <t>L46'!J17</t>
  </si>
  <si>
    <t>L46'!G18</t>
  </si>
  <si>
    <t>L46'!H18</t>
  </si>
  <si>
    <t>L46'!I18</t>
  </si>
  <si>
    <t>L46'!J18</t>
  </si>
  <si>
    <t>L46'!G19</t>
  </si>
  <si>
    <t>L46'!H19</t>
  </si>
  <si>
    <t>L46'!I19</t>
  </si>
  <si>
    <t>L46'!J19</t>
  </si>
  <si>
    <t>L46'!V10</t>
  </si>
  <si>
    <t>L46'!U10</t>
  </si>
  <si>
    <t>L46'!T10</t>
  </si>
  <si>
    <t>L46'!S10</t>
  </si>
  <si>
    <t>L46'!R10</t>
  </si>
  <si>
    <t>L46'!Q10</t>
  </si>
  <si>
    <t>L46'!V11</t>
  </si>
  <si>
    <t>L46'!U11</t>
  </si>
  <si>
    <t>L46'!T11</t>
  </si>
  <si>
    <t>L46'!S11</t>
  </si>
  <si>
    <t>L46'!R11</t>
  </si>
  <si>
    <t>L46'!Q11</t>
  </si>
  <si>
    <t>L46'!V12</t>
  </si>
  <si>
    <t>L46'!U12</t>
  </si>
  <si>
    <t>L46'!T12</t>
  </si>
  <si>
    <t>L46'!S12</t>
  </si>
  <si>
    <t>L46'!R12</t>
  </si>
  <si>
    <t>L46'!Q12</t>
  </si>
  <si>
    <t>L46'!V13</t>
  </si>
  <si>
    <t>L46'!U13</t>
  </si>
  <si>
    <t>L46'!T13</t>
  </si>
  <si>
    <t>L46'!S13</t>
  </si>
  <si>
    <t>L46'!R13</t>
  </si>
  <si>
    <t>L46'!Q13</t>
  </si>
  <si>
    <t>L46'!V14</t>
  </si>
  <si>
    <t>L46'!U14</t>
  </si>
  <si>
    <t>L46'!T14</t>
  </si>
  <si>
    <t>L46'!S14</t>
  </si>
  <si>
    <t>L46'!R14</t>
  </si>
  <si>
    <t>L46'!Q14</t>
  </si>
  <si>
    <t>L46'!V15</t>
  </si>
  <si>
    <t>L46'!U15</t>
  </si>
  <si>
    <t>L46'!T15</t>
  </si>
  <si>
    <t>L46'!S15</t>
  </si>
  <si>
    <t>L46'!R15</t>
  </si>
  <si>
    <t>L46'!Q15</t>
  </si>
  <si>
    <t>L46'!R16</t>
  </si>
  <si>
    <t>L46'!Q16</t>
  </si>
  <si>
    <t>L46'!R17</t>
  </si>
  <si>
    <t>L46'!Q17</t>
  </si>
  <si>
    <t>L46'!R18</t>
  </si>
  <si>
    <t>L46'!Q18</t>
  </si>
  <si>
    <t>L46'!R19</t>
  </si>
  <si>
    <t>L46'!Q19</t>
  </si>
  <si>
    <t>L46'!V20</t>
  </si>
  <si>
    <t>L46'!U20</t>
  </si>
  <si>
    <t>L46'!T20</t>
  </si>
  <si>
    <t>L46'!S20</t>
  </si>
  <si>
    <t>L46'!R20</t>
  </si>
  <si>
    <t>L46'!Q20</t>
  </si>
  <si>
    <t>L46'!V25</t>
  </si>
  <si>
    <t>L46'!U25</t>
  </si>
  <si>
    <t>L46'!T25</t>
  </si>
  <si>
    <t>L46'!S25</t>
  </si>
  <si>
    <t>L46'!R25</t>
  </si>
  <si>
    <t>L46'!Q25</t>
  </si>
  <si>
    <t>L46'!V21</t>
  </si>
  <si>
    <t>L46'!U21</t>
  </si>
  <si>
    <t>L46'!T21</t>
  </si>
  <si>
    <t>L46'!S21</t>
  </si>
  <si>
    <t>L46'!R21</t>
  </si>
  <si>
    <t>L46'!Q21</t>
  </si>
  <si>
    <t>L46'!V22</t>
  </si>
  <si>
    <t>L46'!U22</t>
  </si>
  <si>
    <t>L46'!T22</t>
  </si>
  <si>
    <t>L46'!S22</t>
  </si>
  <si>
    <t>L46'!R22</t>
  </si>
  <si>
    <t>L46'!Q22</t>
  </si>
  <si>
    <t>L46'!V23</t>
  </si>
  <si>
    <t>L46'!U23</t>
  </si>
  <si>
    <t>L46'!T23</t>
  </si>
  <si>
    <t>L46'!S23</t>
  </si>
  <si>
    <t>L46'!R23</t>
  </si>
  <si>
    <t>L46'!Q23</t>
  </si>
  <si>
    <t>L46'!V24</t>
  </si>
  <si>
    <t>L46'!U24</t>
  </si>
  <si>
    <t>L46'!T24</t>
  </si>
  <si>
    <t>L46'!S24</t>
  </si>
  <si>
    <t>L46'!R24</t>
  </si>
  <si>
    <t>L46'!Q24</t>
  </si>
  <si>
    <t>L46'!V26</t>
  </si>
  <si>
    <t>L46'!U26</t>
  </si>
  <si>
    <t>L46'!T26</t>
  </si>
  <si>
    <t>L46'!S26</t>
  </si>
  <si>
    <t>L46'!R26</t>
  </si>
  <si>
    <t>L46'!Q26</t>
  </si>
  <si>
    <t>L46'!V27</t>
  </si>
  <si>
    <t>L46'!U27</t>
  </si>
  <si>
    <t>L46'!T27</t>
  </si>
  <si>
    <t>L46'!S27</t>
  </si>
  <si>
    <t>L46'!R27</t>
  </si>
  <si>
    <t>L46'!Q27</t>
  </si>
  <si>
    <t>L46'!V28</t>
  </si>
  <si>
    <t>L46'!U28</t>
  </si>
  <si>
    <t>L46'!T28</t>
  </si>
  <si>
    <t>L46'!S28</t>
  </si>
  <si>
    <t>L46'!R28</t>
  </si>
  <si>
    <t>L46'!Q28</t>
  </si>
  <si>
    <t>L46'!V29</t>
  </si>
  <si>
    <t>L46'!U29</t>
  </si>
  <si>
    <t>L46'!T29</t>
  </si>
  <si>
    <t>L46'!S29</t>
  </si>
  <si>
    <t>L46'!R29</t>
  </si>
  <si>
    <t>L46'!Q29</t>
  </si>
  <si>
    <t>L46'!S16</t>
  </si>
  <si>
    <t>L46'!T16</t>
  </si>
  <si>
    <t>L46'!U16</t>
  </si>
  <si>
    <t>L46'!V16</t>
  </si>
  <si>
    <t>L46'!S17</t>
  </si>
  <si>
    <t>L46'!T17</t>
  </si>
  <si>
    <t>L46'!U17</t>
  </si>
  <si>
    <t>L46'!V17</t>
  </si>
  <si>
    <t>L46'!S18</t>
  </si>
  <si>
    <t>L46'!T18</t>
  </si>
  <si>
    <t>L46'!U18</t>
  </si>
  <si>
    <t>L46'!V18</t>
  </si>
  <si>
    <t>L46'!S19</t>
  </si>
  <si>
    <t>L46'!T19</t>
  </si>
  <si>
    <t>L46'!U19</t>
  </si>
  <si>
    <t>L46'!V19</t>
  </si>
  <si>
    <t>S460107</t>
  </si>
  <si>
    <t>S460108</t>
  </si>
  <si>
    <t>S460109</t>
  </si>
  <si>
    <t>S460110</t>
  </si>
  <si>
    <t>S460111</t>
  </si>
  <si>
    <t>S460112</t>
  </si>
  <si>
    <t>S460207</t>
  </si>
  <si>
    <t>S460208</t>
  </si>
  <si>
    <t>S460209</t>
  </si>
  <si>
    <t>S460210</t>
  </si>
  <si>
    <t>S460211</t>
  </si>
  <si>
    <t>S460212</t>
  </si>
  <si>
    <t>S460307</t>
  </si>
  <si>
    <t>S460308</t>
  </si>
  <si>
    <t>S460309</t>
  </si>
  <si>
    <t>S460310</t>
  </si>
  <si>
    <t>S460311</t>
  </si>
  <si>
    <t>S460312</t>
  </si>
  <si>
    <t>S460407</t>
  </si>
  <si>
    <t>S460408</t>
  </si>
  <si>
    <t>S460409</t>
  </si>
  <si>
    <t>S460410</t>
  </si>
  <si>
    <t>S460411</t>
  </si>
  <si>
    <t>S460412</t>
  </si>
  <si>
    <t>S460507</t>
  </si>
  <si>
    <t>S460508</t>
  </si>
  <si>
    <t>S460509</t>
  </si>
  <si>
    <t>S460510</t>
  </si>
  <si>
    <t>S460511</t>
  </si>
  <si>
    <t>S460512</t>
  </si>
  <si>
    <t>S460607</t>
  </si>
  <si>
    <t>S460608</t>
  </si>
  <si>
    <t>S460609</t>
  </si>
  <si>
    <t>S460610</t>
  </si>
  <si>
    <t>S460611</t>
  </si>
  <si>
    <t>S460612</t>
  </si>
  <si>
    <t>S460711</t>
  </si>
  <si>
    <t>S460712</t>
  </si>
  <si>
    <t>S460811</t>
  </si>
  <si>
    <t>S460812</t>
  </si>
  <si>
    <t>S460911</t>
  </si>
  <si>
    <t>S460912</t>
  </si>
  <si>
    <t>S461011</t>
  </si>
  <si>
    <t>S461012</t>
  </si>
  <si>
    <t>S461107</t>
  </si>
  <si>
    <t>S461108</t>
  </si>
  <si>
    <t>S461109</t>
  </si>
  <si>
    <t>S461110</t>
  </si>
  <si>
    <t>S461111</t>
  </si>
  <si>
    <t>S461112</t>
  </si>
  <si>
    <t>S461607</t>
  </si>
  <si>
    <t>S461608</t>
  </si>
  <si>
    <t>S461609</t>
  </si>
  <si>
    <t>S461610</t>
  </si>
  <si>
    <t>S461611</t>
  </si>
  <si>
    <t>S461612</t>
  </si>
  <si>
    <t>S461207</t>
  </si>
  <si>
    <t>S461208</t>
  </si>
  <si>
    <t>S461209</t>
  </si>
  <si>
    <t>S461210</t>
  </si>
  <si>
    <t>S461211</t>
  </si>
  <si>
    <t>S461212</t>
  </si>
  <si>
    <t>S461307</t>
  </si>
  <si>
    <t>S461308</t>
  </si>
  <si>
    <t>S461309</t>
  </si>
  <si>
    <t>S461310</t>
  </si>
  <si>
    <t>S461311</t>
  </si>
  <si>
    <t>S461312</t>
  </si>
  <si>
    <t>S461407</t>
  </si>
  <si>
    <t>S461408</t>
  </si>
  <si>
    <t>S461409</t>
  </si>
  <si>
    <t>S461410</t>
  </si>
  <si>
    <t>S461411</t>
  </si>
  <si>
    <t>S461412</t>
  </si>
  <si>
    <t>S461507</t>
  </si>
  <si>
    <t>S461508</t>
  </si>
  <si>
    <t>S461509</t>
  </si>
  <si>
    <t>S461510</t>
  </si>
  <si>
    <t>S461511</t>
  </si>
  <si>
    <t>S461512</t>
  </si>
  <si>
    <t>S461707</t>
  </si>
  <si>
    <t>S461708</t>
  </si>
  <si>
    <t>S461709</t>
  </si>
  <si>
    <t>S461710</t>
  </si>
  <si>
    <t>S461711</t>
  </si>
  <si>
    <t>S461712</t>
  </si>
  <si>
    <t>S461807</t>
  </si>
  <si>
    <t>S461808</t>
  </si>
  <si>
    <t>S461809</t>
  </si>
  <si>
    <t>S461810</t>
  </si>
  <si>
    <t>S461811</t>
  </si>
  <si>
    <t>S461812</t>
  </si>
  <si>
    <t>S461907</t>
  </si>
  <si>
    <t>S461908</t>
  </si>
  <si>
    <t>S461909</t>
  </si>
  <si>
    <t>S461910</t>
  </si>
  <si>
    <t>S461911</t>
  </si>
  <si>
    <t>S461912</t>
  </si>
  <si>
    <t>S462007</t>
  </si>
  <si>
    <t>S462008</t>
  </si>
  <si>
    <t>S462009</t>
  </si>
  <si>
    <t>S462010</t>
  </si>
  <si>
    <t>S462011</t>
  </si>
  <si>
    <t>S462012</t>
  </si>
  <si>
    <t>S460710</t>
  </si>
  <si>
    <t>S460709</t>
  </si>
  <si>
    <t>S460708</t>
  </si>
  <si>
    <t>S460707</t>
  </si>
  <si>
    <t>S460810</t>
  </si>
  <si>
    <t>S460809</t>
  </si>
  <si>
    <t>S460808</t>
  </si>
  <si>
    <t>S460807</t>
  </si>
  <si>
    <t>S460910</t>
  </si>
  <si>
    <t>S460909</t>
  </si>
  <si>
    <t>S460908</t>
  </si>
  <si>
    <t>S460907</t>
  </si>
  <si>
    <t>S461010</t>
  </si>
  <si>
    <t>S461009</t>
  </si>
  <si>
    <t>S461008</t>
  </si>
  <si>
    <t>S461007</t>
  </si>
  <si>
    <t>S460113</t>
  </si>
  <si>
    <t>S460114</t>
  </si>
  <si>
    <t>S460115</t>
  </si>
  <si>
    <t>S460116</t>
  </si>
  <si>
    <t>S460117</t>
  </si>
  <si>
    <t>S460118</t>
  </si>
  <si>
    <t>S460213</t>
  </si>
  <si>
    <t>S460214</t>
  </si>
  <si>
    <t>S460215</t>
  </si>
  <si>
    <t>S460216</t>
  </si>
  <si>
    <t>S460217</t>
  </si>
  <si>
    <t>S460218</t>
  </si>
  <si>
    <t>S460313</t>
  </si>
  <si>
    <t>S460314</t>
  </si>
  <si>
    <t>S460315</t>
  </si>
  <si>
    <t>S460316</t>
  </si>
  <si>
    <t>S460317</t>
  </si>
  <si>
    <t>S460318</t>
  </si>
  <si>
    <t>S460413</t>
  </si>
  <si>
    <t>S460414</t>
  </si>
  <si>
    <t>S460415</t>
  </si>
  <si>
    <t>S460416</t>
  </si>
  <si>
    <t>S460417</t>
  </si>
  <si>
    <t>S460418</t>
  </si>
  <si>
    <t>S460513</t>
  </si>
  <si>
    <t>S460514</t>
  </si>
  <si>
    <t>S460515</t>
  </si>
  <si>
    <t>S460516</t>
  </si>
  <si>
    <t>S460517</t>
  </si>
  <si>
    <t>S460518</t>
  </si>
  <si>
    <t>S460613</t>
  </si>
  <si>
    <t>S460614</t>
  </si>
  <si>
    <t>S460615</t>
  </si>
  <si>
    <t>S460616</t>
  </si>
  <si>
    <t>S460617</t>
  </si>
  <si>
    <t>S460618</t>
  </si>
  <si>
    <t>S460717</t>
  </si>
  <si>
    <t>S460718</t>
  </si>
  <si>
    <t>S460817</t>
  </si>
  <si>
    <t>S460818</t>
  </si>
  <si>
    <t>S460917</t>
  </si>
  <si>
    <t>S460918</t>
  </si>
  <si>
    <t>S461017</t>
  </si>
  <si>
    <t>S461018</t>
  </si>
  <si>
    <t>S461113</t>
  </si>
  <si>
    <t>S461114</t>
  </si>
  <si>
    <t>S461115</t>
  </si>
  <si>
    <t>S461116</t>
  </si>
  <si>
    <t>S461117</t>
  </si>
  <si>
    <t>S461118</t>
  </si>
  <si>
    <t>S461613</t>
  </si>
  <si>
    <t>S461614</t>
  </si>
  <si>
    <t>S461615</t>
  </si>
  <si>
    <t>S461616</t>
  </si>
  <si>
    <t>S461617</t>
  </si>
  <si>
    <t>S461618</t>
  </si>
  <si>
    <t>S461213</t>
  </si>
  <si>
    <t>S461214</t>
  </si>
  <si>
    <t>S461215</t>
  </si>
  <si>
    <t>S461216</t>
  </si>
  <si>
    <t>S461217</t>
  </si>
  <si>
    <t>S461218</t>
  </si>
  <si>
    <t>S461313</t>
  </si>
  <si>
    <t>S461314</t>
  </si>
  <si>
    <t>S461315</t>
  </si>
  <si>
    <t>S461316</t>
  </si>
  <si>
    <t>S461317</t>
  </si>
  <si>
    <t>S461318</t>
  </si>
  <si>
    <t>S461413</t>
  </si>
  <si>
    <t>S461414</t>
  </si>
  <si>
    <t>S461415</t>
  </si>
  <si>
    <t>S461416</t>
  </si>
  <si>
    <t>S461417</t>
  </si>
  <si>
    <t>S461418</t>
  </si>
  <si>
    <t>S461513</t>
  </si>
  <si>
    <t>S461514</t>
  </si>
  <si>
    <t>S461515</t>
  </si>
  <si>
    <t>S461516</t>
  </si>
  <si>
    <t>S461517</t>
  </si>
  <si>
    <t>S461518</t>
  </si>
  <si>
    <t>S461713</t>
  </si>
  <si>
    <t>S461714</t>
  </si>
  <si>
    <t>S461715</t>
  </si>
  <si>
    <t>S461716</t>
  </si>
  <si>
    <t>S461717</t>
  </si>
  <si>
    <t>S461718</t>
  </si>
  <si>
    <t>S461813</t>
  </si>
  <si>
    <t>S461814</t>
  </si>
  <si>
    <t>S461815</t>
  </si>
  <si>
    <t>S461816</t>
  </si>
  <si>
    <t>S461817</t>
  </si>
  <si>
    <t>S461818</t>
  </si>
  <si>
    <t>S461913</t>
  </si>
  <si>
    <t>S461914</t>
  </si>
  <si>
    <t>S461915</t>
  </si>
  <si>
    <t>S461916</t>
  </si>
  <si>
    <t>S461917</t>
  </si>
  <si>
    <t>S461918</t>
  </si>
  <si>
    <t>S462013</t>
  </si>
  <si>
    <t>S462014</t>
  </si>
  <si>
    <t>S462015</t>
  </si>
  <si>
    <t>S462016</t>
  </si>
  <si>
    <t>S462017</t>
  </si>
  <si>
    <t>S462018</t>
  </si>
  <si>
    <t>S460716</t>
  </si>
  <si>
    <t>S460715</t>
  </si>
  <si>
    <t>S460714</t>
  </si>
  <si>
    <t>S460713</t>
  </si>
  <si>
    <t>S460816</t>
  </si>
  <si>
    <t>S460815</t>
  </si>
  <si>
    <t>S460814</t>
  </si>
  <si>
    <t>S460813</t>
  </si>
  <si>
    <t>S460916</t>
  </si>
  <si>
    <t>S460915</t>
  </si>
  <si>
    <t>S460914</t>
  </si>
  <si>
    <t>S460913</t>
  </si>
  <si>
    <t>S461016</t>
  </si>
  <si>
    <t>S461015</t>
  </si>
  <si>
    <t>S461014</t>
  </si>
  <si>
    <t>S461013</t>
  </si>
  <si>
    <t>S460101</t>
  </si>
  <si>
    <t>S460102</t>
  </si>
  <si>
    <t>S460103</t>
  </si>
  <si>
    <t>S460104</t>
  </si>
  <si>
    <t>S460105</t>
  </si>
  <si>
    <t>S460106</t>
  </si>
  <si>
    <t>S460201</t>
  </si>
  <si>
    <t>S460202</t>
  </si>
  <si>
    <t>S460203</t>
  </si>
  <si>
    <t>S460204</t>
  </si>
  <si>
    <t>S460205</t>
  </si>
  <si>
    <t>S460206</t>
  </si>
  <si>
    <t>S460301</t>
  </si>
  <si>
    <t>S460302</t>
  </si>
  <si>
    <t>S460303</t>
  </si>
  <si>
    <t>S460304</t>
  </si>
  <si>
    <t>S460305</t>
  </si>
  <si>
    <t>S460306</t>
  </si>
  <si>
    <t>S460401</t>
  </si>
  <si>
    <t>S460402</t>
  </si>
  <si>
    <t>S460403</t>
  </si>
  <si>
    <t>S460404</t>
  </si>
  <si>
    <t>S460405</t>
  </si>
  <si>
    <t>S460406</t>
  </si>
  <si>
    <t>S460501</t>
  </si>
  <si>
    <t>S460502</t>
  </si>
  <si>
    <t>S460503</t>
  </si>
  <si>
    <t>S460504</t>
  </si>
  <si>
    <t>S460505</t>
  </si>
  <si>
    <t>S460506</t>
  </si>
  <si>
    <t>S460601</t>
  </si>
  <si>
    <t>S460602</t>
  </si>
  <si>
    <t>S460603</t>
  </si>
  <si>
    <t>S460604</t>
  </si>
  <si>
    <t>S460605</t>
  </si>
  <si>
    <t>S460606</t>
  </si>
  <si>
    <t>S460705</t>
  </si>
  <si>
    <t>S460706</t>
  </si>
  <si>
    <t>S460805</t>
  </si>
  <si>
    <t>S460806</t>
  </si>
  <si>
    <t>S460905</t>
  </si>
  <si>
    <t>S460906</t>
  </si>
  <si>
    <t>S461005</t>
  </si>
  <si>
    <t>S461006</t>
  </si>
  <si>
    <t>S461101</t>
  </si>
  <si>
    <t>S461102</t>
  </si>
  <si>
    <t>S461103</t>
  </si>
  <si>
    <t>S461104</t>
  </si>
  <si>
    <t>S461105</t>
  </si>
  <si>
    <t>S461106</t>
  </si>
  <si>
    <t>S461601</t>
  </si>
  <si>
    <t>S461602</t>
  </si>
  <si>
    <t>S461603</t>
  </si>
  <si>
    <t>S461604</t>
  </si>
  <si>
    <t>S461605</t>
  </si>
  <si>
    <t>S461606</t>
  </si>
  <si>
    <t>S461201</t>
  </si>
  <si>
    <t>S461202</t>
  </si>
  <si>
    <t>S461203</t>
  </si>
  <si>
    <t>S461204</t>
  </si>
  <si>
    <t>S461205</t>
  </si>
  <si>
    <t>S461206</t>
  </si>
  <si>
    <t>S461301</t>
  </si>
  <si>
    <t>S461302</t>
  </si>
  <si>
    <t>S461303</t>
  </si>
  <si>
    <t>S461304</t>
  </si>
  <si>
    <t>S461305</t>
  </si>
  <si>
    <t>S461306</t>
  </si>
  <si>
    <t>S461401</t>
  </si>
  <si>
    <t>S461402</t>
  </si>
  <si>
    <t>S461403</t>
  </si>
  <si>
    <t>S461404</t>
  </si>
  <si>
    <t>S461405</t>
  </si>
  <si>
    <t>S461406</t>
  </si>
  <si>
    <t>S461501</t>
  </si>
  <si>
    <t>S461502</t>
  </si>
  <si>
    <t>S461503</t>
  </si>
  <si>
    <t>S461504</t>
  </si>
  <si>
    <t>S461505</t>
  </si>
  <si>
    <t>S461506</t>
  </si>
  <si>
    <t>S461701</t>
  </si>
  <si>
    <t>S461702</t>
  </si>
  <si>
    <t>S461703</t>
  </si>
  <si>
    <t>S461704</t>
  </si>
  <si>
    <t>S461705</t>
  </si>
  <si>
    <t>S461706</t>
  </si>
  <si>
    <t>S461801</t>
  </si>
  <si>
    <t>S461802</t>
  </si>
  <si>
    <t>S461803</t>
  </si>
  <si>
    <t>S461804</t>
  </si>
  <si>
    <t>S461805</t>
  </si>
  <si>
    <t>S461806</t>
  </si>
  <si>
    <t>S461901</t>
  </si>
  <si>
    <t>S461902</t>
  </si>
  <si>
    <t>S461903</t>
  </si>
  <si>
    <t>S461904</t>
  </si>
  <si>
    <t>S461905</t>
  </si>
  <si>
    <t>S461906</t>
  </si>
  <si>
    <t>S462001</t>
  </si>
  <si>
    <t>S462002</t>
  </si>
  <si>
    <t>S462003</t>
  </si>
  <si>
    <t>S462004</t>
  </si>
  <si>
    <t>S462005</t>
  </si>
  <si>
    <t>S462006</t>
  </si>
  <si>
    <t>S460704</t>
  </si>
  <si>
    <t>S460703</t>
  </si>
  <si>
    <t>S460702</t>
  </si>
  <si>
    <t>S460701</t>
  </si>
  <si>
    <t>S460804</t>
  </si>
  <si>
    <t>S460803</t>
  </si>
  <si>
    <t>S460802</t>
  </si>
  <si>
    <t>S460801</t>
  </si>
  <si>
    <t>S460904</t>
  </si>
  <si>
    <t>S460903</t>
  </si>
  <si>
    <t>S460902</t>
  </si>
  <si>
    <t>S460901</t>
  </si>
  <si>
    <t>S461004</t>
  </si>
  <si>
    <t>S461003</t>
  </si>
  <si>
    <t>S461002</t>
  </si>
  <si>
    <t>S461001</t>
  </si>
  <si>
    <t>L47'!O10</t>
  </si>
  <si>
    <t>L47'!N10</t>
  </si>
  <si>
    <t>L47'!M10</t>
  </si>
  <si>
    <t>L47'!L10</t>
  </si>
  <si>
    <t>L47'!K10</t>
  </si>
  <si>
    <t>L47'!J10</t>
  </si>
  <si>
    <t>L47'!O11</t>
  </si>
  <si>
    <t>L47'!N11</t>
  </si>
  <si>
    <t>L47'!M11</t>
  </si>
  <si>
    <t>L47'!L11</t>
  </si>
  <si>
    <t>L47'!K11</t>
  </si>
  <si>
    <t>L47'!J11</t>
  </si>
  <si>
    <t>L47'!O12</t>
  </si>
  <si>
    <t>L47'!N12</t>
  </si>
  <si>
    <t>L47'!M12</t>
  </si>
  <si>
    <t>L47'!L12</t>
  </si>
  <si>
    <t>L47'!K12</t>
  </si>
  <si>
    <t>L47'!J12</t>
  </si>
  <si>
    <t>L47'!O13</t>
  </si>
  <si>
    <t>L47'!N13</t>
  </si>
  <si>
    <t>L47'!M13</t>
  </si>
  <si>
    <t>L47'!L13</t>
  </si>
  <si>
    <t>L47'!K13</t>
  </si>
  <si>
    <t>L47'!J13</t>
  </si>
  <si>
    <t>L47'!O14</t>
  </si>
  <si>
    <t>L47'!N14</t>
  </si>
  <si>
    <t>L47'!M14</t>
  </si>
  <si>
    <t>L47'!L14</t>
  </si>
  <si>
    <t>L47'!K14</t>
  </si>
  <si>
    <t>L47'!J14</t>
  </si>
  <si>
    <t>L47'!O15</t>
  </si>
  <si>
    <t>L47'!N15</t>
  </si>
  <si>
    <t>L47'!M15</t>
  </si>
  <si>
    <t>L47'!L15</t>
  </si>
  <si>
    <t>L47'!K15</t>
  </si>
  <si>
    <t>L47'!J15</t>
  </si>
  <si>
    <t>L47'!O16</t>
  </si>
  <si>
    <t>L47'!N16</t>
  </si>
  <si>
    <t>L47'!M16</t>
  </si>
  <si>
    <t>L47'!L16</t>
  </si>
  <si>
    <t>L47'!K16</t>
  </si>
  <si>
    <t>L47'!J16</t>
  </si>
  <si>
    <t>L47'!O17</t>
  </si>
  <si>
    <t>L47'!N17</t>
  </si>
  <si>
    <t>L47'!M17</t>
  </si>
  <si>
    <t>L47'!L17</t>
  </si>
  <si>
    <t>L47'!K17</t>
  </si>
  <si>
    <t>L47'!J17</t>
  </si>
  <si>
    <t>L47'!O18</t>
  </si>
  <si>
    <t>L47'!N18</t>
  </si>
  <si>
    <t>L47'!M18</t>
  </si>
  <si>
    <t>L47'!L18</t>
  </si>
  <si>
    <t>L47'!K18</t>
  </si>
  <si>
    <t>L47'!J18</t>
  </si>
  <si>
    <t>L47'!O19</t>
  </si>
  <si>
    <t>L47'!N19</t>
  </si>
  <si>
    <t>L47'!M19</t>
  </si>
  <si>
    <t>L47'!L19</t>
  </si>
  <si>
    <t>L47'!K19</t>
  </si>
  <si>
    <t>L47'!J19</t>
  </si>
  <si>
    <t>L47'!O20</t>
  </si>
  <si>
    <t>L47'!N20</t>
  </si>
  <si>
    <t>L47'!M20</t>
  </si>
  <si>
    <t>L47'!L20</t>
  </si>
  <si>
    <t>L47'!K20</t>
  </si>
  <si>
    <t>L47'!J20</t>
  </si>
  <si>
    <t>L47'!O21</t>
  </si>
  <si>
    <t>L47'!N21</t>
  </si>
  <si>
    <t>L47'!M21</t>
  </si>
  <si>
    <t>L47'!L21</t>
  </si>
  <si>
    <t>L47'!K21</t>
  </si>
  <si>
    <t>L47'!J21</t>
  </si>
  <si>
    <t>L47'!I10</t>
  </si>
  <si>
    <t>L47'!H10</t>
  </si>
  <si>
    <t>L47'!G10</t>
  </si>
  <si>
    <t>L47'!F10</t>
  </si>
  <si>
    <t>L47'!E10</t>
  </si>
  <si>
    <t>L47'!D10</t>
  </si>
  <si>
    <t>L47'!I11</t>
  </si>
  <si>
    <t>L47'!H11</t>
  </si>
  <si>
    <t>L47'!G11</t>
  </si>
  <si>
    <t>L47'!F11</t>
  </si>
  <si>
    <t>L47'!E11</t>
  </si>
  <si>
    <t>L47'!D11</t>
  </si>
  <si>
    <t>L47'!I12</t>
  </si>
  <si>
    <t>L47'!H12</t>
  </si>
  <si>
    <t>L47'!G12</t>
  </si>
  <si>
    <t>L47'!F12</t>
  </si>
  <si>
    <t>L47'!E12</t>
  </si>
  <si>
    <t>L47'!D12</t>
  </si>
  <si>
    <t>L47'!I13</t>
  </si>
  <si>
    <t>L47'!H13</t>
  </si>
  <si>
    <t>L47'!G13</t>
  </si>
  <si>
    <t>L47'!F13</t>
  </si>
  <si>
    <t>L47'!E13</t>
  </si>
  <si>
    <t>L47'!D13</t>
  </si>
  <si>
    <t>L47'!I14</t>
  </si>
  <si>
    <t>L47'!H14</t>
  </si>
  <si>
    <t>L47'!G14</t>
  </si>
  <si>
    <t>L47'!F14</t>
  </si>
  <si>
    <t>L47'!E14</t>
  </si>
  <si>
    <t>L47'!D14</t>
  </si>
  <si>
    <t>L47'!I15</t>
  </si>
  <si>
    <t>L47'!H15</t>
  </si>
  <si>
    <t>L47'!G15</t>
  </si>
  <si>
    <t>L47'!F15</t>
  </si>
  <si>
    <t>L47'!E15</t>
  </si>
  <si>
    <t>L47'!D15</t>
  </si>
  <si>
    <t>L47'!I16</t>
  </si>
  <si>
    <t>L47'!H16</t>
  </si>
  <si>
    <t>L47'!G16</t>
  </si>
  <si>
    <t>L47'!F16</t>
  </si>
  <si>
    <t>L47'!E16</t>
  </si>
  <si>
    <t>L47'!D16</t>
  </si>
  <si>
    <t>L47'!I17</t>
  </si>
  <si>
    <t>L47'!H17</t>
  </si>
  <si>
    <t>L47'!G17</t>
  </si>
  <si>
    <t>L47'!F17</t>
  </si>
  <si>
    <t>L47'!E17</t>
  </si>
  <si>
    <t>L47'!D17</t>
  </si>
  <si>
    <t>L47'!I18</t>
  </si>
  <si>
    <t>L47'!H18</t>
  </si>
  <si>
    <t>L47'!G18</t>
  </si>
  <si>
    <t>L47'!F18</t>
  </si>
  <si>
    <t>L47'!E18</t>
  </si>
  <si>
    <t>L47'!D18</t>
  </si>
  <si>
    <t>L47'!I19</t>
  </si>
  <si>
    <t>L47'!H19</t>
  </si>
  <si>
    <t>L47'!G19</t>
  </si>
  <si>
    <t>L47'!F19</t>
  </si>
  <si>
    <t>L47'!E19</t>
  </si>
  <si>
    <t>L47'!D19</t>
  </si>
  <si>
    <t>L47'!I20</t>
  </si>
  <si>
    <t>L47'!H20</t>
  </si>
  <si>
    <t>L47'!G20</t>
  </si>
  <si>
    <t>L47'!F20</t>
  </si>
  <si>
    <t>L47'!E20</t>
  </si>
  <si>
    <t>L47'!D20</t>
  </si>
  <si>
    <t>L47'!I21</t>
  </si>
  <si>
    <t>L47'!H21</t>
  </si>
  <si>
    <t>L47'!G21</t>
  </si>
  <si>
    <t>L47'!F21</t>
  </si>
  <si>
    <t>L47'!E21</t>
  </si>
  <si>
    <t>L47'!D21</t>
  </si>
  <si>
    <t>L47'!U10</t>
  </si>
  <si>
    <t>L47'!T10</t>
  </si>
  <si>
    <t>L47'!S10</t>
  </si>
  <si>
    <t>L47'!R10</t>
  </si>
  <si>
    <t>L47'!Q10</t>
  </si>
  <si>
    <t>L47'!P10</t>
  </si>
  <si>
    <t>L47'!U11</t>
  </si>
  <si>
    <t>L47'!T11</t>
  </si>
  <si>
    <t>L47'!S11</t>
  </si>
  <si>
    <t>L47'!R11</t>
  </si>
  <si>
    <t>L47'!Q11</t>
  </si>
  <si>
    <t>L47'!P11</t>
  </si>
  <si>
    <t>L47'!U12</t>
  </si>
  <si>
    <t>L47'!T12</t>
  </si>
  <si>
    <t>L47'!S12</t>
  </si>
  <si>
    <t>L47'!R12</t>
  </si>
  <si>
    <t>L47'!Q12</t>
  </si>
  <si>
    <t>L47'!P12</t>
  </si>
  <si>
    <t>L47'!U13</t>
  </si>
  <si>
    <t>L47'!T13</t>
  </si>
  <si>
    <t>L47'!S13</t>
  </si>
  <si>
    <t>L47'!R13</t>
  </si>
  <si>
    <t>L47'!Q13</t>
  </si>
  <si>
    <t>L47'!P13</t>
  </si>
  <si>
    <t>L47'!U14</t>
  </si>
  <si>
    <t>L47'!T14</t>
  </si>
  <si>
    <t>L47'!S14</t>
  </si>
  <si>
    <t>L47'!R14</t>
  </si>
  <si>
    <t>L47'!Q14</t>
  </si>
  <si>
    <t>L47'!P14</t>
  </si>
  <si>
    <t>L47'!U15</t>
  </si>
  <si>
    <t>L47'!T15</t>
  </si>
  <si>
    <t>L47'!S15</t>
  </si>
  <si>
    <t>L47'!R15</t>
  </si>
  <si>
    <t>L47'!Q15</t>
  </si>
  <si>
    <t>L47'!P15</t>
  </si>
  <si>
    <t>L47'!U16</t>
  </si>
  <si>
    <t>L47'!T16</t>
  </si>
  <si>
    <t>L47'!S16</t>
  </si>
  <si>
    <t>L47'!R16</t>
  </si>
  <si>
    <t>L47'!Q16</t>
  </si>
  <si>
    <t>L47'!P16</t>
  </si>
  <si>
    <t>L47'!U17</t>
  </si>
  <si>
    <t>L47'!T17</t>
  </si>
  <si>
    <t>L47'!S17</t>
  </si>
  <si>
    <t>L47'!R17</t>
  </si>
  <si>
    <t>L47'!Q17</t>
  </si>
  <si>
    <t>L47'!P17</t>
  </si>
  <si>
    <t>L47'!U18</t>
  </si>
  <si>
    <t>L47'!T18</t>
  </si>
  <si>
    <t>L47'!S18</t>
  </si>
  <si>
    <t>L47'!R18</t>
  </si>
  <si>
    <t>L47'!Q18</t>
  </si>
  <si>
    <t>L47'!P18</t>
  </si>
  <si>
    <t>L47'!U19</t>
  </si>
  <si>
    <t>L47'!T19</t>
  </si>
  <si>
    <t>L47'!S19</t>
  </si>
  <si>
    <t>L47'!R19</t>
  </si>
  <si>
    <t>L47'!Q19</t>
  </si>
  <si>
    <t>L47'!P19</t>
  </si>
  <si>
    <t>L47'!U20</t>
  </si>
  <si>
    <t>L47'!T20</t>
  </si>
  <si>
    <t>L47'!S20</t>
  </si>
  <si>
    <t>L47'!R20</t>
  </si>
  <si>
    <t>L47'!Q20</t>
  </si>
  <si>
    <t>L47'!P20</t>
  </si>
  <si>
    <t>L47'!U21</t>
  </si>
  <si>
    <t>L47'!T21</t>
  </si>
  <si>
    <t>L47'!S21</t>
  </si>
  <si>
    <t>L47'!R21</t>
  </si>
  <si>
    <t>L47'!Q21</t>
  </si>
  <si>
    <t>L47'!P21</t>
  </si>
  <si>
    <t>S470107</t>
  </si>
  <si>
    <t>S470108</t>
  </si>
  <si>
    <t>S470109</t>
  </si>
  <si>
    <t>S470110</t>
  </si>
  <si>
    <t>S470111</t>
  </si>
  <si>
    <t>S470112</t>
  </si>
  <si>
    <t>S470207</t>
  </si>
  <si>
    <t>S470208</t>
  </si>
  <si>
    <t>S470209</t>
  </si>
  <si>
    <t>S470210</t>
  </si>
  <si>
    <t>S470211</t>
  </si>
  <si>
    <t>S470212</t>
  </si>
  <si>
    <t>S470307</t>
  </si>
  <si>
    <t>S470308</t>
  </si>
  <si>
    <t>S470309</t>
  </si>
  <si>
    <t>S470310</t>
  </si>
  <si>
    <t>S470311</t>
  </si>
  <si>
    <t>S470312</t>
  </si>
  <si>
    <t>S470407</t>
  </si>
  <si>
    <t>S470408</t>
  </si>
  <si>
    <t>S470409</t>
  </si>
  <si>
    <t>S470410</t>
  </si>
  <si>
    <t>S470411</t>
  </si>
  <si>
    <t>S470412</t>
  </si>
  <si>
    <t>S470507</t>
  </si>
  <si>
    <t>S470508</t>
  </si>
  <si>
    <t>S470509</t>
  </si>
  <si>
    <t>S470510</t>
  </si>
  <si>
    <t>S470511</t>
  </si>
  <si>
    <t>S470512</t>
  </si>
  <si>
    <t>S470607</t>
  </si>
  <si>
    <t>S470608</t>
  </si>
  <si>
    <t>S470609</t>
  </si>
  <si>
    <t>S470610</t>
  </si>
  <si>
    <t>S470611</t>
  </si>
  <si>
    <t>S470612</t>
  </si>
  <si>
    <t>S470707</t>
  </si>
  <si>
    <t>S470708</t>
  </si>
  <si>
    <t>S470709</t>
  </si>
  <si>
    <t>S470710</t>
  </si>
  <si>
    <t>S470711</t>
  </si>
  <si>
    <t>S470712</t>
  </si>
  <si>
    <t>S470807</t>
  </si>
  <si>
    <t>S470808</t>
  </si>
  <si>
    <t>S470809</t>
  </si>
  <si>
    <t>S470810</t>
  </si>
  <si>
    <t>S470811</t>
  </si>
  <si>
    <t>S470812</t>
  </si>
  <si>
    <t>S470907</t>
  </si>
  <si>
    <t>S470908</t>
  </si>
  <si>
    <t>S470909</t>
  </si>
  <si>
    <t>S470910</t>
  </si>
  <si>
    <t>S470911</t>
  </si>
  <si>
    <t>S470912</t>
  </si>
  <si>
    <t>S471007</t>
  </si>
  <si>
    <t>S471008</t>
  </si>
  <si>
    <t>S471009</t>
  </si>
  <si>
    <t>S471010</t>
  </si>
  <si>
    <t>S471011</t>
  </si>
  <si>
    <t>S471012</t>
  </si>
  <si>
    <t>S471107</t>
  </si>
  <si>
    <t>S471108</t>
  </si>
  <si>
    <t>S471109</t>
  </si>
  <si>
    <t>S471110</t>
  </si>
  <si>
    <t>S471111</t>
  </si>
  <si>
    <t>S471112</t>
  </si>
  <si>
    <t>S471207</t>
  </si>
  <si>
    <t>S471208</t>
  </si>
  <si>
    <t>S471209</t>
  </si>
  <si>
    <t>S471210</t>
  </si>
  <si>
    <t>S471211</t>
  </si>
  <si>
    <t>S471212</t>
  </si>
  <si>
    <t>S470113</t>
  </si>
  <si>
    <t>S470114</t>
  </si>
  <si>
    <t>S470115</t>
  </si>
  <si>
    <t>S470116</t>
  </si>
  <si>
    <t>S470117</t>
  </si>
  <si>
    <t>S470118</t>
  </si>
  <si>
    <t>S470213</t>
  </si>
  <si>
    <t>S470214</t>
  </si>
  <si>
    <t>S470215</t>
  </si>
  <si>
    <t>S470216</t>
  </si>
  <si>
    <t>S470217</t>
  </si>
  <si>
    <t>S470218</t>
  </si>
  <si>
    <t>S470313</t>
  </si>
  <si>
    <t>S470314</t>
  </si>
  <si>
    <t>S470315</t>
  </si>
  <si>
    <t>S470316</t>
  </si>
  <si>
    <t>S470317</t>
  </si>
  <si>
    <t>S470318</t>
  </si>
  <si>
    <t>S470413</t>
  </si>
  <si>
    <t>S470414</t>
  </si>
  <si>
    <t>S470415</t>
  </si>
  <si>
    <t>S470416</t>
  </si>
  <si>
    <t>S470417</t>
  </si>
  <si>
    <t>S470418</t>
  </si>
  <si>
    <t>S470513</t>
  </si>
  <si>
    <t>S470514</t>
  </si>
  <si>
    <t>S470515</t>
  </si>
  <si>
    <t>S470516</t>
  </si>
  <si>
    <t>S470517</t>
  </si>
  <si>
    <t>S470518</t>
  </si>
  <si>
    <t>S470613</t>
  </si>
  <si>
    <t>S470614</t>
  </si>
  <si>
    <t>S470615</t>
  </si>
  <si>
    <t>S470616</t>
  </si>
  <si>
    <t>S470617</t>
  </si>
  <si>
    <t>S470618</t>
  </si>
  <si>
    <t>S470713</t>
  </si>
  <si>
    <t>S470714</t>
  </si>
  <si>
    <t>S470715</t>
  </si>
  <si>
    <t>S470716</t>
  </si>
  <si>
    <t>S470717</t>
  </si>
  <si>
    <t>S470718</t>
  </si>
  <si>
    <t>S470813</t>
  </si>
  <si>
    <t>S470814</t>
  </si>
  <si>
    <t>S470815</t>
  </si>
  <si>
    <t>S470816</t>
  </si>
  <si>
    <t>S470817</t>
  </si>
  <si>
    <t>S470818</t>
  </si>
  <si>
    <t>S470913</t>
  </si>
  <si>
    <t>S470914</t>
  </si>
  <si>
    <t>S470915</t>
  </si>
  <si>
    <t>S470916</t>
  </si>
  <si>
    <t>S470917</t>
  </si>
  <si>
    <t>S470918</t>
  </si>
  <si>
    <t>S471013</t>
  </si>
  <si>
    <t>S471014</t>
  </si>
  <si>
    <t>S471015</t>
  </si>
  <si>
    <t>S471016</t>
  </si>
  <si>
    <t>S471017</t>
  </si>
  <si>
    <t>S471018</t>
  </si>
  <si>
    <t>S471113</t>
  </si>
  <si>
    <t>S471114</t>
  </si>
  <si>
    <t>S471115</t>
  </si>
  <si>
    <t>S471116</t>
  </si>
  <si>
    <t>S471117</t>
  </si>
  <si>
    <t>S471118</t>
  </si>
  <si>
    <t>S471213</t>
  </si>
  <si>
    <t>S471214</t>
  </si>
  <si>
    <t>S471215</t>
  </si>
  <si>
    <t>S471216</t>
  </si>
  <si>
    <t>S471217</t>
  </si>
  <si>
    <t>S471218</t>
  </si>
  <si>
    <t>S470101</t>
  </si>
  <si>
    <t>S470102</t>
  </si>
  <si>
    <t>S470103</t>
  </si>
  <si>
    <t>S470104</t>
  </si>
  <si>
    <t>S470105</t>
  </si>
  <si>
    <t>S470106</t>
  </si>
  <si>
    <t>S470201</t>
  </si>
  <si>
    <t>S470202</t>
  </si>
  <si>
    <t>S470203</t>
  </si>
  <si>
    <t>S470204</t>
  </si>
  <si>
    <t>S470205</t>
  </si>
  <si>
    <t>S470206</t>
  </si>
  <si>
    <t>S470301</t>
  </si>
  <si>
    <t>S470302</t>
  </si>
  <si>
    <t>S470303</t>
  </si>
  <si>
    <t>S470304</t>
  </si>
  <si>
    <t>S470305</t>
  </si>
  <si>
    <t>S470306</t>
  </si>
  <si>
    <t>S470401</t>
  </si>
  <si>
    <t>S470402</t>
  </si>
  <si>
    <t>S470403</t>
  </si>
  <si>
    <t>S470404</t>
  </si>
  <si>
    <t>S470405</t>
  </si>
  <si>
    <t>S470406</t>
  </si>
  <si>
    <t>S470501</t>
  </si>
  <si>
    <t>S470502</t>
  </si>
  <si>
    <t>S470503</t>
  </si>
  <si>
    <t>S470504</t>
  </si>
  <si>
    <t>S470505</t>
  </si>
  <si>
    <t>S470506</t>
  </si>
  <si>
    <t>S470601</t>
  </si>
  <si>
    <t>S470602</t>
  </si>
  <si>
    <t>S470603</t>
  </si>
  <si>
    <t>S470604</t>
  </si>
  <si>
    <t>S470605</t>
  </si>
  <si>
    <t>S470606</t>
  </si>
  <si>
    <t>S470701</t>
  </si>
  <si>
    <t>S470702</t>
  </si>
  <si>
    <t>S470703</t>
  </si>
  <si>
    <t>S470704</t>
  </si>
  <si>
    <t>S470705</t>
  </si>
  <si>
    <t>S470706</t>
  </si>
  <si>
    <t>S470801</t>
  </si>
  <si>
    <t>S470802</t>
  </si>
  <si>
    <t>S470803</t>
  </si>
  <si>
    <t>S470804</t>
  </si>
  <si>
    <t>S470805</t>
  </si>
  <si>
    <t>S470806</t>
  </si>
  <si>
    <t>S470901</t>
  </si>
  <si>
    <t>S470902</t>
  </si>
  <si>
    <t>S470903</t>
  </si>
  <si>
    <t>S470904</t>
  </si>
  <si>
    <t>S470905</t>
  </si>
  <si>
    <t>S470906</t>
  </si>
  <si>
    <t>S471001</t>
  </si>
  <si>
    <t>S471002</t>
  </si>
  <si>
    <t>S471003</t>
  </si>
  <si>
    <t>S471004</t>
  </si>
  <si>
    <t>S471005</t>
  </si>
  <si>
    <t>S471006</t>
  </si>
  <si>
    <t>S471101</t>
  </si>
  <si>
    <t>S471102</t>
  </si>
  <si>
    <t>S471103</t>
  </si>
  <si>
    <t>S471104</t>
  </si>
  <si>
    <t>S471105</t>
  </si>
  <si>
    <t>S471106</t>
  </si>
  <si>
    <t>S471201</t>
  </si>
  <si>
    <t>S471202</t>
  </si>
  <si>
    <t>S471203</t>
  </si>
  <si>
    <t>S471204</t>
  </si>
  <si>
    <t>S471205</t>
  </si>
  <si>
    <t>S471206</t>
  </si>
  <si>
    <t>L48'!L11</t>
  </si>
  <si>
    <t>L48'!K11</t>
  </si>
  <si>
    <t>L48'!J11</t>
  </si>
  <si>
    <t>L48'!I11</t>
  </si>
  <si>
    <t>L48'!H11</t>
  </si>
  <si>
    <t>L48'!L12</t>
  </si>
  <si>
    <t>L48'!K12</t>
  </si>
  <si>
    <t>L48'!J12</t>
  </si>
  <si>
    <t>L48'!I12</t>
  </si>
  <si>
    <t>L48'!H12</t>
  </si>
  <si>
    <t>L48'!L13</t>
  </si>
  <si>
    <t>L48'!K13</t>
  </si>
  <si>
    <t>L48'!J13</t>
  </si>
  <si>
    <t>L48'!I13</t>
  </si>
  <si>
    <t>L48'!H13</t>
  </si>
  <si>
    <t>L48'!L14</t>
  </si>
  <si>
    <t>L48'!K14</t>
  </si>
  <si>
    <t>L48'!J14</t>
  </si>
  <si>
    <t>L48'!I14</t>
  </si>
  <si>
    <t>L48'!H14</t>
  </si>
  <si>
    <t>L48'!L15</t>
  </si>
  <si>
    <t>L48'!K15</t>
  </si>
  <si>
    <t>L48'!J15</t>
  </si>
  <si>
    <t>L48'!I15</t>
  </si>
  <si>
    <t>L48'!H15</t>
  </si>
  <si>
    <t>L48'!L16</t>
  </si>
  <si>
    <t>L48'!K16</t>
  </si>
  <si>
    <t>L48'!J16</t>
  </si>
  <si>
    <t>L48'!I16</t>
  </si>
  <si>
    <t>L48'!H16</t>
  </si>
  <si>
    <t>L48'!L17</t>
  </si>
  <si>
    <t>L48'!K17</t>
  </si>
  <si>
    <t>L48'!J17</t>
  </si>
  <si>
    <t>L48'!I17</t>
  </si>
  <si>
    <t>L48'!H17</t>
  </si>
  <si>
    <t>L48'!G11</t>
  </si>
  <si>
    <t>L48'!F11</t>
  </si>
  <si>
    <t>L48'!E11</t>
  </si>
  <si>
    <t>L48'!D11</t>
  </si>
  <si>
    <t>L48'!C11</t>
  </si>
  <si>
    <t>L48'!G12</t>
  </si>
  <si>
    <t>L48'!F12</t>
  </si>
  <si>
    <t>L48'!E12</t>
  </si>
  <si>
    <t>L48'!D12</t>
  </si>
  <si>
    <t>L48'!C12</t>
  </si>
  <si>
    <t>L48'!G13</t>
  </si>
  <si>
    <t>L48'!F13</t>
  </si>
  <si>
    <t>L48'!E13</t>
  </si>
  <si>
    <t>L48'!D13</t>
  </si>
  <si>
    <t>L48'!C13</t>
  </si>
  <si>
    <t>L48'!G14</t>
  </si>
  <si>
    <t>L48'!F14</t>
  </si>
  <si>
    <t>L48'!E14</t>
  </si>
  <si>
    <t>L48'!D14</t>
  </si>
  <si>
    <t>L48'!C14</t>
  </si>
  <si>
    <t>L48'!G15</t>
  </si>
  <si>
    <t>L48'!F15</t>
  </si>
  <si>
    <t>L48'!E15</t>
  </si>
  <si>
    <t>L48'!D15</t>
  </si>
  <si>
    <t>L48'!C15</t>
  </si>
  <si>
    <t>L48'!G16</t>
  </si>
  <si>
    <t>L48'!F16</t>
  </si>
  <si>
    <t>L48'!E16</t>
  </si>
  <si>
    <t>L48'!D16</t>
  </si>
  <si>
    <t>L48'!C16</t>
  </si>
  <si>
    <t>L48'!G17</t>
  </si>
  <si>
    <t>L48'!F17</t>
  </si>
  <si>
    <t>L48'!E17</t>
  </si>
  <si>
    <t>L48'!D17</t>
  </si>
  <si>
    <t>L48'!C17</t>
  </si>
  <si>
    <t>L48'!Q11</t>
  </si>
  <si>
    <t>L48'!P11</t>
  </si>
  <si>
    <t>L48'!O11</t>
  </si>
  <si>
    <t>L48'!N11</t>
  </si>
  <si>
    <t>L48'!M11</t>
  </si>
  <si>
    <t>L48'!Q12</t>
  </si>
  <si>
    <t>L48'!P12</t>
  </si>
  <si>
    <t>L48'!O12</t>
  </si>
  <si>
    <t>L48'!N12</t>
  </si>
  <si>
    <t>L48'!M12</t>
  </si>
  <si>
    <t>L48'!Q13</t>
  </si>
  <si>
    <t>L48'!P13</t>
  </si>
  <si>
    <t>L48'!O13</t>
  </si>
  <si>
    <t>L48'!N13</t>
  </si>
  <si>
    <t>L48'!M13</t>
  </si>
  <si>
    <t>L48'!Q14</t>
  </si>
  <si>
    <t>L48'!P14</t>
  </si>
  <si>
    <t>L48'!O14</t>
  </si>
  <si>
    <t>L48'!N14</t>
  </si>
  <si>
    <t>L48'!M14</t>
  </si>
  <si>
    <t>L48'!Q15</t>
  </si>
  <si>
    <t>L48'!P15</t>
  </si>
  <si>
    <t>L48'!O15</t>
  </si>
  <si>
    <t>L48'!N15</t>
  </si>
  <si>
    <t>L48'!M15</t>
  </si>
  <si>
    <t>L48'!Q16</t>
  </si>
  <si>
    <t>L48'!P16</t>
  </si>
  <si>
    <t>L48'!O16</t>
  </si>
  <si>
    <t>L48'!N16</t>
  </si>
  <si>
    <t>L48'!M16</t>
  </si>
  <si>
    <t>L48'!Q17</t>
  </si>
  <si>
    <t>L48'!P17</t>
  </si>
  <si>
    <t>L48'!O17</t>
  </si>
  <si>
    <t>L48'!N17</t>
  </si>
  <si>
    <t>L48'!M17</t>
  </si>
  <si>
    <t>S480106</t>
  </si>
  <si>
    <t>S480107</t>
  </si>
  <si>
    <t>S480108</t>
  </si>
  <si>
    <t>S480109</t>
  </si>
  <si>
    <t>S480110</t>
  </si>
  <si>
    <t>S480206</t>
  </si>
  <si>
    <t>S480207</t>
  </si>
  <si>
    <t>S480208</t>
  </si>
  <si>
    <t>S480209</t>
  </si>
  <si>
    <t>S480210</t>
  </si>
  <si>
    <t>S480306</t>
  </si>
  <si>
    <t>S480307</t>
  </si>
  <si>
    <t>S480308</t>
  </si>
  <si>
    <t>S480309</t>
  </si>
  <si>
    <t>S480310</t>
  </si>
  <si>
    <t>S480406</t>
  </si>
  <si>
    <t>S480407</t>
  </si>
  <si>
    <t>S480408</t>
  </si>
  <si>
    <t>S480409</t>
  </si>
  <si>
    <t>S480410</t>
  </si>
  <si>
    <t>S480506</t>
  </si>
  <si>
    <t>S480507</t>
  </si>
  <si>
    <t>S480508</t>
  </si>
  <si>
    <t>S480509</t>
  </si>
  <si>
    <t>S480510</t>
  </si>
  <si>
    <t>S480606</t>
  </si>
  <si>
    <t>S480607</t>
  </si>
  <si>
    <t>S480608</t>
  </si>
  <si>
    <t>S480609</t>
  </si>
  <si>
    <t>S480610</t>
  </si>
  <si>
    <t>S480706</t>
  </si>
  <si>
    <t>S480707</t>
  </si>
  <si>
    <t>S480708</t>
  </si>
  <si>
    <t>S480709</t>
  </si>
  <si>
    <t>S480710</t>
  </si>
  <si>
    <t>S480111</t>
  </si>
  <si>
    <t>S480112</t>
  </si>
  <si>
    <t>S480113</t>
  </si>
  <si>
    <t>S480114</t>
  </si>
  <si>
    <t>S480115</t>
  </si>
  <si>
    <t>S480211</t>
  </si>
  <si>
    <t>S480212</t>
  </si>
  <si>
    <t>S480213</t>
  </si>
  <si>
    <t>S480214</t>
  </si>
  <si>
    <t>S480215</t>
  </si>
  <si>
    <t>S480311</t>
  </si>
  <si>
    <t>S480312</t>
  </si>
  <si>
    <t>S480313</t>
  </si>
  <si>
    <t>S480314</t>
  </si>
  <si>
    <t>S480315</t>
  </si>
  <si>
    <t>S480411</t>
  </si>
  <si>
    <t>S480412</t>
  </si>
  <si>
    <t>S480413</t>
  </si>
  <si>
    <t>S480414</t>
  </si>
  <si>
    <t>S480415</t>
  </si>
  <si>
    <t>S480511</t>
  </si>
  <si>
    <t>S480512</t>
  </si>
  <si>
    <t>S480513</t>
  </si>
  <si>
    <t>S480514</t>
  </si>
  <si>
    <t>S480515</t>
  </si>
  <si>
    <t>S480611</t>
  </si>
  <si>
    <t>S480612</t>
  </si>
  <si>
    <t>S480613</t>
  </si>
  <si>
    <t>S480614</t>
  </si>
  <si>
    <t>S480615</t>
  </si>
  <si>
    <t>S480711</t>
  </si>
  <si>
    <t>S480712</t>
  </si>
  <si>
    <t>S480713</t>
  </si>
  <si>
    <t>S480714</t>
  </si>
  <si>
    <t>S480715</t>
  </si>
  <si>
    <t>S480101</t>
  </si>
  <si>
    <t>S480102</t>
  </si>
  <si>
    <t>S480103</t>
  </si>
  <si>
    <t>S480104</t>
  </si>
  <si>
    <t>S480105</t>
  </si>
  <si>
    <t>S480201</t>
  </si>
  <si>
    <t>S480202</t>
  </si>
  <si>
    <t>S480203</t>
  </si>
  <si>
    <t>S480204</t>
  </si>
  <si>
    <t>S480205</t>
  </si>
  <si>
    <t>S480301</t>
  </si>
  <si>
    <t>S480302</t>
  </si>
  <si>
    <t>S480303</t>
  </si>
  <si>
    <t>S480304</t>
  </si>
  <si>
    <t>S480305</t>
  </si>
  <si>
    <t>S480401</t>
  </si>
  <si>
    <t>S480402</t>
  </si>
  <si>
    <t>S480403</t>
  </si>
  <si>
    <t>S480404</t>
  </si>
  <si>
    <t>S480405</t>
  </si>
  <si>
    <t>S480501</t>
  </si>
  <si>
    <t>S480502</t>
  </si>
  <si>
    <t>S480503</t>
  </si>
  <si>
    <t>S480504</t>
  </si>
  <si>
    <t>S480505</t>
  </si>
  <si>
    <t>S480601</t>
  </si>
  <si>
    <t>S480602</t>
  </si>
  <si>
    <t>S480603</t>
  </si>
  <si>
    <t>S480604</t>
  </si>
  <si>
    <t>S480605</t>
  </si>
  <si>
    <t>S480701</t>
  </si>
  <si>
    <t>S480702</t>
  </si>
  <si>
    <t>S480703</t>
  </si>
  <si>
    <t>S480704</t>
  </si>
  <si>
    <t>S480705</t>
  </si>
  <si>
    <t>L49'!M11</t>
  </si>
  <si>
    <t>L49'!I11</t>
  </si>
  <si>
    <t>L49'!M12</t>
  </si>
  <si>
    <t>L49'!I12</t>
  </si>
  <si>
    <t>L49'!M13</t>
  </si>
  <si>
    <t>L49'!I13</t>
  </si>
  <si>
    <t>L49'!M14</t>
  </si>
  <si>
    <t>L49'!I14</t>
  </si>
  <si>
    <t>L49'!M15</t>
  </si>
  <si>
    <t>L49'!I15</t>
  </si>
  <si>
    <t>L49'!M17</t>
  </si>
  <si>
    <t>L49'!I17</t>
  </si>
  <si>
    <t>L49'!M20</t>
  </si>
  <si>
    <t>L49'!M19</t>
  </si>
  <si>
    <t>L49'!I19</t>
  </si>
  <si>
    <t>L49'!M21</t>
  </si>
  <si>
    <t>L49'!I21</t>
  </si>
  <si>
    <t>L49'!M22</t>
  </si>
  <si>
    <t>L49'!I22</t>
  </si>
  <si>
    <t>L49'!M23</t>
  </si>
  <si>
    <t>L49'!I23</t>
  </si>
  <si>
    <t>L49'!M24</t>
  </si>
  <si>
    <t>L49'!I24</t>
  </si>
  <si>
    <t>L49'!M25</t>
  </si>
  <si>
    <t>L49'!I25</t>
  </si>
  <si>
    <t>L49'!M27</t>
  </si>
  <si>
    <t>L49'!I27</t>
  </si>
  <si>
    <t>L49'!M30</t>
  </si>
  <si>
    <t>L49'!M29</t>
  </si>
  <si>
    <t>L49'!I29</t>
  </si>
  <si>
    <t>L49'!M31</t>
  </si>
  <si>
    <t>L49'!I31</t>
  </si>
  <si>
    <t>L49'!M32</t>
  </si>
  <si>
    <t>L49'!I32</t>
  </si>
  <si>
    <t>L49'!M16</t>
  </si>
  <si>
    <t>L49'!I16</t>
  </si>
  <si>
    <t>L49'!M26</t>
  </si>
  <si>
    <t>L49'!I26</t>
  </si>
  <si>
    <t>L49'!L11</t>
  </si>
  <si>
    <t>L49'!K11</t>
  </si>
  <si>
    <t>L49'!J11</t>
  </si>
  <si>
    <t>L49'!L12</t>
  </si>
  <si>
    <t>L49'!K12</t>
  </si>
  <si>
    <t>L49'!J12</t>
  </si>
  <si>
    <t>L49'!L13</t>
  </si>
  <si>
    <t>L49'!K13</t>
  </si>
  <si>
    <t>L49'!J13</t>
  </si>
  <si>
    <t>L49'!L14</t>
  </si>
  <si>
    <t>L49'!K14</t>
  </si>
  <si>
    <t>L49'!J14</t>
  </si>
  <si>
    <t>L49'!L15</t>
  </si>
  <si>
    <t>L49'!K15</t>
  </si>
  <si>
    <t>L49'!J15</t>
  </si>
  <si>
    <t>L49'!L16</t>
  </si>
  <si>
    <t>L49'!K16</t>
  </si>
  <si>
    <t>L49'!J16</t>
  </si>
  <si>
    <t>L49'!L17</t>
  </si>
  <si>
    <t>L49'!K17</t>
  </si>
  <si>
    <t>L49'!J17</t>
  </si>
  <si>
    <t>L49'!L19</t>
  </si>
  <si>
    <t>L49'!K19</t>
  </si>
  <si>
    <t>L49'!J19</t>
  </si>
  <si>
    <t>L49'!L21</t>
  </si>
  <si>
    <t>L49'!K21</t>
  </si>
  <si>
    <t>L49'!J21</t>
  </si>
  <si>
    <t>L49'!L22</t>
  </si>
  <si>
    <t>L49'!K22</t>
  </si>
  <si>
    <t>L49'!J22</t>
  </si>
  <si>
    <t>L49'!L23</t>
  </si>
  <si>
    <t>L49'!K23</t>
  </si>
  <si>
    <t>L49'!J23</t>
  </si>
  <si>
    <t>L49'!L24</t>
  </si>
  <si>
    <t>L49'!K24</t>
  </si>
  <si>
    <t>L49'!J24</t>
  </si>
  <si>
    <t>L49'!L25</t>
  </si>
  <si>
    <t>L49'!K25</t>
  </si>
  <si>
    <t>L49'!J25</t>
  </si>
  <si>
    <t>L49'!L26</t>
  </si>
  <si>
    <t>L49'!K26</t>
  </si>
  <si>
    <t>L49'!J26</t>
  </si>
  <si>
    <t>L49'!L27</t>
  </si>
  <si>
    <t>L49'!K27</t>
  </si>
  <si>
    <t>L49'!J27</t>
  </si>
  <si>
    <t>L49'!L29</t>
  </si>
  <si>
    <t>L49'!K29</t>
  </si>
  <si>
    <t>L49'!J29</t>
  </si>
  <si>
    <t>L49'!L31</t>
  </si>
  <si>
    <t>L49'!K31</t>
  </si>
  <si>
    <t>L49'!J31</t>
  </si>
  <si>
    <t>L49'!L32</t>
  </si>
  <si>
    <t>L49'!K32</t>
  </si>
  <si>
    <t>L49'!J32</t>
  </si>
  <si>
    <t>L49'!M18</t>
  </si>
  <si>
    <t>L49'!L18</t>
  </si>
  <si>
    <t>L49'!K18</t>
  </si>
  <si>
    <t>L49'!J18</t>
  </si>
  <si>
    <t>L49'!I18</t>
  </si>
  <si>
    <t>L49'!M28</t>
  </si>
  <si>
    <t>L49'!L28</t>
  </si>
  <si>
    <t>L49'!K28</t>
  </si>
  <si>
    <t>L49'!J28</t>
  </si>
  <si>
    <t>L49'!I28</t>
  </si>
  <si>
    <t>L49'!I20</t>
  </si>
  <si>
    <t>L49'!J20</t>
  </si>
  <si>
    <t>L49'!K20</t>
  </si>
  <si>
    <t>L49'!L20</t>
  </si>
  <si>
    <t>L49'!I30</t>
  </si>
  <si>
    <t>L49'!J30</t>
  </si>
  <si>
    <t>L49'!K30</t>
  </si>
  <si>
    <t>L49'!L30</t>
  </si>
  <si>
    <t>L49'!H11</t>
  </si>
  <si>
    <t>L49'!D11</t>
  </si>
  <si>
    <t>L49'!H12</t>
  </si>
  <si>
    <t>L49'!D12</t>
  </si>
  <si>
    <t>L49'!H13</t>
  </si>
  <si>
    <t>L49'!D13</t>
  </si>
  <si>
    <t>L49'!H14</t>
  </si>
  <si>
    <t>L49'!D14</t>
  </si>
  <si>
    <t>L49'!H15</t>
  </si>
  <si>
    <t>L49'!D15</t>
  </si>
  <si>
    <t>L49'!H17</t>
  </si>
  <si>
    <t>L49'!D17</t>
  </si>
  <si>
    <t>L49'!H20</t>
  </si>
  <si>
    <t>L49'!H19</t>
  </si>
  <si>
    <t>L49'!D19</t>
  </si>
  <si>
    <t>L49'!H21</t>
  </si>
  <si>
    <t>L49'!D21</t>
  </si>
  <si>
    <t>L49'!H22</t>
  </si>
  <si>
    <t>L49'!D22</t>
  </si>
  <si>
    <t>L49'!H23</t>
  </si>
  <si>
    <t>L49'!D23</t>
  </si>
  <si>
    <t>L49'!H24</t>
  </si>
  <si>
    <t>L49'!D24</t>
  </si>
  <si>
    <t>L49'!H25</t>
  </si>
  <si>
    <t>L49'!D25</t>
  </si>
  <si>
    <t>L49'!H27</t>
  </si>
  <si>
    <t>L49'!D27</t>
  </si>
  <si>
    <t>L49'!H30</t>
  </si>
  <si>
    <t>L49'!H29</t>
  </si>
  <si>
    <t>L49'!D29</t>
  </si>
  <si>
    <t>L49'!H31</t>
  </si>
  <si>
    <t>L49'!D31</t>
  </si>
  <si>
    <t>L49'!H32</t>
  </si>
  <si>
    <t>L49'!D32</t>
  </si>
  <si>
    <t>L49'!H16</t>
  </si>
  <si>
    <t>L49'!D16</t>
  </si>
  <si>
    <t>L49'!H26</t>
  </si>
  <si>
    <t>L49'!D26</t>
  </si>
  <si>
    <t>L49'!G11</t>
  </si>
  <si>
    <t>L49'!F11</t>
  </si>
  <si>
    <t>L49'!E11</t>
  </si>
  <si>
    <t>L49'!G12</t>
  </si>
  <si>
    <t>L49'!F12</t>
  </si>
  <si>
    <t>L49'!E12</t>
  </si>
  <si>
    <t>L49'!G13</t>
  </si>
  <si>
    <t>L49'!F13</t>
  </si>
  <si>
    <t>L49'!E13</t>
  </si>
  <si>
    <t>L49'!G14</t>
  </si>
  <si>
    <t>L49'!F14</t>
  </si>
  <si>
    <t>L49'!E14</t>
  </si>
  <si>
    <t>L49'!G15</t>
  </si>
  <si>
    <t>L49'!F15</t>
  </si>
  <si>
    <t>L49'!E15</t>
  </si>
  <si>
    <t>L49'!G16</t>
  </si>
  <si>
    <t>L49'!F16</t>
  </si>
  <si>
    <t>L49'!E16</t>
  </si>
  <si>
    <t>L49'!G17</t>
  </si>
  <si>
    <t>L49'!F17</t>
  </si>
  <si>
    <t>L49'!E17</t>
  </si>
  <si>
    <t>L49'!G19</t>
  </si>
  <si>
    <t>L49'!F19</t>
  </si>
  <si>
    <t>L49'!E19</t>
  </si>
  <si>
    <t>L49'!G21</t>
  </si>
  <si>
    <t>L49'!F21</t>
  </si>
  <si>
    <t>L49'!E21</t>
  </si>
  <si>
    <t>L49'!G22</t>
  </si>
  <si>
    <t>L49'!F22</t>
  </si>
  <si>
    <t>L49'!E22</t>
  </si>
  <si>
    <t>L49'!G23</t>
  </si>
  <si>
    <t>L49'!F23</t>
  </si>
  <si>
    <t>L49'!E23</t>
  </si>
  <si>
    <t>L49'!G24</t>
  </si>
  <si>
    <t>L49'!F24</t>
  </si>
  <si>
    <t>L49'!E24</t>
  </si>
  <si>
    <t>L49'!G25</t>
  </si>
  <si>
    <t>L49'!F25</t>
  </si>
  <si>
    <t>L49'!E25</t>
  </si>
  <si>
    <t>L49'!G26</t>
  </si>
  <si>
    <t>L49'!F26</t>
  </si>
  <si>
    <t>L49'!E26</t>
  </si>
  <si>
    <t>L49'!G27</t>
  </si>
  <si>
    <t>L49'!F27</t>
  </si>
  <si>
    <t>L49'!E27</t>
  </si>
  <si>
    <t>L49'!G29</t>
  </si>
  <si>
    <t>L49'!F29</t>
  </si>
  <si>
    <t>L49'!E29</t>
  </si>
  <si>
    <t>L49'!G31</t>
  </si>
  <si>
    <t>L49'!F31</t>
  </si>
  <si>
    <t>L49'!E31</t>
  </si>
  <si>
    <t>L49'!G32</t>
  </si>
  <si>
    <t>L49'!F32</t>
  </si>
  <si>
    <t>L49'!E32</t>
  </si>
  <si>
    <t>L49'!H18</t>
  </si>
  <si>
    <t>L49'!G18</t>
  </si>
  <si>
    <t>L49'!F18</t>
  </si>
  <si>
    <t>L49'!E18</t>
  </si>
  <si>
    <t>L49'!D18</t>
  </si>
  <si>
    <t>L49'!H28</t>
  </si>
  <si>
    <t>L49'!G28</t>
  </si>
  <si>
    <t>L49'!F28</t>
  </si>
  <si>
    <t>L49'!E28</t>
  </si>
  <si>
    <t>L49'!D28</t>
  </si>
  <si>
    <t>L49'!D20</t>
  </si>
  <si>
    <t>L49'!E20</t>
  </si>
  <si>
    <t>L49'!F20</t>
  </si>
  <si>
    <t>L49'!G20</t>
  </si>
  <si>
    <t>L49'!D30</t>
  </si>
  <si>
    <t>L49'!E30</t>
  </si>
  <si>
    <t>L49'!F30</t>
  </si>
  <si>
    <t>L49'!G30</t>
  </si>
  <si>
    <t>L49'!R11</t>
  </si>
  <si>
    <t>L49'!N11</t>
  </si>
  <si>
    <t>L49'!R12</t>
  </si>
  <si>
    <t>L49'!N12</t>
  </si>
  <si>
    <t>L49'!R13</t>
  </si>
  <si>
    <t>L49'!N13</t>
  </si>
  <si>
    <t>L49'!R14</t>
  </si>
  <si>
    <t>L49'!N14</t>
  </si>
  <si>
    <t>L49'!R15</t>
  </si>
  <si>
    <t>L49'!N15</t>
  </si>
  <si>
    <t>L49'!R17</t>
  </si>
  <si>
    <t>L49'!N17</t>
  </si>
  <si>
    <t>L49'!R20</t>
  </si>
  <si>
    <t>L49'!R19</t>
  </si>
  <si>
    <t>L49'!N19</t>
  </si>
  <si>
    <t>L49'!R21</t>
  </si>
  <si>
    <t>L49'!N21</t>
  </si>
  <si>
    <t>L49'!R22</t>
  </si>
  <si>
    <t>L49'!N22</t>
  </si>
  <si>
    <t>L49'!R23</t>
  </si>
  <si>
    <t>L49'!N23</t>
  </si>
  <si>
    <t>L49'!R24</t>
  </si>
  <si>
    <t>L49'!N24</t>
  </si>
  <si>
    <t>L49'!R25</t>
  </si>
  <si>
    <t>L49'!N25</t>
  </si>
  <si>
    <t>L49'!R27</t>
  </si>
  <si>
    <t>L49'!N27</t>
  </si>
  <si>
    <t>L49'!R30</t>
  </si>
  <si>
    <t>L49'!R29</t>
  </si>
  <si>
    <t>L49'!N29</t>
  </si>
  <si>
    <t>L49'!R31</t>
  </si>
  <si>
    <t>L49'!N31</t>
  </si>
  <si>
    <t>L49'!R32</t>
  </si>
  <si>
    <t>L49'!N32</t>
  </si>
  <si>
    <t>L49'!R16</t>
  </si>
  <si>
    <t>L49'!N16</t>
  </si>
  <si>
    <t>L49'!R26</t>
  </si>
  <si>
    <t>L49'!N26</t>
  </si>
  <si>
    <t>L49'!Q11</t>
  </si>
  <si>
    <t>L49'!P11</t>
  </si>
  <si>
    <t>L49'!O11</t>
  </si>
  <si>
    <t>L49'!Q12</t>
  </si>
  <si>
    <t>L49'!P12</t>
  </si>
  <si>
    <t>L49'!O12</t>
  </si>
  <si>
    <t>L49'!Q13</t>
  </si>
  <si>
    <t>L49'!P13</t>
  </si>
  <si>
    <t>L49'!O13</t>
  </si>
  <si>
    <t>L49'!Q14</t>
  </si>
  <si>
    <t>L49'!P14</t>
  </si>
  <si>
    <t>L49'!O14</t>
  </si>
  <si>
    <t>L49'!Q15</t>
  </si>
  <si>
    <t>L49'!P15</t>
  </si>
  <si>
    <t>L49'!O15</t>
  </si>
  <si>
    <t>L49'!Q16</t>
  </si>
  <si>
    <t>L49'!P16</t>
  </si>
  <si>
    <t>L49'!O16</t>
  </si>
  <si>
    <t>L49'!Q17</t>
  </si>
  <si>
    <t>L49'!P17</t>
  </si>
  <si>
    <t>L49'!O17</t>
  </si>
  <si>
    <t>L49'!Q19</t>
  </si>
  <si>
    <t>L49'!P19</t>
  </si>
  <si>
    <t>L49'!O19</t>
  </si>
  <si>
    <t>L49'!Q21</t>
  </si>
  <si>
    <t>L49'!P21</t>
  </si>
  <si>
    <t>L49'!O21</t>
  </si>
  <si>
    <t>L49'!Q22</t>
  </si>
  <si>
    <t>L49'!P22</t>
  </si>
  <si>
    <t>L49'!O22</t>
  </si>
  <si>
    <t>L49'!Q23</t>
  </si>
  <si>
    <t>L49'!P23</t>
  </si>
  <si>
    <t>L49'!O23</t>
  </si>
  <si>
    <t>L49'!Q24</t>
  </si>
  <si>
    <t>L49'!P24</t>
  </si>
  <si>
    <t>L49'!O24</t>
  </si>
  <si>
    <t>L49'!Q25</t>
  </si>
  <si>
    <t>L49'!P25</t>
  </si>
  <si>
    <t>L49'!O25</t>
  </si>
  <si>
    <t>L49'!Q26</t>
  </si>
  <si>
    <t>L49'!P26</t>
  </si>
  <si>
    <t>L49'!O26</t>
  </si>
  <si>
    <t>L49'!Q27</t>
  </si>
  <si>
    <t>L49'!P27</t>
  </si>
  <si>
    <t>L49'!O27</t>
  </si>
  <si>
    <t>L49'!Q29</t>
  </si>
  <si>
    <t>L49'!P29</t>
  </si>
  <si>
    <t>L49'!O29</t>
  </si>
  <si>
    <t>L49'!Q31</t>
  </si>
  <si>
    <t>L49'!P31</t>
  </si>
  <si>
    <t>L49'!O31</t>
  </si>
  <si>
    <t>L49'!Q32</t>
  </si>
  <si>
    <t>L49'!P32</t>
  </si>
  <si>
    <t>L49'!O32</t>
  </si>
  <si>
    <t>L49'!R18</t>
  </si>
  <si>
    <t>L49'!Q18</t>
  </si>
  <si>
    <t>L49'!P18</t>
  </si>
  <si>
    <t>L49'!O18</t>
  </si>
  <si>
    <t>L49'!N18</t>
  </si>
  <si>
    <t>L49'!R28</t>
  </si>
  <si>
    <t>L49'!Q28</t>
  </si>
  <si>
    <t>L49'!P28</t>
  </si>
  <si>
    <t>L49'!O28</t>
  </si>
  <si>
    <t>L49'!N28</t>
  </si>
  <si>
    <t>L49'!N20</t>
  </si>
  <si>
    <t>L49'!O20</t>
  </si>
  <si>
    <t>L49'!P20</t>
  </si>
  <si>
    <t>L49'!Q20</t>
  </si>
  <si>
    <t>L49'!N30</t>
  </si>
  <si>
    <t>L49'!O30</t>
  </si>
  <si>
    <t>L49'!P30</t>
  </si>
  <si>
    <t>L49'!Q30</t>
  </si>
  <si>
    <t>S490106</t>
  </si>
  <si>
    <t>S490110</t>
  </si>
  <si>
    <t>S490206</t>
  </si>
  <si>
    <t>S490210</t>
  </si>
  <si>
    <t>S490306</t>
  </si>
  <si>
    <t>S490310</t>
  </si>
  <si>
    <t>S490406</t>
  </si>
  <si>
    <t>S490410</t>
  </si>
  <si>
    <t>S490506</t>
  </si>
  <si>
    <t>S490510</t>
  </si>
  <si>
    <t>S490706</t>
  </si>
  <si>
    <t>S490710</t>
  </si>
  <si>
    <t>S491006</t>
  </si>
  <si>
    <t>S490906</t>
  </si>
  <si>
    <t>S490910</t>
  </si>
  <si>
    <t>S491106</t>
  </si>
  <si>
    <t>S491110</t>
  </si>
  <si>
    <t>S491206</t>
  </si>
  <si>
    <t>S491210</t>
  </si>
  <si>
    <t>S491306</t>
  </si>
  <si>
    <t>S491310</t>
  </si>
  <si>
    <t>S491406</t>
  </si>
  <si>
    <t>S491410</t>
  </si>
  <si>
    <t>S491506</t>
  </si>
  <si>
    <t>S491510</t>
  </si>
  <si>
    <t>S491706</t>
  </si>
  <si>
    <t>S491710</t>
  </si>
  <si>
    <t>S492006</t>
  </si>
  <si>
    <t>S491906</t>
  </si>
  <si>
    <t>S491910</t>
  </si>
  <si>
    <t>S492106</t>
  </si>
  <si>
    <t>S492110</t>
  </si>
  <si>
    <t>S492206</t>
  </si>
  <si>
    <t>S492210</t>
  </si>
  <si>
    <t>S490606</t>
  </si>
  <si>
    <t>S490610</t>
  </si>
  <si>
    <t>S491606</t>
  </si>
  <si>
    <t>S491610</t>
  </si>
  <si>
    <t>S490107</t>
  </si>
  <si>
    <t>S490108</t>
  </si>
  <si>
    <t>S490109</t>
  </si>
  <si>
    <t>S490207</t>
  </si>
  <si>
    <t>S490208</t>
  </si>
  <si>
    <t>S490209</t>
  </si>
  <si>
    <t>S490307</t>
  </si>
  <si>
    <t>S490308</t>
  </si>
  <si>
    <t>S490309</t>
  </si>
  <si>
    <t>S490407</t>
  </si>
  <si>
    <t>S490408</t>
  </si>
  <si>
    <t>S490409</t>
  </si>
  <si>
    <t>S490507</t>
  </si>
  <si>
    <t>S490508</t>
  </si>
  <si>
    <t>S490509</t>
  </si>
  <si>
    <t>S490607</t>
  </si>
  <si>
    <t>S490608</t>
  </si>
  <si>
    <t>S490609</t>
  </si>
  <si>
    <t>S490707</t>
  </si>
  <si>
    <t>S490708</t>
  </si>
  <si>
    <t>S490709</t>
  </si>
  <si>
    <t>S490907</t>
  </si>
  <si>
    <t>S490908</t>
  </si>
  <si>
    <t>S490909</t>
  </si>
  <si>
    <t>S491107</t>
  </si>
  <si>
    <t>S491108</t>
  </si>
  <si>
    <t>S491109</t>
  </si>
  <si>
    <t>S491207</t>
  </si>
  <si>
    <t>S491208</t>
  </si>
  <si>
    <t>S491209</t>
  </si>
  <si>
    <t>S491307</t>
  </si>
  <si>
    <t>S491308</t>
  </si>
  <si>
    <t>S491309</t>
  </si>
  <si>
    <t>S491407</t>
  </si>
  <si>
    <t>S491408</t>
  </si>
  <si>
    <t>S491409</t>
  </si>
  <si>
    <t>S491507</t>
  </si>
  <si>
    <t>S491508</t>
  </si>
  <si>
    <t>S491509</t>
  </si>
  <si>
    <t>S491607</t>
  </si>
  <si>
    <t>S491608</t>
  </si>
  <si>
    <t>S491609</t>
  </si>
  <si>
    <t>S491707</t>
  </si>
  <si>
    <t>S491708</t>
  </si>
  <si>
    <t>S491709</t>
  </si>
  <si>
    <t>S491907</t>
  </si>
  <si>
    <t>S491908</t>
  </si>
  <si>
    <t>S491909</t>
  </si>
  <si>
    <t>S492107</t>
  </si>
  <si>
    <t>S492108</t>
  </si>
  <si>
    <t>S492109</t>
  </si>
  <si>
    <t>S492207</t>
  </si>
  <si>
    <t>S492208</t>
  </si>
  <si>
    <t>S492209</t>
  </si>
  <si>
    <t>S490806</t>
  </si>
  <si>
    <t>S490807</t>
  </si>
  <si>
    <t>S490808</t>
  </si>
  <si>
    <t>S490809</t>
  </si>
  <si>
    <t>S490810</t>
  </si>
  <si>
    <t>S491806</t>
  </si>
  <si>
    <t>S491807</t>
  </si>
  <si>
    <t>S491808</t>
  </si>
  <si>
    <t>S491809</t>
  </si>
  <si>
    <t>S491810</t>
  </si>
  <si>
    <t>S491010</t>
  </si>
  <si>
    <t>S491009</t>
  </si>
  <si>
    <t>S491008</t>
  </si>
  <si>
    <t>S491007</t>
  </si>
  <si>
    <t>S492010</t>
  </si>
  <si>
    <t>S492009</t>
  </si>
  <si>
    <t>S492008</t>
  </si>
  <si>
    <t>S492007</t>
  </si>
  <si>
    <t>S490111</t>
  </si>
  <si>
    <t>S490115</t>
  </si>
  <si>
    <t>S490211</t>
  </si>
  <si>
    <t>S490215</t>
  </si>
  <si>
    <t>S490311</t>
  </si>
  <si>
    <t>S490315</t>
  </si>
  <si>
    <t>S490411</t>
  </si>
  <si>
    <t>S490415</t>
  </si>
  <si>
    <t>S490511</t>
  </si>
  <si>
    <t>S490515</t>
  </si>
  <si>
    <t>S490711</t>
  </si>
  <si>
    <t>S490715</t>
  </si>
  <si>
    <t>S491011</t>
  </si>
  <si>
    <t>S490911</t>
  </si>
  <si>
    <t>S490915</t>
  </si>
  <si>
    <t>S491111</t>
  </si>
  <si>
    <t>S491115</t>
  </si>
  <si>
    <t>S491211</t>
  </si>
  <si>
    <t>S491215</t>
  </si>
  <si>
    <t>S491311</t>
  </si>
  <si>
    <t>S491315</t>
  </si>
  <si>
    <t>S491411</t>
  </si>
  <si>
    <t>S491415</t>
  </si>
  <si>
    <t>S491511</t>
  </si>
  <si>
    <t>S491515</t>
  </si>
  <si>
    <t>S491711</t>
  </si>
  <si>
    <t>S491715</t>
  </si>
  <si>
    <t>S492011</t>
  </si>
  <si>
    <t>S491911</t>
  </si>
  <si>
    <t>S491915</t>
  </si>
  <si>
    <t>S492111</t>
  </si>
  <si>
    <t>S492115</t>
  </si>
  <si>
    <t>S492211</t>
  </si>
  <si>
    <t>S492215</t>
  </si>
  <si>
    <t>S490611</t>
  </si>
  <si>
    <t>S490615</t>
  </si>
  <si>
    <t>S491611</t>
  </si>
  <si>
    <t>S491615</t>
  </si>
  <si>
    <t>S490112</t>
  </si>
  <si>
    <t>S490113</t>
  </si>
  <si>
    <t>S490114</t>
  </si>
  <si>
    <t>S490212</t>
  </si>
  <si>
    <t>S490213</t>
  </si>
  <si>
    <t>S490214</t>
  </si>
  <si>
    <t>S490312</t>
  </si>
  <si>
    <t>S490313</t>
  </si>
  <si>
    <t>S490314</t>
  </si>
  <si>
    <t>S490412</t>
  </si>
  <si>
    <t>S490413</t>
  </si>
  <si>
    <t>S490414</t>
  </si>
  <si>
    <t>S490512</t>
  </si>
  <si>
    <t>S490513</t>
  </si>
  <si>
    <t>S490514</t>
  </si>
  <si>
    <t>S490612</t>
  </si>
  <si>
    <t>S490613</t>
  </si>
  <si>
    <t>S490614</t>
  </si>
  <si>
    <t>S490712</t>
  </si>
  <si>
    <t>S490713</t>
  </si>
  <si>
    <t>S490714</t>
  </si>
  <si>
    <t>S490912</t>
  </si>
  <si>
    <t>S490913</t>
  </si>
  <si>
    <t>S490914</t>
  </si>
  <si>
    <t>S491112</t>
  </si>
  <si>
    <t>S491113</t>
  </si>
  <si>
    <t>S491114</t>
  </si>
  <si>
    <t>S491212</t>
  </si>
  <si>
    <t>S491213</t>
  </si>
  <si>
    <t>S491214</t>
  </si>
  <si>
    <t>S491312</t>
  </si>
  <si>
    <t>S491313</t>
  </si>
  <si>
    <t>S491314</t>
  </si>
  <si>
    <t>S491412</t>
  </si>
  <si>
    <t>S491413</t>
  </si>
  <si>
    <t>S491414</t>
  </si>
  <si>
    <t>S491512</t>
  </si>
  <si>
    <t>S491513</t>
  </si>
  <si>
    <t>S491514</t>
  </si>
  <si>
    <t>S491612</t>
  </si>
  <si>
    <t>S491613</t>
  </si>
  <si>
    <t>S491614</t>
  </si>
  <si>
    <t>S491712</t>
  </si>
  <si>
    <t>S491713</t>
  </si>
  <si>
    <t>S491714</t>
  </si>
  <si>
    <t>S491912</t>
  </si>
  <si>
    <t>S491913</t>
  </si>
  <si>
    <t>S491914</t>
  </si>
  <si>
    <t>S492112</t>
  </si>
  <si>
    <t>S492113</t>
  </si>
  <si>
    <t>S492114</t>
  </si>
  <si>
    <t>S492212</t>
  </si>
  <si>
    <t>S492213</t>
  </si>
  <si>
    <t>S492214</t>
  </si>
  <si>
    <t>S490811</t>
  </si>
  <si>
    <t>S490812</t>
  </si>
  <si>
    <t>S490813</t>
  </si>
  <si>
    <t>S490814</t>
  </si>
  <si>
    <t>S490815</t>
  </si>
  <si>
    <t>S491811</t>
  </si>
  <si>
    <t>S491812</t>
  </si>
  <si>
    <t>S491813</t>
  </si>
  <si>
    <t>S491814</t>
  </si>
  <si>
    <t>S491815</t>
  </si>
  <si>
    <t>S491015</t>
  </si>
  <si>
    <t>S491014</t>
  </si>
  <si>
    <t>S491013</t>
  </si>
  <si>
    <t>S491012</t>
  </si>
  <si>
    <t>S492015</t>
  </si>
  <si>
    <t>S492014</t>
  </si>
  <si>
    <t>S492013</t>
  </si>
  <si>
    <t>S492012</t>
  </si>
  <si>
    <t>S490101</t>
  </si>
  <si>
    <t>S490105</t>
  </si>
  <si>
    <t>S490201</t>
  </si>
  <si>
    <t>S490205</t>
  </si>
  <si>
    <t>S490301</t>
  </si>
  <si>
    <t>S490305</t>
  </si>
  <si>
    <t>S490401</t>
  </si>
  <si>
    <t>S490405</t>
  </si>
  <si>
    <t>S490501</t>
  </si>
  <si>
    <t>S490505</t>
  </si>
  <si>
    <t>S490701</t>
  </si>
  <si>
    <t>S490705</t>
  </si>
  <si>
    <t>S491001</t>
  </si>
  <si>
    <t>S490901</t>
  </si>
  <si>
    <t>S490905</t>
  </si>
  <si>
    <t>S491101</t>
  </si>
  <si>
    <t>S491105</t>
  </si>
  <si>
    <t>S491201</t>
  </si>
  <si>
    <t>S491205</t>
  </si>
  <si>
    <t>S491301</t>
  </si>
  <si>
    <t>S491305</t>
  </si>
  <si>
    <t>S491401</t>
  </si>
  <si>
    <t>S491405</t>
  </si>
  <si>
    <t>S491501</t>
  </si>
  <si>
    <t>S491505</t>
  </si>
  <si>
    <t>S491701</t>
  </si>
  <si>
    <t>S491705</t>
  </si>
  <si>
    <t>S492001</t>
  </si>
  <si>
    <t>S491901</t>
  </si>
  <si>
    <t>S491905</t>
  </si>
  <si>
    <t>S492101</t>
  </si>
  <si>
    <t>S492105</t>
  </si>
  <si>
    <t>S492201</t>
  </si>
  <si>
    <t>S492205</t>
  </si>
  <si>
    <t>S490601</t>
  </si>
  <si>
    <t>S490605</t>
  </si>
  <si>
    <t>S491601</t>
  </si>
  <si>
    <t>S491605</t>
  </si>
  <si>
    <t>S490102</t>
  </si>
  <si>
    <t>S490103</t>
  </si>
  <si>
    <t>S490104</t>
  </si>
  <si>
    <t>S490202</t>
  </si>
  <si>
    <t>S490203</t>
  </si>
  <si>
    <t>S490204</t>
  </si>
  <si>
    <t>S490302</t>
  </si>
  <si>
    <t>S490303</t>
  </si>
  <si>
    <t>S490304</t>
  </si>
  <si>
    <t>S490402</t>
  </si>
  <si>
    <t>S490403</t>
  </si>
  <si>
    <t>S490404</t>
  </si>
  <si>
    <t>S490502</t>
  </si>
  <si>
    <t>S490503</t>
  </si>
  <si>
    <t>S490504</t>
  </si>
  <si>
    <t>S490602</t>
  </si>
  <si>
    <t>S490603</t>
  </si>
  <si>
    <t>S490604</t>
  </si>
  <si>
    <t>S490702</t>
  </si>
  <si>
    <t>S490703</t>
  </si>
  <si>
    <t>S490704</t>
  </si>
  <si>
    <t>S490902</t>
  </si>
  <si>
    <t>S490903</t>
  </si>
  <si>
    <t>S490904</t>
  </si>
  <si>
    <t>S491102</t>
  </si>
  <si>
    <t>S491103</t>
  </si>
  <si>
    <t>S491104</t>
  </si>
  <si>
    <t>S491202</t>
  </si>
  <si>
    <t>S491203</t>
  </si>
  <si>
    <t>S491204</t>
  </si>
  <si>
    <t>S491302</t>
  </si>
  <si>
    <t>S491303</t>
  </si>
  <si>
    <t>S491304</t>
  </si>
  <si>
    <t>S491402</t>
  </si>
  <si>
    <t>S491403</t>
  </si>
  <si>
    <t>S491404</t>
  </si>
  <si>
    <t>S491502</t>
  </si>
  <si>
    <t>S491503</t>
  </si>
  <si>
    <t>S491504</t>
  </si>
  <si>
    <t>S491602</t>
  </si>
  <si>
    <t>S491603</t>
  </si>
  <si>
    <t>S491604</t>
  </si>
  <si>
    <t>S491702</t>
  </si>
  <si>
    <t>S491703</t>
  </si>
  <si>
    <t>S491704</t>
  </si>
  <si>
    <t>S491902</t>
  </si>
  <si>
    <t>S491903</t>
  </si>
  <si>
    <t>S491904</t>
  </si>
  <si>
    <t>S492102</t>
  </si>
  <si>
    <t>S492103</t>
  </si>
  <si>
    <t>S492104</t>
  </si>
  <si>
    <t>S492202</t>
  </si>
  <si>
    <t>S492203</t>
  </si>
  <si>
    <t>S492204</t>
  </si>
  <si>
    <t>S490801</t>
  </si>
  <si>
    <t>S490802</t>
  </si>
  <si>
    <t>S490803</t>
  </si>
  <si>
    <t>S490804</t>
  </si>
  <si>
    <t>S490805</t>
  </si>
  <si>
    <t>S491801</t>
  </si>
  <si>
    <t>S491802</t>
  </si>
  <si>
    <t>S491803</t>
  </si>
  <si>
    <t>S491804</t>
  </si>
  <si>
    <t>S491805</t>
  </si>
  <si>
    <t>S491005</t>
  </si>
  <si>
    <t>S491004</t>
  </si>
  <si>
    <t>S491003</t>
  </si>
  <si>
    <t>S491002</t>
  </si>
  <si>
    <t>S492005</t>
  </si>
  <si>
    <t>S492004</t>
  </si>
  <si>
    <t>S492003</t>
  </si>
  <si>
    <t>S492002</t>
  </si>
  <si>
    <t>L50'!P20</t>
  </si>
  <si>
    <t>L50'!O20</t>
  </si>
  <si>
    <t>L50'!N20</t>
  </si>
  <si>
    <t>L50'!L20</t>
  </si>
  <si>
    <t>L50'!P30</t>
  </si>
  <si>
    <t>L50'!O30</t>
  </si>
  <si>
    <t>L50'!N30</t>
  </si>
  <si>
    <t>L50'!L30</t>
  </si>
  <si>
    <t>L50'!P37</t>
  </si>
  <si>
    <t>L50'!O37</t>
  </si>
  <si>
    <t>L50'!N37</t>
  </si>
  <si>
    <t>L50'!M37</t>
  </si>
  <si>
    <t>L50'!L37</t>
  </si>
  <si>
    <t>L50'!P38</t>
  </si>
  <si>
    <t>L50'!O38</t>
  </si>
  <si>
    <t>L50'!N38</t>
  </si>
  <si>
    <t>L50'!M38</t>
  </si>
  <si>
    <t>L50'!L38</t>
  </si>
  <si>
    <t>L50'!P39</t>
  </si>
  <si>
    <t>L50'!O39</t>
  </si>
  <si>
    <t>L50'!N39</t>
  </si>
  <si>
    <t>L50'!M39</t>
  </si>
  <si>
    <t>L50'!L39</t>
  </si>
  <si>
    <t>L50'!P48</t>
  </si>
  <si>
    <t>L50'!O48</t>
  </si>
  <si>
    <t>L50'!N48</t>
  </si>
  <si>
    <t>L50'!M48</t>
  </si>
  <si>
    <t>L50'!L48</t>
  </si>
  <si>
    <t>L50'!P49</t>
  </si>
  <si>
    <t>L50'!O49</t>
  </si>
  <si>
    <t>L50'!N49</t>
  </si>
  <si>
    <t>L50'!M49</t>
  </si>
  <si>
    <t>L50'!L49</t>
  </si>
  <si>
    <t>L50'!P50</t>
  </si>
  <si>
    <t>L50'!O50</t>
  </si>
  <si>
    <t>L50'!N50</t>
  </si>
  <si>
    <t>L50'!M50</t>
  </si>
  <si>
    <t>L50'!L50</t>
  </si>
  <si>
    <t>L50'!P11</t>
  </si>
  <si>
    <t>L50'!O11</t>
  </si>
  <si>
    <t>L50'!N11</t>
  </si>
  <si>
    <t>L50'!L11</t>
  </si>
  <si>
    <t>L50'!P12</t>
  </si>
  <si>
    <t>L50'!O12</t>
  </si>
  <si>
    <t>L50'!N12</t>
  </si>
  <si>
    <t>L50'!L12</t>
  </si>
  <si>
    <t>L50'!P13</t>
  </si>
  <si>
    <t>L50'!O13</t>
  </si>
  <si>
    <t>L50'!N13</t>
  </si>
  <si>
    <t>L50'!L13</t>
  </si>
  <si>
    <t>L50'!P14</t>
  </si>
  <si>
    <t>L50'!O14</t>
  </si>
  <si>
    <t>L50'!N14</t>
  </si>
  <si>
    <t>L50'!L14</t>
  </si>
  <si>
    <t>L50'!P15</t>
  </si>
  <si>
    <t>L50'!O15</t>
  </si>
  <si>
    <t>L50'!N15</t>
  </si>
  <si>
    <t>L50'!L15</t>
  </si>
  <si>
    <t>L50'!P16</t>
  </si>
  <si>
    <t>L50'!O16</t>
  </si>
  <si>
    <t>L50'!N16</t>
  </si>
  <si>
    <t>L50'!L16</t>
  </si>
  <si>
    <t>L50'!P17</t>
  </si>
  <si>
    <t>L50'!O17</t>
  </si>
  <si>
    <t>L50'!N17</t>
  </si>
  <si>
    <t>L50'!L17</t>
  </si>
  <si>
    <t>L50'!P18</t>
  </si>
  <si>
    <t>L50'!O18</t>
  </si>
  <si>
    <t>L50'!N18</t>
  </si>
  <si>
    <t>L50'!L18</t>
  </si>
  <si>
    <t>L50'!P19</t>
  </si>
  <si>
    <t>L50'!O19</t>
  </si>
  <si>
    <t>L50'!N19</t>
  </si>
  <si>
    <t>L50'!L19</t>
  </si>
  <si>
    <t>L50'!P21</t>
  </si>
  <si>
    <t>L50'!O21</t>
  </si>
  <si>
    <t>L50'!N21</t>
  </si>
  <si>
    <t>L50'!L21</t>
  </si>
  <si>
    <t>L50'!P22</t>
  </si>
  <si>
    <t>L50'!O22</t>
  </si>
  <si>
    <t>L50'!N22</t>
  </si>
  <si>
    <t>L50'!L22</t>
  </si>
  <si>
    <t>L50'!P23</t>
  </si>
  <si>
    <t>L50'!O23</t>
  </si>
  <si>
    <t>L50'!N23</t>
  </si>
  <si>
    <t>L50'!L23</t>
  </si>
  <si>
    <t>L50'!P24</t>
  </si>
  <si>
    <t>L50'!O24</t>
  </si>
  <si>
    <t>L50'!N24</t>
  </si>
  <si>
    <t>L50'!L24</t>
  </si>
  <si>
    <t>L50'!P25</t>
  </si>
  <si>
    <t>L50'!O25</t>
  </si>
  <si>
    <t>L50'!N25</t>
  </si>
  <si>
    <t>L50'!L25</t>
  </si>
  <si>
    <t>L50'!P26</t>
  </si>
  <si>
    <t>L50'!O26</t>
  </si>
  <si>
    <t>L50'!N26</t>
  </si>
  <si>
    <t>L50'!L26</t>
  </si>
  <si>
    <t>L50'!P27</t>
  </si>
  <si>
    <t>L50'!O27</t>
  </si>
  <si>
    <t>L50'!N27</t>
  </si>
  <si>
    <t>L50'!L27</t>
  </si>
  <si>
    <t>L50'!P28</t>
  </si>
  <si>
    <t>L50'!O28</t>
  </si>
  <si>
    <t>L50'!N28</t>
  </si>
  <si>
    <t>L50'!L28</t>
  </si>
  <si>
    <t>L50'!P29</t>
  </si>
  <si>
    <t>L50'!O29</t>
  </si>
  <si>
    <t>L50'!N29</t>
  </si>
  <si>
    <t>L50'!L29</t>
  </si>
  <si>
    <t>L50'!P31</t>
  </si>
  <si>
    <t>L50'!O31</t>
  </si>
  <si>
    <t>L50'!N31</t>
  </si>
  <si>
    <t>L50'!M31</t>
  </si>
  <si>
    <t>L50'!L31</t>
  </si>
  <si>
    <t>L50'!P32</t>
  </si>
  <si>
    <t>L50'!O32</t>
  </si>
  <si>
    <t>L50'!N32</t>
  </si>
  <si>
    <t>L50'!M32</t>
  </si>
  <si>
    <t>L50'!L32</t>
  </si>
  <si>
    <t>L50'!P33</t>
  </si>
  <si>
    <t>L50'!O33</t>
  </si>
  <si>
    <t>L50'!N33</t>
  </si>
  <si>
    <t>L50'!M33</t>
  </si>
  <si>
    <t>L50'!L33</t>
  </si>
  <si>
    <t>L50'!P34</t>
  </si>
  <si>
    <t>L50'!O34</t>
  </si>
  <si>
    <t>L50'!N34</t>
  </si>
  <si>
    <t>L50'!M34</t>
  </si>
  <si>
    <t>L50'!L34</t>
  </si>
  <si>
    <t>L50'!P35</t>
  </si>
  <si>
    <t>L50'!O35</t>
  </si>
  <si>
    <t>L50'!N35</t>
  </si>
  <si>
    <t>L50'!M35</t>
  </si>
  <si>
    <t>L50'!L35</t>
  </si>
  <si>
    <t>L50'!P36</t>
  </si>
  <si>
    <t>L50'!O36</t>
  </si>
  <si>
    <t>L50'!N36</t>
  </si>
  <si>
    <t>L50'!M36</t>
  </si>
  <si>
    <t>L50'!L36</t>
  </si>
  <si>
    <t>L50'!P40</t>
  </si>
  <si>
    <t>L50'!O40</t>
  </si>
  <si>
    <t>L50'!P41</t>
  </si>
  <si>
    <t>L50'!O41</t>
  </si>
  <si>
    <t>L50'!P42</t>
  </si>
  <si>
    <t>L50'!O42</t>
  </si>
  <si>
    <t>L50'!N42</t>
  </si>
  <si>
    <t>L50'!M42</t>
  </si>
  <si>
    <t>L50'!L42</t>
  </si>
  <si>
    <t>L50'!P43</t>
  </si>
  <si>
    <t>L50'!O43</t>
  </si>
  <si>
    <t>L50'!N43</t>
  </si>
  <si>
    <t>L50'!M43</t>
  </si>
  <si>
    <t>L50'!L43</t>
  </si>
  <si>
    <t>L50'!P44</t>
  </si>
  <si>
    <t>L50'!O44</t>
  </si>
  <si>
    <t>L50'!N44</t>
  </si>
  <si>
    <t>L50'!M44</t>
  </si>
  <si>
    <t>L50'!L44</t>
  </si>
  <si>
    <t>L50'!P45</t>
  </si>
  <si>
    <t>L50'!O45</t>
  </si>
  <si>
    <t>L50'!N45</t>
  </si>
  <si>
    <t>L50'!M45</t>
  </si>
  <si>
    <t>L50'!L45</t>
  </si>
  <si>
    <t>L50'!P46</t>
  </si>
  <si>
    <t>L50'!O46</t>
  </si>
  <si>
    <t>L50'!N46</t>
  </si>
  <si>
    <t>L50'!M46</t>
  </si>
  <si>
    <t>L50'!L46</t>
  </si>
  <si>
    <t>L50'!P47</t>
  </si>
  <si>
    <t>L50'!O47</t>
  </si>
  <si>
    <t>L50'!N47</t>
  </si>
  <si>
    <t>L50'!M47</t>
  </si>
  <si>
    <t>L50'!L47</t>
  </si>
  <si>
    <t>L50'!P51</t>
  </si>
  <si>
    <t>L50'!O51</t>
  </si>
  <si>
    <t>L50'!P52</t>
  </si>
  <si>
    <t>L50'!O52</t>
  </si>
  <si>
    <t>L50'!P53</t>
  </si>
  <si>
    <t>L50'!O53</t>
  </si>
  <si>
    <t>L50'!N53</t>
  </si>
  <si>
    <t>L50'!L53</t>
  </si>
  <si>
    <t>L50'!K53</t>
  </si>
  <si>
    <t>L50'!P54</t>
  </si>
  <si>
    <t>L50'!O54</t>
  </si>
  <si>
    <t>L50'!N54</t>
  </si>
  <si>
    <t>L50'!L54</t>
  </si>
  <si>
    <t>L50'!K54</t>
  </si>
  <si>
    <t>L50'!K11</t>
  </si>
  <si>
    <t>L50'!M11</t>
  </si>
  <si>
    <t>L50'!K12</t>
  </si>
  <si>
    <t>L50'!M12</t>
  </si>
  <si>
    <t>L50'!K13</t>
  </si>
  <si>
    <t>L50'!M13</t>
  </si>
  <si>
    <t>L50'!K14</t>
  </si>
  <si>
    <t>L50'!M14</t>
  </si>
  <si>
    <t>L50'!K15</t>
  </si>
  <si>
    <t>L50'!M15</t>
  </si>
  <si>
    <t>L50'!K16</t>
  </si>
  <si>
    <t>L50'!M16</t>
  </si>
  <si>
    <t>L50'!K17</t>
  </si>
  <si>
    <t>L50'!M17</t>
  </si>
  <si>
    <t>L50'!K18</t>
  </si>
  <si>
    <t>L50'!M18</t>
  </si>
  <si>
    <t>L50'!K19</t>
  </si>
  <si>
    <t>L50'!M19</t>
  </si>
  <si>
    <t>L50'!K20</t>
  </si>
  <si>
    <t>L50'!M20</t>
  </si>
  <si>
    <t>L50'!K21</t>
  </si>
  <si>
    <t>L50'!M21</t>
  </si>
  <si>
    <t>L50'!K22</t>
  </si>
  <si>
    <t>L50'!M22</t>
  </si>
  <si>
    <t>L50'!K23</t>
  </si>
  <si>
    <t>L50'!M23</t>
  </si>
  <si>
    <t>L50'!K24</t>
  </si>
  <si>
    <t>L50'!M24</t>
  </si>
  <si>
    <t>L50'!K25</t>
  </si>
  <si>
    <t>L50'!M25</t>
  </si>
  <si>
    <t>L50'!K26</t>
  </si>
  <si>
    <t>L50'!M26</t>
  </si>
  <si>
    <t>L50'!K27</t>
  </si>
  <si>
    <t>L50'!M27</t>
  </si>
  <si>
    <t>L50'!K28</t>
  </si>
  <si>
    <t>L50'!M28</t>
  </si>
  <si>
    <t>L50'!K29</t>
  </si>
  <si>
    <t>L50'!M29</t>
  </si>
  <si>
    <t>L50'!K30</t>
  </si>
  <si>
    <t>L50'!M30</t>
  </si>
  <si>
    <t>L50'!K31</t>
  </si>
  <si>
    <t>L50'!K32</t>
  </si>
  <si>
    <t>L50'!K33</t>
  </si>
  <si>
    <t>L50'!K34</t>
  </si>
  <si>
    <t>L50'!K35</t>
  </si>
  <si>
    <t>L50'!K36</t>
  </si>
  <si>
    <t>L50'!K37</t>
  </si>
  <si>
    <t>L50'!K38</t>
  </si>
  <si>
    <t>L50'!K39</t>
  </si>
  <si>
    <t>L50'!K40</t>
  </si>
  <si>
    <t>L50'!L40</t>
  </si>
  <si>
    <t>L50'!M40</t>
  </si>
  <si>
    <t>L50'!N40</t>
  </si>
  <si>
    <t>L50'!K41</t>
  </si>
  <si>
    <t>L50'!L41</t>
  </si>
  <si>
    <t>L50'!M41</t>
  </si>
  <si>
    <t>L50'!N41</t>
  </si>
  <si>
    <t>L50'!K42</t>
  </si>
  <si>
    <t>L50'!K43</t>
  </si>
  <si>
    <t>L50'!K44</t>
  </si>
  <si>
    <t>L50'!K45</t>
  </si>
  <si>
    <t>L50'!K46</t>
  </si>
  <si>
    <t>L50'!K47</t>
  </si>
  <si>
    <t>L50'!K48</t>
  </si>
  <si>
    <t>L50'!K49</t>
  </si>
  <si>
    <t>L50'!K50</t>
  </si>
  <si>
    <t>L50'!K51</t>
  </si>
  <si>
    <t>L50'!L51</t>
  </si>
  <si>
    <t>L50'!M51</t>
  </si>
  <si>
    <t>L50'!N51</t>
  </si>
  <si>
    <t>L50'!K52</t>
  </si>
  <si>
    <t>L50'!L52</t>
  </si>
  <si>
    <t>L50'!M52</t>
  </si>
  <si>
    <t>L50'!N52</t>
  </si>
  <si>
    <t>L50'!M53</t>
  </si>
  <si>
    <t>L50'!M54</t>
  </si>
  <si>
    <t>L50'!J20</t>
  </si>
  <si>
    <t>L50'!I20</t>
  </si>
  <si>
    <t>L50'!H20</t>
  </si>
  <si>
    <t>L50'!F20</t>
  </si>
  <si>
    <t>L50'!J30</t>
  </si>
  <si>
    <t>L50'!I30</t>
  </si>
  <si>
    <t>L50'!H30</t>
  </si>
  <si>
    <t>L50'!F30</t>
  </si>
  <si>
    <t>L50'!J37</t>
  </si>
  <si>
    <t>L50'!I37</t>
  </si>
  <si>
    <t>L50'!H37</t>
  </si>
  <si>
    <t>L50'!G37</t>
  </si>
  <si>
    <t>L50'!F37</t>
  </si>
  <si>
    <t>L50'!J38</t>
  </si>
  <si>
    <t>L50'!I38</t>
  </si>
  <si>
    <t>L50'!H38</t>
  </si>
  <si>
    <t>L50'!G38</t>
  </si>
  <si>
    <t>L50'!F38</t>
  </si>
  <si>
    <t>L50'!J39</t>
  </si>
  <si>
    <t>L50'!I39</t>
  </si>
  <si>
    <t>L50'!H39</t>
  </si>
  <si>
    <t>L50'!G39</t>
  </si>
  <si>
    <t>L50'!F39</t>
  </si>
  <si>
    <t>L50'!J48</t>
  </si>
  <si>
    <t>L50'!I48</t>
  </si>
  <si>
    <t>L50'!H48</t>
  </si>
  <si>
    <t>L50'!G48</t>
  </si>
  <si>
    <t>L50'!F48</t>
  </si>
  <si>
    <t>L50'!J49</t>
  </si>
  <si>
    <t>L50'!I49</t>
  </si>
  <si>
    <t>L50'!H49</t>
  </si>
  <si>
    <t>L50'!G49</t>
  </si>
  <si>
    <t>L50'!F49</t>
  </si>
  <si>
    <t>L50'!J50</t>
  </si>
  <si>
    <t>L50'!I50</t>
  </si>
  <si>
    <t>L50'!H50</t>
  </si>
  <si>
    <t>L50'!G50</t>
  </si>
  <si>
    <t>L50'!F50</t>
  </si>
  <si>
    <t>L50'!J11</t>
  </si>
  <si>
    <t>L50'!I11</t>
  </si>
  <si>
    <t>L50'!H11</t>
  </si>
  <si>
    <t>L50'!F11</t>
  </si>
  <si>
    <t>L50'!J12</t>
  </si>
  <si>
    <t>L50'!I12</t>
  </si>
  <si>
    <t>L50'!H12</t>
  </si>
  <si>
    <t>L50'!F12</t>
  </si>
  <si>
    <t>L50'!J13</t>
  </si>
  <si>
    <t>L50'!I13</t>
  </si>
  <si>
    <t>L50'!H13</t>
  </si>
  <si>
    <t>L50'!F13</t>
  </si>
  <si>
    <t>L50'!J14</t>
  </si>
  <si>
    <t>L50'!I14</t>
  </si>
  <si>
    <t>L50'!H14</t>
  </si>
  <si>
    <t>L50'!F14</t>
  </si>
  <si>
    <t>L50'!J15</t>
  </si>
  <si>
    <t>L50'!I15</t>
  </si>
  <si>
    <t>L50'!H15</t>
  </si>
  <si>
    <t>L50'!F15</t>
  </si>
  <si>
    <t>L50'!J16</t>
  </si>
  <si>
    <t>L50'!I16</t>
  </si>
  <si>
    <t>L50'!H16</t>
  </si>
  <si>
    <t>L50'!F16</t>
  </si>
  <si>
    <t>L50'!J17</t>
  </si>
  <si>
    <t>L50'!I17</t>
  </si>
  <si>
    <t>L50'!H17</t>
  </si>
  <si>
    <t>L50'!F17</t>
  </si>
  <si>
    <t>L50'!J18</t>
  </si>
  <si>
    <t>L50'!I18</t>
  </si>
  <si>
    <t>L50'!H18</t>
  </si>
  <si>
    <t>L50'!F18</t>
  </si>
  <si>
    <t>L50'!J19</t>
  </si>
  <si>
    <t>L50'!I19</t>
  </si>
  <si>
    <t>L50'!H19</t>
  </si>
  <si>
    <t>L50'!F19</t>
  </si>
  <si>
    <t>L50'!J21</t>
  </si>
  <si>
    <t>L50'!I21</t>
  </si>
  <si>
    <t>L50'!H21</t>
  </si>
  <si>
    <t>L50'!F21</t>
  </si>
  <si>
    <t>L50'!J22</t>
  </si>
  <si>
    <t>L50'!I22</t>
  </si>
  <si>
    <t>L50'!H22</t>
  </si>
  <si>
    <t>L50'!F22</t>
  </si>
  <si>
    <t>L50'!J23</t>
  </si>
  <si>
    <t>L50'!I23</t>
  </si>
  <si>
    <t>L50'!H23</t>
  </si>
  <si>
    <t>L50'!F23</t>
  </si>
  <si>
    <t>L50'!J24</t>
  </si>
  <si>
    <t>L50'!I24</t>
  </si>
  <si>
    <t>L50'!H24</t>
  </si>
  <si>
    <t>L50'!F24</t>
  </si>
  <si>
    <t>L50'!J25</t>
  </si>
  <si>
    <t>L50'!I25</t>
  </si>
  <si>
    <t>L50'!H25</t>
  </si>
  <si>
    <t>L50'!F25</t>
  </si>
  <si>
    <t>L50'!J26</t>
  </si>
  <si>
    <t>L50'!I26</t>
  </si>
  <si>
    <t>L50'!H26</t>
  </si>
  <si>
    <t>L50'!F26</t>
  </si>
  <si>
    <t>L50'!J27</t>
  </si>
  <si>
    <t>L50'!I27</t>
  </si>
  <si>
    <t>L50'!H27</t>
  </si>
  <si>
    <t>L50'!F27</t>
  </si>
  <si>
    <t>L50'!J28</t>
  </si>
  <si>
    <t>L50'!I28</t>
  </si>
  <si>
    <t>L50'!H28</t>
  </si>
  <si>
    <t>L50'!F28</t>
  </si>
  <si>
    <t>L50'!J29</t>
  </si>
  <si>
    <t>L50'!I29</t>
  </si>
  <si>
    <t>L50'!H29</t>
  </si>
  <si>
    <t>L50'!F29</t>
  </si>
  <si>
    <t>L50'!J31</t>
  </si>
  <si>
    <t>L50'!I31</t>
  </si>
  <si>
    <t>L50'!H31</t>
  </si>
  <si>
    <t>L50'!G31</t>
  </si>
  <si>
    <t>L50'!F31</t>
  </si>
  <si>
    <t>L50'!J32</t>
  </si>
  <si>
    <t>L50'!I32</t>
  </si>
  <si>
    <t>L50'!H32</t>
  </si>
  <si>
    <t>L50'!G32</t>
  </si>
  <si>
    <t>L50'!F32</t>
  </si>
  <si>
    <t>L50'!J33</t>
  </si>
  <si>
    <t>L50'!I33</t>
  </si>
  <si>
    <t>L50'!H33</t>
  </si>
  <si>
    <t>L50'!G33</t>
  </si>
  <si>
    <t>L50'!F33</t>
  </si>
  <si>
    <t>L50'!J34</t>
  </si>
  <si>
    <t>L50'!I34</t>
  </si>
  <si>
    <t>L50'!H34</t>
  </si>
  <si>
    <t>L50'!G34</t>
  </si>
  <si>
    <t>L50'!F34</t>
  </si>
  <si>
    <t>L50'!J35</t>
  </si>
  <si>
    <t>L50'!I35</t>
  </si>
  <si>
    <t>L50'!H35</t>
  </si>
  <si>
    <t>L50'!G35</t>
  </si>
  <si>
    <t>L50'!F35</t>
  </si>
  <si>
    <t>L50'!J36</t>
  </si>
  <si>
    <t>L50'!I36</t>
  </si>
  <si>
    <t>L50'!H36</t>
  </si>
  <si>
    <t>L50'!G36</t>
  </si>
  <si>
    <t>L50'!F36</t>
  </si>
  <si>
    <t>L50'!J40</t>
  </si>
  <si>
    <t>L50'!I40</t>
  </si>
  <si>
    <t>L50'!J41</t>
  </si>
  <si>
    <t>L50'!I41</t>
  </si>
  <si>
    <t>L50'!J42</t>
  </si>
  <si>
    <t>L50'!I42</t>
  </si>
  <si>
    <t>L50'!H42</t>
  </si>
  <si>
    <t>L50'!G42</t>
  </si>
  <si>
    <t>L50'!F42</t>
  </si>
  <si>
    <t>L50'!J43</t>
  </si>
  <si>
    <t>L50'!I43</t>
  </si>
  <si>
    <t>L50'!H43</t>
  </si>
  <si>
    <t>L50'!G43</t>
  </si>
  <si>
    <t>L50'!F43</t>
  </si>
  <si>
    <t>L50'!J44</t>
  </si>
  <si>
    <t>L50'!I44</t>
  </si>
  <si>
    <t>L50'!H44</t>
  </si>
  <si>
    <t>L50'!G44</t>
  </si>
  <si>
    <t>L50'!F44</t>
  </si>
  <si>
    <t>L50'!J45</t>
  </si>
  <si>
    <t>L50'!I45</t>
  </si>
  <si>
    <t>L50'!H45</t>
  </si>
  <si>
    <t>L50'!G45</t>
  </si>
  <si>
    <t>L50'!F45</t>
  </si>
  <si>
    <t>L50'!J46</t>
  </si>
  <si>
    <t>L50'!I46</t>
  </si>
  <si>
    <t>L50'!H46</t>
  </si>
  <si>
    <t>L50'!G46</t>
  </si>
  <si>
    <t>L50'!F46</t>
  </si>
  <si>
    <t>L50'!J47</t>
  </si>
  <si>
    <t>L50'!I47</t>
  </si>
  <si>
    <t>L50'!H47</t>
  </si>
  <si>
    <t>L50'!G47</t>
  </si>
  <si>
    <t>L50'!F47</t>
  </si>
  <si>
    <t>L50'!J51</t>
  </si>
  <si>
    <t>L50'!I51</t>
  </si>
  <si>
    <t>L50'!J52</t>
  </si>
  <si>
    <t>L50'!I52</t>
  </si>
  <si>
    <t>L50'!J53</t>
  </si>
  <si>
    <t>L50'!I53</t>
  </si>
  <si>
    <t>L50'!H53</t>
  </si>
  <si>
    <t>L50'!F53</t>
  </si>
  <si>
    <t>L50'!E53</t>
  </si>
  <si>
    <t>L50'!J54</t>
  </si>
  <si>
    <t>L50'!I54</t>
  </si>
  <si>
    <t>L50'!H54</t>
  </si>
  <si>
    <t>L50'!F54</t>
  </si>
  <si>
    <t>L50'!E54</t>
  </si>
  <si>
    <t>L50'!E11</t>
  </si>
  <si>
    <t>L50'!G11</t>
  </si>
  <si>
    <t>L50'!E12</t>
  </si>
  <si>
    <t>L50'!G12</t>
  </si>
  <si>
    <t>L50'!E13</t>
  </si>
  <si>
    <t>L50'!G13</t>
  </si>
  <si>
    <t>L50'!E14</t>
  </si>
  <si>
    <t>L50'!G14</t>
  </si>
  <si>
    <t>L50'!E15</t>
  </si>
  <si>
    <t>L50'!G15</t>
  </si>
  <si>
    <t>L50'!E16</t>
  </si>
  <si>
    <t>L50'!G16</t>
  </si>
  <si>
    <t>L50'!E17</t>
  </si>
  <si>
    <t>L50'!G17</t>
  </si>
  <si>
    <t>L50'!E18</t>
  </si>
  <si>
    <t>L50'!G18</t>
  </si>
  <si>
    <t>L50'!E19</t>
  </si>
  <si>
    <t>L50'!G19</t>
  </si>
  <si>
    <t>L50'!E20</t>
  </si>
  <si>
    <t>L50'!G20</t>
  </si>
  <si>
    <t>L50'!E21</t>
  </si>
  <si>
    <t>L50'!G21</t>
  </si>
  <si>
    <t>L50'!E22</t>
  </si>
  <si>
    <t>L50'!G22</t>
  </si>
  <si>
    <t>L50'!E23</t>
  </si>
  <si>
    <t>L50'!G23</t>
  </si>
  <si>
    <t>L50'!E24</t>
  </si>
  <si>
    <t>L50'!G24</t>
  </si>
  <si>
    <t>L50'!E25</t>
  </si>
  <si>
    <t>L50'!G25</t>
  </si>
  <si>
    <t>L50'!E26</t>
  </si>
  <si>
    <t>L50'!G26</t>
  </si>
  <si>
    <t>L50'!E27</t>
  </si>
  <si>
    <t>L50'!G27</t>
  </si>
  <si>
    <t>L50'!E28</t>
  </si>
  <si>
    <t>L50'!G28</t>
  </si>
  <si>
    <t>L50'!E29</t>
  </si>
  <si>
    <t>L50'!G29</t>
  </si>
  <si>
    <t>L50'!E30</t>
  </si>
  <si>
    <t>L50'!G30</t>
  </si>
  <si>
    <t>L50'!E31</t>
  </si>
  <si>
    <t>L50'!E32</t>
  </si>
  <si>
    <t>L50'!E33</t>
  </si>
  <si>
    <t>L50'!E34</t>
  </si>
  <si>
    <t>L50'!E35</t>
  </si>
  <si>
    <t>L50'!E36</t>
  </si>
  <si>
    <t>L50'!E37</t>
  </si>
  <si>
    <t>L50'!E38</t>
  </si>
  <si>
    <t>L50'!E39</t>
  </si>
  <si>
    <t>L50'!E40</t>
  </si>
  <si>
    <t>L50'!F40</t>
  </si>
  <si>
    <t>L50'!G40</t>
  </si>
  <si>
    <t>L50'!H40</t>
  </si>
  <si>
    <t>L50'!E41</t>
  </si>
  <si>
    <t>L50'!F41</t>
  </si>
  <si>
    <t>L50'!G41</t>
  </si>
  <si>
    <t>L50'!H41</t>
  </si>
  <si>
    <t>L50'!E42</t>
  </si>
  <si>
    <t>L50'!E43</t>
  </si>
  <si>
    <t>L50'!E44</t>
  </si>
  <si>
    <t>L50'!E45</t>
  </si>
  <si>
    <t>L50'!E46</t>
  </si>
  <si>
    <t>L50'!E47</t>
  </si>
  <si>
    <t>L50'!E48</t>
  </si>
  <si>
    <t>L50'!E49</t>
  </si>
  <si>
    <t>L50'!E50</t>
  </si>
  <si>
    <t>L50'!E51</t>
  </si>
  <si>
    <t>L50'!F51</t>
  </si>
  <si>
    <t>L50'!G51</t>
  </si>
  <si>
    <t>L50'!H51</t>
  </si>
  <si>
    <t>L50'!E52</t>
  </si>
  <si>
    <t>L50'!F52</t>
  </si>
  <si>
    <t>L50'!G52</t>
  </si>
  <si>
    <t>L50'!H52</t>
  </si>
  <si>
    <t>L50'!G53</t>
  </si>
  <si>
    <t>L50'!G54</t>
  </si>
  <si>
    <t>L50'!V20</t>
  </si>
  <si>
    <t>L50'!U20</t>
  </si>
  <si>
    <t>L50'!T20</t>
  </si>
  <si>
    <t>L50'!R20</t>
  </si>
  <si>
    <t>L50'!V30</t>
  </si>
  <si>
    <t>L50'!U30</t>
  </si>
  <si>
    <t>L50'!T30</t>
  </si>
  <si>
    <t>L50'!R30</t>
  </si>
  <si>
    <t>L50'!V37</t>
  </si>
  <si>
    <t>L50'!U37</t>
  </si>
  <si>
    <t>L50'!T37</t>
  </si>
  <si>
    <t>L50'!S37</t>
  </si>
  <si>
    <t>L50'!R37</t>
  </si>
  <si>
    <t>L50'!V38</t>
  </si>
  <si>
    <t>L50'!U38</t>
  </si>
  <si>
    <t>L50'!T38</t>
  </si>
  <si>
    <t>L50'!S38</t>
  </si>
  <si>
    <t>L50'!R38</t>
  </si>
  <si>
    <t>L50'!V39</t>
  </si>
  <si>
    <t>L50'!U39</t>
  </si>
  <si>
    <t>L50'!T39</t>
  </si>
  <si>
    <t>L50'!S39</t>
  </si>
  <si>
    <t>L50'!R39</t>
  </si>
  <si>
    <t>L50'!V48</t>
  </si>
  <si>
    <t>L50'!U48</t>
  </si>
  <si>
    <t>L50'!T48</t>
  </si>
  <si>
    <t>L50'!S48</t>
  </si>
  <si>
    <t>L50'!R48</t>
  </si>
  <si>
    <t>L50'!V49</t>
  </si>
  <si>
    <t>L50'!U49</t>
  </si>
  <si>
    <t>L50'!T49</t>
  </si>
  <si>
    <t>L50'!S49</t>
  </si>
  <si>
    <t>L50'!R49</t>
  </si>
  <si>
    <t>L50'!V50</t>
  </si>
  <si>
    <t>L50'!U50</t>
  </si>
  <si>
    <t>L50'!T50</t>
  </si>
  <si>
    <t>L50'!S50</t>
  </si>
  <si>
    <t>L50'!R50</t>
  </si>
  <si>
    <t>L50'!V11</t>
  </si>
  <si>
    <t>L50'!U11</t>
  </si>
  <si>
    <t>L50'!T11</t>
  </si>
  <si>
    <t>L50'!R11</t>
  </si>
  <si>
    <t>L50'!V12</t>
  </si>
  <si>
    <t>L50'!U12</t>
  </si>
  <si>
    <t>L50'!T12</t>
  </si>
  <si>
    <t>L50'!R12</t>
  </si>
  <si>
    <t>L50'!V13</t>
  </si>
  <si>
    <t>L50'!U13</t>
  </si>
  <si>
    <t>L50'!T13</t>
  </si>
  <si>
    <t>L50'!R13</t>
  </si>
  <si>
    <t>L50'!V14</t>
  </si>
  <si>
    <t>L50'!U14</t>
  </si>
  <si>
    <t>L50'!T14</t>
  </si>
  <si>
    <t>L50'!R14</t>
  </si>
  <si>
    <t>L50'!V15</t>
  </si>
  <si>
    <t>L50'!U15</t>
  </si>
  <si>
    <t>L50'!T15</t>
  </si>
  <si>
    <t>L50'!R15</t>
  </si>
  <si>
    <t>L50'!V16</t>
  </si>
  <si>
    <t>L50'!U16</t>
  </si>
  <si>
    <t>L50'!T16</t>
  </si>
  <si>
    <t>L50'!R16</t>
  </si>
  <si>
    <t>L50'!V17</t>
  </si>
  <si>
    <t>L50'!U17</t>
  </si>
  <si>
    <t>L50'!T17</t>
  </si>
  <si>
    <t>L50'!R17</t>
  </si>
  <si>
    <t>L50'!V18</t>
  </si>
  <si>
    <t>L50'!U18</t>
  </si>
  <si>
    <t>L50'!T18</t>
  </si>
  <si>
    <t>L50'!R18</t>
  </si>
  <si>
    <t>L50'!V19</t>
  </si>
  <si>
    <t>L50'!U19</t>
  </si>
  <si>
    <t>L50'!T19</t>
  </si>
  <si>
    <t>L50'!R19</t>
  </si>
  <si>
    <t>L50'!V21</t>
  </si>
  <si>
    <t>L50'!U21</t>
  </si>
  <si>
    <t>L50'!T21</t>
  </si>
  <si>
    <t>L50'!R21</t>
  </si>
  <si>
    <t>L50'!V22</t>
  </si>
  <si>
    <t>L50'!U22</t>
  </si>
  <si>
    <t>L50'!T22</t>
  </si>
  <si>
    <t>L50'!R22</t>
  </si>
  <si>
    <t>L50'!V23</t>
  </si>
  <si>
    <t>L50'!U23</t>
  </si>
  <si>
    <t>L50'!T23</t>
  </si>
  <si>
    <t>L50'!R23</t>
  </si>
  <si>
    <t>L50'!V24</t>
  </si>
  <si>
    <t>L50'!U24</t>
  </si>
  <si>
    <t>L50'!T24</t>
  </si>
  <si>
    <t>L50'!R24</t>
  </si>
  <si>
    <t>L50'!V25</t>
  </si>
  <si>
    <t>L50'!U25</t>
  </si>
  <si>
    <t>L50'!T25</t>
  </si>
  <si>
    <t>L50'!R25</t>
  </si>
  <si>
    <t>L50'!V26</t>
  </si>
  <si>
    <t>L50'!U26</t>
  </si>
  <si>
    <t>L50'!T26</t>
  </si>
  <si>
    <t>L50'!R26</t>
  </si>
  <si>
    <t>L50'!V27</t>
  </si>
  <si>
    <t>L50'!U27</t>
  </si>
  <si>
    <t>L50'!T27</t>
  </si>
  <si>
    <t>L50'!R27</t>
  </si>
  <si>
    <t>L50'!V28</t>
  </si>
  <si>
    <t>L50'!U28</t>
  </si>
  <si>
    <t>L50'!T28</t>
  </si>
  <si>
    <t>L50'!R28</t>
  </si>
  <si>
    <t>L50'!V29</t>
  </si>
  <si>
    <t>L50'!U29</t>
  </si>
  <si>
    <t>L50'!T29</t>
  </si>
  <si>
    <t>L50'!R29</t>
  </si>
  <si>
    <t>L50'!V31</t>
  </si>
  <si>
    <t>L50'!U31</t>
  </si>
  <si>
    <t>L50'!T31</t>
  </si>
  <si>
    <t>L50'!S31</t>
  </si>
  <si>
    <t>L50'!R31</t>
  </si>
  <si>
    <t>L50'!V32</t>
  </si>
  <si>
    <t>L50'!U32</t>
  </si>
  <si>
    <t>L50'!T32</t>
  </si>
  <si>
    <t>L50'!S32</t>
  </si>
  <si>
    <t>L50'!R32</t>
  </si>
  <si>
    <t>L50'!V33</t>
  </si>
  <si>
    <t>L50'!U33</t>
  </si>
  <si>
    <t>L50'!T33</t>
  </si>
  <si>
    <t>L50'!S33</t>
  </si>
  <si>
    <t>L50'!R33</t>
  </si>
  <si>
    <t>L50'!V34</t>
  </si>
  <si>
    <t>L50'!U34</t>
  </si>
  <si>
    <t>L50'!T34</t>
  </si>
  <si>
    <t>L50'!S34</t>
  </si>
  <si>
    <t>L50'!R34</t>
  </si>
  <si>
    <t>L50'!V35</t>
  </si>
  <si>
    <t>L50'!U35</t>
  </si>
  <si>
    <t>L50'!T35</t>
  </si>
  <si>
    <t>L50'!S35</t>
  </si>
  <si>
    <t>L50'!R35</t>
  </si>
  <si>
    <t>L50'!V36</t>
  </si>
  <si>
    <t>L50'!U36</t>
  </si>
  <si>
    <t>L50'!T36</t>
  </si>
  <si>
    <t>L50'!S36</t>
  </si>
  <si>
    <t>L50'!R36</t>
  </si>
  <si>
    <t>L50'!V40</t>
  </si>
  <si>
    <t>L50'!U40</t>
  </si>
  <si>
    <t>L50'!V41</t>
  </si>
  <si>
    <t>L50'!U41</t>
  </si>
  <si>
    <t>L50'!V42</t>
  </si>
  <si>
    <t>L50'!U42</t>
  </si>
  <si>
    <t>L50'!T42</t>
  </si>
  <si>
    <t>L50'!S42</t>
  </si>
  <si>
    <t>L50'!R42</t>
  </si>
  <si>
    <t>L50'!V43</t>
  </si>
  <si>
    <t>L50'!U43</t>
  </si>
  <si>
    <t>L50'!T43</t>
  </si>
  <si>
    <t>L50'!S43</t>
  </si>
  <si>
    <t>L50'!R43</t>
  </si>
  <si>
    <t>L50'!V44</t>
  </si>
  <si>
    <t>L50'!U44</t>
  </si>
  <si>
    <t>L50'!T44</t>
  </si>
  <si>
    <t>L50'!S44</t>
  </si>
  <si>
    <t>L50'!R44</t>
  </si>
  <si>
    <t>L50'!V45</t>
  </si>
  <si>
    <t>L50'!U45</t>
  </si>
  <si>
    <t>L50'!T45</t>
  </si>
  <si>
    <t>L50'!S45</t>
  </si>
  <si>
    <t>L50'!R45</t>
  </si>
  <si>
    <t>L50'!V46</t>
  </si>
  <si>
    <t>L50'!U46</t>
  </si>
  <si>
    <t>L50'!T46</t>
  </si>
  <si>
    <t>L50'!S46</t>
  </si>
  <si>
    <t>L50'!R46</t>
  </si>
  <si>
    <t>L50'!V47</t>
  </si>
  <si>
    <t>L50'!U47</t>
  </si>
  <si>
    <t>L50'!T47</t>
  </si>
  <si>
    <t>L50'!S47</t>
  </si>
  <si>
    <t>L50'!R47</t>
  </si>
  <si>
    <t>L50'!V51</t>
  </si>
  <si>
    <t>L50'!U51</t>
  </si>
  <si>
    <t>L50'!V52</t>
  </si>
  <si>
    <t>L50'!U52</t>
  </si>
  <si>
    <t>L50'!V53</t>
  </si>
  <si>
    <t>L50'!U53</t>
  </si>
  <si>
    <t>L50'!T53</t>
  </si>
  <si>
    <t>L50'!R53</t>
  </si>
  <si>
    <t>L50'!Q53</t>
  </si>
  <si>
    <t>L50'!V54</t>
  </si>
  <si>
    <t>L50'!U54</t>
  </si>
  <si>
    <t>L50'!T54</t>
  </si>
  <si>
    <t>L50'!R54</t>
  </si>
  <si>
    <t>L50'!Q54</t>
  </si>
  <si>
    <t>L50'!Q11</t>
  </si>
  <si>
    <t>L50'!S11</t>
  </si>
  <si>
    <t>L50'!Q12</t>
  </si>
  <si>
    <t>L50'!S12</t>
  </si>
  <si>
    <t>L50'!Q13</t>
  </si>
  <si>
    <t>L50'!S13</t>
  </si>
  <si>
    <t>L50'!Q14</t>
  </si>
  <si>
    <t>L50'!S14</t>
  </si>
  <si>
    <t>L50'!Q15</t>
  </si>
  <si>
    <t>L50'!S15</t>
  </si>
  <si>
    <t>L50'!Q16</t>
  </si>
  <si>
    <t>L50'!S16</t>
  </si>
  <si>
    <t>L50'!Q17</t>
  </si>
  <si>
    <t>L50'!S17</t>
  </si>
  <si>
    <t>L50'!Q18</t>
  </si>
  <si>
    <t>L50'!S18</t>
  </si>
  <si>
    <t>L50'!Q19</t>
  </si>
  <si>
    <t>L50'!S19</t>
  </si>
  <si>
    <t>L50'!Q20</t>
  </si>
  <si>
    <t>L50'!S20</t>
  </si>
  <si>
    <t>L50'!Q21</t>
  </si>
  <si>
    <t>L50'!S21</t>
  </si>
  <si>
    <t>L50'!Q22</t>
  </si>
  <si>
    <t>L50'!S22</t>
  </si>
  <si>
    <t>L50'!Q23</t>
  </si>
  <si>
    <t>L50'!S23</t>
  </si>
  <si>
    <t>L50'!Q24</t>
  </si>
  <si>
    <t>L50'!S24</t>
  </si>
  <si>
    <t>L50'!Q25</t>
  </si>
  <si>
    <t>L50'!S25</t>
  </si>
  <si>
    <t>L50'!Q26</t>
  </si>
  <si>
    <t>L50'!S26</t>
  </si>
  <si>
    <t>L50'!Q27</t>
  </si>
  <si>
    <t>L50'!S27</t>
  </si>
  <si>
    <t>L50'!Q28</t>
  </si>
  <si>
    <t>L50'!S28</t>
  </si>
  <si>
    <t>L50'!Q29</t>
  </si>
  <si>
    <t>L50'!S29</t>
  </si>
  <si>
    <t>L50'!Q30</t>
  </si>
  <si>
    <t>L50'!S30</t>
  </si>
  <si>
    <t>L50'!Q31</t>
  </si>
  <si>
    <t>L50'!Q32</t>
  </si>
  <si>
    <t>L50'!Q33</t>
  </si>
  <si>
    <t>L50'!Q34</t>
  </si>
  <si>
    <t>L50'!Q35</t>
  </si>
  <si>
    <t>L50'!Q36</t>
  </si>
  <si>
    <t>L50'!Q37</t>
  </si>
  <si>
    <t>L50'!Q38</t>
  </si>
  <si>
    <t>L50'!Q39</t>
  </si>
  <si>
    <t>L50'!Q40</t>
  </si>
  <si>
    <t>L50'!R40</t>
  </si>
  <si>
    <t>L50'!S40</t>
  </si>
  <si>
    <t>L50'!T40</t>
  </si>
  <si>
    <t>L50'!Q41</t>
  </si>
  <si>
    <t>L50'!R41</t>
  </si>
  <si>
    <t>L50'!S41</t>
  </si>
  <si>
    <t>L50'!T41</t>
  </si>
  <si>
    <t>L50'!Q42</t>
  </si>
  <si>
    <t>L50'!Q43</t>
  </si>
  <si>
    <t>L50'!Q44</t>
  </si>
  <si>
    <t>L50'!Q45</t>
  </si>
  <si>
    <t>L50'!Q46</t>
  </si>
  <si>
    <t>L50'!Q47</t>
  </si>
  <si>
    <t>L50'!Q48</t>
  </si>
  <si>
    <t>L50'!Q49</t>
  </si>
  <si>
    <t>L50'!Q50</t>
  </si>
  <si>
    <t>L50'!Q51</t>
  </si>
  <si>
    <t>L50'!R51</t>
  </si>
  <si>
    <t>L50'!S51</t>
  </si>
  <si>
    <t>L50'!T51</t>
  </si>
  <si>
    <t>L50'!Q52</t>
  </si>
  <si>
    <t>L50'!R52</t>
  </si>
  <si>
    <t>L50'!S52</t>
  </si>
  <si>
    <t>L50'!T52</t>
  </si>
  <si>
    <t>L50'!S53</t>
  </si>
  <si>
    <t>L50'!S54</t>
  </si>
  <si>
    <t>S501007</t>
  </si>
  <si>
    <t>S501008</t>
  </si>
  <si>
    <t>S501009</t>
  </si>
  <si>
    <t>S501011</t>
  </si>
  <si>
    <t>S502007</t>
  </si>
  <si>
    <t>S502008</t>
  </si>
  <si>
    <t>S502009</t>
  </si>
  <si>
    <t>S502011</t>
  </si>
  <si>
    <t>S502707</t>
  </si>
  <si>
    <t>S502708</t>
  </si>
  <si>
    <t>S502709</t>
  </si>
  <si>
    <t>S502710</t>
  </si>
  <si>
    <t>S502711</t>
  </si>
  <si>
    <t>S502807</t>
  </si>
  <si>
    <t>S502808</t>
  </si>
  <si>
    <t>S502809</t>
  </si>
  <si>
    <t>S502810</t>
  </si>
  <si>
    <t>S502811</t>
  </si>
  <si>
    <t>S502907</t>
  </si>
  <si>
    <t>S502908</t>
  </si>
  <si>
    <t>S502909</t>
  </si>
  <si>
    <t>S502910</t>
  </si>
  <si>
    <t>S502911</t>
  </si>
  <si>
    <t>S503807</t>
  </si>
  <si>
    <t>S503808</t>
  </si>
  <si>
    <t>S503809</t>
  </si>
  <si>
    <t>S503810</t>
  </si>
  <si>
    <t>S503811</t>
  </si>
  <si>
    <t>S503907</t>
  </si>
  <si>
    <t>S503908</t>
  </si>
  <si>
    <t>S503909</t>
  </si>
  <si>
    <t>S503910</t>
  </si>
  <si>
    <t>S503911</t>
  </si>
  <si>
    <t>S504007</t>
  </si>
  <si>
    <t>S504008</t>
  </si>
  <si>
    <t>S504009</t>
  </si>
  <si>
    <t>S504010</t>
  </si>
  <si>
    <t>S504011</t>
  </si>
  <si>
    <t>S500107</t>
  </si>
  <si>
    <t>S500108</t>
  </si>
  <si>
    <t>S500109</t>
  </si>
  <si>
    <t>S500111</t>
  </si>
  <si>
    <t>S500207</t>
  </si>
  <si>
    <t>S500208</t>
  </si>
  <si>
    <t>S500209</t>
  </si>
  <si>
    <t>S500211</t>
  </si>
  <si>
    <t>S500307</t>
  </si>
  <si>
    <t>S500308</t>
  </si>
  <si>
    <t>S500309</t>
  </si>
  <si>
    <t>S500311</t>
  </si>
  <si>
    <t>S500407</t>
  </si>
  <si>
    <t>S500408</t>
  </si>
  <si>
    <t>S500409</t>
  </si>
  <si>
    <t>S500411</t>
  </si>
  <si>
    <t>S500507</t>
  </si>
  <si>
    <t>S500508</t>
  </si>
  <si>
    <t>S500509</t>
  </si>
  <si>
    <t>S500511</t>
  </si>
  <si>
    <t>S500607</t>
  </si>
  <si>
    <t>S500608</t>
  </si>
  <si>
    <t>S500609</t>
  </si>
  <si>
    <t>S500611</t>
  </si>
  <si>
    <t>S500707</t>
  </si>
  <si>
    <t>S500708</t>
  </si>
  <si>
    <t>S500709</t>
  </si>
  <si>
    <t>S500711</t>
  </si>
  <si>
    <t>S500807</t>
  </si>
  <si>
    <t>S500808</t>
  </si>
  <si>
    <t>S500809</t>
  </si>
  <si>
    <t>S500811</t>
  </si>
  <si>
    <t>S500907</t>
  </si>
  <si>
    <t>S500908</t>
  </si>
  <si>
    <t>S500909</t>
  </si>
  <si>
    <t>S500911</t>
  </si>
  <si>
    <t>S501107</t>
  </si>
  <si>
    <t>S501108</t>
  </si>
  <si>
    <t>S501109</t>
  </si>
  <si>
    <t>S501111</t>
  </si>
  <si>
    <t>S501207</t>
  </si>
  <si>
    <t>S501208</t>
  </si>
  <si>
    <t>S501209</t>
  </si>
  <si>
    <t>S501211</t>
  </si>
  <si>
    <t>S501307</t>
  </si>
  <si>
    <t>S501308</t>
  </si>
  <si>
    <t>S501309</t>
  </si>
  <si>
    <t>S501311</t>
  </si>
  <si>
    <t>S501407</t>
  </si>
  <si>
    <t>S501408</t>
  </si>
  <si>
    <t>S501409</t>
  </si>
  <si>
    <t>S501411</t>
  </si>
  <si>
    <t>S501507</t>
  </si>
  <si>
    <t>S501508</t>
  </si>
  <si>
    <t>S501509</t>
  </si>
  <si>
    <t>S501511</t>
  </si>
  <si>
    <t>S501607</t>
  </si>
  <si>
    <t>S501608</t>
  </si>
  <si>
    <t>S501609</t>
  </si>
  <si>
    <t>S501611</t>
  </si>
  <si>
    <t>S501707</t>
  </si>
  <si>
    <t>S501708</t>
  </si>
  <si>
    <t>S501709</t>
  </si>
  <si>
    <t>S501711</t>
  </si>
  <si>
    <t>S501807</t>
  </si>
  <si>
    <t>S501808</t>
  </si>
  <si>
    <t>S501809</t>
  </si>
  <si>
    <t>S501811</t>
  </si>
  <si>
    <t>S501907</t>
  </si>
  <si>
    <t>S501908</t>
  </si>
  <si>
    <t>S501909</t>
  </si>
  <si>
    <t>S501911</t>
  </si>
  <si>
    <t>S502107</t>
  </si>
  <si>
    <t>S502108</t>
  </si>
  <si>
    <t>S502109</t>
  </si>
  <si>
    <t>S502110</t>
  </si>
  <si>
    <t>S502111</t>
  </si>
  <si>
    <t>S502207</t>
  </si>
  <si>
    <t>S502208</t>
  </si>
  <si>
    <t>S502209</t>
  </si>
  <si>
    <t>S502210</t>
  </si>
  <si>
    <t>S502211</t>
  </si>
  <si>
    <t>S502307</t>
  </si>
  <si>
    <t>S502308</t>
  </si>
  <si>
    <t>S502309</t>
  </si>
  <si>
    <t>S502310</t>
  </si>
  <si>
    <t>S502311</t>
  </si>
  <si>
    <t>S502407</t>
  </si>
  <si>
    <t>S502408</t>
  </si>
  <si>
    <t>S502409</t>
  </si>
  <si>
    <t>S502410</t>
  </si>
  <si>
    <t>S502411</t>
  </si>
  <si>
    <t>S502507</t>
  </si>
  <si>
    <t>S502508</t>
  </si>
  <si>
    <t>S502509</t>
  </si>
  <si>
    <t>S502510</t>
  </si>
  <si>
    <t>S502511</t>
  </si>
  <si>
    <t>S502607</t>
  </si>
  <si>
    <t>S502608</t>
  </si>
  <si>
    <t>S502609</t>
  </si>
  <si>
    <t>S502610</t>
  </si>
  <si>
    <t>S502611</t>
  </si>
  <si>
    <t>S503007</t>
  </si>
  <si>
    <t>S503008</t>
  </si>
  <si>
    <t>S503107</t>
  </si>
  <si>
    <t>S503108</t>
  </si>
  <si>
    <t>S503207</t>
  </si>
  <si>
    <t>S503208</t>
  </si>
  <si>
    <t>S503209</t>
  </si>
  <si>
    <t>S503210</t>
  </si>
  <si>
    <t>S503211</t>
  </si>
  <si>
    <t>S503307</t>
  </si>
  <si>
    <t>S503308</t>
  </si>
  <si>
    <t>S503309</t>
  </si>
  <si>
    <t>S503310</t>
  </si>
  <si>
    <t>S503311</t>
  </si>
  <si>
    <t>S503407</t>
  </si>
  <si>
    <t>S503408</t>
  </si>
  <si>
    <t>S503409</t>
  </si>
  <si>
    <t>S503410</t>
  </si>
  <si>
    <t>S503411</t>
  </si>
  <si>
    <t>S503507</t>
  </si>
  <si>
    <t>S503508</t>
  </si>
  <si>
    <t>S503509</t>
  </si>
  <si>
    <t>S503510</t>
  </si>
  <si>
    <t>S503511</t>
  </si>
  <si>
    <t>S503607</t>
  </si>
  <si>
    <t>S503608</t>
  </si>
  <si>
    <t>S503609</t>
  </si>
  <si>
    <t>S503610</t>
  </si>
  <si>
    <t>S503611</t>
  </si>
  <si>
    <t>S503707</t>
  </si>
  <si>
    <t>S503708</t>
  </si>
  <si>
    <t>S503709</t>
  </si>
  <si>
    <t>S503710</t>
  </si>
  <si>
    <t>S503711</t>
  </si>
  <si>
    <t>S504107</t>
  </si>
  <si>
    <t>S504108</t>
  </si>
  <si>
    <t>S504207</t>
  </si>
  <si>
    <t>S504208</t>
  </si>
  <si>
    <t>S504307</t>
  </si>
  <si>
    <t>S504308</t>
  </si>
  <si>
    <t>S504309</t>
  </si>
  <si>
    <t>S504311</t>
  </si>
  <si>
    <t>S504312</t>
  </si>
  <si>
    <t>S504407</t>
  </si>
  <si>
    <t>S504408</t>
  </si>
  <si>
    <t>S504409</t>
  </si>
  <si>
    <t>S504411</t>
  </si>
  <si>
    <t>S504412</t>
  </si>
  <si>
    <t>S500112</t>
  </si>
  <si>
    <t>S500110</t>
  </si>
  <si>
    <t>S500212</t>
  </si>
  <si>
    <t>S500210</t>
  </si>
  <si>
    <t>S500312</t>
  </si>
  <si>
    <t>S500310</t>
  </si>
  <si>
    <t>S500412</t>
  </si>
  <si>
    <t>S500410</t>
  </si>
  <si>
    <t>S500512</t>
  </si>
  <si>
    <t>S500510</t>
  </si>
  <si>
    <t>S500612</t>
  </si>
  <si>
    <t>S500610</t>
  </si>
  <si>
    <t>S500712</t>
  </si>
  <si>
    <t>S500710</t>
  </si>
  <si>
    <t>S500812</t>
  </si>
  <si>
    <t>S500810</t>
  </si>
  <si>
    <t>S500912</t>
  </si>
  <si>
    <t>S500910</t>
  </si>
  <si>
    <t>S501012</t>
  </si>
  <si>
    <t>S501010</t>
  </si>
  <si>
    <t>S501112</t>
  </si>
  <si>
    <t>S501110</t>
  </si>
  <si>
    <t>S501212</t>
  </si>
  <si>
    <t>S501210</t>
  </si>
  <si>
    <t>S501312</t>
  </si>
  <si>
    <t>S501310</t>
  </si>
  <si>
    <t>S501412</t>
  </si>
  <si>
    <t>S501410</t>
  </si>
  <si>
    <t>S501512</t>
  </si>
  <si>
    <t>S501510</t>
  </si>
  <si>
    <t>S501612</t>
  </si>
  <si>
    <t>S501610</t>
  </si>
  <si>
    <t>S501712</t>
  </si>
  <si>
    <t>S501710</t>
  </si>
  <si>
    <t>S501812</t>
  </si>
  <si>
    <t>S501810</t>
  </si>
  <si>
    <t>S501912</t>
  </si>
  <si>
    <t>S501910</t>
  </si>
  <si>
    <t>S502012</t>
  </si>
  <si>
    <t>S502010</t>
  </si>
  <si>
    <t>S502112</t>
  </si>
  <si>
    <t>S502212</t>
  </si>
  <si>
    <t>S502312</t>
  </si>
  <si>
    <t>S502412</t>
  </si>
  <si>
    <t>S502512</t>
  </si>
  <si>
    <t>S502612</t>
  </si>
  <si>
    <t>S502712</t>
  </si>
  <si>
    <t>S502812</t>
  </si>
  <si>
    <t>S502912</t>
  </si>
  <si>
    <t>S503012</t>
  </si>
  <si>
    <t>S503011</t>
  </si>
  <si>
    <t>S503010</t>
  </si>
  <si>
    <t>S503009</t>
  </si>
  <si>
    <t>S503112</t>
  </si>
  <si>
    <t>S503111</t>
  </si>
  <si>
    <t>S503110</t>
  </si>
  <si>
    <t>S503109</t>
  </si>
  <si>
    <t>S503212</t>
  </si>
  <si>
    <t>S503312</t>
  </si>
  <si>
    <t>S503412</t>
  </si>
  <si>
    <t>S503512</t>
  </si>
  <si>
    <t>S503612</t>
  </si>
  <si>
    <t>S503712</t>
  </si>
  <si>
    <t>S503812</t>
  </si>
  <si>
    <t>S503912</t>
  </si>
  <si>
    <t>S504012</t>
  </si>
  <si>
    <t>S504112</t>
  </si>
  <si>
    <t>S504111</t>
  </si>
  <si>
    <t>S504110</t>
  </si>
  <si>
    <t>S504109</t>
  </si>
  <si>
    <t>S504212</t>
  </si>
  <si>
    <t>S504211</t>
  </si>
  <si>
    <t>S504210</t>
  </si>
  <si>
    <t>S504209</t>
  </si>
  <si>
    <t>S504310</t>
  </si>
  <si>
    <t>S504410</t>
  </si>
  <si>
    <t>S501013</t>
  </si>
  <si>
    <t>S501014</t>
  </si>
  <si>
    <t>S501015</t>
  </si>
  <si>
    <t>S501017</t>
  </si>
  <si>
    <t>S502013</t>
  </si>
  <si>
    <t>S502014</t>
  </si>
  <si>
    <t>S502015</t>
  </si>
  <si>
    <t>S502017</t>
  </si>
  <si>
    <t>S502713</t>
  </si>
  <si>
    <t>S502714</t>
  </si>
  <si>
    <t>S502715</t>
  </si>
  <si>
    <t>S502716</t>
  </si>
  <si>
    <t>S502717</t>
  </si>
  <si>
    <t>S502813</t>
  </si>
  <si>
    <t>S502814</t>
  </si>
  <si>
    <t>S502815</t>
  </si>
  <si>
    <t>S502816</t>
  </si>
  <si>
    <t>S502817</t>
  </si>
  <si>
    <t>S502913</t>
  </si>
  <si>
    <t>S502914</t>
  </si>
  <si>
    <t>S502915</t>
  </si>
  <si>
    <t>S502916</t>
  </si>
  <si>
    <t>S502917</t>
  </si>
  <si>
    <t>S503813</t>
  </si>
  <si>
    <t>S503814</t>
  </si>
  <si>
    <t>S503815</t>
  </si>
  <si>
    <t>S503816</t>
  </si>
  <si>
    <t>S503817</t>
  </si>
  <si>
    <t>S503913</t>
  </si>
  <si>
    <t>S503914</t>
  </si>
  <si>
    <t>S503915</t>
  </si>
  <si>
    <t>S503916</t>
  </si>
  <si>
    <t>S503917</t>
  </si>
  <si>
    <t>S504013</t>
  </si>
  <si>
    <t>S504014</t>
  </si>
  <si>
    <t>S504015</t>
  </si>
  <si>
    <t>S504016</t>
  </si>
  <si>
    <t>S504017</t>
  </si>
  <si>
    <t>S500113</t>
  </si>
  <si>
    <t>S500114</t>
  </si>
  <si>
    <t>S500115</t>
  </si>
  <si>
    <t>S500117</t>
  </si>
  <si>
    <t>S500213</t>
  </si>
  <si>
    <t>S500214</t>
  </si>
  <si>
    <t>S500215</t>
  </si>
  <si>
    <t>S500217</t>
  </si>
  <si>
    <t>S500313</t>
  </si>
  <si>
    <t>S500314</t>
  </si>
  <si>
    <t>S500315</t>
  </si>
  <si>
    <t>S500317</t>
  </si>
  <si>
    <t>S500413</t>
  </si>
  <si>
    <t>S500414</t>
  </si>
  <si>
    <t>S500415</t>
  </si>
  <si>
    <t>S500417</t>
  </si>
  <si>
    <t>S500513</t>
  </si>
  <si>
    <t>S500514</t>
  </si>
  <si>
    <t>S500515</t>
  </si>
  <si>
    <t>S500517</t>
  </si>
  <si>
    <t>S500613</t>
  </si>
  <si>
    <t>S500614</t>
  </si>
  <si>
    <t>S500615</t>
  </si>
  <si>
    <t>S500617</t>
  </si>
  <si>
    <t>S500713</t>
  </si>
  <si>
    <t>S500714</t>
  </si>
  <si>
    <t>S500715</t>
  </si>
  <si>
    <t>S500717</t>
  </si>
  <si>
    <t>S500813</t>
  </si>
  <si>
    <t>S500814</t>
  </si>
  <si>
    <t>S500815</t>
  </si>
  <si>
    <t>S500817</t>
  </si>
  <si>
    <t>S500913</t>
  </si>
  <si>
    <t>S500914</t>
  </si>
  <si>
    <t>S500915</t>
  </si>
  <si>
    <t>S500917</t>
  </si>
  <si>
    <t>S501113</t>
  </si>
  <si>
    <t>S501114</t>
  </si>
  <si>
    <t>S501115</t>
  </si>
  <si>
    <t>S501117</t>
  </si>
  <si>
    <t>S501213</t>
  </si>
  <si>
    <t>S501214</t>
  </si>
  <si>
    <t>S501215</t>
  </si>
  <si>
    <t>S501217</t>
  </si>
  <si>
    <t>S501313</t>
  </si>
  <si>
    <t>S501314</t>
  </si>
  <si>
    <t>S501315</t>
  </si>
  <si>
    <t>S501317</t>
  </si>
  <si>
    <t>S501413</t>
  </si>
  <si>
    <t>S501414</t>
  </si>
  <si>
    <t>S501415</t>
  </si>
  <si>
    <t>S501417</t>
  </si>
  <si>
    <t>S501513</t>
  </si>
  <si>
    <t>S501514</t>
  </si>
  <si>
    <t>S501515</t>
  </si>
  <si>
    <t>S501517</t>
  </si>
  <si>
    <t>S501613</t>
  </si>
  <si>
    <t>S501614</t>
  </si>
  <si>
    <t>S501615</t>
  </si>
  <si>
    <t>S501617</t>
  </si>
  <si>
    <t>S501713</t>
  </si>
  <si>
    <t>S501714</t>
  </si>
  <si>
    <t>S501715</t>
  </si>
  <si>
    <t>S501717</t>
  </si>
  <si>
    <t>S501813</t>
  </si>
  <si>
    <t>S501814</t>
  </si>
  <si>
    <t>S501815</t>
  </si>
  <si>
    <t>S501817</t>
  </si>
  <si>
    <t>S501913</t>
  </si>
  <si>
    <t>S501914</t>
  </si>
  <si>
    <t>S501915</t>
  </si>
  <si>
    <t>S501917</t>
  </si>
  <si>
    <t>S502113</t>
  </si>
  <si>
    <t>S502114</t>
  </si>
  <si>
    <t>S502115</t>
  </si>
  <si>
    <t>S502116</t>
  </si>
  <si>
    <t>S502117</t>
  </si>
  <si>
    <t>S502213</t>
  </si>
  <si>
    <t>S502214</t>
  </si>
  <si>
    <t>S502215</t>
  </si>
  <si>
    <t>S502216</t>
  </si>
  <si>
    <t>S502217</t>
  </si>
  <si>
    <t>S502313</t>
  </si>
  <si>
    <t>S502314</t>
  </si>
  <si>
    <t>S502315</t>
  </si>
  <si>
    <t>S502316</t>
  </si>
  <si>
    <t>S502317</t>
  </si>
  <si>
    <t>S502413</t>
  </si>
  <si>
    <t>S502414</t>
  </si>
  <si>
    <t>S502415</t>
  </si>
  <si>
    <t>S502416</t>
  </si>
  <si>
    <t>S502417</t>
  </si>
  <si>
    <t>S502513</t>
  </si>
  <si>
    <t>S502514</t>
  </si>
  <si>
    <t>S502515</t>
  </si>
  <si>
    <t>S502516</t>
  </si>
  <si>
    <t>S502517</t>
  </si>
  <si>
    <t>S502613</t>
  </si>
  <si>
    <t>S502614</t>
  </si>
  <si>
    <t>S502615</t>
  </si>
  <si>
    <t>S502616</t>
  </si>
  <si>
    <t>S502617</t>
  </si>
  <si>
    <t>S503013</t>
  </si>
  <si>
    <t>S503014</t>
  </si>
  <si>
    <t>S503113</t>
  </si>
  <si>
    <t>S503114</t>
  </si>
  <si>
    <t>S503213</t>
  </si>
  <si>
    <t>S503214</t>
  </si>
  <si>
    <t>S503215</t>
  </si>
  <si>
    <t>S503216</t>
  </si>
  <si>
    <t>S503217</t>
  </si>
  <si>
    <t>S503313</t>
  </si>
  <si>
    <t>S503314</t>
  </si>
  <si>
    <t>S503315</t>
  </si>
  <si>
    <t>S503316</t>
  </si>
  <si>
    <t>S503317</t>
  </si>
  <si>
    <t>S503413</t>
  </si>
  <si>
    <t>S503414</t>
  </si>
  <si>
    <t>S503415</t>
  </si>
  <si>
    <t>S503416</t>
  </si>
  <si>
    <t>S503417</t>
  </si>
  <si>
    <t>S503513</t>
  </si>
  <si>
    <t>S503514</t>
  </si>
  <si>
    <t>S503515</t>
  </si>
  <si>
    <t>S503516</t>
  </si>
  <si>
    <t>S503517</t>
  </si>
  <si>
    <t>S503613</t>
  </si>
  <si>
    <t>S503614</t>
  </si>
  <si>
    <t>S503615</t>
  </si>
  <si>
    <t>S503616</t>
  </si>
  <si>
    <t>S503617</t>
  </si>
  <si>
    <t>S503713</t>
  </si>
  <si>
    <t>S503714</t>
  </si>
  <si>
    <t>S503715</t>
  </si>
  <si>
    <t>S503716</t>
  </si>
  <si>
    <t>S503717</t>
  </si>
  <si>
    <t>S504113</t>
  </si>
  <si>
    <t>S504114</t>
  </si>
  <si>
    <t>S504213</t>
  </si>
  <si>
    <t>S504214</t>
  </si>
  <si>
    <t>S504313</t>
  </si>
  <si>
    <t>S504314</t>
  </si>
  <si>
    <t>S504315</t>
  </si>
  <si>
    <t>S504317</t>
  </si>
  <si>
    <t>S504318</t>
  </si>
  <si>
    <t>S504413</t>
  </si>
  <si>
    <t>S504414</t>
  </si>
  <si>
    <t>S504415</t>
  </si>
  <si>
    <t>S504417</t>
  </si>
  <si>
    <t>S504418</t>
  </si>
  <si>
    <t>S500118</t>
  </si>
  <si>
    <t>S500116</t>
  </si>
  <si>
    <t>S500218</t>
  </si>
  <si>
    <t>S500216</t>
  </si>
  <si>
    <t>S500318</t>
  </si>
  <si>
    <t>S500316</t>
  </si>
  <si>
    <t>S500418</t>
  </si>
  <si>
    <t>S500416</t>
  </si>
  <si>
    <t>S500518</t>
  </si>
  <si>
    <t>S500516</t>
  </si>
  <si>
    <t>S500618</t>
  </si>
  <si>
    <t>S500616</t>
  </si>
  <si>
    <t>S500718</t>
  </si>
  <si>
    <t>S500716</t>
  </si>
  <si>
    <t>S500818</t>
  </si>
  <si>
    <t>S500816</t>
  </si>
  <si>
    <t>S500918</t>
  </si>
  <si>
    <t>S500916</t>
  </si>
  <si>
    <t>S501018</t>
  </si>
  <si>
    <t>S501016</t>
  </si>
  <si>
    <t>S501118</t>
  </si>
  <si>
    <t>S501116</t>
  </si>
  <si>
    <t>S501218</t>
  </si>
  <si>
    <t>S501216</t>
  </si>
  <si>
    <t>S501318</t>
  </si>
  <si>
    <t>S501316</t>
  </si>
  <si>
    <t>S501418</t>
  </si>
  <si>
    <t>S501416</t>
  </si>
  <si>
    <t>S501518</t>
  </si>
  <si>
    <t>S501516</t>
  </si>
  <si>
    <t>S501618</t>
  </si>
  <si>
    <t>S501616</t>
  </si>
  <si>
    <t>S501718</t>
  </si>
  <si>
    <t>S501716</t>
  </si>
  <si>
    <t>S501818</t>
  </si>
  <si>
    <t>S501816</t>
  </si>
  <si>
    <t>S501918</t>
  </si>
  <si>
    <t>S501916</t>
  </si>
  <si>
    <t>S502018</t>
  </si>
  <si>
    <t>S502016</t>
  </si>
  <si>
    <t>S502118</t>
  </si>
  <si>
    <t>S502218</t>
  </si>
  <si>
    <t>S502318</t>
  </si>
  <si>
    <t>S502418</t>
  </si>
  <si>
    <t>S502518</t>
  </si>
  <si>
    <t>S502618</t>
  </si>
  <si>
    <t>S502718</t>
  </si>
  <si>
    <t>S502818</t>
  </si>
  <si>
    <t>S502918</t>
  </si>
  <si>
    <t>S503018</t>
  </si>
  <si>
    <t>S503017</t>
  </si>
  <si>
    <t>S503016</t>
  </si>
  <si>
    <t>S503015</t>
  </si>
  <si>
    <t>S503118</t>
  </si>
  <si>
    <t>S503117</t>
  </si>
  <si>
    <t>S503116</t>
  </si>
  <si>
    <t>S503115</t>
  </si>
  <si>
    <t>S503218</t>
  </si>
  <si>
    <t>S503318</t>
  </si>
  <si>
    <t>S503418</t>
  </si>
  <si>
    <t>S503518</t>
  </si>
  <si>
    <t>S503618</t>
  </si>
  <si>
    <t>S503718</t>
  </si>
  <si>
    <t>S503818</t>
  </si>
  <si>
    <t>S503918</t>
  </si>
  <si>
    <t>S504018</t>
  </si>
  <si>
    <t>S504118</t>
  </si>
  <si>
    <t>S504117</t>
  </si>
  <si>
    <t>S504116</t>
  </si>
  <si>
    <t>S504115</t>
  </si>
  <si>
    <t>S504218</t>
  </si>
  <si>
    <t>S504217</t>
  </si>
  <si>
    <t>S504216</t>
  </si>
  <si>
    <t>S504215</t>
  </si>
  <si>
    <t>S504316</t>
  </si>
  <si>
    <t>S504416</t>
  </si>
  <si>
    <t>S501001</t>
  </si>
  <si>
    <t>S501002</t>
  </si>
  <si>
    <t>S501003</t>
  </si>
  <si>
    <t>S501005</t>
  </si>
  <si>
    <t>S502001</t>
  </si>
  <si>
    <t>S502002</t>
  </si>
  <si>
    <t>S502003</t>
  </si>
  <si>
    <t>S502005</t>
  </si>
  <si>
    <t>S502701</t>
  </si>
  <si>
    <t>S502702</t>
  </si>
  <si>
    <t>S502703</t>
  </si>
  <si>
    <t>S502704</t>
  </si>
  <si>
    <t>S502705</t>
  </si>
  <si>
    <t>S502801</t>
  </si>
  <si>
    <t>S502802</t>
  </si>
  <si>
    <t>S502803</t>
  </si>
  <si>
    <t>S502804</t>
  </si>
  <si>
    <t>S502805</t>
  </si>
  <si>
    <t>S502901</t>
  </si>
  <si>
    <t>S502902</t>
  </si>
  <si>
    <t>S502903</t>
  </si>
  <si>
    <t>S502904</t>
  </si>
  <si>
    <t>S502905</t>
  </si>
  <si>
    <t>S503801</t>
  </si>
  <si>
    <t>S503802</t>
  </si>
  <si>
    <t>S503803</t>
  </si>
  <si>
    <t>S503804</t>
  </si>
  <si>
    <t>S503805</t>
  </si>
  <si>
    <t>S503901</t>
  </si>
  <si>
    <t>S503902</t>
  </si>
  <si>
    <t>S503903</t>
  </si>
  <si>
    <t>S503904</t>
  </si>
  <si>
    <t>S503905</t>
  </si>
  <si>
    <t>S504001</t>
  </si>
  <si>
    <t>S504002</t>
  </si>
  <si>
    <t>S504003</t>
  </si>
  <si>
    <t>S504004</t>
  </si>
  <si>
    <t>S504005</t>
  </si>
  <si>
    <t>S500101</t>
  </si>
  <si>
    <t>S500102</t>
  </si>
  <si>
    <t>S500103</t>
  </si>
  <si>
    <t>S500105</t>
  </si>
  <si>
    <t>S500201</t>
  </si>
  <si>
    <t>S500202</t>
  </si>
  <si>
    <t>S500203</t>
  </si>
  <si>
    <t>S500205</t>
  </si>
  <si>
    <t>S500301</t>
  </si>
  <si>
    <t>S500302</t>
  </si>
  <si>
    <t>S500303</t>
  </si>
  <si>
    <t>S500305</t>
  </si>
  <si>
    <t>S500401</t>
  </si>
  <si>
    <t>S500402</t>
  </si>
  <si>
    <t>S500403</t>
  </si>
  <si>
    <t>S500405</t>
  </si>
  <si>
    <t>S500501</t>
  </si>
  <si>
    <t>S500502</t>
  </si>
  <si>
    <t>S500503</t>
  </si>
  <si>
    <t>S500505</t>
  </si>
  <si>
    <t>S500601</t>
  </si>
  <si>
    <t>S500602</t>
  </si>
  <si>
    <t>S500603</t>
  </si>
  <si>
    <t>S500605</t>
  </si>
  <si>
    <t>S500701</t>
  </si>
  <si>
    <t>S500702</t>
  </si>
  <si>
    <t>S500703</t>
  </si>
  <si>
    <t>S500705</t>
  </si>
  <si>
    <t>S500801</t>
  </si>
  <si>
    <t>S500802</t>
  </si>
  <si>
    <t>S500803</t>
  </si>
  <si>
    <t>S500805</t>
  </si>
  <si>
    <t>S500901</t>
  </si>
  <si>
    <t>S500902</t>
  </si>
  <si>
    <t>S500903</t>
  </si>
  <si>
    <t>S500905</t>
  </si>
  <si>
    <t>S501101</t>
  </si>
  <si>
    <t>S501102</t>
  </si>
  <si>
    <t>S501103</t>
  </si>
  <si>
    <t>S501105</t>
  </si>
  <si>
    <t>S501201</t>
  </si>
  <si>
    <t>S501202</t>
  </si>
  <si>
    <t>S501203</t>
  </si>
  <si>
    <t>S501205</t>
  </si>
  <si>
    <t>S501301</t>
  </si>
  <si>
    <t>S501302</t>
  </si>
  <si>
    <t>S501303</t>
  </si>
  <si>
    <t>S501305</t>
  </si>
  <si>
    <t>S501401</t>
  </si>
  <si>
    <t>S501402</t>
  </si>
  <si>
    <t>S501403</t>
  </si>
  <si>
    <t>S501405</t>
  </si>
  <si>
    <t>S501501</t>
  </si>
  <si>
    <t>S501502</t>
  </si>
  <si>
    <t>S501503</t>
  </si>
  <si>
    <t>S501505</t>
  </si>
  <si>
    <t>S501601</t>
  </si>
  <si>
    <t>S501602</t>
  </si>
  <si>
    <t>S501603</t>
  </si>
  <si>
    <t>S501605</t>
  </si>
  <si>
    <t>S501701</t>
  </si>
  <si>
    <t>S501702</t>
  </si>
  <si>
    <t>S501703</t>
  </si>
  <si>
    <t>S501705</t>
  </si>
  <si>
    <t>S501801</t>
  </si>
  <si>
    <t>S501802</t>
  </si>
  <si>
    <t>S501803</t>
  </si>
  <si>
    <t>S501805</t>
  </si>
  <si>
    <t>S501901</t>
  </si>
  <si>
    <t>S501902</t>
  </si>
  <si>
    <t>S501903</t>
  </si>
  <si>
    <t>S501905</t>
  </si>
  <si>
    <t>S502101</t>
  </si>
  <si>
    <t>S502102</t>
  </si>
  <si>
    <t>S502103</t>
  </si>
  <si>
    <t>S502104</t>
  </si>
  <si>
    <t>S502105</t>
  </si>
  <si>
    <t>S502201</t>
  </si>
  <si>
    <t>S502202</t>
  </si>
  <si>
    <t>S502203</t>
  </si>
  <si>
    <t>S502204</t>
  </si>
  <si>
    <t>S502205</t>
  </si>
  <si>
    <t>S502301</t>
  </si>
  <si>
    <t>S502302</t>
  </si>
  <si>
    <t>S502303</t>
  </si>
  <si>
    <t>S502304</t>
  </si>
  <si>
    <t>S502305</t>
  </si>
  <si>
    <t>S502401</t>
  </si>
  <si>
    <t>S502402</t>
  </si>
  <si>
    <t>S502403</t>
  </si>
  <si>
    <t>S502404</t>
  </si>
  <si>
    <t>S502405</t>
  </si>
  <si>
    <t>S502501</t>
  </si>
  <si>
    <t>S502502</t>
  </si>
  <si>
    <t>S502503</t>
  </si>
  <si>
    <t>S502504</t>
  </si>
  <si>
    <t>S502505</t>
  </si>
  <si>
    <t>S502601</t>
  </si>
  <si>
    <t>S502602</t>
  </si>
  <si>
    <t>S502603</t>
  </si>
  <si>
    <t>S502604</t>
  </si>
  <si>
    <t>S502605</t>
  </si>
  <si>
    <t>S503001</t>
  </si>
  <si>
    <t>S503002</t>
  </si>
  <si>
    <t>S503101</t>
  </si>
  <si>
    <t>S503102</t>
  </si>
  <si>
    <t>S503201</t>
  </si>
  <si>
    <t>S503202</t>
  </si>
  <si>
    <t>S503203</t>
  </si>
  <si>
    <t>S503204</t>
  </si>
  <si>
    <t>S503205</t>
  </si>
  <si>
    <t>S503301</t>
  </si>
  <si>
    <t>S503302</t>
  </si>
  <si>
    <t>S503303</t>
  </si>
  <si>
    <t>S503304</t>
  </si>
  <si>
    <t>S503305</t>
  </si>
  <si>
    <t>S503401</t>
  </si>
  <si>
    <t>S503402</t>
  </si>
  <si>
    <t>S503403</t>
  </si>
  <si>
    <t>S503404</t>
  </si>
  <si>
    <t>S503405</t>
  </si>
  <si>
    <t>S503501</t>
  </si>
  <si>
    <t>S503502</t>
  </si>
  <si>
    <t>S503503</t>
  </si>
  <si>
    <t>S503504</t>
  </si>
  <si>
    <t>S503505</t>
  </si>
  <si>
    <t>S503601</t>
  </si>
  <si>
    <t>S503602</t>
  </si>
  <si>
    <t>S503603</t>
  </si>
  <si>
    <t>S503604</t>
  </si>
  <si>
    <t>S503605</t>
  </si>
  <si>
    <t>S503701</t>
  </si>
  <si>
    <t>S503702</t>
  </si>
  <si>
    <t>S503703</t>
  </si>
  <si>
    <t>S503704</t>
  </si>
  <si>
    <t>S503705</t>
  </si>
  <si>
    <t>S504101</t>
  </si>
  <si>
    <t>S504102</t>
  </si>
  <si>
    <t>S504201</t>
  </si>
  <si>
    <t>S504202</t>
  </si>
  <si>
    <t>S504301</t>
  </si>
  <si>
    <t>S504302</t>
  </si>
  <si>
    <t>S504303</t>
  </si>
  <si>
    <t>S504305</t>
  </si>
  <si>
    <t>S504306</t>
  </si>
  <si>
    <t>S504401</t>
  </si>
  <si>
    <t>S504402</t>
  </si>
  <si>
    <t>S504403</t>
  </si>
  <si>
    <t>S504405</t>
  </si>
  <si>
    <t>S504406</t>
  </si>
  <si>
    <t>S500106</t>
  </si>
  <si>
    <t>S500104</t>
  </si>
  <si>
    <t>S500206</t>
  </si>
  <si>
    <t>S500204</t>
  </si>
  <si>
    <t>S500306</t>
  </si>
  <si>
    <t>S500304</t>
  </si>
  <si>
    <t>S500406</t>
  </si>
  <si>
    <t>S500404</t>
  </si>
  <si>
    <t>S500506</t>
  </si>
  <si>
    <t>S500504</t>
  </si>
  <si>
    <t>S500606</t>
  </si>
  <si>
    <t>S500604</t>
  </si>
  <si>
    <t>S500706</t>
  </si>
  <si>
    <t>S500704</t>
  </si>
  <si>
    <t>S500806</t>
  </si>
  <si>
    <t>S500804</t>
  </si>
  <si>
    <t>S500906</t>
  </si>
  <si>
    <t>S500904</t>
  </si>
  <si>
    <t>S501006</t>
  </si>
  <si>
    <t>S501004</t>
  </si>
  <si>
    <t>S501106</t>
  </si>
  <si>
    <t>S501104</t>
  </si>
  <si>
    <t>S501206</t>
  </si>
  <si>
    <t>S501204</t>
  </si>
  <si>
    <t>S501306</t>
  </si>
  <si>
    <t>S501304</t>
  </si>
  <si>
    <t>S501406</t>
  </si>
  <si>
    <t>S501404</t>
  </si>
  <si>
    <t>S501506</t>
  </si>
  <si>
    <t>S501504</t>
  </si>
  <si>
    <t>S501606</t>
  </si>
  <si>
    <t>S501604</t>
  </si>
  <si>
    <t>S501706</t>
  </si>
  <si>
    <t>S501704</t>
  </si>
  <si>
    <t>S501806</t>
  </si>
  <si>
    <t>S501804</t>
  </si>
  <si>
    <t>S501906</t>
  </si>
  <si>
    <t>S501904</t>
  </si>
  <si>
    <t>S502006</t>
  </si>
  <si>
    <t>S502004</t>
  </si>
  <si>
    <t>S502106</t>
  </si>
  <si>
    <t>S502206</t>
  </si>
  <si>
    <t>S502306</t>
  </si>
  <si>
    <t>S502406</t>
  </si>
  <si>
    <t>S502506</t>
  </si>
  <si>
    <t>S502606</t>
  </si>
  <si>
    <t>S502706</t>
  </si>
  <si>
    <t>S502806</t>
  </si>
  <si>
    <t>S502906</t>
  </si>
  <si>
    <t>S503006</t>
  </si>
  <si>
    <t>S503005</t>
  </si>
  <si>
    <t>S503004</t>
  </si>
  <si>
    <t>S503003</t>
  </si>
  <si>
    <t>S503106</t>
  </si>
  <si>
    <t>S503105</t>
  </si>
  <si>
    <t>S503104</t>
  </si>
  <si>
    <t>S503103</t>
  </si>
  <si>
    <t>S503206</t>
  </si>
  <si>
    <t>S503306</t>
  </si>
  <si>
    <t>S503406</t>
  </si>
  <si>
    <t>S503506</t>
  </si>
  <si>
    <t>S503606</t>
  </si>
  <si>
    <t>S503706</t>
  </si>
  <si>
    <t>S503806</t>
  </si>
  <si>
    <t>S503906</t>
  </si>
  <si>
    <t>S504006</t>
  </si>
  <si>
    <t>S504106</t>
  </si>
  <si>
    <t>S504105</t>
  </si>
  <si>
    <t>S504104</t>
  </si>
  <si>
    <t>S504103</t>
  </si>
  <si>
    <t>S504206</t>
  </si>
  <si>
    <t>S504205</t>
  </si>
  <si>
    <t>S504204</t>
  </si>
  <si>
    <t>S504203</t>
  </si>
  <si>
    <t>S504304</t>
  </si>
  <si>
    <t>S504404</t>
  </si>
  <si>
    <t>התאמות מתרגום</t>
  </si>
  <si>
    <t>L51'!N20</t>
  </si>
  <si>
    <t>L51'!M20</t>
  </si>
  <si>
    <t>L51'!F20</t>
  </si>
  <si>
    <t>L51'!E20</t>
  </si>
  <si>
    <t>L51'!N30</t>
  </si>
  <si>
    <t>L51'!M30</t>
  </si>
  <si>
    <t>L51'!F30</t>
  </si>
  <si>
    <t>L51'!E30</t>
  </si>
  <si>
    <t>L51'!N36</t>
  </si>
  <si>
    <t>L51'!M36</t>
  </si>
  <si>
    <t>L51'!F36</t>
  </si>
  <si>
    <t>L51'!E36</t>
  </si>
  <si>
    <t>L51'!N37</t>
  </si>
  <si>
    <t>L51'!M37</t>
  </si>
  <si>
    <t>L51'!F37</t>
  </si>
  <si>
    <t>L51'!E37</t>
  </si>
  <si>
    <t>L51'!N38</t>
  </si>
  <si>
    <t>L51'!M38</t>
  </si>
  <si>
    <t>L51'!F38</t>
  </si>
  <si>
    <t>L51'!E38</t>
  </si>
  <si>
    <t>L51'!N44</t>
  </si>
  <si>
    <t>L51'!M44</t>
  </si>
  <si>
    <t>L51'!F44</t>
  </si>
  <si>
    <t>L51'!E44</t>
  </si>
  <si>
    <t>L51'!N45</t>
  </si>
  <si>
    <t>L51'!M45</t>
  </si>
  <si>
    <t>L51'!F45</t>
  </si>
  <si>
    <t>L51'!E45</t>
  </si>
  <si>
    <t>L51'!N46</t>
  </si>
  <si>
    <t>L51'!M46</t>
  </si>
  <si>
    <t>L51'!F46</t>
  </si>
  <si>
    <t>L51'!E46</t>
  </si>
  <si>
    <t>L51'!L20</t>
  </si>
  <si>
    <t>L51'!K20</t>
  </si>
  <si>
    <t>L51'!J20</t>
  </si>
  <si>
    <t>L51'!I20</t>
  </si>
  <si>
    <t>L51'!H20</t>
  </si>
  <si>
    <t>L51'!G20</t>
  </si>
  <si>
    <t>L51'!L30</t>
  </si>
  <si>
    <t>L51'!K30</t>
  </si>
  <si>
    <t>L51'!J30</t>
  </si>
  <si>
    <t>L51'!I30</t>
  </si>
  <si>
    <t>L51'!H30</t>
  </si>
  <si>
    <t>L51'!G30</t>
  </si>
  <si>
    <t>L51'!L36</t>
  </si>
  <si>
    <t>L51'!K36</t>
  </si>
  <si>
    <t>L51'!J36</t>
  </si>
  <si>
    <t>L51'!I36</t>
  </si>
  <si>
    <t>L51'!H36</t>
  </si>
  <si>
    <t>L51'!G36</t>
  </si>
  <si>
    <t>L51'!L37</t>
  </si>
  <si>
    <t>L51'!K37</t>
  </si>
  <si>
    <t>L51'!J37</t>
  </si>
  <si>
    <t>L51'!I37</t>
  </si>
  <si>
    <t>L51'!H37</t>
  </si>
  <si>
    <t>L51'!G37</t>
  </si>
  <si>
    <t>L51'!L38</t>
  </si>
  <si>
    <t>L51'!K38</t>
  </si>
  <si>
    <t>L51'!J38</t>
  </si>
  <si>
    <t>L51'!I38</t>
  </si>
  <si>
    <t>L51'!H38</t>
  </si>
  <si>
    <t>L51'!G38</t>
  </si>
  <si>
    <t>L51'!L44</t>
  </si>
  <si>
    <t>L51'!K44</t>
  </si>
  <si>
    <t>L51'!J44</t>
  </si>
  <si>
    <t>L51'!I44</t>
  </si>
  <si>
    <t>L51'!H44</t>
  </si>
  <si>
    <t>L51'!G44</t>
  </si>
  <si>
    <t>L51'!L45</t>
  </si>
  <si>
    <t>L51'!K45</t>
  </si>
  <si>
    <t>L51'!J45</t>
  </si>
  <si>
    <t>L51'!I45</t>
  </si>
  <si>
    <t>L51'!H45</t>
  </si>
  <si>
    <t>L51'!G45</t>
  </si>
  <si>
    <t>L51'!L46</t>
  </si>
  <si>
    <t>L51'!K46</t>
  </si>
  <si>
    <t>L51'!J46</t>
  </si>
  <si>
    <t>L51'!I46</t>
  </si>
  <si>
    <t>L51'!H46</t>
  </si>
  <si>
    <t>L51'!G46</t>
  </si>
  <si>
    <t>L51'!N11</t>
  </si>
  <si>
    <t>L51'!M11</t>
  </si>
  <si>
    <t>L51'!L11</t>
  </si>
  <si>
    <t>L51'!K11</t>
  </si>
  <si>
    <t>L51'!J11</t>
  </si>
  <si>
    <t>L51'!I11</t>
  </si>
  <si>
    <t>L51'!H11</t>
  </si>
  <si>
    <t>L51'!G11</t>
  </si>
  <si>
    <t>L51'!F11</t>
  </si>
  <si>
    <t>L51'!E11</t>
  </si>
  <si>
    <t>L51'!N12</t>
  </si>
  <si>
    <t>L51'!M12</t>
  </si>
  <si>
    <t>L51'!L12</t>
  </si>
  <si>
    <t>L51'!K12</t>
  </si>
  <si>
    <t>L51'!J12</t>
  </si>
  <si>
    <t>L51'!I12</t>
  </si>
  <si>
    <t>L51'!H12</t>
  </si>
  <si>
    <t>L51'!G12</t>
  </si>
  <si>
    <t>L51'!F12</t>
  </si>
  <si>
    <t>L51'!E12</t>
  </si>
  <si>
    <t>L51'!N13</t>
  </si>
  <si>
    <t>L51'!M13</t>
  </si>
  <si>
    <t>L51'!L13</t>
  </si>
  <si>
    <t>L51'!K13</t>
  </si>
  <si>
    <t>L51'!J13</t>
  </si>
  <si>
    <t>L51'!I13</t>
  </si>
  <si>
    <t>L51'!H13</t>
  </si>
  <si>
    <t>L51'!G13</t>
  </si>
  <si>
    <t>L51'!F13</t>
  </si>
  <si>
    <t>L51'!E13</t>
  </si>
  <si>
    <t>L51'!N14</t>
  </si>
  <si>
    <t>L51'!M14</t>
  </si>
  <si>
    <t>L51'!L14</t>
  </si>
  <si>
    <t>L51'!K14</t>
  </si>
  <si>
    <t>L51'!J14</t>
  </si>
  <si>
    <t>L51'!I14</t>
  </si>
  <si>
    <t>L51'!H14</t>
  </si>
  <si>
    <t>L51'!G14</t>
  </si>
  <si>
    <t>L51'!F14</t>
  </si>
  <si>
    <t>L51'!E14</t>
  </si>
  <si>
    <t>L51'!N15</t>
  </si>
  <si>
    <t>L51'!M15</t>
  </si>
  <si>
    <t>L51'!L15</t>
  </si>
  <si>
    <t>L51'!K15</t>
  </si>
  <si>
    <t>L51'!J15</t>
  </si>
  <si>
    <t>L51'!I15</t>
  </si>
  <si>
    <t>L51'!H15</t>
  </si>
  <si>
    <t>L51'!G15</t>
  </si>
  <si>
    <t>L51'!F15</t>
  </si>
  <si>
    <t>L51'!E15</t>
  </si>
  <si>
    <t>L51'!N16</t>
  </si>
  <si>
    <t>L51'!M16</t>
  </si>
  <si>
    <t>L51'!L16</t>
  </si>
  <si>
    <t>L51'!K16</t>
  </si>
  <si>
    <t>L51'!J16</t>
  </si>
  <si>
    <t>L51'!I16</t>
  </si>
  <si>
    <t>L51'!H16</t>
  </si>
  <si>
    <t>L51'!G16</t>
  </si>
  <si>
    <t>L51'!F16</t>
  </si>
  <si>
    <t>L51'!E16</t>
  </si>
  <si>
    <t>L51'!N17</t>
  </si>
  <si>
    <t>L51'!M17</t>
  </si>
  <si>
    <t>L51'!L17</t>
  </si>
  <si>
    <t>L51'!K17</t>
  </si>
  <si>
    <t>L51'!J17</t>
  </si>
  <si>
    <t>L51'!I17</t>
  </si>
  <si>
    <t>L51'!H17</t>
  </si>
  <si>
    <t>L51'!G17</t>
  </si>
  <si>
    <t>L51'!F17</t>
  </si>
  <si>
    <t>L51'!E17</t>
  </si>
  <si>
    <t>L51'!N18</t>
  </si>
  <si>
    <t>L51'!M18</t>
  </si>
  <si>
    <t>L51'!L18</t>
  </si>
  <si>
    <t>L51'!K18</t>
  </si>
  <si>
    <t>L51'!J18</t>
  </si>
  <si>
    <t>L51'!I18</t>
  </si>
  <si>
    <t>L51'!H18</t>
  </si>
  <si>
    <t>L51'!G18</t>
  </si>
  <si>
    <t>L51'!F18</t>
  </si>
  <si>
    <t>L51'!E18</t>
  </si>
  <si>
    <t>L51'!N19</t>
  </si>
  <si>
    <t>L51'!M19</t>
  </si>
  <si>
    <t>L51'!L19</t>
  </si>
  <si>
    <t>L51'!K19</t>
  </si>
  <si>
    <t>L51'!J19</t>
  </si>
  <si>
    <t>L51'!I19</t>
  </si>
  <si>
    <t>L51'!H19</t>
  </si>
  <si>
    <t>L51'!G19</t>
  </si>
  <si>
    <t>L51'!F19</t>
  </si>
  <si>
    <t>L51'!E19</t>
  </si>
  <si>
    <t>L51'!N21</t>
  </si>
  <si>
    <t>L51'!M21</t>
  </si>
  <si>
    <t>L51'!L21</t>
  </si>
  <si>
    <t>L51'!K21</t>
  </si>
  <si>
    <t>L51'!J21</t>
  </si>
  <si>
    <t>L51'!I21</t>
  </si>
  <si>
    <t>L51'!H21</t>
  </si>
  <si>
    <t>L51'!G21</t>
  </si>
  <si>
    <t>L51'!F21</t>
  </si>
  <si>
    <t>L51'!E21</t>
  </si>
  <si>
    <t>L51'!N22</t>
  </si>
  <si>
    <t>L51'!M22</t>
  </si>
  <si>
    <t>L51'!L22</t>
  </si>
  <si>
    <t>L51'!K22</t>
  </si>
  <si>
    <t>L51'!J22</t>
  </si>
  <si>
    <t>L51'!I22</t>
  </si>
  <si>
    <t>L51'!H22</t>
  </si>
  <si>
    <t>L51'!G22</t>
  </si>
  <si>
    <t>L51'!F22</t>
  </si>
  <si>
    <t>L51'!E22</t>
  </si>
  <si>
    <t>L51'!N23</t>
  </si>
  <si>
    <t>L51'!M23</t>
  </si>
  <si>
    <t>L51'!L23</t>
  </si>
  <si>
    <t>L51'!K23</t>
  </si>
  <si>
    <t>L51'!J23</t>
  </si>
  <si>
    <t>L51'!I23</t>
  </si>
  <si>
    <t>L51'!H23</t>
  </si>
  <si>
    <t>L51'!G23</t>
  </si>
  <si>
    <t>L51'!F23</t>
  </si>
  <si>
    <t>L51'!E23</t>
  </si>
  <si>
    <t>L51'!N24</t>
  </si>
  <si>
    <t>L51'!M24</t>
  </si>
  <si>
    <t>L51'!L24</t>
  </si>
  <si>
    <t>L51'!K24</t>
  </si>
  <si>
    <t>L51'!J24</t>
  </si>
  <si>
    <t>L51'!I24</t>
  </si>
  <si>
    <t>L51'!H24</t>
  </si>
  <si>
    <t>L51'!G24</t>
  </si>
  <si>
    <t>L51'!F24</t>
  </si>
  <si>
    <t>L51'!E24</t>
  </si>
  <si>
    <t>L51'!N25</t>
  </si>
  <si>
    <t>L51'!M25</t>
  </si>
  <si>
    <t>L51'!L25</t>
  </si>
  <si>
    <t>L51'!K25</t>
  </si>
  <si>
    <t>L51'!J25</t>
  </si>
  <si>
    <t>L51'!I25</t>
  </si>
  <si>
    <t>L51'!H25</t>
  </si>
  <si>
    <t>L51'!G25</t>
  </si>
  <si>
    <t>L51'!F25</t>
  </si>
  <si>
    <t>L51'!E25</t>
  </si>
  <si>
    <t>L51'!N26</t>
  </si>
  <si>
    <t>L51'!M26</t>
  </si>
  <si>
    <t>L51'!L26</t>
  </si>
  <si>
    <t>L51'!K26</t>
  </si>
  <si>
    <t>L51'!J26</t>
  </si>
  <si>
    <t>L51'!I26</t>
  </si>
  <si>
    <t>L51'!H26</t>
  </si>
  <si>
    <t>L51'!G26</t>
  </si>
  <si>
    <t>L51'!F26</t>
  </si>
  <si>
    <t>L51'!E26</t>
  </si>
  <si>
    <t>L51'!N27</t>
  </si>
  <si>
    <t>L51'!M27</t>
  </si>
  <si>
    <t>L51'!L27</t>
  </si>
  <si>
    <t>L51'!K27</t>
  </si>
  <si>
    <t>L51'!J27</t>
  </si>
  <si>
    <t>L51'!I27</t>
  </si>
  <si>
    <t>L51'!H27</t>
  </si>
  <si>
    <t>L51'!G27</t>
  </si>
  <si>
    <t>L51'!F27</t>
  </si>
  <si>
    <t>L51'!E27</t>
  </si>
  <si>
    <t>L51'!N28</t>
  </si>
  <si>
    <t>L51'!M28</t>
  </si>
  <si>
    <t>L51'!L28</t>
  </si>
  <si>
    <t>L51'!K28</t>
  </si>
  <si>
    <t>L51'!J28</t>
  </si>
  <si>
    <t>L51'!I28</t>
  </si>
  <si>
    <t>L51'!H28</t>
  </si>
  <si>
    <t>L51'!G28</t>
  </si>
  <si>
    <t>L51'!F28</t>
  </si>
  <si>
    <t>L51'!E28</t>
  </si>
  <si>
    <t>L51'!N29</t>
  </si>
  <si>
    <t>L51'!M29</t>
  </si>
  <si>
    <t>L51'!L29</t>
  </si>
  <si>
    <t>L51'!K29</t>
  </si>
  <si>
    <t>L51'!J29</t>
  </si>
  <si>
    <t>L51'!I29</t>
  </si>
  <si>
    <t>L51'!H29</t>
  </si>
  <si>
    <t>L51'!G29</t>
  </si>
  <si>
    <t>L51'!F29</t>
  </si>
  <si>
    <t>L51'!E29</t>
  </si>
  <si>
    <t>L51'!N31</t>
  </si>
  <si>
    <t>L51'!M31</t>
  </si>
  <si>
    <t>L51'!L31</t>
  </si>
  <si>
    <t>L51'!K31</t>
  </si>
  <si>
    <t>L51'!J31</t>
  </si>
  <si>
    <t>L51'!I31</t>
  </si>
  <si>
    <t>L51'!H31</t>
  </si>
  <si>
    <t>L51'!G31</t>
  </si>
  <si>
    <t>L51'!F31</t>
  </si>
  <si>
    <t>L51'!E31</t>
  </si>
  <si>
    <t>L51'!N32</t>
  </si>
  <si>
    <t>L51'!M32</t>
  </si>
  <si>
    <t>L51'!L32</t>
  </si>
  <si>
    <t>L51'!K32</t>
  </si>
  <si>
    <t>L51'!J32</t>
  </si>
  <si>
    <t>L51'!I32</t>
  </si>
  <si>
    <t>L51'!H32</t>
  </si>
  <si>
    <t>L51'!G32</t>
  </si>
  <si>
    <t>L51'!F32</t>
  </si>
  <si>
    <t>L51'!E32</t>
  </si>
  <si>
    <t>L51'!N33</t>
  </si>
  <si>
    <t>L51'!M33</t>
  </si>
  <si>
    <t>L51'!L33</t>
  </si>
  <si>
    <t>L51'!K33</t>
  </si>
  <si>
    <t>L51'!J33</t>
  </si>
  <si>
    <t>L51'!I33</t>
  </si>
  <si>
    <t>L51'!H33</t>
  </si>
  <si>
    <t>L51'!G33</t>
  </si>
  <si>
    <t>L51'!F33</t>
  </si>
  <si>
    <t>L51'!E33</t>
  </si>
  <si>
    <t>L51'!N34</t>
  </si>
  <si>
    <t>L51'!M34</t>
  </si>
  <si>
    <t>L51'!L34</t>
  </si>
  <si>
    <t>L51'!K34</t>
  </si>
  <si>
    <t>L51'!J34</t>
  </si>
  <si>
    <t>L51'!I34</t>
  </si>
  <si>
    <t>L51'!H34</t>
  </si>
  <si>
    <t>L51'!G34</t>
  </si>
  <si>
    <t>L51'!F34</t>
  </si>
  <si>
    <t>L51'!E34</t>
  </si>
  <si>
    <t>L51'!N35</t>
  </si>
  <si>
    <t>L51'!M35</t>
  </si>
  <si>
    <t>L51'!L35</t>
  </si>
  <si>
    <t>L51'!K35</t>
  </si>
  <si>
    <t>L51'!J35</t>
  </si>
  <si>
    <t>L51'!I35</t>
  </si>
  <si>
    <t>L51'!H35</t>
  </si>
  <si>
    <t>L51'!G35</t>
  </si>
  <si>
    <t>L51'!F35</t>
  </si>
  <si>
    <t>L51'!E35</t>
  </si>
  <si>
    <t>L51'!N39</t>
  </si>
  <si>
    <t>L51'!M39</t>
  </si>
  <si>
    <t>L51'!L39</t>
  </si>
  <si>
    <t>L51'!K39</t>
  </si>
  <si>
    <t>L51'!J39</t>
  </si>
  <si>
    <t>L51'!I39</t>
  </si>
  <si>
    <t>L51'!H39</t>
  </si>
  <si>
    <t>L51'!G39</t>
  </si>
  <si>
    <t>L51'!F39</t>
  </si>
  <si>
    <t>L51'!E39</t>
  </si>
  <si>
    <t>L51'!N40</t>
  </si>
  <si>
    <t>L51'!M40</t>
  </si>
  <si>
    <t>L51'!L40</t>
  </si>
  <si>
    <t>L51'!K40</t>
  </si>
  <si>
    <t>L51'!J40</t>
  </si>
  <si>
    <t>L51'!I40</t>
  </si>
  <si>
    <t>L51'!H40</t>
  </si>
  <si>
    <t>L51'!G40</t>
  </si>
  <si>
    <t>L51'!F40</t>
  </si>
  <si>
    <t>L51'!E40</t>
  </si>
  <si>
    <t>L51'!N41</t>
  </si>
  <si>
    <t>L51'!M41</t>
  </si>
  <si>
    <t>L51'!L41</t>
  </si>
  <si>
    <t>L51'!K41</t>
  </si>
  <si>
    <t>L51'!J41</t>
  </si>
  <si>
    <t>L51'!I41</t>
  </si>
  <si>
    <t>L51'!H41</t>
  </si>
  <si>
    <t>L51'!G41</t>
  </si>
  <si>
    <t>L51'!F41</t>
  </si>
  <si>
    <t>L51'!E41</t>
  </si>
  <si>
    <t>L51'!N42</t>
  </si>
  <si>
    <t>L51'!M42</t>
  </si>
  <si>
    <t>L51'!L42</t>
  </si>
  <si>
    <t>L51'!K42</t>
  </si>
  <si>
    <t>L51'!J42</t>
  </si>
  <si>
    <t>L51'!I42</t>
  </si>
  <si>
    <t>L51'!H42</t>
  </si>
  <si>
    <t>L51'!G42</t>
  </si>
  <si>
    <t>L51'!F42</t>
  </si>
  <si>
    <t>L51'!E42</t>
  </si>
  <si>
    <t>L51'!N43</t>
  </si>
  <si>
    <t>L51'!M43</t>
  </si>
  <si>
    <t>L51'!L43</t>
  </si>
  <si>
    <t>L51'!K43</t>
  </si>
  <si>
    <t>L51'!J43</t>
  </si>
  <si>
    <t>L51'!I43</t>
  </si>
  <si>
    <t>L51'!H43</t>
  </si>
  <si>
    <t>L51'!G43</t>
  </si>
  <si>
    <t>L51'!F43</t>
  </si>
  <si>
    <t>L51'!E43</t>
  </si>
  <si>
    <t>L51'!X20</t>
  </si>
  <si>
    <t>L51'!W20</t>
  </si>
  <si>
    <t>L51'!P20</t>
  </si>
  <si>
    <t>L51'!O20</t>
  </si>
  <si>
    <t>L51'!X30</t>
  </si>
  <si>
    <t>L51'!W30</t>
  </si>
  <si>
    <t>L51'!P30</t>
  </si>
  <si>
    <t>L51'!O30</t>
  </si>
  <si>
    <t>L51'!X36</t>
  </si>
  <si>
    <t>L51'!W36</t>
  </si>
  <si>
    <t>L51'!P36</t>
  </si>
  <si>
    <t>L51'!O36</t>
  </si>
  <si>
    <t>L51'!X37</t>
  </si>
  <si>
    <t>L51'!W37</t>
  </si>
  <si>
    <t>L51'!P37</t>
  </si>
  <si>
    <t>L51'!O37</t>
  </si>
  <si>
    <t>L51'!X38</t>
  </si>
  <si>
    <t>L51'!W38</t>
  </si>
  <si>
    <t>L51'!P38</t>
  </si>
  <si>
    <t>L51'!O38</t>
  </si>
  <si>
    <t>L51'!X44</t>
  </si>
  <si>
    <t>L51'!W44</t>
  </si>
  <si>
    <t>L51'!P44</t>
  </si>
  <si>
    <t>L51'!O44</t>
  </si>
  <si>
    <t>L51'!X45</t>
  </si>
  <si>
    <t>L51'!W45</t>
  </si>
  <si>
    <t>L51'!P45</t>
  </si>
  <si>
    <t>L51'!O45</t>
  </si>
  <si>
    <t>L51'!X46</t>
  </si>
  <si>
    <t>L51'!W46</t>
  </si>
  <si>
    <t>L51'!P46</t>
  </si>
  <si>
    <t>L51'!O46</t>
  </si>
  <si>
    <t>L51'!V20</t>
  </si>
  <si>
    <t>L51'!U20</t>
  </si>
  <si>
    <t>L51'!T20</t>
  </si>
  <si>
    <t>L51'!S20</t>
  </si>
  <si>
    <t>L51'!R20</t>
  </si>
  <si>
    <t>L51'!Q20</t>
  </si>
  <si>
    <t>L51'!V30</t>
  </si>
  <si>
    <t>L51'!U30</t>
  </si>
  <si>
    <t>L51'!T30</t>
  </si>
  <si>
    <t>L51'!S30</t>
  </si>
  <si>
    <t>L51'!R30</t>
  </si>
  <si>
    <t>L51'!Q30</t>
  </si>
  <si>
    <t>L51'!V36</t>
  </si>
  <si>
    <t>L51'!U36</t>
  </si>
  <si>
    <t>L51'!T36</t>
  </si>
  <si>
    <t>L51'!S36</t>
  </si>
  <si>
    <t>L51'!R36</t>
  </si>
  <si>
    <t>L51'!Q36</t>
  </si>
  <si>
    <t>L51'!V37</t>
  </si>
  <si>
    <t>L51'!U37</t>
  </si>
  <si>
    <t>L51'!T37</t>
  </si>
  <si>
    <t>L51'!S37</t>
  </si>
  <si>
    <t>L51'!R37</t>
  </si>
  <si>
    <t>L51'!Q37</t>
  </si>
  <si>
    <t>L51'!V38</t>
  </si>
  <si>
    <t>L51'!U38</t>
  </si>
  <si>
    <t>L51'!T38</t>
  </si>
  <si>
    <t>L51'!S38</t>
  </si>
  <si>
    <t>L51'!R38</t>
  </si>
  <si>
    <t>L51'!Q38</t>
  </si>
  <si>
    <t>L51'!V44</t>
  </si>
  <si>
    <t>L51'!U44</t>
  </si>
  <si>
    <t>L51'!T44</t>
  </si>
  <si>
    <t>L51'!S44</t>
  </si>
  <si>
    <t>L51'!R44</t>
  </si>
  <si>
    <t>L51'!Q44</t>
  </si>
  <si>
    <t>L51'!V45</t>
  </si>
  <si>
    <t>L51'!U45</t>
  </si>
  <si>
    <t>L51'!T45</t>
  </si>
  <si>
    <t>L51'!S45</t>
  </si>
  <si>
    <t>L51'!R45</t>
  </si>
  <si>
    <t>L51'!Q45</t>
  </si>
  <si>
    <t>L51'!V46</t>
  </si>
  <si>
    <t>L51'!U46</t>
  </si>
  <si>
    <t>L51'!T46</t>
  </si>
  <si>
    <t>L51'!S46</t>
  </si>
  <si>
    <t>L51'!R46</t>
  </si>
  <si>
    <t>L51'!Q46</t>
  </si>
  <si>
    <t>L51'!X11</t>
  </si>
  <si>
    <t>L51'!W11</t>
  </si>
  <si>
    <t>L51'!V11</t>
  </si>
  <si>
    <t>L51'!U11</t>
  </si>
  <si>
    <t>L51'!T11</t>
  </si>
  <si>
    <t>L51'!S11</t>
  </si>
  <si>
    <t>L51'!R11</t>
  </si>
  <si>
    <t>L51'!Q11</t>
  </si>
  <si>
    <t>L51'!P11</t>
  </si>
  <si>
    <t>L51'!O11</t>
  </si>
  <si>
    <t>L51'!X12</t>
  </si>
  <si>
    <t>L51'!W12</t>
  </si>
  <si>
    <t>L51'!V12</t>
  </si>
  <si>
    <t>L51'!U12</t>
  </si>
  <si>
    <t>L51'!T12</t>
  </si>
  <si>
    <t>L51'!S12</t>
  </si>
  <si>
    <t>L51'!R12</t>
  </si>
  <si>
    <t>L51'!Q12</t>
  </si>
  <si>
    <t>L51'!P12</t>
  </si>
  <si>
    <t>L51'!O12</t>
  </si>
  <si>
    <t>L51'!X13</t>
  </si>
  <si>
    <t>L51'!W13</t>
  </si>
  <si>
    <t>L51'!V13</t>
  </si>
  <si>
    <t>L51'!U13</t>
  </si>
  <si>
    <t>L51'!T13</t>
  </si>
  <si>
    <t>L51'!S13</t>
  </si>
  <si>
    <t>L51'!R13</t>
  </si>
  <si>
    <t>L51'!Q13</t>
  </si>
  <si>
    <t>L51'!P13</t>
  </si>
  <si>
    <t>L51'!O13</t>
  </si>
  <si>
    <t>L51'!X14</t>
  </si>
  <si>
    <t>L51'!W14</t>
  </si>
  <si>
    <t>L51'!V14</t>
  </si>
  <si>
    <t>L51'!U14</t>
  </si>
  <si>
    <t>L51'!T14</t>
  </si>
  <si>
    <t>L51'!S14</t>
  </si>
  <si>
    <t>L51'!R14</t>
  </si>
  <si>
    <t>L51'!Q14</t>
  </si>
  <si>
    <t>L51'!P14</t>
  </si>
  <si>
    <t>L51'!O14</t>
  </si>
  <si>
    <t>L51'!X15</t>
  </si>
  <si>
    <t>L51'!W15</t>
  </si>
  <si>
    <t>L51'!V15</t>
  </si>
  <si>
    <t>L51'!U15</t>
  </si>
  <si>
    <t>L51'!T15</t>
  </si>
  <si>
    <t>L51'!S15</t>
  </si>
  <si>
    <t>L51'!R15</t>
  </si>
  <si>
    <t>L51'!Q15</t>
  </si>
  <si>
    <t>L51'!P15</t>
  </si>
  <si>
    <t>L51'!O15</t>
  </si>
  <si>
    <t>L51'!X16</t>
  </si>
  <si>
    <t>L51'!W16</t>
  </si>
  <si>
    <t>L51'!V16</t>
  </si>
  <si>
    <t>L51'!U16</t>
  </si>
  <si>
    <t>L51'!T16</t>
  </si>
  <si>
    <t>L51'!S16</t>
  </si>
  <si>
    <t>L51'!R16</t>
  </si>
  <si>
    <t>L51'!Q16</t>
  </si>
  <si>
    <t>L51'!P16</t>
  </si>
  <si>
    <t>L51'!O16</t>
  </si>
  <si>
    <t>L51'!X17</t>
  </si>
  <si>
    <t>L51'!W17</t>
  </si>
  <si>
    <t>L51'!V17</t>
  </si>
  <si>
    <t>L51'!U17</t>
  </si>
  <si>
    <t>L51'!T17</t>
  </si>
  <si>
    <t>L51'!S17</t>
  </si>
  <si>
    <t>L51'!R17</t>
  </si>
  <si>
    <t>L51'!Q17</t>
  </si>
  <si>
    <t>L51'!P17</t>
  </si>
  <si>
    <t>L51'!O17</t>
  </si>
  <si>
    <t>L51'!X18</t>
  </si>
  <si>
    <t>L51'!W18</t>
  </si>
  <si>
    <t>L51'!V18</t>
  </si>
  <si>
    <t>L51'!U18</t>
  </si>
  <si>
    <t>L51'!T18</t>
  </si>
  <si>
    <t>L51'!S18</t>
  </si>
  <si>
    <t>L51'!R18</t>
  </si>
  <si>
    <t>L51'!Q18</t>
  </si>
  <si>
    <t>L51'!P18</t>
  </si>
  <si>
    <t>L51'!O18</t>
  </si>
  <si>
    <t>L51'!X19</t>
  </si>
  <si>
    <t>L51'!W19</t>
  </si>
  <si>
    <t>L51'!V19</t>
  </si>
  <si>
    <t>L51'!U19</t>
  </si>
  <si>
    <t>L51'!T19</t>
  </si>
  <si>
    <t>L51'!S19</t>
  </si>
  <si>
    <t>L51'!R19</t>
  </si>
  <si>
    <t>L51'!Q19</t>
  </si>
  <si>
    <t>L51'!P19</t>
  </si>
  <si>
    <t>L51'!O19</t>
  </si>
  <si>
    <t>L51'!X21</t>
  </si>
  <si>
    <t>L51'!W21</t>
  </si>
  <si>
    <t>L51'!V21</t>
  </si>
  <si>
    <t>L51'!U21</t>
  </si>
  <si>
    <t>L51'!T21</t>
  </si>
  <si>
    <t>L51'!S21</t>
  </si>
  <si>
    <t>L51'!R21</t>
  </si>
  <si>
    <t>L51'!Q21</t>
  </si>
  <si>
    <t>L51'!P21</t>
  </si>
  <si>
    <t>L51'!O21</t>
  </si>
  <si>
    <t>L51'!X22</t>
  </si>
  <si>
    <t>L51'!W22</t>
  </si>
  <si>
    <t>L51'!V22</t>
  </si>
  <si>
    <t>L51'!U22</t>
  </si>
  <si>
    <t>L51'!T22</t>
  </si>
  <si>
    <t>L51'!S22</t>
  </si>
  <si>
    <t>L51'!R22</t>
  </si>
  <si>
    <t>L51'!Q22</t>
  </si>
  <si>
    <t>L51'!P22</t>
  </si>
  <si>
    <t>L51'!O22</t>
  </si>
  <si>
    <t>L51'!X23</t>
  </si>
  <si>
    <t>L51'!W23</t>
  </si>
  <si>
    <t>L51'!V23</t>
  </si>
  <si>
    <t>L51'!U23</t>
  </si>
  <si>
    <t>L51'!T23</t>
  </si>
  <si>
    <t>L51'!S23</t>
  </si>
  <si>
    <t>L51'!R23</t>
  </si>
  <si>
    <t>L51'!Q23</t>
  </si>
  <si>
    <t>L51'!P23</t>
  </si>
  <si>
    <t>L51'!O23</t>
  </si>
  <si>
    <t>L51'!X24</t>
  </si>
  <si>
    <t>L51'!W24</t>
  </si>
  <si>
    <t>L51'!V24</t>
  </si>
  <si>
    <t>L51'!U24</t>
  </si>
  <si>
    <t>L51'!T24</t>
  </si>
  <si>
    <t>L51'!S24</t>
  </si>
  <si>
    <t>L51'!R24</t>
  </si>
  <si>
    <t>L51'!Q24</t>
  </si>
  <si>
    <t>L51'!P24</t>
  </si>
  <si>
    <t>L51'!O24</t>
  </si>
  <si>
    <t>L51'!X25</t>
  </si>
  <si>
    <t>L51'!W25</t>
  </si>
  <si>
    <t>L51'!V25</t>
  </si>
  <si>
    <t>L51'!U25</t>
  </si>
  <si>
    <t>L51'!T25</t>
  </si>
  <si>
    <t>L51'!S25</t>
  </si>
  <si>
    <t>L51'!R25</t>
  </si>
  <si>
    <t>L51'!Q25</t>
  </si>
  <si>
    <t>L51'!P25</t>
  </si>
  <si>
    <t>L51'!O25</t>
  </si>
  <si>
    <t>L51'!X26</t>
  </si>
  <si>
    <t>L51'!W26</t>
  </si>
  <si>
    <t>L51'!V26</t>
  </si>
  <si>
    <t>L51'!U26</t>
  </si>
  <si>
    <t>L51'!T26</t>
  </si>
  <si>
    <t>L51'!S26</t>
  </si>
  <si>
    <t>L51'!R26</t>
  </si>
  <si>
    <t>L51'!Q26</t>
  </si>
  <si>
    <t>L51'!P26</t>
  </si>
  <si>
    <t>L51'!O26</t>
  </si>
  <si>
    <t>L51'!X27</t>
  </si>
  <si>
    <t>L51'!W27</t>
  </si>
  <si>
    <t>L51'!V27</t>
  </si>
  <si>
    <t>L51'!U27</t>
  </si>
  <si>
    <t>L51'!T27</t>
  </si>
  <si>
    <t>L51'!S27</t>
  </si>
  <si>
    <t>L51'!R27</t>
  </si>
  <si>
    <t>L51'!Q27</t>
  </si>
  <si>
    <t>L51'!P27</t>
  </si>
  <si>
    <t>L51'!O27</t>
  </si>
  <si>
    <t>L51'!X28</t>
  </si>
  <si>
    <t>L51'!W28</t>
  </si>
  <si>
    <t>L51'!V28</t>
  </si>
  <si>
    <t>L51'!U28</t>
  </si>
  <si>
    <t>L51'!T28</t>
  </si>
  <si>
    <t>L51'!S28</t>
  </si>
  <si>
    <t>L51'!R28</t>
  </si>
  <si>
    <t>L51'!Q28</t>
  </si>
  <si>
    <t>L51'!P28</t>
  </si>
  <si>
    <t>L51'!O28</t>
  </si>
  <si>
    <t>L51'!X29</t>
  </si>
  <si>
    <t>L51'!W29</t>
  </si>
  <si>
    <t>L51'!V29</t>
  </si>
  <si>
    <t>L51'!U29</t>
  </si>
  <si>
    <t>L51'!T29</t>
  </si>
  <si>
    <t>L51'!S29</t>
  </si>
  <si>
    <t>L51'!R29</t>
  </si>
  <si>
    <t>L51'!Q29</t>
  </si>
  <si>
    <t>L51'!P29</t>
  </si>
  <si>
    <t>L51'!O29</t>
  </si>
  <si>
    <t>L51'!X31</t>
  </si>
  <si>
    <t>L51'!W31</t>
  </si>
  <si>
    <t>L51'!V31</t>
  </si>
  <si>
    <t>L51'!U31</t>
  </si>
  <si>
    <t>L51'!T31</t>
  </si>
  <si>
    <t>L51'!S31</t>
  </si>
  <si>
    <t>L51'!R31</t>
  </si>
  <si>
    <t>L51'!Q31</t>
  </si>
  <si>
    <t>L51'!P31</t>
  </si>
  <si>
    <t>L51'!O31</t>
  </si>
  <si>
    <t>L51'!X32</t>
  </si>
  <si>
    <t>L51'!W32</t>
  </si>
  <si>
    <t>L51'!V32</t>
  </si>
  <si>
    <t>L51'!U32</t>
  </si>
  <si>
    <t>L51'!T32</t>
  </si>
  <si>
    <t>L51'!S32</t>
  </si>
  <si>
    <t>L51'!R32</t>
  </si>
  <si>
    <t>L51'!Q32</t>
  </si>
  <si>
    <t>L51'!P32</t>
  </si>
  <si>
    <t>L51'!O32</t>
  </si>
  <si>
    <t>L51'!X33</t>
  </si>
  <si>
    <t>L51'!W33</t>
  </si>
  <si>
    <t>L51'!V33</t>
  </si>
  <si>
    <t>L51'!U33</t>
  </si>
  <si>
    <t>L51'!T33</t>
  </si>
  <si>
    <t>L51'!S33</t>
  </si>
  <si>
    <t>L51'!R33</t>
  </si>
  <si>
    <t>L51'!Q33</t>
  </si>
  <si>
    <t>L51'!P33</t>
  </si>
  <si>
    <t>L51'!O33</t>
  </si>
  <si>
    <t>L51'!X34</t>
  </si>
  <si>
    <t>L51'!W34</t>
  </si>
  <si>
    <t>L51'!V34</t>
  </si>
  <si>
    <t>L51'!U34</t>
  </si>
  <si>
    <t>L51'!T34</t>
  </si>
  <si>
    <t>L51'!S34</t>
  </si>
  <si>
    <t>L51'!R34</t>
  </si>
  <si>
    <t>L51'!Q34</t>
  </si>
  <si>
    <t>L51'!P34</t>
  </si>
  <si>
    <t>L51'!O34</t>
  </si>
  <si>
    <t>L51'!X35</t>
  </si>
  <si>
    <t>L51'!W35</t>
  </si>
  <si>
    <t>L51'!V35</t>
  </si>
  <si>
    <t>L51'!U35</t>
  </si>
  <si>
    <t>L51'!T35</t>
  </si>
  <si>
    <t>L51'!S35</t>
  </si>
  <si>
    <t>L51'!R35</t>
  </si>
  <si>
    <t>L51'!Q35</t>
  </si>
  <si>
    <t>L51'!P35</t>
  </si>
  <si>
    <t>L51'!O35</t>
  </si>
  <si>
    <t>L51'!X39</t>
  </si>
  <si>
    <t>L51'!W39</t>
  </si>
  <si>
    <t>L51'!V39</t>
  </si>
  <si>
    <t>L51'!U39</t>
  </si>
  <si>
    <t>L51'!T39</t>
  </si>
  <si>
    <t>L51'!S39</t>
  </si>
  <si>
    <t>L51'!R39</t>
  </si>
  <si>
    <t>L51'!Q39</t>
  </si>
  <si>
    <t>L51'!P39</t>
  </si>
  <si>
    <t>L51'!O39</t>
  </si>
  <si>
    <t>L51'!X40</t>
  </si>
  <si>
    <t>L51'!W40</t>
  </si>
  <si>
    <t>L51'!V40</t>
  </si>
  <si>
    <t>L51'!U40</t>
  </si>
  <si>
    <t>L51'!T40</t>
  </si>
  <si>
    <t>L51'!S40</t>
  </si>
  <si>
    <t>L51'!R40</t>
  </si>
  <si>
    <t>L51'!Q40</t>
  </si>
  <si>
    <t>L51'!P40</t>
  </si>
  <si>
    <t>L51'!O40</t>
  </si>
  <si>
    <t>L51'!X41</t>
  </si>
  <si>
    <t>L51'!W41</t>
  </si>
  <si>
    <t>L51'!V41</t>
  </si>
  <si>
    <t>L51'!U41</t>
  </si>
  <si>
    <t>L51'!T41</t>
  </si>
  <si>
    <t>L51'!S41</t>
  </si>
  <si>
    <t>L51'!R41</t>
  </si>
  <si>
    <t>L51'!Q41</t>
  </si>
  <si>
    <t>L51'!P41</t>
  </si>
  <si>
    <t>L51'!O41</t>
  </si>
  <si>
    <t>L51'!X42</t>
  </si>
  <si>
    <t>L51'!W42</t>
  </si>
  <si>
    <t>L51'!V42</t>
  </si>
  <si>
    <t>L51'!U42</t>
  </si>
  <si>
    <t>L51'!T42</t>
  </si>
  <si>
    <t>L51'!S42</t>
  </si>
  <si>
    <t>L51'!R42</t>
  </si>
  <si>
    <t>L51'!Q42</t>
  </si>
  <si>
    <t>L51'!P42</t>
  </si>
  <si>
    <t>L51'!O42</t>
  </si>
  <si>
    <t>L51'!X43</t>
  </si>
  <si>
    <t>L51'!W43</t>
  </si>
  <si>
    <t>L51'!V43</t>
  </si>
  <si>
    <t>L51'!U43</t>
  </si>
  <si>
    <t>L51'!T43</t>
  </si>
  <si>
    <t>L51'!S43</t>
  </si>
  <si>
    <t>L51'!R43</t>
  </si>
  <si>
    <t>L51'!Q43</t>
  </si>
  <si>
    <t>L51'!P43</t>
  </si>
  <si>
    <t>L51'!O43</t>
  </si>
  <si>
    <t>S511011</t>
  </si>
  <si>
    <t>S511012</t>
  </si>
  <si>
    <t>S511019</t>
  </si>
  <si>
    <t>S511020</t>
  </si>
  <si>
    <t>S512011</t>
  </si>
  <si>
    <t>S512012</t>
  </si>
  <si>
    <t>S512019</t>
  </si>
  <si>
    <t>S512020</t>
  </si>
  <si>
    <t>S512611</t>
  </si>
  <si>
    <t>S512612</t>
  </si>
  <si>
    <t>S512619</t>
  </si>
  <si>
    <t>S512620</t>
  </si>
  <si>
    <t>S512711</t>
  </si>
  <si>
    <t>S512712</t>
  </si>
  <si>
    <t>S512719</t>
  </si>
  <si>
    <t>S512720</t>
  </si>
  <si>
    <t>S512811</t>
  </si>
  <si>
    <t>S512812</t>
  </si>
  <si>
    <t>S512819</t>
  </si>
  <si>
    <t>S512820</t>
  </si>
  <si>
    <t>S513411</t>
  </si>
  <si>
    <t>S513412</t>
  </si>
  <si>
    <t>S513419</t>
  </si>
  <si>
    <t>S513420</t>
  </si>
  <si>
    <t>S513511</t>
  </si>
  <si>
    <t>S513512</t>
  </si>
  <si>
    <t>S513519</t>
  </si>
  <si>
    <t>S513520</t>
  </si>
  <si>
    <t>S513611</t>
  </si>
  <si>
    <t>S513612</t>
  </si>
  <si>
    <t>S513619</t>
  </si>
  <si>
    <t>S513620</t>
  </si>
  <si>
    <t>S511013</t>
  </si>
  <si>
    <t>S511014</t>
  </si>
  <si>
    <t>S511015</t>
  </si>
  <si>
    <t>S511016</t>
  </si>
  <si>
    <t>S511017</t>
  </si>
  <si>
    <t>S511018</t>
  </si>
  <si>
    <t>S512013</t>
  </si>
  <si>
    <t>S512014</t>
  </si>
  <si>
    <t>S512015</t>
  </si>
  <si>
    <t>S512016</t>
  </si>
  <si>
    <t>S512017</t>
  </si>
  <si>
    <t>S512018</t>
  </si>
  <si>
    <t>S512613</t>
  </si>
  <si>
    <t>S512614</t>
  </si>
  <si>
    <t>S512615</t>
  </si>
  <si>
    <t>S512616</t>
  </si>
  <si>
    <t>S512617</t>
  </si>
  <si>
    <t>S512618</t>
  </si>
  <si>
    <t>S512713</t>
  </si>
  <si>
    <t>S512714</t>
  </si>
  <si>
    <t>S512715</t>
  </si>
  <si>
    <t>S512716</t>
  </si>
  <si>
    <t>S512717</t>
  </si>
  <si>
    <t>S512718</t>
  </si>
  <si>
    <t>S512813</t>
  </si>
  <si>
    <t>S512814</t>
  </si>
  <si>
    <t>S512815</t>
  </si>
  <si>
    <t>S512816</t>
  </si>
  <si>
    <t>S512817</t>
  </si>
  <si>
    <t>S512818</t>
  </si>
  <si>
    <t>S513413</t>
  </si>
  <si>
    <t>S513414</t>
  </si>
  <si>
    <t>S513415</t>
  </si>
  <si>
    <t>S513416</t>
  </si>
  <si>
    <t>S513417</t>
  </si>
  <si>
    <t>S513418</t>
  </si>
  <si>
    <t>S513513</t>
  </si>
  <si>
    <t>S513514</t>
  </si>
  <si>
    <t>S513515</t>
  </si>
  <si>
    <t>S513516</t>
  </si>
  <si>
    <t>S513517</t>
  </si>
  <si>
    <t>S513518</t>
  </si>
  <si>
    <t>S513613</t>
  </si>
  <si>
    <t>S513614</t>
  </si>
  <si>
    <t>S513615</t>
  </si>
  <si>
    <t>S513616</t>
  </si>
  <si>
    <t>S513617</t>
  </si>
  <si>
    <t>S513618</t>
  </si>
  <si>
    <t>S510111</t>
  </si>
  <si>
    <t>S510112</t>
  </si>
  <si>
    <t>S510113</t>
  </si>
  <si>
    <t>S510114</t>
  </si>
  <si>
    <t>S510115</t>
  </si>
  <si>
    <t>S510116</t>
  </si>
  <si>
    <t>S510117</t>
  </si>
  <si>
    <t>S510118</t>
  </si>
  <si>
    <t>S510119</t>
  </si>
  <si>
    <t>S510120</t>
  </si>
  <si>
    <t>S510211</t>
  </si>
  <si>
    <t>S510212</t>
  </si>
  <si>
    <t>S510213</t>
  </si>
  <si>
    <t>S510214</t>
  </si>
  <si>
    <t>S510215</t>
  </si>
  <si>
    <t>S510216</t>
  </si>
  <si>
    <t>S510217</t>
  </si>
  <si>
    <t>S510218</t>
  </si>
  <si>
    <t>S510219</t>
  </si>
  <si>
    <t>S510220</t>
  </si>
  <si>
    <t>S510311</t>
  </si>
  <si>
    <t>S510312</t>
  </si>
  <si>
    <t>S510313</t>
  </si>
  <si>
    <t>S510314</t>
  </si>
  <si>
    <t>S510315</t>
  </si>
  <si>
    <t>S510316</t>
  </si>
  <si>
    <t>S510317</t>
  </si>
  <si>
    <t>S510318</t>
  </si>
  <si>
    <t>S510319</t>
  </si>
  <si>
    <t>S510320</t>
  </si>
  <si>
    <t>S510411</t>
  </si>
  <si>
    <t>S510412</t>
  </si>
  <si>
    <t>S510413</t>
  </si>
  <si>
    <t>S510414</t>
  </si>
  <si>
    <t>S510415</t>
  </si>
  <si>
    <t>S510416</t>
  </si>
  <si>
    <t>S510417</t>
  </si>
  <si>
    <t>S510418</t>
  </si>
  <si>
    <t>S510419</t>
  </si>
  <si>
    <t>S510420</t>
  </si>
  <si>
    <t>S510511</t>
  </si>
  <si>
    <t>S510512</t>
  </si>
  <si>
    <t>S510513</t>
  </si>
  <si>
    <t>S510514</t>
  </si>
  <si>
    <t>S510515</t>
  </si>
  <si>
    <t>S510516</t>
  </si>
  <si>
    <t>S510517</t>
  </si>
  <si>
    <t>S510518</t>
  </si>
  <si>
    <t>S510519</t>
  </si>
  <si>
    <t>S510520</t>
  </si>
  <si>
    <t>S510611</t>
  </si>
  <si>
    <t>S510612</t>
  </si>
  <si>
    <t>S510613</t>
  </si>
  <si>
    <t>S510614</t>
  </si>
  <si>
    <t>S510615</t>
  </si>
  <si>
    <t>S510616</t>
  </si>
  <si>
    <t>S510617</t>
  </si>
  <si>
    <t>S510618</t>
  </si>
  <si>
    <t>S510619</t>
  </si>
  <si>
    <t>S510620</t>
  </si>
  <si>
    <t>S510711</t>
  </si>
  <si>
    <t>S510712</t>
  </si>
  <si>
    <t>S510713</t>
  </si>
  <si>
    <t>S510714</t>
  </si>
  <si>
    <t>S510715</t>
  </si>
  <si>
    <t>S510716</t>
  </si>
  <si>
    <t>S510717</t>
  </si>
  <si>
    <t>S510718</t>
  </si>
  <si>
    <t>S510719</t>
  </si>
  <si>
    <t>S510720</t>
  </si>
  <si>
    <t>S510811</t>
  </si>
  <si>
    <t>S510812</t>
  </si>
  <si>
    <t>S510813</t>
  </si>
  <si>
    <t>S510814</t>
  </si>
  <si>
    <t>S510815</t>
  </si>
  <si>
    <t>S510816</t>
  </si>
  <si>
    <t>S510817</t>
  </si>
  <si>
    <t>S510818</t>
  </si>
  <si>
    <t>S510819</t>
  </si>
  <si>
    <t>S510820</t>
  </si>
  <si>
    <t>S510911</t>
  </si>
  <si>
    <t>S510912</t>
  </si>
  <si>
    <t>S510913</t>
  </si>
  <si>
    <t>S510914</t>
  </si>
  <si>
    <t>S510915</t>
  </si>
  <si>
    <t>S510916</t>
  </si>
  <si>
    <t>S510917</t>
  </si>
  <si>
    <t>S510918</t>
  </si>
  <si>
    <t>S510919</t>
  </si>
  <si>
    <t>S510920</t>
  </si>
  <si>
    <t>S511111</t>
  </si>
  <si>
    <t>S511112</t>
  </si>
  <si>
    <t>S511113</t>
  </si>
  <si>
    <t>S511114</t>
  </si>
  <si>
    <t>S511115</t>
  </si>
  <si>
    <t>S511116</t>
  </si>
  <si>
    <t>S511117</t>
  </si>
  <si>
    <t>S511118</t>
  </si>
  <si>
    <t>S511119</t>
  </si>
  <si>
    <t>S511120</t>
  </si>
  <si>
    <t>S511211</t>
  </si>
  <si>
    <t>S511212</t>
  </si>
  <si>
    <t>S511213</t>
  </si>
  <si>
    <t>S511214</t>
  </si>
  <si>
    <t>S511215</t>
  </si>
  <si>
    <t>S511216</t>
  </si>
  <si>
    <t>S511217</t>
  </si>
  <si>
    <t>S511218</t>
  </si>
  <si>
    <t>S511219</t>
  </si>
  <si>
    <t>S511220</t>
  </si>
  <si>
    <t>S511311</t>
  </si>
  <si>
    <t>S511312</t>
  </si>
  <si>
    <t>S511313</t>
  </si>
  <si>
    <t>S511314</t>
  </si>
  <si>
    <t>S511315</t>
  </si>
  <si>
    <t>S511316</t>
  </si>
  <si>
    <t>S511317</t>
  </si>
  <si>
    <t>S511318</t>
  </si>
  <si>
    <t>S511319</t>
  </si>
  <si>
    <t>S511320</t>
  </si>
  <si>
    <t>S511411</t>
  </si>
  <si>
    <t>S511412</t>
  </si>
  <si>
    <t>S511413</t>
  </si>
  <si>
    <t>S511414</t>
  </si>
  <si>
    <t>S511415</t>
  </si>
  <si>
    <t>S511416</t>
  </si>
  <si>
    <t>S511417</t>
  </si>
  <si>
    <t>S511418</t>
  </si>
  <si>
    <t>S511419</t>
  </si>
  <si>
    <t>S511420</t>
  </si>
  <si>
    <t>S511511</t>
  </si>
  <si>
    <t>S511512</t>
  </si>
  <si>
    <t>S511513</t>
  </si>
  <si>
    <t>S511514</t>
  </si>
  <si>
    <t>S511515</t>
  </si>
  <si>
    <t>S511516</t>
  </si>
  <si>
    <t>S511517</t>
  </si>
  <si>
    <t>S511518</t>
  </si>
  <si>
    <t>S511519</t>
  </si>
  <si>
    <t>S511520</t>
  </si>
  <si>
    <t>S511611</t>
  </si>
  <si>
    <t>S511612</t>
  </si>
  <si>
    <t>S511613</t>
  </si>
  <si>
    <t>S511614</t>
  </si>
  <si>
    <t>S511615</t>
  </si>
  <si>
    <t>S511616</t>
  </si>
  <si>
    <t>S511617</t>
  </si>
  <si>
    <t>S511618</t>
  </si>
  <si>
    <t>S511619</t>
  </si>
  <si>
    <t>S511620</t>
  </si>
  <si>
    <t>S511711</t>
  </si>
  <si>
    <t>S511712</t>
  </si>
  <si>
    <t>S511713</t>
  </si>
  <si>
    <t>S511714</t>
  </si>
  <si>
    <t>S511715</t>
  </si>
  <si>
    <t>S511716</t>
  </si>
  <si>
    <t>S511717</t>
  </si>
  <si>
    <t>S511718</t>
  </si>
  <si>
    <t>S511719</t>
  </si>
  <si>
    <t>S511720</t>
  </si>
  <si>
    <t>S511811</t>
  </si>
  <si>
    <t>S511812</t>
  </si>
  <si>
    <t>S511813</t>
  </si>
  <si>
    <t>S511814</t>
  </si>
  <si>
    <t>S511815</t>
  </si>
  <si>
    <t>S511816</t>
  </si>
  <si>
    <t>S511817</t>
  </si>
  <si>
    <t>S511818</t>
  </si>
  <si>
    <t>S511819</t>
  </si>
  <si>
    <t>S511820</t>
  </si>
  <si>
    <t>S511911</t>
  </si>
  <si>
    <t>S511912</t>
  </si>
  <si>
    <t>S511913</t>
  </si>
  <si>
    <t>S511914</t>
  </si>
  <si>
    <t>S511915</t>
  </si>
  <si>
    <t>S511916</t>
  </si>
  <si>
    <t>S511917</t>
  </si>
  <si>
    <t>S511918</t>
  </si>
  <si>
    <t>S511919</t>
  </si>
  <si>
    <t>S511920</t>
  </si>
  <si>
    <t>S512111</t>
  </si>
  <si>
    <t>S512112</t>
  </si>
  <si>
    <t>S512113</t>
  </si>
  <si>
    <t>S512114</t>
  </si>
  <si>
    <t>S512115</t>
  </si>
  <si>
    <t>S512116</t>
  </si>
  <si>
    <t>S512117</t>
  </si>
  <si>
    <t>S512118</t>
  </si>
  <si>
    <t>S512119</t>
  </si>
  <si>
    <t>S512120</t>
  </si>
  <si>
    <t>S512211</t>
  </si>
  <si>
    <t>S512212</t>
  </si>
  <si>
    <t>S512213</t>
  </si>
  <si>
    <t>S512214</t>
  </si>
  <si>
    <t>S512215</t>
  </si>
  <si>
    <t>S512216</t>
  </si>
  <si>
    <t>S512217</t>
  </si>
  <si>
    <t>S512218</t>
  </si>
  <si>
    <t>S512219</t>
  </si>
  <si>
    <t>S512220</t>
  </si>
  <si>
    <t>S512311</t>
  </si>
  <si>
    <t>S512312</t>
  </si>
  <si>
    <t>S512313</t>
  </si>
  <si>
    <t>S512314</t>
  </si>
  <si>
    <t>S512315</t>
  </si>
  <si>
    <t>S512316</t>
  </si>
  <si>
    <t>S512317</t>
  </si>
  <si>
    <t>S512318</t>
  </si>
  <si>
    <t>S512319</t>
  </si>
  <si>
    <t>S512320</t>
  </si>
  <si>
    <t>S512411</t>
  </si>
  <si>
    <t>S512412</t>
  </si>
  <si>
    <t>S512413</t>
  </si>
  <si>
    <t>S512414</t>
  </si>
  <si>
    <t>S512415</t>
  </si>
  <si>
    <t>S512416</t>
  </si>
  <si>
    <t>S512417</t>
  </si>
  <si>
    <t>S512418</t>
  </si>
  <si>
    <t>S512419</t>
  </si>
  <si>
    <t>S512420</t>
  </si>
  <si>
    <t>S512511</t>
  </si>
  <si>
    <t>S512512</t>
  </si>
  <si>
    <t>S512513</t>
  </si>
  <si>
    <t>S512514</t>
  </si>
  <si>
    <t>S512515</t>
  </si>
  <si>
    <t>S512516</t>
  </si>
  <si>
    <t>S512517</t>
  </si>
  <si>
    <t>S512518</t>
  </si>
  <si>
    <t>S512519</t>
  </si>
  <si>
    <t>S512520</t>
  </si>
  <si>
    <t>S512911</t>
  </si>
  <si>
    <t>S512912</t>
  </si>
  <si>
    <t>S512913</t>
  </si>
  <si>
    <t>S512914</t>
  </si>
  <si>
    <t>S512915</t>
  </si>
  <si>
    <t>S512916</t>
  </si>
  <si>
    <t>S512917</t>
  </si>
  <si>
    <t>S512918</t>
  </si>
  <si>
    <t>S512919</t>
  </si>
  <si>
    <t>S512920</t>
  </si>
  <si>
    <t>S513011</t>
  </si>
  <si>
    <t>S513012</t>
  </si>
  <si>
    <t>S513013</t>
  </si>
  <si>
    <t>S513014</t>
  </si>
  <si>
    <t>S513015</t>
  </si>
  <si>
    <t>S513016</t>
  </si>
  <si>
    <t>S513017</t>
  </si>
  <si>
    <t>S513018</t>
  </si>
  <si>
    <t>S513019</t>
  </si>
  <si>
    <t>S513020</t>
  </si>
  <si>
    <t>S513111</t>
  </si>
  <si>
    <t>S513112</t>
  </si>
  <si>
    <t>S513113</t>
  </si>
  <si>
    <t>S513114</t>
  </si>
  <si>
    <t>S513115</t>
  </si>
  <si>
    <t>S513116</t>
  </si>
  <si>
    <t>S513117</t>
  </si>
  <si>
    <t>S513118</t>
  </si>
  <si>
    <t>S513119</t>
  </si>
  <si>
    <t>S513120</t>
  </si>
  <si>
    <t>S513211</t>
  </si>
  <si>
    <t>S513212</t>
  </si>
  <si>
    <t>S513213</t>
  </si>
  <si>
    <t>S513214</t>
  </si>
  <si>
    <t>S513215</t>
  </si>
  <si>
    <t>S513216</t>
  </si>
  <si>
    <t>S513217</t>
  </si>
  <si>
    <t>S513218</t>
  </si>
  <si>
    <t>S513219</t>
  </si>
  <si>
    <t>S513220</t>
  </si>
  <si>
    <t>S513311</t>
  </si>
  <si>
    <t>S513312</t>
  </si>
  <si>
    <t>S513313</t>
  </si>
  <si>
    <t>S513314</t>
  </si>
  <si>
    <t>S513315</t>
  </si>
  <si>
    <t>S513316</t>
  </si>
  <si>
    <t>S513317</t>
  </si>
  <si>
    <t>S513318</t>
  </si>
  <si>
    <t>S513319</t>
  </si>
  <si>
    <t>S513320</t>
  </si>
  <si>
    <t>S511001</t>
  </si>
  <si>
    <t>S511002</t>
  </si>
  <si>
    <t>S511009</t>
  </si>
  <si>
    <t>S511010</t>
  </si>
  <si>
    <t>S512001</t>
  </si>
  <si>
    <t>S512002</t>
  </si>
  <si>
    <t>S512009</t>
  </si>
  <si>
    <t>S512010</t>
  </si>
  <si>
    <t>S512601</t>
  </si>
  <si>
    <t>S512602</t>
  </si>
  <si>
    <t>S512609</t>
  </si>
  <si>
    <t>S512610</t>
  </si>
  <si>
    <t>S512701</t>
  </si>
  <si>
    <t>S512702</t>
  </si>
  <si>
    <t>S512709</t>
  </si>
  <si>
    <t>S512710</t>
  </si>
  <si>
    <t>S512801</t>
  </si>
  <si>
    <t>S512802</t>
  </si>
  <si>
    <t>S512809</t>
  </si>
  <si>
    <t>S512810</t>
  </si>
  <si>
    <t>S513401</t>
  </si>
  <si>
    <t>S513402</t>
  </si>
  <si>
    <t>S513409</t>
  </si>
  <si>
    <t>S513410</t>
  </si>
  <si>
    <t>S513501</t>
  </si>
  <si>
    <t>S513502</t>
  </si>
  <si>
    <t>S513509</t>
  </si>
  <si>
    <t>S513510</t>
  </si>
  <si>
    <t>S513601</t>
  </si>
  <si>
    <t>S513602</t>
  </si>
  <si>
    <t>S513609</t>
  </si>
  <si>
    <t>S513610</t>
  </si>
  <si>
    <t>S511003</t>
  </si>
  <si>
    <t>S511004</t>
  </si>
  <si>
    <t>S511005</t>
  </si>
  <si>
    <t>S511006</t>
  </si>
  <si>
    <t>S511007</t>
  </si>
  <si>
    <t>S511008</t>
  </si>
  <si>
    <t>S512003</t>
  </si>
  <si>
    <t>S512004</t>
  </si>
  <si>
    <t>S512005</t>
  </si>
  <si>
    <t>S512006</t>
  </si>
  <si>
    <t>S512007</t>
  </si>
  <si>
    <t>S512008</t>
  </si>
  <si>
    <t>S512603</t>
  </si>
  <si>
    <t>S512604</t>
  </si>
  <si>
    <t>S512605</t>
  </si>
  <si>
    <t>S512606</t>
  </si>
  <si>
    <t>S512607</t>
  </si>
  <si>
    <t>S512608</t>
  </si>
  <si>
    <t>S512703</t>
  </si>
  <si>
    <t>S512704</t>
  </si>
  <si>
    <t>S512705</t>
  </si>
  <si>
    <t>S512706</t>
  </si>
  <si>
    <t>S512707</t>
  </si>
  <si>
    <t>S512708</t>
  </si>
  <si>
    <t>S512803</t>
  </si>
  <si>
    <t>S512804</t>
  </si>
  <si>
    <t>S512805</t>
  </si>
  <si>
    <t>S512806</t>
  </si>
  <si>
    <t>S512807</t>
  </si>
  <si>
    <t>S512808</t>
  </si>
  <si>
    <t>S513403</t>
  </si>
  <si>
    <t>S513404</t>
  </si>
  <si>
    <t>S513405</t>
  </si>
  <si>
    <t>S513406</t>
  </si>
  <si>
    <t>S513407</t>
  </si>
  <si>
    <t>S513408</t>
  </si>
  <si>
    <t>S513503</t>
  </si>
  <si>
    <t>S513504</t>
  </si>
  <si>
    <t>S513505</t>
  </si>
  <si>
    <t>S513506</t>
  </si>
  <si>
    <t>S513507</t>
  </si>
  <si>
    <t>S513508</t>
  </si>
  <si>
    <t>S513603</t>
  </si>
  <si>
    <t>S513604</t>
  </si>
  <si>
    <t>S513605</t>
  </si>
  <si>
    <t>S513606</t>
  </si>
  <si>
    <t>S513607</t>
  </si>
  <si>
    <t>S513608</t>
  </si>
  <si>
    <t>S510101</t>
  </si>
  <si>
    <t>S510102</t>
  </si>
  <si>
    <t>S510103</t>
  </si>
  <si>
    <t>S510104</t>
  </si>
  <si>
    <t>S510105</t>
  </si>
  <si>
    <t>S510106</t>
  </si>
  <si>
    <t>S510107</t>
  </si>
  <si>
    <t>S510108</t>
  </si>
  <si>
    <t>S510109</t>
  </si>
  <si>
    <t>S510110</t>
  </si>
  <si>
    <t>S510201</t>
  </si>
  <si>
    <t>S510202</t>
  </si>
  <si>
    <t>S510203</t>
  </si>
  <si>
    <t>S510204</t>
  </si>
  <si>
    <t>S510205</t>
  </si>
  <si>
    <t>S510206</t>
  </si>
  <si>
    <t>S510207</t>
  </si>
  <si>
    <t>S510208</t>
  </si>
  <si>
    <t>S510209</t>
  </si>
  <si>
    <t>S510210</t>
  </si>
  <si>
    <t>S510301</t>
  </si>
  <si>
    <t>S510302</t>
  </si>
  <si>
    <t>S510303</t>
  </si>
  <si>
    <t>S510304</t>
  </si>
  <si>
    <t>S510305</t>
  </si>
  <si>
    <t>S510306</t>
  </si>
  <si>
    <t>S510307</t>
  </si>
  <si>
    <t>S510308</t>
  </si>
  <si>
    <t>S510309</t>
  </si>
  <si>
    <t>S510310</t>
  </si>
  <si>
    <t>S510401</t>
  </si>
  <si>
    <t>S510402</t>
  </si>
  <si>
    <t>S510403</t>
  </si>
  <si>
    <t>S510404</t>
  </si>
  <si>
    <t>S510405</t>
  </si>
  <si>
    <t>S510406</t>
  </si>
  <si>
    <t>S510407</t>
  </si>
  <si>
    <t>S510408</t>
  </si>
  <si>
    <t>S510409</t>
  </si>
  <si>
    <t>S510410</t>
  </si>
  <si>
    <t>S510501</t>
  </si>
  <si>
    <t>S510502</t>
  </si>
  <si>
    <t>S510503</t>
  </si>
  <si>
    <t>S510504</t>
  </si>
  <si>
    <t>S510505</t>
  </si>
  <si>
    <t>S510506</t>
  </si>
  <si>
    <t>S510507</t>
  </si>
  <si>
    <t>S510508</t>
  </si>
  <si>
    <t>S510509</t>
  </si>
  <si>
    <t>S510510</t>
  </si>
  <si>
    <t>S510601</t>
  </si>
  <si>
    <t>S510602</t>
  </si>
  <si>
    <t>S510603</t>
  </si>
  <si>
    <t>S510604</t>
  </si>
  <si>
    <t>S510605</t>
  </si>
  <si>
    <t>S510606</t>
  </si>
  <si>
    <t>S510607</t>
  </si>
  <si>
    <t>S510608</t>
  </si>
  <si>
    <t>S510609</t>
  </si>
  <si>
    <t>S510610</t>
  </si>
  <si>
    <t>S510701</t>
  </si>
  <si>
    <t>S510702</t>
  </si>
  <si>
    <t>S510703</t>
  </si>
  <si>
    <t>S510704</t>
  </si>
  <si>
    <t>S510705</t>
  </si>
  <si>
    <t>S510706</t>
  </si>
  <si>
    <t>S510707</t>
  </si>
  <si>
    <t>S510708</t>
  </si>
  <si>
    <t>S510709</t>
  </si>
  <si>
    <t>S510710</t>
  </si>
  <si>
    <t>S510801</t>
  </si>
  <si>
    <t>S510802</t>
  </si>
  <si>
    <t>S510803</t>
  </si>
  <si>
    <t>S510804</t>
  </si>
  <si>
    <t>S510805</t>
  </si>
  <si>
    <t>S510806</t>
  </si>
  <si>
    <t>S510807</t>
  </si>
  <si>
    <t>S510808</t>
  </si>
  <si>
    <t>S510809</t>
  </si>
  <si>
    <t>S510810</t>
  </si>
  <si>
    <t>S510901</t>
  </si>
  <si>
    <t>S510902</t>
  </si>
  <si>
    <t>S510903</t>
  </si>
  <si>
    <t>S510904</t>
  </si>
  <si>
    <t>S510905</t>
  </si>
  <si>
    <t>S510906</t>
  </si>
  <si>
    <t>S510907</t>
  </si>
  <si>
    <t>S510908</t>
  </si>
  <si>
    <t>S510909</t>
  </si>
  <si>
    <t>S510910</t>
  </si>
  <si>
    <t>S511101</t>
  </si>
  <si>
    <t>S511102</t>
  </si>
  <si>
    <t>S511103</t>
  </si>
  <si>
    <t>S511104</t>
  </si>
  <si>
    <t>S511105</t>
  </si>
  <si>
    <t>S511106</t>
  </si>
  <si>
    <t>S511107</t>
  </si>
  <si>
    <t>S511108</t>
  </si>
  <si>
    <t>S511109</t>
  </si>
  <si>
    <t>S511110</t>
  </si>
  <si>
    <t>S511201</t>
  </si>
  <si>
    <t>S511202</t>
  </si>
  <si>
    <t>S511203</t>
  </si>
  <si>
    <t>S511204</t>
  </si>
  <si>
    <t>S511205</t>
  </si>
  <si>
    <t>S511206</t>
  </si>
  <si>
    <t>S511207</t>
  </si>
  <si>
    <t>S511208</t>
  </si>
  <si>
    <t>S511209</t>
  </si>
  <si>
    <t>S511210</t>
  </si>
  <si>
    <t>S511301</t>
  </si>
  <si>
    <t>S511302</t>
  </si>
  <si>
    <t>S511303</t>
  </si>
  <si>
    <t>S511304</t>
  </si>
  <si>
    <t>S511305</t>
  </si>
  <si>
    <t>S511306</t>
  </si>
  <si>
    <t>S511307</t>
  </si>
  <si>
    <t>S511308</t>
  </si>
  <si>
    <t>S511309</t>
  </si>
  <si>
    <t>S511310</t>
  </si>
  <si>
    <t>S511401</t>
  </si>
  <si>
    <t>S511402</t>
  </si>
  <si>
    <t>S511403</t>
  </si>
  <si>
    <t>S511404</t>
  </si>
  <si>
    <t>S511405</t>
  </si>
  <si>
    <t>S511406</t>
  </si>
  <si>
    <t>S511407</t>
  </si>
  <si>
    <t>S511408</t>
  </si>
  <si>
    <t>S511409</t>
  </si>
  <si>
    <t>S511410</t>
  </si>
  <si>
    <t>S511501</t>
  </si>
  <si>
    <t>S511502</t>
  </si>
  <si>
    <t>S511503</t>
  </si>
  <si>
    <t>S511504</t>
  </si>
  <si>
    <t>S511505</t>
  </si>
  <si>
    <t>S511506</t>
  </si>
  <si>
    <t>S511507</t>
  </si>
  <si>
    <t>S511508</t>
  </si>
  <si>
    <t>S511509</t>
  </si>
  <si>
    <t>S511510</t>
  </si>
  <si>
    <t>S511601</t>
  </si>
  <si>
    <t>S511602</t>
  </si>
  <si>
    <t>S511603</t>
  </si>
  <si>
    <t>S511604</t>
  </si>
  <si>
    <t>S511605</t>
  </si>
  <si>
    <t>S511606</t>
  </si>
  <si>
    <t>S511607</t>
  </si>
  <si>
    <t>S511608</t>
  </si>
  <si>
    <t>S511609</t>
  </si>
  <si>
    <t>S511610</t>
  </si>
  <si>
    <t>S511701</t>
  </si>
  <si>
    <t>S511702</t>
  </si>
  <si>
    <t>S511703</t>
  </si>
  <si>
    <t>S511704</t>
  </si>
  <si>
    <t>S511705</t>
  </si>
  <si>
    <t>S511706</t>
  </si>
  <si>
    <t>S511707</t>
  </si>
  <si>
    <t>S511708</t>
  </si>
  <si>
    <t>S511709</t>
  </si>
  <si>
    <t>S511710</t>
  </si>
  <si>
    <t>S511801</t>
  </si>
  <si>
    <t>S511802</t>
  </si>
  <si>
    <t>S511803</t>
  </si>
  <si>
    <t>S511804</t>
  </si>
  <si>
    <t>S511805</t>
  </si>
  <si>
    <t>S511806</t>
  </si>
  <si>
    <t>S511807</t>
  </si>
  <si>
    <t>S511808</t>
  </si>
  <si>
    <t>S511809</t>
  </si>
  <si>
    <t>S511810</t>
  </si>
  <si>
    <t>S511901</t>
  </si>
  <si>
    <t>S511902</t>
  </si>
  <si>
    <t>S511903</t>
  </si>
  <si>
    <t>S511904</t>
  </si>
  <si>
    <t>S511905</t>
  </si>
  <si>
    <t>S511906</t>
  </si>
  <si>
    <t>S511907</t>
  </si>
  <si>
    <t>S511908</t>
  </si>
  <si>
    <t>S511909</t>
  </si>
  <si>
    <t>S511910</t>
  </si>
  <si>
    <t>S512101</t>
  </si>
  <si>
    <t>S512102</t>
  </si>
  <si>
    <t>S512103</t>
  </si>
  <si>
    <t>S512104</t>
  </si>
  <si>
    <t>S512105</t>
  </si>
  <si>
    <t>S512106</t>
  </si>
  <si>
    <t>S512107</t>
  </si>
  <si>
    <t>S512108</t>
  </si>
  <si>
    <t>S512109</t>
  </si>
  <si>
    <t>S512110</t>
  </si>
  <si>
    <t>S512201</t>
  </si>
  <si>
    <t>S512202</t>
  </si>
  <si>
    <t>S512203</t>
  </si>
  <si>
    <t>S512204</t>
  </si>
  <si>
    <t>S512205</t>
  </si>
  <si>
    <t>S512206</t>
  </si>
  <si>
    <t>S512207</t>
  </si>
  <si>
    <t>S512208</t>
  </si>
  <si>
    <t>S512209</t>
  </si>
  <si>
    <t>S512210</t>
  </si>
  <si>
    <t>S512301</t>
  </si>
  <si>
    <t>S512302</t>
  </si>
  <si>
    <t>S512303</t>
  </si>
  <si>
    <t>S512304</t>
  </si>
  <si>
    <t>S512305</t>
  </si>
  <si>
    <t>S512306</t>
  </si>
  <si>
    <t>S512307</t>
  </si>
  <si>
    <t>S512308</t>
  </si>
  <si>
    <t>S512309</t>
  </si>
  <si>
    <t>S512310</t>
  </si>
  <si>
    <t>S512401</t>
  </si>
  <si>
    <t>S512402</t>
  </si>
  <si>
    <t>S512403</t>
  </si>
  <si>
    <t>S512404</t>
  </si>
  <si>
    <t>S512405</t>
  </si>
  <si>
    <t>S512406</t>
  </si>
  <si>
    <t>S512407</t>
  </si>
  <si>
    <t>S512408</t>
  </si>
  <si>
    <t>S512409</t>
  </si>
  <si>
    <t>S512410</t>
  </si>
  <si>
    <t>S512501</t>
  </si>
  <si>
    <t>S512502</t>
  </si>
  <si>
    <t>S512503</t>
  </si>
  <si>
    <t>S512504</t>
  </si>
  <si>
    <t>S512505</t>
  </si>
  <si>
    <t>S512506</t>
  </si>
  <si>
    <t>S512507</t>
  </si>
  <si>
    <t>S512508</t>
  </si>
  <si>
    <t>S512509</t>
  </si>
  <si>
    <t>S512510</t>
  </si>
  <si>
    <t>S512901</t>
  </si>
  <si>
    <t>S512902</t>
  </si>
  <si>
    <t>S512903</t>
  </si>
  <si>
    <t>S512904</t>
  </si>
  <si>
    <t>S512905</t>
  </si>
  <si>
    <t>S512906</t>
  </si>
  <si>
    <t>S512907</t>
  </si>
  <si>
    <t>S512908</t>
  </si>
  <si>
    <t>S512909</t>
  </si>
  <si>
    <t>S512910</t>
  </si>
  <si>
    <t>S513001</t>
  </si>
  <si>
    <t>S513002</t>
  </si>
  <si>
    <t>S513003</t>
  </si>
  <si>
    <t>S513004</t>
  </si>
  <si>
    <t>S513005</t>
  </si>
  <si>
    <t>S513006</t>
  </si>
  <si>
    <t>S513007</t>
  </si>
  <si>
    <t>S513008</t>
  </si>
  <si>
    <t>S513009</t>
  </si>
  <si>
    <t>S513010</t>
  </si>
  <si>
    <t>S513101</t>
  </si>
  <si>
    <t>S513102</t>
  </si>
  <si>
    <t>S513103</t>
  </si>
  <si>
    <t>S513104</t>
  </si>
  <si>
    <t>S513105</t>
  </si>
  <si>
    <t>S513106</t>
  </si>
  <si>
    <t>S513107</t>
  </si>
  <si>
    <t>S513108</t>
  </si>
  <si>
    <t>S513109</t>
  </si>
  <si>
    <t>S513110</t>
  </si>
  <si>
    <t>S513201</t>
  </si>
  <si>
    <t>S513202</t>
  </si>
  <si>
    <t>S513203</t>
  </si>
  <si>
    <t>S513204</t>
  </si>
  <si>
    <t>S513205</t>
  </si>
  <si>
    <t>S513206</t>
  </si>
  <si>
    <t>S513207</t>
  </si>
  <si>
    <t>S513208</t>
  </si>
  <si>
    <t>S513209</t>
  </si>
  <si>
    <t>S513210</t>
  </si>
  <si>
    <t>S513301</t>
  </si>
  <si>
    <t>S513302</t>
  </si>
  <si>
    <t>S513303</t>
  </si>
  <si>
    <t>S513304</t>
  </si>
  <si>
    <t>S513305</t>
  </si>
  <si>
    <t>S513306</t>
  </si>
  <si>
    <t>S513307</t>
  </si>
  <si>
    <t>S513308</t>
  </si>
  <si>
    <t>S513309</t>
  </si>
  <si>
    <t>S513310</t>
  </si>
  <si>
    <t>L52'!X11</t>
  </si>
  <si>
    <t>L52'!W11</t>
  </si>
  <si>
    <t>L52'!V11</t>
  </si>
  <si>
    <t>L52'!U11</t>
  </si>
  <si>
    <t>L52'!T11</t>
  </si>
  <si>
    <t>L52'!S11</t>
  </si>
  <si>
    <t>L52'!R11</t>
  </si>
  <si>
    <t>L52'!Q11</t>
  </si>
  <si>
    <t>L52'!P11</t>
  </si>
  <si>
    <t>L52'!O11</t>
  </si>
  <si>
    <t>L52'!X12</t>
  </si>
  <si>
    <t>L52'!W12</t>
  </si>
  <si>
    <t>L52'!V12</t>
  </si>
  <si>
    <t>L52'!U12</t>
  </si>
  <si>
    <t>L52'!T12</t>
  </si>
  <si>
    <t>L52'!S12</t>
  </si>
  <si>
    <t>L52'!R12</t>
  </si>
  <si>
    <t>L52'!Q12</t>
  </si>
  <si>
    <t>L52'!P12</t>
  </si>
  <si>
    <t>L52'!O12</t>
  </si>
  <si>
    <t>L52'!X13</t>
  </si>
  <si>
    <t>L52'!W13</t>
  </si>
  <si>
    <t>L52'!V13</t>
  </si>
  <si>
    <t>L52'!U13</t>
  </si>
  <si>
    <t>L52'!T13</t>
  </si>
  <si>
    <t>L52'!S13</t>
  </si>
  <si>
    <t>L52'!R13</t>
  </si>
  <si>
    <t>L52'!Q13</t>
  </si>
  <si>
    <t>L52'!P13</t>
  </si>
  <si>
    <t>L52'!O13</t>
  </si>
  <si>
    <t>L52'!X14</t>
  </si>
  <si>
    <t>L52'!W14</t>
  </si>
  <si>
    <t>L52'!V14</t>
  </si>
  <si>
    <t>L52'!U14</t>
  </si>
  <si>
    <t>L52'!T14</t>
  </si>
  <si>
    <t>L52'!S14</t>
  </si>
  <si>
    <t>L52'!R14</t>
  </si>
  <si>
    <t>L52'!Q14</t>
  </si>
  <si>
    <t>L52'!P14</t>
  </si>
  <si>
    <t>L52'!O14</t>
  </si>
  <si>
    <t>L52'!X15</t>
  </si>
  <si>
    <t>L52'!W15</t>
  </si>
  <si>
    <t>L52'!V15</t>
  </si>
  <si>
    <t>L52'!U15</t>
  </si>
  <si>
    <t>L52'!T15</t>
  </si>
  <si>
    <t>L52'!S15</t>
  </si>
  <si>
    <t>L52'!R15</t>
  </si>
  <si>
    <t>L52'!Q15</t>
  </si>
  <si>
    <t>L52'!P15</t>
  </si>
  <si>
    <t>L52'!O15</t>
  </si>
  <si>
    <t>L52'!X16</t>
  </si>
  <si>
    <t>L52'!W16</t>
  </si>
  <si>
    <t>L52'!V16</t>
  </si>
  <si>
    <t>L52'!U16</t>
  </si>
  <si>
    <t>L52'!T16</t>
  </si>
  <si>
    <t>L52'!S16</t>
  </si>
  <si>
    <t>L52'!R16</t>
  </si>
  <si>
    <t>L52'!Q16</t>
  </si>
  <si>
    <t>L52'!P16</t>
  </si>
  <si>
    <t>L52'!O16</t>
  </si>
  <si>
    <t>L52'!X17</t>
  </si>
  <si>
    <t>L52'!W17</t>
  </si>
  <si>
    <t>L52'!V17</t>
  </si>
  <si>
    <t>L52'!U17</t>
  </si>
  <si>
    <t>L52'!T17</t>
  </si>
  <si>
    <t>L52'!S17</t>
  </si>
  <si>
    <t>L52'!R17</t>
  </si>
  <si>
    <t>L52'!Q17</t>
  </si>
  <si>
    <t>L52'!P17</t>
  </si>
  <si>
    <t>L52'!O17</t>
  </si>
  <si>
    <t>L52'!X18</t>
  </si>
  <si>
    <t>L52'!W18</t>
  </si>
  <si>
    <t>L52'!V18</t>
  </si>
  <si>
    <t>L52'!U18</t>
  </si>
  <si>
    <t>L52'!T18</t>
  </si>
  <si>
    <t>L52'!S18</t>
  </si>
  <si>
    <t>L52'!R18</t>
  </si>
  <si>
    <t>L52'!Q18</t>
  </si>
  <si>
    <t>L52'!P18</t>
  </si>
  <si>
    <t>L52'!O18</t>
  </si>
  <si>
    <t>L52'!X19</t>
  </si>
  <si>
    <t>L52'!W19</t>
  </si>
  <si>
    <t>L52'!V19</t>
  </si>
  <si>
    <t>L52'!U19</t>
  </si>
  <si>
    <t>L52'!T19</t>
  </si>
  <si>
    <t>L52'!S19</t>
  </si>
  <si>
    <t>L52'!R19</t>
  </si>
  <si>
    <t>L52'!Q19</t>
  </si>
  <si>
    <t>L52'!P19</t>
  </si>
  <si>
    <t>L52'!O19</t>
  </si>
  <si>
    <t>L52'!X20</t>
  </si>
  <si>
    <t>L52'!W20</t>
  </si>
  <si>
    <t>L52'!V20</t>
  </si>
  <si>
    <t>L52'!U20</t>
  </si>
  <si>
    <t>L52'!T20</t>
  </si>
  <si>
    <t>L52'!S20</t>
  </si>
  <si>
    <t>L52'!R20</t>
  </si>
  <si>
    <t>L52'!Q20</t>
  </si>
  <si>
    <t>L52'!P20</t>
  </si>
  <si>
    <t>L52'!O20</t>
  </si>
  <si>
    <t>L52'!X21</t>
  </si>
  <si>
    <t>L52'!W21</t>
  </si>
  <si>
    <t>L52'!V21</t>
  </si>
  <si>
    <t>L52'!U21</t>
  </si>
  <si>
    <t>L52'!T21</t>
  </si>
  <si>
    <t>L52'!S21</t>
  </si>
  <si>
    <t>L52'!R21</t>
  </si>
  <si>
    <t>L52'!Q21</t>
  </si>
  <si>
    <t>L52'!P21</t>
  </si>
  <si>
    <t>L52'!O21</t>
  </si>
  <si>
    <t>L52'!X22</t>
  </si>
  <si>
    <t>L52'!W22</t>
  </si>
  <si>
    <t>L52'!V22</t>
  </si>
  <si>
    <t>L52'!U22</t>
  </si>
  <si>
    <t>L52'!T22</t>
  </si>
  <si>
    <t>L52'!S22</t>
  </si>
  <si>
    <t>L52'!R22</t>
  </si>
  <si>
    <t>L52'!Q22</t>
  </si>
  <si>
    <t>L52'!P22</t>
  </si>
  <si>
    <t>L52'!O22</t>
  </si>
  <si>
    <t>L52'!X23</t>
  </si>
  <si>
    <t>L52'!W23</t>
  </si>
  <si>
    <t>L52'!V23</t>
  </si>
  <si>
    <t>L52'!U23</t>
  </si>
  <si>
    <t>L52'!T23</t>
  </si>
  <si>
    <t>L52'!S23</t>
  </si>
  <si>
    <t>L52'!R23</t>
  </si>
  <si>
    <t>L52'!Q23</t>
  </si>
  <si>
    <t>L52'!P23</t>
  </si>
  <si>
    <t>L52'!O23</t>
  </si>
  <si>
    <t>L52'!X24</t>
  </si>
  <si>
    <t>L52'!W24</t>
  </si>
  <si>
    <t>L52'!V24</t>
  </si>
  <si>
    <t>L52'!U24</t>
  </si>
  <si>
    <t>L52'!T24</t>
  </si>
  <si>
    <t>L52'!S24</t>
  </si>
  <si>
    <t>L52'!R24</t>
  </si>
  <si>
    <t>L52'!Q24</t>
  </si>
  <si>
    <t>L52'!P24</t>
  </si>
  <si>
    <t>L52'!O24</t>
  </si>
  <si>
    <t>L52'!X25</t>
  </si>
  <si>
    <t>L52'!W25</t>
  </si>
  <si>
    <t>L52'!V25</t>
  </si>
  <si>
    <t>L52'!U25</t>
  </si>
  <si>
    <t>L52'!T25</t>
  </si>
  <si>
    <t>L52'!S25</t>
  </si>
  <si>
    <t>L52'!R25</t>
  </si>
  <si>
    <t>L52'!Q25</t>
  </si>
  <si>
    <t>L52'!P25</t>
  </si>
  <si>
    <t>L52'!O25</t>
  </si>
  <si>
    <t>L52'!X26</t>
  </si>
  <si>
    <t>L52'!W26</t>
  </si>
  <si>
    <t>L52'!V26</t>
  </si>
  <si>
    <t>L52'!U26</t>
  </si>
  <si>
    <t>L52'!T26</t>
  </si>
  <si>
    <t>L52'!S26</t>
  </si>
  <si>
    <t>L52'!R26</t>
  </si>
  <si>
    <t>L52'!Q26</t>
  </si>
  <si>
    <t>L52'!P26</t>
  </si>
  <si>
    <t>L52'!O26</t>
  </si>
  <si>
    <t>L52'!X27</t>
  </si>
  <si>
    <t>L52'!W27</t>
  </si>
  <si>
    <t>L52'!V27</t>
  </si>
  <si>
    <t>L52'!U27</t>
  </si>
  <si>
    <t>L52'!T27</t>
  </si>
  <si>
    <t>L52'!S27</t>
  </si>
  <si>
    <t>L52'!R27</t>
  </si>
  <si>
    <t>L52'!Q27</t>
  </si>
  <si>
    <t>L52'!P27</t>
  </si>
  <si>
    <t>L52'!O27</t>
  </si>
  <si>
    <t>L52'!X28</t>
  </si>
  <si>
    <t>L52'!W28</t>
  </si>
  <si>
    <t>L52'!V28</t>
  </si>
  <si>
    <t>L52'!U28</t>
  </si>
  <si>
    <t>L52'!T28</t>
  </si>
  <si>
    <t>L52'!S28</t>
  </si>
  <si>
    <t>L52'!R28</t>
  </si>
  <si>
    <t>L52'!Q28</t>
  </si>
  <si>
    <t>L52'!P28</t>
  </si>
  <si>
    <t>L52'!O28</t>
  </si>
  <si>
    <t>L52'!X29</t>
  </si>
  <si>
    <t>L52'!W29</t>
  </si>
  <si>
    <t>L52'!V29</t>
  </si>
  <si>
    <t>L52'!U29</t>
  </si>
  <si>
    <t>L52'!T29</t>
  </si>
  <si>
    <t>L52'!S29</t>
  </si>
  <si>
    <t>L52'!R29</t>
  </si>
  <si>
    <t>L52'!Q29</t>
  </si>
  <si>
    <t>L52'!P29</t>
  </si>
  <si>
    <t>L52'!O29</t>
  </si>
  <si>
    <t>L52'!X30</t>
  </si>
  <si>
    <t>L52'!W30</t>
  </si>
  <si>
    <t>L52'!V30</t>
  </si>
  <si>
    <t>L52'!U30</t>
  </si>
  <si>
    <t>L52'!T30</t>
  </si>
  <si>
    <t>L52'!S30</t>
  </si>
  <si>
    <t>L52'!R30</t>
  </si>
  <si>
    <t>L52'!Q30</t>
  </si>
  <si>
    <t>L52'!P30</t>
  </si>
  <si>
    <t>L52'!O30</t>
  </si>
  <si>
    <t>L52'!X31</t>
  </si>
  <si>
    <t>L52'!W31</t>
  </si>
  <si>
    <t>L52'!V31</t>
  </si>
  <si>
    <t>L52'!U31</t>
  </si>
  <si>
    <t>L52'!T31</t>
  </si>
  <si>
    <t>L52'!S31</t>
  </si>
  <si>
    <t>L52'!R31</t>
  </si>
  <si>
    <t>L52'!Q31</t>
  </si>
  <si>
    <t>L52'!P31</t>
  </si>
  <si>
    <t>L52'!O31</t>
  </si>
  <si>
    <t>L52'!X32</t>
  </si>
  <si>
    <t>L52'!W32</t>
  </si>
  <si>
    <t>L52'!V32</t>
  </si>
  <si>
    <t>L52'!U32</t>
  </si>
  <si>
    <t>L52'!T32</t>
  </si>
  <si>
    <t>L52'!S32</t>
  </si>
  <si>
    <t>L52'!R32</t>
  </si>
  <si>
    <t>L52'!Q32</t>
  </si>
  <si>
    <t>L52'!P32</t>
  </si>
  <si>
    <t>L52'!O32</t>
  </si>
  <si>
    <t>L52'!X33</t>
  </si>
  <si>
    <t>L52'!W33</t>
  </si>
  <si>
    <t>L52'!V33</t>
  </si>
  <si>
    <t>L52'!U33</t>
  </si>
  <si>
    <t>L52'!T33</t>
  </si>
  <si>
    <t>L52'!S33</t>
  </si>
  <si>
    <t>L52'!R33</t>
  </si>
  <si>
    <t>L52'!Q33</t>
  </si>
  <si>
    <t>L52'!P33</t>
  </si>
  <si>
    <t>L52'!O33</t>
  </si>
  <si>
    <t>L52'!X34</t>
  </si>
  <si>
    <t>L52'!W34</t>
  </si>
  <si>
    <t>L52'!V34</t>
  </si>
  <si>
    <t>L52'!U34</t>
  </si>
  <si>
    <t>L52'!T34</t>
  </si>
  <si>
    <t>L52'!S34</t>
  </si>
  <si>
    <t>L52'!R34</t>
  </si>
  <si>
    <t>L52'!Q34</t>
  </si>
  <si>
    <t>L52'!P34</t>
  </si>
  <si>
    <t>L52'!O34</t>
  </si>
  <si>
    <t>L52'!X35</t>
  </si>
  <si>
    <t>L52'!W35</t>
  </si>
  <si>
    <t>L52'!V35</t>
  </si>
  <si>
    <t>L52'!U35</t>
  </si>
  <si>
    <t>L52'!T35</t>
  </si>
  <si>
    <t>L52'!S35</t>
  </si>
  <si>
    <t>L52'!R35</t>
  </si>
  <si>
    <t>L52'!Q35</t>
  </si>
  <si>
    <t>L52'!P35</t>
  </si>
  <si>
    <t>L52'!O35</t>
  </si>
  <si>
    <t>L52'!X36</t>
  </si>
  <si>
    <t>L52'!W36</t>
  </si>
  <si>
    <t>L52'!V36</t>
  </si>
  <si>
    <t>L52'!U36</t>
  </si>
  <si>
    <t>L52'!T36</t>
  </si>
  <si>
    <t>L52'!S36</t>
  </si>
  <si>
    <t>L52'!R36</t>
  </si>
  <si>
    <t>L52'!Q36</t>
  </si>
  <si>
    <t>L52'!P36</t>
  </si>
  <si>
    <t>L52'!O36</t>
  </si>
  <si>
    <t>L52'!X37</t>
  </si>
  <si>
    <t>L52'!W37</t>
  </si>
  <si>
    <t>L52'!V37</t>
  </si>
  <si>
    <t>L52'!U37</t>
  </si>
  <si>
    <t>L52'!T37</t>
  </si>
  <si>
    <t>L52'!S37</t>
  </si>
  <si>
    <t>L52'!R37</t>
  </si>
  <si>
    <t>L52'!Q37</t>
  </si>
  <si>
    <t>L52'!P37</t>
  </si>
  <si>
    <t>L52'!O37</t>
  </si>
  <si>
    <t>L52'!X38</t>
  </si>
  <si>
    <t>L52'!W38</t>
  </si>
  <si>
    <t>L52'!V38</t>
  </si>
  <si>
    <t>L52'!U38</t>
  </si>
  <si>
    <t>L52'!T38</t>
  </si>
  <si>
    <t>L52'!S38</t>
  </si>
  <si>
    <t>L52'!R38</t>
  </si>
  <si>
    <t>L52'!Q38</t>
  </si>
  <si>
    <t>L52'!P38</t>
  </si>
  <si>
    <t>L52'!O38</t>
  </si>
  <si>
    <t>L52'!X39</t>
  </si>
  <si>
    <t>L52'!W39</t>
  </si>
  <si>
    <t>L52'!V39</t>
  </si>
  <si>
    <t>L52'!U39</t>
  </si>
  <si>
    <t>L52'!T39</t>
  </si>
  <si>
    <t>L52'!S39</t>
  </si>
  <si>
    <t>L52'!R39</t>
  </si>
  <si>
    <t>L52'!Q39</t>
  </si>
  <si>
    <t>L52'!P39</t>
  </si>
  <si>
    <t>L52'!O39</t>
  </si>
  <si>
    <t>L52'!X40</t>
  </si>
  <si>
    <t>L52'!W40</t>
  </si>
  <si>
    <t>L52'!V40</t>
  </si>
  <si>
    <t>L52'!U40</t>
  </si>
  <si>
    <t>L52'!T40</t>
  </si>
  <si>
    <t>L52'!S40</t>
  </si>
  <si>
    <t>L52'!R40</t>
  </si>
  <si>
    <t>L52'!Q40</t>
  </si>
  <si>
    <t>L52'!P40</t>
  </si>
  <si>
    <t>L52'!O40</t>
  </si>
  <si>
    <t>L52'!X41</t>
  </si>
  <si>
    <t>L52'!W41</t>
  </si>
  <si>
    <t>L52'!V41</t>
  </si>
  <si>
    <t>L52'!U41</t>
  </si>
  <si>
    <t>L52'!T41</t>
  </si>
  <si>
    <t>L52'!S41</t>
  </si>
  <si>
    <t>L52'!R41</t>
  </si>
  <si>
    <t>L52'!Q41</t>
  </si>
  <si>
    <t>L52'!P41</t>
  </si>
  <si>
    <t>L52'!O41</t>
  </si>
  <si>
    <t>L52'!X42</t>
  </si>
  <si>
    <t>L52'!W42</t>
  </si>
  <si>
    <t>L52'!V42</t>
  </si>
  <si>
    <t>L52'!U42</t>
  </si>
  <si>
    <t>L52'!T42</t>
  </si>
  <si>
    <t>L52'!S42</t>
  </si>
  <si>
    <t>L52'!R42</t>
  </si>
  <si>
    <t>L52'!Q42</t>
  </si>
  <si>
    <t>L52'!P42</t>
  </si>
  <si>
    <t>L52'!O42</t>
  </si>
  <si>
    <t>L52'!X43</t>
  </si>
  <si>
    <t>L52'!W43</t>
  </si>
  <si>
    <t>L52'!V43</t>
  </si>
  <si>
    <t>L52'!U43</t>
  </si>
  <si>
    <t>L52'!T43</t>
  </si>
  <si>
    <t>L52'!S43</t>
  </si>
  <si>
    <t>L52'!R43</t>
  </si>
  <si>
    <t>L52'!Q43</t>
  </si>
  <si>
    <t>L52'!P43</t>
  </si>
  <si>
    <t>L52'!O43</t>
  </si>
  <si>
    <t>L52'!X44</t>
  </si>
  <si>
    <t>L52'!W44</t>
  </si>
  <si>
    <t>L52'!V44</t>
  </si>
  <si>
    <t>L52'!U44</t>
  </si>
  <si>
    <t>L52'!T44</t>
  </si>
  <si>
    <t>L52'!S44</t>
  </si>
  <si>
    <t>L52'!R44</t>
  </si>
  <si>
    <t>L52'!Q44</t>
  </si>
  <si>
    <t>L52'!P44</t>
  </si>
  <si>
    <t>L52'!O44</t>
  </si>
  <si>
    <t>L52'!X45</t>
  </si>
  <si>
    <t>L52'!W45</t>
  </si>
  <si>
    <t>L52'!V45</t>
  </si>
  <si>
    <t>L52'!U45</t>
  </si>
  <si>
    <t>L52'!T45</t>
  </si>
  <si>
    <t>L52'!S45</t>
  </si>
  <si>
    <t>L52'!R45</t>
  </si>
  <si>
    <t>L52'!Q45</t>
  </si>
  <si>
    <t>L52'!P45</t>
  </si>
  <si>
    <t>L52'!O45</t>
  </si>
  <si>
    <t>L52'!X46</t>
  </si>
  <si>
    <t>L52'!W46</t>
  </si>
  <si>
    <t>L52'!V46</t>
  </si>
  <si>
    <t>L52'!U46</t>
  </si>
  <si>
    <t>L52'!T46</t>
  </si>
  <si>
    <t>L52'!S46</t>
  </si>
  <si>
    <t>L52'!R46</t>
  </si>
  <si>
    <t>L52'!Q46</t>
  </si>
  <si>
    <t>L52'!P46</t>
  </si>
  <si>
    <t>L52'!O46</t>
  </si>
  <si>
    <t>L52'!N11</t>
  </si>
  <si>
    <t>L52'!M11</t>
  </si>
  <si>
    <t>L52'!L11</t>
  </si>
  <si>
    <t>L52'!K11</t>
  </si>
  <si>
    <t>L52'!J11</t>
  </si>
  <si>
    <t>L52'!I11</t>
  </si>
  <si>
    <t>L52'!H11</t>
  </si>
  <si>
    <t>L52'!G11</t>
  </si>
  <si>
    <t>L52'!F11</t>
  </si>
  <si>
    <t>L52'!E11</t>
  </si>
  <si>
    <t>L52'!N12</t>
  </si>
  <si>
    <t>L52'!M12</t>
  </si>
  <si>
    <t>L52'!L12</t>
  </si>
  <si>
    <t>L52'!K12</t>
  </si>
  <si>
    <t>L52'!J12</t>
  </si>
  <si>
    <t>L52'!I12</t>
  </si>
  <si>
    <t>L52'!H12</t>
  </si>
  <si>
    <t>L52'!G12</t>
  </si>
  <si>
    <t>L52'!F12</t>
  </si>
  <si>
    <t>L52'!E12</t>
  </si>
  <si>
    <t>L52'!N13</t>
  </si>
  <si>
    <t>L52'!M13</t>
  </si>
  <si>
    <t>L52'!L13</t>
  </si>
  <si>
    <t>L52'!K13</t>
  </si>
  <si>
    <t>L52'!J13</t>
  </si>
  <si>
    <t>L52'!I13</t>
  </si>
  <si>
    <t>L52'!H13</t>
  </si>
  <si>
    <t>L52'!G13</t>
  </si>
  <si>
    <t>L52'!F13</t>
  </si>
  <si>
    <t>L52'!E13</t>
  </si>
  <si>
    <t>L52'!N14</t>
  </si>
  <si>
    <t>L52'!M14</t>
  </si>
  <si>
    <t>L52'!L14</t>
  </si>
  <si>
    <t>L52'!K14</t>
  </si>
  <si>
    <t>L52'!J14</t>
  </si>
  <si>
    <t>L52'!I14</t>
  </si>
  <si>
    <t>L52'!H14</t>
  </si>
  <si>
    <t>L52'!G14</t>
  </si>
  <si>
    <t>L52'!F14</t>
  </si>
  <si>
    <t>L52'!E14</t>
  </si>
  <si>
    <t>L52'!N15</t>
  </si>
  <si>
    <t>L52'!M15</t>
  </si>
  <si>
    <t>L52'!L15</t>
  </si>
  <si>
    <t>L52'!K15</t>
  </si>
  <si>
    <t>L52'!J15</t>
  </si>
  <si>
    <t>L52'!I15</t>
  </si>
  <si>
    <t>L52'!H15</t>
  </si>
  <si>
    <t>L52'!G15</t>
  </si>
  <si>
    <t>L52'!F15</t>
  </si>
  <si>
    <t>L52'!E15</t>
  </si>
  <si>
    <t>L52'!N16</t>
  </si>
  <si>
    <t>L52'!M16</t>
  </si>
  <si>
    <t>L52'!L16</t>
  </si>
  <si>
    <t>L52'!K16</t>
  </si>
  <si>
    <t>L52'!J16</t>
  </si>
  <si>
    <t>L52'!I16</t>
  </si>
  <si>
    <t>L52'!H16</t>
  </si>
  <si>
    <t>L52'!G16</t>
  </si>
  <si>
    <t>L52'!F16</t>
  </si>
  <si>
    <t>L52'!E16</t>
  </si>
  <si>
    <t>L52'!N17</t>
  </si>
  <si>
    <t>L52'!M17</t>
  </si>
  <si>
    <t>L52'!L17</t>
  </si>
  <si>
    <t>L52'!K17</t>
  </si>
  <si>
    <t>L52'!J17</t>
  </si>
  <si>
    <t>L52'!I17</t>
  </si>
  <si>
    <t>L52'!H17</t>
  </si>
  <si>
    <t>L52'!G17</t>
  </si>
  <si>
    <t>L52'!F17</t>
  </si>
  <si>
    <t>L52'!E17</t>
  </si>
  <si>
    <t>L52'!N18</t>
  </si>
  <si>
    <t>L52'!M18</t>
  </si>
  <si>
    <t>L52'!L18</t>
  </si>
  <si>
    <t>L52'!K18</t>
  </si>
  <si>
    <t>L52'!J18</t>
  </si>
  <si>
    <t>L52'!I18</t>
  </si>
  <si>
    <t>L52'!H18</t>
  </si>
  <si>
    <t>L52'!G18</t>
  </si>
  <si>
    <t>L52'!F18</t>
  </si>
  <si>
    <t>L52'!E18</t>
  </si>
  <si>
    <t>L52'!N19</t>
  </si>
  <si>
    <t>L52'!M19</t>
  </si>
  <si>
    <t>L52'!L19</t>
  </si>
  <si>
    <t>L52'!K19</t>
  </si>
  <si>
    <t>L52'!J19</t>
  </si>
  <si>
    <t>L52'!I19</t>
  </si>
  <si>
    <t>L52'!H19</t>
  </si>
  <si>
    <t>L52'!G19</t>
  </si>
  <si>
    <t>L52'!F19</t>
  </si>
  <si>
    <t>L52'!E19</t>
  </si>
  <si>
    <t>L52'!N20</t>
  </si>
  <si>
    <t>L52'!M20</t>
  </si>
  <si>
    <t>L52'!L20</t>
  </si>
  <si>
    <t>L52'!K20</t>
  </si>
  <si>
    <t>L52'!J20</t>
  </si>
  <si>
    <t>L52'!I20</t>
  </si>
  <si>
    <t>L52'!H20</t>
  </si>
  <si>
    <t>L52'!G20</t>
  </si>
  <si>
    <t>L52'!F20</t>
  </si>
  <si>
    <t>L52'!E20</t>
  </si>
  <si>
    <t>L52'!N21</t>
  </si>
  <si>
    <t>L52'!M21</t>
  </si>
  <si>
    <t>L52'!L21</t>
  </si>
  <si>
    <t>L52'!K21</t>
  </si>
  <si>
    <t>L52'!J21</t>
  </si>
  <si>
    <t>L52'!I21</t>
  </si>
  <si>
    <t>L52'!H21</t>
  </si>
  <si>
    <t>L52'!G21</t>
  </si>
  <si>
    <t>L52'!F21</t>
  </si>
  <si>
    <t>L52'!E21</t>
  </si>
  <si>
    <t>L52'!N22</t>
  </si>
  <si>
    <t>L52'!M22</t>
  </si>
  <si>
    <t>L52'!L22</t>
  </si>
  <si>
    <t>L52'!K22</t>
  </si>
  <si>
    <t>L52'!J22</t>
  </si>
  <si>
    <t>L52'!I22</t>
  </si>
  <si>
    <t>L52'!H22</t>
  </si>
  <si>
    <t>L52'!G22</t>
  </si>
  <si>
    <t>L52'!F22</t>
  </si>
  <si>
    <t>L52'!E22</t>
  </si>
  <si>
    <t>L52'!N23</t>
  </si>
  <si>
    <t>L52'!M23</t>
  </si>
  <si>
    <t>L52'!L23</t>
  </si>
  <si>
    <t>L52'!K23</t>
  </si>
  <si>
    <t>L52'!J23</t>
  </si>
  <si>
    <t>L52'!I23</t>
  </si>
  <si>
    <t>L52'!H23</t>
  </si>
  <si>
    <t>L52'!G23</t>
  </si>
  <si>
    <t>L52'!F23</t>
  </si>
  <si>
    <t>L52'!E23</t>
  </si>
  <si>
    <t>L52'!N24</t>
  </si>
  <si>
    <t>L52'!M24</t>
  </si>
  <si>
    <t>L52'!L24</t>
  </si>
  <si>
    <t>L52'!K24</t>
  </si>
  <si>
    <t>L52'!J24</t>
  </si>
  <si>
    <t>L52'!I24</t>
  </si>
  <si>
    <t>L52'!H24</t>
  </si>
  <si>
    <t>L52'!G24</t>
  </si>
  <si>
    <t>L52'!F24</t>
  </si>
  <si>
    <t>L52'!E24</t>
  </si>
  <si>
    <t>L52'!N25</t>
  </si>
  <si>
    <t>L52'!M25</t>
  </si>
  <si>
    <t>L52'!L25</t>
  </si>
  <si>
    <t>L52'!K25</t>
  </si>
  <si>
    <t>L52'!J25</t>
  </si>
  <si>
    <t>L52'!I25</t>
  </si>
  <si>
    <t>L52'!H25</t>
  </si>
  <si>
    <t>L52'!G25</t>
  </si>
  <si>
    <t>L52'!F25</t>
  </si>
  <si>
    <t>L52'!E25</t>
  </si>
  <si>
    <t>L52'!N26</t>
  </si>
  <si>
    <t>L52'!M26</t>
  </si>
  <si>
    <t>L52'!L26</t>
  </si>
  <si>
    <t>L52'!K26</t>
  </si>
  <si>
    <t>L52'!J26</t>
  </si>
  <si>
    <t>L52'!I26</t>
  </si>
  <si>
    <t>L52'!H26</t>
  </si>
  <si>
    <t>L52'!G26</t>
  </si>
  <si>
    <t>L52'!F26</t>
  </si>
  <si>
    <t>L52'!E26</t>
  </si>
  <si>
    <t>L52'!N27</t>
  </si>
  <si>
    <t>L52'!M27</t>
  </si>
  <si>
    <t>L52'!L27</t>
  </si>
  <si>
    <t>L52'!K27</t>
  </si>
  <si>
    <t>L52'!J27</t>
  </si>
  <si>
    <t>L52'!I27</t>
  </si>
  <si>
    <t>L52'!H27</t>
  </si>
  <si>
    <t>L52'!G27</t>
  </si>
  <si>
    <t>L52'!F27</t>
  </si>
  <si>
    <t>L52'!E27</t>
  </si>
  <si>
    <t>L52'!N28</t>
  </si>
  <si>
    <t>L52'!M28</t>
  </si>
  <si>
    <t>L52'!L28</t>
  </si>
  <si>
    <t>L52'!K28</t>
  </si>
  <si>
    <t>L52'!J28</t>
  </si>
  <si>
    <t>L52'!I28</t>
  </si>
  <si>
    <t>L52'!H28</t>
  </si>
  <si>
    <t>L52'!G28</t>
  </si>
  <si>
    <t>L52'!F28</t>
  </si>
  <si>
    <t>L52'!E28</t>
  </si>
  <si>
    <t>L52'!N29</t>
  </si>
  <si>
    <t>L52'!M29</t>
  </si>
  <si>
    <t>L52'!L29</t>
  </si>
  <si>
    <t>L52'!K29</t>
  </si>
  <si>
    <t>L52'!J29</t>
  </si>
  <si>
    <t>L52'!I29</t>
  </si>
  <si>
    <t>L52'!H29</t>
  </si>
  <si>
    <t>L52'!G29</t>
  </si>
  <si>
    <t>L52'!F29</t>
  </si>
  <si>
    <t>L52'!E29</t>
  </si>
  <si>
    <t>L52'!N30</t>
  </si>
  <si>
    <t>L52'!M30</t>
  </si>
  <si>
    <t>L52'!L30</t>
  </si>
  <si>
    <t>L52'!K30</t>
  </si>
  <si>
    <t>L52'!J30</t>
  </si>
  <si>
    <t>L52'!I30</t>
  </si>
  <si>
    <t>L52'!H30</t>
  </si>
  <si>
    <t>L52'!G30</t>
  </si>
  <si>
    <t>L52'!F30</t>
  </si>
  <si>
    <t>L52'!E30</t>
  </si>
  <si>
    <t>L52'!N31</t>
  </si>
  <si>
    <t>L52'!M31</t>
  </si>
  <si>
    <t>L52'!L31</t>
  </si>
  <si>
    <t>L52'!K31</t>
  </si>
  <si>
    <t>L52'!J31</t>
  </si>
  <si>
    <t>L52'!I31</t>
  </si>
  <si>
    <t>L52'!H31</t>
  </si>
  <si>
    <t>L52'!G31</t>
  </si>
  <si>
    <t>L52'!F31</t>
  </si>
  <si>
    <t>L52'!E31</t>
  </si>
  <si>
    <t>L52'!N32</t>
  </si>
  <si>
    <t>L52'!M32</t>
  </si>
  <si>
    <t>L52'!L32</t>
  </si>
  <si>
    <t>L52'!K32</t>
  </si>
  <si>
    <t>L52'!J32</t>
  </si>
  <si>
    <t>L52'!I32</t>
  </si>
  <si>
    <t>L52'!H32</t>
  </si>
  <si>
    <t>L52'!G32</t>
  </si>
  <si>
    <t>L52'!F32</t>
  </si>
  <si>
    <t>L52'!E32</t>
  </si>
  <si>
    <t>L52'!N33</t>
  </si>
  <si>
    <t>L52'!M33</t>
  </si>
  <si>
    <t>L52'!L33</t>
  </si>
  <si>
    <t>L52'!K33</t>
  </si>
  <si>
    <t>L52'!J33</t>
  </si>
  <si>
    <t>L52'!I33</t>
  </si>
  <si>
    <t>L52'!H33</t>
  </si>
  <si>
    <t>L52'!G33</t>
  </si>
  <si>
    <t>L52'!F33</t>
  </si>
  <si>
    <t>L52'!E33</t>
  </si>
  <si>
    <t>L52'!N34</t>
  </si>
  <si>
    <t>L52'!M34</t>
  </si>
  <si>
    <t>L52'!L34</t>
  </si>
  <si>
    <t>L52'!K34</t>
  </si>
  <si>
    <t>L52'!J34</t>
  </si>
  <si>
    <t>L52'!I34</t>
  </si>
  <si>
    <t>L52'!H34</t>
  </si>
  <si>
    <t>L52'!G34</t>
  </si>
  <si>
    <t>L52'!F34</t>
  </si>
  <si>
    <t>L52'!E34</t>
  </si>
  <si>
    <t>L52'!N35</t>
  </si>
  <si>
    <t>L52'!M35</t>
  </si>
  <si>
    <t>L52'!L35</t>
  </si>
  <si>
    <t>L52'!K35</t>
  </si>
  <si>
    <t>L52'!J35</t>
  </si>
  <si>
    <t>L52'!I35</t>
  </si>
  <si>
    <t>L52'!H35</t>
  </si>
  <si>
    <t>L52'!G35</t>
  </si>
  <si>
    <t>L52'!F35</t>
  </si>
  <si>
    <t>L52'!E35</t>
  </si>
  <si>
    <t>L52'!N36</t>
  </si>
  <si>
    <t>L52'!M36</t>
  </si>
  <si>
    <t>L52'!L36</t>
  </si>
  <si>
    <t>L52'!K36</t>
  </si>
  <si>
    <t>L52'!J36</t>
  </si>
  <si>
    <t>L52'!I36</t>
  </si>
  <si>
    <t>L52'!H36</t>
  </si>
  <si>
    <t>L52'!G36</t>
  </si>
  <si>
    <t>L52'!F36</t>
  </si>
  <si>
    <t>L52'!E36</t>
  </si>
  <si>
    <t>L52'!N37</t>
  </si>
  <si>
    <t>L52'!M37</t>
  </si>
  <si>
    <t>L52'!L37</t>
  </si>
  <si>
    <t>L52'!K37</t>
  </si>
  <si>
    <t>L52'!J37</t>
  </si>
  <si>
    <t>L52'!I37</t>
  </si>
  <si>
    <t>L52'!H37</t>
  </si>
  <si>
    <t>L52'!G37</t>
  </si>
  <si>
    <t>L52'!F37</t>
  </si>
  <si>
    <t>L52'!E37</t>
  </si>
  <si>
    <t>L52'!N38</t>
  </si>
  <si>
    <t>L52'!M38</t>
  </si>
  <si>
    <t>L52'!L38</t>
  </si>
  <si>
    <t>L52'!K38</t>
  </si>
  <si>
    <t>L52'!J38</t>
  </si>
  <si>
    <t>L52'!I38</t>
  </si>
  <si>
    <t>L52'!H38</t>
  </si>
  <si>
    <t>L52'!G38</t>
  </si>
  <si>
    <t>L52'!F38</t>
  </si>
  <si>
    <t>L52'!E38</t>
  </si>
  <si>
    <t>L52'!N39</t>
  </si>
  <si>
    <t>L52'!M39</t>
  </si>
  <si>
    <t>L52'!L39</t>
  </si>
  <si>
    <t>L52'!K39</t>
  </si>
  <si>
    <t>L52'!J39</t>
  </si>
  <si>
    <t>L52'!I39</t>
  </si>
  <si>
    <t>L52'!H39</t>
  </si>
  <si>
    <t>L52'!G39</t>
  </si>
  <si>
    <t>L52'!F39</t>
  </si>
  <si>
    <t>L52'!E39</t>
  </si>
  <si>
    <t>L52'!N40</t>
  </si>
  <si>
    <t>L52'!M40</t>
  </si>
  <si>
    <t>L52'!L40</t>
  </si>
  <si>
    <t>L52'!K40</t>
  </si>
  <si>
    <t>L52'!J40</t>
  </si>
  <si>
    <t>L52'!I40</t>
  </si>
  <si>
    <t>L52'!H40</t>
  </si>
  <si>
    <t>L52'!G40</t>
  </si>
  <si>
    <t>L52'!F40</t>
  </si>
  <si>
    <t>L52'!E40</t>
  </si>
  <si>
    <t>L52'!N41</t>
  </si>
  <si>
    <t>L52'!M41</t>
  </si>
  <si>
    <t>L52'!L41</t>
  </si>
  <si>
    <t>L52'!K41</t>
  </si>
  <si>
    <t>L52'!J41</t>
  </si>
  <si>
    <t>L52'!I41</t>
  </si>
  <si>
    <t>L52'!H41</t>
  </si>
  <si>
    <t>L52'!G41</t>
  </si>
  <si>
    <t>L52'!F41</t>
  </si>
  <si>
    <t>L52'!E41</t>
  </si>
  <si>
    <t>L52'!N42</t>
  </si>
  <si>
    <t>L52'!M42</t>
  </si>
  <si>
    <t>L52'!L42</t>
  </si>
  <si>
    <t>L52'!K42</t>
  </si>
  <si>
    <t>L52'!J42</t>
  </si>
  <si>
    <t>L52'!I42</t>
  </si>
  <si>
    <t>L52'!H42</t>
  </si>
  <si>
    <t>L52'!G42</t>
  </si>
  <si>
    <t>L52'!F42</t>
  </si>
  <si>
    <t>L52'!E42</t>
  </si>
  <si>
    <t>L52'!N43</t>
  </si>
  <si>
    <t>L52'!M43</t>
  </si>
  <si>
    <t>L52'!L43</t>
  </si>
  <si>
    <t>L52'!K43</t>
  </si>
  <si>
    <t>L52'!J43</t>
  </si>
  <si>
    <t>L52'!I43</t>
  </si>
  <si>
    <t>L52'!H43</t>
  </si>
  <si>
    <t>L52'!G43</t>
  </si>
  <si>
    <t>L52'!F43</t>
  </si>
  <si>
    <t>L52'!E43</t>
  </si>
  <si>
    <t>L52'!N44</t>
  </si>
  <si>
    <t>L52'!M44</t>
  </si>
  <si>
    <t>L52'!L44</t>
  </si>
  <si>
    <t>L52'!K44</t>
  </si>
  <si>
    <t>L52'!J44</t>
  </si>
  <si>
    <t>L52'!I44</t>
  </si>
  <si>
    <t>L52'!H44</t>
  </si>
  <si>
    <t>L52'!G44</t>
  </si>
  <si>
    <t>L52'!F44</t>
  </si>
  <si>
    <t>L52'!E44</t>
  </si>
  <si>
    <t>L52'!N45</t>
  </si>
  <si>
    <t>L52'!M45</t>
  </si>
  <si>
    <t>L52'!L45</t>
  </si>
  <si>
    <t>L52'!K45</t>
  </si>
  <si>
    <t>L52'!J45</t>
  </si>
  <si>
    <t>L52'!I45</t>
  </si>
  <si>
    <t>L52'!H45</t>
  </si>
  <si>
    <t>L52'!G45</t>
  </si>
  <si>
    <t>L52'!F45</t>
  </si>
  <si>
    <t>L52'!E45</t>
  </si>
  <si>
    <t>L52'!N46</t>
  </si>
  <si>
    <t>L52'!M46</t>
  </si>
  <si>
    <t>L52'!L46</t>
  </si>
  <si>
    <t>L52'!K46</t>
  </si>
  <si>
    <t>L52'!J46</t>
  </si>
  <si>
    <t>L52'!I46</t>
  </si>
  <si>
    <t>L52'!H46</t>
  </si>
  <si>
    <t>L52'!G46</t>
  </si>
  <si>
    <t>L52'!F46</t>
  </si>
  <si>
    <t>L52'!E46</t>
  </si>
  <si>
    <t>L52'!AH11</t>
  </si>
  <si>
    <t>L52'!AG11</t>
  </si>
  <si>
    <t>L52'!AF11</t>
  </si>
  <si>
    <t>L52'!AE11</t>
  </si>
  <si>
    <t>L52'!AD11</t>
  </si>
  <si>
    <t>L52'!AC11</t>
  </si>
  <si>
    <t>L52'!AB11</t>
  </si>
  <si>
    <t>L52'!AA11</t>
  </si>
  <si>
    <t>L52'!Z11</t>
  </si>
  <si>
    <t>L52'!Y11</t>
  </si>
  <si>
    <t>L52'!AH12</t>
  </si>
  <si>
    <t>L52'!AG12</t>
  </si>
  <si>
    <t>L52'!AF12</t>
  </si>
  <si>
    <t>L52'!AE12</t>
  </si>
  <si>
    <t>L52'!AD12</t>
  </si>
  <si>
    <t>L52'!AC12</t>
  </si>
  <si>
    <t>L52'!AB12</t>
  </si>
  <si>
    <t>L52'!AA12</t>
  </si>
  <si>
    <t>L52'!Z12</t>
  </si>
  <si>
    <t>L52'!Y12</t>
  </si>
  <si>
    <t>L52'!AH13</t>
  </si>
  <si>
    <t>L52'!AG13</t>
  </si>
  <si>
    <t>L52'!AF13</t>
  </si>
  <si>
    <t>L52'!AE13</t>
  </si>
  <si>
    <t>L52'!AD13</t>
  </si>
  <si>
    <t>L52'!AC13</t>
  </si>
  <si>
    <t>L52'!AB13</t>
  </si>
  <si>
    <t>L52'!AA13</t>
  </si>
  <si>
    <t>L52'!Z13</t>
  </si>
  <si>
    <t>L52'!Y13</t>
  </si>
  <si>
    <t>L52'!AH14</t>
  </si>
  <si>
    <t>L52'!AG14</t>
  </si>
  <si>
    <t>L52'!AF14</t>
  </si>
  <si>
    <t>L52'!AE14</t>
  </si>
  <si>
    <t>L52'!AD14</t>
  </si>
  <si>
    <t>L52'!AC14</t>
  </si>
  <si>
    <t>L52'!AB14</t>
  </si>
  <si>
    <t>L52'!AA14</t>
  </si>
  <si>
    <t>L52'!Z14</t>
  </si>
  <si>
    <t>L52'!Y14</t>
  </si>
  <si>
    <t>L52'!AH15</t>
  </si>
  <si>
    <t>L52'!AG15</t>
  </si>
  <si>
    <t>L52'!AF15</t>
  </si>
  <si>
    <t>L52'!AE15</t>
  </si>
  <si>
    <t>L52'!AD15</t>
  </si>
  <si>
    <t>L52'!AC15</t>
  </si>
  <si>
    <t>L52'!AB15</t>
  </si>
  <si>
    <t>L52'!AA15</t>
  </si>
  <si>
    <t>L52'!Z15</t>
  </si>
  <si>
    <t>L52'!Y15</t>
  </si>
  <si>
    <t>L52'!AH16</t>
  </si>
  <si>
    <t>L52'!AG16</t>
  </si>
  <si>
    <t>L52'!AF16</t>
  </si>
  <si>
    <t>L52'!AE16</t>
  </si>
  <si>
    <t>L52'!AD16</t>
  </si>
  <si>
    <t>L52'!AC16</t>
  </si>
  <si>
    <t>L52'!AB16</t>
  </si>
  <si>
    <t>L52'!AA16</t>
  </si>
  <si>
    <t>L52'!Z16</t>
  </si>
  <si>
    <t>L52'!Y16</t>
  </si>
  <si>
    <t>L52'!AH17</t>
  </si>
  <si>
    <t>L52'!AG17</t>
  </si>
  <si>
    <t>L52'!AF17</t>
  </si>
  <si>
    <t>L52'!AE17</t>
  </si>
  <si>
    <t>L52'!AD17</t>
  </si>
  <si>
    <t>L52'!AC17</t>
  </si>
  <si>
    <t>L52'!AB17</t>
  </si>
  <si>
    <t>L52'!AA17</t>
  </si>
  <si>
    <t>L52'!Z17</t>
  </si>
  <si>
    <t>L52'!Y17</t>
  </si>
  <si>
    <t>L52'!AH18</t>
  </si>
  <si>
    <t>L52'!AG18</t>
  </si>
  <si>
    <t>L52'!AF18</t>
  </si>
  <si>
    <t>L52'!AE18</t>
  </si>
  <si>
    <t>L52'!AD18</t>
  </si>
  <si>
    <t>L52'!AC18</t>
  </si>
  <si>
    <t>L52'!AB18</t>
  </si>
  <si>
    <t>L52'!AA18</t>
  </si>
  <si>
    <t>L52'!Z18</t>
  </si>
  <si>
    <t>L52'!Y18</t>
  </si>
  <si>
    <t>L52'!AH19</t>
  </si>
  <si>
    <t>L52'!AG19</t>
  </si>
  <si>
    <t>L52'!AF19</t>
  </si>
  <si>
    <t>L52'!AE19</t>
  </si>
  <si>
    <t>L52'!AD19</t>
  </si>
  <si>
    <t>L52'!AC19</t>
  </si>
  <si>
    <t>L52'!AB19</t>
  </si>
  <si>
    <t>L52'!AA19</t>
  </si>
  <si>
    <t>L52'!Z19</t>
  </si>
  <si>
    <t>L52'!Y19</t>
  </si>
  <si>
    <t>L52'!AH20</t>
  </si>
  <si>
    <t>L52'!AG20</t>
  </si>
  <si>
    <t>L52'!AF20</t>
  </si>
  <si>
    <t>L52'!AE20</t>
  </si>
  <si>
    <t>L52'!AD20</t>
  </si>
  <si>
    <t>L52'!AC20</t>
  </si>
  <si>
    <t>L52'!AB20</t>
  </si>
  <si>
    <t>L52'!AA20</t>
  </si>
  <si>
    <t>L52'!Z20</t>
  </si>
  <si>
    <t>L52'!Y20</t>
  </si>
  <si>
    <t>L52'!AH21</t>
  </si>
  <si>
    <t>L52'!AG21</t>
  </si>
  <si>
    <t>L52'!AF21</t>
  </si>
  <si>
    <t>L52'!AE21</t>
  </si>
  <si>
    <t>L52'!AD21</t>
  </si>
  <si>
    <t>L52'!AC21</t>
  </si>
  <si>
    <t>L52'!AB21</t>
  </si>
  <si>
    <t>L52'!AA21</t>
  </si>
  <si>
    <t>L52'!Z21</t>
  </si>
  <si>
    <t>L52'!Y21</t>
  </si>
  <si>
    <t>L52'!AH22</t>
  </si>
  <si>
    <t>L52'!AG22</t>
  </si>
  <si>
    <t>L52'!AF22</t>
  </si>
  <si>
    <t>L52'!AE22</t>
  </si>
  <si>
    <t>L52'!AD22</t>
  </si>
  <si>
    <t>L52'!AC22</t>
  </si>
  <si>
    <t>L52'!AB22</t>
  </si>
  <si>
    <t>L52'!AA22</t>
  </si>
  <si>
    <t>L52'!Z22</t>
  </si>
  <si>
    <t>L52'!Y22</t>
  </si>
  <si>
    <t>L52'!AH23</t>
  </si>
  <si>
    <t>L52'!AG23</t>
  </si>
  <si>
    <t>L52'!AF23</t>
  </si>
  <si>
    <t>L52'!AE23</t>
  </si>
  <si>
    <t>L52'!AD23</t>
  </si>
  <si>
    <t>L52'!AC23</t>
  </si>
  <si>
    <t>L52'!AB23</t>
  </si>
  <si>
    <t>L52'!AA23</t>
  </si>
  <si>
    <t>L52'!Z23</t>
  </si>
  <si>
    <t>L52'!Y23</t>
  </si>
  <si>
    <t>L52'!AH24</t>
  </si>
  <si>
    <t>L52'!AG24</t>
  </si>
  <si>
    <t>L52'!AF24</t>
  </si>
  <si>
    <t>L52'!AE24</t>
  </si>
  <si>
    <t>L52'!AD24</t>
  </si>
  <si>
    <t>L52'!AC24</t>
  </si>
  <si>
    <t>L52'!AB24</t>
  </si>
  <si>
    <t>L52'!AA24</t>
  </si>
  <si>
    <t>L52'!Z24</t>
  </si>
  <si>
    <t>L52'!Y24</t>
  </si>
  <si>
    <t>L52'!AH25</t>
  </si>
  <si>
    <t>L52'!AG25</t>
  </si>
  <si>
    <t>L52'!AF25</t>
  </si>
  <si>
    <t>L52'!AE25</t>
  </si>
  <si>
    <t>L52'!AD25</t>
  </si>
  <si>
    <t>L52'!AC25</t>
  </si>
  <si>
    <t>L52'!AB25</t>
  </si>
  <si>
    <t>L52'!AA25</t>
  </si>
  <si>
    <t>L52'!Z25</t>
  </si>
  <si>
    <t>L52'!Y25</t>
  </si>
  <si>
    <t>L52'!AH26</t>
  </si>
  <si>
    <t>L52'!AG26</t>
  </si>
  <si>
    <t>L52'!AF26</t>
  </si>
  <si>
    <t>L52'!AE26</t>
  </si>
  <si>
    <t>L52'!AD26</t>
  </si>
  <si>
    <t>L52'!AC26</t>
  </si>
  <si>
    <t>L52'!AB26</t>
  </si>
  <si>
    <t>L52'!AA26</t>
  </si>
  <si>
    <t>L52'!Z26</t>
  </si>
  <si>
    <t>L52'!Y26</t>
  </si>
  <si>
    <t>L52'!AH27</t>
  </si>
  <si>
    <t>L52'!AG27</t>
  </si>
  <si>
    <t>L52'!AF27</t>
  </si>
  <si>
    <t>L52'!AE27</t>
  </si>
  <si>
    <t>L52'!AD27</t>
  </si>
  <si>
    <t>L52'!AC27</t>
  </si>
  <si>
    <t>L52'!AB27</t>
  </si>
  <si>
    <t>L52'!AA27</t>
  </si>
  <si>
    <t>L52'!Z27</t>
  </si>
  <si>
    <t>L52'!Y27</t>
  </si>
  <si>
    <t>L52'!AH28</t>
  </si>
  <si>
    <t>L52'!AG28</t>
  </si>
  <si>
    <t>L52'!AF28</t>
  </si>
  <si>
    <t>L52'!AE28</t>
  </si>
  <si>
    <t>L52'!AD28</t>
  </si>
  <si>
    <t>L52'!AC28</t>
  </si>
  <si>
    <t>L52'!AB28</t>
  </si>
  <si>
    <t>L52'!AA28</t>
  </si>
  <si>
    <t>L52'!Z28</t>
  </si>
  <si>
    <t>L52'!Y28</t>
  </si>
  <si>
    <t>L52'!AH29</t>
  </si>
  <si>
    <t>L52'!AG29</t>
  </si>
  <si>
    <t>L52'!AF29</t>
  </si>
  <si>
    <t>L52'!AE29</t>
  </si>
  <si>
    <t>L52'!AD29</t>
  </si>
  <si>
    <t>L52'!AC29</t>
  </si>
  <si>
    <t>L52'!AB29</t>
  </si>
  <si>
    <t>L52'!AA29</t>
  </si>
  <si>
    <t>L52'!Z29</t>
  </si>
  <si>
    <t>L52'!Y29</t>
  </si>
  <si>
    <t>L52'!AH30</t>
  </si>
  <si>
    <t>L52'!AG30</t>
  </si>
  <si>
    <t>L52'!AF30</t>
  </si>
  <si>
    <t>L52'!AE30</t>
  </si>
  <si>
    <t>L52'!AD30</t>
  </si>
  <si>
    <t>L52'!AC30</t>
  </si>
  <si>
    <t>L52'!AB30</t>
  </si>
  <si>
    <t>L52'!AA30</t>
  </si>
  <si>
    <t>L52'!Z30</t>
  </si>
  <si>
    <t>L52'!Y30</t>
  </si>
  <si>
    <t>L52'!AH31</t>
  </si>
  <si>
    <t>L52'!AG31</t>
  </si>
  <si>
    <t>L52'!AF31</t>
  </si>
  <si>
    <t>L52'!AE31</t>
  </si>
  <si>
    <t>L52'!AD31</t>
  </si>
  <si>
    <t>L52'!AC31</t>
  </si>
  <si>
    <t>L52'!AB31</t>
  </si>
  <si>
    <t>L52'!AA31</t>
  </si>
  <si>
    <t>L52'!Z31</t>
  </si>
  <si>
    <t>L52'!Y31</t>
  </si>
  <si>
    <t>L52'!AH32</t>
  </si>
  <si>
    <t>L52'!AG32</t>
  </si>
  <si>
    <t>L52'!AF32</t>
  </si>
  <si>
    <t>L52'!AE32</t>
  </si>
  <si>
    <t>L52'!AD32</t>
  </si>
  <si>
    <t>L52'!AC32</t>
  </si>
  <si>
    <t>L52'!AB32</t>
  </si>
  <si>
    <t>L52'!AA32</t>
  </si>
  <si>
    <t>L52'!Z32</t>
  </si>
  <si>
    <t>L52'!Y32</t>
  </si>
  <si>
    <t>L52'!AH33</t>
  </si>
  <si>
    <t>L52'!AG33</t>
  </si>
  <si>
    <t>L52'!AF33</t>
  </si>
  <si>
    <t>L52'!AE33</t>
  </si>
  <si>
    <t>L52'!AD33</t>
  </si>
  <si>
    <t>L52'!AC33</t>
  </si>
  <si>
    <t>L52'!AB33</t>
  </si>
  <si>
    <t>L52'!AA33</t>
  </si>
  <si>
    <t>L52'!Z33</t>
  </si>
  <si>
    <t>L52'!Y33</t>
  </si>
  <si>
    <t>L52'!AH34</t>
  </si>
  <si>
    <t>L52'!AG34</t>
  </si>
  <si>
    <t>L52'!AF34</t>
  </si>
  <si>
    <t>L52'!AE34</t>
  </si>
  <si>
    <t>L52'!AD34</t>
  </si>
  <si>
    <t>L52'!AC34</t>
  </si>
  <si>
    <t>L52'!AB34</t>
  </si>
  <si>
    <t>L52'!AA34</t>
  </si>
  <si>
    <t>L52'!Z34</t>
  </si>
  <si>
    <t>L52'!Y34</t>
  </si>
  <si>
    <t>L52'!AH35</t>
  </si>
  <si>
    <t>L52'!AG35</t>
  </si>
  <si>
    <t>L52'!AF35</t>
  </si>
  <si>
    <t>L52'!AE35</t>
  </si>
  <si>
    <t>L52'!AD35</t>
  </si>
  <si>
    <t>L52'!AC35</t>
  </si>
  <si>
    <t>L52'!AB35</t>
  </si>
  <si>
    <t>L52'!AA35</t>
  </si>
  <si>
    <t>L52'!Z35</t>
  </si>
  <si>
    <t>L52'!Y35</t>
  </si>
  <si>
    <t>L52'!AH36</t>
  </si>
  <si>
    <t>L52'!AG36</t>
  </si>
  <si>
    <t>L52'!AF36</t>
  </si>
  <si>
    <t>L52'!AE36</t>
  </si>
  <si>
    <t>L52'!AD36</t>
  </si>
  <si>
    <t>L52'!AC36</t>
  </si>
  <si>
    <t>L52'!AB36</t>
  </si>
  <si>
    <t>L52'!AA36</t>
  </si>
  <si>
    <t>L52'!Z36</t>
  </si>
  <si>
    <t>L52'!Y36</t>
  </si>
  <si>
    <t>L52'!AH37</t>
  </si>
  <si>
    <t>L52'!AG37</t>
  </si>
  <si>
    <t>L52'!AF37</t>
  </si>
  <si>
    <t>L52'!AE37</t>
  </si>
  <si>
    <t>L52'!AD37</t>
  </si>
  <si>
    <t>L52'!AC37</t>
  </si>
  <si>
    <t>L52'!AB37</t>
  </si>
  <si>
    <t>L52'!AA37</t>
  </si>
  <si>
    <t>L52'!Z37</t>
  </si>
  <si>
    <t>L52'!Y37</t>
  </si>
  <si>
    <t>L52'!AH38</t>
  </si>
  <si>
    <t>L52'!AG38</t>
  </si>
  <si>
    <t>L52'!AF38</t>
  </si>
  <si>
    <t>L52'!AE38</t>
  </si>
  <si>
    <t>L52'!AD38</t>
  </si>
  <si>
    <t>L52'!AC38</t>
  </si>
  <si>
    <t>L52'!AB38</t>
  </si>
  <si>
    <t>L52'!AA38</t>
  </si>
  <si>
    <t>L52'!Z38</t>
  </si>
  <si>
    <t>L52'!Y38</t>
  </si>
  <si>
    <t>L52'!AH39</t>
  </si>
  <si>
    <t>L52'!AG39</t>
  </si>
  <si>
    <t>L52'!AF39</t>
  </si>
  <si>
    <t>L52'!AE39</t>
  </si>
  <si>
    <t>L52'!AD39</t>
  </si>
  <si>
    <t>L52'!AC39</t>
  </si>
  <si>
    <t>L52'!AB39</t>
  </si>
  <si>
    <t>L52'!AA39</t>
  </si>
  <si>
    <t>L52'!Z39</t>
  </si>
  <si>
    <t>L52'!Y39</t>
  </si>
  <si>
    <t>L52'!AH40</t>
  </si>
  <si>
    <t>L52'!AG40</t>
  </si>
  <si>
    <t>L52'!AF40</t>
  </si>
  <si>
    <t>L52'!AE40</t>
  </si>
  <si>
    <t>L52'!AD40</t>
  </si>
  <si>
    <t>L52'!AC40</t>
  </si>
  <si>
    <t>L52'!AB40</t>
  </si>
  <si>
    <t>L52'!AA40</t>
  </si>
  <si>
    <t>L52'!Z40</t>
  </si>
  <si>
    <t>L52'!Y40</t>
  </si>
  <si>
    <t>L52'!AH41</t>
  </si>
  <si>
    <t>L52'!AG41</t>
  </si>
  <si>
    <t>L52'!AF41</t>
  </si>
  <si>
    <t>L52'!AE41</t>
  </si>
  <si>
    <t>L52'!AD41</t>
  </si>
  <si>
    <t>L52'!AC41</t>
  </si>
  <si>
    <t>L52'!AB41</t>
  </si>
  <si>
    <t>L52'!AA41</t>
  </si>
  <si>
    <t>L52'!Z41</t>
  </si>
  <si>
    <t>L52'!Y41</t>
  </si>
  <si>
    <t>L52'!AH42</t>
  </si>
  <si>
    <t>L52'!AG42</t>
  </si>
  <si>
    <t>L52'!AF42</t>
  </si>
  <si>
    <t>L52'!AE42</t>
  </si>
  <si>
    <t>L52'!AD42</t>
  </si>
  <si>
    <t>L52'!AC42</t>
  </si>
  <si>
    <t>L52'!AB42</t>
  </si>
  <si>
    <t>L52'!AA42</t>
  </si>
  <si>
    <t>L52'!Z42</t>
  </si>
  <si>
    <t>L52'!Y42</t>
  </si>
  <si>
    <t>L52'!AH43</t>
  </si>
  <si>
    <t>L52'!AG43</t>
  </si>
  <si>
    <t>L52'!AF43</t>
  </si>
  <si>
    <t>L52'!AE43</t>
  </si>
  <si>
    <t>L52'!AD43</t>
  </si>
  <si>
    <t>L52'!AC43</t>
  </si>
  <si>
    <t>L52'!AB43</t>
  </si>
  <si>
    <t>L52'!AA43</t>
  </si>
  <si>
    <t>L52'!Z43</t>
  </si>
  <si>
    <t>L52'!Y43</t>
  </si>
  <si>
    <t>L52'!AH44</t>
  </si>
  <si>
    <t>L52'!AG44</t>
  </si>
  <si>
    <t>L52'!AF44</t>
  </si>
  <si>
    <t>L52'!AE44</t>
  </si>
  <si>
    <t>L52'!AD44</t>
  </si>
  <si>
    <t>L52'!AC44</t>
  </si>
  <si>
    <t>L52'!AB44</t>
  </si>
  <si>
    <t>L52'!AA44</t>
  </si>
  <si>
    <t>L52'!Z44</t>
  </si>
  <si>
    <t>L52'!Y44</t>
  </si>
  <si>
    <t>L52'!AH45</t>
  </si>
  <si>
    <t>L52'!AG45</t>
  </si>
  <si>
    <t>L52'!AF45</t>
  </si>
  <si>
    <t>L52'!AE45</t>
  </si>
  <si>
    <t>L52'!AD45</t>
  </si>
  <si>
    <t>L52'!AC45</t>
  </si>
  <si>
    <t>L52'!AB45</t>
  </si>
  <si>
    <t>L52'!AA45</t>
  </si>
  <si>
    <t>L52'!Z45</t>
  </si>
  <si>
    <t>L52'!Y45</t>
  </si>
  <si>
    <t>L52'!AH46</t>
  </si>
  <si>
    <t>L52'!AG46</t>
  </si>
  <si>
    <t>L52'!AF46</t>
  </si>
  <si>
    <t>L52'!AE46</t>
  </si>
  <si>
    <t>L52'!AD46</t>
  </si>
  <si>
    <t>L52'!AC46</t>
  </si>
  <si>
    <t>L52'!AB46</t>
  </si>
  <si>
    <t>L52'!AA46</t>
  </si>
  <si>
    <t>L52'!Z46</t>
  </si>
  <si>
    <t>L52'!Y46</t>
  </si>
  <si>
    <t>S520111</t>
  </si>
  <si>
    <t>S520112</t>
  </si>
  <si>
    <t>S520113</t>
  </si>
  <si>
    <t>S520114</t>
  </si>
  <si>
    <t>S520115</t>
  </si>
  <si>
    <t>S520116</t>
  </si>
  <si>
    <t>S520117</t>
  </si>
  <si>
    <t>S520118</t>
  </si>
  <si>
    <t>S520119</t>
  </si>
  <si>
    <t>S520120</t>
  </si>
  <si>
    <t>S520211</t>
  </si>
  <si>
    <t>S520212</t>
  </si>
  <si>
    <t>S520213</t>
  </si>
  <si>
    <t>S520214</t>
  </si>
  <si>
    <t>S520215</t>
  </si>
  <si>
    <t>S520216</t>
  </si>
  <si>
    <t>S520217</t>
  </si>
  <si>
    <t>S520218</t>
  </si>
  <si>
    <t>S520219</t>
  </si>
  <si>
    <t>S520220</t>
  </si>
  <si>
    <t>S520311</t>
  </si>
  <si>
    <t>S520312</t>
  </si>
  <si>
    <t>S520313</t>
  </si>
  <si>
    <t>S520314</t>
  </si>
  <si>
    <t>S520315</t>
  </si>
  <si>
    <t>S520316</t>
  </si>
  <si>
    <t>S520317</t>
  </si>
  <si>
    <t>S520318</t>
  </si>
  <si>
    <t>S520319</t>
  </si>
  <si>
    <t>S520320</t>
  </si>
  <si>
    <t>S520411</t>
  </si>
  <si>
    <t>S520412</t>
  </si>
  <si>
    <t>S520413</t>
  </si>
  <si>
    <t>S520414</t>
  </si>
  <si>
    <t>S520415</t>
  </si>
  <si>
    <t>S520416</t>
  </si>
  <si>
    <t>S520417</t>
  </si>
  <si>
    <t>S520418</t>
  </si>
  <si>
    <t>S520419</t>
  </si>
  <si>
    <t>S520420</t>
  </si>
  <si>
    <t>S520511</t>
  </si>
  <si>
    <t>S520512</t>
  </si>
  <si>
    <t>S520513</t>
  </si>
  <si>
    <t>S520514</t>
  </si>
  <si>
    <t>S520515</t>
  </si>
  <si>
    <t>S520516</t>
  </si>
  <si>
    <t>S520517</t>
  </si>
  <si>
    <t>S520518</t>
  </si>
  <si>
    <t>S520519</t>
  </si>
  <si>
    <t>S520520</t>
  </si>
  <si>
    <t>S520611</t>
  </si>
  <si>
    <t>S520612</t>
  </si>
  <si>
    <t>S520613</t>
  </si>
  <si>
    <t>S520614</t>
  </si>
  <si>
    <t>S520615</t>
  </si>
  <si>
    <t>S520616</t>
  </si>
  <si>
    <t>S520617</t>
  </si>
  <si>
    <t>S520618</t>
  </si>
  <si>
    <t>S520619</t>
  </si>
  <si>
    <t>S520620</t>
  </si>
  <si>
    <t>S520711</t>
  </si>
  <si>
    <t>S520712</t>
  </si>
  <si>
    <t>S520713</t>
  </si>
  <si>
    <t>S520714</t>
  </si>
  <si>
    <t>S520715</t>
  </si>
  <si>
    <t>S520716</t>
  </si>
  <si>
    <t>S520717</t>
  </si>
  <si>
    <t>S520718</t>
  </si>
  <si>
    <t>S520719</t>
  </si>
  <si>
    <t>S520720</t>
  </si>
  <si>
    <t>S520811</t>
  </si>
  <si>
    <t>S520812</t>
  </si>
  <si>
    <t>S520813</t>
  </si>
  <si>
    <t>S520814</t>
  </si>
  <si>
    <t>S520815</t>
  </si>
  <si>
    <t>S520816</t>
  </si>
  <si>
    <t>S520817</t>
  </si>
  <si>
    <t>S520818</t>
  </si>
  <si>
    <t>S520819</t>
  </si>
  <si>
    <t>S520820</t>
  </si>
  <si>
    <t>S520911</t>
  </si>
  <si>
    <t>S520912</t>
  </si>
  <si>
    <t>S520913</t>
  </si>
  <si>
    <t>S520914</t>
  </si>
  <si>
    <t>S520915</t>
  </si>
  <si>
    <t>S520916</t>
  </si>
  <si>
    <t>S520917</t>
  </si>
  <si>
    <t>S520918</t>
  </si>
  <si>
    <t>S520919</t>
  </si>
  <si>
    <t>S520920</t>
  </si>
  <si>
    <t>S521011</t>
  </si>
  <si>
    <t>S521012</t>
  </si>
  <si>
    <t>S521013</t>
  </si>
  <si>
    <t>S521014</t>
  </si>
  <si>
    <t>S521015</t>
  </si>
  <si>
    <t>S521016</t>
  </si>
  <si>
    <t>S521017</t>
  </si>
  <si>
    <t>S521018</t>
  </si>
  <si>
    <t>S521019</t>
  </si>
  <si>
    <t>S521020</t>
  </si>
  <si>
    <t>S521111</t>
  </si>
  <si>
    <t>S521112</t>
  </si>
  <si>
    <t>S521113</t>
  </si>
  <si>
    <t>S521114</t>
  </si>
  <si>
    <t>S521115</t>
  </si>
  <si>
    <t>S521116</t>
  </si>
  <si>
    <t>S521117</t>
  </si>
  <si>
    <t>S521118</t>
  </si>
  <si>
    <t>S521119</t>
  </si>
  <si>
    <t>S521120</t>
  </si>
  <si>
    <t>S521211</t>
  </si>
  <si>
    <t>S521212</t>
  </si>
  <si>
    <t>S521213</t>
  </si>
  <si>
    <t>S521214</t>
  </si>
  <si>
    <t>S521215</t>
  </si>
  <si>
    <t>S521216</t>
  </si>
  <si>
    <t>S521217</t>
  </si>
  <si>
    <t>S521218</t>
  </si>
  <si>
    <t>S521219</t>
  </si>
  <si>
    <t>S521220</t>
  </si>
  <si>
    <t>S521311</t>
  </si>
  <si>
    <t>S521312</t>
  </si>
  <si>
    <t>S521313</t>
  </si>
  <si>
    <t>S521314</t>
  </si>
  <si>
    <t>S521315</t>
  </si>
  <si>
    <t>S521316</t>
  </si>
  <si>
    <t>S521317</t>
  </si>
  <si>
    <t>S521318</t>
  </si>
  <si>
    <t>S521319</t>
  </si>
  <si>
    <t>S521320</t>
  </si>
  <si>
    <t>S521411</t>
  </si>
  <si>
    <t>S521412</t>
  </si>
  <si>
    <t>S521413</t>
  </si>
  <si>
    <t>S521414</t>
  </si>
  <si>
    <t>S521415</t>
  </si>
  <si>
    <t>S521416</t>
  </si>
  <si>
    <t>S521417</t>
  </si>
  <si>
    <t>S521418</t>
  </si>
  <si>
    <t>S521419</t>
  </si>
  <si>
    <t>S521420</t>
  </si>
  <si>
    <t>S521511</t>
  </si>
  <si>
    <t>S521512</t>
  </si>
  <si>
    <t>S521513</t>
  </si>
  <si>
    <t>S521514</t>
  </si>
  <si>
    <t>S521515</t>
  </si>
  <si>
    <t>S521516</t>
  </si>
  <si>
    <t>S521517</t>
  </si>
  <si>
    <t>S521518</t>
  </si>
  <si>
    <t>S521519</t>
  </si>
  <si>
    <t>S521520</t>
  </si>
  <si>
    <t>S521611</t>
  </si>
  <si>
    <t>S521612</t>
  </si>
  <si>
    <t>S521613</t>
  </si>
  <si>
    <t>S521614</t>
  </si>
  <si>
    <t>S521615</t>
  </si>
  <si>
    <t>S521616</t>
  </si>
  <si>
    <t>S521617</t>
  </si>
  <si>
    <t>S521618</t>
  </si>
  <si>
    <t>S521619</t>
  </si>
  <si>
    <t>S521620</t>
  </si>
  <si>
    <t>S521711</t>
  </si>
  <si>
    <t>S521712</t>
  </si>
  <si>
    <t>S521713</t>
  </si>
  <si>
    <t>S521714</t>
  </si>
  <si>
    <t>S521715</t>
  </si>
  <si>
    <t>S521716</t>
  </si>
  <si>
    <t>S521717</t>
  </si>
  <si>
    <t>S521718</t>
  </si>
  <si>
    <t>S521719</t>
  </si>
  <si>
    <t>S521720</t>
  </si>
  <si>
    <t>S521811</t>
  </si>
  <si>
    <t>S521812</t>
  </si>
  <si>
    <t>S521813</t>
  </si>
  <si>
    <t>S521814</t>
  </si>
  <si>
    <t>S521815</t>
  </si>
  <si>
    <t>S521816</t>
  </si>
  <si>
    <t>S521817</t>
  </si>
  <si>
    <t>S521818</t>
  </si>
  <si>
    <t>S521819</t>
  </si>
  <si>
    <t>S521820</t>
  </si>
  <si>
    <t>S521911</t>
  </si>
  <si>
    <t>S521912</t>
  </si>
  <si>
    <t>S521913</t>
  </si>
  <si>
    <t>S521914</t>
  </si>
  <si>
    <t>S521915</t>
  </si>
  <si>
    <t>S521916</t>
  </si>
  <si>
    <t>S521917</t>
  </si>
  <si>
    <t>S521918</t>
  </si>
  <si>
    <t>S521919</t>
  </si>
  <si>
    <t>S521920</t>
  </si>
  <si>
    <t>S522011</t>
  </si>
  <si>
    <t>S522012</t>
  </si>
  <si>
    <t>S522013</t>
  </si>
  <si>
    <t>S522014</t>
  </si>
  <si>
    <t>S522015</t>
  </si>
  <si>
    <t>S522016</t>
  </si>
  <si>
    <t>S522017</t>
  </si>
  <si>
    <t>S522018</t>
  </si>
  <si>
    <t>S522019</t>
  </si>
  <si>
    <t>S522020</t>
  </si>
  <si>
    <t>S522111</t>
  </si>
  <si>
    <t>S522112</t>
  </si>
  <si>
    <t>S522113</t>
  </si>
  <si>
    <t>S522114</t>
  </si>
  <si>
    <t>S522115</t>
  </si>
  <si>
    <t>S522116</t>
  </si>
  <si>
    <t>S522117</t>
  </si>
  <si>
    <t>S522118</t>
  </si>
  <si>
    <t>S522119</t>
  </si>
  <si>
    <t>S522120</t>
  </si>
  <si>
    <t>S522211</t>
  </si>
  <si>
    <t>S522212</t>
  </si>
  <si>
    <t>S522213</t>
  </si>
  <si>
    <t>S522214</t>
  </si>
  <si>
    <t>S522215</t>
  </si>
  <si>
    <t>S522216</t>
  </si>
  <si>
    <t>S522217</t>
  </si>
  <si>
    <t>S522218</t>
  </si>
  <si>
    <t>S522219</t>
  </si>
  <si>
    <t>S522220</t>
  </si>
  <si>
    <t>S522311</t>
  </si>
  <si>
    <t>S522312</t>
  </si>
  <si>
    <t>S522313</t>
  </si>
  <si>
    <t>S522314</t>
  </si>
  <si>
    <t>S522315</t>
  </si>
  <si>
    <t>S522316</t>
  </si>
  <si>
    <t>S522317</t>
  </si>
  <si>
    <t>S522318</t>
  </si>
  <si>
    <t>S522319</t>
  </si>
  <si>
    <t>S522320</t>
  </si>
  <si>
    <t>S522411</t>
  </si>
  <si>
    <t>S522412</t>
  </si>
  <si>
    <t>S522413</t>
  </si>
  <si>
    <t>S522414</t>
  </si>
  <si>
    <t>S522415</t>
  </si>
  <si>
    <t>S522416</t>
  </si>
  <si>
    <t>S522417</t>
  </si>
  <si>
    <t>S522418</t>
  </si>
  <si>
    <t>S522419</t>
  </si>
  <si>
    <t>S522420</t>
  </si>
  <si>
    <t>S522511</t>
  </si>
  <si>
    <t>S522512</t>
  </si>
  <si>
    <t>S522513</t>
  </si>
  <si>
    <t>S522514</t>
  </si>
  <si>
    <t>S522515</t>
  </si>
  <si>
    <t>S522516</t>
  </si>
  <si>
    <t>S522517</t>
  </si>
  <si>
    <t>S522518</t>
  </si>
  <si>
    <t>S522519</t>
  </si>
  <si>
    <t>S522520</t>
  </si>
  <si>
    <t>S522611</t>
  </si>
  <si>
    <t>S522612</t>
  </si>
  <si>
    <t>S522613</t>
  </si>
  <si>
    <t>S522614</t>
  </si>
  <si>
    <t>S522615</t>
  </si>
  <si>
    <t>S522616</t>
  </si>
  <si>
    <t>S522617</t>
  </si>
  <si>
    <t>S522618</t>
  </si>
  <si>
    <t>S522619</t>
  </si>
  <si>
    <t>S522620</t>
  </si>
  <si>
    <t>S522711</t>
  </si>
  <si>
    <t>S522712</t>
  </si>
  <si>
    <t>S522713</t>
  </si>
  <si>
    <t>S522714</t>
  </si>
  <si>
    <t>S522715</t>
  </si>
  <si>
    <t>S522716</t>
  </si>
  <si>
    <t>S522717</t>
  </si>
  <si>
    <t>S522718</t>
  </si>
  <si>
    <t>S522719</t>
  </si>
  <si>
    <t>S522720</t>
  </si>
  <si>
    <t>S522811</t>
  </si>
  <si>
    <t>S522812</t>
  </si>
  <si>
    <t>S522813</t>
  </si>
  <si>
    <t>S522814</t>
  </si>
  <si>
    <t>S522815</t>
  </si>
  <si>
    <t>S522816</t>
  </si>
  <si>
    <t>S522817</t>
  </si>
  <si>
    <t>S522818</t>
  </si>
  <si>
    <t>S522819</t>
  </si>
  <si>
    <t>S522820</t>
  </si>
  <si>
    <t>S522911</t>
  </si>
  <si>
    <t>S522912</t>
  </si>
  <si>
    <t>S522913</t>
  </si>
  <si>
    <t>S522914</t>
  </si>
  <si>
    <t>S522915</t>
  </si>
  <si>
    <t>S522916</t>
  </si>
  <si>
    <t>S522917</t>
  </si>
  <si>
    <t>S522918</t>
  </si>
  <si>
    <t>S522919</t>
  </si>
  <si>
    <t>S522920</t>
  </si>
  <si>
    <t>S523011</t>
  </si>
  <si>
    <t>S523012</t>
  </si>
  <si>
    <t>S523013</t>
  </si>
  <si>
    <t>S523014</t>
  </si>
  <si>
    <t>S523015</t>
  </si>
  <si>
    <t>S523016</t>
  </si>
  <si>
    <t>S523017</t>
  </si>
  <si>
    <t>S523018</t>
  </si>
  <si>
    <t>S523019</t>
  </si>
  <si>
    <t>S523020</t>
  </si>
  <si>
    <t>S523111</t>
  </si>
  <si>
    <t>S523112</t>
  </si>
  <si>
    <t>S523113</t>
  </si>
  <si>
    <t>S523114</t>
  </si>
  <si>
    <t>S523115</t>
  </si>
  <si>
    <t>S523116</t>
  </si>
  <si>
    <t>S523117</t>
  </si>
  <si>
    <t>S523118</t>
  </si>
  <si>
    <t>S523119</t>
  </si>
  <si>
    <t>S523120</t>
  </si>
  <si>
    <t>S523211</t>
  </si>
  <si>
    <t>S523212</t>
  </si>
  <si>
    <t>S523213</t>
  </si>
  <si>
    <t>S523214</t>
  </si>
  <si>
    <t>S523215</t>
  </si>
  <si>
    <t>S523216</t>
  </si>
  <si>
    <t>S523217</t>
  </si>
  <si>
    <t>S523218</t>
  </si>
  <si>
    <t>S523219</t>
  </si>
  <si>
    <t>S523220</t>
  </si>
  <si>
    <t>S523311</t>
  </si>
  <si>
    <t>S523312</t>
  </si>
  <si>
    <t>S523313</t>
  </si>
  <si>
    <t>S523314</t>
  </si>
  <si>
    <t>S523315</t>
  </si>
  <si>
    <t>S523316</t>
  </si>
  <si>
    <t>S523317</t>
  </si>
  <si>
    <t>S523318</t>
  </si>
  <si>
    <t>S523319</t>
  </si>
  <si>
    <t>S523320</t>
  </si>
  <si>
    <t>S523411</t>
  </si>
  <si>
    <t>S523412</t>
  </si>
  <si>
    <t>S523413</t>
  </si>
  <si>
    <t>S523414</t>
  </si>
  <si>
    <t>S523415</t>
  </si>
  <si>
    <t>S523416</t>
  </si>
  <si>
    <t>S523417</t>
  </si>
  <si>
    <t>S523418</t>
  </si>
  <si>
    <t>S523419</t>
  </si>
  <si>
    <t>S523420</t>
  </si>
  <si>
    <t>S523511</t>
  </si>
  <si>
    <t>S523512</t>
  </si>
  <si>
    <t>S523513</t>
  </si>
  <si>
    <t>S523514</t>
  </si>
  <si>
    <t>S523515</t>
  </si>
  <si>
    <t>S523516</t>
  </si>
  <si>
    <t>S523517</t>
  </si>
  <si>
    <t>S523518</t>
  </si>
  <si>
    <t>S523519</t>
  </si>
  <si>
    <t>S523520</t>
  </si>
  <si>
    <t>S523611</t>
  </si>
  <si>
    <t>S523612</t>
  </si>
  <si>
    <t>S523613</t>
  </si>
  <si>
    <t>S523614</t>
  </si>
  <si>
    <t>S523615</t>
  </si>
  <si>
    <t>S523616</t>
  </si>
  <si>
    <t>S523617</t>
  </si>
  <si>
    <t>S523618</t>
  </si>
  <si>
    <t>S523619</t>
  </si>
  <si>
    <t>S523620</t>
  </si>
  <si>
    <t>S520121</t>
  </si>
  <si>
    <t>S520122</t>
  </si>
  <si>
    <t>S520123</t>
  </si>
  <si>
    <t>S520124</t>
  </si>
  <si>
    <t>S520125</t>
  </si>
  <si>
    <t>S520126</t>
  </si>
  <si>
    <t>S520127</t>
  </si>
  <si>
    <t>S520128</t>
  </si>
  <si>
    <t>S520129</t>
  </si>
  <si>
    <t>S520130</t>
  </si>
  <si>
    <t>S520221</t>
  </si>
  <si>
    <t>S520222</t>
  </si>
  <si>
    <t>S520223</t>
  </si>
  <si>
    <t>S520224</t>
  </si>
  <si>
    <t>S520225</t>
  </si>
  <si>
    <t>S520226</t>
  </si>
  <si>
    <t>S520227</t>
  </si>
  <si>
    <t>S520228</t>
  </si>
  <si>
    <t>S520229</t>
  </si>
  <si>
    <t>S520230</t>
  </si>
  <si>
    <t>S520321</t>
  </si>
  <si>
    <t>S520322</t>
  </si>
  <si>
    <t>S520323</t>
  </si>
  <si>
    <t>S520324</t>
  </si>
  <si>
    <t>S520325</t>
  </si>
  <si>
    <t>S520326</t>
  </si>
  <si>
    <t>S520327</t>
  </si>
  <si>
    <t>S520328</t>
  </si>
  <si>
    <t>S520329</t>
  </si>
  <si>
    <t>S520330</t>
  </si>
  <si>
    <t>S520421</t>
  </si>
  <si>
    <t>S520422</t>
  </si>
  <si>
    <t>S520423</t>
  </si>
  <si>
    <t>S520424</t>
  </si>
  <si>
    <t>S520425</t>
  </si>
  <si>
    <t>S520426</t>
  </si>
  <si>
    <t>S520427</t>
  </si>
  <si>
    <t>S520428</t>
  </si>
  <si>
    <t>S520429</t>
  </si>
  <si>
    <t>S520430</t>
  </si>
  <si>
    <t>S520521</t>
  </si>
  <si>
    <t>S520522</t>
  </si>
  <si>
    <t>S520523</t>
  </si>
  <si>
    <t>S520524</t>
  </si>
  <si>
    <t>S520525</t>
  </si>
  <si>
    <t>S520526</t>
  </si>
  <si>
    <t>S520527</t>
  </si>
  <si>
    <t>S520528</t>
  </si>
  <si>
    <t>S520529</t>
  </si>
  <si>
    <t>S520530</t>
  </si>
  <si>
    <t>S520621</t>
  </si>
  <si>
    <t>S520622</t>
  </si>
  <si>
    <t>S520623</t>
  </si>
  <si>
    <t>S520624</t>
  </si>
  <si>
    <t>S520625</t>
  </si>
  <si>
    <t>S520626</t>
  </si>
  <si>
    <t>S520627</t>
  </si>
  <si>
    <t>S520628</t>
  </si>
  <si>
    <t>S520629</t>
  </si>
  <si>
    <t>S520630</t>
  </si>
  <si>
    <t>S520721</t>
  </si>
  <si>
    <t>S520722</t>
  </si>
  <si>
    <t>S520723</t>
  </si>
  <si>
    <t>S520724</t>
  </si>
  <si>
    <t>S520725</t>
  </si>
  <si>
    <t>S520726</t>
  </si>
  <si>
    <t>S520727</t>
  </si>
  <si>
    <t>S520728</t>
  </si>
  <si>
    <t>S520729</t>
  </si>
  <si>
    <t>S520730</t>
  </si>
  <si>
    <t>S520821</t>
  </si>
  <si>
    <t>S520822</t>
  </si>
  <si>
    <t>S520823</t>
  </si>
  <si>
    <t>S520824</t>
  </si>
  <si>
    <t>S520825</t>
  </si>
  <si>
    <t>S520826</t>
  </si>
  <si>
    <t>S520827</t>
  </si>
  <si>
    <t>S520828</t>
  </si>
  <si>
    <t>S520829</t>
  </si>
  <si>
    <t>S520830</t>
  </si>
  <si>
    <t>S520921</t>
  </si>
  <si>
    <t>S520922</t>
  </si>
  <si>
    <t>S520923</t>
  </si>
  <si>
    <t>S520924</t>
  </si>
  <si>
    <t>S520925</t>
  </si>
  <si>
    <t>S520926</t>
  </si>
  <si>
    <t>S520927</t>
  </si>
  <si>
    <t>S520928</t>
  </si>
  <si>
    <t>S520929</t>
  </si>
  <si>
    <t>S520930</t>
  </si>
  <si>
    <t>S521021</t>
  </si>
  <si>
    <t>S521022</t>
  </si>
  <si>
    <t>S521023</t>
  </si>
  <si>
    <t>S521024</t>
  </si>
  <si>
    <t>S521025</t>
  </si>
  <si>
    <t>S521026</t>
  </si>
  <si>
    <t>S521027</t>
  </si>
  <si>
    <t>S521028</t>
  </si>
  <si>
    <t>S521029</t>
  </si>
  <si>
    <t>S521030</t>
  </si>
  <si>
    <t>S521121</t>
  </si>
  <si>
    <t>S521122</t>
  </si>
  <si>
    <t>S521123</t>
  </si>
  <si>
    <t>S521124</t>
  </si>
  <si>
    <t>S521125</t>
  </si>
  <si>
    <t>S521126</t>
  </si>
  <si>
    <t>S521127</t>
  </si>
  <si>
    <t>S521128</t>
  </si>
  <si>
    <t>S521129</t>
  </si>
  <si>
    <t>S521130</t>
  </si>
  <si>
    <t>S521221</t>
  </si>
  <si>
    <t>S521222</t>
  </si>
  <si>
    <t>S521223</t>
  </si>
  <si>
    <t>S521224</t>
  </si>
  <si>
    <t>S521225</t>
  </si>
  <si>
    <t>S521226</t>
  </si>
  <si>
    <t>S521227</t>
  </si>
  <si>
    <t>S521228</t>
  </si>
  <si>
    <t>S521229</t>
  </si>
  <si>
    <t>S521230</t>
  </si>
  <si>
    <t>S521321</t>
  </si>
  <si>
    <t>S521322</t>
  </si>
  <si>
    <t>S521323</t>
  </si>
  <si>
    <t>S521324</t>
  </si>
  <si>
    <t>S521325</t>
  </si>
  <si>
    <t>S521326</t>
  </si>
  <si>
    <t>S521327</t>
  </si>
  <si>
    <t>S521328</t>
  </si>
  <si>
    <t>S521329</t>
  </si>
  <si>
    <t>S521330</t>
  </si>
  <si>
    <t>S521421</t>
  </si>
  <si>
    <t>S521422</t>
  </si>
  <si>
    <t>S521423</t>
  </si>
  <si>
    <t>S521424</t>
  </si>
  <si>
    <t>S521425</t>
  </si>
  <si>
    <t>S521426</t>
  </si>
  <si>
    <t>S521427</t>
  </si>
  <si>
    <t>S521428</t>
  </si>
  <si>
    <t>S521429</t>
  </si>
  <si>
    <t>S521430</t>
  </si>
  <si>
    <t>S521521</t>
  </si>
  <si>
    <t>S521522</t>
  </si>
  <si>
    <t>S521523</t>
  </si>
  <si>
    <t>S521524</t>
  </si>
  <si>
    <t>S521525</t>
  </si>
  <si>
    <t>S521526</t>
  </si>
  <si>
    <t>S521527</t>
  </si>
  <si>
    <t>S521528</t>
  </si>
  <si>
    <t>S521529</t>
  </si>
  <si>
    <t>S521530</t>
  </si>
  <si>
    <t>S521621</t>
  </si>
  <si>
    <t>S521622</t>
  </si>
  <si>
    <t>S521623</t>
  </si>
  <si>
    <t>S521624</t>
  </si>
  <si>
    <t>S521625</t>
  </si>
  <si>
    <t>S521626</t>
  </si>
  <si>
    <t>S521627</t>
  </si>
  <si>
    <t>S521628</t>
  </si>
  <si>
    <t>S521629</t>
  </si>
  <si>
    <t>S521630</t>
  </si>
  <si>
    <t>S521721</t>
  </si>
  <si>
    <t>S521722</t>
  </si>
  <si>
    <t>S521723</t>
  </si>
  <si>
    <t>S521724</t>
  </si>
  <si>
    <t>S521725</t>
  </si>
  <si>
    <t>S521726</t>
  </si>
  <si>
    <t>S521727</t>
  </si>
  <si>
    <t>S521728</t>
  </si>
  <si>
    <t>S521729</t>
  </si>
  <si>
    <t>S521730</t>
  </si>
  <si>
    <t>S521821</t>
  </si>
  <si>
    <t>S521822</t>
  </si>
  <si>
    <t>S521823</t>
  </si>
  <si>
    <t>S521824</t>
  </si>
  <si>
    <t>S521825</t>
  </si>
  <si>
    <t>S521826</t>
  </si>
  <si>
    <t>S521827</t>
  </si>
  <si>
    <t>S521828</t>
  </si>
  <si>
    <t>S521829</t>
  </si>
  <si>
    <t>S521830</t>
  </si>
  <si>
    <t>S521921</t>
  </si>
  <si>
    <t>S521922</t>
  </si>
  <si>
    <t>S521923</t>
  </si>
  <si>
    <t>S521924</t>
  </si>
  <si>
    <t>S521925</t>
  </si>
  <si>
    <t>S521926</t>
  </si>
  <si>
    <t>S521927</t>
  </si>
  <si>
    <t>S521928</t>
  </si>
  <si>
    <t>S521929</t>
  </si>
  <si>
    <t>S521930</t>
  </si>
  <si>
    <t>S522021</t>
  </si>
  <si>
    <t>S522022</t>
  </si>
  <si>
    <t>S522023</t>
  </si>
  <si>
    <t>S522024</t>
  </si>
  <si>
    <t>S522025</t>
  </si>
  <si>
    <t>S522026</t>
  </si>
  <si>
    <t>S522027</t>
  </si>
  <si>
    <t>S522028</t>
  </si>
  <si>
    <t>S522029</t>
  </si>
  <si>
    <t>S522030</t>
  </si>
  <si>
    <t>S522121</t>
  </si>
  <si>
    <t>S522122</t>
  </si>
  <si>
    <t>S522123</t>
  </si>
  <si>
    <t>S522124</t>
  </si>
  <si>
    <t>S522125</t>
  </si>
  <si>
    <t>S522126</t>
  </si>
  <si>
    <t>S522127</t>
  </si>
  <si>
    <t>S522128</t>
  </si>
  <si>
    <t>S522129</t>
  </si>
  <si>
    <t>S522130</t>
  </si>
  <si>
    <t>S522221</t>
  </si>
  <si>
    <t>S522222</t>
  </si>
  <si>
    <t>S522223</t>
  </si>
  <si>
    <t>S522224</t>
  </si>
  <si>
    <t>S522225</t>
  </si>
  <si>
    <t>S522226</t>
  </si>
  <si>
    <t>S522227</t>
  </si>
  <si>
    <t>S522228</t>
  </si>
  <si>
    <t>S522229</t>
  </si>
  <si>
    <t>S522230</t>
  </si>
  <si>
    <t>S522321</t>
  </si>
  <si>
    <t>S522322</t>
  </si>
  <si>
    <t>S522323</t>
  </si>
  <si>
    <t>S522324</t>
  </si>
  <si>
    <t>S522325</t>
  </si>
  <si>
    <t>S522326</t>
  </si>
  <si>
    <t>S522327</t>
  </si>
  <si>
    <t>S522328</t>
  </si>
  <si>
    <t>S522329</t>
  </si>
  <si>
    <t>S522330</t>
  </si>
  <si>
    <t>S522421</t>
  </si>
  <si>
    <t>S522422</t>
  </si>
  <si>
    <t>S522423</t>
  </si>
  <si>
    <t>S522424</t>
  </si>
  <si>
    <t>S522425</t>
  </si>
  <si>
    <t>S522426</t>
  </si>
  <si>
    <t>S522427</t>
  </si>
  <si>
    <t>S522428</t>
  </si>
  <si>
    <t>S522429</t>
  </si>
  <si>
    <t>S522430</t>
  </si>
  <si>
    <t>S522521</t>
  </si>
  <si>
    <t>S522522</t>
  </si>
  <si>
    <t>S522523</t>
  </si>
  <si>
    <t>S522524</t>
  </si>
  <si>
    <t>S522525</t>
  </si>
  <si>
    <t>S522526</t>
  </si>
  <si>
    <t>S522527</t>
  </si>
  <si>
    <t>S522528</t>
  </si>
  <si>
    <t>S522529</t>
  </si>
  <si>
    <t>S522530</t>
  </si>
  <si>
    <t>S522621</t>
  </si>
  <si>
    <t>S522622</t>
  </si>
  <si>
    <t>S522623</t>
  </si>
  <si>
    <t>S522624</t>
  </si>
  <si>
    <t>S522625</t>
  </si>
  <si>
    <t>S522626</t>
  </si>
  <si>
    <t>S522627</t>
  </si>
  <si>
    <t>S522628</t>
  </si>
  <si>
    <t>S522629</t>
  </si>
  <si>
    <t>S522630</t>
  </si>
  <si>
    <t>S522721</t>
  </si>
  <si>
    <t>S522722</t>
  </si>
  <si>
    <t>S522723</t>
  </si>
  <si>
    <t>S522724</t>
  </si>
  <si>
    <t>S522725</t>
  </si>
  <si>
    <t>S522726</t>
  </si>
  <si>
    <t>S522727</t>
  </si>
  <si>
    <t>S522728</t>
  </si>
  <si>
    <t>S522729</t>
  </si>
  <si>
    <t>S522730</t>
  </si>
  <si>
    <t>S522821</t>
  </si>
  <si>
    <t>S522822</t>
  </si>
  <si>
    <t>S522823</t>
  </si>
  <si>
    <t>S522824</t>
  </si>
  <si>
    <t>S522825</t>
  </si>
  <si>
    <t>S522826</t>
  </si>
  <si>
    <t>S522827</t>
  </si>
  <si>
    <t>S522828</t>
  </si>
  <si>
    <t>S522829</t>
  </si>
  <si>
    <t>S522830</t>
  </si>
  <si>
    <t>S522921</t>
  </si>
  <si>
    <t>S522922</t>
  </si>
  <si>
    <t>S522923</t>
  </si>
  <si>
    <t>S522924</t>
  </si>
  <si>
    <t>S522925</t>
  </si>
  <si>
    <t>S522926</t>
  </si>
  <si>
    <t>S522927</t>
  </si>
  <si>
    <t>S522928</t>
  </si>
  <si>
    <t>S522929</t>
  </si>
  <si>
    <t>S522930</t>
  </si>
  <si>
    <t>S523021</t>
  </si>
  <si>
    <t>S523022</t>
  </si>
  <si>
    <t>S523023</t>
  </si>
  <si>
    <t>S523024</t>
  </si>
  <si>
    <t>S523025</t>
  </si>
  <si>
    <t>S523026</t>
  </si>
  <si>
    <t>S523027</t>
  </si>
  <si>
    <t>S523028</t>
  </si>
  <si>
    <t>S523029</t>
  </si>
  <si>
    <t>S523030</t>
  </si>
  <si>
    <t>S523121</t>
  </si>
  <si>
    <t>S523122</t>
  </si>
  <si>
    <t>S523123</t>
  </si>
  <si>
    <t>S523124</t>
  </si>
  <si>
    <t>S523125</t>
  </si>
  <si>
    <t>S523126</t>
  </si>
  <si>
    <t>S523127</t>
  </si>
  <si>
    <t>S523128</t>
  </si>
  <si>
    <t>S523129</t>
  </si>
  <si>
    <t>S523130</t>
  </si>
  <si>
    <t>S523221</t>
  </si>
  <si>
    <t>S523222</t>
  </si>
  <si>
    <t>S523223</t>
  </si>
  <si>
    <t>S523224</t>
  </si>
  <si>
    <t>S523225</t>
  </si>
  <si>
    <t>S523226</t>
  </si>
  <si>
    <t>S523227</t>
  </si>
  <si>
    <t>S523228</t>
  </si>
  <si>
    <t>S523229</t>
  </si>
  <si>
    <t>S523230</t>
  </si>
  <si>
    <t>S523321</t>
  </si>
  <si>
    <t>S523322</t>
  </si>
  <si>
    <t>S523323</t>
  </si>
  <si>
    <t>S523324</t>
  </si>
  <si>
    <t>S523325</t>
  </si>
  <si>
    <t>S523326</t>
  </si>
  <si>
    <t>S523327</t>
  </si>
  <si>
    <t>S523328</t>
  </si>
  <si>
    <t>S523329</t>
  </si>
  <si>
    <t>S523330</t>
  </si>
  <si>
    <t>S523421</t>
  </si>
  <si>
    <t>S523422</t>
  </si>
  <si>
    <t>S523423</t>
  </si>
  <si>
    <t>S523424</t>
  </si>
  <si>
    <t>S523425</t>
  </si>
  <si>
    <t>S523426</t>
  </si>
  <si>
    <t>S523427</t>
  </si>
  <si>
    <t>S523428</t>
  </si>
  <si>
    <t>S523429</t>
  </si>
  <si>
    <t>S523430</t>
  </si>
  <si>
    <t>S523521</t>
  </si>
  <si>
    <t>S523522</t>
  </si>
  <si>
    <t>S523523</t>
  </si>
  <si>
    <t>S523524</t>
  </si>
  <si>
    <t>S523525</t>
  </si>
  <si>
    <t>S523526</t>
  </si>
  <si>
    <t>S523527</t>
  </si>
  <si>
    <t>S523528</t>
  </si>
  <si>
    <t>S523529</t>
  </si>
  <si>
    <t>S523530</t>
  </si>
  <si>
    <t>S523621</t>
  </si>
  <si>
    <t>S523622</t>
  </si>
  <si>
    <t>S523623</t>
  </si>
  <si>
    <t>S523624</t>
  </si>
  <si>
    <t>S523625</t>
  </si>
  <si>
    <t>S523626</t>
  </si>
  <si>
    <t>S523627</t>
  </si>
  <si>
    <t>S523628</t>
  </si>
  <si>
    <t>S523629</t>
  </si>
  <si>
    <t>S523630</t>
  </si>
  <si>
    <t>S520101</t>
  </si>
  <si>
    <t>S520102</t>
  </si>
  <si>
    <t>S520103</t>
  </si>
  <si>
    <t>S520104</t>
  </si>
  <si>
    <t>S520105</t>
  </si>
  <si>
    <t>S520106</t>
  </si>
  <si>
    <t>S520107</t>
  </si>
  <si>
    <t>S520108</t>
  </si>
  <si>
    <t>S520109</t>
  </si>
  <si>
    <t>S520110</t>
  </si>
  <si>
    <t>S520201</t>
  </si>
  <si>
    <t>S520202</t>
  </si>
  <si>
    <t>S520203</t>
  </si>
  <si>
    <t>S520204</t>
  </si>
  <si>
    <t>S520205</t>
  </si>
  <si>
    <t>S520206</t>
  </si>
  <si>
    <t>S520207</t>
  </si>
  <si>
    <t>S520208</t>
  </si>
  <si>
    <t>S520209</t>
  </si>
  <si>
    <t>S520210</t>
  </si>
  <si>
    <t>S520301</t>
  </si>
  <si>
    <t>S520302</t>
  </si>
  <si>
    <t>S520303</t>
  </si>
  <si>
    <t>S520304</t>
  </si>
  <si>
    <t>S520305</t>
  </si>
  <si>
    <t>S520306</t>
  </si>
  <si>
    <t>S520307</t>
  </si>
  <si>
    <t>S520308</t>
  </si>
  <si>
    <t>S520309</t>
  </si>
  <si>
    <t>S520310</t>
  </si>
  <si>
    <t>S520401</t>
  </si>
  <si>
    <t>S520402</t>
  </si>
  <si>
    <t>S520403</t>
  </si>
  <si>
    <t>S520404</t>
  </si>
  <si>
    <t>S520405</t>
  </si>
  <si>
    <t>S520406</t>
  </si>
  <si>
    <t>S520407</t>
  </si>
  <si>
    <t>S520408</t>
  </si>
  <si>
    <t>S520409</t>
  </si>
  <si>
    <t>S520410</t>
  </si>
  <si>
    <t>S520501</t>
  </si>
  <si>
    <t>S520502</t>
  </si>
  <si>
    <t>S520503</t>
  </si>
  <si>
    <t>S520504</t>
  </si>
  <si>
    <t>S520505</t>
  </si>
  <si>
    <t>S520506</t>
  </si>
  <si>
    <t>S520507</t>
  </si>
  <si>
    <t>S520508</t>
  </si>
  <si>
    <t>S520509</t>
  </si>
  <si>
    <t>S520510</t>
  </si>
  <si>
    <t>S520601</t>
  </si>
  <si>
    <t>S520602</t>
  </si>
  <si>
    <t>S520603</t>
  </si>
  <si>
    <t>S520604</t>
  </si>
  <si>
    <t>S520605</t>
  </si>
  <si>
    <t>S520606</t>
  </si>
  <si>
    <t>S520607</t>
  </si>
  <si>
    <t>S520608</t>
  </si>
  <si>
    <t>S520609</t>
  </si>
  <si>
    <t>S520610</t>
  </si>
  <si>
    <t>S520701</t>
  </si>
  <si>
    <t>S520702</t>
  </si>
  <si>
    <t>S520703</t>
  </si>
  <si>
    <t>S520704</t>
  </si>
  <si>
    <t>S520705</t>
  </si>
  <si>
    <t>S520706</t>
  </si>
  <si>
    <t>S520707</t>
  </si>
  <si>
    <t>S520708</t>
  </si>
  <si>
    <t>S520709</t>
  </si>
  <si>
    <t>S520710</t>
  </si>
  <si>
    <t>S520801</t>
  </si>
  <si>
    <t>S520802</t>
  </si>
  <si>
    <t>S520803</t>
  </si>
  <si>
    <t>S520804</t>
  </si>
  <si>
    <t>S520805</t>
  </si>
  <si>
    <t>S520806</t>
  </si>
  <si>
    <t>S520807</t>
  </si>
  <si>
    <t>S520808</t>
  </si>
  <si>
    <t>S520809</t>
  </si>
  <si>
    <t>S520810</t>
  </si>
  <si>
    <t>S520901</t>
  </si>
  <si>
    <t>S520902</t>
  </si>
  <si>
    <t>S520903</t>
  </si>
  <si>
    <t>S520904</t>
  </si>
  <si>
    <t>S520905</t>
  </si>
  <si>
    <t>S520906</t>
  </si>
  <si>
    <t>S520907</t>
  </si>
  <si>
    <t>S520908</t>
  </si>
  <si>
    <t>S520909</t>
  </si>
  <si>
    <t>S520910</t>
  </si>
  <si>
    <t>S521001</t>
  </si>
  <si>
    <t>S521002</t>
  </si>
  <si>
    <t>S521003</t>
  </si>
  <si>
    <t>S521004</t>
  </si>
  <si>
    <t>S521005</t>
  </si>
  <si>
    <t>S521006</t>
  </si>
  <si>
    <t>S521007</t>
  </si>
  <si>
    <t>S521008</t>
  </si>
  <si>
    <t>S521009</t>
  </si>
  <si>
    <t>S521010</t>
  </si>
  <si>
    <t>S521101</t>
  </si>
  <si>
    <t>S521102</t>
  </si>
  <si>
    <t>S521103</t>
  </si>
  <si>
    <t>S521104</t>
  </si>
  <si>
    <t>S521105</t>
  </si>
  <si>
    <t>S521106</t>
  </si>
  <si>
    <t>S521107</t>
  </si>
  <si>
    <t>S521108</t>
  </si>
  <si>
    <t>S521109</t>
  </si>
  <si>
    <t>S521110</t>
  </si>
  <si>
    <t>S521201</t>
  </si>
  <si>
    <t>S521202</t>
  </si>
  <si>
    <t>S521203</t>
  </si>
  <si>
    <t>S521204</t>
  </si>
  <si>
    <t>S521205</t>
  </si>
  <si>
    <t>S521206</t>
  </si>
  <si>
    <t>S521207</t>
  </si>
  <si>
    <t>S521208</t>
  </si>
  <si>
    <t>S521209</t>
  </si>
  <si>
    <t>S521210</t>
  </si>
  <si>
    <t>S521301</t>
  </si>
  <si>
    <t>S521302</t>
  </si>
  <si>
    <t>S521303</t>
  </si>
  <si>
    <t>S521304</t>
  </si>
  <si>
    <t>S521305</t>
  </si>
  <si>
    <t>S521306</t>
  </si>
  <si>
    <t>S521307</t>
  </si>
  <si>
    <t>S521308</t>
  </si>
  <si>
    <t>S521309</t>
  </si>
  <si>
    <t>S521310</t>
  </si>
  <si>
    <t>S521401</t>
  </si>
  <si>
    <t>S521402</t>
  </si>
  <si>
    <t>S521403</t>
  </si>
  <si>
    <t>S521404</t>
  </si>
  <si>
    <t>S521405</t>
  </si>
  <si>
    <t>S521406</t>
  </si>
  <si>
    <t>S521407</t>
  </si>
  <si>
    <t>S521408</t>
  </si>
  <si>
    <t>S521409</t>
  </si>
  <si>
    <t>S521410</t>
  </si>
  <si>
    <t>S521501</t>
  </si>
  <si>
    <t>S521502</t>
  </si>
  <si>
    <t>S521503</t>
  </si>
  <si>
    <t>S521504</t>
  </si>
  <si>
    <t>S521505</t>
  </si>
  <si>
    <t>S521506</t>
  </si>
  <si>
    <t>S521507</t>
  </si>
  <si>
    <t>S521508</t>
  </si>
  <si>
    <t>S521509</t>
  </si>
  <si>
    <t>S521510</t>
  </si>
  <si>
    <t>S521601</t>
  </si>
  <si>
    <t>S521602</t>
  </si>
  <si>
    <t>S521603</t>
  </si>
  <si>
    <t>S521604</t>
  </si>
  <si>
    <t>S521605</t>
  </si>
  <si>
    <t>S521606</t>
  </si>
  <si>
    <t>S521607</t>
  </si>
  <si>
    <t>S521608</t>
  </si>
  <si>
    <t>S521609</t>
  </si>
  <si>
    <t>S521610</t>
  </si>
  <si>
    <t>S521701</t>
  </si>
  <si>
    <t>S521702</t>
  </si>
  <si>
    <t>S521703</t>
  </si>
  <si>
    <t>S521704</t>
  </si>
  <si>
    <t>S521705</t>
  </si>
  <si>
    <t>S521706</t>
  </si>
  <si>
    <t>S521707</t>
  </si>
  <si>
    <t>S521708</t>
  </si>
  <si>
    <t>S521709</t>
  </si>
  <si>
    <t>S521710</t>
  </si>
  <si>
    <t>S521801</t>
  </si>
  <si>
    <t>S521802</t>
  </si>
  <si>
    <t>S521803</t>
  </si>
  <si>
    <t>S521804</t>
  </si>
  <si>
    <t>S521805</t>
  </si>
  <si>
    <t>S521806</t>
  </si>
  <si>
    <t>S521807</t>
  </si>
  <si>
    <t>S521808</t>
  </si>
  <si>
    <t>S521809</t>
  </si>
  <si>
    <t>S521810</t>
  </si>
  <si>
    <t>S521901</t>
  </si>
  <si>
    <t>S521902</t>
  </si>
  <si>
    <t>S521903</t>
  </si>
  <si>
    <t>S521904</t>
  </si>
  <si>
    <t>S521905</t>
  </si>
  <si>
    <t>S521906</t>
  </si>
  <si>
    <t>S521907</t>
  </si>
  <si>
    <t>S521908</t>
  </si>
  <si>
    <t>S521909</t>
  </si>
  <si>
    <t>S521910</t>
  </si>
  <si>
    <t>S522001</t>
  </si>
  <si>
    <t>S522002</t>
  </si>
  <si>
    <t>S522003</t>
  </si>
  <si>
    <t>S522004</t>
  </si>
  <si>
    <t>S522005</t>
  </si>
  <si>
    <t>S522006</t>
  </si>
  <si>
    <t>S522007</t>
  </si>
  <si>
    <t>S522008</t>
  </si>
  <si>
    <t>S522009</t>
  </si>
  <si>
    <t>S522010</t>
  </si>
  <si>
    <t>S522101</t>
  </si>
  <si>
    <t>S522102</t>
  </si>
  <si>
    <t>S522103</t>
  </si>
  <si>
    <t>S522104</t>
  </si>
  <si>
    <t>S522105</t>
  </si>
  <si>
    <t>S522106</t>
  </si>
  <si>
    <t>S522107</t>
  </si>
  <si>
    <t>S522108</t>
  </si>
  <si>
    <t>S522109</t>
  </si>
  <si>
    <t>S522110</t>
  </si>
  <si>
    <t>S522201</t>
  </si>
  <si>
    <t>S522202</t>
  </si>
  <si>
    <t>S522203</t>
  </si>
  <si>
    <t>S522204</t>
  </si>
  <si>
    <t>S522205</t>
  </si>
  <si>
    <t>S522206</t>
  </si>
  <si>
    <t>S522207</t>
  </si>
  <si>
    <t>S522208</t>
  </si>
  <si>
    <t>S522209</t>
  </si>
  <si>
    <t>S522210</t>
  </si>
  <si>
    <t>S522301</t>
  </si>
  <si>
    <t>S522302</t>
  </si>
  <si>
    <t>S522303</t>
  </si>
  <si>
    <t>S522304</t>
  </si>
  <si>
    <t>S522305</t>
  </si>
  <si>
    <t>S522306</t>
  </si>
  <si>
    <t>S522307</t>
  </si>
  <si>
    <t>S522308</t>
  </si>
  <si>
    <t>S522309</t>
  </si>
  <si>
    <t>S522310</t>
  </si>
  <si>
    <t>S522401</t>
  </si>
  <si>
    <t>S522402</t>
  </si>
  <si>
    <t>S522403</t>
  </si>
  <si>
    <t>S522404</t>
  </si>
  <si>
    <t>S522405</t>
  </si>
  <si>
    <t>S522406</t>
  </si>
  <si>
    <t>S522407</t>
  </si>
  <si>
    <t>S522408</t>
  </si>
  <si>
    <t>S522409</t>
  </si>
  <si>
    <t>S522410</t>
  </si>
  <si>
    <t>S522501</t>
  </si>
  <si>
    <t>S522502</t>
  </si>
  <si>
    <t>S522503</t>
  </si>
  <si>
    <t>S522504</t>
  </si>
  <si>
    <t>S522505</t>
  </si>
  <si>
    <t>S522506</t>
  </si>
  <si>
    <t>S522507</t>
  </si>
  <si>
    <t>S522508</t>
  </si>
  <si>
    <t>S522509</t>
  </si>
  <si>
    <t>S522510</t>
  </si>
  <si>
    <t>S522601</t>
  </si>
  <si>
    <t>S522602</t>
  </si>
  <si>
    <t>S522603</t>
  </si>
  <si>
    <t>S522604</t>
  </si>
  <si>
    <t>S522605</t>
  </si>
  <si>
    <t>S522606</t>
  </si>
  <si>
    <t>S522607</t>
  </si>
  <si>
    <t>S522608</t>
  </si>
  <si>
    <t>S522609</t>
  </si>
  <si>
    <t>S522610</t>
  </si>
  <si>
    <t>S522701</t>
  </si>
  <si>
    <t>S522702</t>
  </si>
  <si>
    <t>S522703</t>
  </si>
  <si>
    <t>S522704</t>
  </si>
  <si>
    <t>S522705</t>
  </si>
  <si>
    <t>S522706</t>
  </si>
  <si>
    <t>S522707</t>
  </si>
  <si>
    <t>S522708</t>
  </si>
  <si>
    <t>S522709</t>
  </si>
  <si>
    <t>S522710</t>
  </si>
  <si>
    <t>S522801</t>
  </si>
  <si>
    <t>S522802</t>
  </si>
  <si>
    <t>S522803</t>
  </si>
  <si>
    <t>S522804</t>
  </si>
  <si>
    <t>S522805</t>
  </si>
  <si>
    <t>S522806</t>
  </si>
  <si>
    <t>S522807</t>
  </si>
  <si>
    <t>S522808</t>
  </si>
  <si>
    <t>S522809</t>
  </si>
  <si>
    <t>S522810</t>
  </si>
  <si>
    <t>S522901</t>
  </si>
  <si>
    <t>S522902</t>
  </si>
  <si>
    <t>S522903</t>
  </si>
  <si>
    <t>S522904</t>
  </si>
  <si>
    <t>S522905</t>
  </si>
  <si>
    <t>S522906</t>
  </si>
  <si>
    <t>S522907</t>
  </si>
  <si>
    <t>S522908</t>
  </si>
  <si>
    <t>S522909</t>
  </si>
  <si>
    <t>S522910</t>
  </si>
  <si>
    <t>S523001</t>
  </si>
  <si>
    <t>S523002</t>
  </si>
  <si>
    <t>S523003</t>
  </si>
  <si>
    <t>S523004</t>
  </si>
  <si>
    <t>S523005</t>
  </si>
  <si>
    <t>S523006</t>
  </si>
  <si>
    <t>S523007</t>
  </si>
  <si>
    <t>S523008</t>
  </si>
  <si>
    <t>S523009</t>
  </si>
  <si>
    <t>S523010</t>
  </si>
  <si>
    <t>S523101</t>
  </si>
  <si>
    <t>S523102</t>
  </si>
  <si>
    <t>S523103</t>
  </si>
  <si>
    <t>S523104</t>
  </si>
  <si>
    <t>S523105</t>
  </si>
  <si>
    <t>S523106</t>
  </si>
  <si>
    <t>S523107</t>
  </si>
  <si>
    <t>S523108</t>
  </si>
  <si>
    <t>S523109</t>
  </si>
  <si>
    <t>S523110</t>
  </si>
  <si>
    <t>S523201</t>
  </si>
  <si>
    <t>S523202</t>
  </si>
  <si>
    <t>S523203</t>
  </si>
  <si>
    <t>S523204</t>
  </si>
  <si>
    <t>S523205</t>
  </si>
  <si>
    <t>S523206</t>
  </si>
  <si>
    <t>S523207</t>
  </si>
  <si>
    <t>S523208</t>
  </si>
  <si>
    <t>S523209</t>
  </si>
  <si>
    <t>S523210</t>
  </si>
  <si>
    <t>S523301</t>
  </si>
  <si>
    <t>S523302</t>
  </si>
  <si>
    <t>S523303</t>
  </si>
  <si>
    <t>S523304</t>
  </si>
  <si>
    <t>S523305</t>
  </si>
  <si>
    <t>S523306</t>
  </si>
  <si>
    <t>S523307</t>
  </si>
  <si>
    <t>S523308</t>
  </si>
  <si>
    <t>S523309</t>
  </si>
  <si>
    <t>S523310</t>
  </si>
  <si>
    <t>S523401</t>
  </si>
  <si>
    <t>S523402</t>
  </si>
  <si>
    <t>S523403</t>
  </si>
  <si>
    <t>S523404</t>
  </si>
  <si>
    <t>S523405</t>
  </si>
  <si>
    <t>S523406</t>
  </si>
  <si>
    <t>S523407</t>
  </si>
  <si>
    <t>S523408</t>
  </si>
  <si>
    <t>S523409</t>
  </si>
  <si>
    <t>S523410</t>
  </si>
  <si>
    <t>S523501</t>
  </si>
  <si>
    <t>S523502</t>
  </si>
  <si>
    <t>S523503</t>
  </si>
  <si>
    <t>S523504</t>
  </si>
  <si>
    <t>S523505</t>
  </si>
  <si>
    <t>S523506</t>
  </si>
  <si>
    <t>S523507</t>
  </si>
  <si>
    <t>S523508</t>
  </si>
  <si>
    <t>S523509</t>
  </si>
  <si>
    <t>S523510</t>
  </si>
  <si>
    <t>S523601</t>
  </si>
  <si>
    <t>S523602</t>
  </si>
  <si>
    <t>S523603</t>
  </si>
  <si>
    <t>S523604</t>
  </si>
  <si>
    <t>S523605</t>
  </si>
  <si>
    <t>S523606</t>
  </si>
  <si>
    <t>S523607</t>
  </si>
  <si>
    <t>S523608</t>
  </si>
  <si>
    <t>S523609</t>
  </si>
  <si>
    <t>S523610</t>
  </si>
  <si>
    <t>L53'!E10</t>
  </si>
  <si>
    <t>L53'!E11</t>
  </si>
  <si>
    <t>L53'!E12</t>
  </si>
  <si>
    <t>L53'!E13</t>
  </si>
  <si>
    <t>L53'!E14</t>
  </si>
  <si>
    <t>L53'!E15</t>
  </si>
  <si>
    <t>L53'!E16</t>
  </si>
  <si>
    <t>L53'!D10</t>
  </si>
  <si>
    <t>L53'!D11</t>
  </si>
  <si>
    <t>L53'!D12</t>
  </si>
  <si>
    <t>L53'!D13</t>
  </si>
  <si>
    <t>L53'!D14</t>
  </si>
  <si>
    <t>L53'!D15</t>
  </si>
  <si>
    <t>L53'!D16</t>
  </si>
  <si>
    <t>L53'!F10</t>
  </si>
  <si>
    <t>L53'!F11</t>
  </si>
  <si>
    <t>L53'!F12</t>
  </si>
  <si>
    <t>L53'!F13</t>
  </si>
  <si>
    <t>L53'!F14</t>
  </si>
  <si>
    <t>L53'!F15</t>
  </si>
  <si>
    <t>L53'!F16</t>
  </si>
  <si>
    <t>S530102</t>
  </si>
  <si>
    <t>S530202</t>
  </si>
  <si>
    <t>S530302</t>
  </si>
  <si>
    <t>S530402</t>
  </si>
  <si>
    <t>S530502</t>
  </si>
  <si>
    <t>S530602</t>
  </si>
  <si>
    <t>S530702</t>
  </si>
  <si>
    <t>S530103</t>
  </si>
  <si>
    <t>S530203</t>
  </si>
  <si>
    <t>S530303</t>
  </si>
  <si>
    <t>S530403</t>
  </si>
  <si>
    <t>S530503</t>
  </si>
  <si>
    <t>S530603</t>
  </si>
  <si>
    <t>S530703</t>
  </si>
  <si>
    <t>S530101</t>
  </si>
  <si>
    <t>S530201</t>
  </si>
  <si>
    <t>S530301</t>
  </si>
  <si>
    <t>S530401</t>
  </si>
  <si>
    <t>S530501</t>
  </si>
  <si>
    <t>S530601</t>
  </si>
  <si>
    <t>S530701</t>
  </si>
  <si>
    <t>L54'!F26</t>
  </si>
  <si>
    <t>L54'!D26</t>
  </si>
  <si>
    <t>L54'!F28</t>
  </si>
  <si>
    <t>L54'!D28</t>
  </si>
  <si>
    <t>L54'!F27</t>
  </si>
  <si>
    <t>L54'!D27</t>
  </si>
  <si>
    <t>L54'!F29</t>
  </si>
  <si>
    <t>L54'!D29</t>
  </si>
  <si>
    <t>L54'!F30</t>
  </si>
  <si>
    <t>L54'!D30</t>
  </si>
  <si>
    <t>L54'!F31</t>
  </si>
  <si>
    <t>L54'!D31</t>
  </si>
  <si>
    <t>L54'!F32</t>
  </si>
  <si>
    <t>L54'!D32</t>
  </si>
  <si>
    <t>L54'!F33</t>
  </si>
  <si>
    <t>L54'!D33</t>
  </si>
  <si>
    <t>L54'!F8</t>
  </si>
  <si>
    <t>L54'!D8</t>
  </si>
  <si>
    <t>L54'!F9</t>
  </si>
  <si>
    <t>L54'!D9</t>
  </si>
  <si>
    <t>L54'!F10</t>
  </si>
  <si>
    <t>L54'!D10</t>
  </si>
  <si>
    <t>L54'!F11</t>
  </si>
  <si>
    <t>L54'!D11</t>
  </si>
  <si>
    <t>L54'!F12</t>
  </si>
  <si>
    <t>L54'!D12</t>
  </si>
  <si>
    <t>L54'!F13</t>
  </si>
  <si>
    <t>L54'!D13</t>
  </si>
  <si>
    <t>L54'!F14</t>
  </si>
  <si>
    <t>L54'!D14</t>
  </si>
  <si>
    <t>L54'!F15</t>
  </si>
  <si>
    <t>L54'!D15</t>
  </si>
  <si>
    <t>L54'!F16</t>
  </si>
  <si>
    <t>L54'!D16</t>
  </si>
  <si>
    <t>L54'!F17</t>
  </si>
  <si>
    <t>L54'!D17</t>
  </si>
  <si>
    <t>L54'!F18</t>
  </si>
  <si>
    <t>L54'!D18</t>
  </si>
  <si>
    <t>L54'!F19</t>
  </si>
  <si>
    <t>L54'!D19</t>
  </si>
  <si>
    <t>L54'!F20</t>
  </si>
  <si>
    <t>L54'!D20</t>
  </si>
  <si>
    <t>L54'!F21</t>
  </si>
  <si>
    <t>L54'!D21</t>
  </si>
  <si>
    <t>L54'!F22</t>
  </si>
  <si>
    <t>L54'!D22</t>
  </si>
  <si>
    <t>L54'!F23</t>
  </si>
  <si>
    <t>L54'!D23</t>
  </si>
  <si>
    <t>L54'!F24</t>
  </si>
  <si>
    <t>L54'!D24</t>
  </si>
  <si>
    <t>L54'!F25</t>
  </si>
  <si>
    <t>L54'!D25</t>
  </si>
  <si>
    <t>L54'!G26</t>
  </si>
  <si>
    <t>L54'!E26</t>
  </si>
  <si>
    <t>L54'!G28</t>
  </si>
  <si>
    <t>L54'!E28</t>
  </si>
  <si>
    <t>L54'!G27</t>
  </si>
  <si>
    <t>L54'!E27</t>
  </si>
  <si>
    <t>L54'!G29</t>
  </si>
  <si>
    <t>L54'!E29</t>
  </si>
  <si>
    <t>L54'!G30</t>
  </si>
  <si>
    <t>L54'!E30</t>
  </si>
  <si>
    <t>L54'!G31</t>
  </si>
  <si>
    <t>L54'!E31</t>
  </si>
  <si>
    <t>L54'!G32</t>
  </si>
  <si>
    <t>L54'!E32</t>
  </si>
  <si>
    <t>L54'!G33</t>
  </si>
  <si>
    <t>L54'!E33</t>
  </si>
  <si>
    <t>L54'!G8</t>
  </si>
  <si>
    <t>L54'!E8</t>
  </si>
  <si>
    <t>L54'!G9</t>
  </si>
  <si>
    <t>L54'!E9</t>
  </si>
  <si>
    <t>L54'!G10</t>
  </si>
  <si>
    <t>L54'!E10</t>
  </si>
  <si>
    <t>L54'!G11</t>
  </si>
  <si>
    <t>L54'!E11</t>
  </si>
  <si>
    <t>L54'!G12</t>
  </si>
  <si>
    <t>L54'!E12</t>
  </si>
  <si>
    <t>L54'!G13</t>
  </si>
  <si>
    <t>L54'!E13</t>
  </si>
  <si>
    <t>L54'!G14</t>
  </si>
  <si>
    <t>L54'!E14</t>
  </si>
  <si>
    <t>L54'!G15</t>
  </si>
  <si>
    <t>L54'!E15</t>
  </si>
  <si>
    <t>L54'!G16</t>
  </si>
  <si>
    <t>L54'!E16</t>
  </si>
  <si>
    <t>L54'!G17</t>
  </si>
  <si>
    <t>L54'!E17</t>
  </si>
  <si>
    <t>L54'!G18</t>
  </si>
  <si>
    <t>L54'!E18</t>
  </si>
  <si>
    <t>L54'!G19</t>
  </si>
  <si>
    <t>L54'!E19</t>
  </si>
  <si>
    <t>L54'!G20</t>
  </si>
  <si>
    <t>L54'!E20</t>
  </si>
  <si>
    <t>L54'!G21</t>
  </si>
  <si>
    <t>L54'!E21</t>
  </si>
  <si>
    <t>L54'!G22</t>
  </si>
  <si>
    <t>L54'!E22</t>
  </si>
  <si>
    <t>L54'!G23</t>
  </si>
  <si>
    <t>L54'!E23</t>
  </si>
  <si>
    <t>L54'!G24</t>
  </si>
  <si>
    <t>L54'!E24</t>
  </si>
  <si>
    <t>L54'!G25</t>
  </si>
  <si>
    <t>L54'!E25</t>
  </si>
  <si>
    <t>S541902</t>
  </si>
  <si>
    <t>S541904</t>
  </si>
  <si>
    <t>S542102</t>
  </si>
  <si>
    <t>S542104</t>
  </si>
  <si>
    <t>S542002</t>
  </si>
  <si>
    <t>S542004</t>
  </si>
  <si>
    <t>S542202</t>
  </si>
  <si>
    <t>S542204</t>
  </si>
  <si>
    <t>S542302</t>
  </si>
  <si>
    <t>S542304</t>
  </si>
  <si>
    <t>S542402</t>
  </si>
  <si>
    <t>S542404</t>
  </si>
  <si>
    <t>S542502</t>
  </si>
  <si>
    <t>S542504</t>
  </si>
  <si>
    <t>S542602</t>
  </si>
  <si>
    <t>S542604</t>
  </si>
  <si>
    <t>S540102</t>
  </si>
  <si>
    <t>S540104</t>
  </si>
  <si>
    <t>S540202</t>
  </si>
  <si>
    <t>S540204</t>
  </si>
  <si>
    <t>S540302</t>
  </si>
  <si>
    <t>S540304</t>
  </si>
  <si>
    <t>S540402</t>
  </si>
  <si>
    <t>S540404</t>
  </si>
  <si>
    <t>S540502</t>
  </si>
  <si>
    <t>S540504</t>
  </si>
  <si>
    <t>S540602</t>
  </si>
  <si>
    <t>S540604</t>
  </si>
  <si>
    <t>S540702</t>
  </si>
  <si>
    <t>S540704</t>
  </si>
  <si>
    <t>S540802</t>
  </si>
  <si>
    <t>S540804</t>
  </si>
  <si>
    <t>S540902</t>
  </si>
  <si>
    <t>S540904</t>
  </si>
  <si>
    <t>S541002</t>
  </si>
  <si>
    <t>S541004</t>
  </si>
  <si>
    <t>S541102</t>
  </si>
  <si>
    <t>S541104</t>
  </si>
  <si>
    <t>S541202</t>
  </si>
  <si>
    <t>S541204</t>
  </si>
  <si>
    <t>S541302</t>
  </si>
  <si>
    <t>S541304</t>
  </si>
  <si>
    <t>S541402</t>
  </si>
  <si>
    <t>S541404</t>
  </si>
  <si>
    <t>S541502</t>
  </si>
  <si>
    <t>S541504</t>
  </si>
  <si>
    <t>S541602</t>
  </si>
  <si>
    <t>S541604</t>
  </si>
  <si>
    <t>S541702</t>
  </si>
  <si>
    <t>S541704</t>
  </si>
  <si>
    <t>S541802</t>
  </si>
  <si>
    <t>S541804</t>
  </si>
  <si>
    <t>S541901</t>
  </si>
  <si>
    <t>S541903</t>
  </si>
  <si>
    <t>S542101</t>
  </si>
  <si>
    <t>S542103</t>
  </si>
  <si>
    <t>S542001</t>
  </si>
  <si>
    <t>S542003</t>
  </si>
  <si>
    <t>S542201</t>
  </si>
  <si>
    <t>S542203</t>
  </si>
  <si>
    <t>S542301</t>
  </si>
  <si>
    <t>S542303</t>
  </si>
  <si>
    <t>S542401</t>
  </si>
  <si>
    <t>S542403</t>
  </si>
  <si>
    <t>S542501</t>
  </si>
  <si>
    <t>S542503</t>
  </si>
  <si>
    <t>S542601</t>
  </si>
  <si>
    <t>S542603</t>
  </si>
  <si>
    <t>S540101</t>
  </si>
  <si>
    <t>S540103</t>
  </si>
  <si>
    <t>S540201</t>
  </si>
  <si>
    <t>S540203</t>
  </si>
  <si>
    <t>S540301</t>
  </si>
  <si>
    <t>S540303</t>
  </si>
  <si>
    <t>S540401</t>
  </si>
  <si>
    <t>S540403</t>
  </si>
  <si>
    <t>S540501</t>
  </si>
  <si>
    <t>S540503</t>
  </si>
  <si>
    <t>S540601</t>
  </si>
  <si>
    <t>S540603</t>
  </si>
  <si>
    <t>S540701</t>
  </si>
  <si>
    <t>S540703</t>
  </si>
  <si>
    <t>S540801</t>
  </si>
  <si>
    <t>S540803</t>
  </si>
  <si>
    <t>S540901</t>
  </si>
  <si>
    <t>S540903</t>
  </si>
  <si>
    <t>S541001</t>
  </si>
  <si>
    <t>S541003</t>
  </si>
  <si>
    <t>S541101</t>
  </si>
  <si>
    <t>S541103</t>
  </si>
  <si>
    <t>S541201</t>
  </si>
  <si>
    <t>S541203</t>
  </si>
  <si>
    <t>S541301</t>
  </si>
  <si>
    <t>S541303</t>
  </si>
  <si>
    <t>S541401</t>
  </si>
  <si>
    <t>S541403</t>
  </si>
  <si>
    <t>S541501</t>
  </si>
  <si>
    <t>S541503</t>
  </si>
  <si>
    <t>S541601</t>
  </si>
  <si>
    <t>S541603</t>
  </si>
  <si>
    <t>S541701</t>
  </si>
  <si>
    <t>S541703</t>
  </si>
  <si>
    <t>S541801</t>
  </si>
  <si>
    <t>S541803</t>
  </si>
  <si>
    <t>L55'!F11</t>
  </si>
  <si>
    <t>L55'!D11</t>
  </si>
  <si>
    <t>L55'!F12</t>
  </si>
  <si>
    <t>L55'!D12</t>
  </si>
  <si>
    <t>L55'!F22</t>
  </si>
  <si>
    <t>L55'!D22</t>
  </si>
  <si>
    <t>L55'!F13</t>
  </si>
  <si>
    <t>L55'!D13</t>
  </si>
  <si>
    <t>L55'!F14</t>
  </si>
  <si>
    <t>L55'!D14</t>
  </si>
  <si>
    <t>L55'!F15</t>
  </si>
  <si>
    <t>L55'!D15</t>
  </si>
  <si>
    <t>L55'!F16</t>
  </si>
  <si>
    <t>L55'!D16</t>
  </si>
  <si>
    <t>L55'!F17</t>
  </si>
  <si>
    <t>L55'!D17</t>
  </si>
  <si>
    <t>L55'!F18</t>
  </si>
  <si>
    <t>L55'!D18</t>
  </si>
  <si>
    <t>L55'!F20</t>
  </si>
  <si>
    <t>L55'!D20</t>
  </si>
  <si>
    <t>L55'!F21</t>
  </si>
  <si>
    <t>L55'!D21</t>
  </si>
  <si>
    <t>L55'!F23</t>
  </si>
  <si>
    <t>L55'!D23</t>
  </si>
  <si>
    <t>L55'!F27</t>
  </si>
  <si>
    <t>L55'!D27</t>
  </si>
  <si>
    <t>L55'!F28</t>
  </si>
  <si>
    <t>L55'!D28</t>
  </si>
  <si>
    <t>L55'!F29</t>
  </si>
  <si>
    <t>L55'!D29</t>
  </si>
  <si>
    <t>L55'!F30</t>
  </si>
  <si>
    <t>L55'!D30</t>
  </si>
  <si>
    <t>L55'!F31</t>
  </si>
  <si>
    <t>L55'!D31</t>
  </si>
  <si>
    <t>L55'!F32</t>
  </si>
  <si>
    <t>L55'!D32</t>
  </si>
  <si>
    <t>L55'!F33</t>
  </si>
  <si>
    <t>L55'!D33</t>
  </si>
  <si>
    <t>L55'!F19</t>
  </si>
  <si>
    <t>L55'!D19</t>
  </si>
  <si>
    <t>L55'!F24</t>
  </si>
  <si>
    <t>L55'!D24</t>
  </si>
  <si>
    <t>L55'!F25</t>
  </si>
  <si>
    <t>L55'!D25</t>
  </si>
  <si>
    <t>L55'!F26</t>
  </si>
  <si>
    <t>L55'!D26</t>
  </si>
  <si>
    <t>L55'!G11</t>
  </si>
  <si>
    <t>L55'!E11</t>
  </si>
  <si>
    <t>L55'!G12</t>
  </si>
  <si>
    <t>L55'!E12</t>
  </si>
  <si>
    <t>L55'!G22</t>
  </si>
  <si>
    <t>L55'!E22</t>
  </si>
  <si>
    <t>L55'!G13</t>
  </si>
  <si>
    <t>L55'!E13</t>
  </si>
  <si>
    <t>L55'!G14</t>
  </si>
  <si>
    <t>L55'!E14</t>
  </si>
  <si>
    <t>L55'!G15</t>
  </si>
  <si>
    <t>L55'!E15</t>
  </si>
  <si>
    <t>L55'!G16</t>
  </si>
  <si>
    <t>L55'!E16</t>
  </si>
  <si>
    <t>L55'!G17</t>
  </si>
  <si>
    <t>L55'!E17</t>
  </si>
  <si>
    <t>L55'!G18</t>
  </si>
  <si>
    <t>L55'!E18</t>
  </si>
  <si>
    <t>L55'!G20</t>
  </si>
  <si>
    <t>L55'!E20</t>
  </si>
  <si>
    <t>L55'!G21</t>
  </si>
  <si>
    <t>L55'!E21</t>
  </si>
  <si>
    <t>L55'!G23</t>
  </si>
  <si>
    <t>L55'!E23</t>
  </si>
  <si>
    <t>L55'!G27</t>
  </si>
  <si>
    <t>L55'!E27</t>
  </si>
  <si>
    <t>L55'!G28</t>
  </si>
  <si>
    <t>L55'!E28</t>
  </si>
  <si>
    <t>L55'!G29</t>
  </si>
  <si>
    <t>L55'!E29</t>
  </si>
  <si>
    <t>L55'!G30</t>
  </si>
  <si>
    <t>L55'!E30</t>
  </si>
  <si>
    <t>L55'!G31</t>
  </si>
  <si>
    <t>L55'!E31</t>
  </si>
  <si>
    <t>L55'!G32</t>
  </si>
  <si>
    <t>L55'!E32</t>
  </si>
  <si>
    <t>L55'!G33</t>
  </si>
  <si>
    <t>L55'!E33</t>
  </si>
  <si>
    <t>L55'!G19</t>
  </si>
  <si>
    <t>L55'!E19</t>
  </si>
  <si>
    <t>L55'!G24</t>
  </si>
  <si>
    <t>L55'!E24</t>
  </si>
  <si>
    <t>L55'!G25</t>
  </si>
  <si>
    <t>L55'!E25</t>
  </si>
  <si>
    <t>L55'!G26</t>
  </si>
  <si>
    <t>L55'!E26</t>
  </si>
  <si>
    <t>S550102</t>
  </si>
  <si>
    <t>S550104</t>
  </si>
  <si>
    <t>S550202</t>
  </si>
  <si>
    <t>S550204</t>
  </si>
  <si>
    <t>S551202</t>
  </si>
  <si>
    <t>S551204</t>
  </si>
  <si>
    <t>S550302</t>
  </si>
  <si>
    <t>S550304</t>
  </si>
  <si>
    <t>S550402</t>
  </si>
  <si>
    <t>S550404</t>
  </si>
  <si>
    <t>S550502</t>
  </si>
  <si>
    <t>S550504</t>
  </si>
  <si>
    <t>S550602</t>
  </si>
  <si>
    <t>S550604</t>
  </si>
  <si>
    <t>S550702</t>
  </si>
  <si>
    <t>S550704</t>
  </si>
  <si>
    <t>S550802</t>
  </si>
  <si>
    <t>S550804</t>
  </si>
  <si>
    <t>S551002</t>
  </si>
  <si>
    <t>S551004</t>
  </si>
  <si>
    <t>S551102</t>
  </si>
  <si>
    <t>S551104</t>
  </si>
  <si>
    <t>S551302</t>
  </si>
  <si>
    <t>S551304</t>
  </si>
  <si>
    <t>S551702</t>
  </si>
  <si>
    <t>S551704</t>
  </si>
  <si>
    <t>S551802</t>
  </si>
  <si>
    <t>S551804</t>
  </si>
  <si>
    <t>S551902</t>
  </si>
  <si>
    <t>S551904</t>
  </si>
  <si>
    <t>S552002</t>
  </si>
  <si>
    <t>S552004</t>
  </si>
  <si>
    <t>S552102</t>
  </si>
  <si>
    <t>S552104</t>
  </si>
  <si>
    <t>S552202</t>
  </si>
  <si>
    <t>S552204</t>
  </si>
  <si>
    <t>S552302</t>
  </si>
  <si>
    <t>S552304</t>
  </si>
  <si>
    <t>S550902</t>
  </si>
  <si>
    <t>S550904</t>
  </si>
  <si>
    <t>S551402</t>
  </si>
  <si>
    <t>S551404</t>
  </si>
  <si>
    <t>S551502</t>
  </si>
  <si>
    <t>S551504</t>
  </si>
  <si>
    <t>S551602</t>
  </si>
  <si>
    <t>S551604</t>
  </si>
  <si>
    <t>S550101</t>
  </si>
  <si>
    <t>S550103</t>
  </si>
  <si>
    <t>S550201</t>
  </si>
  <si>
    <t>S550203</t>
  </si>
  <si>
    <t>S551201</t>
  </si>
  <si>
    <t>S551203</t>
  </si>
  <si>
    <t>S550301</t>
  </si>
  <si>
    <t>S550303</t>
  </si>
  <si>
    <t>S550401</t>
  </si>
  <si>
    <t>S550403</t>
  </si>
  <si>
    <t>S550501</t>
  </si>
  <si>
    <t>S550503</t>
  </si>
  <si>
    <t>S550601</t>
  </si>
  <si>
    <t>S550603</t>
  </si>
  <si>
    <t>S550701</t>
  </si>
  <si>
    <t>S550703</t>
  </si>
  <si>
    <t>S550801</t>
  </si>
  <si>
    <t>S550803</t>
  </si>
  <si>
    <t>S551001</t>
  </si>
  <si>
    <t>S551003</t>
  </si>
  <si>
    <t>S551101</t>
  </si>
  <si>
    <t>S551103</t>
  </si>
  <si>
    <t>S551301</t>
  </si>
  <si>
    <t>S551303</t>
  </si>
  <si>
    <t>S551701</t>
  </si>
  <si>
    <t>S551703</t>
  </si>
  <si>
    <t>S551801</t>
  </si>
  <si>
    <t>S551803</t>
  </si>
  <si>
    <t>S551901</t>
  </si>
  <si>
    <t>S551903</t>
  </si>
  <si>
    <t>S552001</t>
  </si>
  <si>
    <t>S552003</t>
  </si>
  <si>
    <t>S552101</t>
  </si>
  <si>
    <t>S552103</t>
  </si>
  <si>
    <t>S552201</t>
  </si>
  <si>
    <t>S552203</t>
  </si>
  <si>
    <t>S552301</t>
  </si>
  <si>
    <t>S552303</t>
  </si>
  <si>
    <t>S550901</t>
  </si>
  <si>
    <t>S550903</t>
  </si>
  <si>
    <t>S551401</t>
  </si>
  <si>
    <t>S551403</t>
  </si>
  <si>
    <t>S551501</t>
  </si>
  <si>
    <t>S551503</t>
  </si>
  <si>
    <t>S551601</t>
  </si>
  <si>
    <t>S551603</t>
  </si>
  <si>
    <t>L56'!F9</t>
  </si>
  <si>
    <t>L56'!D9</t>
  </si>
  <si>
    <t>L56'!F20</t>
  </si>
  <si>
    <t>L56'!D20</t>
  </si>
  <si>
    <t>L56'!F21</t>
  </si>
  <si>
    <t>L56'!D21</t>
  </si>
  <si>
    <t>L56'!F22</t>
  </si>
  <si>
    <t>L56'!D22</t>
  </si>
  <si>
    <t>L56'!F23</t>
  </si>
  <si>
    <t>L56'!D23</t>
  </si>
  <si>
    <t>L56'!F24</t>
  </si>
  <si>
    <t>L56'!D24</t>
  </si>
  <si>
    <t>L56'!F25</t>
  </si>
  <si>
    <t>L56'!D25</t>
  </si>
  <si>
    <t>L56'!F26</t>
  </si>
  <si>
    <t>L56'!D26</t>
  </si>
  <si>
    <t>L56'!F8</t>
  </si>
  <si>
    <t>L56'!D8</t>
  </si>
  <si>
    <t>L56'!F11</t>
  </si>
  <si>
    <t>L56'!D11</t>
  </si>
  <si>
    <t>L56'!F10</t>
  </si>
  <si>
    <t>L56'!D10</t>
  </si>
  <si>
    <t>L56'!F12</t>
  </si>
  <si>
    <t>L56'!D12</t>
  </si>
  <si>
    <t>L56'!F13</t>
  </si>
  <si>
    <t>L56'!D13</t>
  </si>
  <si>
    <t>L56'!F14</t>
  </si>
  <si>
    <t>L56'!D14</t>
  </si>
  <si>
    <t>L56'!F15</t>
  </si>
  <si>
    <t>L56'!D15</t>
  </si>
  <si>
    <t>L56'!F16</t>
  </si>
  <si>
    <t>L56'!D16</t>
  </si>
  <si>
    <t>L56'!F17</t>
  </si>
  <si>
    <t>L56'!D17</t>
  </si>
  <si>
    <t>L56'!F18</t>
  </si>
  <si>
    <t>L56'!D18</t>
  </si>
  <si>
    <t>L56'!F19</t>
  </si>
  <si>
    <t>L56'!D19</t>
  </si>
  <si>
    <t>L56'!G9</t>
  </si>
  <si>
    <t>L56'!E9</t>
  </si>
  <si>
    <t>L56'!G20</t>
  </si>
  <si>
    <t>L56'!E20</t>
  </si>
  <si>
    <t>L56'!G21</t>
  </si>
  <si>
    <t>L56'!E21</t>
  </si>
  <si>
    <t>L56'!G22</t>
  </si>
  <si>
    <t>L56'!E22</t>
  </si>
  <si>
    <t>L56'!G23</t>
  </si>
  <si>
    <t>L56'!E23</t>
  </si>
  <si>
    <t>L56'!G24</t>
  </si>
  <si>
    <t>L56'!E24</t>
  </si>
  <si>
    <t>L56'!G25</t>
  </si>
  <si>
    <t>L56'!E25</t>
  </si>
  <si>
    <t>L56'!G26</t>
  </si>
  <si>
    <t>L56'!E26</t>
  </si>
  <si>
    <t>L56'!G8</t>
  </si>
  <si>
    <t>L56'!E8</t>
  </si>
  <si>
    <t>L56'!G11</t>
  </si>
  <si>
    <t>L56'!E11</t>
  </si>
  <si>
    <t>L56'!G10</t>
  </si>
  <si>
    <t>L56'!E10</t>
  </si>
  <si>
    <t>L56'!G12</t>
  </si>
  <si>
    <t>L56'!E12</t>
  </si>
  <si>
    <t>L56'!G13</t>
  </si>
  <si>
    <t>L56'!E13</t>
  </si>
  <si>
    <t>L56'!G14</t>
  </si>
  <si>
    <t>L56'!E14</t>
  </si>
  <si>
    <t>L56'!G15</t>
  </si>
  <si>
    <t>L56'!E15</t>
  </si>
  <si>
    <t>L56'!G16</t>
  </si>
  <si>
    <t>L56'!E16</t>
  </si>
  <si>
    <t>L56'!G17</t>
  </si>
  <si>
    <t>L56'!E17</t>
  </si>
  <si>
    <t>L56'!G18</t>
  </si>
  <si>
    <t>L56'!E18</t>
  </si>
  <si>
    <t>L56'!G19</t>
  </si>
  <si>
    <t>L56'!E19</t>
  </si>
  <si>
    <t>S560202</t>
  </si>
  <si>
    <t>S560204</t>
  </si>
  <si>
    <t>S561302</t>
  </si>
  <si>
    <t>S561304</t>
  </si>
  <si>
    <t>S561402</t>
  </si>
  <si>
    <t>S561404</t>
  </si>
  <si>
    <t>S561502</t>
  </si>
  <si>
    <t>S561504</t>
  </si>
  <si>
    <t>S561602</t>
  </si>
  <si>
    <t>S561604</t>
  </si>
  <si>
    <t>S561702</t>
  </si>
  <si>
    <t>S561704</t>
  </si>
  <si>
    <t>S561802</t>
  </si>
  <si>
    <t>S561804</t>
  </si>
  <si>
    <t>S561902</t>
  </si>
  <si>
    <t>S561904</t>
  </si>
  <si>
    <t>S560102</t>
  </si>
  <si>
    <t>S560104</t>
  </si>
  <si>
    <t>S560402</t>
  </si>
  <si>
    <t>S560404</t>
  </si>
  <si>
    <t>S560302</t>
  </si>
  <si>
    <t>S560304</t>
  </si>
  <si>
    <t>S560502</t>
  </si>
  <si>
    <t>S560504</t>
  </si>
  <si>
    <t>S560602</t>
  </si>
  <si>
    <t>S560604</t>
  </si>
  <si>
    <t>S560702</t>
  </si>
  <si>
    <t>S560704</t>
  </si>
  <si>
    <t>S560802</t>
  </si>
  <si>
    <t>S560804</t>
  </si>
  <si>
    <t>S560902</t>
  </si>
  <si>
    <t>S560904</t>
  </si>
  <si>
    <t>S561002</t>
  </si>
  <si>
    <t>S561004</t>
  </si>
  <si>
    <t>S561102</t>
  </si>
  <si>
    <t>S561104</t>
  </si>
  <si>
    <t>S561202</t>
  </si>
  <si>
    <t>S561204</t>
  </si>
  <si>
    <t>S560201</t>
  </si>
  <si>
    <t>S560203</t>
  </si>
  <si>
    <t>S561301</t>
  </si>
  <si>
    <t>S561303</t>
  </si>
  <si>
    <t>S561401</t>
  </si>
  <si>
    <t>S561403</t>
  </si>
  <si>
    <t>S561501</t>
  </si>
  <si>
    <t>S561503</t>
  </si>
  <si>
    <t>S561601</t>
  </si>
  <si>
    <t>S561603</t>
  </si>
  <si>
    <t>S561701</t>
  </si>
  <si>
    <t>S561703</t>
  </si>
  <si>
    <t>S561801</t>
  </si>
  <si>
    <t>S561803</t>
  </si>
  <si>
    <t>S561901</t>
  </si>
  <si>
    <t>S561903</t>
  </si>
  <si>
    <t>S560101</t>
  </si>
  <si>
    <t>S560103</t>
  </si>
  <si>
    <t>S560401</t>
  </si>
  <si>
    <t>S560403</t>
  </si>
  <si>
    <t>S560301</t>
  </si>
  <si>
    <t>S560303</t>
  </si>
  <si>
    <t>S560501</t>
  </si>
  <si>
    <t>S560503</t>
  </si>
  <si>
    <t>S560601</t>
  </si>
  <si>
    <t>S560603</t>
  </si>
  <si>
    <t>S560701</t>
  </si>
  <si>
    <t>S560703</t>
  </si>
  <si>
    <t>S560801</t>
  </si>
  <si>
    <t>S560803</t>
  </si>
  <si>
    <t>S560901</t>
  </si>
  <si>
    <t>S560903</t>
  </si>
  <si>
    <t>S561001</t>
  </si>
  <si>
    <t>S561003</t>
  </si>
  <si>
    <t>S561101</t>
  </si>
  <si>
    <t>S561103</t>
  </si>
  <si>
    <t>S561201</t>
  </si>
  <si>
    <t>S561203</t>
  </si>
  <si>
    <t>L57'!K15</t>
  </si>
  <si>
    <t>L57'!J15</t>
  </si>
  <si>
    <t>L57'!I15</t>
  </si>
  <si>
    <t>L57'!H15</t>
  </si>
  <si>
    <t>L57'!G15</t>
  </si>
  <si>
    <t>L57'!F15</t>
  </si>
  <si>
    <t>L57'!E15</t>
  </si>
  <si>
    <t>L57'!D15</t>
  </si>
  <si>
    <t>L57'!C15</t>
  </si>
  <si>
    <t>L57'!K11</t>
  </si>
  <si>
    <t>L57'!J11</t>
  </si>
  <si>
    <t>L57'!I11</t>
  </si>
  <si>
    <t>L57'!H11</t>
  </si>
  <si>
    <t>L57'!G11</t>
  </si>
  <si>
    <t>L57'!F11</t>
  </si>
  <si>
    <t>L57'!E11</t>
  </si>
  <si>
    <t>L57'!D11</t>
  </si>
  <si>
    <t>L57'!C11</t>
  </si>
  <si>
    <t>L57'!K13</t>
  </si>
  <si>
    <t>L57'!J13</t>
  </si>
  <si>
    <t>L57'!I13</t>
  </si>
  <si>
    <t>L57'!H13</t>
  </si>
  <si>
    <t>L57'!G13</t>
  </si>
  <si>
    <t>L57'!F13</t>
  </si>
  <si>
    <t>L57'!E13</t>
  </si>
  <si>
    <t>L57'!D13</t>
  </si>
  <si>
    <t>L57'!C13</t>
  </si>
  <si>
    <t>L57'!K14</t>
  </si>
  <si>
    <t>L57'!J14</t>
  </si>
  <si>
    <t>L57'!I14</t>
  </si>
  <si>
    <t>L57'!H14</t>
  </si>
  <si>
    <t>L57'!G14</t>
  </si>
  <si>
    <t>L57'!F14</t>
  </si>
  <si>
    <t>L57'!E14</t>
  </si>
  <si>
    <t>L57'!D14</t>
  </si>
  <si>
    <t>L57'!C14</t>
  </si>
  <si>
    <t>L57'!K12</t>
  </si>
  <si>
    <t>L57'!J12</t>
  </si>
  <si>
    <t>L57'!I12</t>
  </si>
  <si>
    <t>L57'!H12</t>
  </si>
  <si>
    <t>L57'!G12</t>
  </si>
  <si>
    <t>L57'!F12</t>
  </si>
  <si>
    <t>L57'!E12</t>
  </si>
  <si>
    <t>L57'!D12</t>
  </si>
  <si>
    <t>L57'!C12</t>
  </si>
  <si>
    <t>L57'!T15</t>
  </si>
  <si>
    <t>L57'!S15</t>
  </si>
  <si>
    <t>L57'!R15</t>
  </si>
  <si>
    <t>L57'!Q15</t>
  </si>
  <si>
    <t>L57'!P15</t>
  </si>
  <si>
    <t>L57'!O15</t>
  </si>
  <si>
    <t>L57'!N15</t>
  </si>
  <si>
    <t>L57'!M15</t>
  </si>
  <si>
    <t>L57'!L15</t>
  </si>
  <si>
    <t>L57'!T11</t>
  </si>
  <si>
    <t>L57'!S11</t>
  </si>
  <si>
    <t>L57'!R11</t>
  </si>
  <si>
    <t>L57'!Q11</t>
  </si>
  <si>
    <t>L57'!P11</t>
  </si>
  <si>
    <t>L57'!O11</t>
  </si>
  <si>
    <t>L57'!N11</t>
  </si>
  <si>
    <t>L57'!M11</t>
  </si>
  <si>
    <t>L57'!L11</t>
  </si>
  <si>
    <t>L57'!T13</t>
  </si>
  <si>
    <t>L57'!S13</t>
  </si>
  <si>
    <t>L57'!R13</t>
  </si>
  <si>
    <t>L57'!Q13</t>
  </si>
  <si>
    <t>L57'!P13</t>
  </si>
  <si>
    <t>L57'!O13</t>
  </si>
  <si>
    <t>L57'!N13</t>
  </si>
  <si>
    <t>L57'!M13</t>
  </si>
  <si>
    <t>L57'!L13</t>
  </si>
  <si>
    <t>L57'!T14</t>
  </si>
  <si>
    <t>L57'!S14</t>
  </si>
  <si>
    <t>L57'!R14</t>
  </si>
  <si>
    <t>L57'!Q14</t>
  </si>
  <si>
    <t>L57'!P14</t>
  </si>
  <si>
    <t>L57'!O14</t>
  </si>
  <si>
    <t>L57'!N14</t>
  </si>
  <si>
    <t>L57'!M14</t>
  </si>
  <si>
    <t>L57'!L14</t>
  </si>
  <si>
    <t>L57'!T12</t>
  </si>
  <si>
    <t>L57'!S12</t>
  </si>
  <si>
    <t>L57'!R12</t>
  </si>
  <si>
    <t>L57'!Q12</t>
  </si>
  <si>
    <t>L57'!P12</t>
  </si>
  <si>
    <t>L57'!O12</t>
  </si>
  <si>
    <t>L57'!N12</t>
  </si>
  <si>
    <t>L57'!M12</t>
  </si>
  <si>
    <t>L57'!L12</t>
  </si>
  <si>
    <t>S570510</t>
  </si>
  <si>
    <t>S570511</t>
  </si>
  <si>
    <t>S570512</t>
  </si>
  <si>
    <t>S570513</t>
  </si>
  <si>
    <t>S570514</t>
  </si>
  <si>
    <t>S570515</t>
  </si>
  <si>
    <t>S570516</t>
  </si>
  <si>
    <t>S570517</t>
  </si>
  <si>
    <t>S570518</t>
  </si>
  <si>
    <t>S570110</t>
  </si>
  <si>
    <t>S570111</t>
  </si>
  <si>
    <t>S570112</t>
  </si>
  <si>
    <t>S570113</t>
  </si>
  <si>
    <t>S570114</t>
  </si>
  <si>
    <t>S570115</t>
  </si>
  <si>
    <t>S570116</t>
  </si>
  <si>
    <t>S570117</t>
  </si>
  <si>
    <t>S570118</t>
  </si>
  <si>
    <t>S570310</t>
  </si>
  <si>
    <t>S570311</t>
  </si>
  <si>
    <t>S570312</t>
  </si>
  <si>
    <t>S570313</t>
  </si>
  <si>
    <t>S570314</t>
  </si>
  <si>
    <t>S570315</t>
  </si>
  <si>
    <t>S570316</t>
  </si>
  <si>
    <t>S570317</t>
  </si>
  <si>
    <t>S570318</t>
  </si>
  <si>
    <t>S570410</t>
  </si>
  <si>
    <t>S570411</t>
  </si>
  <si>
    <t>S570412</t>
  </si>
  <si>
    <t>S570413</t>
  </si>
  <si>
    <t>S570414</t>
  </si>
  <si>
    <t>S570415</t>
  </si>
  <si>
    <t>S570416</t>
  </si>
  <si>
    <t>S570417</t>
  </si>
  <si>
    <t>S570418</t>
  </si>
  <si>
    <t>S570210</t>
  </si>
  <si>
    <t>S570211</t>
  </si>
  <si>
    <t>S570212</t>
  </si>
  <si>
    <t>S570213</t>
  </si>
  <si>
    <t>S570214</t>
  </si>
  <si>
    <t>S570215</t>
  </si>
  <si>
    <t>S570216</t>
  </si>
  <si>
    <t>S570217</t>
  </si>
  <si>
    <t>S570218</t>
  </si>
  <si>
    <t>S570501</t>
  </si>
  <si>
    <t>S570502</t>
  </si>
  <si>
    <t>S570503</t>
  </si>
  <si>
    <t>S570504</t>
  </si>
  <si>
    <t>S570505</t>
  </si>
  <si>
    <t>S570506</t>
  </si>
  <si>
    <t>S570507</t>
  </si>
  <si>
    <t>S570508</t>
  </si>
  <si>
    <t>S570509</t>
  </si>
  <si>
    <t>S570101</t>
  </si>
  <si>
    <t>S570102</t>
  </si>
  <si>
    <t>S570103</t>
  </si>
  <si>
    <t>S570104</t>
  </si>
  <si>
    <t>S570105</t>
  </si>
  <si>
    <t>S570106</t>
  </si>
  <si>
    <t>S570107</t>
  </si>
  <si>
    <t>S570108</t>
  </si>
  <si>
    <t>S570109</t>
  </si>
  <si>
    <t>S570301</t>
  </si>
  <si>
    <t>S570302</t>
  </si>
  <si>
    <t>S570303</t>
  </si>
  <si>
    <t>S570304</t>
  </si>
  <si>
    <t>S570305</t>
  </si>
  <si>
    <t>S570306</t>
  </si>
  <si>
    <t>S570307</t>
  </si>
  <si>
    <t>S570308</t>
  </si>
  <si>
    <t>S570309</t>
  </si>
  <si>
    <t>S570401</t>
  </si>
  <si>
    <t>S570402</t>
  </si>
  <si>
    <t>S570403</t>
  </si>
  <si>
    <t>S570404</t>
  </si>
  <si>
    <t>S570405</t>
  </si>
  <si>
    <t>S570406</t>
  </si>
  <si>
    <t>S570407</t>
  </si>
  <si>
    <t>S570408</t>
  </si>
  <si>
    <t>S570409</t>
  </si>
  <si>
    <t>S570201</t>
  </si>
  <si>
    <t>S570202</t>
  </si>
  <si>
    <t>S570203</t>
  </si>
  <si>
    <t>S570204</t>
  </si>
  <si>
    <t>S570205</t>
  </si>
  <si>
    <t>S570206</t>
  </si>
  <si>
    <t>S570207</t>
  </si>
  <si>
    <t>S570208</t>
  </si>
  <si>
    <t>S570209</t>
  </si>
  <si>
    <t>L58'!T15</t>
  </si>
  <si>
    <t>L58'!S15</t>
  </si>
  <si>
    <t>L58'!R15</t>
  </si>
  <si>
    <t>L58'!Q15</t>
  </si>
  <si>
    <t>L58'!P15</t>
  </si>
  <si>
    <t>L58'!O15</t>
  </si>
  <si>
    <t>L58'!N15</t>
  </si>
  <si>
    <t>L58'!M15</t>
  </si>
  <si>
    <t>L58'!L15</t>
  </si>
  <si>
    <t>L58'!T11</t>
  </si>
  <si>
    <t>L58'!S11</t>
  </si>
  <si>
    <t>L58'!R11</t>
  </si>
  <si>
    <t>L58'!Q11</t>
  </si>
  <si>
    <t>L58'!P11</t>
  </si>
  <si>
    <t>L58'!O11</t>
  </si>
  <si>
    <t>L58'!N11</t>
  </si>
  <si>
    <t>L58'!M11</t>
  </si>
  <si>
    <t>L58'!L11</t>
  </si>
  <si>
    <t>L58'!T13</t>
  </si>
  <si>
    <t>L58'!S13</t>
  </si>
  <si>
    <t>L58'!R13</t>
  </si>
  <si>
    <t>L58'!Q13</t>
  </si>
  <si>
    <t>L58'!P13</t>
  </si>
  <si>
    <t>L58'!O13</t>
  </si>
  <si>
    <t>L58'!N13</t>
  </si>
  <si>
    <t>L58'!M13</t>
  </si>
  <si>
    <t>L58'!L13</t>
  </si>
  <si>
    <t>L58'!T14</t>
  </si>
  <si>
    <t>L58'!S14</t>
  </si>
  <si>
    <t>L58'!R14</t>
  </si>
  <si>
    <t>L58'!Q14</t>
  </si>
  <si>
    <t>L58'!P14</t>
  </si>
  <si>
    <t>L58'!O14</t>
  </si>
  <si>
    <t>L58'!N14</t>
  </si>
  <si>
    <t>L58'!M14</t>
  </si>
  <si>
    <t>L58'!L14</t>
  </si>
  <si>
    <t>L58'!T12</t>
  </si>
  <si>
    <t>L58'!S12</t>
  </si>
  <si>
    <t>L58'!R12</t>
  </si>
  <si>
    <t>L58'!Q12</t>
  </si>
  <si>
    <t>L58'!P12</t>
  </si>
  <si>
    <t>L58'!O12</t>
  </si>
  <si>
    <t>L58'!N12</t>
  </si>
  <si>
    <t>L58'!M12</t>
  </si>
  <si>
    <t>L58'!L12</t>
  </si>
  <si>
    <t>L58'!K15</t>
  </si>
  <si>
    <t>L58'!J15</t>
  </si>
  <si>
    <t>L58'!I15</t>
  </si>
  <si>
    <t>L58'!H15</t>
  </si>
  <si>
    <t>L58'!G15</t>
  </si>
  <si>
    <t>L58'!F15</t>
  </si>
  <si>
    <t>L58'!E15</t>
  </si>
  <si>
    <t>L58'!D15</t>
  </si>
  <si>
    <t>L58'!C15</t>
  </si>
  <si>
    <t>L58'!K11</t>
  </si>
  <si>
    <t>L58'!J11</t>
  </si>
  <si>
    <t>L58'!I11</t>
  </si>
  <si>
    <t>L58'!H11</t>
  </si>
  <si>
    <t>L58'!G11</t>
  </si>
  <si>
    <t>L58'!F11</t>
  </si>
  <si>
    <t>L58'!E11</t>
  </si>
  <si>
    <t>L58'!D11</t>
  </si>
  <si>
    <t>L58'!C11</t>
  </si>
  <si>
    <t>L58'!K13</t>
  </si>
  <si>
    <t>L58'!J13</t>
  </si>
  <si>
    <t>L58'!I13</t>
  </si>
  <si>
    <t>L58'!H13</t>
  </si>
  <si>
    <t>L58'!G13</t>
  </si>
  <si>
    <t>L58'!F13</t>
  </si>
  <si>
    <t>L58'!E13</t>
  </si>
  <si>
    <t>L58'!D13</t>
  </si>
  <si>
    <t>L58'!C13</t>
  </si>
  <si>
    <t>L58'!K14</t>
  </si>
  <si>
    <t>L58'!J14</t>
  </si>
  <si>
    <t>L58'!I14</t>
  </si>
  <si>
    <t>L58'!H14</t>
  </si>
  <si>
    <t>L58'!G14</t>
  </si>
  <si>
    <t>L58'!F14</t>
  </si>
  <si>
    <t>L58'!E14</t>
  </si>
  <si>
    <t>L58'!D14</t>
  </si>
  <si>
    <t>L58'!C14</t>
  </si>
  <si>
    <t>L58'!K12</t>
  </si>
  <si>
    <t>L58'!J12</t>
  </si>
  <si>
    <t>L58'!I12</t>
  </si>
  <si>
    <t>L58'!H12</t>
  </si>
  <si>
    <t>L58'!G12</t>
  </si>
  <si>
    <t>L58'!F12</t>
  </si>
  <si>
    <t>L58'!E12</t>
  </si>
  <si>
    <t>L58'!D12</t>
  </si>
  <si>
    <t>L58'!C12</t>
  </si>
  <si>
    <t>L58'!AC15</t>
  </si>
  <si>
    <t>L58'!AB15</t>
  </si>
  <si>
    <t>L58'!AA15</t>
  </si>
  <si>
    <t>L58'!Z15</t>
  </si>
  <si>
    <t>L58'!Y15</t>
  </si>
  <si>
    <t>L58'!X15</t>
  </si>
  <si>
    <t>L58'!W15</t>
  </si>
  <si>
    <t>L58'!V15</t>
  </si>
  <si>
    <t>L58'!U15</t>
  </si>
  <si>
    <t>L58'!AC11</t>
  </si>
  <si>
    <t>L58'!AB11</t>
  </si>
  <si>
    <t>L58'!AA11</t>
  </si>
  <si>
    <t>L58'!Z11</t>
  </si>
  <si>
    <t>L58'!Y11</t>
  </si>
  <si>
    <t>L58'!X11</t>
  </si>
  <si>
    <t>L58'!W11</t>
  </si>
  <si>
    <t>L58'!V11</t>
  </si>
  <si>
    <t>L58'!U11</t>
  </si>
  <si>
    <t>L58'!AC13</t>
  </si>
  <si>
    <t>L58'!AB13</t>
  </si>
  <si>
    <t>L58'!AA13</t>
  </si>
  <si>
    <t>L58'!Z13</t>
  </si>
  <si>
    <t>L58'!Y13</t>
  </si>
  <si>
    <t>L58'!X13</t>
  </si>
  <si>
    <t>L58'!W13</t>
  </si>
  <si>
    <t>L58'!V13</t>
  </si>
  <si>
    <t>L58'!U13</t>
  </si>
  <si>
    <t>L58'!AC14</t>
  </si>
  <si>
    <t>L58'!AB14</t>
  </si>
  <si>
    <t>L58'!AA14</t>
  </si>
  <si>
    <t>L58'!Z14</t>
  </si>
  <si>
    <t>L58'!Y14</t>
  </si>
  <si>
    <t>L58'!X14</t>
  </si>
  <si>
    <t>L58'!W14</t>
  </si>
  <si>
    <t>L58'!V14</t>
  </si>
  <si>
    <t>L58'!U14</t>
  </si>
  <si>
    <t>L58'!AC12</t>
  </si>
  <si>
    <t>L58'!AB12</t>
  </si>
  <si>
    <t>L58'!AA12</t>
  </si>
  <si>
    <t>L58'!Z12</t>
  </si>
  <si>
    <t>L58'!Y12</t>
  </si>
  <si>
    <t>L58'!X12</t>
  </si>
  <si>
    <t>L58'!W12</t>
  </si>
  <si>
    <t>L58'!V12</t>
  </si>
  <si>
    <t>L58'!U12</t>
  </si>
  <si>
    <t>S580510</t>
  </si>
  <si>
    <t>S580511</t>
  </si>
  <si>
    <t>S580512</t>
  </si>
  <si>
    <t>S580513</t>
  </si>
  <si>
    <t>S580514</t>
  </si>
  <si>
    <t>S580515</t>
  </si>
  <si>
    <t>S580516</t>
  </si>
  <si>
    <t>S580517</t>
  </si>
  <si>
    <t>S580518</t>
  </si>
  <si>
    <t>S580110</t>
  </si>
  <si>
    <t>S580111</t>
  </si>
  <si>
    <t>S580112</t>
  </si>
  <si>
    <t>S580113</t>
  </si>
  <si>
    <t>S580114</t>
  </si>
  <si>
    <t>S580115</t>
  </si>
  <si>
    <t>S580116</t>
  </si>
  <si>
    <t>S580117</t>
  </si>
  <si>
    <t>S580118</t>
  </si>
  <si>
    <t>S580310</t>
  </si>
  <si>
    <t>S580311</t>
  </si>
  <si>
    <t>S580312</t>
  </si>
  <si>
    <t>S580313</t>
  </si>
  <si>
    <t>S580314</t>
  </si>
  <si>
    <t>S580315</t>
  </si>
  <si>
    <t>S580316</t>
  </si>
  <si>
    <t>S580317</t>
  </si>
  <si>
    <t>S580318</t>
  </si>
  <si>
    <t>S580410</t>
  </si>
  <si>
    <t>S580411</t>
  </si>
  <si>
    <t>S580412</t>
  </si>
  <si>
    <t>S580413</t>
  </si>
  <si>
    <t>S580414</t>
  </si>
  <si>
    <t>S580415</t>
  </si>
  <si>
    <t>S580416</t>
  </si>
  <si>
    <t>S580417</t>
  </si>
  <si>
    <t>S580418</t>
  </si>
  <si>
    <t>S580210</t>
  </si>
  <si>
    <t>S580211</t>
  </si>
  <si>
    <t>S580212</t>
  </si>
  <si>
    <t>S580213</t>
  </si>
  <si>
    <t>S580214</t>
  </si>
  <si>
    <t>S580215</t>
  </si>
  <si>
    <t>S580216</t>
  </si>
  <si>
    <t>S580217</t>
  </si>
  <si>
    <t>S580218</t>
  </si>
  <si>
    <t>S580519</t>
  </si>
  <si>
    <t>S580520</t>
  </si>
  <si>
    <t>S580521</t>
  </si>
  <si>
    <t>S580522</t>
  </si>
  <si>
    <t>S580523</t>
  </si>
  <si>
    <t>S580524</t>
  </si>
  <si>
    <t>S580525</t>
  </si>
  <si>
    <t>S580526</t>
  </si>
  <si>
    <t>S580527</t>
  </si>
  <si>
    <t>S580119</t>
  </si>
  <si>
    <t>S580120</t>
  </si>
  <si>
    <t>S580121</t>
  </si>
  <si>
    <t>S580122</t>
  </si>
  <si>
    <t>S580123</t>
  </si>
  <si>
    <t>S580124</t>
  </si>
  <si>
    <t>S580125</t>
  </si>
  <si>
    <t>S580126</t>
  </si>
  <si>
    <t>S580127</t>
  </si>
  <si>
    <t>S580319</t>
  </si>
  <si>
    <t>S580320</t>
  </si>
  <si>
    <t>S580321</t>
  </si>
  <si>
    <t>S580322</t>
  </si>
  <si>
    <t>S580323</t>
  </si>
  <si>
    <t>S580324</t>
  </si>
  <si>
    <t>S580325</t>
  </si>
  <si>
    <t>S580326</t>
  </si>
  <si>
    <t>S580327</t>
  </si>
  <si>
    <t>S580419</t>
  </si>
  <si>
    <t>S580420</t>
  </si>
  <si>
    <t>S580421</t>
  </si>
  <si>
    <t>S580422</t>
  </si>
  <si>
    <t>S580423</t>
  </si>
  <si>
    <t>S580424</t>
  </si>
  <si>
    <t>S580425</t>
  </si>
  <si>
    <t>S580426</t>
  </si>
  <si>
    <t>S580427</t>
  </si>
  <si>
    <t>S580219</t>
  </si>
  <si>
    <t>S580220</t>
  </si>
  <si>
    <t>S580221</t>
  </si>
  <si>
    <t>S580222</t>
  </si>
  <si>
    <t>S580223</t>
  </si>
  <si>
    <t>S580224</t>
  </si>
  <si>
    <t>S580225</t>
  </si>
  <si>
    <t>S580226</t>
  </si>
  <si>
    <t>S580227</t>
  </si>
  <si>
    <t>S580501</t>
  </si>
  <si>
    <t>S580502</t>
  </si>
  <si>
    <t>S580503</t>
  </si>
  <si>
    <t>S580504</t>
  </si>
  <si>
    <t>S580505</t>
  </si>
  <si>
    <t>S580506</t>
  </si>
  <si>
    <t>S580507</t>
  </si>
  <si>
    <t>S580508</t>
  </si>
  <si>
    <t>S580509</t>
  </si>
  <si>
    <t>S580101</t>
  </si>
  <si>
    <t>S580102</t>
  </si>
  <si>
    <t>S580103</t>
  </si>
  <si>
    <t>S580104</t>
  </si>
  <si>
    <t>S580105</t>
  </si>
  <si>
    <t>S580106</t>
  </si>
  <si>
    <t>S580107</t>
  </si>
  <si>
    <t>S580108</t>
  </si>
  <si>
    <t>S580109</t>
  </si>
  <si>
    <t>S580301</t>
  </si>
  <si>
    <t>S580302</t>
  </si>
  <si>
    <t>S580303</t>
  </si>
  <si>
    <t>S580304</t>
  </si>
  <si>
    <t>S580305</t>
  </si>
  <si>
    <t>S580306</t>
  </si>
  <si>
    <t>S580307</t>
  </si>
  <si>
    <t>S580308</t>
  </si>
  <si>
    <t>S580309</t>
  </si>
  <si>
    <t>S580401</t>
  </si>
  <si>
    <t>S580402</t>
  </si>
  <si>
    <t>S580403</t>
  </si>
  <si>
    <t>S580404</t>
  </si>
  <si>
    <t>S580405</t>
  </si>
  <si>
    <t>S580406</t>
  </si>
  <si>
    <t>S580407</t>
  </si>
  <si>
    <t>S580408</t>
  </si>
  <si>
    <t>S580409</t>
  </si>
  <si>
    <t>S580201</t>
  </si>
  <si>
    <t>S580202</t>
  </si>
  <si>
    <t>S580203</t>
  </si>
  <si>
    <t>S580204</t>
  </si>
  <si>
    <t>S580205</t>
  </si>
  <si>
    <t>S580206</t>
  </si>
  <si>
    <t>S580207</t>
  </si>
  <si>
    <t>S580208</t>
  </si>
  <si>
    <t>S580209</t>
  </si>
  <si>
    <t>L59'!I11</t>
  </si>
  <si>
    <t>L59'!H11</t>
  </si>
  <si>
    <t>L59'!G11</t>
  </si>
  <si>
    <t>L59'!E11</t>
  </si>
  <si>
    <t>L59'!D11</t>
  </si>
  <si>
    <t>L59'!C11</t>
  </si>
  <si>
    <t>L59'!I12</t>
  </si>
  <si>
    <t>L59'!H12</t>
  </si>
  <si>
    <t>L59'!G12</t>
  </si>
  <si>
    <t>L59'!E12</t>
  </si>
  <si>
    <t>L59'!D12</t>
  </si>
  <si>
    <t>L59'!C12</t>
  </si>
  <si>
    <t>L59'!I13</t>
  </si>
  <si>
    <t>L59'!H13</t>
  </si>
  <si>
    <t>L59'!G13</t>
  </si>
  <si>
    <t>L59'!E13</t>
  </si>
  <si>
    <t>L59'!D13</t>
  </si>
  <si>
    <t>L59'!C13</t>
  </si>
  <si>
    <t>L59'!F11</t>
  </si>
  <si>
    <t>L59'!F12</t>
  </si>
  <si>
    <t>L59'!F13</t>
  </si>
  <si>
    <t>L59'!P11</t>
  </si>
  <si>
    <t>L59'!O11</t>
  </si>
  <si>
    <t>L59'!N11</t>
  </si>
  <si>
    <t>L59'!L11</t>
  </si>
  <si>
    <t>L59'!K11</t>
  </si>
  <si>
    <t>L59'!J11</t>
  </si>
  <si>
    <t>L59'!P12</t>
  </si>
  <si>
    <t>L59'!O12</t>
  </si>
  <si>
    <t>L59'!N12</t>
  </si>
  <si>
    <t>L59'!L12</t>
  </si>
  <si>
    <t>L59'!K12</t>
  </si>
  <si>
    <t>L59'!J12</t>
  </si>
  <si>
    <t>L59'!P13</t>
  </si>
  <si>
    <t>L59'!O13</t>
  </si>
  <si>
    <t>L59'!N13</t>
  </si>
  <si>
    <t>L59'!L13</t>
  </si>
  <si>
    <t>L59'!K13</t>
  </si>
  <si>
    <t>L59'!J13</t>
  </si>
  <si>
    <t>L59'!M11</t>
  </si>
  <si>
    <t>L59'!M12</t>
  </si>
  <si>
    <t>L59'!M13</t>
  </si>
  <si>
    <t>S590108</t>
  </si>
  <si>
    <t>S590109</t>
  </si>
  <si>
    <t>S590110</t>
  </si>
  <si>
    <t>S590112</t>
  </si>
  <si>
    <t>S590113</t>
  </si>
  <si>
    <t>S590114</t>
  </si>
  <si>
    <t>S590208</t>
  </si>
  <si>
    <t>S590209</t>
  </si>
  <si>
    <t>S590210</t>
  </si>
  <si>
    <t>S590212</t>
  </si>
  <si>
    <t>S590213</t>
  </si>
  <si>
    <t>S590214</t>
  </si>
  <si>
    <t>S590308</t>
  </si>
  <si>
    <t>S590309</t>
  </si>
  <si>
    <t>S590310</t>
  </si>
  <si>
    <t>S590312</t>
  </si>
  <si>
    <t>S590313</t>
  </si>
  <si>
    <t>S590314</t>
  </si>
  <si>
    <t>S590111</t>
  </si>
  <si>
    <t>S590211</t>
  </si>
  <si>
    <t>S590311</t>
  </si>
  <si>
    <t>S590101</t>
  </si>
  <si>
    <t>S590102</t>
  </si>
  <si>
    <t>S590103</t>
  </si>
  <si>
    <t>S590105</t>
  </si>
  <si>
    <t>S590106</t>
  </si>
  <si>
    <t>S590107</t>
  </si>
  <si>
    <t>S590201</t>
  </si>
  <si>
    <t>S590202</t>
  </si>
  <si>
    <t>S590203</t>
  </si>
  <si>
    <t>S590205</t>
  </si>
  <si>
    <t>S590206</t>
  </si>
  <si>
    <t>S590207</t>
  </si>
  <si>
    <t>S590301</t>
  </si>
  <si>
    <t>S590302</t>
  </si>
  <si>
    <t>S590303</t>
  </si>
  <si>
    <t>S590305</t>
  </si>
  <si>
    <t>S590306</t>
  </si>
  <si>
    <t>S590307</t>
  </si>
  <si>
    <t>S590104</t>
  </si>
  <si>
    <t>S590204</t>
  </si>
  <si>
    <t>S590304</t>
  </si>
  <si>
    <t>L60'!P11</t>
  </si>
  <si>
    <t>L60'!O11</t>
  </si>
  <si>
    <t>L60'!N11</t>
  </si>
  <si>
    <t>L60'!L11</t>
  </si>
  <si>
    <t>L60'!K11</t>
  </si>
  <si>
    <t>L60'!J11</t>
  </si>
  <si>
    <t>L60'!P12</t>
  </si>
  <si>
    <t>L60'!O12</t>
  </si>
  <si>
    <t>L60'!N12</t>
  </si>
  <si>
    <t>L60'!L12</t>
  </si>
  <si>
    <t>L60'!K12</t>
  </si>
  <si>
    <t>L60'!J12</t>
  </si>
  <si>
    <t>L60'!P13</t>
  </si>
  <si>
    <t>L60'!O13</t>
  </si>
  <si>
    <t>L60'!N13</t>
  </si>
  <si>
    <t>L60'!L13</t>
  </si>
  <si>
    <t>L60'!K13</t>
  </si>
  <si>
    <t>L60'!J13</t>
  </si>
  <si>
    <t>L60'!M11</t>
  </si>
  <si>
    <t>L60'!M12</t>
  </si>
  <si>
    <t>L60'!M13</t>
  </si>
  <si>
    <t>L60'!I11</t>
  </si>
  <si>
    <t>L60'!H11</t>
  </si>
  <si>
    <t>L60'!G11</t>
  </si>
  <si>
    <t>L60'!E11</t>
  </si>
  <si>
    <t>L60'!D11</t>
  </si>
  <si>
    <t>L60'!C11</t>
  </si>
  <si>
    <t>L60'!I12</t>
  </si>
  <si>
    <t>L60'!H12</t>
  </si>
  <si>
    <t>L60'!G12</t>
  </si>
  <si>
    <t>L60'!E12</t>
  </si>
  <si>
    <t>L60'!D12</t>
  </si>
  <si>
    <t>L60'!C12</t>
  </si>
  <si>
    <t>L60'!I13</t>
  </si>
  <si>
    <t>L60'!H13</t>
  </si>
  <si>
    <t>L60'!G13</t>
  </si>
  <si>
    <t>L60'!E13</t>
  </si>
  <si>
    <t>L60'!D13</t>
  </si>
  <si>
    <t>L60'!C13</t>
  </si>
  <si>
    <t>L60'!F11</t>
  </si>
  <si>
    <t>L60'!F12</t>
  </si>
  <si>
    <t>L60'!F13</t>
  </si>
  <si>
    <t>L60'!W11</t>
  </si>
  <si>
    <t>L60'!V11</t>
  </si>
  <si>
    <t>L60'!U11</t>
  </si>
  <si>
    <t>L60'!S11</t>
  </si>
  <si>
    <t>L60'!R11</t>
  </si>
  <si>
    <t>L60'!Q11</t>
  </si>
  <si>
    <t>L60'!W12</t>
  </si>
  <si>
    <t>L60'!V12</t>
  </si>
  <si>
    <t>L60'!U12</t>
  </si>
  <si>
    <t>L60'!S12</t>
  </si>
  <si>
    <t>L60'!R12</t>
  </si>
  <si>
    <t>L60'!Q12</t>
  </si>
  <si>
    <t>L60'!W13</t>
  </si>
  <si>
    <t>L60'!V13</t>
  </si>
  <si>
    <t>L60'!U13</t>
  </si>
  <si>
    <t>L60'!S13</t>
  </si>
  <si>
    <t>L60'!R13</t>
  </si>
  <si>
    <t>L60'!Q13</t>
  </si>
  <si>
    <t>L60'!T11</t>
  </si>
  <si>
    <t>L60'!T12</t>
  </si>
  <si>
    <t>L60'!T13</t>
  </si>
  <si>
    <t>S600108</t>
  </si>
  <si>
    <t>S600109</t>
  </si>
  <si>
    <t>S600110</t>
  </si>
  <si>
    <t>S600112</t>
  </si>
  <si>
    <t>S600113</t>
  </si>
  <si>
    <t>S600114</t>
  </si>
  <si>
    <t>S600208</t>
  </si>
  <si>
    <t>S600209</t>
  </si>
  <si>
    <t>S600210</t>
  </si>
  <si>
    <t>S600212</t>
  </si>
  <si>
    <t>S600213</t>
  </si>
  <si>
    <t>S600214</t>
  </si>
  <si>
    <t>S600308</t>
  </si>
  <si>
    <t>S600309</t>
  </si>
  <si>
    <t>S600310</t>
  </si>
  <si>
    <t>S600312</t>
  </si>
  <si>
    <t>S600313</t>
  </si>
  <si>
    <t>S600314</t>
  </si>
  <si>
    <t>S600111</t>
  </si>
  <si>
    <t>S600211</t>
  </si>
  <si>
    <t>S600311</t>
  </si>
  <si>
    <t>S600115</t>
  </si>
  <si>
    <t>S600116</t>
  </si>
  <si>
    <t>S600117</t>
  </si>
  <si>
    <t>S600119</t>
  </si>
  <si>
    <t>S600120</t>
  </si>
  <si>
    <t>S600121</t>
  </si>
  <si>
    <t>S600215</t>
  </si>
  <si>
    <t>S600216</t>
  </si>
  <si>
    <t>S600217</t>
  </si>
  <si>
    <t>S600219</t>
  </si>
  <si>
    <t>S600220</t>
  </si>
  <si>
    <t>S600221</t>
  </si>
  <si>
    <t>S600315</t>
  </si>
  <si>
    <t>S600316</t>
  </si>
  <si>
    <t>S600317</t>
  </si>
  <si>
    <t>S600319</t>
  </si>
  <si>
    <t>S600320</t>
  </si>
  <si>
    <t>S600321</t>
  </si>
  <si>
    <t>S600118</t>
  </si>
  <si>
    <t>S600218</t>
  </si>
  <si>
    <t>S600318</t>
  </si>
  <si>
    <t>S600101</t>
  </si>
  <si>
    <t>S600102</t>
  </si>
  <si>
    <t>S600103</t>
  </si>
  <si>
    <t>S600105</t>
  </si>
  <si>
    <t>S600106</t>
  </si>
  <si>
    <t>S600107</t>
  </si>
  <si>
    <t>S600201</t>
  </si>
  <si>
    <t>S600202</t>
  </si>
  <si>
    <t>S600203</t>
  </si>
  <si>
    <t>S600205</t>
  </si>
  <si>
    <t>S600206</t>
  </si>
  <si>
    <t>S600207</t>
  </si>
  <si>
    <t>S600301</t>
  </si>
  <si>
    <t>S600302</t>
  </si>
  <si>
    <t>S600303</t>
  </si>
  <si>
    <t>S600305</t>
  </si>
  <si>
    <t>S600306</t>
  </si>
  <si>
    <t>S600307</t>
  </si>
  <si>
    <t>S600104</t>
  </si>
  <si>
    <t>S600204</t>
  </si>
  <si>
    <t>S600304</t>
  </si>
  <si>
    <t>השינויים במרכיבי רווח (הפסד) כולל אחר המיוחס לבעלי מניות התאגיד הבנקאי</t>
  </si>
  <si>
    <t>השינויים במרכיבי רווח (הפסד) כולל אחר המיוחס לבעלי זכויות שאינן מקנות שליטה</t>
  </si>
  <si>
    <t>סה"כ השינוי לתקופה לפני ייחוס לבעלי זכויות שאינן מקנות שליטה</t>
  </si>
  <si>
    <t>שינוי נטו במהלך התקופה</t>
  </si>
  <si>
    <t>(רווחים) הפסדים נטו שסווגו מחדש לדוח רווח והפסד</t>
  </si>
  <si>
    <t>זיכוי (עלות) בגין שירות קודם השנה</t>
  </si>
  <si>
    <t>רווח (הפסד) אקטוארי במהלך השנה</t>
  </si>
  <si>
    <t>(רווחים) הפסדים נטו בגין גידורי תזרים מזומנים שסווגו מחדש לרווח והפסד</t>
  </si>
  <si>
    <t>גידור תזרימי מזומנים</t>
  </si>
  <si>
    <t>שליטה</t>
  </si>
  <si>
    <t>שאינן מקנות</t>
  </si>
  <si>
    <t>(רווחים) הפסדים נטו שסווגו מחדש לדוח רווח והפסד, לרבות בגין מימוש פעילות</t>
  </si>
  <si>
    <t>לבעלי זכויות</t>
  </si>
  <si>
    <t>גידורים</t>
  </si>
  <si>
    <t>לפני ייחוס</t>
  </si>
  <si>
    <t>הכולל אחר</t>
  </si>
  <si>
    <t>למכירה לפי שווי הוגן</t>
  </si>
  <si>
    <t>שינוי נטו במהלך השנה</t>
  </si>
  <si>
    <t>רווח (הפסד)</t>
  </si>
  <si>
    <t>הצגת ני"ע זמינים</t>
  </si>
  <si>
    <t>(רווחים) הפסדים בגין ני"ע זמינים למכירה שסווגו מחדש לרווח והפסד</t>
  </si>
  <si>
    <t>השינויים במרכיבי</t>
  </si>
  <si>
    <t xml:space="preserve">התאמות בגין </t>
  </si>
  <si>
    <t>רווחים (הפסדים) נטו שטרם מומשו מהתאמות לשווי הוגן</t>
  </si>
  <si>
    <t>לוח 61</t>
  </si>
  <si>
    <t>LU61</t>
  </si>
  <si>
    <t>לפני מס</t>
  </si>
  <si>
    <t>השפעת מס</t>
  </si>
  <si>
    <t>אחרי מס</t>
  </si>
  <si>
    <t>ב. שינויים ברווח )הפסד( כולל אחר רבעוני</t>
  </si>
  <si>
    <t>L61'!G10</t>
  </si>
  <si>
    <t>L61'!F10</t>
  </si>
  <si>
    <t>L61'!E10</t>
  </si>
  <si>
    <t>L61'!G11</t>
  </si>
  <si>
    <t>L61'!F11</t>
  </si>
  <si>
    <t>L61'!E11</t>
  </si>
  <si>
    <t>L61'!G12</t>
  </si>
  <si>
    <t>L61'!F12</t>
  </si>
  <si>
    <t>L61'!E12</t>
  </si>
  <si>
    <t>L61'!G13</t>
  </si>
  <si>
    <t>L61'!F13</t>
  </si>
  <si>
    <t>L61'!E13</t>
  </si>
  <si>
    <t>L61'!G14</t>
  </si>
  <si>
    <t>L61'!F14</t>
  </si>
  <si>
    <t>L61'!E14</t>
  </si>
  <si>
    <t>L61'!G15</t>
  </si>
  <si>
    <t>L61'!F15</t>
  </si>
  <si>
    <t>L61'!E15</t>
  </si>
  <si>
    <t>L61'!G16</t>
  </si>
  <si>
    <t>L61'!F16</t>
  </si>
  <si>
    <t>L61'!E16</t>
  </si>
  <si>
    <t>L61'!G17</t>
  </si>
  <si>
    <t>L61'!F17</t>
  </si>
  <si>
    <t>L61'!E17</t>
  </si>
  <si>
    <t>L61'!G18</t>
  </si>
  <si>
    <t>L61'!F18</t>
  </si>
  <si>
    <t>L61'!E18</t>
  </si>
  <si>
    <t>L61'!G19</t>
  </si>
  <si>
    <t>L61'!F19</t>
  </si>
  <si>
    <t>L61'!E19</t>
  </si>
  <si>
    <t>L61'!G25</t>
  </si>
  <si>
    <t>L61'!F25</t>
  </si>
  <si>
    <t>L61'!E25</t>
  </si>
  <si>
    <t>L61'!G26</t>
  </si>
  <si>
    <t>L61'!F26</t>
  </si>
  <si>
    <t>L61'!E26</t>
  </si>
  <si>
    <t>L61'!G27</t>
  </si>
  <si>
    <t>L61'!F27</t>
  </si>
  <si>
    <t>L61'!E27</t>
  </si>
  <si>
    <t>L61'!G20</t>
  </si>
  <si>
    <t>L61'!F20</t>
  </si>
  <si>
    <t>L61'!E20</t>
  </si>
  <si>
    <t>L61'!G21</t>
  </si>
  <si>
    <t>L61'!F21</t>
  </si>
  <si>
    <t>L61'!E21</t>
  </si>
  <si>
    <t>L61'!G22</t>
  </si>
  <si>
    <t>L61'!F22</t>
  </si>
  <si>
    <t>L61'!E22</t>
  </si>
  <si>
    <t>L61'!G23</t>
  </si>
  <si>
    <t>L61'!F23</t>
  </si>
  <si>
    <t>L61'!E23</t>
  </si>
  <si>
    <t>L61'!G24</t>
  </si>
  <si>
    <t>L61'!F24</t>
  </si>
  <si>
    <t>L61'!E24</t>
  </si>
  <si>
    <t>L61'!J10</t>
  </si>
  <si>
    <t>L61'!I10</t>
  </si>
  <si>
    <t>L61'!H10</t>
  </si>
  <si>
    <t>L61'!J11</t>
  </si>
  <si>
    <t>L61'!I11</t>
  </si>
  <si>
    <t>L61'!H11</t>
  </si>
  <si>
    <t>L61'!J12</t>
  </si>
  <si>
    <t>L61'!I12</t>
  </si>
  <si>
    <t>L61'!H12</t>
  </si>
  <si>
    <t>L61'!J13</t>
  </si>
  <si>
    <t>L61'!I13</t>
  </si>
  <si>
    <t>L61'!H13</t>
  </si>
  <si>
    <t>L61'!J14</t>
  </si>
  <si>
    <t>L61'!I14</t>
  </si>
  <si>
    <t>L61'!H14</t>
  </si>
  <si>
    <t>L61'!J15</t>
  </si>
  <si>
    <t>L61'!I15</t>
  </si>
  <si>
    <t>L61'!H15</t>
  </si>
  <si>
    <t>L61'!J16</t>
  </si>
  <si>
    <t>L61'!I16</t>
  </si>
  <si>
    <t>L61'!H16</t>
  </si>
  <si>
    <t>L61'!J17</t>
  </si>
  <si>
    <t>L61'!I17</t>
  </si>
  <si>
    <t>L61'!H17</t>
  </si>
  <si>
    <t>L61'!J18</t>
  </si>
  <si>
    <t>L61'!I18</t>
  </si>
  <si>
    <t>L61'!H18</t>
  </si>
  <si>
    <t>L61'!J19</t>
  </si>
  <si>
    <t>L61'!I19</t>
  </si>
  <si>
    <t>L61'!H19</t>
  </si>
  <si>
    <t>L61'!J25</t>
  </si>
  <si>
    <t>L61'!I25</t>
  </si>
  <si>
    <t>L61'!H25</t>
  </si>
  <si>
    <t>L61'!J26</t>
  </si>
  <si>
    <t>L61'!I26</t>
  </si>
  <si>
    <t>L61'!H26</t>
  </si>
  <si>
    <t>L61'!J27</t>
  </si>
  <si>
    <t>L61'!I27</t>
  </si>
  <si>
    <t>L61'!H27</t>
  </si>
  <si>
    <t>L61'!J20</t>
  </si>
  <si>
    <t>L61'!I20</t>
  </si>
  <si>
    <t>L61'!H20</t>
  </si>
  <si>
    <t>L61'!J21</t>
  </si>
  <si>
    <t>L61'!I21</t>
  </si>
  <si>
    <t>L61'!H21</t>
  </si>
  <si>
    <t>L61'!J22</t>
  </si>
  <si>
    <t>L61'!I22</t>
  </si>
  <si>
    <t>L61'!H22</t>
  </si>
  <si>
    <t>L61'!J23</t>
  </si>
  <si>
    <t>L61'!I23</t>
  </si>
  <si>
    <t>L61'!H23</t>
  </si>
  <si>
    <t>L61'!J24</t>
  </si>
  <si>
    <t>L61'!I24</t>
  </si>
  <si>
    <t>L61'!H24</t>
  </si>
  <si>
    <t>S610104</t>
  </si>
  <si>
    <t>S610105</t>
  </si>
  <si>
    <t>S610106</t>
  </si>
  <si>
    <t>S610204</t>
  </si>
  <si>
    <t>S610205</t>
  </si>
  <si>
    <t>S610206</t>
  </si>
  <si>
    <t>S610304</t>
  </si>
  <si>
    <t>S610305</t>
  </si>
  <si>
    <t>S610306</t>
  </si>
  <si>
    <t>S610404</t>
  </si>
  <si>
    <t>S610405</t>
  </si>
  <si>
    <t>S610406</t>
  </si>
  <si>
    <t>S610504</t>
  </si>
  <si>
    <t>S610505</t>
  </si>
  <si>
    <t>S610506</t>
  </si>
  <si>
    <t>S610604</t>
  </si>
  <si>
    <t>S610605</t>
  </si>
  <si>
    <t>S610606</t>
  </si>
  <si>
    <t>S610704</t>
  </si>
  <si>
    <t>S610705</t>
  </si>
  <si>
    <t>S610706</t>
  </si>
  <si>
    <t>S610804</t>
  </si>
  <si>
    <t>S610805</t>
  </si>
  <si>
    <t>S610806</t>
  </si>
  <si>
    <t>S610904</t>
  </si>
  <si>
    <t>S610905</t>
  </si>
  <si>
    <t>S610906</t>
  </si>
  <si>
    <t>S611004</t>
  </si>
  <si>
    <t>S611005</t>
  </si>
  <si>
    <t>S611006</t>
  </si>
  <si>
    <t>S611604</t>
  </si>
  <si>
    <t>S611605</t>
  </si>
  <si>
    <t>S611606</t>
  </si>
  <si>
    <t>S611704</t>
  </si>
  <si>
    <t>S611705</t>
  </si>
  <si>
    <t>S611706</t>
  </si>
  <si>
    <t>S611804</t>
  </si>
  <si>
    <t>S611805</t>
  </si>
  <si>
    <t>S611806</t>
  </si>
  <si>
    <t>S611104</t>
  </si>
  <si>
    <t>S611105</t>
  </si>
  <si>
    <t>S611106</t>
  </si>
  <si>
    <t>S611204</t>
  </si>
  <si>
    <t>S611205</t>
  </si>
  <si>
    <t>S611206</t>
  </si>
  <si>
    <t>S611304</t>
  </si>
  <si>
    <t>S611305</t>
  </si>
  <si>
    <t>S611306</t>
  </si>
  <si>
    <t>S611404</t>
  </si>
  <si>
    <t>S611405</t>
  </si>
  <si>
    <t>S611406</t>
  </si>
  <si>
    <t>S611504</t>
  </si>
  <si>
    <t>S611505</t>
  </si>
  <si>
    <t>S611506</t>
  </si>
  <si>
    <t>S610101</t>
  </si>
  <si>
    <t>S610102</t>
  </si>
  <si>
    <t>S610103</t>
  </si>
  <si>
    <t>S610201</t>
  </si>
  <si>
    <t>S610202</t>
  </si>
  <si>
    <t>S610203</t>
  </si>
  <si>
    <t>S610301</t>
  </si>
  <si>
    <t>S610302</t>
  </si>
  <si>
    <t>S610303</t>
  </si>
  <si>
    <t>S610401</t>
  </si>
  <si>
    <t>S610402</t>
  </si>
  <si>
    <t>S610403</t>
  </si>
  <si>
    <t>S610501</t>
  </si>
  <si>
    <t>S610502</t>
  </si>
  <si>
    <t>S610503</t>
  </si>
  <si>
    <t>S610601</t>
  </si>
  <si>
    <t>S610602</t>
  </si>
  <si>
    <t>S610603</t>
  </si>
  <si>
    <t>S610701</t>
  </si>
  <si>
    <t>S610702</t>
  </si>
  <si>
    <t>S610703</t>
  </si>
  <si>
    <t>S610801</t>
  </si>
  <si>
    <t>S610802</t>
  </si>
  <si>
    <t>S610803</t>
  </si>
  <si>
    <t>S610901</t>
  </si>
  <si>
    <t>S610902</t>
  </si>
  <si>
    <t>S610903</t>
  </si>
  <si>
    <t>S611001</t>
  </si>
  <si>
    <t>S611002</t>
  </si>
  <si>
    <t>S611003</t>
  </si>
  <si>
    <t>S611601</t>
  </si>
  <si>
    <t>S611602</t>
  </si>
  <si>
    <t>S611603</t>
  </si>
  <si>
    <t>S611701</t>
  </si>
  <si>
    <t>S611702</t>
  </si>
  <si>
    <t>S611703</t>
  </si>
  <si>
    <t>S611801</t>
  </si>
  <si>
    <t>S611802</t>
  </si>
  <si>
    <t>S611803</t>
  </si>
  <si>
    <t>S611101</t>
  </si>
  <si>
    <t>S611102</t>
  </si>
  <si>
    <t>S611103</t>
  </si>
  <si>
    <t>S611201</t>
  </si>
  <si>
    <t>S611202</t>
  </si>
  <si>
    <t>S611203</t>
  </si>
  <si>
    <t>S611301</t>
  </si>
  <si>
    <t>S611302</t>
  </si>
  <si>
    <t>S611303</t>
  </si>
  <si>
    <t>S611401</t>
  </si>
  <si>
    <t>S611402</t>
  </si>
  <si>
    <t>S611403</t>
  </si>
  <si>
    <t>S611501</t>
  </si>
  <si>
    <t>S611502</t>
  </si>
  <si>
    <t>S611503</t>
  </si>
  <si>
    <t>(רווחים) הפסדים  נטו שסווגו מחדש לדוח רווח והפסד</t>
  </si>
  <si>
    <t>(רווחים) הפסדים  נטו שסווגו מחדש לדוח רווח והפסד, לרבות בגין מימוש פעילות</t>
  </si>
  <si>
    <t>לוח 62</t>
  </si>
  <si>
    <t>LU62</t>
  </si>
  <si>
    <t>ב. שינויים ברווח )הפסד( כולל אחר מצטבר</t>
  </si>
  <si>
    <t>L62'!J10</t>
  </si>
  <si>
    <t>L62'!I10</t>
  </si>
  <si>
    <t>L62'!H10</t>
  </si>
  <si>
    <t>L62'!J11</t>
  </si>
  <si>
    <t>L62'!I11</t>
  </si>
  <si>
    <t>L62'!H11</t>
  </si>
  <si>
    <t>L62'!J12</t>
  </si>
  <si>
    <t>L62'!I12</t>
  </si>
  <si>
    <t>L62'!H12</t>
  </si>
  <si>
    <t>L62'!J13</t>
  </si>
  <si>
    <t>L62'!I13</t>
  </si>
  <si>
    <t>L62'!H13</t>
  </si>
  <si>
    <t>L62'!J14</t>
  </si>
  <si>
    <t>L62'!I14</t>
  </si>
  <si>
    <t>L62'!H14</t>
  </si>
  <si>
    <t>L62'!J15</t>
  </si>
  <si>
    <t>L62'!I15</t>
  </si>
  <si>
    <t>L62'!H15</t>
  </si>
  <si>
    <t>L62'!J16</t>
  </si>
  <si>
    <t>L62'!I16</t>
  </si>
  <si>
    <t>L62'!H16</t>
  </si>
  <si>
    <t>L62'!J17</t>
  </si>
  <si>
    <t>L62'!I17</t>
  </si>
  <si>
    <t>L62'!H17</t>
  </si>
  <si>
    <t>L62'!J18</t>
  </si>
  <si>
    <t>L62'!I18</t>
  </si>
  <si>
    <t>L62'!H18</t>
  </si>
  <si>
    <t>L62'!J19</t>
  </si>
  <si>
    <t>L62'!I19</t>
  </si>
  <si>
    <t>L62'!H19</t>
  </si>
  <si>
    <t>L62'!J25</t>
  </si>
  <si>
    <t>L62'!I25</t>
  </si>
  <si>
    <t>L62'!H25</t>
  </si>
  <si>
    <t>L62'!J26</t>
  </si>
  <si>
    <t>L62'!I26</t>
  </si>
  <si>
    <t>L62'!H26</t>
  </si>
  <si>
    <t>L62'!J27</t>
  </si>
  <si>
    <t>L62'!I27</t>
  </si>
  <si>
    <t>L62'!H27</t>
  </si>
  <si>
    <t>L62'!J20</t>
  </si>
  <si>
    <t>L62'!I20</t>
  </si>
  <si>
    <t>L62'!H20</t>
  </si>
  <si>
    <t>L62'!J21</t>
  </si>
  <si>
    <t>L62'!I21</t>
  </si>
  <si>
    <t>L62'!H21</t>
  </si>
  <si>
    <t>L62'!J22</t>
  </si>
  <si>
    <t>L62'!I22</t>
  </si>
  <si>
    <t>L62'!H22</t>
  </si>
  <si>
    <t>L62'!J23</t>
  </si>
  <si>
    <t>L62'!I23</t>
  </si>
  <si>
    <t>L62'!H23</t>
  </si>
  <si>
    <t>L62'!J24</t>
  </si>
  <si>
    <t>L62'!I24</t>
  </si>
  <si>
    <t>L62'!H24</t>
  </si>
  <si>
    <t>L62'!G10</t>
  </si>
  <si>
    <t>L62'!F10</t>
  </si>
  <si>
    <t>L62'!E10</t>
  </si>
  <si>
    <t>L62'!G11</t>
  </si>
  <si>
    <t>L62'!F11</t>
  </si>
  <si>
    <t>L62'!E11</t>
  </si>
  <si>
    <t>L62'!G12</t>
  </si>
  <si>
    <t>L62'!F12</t>
  </si>
  <si>
    <t>L62'!E12</t>
  </si>
  <si>
    <t>L62'!G13</t>
  </si>
  <si>
    <t>L62'!F13</t>
  </si>
  <si>
    <t>L62'!E13</t>
  </si>
  <si>
    <t>L62'!G14</t>
  </si>
  <si>
    <t>L62'!F14</t>
  </si>
  <si>
    <t>L62'!E14</t>
  </si>
  <si>
    <t>L62'!G15</t>
  </si>
  <si>
    <t>L62'!F15</t>
  </si>
  <si>
    <t>L62'!E15</t>
  </si>
  <si>
    <t>L62'!G16</t>
  </si>
  <si>
    <t>L62'!F16</t>
  </si>
  <si>
    <t>L62'!E16</t>
  </si>
  <si>
    <t>L62'!G17</t>
  </si>
  <si>
    <t>L62'!F17</t>
  </si>
  <si>
    <t>L62'!E17</t>
  </si>
  <si>
    <t>L62'!G18</t>
  </si>
  <si>
    <t>L62'!F18</t>
  </si>
  <si>
    <t>L62'!E18</t>
  </si>
  <si>
    <t>L62'!G19</t>
  </si>
  <si>
    <t>L62'!F19</t>
  </si>
  <si>
    <t>L62'!E19</t>
  </si>
  <si>
    <t>L62'!G25</t>
  </si>
  <si>
    <t>L62'!F25</t>
  </si>
  <si>
    <t>L62'!E25</t>
  </si>
  <si>
    <t>L62'!G26</t>
  </si>
  <si>
    <t>L62'!F26</t>
  </si>
  <si>
    <t>L62'!E26</t>
  </si>
  <si>
    <t>L62'!G27</t>
  </si>
  <si>
    <t>L62'!F27</t>
  </si>
  <si>
    <t>L62'!E27</t>
  </si>
  <si>
    <t>L62'!G20</t>
  </si>
  <si>
    <t>L62'!F20</t>
  </si>
  <si>
    <t>L62'!E20</t>
  </si>
  <si>
    <t>L62'!G21</t>
  </si>
  <si>
    <t>L62'!F21</t>
  </si>
  <si>
    <t>L62'!E21</t>
  </si>
  <si>
    <t>L62'!G22</t>
  </si>
  <si>
    <t>L62'!F22</t>
  </si>
  <si>
    <t>L62'!E22</t>
  </si>
  <si>
    <t>L62'!G23</t>
  </si>
  <si>
    <t>L62'!F23</t>
  </si>
  <si>
    <t>L62'!E23</t>
  </si>
  <si>
    <t>L62'!G24</t>
  </si>
  <si>
    <t>L62'!F24</t>
  </si>
  <si>
    <t>L62'!E24</t>
  </si>
  <si>
    <t>L62'!M10</t>
  </si>
  <si>
    <t>L62'!L10</t>
  </si>
  <si>
    <t>L62'!K10</t>
  </si>
  <si>
    <t>L62'!M11</t>
  </si>
  <si>
    <t>L62'!L11</t>
  </si>
  <si>
    <t>L62'!K11</t>
  </si>
  <si>
    <t>L62'!M12</t>
  </si>
  <si>
    <t>L62'!L12</t>
  </si>
  <si>
    <t>L62'!K12</t>
  </si>
  <si>
    <t>L62'!M13</t>
  </si>
  <si>
    <t>L62'!L13</t>
  </si>
  <si>
    <t>L62'!K13</t>
  </si>
  <si>
    <t>L62'!M14</t>
  </si>
  <si>
    <t>L62'!L14</t>
  </si>
  <si>
    <t>L62'!K14</t>
  </si>
  <si>
    <t>L62'!M15</t>
  </si>
  <si>
    <t>L62'!L15</t>
  </si>
  <si>
    <t>L62'!K15</t>
  </si>
  <si>
    <t>L62'!M16</t>
  </si>
  <si>
    <t>L62'!L16</t>
  </si>
  <si>
    <t>L62'!K16</t>
  </si>
  <si>
    <t>L62'!M17</t>
  </si>
  <si>
    <t>L62'!L17</t>
  </si>
  <si>
    <t>L62'!K17</t>
  </si>
  <si>
    <t>L62'!M18</t>
  </si>
  <si>
    <t>L62'!L18</t>
  </si>
  <si>
    <t>L62'!K18</t>
  </si>
  <si>
    <t>L62'!M19</t>
  </si>
  <si>
    <t>L62'!L19</t>
  </si>
  <si>
    <t>L62'!K19</t>
  </si>
  <si>
    <t>L62'!M25</t>
  </si>
  <si>
    <t>L62'!L25</t>
  </si>
  <si>
    <t>L62'!K25</t>
  </si>
  <si>
    <t>L62'!M26</t>
  </si>
  <si>
    <t>L62'!L26</t>
  </si>
  <si>
    <t>L62'!K26</t>
  </si>
  <si>
    <t>L62'!M27</t>
  </si>
  <si>
    <t>L62'!L27</t>
  </si>
  <si>
    <t>L62'!K27</t>
  </si>
  <si>
    <t>L62'!M20</t>
  </si>
  <si>
    <t>L62'!L20</t>
  </si>
  <si>
    <t>L62'!K20</t>
  </si>
  <si>
    <t>L62'!M21</t>
  </si>
  <si>
    <t>L62'!L21</t>
  </si>
  <si>
    <t>L62'!K21</t>
  </si>
  <si>
    <t>L62'!M22</t>
  </si>
  <si>
    <t>L62'!L22</t>
  </si>
  <si>
    <t>L62'!K22</t>
  </si>
  <si>
    <t>L62'!M23</t>
  </si>
  <si>
    <t>L62'!L23</t>
  </si>
  <si>
    <t>L62'!K23</t>
  </si>
  <si>
    <t>L62'!M24</t>
  </si>
  <si>
    <t>L62'!L24</t>
  </si>
  <si>
    <t>L62'!K24</t>
  </si>
  <si>
    <t>S620104</t>
  </si>
  <si>
    <t>S620105</t>
  </si>
  <si>
    <t>S620106</t>
  </si>
  <si>
    <t>S620204</t>
  </si>
  <si>
    <t>S620205</t>
  </si>
  <si>
    <t>S620206</t>
  </si>
  <si>
    <t>S620304</t>
  </si>
  <si>
    <t>S620305</t>
  </si>
  <si>
    <t>S620306</t>
  </si>
  <si>
    <t>S620404</t>
  </si>
  <si>
    <t>S620405</t>
  </si>
  <si>
    <t>S620406</t>
  </si>
  <si>
    <t>S620504</t>
  </si>
  <si>
    <t>S620505</t>
  </si>
  <si>
    <t>S620506</t>
  </si>
  <si>
    <t>S620604</t>
  </si>
  <si>
    <t>S620605</t>
  </si>
  <si>
    <t>S620606</t>
  </si>
  <si>
    <t>S620704</t>
  </si>
  <si>
    <t>S620705</t>
  </si>
  <si>
    <t>S620706</t>
  </si>
  <si>
    <t>S620804</t>
  </si>
  <si>
    <t>S620805</t>
  </si>
  <si>
    <t>S620806</t>
  </si>
  <si>
    <t>S620904</t>
  </si>
  <si>
    <t>S620905</t>
  </si>
  <si>
    <t>S620906</t>
  </si>
  <si>
    <t>S621004</t>
  </si>
  <si>
    <t>S621005</t>
  </si>
  <si>
    <t>S621006</t>
  </si>
  <si>
    <t>S621604</t>
  </si>
  <si>
    <t>S621605</t>
  </si>
  <si>
    <t>S621606</t>
  </si>
  <si>
    <t>S621704</t>
  </si>
  <si>
    <t>S621705</t>
  </si>
  <si>
    <t>S621706</t>
  </si>
  <si>
    <t>S621804</t>
  </si>
  <si>
    <t>S621805</t>
  </si>
  <si>
    <t>S621806</t>
  </si>
  <si>
    <t>S621104</t>
  </si>
  <si>
    <t>S621105</t>
  </si>
  <si>
    <t>S621106</t>
  </si>
  <si>
    <t>S621204</t>
  </si>
  <si>
    <t>S621205</t>
  </si>
  <si>
    <t>S621206</t>
  </si>
  <si>
    <t>S621304</t>
  </si>
  <si>
    <t>S621305</t>
  </si>
  <si>
    <t>S621306</t>
  </si>
  <si>
    <t>S621404</t>
  </si>
  <si>
    <t>S621405</t>
  </si>
  <si>
    <t>S621406</t>
  </si>
  <si>
    <t>S621504</t>
  </si>
  <si>
    <t>S621505</t>
  </si>
  <si>
    <t>S621506</t>
  </si>
  <si>
    <t>S620107</t>
  </si>
  <si>
    <t>S620108</t>
  </si>
  <si>
    <t>S620109</t>
  </si>
  <si>
    <t>S620207</t>
  </si>
  <si>
    <t>S620208</t>
  </si>
  <si>
    <t>S620209</t>
  </si>
  <si>
    <t>S620307</t>
  </si>
  <si>
    <t>S620308</t>
  </si>
  <si>
    <t>S620309</t>
  </si>
  <si>
    <t>S620407</t>
  </si>
  <si>
    <t>S620408</t>
  </si>
  <si>
    <t>S620409</t>
  </si>
  <si>
    <t>S620507</t>
  </si>
  <si>
    <t>S620508</t>
  </si>
  <si>
    <t>S620509</t>
  </si>
  <si>
    <t>S620607</t>
  </si>
  <si>
    <t>S620608</t>
  </si>
  <si>
    <t>S620609</t>
  </si>
  <si>
    <t>S620707</t>
  </si>
  <si>
    <t>S620708</t>
  </si>
  <si>
    <t>S620709</t>
  </si>
  <si>
    <t>S620807</t>
  </si>
  <si>
    <t>S620808</t>
  </si>
  <si>
    <t>S620809</t>
  </si>
  <si>
    <t>S620907</t>
  </si>
  <si>
    <t>S620908</t>
  </si>
  <si>
    <t>S620909</t>
  </si>
  <si>
    <t>S621007</t>
  </si>
  <si>
    <t>S621008</t>
  </si>
  <si>
    <t>S621009</t>
  </si>
  <si>
    <t>S621607</t>
  </si>
  <si>
    <t>S621608</t>
  </si>
  <si>
    <t>S621609</t>
  </si>
  <si>
    <t>S621707</t>
  </si>
  <si>
    <t>S621708</t>
  </si>
  <si>
    <t>S621709</t>
  </si>
  <si>
    <t>S621807</t>
  </si>
  <si>
    <t>S621808</t>
  </si>
  <si>
    <t>S621809</t>
  </si>
  <si>
    <t>S621107</t>
  </si>
  <si>
    <t>S621108</t>
  </si>
  <si>
    <t>S621109</t>
  </si>
  <si>
    <t>S621207</t>
  </si>
  <si>
    <t>S621208</t>
  </si>
  <si>
    <t>S621209</t>
  </si>
  <si>
    <t>S621307</t>
  </si>
  <si>
    <t>S621308</t>
  </si>
  <si>
    <t>S621309</t>
  </si>
  <si>
    <t>S621407</t>
  </si>
  <si>
    <t>S621408</t>
  </si>
  <si>
    <t>S621409</t>
  </si>
  <si>
    <t>S621507</t>
  </si>
  <si>
    <t>S621508</t>
  </si>
  <si>
    <t>S621509</t>
  </si>
  <si>
    <t>S620101</t>
  </si>
  <si>
    <t>S620102</t>
  </si>
  <si>
    <t>S620103</t>
  </si>
  <si>
    <t>S620201</t>
  </si>
  <si>
    <t>S620202</t>
  </si>
  <si>
    <t>S620203</t>
  </si>
  <si>
    <t>S620301</t>
  </si>
  <si>
    <t>S620302</t>
  </si>
  <si>
    <t>S620303</t>
  </si>
  <si>
    <t>S620401</t>
  </si>
  <si>
    <t>S620402</t>
  </si>
  <si>
    <t>S620403</t>
  </si>
  <si>
    <t>S620501</t>
  </si>
  <si>
    <t>S620502</t>
  </si>
  <si>
    <t>S620503</t>
  </si>
  <si>
    <t>S620601</t>
  </si>
  <si>
    <t>S620602</t>
  </si>
  <si>
    <t>S620603</t>
  </si>
  <si>
    <t>S620701</t>
  </si>
  <si>
    <t>S620702</t>
  </si>
  <si>
    <t>S620703</t>
  </si>
  <si>
    <t>S620801</t>
  </si>
  <si>
    <t>S620802</t>
  </si>
  <si>
    <t>S620803</t>
  </si>
  <si>
    <t>S620901</t>
  </si>
  <si>
    <t>S620902</t>
  </si>
  <si>
    <t>S620903</t>
  </si>
  <si>
    <t>S621001</t>
  </si>
  <si>
    <t>S621002</t>
  </si>
  <si>
    <t>S621003</t>
  </si>
  <si>
    <t>S621601</t>
  </si>
  <si>
    <t>S621602</t>
  </si>
  <si>
    <t>S621603</t>
  </si>
  <si>
    <t>S621701</t>
  </si>
  <si>
    <t>S621702</t>
  </si>
  <si>
    <t>S621703</t>
  </si>
  <si>
    <t>S621801</t>
  </si>
  <si>
    <t>S621802</t>
  </si>
  <si>
    <t>S621803</t>
  </si>
  <si>
    <t>S621101</t>
  </si>
  <si>
    <t>S621102</t>
  </si>
  <si>
    <t>S621103</t>
  </si>
  <si>
    <t>S621201</t>
  </si>
  <si>
    <t>S621202</t>
  </si>
  <si>
    <t>S621203</t>
  </si>
  <si>
    <t>S621301</t>
  </si>
  <si>
    <t>S621302</t>
  </si>
  <si>
    <t>S621303</t>
  </si>
  <si>
    <t>S621401</t>
  </si>
  <si>
    <t>S621402</t>
  </si>
  <si>
    <t>S621403</t>
  </si>
  <si>
    <t>S621501</t>
  </si>
  <si>
    <t>S621502</t>
  </si>
  <si>
    <t>S621503</t>
  </si>
  <si>
    <t>error</t>
  </si>
  <si>
    <t>do-undo-group</t>
  </si>
  <si>
    <t>do-undo-bank</t>
  </si>
  <si>
    <t>do-undo-sugd</t>
  </si>
  <si>
    <t>do-undo-month</t>
  </si>
  <si>
    <t>sug-div</t>
  </si>
  <si>
    <t>M1</t>
  </si>
  <si>
    <t>M2</t>
  </si>
  <si>
    <t>M3</t>
  </si>
  <si>
    <t>M4</t>
  </si>
  <si>
    <t>B1</t>
  </si>
  <si>
    <t>B2</t>
  </si>
  <si>
    <t>B3</t>
  </si>
  <si>
    <t>B4</t>
  </si>
  <si>
    <t>B5</t>
  </si>
  <si>
    <t>B6</t>
  </si>
  <si>
    <t>B7</t>
  </si>
  <si>
    <t>B8</t>
  </si>
  <si>
    <t>B9</t>
  </si>
  <si>
    <t>B10</t>
  </si>
  <si>
    <t>G1</t>
  </si>
  <si>
    <t>G2</t>
  </si>
  <si>
    <t>G3</t>
  </si>
  <si>
    <t>G4</t>
  </si>
  <si>
    <t>G5</t>
  </si>
  <si>
    <t>G6</t>
  </si>
  <si>
    <t>G7</t>
  </si>
  <si>
    <t>G8</t>
  </si>
  <si>
    <t>G9</t>
  </si>
  <si>
    <t>G10</t>
  </si>
  <si>
    <t>Left</t>
  </si>
  <si>
    <t>Right</t>
  </si>
  <si>
    <t>CondWork</t>
  </si>
  <si>
    <t>רחל לאה כהן</t>
  </si>
  <si>
    <t>02-6552441</t>
  </si>
  <si>
    <t>בוצעה</t>
  </si>
  <si>
    <t>B</t>
  </si>
  <si>
    <t>GROUP</t>
  </si>
  <si>
    <t>BANKS</t>
  </si>
  <si>
    <t>MONTH</t>
  </si>
  <si>
    <t>SugDiv</t>
  </si>
  <si>
    <t>CondTotal</t>
  </si>
  <si>
    <t>Result</t>
  </si>
  <si>
    <t>מבוקר</t>
  </si>
  <si>
    <t>לא מבוקר</t>
  </si>
  <si>
    <t>כולל</t>
  </si>
  <si>
    <t>חוץ מאזני</t>
  </si>
  <si>
    <t>מאזני</t>
  </si>
  <si>
    <t>LU01</t>
  </si>
  <si>
    <t>לוח 01</t>
  </si>
  <si>
    <t>סיכון אשראי פגום</t>
  </si>
  <si>
    <t>סיכון</t>
  </si>
  <si>
    <t>סיכון אשראי נחות</t>
  </si>
  <si>
    <t>אשראי</t>
  </si>
  <si>
    <t>סיכון אשראי בהשגחה מיוחדת</t>
  </si>
  <si>
    <t>בעייתי</t>
  </si>
  <si>
    <t>סך הכל סיכון אשראי בעייתי</t>
  </si>
  <si>
    <t>מזה: חובות שאינם פגומים בפיגור 90 יום ויותר</t>
  </si>
  <si>
    <t>חובות פגומים</t>
  </si>
  <si>
    <t>נכסים</t>
  </si>
  <si>
    <t>נכסים שהתקבלו בגין אשראים שסולקו</t>
  </si>
  <si>
    <t>שאינם</t>
  </si>
  <si>
    <t>סך הכל נכסים שאינם מבצעים</t>
  </si>
  <si>
    <t>מבצעים</t>
  </si>
  <si>
    <t>נתונים מדוח הדירקטוריון-תשואה להון וחשיפת אשראי נוכחית למוסדות פיננסיים זרים - מאוחד</t>
  </si>
  <si>
    <t>סיכון אשראי</t>
  </si>
  <si>
    <t>מאזני (2)</t>
  </si>
  <si>
    <t>מאזני (2),(3)</t>
  </si>
  <si>
    <t>נוכחי(3)</t>
  </si>
  <si>
    <t>נוכחי(2),(4)</t>
  </si>
  <si>
    <t>LU02</t>
  </si>
  <si>
    <t>לוח 02</t>
  </si>
  <si>
    <t>תשואה להון על בסיס שנתי לרבעון הנוכחי</t>
  </si>
  <si>
    <t>תשואה להון על בסיס שנתי מצטברת מתחילת השנה</t>
  </si>
  <si>
    <t>דרוג אשראי חיצוני: AAA עד -AA</t>
  </si>
  <si>
    <t xml:space="preserve"> +A עד -A</t>
  </si>
  <si>
    <t>BBB- עד BBB+</t>
  </si>
  <si>
    <t>B- עד BB+</t>
  </si>
  <si>
    <t>נמוך מ:-B</t>
  </si>
  <si>
    <t>ללא דרוג</t>
  </si>
  <si>
    <t>סך כל חשיפת האשראי הנוכחית למוסדות פיננסיים זרים</t>
  </si>
  <si>
    <t>מזה : סיכון אשראי מסחרי בעייתי (5)*</t>
  </si>
  <si>
    <t xml:space="preserve">      *מזה: חובות פגומים       </t>
  </si>
  <si>
    <t>יתרת ההפרשה להפסדי אשראי על בסיס פרטני</t>
  </si>
  <si>
    <t>סך הכל חשיפת אשראי למוסדות פיננסיים זרים לאחר ניכוי יתרת ההפרשה על בסיס פרטני</t>
  </si>
  <si>
    <t xml:space="preserve">יתרת ההפרשה הקבוצתית להפסדי אשראי </t>
  </si>
  <si>
    <t>(1) כולל: בנקים, בנקים להשקעות, ברוקרים/דילרים, חברות ביטוח, גופים מוסדיים וגופים בשליטת הגופים ההלו.</t>
  </si>
  <si>
    <t xml:space="preserve">     חשיפות האשראי אינן כוללות חשיפות למוסדות פיננסיים שיש להם ערבות מפורשת ומלאה של ממשלות, ואינן כוללות</t>
  </si>
  <si>
    <t xml:space="preserve">     השקעות בניירות ערך מגובי נכסים (ראה פירוט בביאור ניירות ערך).</t>
  </si>
  <si>
    <t>(2) סיכון אשראי מאזני וסיכון אשראי חוץ מאזני נוכחי מוצגים לפני השפעת ההפרשה להפסדי אשראי ולפני השפעת</t>
  </si>
  <si>
    <t xml:space="preserve">     ביטחונות המותרים לניכוי לצורך מגבלות על חבות של לווה ושל קבוצת לווים.</t>
  </si>
  <si>
    <t>(3) פיקדונות בבנקים, אשראי לציבור, השקעות באג"ח, ני"ע שנשאלו או נרכשו במסגרת הסכמי מכר חוזר ונכסים אחרים בגין מכשירים נגזרים.</t>
  </si>
  <si>
    <t>(4) בעיקר ערבויות והתחייבויות למתן אשראי, לרבות ערבויות להבטחת חבות של צד ג'.</t>
  </si>
  <si>
    <t>(5) סיכון אשראי שהינו פגום, נחות או בהשגחה מיוחדת, למעט סיכון אשראי בגין אנשים פרטיים.</t>
  </si>
  <si>
    <t>נתונים מדוח הדירקטוריון:</t>
  </si>
  <si>
    <t>התפלגות ההפסדים שטרם מומשו מהתאמות לשווי הוגן בגין ני"ע זמינים למכירה -מאוחד</t>
  </si>
  <si>
    <t xml:space="preserve">(כולל תאגידים בנקאיים המדווחים כבנק בלבד) </t>
  </si>
  <si>
    <t>מעל 12 חדשים</t>
  </si>
  <si>
    <t>מעל 9 חודשים</t>
  </si>
  <si>
    <t>מעל 6 חודשים</t>
  </si>
  <si>
    <t>עד 6 חודשים</t>
  </si>
  <si>
    <t>ועד 12 חודשים</t>
  </si>
  <si>
    <t>ועד 9 חודשים</t>
  </si>
  <si>
    <t>LU03</t>
  </si>
  <si>
    <t>טו (05)</t>
  </si>
  <si>
    <t>יד (04)</t>
  </si>
  <si>
    <t>יג (03)</t>
  </si>
  <si>
    <t>יב (02)</t>
  </si>
  <si>
    <t>יא (01)</t>
  </si>
  <si>
    <t>י  (05)</t>
  </si>
  <si>
    <t>ט  (04)</t>
  </si>
  <si>
    <t>ח  (03)</t>
  </si>
  <si>
    <t>ז  (02)</t>
  </si>
  <si>
    <t>ו  (01)</t>
  </si>
  <si>
    <t>ה  (05)</t>
  </si>
  <si>
    <t>ד  (04)</t>
  </si>
  <si>
    <t>לוח 03</t>
  </si>
  <si>
    <t xml:space="preserve"> מניות</t>
  </si>
  <si>
    <t>עד 20%</t>
  </si>
  <si>
    <t>ני"ע מגובי נכסים ומגובי משכנתאות</t>
  </si>
  <si>
    <t>אג"ח אחרות</t>
  </si>
  <si>
    <t>שיעור</t>
  </si>
  <si>
    <t>מעל 20%</t>
  </si>
  <si>
    <t xml:space="preserve"> ועד 40%</t>
  </si>
  <si>
    <t>הירידה</t>
  </si>
  <si>
    <t>מעל 40%</t>
  </si>
  <si>
    <t>השפעת שינויים היפותטיים בשיעורי הריבית על השווי ההוגן של המכשירים הפיננסיים - בסיס מאוחד</t>
  </si>
  <si>
    <t>( כולל תאגידים בנקאיים המדווחים כבנק בלבד)</t>
  </si>
  <si>
    <t>שינוי בשווי</t>
  </si>
  <si>
    <t>סך הכל</t>
  </si>
  <si>
    <t>השפעות</t>
  </si>
  <si>
    <r>
      <t xml:space="preserve">מטבע חוץ </t>
    </r>
    <r>
      <rPr>
        <vertAlign val="superscript"/>
        <sz val="11"/>
        <color indexed="18"/>
        <rFont val="Arial (Hebrew)"/>
        <charset val="177"/>
      </rPr>
      <t>2</t>
    </r>
  </si>
  <si>
    <t>מטבע ישראלי</t>
  </si>
  <si>
    <t xml:space="preserve">הוגן </t>
  </si>
  <si>
    <t>מקזזות</t>
  </si>
  <si>
    <t>דולר</t>
  </si>
  <si>
    <t>צמוד מדד</t>
  </si>
  <si>
    <t>לא צמוד</t>
  </si>
  <si>
    <t>באחוזים</t>
  </si>
  <si>
    <t>LU04</t>
  </si>
  <si>
    <t>כד (08)</t>
  </si>
  <si>
    <t>כג (07)</t>
  </si>
  <si>
    <t>כב (06)</t>
  </si>
  <si>
    <t>כא (05)</t>
  </si>
  <si>
    <t>כ  (04)</t>
  </si>
  <si>
    <t>יט (03)</t>
  </si>
  <si>
    <t>יח (02)</t>
  </si>
  <si>
    <t>יז (01)</t>
  </si>
  <si>
    <t>טז (08)</t>
  </si>
  <si>
    <t>טו (07)</t>
  </si>
  <si>
    <t>יד (06)</t>
  </si>
  <si>
    <t>יג (05)</t>
  </si>
  <si>
    <t>יב (04)</t>
  </si>
  <si>
    <t>יא (03)</t>
  </si>
  <si>
    <t>י  (02)</t>
  </si>
  <si>
    <t>ט  (01)</t>
  </si>
  <si>
    <t>ח  (08)</t>
  </si>
  <si>
    <t>ז  (07)</t>
  </si>
  <si>
    <t>ו  (06)</t>
  </si>
  <si>
    <t>לוח 04</t>
  </si>
  <si>
    <t>נכסים פיננסיים 1</t>
  </si>
  <si>
    <t>א. שווי הוגן של מכשירים</t>
  </si>
  <si>
    <r>
      <t xml:space="preserve">נכסים פיננסיים </t>
    </r>
    <r>
      <rPr>
        <vertAlign val="superscript"/>
        <sz val="11"/>
        <color indexed="18"/>
        <rFont val="Arial (Hebrew)"/>
        <charset val="177"/>
      </rPr>
      <t>1</t>
    </r>
  </si>
  <si>
    <t>סכומים לקבל בגין מכשירים פיננסים וחוץ מאזניים 3</t>
  </si>
  <si>
    <t xml:space="preserve">    פיננסיים לפני השפעת</t>
  </si>
  <si>
    <r>
      <t xml:space="preserve">סכומים לקבל בגין מכשירים פיננסים וחוץ מאזניים </t>
    </r>
    <r>
      <rPr>
        <vertAlign val="superscript"/>
        <sz val="11"/>
        <color indexed="18"/>
        <rFont val="Arial (Hebrew)"/>
        <charset val="177"/>
      </rPr>
      <t>3</t>
    </r>
  </si>
  <si>
    <t>התחייבויות פיננסיות 1</t>
  </si>
  <si>
    <t xml:space="preserve">    שינויים היפותטיים</t>
  </si>
  <si>
    <r>
      <t xml:space="preserve">התחייבויות פיננסיות </t>
    </r>
    <r>
      <rPr>
        <vertAlign val="superscript"/>
        <sz val="11"/>
        <color indexed="18"/>
        <rFont val="Arial (Hebrew)"/>
        <charset val="177"/>
      </rPr>
      <t>1</t>
    </r>
  </si>
  <si>
    <t>סכומים לשלם בגין מכשירים פיננסים וחוץ מאזניים 3</t>
  </si>
  <si>
    <t xml:space="preserve">    בשיעורי ריבית:</t>
  </si>
  <si>
    <r>
      <t xml:space="preserve">סכומים לשלם בגין מכשירים פיננסים וחוץ מאזניים </t>
    </r>
    <r>
      <rPr>
        <vertAlign val="superscript"/>
        <sz val="11"/>
        <color indexed="18"/>
        <rFont val="Arial (Hebrew)"/>
        <charset val="177"/>
      </rPr>
      <t>3</t>
    </r>
  </si>
  <si>
    <t>שווי הוגן נטו של מכשירים פיננסיים</t>
  </si>
  <si>
    <t>גידול מיידי מקביל של % 1</t>
  </si>
  <si>
    <t>ב. שווי הוגן של מכשירים</t>
  </si>
  <si>
    <t>גידול מיידי מקביל של 0.1%</t>
  </si>
  <si>
    <t xml:space="preserve">    פיננסיים לאחר השפעת</t>
  </si>
  <si>
    <t>קיטון מיידי מקביל של% 1</t>
  </si>
  <si>
    <t>שינוי אחר</t>
  </si>
  <si>
    <t xml:space="preserve">    בשיעורי ריבית 4:</t>
  </si>
  <si>
    <r>
      <t xml:space="preserve">    בשיעורי ריבית </t>
    </r>
    <r>
      <rPr>
        <vertAlign val="superscript"/>
        <sz val="11"/>
        <color indexed="18"/>
        <rFont val="Arial (Hebrew)"/>
        <charset val="177"/>
      </rPr>
      <t>4</t>
    </r>
    <r>
      <rPr>
        <sz val="11"/>
        <color indexed="18"/>
        <rFont val="Arial (Hebrew)"/>
        <family val="2"/>
        <charset val="177"/>
      </rPr>
      <t>:</t>
    </r>
  </si>
  <si>
    <r>
      <t>1</t>
    </r>
    <r>
      <rPr>
        <sz val="10"/>
        <rFont val="Arial (Hebrew)"/>
        <family val="2"/>
        <charset val="177"/>
      </rPr>
      <t xml:space="preserve"> כולל מכשירים פיננסיים מורכבים. לא כולל יתרות מאזניות של מכשירים פיננסיים נגזרים ושווי הוגן של מכשירים פיננסיים חוץ מאזניים.</t>
    </r>
  </si>
  <si>
    <r>
      <t>2</t>
    </r>
    <r>
      <rPr>
        <sz val="10"/>
        <rFont val="Arial (Hebrew)"/>
        <family val="2"/>
        <charset val="177"/>
      </rPr>
      <t xml:space="preserve"> כולל מטבע ישראלי צמוד למטבע חוץ.</t>
    </r>
  </si>
  <si>
    <r>
      <t>3</t>
    </r>
    <r>
      <rPr>
        <sz val="10"/>
        <rFont val="Arial (Hebrew)"/>
        <charset val="177"/>
      </rPr>
      <t xml:space="preserve"> סכומים לקבל (לשלם) בגין מכשירים פיננסיים נגזרים ובגין מכשירים פיננסיים חוץ מאזניים, כשהם מהוונים בריביות אשר שימשו לחישוב השווי ההוגן המוצג בביאור 18ג' בדוח הכספי</t>
    </r>
  </si>
  <si>
    <r>
      <t>4</t>
    </r>
    <r>
      <rPr>
        <sz val="10"/>
        <rFont val="Arial (Hebrew)"/>
        <charset val="177"/>
      </rPr>
      <t xml:space="preserve"> שווי הוגן נטו של מכשירים פיננסיים שמוצג בכל מגזר הצמדה הוא השווי ההוגן נטו במגזר זה בהנחה שחל השינוי שצויין בכל שיעורי הריבית במגזר ההצמדה. סך הכל שווי הוגן נטו  של מכשירים פיננסיים הוא השווי ההוגן נטו של כל המכשירים הפיננסיים (למעט פריטים לא כספיים) בהנחה שחל השינוי שצויין בכל שיעורי הריבית בכל מגזרי ההצמדה.</t>
    </r>
  </si>
  <si>
    <t>הכנסות</t>
  </si>
  <si>
    <t>שיעור הכנסה</t>
  </si>
  <si>
    <t>(הוצאות)</t>
  </si>
  <si>
    <t>יתרה ממוצעת</t>
  </si>
  <si>
    <t>(הוצאה)</t>
  </si>
  <si>
    <t>מימון</t>
  </si>
  <si>
    <t>LU05</t>
  </si>
  <si>
    <t>יב (06)</t>
  </si>
  <si>
    <t>יא (05)</t>
  </si>
  <si>
    <t>י  (04)</t>
  </si>
  <si>
    <t>ט  (06)</t>
  </si>
  <si>
    <t>ח  (05)</t>
  </si>
  <si>
    <t>ז  (04)</t>
  </si>
  <si>
    <t>לוח 05</t>
  </si>
  <si>
    <t>אשראי לציבור: בישראל</t>
  </si>
  <si>
    <t xml:space="preserve">                     מחוץ לישראל</t>
  </si>
  <si>
    <t xml:space="preserve">                     סה"כ</t>
  </si>
  <si>
    <t xml:space="preserve">                                            מזה: עמלות</t>
  </si>
  <si>
    <t>אשראי לממשלה: בישראל</t>
  </si>
  <si>
    <t xml:space="preserve">                         מחוץ לישראל</t>
  </si>
  <si>
    <t xml:space="preserve">                         סה"כ</t>
  </si>
  <si>
    <t>פקדונות בבנקים: בישראל</t>
  </si>
  <si>
    <t xml:space="preserve">                        מחוץ לישראל</t>
  </si>
  <si>
    <t xml:space="preserve">                        סה"כ</t>
  </si>
  <si>
    <t>פקדונות בבנקים מרכזיים: בישראל</t>
  </si>
  <si>
    <t xml:space="preserve">                                     מחוץ לישראל</t>
  </si>
  <si>
    <t xml:space="preserve">                                     סה"כ</t>
  </si>
  <si>
    <t>ני"ע שנשאלו או נרכשו במסגרת הסכמי מכר חוזר: בישראל</t>
  </si>
  <si>
    <t xml:space="preserve">                                                                      מחוץ לישראל</t>
  </si>
  <si>
    <t xml:space="preserve">                                                                      סה"כ</t>
  </si>
  <si>
    <t>אג"ח מוחזקות לפדיון וזמינות למכירה: בישראל</t>
  </si>
  <si>
    <r>
      <t>אג"ח מוחזקות לפדיון</t>
    </r>
    <r>
      <rPr>
        <vertAlign val="superscript"/>
        <sz val="11"/>
        <rFont val="David"/>
        <family val="2"/>
        <charset val="177"/>
      </rPr>
      <t xml:space="preserve"> </t>
    </r>
    <r>
      <rPr>
        <sz val="11"/>
        <rFont val="David"/>
        <family val="2"/>
        <charset val="177"/>
      </rPr>
      <t>וזמינות למכירה:</t>
    </r>
    <r>
      <rPr>
        <vertAlign val="superscript"/>
        <sz val="11"/>
        <rFont val="David"/>
        <family val="2"/>
        <charset val="177"/>
      </rPr>
      <t xml:space="preserve"> </t>
    </r>
    <r>
      <rPr>
        <sz val="11"/>
        <rFont val="David"/>
        <family val="2"/>
        <charset val="177"/>
      </rPr>
      <t>בישראל</t>
    </r>
  </si>
  <si>
    <t xml:space="preserve">                                                       מחוץ לישראל</t>
  </si>
  <si>
    <t xml:space="preserve">                                                       סה"כ</t>
  </si>
  <si>
    <t xml:space="preserve"> מיתרת אג"ח לפדיון נוכו רווחים/הפסדים שטרם                                                  מומשו מהתאמות לשווי הוגן</t>
  </si>
  <si>
    <r>
      <t xml:space="preserve"> </t>
    </r>
    <r>
      <rPr>
        <sz val="11"/>
        <color indexed="18"/>
        <rFont val="Arial (Hebrew)"/>
        <family val="2"/>
        <charset val="177"/>
      </rPr>
      <t>מיתרת אג"ח לפדיון נוכו רווחים/הפסדים שטרם                                                  מומשו מהתאמות לשווי הוגן</t>
    </r>
  </si>
  <si>
    <t>מיתרת אג"ח זמינות למכירה נוכו רווחים/                                 הפסדים שטרם מומשו מהתאמות לשווי הוגן</t>
  </si>
  <si>
    <t>אג"ח למסחר: בישראל</t>
  </si>
  <si>
    <r>
      <t>אג"ח למסחר</t>
    </r>
    <r>
      <rPr>
        <sz val="11"/>
        <rFont val="David"/>
        <family val="2"/>
        <charset val="177"/>
      </rPr>
      <t>: בישראל</t>
    </r>
  </si>
  <si>
    <t>מיתרת אג"ח למסחר נוכו רווחים/הפסדים                                     שטרם מומשו מהתאמות לשווי הוגן</t>
  </si>
  <si>
    <t>נכסים אחרים: בישראל</t>
  </si>
  <si>
    <t>סך כל הנכסים נושאי ריבית</t>
  </si>
  <si>
    <t>חיבים בגין כרטיסי אשראי שאינם נושאים ריבית</t>
  </si>
  <si>
    <t>נכסים אחרים שאינם נושאים ריבית</t>
  </si>
  <si>
    <t>סך כל הנכסים</t>
  </si>
  <si>
    <t>סך הנכסים נושאי ריבית המיוחסים לפעילויות מחוץ לישראל</t>
  </si>
  <si>
    <t>תוספת א שעורי הכנסה והוצאה -מאוחד כולל תאגידים בנקאיים המדווחים כבנק בלבד</t>
  </si>
  <si>
    <t>שיעור הוצאה</t>
  </si>
  <si>
    <t>הוצאות ריבית</t>
  </si>
  <si>
    <t>LU06</t>
  </si>
  <si>
    <t>לוח 06</t>
  </si>
  <si>
    <t>בישראל</t>
  </si>
  <si>
    <t>פיקדונות הציבור</t>
  </si>
  <si>
    <t>לפי דרישה</t>
  </si>
  <si>
    <t>לזמן קצוב</t>
  </si>
  <si>
    <t>מחוץ לישראל</t>
  </si>
  <si>
    <t>פיקדונות הממשלה</t>
  </si>
  <si>
    <t>פיקדונות מבנקים מרכזיים</t>
  </si>
  <si>
    <t>פיקדונות מבנקים</t>
  </si>
  <si>
    <t>ני"ע שנשאלו או נרכשו במסגרת הסכמי מכר חוזר</t>
  </si>
  <si>
    <t>איגרות חוב</t>
  </si>
  <si>
    <t>התחייבויות אחרות</t>
  </si>
  <si>
    <t>סך כל ההתחייבויות נושאות ריבית</t>
  </si>
  <si>
    <t>פקדונות הציבור שאינם נושאים ריבית</t>
  </si>
  <si>
    <t>זכאים בגין כרטיסי אשראי שאינם נושאים ריבית</t>
  </si>
  <si>
    <t>התחייבויות אחרות שאינן נושאות ריבית</t>
  </si>
  <si>
    <t>סך כל ההתחייבויות</t>
  </si>
  <si>
    <t>סך כל האמצעים ההוניים</t>
  </si>
  <si>
    <t>פער הריבית</t>
  </si>
  <si>
    <t>תשואה נטו על נכסים נושאי ריבית</t>
  </si>
  <si>
    <t>סך ההתחייבויות נושאות ריבית המיוחסים לפעילויות מחוץ לישראל</t>
  </si>
  <si>
    <t>LU07</t>
  </si>
  <si>
    <t>לוח 07</t>
  </si>
  <si>
    <t>סך נכסים נושאי ריבית</t>
  </si>
  <si>
    <t>מטבע ישראלי לא צמוד</t>
  </si>
  <si>
    <t>סך התחייבויות נושאות ריבית</t>
  </si>
  <si>
    <t>מטבע ישראלי צמוד למדד</t>
  </si>
  <si>
    <t xml:space="preserve">מטבע חוץ (לרבות מטבע ישראלי </t>
  </si>
  <si>
    <t>הצמוד למטבע חוץ)</t>
  </si>
  <si>
    <t>סך פעילות בישראל</t>
  </si>
  <si>
    <t>שינוי לעומת תקופה מקבילה בשנה קודמת</t>
  </si>
  <si>
    <t>שינוי</t>
  </si>
  <si>
    <t>גידול (קיטון) בגלל שינוי</t>
  </si>
  <si>
    <t>נטו</t>
  </si>
  <si>
    <t>מחיר</t>
  </si>
  <si>
    <t>כמות</t>
  </si>
  <si>
    <t>LU08</t>
  </si>
  <si>
    <t>לוח 08</t>
  </si>
  <si>
    <t>נכסים נושאי ריבית</t>
  </si>
  <si>
    <t>נכסים נושאי ריבית אחרים: בישראל</t>
  </si>
  <si>
    <t xml:space="preserve">                                      מחוץ לישראל</t>
  </si>
  <si>
    <t xml:space="preserve">                                      סה"כ</t>
  </si>
  <si>
    <t>סך כל הכנסות הריבית</t>
  </si>
  <si>
    <t>פקדונות הציבור: בישראל</t>
  </si>
  <si>
    <t>התחייבויות נושאות ריבית</t>
  </si>
  <si>
    <t>התחייבויות נושאות ריבית אחרות: בישראל</t>
  </si>
  <si>
    <t xml:space="preserve">                                                מחוץ לישראל</t>
  </si>
  <si>
    <t xml:space="preserve">                                                סה"כ</t>
  </si>
  <si>
    <t>סך כל הוצאות הריבית</t>
  </si>
  <si>
    <t>תוספת ב' חשיפה לשינויים בשיעורי הריבית -מט"י לא צמוד- בסיס מאוחד</t>
  </si>
  <si>
    <t>(כולל תאגידים בנקאיים המדווחים כבנק בלבד)</t>
  </si>
  <si>
    <t>משך חיים</t>
  </si>
  <si>
    <t>שיעור תשואה</t>
  </si>
  <si>
    <t>סך כל</t>
  </si>
  <si>
    <t>ללא תקופת</t>
  </si>
  <si>
    <t>מעל 20 שנה</t>
  </si>
  <si>
    <t>מעל 10</t>
  </si>
  <si>
    <t>מעל 5</t>
  </si>
  <si>
    <t>מעל 3</t>
  </si>
  <si>
    <t>מעל שנה</t>
  </si>
  <si>
    <t>מעל 3 חודשים</t>
  </si>
  <si>
    <t>מעל חודש</t>
  </si>
  <si>
    <t>עם דרישה</t>
  </si>
  <si>
    <t>ממוצע</t>
  </si>
  <si>
    <t>פנימי</t>
  </si>
  <si>
    <t>השווי ההוגן</t>
  </si>
  <si>
    <t>פרעון</t>
  </si>
  <si>
    <t>עד 20 שנה</t>
  </si>
  <si>
    <t>עד 10 שנים</t>
  </si>
  <si>
    <t>עד 5 שנים</t>
  </si>
  <si>
    <t>עד 3 שנים</t>
  </si>
  <si>
    <t>עד שנה</t>
  </si>
  <si>
    <t>עד 3 חודשים</t>
  </si>
  <si>
    <t>עד חודש</t>
  </si>
  <si>
    <t>אפקטיבי</t>
  </si>
  <si>
    <t>LU09</t>
  </si>
  <si>
    <t>יח (12)</t>
  </si>
  <si>
    <t>יז (11)</t>
  </si>
  <si>
    <t>טז (10)</t>
  </si>
  <si>
    <t>טו (12)</t>
  </si>
  <si>
    <t>יד (11)</t>
  </si>
  <si>
    <t>יג (10)</t>
  </si>
  <si>
    <t>יב (12)</t>
  </si>
  <si>
    <t>יא (11)</t>
  </si>
  <si>
    <t>י  (10)</t>
  </si>
  <si>
    <t>ט  (09)</t>
  </si>
  <si>
    <t>לוח 09</t>
  </si>
  <si>
    <t>ס"כ הנכסים פיננסיים</t>
  </si>
  <si>
    <t>מכשירים פיננסיים נגזרים (למעט אופציות)</t>
  </si>
  <si>
    <t>אופציות (במונחי נכס הבסיס)</t>
  </si>
  <si>
    <t>מכשירים פיננסיים חוץ מאזניים</t>
  </si>
  <si>
    <t>ס"כ השווי ההוגן, לפני נכסים פיננסיים מורכבים</t>
  </si>
  <si>
    <t>נכסים פיננסיים מורכבים</t>
  </si>
  <si>
    <t>סך כל השווי הוגן</t>
  </si>
  <si>
    <t>ס"כ ההתחיבויות פיננסיות</t>
  </si>
  <si>
    <t>ס"כ השווי ההוגן, לפני התחייבויות פיננסיות מורכבות</t>
  </si>
  <si>
    <t>התחייבויות פיננסיות מורכבות</t>
  </si>
  <si>
    <t>סך כל השווי ההוגן</t>
  </si>
  <si>
    <t>סך כל החשיפה לשינוים בשעורי הריבית במגזר</t>
  </si>
  <si>
    <t>מכשירים פיננסיים, נטו:</t>
  </si>
  <si>
    <t>סך כל החשיפה המצטברת במגזר</t>
  </si>
  <si>
    <t>גידול של 1% בנכסים</t>
  </si>
  <si>
    <t>גידול של 1% בהתחייבויות</t>
  </si>
  <si>
    <t>השפעת  שינויים</t>
  </si>
  <si>
    <t>שינוי נטו</t>
  </si>
  <si>
    <t xml:space="preserve">תאורטיים </t>
  </si>
  <si>
    <t>גידול של 2% בנכסים</t>
  </si>
  <si>
    <t>בשיעורי הריבית</t>
  </si>
  <si>
    <t>גידול של 2% בהתחייבויות</t>
  </si>
  <si>
    <t>על השווי ההוגן</t>
  </si>
  <si>
    <t>של</t>
  </si>
  <si>
    <t>קיטון של 1% בנכסים</t>
  </si>
  <si>
    <t xml:space="preserve"> המכשירים </t>
  </si>
  <si>
    <t>קיטון של 1% בהתחייבויות</t>
  </si>
  <si>
    <t xml:space="preserve">הפיננסיים </t>
  </si>
  <si>
    <t>המורכבים</t>
  </si>
  <si>
    <t>קיטון של 2% בנכסים</t>
  </si>
  <si>
    <t>קיטון של 2% בהתחייבויות</t>
  </si>
  <si>
    <t xml:space="preserve">1. בלוח זה, הנתונים לפי תקופות מייצגים את הערך הנוכחי של זרמי המזומנים העתידיים של כל מכשיר פיננסי, כשהם מהוונים לפי שיעורי הריבית שמנכים אותם אל השווי ההוגן הכלול בגין המכשיר הפיננסי בביאור 18ג' </t>
  </si>
  <si>
    <t>הערות כלליות -</t>
  </si>
  <si>
    <t xml:space="preserve">       בדוח הכספי, בעקביות להנחות שלפיהן חושב השווי ההוגן של המכשיר הפיננסי. לפירוט נוסף בדבר ההנחות ששימשו לחישוב השווי ההוגן של המכשירים הפיננסיים, ראה ביאור 18ג' בדוח הכספי. </t>
  </si>
  <si>
    <t>2. שיעור תשואה פנימי הינו שיעור הריבית המנכה את תזרימי המזומנים הצפויים ממכשיר פיננסי אל השווי ההוגן הכלול בגינו בביאור 18ג' בדוח הכספי</t>
  </si>
  <si>
    <t xml:space="preserve">3. משך חיים ממוצע אפקטיבי של קבוצת מכשירים פיננסיים מהווה קירוב לשינוי באחוזים בשווי ההוגן של קבוצת המכשירים הפיננסיים שיגרם כתוצאה משינוי קטן (גידול של 0.1%) בשיעור התשואה הפנימי  של כל אחד </t>
  </si>
  <si>
    <t>מהמכשירים הפיננסיים.</t>
  </si>
  <si>
    <t>הערות ספציפיות:</t>
  </si>
  <si>
    <t>* למעט יתרות מאזניות של מכשירים פיננסיים נגזרים, שווי הוגן של מכשירים פיננסיים חוץ מאזניים ושווי הוגן של מכשירים פיננסיים מורכבים</t>
  </si>
  <si>
    <t>הערות ספציפיות -</t>
  </si>
  <si>
    <t>** מכשירים אשר מוינו לתקופות לפי משך החיים הממוצע האפקטיבי של כל מכשיר, מאחר ולא ניתן לשקף את החשיפה לריבית שלהם באמצעות מיון לפי תקופות לפירעון תזרימי מזומנים או למועד חידוש הריבית הקרוב.</t>
  </si>
  <si>
    <t xml:space="preserve"> ***משך החים הממוצע האפקטיבי של הסה"כ הוא ממוצע משוקלל לפי שווי הוגן של משך החיים הממוצע האפקטיבי </t>
  </si>
  <si>
    <t>תוספת ב' חשיפה לשינויים בשיעורי הריבית: מט"י צמוד מדד- בסיס מאוחד</t>
  </si>
  <si>
    <t>LU10</t>
  </si>
  <si>
    <t>לוח 10</t>
  </si>
  <si>
    <t>תוספת ב' חשיפה לשינויים בשיעורי הריבית מט"ח - כולל מט"י צמוד מט"ח  - בסיס מאוחד</t>
  </si>
  <si>
    <t>LU11</t>
  </si>
  <si>
    <t>לוח 11</t>
  </si>
  <si>
    <t>תוספת ב' חשיפה לשינויים בשיעורי הריבית חשיפה כוללת- בסיס מאוחד</t>
  </si>
  <si>
    <t>LU12</t>
  </si>
  <si>
    <t>לוח 12</t>
  </si>
  <si>
    <t>ס"כ הנכסים הפיננסיים</t>
  </si>
  <si>
    <t>מזה: מניות המוצגות בטור "ללא פרעון"</t>
  </si>
  <si>
    <t>תוספת ג'-סיכון האשראי הכולל לציבור לפי ענפי משק-מאוחד</t>
  </si>
  <si>
    <t>חובות וסיכון אשראי חוץ מאזני (למעט נגזרים)</t>
  </si>
  <si>
    <t>סיכון אשראי כולל</t>
  </si>
  <si>
    <t>הפסדי אשראי</t>
  </si>
  <si>
    <t>יתרת הפרשה להפסדי אשראי</t>
  </si>
  <si>
    <t>מחיקות חשבונאיות נטו</t>
  </si>
  <si>
    <t>הוצאות בגין הפסדי אשראי</t>
  </si>
  <si>
    <t>פגום</t>
  </si>
  <si>
    <t>*מזה: חובות</t>
  </si>
  <si>
    <t>סך הכל *</t>
  </si>
  <si>
    <t>דירוג ביצוע אשראי</t>
  </si>
  <si>
    <t>LU13</t>
  </si>
  <si>
    <t>כח (10)</t>
  </si>
  <si>
    <t>כז (09)</t>
  </si>
  <si>
    <t>כו (08)</t>
  </si>
  <si>
    <t>כה (07)</t>
  </si>
  <si>
    <t>כד (06)</t>
  </si>
  <si>
    <t>כג (05)</t>
  </si>
  <si>
    <t>כב (04)</t>
  </si>
  <si>
    <t>כא (03)</t>
  </si>
  <si>
    <t>כ  (01)</t>
  </si>
  <si>
    <t>יט (10)</t>
  </si>
  <si>
    <t>יח (09)</t>
  </si>
  <si>
    <t>יז (08)</t>
  </si>
  <si>
    <t>טז (07)</t>
  </si>
  <si>
    <t>טו (06)</t>
  </si>
  <si>
    <t>יד (05)</t>
  </si>
  <si>
    <t>יג (04)</t>
  </si>
  <si>
    <t>יב (03)</t>
  </si>
  <si>
    <t>לוח 13</t>
  </si>
  <si>
    <t>חקלאות</t>
  </si>
  <si>
    <t>כריה וחציבה</t>
  </si>
  <si>
    <t>תעשיה</t>
  </si>
  <si>
    <t>בינוי ונדל"ן - בינוי</t>
  </si>
  <si>
    <t xml:space="preserve"> מזה: הלוואות לדיור, שהועמדו לקבוצות רכישה מסוימות</t>
  </si>
  <si>
    <t>בינוי ונדל"ן - פעילויות בנדל"ן</t>
  </si>
  <si>
    <t>אספקת חשמל ומים</t>
  </si>
  <si>
    <t>מסחר</t>
  </si>
  <si>
    <t>בתי מלון,שרותי הארחה ואוכל</t>
  </si>
  <si>
    <t>פעילות</t>
  </si>
  <si>
    <t>תחבורה ואחסנה</t>
  </si>
  <si>
    <t>לווים</t>
  </si>
  <si>
    <t>מידע ותקשורת</t>
  </si>
  <si>
    <t>שרותים פיננסיים</t>
  </si>
  <si>
    <t>שרותים עסקיים ואחרים</t>
  </si>
  <si>
    <t>שרותים ציבוריים וקהילתיים</t>
  </si>
  <si>
    <t>סה"כ מסחרי</t>
  </si>
  <si>
    <t>אנשים פרטיים - הלוואות לדיור</t>
  </si>
  <si>
    <t>אנשים פרטיים - אחר</t>
  </si>
  <si>
    <t>סך הכל ציבור - פעילויות בישראל</t>
  </si>
  <si>
    <t>בנקים בישראל</t>
  </si>
  <si>
    <t>ממשלת ישראל</t>
  </si>
  <si>
    <t>סך הכל פעילות בישראל</t>
  </si>
  <si>
    <t>בינוי ונדל"ן</t>
  </si>
  <si>
    <t>בחו"ל</t>
  </si>
  <si>
    <t>אנשים פרטיים הלוואות לדיור</t>
  </si>
  <si>
    <t>סך הכל ציבור - פעילויות בחו"ל</t>
  </si>
  <si>
    <t>בנקים בחו"ל</t>
  </si>
  <si>
    <t>ממשלות בחו"ל</t>
  </si>
  <si>
    <t>סה"כ פעילות בחו"ל</t>
  </si>
  <si>
    <t>בגין פעילות לווים בחו"ל(רק אם לא מולאו שורות 22 עד 39)</t>
  </si>
  <si>
    <t>חובות</t>
  </si>
  <si>
    <t>כולל:</t>
  </si>
  <si>
    <t>אג"ח</t>
  </si>
  <si>
    <t>ניירות ערך שנשאלו או נשכרו במגרת  הסכמי מכר חוזר</t>
  </si>
  <si>
    <t>נכסים בגין נכשירים נגזרים</t>
  </si>
  <si>
    <t>סיכון אשראי במכשירים פיננסיים חוץ מאזניים</t>
  </si>
  <si>
    <t>תוספת ד'- חשיפה למדינות זרות -בסיס מאוחד</t>
  </si>
  <si>
    <t>חשיפה מאזנית מעבר לגבול</t>
  </si>
  <si>
    <r>
      <t>חשיפה חוץ מאזנית</t>
    </r>
    <r>
      <rPr>
        <vertAlign val="superscript"/>
        <sz val="11"/>
        <color indexed="18"/>
        <rFont val="Arial (Hebrew)"/>
        <charset val="177"/>
      </rPr>
      <t>(2)</t>
    </r>
  </si>
  <si>
    <t xml:space="preserve">חובות </t>
  </si>
  <si>
    <t xml:space="preserve">סיכון אשראי </t>
  </si>
  <si>
    <t>סך כל החשיפה</t>
  </si>
  <si>
    <t>חשיפה מאזנית של שלוחות של התאגיד הבנקאי</t>
  </si>
  <si>
    <r>
      <t xml:space="preserve">פגומים </t>
    </r>
    <r>
      <rPr>
        <vertAlign val="superscript"/>
        <sz val="11"/>
        <color indexed="18"/>
        <rFont val="Arial (Hebrew)"/>
        <charset val="177"/>
      </rPr>
      <t>(4)</t>
    </r>
  </si>
  <si>
    <t xml:space="preserve">מאזני </t>
  </si>
  <si>
    <t>המאזנית</t>
  </si>
  <si>
    <t>במדינה זרה לתושבים מקומיים</t>
  </si>
  <si>
    <t xml:space="preserve">מסחרי מאזני </t>
  </si>
  <si>
    <t>לפרעון</t>
  </si>
  <si>
    <t xml:space="preserve">מזה: סיכון אשראי </t>
  </si>
  <si>
    <t xml:space="preserve">סך החשיפה </t>
  </si>
  <si>
    <r>
      <t xml:space="preserve">בעייתי </t>
    </r>
    <r>
      <rPr>
        <vertAlign val="superscript"/>
        <sz val="11"/>
        <color indexed="18"/>
        <rFont val="Arial (Hebrew)"/>
        <charset val="177"/>
      </rPr>
      <t>(4)</t>
    </r>
  </si>
  <si>
    <t>חשיפה מאזנית</t>
  </si>
  <si>
    <t>ניכוי בגין</t>
  </si>
  <si>
    <t>לפני ניכוי</t>
  </si>
  <si>
    <t xml:space="preserve">מזה: סיכון אשראי מסחרי </t>
  </si>
  <si>
    <t xml:space="preserve"> חוץ מאזני בעייתי</t>
  </si>
  <si>
    <t>החוץ מאזנית</t>
  </si>
  <si>
    <t>נטו לאחר ניכוי</t>
  </si>
  <si>
    <t>התחייבויות מקומיות</t>
  </si>
  <si>
    <t>לאחרים</t>
  </si>
  <si>
    <t>לבנקים</t>
  </si>
  <si>
    <r>
      <t xml:space="preserve">לממשלות </t>
    </r>
    <r>
      <rPr>
        <vertAlign val="superscript"/>
        <sz val="11"/>
        <color indexed="18"/>
        <rFont val="Arial (Hebrew)"/>
        <family val="2"/>
        <charset val="177"/>
      </rPr>
      <t>(3)</t>
    </r>
  </si>
  <si>
    <r>
      <t xml:space="preserve">לממשלות </t>
    </r>
    <r>
      <rPr>
        <vertAlign val="superscript"/>
        <sz val="11"/>
        <color indexed="18"/>
        <rFont val="Arial (Hebrew)"/>
        <charset val="177"/>
      </rPr>
      <t>(3)</t>
    </r>
  </si>
  <si>
    <t>LU14</t>
  </si>
  <si>
    <t>לט (13)</t>
  </si>
  <si>
    <t>לח (12)</t>
  </si>
  <si>
    <t>לז (11)</t>
  </si>
  <si>
    <t>לו (10)</t>
  </si>
  <si>
    <t>לה (09)</t>
  </si>
  <si>
    <t>לד (08)</t>
  </si>
  <si>
    <t>לג (07)</t>
  </si>
  <si>
    <t>לב (06)</t>
  </si>
  <si>
    <t>לא (05)</t>
  </si>
  <si>
    <t>ל  (04)</t>
  </si>
  <si>
    <t>כט (03)</t>
  </si>
  <si>
    <t>כח (02)</t>
  </si>
  <si>
    <t>כז (01)</t>
  </si>
  <si>
    <t>כו (13)</t>
  </si>
  <si>
    <t>כה (12)</t>
  </si>
  <si>
    <t>כד (11)</t>
  </si>
  <si>
    <t>כג (10)</t>
  </si>
  <si>
    <t>כב (09)</t>
  </si>
  <si>
    <t>כא (08)</t>
  </si>
  <si>
    <t>כ  (07)</t>
  </si>
  <si>
    <t>יט (06)</t>
  </si>
  <si>
    <t>יח (05)</t>
  </si>
  <si>
    <t>יז (04)</t>
  </si>
  <si>
    <t>טז (03)</t>
  </si>
  <si>
    <t>טו (02)</t>
  </si>
  <si>
    <t>יד (01)</t>
  </si>
  <si>
    <t>יג (13)</t>
  </si>
  <si>
    <t>לוח 14</t>
  </si>
  <si>
    <t>ארה"ב</t>
  </si>
  <si>
    <t>בריטניה</t>
  </si>
  <si>
    <t>גרמניה</t>
  </si>
  <si>
    <t>צרפת</t>
  </si>
  <si>
    <t>שוויץ</t>
  </si>
  <si>
    <t>בלגיה</t>
  </si>
  <si>
    <t>לוקסמבורג</t>
  </si>
  <si>
    <t>אוסטרליה</t>
  </si>
  <si>
    <t>קנדה</t>
  </si>
  <si>
    <t>תורכיה</t>
  </si>
  <si>
    <t>הולנד</t>
  </si>
  <si>
    <t>איטליה</t>
  </si>
  <si>
    <t>דנמרק</t>
  </si>
  <si>
    <t>ספרד</t>
  </si>
  <si>
    <t>פורטוגל</t>
  </si>
  <si>
    <t>אירלנד</t>
  </si>
  <si>
    <t>יוון</t>
  </si>
  <si>
    <t>מדינה א'</t>
  </si>
  <si>
    <t>מדינה ב'</t>
  </si>
  <si>
    <t>מדינה ג'</t>
  </si>
  <si>
    <t>מדינות אחרות</t>
  </si>
  <si>
    <t>סך כל החשיפות למדינות זרות</t>
  </si>
  <si>
    <t>חשיפות למדינות פורטוגל,אירלנד, יוון , איטליה וספרד שלא נכללו בשורות לעיל</t>
  </si>
  <si>
    <t>מזה: סך כל החשיפות למדינות LDC</t>
  </si>
  <si>
    <t>מזה:ס"כ החשיפות שלכל מדינה חשיפה 0.75-1% מסך נכסים או  15-20%מההון</t>
  </si>
  <si>
    <t xml:space="preserve">(1) סך  כל החשיפות למדינות זרות וחשיפות למדינות שסך סכום החשיפה לכל אחת מהן הוא מעל 1% מסך נכסי המאוחד או מעל 20% </t>
  </si>
  <si>
    <t xml:space="preserve">    מההון, לפי הנמוך. על בסיס סיכון סופי, לאחר השפעת ערבויות, בטחונות נזילים ונגזרי אשראי.</t>
  </si>
  <si>
    <t>(2) סיכון אשראי במכשירים פיננסיים חוץ מאזניים כפי שחושב לצורך מגבלות חבות של לווה.</t>
  </si>
  <si>
    <t>(3) ממשלות, מוסדות רשמיים ובנקים מרכזיים.</t>
  </si>
  <si>
    <t xml:space="preserve">(4) סיכון אשראי מאזני וחוץ מאזני, סיכון אשראי מסחרי בעייתי וחובות פגומים מוצגים לפני השפעת ההפרשה להפסדי אשראי, ולפני השפעת בטחונות המותרים לניכוי לצורך חבות של לווה ושל קבוצת לווים. </t>
  </si>
  <si>
    <t>תוספת ד'(המשך)-חשיפה מאזנית למדינות זרות עם בעיות נזילות-מאוחד</t>
  </si>
  <si>
    <t>שינויים ביתר החשיפות</t>
  </si>
  <si>
    <t>שינויים נטו</t>
  </si>
  <si>
    <t>סכום החשיפה</t>
  </si>
  <si>
    <t>שינויים</t>
  </si>
  <si>
    <t>סכומים שנגבו</t>
  </si>
  <si>
    <t>הכנסת ריבית</t>
  </si>
  <si>
    <t>חשיפות</t>
  </si>
  <si>
    <t>בסכום החשיפה</t>
  </si>
  <si>
    <t>בסוף התקופה</t>
  </si>
  <si>
    <t>אחרים</t>
  </si>
  <si>
    <t>שנצברה</t>
  </si>
  <si>
    <t>שהתווספו</t>
  </si>
  <si>
    <t>לזמן קצר</t>
  </si>
  <si>
    <t>בתחילת התקופה</t>
  </si>
  <si>
    <t>LU15</t>
  </si>
  <si>
    <t>כח (14)</t>
  </si>
  <si>
    <t>כז (13)</t>
  </si>
  <si>
    <t>כו (12)</t>
  </si>
  <si>
    <t>כה (11)</t>
  </si>
  <si>
    <t>כד (10)</t>
  </si>
  <si>
    <t>כג (09)</t>
  </si>
  <si>
    <t>כב (08)</t>
  </si>
  <si>
    <t>כא (14)</t>
  </si>
  <si>
    <t>כ  (13)</t>
  </si>
  <si>
    <t>יט (12)</t>
  </si>
  <si>
    <t>יח (11)</t>
  </si>
  <si>
    <t>יז (10)</t>
  </si>
  <si>
    <t>טז (09)</t>
  </si>
  <si>
    <t>טו (08)</t>
  </si>
  <si>
    <t>יד (07)</t>
  </si>
  <si>
    <t>יג (06)</t>
  </si>
  <si>
    <t>יב (05)</t>
  </si>
  <si>
    <t>יא (04)</t>
  </si>
  <si>
    <t>י  (03)</t>
  </si>
  <si>
    <t>ט  (02)</t>
  </si>
  <si>
    <t>ח  (01)</t>
  </si>
  <si>
    <t>לוח 15</t>
  </si>
  <si>
    <t>רומניה</t>
  </si>
  <si>
    <t>קזחסטן</t>
  </si>
  <si>
    <t>אוקראינה</t>
  </si>
  <si>
    <t>איסלנד</t>
  </si>
  <si>
    <t>רוסיה</t>
  </si>
  <si>
    <t>ארגנטינה</t>
  </si>
  <si>
    <t>ונצואלה</t>
  </si>
  <si>
    <t>אינדונסיה</t>
  </si>
  <si>
    <t>הונגריה</t>
  </si>
  <si>
    <t>לטביה</t>
  </si>
  <si>
    <t>הודו</t>
  </si>
  <si>
    <t xml:space="preserve">יוון </t>
  </si>
  <si>
    <t>קפריסין</t>
  </si>
  <si>
    <t>תוספת א'1-תמצית מאזן- מאוחד</t>
  </si>
  <si>
    <t>מאזן</t>
  </si>
  <si>
    <t>LU16</t>
  </si>
  <si>
    <t>ג  (01)</t>
  </si>
  <si>
    <t>ב  (01)</t>
  </si>
  <si>
    <t>לוח 16</t>
  </si>
  <si>
    <t>מזומנים ופק' בבנקים</t>
  </si>
  <si>
    <t>ניירות ערך</t>
  </si>
  <si>
    <t>מזה:שועבדו למלווים</t>
  </si>
  <si>
    <t>מזה:בשווי הוגן</t>
  </si>
  <si>
    <t>ניירות ערך שנשאלו או נרכשו במסגרת הסכמי מכר חוזר</t>
  </si>
  <si>
    <t>אשראי לציבור</t>
  </si>
  <si>
    <t>הפרשה להפסדי אשראי</t>
  </si>
  <si>
    <t>אשראי לציבור,נטו</t>
  </si>
  <si>
    <t>אשראי לממשלה</t>
  </si>
  <si>
    <t>השקעות בחב' בת ובחב' מסונפות</t>
  </si>
  <si>
    <t>בניינים וציוד</t>
  </si>
  <si>
    <t>נכסים בלתי מוחשיים ומוניטין</t>
  </si>
  <si>
    <t>נכסים בגין מכשירים נגזרים</t>
  </si>
  <si>
    <t>נכסים אחרים</t>
  </si>
  <si>
    <t>ניירות ערך שהושאלו או נמכרו במסגרת הסכמי רכש חוזר</t>
  </si>
  <si>
    <t>אג"ח וכתבי התחייבויות נדחים</t>
  </si>
  <si>
    <t>התחייבויות</t>
  </si>
  <si>
    <t>התחייבויות בגין מכשירים נגזרים</t>
  </si>
  <si>
    <t>והון</t>
  </si>
  <si>
    <t>מזה: הפרשה להפסדי אשראי בגין מכשירי אשראי חוץ מאזניים</t>
  </si>
  <si>
    <t>זכויות שאין מקנות שליטה</t>
  </si>
  <si>
    <t>הון עצמי המיוחס לבעלי מניות התאגיד הבנקאי</t>
  </si>
  <si>
    <t>סך כל ההון העצמי</t>
  </si>
  <si>
    <t>סך כל ההתחייבויות וההון</t>
  </si>
  <si>
    <t>תוספת א'2-תמצית דו"ח רו"ה- מאוחד</t>
  </si>
  <si>
    <t>LU17</t>
  </si>
  <si>
    <t>ו  (02)</t>
  </si>
  <si>
    <t>ד  (02)</t>
  </si>
  <si>
    <t>ג  (02)</t>
  </si>
  <si>
    <t>לוח 17</t>
  </si>
  <si>
    <t>הכנסות ריבית</t>
  </si>
  <si>
    <t>הכנסות ריבית, נטו</t>
  </si>
  <si>
    <t>הכנסות ריבית, נטו לאחר הוצאות בגין הפסדי אשראי</t>
  </si>
  <si>
    <t>הכנסות מימון שאינן מריבית</t>
  </si>
  <si>
    <t>הכנסות שאינן מריבית</t>
  </si>
  <si>
    <t>עמלות</t>
  </si>
  <si>
    <t>הכנסות אחרות</t>
  </si>
  <si>
    <t>סך כל ההכנסות שאינן מריבית</t>
  </si>
  <si>
    <t>משכורות והוצ' נלוות</t>
  </si>
  <si>
    <t>הוצאות תפעוליות ואחרות</t>
  </si>
  <si>
    <t>אחזקה ופחת בנינים וציוד</t>
  </si>
  <si>
    <t>הפחתות וירידת ערך של נכסים בלתי מוחשיים ומוניטין</t>
  </si>
  <si>
    <t>הוצאות אחרות</t>
  </si>
  <si>
    <t>סך הכל הוצאות תפעוליות ואחרות</t>
  </si>
  <si>
    <t>רווח לפני מיסים</t>
  </si>
  <si>
    <t>הפרשה למיסים על הרווח</t>
  </si>
  <si>
    <t>רווח לאחר מיסים</t>
  </si>
  <si>
    <t>חלק התאגיד הבנקאי ברווח מפעולות של חב' כלולות לאחר מס</t>
  </si>
  <si>
    <t>לפני ייחוס לבעלי זכויות שאינן מקנות שליטה</t>
  </si>
  <si>
    <t>רווח נקי</t>
  </si>
  <si>
    <t>המיוחס לבעלי זכויות שאינן מקנות שליטה</t>
  </si>
  <si>
    <t>המיוחס לבעלי מניות התאגיד הבנקאי</t>
  </si>
  <si>
    <t>רווח בסיסי: רווח נקי המיוחס לבעלי מניות התאגיד הבנקאי</t>
  </si>
  <si>
    <t>רווח מדוללי: רווח נקי המיוחס לבעלי מניות התאגיד הבנקאי</t>
  </si>
  <si>
    <t>LU18</t>
  </si>
  <si>
    <t>לוח 18</t>
  </si>
  <si>
    <t>רווח</t>
  </si>
  <si>
    <t>נקי</t>
  </si>
  <si>
    <t>התאמות בגין ניירות ערך זמינים למכירה לפי שווי הוגן נטו</t>
  </si>
  <si>
    <t>רווח כולל</t>
  </si>
  <si>
    <t xml:space="preserve"> התאמות מתרגום דוחות כספיים נטו, לאחר השפעת גידורים</t>
  </si>
  <si>
    <t>אחר לפני</t>
  </si>
  <si>
    <t>התאמות של התחייבויות בגין בגין הטבות לעובדים</t>
  </si>
  <si>
    <t>מס</t>
  </si>
  <si>
    <t>רווח (הפסד)כולל אחר, לפני מיסים</t>
  </si>
  <si>
    <t>השפעת המס המייחס</t>
  </si>
  <si>
    <t>(הפסד)</t>
  </si>
  <si>
    <t>המיוחס לבעלי מניות התאגיד הבנקאי, לאחר מיסים</t>
  </si>
  <si>
    <t>כולל אחר</t>
  </si>
  <si>
    <t>הרווח הכולל לפני ייחוס לבעלי זכויות שאינן מקנות שליטה</t>
  </si>
  <si>
    <t>הרווח</t>
  </si>
  <si>
    <t>הרווח הכולל המיוחס לבעלי זכויות שאינן מקנות שליטה</t>
  </si>
  <si>
    <t>הכולל</t>
  </si>
  <si>
    <t>הרווח הכולל המיוחס לבעלי מניות התאגיד הבנקאי</t>
  </si>
  <si>
    <t>תוספת א'3-תמצית דוח על השינויים בהון העצמי לרבעון(כולל תאגידים בנקאיים המדווחים כבנק בלבד)</t>
  </si>
  <si>
    <t>סה"כ הון</t>
  </si>
  <si>
    <t>זכויות שאינן</t>
  </si>
  <si>
    <t>סעפים הוניים</t>
  </si>
  <si>
    <t>עודפים</t>
  </si>
  <si>
    <t xml:space="preserve">רווח </t>
  </si>
  <si>
    <t>קרנות הון</t>
  </si>
  <si>
    <t>תקבולים ע"ח</t>
  </si>
  <si>
    <t>הון המניות</t>
  </si>
  <si>
    <t>עצמי</t>
  </si>
  <si>
    <t>מקנות שליטה</t>
  </si>
  <si>
    <t>(גרעונות)</t>
  </si>
  <si>
    <t>המניות הנפרע</t>
  </si>
  <si>
    <t>אחרות</t>
  </si>
  <si>
    <t>מהטבה בשל עסק'</t>
  </si>
  <si>
    <t>מפרמיה</t>
  </si>
  <si>
    <t>מניות והתחייבויות</t>
  </si>
  <si>
    <t>הנפרע</t>
  </si>
  <si>
    <t>מצטבר</t>
  </si>
  <si>
    <t>וקרנות הון</t>
  </si>
  <si>
    <t>תשלום מבוסס מניות</t>
  </si>
  <si>
    <t>צמיתות</t>
  </si>
  <si>
    <t>LU19</t>
  </si>
  <si>
    <t>כב (11)</t>
  </si>
  <si>
    <t>כא (10)</t>
  </si>
  <si>
    <t>כ  (09)</t>
  </si>
  <si>
    <t>יט (08)</t>
  </si>
  <si>
    <t>יח (07)</t>
  </si>
  <si>
    <t>יז (06)</t>
  </si>
  <si>
    <t>טז (05)</t>
  </si>
  <si>
    <t>טו (04)</t>
  </si>
  <si>
    <t>יד (03)</t>
  </si>
  <si>
    <t>יג (02)</t>
  </si>
  <si>
    <t>יב (01)</t>
  </si>
  <si>
    <t>לוח 19</t>
  </si>
  <si>
    <t>יתרה לתחילת התקופה</t>
  </si>
  <si>
    <t>השפעה מצטברת של יישום לראשונה בנושא זכויות עובדים ליום 1.1.2013</t>
  </si>
  <si>
    <t>רווח נקי בתקופה</t>
  </si>
  <si>
    <t>דיבידנד</t>
  </si>
  <si>
    <t>הטבות שניתנו לבעל שליטה</t>
  </si>
  <si>
    <t>התאמות ושינויים הנובעים:הנפקת מניות</t>
  </si>
  <si>
    <t>חלוקת מניות הטבה</t>
  </si>
  <si>
    <t>המרה למניות של התחייבויות המירות</t>
  </si>
  <si>
    <t>הטבה בשל עסקאות תשלום מבוסס מניות</t>
  </si>
  <si>
    <t>הטבות שנתקבלו מבעל שליטה</t>
  </si>
  <si>
    <t>רווח (הפסד) כולל אחר, נטו לאחר השפעת מס</t>
  </si>
  <si>
    <t>התאמות אחרות</t>
  </si>
  <si>
    <t>יתרה לסוף התקופה</t>
  </si>
  <si>
    <t>תוספת א'3-תמצית דוח על השינויים בהון העצמי-מצטבר(כולל תאגידים בנקאיים המדווחים כבנק בלבד)</t>
  </si>
  <si>
    <t>סך הכל הון</t>
  </si>
  <si>
    <t>סעיפים</t>
  </si>
  <si>
    <t>הוניים אחרים</t>
  </si>
  <si>
    <t>המירות</t>
  </si>
  <si>
    <t>LU20</t>
  </si>
  <si>
    <t>לג (11)</t>
  </si>
  <si>
    <t>לב (10)</t>
  </si>
  <si>
    <t>לא (09)</t>
  </si>
  <si>
    <t>ל  (08)</t>
  </si>
  <si>
    <t>כט (07)</t>
  </si>
  <si>
    <t>כח (06)</t>
  </si>
  <si>
    <t>כז (05)</t>
  </si>
  <si>
    <t>כו (04)</t>
  </si>
  <si>
    <t>כה (03)</t>
  </si>
  <si>
    <t>כד (02)</t>
  </si>
  <si>
    <t>כג (01)</t>
  </si>
  <si>
    <t>לוח 20</t>
  </si>
  <si>
    <t>השפעה מצטברת של יישום לראשונה בנושא הטבות לעובדים ליום 1.1.2013</t>
  </si>
  <si>
    <t>תוספת א'4-תמצית דוח על תזרימי מזומנים- מפעילות שוטפת--בסיס מאוחד</t>
  </si>
  <si>
    <t>לשנה</t>
  </si>
  <si>
    <t>לשלושה חודשים</t>
  </si>
  <si>
    <t>שהסתיימה</t>
  </si>
  <si>
    <t>שהסתיימו</t>
  </si>
  <si>
    <t>ביום</t>
  </si>
  <si>
    <t>LU21</t>
  </si>
  <si>
    <t>לוח 21</t>
  </si>
  <si>
    <t>תזרימי מזומנים מפעילות שוטפת:רווח(הפסד)נקי לתקופה</t>
  </si>
  <si>
    <t>התאמות: חלקו של הבנק ברווחים(הפסדים)בלתי מחולקים של חב'כלולות</t>
  </si>
  <si>
    <r>
      <t xml:space="preserve">התאמות: </t>
    </r>
    <r>
      <rPr>
        <sz val="11"/>
        <color indexed="18"/>
        <rFont val="Arial (Hebrew)"/>
        <family val="2"/>
        <charset val="177"/>
      </rPr>
      <t>חלקו של הבנק ברווחים(הפסדים)בלתי מחולקים של חב'כלולות</t>
    </r>
  </si>
  <si>
    <t>פחת על בניינים וציוד (לרבות ירידת ערך)</t>
  </si>
  <si>
    <t>הפחתות</t>
  </si>
  <si>
    <t>הפסד (רווח) ממכירת ניירות ערך זמינים למכירה ומוחזקים לפדיון</t>
  </si>
  <si>
    <t>הפסד (רווח) שמומש ושטרם מומש מהתאמות לשווי הוגן של ניירות ערך למסחר</t>
  </si>
  <si>
    <t>הפסד (רווח) ממימוש השקעה בחברות מוחזקות</t>
  </si>
  <si>
    <t>הפסד (רווח) ממימוש בניינים וציוד</t>
  </si>
  <si>
    <t>ירידת ערך של נכסים המוחזקים למכירה</t>
  </si>
  <si>
    <t xml:space="preserve">הוצאות הנובעות מעסקאות תשלום מבוסס מניות </t>
  </si>
  <si>
    <t>מיסים נדחים - נטו</t>
  </si>
  <si>
    <t>פצויי פרישה - גידול בעודף העתודה על  היעודה (גידול בעודף היעודה על העתודה)</t>
  </si>
  <si>
    <t>שינויים שוטפים: פיקדונות בבנקים</t>
  </si>
  <si>
    <r>
      <t>שינויים שוטפים:</t>
    </r>
    <r>
      <rPr>
        <sz val="11"/>
        <color indexed="18"/>
        <rFont val="Arial (Hebrew)"/>
        <family val="2"/>
        <charset val="177"/>
      </rPr>
      <t xml:space="preserve"> פיקדונות בבנקים</t>
    </r>
  </si>
  <si>
    <t>ניירות ערך למסחר</t>
  </si>
  <si>
    <t>שינוי נטו בהתחייבויות שוטפות: פיקדונות מבנקים</t>
  </si>
  <si>
    <r>
      <t>שינוי נטו בהתחייבויות שוטפות:</t>
    </r>
    <r>
      <rPr>
        <sz val="11"/>
        <color indexed="18"/>
        <rFont val="Arial (Hebrew)"/>
        <family val="2"/>
        <charset val="177"/>
      </rPr>
      <t xml:space="preserve"> פיקדונות מבנקים</t>
    </r>
  </si>
  <si>
    <t>הפרשי צבירה שנכללו בפעולות השקעה ומימון</t>
  </si>
  <si>
    <t>מזומנים נטו מפעילות שוטפת</t>
  </si>
  <si>
    <t>תוספת א'4-תמצית דוח על תזרימי המזומנים- מפעילות השקעה-בסיס מאוחד</t>
  </si>
  <si>
    <t>LU22</t>
  </si>
  <si>
    <t>לוח 22</t>
  </si>
  <si>
    <t>רכישת איגרות חוב מוחזקות לפדיון</t>
  </si>
  <si>
    <t>תמורה ממכירת איגרות חוב מוחזקות לפדיון</t>
  </si>
  <si>
    <t xml:space="preserve"> תמורה מפדיון איגרות חוב מוחזקות לפדיון</t>
  </si>
  <si>
    <t>רכישת ניירות ערך זמינים למכירה</t>
  </si>
  <si>
    <t>תמורה ממכירת ניירות ערך זמינים למכירה</t>
  </si>
  <si>
    <t>תמורה מפדיון ניירות ערך זמינים למכירה</t>
  </si>
  <si>
    <t>רכישת חברות בת שאוחדו לראשונה(נספח א')</t>
  </si>
  <si>
    <t>תמורה ממימוש השקעות בחברות בת   שיצאו מאיחוד (נספח ב')</t>
  </si>
  <si>
    <t>רכישת מניות בחברות כלולות</t>
  </si>
  <si>
    <t>תמורה ממימוש השקעות בחברות כלולות</t>
  </si>
  <si>
    <t>רכישת בניינים וציוד</t>
  </si>
  <si>
    <t>תמורה ממימוש בניינים וציוד</t>
  </si>
  <si>
    <t>רכישת נכסים אחרים - (פירוט אם מהותי)</t>
  </si>
  <si>
    <t>תמורה ממימוש נכסים אחרים - (פירוט אם מהותי)</t>
  </si>
  <si>
    <t>מזומנים נטו מפעילות השקעה</t>
  </si>
  <si>
    <t>תוספת א'4-תמצית דוח על תזרימי המזומנים- (מפעילות מימון-בסיס מאוחד)המשך</t>
  </si>
  <si>
    <t>LU23</t>
  </si>
  <si>
    <t>לוח 23</t>
  </si>
  <si>
    <t>הנפקת איגרות חוב וכתבי התחייבות נדחים</t>
  </si>
  <si>
    <t>פדיון איגרות חוב  וכתבי התחייבות נדחים</t>
  </si>
  <si>
    <t>הנפקת הון (פירוט)</t>
  </si>
  <si>
    <t>הנפקת הון בחברות מאוחדות לבעלי מניות חיצוניים</t>
  </si>
  <si>
    <t>רכישה נוספת של מניות בחברות מאוחדות</t>
  </si>
  <si>
    <t>תמורה ממימוש השקעות בחברות מאוחדות ללא איבוד שליטה</t>
  </si>
  <si>
    <t xml:space="preserve">דיבידנד ששולם לבעלי מניות </t>
  </si>
  <si>
    <t>דיבידנד ששולם לבעלי מניות חיצוניים בחברות מאוחדות</t>
  </si>
  <si>
    <t>מזומנים נטו מפעילות מימון</t>
  </si>
  <si>
    <t>גידול (קיטון) במזומנים</t>
  </si>
  <si>
    <t>יתרת מזומנים לתחילת תקופה</t>
  </si>
  <si>
    <t xml:space="preserve">השפעת תנועות בשער החליפין על יתרות מזומנים </t>
  </si>
  <si>
    <t>יתרת מזומנים לסוף תקופה</t>
  </si>
  <si>
    <t>ריבית ומסים ששולמו ו/או התקבלו: ריבית שהתקבלה</t>
  </si>
  <si>
    <r>
      <t xml:space="preserve">ריבית ומסים ששולמו ו/או התקבלו: </t>
    </r>
    <r>
      <rPr>
        <sz val="11"/>
        <color indexed="18"/>
        <rFont val="David"/>
        <family val="2"/>
        <charset val="177"/>
      </rPr>
      <t>ריבית שהתקבלה</t>
    </r>
  </si>
  <si>
    <t>ריבית ששולמה</t>
  </si>
  <si>
    <t>דיבידנדים שהתקבלו</t>
  </si>
  <si>
    <t>מסים על הכנסה ששולמו</t>
  </si>
  <si>
    <t>תוספת א'4-תמצית דוח על תזרימי המזומנים- נספחים א' וב'-בסיס מאוחד(המשך)</t>
  </si>
  <si>
    <t>LU24</t>
  </si>
  <si>
    <t>לוח 24</t>
  </si>
  <si>
    <t>מזומנים שנרכשו</t>
  </si>
  <si>
    <t>נספח א'-רכישת חברות</t>
  </si>
  <si>
    <t>נכסים( למעט מזומנים)</t>
  </si>
  <si>
    <t>בת שאוחדו לראשונה:</t>
  </si>
  <si>
    <t>נכסים והתחייבויות מזוהים</t>
  </si>
  <si>
    <t>מוניטין</t>
  </si>
  <si>
    <t>סה"כ עלות הרכישה</t>
  </si>
  <si>
    <t>בניכוי – תמורה שלא במזומן לרכישת חברות בת שאוחדו</t>
  </si>
  <si>
    <t>תמורה ששולמה במזומן</t>
  </si>
  <si>
    <t>בניכוי – מזומנים שנרכשו</t>
  </si>
  <si>
    <t>זרימת מזומנים לרכישת חברות בת שאוחדו לראשונה</t>
  </si>
  <si>
    <t>מזומנים שנגרעו</t>
  </si>
  <si>
    <t>נספח ב'-תמורה ממימוש</t>
  </si>
  <si>
    <t xml:space="preserve"> נכסים( למעט מזומנים)</t>
  </si>
  <si>
    <t>השקעות בחברות בת</t>
  </si>
  <si>
    <t xml:space="preserve">התחייבויות </t>
  </si>
  <si>
    <t>שאוחדו בעבר:</t>
  </si>
  <si>
    <t>נכסים והתחייבויות שנגרעו</t>
  </si>
  <si>
    <t>רווח הון ממימוש השקעות בחברות בת שאוחדו בעבר</t>
  </si>
  <si>
    <t>סה"כ תמורה שהתקבלה ממימוש השקעות בחברות בת שאוחדו בעבר</t>
  </si>
  <si>
    <t>בניכוי – תמורה שלא במזומן ממימוש חברות בת שאוחדו בעבר</t>
  </si>
  <si>
    <t>תמורה שהתקבלה במזומן</t>
  </si>
  <si>
    <t>בניכוי – מזומנים שנגרעו</t>
  </si>
  <si>
    <t xml:space="preserve"> זרימת מזומנים ממימוש השקעות בחברות בת שיצאו מאיחוד</t>
  </si>
  <si>
    <t>ביאור 1-ניירות ערך-מאוחד</t>
  </si>
  <si>
    <t>רוו"ה אחר,</t>
  </si>
  <si>
    <t>שווי הוגן</t>
  </si>
  <si>
    <t>הפסדים שטרם</t>
  </si>
  <si>
    <t>רווחים שטרם</t>
  </si>
  <si>
    <t>עלות מופחתת</t>
  </si>
  <si>
    <t>הערך במאזן</t>
  </si>
  <si>
    <t>גידור עסקאות</t>
  </si>
  <si>
    <t>מומשו מהתאמות</t>
  </si>
  <si>
    <t>(במניות עלות)</t>
  </si>
  <si>
    <t>חזויות</t>
  </si>
  <si>
    <t>לשווי הוגן</t>
  </si>
  <si>
    <t>LU25</t>
  </si>
  <si>
    <t>יח (06)</t>
  </si>
  <si>
    <t>יז (05)</t>
  </si>
  <si>
    <t>טז (04)</t>
  </si>
  <si>
    <t>טו (03)</t>
  </si>
  <si>
    <t>יד (02)</t>
  </si>
  <si>
    <t>יג (01)</t>
  </si>
  <si>
    <t>לוח 25</t>
  </si>
  <si>
    <t>של ממשלת ישראל</t>
  </si>
  <si>
    <t xml:space="preserve">אג"ח לפידיון - </t>
  </si>
  <si>
    <t>של ממשלות זרות</t>
  </si>
  <si>
    <t>של מוסדות פיננסיים בישראל</t>
  </si>
  <si>
    <t>של מוסדות פיננסיים זרים</t>
  </si>
  <si>
    <t>מגובי נכסים או מגובי משכנתאות</t>
  </si>
  <si>
    <t>של אחרים בישראל</t>
  </si>
  <si>
    <t>של אחרים זרים</t>
  </si>
  <si>
    <t>סך הכל אג"ח לפדיון</t>
  </si>
  <si>
    <t>ני"ע זמינים למכירה-</t>
  </si>
  <si>
    <t>סך הכל אג"ח זמינים למכירה</t>
  </si>
  <si>
    <t>סך הכל מניות זמינים למכירה</t>
  </si>
  <si>
    <t xml:space="preserve">            מזה: מניות לפי עלות</t>
  </si>
  <si>
    <t>סך כל ניירות הערך הזמינים למכירה</t>
  </si>
  <si>
    <t>ני"ע זמינים למסחר-</t>
  </si>
  <si>
    <t>סך הכל אג"ח ני"ע למסחר</t>
  </si>
  <si>
    <t>סך הכל מניות זמינים למסחר</t>
  </si>
  <si>
    <t xml:space="preserve">          מזה: מניות לפי עלות</t>
  </si>
  <si>
    <t>סך כל ניירות הערך למסחר</t>
  </si>
  <si>
    <t xml:space="preserve">             מזה:ני"ע שסווגו למסחר לפי סעיף 20</t>
  </si>
  <si>
    <t>סך כל ניירות הערך*</t>
  </si>
  <si>
    <t>מניות לפי עלות (אין להם שווי הוגן זמין)</t>
  </si>
  <si>
    <t>של חברות מאוחדות</t>
  </si>
  <si>
    <t>*מזה אג"ח:</t>
  </si>
  <si>
    <t>של חברות כלולות</t>
  </si>
  <si>
    <t>של חברות האם או בשליטתן</t>
  </si>
  <si>
    <t>*מזה מניות:</t>
  </si>
  <si>
    <t>אג"ח פגומות שצוברות הכנסות ריבית</t>
  </si>
  <si>
    <t>אג"ח פגומות שאינן צוברות הכנסות ריבית</t>
  </si>
  <si>
    <t>אג"ח שאינן פגומות הצוברות ובפיגור של 90 יום או יותר</t>
  </si>
  <si>
    <t>אג"ח שאינן פגומות הצוברות ובפיגור של 30 עד 89 יום</t>
  </si>
  <si>
    <t>ביאור 1.ו שווי הוגן והפסדים שטרם מומשו לפי משך זמן ושיעור הירידה של ניע הנמצאים בפוזיציית הפסד</t>
  </si>
  <si>
    <t>סהכ</t>
  </si>
  <si>
    <t>20%-40%</t>
  </si>
  <si>
    <t>10%-20%</t>
  </si>
  <si>
    <t>LU26</t>
  </si>
  <si>
    <t>ח  (04)</t>
  </si>
  <si>
    <t>ז  (03)</t>
  </si>
  <si>
    <t>ה  (01)</t>
  </si>
  <si>
    <t>לוח 26</t>
  </si>
  <si>
    <t>פחות מ 12 חודשים</t>
  </si>
  <si>
    <t>של מוסדות פיננסים זרים</t>
  </si>
  <si>
    <t>מגובי נכסים (ABS)</t>
  </si>
  <si>
    <t>מגובי משכנתאות (MBS)</t>
  </si>
  <si>
    <t>מניות</t>
  </si>
  <si>
    <t>סה"כ ני"ע זמינים למכירה</t>
  </si>
  <si>
    <t>12 חודשים ומעלה</t>
  </si>
  <si>
    <t>של מוסדות פיננסים בישראל</t>
  </si>
  <si>
    <t>של מוסדוץ פיננסים זרים</t>
  </si>
  <si>
    <t>רווח כולל אחר מצטבר</t>
  </si>
  <si>
    <t>הפסדים</t>
  </si>
  <si>
    <t>רווחים</t>
  </si>
  <si>
    <t>LU27</t>
  </si>
  <si>
    <t>לוח 27</t>
  </si>
  <si>
    <t>ני"ע בערבות GNMA</t>
  </si>
  <si>
    <t>ני"ע מסוג "העבר באמצעות" (pass through):</t>
  </si>
  <si>
    <t xml:space="preserve">ניירות ערך </t>
  </si>
  <si>
    <t>ני"ע שהונפקו ע"י FNMA וע"י FHLMC</t>
  </si>
  <si>
    <t>מגובי</t>
  </si>
  <si>
    <t>ני"ע אחרים</t>
  </si>
  <si>
    <t>משכנתאות</t>
  </si>
  <si>
    <t>סך הכל ני"ע מגובי משכנתאות מסוג העבר באמצעות</t>
  </si>
  <si>
    <t>:(MBS)</t>
  </si>
  <si>
    <t xml:space="preserve">ני"ע שהונפקו ע"י FHLMC, FNMA או GNMA או בערבותם </t>
  </si>
  <si>
    <t>ני"ע מגובי משכנתאות אחרים (כולל CMO, REMIC ו- STRIPPED MBS):</t>
  </si>
  <si>
    <t xml:space="preserve">ני"ע שמובטחים ע"י ני"ע מגובי משכנתאות שהונפקו ע"י FHLMC, FHMA או GNMA או בערבותם </t>
  </si>
  <si>
    <t>שאר ני"ע מגובי משכנתאות</t>
  </si>
  <si>
    <t>סך הכל ני"ע מגובי משכנתאות אחרים</t>
  </si>
  <si>
    <t>סך הכל ני"ע מגובי משכנתאות MBS</t>
  </si>
  <si>
    <t>חייבים בגין כרטיסי אשראי</t>
  </si>
  <si>
    <t>קווי אשראי לכל מטרה בביטחון דירת מגורים</t>
  </si>
  <si>
    <t>אשראי לרכישת רכב</t>
  </si>
  <si>
    <t>נכסים (ABS):</t>
  </si>
  <si>
    <r>
      <t>נכסים (</t>
    </r>
    <r>
      <rPr>
        <sz val="11"/>
        <color indexed="18"/>
        <rFont val="Arial (Hebrew)"/>
        <family val="2"/>
        <charset val="177"/>
      </rPr>
      <t>ABS):</t>
    </r>
  </si>
  <si>
    <t>אשראי אחר לאנשים פרטיים</t>
  </si>
  <si>
    <t>אשראי שאינו לאנשים פרטיים</t>
  </si>
  <si>
    <t>סך הכל ני"ע מגובי נכסים ABS</t>
  </si>
  <si>
    <t>סך הכל ני"ע זמינים למכירה מגובי משכנתאות ומגובי נכסים</t>
  </si>
  <si>
    <t>פירוט נוסף לגבי אג"ח המוחזקות לפדיון מגובי משכנתאות ומגובי נכסים-מאוחד</t>
  </si>
  <si>
    <t>הוכרו מהתאמות</t>
  </si>
  <si>
    <t>LU28</t>
  </si>
  <si>
    <t>לוח 28</t>
  </si>
  <si>
    <t>סך הכל ני"ע אג"ח המוחזקות לפדיון מגובי משכנתאות ומגובי נכסים</t>
  </si>
  <si>
    <t>LU29</t>
  </si>
  <si>
    <t>לוח 29</t>
  </si>
  <si>
    <t>סך הכל ני"ע למסחר מגובי משכנתאות ומגובי נכסים</t>
  </si>
  <si>
    <t>סך</t>
  </si>
  <si>
    <t>בנקים</t>
  </si>
  <si>
    <t>פרטי</t>
  </si>
  <si>
    <t>הכל</t>
  </si>
  <si>
    <t>וממשלות</t>
  </si>
  <si>
    <t>לדיור</t>
  </si>
  <si>
    <t>מסחרי</t>
  </si>
  <si>
    <t>LU30</t>
  </si>
  <si>
    <t>כד (12)</t>
  </si>
  <si>
    <t>כג (11)</t>
  </si>
  <si>
    <t>כב (10)</t>
  </si>
  <si>
    <t>כא (09)</t>
  </si>
  <si>
    <t>כ  (08)</t>
  </si>
  <si>
    <t>יט (07)</t>
  </si>
  <si>
    <t>טו (09)</t>
  </si>
  <si>
    <t>יד (08)</t>
  </si>
  <si>
    <t>יג (07)</t>
  </si>
  <si>
    <t>לוח 30</t>
  </si>
  <si>
    <t>יתרת הפרשה להפסדי אשראי לתחילת התקופה</t>
  </si>
  <si>
    <t>הוצאות לתקופה בגין הפסדי אשראי</t>
  </si>
  <si>
    <t xml:space="preserve">     מחיקות חשבונאיות לתקופה</t>
  </si>
  <si>
    <t xml:space="preserve">     גביית במהלך התקופה של חובות שנמחקו חשבונאית בשנים קודמות</t>
  </si>
  <si>
    <t>יתרת ההפרשה להפסדי אשראי לסוף התקופה</t>
  </si>
  <si>
    <t>מזה:בגין מכשירי אשראי חוץ מאזניים</t>
  </si>
  <si>
    <t>LU31</t>
  </si>
  <si>
    <t>לוח 31</t>
  </si>
  <si>
    <t>שנבדקו על בסיס פרטני</t>
  </si>
  <si>
    <t>יתרת חוב</t>
  </si>
  <si>
    <t>שנבדקו על בסיס קבוצתי</t>
  </si>
  <si>
    <t>רשומה של</t>
  </si>
  <si>
    <t xml:space="preserve">                    מזה: שההפרשה בגינם חושבה לפי עומק הפיגור</t>
  </si>
  <si>
    <t>סך הכל חובות</t>
  </si>
  <si>
    <t>הפרשה להפסדי</t>
  </si>
  <si>
    <t>אשראי בגין</t>
  </si>
  <si>
    <t xml:space="preserve">     מזה: שההפרשה בגינם חושבה לפי עומק הפיגור</t>
  </si>
  <si>
    <t xml:space="preserve">           כולל יתרת ההפרשה מעבר למתחייב חושב על בסיס פרטני</t>
  </si>
  <si>
    <t xml:space="preserve">           כולל יתרת ההפרשה מעבר למתחייב חושב על בסיס קבוצתי</t>
  </si>
  <si>
    <t>סך הכל הפרשה להפסדי אשראי</t>
  </si>
  <si>
    <t>ביאור 2.ב.1 חובות</t>
  </si>
  <si>
    <t>חובות לא פגומים - מידע נוסף</t>
  </si>
  <si>
    <t>בעייתיים</t>
  </si>
  <si>
    <t>בפיגור של 30 ועד 89 ימים</t>
  </si>
  <si>
    <t>בפיגור של 90 יום או יותר</t>
  </si>
  <si>
    <t>פגומים</t>
  </si>
  <si>
    <t>לא פגומים</t>
  </si>
  <si>
    <t>לא בעייתיים</t>
  </si>
  <si>
    <t>LU32</t>
  </si>
  <si>
    <t>לוח 32</t>
  </si>
  <si>
    <t>פעילות לווים בישראל</t>
  </si>
  <si>
    <t>שירותים פיננסיים</t>
  </si>
  <si>
    <t>מסחרי - אחר</t>
  </si>
  <si>
    <t>מזה: עם הפרשה לפי עומק פיגור עם הסדר להחזר פיגור ושינוי בלוח הסילוקין</t>
  </si>
  <si>
    <t>סה"כ ציבור - פעילות בישראל</t>
  </si>
  <si>
    <t>סה"כ פעילות בישראל</t>
  </si>
  <si>
    <t>פעילות לווים בחו"ל</t>
  </si>
  <si>
    <t>סה"כ מסחריים</t>
  </si>
  <si>
    <t xml:space="preserve">אנשים פרטיים </t>
  </si>
  <si>
    <t>סה"כ ציבור - פעילות בחו"ל</t>
  </si>
  <si>
    <t>ממשלות חו"ל</t>
  </si>
  <si>
    <t>מזה:חובות בפיגור 30 ועד 98 יום סווגו כחובות בעייתיים שאינם פגומים</t>
  </si>
  <si>
    <t>יתרת קרן חוזית של חובות פגומים</t>
  </si>
  <si>
    <t>סך הכל יתרת חובות פגומים</t>
  </si>
  <si>
    <t>יתרת חובות פגומים בגינם לא קיימת הפרשה פרטנית</t>
  </si>
  <si>
    <t>יתרת הפרשה פרטנית</t>
  </si>
  <si>
    <t>יתרת חובות בגינם קיימת הפרשה פרטנית</t>
  </si>
  <si>
    <t>LU33</t>
  </si>
  <si>
    <t>לוח 33</t>
  </si>
  <si>
    <t>אנשים פרטיים</t>
  </si>
  <si>
    <t>מזה: נמדד לפי ערך נוכחי של תזרימי מזומנים</t>
  </si>
  <si>
    <t xml:space="preserve">        חובות בארגון מחדש של חובות בעייתיים</t>
  </si>
  <si>
    <t>מזה: נרשמו על בסיס מזומן</t>
  </si>
  <si>
    <t>הכנסות ריבית שנרשמו</t>
  </si>
  <si>
    <t>יתרה ממוצעת של חובות פגומים</t>
  </si>
  <si>
    <t>LU34</t>
  </si>
  <si>
    <t>לוח 34</t>
  </si>
  <si>
    <t>חשמל ומים</t>
  </si>
  <si>
    <t>הכנסות ריבית שהיו נרשמות אילו החובות הפגומים היו צוברים ריבית</t>
  </si>
  <si>
    <t>ביאור .2.ב.2.ג חובות פגומים-חובות בעייתיים בארגון מחדש - יתרת חוב רשומה</t>
  </si>
  <si>
    <t>צובר לא בפיגור</t>
  </si>
  <si>
    <t>צובר בפיגור של 30 ועד 89 ימים</t>
  </si>
  <si>
    <t>צובר בפיגור של 90 ימים או יותר</t>
  </si>
  <si>
    <t>שאינו צובר הכנסות ריבית</t>
  </si>
  <si>
    <t>LU35</t>
  </si>
  <si>
    <t>לוח 35</t>
  </si>
  <si>
    <t>ביאור .2.ב.2.ג חובות פגומים-חובות בעייתיים - בארגון מחדש ארגונים מחדש שבוצעו</t>
  </si>
  <si>
    <t>יתרת חוב רשומה אחרי ארגון מחדש</t>
  </si>
  <si>
    <t>יתרת חוב לפני ארגון מחדש</t>
  </si>
  <si>
    <t>מס' חוזים</t>
  </si>
  <si>
    <t>LU36</t>
  </si>
  <si>
    <t>לוח 36</t>
  </si>
  <si>
    <t>ביאור .2.ב.2.ג חובות פגומים-חובות בעייתבארגון מחדש ארגונים מחדש שבוצעו וכשלו</t>
  </si>
  <si>
    <t>יתרת חוב רשומה</t>
  </si>
  <si>
    <t>LU37</t>
  </si>
  <si>
    <t>ו  (04)</t>
  </si>
  <si>
    <t>ה  (03)</t>
  </si>
  <si>
    <t>לוח 37</t>
  </si>
  <si>
    <t>יתרת הלוואות לדיור</t>
  </si>
  <si>
    <t>*מזה:ריבית</t>
  </si>
  <si>
    <t>*מזה:בולט</t>
  </si>
  <si>
    <t>סך הכול*</t>
  </si>
  <si>
    <t>משתנה</t>
  </si>
  <si>
    <t>ובלון</t>
  </si>
  <si>
    <t>LU38</t>
  </si>
  <si>
    <t>לוח 38</t>
  </si>
  <si>
    <t>שיעבוד ראשון: שיעור המימון   עד 60%</t>
  </si>
  <si>
    <t xml:space="preserve">                                          מעל 60%</t>
  </si>
  <si>
    <t>שיעבוד משני או ללא שיעבוד</t>
  </si>
  <si>
    <t>LU39</t>
  </si>
  <si>
    <t>לוח 39</t>
  </si>
  <si>
    <t>אינם נושאים ריבית</t>
  </si>
  <si>
    <t>פיקדונות בישראל</t>
  </si>
  <si>
    <t>א. סוגי פיקדונות לפי מקום הגיוס וסוג המפקיד</t>
  </si>
  <si>
    <t>נושאים ריבית</t>
  </si>
  <si>
    <t>סה"כ לפי דרישה</t>
  </si>
  <si>
    <t>מזה: אינם נושאים ריבית</t>
  </si>
  <si>
    <t>סה"כ פיקדונות בישראל</t>
  </si>
  <si>
    <t>מזה: פיקדונות של אנשים פרטיים</t>
  </si>
  <si>
    <t>פיקדונות של גופים מוסדיים</t>
  </si>
  <si>
    <t>פיקדונות של תאגידים ואחרים</t>
  </si>
  <si>
    <t>פיקדונות מחוץ לישראל</t>
  </si>
  <si>
    <t>סה"כ פיקדונות מחוץ לישראל</t>
  </si>
  <si>
    <t>סה"כ פיקדונות הציבור</t>
  </si>
  <si>
    <t>עד 1 מיליון ₪</t>
  </si>
  <si>
    <t>ב. פיקדונות הציבור לפי גודל 
תקרת הפיקדון במיליוני ₪</t>
  </si>
  <si>
    <t>מעל 1 ועד 10 מיליון ₪</t>
  </si>
  <si>
    <t>מעל 10 ועד 100 מיליון ₪</t>
  </si>
  <si>
    <t>מעל 100 ועד 500 מיליון ₪</t>
  </si>
  <si>
    <t>מעל 500 מיליון ₪</t>
  </si>
  <si>
    <t>ביאור 3 הלימות הון</t>
  </si>
  <si>
    <t>באזל III</t>
  </si>
  <si>
    <t>LU40</t>
  </si>
  <si>
    <t>לוח 40</t>
  </si>
  <si>
    <t>הון עצמי רובד 1, לאחר התאמות פיקוחיות</t>
  </si>
  <si>
    <t>הון לצורך</t>
  </si>
  <si>
    <t>הון רובד 1 נוסף, לאחר ניכויים</t>
  </si>
  <si>
    <t>חישוב יחס</t>
  </si>
  <si>
    <t>הון רובד 2</t>
  </si>
  <si>
    <t>ההון</t>
  </si>
  <si>
    <t>סה"כ הון כולל</t>
  </si>
  <si>
    <t>יתרות</t>
  </si>
  <si>
    <t>סיכוני שוק</t>
  </si>
  <si>
    <t xml:space="preserve">משוקללות של </t>
  </si>
  <si>
    <t>סיכון תפעולי</t>
  </si>
  <si>
    <t>נכסי סיכון</t>
  </si>
  <si>
    <t>סה"כ יתרות משוקללות של נכסי סיכון</t>
  </si>
  <si>
    <t>יחס הון עצמי רובד 1 לרכיבי סיכון</t>
  </si>
  <si>
    <t>יחס ההון</t>
  </si>
  <si>
    <t>יחס ההון הכולל לרכיבי סיכון</t>
  </si>
  <si>
    <t>לרכיבי סיכון</t>
  </si>
  <si>
    <t>יחס הון עצמי רובד 1 המזערי הנדרש ע"י המפקח על הבנקים</t>
  </si>
  <si>
    <t>יחס ההון הכולל המזערי הנדרש ע"י המפקח על הבנקים</t>
  </si>
  <si>
    <t>יחס</t>
  </si>
  <si>
    <t>LU41</t>
  </si>
  <si>
    <t>לוח 41</t>
  </si>
  <si>
    <t>בנתוני המאוחד יחס כיסוי הנזילות</t>
  </si>
  <si>
    <t>יחס כיסוי הנזילות המזערי הנדרש ע"י המפקח על הבנקים</t>
  </si>
  <si>
    <t>בנתוני הבנק יחס כיסוי הנזילות</t>
  </si>
  <si>
    <t>LU42</t>
  </si>
  <si>
    <t>לוח 42</t>
  </si>
  <si>
    <t>עלות שירות</t>
  </si>
  <si>
    <t xml:space="preserve">תכניות פנסיה </t>
  </si>
  <si>
    <t>עלות ריבית</t>
  </si>
  <si>
    <t>להטבה מוגדרת</t>
  </si>
  <si>
    <t>תשואה חזויה על נכסי התכנית</t>
  </si>
  <si>
    <t>הפסד (רווח)אקטוארי נטו</t>
  </si>
  <si>
    <t xml:space="preserve">הפחתה של סכומים </t>
  </si>
  <si>
    <t>התחייבות נטו בגין המעבר</t>
  </si>
  <si>
    <t>שלא הוכרו</t>
  </si>
  <si>
    <t>עלות שירות קודם</t>
  </si>
  <si>
    <t>סה"כ הפחתות של סכומים שלא הוכרו</t>
  </si>
  <si>
    <t>אחר, לרבות הפסד (רווח) מצמצום או סילוק</t>
  </si>
  <si>
    <t>סך עלות ההטבה נטו</t>
  </si>
  <si>
    <t>סך הוצאה בגין תכניות פנסיה להפקדה מוגדרת</t>
  </si>
  <si>
    <t>סך הוצאות שנכללו במשכורות והוצאות נלוות</t>
  </si>
  <si>
    <t>הפקדות בתכניות פנסיה להטבה מוגדרת - הפקדות</t>
  </si>
  <si>
    <t>ביאור 4-דוח על נכסים והתחייבויות לפי בסיסי הצמדה-מאוחד (כולל תאגידים בנקאיים המדווחים כבנק בלבד)</t>
  </si>
  <si>
    <t>פריטים</t>
  </si>
  <si>
    <t xml:space="preserve">מטבע חוץ </t>
  </si>
  <si>
    <t xml:space="preserve"> אחר</t>
  </si>
  <si>
    <t>אירו</t>
  </si>
  <si>
    <t xml:space="preserve"> דולר</t>
  </si>
  <si>
    <t>צמוד</t>
  </si>
  <si>
    <t>לא</t>
  </si>
  <si>
    <t xml:space="preserve"> כספיים </t>
  </si>
  <si>
    <t>למדד</t>
  </si>
  <si>
    <t xml:space="preserve"> צמוד</t>
  </si>
  <si>
    <t>LU43</t>
  </si>
  <si>
    <t>כא (07)</t>
  </si>
  <si>
    <t>כ  (06)</t>
  </si>
  <si>
    <t>יט (05)</t>
  </si>
  <si>
    <t>יח (04)</t>
  </si>
  <si>
    <t>יז (03)</t>
  </si>
  <si>
    <t>טז (02)</t>
  </si>
  <si>
    <t>טו (01)</t>
  </si>
  <si>
    <t>לוח 43</t>
  </si>
  <si>
    <t>מזומנים ופיק' בבנקים</t>
  </si>
  <si>
    <t>נכסים:</t>
  </si>
  <si>
    <t>התחייבויות:</t>
  </si>
  <si>
    <t>אג"ח וכתבי התחייבות נדחים</t>
  </si>
  <si>
    <t>הפרש</t>
  </si>
  <si>
    <t xml:space="preserve"> מכשירים נגזרים (למעט אופציות)</t>
  </si>
  <si>
    <t xml:space="preserve">השפעת </t>
  </si>
  <si>
    <t>אופציות בכסף נטו (במונחי נכס בסיס)</t>
  </si>
  <si>
    <t xml:space="preserve">מכשירים </t>
  </si>
  <si>
    <t>אופציות מחוץ לכסף נטו (במונחי נכס בסיס)</t>
  </si>
  <si>
    <t xml:space="preserve">נגזרים מגדרים: </t>
  </si>
  <si>
    <t>מכשירים נגזרים (למעט אופציות)</t>
  </si>
  <si>
    <t>אופציות בכסף נטו (במונחי נכס הבסיס)</t>
  </si>
  <si>
    <t xml:space="preserve">נגזרים </t>
  </si>
  <si>
    <t>אופציות מחוץ לכסף נטו (במונחי נכס הבסיס)</t>
  </si>
  <si>
    <t xml:space="preserve">שאינם מגדרים: </t>
  </si>
  <si>
    <t>סה"כ כללי</t>
  </si>
  <si>
    <t>אופציות בכסף נטו (ערך נקוב מהוון)</t>
  </si>
  <si>
    <t>אופציות מחוץ לכסף נטו (ערך נקוב מהוון)</t>
  </si>
  <si>
    <t>ביאור 5-התחייבויות תלויות והתקשרויות מיוחדות-מאוחד</t>
  </si>
  <si>
    <t>א. מכשירים פיננסיים חוץ-מאזניים</t>
  </si>
  <si>
    <t>יתרות החוזים או הסכומים הנקובים שלהם לסוף התקופה</t>
  </si>
  <si>
    <t>עסקאות בהן היתרה מייצגת סיכון אשראי:</t>
  </si>
  <si>
    <t>מאוחד</t>
  </si>
  <si>
    <t>הפרשה</t>
  </si>
  <si>
    <t>יתרה</t>
  </si>
  <si>
    <t>LU44</t>
  </si>
  <si>
    <t>לוח 44</t>
  </si>
  <si>
    <t>אשראי תעודות</t>
  </si>
  <si>
    <t>ערבויות להבטחת אשראי</t>
  </si>
  <si>
    <t>מזה:ערבויות ליתרות חוב הנובעות מעסקאות בכרטיסי אשראי</t>
  </si>
  <si>
    <t>ערבויות לרוכשי דירות</t>
  </si>
  <si>
    <t>ערבויות והתחייבויות אחרות</t>
  </si>
  <si>
    <t>מסגרות של כרטיסי אשראי שלא נוצלו</t>
  </si>
  <si>
    <t>מסגרות חח"ד ומסגרות אשראי אחרות בחשבונות לפי דרישה שלא נוצלו</t>
  </si>
  <si>
    <t>התחייבויות בלתי חוזרות לתת אשראי שאושר ועדיין לא ניתן</t>
  </si>
  <si>
    <t>התחייבויות להוצאת ערבות</t>
  </si>
  <si>
    <t>ביאור 6א1. סכום נקוב של מכשירים נגזרים</t>
  </si>
  <si>
    <r>
      <t xml:space="preserve">מאוחד </t>
    </r>
    <r>
      <rPr>
        <b/>
        <u/>
        <sz val="10"/>
        <color indexed="21"/>
        <rFont val="Arial (Hebrew)"/>
        <charset val="177"/>
      </rPr>
      <t>(כולל תאגידים בנקאיים המדווחים כבנק בלבד)</t>
    </r>
  </si>
  <si>
    <t>חוזי סחורות</t>
  </si>
  <si>
    <t>חוזים</t>
  </si>
  <si>
    <t>חוזי</t>
  </si>
  <si>
    <t>חוזי ריבית:</t>
  </si>
  <si>
    <t>ואחרים</t>
  </si>
  <si>
    <t>בגין מניות</t>
  </si>
  <si>
    <t>מטבע חוץ</t>
  </si>
  <si>
    <t>שקל-מדד</t>
  </si>
  <si>
    <t>LU45</t>
  </si>
  <si>
    <t>לוח 45</t>
  </si>
  <si>
    <t xml:space="preserve"> חוזי FUTURES</t>
  </si>
  <si>
    <t xml:space="preserve">א. נגזרים </t>
  </si>
  <si>
    <t>חוזי FORWARD</t>
  </si>
  <si>
    <t>מגדרים 1</t>
  </si>
  <si>
    <r>
      <t xml:space="preserve">מגדרים </t>
    </r>
    <r>
      <rPr>
        <b/>
        <vertAlign val="superscript"/>
        <sz val="11"/>
        <color indexed="18"/>
        <rFont val="Arial (Hebrew)"/>
        <charset val="177"/>
      </rPr>
      <t>1</t>
    </r>
  </si>
  <si>
    <t>אופציות שנכתבו</t>
  </si>
  <si>
    <t xml:space="preserve">חוזי אופציה         </t>
  </si>
  <si>
    <t>אופציות שנקנו</t>
  </si>
  <si>
    <t>שנסחרים בבורסה</t>
  </si>
  <si>
    <t>חוזי אופציה אחרים</t>
  </si>
  <si>
    <t>*SWAPS</t>
  </si>
  <si>
    <t>*מזה:SWAPS שהבנק ישלם שעור רבית קבוע</t>
  </si>
  <si>
    <t xml:space="preserve">ב. נגזרים </t>
  </si>
  <si>
    <r>
      <t xml:space="preserve">ב. נגזרים </t>
    </r>
    <r>
      <rPr>
        <b/>
        <vertAlign val="superscript"/>
        <sz val="11"/>
        <color indexed="18"/>
        <rFont val="Arial (Hebrew)"/>
        <family val="2"/>
        <charset val="177"/>
      </rPr>
      <t/>
    </r>
  </si>
  <si>
    <t>1,2 ALM</t>
  </si>
  <si>
    <r>
      <t>1,2</t>
    </r>
    <r>
      <rPr>
        <b/>
        <sz val="11"/>
        <color indexed="18"/>
        <rFont val="Arial (Hebrew)"/>
        <charset val="177"/>
      </rPr>
      <t xml:space="preserve"> ALM</t>
    </r>
  </si>
  <si>
    <t xml:space="preserve">ג. נגזרים </t>
  </si>
  <si>
    <t>אחרים 1</t>
  </si>
  <si>
    <r>
      <t xml:space="preserve">אחרים </t>
    </r>
    <r>
      <rPr>
        <b/>
        <vertAlign val="superscript"/>
        <sz val="11"/>
        <color indexed="18"/>
        <rFont val="Arial (Hebrew)"/>
        <charset val="177"/>
      </rPr>
      <t>1</t>
    </r>
  </si>
  <si>
    <t>נגזרי אשראי כשהבנק ערב</t>
  </si>
  <si>
    <t>ד. נגזרי אשראי</t>
  </si>
  <si>
    <t>נגזרי אשראי כשהבנק מוטב</t>
  </si>
  <si>
    <t xml:space="preserve">    וחוזי החלפת</t>
  </si>
  <si>
    <t>חוזי החלפת מטבע חוץ ספוט</t>
  </si>
  <si>
    <t xml:space="preserve">  מטבע חוץ ספוט</t>
  </si>
  <si>
    <t>סך כל הסכום הנקוב</t>
  </si>
  <si>
    <r>
      <t xml:space="preserve"> 1 </t>
    </r>
    <r>
      <rPr>
        <sz val="9"/>
        <rFont val="Arial (Hebrew)"/>
        <family val="2"/>
        <charset val="177"/>
      </rPr>
      <t>למעט נגזרי אשראי.</t>
    </r>
  </si>
  <si>
    <r>
      <t xml:space="preserve">2 </t>
    </r>
    <r>
      <rPr>
        <sz val="9"/>
        <rFont val="Arial (Hebrew)"/>
        <family val="2"/>
        <charset val="177"/>
      </rPr>
      <t>נגזרים המהווים חלק ממערך הנכסים וההתחייבויות של הבנק , אשר לא יועדו ליחסי גידור.</t>
    </r>
  </si>
  <si>
    <t>ביאור6א2.פעילות במכשירים נגזרים-שווי הוגן ברוטו-מאוחד(כולל תאגידים בנקאיים המדווחים כבנק בלבד)</t>
  </si>
  <si>
    <t>חוזי ריבית</t>
  </si>
  <si>
    <t>LU46</t>
  </si>
  <si>
    <t>לוח 46</t>
  </si>
  <si>
    <t>שווי הוגן ברוטו חיובי</t>
  </si>
  <si>
    <t>א. נגזרים מגדרים 1</t>
  </si>
  <si>
    <r>
      <t xml:space="preserve">א. נגזרים מגדרים </t>
    </r>
    <r>
      <rPr>
        <b/>
        <vertAlign val="superscript"/>
        <sz val="11"/>
        <color indexed="18"/>
        <rFont val="Arial (Hebrew)"/>
        <family val="2"/>
        <charset val="177"/>
      </rPr>
      <t>1</t>
    </r>
  </si>
  <si>
    <t>שווי הוגן ברוטו שלילי</t>
  </si>
  <si>
    <t>ב. נגזרים 1,2ALM</t>
  </si>
  <si>
    <r>
      <t xml:space="preserve">ב. נגזרים </t>
    </r>
    <r>
      <rPr>
        <b/>
        <vertAlign val="superscript"/>
        <sz val="11"/>
        <color indexed="18"/>
        <rFont val="Arial (Hebrew)"/>
        <family val="2"/>
        <charset val="177"/>
      </rPr>
      <t>1,2</t>
    </r>
    <r>
      <rPr>
        <b/>
        <sz val="11"/>
        <color indexed="18"/>
        <rFont val="Arial (Hebrew)"/>
        <family val="2"/>
        <charset val="177"/>
      </rPr>
      <t>ALM</t>
    </r>
  </si>
  <si>
    <t>ג. נגזרים אחרים 1</t>
  </si>
  <si>
    <r>
      <t xml:space="preserve">ג. נגזרים אחרים </t>
    </r>
    <r>
      <rPr>
        <b/>
        <vertAlign val="superscript"/>
        <sz val="11"/>
        <color indexed="18"/>
        <rFont val="Arial (Hebrew)"/>
        <family val="2"/>
        <charset val="177"/>
      </rPr>
      <t>1</t>
    </r>
  </si>
  <si>
    <t>בהם התאגיד הבנקאי  ערב</t>
  </si>
  <si>
    <t xml:space="preserve">ד. נגזרי </t>
  </si>
  <si>
    <t>בהם התאגיד הבנקאי  מוטב</t>
  </si>
  <si>
    <t>סה"כ שווי הוגן ברוטו חיובי</t>
  </si>
  <si>
    <t>מזה:משובצים</t>
  </si>
  <si>
    <t>סכומי שווי הוגן שקוזזו במאזן</t>
  </si>
  <si>
    <t xml:space="preserve"> יתרה מאזנית של נכסים בגין מכשירים נגזרים</t>
  </si>
  <si>
    <t xml:space="preserve">             מזה: יתרה מאזנית של נכסים בגין מכשירים נגזרים שאינם כפופים</t>
  </si>
  <si>
    <t>סה"כ שווי הוגן ברוטו שלילי</t>
  </si>
  <si>
    <t xml:space="preserve"> יתרה מאזנית של התחייבויות בגין מכשירים נגזרים</t>
  </si>
  <si>
    <t xml:space="preserve">              מזה: יתרה מאזנית של התחייבויות בגין מכשירים נגזרים שאינם כפופים</t>
  </si>
  <si>
    <t>ביאור6ב.פעילות במכשירים נגזרים-סיכון אשראי לפי צד נגדי לחוזה-מאוחד(כולל תאג'בנק' המדווחים כבנק בלבד)</t>
  </si>
  <si>
    <t>ממשלות</t>
  </si>
  <si>
    <t>דילרים/</t>
  </si>
  <si>
    <t>בורסות</t>
  </si>
  <si>
    <t>ובנקים מרכזיים</t>
  </si>
  <si>
    <t>ברוקרים</t>
  </si>
  <si>
    <t>LU47</t>
  </si>
  <si>
    <t>לוח 47</t>
  </si>
  <si>
    <t>יתרה מאזנית של נכסים בגין מכשירים נגזרים</t>
  </si>
  <si>
    <t xml:space="preserve">הפחתת סיכון אשראי בגין מכשירים פיננסיים </t>
  </si>
  <si>
    <t>סכומים ברוטו</t>
  </si>
  <si>
    <t>הפחתת סיכון אשראי בגין בטחון במזומן שהתקבל</t>
  </si>
  <si>
    <t>שלא קוזזו במאזן</t>
  </si>
  <si>
    <t>סכום נטו של נכסים בגין מכשירים נגזרים</t>
  </si>
  <si>
    <t xml:space="preserve">סיכון אשראי חוץ מאזני בגין מכשירים נגזרים </t>
  </si>
  <si>
    <t>הפחתת סיכון אשראי חוץ מאזני</t>
  </si>
  <si>
    <t>סיכון אשראי חוץ מאזני נטו בגין מכשירים נגזרים</t>
  </si>
  <si>
    <t>סך הכל סיכון אשראי בגין מכשירים נגזרים</t>
  </si>
  <si>
    <t>יתרה מאזנית של התחייבויות בגין מכשירים נגזרים</t>
  </si>
  <si>
    <t>ברוטו לא קוזז -מכשירים פיננסיים</t>
  </si>
  <si>
    <t>ברוטו לא קוזז - בטחון במזומן ששועבד</t>
  </si>
  <si>
    <t>סכום נטו של התחייבויות בגין מכשירים נגזרים</t>
  </si>
  <si>
    <t>ביאור6ג.פעילות במכשירים נגזרים - פירוט מועדי פרעון - סכומים נקובים:יתרות לסוף תקופה</t>
  </si>
  <si>
    <r>
      <t xml:space="preserve">מאוחד </t>
    </r>
    <r>
      <rPr>
        <b/>
        <u/>
        <sz val="10"/>
        <color indexed="21"/>
        <rFont val="Arial (Hebrew)"/>
        <charset val="177"/>
      </rPr>
      <t>(כולל תאג'בנ'המדווחים כבנק בלבד)</t>
    </r>
  </si>
  <si>
    <t>מעל 5 שנים</t>
  </si>
  <si>
    <t>מעל שנה ועד</t>
  </si>
  <si>
    <t>5 שנים</t>
  </si>
  <si>
    <t>ועד שנה</t>
  </si>
  <si>
    <t>LU48</t>
  </si>
  <si>
    <t>לוח 48</t>
  </si>
  <si>
    <t>חוזי ריבית: שקל-מדד</t>
  </si>
  <si>
    <t xml:space="preserve">                אחר</t>
  </si>
  <si>
    <t>חוזי מטבע חוץ</t>
  </si>
  <si>
    <t>חוזים בגין מניות</t>
  </si>
  <si>
    <t>חוזי סחורות ואחרים</t>
  </si>
  <si>
    <t>סה"כ-ידווח רק ע"י מי שלא דיווח את כל הלוח</t>
  </si>
  <si>
    <t>ביאור 7 -  יתרות ואומדני שווי הוגן של מכשירים פיננסיים - מאוחד</t>
  </si>
  <si>
    <t>ליום</t>
  </si>
  <si>
    <t>רמה 3</t>
  </si>
  <si>
    <t>רמה 2</t>
  </si>
  <si>
    <t>רמה 1</t>
  </si>
  <si>
    <t>יתרה במאזן</t>
  </si>
  <si>
    <t>LU49</t>
  </si>
  <si>
    <t>לוח 49</t>
  </si>
  <si>
    <t>נכסים-מזומנים ופיקד' בבנקים</t>
  </si>
  <si>
    <t>אשראי לציבור, נטו</t>
  </si>
  <si>
    <t>נכסים פיננסיים אחרים</t>
  </si>
  <si>
    <t>השפעת הסכמי קיזוז</t>
  </si>
  <si>
    <t>סך כל הנכסים הפיננסיים</t>
  </si>
  <si>
    <t xml:space="preserve">      מזה: נכסים שיתרתם המאזנית שווה לשווי ההוגן</t>
  </si>
  <si>
    <t>ני"ע שהושאלו או נמכרו במסגרת הסכמי רכש חוזר</t>
  </si>
  <si>
    <t>התחייבויות פיננסיות אחרות</t>
  </si>
  <si>
    <t>סך כל ההתחייבויות הפיננסיות</t>
  </si>
  <si>
    <t xml:space="preserve">      מזה: התחייבויות שיתרתם המאזנית שווה לשווי ההוגן</t>
  </si>
  <si>
    <t>עסקאות בהן היתרה מייצגת סיכון אשראי</t>
  </si>
  <si>
    <t>התחייבויות תלויות והתקשרויות מיוחדות אחרות</t>
  </si>
  <si>
    <t>פריטים הנמדדים בשווי הוגן על בסיס חוזר</t>
  </si>
  <si>
    <t>רווחים/(הפסדים)</t>
  </si>
  <si>
    <t>השפעת הסכמי</t>
  </si>
  <si>
    <t xml:space="preserve">נתונים לא </t>
  </si>
  <si>
    <t>נתונים נצפים</t>
  </si>
  <si>
    <t xml:space="preserve">מחירים </t>
  </si>
  <si>
    <t>קיזוז</t>
  </si>
  <si>
    <t>נצפים רמה 3</t>
  </si>
  <si>
    <t>מצוטטים רמה 1</t>
  </si>
  <si>
    <t>LU50</t>
  </si>
  <si>
    <t>לוח 50</t>
  </si>
  <si>
    <t>א. פרטים</t>
  </si>
  <si>
    <t>הנמדדים</t>
  </si>
  <si>
    <t xml:space="preserve">שווי </t>
  </si>
  <si>
    <t>הוגן על</t>
  </si>
  <si>
    <t xml:space="preserve">בסיס </t>
  </si>
  <si>
    <t xml:space="preserve">חוזר ונשנה </t>
  </si>
  <si>
    <t xml:space="preserve"> - נכסים</t>
  </si>
  <si>
    <t>אחר (ימולא אם הפירוט לא מהותי)</t>
  </si>
  <si>
    <t>ני"ע למסחר-</t>
  </si>
  <si>
    <t>סה"כ ני"ע למסחר</t>
  </si>
  <si>
    <t>חוזי שקל-מדד</t>
  </si>
  <si>
    <t>מכשירים נגזרים</t>
  </si>
  <si>
    <t>חוזי ריבית אחרים</t>
  </si>
  <si>
    <t>נגזרי אשראי</t>
  </si>
  <si>
    <t>סה"כ נכסים בגין מכשירים נגזרים</t>
  </si>
  <si>
    <t>נכסים-אחר</t>
  </si>
  <si>
    <t>סך הכל הנכסים</t>
  </si>
  <si>
    <t>נכסים שהועברו מרמה 2 לרמה 1</t>
  </si>
  <si>
    <t>נכסים שהועברו מרמה 1 לרמה 2</t>
  </si>
  <si>
    <t>סה"כ בגין מכשירים נגזרים</t>
  </si>
  <si>
    <t xml:space="preserve"> - התחייבויות</t>
  </si>
  <si>
    <t>התחייבויות-אחר</t>
  </si>
  <si>
    <t>סך הכל ההתחייבויות</t>
  </si>
  <si>
    <t>התחייבויות שהועברו מרמה 2 לרמה 1</t>
  </si>
  <si>
    <t>התחייבויות שהועברו מרמה 1 לרמה 2</t>
  </si>
  <si>
    <t>אשראי פגום שגבייתו מותנית בבטחון</t>
  </si>
  <si>
    <t xml:space="preserve">ב. פריטים הנמדדים בשווי הוגן </t>
  </si>
  <si>
    <t xml:space="preserve">על בסיס שאינו חוזר ונשנה: </t>
  </si>
  <si>
    <t>ביאור 7ב' - שינויים בפריטים הנמדדים בשווי הוגן על בסיס חוזר ונשנה שנכללו ברמה 3,רבעוני</t>
  </si>
  <si>
    <t>רט"מ בגין</t>
  </si>
  <si>
    <t xml:space="preserve">שווי הוגן </t>
  </si>
  <si>
    <t>העברות מרמה</t>
  </si>
  <si>
    <t>העברות אל</t>
  </si>
  <si>
    <t>סילוקים</t>
  </si>
  <si>
    <t>מכירות</t>
  </si>
  <si>
    <t>רכישות</t>
  </si>
  <si>
    <t>רווחים שמומשו</t>
  </si>
  <si>
    <t>מכשירים לסוף</t>
  </si>
  <si>
    <t>לסוף השנה</t>
  </si>
  <si>
    <t xml:space="preserve"> דו"חות</t>
  </si>
  <si>
    <t>והנפקות</t>
  </si>
  <si>
    <t xml:space="preserve">שו ושטרם </t>
  </si>
  <si>
    <t>לתחילת השנה</t>
  </si>
  <si>
    <t>השנה</t>
  </si>
  <si>
    <t>כספיים</t>
  </si>
  <si>
    <t>מומשו</t>
  </si>
  <si>
    <t>LU51</t>
  </si>
  <si>
    <t>כ  (10)</t>
  </si>
  <si>
    <t>יט (09)</t>
  </si>
  <si>
    <t>יח (08)</t>
  </si>
  <si>
    <t>יז (07)</t>
  </si>
  <si>
    <t>טז (06)</t>
  </si>
  <si>
    <t>לוח 51</t>
  </si>
  <si>
    <t>ביאור 7ב, מצטבר</t>
  </si>
  <si>
    <t>LU52</t>
  </si>
  <si>
    <t>ל  (10)</t>
  </si>
  <si>
    <t>כט (09)</t>
  </si>
  <si>
    <t>כח (08)</t>
  </si>
  <si>
    <t>כז (07)</t>
  </si>
  <si>
    <t>כו (06)</t>
  </si>
  <si>
    <t>כה (05)</t>
  </si>
  <si>
    <t>כד (04)</t>
  </si>
  <si>
    <t>כג (03)</t>
  </si>
  <si>
    <t>כב (02)</t>
  </si>
  <si>
    <t>כא (01)</t>
  </si>
  <si>
    <t>לוח 52</t>
  </si>
  <si>
    <r>
      <t>חשיפת אשראי הנובעת ממבני איגוח</t>
    </r>
    <r>
      <rPr>
        <b/>
        <u/>
        <vertAlign val="superscript"/>
        <sz val="12"/>
        <color indexed="21"/>
        <rFont val="Arial (Hebrew)"/>
        <charset val="177"/>
      </rPr>
      <t>1</t>
    </r>
    <r>
      <rPr>
        <b/>
        <u/>
        <sz val="12"/>
        <color indexed="21"/>
        <rFont val="Arial (Hebrew)"/>
        <family val="2"/>
        <charset val="177"/>
      </rPr>
      <t xml:space="preserve"> - מאוחד </t>
    </r>
    <r>
      <rPr>
        <b/>
        <u/>
        <sz val="10"/>
        <color indexed="21"/>
        <rFont val="Arial (Hebrew)"/>
        <charset val="177"/>
      </rPr>
      <t>(כולל תאגידים בנקאיים המדווחים כבנק בלבד)</t>
    </r>
  </si>
  <si>
    <t>LU53</t>
  </si>
  <si>
    <t>לוח 53</t>
  </si>
  <si>
    <t>סכום מקסימלי של חשיפת אשראי הנובעת מחיזוקי אשראי למבני האיגוח, בצורה של ערבויות, ני"ע נדחים שנרכשו, וחיזוקים אחרים2</t>
  </si>
  <si>
    <t>חשיפת אשראי הנובעת ממבני איגוח בחסות (sponsored) התאגיד הבנקאי או בחסות יישויות הקרובות אליו:</t>
  </si>
  <si>
    <r>
      <t>סכום מקסימלי של חשיפת אשראי הנובעת מחיזוקי אשראי למבני האיגוח, בצורה של ערבויות, ני"ע נדחים שנרכשו, וחיזוקים אחרים</t>
    </r>
    <r>
      <rPr>
        <vertAlign val="superscript"/>
        <sz val="11"/>
        <color indexed="18"/>
        <rFont val="Arial (Hebrew)"/>
        <charset val="177"/>
      </rPr>
      <t>2</t>
    </r>
  </si>
  <si>
    <t>מחויבויות לספק נזילות למבני האיגוח שלא נוצלו</t>
  </si>
  <si>
    <t>סיכון אשראי אחר בגין מבני האיגוח3</t>
  </si>
  <si>
    <r>
      <t>סיכון אשראי אחר בגין מבני האיגוח</t>
    </r>
    <r>
      <rPr>
        <vertAlign val="superscript"/>
        <sz val="11"/>
        <color indexed="18"/>
        <rFont val="Arial (Hebrew)"/>
        <charset val="177"/>
      </rPr>
      <t>3</t>
    </r>
  </si>
  <si>
    <t>חשיפת אשראי הנובעת ממבני איגוח בחסות אחרים:</t>
  </si>
  <si>
    <t xml:space="preserve">סך כל חשיפת האשראי הנובעת ממבני איגוח </t>
  </si>
  <si>
    <t>אמצעי העברה של ני"ע מסחריים מגובי נכסים (ASSET-BACKED COMMERCIAL PAPER CONDUITS) ומבני איגוח אחרים, שבאמצעותם מאוגחים נכסים פיננסיים שהיו לפני האיגוח בבעלות של יישויות שאינן התאגיד הבנקאי או יישויות קרובות אליו.</t>
  </si>
  <si>
    <t>לא כולל מחויבויות לספק נזילות למבני האיגוח שלא נוצלו.</t>
  </si>
  <si>
    <t>לרבות יתרה מאזנית של השקעות בני"ע שהונפקו ע"י מבני האיגוח ושל אשראי שניתן למבני האיגוח, אשר אינם חיזוקים למבני האיגוח, ויתרה מאזנית וסיכון אשראי חוץ מאזני (כפי שחושב לצורך מגבלות על חבות של לווה) בגין עסקאות במכשירים נגזרים מול מבני האיגוח, אשר אינם חיזוקים למבני האיגוח.</t>
  </si>
  <si>
    <t>(ביאור 8 - הכנסות והוצאות ריבית-מאוחד  (כולל תאגידים המדווחים כבנק בלבד</t>
  </si>
  <si>
    <t>LU54</t>
  </si>
  <si>
    <t>לוח 54</t>
  </si>
  <si>
    <t>מאשראי לציבור</t>
  </si>
  <si>
    <t>א. הכנסות ריבית</t>
  </si>
  <si>
    <t>מאשראי לממשלה</t>
  </si>
  <si>
    <t>מפיקדונות בבנק ישראל וממזומנים</t>
  </si>
  <si>
    <t>מפיקדונות בבנקים</t>
  </si>
  <si>
    <t>מניירות ערך שנשאלו או נרכשו במסגרת הסכמי מכר חוזר</t>
  </si>
  <si>
    <t>מאגרות חוב</t>
  </si>
  <si>
    <t xml:space="preserve">    מזה:הכנסות מימון על בסיס צבירה מאג"ח מגובות משכנתאות</t>
  </si>
  <si>
    <t>מנכסים אחרים</t>
  </si>
  <si>
    <t>על פיקדונות הציבור</t>
  </si>
  <si>
    <t>ב. הוצאות ריבית</t>
  </si>
  <si>
    <t>על פיקדונות הממשלה</t>
  </si>
  <si>
    <t>על פיקדונות מבנק ישראל</t>
  </si>
  <si>
    <t>על פיקדונות מבנקים</t>
  </si>
  <si>
    <t>על ניירות ערך שהושאלו או נמכרו במסגרת הסכמי רכש חוזר</t>
  </si>
  <si>
    <t>על איגרות חוב</t>
  </si>
  <si>
    <t>על התחייבויות אחרות</t>
  </si>
  <si>
    <t>סך הכנסות (הוצאות ) הריבית נטו</t>
  </si>
  <si>
    <t xml:space="preserve">ג. פירוט ההשפעה </t>
  </si>
  <si>
    <t xml:space="preserve">          מזה: בגין אג"ח מגובות משכנתאות</t>
  </si>
  <si>
    <t>נטו של מכשירים  נגזרים</t>
  </si>
  <si>
    <t xml:space="preserve">           מזה: בגין אג"ח מגובות משכנתאות</t>
  </si>
  <si>
    <t>מוחזקות לפידיון</t>
  </si>
  <si>
    <t xml:space="preserve">ד. פירוט הכנסות ריבית </t>
  </si>
  <si>
    <t>זמינות למכירה</t>
  </si>
  <si>
    <t xml:space="preserve">על בסיס צבירה </t>
  </si>
  <si>
    <t>למסחר</t>
  </si>
  <si>
    <t xml:space="preserve">מאגרות חוב: </t>
  </si>
  <si>
    <t>סה"כ כלול בהכנסות ריבית</t>
  </si>
  <si>
    <t>ביאור 9 - הכנסות מימון שאינן מריבית א. הכנסות מימון שאינן מריבית בגין פעילויות שאינן למטרות מסחר</t>
  </si>
  <si>
    <t>LU55</t>
  </si>
  <si>
    <t>לוח 55</t>
  </si>
  <si>
    <t>חלק לא אפקטיבי ביחסי גידור</t>
  </si>
  <si>
    <t>א.1. מפעילות במכשירים נגזרים</t>
  </si>
  <si>
    <t>הכנסות (הוצאות) נטו בגין מכשירים נגזרים ALM</t>
  </si>
  <si>
    <t>סה"כ מפעילות במכשירים נגזרים</t>
  </si>
  <si>
    <t>רווחים ממכירת אג"ח מוחזקות לפדיון</t>
  </si>
  <si>
    <t>א.2. מהשקעה באיגרות חוב</t>
  </si>
  <si>
    <t>הפסדים ממכירת אג"ח מוחזקות לפידיון</t>
  </si>
  <si>
    <t>מזה: הפרשות לירידת ערך</t>
  </si>
  <si>
    <t>רווחים ממכירת אג"ח זמינות למכירה</t>
  </si>
  <si>
    <t>הפרשה לירידת ערך בגין אג"ח זמין למכירה</t>
  </si>
  <si>
    <t>הפסדים ממכירת אג"ח זמינות למכירה</t>
  </si>
  <si>
    <t>מזה: בגין העברת אג"ח לתיק למסחר</t>
  </si>
  <si>
    <t>סה"כ מהשקעה באג"ח</t>
  </si>
  <si>
    <t>א.3. הפרשי שער, נטו</t>
  </si>
  <si>
    <t>רווחים ממכירת מניות זמינות למכירה</t>
  </si>
  <si>
    <t>א.4. רווחים (הפסדים) מהשקעות במניות</t>
  </si>
  <si>
    <t>הפרשה לירידת ערך בגין מניות זמינות למכירה</t>
  </si>
  <si>
    <t>הפסדים ממכירת מניות זמינות למכירה</t>
  </si>
  <si>
    <t>מזה: בגין העברת מניות לתיק למסחר</t>
  </si>
  <si>
    <t>דיבידנד ממניות זמינות למכירה</t>
  </si>
  <si>
    <t>רווח ממכירת מניות של חברות כלולות</t>
  </si>
  <si>
    <t>הפסד ממכירת מניות של חברות כלולות</t>
  </si>
  <si>
    <t>סה"כ מהשקה במניות</t>
  </si>
  <si>
    <t>א.5. רווחים (הפסדים) נטו בגין עסקאות איגוח</t>
  </si>
  <si>
    <t>א.6. רווחים (הפסדים) נטו בגין הלוואות שנמכרו</t>
  </si>
  <si>
    <t>סך כל הכנסות מימון שאינן מריבית בגין פעילויות שאינן למטרת מסחר</t>
  </si>
  <si>
    <t>ביאור 9 - הכנסות מימון שאינן מריבית (מאוחד, המשך) כולל תאגידים המדווחים כבנק בלבד</t>
  </si>
  <si>
    <t>LU56</t>
  </si>
  <si>
    <t>לוח 56</t>
  </si>
  <si>
    <t>הכנסות (הוצאות) נטו בגין מכשירים נגזרים אחרים</t>
  </si>
  <si>
    <t xml:space="preserve">ב. הכנסות מימון שאינן </t>
  </si>
  <si>
    <t>רווחים (הפסדים) שמומשו ושטרם מומשו מהתאמות לשווי הוגן של של אג"ח למסחר, נטו</t>
  </si>
  <si>
    <t xml:space="preserve">מריבית בגין פעילויות </t>
  </si>
  <si>
    <t xml:space="preserve">            מזה: חלק הרווחים וההפסדים הקשורים לאג"ח למסחר  שעדיין                   מוחזקות ליום המאזן בסך</t>
  </si>
  <si>
    <t>למטרות מסחר</t>
  </si>
  <si>
    <t>רווחים (הפסדים) שמומשו ושטרם מומשו מהתאמות לשווי הוגן של של מניות למסחר, נטו</t>
  </si>
  <si>
    <t xml:space="preserve">           מזה: חלק הרווחים וההפסדים הקשורים למניות למסחר  שעדיין                   מוחזקות ליום המאזן בסך</t>
  </si>
  <si>
    <t>דיבידנידים שהתקבלו מפעילויות מסחר</t>
  </si>
  <si>
    <t>סך הכל מפעילויות מסחר</t>
  </si>
  <si>
    <t>חשיפת ריבית</t>
  </si>
  <si>
    <t xml:space="preserve">פירוט על הכנסות מימון </t>
  </si>
  <si>
    <t>חשיפת מטבע חוץ</t>
  </si>
  <si>
    <t>שאינן מריבית  בגין פעילויות</t>
  </si>
  <si>
    <t>חשיפה למניות</t>
  </si>
  <si>
    <t xml:space="preserve">למטרות מסחר, לפי חשיפת </t>
  </si>
  <si>
    <t>חשיפה לסחורות ואחרים</t>
  </si>
  <si>
    <t>הסיכון</t>
  </si>
  <si>
    <t>גידורי שווי הוגן:חוסר האפקטיביות של הגידורים</t>
  </si>
  <si>
    <t xml:space="preserve">ג. חלק </t>
  </si>
  <si>
    <r>
      <t>גידורי שווי הוגן:</t>
    </r>
    <r>
      <rPr>
        <sz val="11"/>
        <color indexed="18"/>
        <rFont val="Arial (Hebrew)"/>
        <charset val="177"/>
      </rPr>
      <t>חוסר האפקטיביות של הגידורים</t>
    </r>
  </si>
  <si>
    <t>מרכיב הרווח(ההפסד) אשר הוצא לצורך הערכת אפקטיביות הגידור</t>
  </si>
  <si>
    <t xml:space="preserve">לא אפקטיבי </t>
  </si>
  <si>
    <t>רווחים(הפסדים) נטו,בגין התקשרות איתנה שאינה כשירה עוד כגידור שווי הוגן</t>
  </si>
  <si>
    <t>ביחסי הגידור - פירוט נוסף</t>
  </si>
  <si>
    <t>גידורי תזרים מזומנים: חוסר האפקטיביות של הגידורים</t>
  </si>
  <si>
    <r>
      <t>גידורי תזרים מזומנים:</t>
    </r>
    <r>
      <rPr>
        <sz val="11"/>
        <color indexed="18"/>
        <rFont val="Arial (Hebrew)"/>
        <charset val="177"/>
      </rPr>
      <t xml:space="preserve"> חוסר האפקטיביות של הגידורים</t>
    </r>
  </si>
  <si>
    <t>מרכיב הרווח (ההפסד) אשר הוצא לצורך הערכת אפקטיביות הגידור</t>
  </si>
  <si>
    <t>רווחים(הפסדים)שסווגו מחדש מכיוון שהעסקאות לא תתבצענה כנראה</t>
  </si>
  <si>
    <t>ביאור 10-מגזרי פעילות שלשה חודשים</t>
  </si>
  <si>
    <t>סכומים</t>
  </si>
  <si>
    <t xml:space="preserve">מגזר </t>
  </si>
  <si>
    <t>מגזר</t>
  </si>
  <si>
    <t>שלא הוקצו</t>
  </si>
  <si>
    <t>ניהול</t>
  </si>
  <si>
    <t>עיסקי</t>
  </si>
  <si>
    <t>עסקים</t>
  </si>
  <si>
    <t xml:space="preserve">בנקאות </t>
  </si>
  <si>
    <t>משקי בית</t>
  </si>
  <si>
    <t>והתאמות</t>
  </si>
  <si>
    <t>פיננסי</t>
  </si>
  <si>
    <t>קטנים</t>
  </si>
  <si>
    <t>פרטית</t>
  </si>
  <si>
    <t>LU57</t>
  </si>
  <si>
    <t>יא (02)</t>
  </si>
  <si>
    <t>י  (01)</t>
  </si>
  <si>
    <t>לוח 57</t>
  </si>
  <si>
    <t>הכנסות ריבית נטו, מחיצוניים</t>
  </si>
  <si>
    <t>הכנסות שאינן מריבית, מחיצוניים</t>
  </si>
  <si>
    <t>הכנסות בין מגזריות</t>
  </si>
  <si>
    <t>סה"כ הכנסות</t>
  </si>
  <si>
    <t>רווח נקי המיוחס לבעלי מניות התאגיד הבנקאי</t>
  </si>
  <si>
    <t>ביאור 10-מגזרי פעילות מצטבר ושנתי</t>
  </si>
  <si>
    <t>LU58</t>
  </si>
  <si>
    <t>כ  (02)</t>
  </si>
  <si>
    <t>יט (01)</t>
  </si>
  <si>
    <t>לוח 58</t>
  </si>
  <si>
    <t>הכנסות ריבית, נטו - מחיצוניים</t>
  </si>
  <si>
    <t>הכנסות שאינן מריבית - מחיצוניים</t>
  </si>
  <si>
    <t>הכנסות בינמגזריות</t>
  </si>
  <si>
    <t>סה"כ ההכנסות</t>
  </si>
  <si>
    <t>א. שינויים ברווח )הפסד( כולל אחר רבעוני</t>
  </si>
  <si>
    <t>רווח כולל אחר לפני ייחוס לבעלי זכויות שאינן מקנות שליטה</t>
  </si>
  <si>
    <t>רווח כולל אחר המיוחס לבעלי מניות התאגיד הבנקאי</t>
  </si>
  <si>
    <t>רווח כולל אחר המיוחס לבעלי זכויות שאינן מקנות שליטה</t>
  </si>
  <si>
    <t>התאמות בגין הטבות לעובדים</t>
  </si>
  <si>
    <t>רווחים (הפסדים)  נטו בגין גידורי תזרים מזומנים</t>
  </si>
  <si>
    <t>התאמות מתרגום נטו לאחר השפעת גידורים</t>
  </si>
  <si>
    <t>התאמות בגין הצגת ני"ע זמינים למכירה לפי שווי הוגן</t>
  </si>
  <si>
    <t>LU59</t>
  </si>
  <si>
    <t>לוח 59</t>
  </si>
  <si>
    <t>שינוי במהלך התקופה</t>
  </si>
  <si>
    <t>א. שינויים ברווח )הפסד( כולל אחר מצטבר</t>
  </si>
  <si>
    <t>LU60</t>
  </si>
  <si>
    <t>לוח 60</t>
  </si>
  <si>
    <t>~
_x0003_~</t>
  </si>
  <si>
    <t>L0!$B$3</t>
  </si>
  <si>
    <t>L0!$B$4</t>
  </si>
  <si>
    <t>תאגיד בנקאי רגיל</t>
  </si>
  <si>
    <t>בנק אוצר החייל בע"מ</t>
  </si>
  <si>
    <t>סוג השגיאה</t>
  </si>
  <si>
    <t>בדיקה</t>
  </si>
  <si>
    <t>אגף שמאל</t>
  </si>
  <si>
    <t>אגף ימין</t>
  </si>
  <si>
    <t>Warning</t>
  </si>
  <si>
    <t>ABS(L4!S11-L9!I10)&lt;=3</t>
  </si>
  <si>
    <t>ABS(L4!K11-L9!F10)&lt;=3</t>
  </si>
  <si>
    <t>ABS(L4!AA12-SUM(L9!L11:L13))&lt;=3</t>
  </si>
  <si>
    <t>ABS(L4!S12-SUM(L9!I11:I13))&lt;=3</t>
  </si>
  <si>
    <t>ABS(L4!K12-SUM(L9!F11:F13))&lt;=3</t>
  </si>
  <si>
    <t>ABS(L4!AA14-SUM(L9!L18:L20))&lt;=3</t>
  </si>
  <si>
    <t>ABS(L4!S14-SUM(L9!I18:I20))&lt;=3</t>
  </si>
  <si>
    <t>ABS(L4!K14-SUM(L9!F18:F20))&lt;=3</t>
  </si>
  <si>
    <t>L6!I23&lt;=0</t>
  </si>
  <si>
    <t>L6!I25&lt;=0</t>
  </si>
  <si>
    <t>L6!I32&lt;=0</t>
  </si>
  <si>
    <t>L6!I34&lt;=0</t>
  </si>
  <si>
    <t>ABS(SUM(L12!I16,L12!I10)-L4!N11)&lt;=3</t>
  </si>
  <si>
    <t>ABS(SUM(L12!F16,L12!F10)-L4!F11)&lt;=3</t>
  </si>
  <si>
    <t>ABS(SUM(L12!L12:L14)-L4!V12)&lt;=3</t>
  </si>
  <si>
    <t>ABS(SUM(L12!I12:I14)-L4!N12)&lt;=3</t>
  </si>
  <si>
    <t>ABS(SUM(L12!F12:F14)-L4!F12)&lt;=3</t>
  </si>
  <si>
    <t>ABS(SUM(L12!L19:L21)-L4!V14)&lt;=3</t>
  </si>
  <si>
    <t>ABS(SUM(L12!I19:I21)-L4!N14)&lt;=3</t>
  </si>
  <si>
    <t>ABS(SUM(L12!F19:F21)-L4!F14)&lt;=3</t>
  </si>
  <si>
    <t>ABS(L45!P41-L48!H11)&lt;=3</t>
  </si>
  <si>
    <t>ABS(L45!J41-L48!C11)&lt;=3</t>
  </si>
  <si>
    <t>ABS(L45!O41-L48!H12)&lt;=3</t>
  </si>
  <si>
    <t>ABS(L45!I41-L48!C12)&lt;=3</t>
  </si>
  <si>
    <t>ABS(L45!N41-L48!H13)&lt;=3</t>
  </si>
  <si>
    <t>ABS(L45!H41-L48!C13)&lt;=3</t>
  </si>
  <si>
    <t>ABS(L45!M41-L48!H14)&lt;=3</t>
  </si>
  <si>
    <t>ABS(L45!G41-L48!C14)&lt;=3</t>
  </si>
  <si>
    <t>L50!R20=L25!Q28-L25!Q27</t>
  </si>
  <si>
    <t>L50!F20=L25!E28-L25!E27</t>
  </si>
  <si>
    <t>L50!R48=L16!G30</t>
  </si>
  <si>
    <t>L50!L48=L16!F30</t>
  </si>
  <si>
    <t>L50!F48=L16!E30</t>
  </si>
  <si>
    <t>L54!G27&lt;=L54!G26</t>
  </si>
  <si>
    <t>L54!F27&lt;=L54!F26</t>
  </si>
  <si>
    <t>L54!E27&lt;=L54!E26</t>
  </si>
  <si>
    <t>L54!D27&lt;=L54!D26</t>
  </si>
  <si>
    <t>כוכי גורשטיין</t>
  </si>
  <si>
    <t>03-7556396</t>
  </si>
  <si>
    <t>עופר סלפטר</t>
  </si>
  <si>
    <t>03-7556316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</si>
</sst>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dd\-mm\-yyyy"/>
    <numFmt numFmtId="165" formatCode="mm/yyyy"/>
    <numFmt numFmtId="166" formatCode="00"/>
    <numFmt numFmtId="167" formatCode="yyyy"/>
    <numFmt numFmtId="168" formatCode="\*#,##0_-;\*\(#,##0\);_(&quot;&quot;* &quot;-&quot;_)"/>
    <numFmt numFmtId="169" formatCode="[Color25]#,##0;[Red]\-#,##0;[Color25]0;[Red]&quot;#Err&quot;"/>
    <numFmt numFmtId="170" formatCode="[Color1]&quot;\\\\\\\\\\&quot;"/>
    <numFmt numFmtId="171" formatCode="[Color25]#,##0.00;[Red]\-#,##0.00;[Color25]0.00;[Red]&quot;#Err&quot;"/>
  </numFmts>
  <fonts count="119">
    <font>
      <sz val="11"/>
      <color theme="1"/>
      <name val="Arial"/>
      <family val="2"/>
      <charset val="177"/>
      <scheme val="minor"/>
    </font>
    <font>
      <sz val="11"/>
      <color theme="1"/>
      <name val="Arial"/>
      <family val="2"/>
      <charset val="177"/>
      <scheme val="minor"/>
    </font>
    <font>
      <sz val="10"/>
      <name val="Arial"/>
      <family val="2"/>
    </font>
    <font>
      <b/>
      <sz val="12"/>
      <color indexed="18"/>
      <name val="Arial"/>
      <family val="2"/>
      <charset val="177"/>
    </font>
    <font>
      <b/>
      <sz val="8"/>
      <name val="Arial"/>
      <family val="2"/>
      <charset val="177"/>
    </font>
    <font>
      <sz val="8"/>
      <name val="Arial"/>
      <family val="2"/>
    </font>
    <font>
      <sz val="8"/>
      <name val="Arial"/>
      <family val="2"/>
      <charset val="177"/>
    </font>
    <font>
      <sz val="10"/>
      <name val="Arial"/>
      <family val="2"/>
    </font>
    <font>
      <b/>
      <sz val="11"/>
      <color indexed="61"/>
      <name val="Arial"/>
      <family val="2"/>
      <charset val="177"/>
    </font>
    <font>
      <b/>
      <sz val="11"/>
      <color indexed="18"/>
      <name val="Arial"/>
      <family val="2"/>
      <charset val="177"/>
    </font>
    <font>
      <b/>
      <sz val="10"/>
      <color indexed="18"/>
      <name val="Arial"/>
      <family val="2"/>
      <charset val="177"/>
    </font>
    <font>
      <b/>
      <sz val="8"/>
      <color indexed="9"/>
      <name val="Arial (Hebrew)"/>
      <family val="2"/>
      <charset val="177"/>
    </font>
    <font>
      <b/>
      <sz val="10"/>
      <color indexed="9"/>
      <name val="Arial (Hebrew)"/>
      <family val="2"/>
      <charset val="177"/>
    </font>
    <font>
      <sz val="10"/>
      <color indexed="9"/>
      <name val="Arial (Hebrew)"/>
      <family val="2"/>
      <charset val="177"/>
    </font>
    <font>
      <sz val="10"/>
      <color indexed="8"/>
      <name val="Arial"/>
      <family val="2"/>
      <charset val="177"/>
    </font>
    <font>
      <b/>
      <sz val="11"/>
      <color indexed="61"/>
      <name val="Arial (Hebrew)"/>
      <family val="2"/>
      <charset val="177"/>
    </font>
    <font>
      <b/>
      <sz val="11"/>
      <color indexed="53"/>
      <name val="Arial (Hebrew)"/>
      <family val="2"/>
      <charset val="177"/>
    </font>
    <font>
      <b/>
      <sz val="10"/>
      <color indexed="61"/>
      <name val="Arial"/>
      <family val="2"/>
      <charset val="177"/>
    </font>
    <font>
      <b/>
      <sz val="9"/>
      <color indexed="61"/>
      <name val="Arial"/>
      <family val="2"/>
      <charset val="177"/>
    </font>
    <font>
      <sz val="10"/>
      <name val="Arial (Hebrew)"/>
      <family val="2"/>
      <charset val="177"/>
    </font>
    <font>
      <b/>
      <sz val="10"/>
      <color indexed="9"/>
      <name val="Arial"/>
      <family val="2"/>
      <charset val="177"/>
    </font>
    <font>
      <b/>
      <sz val="10"/>
      <name val="Arial"/>
      <family val="2"/>
      <charset val="177"/>
    </font>
    <font>
      <sz val="10"/>
      <color indexed="16"/>
      <name val="Arial (Hebrew)"/>
      <family val="2"/>
      <charset val="177"/>
    </font>
    <font>
      <sz val="9"/>
      <name val="Arial"/>
      <family val="2"/>
      <charset val="177"/>
    </font>
    <font>
      <sz val="10"/>
      <color indexed="60"/>
      <name val="Arial"/>
      <family val="2"/>
      <charset val="177"/>
    </font>
    <font>
      <sz val="12"/>
      <name val="Arial"/>
      <family val="2"/>
      <charset val="177"/>
    </font>
    <font>
      <b/>
      <sz val="12"/>
      <name val="Arial"/>
      <family val="2"/>
      <charset val="177"/>
    </font>
    <font>
      <sz val="10"/>
      <name val="Times New Roman"/>
      <family val="1"/>
    </font>
    <font>
      <b/>
      <u/>
      <sz val="14"/>
      <color indexed="56"/>
      <name val="Arial (Hebrew)"/>
      <family val="2"/>
      <charset val="177"/>
    </font>
    <font>
      <sz val="11"/>
      <name val="Arial (Hebrew)"/>
      <family val="2"/>
      <charset val="177"/>
    </font>
    <font>
      <u/>
      <sz val="11"/>
      <color indexed="56"/>
      <name val="Arial (Hebrew)"/>
      <family val="2"/>
      <charset val="177"/>
    </font>
    <font>
      <u/>
      <sz val="11"/>
      <name val="Arial (Hebrew)"/>
      <family val="2"/>
      <charset val="177"/>
    </font>
    <font>
      <b/>
      <u/>
      <sz val="11"/>
      <color indexed="10"/>
      <name val="Arial (Hebrew)"/>
      <family val="2"/>
      <charset val="177"/>
    </font>
    <font>
      <b/>
      <i/>
      <u/>
      <sz val="14"/>
      <color indexed="56"/>
      <name val="Arial (Hebrew)"/>
      <family val="2"/>
      <charset val="177"/>
    </font>
    <font>
      <b/>
      <sz val="10"/>
      <name val="Times New Roman"/>
      <family val="1"/>
      <charset val="177"/>
    </font>
    <font>
      <b/>
      <sz val="10"/>
      <name val="Arial (Hebrew)"/>
      <family val="2"/>
      <charset val="177"/>
    </font>
    <font>
      <sz val="11"/>
      <color indexed="56"/>
      <name val="Arial (Hebrew)"/>
      <family val="2"/>
      <charset val="177"/>
    </font>
    <font>
      <sz val="8"/>
      <name val="Arial (Hebrew)"/>
      <family val="2"/>
      <charset val="177"/>
    </font>
    <font>
      <b/>
      <sz val="8"/>
      <name val="Arial (Hebrew)"/>
      <family val="2"/>
      <charset val="177"/>
    </font>
    <font>
      <sz val="11"/>
      <color indexed="18"/>
      <name val="Arial (Hebrew)"/>
      <family val="2"/>
      <charset val="177"/>
    </font>
    <font>
      <sz val="11"/>
      <color indexed="21"/>
      <name val="Arial (Hebrew)"/>
      <family val="2"/>
      <charset val="177"/>
    </font>
    <font>
      <b/>
      <sz val="9"/>
      <color indexed="18"/>
      <name val="Arial (Hebrew)"/>
      <family val="2"/>
      <charset val="177"/>
    </font>
    <font>
      <b/>
      <sz val="10"/>
      <color indexed="21"/>
      <name val="Arial (Hebrew)"/>
      <family val="2"/>
      <charset val="177"/>
    </font>
    <font>
      <b/>
      <u/>
      <sz val="12"/>
      <color indexed="21"/>
      <name val="Arial (Hebrew)"/>
      <family val="2"/>
      <charset val="177"/>
    </font>
    <font>
      <b/>
      <u/>
      <sz val="16"/>
      <color indexed="62"/>
      <name val="Arial (Hebrew)"/>
      <family val="2"/>
      <charset val="177"/>
    </font>
    <font>
      <sz val="10"/>
      <name val="Arial"/>
      <family val="2"/>
      <charset val="177"/>
    </font>
    <font>
      <sz val="11"/>
      <color indexed="8"/>
      <name val="Arial"/>
      <family val="2"/>
      <charset val="177"/>
    </font>
    <font>
      <sz val="11"/>
      <color indexed="9"/>
      <name val="Arial"/>
      <family val="2"/>
      <charset val="177"/>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color indexed="18"/>
      <name val="Arial (Hebrew)"/>
      <charset val="177"/>
    </font>
    <font>
      <b/>
      <sz val="10"/>
      <color rgb="FFFF0000"/>
      <name val="Arial (Hebrew)"/>
      <charset val="177"/>
    </font>
    <font>
      <sz val="6"/>
      <color indexed="81"/>
      <name val="MS Sans Serif"/>
      <family val="2"/>
      <charset val="177"/>
    </font>
    <font>
      <b/>
      <sz val="8"/>
      <color indexed="81"/>
      <name val="MS Sans Serif"/>
      <family val="2"/>
      <charset val="177"/>
    </font>
    <font>
      <b/>
      <sz val="10"/>
      <color rgb="FF800000"/>
      <name val="Arial (Hebrew)"/>
    </font>
    <font>
      <sz val="10"/>
      <name val="Arial (Hebrew)"/>
      <charset val="177"/>
    </font>
    <font>
      <b/>
      <sz val="14"/>
      <color indexed="18"/>
      <name val="Arial (Hebrew)"/>
      <charset val="177"/>
    </font>
    <font>
      <sz val="8"/>
      <color indexed="18"/>
      <name val="Arial (Hebrew)"/>
      <family val="2"/>
      <charset val="177"/>
    </font>
    <font>
      <b/>
      <u/>
      <sz val="10"/>
      <color indexed="21"/>
      <name val="Arial (Hebrew)"/>
      <family val="2"/>
      <charset val="177"/>
    </font>
    <font>
      <vertAlign val="superscript"/>
      <sz val="11"/>
      <color indexed="18"/>
      <name val="Arial (Hebrew)"/>
      <charset val="177"/>
    </font>
    <font>
      <vertAlign val="superscript"/>
      <sz val="10"/>
      <name val="Arial (Hebrew)"/>
      <charset val="177"/>
    </font>
    <font>
      <sz val="8"/>
      <name val="David"/>
      <family val="2"/>
      <charset val="177"/>
    </font>
    <font>
      <b/>
      <sz val="11"/>
      <color indexed="10"/>
      <name val="Arial (Hebrew)"/>
      <family val="2"/>
      <charset val="177"/>
    </font>
    <font>
      <vertAlign val="superscript"/>
      <sz val="11"/>
      <name val="David"/>
      <family val="2"/>
      <charset val="177"/>
    </font>
    <font>
      <sz val="11"/>
      <name val="David"/>
      <family val="2"/>
      <charset val="177"/>
    </font>
    <font>
      <b/>
      <sz val="11"/>
      <color rgb="FFFF0000"/>
      <name val="Arial (Hebrew)"/>
      <charset val="177"/>
    </font>
    <font>
      <b/>
      <sz val="11"/>
      <name val="David"/>
      <family val="2"/>
      <charset val="177"/>
    </font>
    <font>
      <b/>
      <vertAlign val="superscript"/>
      <sz val="11"/>
      <color indexed="18"/>
      <name val="Arial (Hebrew)"/>
      <family val="2"/>
      <charset val="177"/>
    </font>
    <font>
      <b/>
      <u/>
      <sz val="11"/>
      <name val="Arial (Hebrew)"/>
      <family val="2"/>
      <charset val="177"/>
    </font>
    <font>
      <sz val="9"/>
      <color indexed="18"/>
      <name val="Arial (Hebrew)"/>
      <family val="2"/>
      <charset val="177"/>
    </font>
    <font>
      <vertAlign val="superscript"/>
      <sz val="11"/>
      <color indexed="18"/>
      <name val="Arial (Hebrew)"/>
      <family val="2"/>
      <charset val="177"/>
    </font>
    <font>
      <sz val="10"/>
      <color indexed="18"/>
      <name val="Arial (Hebrew)"/>
      <family val="2"/>
      <charset val="177"/>
    </font>
    <font>
      <b/>
      <sz val="8"/>
      <name val="Arial (Hebrew)"/>
      <charset val="177"/>
    </font>
    <font>
      <b/>
      <sz val="10"/>
      <color indexed="18"/>
      <name val="Arial (Hebrew)"/>
      <charset val="177"/>
    </font>
    <font>
      <b/>
      <sz val="11"/>
      <color rgb="FFFF0000"/>
      <name val="Arial (Hebrew)"/>
      <family val="2"/>
      <charset val="177"/>
    </font>
    <font>
      <b/>
      <sz val="8"/>
      <color indexed="18"/>
      <name val="Arial (Hebrew)"/>
      <charset val="177"/>
    </font>
    <font>
      <b/>
      <sz val="10"/>
      <color rgb="FFFF0000"/>
      <name val="Arial (Hebrew)"/>
      <family val="2"/>
      <charset val="177"/>
    </font>
    <font>
      <b/>
      <sz val="10"/>
      <color indexed="18"/>
      <name val="Arial (Hebrew)"/>
      <family val="2"/>
      <charset val="177"/>
    </font>
    <font>
      <sz val="10"/>
      <name val="David"/>
      <family val="2"/>
      <charset val="177"/>
    </font>
    <font>
      <sz val="11"/>
      <color indexed="18"/>
      <name val="David"/>
      <family val="2"/>
      <charset val="177"/>
    </font>
    <font>
      <b/>
      <sz val="11"/>
      <color indexed="10"/>
      <name val="Arial"/>
      <family val="2"/>
    </font>
    <font>
      <sz val="11"/>
      <color indexed="18"/>
      <name val="Arial (Hebrew)"/>
      <charset val="177"/>
    </font>
    <font>
      <sz val="11"/>
      <color indexed="10"/>
      <name val="Arial (Hebrew)"/>
      <family val="2"/>
      <charset val="177"/>
    </font>
    <font>
      <b/>
      <sz val="12"/>
      <color indexed="21"/>
      <name val="Arial (Hebrew)"/>
      <family val="2"/>
      <charset val="177"/>
    </font>
    <font>
      <b/>
      <sz val="11"/>
      <color indexed="21"/>
      <name val="Arial (Hebrew)"/>
      <family val="2"/>
      <charset val="177"/>
    </font>
    <font>
      <b/>
      <u/>
      <sz val="10"/>
      <color indexed="21"/>
      <name val="Arial (Hebrew)"/>
      <charset val="177"/>
    </font>
    <font>
      <b/>
      <sz val="11"/>
      <color indexed="18"/>
      <name val="Arial (Hebrew)"/>
      <family val="2"/>
      <charset val="177"/>
    </font>
    <font>
      <b/>
      <vertAlign val="superscript"/>
      <sz val="11"/>
      <color indexed="18"/>
      <name val="Arial (Hebrew)"/>
      <charset val="177"/>
    </font>
    <font>
      <vertAlign val="superscript"/>
      <sz val="9"/>
      <name val="Arial (Hebrew)"/>
      <family val="2"/>
      <charset val="177"/>
    </font>
    <font>
      <sz val="9"/>
      <name val="Arial (Hebrew)"/>
      <family val="2"/>
      <charset val="177"/>
    </font>
    <font>
      <b/>
      <i/>
      <sz val="12"/>
      <color indexed="18"/>
      <name val="Arial (Hebrew)"/>
      <family val="2"/>
      <charset val="177"/>
    </font>
    <font>
      <b/>
      <u/>
      <vertAlign val="superscript"/>
      <sz val="12"/>
      <color indexed="21"/>
      <name val="Arial (Hebrew)"/>
      <charset val="177"/>
    </font>
    <font>
      <vertAlign val="superscript"/>
      <sz val="8"/>
      <name val="Arial (Hebrew)"/>
      <family val="2"/>
      <charset val="177"/>
    </font>
    <font>
      <b/>
      <sz val="10"/>
      <color indexed="18"/>
      <name val="Arial"/>
      <family val="2"/>
    </font>
    <font>
      <b/>
      <sz val="10"/>
      <color rgb="FFFF0000"/>
      <name val="Arial"/>
      <family val="2"/>
    </font>
    <font>
      <b/>
      <sz val="8"/>
      <color rgb="FFFF0000"/>
      <name val="Arial (Hebrew)"/>
      <family val="2"/>
      <charset val="177"/>
    </font>
    <font>
      <sz val="10"/>
      <color indexed="9"/>
      <name val="Arial"/>
      <family val="2"/>
    </font>
    <font>
      <sz val="8"/>
      <color indexed="22"/>
      <name val="Arial (Hebrew)"/>
      <family val="2"/>
      <charset val="177"/>
    </font>
    <font>
      <sz val="10"/>
      <color indexed="22"/>
      <name val="Arial"/>
      <family val="2"/>
    </font>
    <font>
      <b/>
      <sz val="8"/>
      <color indexed="22"/>
      <name val="Arial (Hebrew)"/>
      <family val="2"/>
      <charset val="177"/>
    </font>
    <font>
      <sz val="10"/>
      <color indexed="22"/>
      <name val="Arial (Hebrew)"/>
      <charset val="177"/>
    </font>
    <font>
      <sz val="8"/>
      <color indexed="22"/>
      <name val="David"/>
      <family val="2"/>
      <charset val="177"/>
    </font>
    <font>
      <b/>
      <sz val="8"/>
      <color indexed="22"/>
      <name val="Arial (Hebrew)"/>
      <charset val="177"/>
    </font>
    <font>
      <vertAlign val="superscript"/>
      <sz val="8"/>
      <color indexed="22"/>
      <name val="Arial (Hebrew)"/>
      <family val="2"/>
      <charset val="177"/>
    </font>
    <font>
      <b/>
      <sz val="10"/>
      <color indexed="16"/>
      <name val="Arial"/>
      <family val="2"/>
      <charset val="177"/>
    </font>
    <font>
      <b/>
      <sz val="9"/>
      <name val="Arial"/>
      <family val="2"/>
      <charset val="177"/>
    </font>
  </fonts>
  <fills count="51">
    <fill>
      <patternFill patternType="none"/>
    </fill>
    <fill>
      <patternFill patternType="gray125"/>
    </fill>
    <fill>
      <patternFill patternType="solid">
        <fgColor indexed="56"/>
        <bgColor indexed="64"/>
      </patternFill>
    </fill>
    <fill>
      <patternFill patternType="solid">
        <fgColor indexed="65"/>
        <bgColor indexed="64"/>
      </patternFill>
    </fill>
    <fill>
      <patternFill patternType="solid">
        <fgColor indexed="42"/>
        <bgColor indexed="64"/>
      </patternFill>
    </fill>
    <fill>
      <patternFill patternType="solid">
        <fgColor indexed="61"/>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10"/>
        <bgColor indexed="64"/>
      </patternFill>
    </fill>
    <fill>
      <patternFill patternType="gray0625">
        <fgColor indexed="31"/>
        <bgColor indexed="31"/>
      </patternFill>
    </fill>
    <fill>
      <patternFill patternType="solid">
        <fgColor indexed="26"/>
        <bgColor indexed="64"/>
      </patternFill>
    </fill>
    <fill>
      <patternFill patternType="solid">
        <fgColor indexed="31"/>
        <bgColor indexed="31"/>
      </patternFill>
    </fill>
    <fill>
      <patternFill patternType="solid">
        <fgColor indexed="31"/>
        <bgColor indexed="64"/>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gray0625"/>
    </fill>
    <fill>
      <patternFill patternType="gray0625">
        <bgColor indexed="43"/>
      </patternFill>
    </fill>
    <fill>
      <patternFill patternType="gray0625">
        <bgColor indexed="26"/>
      </patternFill>
    </fill>
    <fill>
      <patternFill patternType="solid">
        <fgColor theme="0"/>
        <bgColor indexed="64"/>
      </patternFill>
    </fill>
    <fill>
      <patternFill patternType="gray0625">
        <bgColor rgb="FFFFFFCC"/>
      </patternFill>
    </fill>
    <fill>
      <patternFill patternType="gray0625">
        <bgColor rgb="FFFFFF99"/>
      </patternFill>
    </fill>
    <fill>
      <patternFill patternType="solid">
        <fgColor rgb="FFFFFF99"/>
        <bgColor indexed="64"/>
      </patternFill>
    </fill>
    <fill>
      <patternFill patternType="gray0625">
        <bgColor indexed="13"/>
      </patternFill>
    </fill>
    <fill>
      <patternFill patternType="solid">
        <fgColor rgb="FFFFFF66"/>
        <bgColor indexed="64"/>
      </patternFill>
    </fill>
    <fill>
      <patternFill patternType="gray0625">
        <bgColor indexed="9"/>
      </patternFill>
    </fill>
    <fill>
      <patternFill patternType="solid">
        <fgColor indexed="9"/>
        <bgColor indexed="64"/>
      </patternFill>
    </fill>
    <fill>
      <patternFill patternType="gray0625">
        <fgColor indexed="31"/>
        <bgColor rgb="FFFFFFCC"/>
      </patternFill>
    </fill>
    <fill>
      <patternFill patternType="gray125">
        <bgColor rgb="FFFFFFCC"/>
      </patternFill>
    </fill>
    <fill>
      <patternFill patternType="solid">
        <fgColor indexed="22"/>
        <bgColor indexed="64"/>
      </patternFill>
    </fill>
  </fills>
  <borders count="355">
    <border>
      <left/>
      <right/>
      <top/>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style="medium">
        <color indexed="64"/>
      </right>
      <top/>
      <bottom style="medium">
        <color indexed="64"/>
      </bottom>
      <diagonal/>
    </border>
    <border>
      <left/>
      <right style="double">
        <color indexed="64"/>
      </right>
      <top/>
      <bottom/>
      <diagonal/>
    </border>
    <border>
      <left/>
      <right style="double">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style="medium">
        <color indexed="64"/>
      </top>
      <bottom/>
      <diagonal/>
    </border>
    <border>
      <left/>
      <right/>
      <top style="double">
        <color indexed="64"/>
      </top>
      <bottom style="hair">
        <color indexed="53"/>
      </bottom>
      <diagonal/>
    </border>
    <border>
      <left/>
      <right/>
      <top/>
      <bottom style="hair">
        <color indexed="53"/>
      </bottom>
      <diagonal/>
    </border>
    <border>
      <left style="thin">
        <color indexed="64"/>
      </left>
      <right style="thin">
        <color indexed="64"/>
      </right>
      <top/>
      <bottom/>
      <diagonal/>
    </border>
    <border>
      <left/>
      <right/>
      <top style="hair">
        <color indexed="53"/>
      </top>
      <bottom style="hair">
        <color indexed="53"/>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bottom/>
      <diagonal/>
    </border>
    <border>
      <left style="double">
        <color indexed="64"/>
      </left>
      <right style="thin">
        <color indexed="64"/>
      </right>
      <top/>
      <bottom style="hair">
        <color indexed="64"/>
      </bottom>
      <diagonal/>
    </border>
    <border>
      <left style="thin">
        <color indexed="64"/>
      </left>
      <right/>
      <top/>
      <bottom/>
      <diagonal/>
    </border>
    <border>
      <left style="thin">
        <color indexed="64"/>
      </left>
      <right style="thin">
        <color indexed="64"/>
      </right>
      <top style="double">
        <color indexed="64"/>
      </top>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double">
        <color indexed="64"/>
      </top>
      <bottom/>
      <diagonal/>
    </border>
    <border>
      <left style="thick">
        <color indexed="64"/>
      </left>
      <right style="double">
        <color indexed="64"/>
      </right>
      <top style="thick">
        <color indexed="64"/>
      </top>
      <bottom style="double">
        <color indexed="64"/>
      </bottom>
      <diagonal/>
    </border>
    <border>
      <left/>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right style="thin">
        <color indexed="64"/>
      </right>
      <top style="thick">
        <color indexed="64"/>
      </top>
      <bottom style="double">
        <color indexed="64"/>
      </bottom>
      <diagonal/>
    </border>
    <border>
      <left style="double">
        <color indexed="64"/>
      </left>
      <right style="thin">
        <color indexed="64"/>
      </right>
      <top style="thick">
        <color indexed="64"/>
      </top>
      <bottom style="double">
        <color indexed="64"/>
      </bottom>
      <diagonal/>
    </border>
    <border>
      <left style="thick">
        <color indexed="64"/>
      </left>
      <right style="double">
        <color indexed="64"/>
      </right>
      <top/>
      <bottom style="thick">
        <color indexed="64"/>
      </bottom>
      <diagonal/>
    </border>
    <border>
      <left/>
      <right/>
      <top/>
      <bottom style="thick">
        <color indexed="64"/>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right style="thin">
        <color indexed="64"/>
      </right>
      <top/>
      <bottom style="thick">
        <color indexed="64"/>
      </bottom>
      <diagonal/>
    </border>
    <border>
      <left style="double">
        <color indexed="64"/>
      </left>
      <right style="thin">
        <color indexed="64"/>
      </right>
      <top/>
      <bottom/>
      <diagonal/>
    </border>
    <border>
      <left style="thick">
        <color indexed="64"/>
      </left>
      <right style="double">
        <color indexed="64"/>
      </right>
      <top/>
      <bottom/>
      <diagonal/>
    </border>
    <border>
      <left style="thick">
        <color indexed="64"/>
      </left>
      <right style="double">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ck">
        <color indexed="64"/>
      </left>
      <right style="double">
        <color indexed="64"/>
      </right>
      <top/>
      <bottom style="hair">
        <color indexed="64"/>
      </bottom>
      <diagonal/>
    </border>
    <border>
      <left style="thick">
        <color indexed="64"/>
      </left>
      <right style="double">
        <color indexed="64"/>
      </right>
      <top style="double">
        <color indexed="64"/>
      </top>
      <bottom style="hair">
        <color indexed="64"/>
      </bottom>
      <diagonal/>
    </border>
    <border>
      <left style="thick">
        <color indexed="64"/>
      </left>
      <right style="double">
        <color indexed="64"/>
      </right>
      <top style="hair">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ck">
        <color rgb="FFFF0000"/>
      </left>
      <right style="thin">
        <color indexed="64"/>
      </right>
      <top/>
      <bottom style="double">
        <color indexed="64"/>
      </bottom>
      <diagonal/>
    </border>
    <border>
      <left style="medium">
        <color indexed="64"/>
      </left>
      <right style="thick">
        <color indexed="64"/>
      </right>
      <top/>
      <bottom/>
      <diagonal/>
    </border>
    <border>
      <left style="thick">
        <color rgb="FFFF0000"/>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ck">
        <color rgb="FFFF0000"/>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rgb="FFFF0000"/>
      </left>
      <right style="thin">
        <color indexed="64"/>
      </right>
      <top/>
      <bottom/>
      <diagonal/>
    </border>
    <border>
      <left style="medium">
        <color indexed="64"/>
      </left>
      <right style="thick">
        <color indexed="64"/>
      </right>
      <top style="double">
        <color indexed="64"/>
      </top>
      <bottom/>
      <diagonal/>
    </border>
    <border>
      <left style="thick">
        <color rgb="FFFF0000"/>
      </left>
      <right style="thin">
        <color indexed="64"/>
      </right>
      <top style="double">
        <color indexed="64"/>
      </top>
      <bottom style="hair">
        <color indexed="64"/>
      </bottom>
      <diagonal/>
    </border>
    <border>
      <left style="thick">
        <color rgb="FFFF0000"/>
      </left>
      <right style="thin">
        <color indexed="64"/>
      </right>
      <top style="thick">
        <color indexed="64"/>
      </top>
      <bottom style="double">
        <color indexed="64"/>
      </bottom>
      <diagonal/>
    </border>
    <border>
      <left style="thick">
        <color rgb="FFFF0000"/>
      </left>
      <right style="thin">
        <color indexed="64"/>
      </right>
      <top/>
      <bottom style="thick">
        <color indexed="64"/>
      </bottom>
      <diagonal/>
    </border>
    <border>
      <left style="thick">
        <color rgb="FFFF0000"/>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right style="thick">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right/>
      <top style="medium">
        <color indexed="64"/>
      </top>
      <bottom style="medium">
        <color indexed="64"/>
      </bottom>
      <diagonal/>
    </border>
    <border>
      <left style="thick">
        <color rgb="FFFF0000"/>
      </left>
      <right style="thin">
        <color indexed="64"/>
      </right>
      <top/>
      <bottom style="medium">
        <color indexed="64"/>
      </bottom>
      <diagonal/>
    </border>
    <border>
      <left style="medium">
        <color auto="1"/>
      </left>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style="thick">
        <color indexed="64"/>
      </top>
      <bottom style="double">
        <color indexed="64"/>
      </bottom>
      <diagonal/>
    </border>
    <border>
      <left/>
      <right style="medium">
        <color indexed="64"/>
      </right>
      <top style="thick">
        <color indexed="64"/>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right style="double">
        <color indexed="64"/>
      </right>
      <top style="double">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double">
        <color indexed="64"/>
      </right>
      <top/>
      <bottom style="hair">
        <color indexed="64"/>
      </bottom>
      <diagonal/>
    </border>
    <border>
      <left style="thin">
        <color indexed="64"/>
      </left>
      <right/>
      <top style="hair">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10"/>
      </left>
      <right style="thin">
        <color indexed="64"/>
      </right>
      <top style="double">
        <color indexed="64"/>
      </top>
      <bottom/>
      <diagonal/>
    </border>
    <border>
      <left style="thin">
        <color indexed="64"/>
      </left>
      <right style="medium">
        <color indexed="10"/>
      </right>
      <top style="double">
        <color indexed="64"/>
      </top>
      <bottom/>
      <diagonal/>
    </border>
    <border>
      <left style="thin">
        <color indexed="64"/>
      </left>
      <right style="thick">
        <color indexed="64"/>
      </right>
      <top style="double">
        <color indexed="64"/>
      </top>
      <bottom/>
      <diagonal/>
    </border>
    <border>
      <left style="medium">
        <color indexed="10"/>
      </left>
      <right style="thin">
        <color indexed="64"/>
      </right>
      <top/>
      <bottom/>
      <diagonal/>
    </border>
    <border>
      <left style="thin">
        <color indexed="64"/>
      </left>
      <right style="medium">
        <color indexed="10"/>
      </right>
      <top/>
      <bottom/>
      <diagonal/>
    </border>
    <border>
      <left style="thin">
        <color indexed="64"/>
      </left>
      <right style="thick">
        <color indexed="64"/>
      </right>
      <top/>
      <bottom/>
      <diagonal/>
    </border>
    <border>
      <left style="medium">
        <color indexed="10"/>
      </left>
      <right style="thin">
        <color indexed="64"/>
      </right>
      <top/>
      <bottom style="thick">
        <color indexed="64"/>
      </bottom>
      <diagonal/>
    </border>
    <border>
      <left style="thin">
        <color indexed="64"/>
      </left>
      <right style="medium">
        <color indexed="10"/>
      </right>
      <top/>
      <bottom style="thick">
        <color indexed="64"/>
      </bottom>
      <diagonal/>
    </border>
    <border>
      <left style="thin">
        <color indexed="64"/>
      </left>
      <right style="thick">
        <color indexed="64"/>
      </right>
      <top/>
      <bottom style="thick">
        <color indexed="64"/>
      </bottom>
      <diagonal/>
    </border>
    <border>
      <left style="medium">
        <color indexed="10"/>
      </left>
      <right style="thin">
        <color indexed="64"/>
      </right>
      <top style="thick">
        <color indexed="64"/>
      </top>
      <bottom style="double">
        <color indexed="64"/>
      </bottom>
      <diagonal/>
    </border>
    <border>
      <left/>
      <right style="medium">
        <color indexed="10"/>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double">
        <color indexed="64"/>
      </left>
      <right/>
      <top/>
      <bottom style="hair">
        <color indexed="64"/>
      </bottom>
      <diagonal/>
    </border>
    <border>
      <left style="medium">
        <color rgb="FFFF0000"/>
      </left>
      <right/>
      <top style="double">
        <color indexed="64"/>
      </top>
      <bottom style="hair">
        <color indexed="64"/>
      </bottom>
      <diagonal/>
    </border>
    <border>
      <left style="thin">
        <color indexed="64"/>
      </left>
      <right style="medium">
        <color indexed="10"/>
      </right>
      <top style="double">
        <color indexed="64"/>
      </top>
      <bottom style="hair">
        <color indexed="64"/>
      </bottom>
      <diagonal/>
    </border>
    <border>
      <left style="medium">
        <color indexed="10"/>
      </left>
      <right style="thin">
        <color indexed="64"/>
      </right>
      <top style="double">
        <color indexed="64"/>
      </top>
      <bottom style="hair">
        <color indexed="64"/>
      </bottom>
      <diagonal/>
    </border>
    <border>
      <left style="thin">
        <color indexed="64"/>
      </left>
      <right style="thick">
        <color indexed="64"/>
      </right>
      <top style="double">
        <color indexed="64"/>
      </top>
      <bottom style="hair">
        <color indexed="64"/>
      </bottom>
      <diagonal/>
    </border>
    <border>
      <left style="medium">
        <color rgb="FFFF0000"/>
      </left>
      <right/>
      <top/>
      <bottom style="double">
        <color indexed="64"/>
      </bottom>
      <diagonal/>
    </border>
    <border>
      <left style="thin">
        <color indexed="64"/>
      </left>
      <right style="medium">
        <color indexed="10"/>
      </right>
      <top/>
      <bottom style="double">
        <color indexed="64"/>
      </bottom>
      <diagonal/>
    </border>
    <border>
      <left style="thin">
        <color indexed="64"/>
      </left>
      <right style="thick">
        <color indexed="64"/>
      </right>
      <top/>
      <bottom style="hair">
        <color indexed="64"/>
      </bottom>
      <diagonal/>
    </border>
    <border>
      <left style="medium">
        <color indexed="10"/>
      </left>
      <right style="thin">
        <color indexed="64"/>
      </right>
      <top/>
      <bottom style="hair">
        <color indexed="64"/>
      </bottom>
      <diagonal/>
    </border>
    <border>
      <left style="thin">
        <color indexed="64"/>
      </left>
      <right style="medium">
        <color indexed="10"/>
      </right>
      <top/>
      <bottom style="hair">
        <color indexed="64"/>
      </bottom>
      <diagonal/>
    </border>
    <border>
      <left style="medium">
        <color indexed="10"/>
      </left>
      <right style="thin">
        <color indexed="64"/>
      </right>
      <top style="thin">
        <color indexed="64"/>
      </top>
      <bottom style="thin">
        <color indexed="64"/>
      </bottom>
      <diagonal/>
    </border>
    <border>
      <left style="thin">
        <color indexed="64"/>
      </left>
      <right style="medium">
        <color indexed="10"/>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10"/>
      </left>
      <right style="thin">
        <color indexed="64"/>
      </right>
      <top/>
      <bottom style="double">
        <color indexed="64"/>
      </bottom>
      <diagonal/>
    </border>
    <border>
      <left style="thin">
        <color indexed="64"/>
      </left>
      <right style="thick">
        <color indexed="64"/>
      </right>
      <top style="hair">
        <color indexed="64"/>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10"/>
      </left>
      <right style="thin">
        <color indexed="64"/>
      </right>
      <top style="hair">
        <color indexed="64"/>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10"/>
      </left>
      <right style="thin">
        <color indexed="64"/>
      </right>
      <top style="thin">
        <color indexed="64"/>
      </top>
      <bottom style="double">
        <color indexed="64"/>
      </bottom>
      <diagonal/>
    </border>
    <border>
      <left style="thick">
        <color indexed="10"/>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ck">
        <color indexed="64"/>
      </right>
      <top style="double">
        <color indexed="64"/>
      </top>
      <bottom/>
      <diagonal/>
    </border>
    <border>
      <left style="thick">
        <color indexed="10"/>
      </left>
      <right style="thin">
        <color indexed="64"/>
      </right>
      <top/>
      <bottom/>
      <diagonal/>
    </border>
    <border>
      <left/>
      <right style="thick">
        <color indexed="64"/>
      </right>
      <top/>
      <bottom/>
      <diagonal/>
    </border>
    <border>
      <left style="thick">
        <color indexed="10"/>
      </left>
      <right style="thin">
        <color indexed="64"/>
      </right>
      <top/>
      <bottom style="thick">
        <color indexed="64"/>
      </bottom>
      <diagonal/>
    </border>
    <border>
      <left/>
      <right style="thick">
        <color indexed="64"/>
      </right>
      <top/>
      <bottom style="thick">
        <color indexed="64"/>
      </bottom>
      <diagonal/>
    </border>
    <border>
      <left style="thick">
        <color indexed="10"/>
      </left>
      <right style="thin">
        <color indexed="64"/>
      </right>
      <top style="thick">
        <color indexed="64"/>
      </top>
      <bottom style="double">
        <color indexed="64"/>
      </bottom>
      <diagonal/>
    </border>
    <border>
      <left/>
      <right style="thick">
        <color indexed="64"/>
      </right>
      <top style="thick">
        <color indexed="64"/>
      </top>
      <bottom style="double">
        <color indexed="64"/>
      </bottom>
      <diagonal/>
    </border>
    <border>
      <left style="thick">
        <color indexed="10"/>
      </left>
      <right style="thin">
        <color indexed="64"/>
      </right>
      <top style="double">
        <color indexed="64"/>
      </top>
      <bottom style="hair">
        <color indexed="64"/>
      </bottom>
      <diagonal/>
    </border>
    <border>
      <left style="thick">
        <color indexed="10"/>
      </left>
      <right style="thin">
        <color indexed="64"/>
      </right>
      <top/>
      <bottom style="hair">
        <color indexed="64"/>
      </bottom>
      <diagonal/>
    </border>
    <border>
      <left style="thick">
        <color indexed="10"/>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ck">
        <color indexed="10"/>
      </left>
      <right style="thin">
        <color indexed="64"/>
      </right>
      <top style="hair">
        <color indexed="64"/>
      </top>
      <bottom style="hair">
        <color indexed="64"/>
      </bottom>
      <diagonal/>
    </border>
    <border>
      <left style="double">
        <color indexed="64"/>
      </left>
      <right/>
      <top/>
      <bottom style="double">
        <color indexed="64"/>
      </bottom>
      <diagonal/>
    </border>
    <border>
      <left style="thick">
        <color indexed="10"/>
      </left>
      <right style="thin">
        <color indexed="64"/>
      </right>
      <top/>
      <bottom style="double">
        <color indexed="64"/>
      </bottom>
      <diagonal/>
    </border>
    <border>
      <left style="thin">
        <color indexed="64"/>
      </left>
      <right style="thick">
        <color indexed="64"/>
      </right>
      <top/>
      <bottom style="double">
        <color indexed="64"/>
      </bottom>
      <diagonal/>
    </border>
    <border>
      <left style="thin">
        <color indexed="64"/>
      </left>
      <right style="thin">
        <color indexed="64"/>
      </right>
      <top style="double">
        <color indexed="64"/>
      </top>
      <bottom style="double">
        <color indexed="64"/>
      </bottom>
      <diagonal/>
    </border>
    <border>
      <left/>
      <right style="medium">
        <color rgb="FFFF0000"/>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rgb="FFFF0000"/>
      </right>
      <top style="double">
        <color indexed="64"/>
      </top>
      <bottom style="double">
        <color indexed="64"/>
      </bottom>
      <diagonal/>
    </border>
    <border>
      <left style="thin">
        <color indexed="64"/>
      </left>
      <right style="medium">
        <color rgb="FFFF0000"/>
      </right>
      <top style="double">
        <color indexed="64"/>
      </top>
      <bottom/>
      <diagonal/>
    </border>
    <border>
      <left style="thin">
        <color indexed="64"/>
      </left>
      <right style="medium">
        <color rgb="FFFF0000"/>
      </right>
      <top/>
      <bottom/>
      <diagonal/>
    </border>
    <border>
      <left style="thin">
        <color indexed="64"/>
      </left>
      <right style="medium">
        <color rgb="FFFF0000"/>
      </right>
      <top/>
      <bottom style="thick">
        <color indexed="64"/>
      </bottom>
      <diagonal/>
    </border>
    <border>
      <left style="thin">
        <color indexed="64"/>
      </left>
      <right style="medium">
        <color indexed="64"/>
      </right>
      <top style="thick">
        <color indexed="64"/>
      </top>
      <bottom style="double">
        <color indexed="64"/>
      </bottom>
      <diagonal/>
    </border>
    <border>
      <left style="thin">
        <color indexed="64"/>
      </left>
      <right style="medium">
        <color rgb="FFFF0000"/>
      </right>
      <top style="thick">
        <color indexed="64"/>
      </top>
      <bottom style="double">
        <color indexed="64"/>
      </bottom>
      <diagonal/>
    </border>
    <border>
      <left style="medium">
        <color rgb="FFFF0000"/>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rgb="FFFF0000"/>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rgb="FFFF0000"/>
      </left>
      <right style="thin">
        <color indexed="64"/>
      </right>
      <top style="hair">
        <color indexed="64"/>
      </top>
      <bottom style="double">
        <color indexed="64"/>
      </bottom>
      <diagonal/>
    </border>
    <border>
      <left/>
      <right/>
      <top style="double">
        <color indexed="64"/>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ck">
        <color indexed="64"/>
      </right>
      <top/>
      <bottom style="thin">
        <color indexed="64"/>
      </bottom>
      <diagonal/>
    </border>
    <border>
      <left/>
      <right/>
      <top/>
      <bottom style="thin">
        <color indexed="64"/>
      </bottom>
      <diagonal/>
    </border>
    <border>
      <left/>
      <right style="thick">
        <color indexed="64"/>
      </right>
      <top style="thin">
        <color indexed="64"/>
      </top>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style="medium">
        <color rgb="FFFF0000"/>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rgb="FFFF0000"/>
      </left>
      <right style="thin">
        <color indexed="64"/>
      </right>
      <top style="double">
        <color indexed="64"/>
      </top>
      <bottom/>
      <diagonal/>
    </border>
    <border>
      <left style="medium">
        <color rgb="FFFF0000"/>
      </left>
      <right style="thin">
        <color indexed="64"/>
      </right>
      <top/>
      <bottom/>
      <diagonal/>
    </border>
    <border>
      <left style="medium">
        <color rgb="FFFF0000"/>
      </left>
      <right style="thin">
        <color indexed="64"/>
      </right>
      <top style="thick">
        <color indexed="64"/>
      </top>
      <bottom style="double">
        <color indexed="64"/>
      </bottom>
      <diagonal/>
    </border>
    <border>
      <left style="thin">
        <color indexed="64"/>
      </left>
      <right style="medium">
        <color indexed="64"/>
      </right>
      <top style="hair">
        <color indexed="64"/>
      </top>
      <bottom style="hair">
        <color indexed="64"/>
      </bottom>
      <diagonal/>
    </border>
    <border>
      <left style="thin">
        <color indexed="64"/>
      </left>
      <right style="thick">
        <color indexed="64"/>
      </right>
      <top style="thin">
        <color indexed="64"/>
      </top>
      <bottom/>
      <diagonal/>
    </border>
    <border>
      <left style="double">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right style="double">
        <color indexed="64"/>
      </right>
      <top style="double">
        <color indexed="64"/>
      </top>
      <bottom/>
      <diagonal/>
    </border>
    <border>
      <left/>
      <right style="medium">
        <color rgb="FFFF0000"/>
      </right>
      <top style="double">
        <color indexed="64"/>
      </top>
      <bottom style="thin">
        <color indexed="64"/>
      </bottom>
      <diagonal/>
    </border>
    <border>
      <left/>
      <right style="double">
        <color indexed="64"/>
      </right>
      <top/>
      <bottom style="thick">
        <color indexed="64"/>
      </bottom>
      <diagonal/>
    </border>
    <border>
      <left/>
      <right style="double">
        <color indexed="64"/>
      </right>
      <top style="thick">
        <color indexed="64"/>
      </top>
      <bottom style="double">
        <color indexed="64"/>
      </bottom>
      <diagonal/>
    </border>
    <border>
      <left style="thin">
        <color indexed="64"/>
      </left>
      <right style="medium">
        <color rgb="FFFF0000"/>
      </right>
      <top style="double">
        <color indexed="64"/>
      </top>
      <bottom style="hair">
        <color indexed="64"/>
      </bottom>
      <diagonal/>
    </border>
    <border>
      <left style="thin">
        <color indexed="64"/>
      </left>
      <right style="medium">
        <color rgb="FFFF0000"/>
      </right>
      <top/>
      <bottom style="hair">
        <color indexed="64"/>
      </bottom>
      <diagonal/>
    </border>
    <border>
      <left style="thin">
        <color indexed="64"/>
      </left>
      <right/>
      <top style="thin">
        <color indexed="64"/>
      </top>
      <bottom style="hair">
        <color indexed="64"/>
      </bottom>
      <diagonal/>
    </border>
    <border>
      <left style="thin">
        <color indexed="64"/>
      </left>
      <right style="medium">
        <color rgb="FFFF0000"/>
      </right>
      <top style="thin">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rgb="FFFF0000"/>
      </right>
      <top style="thin">
        <color indexed="64"/>
      </top>
      <bottom style="medium">
        <color indexed="64"/>
      </bottom>
      <diagonal/>
    </border>
    <border>
      <left style="thin">
        <color indexed="64"/>
      </left>
      <right style="thick">
        <color indexed="64"/>
      </right>
      <top/>
      <bottom style="medium">
        <color indexed="64"/>
      </bottom>
      <diagonal/>
    </border>
    <border>
      <left style="thin">
        <color indexed="64"/>
      </left>
      <right style="medium">
        <color rgb="FFFF0000"/>
      </right>
      <top/>
      <bottom style="thin">
        <color indexed="64"/>
      </bottom>
      <diagonal/>
    </border>
    <border>
      <left style="thin">
        <color indexed="64"/>
      </left>
      <right style="medium">
        <color rgb="FFFF0000"/>
      </right>
      <top/>
      <bottom style="double">
        <color indexed="64"/>
      </bottom>
      <diagonal/>
    </border>
    <border>
      <left style="thin">
        <color indexed="64"/>
      </left>
      <right style="medium">
        <color indexed="10"/>
      </right>
      <top style="thick">
        <color indexed="64"/>
      </top>
      <bottom style="double">
        <color indexed="64"/>
      </bottom>
      <diagonal/>
    </border>
    <border>
      <left style="thin">
        <color indexed="64"/>
      </left>
      <right style="thin">
        <color indexed="64"/>
      </right>
      <top style="double">
        <color indexed="64"/>
      </top>
      <bottom style="thin">
        <color indexed="64"/>
      </bottom>
      <diagonal/>
    </border>
    <border>
      <left/>
      <right style="thick">
        <color indexed="64"/>
      </right>
      <top style="double">
        <color indexed="64"/>
      </top>
      <bottom style="hair">
        <color indexed="64"/>
      </bottom>
      <diagonal/>
    </border>
    <border>
      <left/>
      <right style="thick">
        <color indexed="64"/>
      </right>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10"/>
      </right>
      <top style="medium">
        <color indexed="64"/>
      </top>
      <bottom style="hair">
        <color indexed="64"/>
      </bottom>
      <diagonal/>
    </border>
    <border>
      <left style="thin">
        <color indexed="64"/>
      </left>
      <right style="thick">
        <color indexed="64"/>
      </right>
      <top style="medium">
        <color indexed="64"/>
      </top>
      <bottom/>
      <diagonal/>
    </border>
    <border>
      <left style="thick">
        <color rgb="FFFF0000"/>
      </left>
      <right style="thin">
        <color indexed="64"/>
      </right>
      <top style="double">
        <color indexed="64"/>
      </top>
      <bottom style="thin">
        <color indexed="64"/>
      </bottom>
      <diagonal/>
    </border>
    <border>
      <left/>
      <right/>
      <top style="thin">
        <color indexed="64"/>
      </top>
      <bottom/>
      <diagonal/>
    </border>
    <border>
      <left style="thick">
        <color rgb="FFFF0000"/>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ck">
        <color indexed="64"/>
      </right>
      <top style="medium">
        <color indexed="64"/>
      </top>
      <bottom/>
      <diagonal/>
    </border>
    <border>
      <left style="medium">
        <color indexed="64"/>
      </left>
      <right style="thick">
        <color indexed="64"/>
      </right>
      <top/>
      <bottom style="double">
        <color indexed="64"/>
      </bottom>
      <diagonal/>
    </border>
    <border>
      <left style="medium">
        <color rgb="FFFF0000"/>
      </left>
      <right/>
      <top style="double">
        <color indexed="64"/>
      </top>
      <bottom/>
      <diagonal/>
    </border>
    <border>
      <left/>
      <right style="medium">
        <color rgb="FFFF0000"/>
      </right>
      <top style="double">
        <color indexed="64"/>
      </top>
      <bottom/>
      <diagonal/>
    </border>
    <border>
      <left style="medium">
        <color rgb="FFFF0000"/>
      </left>
      <right/>
      <top/>
      <bottom style="thin">
        <color indexed="64"/>
      </bottom>
      <diagonal/>
    </border>
    <border>
      <left/>
      <right style="medium">
        <color rgb="FFFF0000"/>
      </right>
      <top/>
      <bottom/>
      <diagonal/>
    </border>
    <border>
      <left style="thin">
        <color indexed="64"/>
      </left>
      <right style="medium">
        <color rgb="FFFF0000"/>
      </right>
      <top style="thin">
        <color indexed="64"/>
      </top>
      <bottom/>
      <diagonal/>
    </border>
    <border>
      <left style="medium">
        <color rgb="FFFF0000"/>
      </left>
      <right style="thin">
        <color indexed="64"/>
      </right>
      <top/>
      <bottom style="thick">
        <color indexed="64"/>
      </bottom>
      <diagonal/>
    </border>
    <border>
      <left/>
      <right style="medium">
        <color rgb="FFFF0000"/>
      </right>
      <top style="thick">
        <color indexed="64"/>
      </top>
      <bottom style="double">
        <color indexed="64"/>
      </bottom>
      <diagonal/>
    </border>
    <border>
      <left style="medium">
        <color rgb="FFFF0000"/>
      </left>
      <right style="thin">
        <color indexed="64"/>
      </right>
      <top/>
      <bottom style="hair">
        <color indexed="64"/>
      </bottom>
      <diagonal/>
    </border>
    <border>
      <left style="medium">
        <color rgb="FFFF0000"/>
      </left>
      <right style="thin">
        <color indexed="64"/>
      </right>
      <top/>
      <bottom style="double">
        <color indexed="64"/>
      </bottom>
      <diagonal/>
    </border>
    <border>
      <left/>
      <right style="medium">
        <color indexed="10"/>
      </right>
      <top style="double">
        <color indexed="64"/>
      </top>
      <bottom style="double">
        <color indexed="64"/>
      </bottom>
      <diagonal/>
    </border>
    <border>
      <left style="thin">
        <color indexed="64"/>
      </left>
      <right style="medium">
        <color indexed="10"/>
      </right>
      <top style="double">
        <color indexed="64"/>
      </top>
      <bottom style="double">
        <color indexed="64"/>
      </bottom>
      <diagonal/>
    </border>
    <border>
      <left style="medium">
        <color indexed="10"/>
      </left>
      <right style="thin">
        <color indexed="64"/>
      </right>
      <top style="double">
        <color indexed="64"/>
      </top>
      <bottom style="double">
        <color indexed="64"/>
      </bottom>
      <diagonal/>
    </border>
    <border>
      <left/>
      <right style="thick">
        <color indexed="64"/>
      </right>
      <top/>
      <bottom style="double">
        <color indexed="64"/>
      </bottom>
      <diagonal/>
    </border>
    <border>
      <left/>
      <right/>
      <top style="double">
        <color indexed="64"/>
      </top>
      <bottom style="thin">
        <color indexed="64"/>
      </bottom>
      <diagonal/>
    </border>
    <border>
      <left style="medium">
        <color indexed="64"/>
      </left>
      <right/>
      <top style="double">
        <color indexed="64"/>
      </top>
      <bottom/>
      <diagonal/>
    </border>
    <border>
      <left style="medium">
        <color indexed="64"/>
      </left>
      <right/>
      <top/>
      <bottom style="thin">
        <color indexed="64"/>
      </bottom>
      <diagonal/>
    </border>
    <border>
      <left style="thin">
        <color indexed="64"/>
      </left>
      <right style="thick">
        <color indexed="64"/>
      </right>
      <top style="hair">
        <color indexed="64"/>
      </top>
      <bottom style="hair">
        <color indexed="64"/>
      </bottom>
      <diagonal/>
    </border>
    <border>
      <left style="medium">
        <color indexed="10"/>
      </left>
      <right/>
      <top style="double">
        <color indexed="64"/>
      </top>
      <bottom style="double">
        <color indexed="64"/>
      </bottom>
      <diagonal/>
    </border>
    <border>
      <left style="medium">
        <color indexed="10"/>
      </left>
      <right style="medium">
        <color indexed="10"/>
      </right>
      <top style="double">
        <color indexed="64"/>
      </top>
      <bottom style="double">
        <color indexed="64"/>
      </bottom>
      <diagonal/>
    </border>
    <border>
      <left style="thin">
        <color indexed="64"/>
      </left>
      <right style="thick">
        <color indexed="10"/>
      </right>
      <top style="double">
        <color indexed="64"/>
      </top>
      <bottom/>
      <diagonal/>
    </border>
    <border>
      <left style="thin">
        <color indexed="64"/>
      </left>
      <right style="thick">
        <color indexed="10"/>
      </right>
      <top/>
      <bottom/>
      <diagonal/>
    </border>
    <border>
      <left style="double">
        <color indexed="64"/>
      </left>
      <right style="thin">
        <color indexed="64"/>
      </right>
      <top/>
      <bottom style="thick">
        <color indexed="64"/>
      </bottom>
      <diagonal/>
    </border>
    <border>
      <left style="thin">
        <color indexed="64"/>
      </left>
      <right style="thick">
        <color indexed="10"/>
      </right>
      <top/>
      <bottom style="thick">
        <color indexed="64"/>
      </bottom>
      <diagonal/>
    </border>
    <border>
      <left/>
      <right/>
      <top/>
      <bottom style="hair">
        <color indexed="64"/>
      </bottom>
      <diagonal/>
    </border>
    <border>
      <left style="thin">
        <color indexed="64"/>
      </left>
      <right style="medium">
        <color indexed="10"/>
      </right>
      <top style="hair">
        <color indexed="64"/>
      </top>
      <bottom style="hair">
        <color indexed="64"/>
      </bottom>
      <diagonal/>
    </border>
    <border>
      <left style="thin">
        <color indexed="64"/>
      </left>
      <right style="medium">
        <color indexed="10"/>
      </right>
      <top/>
      <bottom style="thin">
        <color indexed="64"/>
      </bottom>
      <diagonal/>
    </border>
    <border>
      <left style="thin">
        <color indexed="64"/>
      </left>
      <right style="medium">
        <color indexed="10"/>
      </right>
      <top style="thin">
        <color indexed="64"/>
      </top>
      <bottom style="hair">
        <color indexed="64"/>
      </bottom>
      <diagonal/>
    </border>
    <border>
      <left style="double">
        <color indexed="64"/>
      </left>
      <right style="thin">
        <color indexed="64"/>
      </right>
      <top style="double">
        <color indexed="64"/>
      </top>
      <bottom style="thick">
        <color indexed="64"/>
      </bottom>
      <diagonal/>
    </border>
    <border>
      <left style="thin">
        <color indexed="64"/>
      </left>
      <right/>
      <top style="double">
        <color indexed="64"/>
      </top>
      <bottom style="thick">
        <color indexed="64"/>
      </bottom>
      <diagonal/>
    </border>
    <border>
      <left/>
      <right style="thin">
        <color indexed="64"/>
      </right>
      <top style="double">
        <color indexed="64"/>
      </top>
      <bottom style="thick">
        <color indexed="64"/>
      </bottom>
      <diagonal/>
    </border>
    <border>
      <left style="thin">
        <color indexed="64"/>
      </left>
      <right style="thin">
        <color indexed="64"/>
      </right>
      <top style="double">
        <color indexed="64"/>
      </top>
      <bottom style="thick">
        <color indexed="64"/>
      </bottom>
      <diagonal/>
    </border>
    <border>
      <left style="thin">
        <color indexed="64"/>
      </left>
      <right style="thick">
        <color indexed="64"/>
      </right>
      <top style="double">
        <color indexed="64"/>
      </top>
      <bottom style="thick">
        <color indexed="64"/>
      </bottom>
      <diagonal/>
    </border>
    <border>
      <left style="thick">
        <color indexed="64"/>
      </left>
      <right style="double">
        <color indexed="64"/>
      </right>
      <top style="double">
        <color indexed="64"/>
      </top>
      <bottom style="thick">
        <color indexed="64"/>
      </bottom>
      <diagonal/>
    </border>
    <border>
      <left style="hair">
        <color indexed="64"/>
      </left>
      <right style="hair">
        <color indexed="64"/>
      </right>
      <top style="double">
        <color indexed="64"/>
      </top>
      <bottom/>
      <diagonal/>
    </border>
    <border>
      <left style="hair">
        <color indexed="64"/>
      </left>
      <right style="thick">
        <color indexed="64"/>
      </right>
      <top style="double">
        <color indexed="64"/>
      </top>
      <bottom/>
      <diagonal/>
    </border>
    <border>
      <left style="hair">
        <color indexed="64"/>
      </left>
      <right style="hair">
        <color indexed="64"/>
      </right>
      <top/>
      <bottom/>
      <diagonal/>
    </border>
    <border>
      <left style="hair">
        <color indexed="64"/>
      </left>
      <right style="thick">
        <color indexed="64"/>
      </right>
      <top/>
      <bottom/>
      <diagonal/>
    </border>
    <border>
      <left style="hair">
        <color indexed="64"/>
      </left>
      <right style="hair">
        <color indexed="64"/>
      </right>
      <top/>
      <bottom style="hair">
        <color indexed="64"/>
      </bottom>
      <diagonal/>
    </border>
    <border>
      <left style="hair">
        <color indexed="64"/>
      </left>
      <right style="thick">
        <color indexed="64"/>
      </right>
      <top style="thin">
        <color indexed="64"/>
      </top>
      <bottom style="thin">
        <color indexed="64"/>
      </bottom>
      <diagonal/>
    </border>
    <border>
      <left style="thick">
        <color indexed="10"/>
      </left>
      <right style="thin">
        <color indexed="64"/>
      </right>
      <top/>
      <bottom style="thin">
        <color indexed="64"/>
      </bottom>
      <diagonal/>
    </border>
    <border>
      <left style="thick">
        <color indexed="10"/>
      </left>
      <right style="thin">
        <color indexed="64"/>
      </right>
      <top style="hair">
        <color indexed="64"/>
      </top>
      <bottom style="thin">
        <color indexed="64"/>
      </bottom>
      <diagonal/>
    </border>
    <border>
      <left style="medium">
        <color indexed="10"/>
      </left>
      <right style="medium">
        <color rgb="FFFF0000"/>
      </right>
      <top style="double">
        <color indexed="64"/>
      </top>
      <bottom style="double">
        <color indexed="64"/>
      </bottom>
      <diagonal/>
    </border>
    <border>
      <left style="thin">
        <color indexed="64"/>
      </left>
      <right style="medium">
        <color rgb="FFFF0000"/>
      </right>
      <top style="thin">
        <color indexed="64"/>
      </top>
      <bottom style="thin">
        <color indexed="64"/>
      </bottom>
      <diagonal/>
    </border>
    <border>
      <left style="double">
        <color indexed="64"/>
      </left>
      <right style="thin">
        <color indexed="64"/>
      </right>
      <top style="hair">
        <color indexed="64"/>
      </top>
      <bottom style="hair">
        <color indexed="64"/>
      </bottom>
      <diagonal/>
    </border>
    <border>
      <left style="thin">
        <color indexed="64"/>
      </left>
      <right style="medium">
        <color rgb="FFFF0000"/>
      </right>
      <top style="hair">
        <color indexed="64"/>
      </top>
      <bottom style="hair">
        <color indexed="64"/>
      </bottom>
      <diagonal/>
    </border>
    <border>
      <left style="medium">
        <color rgb="FFFF0000"/>
      </left>
      <right/>
      <top style="double">
        <color indexed="64"/>
      </top>
      <bottom style="double">
        <color indexed="64"/>
      </bottom>
      <diagonal/>
    </border>
    <border>
      <left style="medium">
        <color rgb="FFFF0000"/>
      </left>
      <right style="thin">
        <color indexed="64"/>
      </right>
      <top style="hair">
        <color indexed="64"/>
      </top>
      <bottom style="thin">
        <color indexed="64"/>
      </bottom>
      <diagonal/>
    </border>
    <border>
      <left style="thin">
        <color indexed="64"/>
      </left>
      <right style="medium">
        <color rgb="FFFF0000"/>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rgb="FFFF0000"/>
      </left>
      <right style="thin">
        <color indexed="64"/>
      </right>
      <top style="double">
        <color indexed="64"/>
      </top>
      <bottom style="thin">
        <color indexed="64"/>
      </bottom>
      <diagonal/>
    </border>
    <border>
      <left style="medium">
        <color rgb="FFFF0000"/>
      </left>
      <right style="thin">
        <color indexed="64"/>
      </right>
      <top style="thin">
        <color indexed="64"/>
      </top>
      <bottom/>
      <diagonal/>
    </border>
    <border>
      <left style="medium">
        <color rgb="FFFF0000"/>
      </left>
      <right style="thin">
        <color indexed="64"/>
      </right>
      <top style="medium">
        <color indexed="64"/>
      </top>
      <bottom style="medium">
        <color indexed="64"/>
      </bottom>
      <diagonal/>
    </border>
    <border>
      <left/>
      <right style="thick">
        <color indexed="64"/>
      </right>
      <top style="hair">
        <color indexed="64"/>
      </top>
      <bottom style="double">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rgb="FFFF0000"/>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right/>
      <top style="hair">
        <color indexed="64"/>
      </top>
      <bottom style="hair">
        <color indexed="64"/>
      </bottom>
      <diagonal/>
    </border>
    <border>
      <left/>
      <right style="medium">
        <color indexed="64"/>
      </right>
      <top/>
      <bottom style="hair">
        <color indexed="64"/>
      </bottom>
      <diagonal/>
    </border>
    <border>
      <left style="medium">
        <color indexed="64"/>
      </left>
      <right style="thick">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ck">
        <color indexed="64"/>
      </right>
      <top style="hair">
        <color indexed="64"/>
      </top>
      <bottom/>
      <diagonal/>
    </border>
    <border>
      <left/>
      <right style="thick">
        <color indexed="64"/>
      </right>
      <top style="hair">
        <color indexed="64"/>
      </top>
      <bottom style="hair">
        <color indexed="64"/>
      </bottom>
      <diagonal/>
    </border>
    <border>
      <left/>
      <right style="thick">
        <color indexed="64"/>
      </right>
      <top style="double">
        <color indexed="64"/>
      </top>
      <bottom style="thick">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right style="thick">
        <color indexed="64"/>
      </right>
      <top style="medium">
        <color indexed="64"/>
      </top>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double">
        <color indexed="64"/>
      </top>
      <bottom style="hair">
        <color indexed="64"/>
      </bottom>
      <diagonal/>
    </border>
    <border>
      <left/>
      <right style="medium">
        <color indexed="10"/>
      </right>
      <top/>
      <bottom style="thin">
        <color indexed="64"/>
      </bottom>
      <diagonal/>
    </border>
    <border>
      <left style="thin">
        <color indexed="64"/>
      </left>
      <right style="medium">
        <color indexed="10"/>
      </right>
      <top style="thin">
        <color indexed="64"/>
      </top>
      <bottom/>
      <diagonal/>
    </border>
    <border>
      <left style="thin">
        <color indexed="64"/>
      </left>
      <right style="thick">
        <color indexed="64"/>
      </right>
      <top style="thin">
        <color indexed="64"/>
      </top>
      <bottom style="double">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10"/>
      </left>
      <right style="thin">
        <color indexed="64"/>
      </right>
      <top style="thin">
        <color indexed="64"/>
      </top>
      <bottom style="thick">
        <color indexed="64"/>
      </bottom>
      <diagonal/>
    </border>
    <border>
      <left style="thin">
        <color indexed="64"/>
      </left>
      <right style="medium">
        <color indexed="10"/>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diagonal/>
    </border>
    <border>
      <left style="thick">
        <color indexed="10"/>
      </left>
      <right style="thin">
        <color indexed="64"/>
      </right>
      <top style="medium">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ck">
        <color indexed="10"/>
      </left>
      <right style="thin">
        <color indexed="64"/>
      </right>
      <top style="medium">
        <color indexed="64"/>
      </top>
      <bottom style="double">
        <color indexed="64"/>
      </bottom>
      <diagonal/>
    </border>
    <border>
      <left style="thin">
        <color indexed="64"/>
      </left>
      <right style="medium">
        <color rgb="FFFF0000"/>
      </right>
      <top style="hair">
        <color indexed="64"/>
      </top>
      <bottom style="medium">
        <color indexed="64"/>
      </bottom>
      <diagonal/>
    </border>
    <border>
      <left/>
      <right style="thick">
        <color indexed="64"/>
      </right>
      <top style="hair">
        <color indexed="64"/>
      </top>
      <bottom style="medium">
        <color indexed="64"/>
      </bottom>
      <diagonal/>
    </border>
    <border>
      <left style="medium">
        <color rgb="FFFF0000"/>
      </left>
      <right style="thin">
        <color indexed="64"/>
      </right>
      <top/>
      <bottom style="thin">
        <color indexed="64"/>
      </bottom>
      <diagonal/>
    </border>
    <border>
      <left style="thin">
        <color indexed="64"/>
      </left>
      <right style="thick">
        <color indexed="64"/>
      </right>
      <top style="hair">
        <color indexed="64"/>
      </top>
      <bottom style="medium">
        <color indexed="64"/>
      </bottom>
      <diagonal/>
    </border>
    <border>
      <left style="thick">
        <color indexed="10"/>
      </left>
      <right style="thin">
        <color indexed="64"/>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right/>
      <top style="thin">
        <color indexed="64"/>
      </top>
      <bottom style="hair">
        <color indexed="64"/>
      </bottom>
      <diagonal/>
    </border>
    <border>
      <left style="thin">
        <color indexed="64"/>
      </left>
      <right style="medium">
        <color rgb="FFFF0000"/>
      </right>
      <top/>
      <bottom style="medium">
        <color indexed="64"/>
      </bottom>
      <diagonal/>
    </border>
    <border>
      <left style="thin">
        <color indexed="64"/>
      </left>
      <right/>
      <top style="medium">
        <color indexed="64"/>
      </top>
      <bottom/>
      <diagonal/>
    </border>
    <border>
      <left/>
      <right/>
      <top style="hair">
        <color indexed="64"/>
      </top>
      <bottom style="double">
        <color indexed="64"/>
      </bottom>
      <diagonal/>
    </border>
    <border>
      <left style="medium">
        <color rgb="FFFF0000"/>
      </left>
      <right style="thin">
        <color indexed="64"/>
      </right>
      <top style="thin">
        <color indexed="64"/>
      </top>
      <bottom style="hair">
        <color indexed="64"/>
      </bottom>
      <diagonal/>
    </border>
    <border>
      <left style="medium">
        <color rgb="FFFF0000"/>
      </left>
      <right style="thin">
        <color indexed="64"/>
      </right>
      <top/>
      <bottom style="medium">
        <color indexed="64"/>
      </bottom>
      <diagonal/>
    </border>
    <border>
      <left style="thin">
        <color indexed="64"/>
      </left>
      <right style="thin">
        <color indexed="64"/>
      </right>
      <top style="hair">
        <color indexed="64"/>
      </top>
      <bottom/>
      <diagonal/>
    </border>
    <border>
      <left style="thick">
        <color indexed="64"/>
      </left>
      <right style="thick">
        <color indexed="64"/>
      </right>
      <top style="thin">
        <color indexed="64"/>
      </top>
      <bottom style="double">
        <color indexed="64"/>
      </bottom>
      <diagonal/>
    </border>
    <border>
      <left/>
      <right style="medium">
        <color indexed="10"/>
      </right>
      <top style="double">
        <color indexed="64"/>
      </top>
      <bottom/>
      <diagonal/>
    </border>
    <border>
      <left style="thin">
        <color indexed="64"/>
      </left>
      <right style="thick">
        <color indexed="64"/>
      </right>
      <top style="thin">
        <color indexed="64"/>
      </top>
      <bottom style="thin">
        <color indexed="64"/>
      </bottom>
      <diagonal/>
    </border>
    <border>
      <left/>
      <right style="thick">
        <color indexed="64"/>
      </right>
      <top style="medium">
        <color indexed="64"/>
      </top>
      <bottom style="medium">
        <color indexed="64"/>
      </bottom>
      <diagonal/>
    </border>
    <border>
      <left style="thin">
        <color indexed="64"/>
      </left>
      <right style="medium">
        <color indexed="10"/>
      </right>
      <top style="hair">
        <color indexed="64"/>
      </top>
      <bottom style="thin">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medium">
        <color indexed="64"/>
      </bottom>
      <diagonal/>
    </border>
  </borders>
  <cellStyleXfs count="65">
    <xf numFmtId="0" fontId="0" fillId="0" borderId="0"/>
    <xf numFmtId="0" fontId="2" fillId="0" borderId="0"/>
    <xf numFmtId="0" fontId="7" fillId="0" borderId="0"/>
    <xf numFmtId="0" fontId="27" fillId="0" borderId="0"/>
    <xf numFmtId="0" fontId="27" fillId="0" borderId="0"/>
    <xf numFmtId="0" fontId="7" fillId="0" borderId="0"/>
    <xf numFmtId="168" fontId="45" fillId="0" borderId="0" applyFont="0" applyFill="0" applyBorder="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7" fillId="25"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1" fillId="0" borderId="0"/>
    <xf numFmtId="9" fontId="7" fillId="0" borderId="0" applyFont="0" applyFill="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32" borderId="0" applyNumberFormat="0" applyBorder="0" applyAlignment="0" applyProtection="0"/>
    <xf numFmtId="0" fontId="7" fillId="33" borderId="1" applyNumberFormat="0" applyFont="0" applyAlignment="0" applyProtection="0"/>
    <xf numFmtId="0" fontId="7" fillId="33" borderId="1" applyNumberFormat="0" applyFont="0" applyAlignment="0" applyProtection="0"/>
    <xf numFmtId="0" fontId="7" fillId="33" borderId="1" applyNumberFormat="0" applyFont="0" applyAlignment="0" applyProtection="0"/>
    <xf numFmtId="0" fontId="48" fillId="34" borderId="64" applyNumberFormat="0" applyAlignment="0" applyProtection="0"/>
    <xf numFmtId="0" fontId="48" fillId="34" borderId="64" applyNumberFormat="0" applyAlignment="0" applyProtection="0"/>
    <xf numFmtId="0" fontId="48" fillId="34" borderId="64" applyNumberFormat="0" applyAlignment="0" applyProtection="0"/>
    <xf numFmtId="0" fontId="49" fillId="17" borderId="0" applyNumberFormat="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65" applyNumberFormat="0" applyFill="0" applyAlignment="0" applyProtection="0"/>
    <xf numFmtId="0" fontId="53" fillId="0" borderId="66" applyNumberFormat="0" applyFill="0" applyAlignment="0" applyProtection="0"/>
    <xf numFmtId="0" fontId="54" fillId="0" borderId="67"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35" borderId="0" applyNumberFormat="0" applyBorder="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8" fillId="34" borderId="69" applyNumberFormat="0" applyAlignment="0" applyProtection="0"/>
    <xf numFmtId="0" fontId="58" fillId="34" borderId="69" applyNumberFormat="0" applyAlignment="0" applyProtection="0"/>
    <xf numFmtId="0" fontId="58" fillId="34" borderId="69" applyNumberFormat="0" applyAlignment="0" applyProtection="0"/>
    <xf numFmtId="0" fontId="59" fillId="20" borderId="64" applyNumberFormat="0" applyAlignment="0" applyProtection="0"/>
    <xf numFmtId="0" fontId="59" fillId="20" borderId="64" applyNumberFormat="0" applyAlignment="0" applyProtection="0"/>
    <xf numFmtId="0" fontId="59" fillId="20" borderId="64" applyNumberFormat="0" applyAlignment="0" applyProtection="0"/>
    <xf numFmtId="0" fontId="60" fillId="16" borderId="0" applyNumberFormat="0" applyBorder="0" applyAlignment="0" applyProtection="0"/>
    <xf numFmtId="0" fontId="61" fillId="36" borderId="70" applyNumberFormat="0" applyAlignment="0" applyProtection="0"/>
    <xf numFmtId="0" fontId="62" fillId="0" borderId="71" applyNumberFormat="0" applyFill="0" applyAlignment="0" applyProtection="0"/>
    <xf numFmtId="0" fontId="54" fillId="0" borderId="67" applyNumberFormat="0" applyFill="0" applyAlignment="0" applyProtection="0"/>
    <xf numFmtId="0" fontId="2" fillId="0" borderId="0"/>
    <xf numFmtId="0" fontId="2" fillId="0" borderId="0"/>
    <xf numFmtId="0" fontId="2" fillId="0" borderId="0"/>
    <xf numFmtId="0" fontId="2" fillId="0" borderId="0"/>
  </cellStyleXfs>
  <cellXfs count="1508">
    <xf numFmtId="0" fontId="0" fillId="0" borderId="0" xfId="0"/>
    <xf numFmtId="0" fontId="2" fillId="0" borderId="0" xfId="1"/>
    <xf numFmtId="0" fontId="7" fillId="0" borderId="16" xfId="2" applyBorder="1" applyProtection="1">
      <protection hidden="1"/>
    </xf>
    <xf numFmtId="165" fontId="21" fillId="0" borderId="16" xfId="2" applyNumberFormat="1" applyFont="1" applyBorder="1" applyAlignment="1" applyProtection="1">
      <alignment horizontal="center"/>
      <protection hidden="1"/>
    </xf>
    <xf numFmtId="0" fontId="21" fillId="0" borderId="17" xfId="2" applyFont="1" applyBorder="1" applyAlignment="1" applyProtection="1">
      <alignment horizontal="center"/>
      <protection hidden="1"/>
    </xf>
    <xf numFmtId="165" fontId="21" fillId="0" borderId="17" xfId="2" applyNumberFormat="1" applyFont="1" applyBorder="1" applyAlignment="1" applyProtection="1">
      <alignment horizontal="center"/>
      <protection hidden="1"/>
    </xf>
    <xf numFmtId="0" fontId="21" fillId="0" borderId="8" xfId="2" applyFont="1" applyBorder="1" applyAlignment="1" applyProtection="1">
      <alignment horizontal="center"/>
      <protection hidden="1"/>
    </xf>
    <xf numFmtId="0" fontId="7" fillId="0" borderId="18" xfId="2" applyBorder="1" applyProtection="1">
      <protection hidden="1"/>
    </xf>
    <xf numFmtId="0" fontId="22" fillId="0" borderId="16" xfId="2" applyFont="1" applyFill="1" applyBorder="1" applyAlignment="1" applyProtection="1">
      <alignment horizontal="right" vertical="center"/>
      <protection hidden="1"/>
    </xf>
    <xf numFmtId="0" fontId="23" fillId="0" borderId="18" xfId="2" applyFont="1" applyBorder="1" applyProtection="1">
      <protection hidden="1"/>
    </xf>
    <xf numFmtId="0" fontId="7" fillId="0" borderId="10" xfId="2" applyFont="1" applyBorder="1" applyProtection="1">
      <protection hidden="1"/>
    </xf>
    <xf numFmtId="0" fontId="22" fillId="0" borderId="10" xfId="2" applyFont="1" applyFill="1" applyBorder="1" applyAlignment="1" applyProtection="1">
      <alignment horizontal="right" vertical="center"/>
      <protection hidden="1"/>
    </xf>
    <xf numFmtId="0" fontId="7" fillId="0" borderId="10" xfId="2" applyBorder="1" applyProtection="1">
      <protection hidden="1"/>
    </xf>
    <xf numFmtId="0" fontId="23" fillId="0" borderId="10" xfId="2" applyFont="1" applyBorder="1" applyProtection="1">
      <protection hidden="1"/>
    </xf>
    <xf numFmtId="0" fontId="7" fillId="0" borderId="8" xfId="2" applyBorder="1" applyProtection="1">
      <protection hidden="1"/>
    </xf>
    <xf numFmtId="0" fontId="7" fillId="0" borderId="19" xfId="2" applyBorder="1" applyProtection="1">
      <protection hidden="1"/>
    </xf>
    <xf numFmtId="0" fontId="23" fillId="0" borderId="19" xfId="2" applyFont="1" applyBorder="1" applyProtection="1">
      <protection hidden="1"/>
    </xf>
    <xf numFmtId="0" fontId="7" fillId="0" borderId="19" xfId="2" applyFont="1" applyBorder="1" applyProtection="1">
      <protection hidden="1"/>
    </xf>
    <xf numFmtId="0" fontId="22" fillId="0" borderId="10" xfId="2" applyFont="1" applyFill="1" applyBorder="1" applyAlignment="1" applyProtection="1">
      <alignment horizontal="right" vertical="center" readingOrder="2"/>
      <protection hidden="1"/>
    </xf>
    <xf numFmtId="0" fontId="7" fillId="8" borderId="10" xfId="2" applyFont="1" applyFill="1" applyBorder="1" applyProtection="1">
      <protection hidden="1"/>
    </xf>
    <xf numFmtId="0" fontId="7" fillId="0" borderId="23" xfId="2" applyFill="1" applyBorder="1" applyProtection="1">
      <protection hidden="1"/>
    </xf>
    <xf numFmtId="0" fontId="7" fillId="8" borderId="8" xfId="2" applyFill="1" applyBorder="1" applyProtection="1">
      <protection hidden="1"/>
    </xf>
    <xf numFmtId="0" fontId="23" fillId="8" borderId="10" xfId="2" applyFont="1" applyFill="1" applyBorder="1" applyProtection="1">
      <protection hidden="1"/>
    </xf>
    <xf numFmtId="0" fontId="7" fillId="8" borderId="10" xfId="2" applyFill="1" applyBorder="1" applyProtection="1">
      <protection hidden="1"/>
    </xf>
    <xf numFmtId="0" fontId="28" fillId="0" borderId="0" xfId="3" applyFont="1" applyFill="1" applyAlignment="1" applyProtection="1">
      <alignment horizontal="center"/>
    </xf>
    <xf numFmtId="49" fontId="27" fillId="0" borderId="0" xfId="4" applyNumberFormat="1" applyAlignment="1">
      <alignment horizontal="left"/>
    </xf>
    <xf numFmtId="0" fontId="27" fillId="0" borderId="0" xfId="4"/>
    <xf numFmtId="0" fontId="29" fillId="0" borderId="0" xfId="3" applyFont="1" applyAlignment="1" applyProtection="1">
      <alignment readingOrder="2"/>
    </xf>
    <xf numFmtId="0" fontId="27" fillId="0" borderId="0" xfId="4" applyAlignment="1" applyProtection="1">
      <alignment horizontal="left"/>
    </xf>
    <xf numFmtId="0" fontId="30" fillId="0" borderId="0" xfId="3" applyFont="1" applyFill="1" applyAlignment="1" applyProtection="1">
      <alignment readingOrder="2"/>
    </xf>
    <xf numFmtId="0" fontId="27" fillId="0" borderId="0" xfId="3" applyAlignment="1">
      <alignment horizontal="right" vertical="center"/>
    </xf>
    <xf numFmtId="0" fontId="27" fillId="0" borderId="0" xfId="4" applyAlignment="1" applyProtection="1">
      <alignment horizontal="fill" vertical="center"/>
    </xf>
    <xf numFmtId="0" fontId="27" fillId="0" borderId="0" xfId="4" applyAlignment="1">
      <alignment vertical="center"/>
    </xf>
    <xf numFmtId="0" fontId="29" fillId="0" borderId="0" xfId="3" applyFont="1" applyAlignment="1" applyProtection="1">
      <alignment horizontal="right" vertical="center" readingOrder="2"/>
    </xf>
    <xf numFmtId="0" fontId="29" fillId="0" borderId="0" xfId="3" applyFont="1" applyAlignment="1" applyProtection="1">
      <alignment vertical="center" readingOrder="2"/>
    </xf>
    <xf numFmtId="0" fontId="30" fillId="0" borderId="0" xfId="3" applyFont="1" applyFill="1" applyAlignment="1" applyProtection="1">
      <alignment vertical="center" readingOrder="2"/>
    </xf>
    <xf numFmtId="0" fontId="31" fillId="0" borderId="0" xfId="3" applyFont="1" applyAlignment="1" applyProtection="1">
      <alignment horizontal="right" vertical="center" readingOrder="2"/>
    </xf>
    <xf numFmtId="0" fontId="32" fillId="0" borderId="0" xfId="3" applyFont="1" applyFill="1" applyAlignment="1" applyProtection="1">
      <alignment horizontal="right" vertical="center" readingOrder="2"/>
    </xf>
    <xf numFmtId="0" fontId="33" fillId="0" borderId="0" xfId="3" applyFont="1" applyAlignment="1">
      <alignment horizontal="center" vertical="center"/>
    </xf>
    <xf numFmtId="0" fontId="34" fillId="0" borderId="0" xfId="4" applyFont="1" applyAlignment="1">
      <alignment vertical="center"/>
    </xf>
    <xf numFmtId="0" fontId="29" fillId="0" borderId="0" xfId="3" applyFont="1" applyAlignment="1" applyProtection="1">
      <alignment vertical="center"/>
    </xf>
    <xf numFmtId="49" fontId="35" fillId="0" borderId="0" xfId="4" applyNumberFormat="1" applyFont="1" applyAlignment="1">
      <alignment horizontal="left" vertical="center"/>
    </xf>
    <xf numFmtId="0" fontId="29" fillId="0" borderId="0" xfId="3" applyFont="1" applyAlignment="1" applyProtection="1">
      <alignment horizontal="right" vertical="center"/>
    </xf>
    <xf numFmtId="0" fontId="29" fillId="0" borderId="0" xfId="3" applyFont="1" applyAlignment="1" applyProtection="1">
      <alignment horizontal="right" vertical="center" readingOrder="1"/>
    </xf>
    <xf numFmtId="0" fontId="29" fillId="0" borderId="0" xfId="3" applyFont="1" applyAlignment="1">
      <alignment horizontal="right" vertical="center"/>
    </xf>
    <xf numFmtId="0" fontId="36" fillId="0" borderId="0" xfId="3" applyFont="1" applyAlignment="1" applyProtection="1">
      <alignment horizontal="right" vertical="center"/>
    </xf>
    <xf numFmtId="0" fontId="27" fillId="0" borderId="0" xfId="3" applyAlignment="1">
      <alignment horizontal="right"/>
    </xf>
    <xf numFmtId="0" fontId="2" fillId="0" borderId="0" xfId="1" quotePrefix="1"/>
    <xf numFmtId="0" fontId="7" fillId="0" borderId="0" xfId="5"/>
    <xf numFmtId="0" fontId="7" fillId="0" borderId="0" xfId="5" quotePrefix="1"/>
    <xf numFmtId="0" fontId="0" fillId="0" borderId="0" xfId="0" quotePrefix="1"/>
    <xf numFmtId="0" fontId="2" fillId="0" borderId="0" xfId="1" applyProtection="1">
      <protection hidden="1"/>
    </xf>
    <xf numFmtId="0" fontId="19" fillId="0" borderId="47" xfId="1" applyFont="1" applyFill="1" applyBorder="1" applyAlignment="1" applyProtection="1">
      <alignment horizontal="center" vertical="center" wrapText="1"/>
      <protection hidden="1"/>
    </xf>
    <xf numFmtId="0" fontId="19" fillId="0" borderId="46" xfId="1" applyFont="1" applyFill="1" applyBorder="1" applyAlignment="1" applyProtection="1">
      <alignment horizontal="center" vertical="center" wrapText="1"/>
      <protection hidden="1"/>
    </xf>
    <xf numFmtId="0" fontId="19" fillId="0" borderId="49" xfId="1" applyFont="1" applyFill="1" applyBorder="1" applyAlignment="1" applyProtection="1">
      <alignment horizontal="center" vertical="center" wrapText="1"/>
      <protection hidden="1"/>
    </xf>
    <xf numFmtId="0" fontId="19" fillId="13" borderId="45" xfId="1" applyFont="1" applyFill="1" applyBorder="1" applyProtection="1">
      <protection hidden="1"/>
    </xf>
    <xf numFmtId="0" fontId="37" fillId="0" borderId="0" xfId="61" applyFont="1" applyProtection="1">
      <protection hidden="1"/>
    </xf>
    <xf numFmtId="0" fontId="44" fillId="0" borderId="0" xfId="61" applyFont="1" applyFill="1" applyAlignment="1" applyProtection="1">
      <alignment horizontal="left" vertical="center"/>
      <protection hidden="1"/>
    </xf>
    <xf numFmtId="0" fontId="37" fillId="0" borderId="0" xfId="61" applyFont="1" applyFill="1" applyAlignment="1" applyProtection="1">
      <alignment horizontal="centerContinuous"/>
      <protection hidden="1"/>
    </xf>
    <xf numFmtId="0" fontId="44" fillId="0" borderId="0" xfId="61" applyFont="1" applyFill="1" applyAlignment="1" applyProtection="1">
      <alignment horizontal="right" vertical="center"/>
      <protection hidden="1"/>
    </xf>
    <xf numFmtId="0" fontId="37" fillId="0" borderId="0" xfId="61" applyFont="1"/>
    <xf numFmtId="0" fontId="37" fillId="0" borderId="0" xfId="61" applyFont="1" applyFill="1" applyAlignment="1" applyProtection="1">
      <alignment horizontal="left" vertical="center"/>
      <protection hidden="1"/>
    </xf>
    <xf numFmtId="0" fontId="44" fillId="0" borderId="0" xfId="61" applyFont="1" applyFill="1" applyAlignment="1" applyProtection="1">
      <alignment horizontal="centerContinuous"/>
      <protection hidden="1"/>
    </xf>
    <xf numFmtId="0" fontId="37" fillId="0" borderId="0" xfId="61" applyFont="1" applyFill="1" applyAlignment="1" applyProtection="1">
      <alignment horizontal="right" vertical="center"/>
      <protection hidden="1"/>
    </xf>
    <xf numFmtId="0" fontId="43" fillId="0" borderId="0" xfId="61" applyFont="1" applyFill="1" applyAlignment="1" applyProtection="1">
      <alignment horizontal="left" vertical="center"/>
      <protection hidden="1"/>
    </xf>
    <xf numFmtId="0" fontId="42" fillId="0" borderId="0" xfId="61" applyFont="1" applyFill="1" applyAlignment="1" applyProtection="1">
      <alignment horizontal="centerContinuous"/>
      <protection hidden="1"/>
    </xf>
    <xf numFmtId="0" fontId="43" fillId="0" borderId="0" xfId="61" applyFont="1" applyFill="1" applyAlignment="1" applyProtection="1">
      <alignment horizontal="right" vertical="center"/>
      <protection hidden="1"/>
    </xf>
    <xf numFmtId="0" fontId="35" fillId="0" borderId="0" xfId="61" applyFont="1" applyFill="1" applyAlignment="1" applyProtection="1">
      <alignment horizontal="centerContinuous"/>
      <protection hidden="1"/>
    </xf>
    <xf numFmtId="164" fontId="41" fillId="7" borderId="34" xfId="61" applyNumberFormat="1" applyFont="1" applyFill="1" applyBorder="1" applyAlignment="1" applyProtection="1">
      <alignment horizontal="centerContinuous" vertical="center"/>
      <protection hidden="1"/>
    </xf>
    <xf numFmtId="164" fontId="41" fillId="7" borderId="54" xfId="61" applyNumberFormat="1" applyFont="1" applyFill="1" applyBorder="1" applyAlignment="1" applyProtection="1">
      <alignment horizontal="centerContinuous" vertical="center"/>
      <protection hidden="1"/>
    </xf>
    <xf numFmtId="164" fontId="41" fillId="6" borderId="56" xfId="61" applyNumberFormat="1" applyFont="1" applyFill="1" applyBorder="1" applyAlignment="1" applyProtection="1">
      <alignment horizontal="centerContinuous" vertical="center"/>
      <protection hidden="1"/>
    </xf>
    <xf numFmtId="164" fontId="41" fillId="6" borderId="34" xfId="61" applyNumberFormat="1" applyFont="1" applyFill="1" applyBorder="1" applyAlignment="1" applyProtection="1">
      <alignment horizontal="centerContinuous" vertical="center"/>
      <protection hidden="1"/>
    </xf>
    <xf numFmtId="164" fontId="41" fillId="6" borderId="97" xfId="61" applyNumberFormat="1" applyFont="1" applyFill="1" applyBorder="1" applyAlignment="1" applyProtection="1">
      <alignment horizontal="centerContinuous" vertical="center"/>
      <protection hidden="1"/>
    </xf>
    <xf numFmtId="164" fontId="41" fillId="11" borderId="38" xfId="61" applyNumberFormat="1" applyFont="1" applyFill="1" applyBorder="1" applyAlignment="1" applyProtection="1">
      <alignment horizontal="centerContinuous" vertical="center"/>
      <protection hidden="1"/>
    </xf>
    <xf numFmtId="164" fontId="41" fillId="11" borderId="34" xfId="61" applyNumberFormat="1" applyFont="1" applyFill="1" applyBorder="1" applyAlignment="1" applyProtection="1">
      <alignment horizontal="centerContinuous" vertical="center"/>
      <protection hidden="1"/>
    </xf>
    <xf numFmtId="0" fontId="29" fillId="12" borderId="55" xfId="62" applyFont="1" applyFill="1" applyBorder="1" applyProtection="1">
      <protection hidden="1"/>
    </xf>
    <xf numFmtId="0" fontId="40" fillId="0" borderId="54" xfId="61" applyFont="1" applyFill="1" applyBorder="1" applyAlignment="1" applyProtection="1">
      <alignment horizontal="center" vertical="center" wrapText="1"/>
      <protection hidden="1"/>
    </xf>
    <xf numFmtId="0" fontId="40" fillId="0" borderId="38" xfId="61" applyFont="1" applyFill="1" applyBorder="1" applyAlignment="1" applyProtection="1">
      <alignment horizontal="center" vertical="center" wrapText="1"/>
      <protection hidden="1"/>
    </xf>
    <xf numFmtId="0" fontId="39" fillId="11" borderId="53" xfId="61" applyFont="1" applyFill="1" applyBorder="1" applyAlignment="1" applyProtection="1">
      <alignment horizontal="center" vertical="center"/>
      <protection hidden="1"/>
    </xf>
    <xf numFmtId="0" fontId="39" fillId="11" borderId="96" xfId="61" applyFont="1" applyFill="1" applyBorder="1" applyAlignment="1" applyProtection="1">
      <alignment horizontal="center" vertical="center"/>
      <protection hidden="1"/>
    </xf>
    <xf numFmtId="0" fontId="39" fillId="11" borderId="98" xfId="61" applyFont="1" applyFill="1" applyBorder="1" applyAlignment="1" applyProtection="1">
      <alignment horizontal="center" vertical="center"/>
      <protection hidden="1"/>
    </xf>
    <xf numFmtId="0" fontId="39" fillId="11" borderId="38" xfId="61" applyFont="1" applyFill="1" applyBorder="1" applyAlignment="1" applyProtection="1">
      <alignment horizontal="center" vertical="center"/>
      <protection hidden="1"/>
    </xf>
    <xf numFmtId="0" fontId="40" fillId="0" borderId="53" xfId="61" applyFont="1" applyFill="1" applyBorder="1" applyAlignment="1" applyProtection="1">
      <alignment horizontal="center" vertical="center" wrapText="1"/>
      <protection hidden="1"/>
    </xf>
    <xf numFmtId="0" fontId="19" fillId="13" borderId="52" xfId="61" applyFont="1" applyFill="1" applyBorder="1" applyProtection="1">
      <protection hidden="1"/>
    </xf>
    <xf numFmtId="0" fontId="29" fillId="12" borderId="50" xfId="62" applyFont="1" applyFill="1" applyBorder="1" applyProtection="1">
      <protection hidden="1"/>
    </xf>
    <xf numFmtId="0" fontId="40" fillId="0" borderId="33" xfId="61" applyFont="1" applyFill="1" applyBorder="1" applyAlignment="1" applyProtection="1">
      <alignment horizontal="center" vertical="center"/>
      <protection hidden="1"/>
    </xf>
    <xf numFmtId="0" fontId="40" fillId="0" borderId="31" xfId="61" applyFont="1" applyFill="1" applyBorder="1" applyAlignment="1" applyProtection="1">
      <alignment horizontal="center" vertical="center"/>
      <protection hidden="1"/>
    </xf>
    <xf numFmtId="0" fontId="39" fillId="11" borderId="99" xfId="61" applyFont="1" applyFill="1" applyBorder="1" applyAlignment="1" applyProtection="1">
      <alignment horizontal="centerContinuous" vertical="center"/>
      <protection hidden="1"/>
    </xf>
    <xf numFmtId="0" fontId="39" fillId="11" borderId="17" xfId="61" applyFont="1" applyFill="1" applyBorder="1" applyAlignment="1" applyProtection="1">
      <alignment horizontal="centerContinuous" vertical="center"/>
      <protection hidden="1"/>
    </xf>
    <xf numFmtId="0" fontId="39" fillId="11" borderId="100" xfId="61" applyFont="1" applyFill="1" applyBorder="1" applyAlignment="1" applyProtection="1">
      <alignment horizontal="centerContinuous" vertical="center"/>
      <protection hidden="1"/>
    </xf>
    <xf numFmtId="0" fontId="39" fillId="11" borderId="101" xfId="61" applyFont="1" applyFill="1" applyBorder="1" applyAlignment="1" applyProtection="1">
      <alignment horizontal="centerContinuous" vertical="center"/>
      <protection hidden="1"/>
    </xf>
    <xf numFmtId="0" fontId="39" fillId="11" borderId="102" xfId="61" applyFont="1" applyFill="1" applyBorder="1" applyAlignment="1" applyProtection="1">
      <alignment horizontal="centerContinuous" vertical="center"/>
      <protection hidden="1"/>
    </xf>
    <xf numFmtId="0" fontId="40" fillId="0" borderId="0" xfId="61" applyFont="1" applyFill="1" applyBorder="1" applyAlignment="1" applyProtection="1">
      <alignment horizontal="center" vertical="center"/>
      <protection hidden="1"/>
    </xf>
    <xf numFmtId="0" fontId="19" fillId="13" borderId="51" xfId="61" applyFont="1" applyFill="1" applyBorder="1" applyProtection="1">
      <protection hidden="1"/>
    </xf>
    <xf numFmtId="0" fontId="19" fillId="0" borderId="47" xfId="63" applyFont="1" applyFill="1" applyBorder="1" applyAlignment="1" applyProtection="1">
      <alignment horizontal="center" vertical="center" wrapText="1"/>
      <protection hidden="1"/>
    </xf>
    <xf numFmtId="0" fontId="19" fillId="0" borderId="49" xfId="63" applyFont="1" applyFill="1" applyBorder="1" applyAlignment="1" applyProtection="1">
      <alignment horizontal="center" vertical="center" wrapText="1"/>
      <protection hidden="1"/>
    </xf>
    <xf numFmtId="0" fontId="39" fillId="11" borderId="49" xfId="61" applyFont="1" applyFill="1" applyBorder="1" applyAlignment="1" applyProtection="1">
      <alignment horizontal="center" vertical="center"/>
      <protection hidden="1"/>
    </xf>
    <xf numFmtId="0" fontId="39" fillId="11" borderId="48" xfId="61" applyFont="1" applyFill="1" applyBorder="1" applyAlignment="1" applyProtection="1">
      <alignment horizontal="center" vertical="center"/>
      <protection hidden="1"/>
    </xf>
    <xf numFmtId="0" fontId="39" fillId="11" borderId="47" xfId="61" applyFont="1" applyFill="1" applyBorder="1" applyAlignment="1" applyProtection="1">
      <alignment horizontal="center" vertical="center"/>
      <protection hidden="1"/>
    </xf>
    <xf numFmtId="0" fontId="39" fillId="11" borderId="103" xfId="61" applyFont="1" applyFill="1" applyBorder="1" applyAlignment="1" applyProtection="1">
      <alignment horizontal="center" vertical="center"/>
      <protection hidden="1"/>
    </xf>
    <xf numFmtId="0" fontId="39" fillId="11" borderId="104" xfId="61" applyFont="1" applyFill="1" applyBorder="1" applyAlignment="1" applyProtection="1">
      <alignment horizontal="center" vertical="center"/>
      <protection hidden="1"/>
    </xf>
    <xf numFmtId="0" fontId="19" fillId="0" borderId="46" xfId="63" applyFont="1" applyFill="1" applyBorder="1" applyAlignment="1" applyProtection="1">
      <alignment horizontal="center" vertical="center" wrapText="1"/>
      <protection hidden="1"/>
    </xf>
    <xf numFmtId="0" fontId="35" fillId="12" borderId="44" xfId="62" applyFont="1" applyFill="1" applyBorder="1" applyAlignment="1" applyProtection="1">
      <alignment horizontal="center"/>
      <protection hidden="1"/>
    </xf>
    <xf numFmtId="0" fontId="29" fillId="12" borderId="41" xfId="62" applyFont="1" applyFill="1" applyBorder="1" applyAlignment="1" applyProtection="1">
      <alignment horizontal="center"/>
      <protection hidden="1"/>
    </xf>
    <xf numFmtId="0" fontId="29" fillId="12" borderId="43" xfId="62" applyFont="1" applyFill="1" applyBorder="1" applyAlignment="1" applyProtection="1">
      <alignment horizontal="center"/>
      <protection hidden="1"/>
    </xf>
    <xf numFmtId="0" fontId="35" fillId="13" borderId="43" xfId="61" applyFont="1" applyFill="1" applyBorder="1" applyAlignment="1" applyProtection="1">
      <alignment horizontal="centerContinuous"/>
      <protection hidden="1"/>
    </xf>
    <xf numFmtId="0" fontId="35" fillId="13" borderId="42" xfId="61" applyFont="1" applyFill="1" applyBorder="1" applyAlignment="1" applyProtection="1">
      <alignment horizontal="centerContinuous"/>
      <protection hidden="1"/>
    </xf>
    <xf numFmtId="0" fontId="35" fillId="13" borderId="40" xfId="61" applyFont="1" applyFill="1" applyBorder="1" applyAlignment="1" applyProtection="1">
      <alignment horizontal="centerContinuous"/>
      <protection hidden="1"/>
    </xf>
    <xf numFmtId="0" fontId="35" fillId="13" borderId="105" xfId="61" applyFont="1" applyFill="1" applyBorder="1" applyAlignment="1" applyProtection="1">
      <alignment horizontal="centerContinuous"/>
      <protection hidden="1"/>
    </xf>
    <xf numFmtId="0" fontId="35" fillId="13" borderId="106" xfId="61" applyFont="1" applyFill="1" applyBorder="1" applyAlignment="1" applyProtection="1">
      <alignment horizontal="centerContinuous"/>
      <protection hidden="1"/>
    </xf>
    <xf numFmtId="0" fontId="29" fillId="12" borderId="40" xfId="62" applyFont="1" applyFill="1" applyBorder="1" applyAlignment="1" applyProtection="1">
      <alignment horizontal="center"/>
      <protection hidden="1"/>
    </xf>
    <xf numFmtId="0" fontId="29" fillId="12" borderId="39" xfId="62" applyFont="1" applyFill="1" applyBorder="1" applyAlignment="1" applyProtection="1">
      <alignment horizontal="center"/>
      <protection hidden="1"/>
    </xf>
    <xf numFmtId="166" fontId="29" fillId="10" borderId="32" xfId="62" applyNumberFormat="1" applyFont="1" applyFill="1" applyBorder="1" applyAlignment="1" applyProtection="1">
      <alignment horizontal="center"/>
      <protection hidden="1"/>
    </xf>
    <xf numFmtId="0" fontId="39" fillId="11" borderId="35" xfId="62" applyFont="1" applyFill="1" applyBorder="1" applyAlignment="1" applyProtection="1">
      <alignment horizontal="right"/>
      <protection hidden="1"/>
    </xf>
    <xf numFmtId="0" fontId="39" fillId="11" borderId="34" xfId="62" applyFont="1" applyFill="1" applyBorder="1" applyAlignment="1" applyProtection="1">
      <alignment horizontal="right"/>
      <protection hidden="1"/>
    </xf>
    <xf numFmtId="169" fontId="38" fillId="37" borderId="37" xfId="61" applyNumberFormat="1" applyFont="1" applyFill="1" applyBorder="1" applyProtection="1"/>
    <xf numFmtId="169" fontId="38" fillId="0" borderId="36" xfId="61" applyNumberFormat="1" applyFont="1" applyFill="1" applyBorder="1" applyProtection="1">
      <protection locked="0"/>
    </xf>
    <xf numFmtId="169" fontId="38" fillId="0" borderId="35" xfId="61" applyNumberFormat="1" applyFont="1" applyFill="1" applyBorder="1" applyProtection="1">
      <protection locked="0"/>
    </xf>
    <xf numFmtId="169" fontId="38" fillId="37" borderId="107" xfId="61" applyNumberFormat="1" applyFont="1" applyFill="1" applyBorder="1" applyProtection="1"/>
    <xf numFmtId="169" fontId="38" fillId="0" borderId="108" xfId="61" applyNumberFormat="1" applyFont="1" applyFill="1" applyBorder="1" applyProtection="1">
      <protection locked="0"/>
    </xf>
    <xf numFmtId="166" fontId="29" fillId="10" borderId="109" xfId="62" applyNumberFormat="1" applyFont="1" applyFill="1" applyBorder="1" applyAlignment="1" applyProtection="1">
      <alignment horizontal="center"/>
      <protection hidden="1"/>
    </xf>
    <xf numFmtId="0" fontId="39" fillId="11" borderId="29" xfId="62" applyFont="1" applyFill="1" applyBorder="1" applyAlignment="1" applyProtection="1">
      <alignment horizontal="right"/>
      <protection hidden="1"/>
    </xf>
    <xf numFmtId="0" fontId="39" fillId="11" borderId="23" xfId="62" applyFont="1" applyFill="1" applyBorder="1" applyAlignment="1" applyProtection="1">
      <alignment horizontal="right"/>
      <protection hidden="1"/>
    </xf>
    <xf numFmtId="169" fontId="38" fillId="37" borderId="30" xfId="61" applyNumberFormat="1" applyFont="1" applyFill="1" applyBorder="1" applyProtection="1"/>
    <xf numFmtId="169" fontId="38" fillId="0" borderId="19" xfId="61" applyNumberFormat="1" applyFont="1" applyFill="1" applyBorder="1" applyProtection="1">
      <protection locked="0"/>
    </xf>
    <xf numFmtId="169" fontId="38" fillId="0" borderId="29" xfId="61" applyNumberFormat="1" applyFont="1" applyFill="1" applyBorder="1" applyProtection="1">
      <protection locked="0"/>
    </xf>
    <xf numFmtId="169" fontId="38" fillId="37" borderId="110" xfId="61" applyNumberFormat="1" applyFont="1" applyFill="1" applyBorder="1" applyProtection="1"/>
    <xf numFmtId="169" fontId="38" fillId="0" borderId="111" xfId="61" applyNumberFormat="1" applyFont="1" applyFill="1" applyBorder="1" applyProtection="1">
      <protection locked="0"/>
    </xf>
    <xf numFmtId="166" fontId="29" fillId="10" borderId="112" xfId="62" applyNumberFormat="1" applyFont="1" applyFill="1" applyBorder="1" applyAlignment="1" applyProtection="1">
      <alignment horizontal="center"/>
      <protection hidden="1"/>
    </xf>
    <xf numFmtId="0" fontId="39" fillId="11" borderId="113" xfId="62" applyFont="1" applyFill="1" applyBorder="1" applyAlignment="1" applyProtection="1">
      <alignment horizontal="right"/>
      <protection hidden="1"/>
    </xf>
    <xf numFmtId="0" fontId="39" fillId="11" borderId="17" xfId="62" applyFont="1" applyFill="1" applyBorder="1" applyAlignment="1" applyProtection="1">
      <alignment horizontal="right"/>
      <protection hidden="1"/>
    </xf>
    <xf numFmtId="169" fontId="38" fillId="37" borderId="19" xfId="61" applyNumberFormat="1" applyFont="1" applyFill="1" applyBorder="1" applyProtection="1"/>
    <xf numFmtId="169" fontId="38" fillId="37" borderId="33" xfId="61" applyNumberFormat="1" applyFont="1" applyFill="1" applyBorder="1" applyProtection="1"/>
    <xf numFmtId="169" fontId="38" fillId="37" borderId="114" xfId="61" applyNumberFormat="1" applyFont="1" applyFill="1" applyBorder="1" applyProtection="1"/>
    <xf numFmtId="169" fontId="38" fillId="37" borderId="23" xfId="61" applyNumberFormat="1" applyFont="1" applyFill="1" applyBorder="1" applyProtection="1"/>
    <xf numFmtId="0" fontId="39" fillId="11" borderId="14" xfId="62" applyFont="1" applyFill="1" applyBorder="1" applyAlignment="1" applyProtection="1">
      <alignment horizontal="right"/>
      <protection hidden="1"/>
    </xf>
    <xf numFmtId="0" fontId="39" fillId="11" borderId="8" xfId="62" applyFont="1" applyFill="1" applyBorder="1" applyAlignment="1" applyProtection="1">
      <alignment horizontal="right"/>
      <protection hidden="1"/>
    </xf>
    <xf numFmtId="170" fontId="38" fillId="1" borderId="30" xfId="61" applyNumberFormat="1" applyFont="1" applyFill="1" applyBorder="1" applyAlignment="1" applyProtection="1">
      <alignment horizontal="center" vertical="center"/>
      <protection hidden="1"/>
    </xf>
    <xf numFmtId="170" fontId="38" fillId="1" borderId="19" xfId="61" applyNumberFormat="1" applyFont="1" applyFill="1" applyBorder="1" applyAlignment="1" applyProtection="1">
      <alignment horizontal="center" vertical="center"/>
      <protection hidden="1"/>
    </xf>
    <xf numFmtId="169" fontId="38" fillId="0" borderId="115" xfId="61" applyNumberFormat="1" applyFont="1" applyFill="1" applyBorder="1" applyProtection="1">
      <protection locked="0"/>
    </xf>
    <xf numFmtId="170" fontId="38" fillId="1" borderId="110" xfId="61" applyNumberFormat="1" applyFont="1" applyFill="1" applyBorder="1" applyAlignment="1" applyProtection="1">
      <alignment horizontal="center" vertical="center"/>
      <protection hidden="1"/>
    </xf>
    <xf numFmtId="169" fontId="38" fillId="0" borderId="8" xfId="61" applyNumberFormat="1" applyFont="1" applyFill="1" applyBorder="1" applyProtection="1">
      <protection locked="0"/>
    </xf>
    <xf numFmtId="0" fontId="39" fillId="11" borderId="16" xfId="62" applyFont="1" applyFill="1" applyBorder="1" applyAlignment="1" applyProtection="1">
      <alignment horizontal="right"/>
      <protection hidden="1"/>
    </xf>
    <xf numFmtId="166" fontId="29" fillId="10" borderId="28" xfId="62" applyNumberFormat="1" applyFont="1" applyFill="1" applyBorder="1" applyAlignment="1" applyProtection="1">
      <alignment horizontal="center"/>
      <protection hidden="1"/>
    </xf>
    <xf numFmtId="0" fontId="39" fillId="11" borderId="26" xfId="62" applyFont="1" applyFill="1" applyBorder="1" applyAlignment="1" applyProtection="1">
      <alignment horizontal="right"/>
      <protection hidden="1"/>
    </xf>
    <xf numFmtId="0" fontId="39" fillId="11" borderId="25" xfId="62" applyFont="1" applyFill="1" applyBorder="1" applyAlignment="1" applyProtection="1">
      <alignment horizontal="right"/>
      <protection hidden="1"/>
    </xf>
    <xf numFmtId="170" fontId="38" fillId="1" borderId="27" xfId="61" applyNumberFormat="1" applyFont="1" applyFill="1" applyBorder="1" applyAlignment="1" applyProtection="1">
      <alignment horizontal="center" vertical="center"/>
      <protection hidden="1"/>
    </xf>
    <xf numFmtId="170" fontId="38" fillId="1" borderId="25" xfId="61" applyNumberFormat="1" applyFont="1" applyFill="1" applyBorder="1" applyAlignment="1" applyProtection="1">
      <alignment horizontal="center" vertical="center"/>
      <protection hidden="1"/>
    </xf>
    <xf numFmtId="169" fontId="38" fillId="37" borderId="26" xfId="61" applyNumberFormat="1" applyFont="1" applyFill="1" applyBorder="1" applyProtection="1"/>
    <xf numFmtId="170" fontId="38" fillId="1" borderId="116" xfId="61" applyNumberFormat="1" applyFont="1" applyFill="1" applyBorder="1" applyAlignment="1" applyProtection="1">
      <alignment horizontal="center" vertical="center"/>
      <protection hidden="1"/>
    </xf>
    <xf numFmtId="169" fontId="38" fillId="37" borderId="117" xfId="61" applyNumberFormat="1" applyFont="1" applyFill="1" applyBorder="1" applyProtection="1"/>
    <xf numFmtId="169" fontId="38" fillId="37" borderId="25" xfId="61" applyNumberFormat="1" applyFont="1" applyFill="1" applyBorder="1" applyProtection="1"/>
    <xf numFmtId="166" fontId="29" fillId="10" borderId="5" xfId="62" applyNumberFormat="1" applyFont="1" applyFill="1" applyBorder="1" applyAlignment="1" applyProtection="1">
      <alignment horizontal="center"/>
      <protection hidden="1"/>
    </xf>
    <xf numFmtId="0" fontId="38" fillId="0" borderId="0" xfId="61" applyFont="1" applyProtection="1">
      <protection hidden="1"/>
    </xf>
    <xf numFmtId="0" fontId="38" fillId="0" borderId="0" xfId="61" applyFont="1"/>
    <xf numFmtId="164" fontId="41" fillId="11" borderId="34" xfId="61" applyNumberFormat="1" applyFont="1" applyFill="1" applyBorder="1" applyAlignment="1" applyProtection="1">
      <alignment horizontal="center" vertical="center"/>
      <protection hidden="1"/>
    </xf>
    <xf numFmtId="164" fontId="41" fillId="11" borderId="54" xfId="61" applyNumberFormat="1" applyFont="1" applyFill="1" applyBorder="1" applyAlignment="1" applyProtection="1">
      <alignment horizontal="center" vertical="center"/>
      <protection hidden="1"/>
    </xf>
    <xf numFmtId="164" fontId="41" fillId="11" borderId="118" xfId="61" applyNumberFormat="1" applyFont="1" applyFill="1" applyBorder="1" applyAlignment="1" applyProtection="1">
      <alignment horizontal="center" vertical="center"/>
      <protection hidden="1"/>
    </xf>
    <xf numFmtId="164" fontId="41" fillId="11" borderId="119" xfId="61" applyNumberFormat="1" applyFont="1" applyFill="1" applyBorder="1" applyAlignment="1" applyProtection="1">
      <alignment horizontal="center" vertical="center"/>
      <protection hidden="1"/>
    </xf>
    <xf numFmtId="164" fontId="41" fillId="11" borderId="38" xfId="61" applyNumberFormat="1" applyFont="1" applyFill="1" applyBorder="1" applyAlignment="1" applyProtection="1">
      <alignment horizontal="center" vertical="center"/>
      <protection hidden="1"/>
    </xf>
    <xf numFmtId="0" fontId="40" fillId="0" borderId="34" xfId="61" applyFont="1" applyFill="1" applyBorder="1" applyAlignment="1" applyProtection="1">
      <alignment horizontal="center" vertical="center" wrapText="1"/>
      <protection hidden="1"/>
    </xf>
    <xf numFmtId="0" fontId="39" fillId="11" borderId="34" xfId="61" applyFont="1" applyFill="1" applyBorder="1" applyAlignment="1" applyProtection="1">
      <alignment horizontal="center" vertical="center"/>
      <protection hidden="1"/>
    </xf>
    <xf numFmtId="0" fontId="39" fillId="11" borderId="54" xfId="61" applyFont="1" applyFill="1" applyBorder="1" applyAlignment="1" applyProtection="1">
      <alignment horizontal="center" vertical="center"/>
      <protection hidden="1"/>
    </xf>
    <xf numFmtId="0" fontId="39" fillId="11" borderId="118" xfId="61" applyFont="1" applyFill="1" applyBorder="1" applyAlignment="1" applyProtection="1">
      <alignment horizontal="center" vertical="center"/>
      <protection hidden="1"/>
    </xf>
    <xf numFmtId="0" fontId="39" fillId="11" borderId="119" xfId="61" applyFont="1" applyFill="1" applyBorder="1" applyAlignment="1" applyProtection="1">
      <alignment horizontal="center" vertical="center"/>
      <protection hidden="1"/>
    </xf>
    <xf numFmtId="0" fontId="40" fillId="0" borderId="120" xfId="61" applyFont="1" applyFill="1" applyBorder="1" applyAlignment="1" applyProtection="1">
      <alignment horizontal="center" vertical="center" wrapText="1"/>
      <protection hidden="1"/>
    </xf>
    <xf numFmtId="0" fontId="40" fillId="0" borderId="23" xfId="61" applyFont="1" applyFill="1" applyBorder="1" applyAlignment="1" applyProtection="1">
      <alignment horizontal="center" vertical="center"/>
      <protection hidden="1"/>
    </xf>
    <xf numFmtId="0" fontId="39" fillId="11" borderId="31" xfId="61" applyFont="1" applyFill="1" applyBorder="1" applyAlignment="1" applyProtection="1">
      <alignment horizontal="center" vertical="center"/>
      <protection hidden="1"/>
    </xf>
    <xf numFmtId="0" fontId="39" fillId="11" borderId="23" xfId="61" applyFont="1" applyFill="1" applyBorder="1" applyAlignment="1" applyProtection="1">
      <alignment horizontal="center" vertical="center"/>
      <protection hidden="1"/>
    </xf>
    <xf numFmtId="0" fontId="39" fillId="11" borderId="33" xfId="61" applyFont="1" applyFill="1" applyBorder="1" applyAlignment="1" applyProtection="1">
      <alignment horizontal="center" vertical="center"/>
      <protection hidden="1"/>
    </xf>
    <xf numFmtId="0" fontId="39" fillId="11" borderId="121" xfId="61" applyFont="1" applyFill="1" applyBorder="1" applyAlignment="1" applyProtection="1">
      <alignment horizontal="center" vertical="center"/>
      <protection hidden="1"/>
    </xf>
    <xf numFmtId="0" fontId="39" fillId="11" borderId="122" xfId="61" applyFont="1" applyFill="1" applyBorder="1" applyAlignment="1" applyProtection="1">
      <alignment horizontal="center" vertical="center"/>
      <protection hidden="1"/>
    </xf>
    <xf numFmtId="0" fontId="40" fillId="0" borderId="123" xfId="61" applyFont="1" applyFill="1" applyBorder="1" applyAlignment="1" applyProtection="1">
      <alignment horizontal="center" vertical="center"/>
      <protection hidden="1"/>
    </xf>
    <xf numFmtId="0" fontId="19" fillId="0" borderId="48" xfId="1" applyFont="1" applyFill="1" applyBorder="1" applyAlignment="1" applyProtection="1">
      <alignment horizontal="center" vertical="center" wrapText="1"/>
      <protection hidden="1"/>
    </xf>
    <xf numFmtId="0" fontId="39" fillId="11" borderId="124" xfId="61" applyFont="1" applyFill="1" applyBorder="1" applyAlignment="1" applyProtection="1">
      <alignment horizontal="center" vertical="center"/>
      <protection hidden="1"/>
    </xf>
    <xf numFmtId="0" fontId="39" fillId="11" borderId="125" xfId="61" applyFont="1" applyFill="1" applyBorder="1" applyAlignment="1" applyProtection="1">
      <alignment horizontal="center" vertical="center"/>
      <protection hidden="1"/>
    </xf>
    <xf numFmtId="0" fontId="19" fillId="0" borderId="126" xfId="1" applyFont="1" applyFill="1" applyBorder="1" applyAlignment="1" applyProtection="1">
      <alignment horizontal="center" vertical="center" wrapText="1"/>
      <protection hidden="1"/>
    </xf>
    <xf numFmtId="0" fontId="29" fillId="12" borderId="42" xfId="62" applyFont="1" applyFill="1" applyBorder="1" applyAlignment="1" applyProtection="1">
      <alignment horizontal="center"/>
      <protection hidden="1"/>
    </xf>
    <xf numFmtId="0" fontId="35" fillId="13" borderId="127" xfId="61" applyFont="1" applyFill="1" applyBorder="1" applyAlignment="1" applyProtection="1">
      <alignment horizontal="centerContinuous"/>
      <protection hidden="1"/>
    </xf>
    <xf numFmtId="0" fontId="35" fillId="13" borderId="128" xfId="61" applyFont="1" applyFill="1" applyBorder="1" applyAlignment="1" applyProtection="1">
      <alignment horizontal="centerContinuous"/>
      <protection hidden="1"/>
    </xf>
    <xf numFmtId="0" fontId="29" fillId="12" borderId="129" xfId="62" applyFont="1" applyFill="1" applyBorder="1" applyAlignment="1" applyProtection="1">
      <alignment horizontal="center"/>
      <protection hidden="1"/>
    </xf>
    <xf numFmtId="166" fontId="29" fillId="10" borderId="130" xfId="62" applyNumberFormat="1" applyFont="1" applyFill="1" applyBorder="1" applyAlignment="1" applyProtection="1">
      <alignment horizontal="center"/>
      <protection hidden="1"/>
    </xf>
    <xf numFmtId="0" fontId="39" fillId="11" borderId="36" xfId="62" applyFont="1" applyFill="1" applyBorder="1" applyAlignment="1" applyProtection="1">
      <alignment horizontal="right"/>
      <protection hidden="1"/>
    </xf>
    <xf numFmtId="171" fontId="38" fillId="0" borderId="37" xfId="61" applyNumberFormat="1" applyFont="1" applyFill="1" applyBorder="1" applyProtection="1">
      <protection locked="0"/>
    </xf>
    <xf numFmtId="170" fontId="38" fillId="1" borderId="36" xfId="61" applyNumberFormat="1" applyFont="1" applyFill="1" applyBorder="1" applyAlignment="1" applyProtection="1">
      <alignment horizontal="center" vertical="center"/>
      <protection hidden="1"/>
    </xf>
    <xf numFmtId="170" fontId="38" fillId="1" borderId="35" xfId="61" applyNumberFormat="1" applyFont="1" applyFill="1" applyBorder="1" applyAlignment="1" applyProtection="1">
      <alignment horizontal="center" vertical="center"/>
      <protection hidden="1"/>
    </xf>
    <xf numFmtId="171" fontId="38" fillId="0" borderId="131" xfId="61" applyNumberFormat="1" applyFont="1" applyFill="1" applyBorder="1" applyProtection="1">
      <protection locked="0"/>
    </xf>
    <xf numFmtId="170" fontId="38" fillId="1" borderId="37" xfId="61" applyNumberFormat="1" applyFont="1" applyFill="1" applyBorder="1" applyAlignment="1" applyProtection="1">
      <alignment horizontal="center" vertical="center"/>
      <protection hidden="1"/>
    </xf>
    <xf numFmtId="170" fontId="38" fillId="1" borderId="132" xfId="61" applyNumberFormat="1" applyFont="1" applyFill="1" applyBorder="1" applyAlignment="1" applyProtection="1">
      <alignment horizontal="center" vertical="center"/>
      <protection hidden="1"/>
    </xf>
    <xf numFmtId="171" fontId="38" fillId="0" borderId="133" xfId="61" applyNumberFormat="1" applyFont="1" applyFill="1" applyBorder="1" applyProtection="1">
      <protection locked="0"/>
    </xf>
    <xf numFmtId="0" fontId="39" fillId="11" borderId="134" xfId="62" applyFont="1" applyFill="1" applyBorder="1" applyAlignment="1" applyProtection="1">
      <alignment horizontal="right"/>
      <protection hidden="1"/>
    </xf>
    <xf numFmtId="166" fontId="29" fillId="10" borderId="58" xfId="62" applyNumberFormat="1" applyFont="1" applyFill="1" applyBorder="1" applyAlignment="1" applyProtection="1">
      <alignment horizontal="center"/>
      <protection hidden="1"/>
    </xf>
    <xf numFmtId="0" fontId="39" fillId="11" borderId="19" xfId="62" applyFont="1" applyFill="1" applyBorder="1" applyAlignment="1" applyProtection="1">
      <alignment horizontal="right"/>
      <protection hidden="1"/>
    </xf>
    <xf numFmtId="171" fontId="38" fillId="0" borderId="27" xfId="61" applyNumberFormat="1" applyFont="1" applyFill="1" applyBorder="1" applyProtection="1">
      <protection locked="0"/>
    </xf>
    <xf numFmtId="170" fontId="38" fillId="1" borderId="26" xfId="61" applyNumberFormat="1" applyFont="1" applyFill="1" applyBorder="1" applyAlignment="1" applyProtection="1">
      <alignment horizontal="center" vertical="center"/>
      <protection hidden="1"/>
    </xf>
    <xf numFmtId="171" fontId="38" fillId="0" borderId="135" xfId="61" applyNumberFormat="1" applyFont="1" applyFill="1" applyBorder="1" applyProtection="1">
      <protection locked="0"/>
    </xf>
    <xf numFmtId="170" fontId="38" fillId="1" borderId="136" xfId="61" applyNumberFormat="1" applyFont="1" applyFill="1" applyBorder="1" applyAlignment="1" applyProtection="1">
      <alignment horizontal="center" vertical="center"/>
      <protection hidden="1"/>
    </xf>
    <xf numFmtId="171" fontId="38" fillId="0" borderId="25" xfId="61" applyNumberFormat="1" applyFont="1" applyFill="1" applyBorder="1" applyProtection="1">
      <protection locked="0"/>
    </xf>
    <xf numFmtId="0" fontId="39" fillId="11" borderId="137" xfId="62" applyFont="1" applyFill="1" applyBorder="1" applyAlignment="1" applyProtection="1">
      <alignment horizontal="right"/>
      <protection hidden="1"/>
    </xf>
    <xf numFmtId="166" fontId="29" fillId="10" borderId="57" xfId="62" applyNumberFormat="1" applyFont="1" applyFill="1" applyBorder="1" applyAlignment="1" applyProtection="1">
      <alignment horizontal="center"/>
      <protection hidden="1"/>
    </xf>
    <xf numFmtId="169" fontId="38" fillId="37" borderId="138" xfId="61" applyNumberFormat="1" applyFont="1" applyFill="1" applyBorder="1" applyProtection="1"/>
    <xf numFmtId="169" fontId="38" fillId="0" borderId="139" xfId="61" applyNumberFormat="1" applyFont="1" applyFill="1" applyBorder="1" applyProtection="1">
      <protection locked="0"/>
    </xf>
    <xf numFmtId="0" fontId="39" fillId="11" borderId="19" xfId="62" applyFont="1" applyFill="1" applyBorder="1" applyAlignment="1" applyProtection="1">
      <alignment horizontal="right" readingOrder="2"/>
      <protection hidden="1"/>
    </xf>
    <xf numFmtId="0" fontId="39" fillId="11" borderId="137" xfId="62" applyFont="1" applyFill="1" applyBorder="1" applyAlignment="1" applyProtection="1">
      <alignment horizontal="right" readingOrder="2"/>
      <protection hidden="1"/>
    </xf>
    <xf numFmtId="169" fontId="38" fillId="37" borderId="31" xfId="61" applyNumberFormat="1" applyFont="1" applyFill="1" applyBorder="1" applyProtection="1"/>
    <xf numFmtId="169" fontId="38" fillId="0" borderId="23" xfId="61" applyNumberFormat="1" applyFont="1" applyFill="1" applyBorder="1" applyProtection="1">
      <protection locked="0"/>
    </xf>
    <xf numFmtId="169" fontId="38" fillId="0" borderId="33" xfId="61" applyNumberFormat="1" applyFont="1" applyFill="1" applyBorder="1" applyProtection="1">
      <protection locked="0"/>
    </xf>
    <xf numFmtId="169" fontId="38" fillId="37" borderId="121" xfId="61" applyNumberFormat="1" applyFont="1" applyFill="1" applyBorder="1" applyProtection="1"/>
    <xf numFmtId="169" fontId="38" fillId="0" borderId="122" xfId="61" applyNumberFormat="1" applyFont="1" applyFill="1" applyBorder="1" applyProtection="1">
      <protection locked="0"/>
    </xf>
    <xf numFmtId="0" fontId="39" fillId="11" borderId="123" xfId="62" applyFont="1" applyFill="1" applyBorder="1" applyAlignment="1" applyProtection="1">
      <alignment horizontal="right"/>
      <protection hidden="1"/>
    </xf>
    <xf numFmtId="0" fontId="39" fillId="6" borderId="8" xfId="62" applyFont="1" applyFill="1" applyBorder="1" applyAlignment="1" applyProtection="1">
      <alignment horizontal="right"/>
      <protection hidden="1"/>
    </xf>
    <xf numFmtId="169" fontId="38" fillId="38" borderId="15" xfId="61" applyNumberFormat="1" applyFont="1" applyFill="1" applyBorder="1" applyProtection="1"/>
    <xf numFmtId="169" fontId="38" fillId="38" borderId="8" xfId="61" applyNumberFormat="1" applyFont="1" applyFill="1" applyBorder="1" applyProtection="1"/>
    <xf numFmtId="169" fontId="38" fillId="38" borderId="14" xfId="61" applyNumberFormat="1" applyFont="1" applyFill="1" applyBorder="1" applyProtection="1"/>
    <xf numFmtId="169" fontId="38" fillId="38" borderId="140" xfId="61" applyNumberFormat="1" applyFont="1" applyFill="1" applyBorder="1" applyProtection="1"/>
    <xf numFmtId="169" fontId="38" fillId="38" borderId="141" xfId="61" applyNumberFormat="1" applyFont="1" applyFill="1" applyBorder="1" applyProtection="1"/>
    <xf numFmtId="0" fontId="39" fillId="6" borderId="142" xfId="62" applyFont="1" applyFill="1" applyBorder="1" applyAlignment="1" applyProtection="1">
      <alignment horizontal="right"/>
      <protection hidden="1"/>
    </xf>
    <xf numFmtId="0" fontId="39" fillId="11" borderId="18" xfId="62" applyFont="1" applyFill="1" applyBorder="1" applyAlignment="1" applyProtection="1">
      <alignment horizontal="right"/>
      <protection hidden="1"/>
    </xf>
    <xf numFmtId="0" fontId="39" fillId="11" borderId="10" xfId="62" applyFont="1" applyFill="1" applyBorder="1" applyAlignment="1" applyProtection="1">
      <alignment horizontal="right"/>
      <protection hidden="1"/>
    </xf>
    <xf numFmtId="0" fontId="39" fillId="11" borderId="10" xfId="62" applyFont="1" applyFill="1" applyBorder="1" applyAlignment="1" applyProtection="1">
      <alignment horizontal="right" wrapText="1"/>
      <protection hidden="1"/>
    </xf>
    <xf numFmtId="169" fontId="38" fillId="37" borderId="29" xfId="61" applyNumberFormat="1" applyFont="1" applyFill="1" applyBorder="1" applyProtection="1"/>
    <xf numFmtId="169" fontId="38" fillId="37" borderId="139" xfId="61" applyNumberFormat="1" applyFont="1" applyFill="1" applyBorder="1" applyProtection="1"/>
    <xf numFmtId="0" fontId="39" fillId="11" borderId="143" xfId="62" applyFont="1" applyFill="1" applyBorder="1" applyAlignment="1" applyProtection="1">
      <alignment horizontal="right"/>
      <protection hidden="1"/>
    </xf>
    <xf numFmtId="169" fontId="38" fillId="37" borderId="27" xfId="61" applyNumberFormat="1" applyFont="1" applyFill="1" applyBorder="1" applyProtection="1"/>
    <xf numFmtId="169" fontId="38" fillId="0" borderId="25" xfId="61" applyNumberFormat="1" applyFont="1" applyFill="1" applyBorder="1" applyProtection="1">
      <protection locked="0"/>
    </xf>
    <xf numFmtId="169" fontId="38" fillId="0" borderId="26" xfId="61" applyNumberFormat="1" applyFont="1" applyFill="1" applyBorder="1" applyProtection="1">
      <protection locked="0"/>
    </xf>
    <xf numFmtId="169" fontId="38" fillId="37" borderId="144" xfId="61" applyNumberFormat="1" applyFont="1" applyFill="1" applyBorder="1" applyProtection="1"/>
    <xf numFmtId="169" fontId="38" fillId="0" borderId="136" xfId="61" applyNumberFormat="1" applyFont="1" applyFill="1" applyBorder="1" applyProtection="1">
      <protection locked="0"/>
    </xf>
    <xf numFmtId="0" fontId="39" fillId="11" borderId="145" xfId="62" applyFont="1" applyFill="1" applyBorder="1" applyAlignment="1" applyProtection="1">
      <alignment horizontal="right"/>
      <protection hidden="1"/>
    </xf>
    <xf numFmtId="0" fontId="68" fillId="0" borderId="0" xfId="61" applyFont="1" applyFill="1" applyAlignment="1" applyProtection="1">
      <alignment horizontal="right" readingOrder="2"/>
      <protection hidden="1"/>
    </xf>
    <xf numFmtId="0" fontId="19" fillId="0" borderId="0" xfId="61" applyFont="1" applyFill="1" applyProtection="1">
      <protection hidden="1"/>
    </xf>
    <xf numFmtId="0" fontId="44" fillId="0" borderId="0" xfId="61" applyFont="1" applyFill="1" applyAlignment="1" applyProtection="1">
      <alignment horizontal="right"/>
      <protection hidden="1"/>
    </xf>
    <xf numFmtId="0" fontId="42" fillId="0" borderId="0" xfId="61" applyFont="1" applyFill="1" applyBorder="1" applyAlignment="1" applyProtection="1">
      <alignment horizontal="centerContinuous"/>
      <protection hidden="1"/>
    </xf>
    <xf numFmtId="0" fontId="43" fillId="0" borderId="0" xfId="61" applyFont="1" applyFill="1" applyAlignment="1" applyProtection="1">
      <alignment horizontal="right"/>
      <protection hidden="1"/>
    </xf>
    <xf numFmtId="164" fontId="41" fillId="7" borderId="34" xfId="61" applyNumberFormat="1" applyFont="1" applyFill="1" applyBorder="1" applyAlignment="1" applyProtection="1">
      <alignment horizontal="center" vertical="center"/>
      <protection hidden="1"/>
    </xf>
    <xf numFmtId="164" fontId="41" fillId="6" borderId="38" xfId="61" applyNumberFormat="1" applyFont="1" applyFill="1" applyBorder="1" applyAlignment="1" applyProtection="1">
      <alignment horizontal="center" vertical="center"/>
      <protection hidden="1"/>
    </xf>
    <xf numFmtId="164" fontId="41" fillId="6" borderId="34" xfId="61" applyNumberFormat="1" applyFont="1" applyFill="1" applyBorder="1" applyAlignment="1" applyProtection="1">
      <alignment horizontal="center" vertical="center"/>
      <protection hidden="1"/>
    </xf>
    <xf numFmtId="0" fontId="29" fillId="12" borderId="146" xfId="62" applyFont="1" applyFill="1" applyBorder="1" applyProtection="1">
      <protection hidden="1"/>
    </xf>
    <xf numFmtId="0" fontId="29" fillId="12" borderId="147" xfId="62" applyFont="1" applyFill="1" applyBorder="1" applyProtection="1">
      <protection hidden="1"/>
    </xf>
    <xf numFmtId="0" fontId="40" fillId="0" borderId="33" xfId="61" applyFont="1" applyFill="1" applyBorder="1" applyAlignment="1" applyProtection="1">
      <alignment horizontal="centerContinuous" vertical="center"/>
      <protection hidden="1"/>
    </xf>
    <xf numFmtId="0" fontId="40" fillId="0" borderId="0" xfId="61" applyFont="1" applyFill="1" applyBorder="1" applyAlignment="1" applyProtection="1">
      <alignment horizontal="centerContinuous" vertical="center"/>
      <protection hidden="1"/>
    </xf>
    <xf numFmtId="0" fontId="40" fillId="0" borderId="31" xfId="61" applyFont="1" applyFill="1" applyBorder="1" applyAlignment="1" applyProtection="1">
      <alignment horizontal="centerContinuous" vertical="center"/>
      <protection hidden="1"/>
    </xf>
    <xf numFmtId="0" fontId="69" fillId="0" borderId="47" xfId="61" applyFont="1" applyFill="1" applyBorder="1" applyAlignment="1" applyProtection="1">
      <alignment horizontal="centerContinuous" vertical="center"/>
      <protection hidden="1"/>
    </xf>
    <xf numFmtId="0" fontId="69" fillId="0" borderId="46" xfId="61" applyFont="1" applyFill="1" applyBorder="1" applyAlignment="1" applyProtection="1">
      <alignment horizontal="centerContinuous" vertical="center"/>
      <protection hidden="1"/>
    </xf>
    <xf numFmtId="0" fontId="69" fillId="0" borderId="49" xfId="61" applyFont="1" applyFill="1" applyBorder="1" applyAlignment="1" applyProtection="1">
      <alignment horizontal="centerContinuous" vertical="center"/>
      <protection hidden="1"/>
    </xf>
    <xf numFmtId="0" fontId="39" fillId="11" borderId="38" xfId="62" applyFont="1" applyFill="1" applyBorder="1" applyAlignment="1" applyProtection="1">
      <alignment horizontal="right"/>
      <protection hidden="1"/>
    </xf>
    <xf numFmtId="169" fontId="38" fillId="37" borderId="133" xfId="61" applyNumberFormat="1" applyFont="1" applyFill="1" applyBorder="1" applyProtection="1"/>
    <xf numFmtId="0" fontId="39" fillId="11" borderId="54" xfId="62" applyFont="1" applyFill="1" applyBorder="1" applyAlignment="1" applyProtection="1">
      <alignment horizontal="right"/>
      <protection hidden="1"/>
    </xf>
    <xf numFmtId="0" fontId="39" fillId="11" borderId="120" xfId="62" applyFont="1" applyFill="1" applyBorder="1" applyAlignment="1" applyProtection="1">
      <alignment horizontal="right"/>
      <protection hidden="1"/>
    </xf>
    <xf numFmtId="0" fontId="39" fillId="11" borderId="11" xfId="62" applyFont="1" applyFill="1" applyBorder="1" applyAlignment="1" applyProtection="1">
      <alignment horizontal="right"/>
      <protection hidden="1"/>
    </xf>
    <xf numFmtId="0" fontId="39" fillId="11" borderId="31" xfId="62" applyFont="1" applyFill="1" applyBorder="1" applyAlignment="1" applyProtection="1">
      <alignment horizontal="right"/>
      <protection hidden="1"/>
    </xf>
    <xf numFmtId="0" fontId="39" fillId="11" borderId="33" xfId="62" applyFont="1" applyFill="1" applyBorder="1" applyAlignment="1" applyProtection="1">
      <alignment horizontal="right"/>
      <protection hidden="1"/>
    </xf>
    <xf numFmtId="166" fontId="29" fillId="10" borderId="148" xfId="62" applyNumberFormat="1" applyFont="1" applyFill="1" applyBorder="1" applyAlignment="1" applyProtection="1">
      <alignment horizontal="center"/>
      <protection hidden="1"/>
    </xf>
    <xf numFmtId="0" fontId="39" fillId="11" borderId="149" xfId="62" applyFont="1" applyFill="1" applyBorder="1" applyAlignment="1" applyProtection="1">
      <alignment horizontal="right"/>
      <protection hidden="1"/>
    </xf>
    <xf numFmtId="0" fontId="69" fillId="11" borderId="31" xfId="62" applyFont="1" applyFill="1" applyBorder="1" applyAlignment="1" applyProtection="1">
      <alignment horizontal="right"/>
      <protection hidden="1"/>
    </xf>
    <xf numFmtId="169" fontId="38" fillId="37" borderId="150" xfId="61" applyNumberFormat="1" applyFont="1" applyFill="1" applyBorder="1" applyProtection="1"/>
    <xf numFmtId="169" fontId="38" fillId="0" borderId="151" xfId="61" applyNumberFormat="1" applyFont="1" applyFill="1" applyBorder="1" applyProtection="1">
      <protection locked="0"/>
    </xf>
    <xf numFmtId="169" fontId="38" fillId="37" borderId="152" xfId="61" applyNumberFormat="1" applyFont="1" applyFill="1" applyBorder="1" applyProtection="1"/>
    <xf numFmtId="169" fontId="38" fillId="0" borderId="149" xfId="61" applyNumberFormat="1" applyFont="1" applyFill="1" applyBorder="1" applyProtection="1">
      <protection locked="0"/>
    </xf>
    <xf numFmtId="0" fontId="39" fillId="11" borderId="151" xfId="62" applyFont="1" applyFill="1" applyBorder="1" applyAlignment="1" applyProtection="1">
      <alignment horizontal="right"/>
      <protection hidden="1"/>
    </xf>
    <xf numFmtId="0" fontId="39" fillId="11" borderId="100" xfId="62" applyFont="1" applyFill="1" applyBorder="1" applyAlignment="1" applyProtection="1">
      <alignment horizontal="right"/>
      <protection hidden="1"/>
    </xf>
    <xf numFmtId="0" fontId="69" fillId="11" borderId="123" xfId="62" applyFont="1" applyFill="1" applyBorder="1" applyAlignment="1" applyProtection="1">
      <alignment horizontal="right"/>
      <protection hidden="1"/>
    </xf>
    <xf numFmtId="0" fontId="39" fillId="11" borderId="99" xfId="62" applyFont="1" applyFill="1" applyBorder="1" applyAlignment="1" applyProtection="1">
      <alignment horizontal="right"/>
      <protection hidden="1"/>
    </xf>
    <xf numFmtId="0" fontId="39" fillId="11" borderId="153" xfId="62" applyFont="1" applyFill="1" applyBorder="1" applyAlignment="1" applyProtection="1">
      <alignment horizontal="right"/>
      <protection hidden="1"/>
    </xf>
    <xf numFmtId="0" fontId="39" fillId="6" borderId="154" xfId="62" applyFont="1" applyFill="1" applyBorder="1" applyAlignment="1" applyProtection="1">
      <alignment horizontal="right"/>
      <protection hidden="1"/>
    </xf>
    <xf numFmtId="0" fontId="39" fillId="6" borderId="6" xfId="62" applyFont="1" applyFill="1" applyBorder="1" applyAlignment="1" applyProtection="1">
      <alignment horizontal="right"/>
      <protection hidden="1"/>
    </xf>
    <xf numFmtId="0" fontId="39" fillId="6" borderId="27" xfId="62" applyFont="1" applyFill="1" applyBorder="1" applyAlignment="1" applyProtection="1">
      <alignment horizontal="right"/>
      <protection hidden="1"/>
    </xf>
    <xf numFmtId="169" fontId="38" fillId="38" borderId="155" xfId="61" applyNumberFormat="1" applyFont="1" applyFill="1" applyBorder="1" applyProtection="1"/>
    <xf numFmtId="169" fontId="38" fillId="38" borderId="156" xfId="61" applyNumberFormat="1" applyFont="1" applyFill="1" applyBorder="1" applyProtection="1"/>
    <xf numFmtId="169" fontId="38" fillId="38" borderId="157" xfId="61" applyNumberFormat="1" applyFont="1" applyFill="1" applyBorder="1" applyProtection="1"/>
    <xf numFmtId="169" fontId="38" fillId="38" borderId="154" xfId="61" applyNumberFormat="1" applyFont="1" applyFill="1" applyBorder="1" applyProtection="1"/>
    <xf numFmtId="169" fontId="70" fillId="38" borderId="154" xfId="62" applyNumberFormat="1" applyFont="1" applyFill="1" applyBorder="1" applyAlignment="1" applyProtection="1">
      <alignment horizontal="right"/>
    </xf>
    <xf numFmtId="0" fontId="39" fillId="6" borderId="7" xfId="62" applyFont="1" applyFill="1" applyBorder="1" applyAlignment="1" applyProtection="1">
      <alignment horizontal="right"/>
      <protection hidden="1"/>
    </xf>
    <xf numFmtId="0" fontId="71" fillId="0" borderId="0" xfId="61" applyFont="1" applyFill="1" applyAlignment="1" applyProtection="1">
      <alignment horizontal="left" vertical="center" readingOrder="2"/>
      <protection hidden="1"/>
    </xf>
    <xf numFmtId="0" fontId="71" fillId="0" borderId="0" xfId="61" applyFont="1" applyFill="1" applyAlignment="1" applyProtection="1">
      <alignment horizontal="right" vertical="center" readingOrder="2"/>
      <protection hidden="1"/>
    </xf>
    <xf numFmtId="164" fontId="41" fillId="7" borderId="54" xfId="61" applyNumberFormat="1" applyFont="1" applyFill="1" applyBorder="1" applyAlignment="1" applyProtection="1">
      <alignment horizontal="center" vertical="center"/>
      <protection hidden="1"/>
    </xf>
    <xf numFmtId="164" fontId="41" fillId="6" borderId="158" xfId="61" applyNumberFormat="1" applyFont="1" applyFill="1" applyBorder="1" applyAlignment="1" applyProtection="1">
      <alignment horizontal="center" vertical="center"/>
      <protection hidden="1"/>
    </xf>
    <xf numFmtId="164" fontId="41" fillId="6" borderId="54" xfId="61" applyNumberFormat="1" applyFont="1" applyFill="1" applyBorder="1" applyAlignment="1" applyProtection="1">
      <alignment horizontal="center" vertical="center"/>
      <protection hidden="1"/>
    </xf>
    <xf numFmtId="164" fontId="41" fillId="11" borderId="158" xfId="61" applyNumberFormat="1" applyFont="1" applyFill="1" applyBorder="1" applyAlignment="1" applyProtection="1">
      <alignment horizontal="center" vertical="center"/>
      <protection hidden="1"/>
    </xf>
    <xf numFmtId="0" fontId="39" fillId="11" borderId="159" xfId="61" applyFont="1" applyFill="1" applyBorder="1" applyAlignment="1" applyProtection="1">
      <alignment horizontal="centerContinuous" vertical="center"/>
      <protection hidden="1"/>
    </xf>
    <xf numFmtId="0" fontId="39" fillId="11" borderId="160" xfId="61" applyFont="1" applyFill="1" applyBorder="1" applyAlignment="1" applyProtection="1">
      <alignment horizontal="centerContinuous" vertical="center"/>
      <protection hidden="1"/>
    </xf>
    <xf numFmtId="0" fontId="39" fillId="11" borderId="158" xfId="61" applyFont="1" applyFill="1" applyBorder="1" applyAlignment="1" applyProtection="1">
      <alignment horizontal="center" vertical="center"/>
      <protection hidden="1"/>
    </xf>
    <xf numFmtId="0" fontId="40" fillId="0" borderId="161" xfId="61" applyFont="1" applyFill="1" applyBorder="1" applyAlignment="1" applyProtection="1">
      <alignment horizontal="center" vertical="center" wrapText="1"/>
      <protection hidden="1"/>
    </xf>
    <xf numFmtId="0" fontId="39" fillId="11" borderId="162" xfId="61" applyFont="1" applyFill="1" applyBorder="1" applyAlignment="1" applyProtection="1">
      <alignment horizontal="center" vertical="center"/>
      <protection hidden="1"/>
    </xf>
    <xf numFmtId="0" fontId="40" fillId="0" borderId="163" xfId="61" applyFont="1" applyFill="1" applyBorder="1" applyAlignment="1" applyProtection="1">
      <alignment horizontal="center" vertical="center"/>
      <protection hidden="1"/>
    </xf>
    <xf numFmtId="0" fontId="39" fillId="11" borderId="164" xfId="61" applyFont="1" applyFill="1" applyBorder="1" applyAlignment="1" applyProtection="1">
      <alignment horizontal="center" vertical="center"/>
      <protection hidden="1"/>
    </xf>
    <xf numFmtId="0" fontId="19" fillId="0" borderId="165" xfId="1" applyFont="1" applyFill="1" applyBorder="1" applyAlignment="1" applyProtection="1">
      <alignment horizontal="center" vertical="center" wrapText="1"/>
      <protection hidden="1"/>
    </xf>
    <xf numFmtId="0" fontId="35" fillId="13" borderId="166" xfId="61" applyFont="1" applyFill="1" applyBorder="1" applyAlignment="1" applyProtection="1">
      <alignment horizontal="centerContinuous"/>
      <protection hidden="1"/>
    </xf>
    <xf numFmtId="0" fontId="29" fillId="12" borderId="167" xfId="62" applyFont="1" applyFill="1" applyBorder="1" applyAlignment="1" applyProtection="1">
      <alignment horizontal="center"/>
      <protection hidden="1"/>
    </xf>
    <xf numFmtId="169" fontId="38" fillId="37" borderId="36" xfId="61" applyNumberFormat="1" applyFont="1" applyFill="1" applyBorder="1" applyProtection="1"/>
    <xf numFmtId="170" fontId="38" fillId="1" borderId="168" xfId="61" applyNumberFormat="1" applyFont="1" applyFill="1" applyBorder="1" applyAlignment="1" applyProtection="1">
      <alignment horizontal="center" vertical="center"/>
      <protection hidden="1"/>
    </xf>
    <xf numFmtId="170" fontId="38" fillId="1" borderId="169" xfId="61" applyNumberFormat="1" applyFont="1" applyFill="1" applyBorder="1" applyAlignment="1" applyProtection="1">
      <alignment horizontal="center" vertical="center"/>
      <protection hidden="1"/>
    </xf>
    <xf numFmtId="170" fontId="38" fillId="1" borderId="31" xfId="61" applyNumberFormat="1" applyFont="1" applyFill="1" applyBorder="1" applyAlignment="1" applyProtection="1">
      <alignment horizontal="center" vertical="center"/>
      <protection hidden="1"/>
    </xf>
    <xf numFmtId="170" fontId="38" fillId="1" borderId="23" xfId="61" applyNumberFormat="1" applyFont="1" applyFill="1" applyBorder="1" applyAlignment="1" applyProtection="1">
      <alignment horizontal="center" vertical="center"/>
      <protection hidden="1"/>
    </xf>
    <xf numFmtId="170" fontId="38" fillId="1" borderId="162" xfId="61" applyNumberFormat="1" applyFont="1" applyFill="1" applyBorder="1" applyAlignment="1" applyProtection="1">
      <alignment horizontal="center" vertical="center"/>
      <protection hidden="1"/>
    </xf>
    <xf numFmtId="170" fontId="38" fillId="1" borderId="15" xfId="61" applyNumberFormat="1" applyFont="1" applyFill="1" applyBorder="1" applyAlignment="1" applyProtection="1">
      <alignment horizontal="center" vertical="center"/>
      <protection hidden="1"/>
    </xf>
    <xf numFmtId="170" fontId="38" fillId="1" borderId="8" xfId="61" applyNumberFormat="1" applyFont="1" applyFill="1" applyBorder="1" applyAlignment="1" applyProtection="1">
      <alignment horizontal="center" vertical="center"/>
      <protection hidden="1"/>
    </xf>
    <xf numFmtId="169" fontId="38" fillId="39" borderId="8" xfId="61" applyNumberFormat="1" applyFont="1" applyFill="1" applyBorder="1" applyProtection="1"/>
    <xf numFmtId="170" fontId="38" fillId="1" borderId="170" xfId="61" applyNumberFormat="1" applyFont="1" applyFill="1" applyBorder="1" applyAlignment="1" applyProtection="1">
      <alignment horizontal="center" vertical="center"/>
      <protection hidden="1"/>
    </xf>
    <xf numFmtId="171" fontId="38" fillId="37" borderId="171" xfId="61" applyNumberFormat="1" applyFont="1" applyFill="1" applyBorder="1" applyProtection="1"/>
    <xf numFmtId="171" fontId="38" fillId="37" borderId="169" xfId="61" applyNumberFormat="1" applyFont="1" applyFill="1" applyBorder="1" applyProtection="1"/>
    <xf numFmtId="171" fontId="38" fillId="37" borderId="9" xfId="61" applyNumberFormat="1" applyFont="1" applyFill="1" applyBorder="1" applyProtection="1"/>
    <xf numFmtId="171" fontId="38" fillId="37" borderId="172" xfId="61" applyNumberFormat="1" applyFont="1" applyFill="1" applyBorder="1" applyProtection="1"/>
    <xf numFmtId="166" fontId="29" fillId="10" borderId="173" xfId="62" applyNumberFormat="1" applyFont="1" applyFill="1" applyBorder="1" applyAlignment="1" applyProtection="1">
      <alignment horizontal="center"/>
      <protection hidden="1"/>
    </xf>
    <xf numFmtId="171" fontId="38" fillId="37" borderId="27" xfId="61" applyNumberFormat="1" applyFont="1" applyFill="1" applyBorder="1" applyProtection="1"/>
    <xf numFmtId="171" fontId="38" fillId="37" borderId="174" xfId="61" applyNumberFormat="1" applyFont="1" applyFill="1" applyBorder="1" applyProtection="1"/>
    <xf numFmtId="0" fontId="39" fillId="11" borderId="175" xfId="62" applyFont="1" applyFill="1" applyBorder="1" applyAlignment="1" applyProtection="1">
      <alignment horizontal="right"/>
      <protection hidden="1"/>
    </xf>
    <xf numFmtId="166" fontId="29" fillId="10" borderId="59" xfId="62" applyNumberFormat="1" applyFont="1" applyFill="1" applyBorder="1" applyAlignment="1" applyProtection="1">
      <alignment horizontal="center"/>
      <protection hidden="1"/>
    </xf>
    <xf numFmtId="0" fontId="73" fillId="0" borderId="0" xfId="61" applyFont="1" applyAlignment="1" applyProtection="1">
      <alignment horizontal="right" readingOrder="2"/>
      <protection hidden="1"/>
    </xf>
    <xf numFmtId="0" fontId="19" fillId="0" borderId="0" xfId="61" applyFont="1" applyAlignment="1" applyProtection="1">
      <alignment horizontal="right" readingOrder="2"/>
      <protection hidden="1"/>
    </xf>
    <xf numFmtId="0" fontId="2" fillId="0" borderId="0" xfId="1" applyFont="1" applyAlignment="1" applyProtection="1">
      <alignment horizontal="left" readingOrder="1"/>
      <protection hidden="1"/>
    </xf>
    <xf numFmtId="0" fontId="74" fillId="0" borderId="0" xfId="1" applyFont="1" applyAlignment="1" applyProtection="1">
      <alignment horizontal="right" vertical="top" wrapText="1" readingOrder="2"/>
      <protection hidden="1"/>
    </xf>
    <xf numFmtId="0" fontId="5" fillId="0" borderId="0" xfId="1" applyFont="1" applyAlignment="1" applyProtection="1">
      <alignment horizontal="right" vertical="top" wrapText="1" readingOrder="2"/>
      <protection hidden="1"/>
    </xf>
    <xf numFmtId="0" fontId="68" fillId="0" borderId="0" xfId="61" applyFont="1" applyAlignment="1" applyProtection="1">
      <alignment horizontal="right" readingOrder="2"/>
      <protection hidden="1"/>
    </xf>
    <xf numFmtId="0" fontId="2" fillId="0" borderId="0" xfId="1" applyAlignment="1" applyProtection="1">
      <alignment horizontal="left" vertical="center"/>
      <protection hidden="1"/>
    </xf>
    <xf numFmtId="164" fontId="75" fillId="0" borderId="176" xfId="61" applyNumberFormat="1" applyFont="1" applyFill="1" applyBorder="1" applyAlignment="1" applyProtection="1">
      <alignment horizontal="centerContinuous" vertical="center" wrapText="1"/>
      <protection hidden="1"/>
    </xf>
    <xf numFmtId="0" fontId="37" fillId="0" borderId="60" xfId="61" applyFont="1" applyFill="1" applyBorder="1" applyAlignment="1" applyProtection="1">
      <alignment horizontal="centerContinuous"/>
      <protection hidden="1"/>
    </xf>
    <xf numFmtId="0" fontId="35" fillId="0" borderId="177" xfId="61" applyFont="1" applyFill="1" applyBorder="1" applyAlignment="1" applyProtection="1">
      <alignment horizontal="centerContinuous"/>
      <protection hidden="1"/>
    </xf>
    <xf numFmtId="164" fontId="75" fillId="0" borderId="178" xfId="61" applyNumberFormat="1" applyFont="1" applyFill="1" applyBorder="1" applyAlignment="1" applyProtection="1">
      <alignment horizontal="centerContinuous" vertical="center" wrapText="1"/>
      <protection hidden="1"/>
    </xf>
    <xf numFmtId="0" fontId="2" fillId="0" borderId="0" xfId="1" applyAlignment="1" applyProtection="1">
      <alignment horizontal="right" vertical="center"/>
      <protection hidden="1"/>
    </xf>
    <xf numFmtId="167" fontId="41" fillId="6" borderId="34" xfId="61" applyNumberFormat="1" applyFont="1" applyFill="1" applyBorder="1" applyAlignment="1" applyProtection="1">
      <alignment horizontal="centerContinuous" vertical="center"/>
      <protection hidden="1"/>
    </xf>
    <xf numFmtId="167" fontId="41" fillId="6" borderId="179" xfId="61" applyNumberFormat="1" applyFont="1" applyFill="1" applyBorder="1" applyAlignment="1" applyProtection="1">
      <alignment horizontal="centerContinuous" vertical="center"/>
      <protection hidden="1"/>
    </xf>
    <xf numFmtId="167" fontId="41" fillId="11" borderId="38" xfId="61" applyNumberFormat="1" applyFont="1" applyFill="1" applyBorder="1" applyAlignment="1" applyProtection="1">
      <alignment horizontal="centerContinuous" vertical="center"/>
      <protection hidden="1"/>
    </xf>
    <xf numFmtId="167" fontId="41" fillId="11" borderId="34" xfId="61" applyNumberFormat="1" applyFont="1" applyFill="1" applyBorder="1" applyAlignment="1" applyProtection="1">
      <alignment horizontal="centerContinuous" vertical="center"/>
      <protection hidden="1"/>
    </xf>
    <xf numFmtId="167" fontId="41" fillId="11" borderId="180" xfId="61" applyNumberFormat="1" applyFont="1" applyFill="1" applyBorder="1" applyAlignment="1" applyProtection="1">
      <alignment horizontal="centerContinuous" vertical="center"/>
      <protection hidden="1"/>
    </xf>
    <xf numFmtId="167" fontId="41" fillId="6" borderId="38" xfId="61" applyNumberFormat="1" applyFont="1" applyFill="1" applyBorder="1" applyAlignment="1" applyProtection="1">
      <alignment horizontal="centerContinuous" vertical="center"/>
      <protection hidden="1"/>
    </xf>
    <xf numFmtId="0" fontId="39" fillId="11" borderId="97" xfId="61" applyFont="1" applyFill="1" applyBorder="1" applyAlignment="1" applyProtection="1">
      <alignment horizontal="center" vertical="center"/>
      <protection hidden="1"/>
    </xf>
    <xf numFmtId="0" fontId="39" fillId="11" borderId="181" xfId="61" applyFont="1" applyFill="1" applyBorder="1" applyAlignment="1" applyProtection="1">
      <alignment horizontal="center" vertical="center"/>
      <protection hidden="1"/>
    </xf>
    <xf numFmtId="0" fontId="39" fillId="11" borderId="114" xfId="61" applyFont="1" applyFill="1" applyBorder="1" applyAlignment="1" applyProtection="1">
      <alignment horizontal="center" vertical="center"/>
      <protection hidden="1"/>
    </xf>
    <xf numFmtId="0" fontId="39" fillId="11" borderId="182" xfId="61" applyFont="1" applyFill="1" applyBorder="1" applyAlignment="1" applyProtection="1">
      <alignment horizontal="center" vertical="center"/>
      <protection hidden="1"/>
    </xf>
    <xf numFmtId="0" fontId="19" fillId="0" borderId="48" xfId="63" applyFont="1" applyFill="1" applyBorder="1" applyAlignment="1" applyProtection="1">
      <alignment horizontal="center" vertical="center" wrapText="1"/>
      <protection hidden="1"/>
    </xf>
    <xf numFmtId="0" fontId="39" fillId="11" borderId="183" xfId="61" applyFont="1" applyFill="1" applyBorder="1" applyAlignment="1" applyProtection="1">
      <alignment horizontal="center" vertical="center"/>
      <protection hidden="1"/>
    </xf>
    <xf numFmtId="0" fontId="19" fillId="0" borderId="126" xfId="63" applyFont="1" applyFill="1" applyBorder="1" applyAlignment="1" applyProtection="1">
      <alignment horizontal="center" vertical="center" wrapText="1"/>
      <protection hidden="1"/>
    </xf>
    <xf numFmtId="0" fontId="19" fillId="13" borderId="45" xfId="63" applyFont="1" applyFill="1" applyBorder="1" applyProtection="1">
      <protection hidden="1"/>
    </xf>
    <xf numFmtId="0" fontId="35" fillId="13" borderId="27" xfId="61" applyFont="1" applyFill="1" applyBorder="1" applyAlignment="1" applyProtection="1">
      <alignment horizontal="centerContinuous"/>
      <protection hidden="1"/>
    </xf>
    <xf numFmtId="0" fontId="35" fillId="13" borderId="184" xfId="61" applyFont="1" applyFill="1" applyBorder="1" applyAlignment="1" applyProtection="1">
      <alignment horizontal="centerContinuous"/>
      <protection hidden="1"/>
    </xf>
    <xf numFmtId="0" fontId="35" fillId="13" borderId="185" xfId="61" applyFont="1" applyFill="1" applyBorder="1" applyAlignment="1" applyProtection="1">
      <alignment horizontal="centerContinuous"/>
      <protection hidden="1"/>
    </xf>
    <xf numFmtId="171" fontId="38" fillId="37" borderId="37" xfId="61" applyNumberFormat="1" applyFont="1" applyFill="1" applyBorder="1" applyProtection="1"/>
    <xf numFmtId="171" fontId="38" fillId="37" borderId="36" xfId="61" applyNumberFormat="1" applyFont="1" applyFill="1" applyBorder="1" applyProtection="1"/>
    <xf numFmtId="171" fontId="38" fillId="37" borderId="186" xfId="61" applyNumberFormat="1" applyFont="1" applyFill="1" applyBorder="1" applyProtection="1"/>
    <xf numFmtId="171" fontId="38" fillId="37" borderId="187" xfId="61" applyNumberFormat="1" applyFont="1" applyFill="1" applyBorder="1" applyProtection="1"/>
    <xf numFmtId="171" fontId="38" fillId="37" borderId="188" xfId="61" applyNumberFormat="1" applyFont="1" applyFill="1" applyBorder="1" applyProtection="1"/>
    <xf numFmtId="169" fontId="38" fillId="37" borderId="111" xfId="61" applyNumberFormat="1" applyFont="1" applyFill="1" applyBorder="1" applyProtection="1"/>
    <xf numFmtId="170" fontId="38" fillId="1" borderId="9" xfId="61" applyNumberFormat="1" applyFont="1" applyFill="1" applyBorder="1" applyAlignment="1" applyProtection="1">
      <alignment horizontal="center" vertical="center"/>
      <protection hidden="1"/>
    </xf>
    <xf numFmtId="170" fontId="38" fillId="1" borderId="111" xfId="61" applyNumberFormat="1" applyFont="1" applyFill="1" applyBorder="1" applyAlignment="1" applyProtection="1">
      <alignment horizontal="center" vertical="center"/>
      <protection hidden="1"/>
    </xf>
    <xf numFmtId="170" fontId="38" fillId="1" borderId="187" xfId="61" applyNumberFormat="1" applyFont="1" applyFill="1" applyBorder="1" applyAlignment="1" applyProtection="1">
      <alignment horizontal="center" vertical="center"/>
      <protection hidden="1"/>
    </xf>
    <xf numFmtId="170" fontId="38" fillId="1" borderId="29" xfId="61" applyNumberFormat="1" applyFont="1" applyFill="1" applyBorder="1" applyAlignment="1" applyProtection="1">
      <alignment horizontal="center" vertical="center"/>
      <protection hidden="1"/>
    </xf>
    <xf numFmtId="170" fontId="38" fillId="1" borderId="188" xfId="61" applyNumberFormat="1" applyFont="1" applyFill="1" applyBorder="1" applyAlignment="1" applyProtection="1">
      <alignment horizontal="center" vertical="center"/>
      <protection hidden="1"/>
    </xf>
    <xf numFmtId="0" fontId="39" fillId="11" borderId="19" xfId="62" applyFont="1" applyFill="1" applyBorder="1" applyAlignment="1" applyProtection="1">
      <alignment wrapText="1"/>
      <protection hidden="1"/>
    </xf>
    <xf numFmtId="0" fontId="39" fillId="11" borderId="137" xfId="62" applyFont="1" applyFill="1" applyBorder="1" applyAlignment="1" applyProtection="1">
      <alignment wrapText="1"/>
      <protection hidden="1"/>
    </xf>
    <xf numFmtId="0" fontId="39" fillId="11" borderId="19" xfId="62" applyFont="1" applyFill="1" applyBorder="1" applyAlignment="1" applyProtection="1">
      <alignment horizontal="right" wrapText="1"/>
      <protection hidden="1"/>
    </xf>
    <xf numFmtId="0" fontId="39" fillId="11" borderId="137" xfId="62" applyFont="1" applyFill="1" applyBorder="1" applyAlignment="1" applyProtection="1">
      <alignment horizontal="right" wrapText="1"/>
      <protection hidden="1"/>
    </xf>
    <xf numFmtId="171" fontId="38" fillId="37" borderId="189" xfId="61" applyNumberFormat="1" applyFont="1" applyFill="1" applyBorder="1" applyProtection="1"/>
    <xf numFmtId="171" fontId="38" fillId="37" borderId="190" xfId="61" applyNumberFormat="1" applyFont="1" applyFill="1" applyBorder="1" applyProtection="1"/>
    <xf numFmtId="171" fontId="38" fillId="37" borderId="191" xfId="61" applyNumberFormat="1" applyFont="1" applyFill="1" applyBorder="1" applyProtection="1"/>
    <xf numFmtId="0" fontId="2" fillId="0" borderId="0" xfId="63" applyProtection="1">
      <protection hidden="1"/>
    </xf>
    <xf numFmtId="0" fontId="37" fillId="0" borderId="0" xfId="61" applyFont="1" applyAlignment="1" applyProtection="1">
      <alignment horizontal="left" vertical="center"/>
      <protection hidden="1"/>
    </xf>
    <xf numFmtId="0" fontId="78" fillId="0" borderId="62" xfId="61" applyFont="1" applyFill="1" applyBorder="1" applyAlignment="1" applyProtection="1">
      <alignment horizontal="centerContinuous"/>
      <protection hidden="1"/>
    </xf>
    <xf numFmtId="0" fontId="35" fillId="0" borderId="61" xfId="61" applyFont="1" applyFill="1" applyBorder="1" applyAlignment="1" applyProtection="1">
      <alignment horizontal="centerContinuous"/>
      <protection hidden="1"/>
    </xf>
    <xf numFmtId="0" fontId="37" fillId="0" borderId="61" xfId="61" applyFont="1" applyFill="1" applyBorder="1" applyAlignment="1" applyProtection="1">
      <alignment horizontal="centerContinuous"/>
      <protection hidden="1"/>
    </xf>
    <xf numFmtId="0" fontId="37" fillId="0" borderId="0" xfId="61" applyFont="1" applyAlignment="1" applyProtection="1">
      <alignment horizontal="right" vertical="center"/>
      <protection hidden="1"/>
    </xf>
    <xf numFmtId="0" fontId="40" fillId="40" borderId="54" xfId="61" applyFont="1" applyFill="1" applyBorder="1" applyAlignment="1" applyProtection="1">
      <alignment horizontal="center" vertical="center" wrapText="1"/>
      <protection hidden="1"/>
    </xf>
    <xf numFmtId="0" fontId="40" fillId="40" borderId="192" xfId="61" applyFont="1" applyFill="1" applyBorder="1" applyAlignment="1" applyProtection="1">
      <alignment horizontal="center" vertical="center"/>
      <protection hidden="1"/>
    </xf>
    <xf numFmtId="0" fontId="40" fillId="40" borderId="38" xfId="61" applyFont="1" applyFill="1" applyBorder="1" applyAlignment="1" applyProtection="1">
      <alignment horizontal="center" vertical="center" wrapText="1"/>
      <protection hidden="1"/>
    </xf>
    <xf numFmtId="0" fontId="39" fillId="11" borderId="38" xfId="61" applyFont="1" applyFill="1" applyBorder="1" applyAlignment="1" applyProtection="1">
      <alignment horizontal="center" vertical="center" wrapText="1"/>
      <protection hidden="1"/>
    </xf>
    <xf numFmtId="0" fontId="39" fillId="11" borderId="34" xfId="61" applyFont="1" applyFill="1" applyBorder="1" applyAlignment="1" applyProtection="1">
      <alignment horizontal="center" vertical="center" wrapText="1"/>
      <protection hidden="1"/>
    </xf>
    <xf numFmtId="0" fontId="40" fillId="40" borderId="53" xfId="61" applyFont="1" applyFill="1" applyBorder="1" applyAlignment="1" applyProtection="1">
      <alignment horizontal="center" vertical="center" wrapText="1"/>
      <protection hidden="1"/>
    </xf>
    <xf numFmtId="0" fontId="39" fillId="11" borderId="159" xfId="62" applyFont="1" applyFill="1" applyBorder="1" applyAlignment="1" applyProtection="1">
      <alignment horizontal="right"/>
      <protection hidden="1"/>
    </xf>
    <xf numFmtId="171" fontId="38" fillId="37" borderId="30" xfId="61" applyNumberFormat="1" applyFont="1" applyFill="1" applyBorder="1" applyProtection="1"/>
    <xf numFmtId="171" fontId="38" fillId="37" borderId="19" xfId="61" applyNumberFormat="1" applyFont="1" applyFill="1" applyBorder="1" applyProtection="1"/>
    <xf numFmtId="0" fontId="39" fillId="11" borderId="195" xfId="62" applyFont="1" applyFill="1" applyBorder="1" applyAlignment="1" applyProtection="1">
      <alignment horizontal="right"/>
      <protection hidden="1"/>
    </xf>
    <xf numFmtId="0" fontId="39" fillId="11" borderId="197" xfId="62" applyFont="1" applyFill="1" applyBorder="1" applyAlignment="1" applyProtection="1">
      <alignment horizontal="right"/>
      <protection hidden="1"/>
    </xf>
    <xf numFmtId="0" fontId="39" fillId="11" borderId="15" xfId="62" applyFont="1" applyFill="1" applyBorder="1" applyAlignment="1" applyProtection="1">
      <alignment horizontal="right"/>
      <protection hidden="1"/>
    </xf>
    <xf numFmtId="0" fontId="39" fillId="11" borderId="142" xfId="62" applyFont="1" applyFill="1" applyBorder="1" applyAlignment="1" applyProtection="1">
      <alignment horizontal="right"/>
      <protection hidden="1"/>
    </xf>
    <xf numFmtId="171" fontId="38" fillId="37" borderId="25" xfId="61" applyNumberFormat="1" applyFont="1" applyFill="1" applyBorder="1" applyProtection="1"/>
    <xf numFmtId="0" fontId="35" fillId="0" borderId="60" xfId="61" applyFont="1" applyFill="1" applyBorder="1" applyAlignment="1" applyProtection="1">
      <alignment horizontal="centerContinuous"/>
      <protection hidden="1"/>
    </xf>
    <xf numFmtId="164" fontId="75" fillId="0" borderId="201" xfId="61" applyNumberFormat="1" applyFont="1" applyFill="1" applyBorder="1" applyAlignment="1" applyProtection="1">
      <alignment horizontal="centerContinuous" vertical="center" wrapText="1"/>
      <protection hidden="1"/>
    </xf>
    <xf numFmtId="167" fontId="41" fillId="6" borderId="202" xfId="61" applyNumberFormat="1" applyFont="1" applyFill="1" applyBorder="1" applyAlignment="1" applyProtection="1">
      <alignment horizontal="centerContinuous" vertical="center"/>
      <protection hidden="1"/>
    </xf>
    <xf numFmtId="167" fontId="41" fillId="11" borderId="56" xfId="61" applyNumberFormat="1" applyFont="1" applyFill="1" applyBorder="1" applyAlignment="1" applyProtection="1">
      <alignment horizontal="centerContinuous" vertical="center"/>
      <protection hidden="1"/>
    </xf>
    <xf numFmtId="167" fontId="41" fillId="11" borderId="202" xfId="61" applyNumberFormat="1" applyFont="1" applyFill="1" applyBorder="1" applyAlignment="1" applyProtection="1">
      <alignment horizontal="centerContinuous" vertical="center"/>
      <protection hidden="1"/>
    </xf>
    <xf numFmtId="167" fontId="41" fillId="6" borderId="203" xfId="61" applyNumberFormat="1" applyFont="1" applyFill="1" applyBorder="1" applyAlignment="1" applyProtection="1">
      <alignment horizontal="centerContinuous" vertical="center"/>
      <protection hidden="1"/>
    </xf>
    <xf numFmtId="0" fontId="39" fillId="11" borderId="56" xfId="61" applyFont="1" applyFill="1" applyBorder="1" applyAlignment="1" applyProtection="1">
      <alignment horizontal="center" vertical="center"/>
      <protection hidden="1"/>
    </xf>
    <xf numFmtId="0" fontId="39" fillId="11" borderId="203" xfId="61" applyFont="1" applyFill="1" applyBorder="1" applyAlignment="1" applyProtection="1">
      <alignment horizontal="center" vertical="center"/>
      <protection hidden="1"/>
    </xf>
    <xf numFmtId="0" fontId="39" fillId="11" borderId="63" xfId="61" applyFont="1" applyFill="1" applyBorder="1" applyAlignment="1" applyProtection="1">
      <alignment horizontal="center" vertical="center"/>
      <protection hidden="1"/>
    </xf>
    <xf numFmtId="0" fontId="39" fillId="11" borderId="204" xfId="61" applyFont="1" applyFill="1" applyBorder="1" applyAlignment="1" applyProtection="1">
      <alignment horizontal="center" vertical="center"/>
      <protection hidden="1"/>
    </xf>
    <xf numFmtId="0" fontId="35" fillId="13" borderId="41" xfId="61" applyFont="1" applyFill="1" applyBorder="1" applyAlignment="1" applyProtection="1">
      <alignment horizontal="centerContinuous"/>
      <protection hidden="1"/>
    </xf>
    <xf numFmtId="0" fontId="35" fillId="13" borderId="205" xfId="61" applyFont="1" applyFill="1" applyBorder="1" applyAlignment="1" applyProtection="1">
      <alignment horizontal="centerContinuous"/>
      <protection hidden="1"/>
    </xf>
    <xf numFmtId="0" fontId="77" fillId="14" borderId="54" xfId="62" applyFont="1" applyFill="1" applyBorder="1" applyAlignment="1" applyProtection="1">
      <alignment horizontal="right"/>
      <protection hidden="1"/>
    </xf>
    <xf numFmtId="0" fontId="79" fillId="14" borderId="34" xfId="62" applyFont="1" applyFill="1" applyBorder="1" applyAlignment="1" applyProtection="1">
      <alignment horizontal="right"/>
      <protection hidden="1"/>
    </xf>
    <xf numFmtId="0" fontId="77" fillId="14" borderId="34" xfId="62" applyFont="1" applyFill="1" applyBorder="1" applyAlignment="1" applyProtection="1">
      <alignment horizontal="right"/>
      <protection hidden="1"/>
    </xf>
    <xf numFmtId="0" fontId="77" fillId="14" borderId="33" xfId="62" applyFont="1" applyFill="1" applyBorder="1" applyAlignment="1" applyProtection="1">
      <alignment horizontal="right"/>
      <protection hidden="1"/>
    </xf>
    <xf numFmtId="0" fontId="79" fillId="14" borderId="23" xfId="62" applyFont="1" applyFill="1" applyBorder="1" applyAlignment="1" applyProtection="1">
      <alignment horizontal="right"/>
      <protection hidden="1"/>
    </xf>
    <xf numFmtId="0" fontId="77" fillId="14" borderId="23" xfId="62" applyFont="1" applyFill="1" applyBorder="1" applyAlignment="1" applyProtection="1">
      <alignment horizontal="right"/>
      <protection hidden="1"/>
    </xf>
    <xf numFmtId="0" fontId="77" fillId="14" borderId="100" xfId="62" applyFont="1" applyFill="1" applyBorder="1" applyAlignment="1" applyProtection="1">
      <alignment horizontal="right"/>
      <protection hidden="1"/>
    </xf>
    <xf numFmtId="0" fontId="79" fillId="14" borderId="17" xfId="62" applyFont="1" applyFill="1" applyBorder="1" applyAlignment="1" applyProtection="1">
      <alignment horizontal="right"/>
      <protection hidden="1"/>
    </xf>
    <xf numFmtId="0" fontId="77" fillId="14" borderId="17" xfId="62" applyFont="1" applyFill="1" applyBorder="1" applyAlignment="1" applyProtection="1">
      <alignment horizontal="right"/>
      <protection hidden="1"/>
    </xf>
    <xf numFmtId="0" fontId="79" fillId="14" borderId="16" xfId="62" applyFont="1" applyFill="1" applyBorder="1" applyAlignment="1" applyProtection="1">
      <alignment horizontal="right"/>
      <protection hidden="1"/>
    </xf>
    <xf numFmtId="170" fontId="38" fillId="1" borderId="10" xfId="61" applyNumberFormat="1" applyFont="1" applyFill="1" applyBorder="1" applyAlignment="1" applyProtection="1">
      <alignment horizontal="center" vertical="center"/>
      <protection hidden="1"/>
    </xf>
    <xf numFmtId="170" fontId="38" fillId="1" borderId="11" xfId="61" applyNumberFormat="1" applyFont="1" applyFill="1" applyBorder="1" applyAlignment="1" applyProtection="1">
      <alignment horizontal="center" vertical="center"/>
      <protection hidden="1"/>
    </xf>
    <xf numFmtId="170" fontId="38" fillId="1" borderId="206" xfId="61" applyNumberFormat="1" applyFont="1" applyFill="1" applyBorder="1" applyAlignment="1" applyProtection="1">
      <alignment horizontal="center" vertical="center"/>
      <protection hidden="1"/>
    </xf>
    <xf numFmtId="0" fontId="77" fillId="14" borderId="193" xfId="62" applyFont="1" applyFill="1" applyBorder="1" applyAlignment="1" applyProtection="1">
      <alignment horizontal="right"/>
      <protection hidden="1"/>
    </xf>
    <xf numFmtId="0" fontId="77" fillId="14" borderId="16" xfId="62" applyFont="1" applyFill="1" applyBorder="1" applyAlignment="1" applyProtection="1">
      <alignment horizontal="right"/>
      <protection hidden="1"/>
    </xf>
    <xf numFmtId="0" fontId="79" fillId="14" borderId="207" xfId="62" applyFont="1" applyFill="1" applyBorder="1" applyAlignment="1" applyProtection="1">
      <alignment horizontal="right"/>
      <protection hidden="1"/>
    </xf>
    <xf numFmtId="0" fontId="79" fillId="14" borderId="123" xfId="62" applyFont="1" applyFill="1" applyBorder="1" applyAlignment="1" applyProtection="1">
      <alignment horizontal="right"/>
      <protection hidden="1"/>
    </xf>
    <xf numFmtId="166" fontId="29" fillId="10" borderId="208" xfId="62" applyNumberFormat="1" applyFont="1" applyFill="1" applyBorder="1" applyAlignment="1" applyProtection="1">
      <alignment horizontal="center"/>
      <protection hidden="1"/>
    </xf>
    <xf numFmtId="0" fontId="77" fillId="14" borderId="26" xfId="62" applyFont="1" applyFill="1" applyBorder="1" applyAlignment="1" applyProtection="1">
      <alignment horizontal="right"/>
      <protection hidden="1"/>
    </xf>
    <xf numFmtId="0" fontId="39" fillId="14" borderId="25" xfId="62" applyFont="1" applyFill="1" applyBorder="1" applyAlignment="1" applyProtection="1">
      <alignment horizontal="right"/>
      <protection hidden="1"/>
    </xf>
    <xf numFmtId="170" fontId="38" fillId="1" borderId="143" xfId="61" applyNumberFormat="1" applyFont="1" applyFill="1" applyBorder="1" applyAlignment="1" applyProtection="1">
      <alignment horizontal="center" vertical="center"/>
      <protection hidden="1"/>
    </xf>
    <xf numFmtId="170" fontId="38" fillId="1" borderId="209" xfId="61" applyNumberFormat="1" applyFont="1" applyFill="1" applyBorder="1" applyAlignment="1" applyProtection="1">
      <alignment horizontal="center" vertical="center"/>
      <protection hidden="1"/>
    </xf>
    <xf numFmtId="170" fontId="38" fillId="1" borderId="210" xfId="61" applyNumberFormat="1" applyFont="1" applyFill="1" applyBorder="1" applyAlignment="1" applyProtection="1">
      <alignment horizontal="center" vertical="center"/>
      <protection hidden="1"/>
    </xf>
    <xf numFmtId="0" fontId="77" fillId="14" borderId="25" xfId="62" applyFont="1" applyFill="1" applyBorder="1" applyAlignment="1" applyProtection="1">
      <alignment horizontal="right"/>
      <protection hidden="1"/>
    </xf>
    <xf numFmtId="0" fontId="39" fillId="14" borderId="175" xfId="62" applyFont="1" applyFill="1" applyBorder="1" applyAlignment="1" applyProtection="1">
      <alignment horizontal="right"/>
      <protection hidden="1"/>
    </xf>
    <xf numFmtId="0" fontId="37" fillId="0" borderId="202" xfId="61" applyFont="1" applyFill="1" applyBorder="1" applyAlignment="1" applyProtection="1">
      <alignment horizontal="centerContinuous"/>
      <protection hidden="1"/>
    </xf>
    <xf numFmtId="0" fontId="37" fillId="0" borderId="177" xfId="61" applyFont="1" applyFill="1" applyBorder="1" applyAlignment="1" applyProtection="1">
      <alignment horizontal="centerContinuous"/>
      <protection hidden="1"/>
    </xf>
    <xf numFmtId="0" fontId="39" fillId="11" borderId="38" xfId="61" applyFont="1" applyFill="1" applyBorder="1" applyAlignment="1" applyProtection="1">
      <alignment horizontal="centerContinuous" vertical="center"/>
      <protection hidden="1"/>
    </xf>
    <xf numFmtId="0" fontId="39" fillId="11" borderId="34" xfId="61" applyFont="1" applyFill="1" applyBorder="1" applyAlignment="1" applyProtection="1">
      <alignment horizontal="centerContinuous" vertical="center"/>
      <protection hidden="1"/>
    </xf>
    <xf numFmtId="0" fontId="39" fillId="11" borderId="181" xfId="61" applyFont="1" applyFill="1" applyBorder="1" applyAlignment="1" applyProtection="1">
      <alignment horizontal="centerContinuous" vertical="center"/>
      <protection hidden="1"/>
    </xf>
    <xf numFmtId="0" fontId="19" fillId="13" borderId="211" xfId="61" applyFont="1" applyFill="1" applyBorder="1" applyProtection="1">
      <protection hidden="1"/>
    </xf>
    <xf numFmtId="0" fontId="2" fillId="14" borderId="212" xfId="1" applyFill="1" applyBorder="1" applyAlignment="1" applyProtection="1">
      <alignment horizontal="centerContinuous" vertical="center"/>
      <protection hidden="1"/>
    </xf>
    <xf numFmtId="0" fontId="2" fillId="14" borderId="160" xfId="1" applyFill="1" applyBorder="1" applyAlignment="1" applyProtection="1">
      <alignment horizontal="centerContinuous" vertical="center"/>
      <protection hidden="1"/>
    </xf>
    <xf numFmtId="0" fontId="19" fillId="13" borderId="4" xfId="61" applyFont="1" applyFill="1" applyBorder="1" applyProtection="1">
      <protection hidden="1"/>
    </xf>
    <xf numFmtId="0" fontId="19" fillId="13" borderId="213" xfId="1" applyFont="1" applyFill="1" applyBorder="1" applyProtection="1">
      <protection hidden="1"/>
    </xf>
    <xf numFmtId="0" fontId="29" fillId="12" borderId="214" xfId="62" applyFont="1" applyFill="1" applyBorder="1" applyAlignment="1" applyProtection="1">
      <alignment horizontal="center"/>
      <protection hidden="1"/>
    </xf>
    <xf numFmtId="169" fontId="38" fillId="0" borderId="215" xfId="61" applyNumberFormat="1" applyFont="1" applyFill="1" applyBorder="1" applyProtection="1">
      <protection locked="0"/>
    </xf>
    <xf numFmtId="169" fontId="38" fillId="0" borderId="216" xfId="61" applyNumberFormat="1" applyFont="1" applyFill="1" applyBorder="1" applyProtection="1">
      <protection locked="0"/>
    </xf>
    <xf numFmtId="169" fontId="38" fillId="37" borderId="182" xfId="61" applyNumberFormat="1" applyFont="1" applyFill="1" applyBorder="1" applyProtection="1"/>
    <xf numFmtId="0" fontId="39" fillId="11" borderId="217" xfId="62" applyFont="1" applyFill="1" applyBorder="1" applyAlignment="1" applyProtection="1">
      <alignment horizontal="right"/>
      <protection hidden="1"/>
    </xf>
    <xf numFmtId="169" fontId="38" fillId="37" borderId="171" xfId="61" applyNumberFormat="1" applyFont="1" applyFill="1" applyBorder="1" applyProtection="1"/>
    <xf numFmtId="169" fontId="38" fillId="0" borderId="18" xfId="61" applyNumberFormat="1" applyFont="1" applyFill="1" applyBorder="1" applyProtection="1">
      <protection locked="0"/>
    </xf>
    <xf numFmtId="169" fontId="38" fillId="0" borderId="218" xfId="61" applyNumberFormat="1" applyFont="1" applyFill="1" applyBorder="1" applyProtection="1">
      <protection locked="0"/>
    </xf>
    <xf numFmtId="0" fontId="39" fillId="11" borderId="74" xfId="62" applyFont="1" applyFill="1" applyBorder="1" applyAlignment="1" applyProtection="1">
      <alignment horizontal="right"/>
      <protection hidden="1"/>
    </xf>
    <xf numFmtId="0" fontId="39" fillId="11" borderId="72" xfId="62" applyFont="1" applyFill="1" applyBorder="1" applyAlignment="1" applyProtection="1">
      <alignment horizontal="right"/>
      <protection hidden="1"/>
    </xf>
    <xf numFmtId="169" fontId="38" fillId="37" borderId="219" xfId="61" applyNumberFormat="1" applyFont="1" applyFill="1" applyBorder="1" applyProtection="1"/>
    <xf numFmtId="169" fontId="38" fillId="37" borderId="220" xfId="61" applyNumberFormat="1" applyFont="1" applyFill="1" applyBorder="1" applyProtection="1"/>
    <xf numFmtId="169" fontId="38" fillId="37" borderId="221" xfId="61" applyNumberFormat="1" applyFont="1" applyFill="1" applyBorder="1" applyProtection="1"/>
    <xf numFmtId="0" fontId="39" fillId="11" borderId="222" xfId="62" applyFont="1" applyFill="1" applyBorder="1" applyAlignment="1" applyProtection="1">
      <alignment horizontal="right"/>
      <protection hidden="1"/>
    </xf>
    <xf numFmtId="169" fontId="38" fillId="37" borderId="99" xfId="61" applyNumberFormat="1" applyFont="1" applyFill="1" applyBorder="1" applyProtection="1"/>
    <xf numFmtId="169" fontId="38" fillId="37" borderId="17" xfId="61" applyNumberFormat="1" applyFont="1" applyFill="1" applyBorder="1" applyProtection="1"/>
    <xf numFmtId="169" fontId="38" fillId="37" borderId="223" xfId="61" applyNumberFormat="1" applyFont="1" applyFill="1" applyBorder="1" applyProtection="1"/>
    <xf numFmtId="169" fontId="38" fillId="37" borderId="224" xfId="61" applyNumberFormat="1" applyFont="1" applyFill="1" applyBorder="1" applyProtection="1"/>
    <xf numFmtId="164" fontId="41" fillId="7" borderId="119" xfId="61" applyNumberFormat="1" applyFont="1" applyFill="1" applyBorder="1" applyAlignment="1" applyProtection="1">
      <alignment horizontal="center" vertical="center"/>
      <protection hidden="1"/>
    </xf>
    <xf numFmtId="164" fontId="41" fillId="6" borderId="119" xfId="61" applyNumberFormat="1" applyFont="1" applyFill="1" applyBorder="1" applyAlignment="1" applyProtection="1">
      <alignment horizontal="center" vertical="center"/>
      <protection hidden="1"/>
    </xf>
    <xf numFmtId="0" fontId="35" fillId="13" borderId="225" xfId="61" applyFont="1" applyFill="1" applyBorder="1" applyAlignment="1" applyProtection="1">
      <alignment horizontal="centerContinuous"/>
      <protection hidden="1"/>
    </xf>
    <xf numFmtId="0" fontId="39" fillId="11" borderId="37" xfId="62" applyFont="1" applyFill="1" applyBorder="1" applyAlignment="1" applyProtection="1">
      <alignment horizontal="right"/>
      <protection hidden="1"/>
    </xf>
    <xf numFmtId="171" fontId="38" fillId="0" borderId="36" xfId="61" applyNumberFormat="1" applyFont="1" applyFill="1" applyBorder="1" applyProtection="1">
      <protection locked="0"/>
    </xf>
    <xf numFmtId="169" fontId="38" fillId="0" borderId="132" xfId="61" applyNumberFormat="1" applyFont="1" applyFill="1" applyBorder="1" applyProtection="1">
      <protection locked="0"/>
    </xf>
    <xf numFmtId="171" fontId="38" fillId="0" borderId="226" xfId="61" applyNumberFormat="1" applyFont="1" applyFill="1" applyBorder="1" applyProtection="1">
      <protection locked="0"/>
    </xf>
    <xf numFmtId="0" fontId="39" fillId="11" borderId="227" xfId="62" applyFont="1" applyFill="1" applyBorder="1" applyAlignment="1" applyProtection="1">
      <alignment horizontal="right"/>
      <protection hidden="1"/>
    </xf>
    <xf numFmtId="0" fontId="39" fillId="11" borderId="30" xfId="62" applyFont="1" applyFill="1" applyBorder="1" applyAlignment="1" applyProtection="1">
      <alignment horizontal="right"/>
      <protection hidden="1"/>
    </xf>
    <xf numFmtId="171" fontId="38" fillId="0" borderId="30" xfId="61" applyNumberFormat="1" applyFont="1" applyFill="1" applyBorder="1" applyProtection="1">
      <protection locked="0"/>
    </xf>
    <xf numFmtId="0" fontId="39" fillId="11" borderId="228" xfId="62" applyFont="1" applyFill="1" applyBorder="1" applyAlignment="1" applyProtection="1">
      <alignment horizontal="right"/>
      <protection hidden="1"/>
    </xf>
    <xf numFmtId="0" fontId="39" fillId="6" borderId="29" xfId="62" applyFont="1" applyFill="1" applyBorder="1" applyAlignment="1" applyProtection="1">
      <alignment horizontal="right"/>
      <protection hidden="1"/>
    </xf>
    <xf numFmtId="0" fontId="39" fillId="6" borderId="30" xfId="62" applyFont="1" applyFill="1" applyBorder="1" applyAlignment="1" applyProtection="1">
      <alignment horizontal="right"/>
      <protection hidden="1"/>
    </xf>
    <xf numFmtId="171" fontId="38" fillId="6" borderId="30" xfId="61" applyNumberFormat="1" applyFont="1" applyFill="1" applyBorder="1" applyProtection="1">
      <protection locked="0"/>
    </xf>
    <xf numFmtId="169" fontId="38" fillId="6" borderId="139" xfId="61" applyNumberFormat="1" applyFont="1" applyFill="1" applyBorder="1" applyProtection="1">
      <protection locked="0"/>
    </xf>
    <xf numFmtId="169" fontId="38" fillId="38" borderId="19" xfId="61" applyNumberFormat="1" applyFont="1" applyFill="1" applyBorder="1" applyProtection="1"/>
    <xf numFmtId="0" fontId="39" fillId="6" borderId="228" xfId="62" applyFont="1" applyFill="1" applyBorder="1" applyAlignment="1" applyProtection="1">
      <alignment horizontal="right"/>
      <protection hidden="1"/>
    </xf>
    <xf numFmtId="171" fontId="38" fillId="0" borderId="19" xfId="61" applyNumberFormat="1" applyFont="1" applyFill="1" applyBorder="1" applyProtection="1">
      <protection locked="0"/>
    </xf>
    <xf numFmtId="0" fontId="39" fillId="6" borderId="33" xfId="62" applyFont="1" applyFill="1" applyBorder="1" applyAlignment="1" applyProtection="1">
      <alignment horizontal="right"/>
      <protection hidden="1"/>
    </xf>
    <xf numFmtId="0" fontId="39" fillId="6" borderId="31" xfId="62" applyFont="1" applyFill="1" applyBorder="1" applyAlignment="1" applyProtection="1">
      <alignment horizontal="right"/>
      <protection hidden="1"/>
    </xf>
    <xf numFmtId="0" fontId="39" fillId="6" borderId="163" xfId="62" applyFont="1" applyFill="1" applyBorder="1" applyAlignment="1" applyProtection="1">
      <alignment horizontal="right"/>
      <protection hidden="1"/>
    </xf>
    <xf numFmtId="0" fontId="39" fillId="11" borderId="207" xfId="62" applyFont="1" applyFill="1" applyBorder="1" applyAlignment="1" applyProtection="1">
      <alignment horizontal="right"/>
      <protection hidden="1"/>
    </xf>
    <xf numFmtId="170" fontId="38" fillId="1" borderId="122" xfId="61" applyNumberFormat="1" applyFont="1" applyFill="1" applyBorder="1" applyAlignment="1" applyProtection="1">
      <alignment horizontal="center" vertical="center"/>
      <protection hidden="1"/>
    </xf>
    <xf numFmtId="0" fontId="39" fillId="11" borderId="229" xfId="62" applyFont="1" applyFill="1" applyBorder="1" applyAlignment="1" applyProtection="1">
      <alignment horizontal="right"/>
      <protection hidden="1"/>
    </xf>
    <xf numFmtId="0" fontId="39" fillId="11" borderId="230" xfId="62" applyFont="1" applyFill="1" applyBorder="1" applyAlignment="1" applyProtection="1">
      <alignment horizontal="right"/>
      <protection hidden="1"/>
    </xf>
    <xf numFmtId="170" fontId="38" fillId="1" borderId="231" xfId="61" applyNumberFormat="1" applyFont="1" applyFill="1" applyBorder="1" applyAlignment="1" applyProtection="1">
      <alignment horizontal="center" vertical="center"/>
      <protection hidden="1"/>
    </xf>
    <xf numFmtId="170" fontId="38" fillId="1" borderId="232" xfId="61" applyNumberFormat="1" applyFont="1" applyFill="1" applyBorder="1" applyAlignment="1" applyProtection="1">
      <alignment horizontal="center" vertical="center"/>
      <protection hidden="1"/>
    </xf>
    <xf numFmtId="169" fontId="38" fillId="0" borderId="233" xfId="61" applyNumberFormat="1" applyFont="1" applyFill="1" applyBorder="1" applyProtection="1">
      <protection locked="0"/>
    </xf>
    <xf numFmtId="169" fontId="38" fillId="0" borderId="232" xfId="61" applyNumberFormat="1" applyFont="1" applyFill="1" applyBorder="1" applyProtection="1">
      <protection locked="0"/>
    </xf>
    <xf numFmtId="0" fontId="39" fillId="11" borderId="232" xfId="62" applyFont="1" applyFill="1" applyBorder="1" applyAlignment="1" applyProtection="1">
      <alignment horizontal="right"/>
      <protection hidden="1"/>
    </xf>
    <xf numFmtId="0" fontId="39" fillId="11" borderId="234" xfId="62" applyFont="1" applyFill="1" applyBorder="1" applyAlignment="1" applyProtection="1">
      <alignment horizontal="right"/>
      <protection hidden="1"/>
    </xf>
    <xf numFmtId="0" fontId="39" fillId="6" borderId="149" xfId="62" applyFont="1" applyFill="1" applyBorder="1" applyAlignment="1" applyProtection="1">
      <alignment horizontal="right"/>
      <protection hidden="1"/>
    </xf>
    <xf numFmtId="0" fontId="39" fillId="6" borderId="151" xfId="62" applyFont="1" applyFill="1" applyBorder="1" applyAlignment="1" applyProtection="1">
      <alignment horizontal="right"/>
      <protection hidden="1"/>
    </xf>
    <xf numFmtId="0" fontId="80" fillId="11" borderId="23" xfId="62" applyFont="1" applyFill="1" applyBorder="1" applyAlignment="1" applyProtection="1">
      <alignment horizontal="right" readingOrder="2"/>
      <protection hidden="1"/>
    </xf>
    <xf numFmtId="0" fontId="80" fillId="11" borderId="123" xfId="62" applyFont="1" applyFill="1" applyBorder="1" applyAlignment="1" applyProtection="1">
      <alignment horizontal="right" readingOrder="2"/>
      <protection hidden="1"/>
    </xf>
    <xf numFmtId="0" fontId="39" fillId="6" borderId="26" xfId="62" applyFont="1" applyFill="1" applyBorder="1" applyAlignment="1" applyProtection="1">
      <alignment horizontal="right"/>
      <protection hidden="1"/>
    </xf>
    <xf numFmtId="0" fontId="80" fillId="11" borderId="25" xfId="62" applyFont="1" applyFill="1" applyBorder="1" applyAlignment="1" applyProtection="1">
      <alignment horizontal="right" readingOrder="2"/>
      <protection hidden="1"/>
    </xf>
    <xf numFmtId="169" fontId="38" fillId="37" borderId="136" xfId="61" applyNumberFormat="1" applyFont="1" applyFill="1" applyBorder="1" applyProtection="1"/>
    <xf numFmtId="0" fontId="39" fillId="6" borderId="25" xfId="62" applyFont="1" applyFill="1" applyBorder="1" applyAlignment="1" applyProtection="1">
      <alignment horizontal="right"/>
      <protection hidden="1"/>
    </xf>
    <xf numFmtId="0" fontId="80" fillId="11" borderId="175" xfId="62" applyFont="1" applyFill="1" applyBorder="1" applyAlignment="1" applyProtection="1">
      <alignment horizontal="right" readingOrder="2"/>
      <protection hidden="1"/>
    </xf>
    <xf numFmtId="0" fontId="29" fillId="0" borderId="0" xfId="1" applyFont="1" applyAlignment="1" applyProtection="1">
      <alignment horizontal="right" readingOrder="2"/>
      <protection hidden="1"/>
    </xf>
    <xf numFmtId="0" fontId="81" fillId="0" borderId="0" xfId="61" applyFont="1" applyAlignment="1" applyProtection="1">
      <alignment horizontal="left"/>
      <protection hidden="1"/>
    </xf>
    <xf numFmtId="0" fontId="31" fillId="0" borderId="0" xfId="61" applyFont="1" applyAlignment="1" applyProtection="1">
      <alignment horizontal="left"/>
      <protection hidden="1"/>
    </xf>
    <xf numFmtId="0" fontId="39" fillId="11" borderId="30" xfId="62" applyFont="1" applyFill="1" applyBorder="1" applyAlignment="1" applyProtection="1">
      <alignment horizontal="right" indent="2"/>
      <protection hidden="1"/>
    </xf>
    <xf numFmtId="0" fontId="39" fillId="11" borderId="228" xfId="62" applyFont="1" applyFill="1" applyBorder="1" applyAlignment="1" applyProtection="1">
      <alignment horizontal="right" indent="2"/>
      <protection hidden="1"/>
    </xf>
    <xf numFmtId="164" fontId="41" fillId="11" borderId="54" xfId="61" applyNumberFormat="1" applyFont="1" applyFill="1" applyBorder="1" applyAlignment="1" applyProtection="1">
      <alignment horizontal="centerContinuous" vertical="center"/>
      <protection hidden="1"/>
    </xf>
    <xf numFmtId="164" fontId="41" fillId="11" borderId="87" xfId="61" applyNumberFormat="1" applyFont="1" applyFill="1" applyBorder="1" applyAlignment="1" applyProtection="1">
      <alignment horizontal="centerContinuous" vertical="center"/>
      <protection hidden="1"/>
    </xf>
    <xf numFmtId="0" fontId="2" fillId="0" borderId="54" xfId="1" applyBorder="1" applyProtection="1">
      <protection hidden="1"/>
    </xf>
    <xf numFmtId="0" fontId="39" fillId="11" borderId="226" xfId="61" applyFont="1" applyFill="1" applyBorder="1" applyAlignment="1" applyProtection="1">
      <alignment horizontal="centerContinuous" vertical="center"/>
      <protection hidden="1"/>
    </xf>
    <xf numFmtId="0" fontId="2" fillId="14" borderId="54" xfId="1" applyFill="1" applyBorder="1" applyProtection="1">
      <protection hidden="1"/>
    </xf>
    <xf numFmtId="0" fontId="39" fillId="11" borderId="53" xfId="61" applyFont="1" applyFill="1" applyBorder="1" applyAlignment="1" applyProtection="1">
      <alignment horizontal="centerContinuous" vertical="center"/>
      <protection hidden="1"/>
    </xf>
    <xf numFmtId="0" fontId="39" fillId="11" borderId="235" xfId="61" applyFont="1" applyFill="1" applyBorder="1" applyAlignment="1" applyProtection="1">
      <alignment horizontal="centerContinuous" vertical="center"/>
      <protection hidden="1"/>
    </xf>
    <xf numFmtId="0" fontId="39" fillId="11" borderId="236" xfId="61" applyFont="1" applyFill="1" applyBorder="1" applyAlignment="1" applyProtection="1">
      <alignment horizontal="center" vertical="center"/>
      <protection hidden="1"/>
    </xf>
    <xf numFmtId="0" fontId="39" fillId="11" borderId="194" xfId="61" applyFont="1" applyFill="1" applyBorder="1" applyAlignment="1" applyProtection="1">
      <alignment horizontal="center" vertical="center"/>
      <protection hidden="1"/>
    </xf>
    <xf numFmtId="0" fontId="39" fillId="11" borderId="237" xfId="61" applyFont="1" applyFill="1" applyBorder="1" applyAlignment="1" applyProtection="1">
      <alignment horizontal="centerContinuous" vertical="center"/>
      <protection hidden="1"/>
    </xf>
    <xf numFmtId="0" fontId="39" fillId="11" borderId="49" xfId="61" applyFont="1" applyFill="1" applyBorder="1" applyAlignment="1" applyProtection="1">
      <alignment horizontal="center" vertical="center" wrapText="1"/>
      <protection hidden="1"/>
    </xf>
    <xf numFmtId="0" fontId="39" fillId="11" borderId="48" xfId="61" applyFont="1" applyFill="1" applyBorder="1" applyAlignment="1" applyProtection="1">
      <alignment horizontal="center" vertical="center" wrapText="1"/>
      <protection hidden="1"/>
    </xf>
    <xf numFmtId="0" fontId="39" fillId="11" borderId="47" xfId="61" applyFont="1" applyFill="1" applyBorder="1" applyAlignment="1" applyProtection="1">
      <alignment horizontal="center"/>
      <protection hidden="1"/>
    </xf>
    <xf numFmtId="0" fontId="39" fillId="11" borderId="46" xfId="61" applyFont="1" applyFill="1" applyBorder="1" applyAlignment="1" applyProtection="1">
      <alignment horizontal="center"/>
      <protection hidden="1"/>
    </xf>
    <xf numFmtId="0" fontId="39" fillId="11" borderId="46" xfId="61" applyFont="1" applyFill="1" applyBorder="1" applyAlignment="1" applyProtection="1">
      <alignment horizontal="center" readingOrder="2"/>
      <protection hidden="1"/>
    </xf>
    <xf numFmtId="0" fontId="39" fillId="11" borderId="49" xfId="61" applyFont="1" applyFill="1" applyBorder="1" applyAlignment="1" applyProtection="1">
      <alignment horizontal="center"/>
      <protection hidden="1"/>
    </xf>
    <xf numFmtId="0" fontId="39" fillId="11" borderId="48" xfId="61" applyFont="1" applyFill="1" applyBorder="1" applyAlignment="1" applyProtection="1">
      <alignment horizontal="center"/>
      <protection hidden="1"/>
    </xf>
    <xf numFmtId="0" fontId="39" fillId="11" borderId="86" xfId="61" applyFont="1" applyFill="1" applyBorder="1" applyAlignment="1" applyProtection="1">
      <alignment horizontal="center" vertical="center" wrapText="1"/>
      <protection hidden="1"/>
    </xf>
    <xf numFmtId="0" fontId="39" fillId="11" borderId="48" xfId="61" applyFont="1" applyFill="1" applyBorder="1" applyAlignment="1" applyProtection="1">
      <alignment horizontal="center" wrapText="1"/>
      <protection hidden="1"/>
    </xf>
    <xf numFmtId="0" fontId="35" fillId="13" borderId="85" xfId="61" applyFont="1" applyFill="1" applyBorder="1" applyAlignment="1" applyProtection="1">
      <alignment horizontal="centerContinuous"/>
      <protection hidden="1"/>
    </xf>
    <xf numFmtId="0" fontId="39" fillId="11" borderId="56" xfId="62" applyFont="1" applyFill="1" applyBorder="1" applyAlignment="1" applyProtection="1">
      <alignment horizontal="right"/>
      <protection hidden="1"/>
    </xf>
    <xf numFmtId="169" fontId="38" fillId="0" borderId="37" xfId="61" applyNumberFormat="1" applyFont="1" applyFill="1" applyBorder="1" applyProtection="1">
      <protection locked="0"/>
    </xf>
    <xf numFmtId="169" fontId="38" fillId="0" borderId="84" xfId="61" applyNumberFormat="1" applyFont="1" applyFill="1" applyBorder="1" applyProtection="1">
      <protection locked="0"/>
    </xf>
    <xf numFmtId="0" fontId="39" fillId="11" borderId="83" xfId="62" applyFont="1" applyFill="1" applyBorder="1" applyAlignment="1" applyProtection="1">
      <alignment horizontal="right"/>
      <protection hidden="1"/>
    </xf>
    <xf numFmtId="0" fontId="39" fillId="11" borderId="63" xfId="62" applyFont="1" applyFill="1" applyBorder="1" applyAlignment="1" applyProtection="1">
      <alignment horizontal="right"/>
      <protection hidden="1"/>
    </xf>
    <xf numFmtId="169" fontId="38" fillId="0" borderId="30" xfId="61" applyNumberFormat="1" applyFont="1" applyFill="1" applyBorder="1" applyProtection="1">
      <protection locked="0"/>
    </xf>
    <xf numFmtId="169" fontId="38" fillId="0" borderId="77" xfId="61" applyNumberFormat="1" applyFont="1" applyFill="1" applyBorder="1" applyProtection="1">
      <protection locked="0"/>
    </xf>
    <xf numFmtId="0" fontId="39" fillId="11" borderId="76" xfId="62" applyFont="1" applyFill="1" applyBorder="1" applyAlignment="1" applyProtection="1">
      <alignment horizontal="right"/>
      <protection hidden="1"/>
    </xf>
    <xf numFmtId="170" fontId="38" fillId="1" borderId="77" xfId="61" applyNumberFormat="1" applyFont="1" applyFill="1" applyBorder="1" applyAlignment="1" applyProtection="1">
      <alignment horizontal="center" vertical="center"/>
      <protection hidden="1"/>
    </xf>
    <xf numFmtId="169" fontId="38" fillId="0" borderId="31" xfId="61" applyNumberFormat="1" applyFont="1" applyFill="1" applyBorder="1" applyProtection="1">
      <protection locked="0"/>
    </xf>
    <xf numFmtId="169" fontId="38" fillId="0" borderId="82" xfId="61" applyNumberFormat="1" applyFont="1" applyFill="1" applyBorder="1" applyProtection="1">
      <protection locked="0"/>
    </xf>
    <xf numFmtId="0" fontId="39" fillId="14" borderId="80" xfId="62" applyFont="1" applyFill="1" applyBorder="1" applyAlignment="1" applyProtection="1">
      <alignment horizontal="right"/>
      <protection hidden="1"/>
    </xf>
    <xf numFmtId="169" fontId="38" fillId="41" borderId="81" xfId="61" applyNumberFormat="1" applyFont="1" applyFill="1" applyBorder="1" applyProtection="1"/>
    <xf numFmtId="169" fontId="38" fillId="41" borderId="78" xfId="61" applyNumberFormat="1" applyFont="1" applyFill="1" applyBorder="1" applyProtection="1"/>
    <xf numFmtId="169" fontId="38" fillId="41" borderId="80" xfId="61" applyNumberFormat="1" applyFont="1" applyFill="1" applyBorder="1" applyProtection="1"/>
    <xf numFmtId="169" fontId="38" fillId="41" borderId="79" xfId="61" applyNumberFormat="1" applyFont="1" applyFill="1" applyBorder="1" applyProtection="1"/>
    <xf numFmtId="0" fontId="39" fillId="14" borderId="238" xfId="62" applyFont="1" applyFill="1" applyBorder="1" applyAlignment="1" applyProtection="1">
      <alignment horizontal="right"/>
      <protection hidden="1"/>
    </xf>
    <xf numFmtId="0" fontId="39" fillId="11" borderId="239" xfId="62" applyFont="1" applyFill="1" applyBorder="1" applyAlignment="1" applyProtection="1">
      <alignment horizontal="right"/>
      <protection hidden="1"/>
    </xf>
    <xf numFmtId="0" fontId="39" fillId="11" borderId="240" xfId="62" applyFont="1" applyFill="1" applyBorder="1" applyAlignment="1" applyProtection="1">
      <alignment horizontal="right"/>
      <protection hidden="1"/>
    </xf>
    <xf numFmtId="0" fontId="39" fillId="11" borderId="241" xfId="62" applyFont="1" applyFill="1" applyBorder="1" applyAlignment="1" applyProtection="1">
      <alignment horizontal="right"/>
      <protection hidden="1"/>
    </xf>
    <xf numFmtId="0" fontId="39" fillId="11" borderId="242" xfId="62" applyFont="1" applyFill="1" applyBorder="1" applyAlignment="1" applyProtection="1">
      <alignment horizontal="right"/>
      <protection hidden="1"/>
    </xf>
    <xf numFmtId="0" fontId="39" fillId="11" borderId="116" xfId="62" applyFont="1" applyFill="1" applyBorder="1" applyAlignment="1" applyProtection="1">
      <alignment horizontal="right"/>
      <protection hidden="1"/>
    </xf>
    <xf numFmtId="170" fontId="38" fillId="1" borderId="75" xfId="61" applyNumberFormat="1" applyFont="1" applyFill="1" applyBorder="1" applyAlignment="1" applyProtection="1">
      <alignment horizontal="center" vertical="center"/>
      <protection hidden="1"/>
    </xf>
    <xf numFmtId="0" fontId="39" fillId="11" borderId="243" xfId="62" applyFont="1" applyFill="1" applyBorder="1" applyAlignment="1" applyProtection="1">
      <alignment horizontal="right"/>
      <protection hidden="1"/>
    </xf>
    <xf numFmtId="164" fontId="41" fillId="11" borderId="203" xfId="61" applyNumberFormat="1" applyFont="1" applyFill="1" applyBorder="1" applyAlignment="1" applyProtection="1">
      <alignment horizontal="center" vertical="center"/>
      <protection hidden="1"/>
    </xf>
    <xf numFmtId="164" fontId="41" fillId="11" borderId="181" xfId="61" applyNumberFormat="1" applyFont="1" applyFill="1" applyBorder="1" applyAlignment="1" applyProtection="1">
      <alignment horizontal="center" vertical="center"/>
      <protection hidden="1"/>
    </xf>
    <xf numFmtId="0" fontId="39" fillId="11" borderId="54" xfId="61" applyFont="1" applyFill="1" applyBorder="1" applyAlignment="1" applyProtection="1">
      <alignment horizontal="centerContinuous" vertical="center"/>
      <protection hidden="1"/>
    </xf>
    <xf numFmtId="0" fontId="39" fillId="11" borderId="244" xfId="61" applyFont="1" applyFill="1" applyBorder="1" applyAlignment="1" applyProtection="1">
      <alignment horizontal="centerContinuous" vertical="center"/>
      <protection hidden="1"/>
    </xf>
    <xf numFmtId="0" fontId="39" fillId="11" borderId="245" xfId="61" applyFont="1" applyFill="1" applyBorder="1" applyAlignment="1" applyProtection="1">
      <alignment horizontal="centerContinuous" vertical="center"/>
      <protection hidden="1"/>
    </xf>
    <xf numFmtId="0" fontId="40" fillId="0" borderId="23" xfId="61" applyFont="1" applyFill="1" applyBorder="1" applyAlignment="1" applyProtection="1">
      <alignment horizontal="center" vertical="center" wrapText="1"/>
      <protection hidden="1"/>
    </xf>
    <xf numFmtId="0" fontId="39" fillId="11" borderId="197" xfId="61" applyFont="1" applyFill="1" applyBorder="1" applyAlignment="1" applyProtection="1">
      <alignment horizontal="center" vertical="center"/>
      <protection hidden="1"/>
    </xf>
    <xf numFmtId="0" fontId="39" fillId="11" borderId="99" xfId="61" applyFont="1" applyFill="1" applyBorder="1" applyAlignment="1" applyProtection="1">
      <alignment horizontal="center" vertical="center"/>
      <protection hidden="1"/>
    </xf>
    <xf numFmtId="0" fontId="39" fillId="11" borderId="100" xfId="61" applyFont="1" applyFill="1" applyBorder="1" applyAlignment="1" applyProtection="1">
      <alignment horizontal="center" vertical="center" readingOrder="2"/>
      <protection hidden="1"/>
    </xf>
    <xf numFmtId="0" fontId="39" fillId="11" borderId="197" xfId="61" applyFont="1" applyFill="1" applyBorder="1" applyAlignment="1" applyProtection="1">
      <alignment horizontal="centerContinuous" vertical="center"/>
      <protection hidden="1"/>
    </xf>
    <xf numFmtId="0" fontId="2" fillId="11" borderId="0" xfId="1" applyFill="1" applyProtection="1">
      <protection hidden="1"/>
    </xf>
    <xf numFmtId="0" fontId="39" fillId="11" borderId="0" xfId="61" applyFont="1" applyFill="1" applyBorder="1" applyAlignment="1" applyProtection="1">
      <alignment horizontal="centerContinuous" vertical="center"/>
      <protection hidden="1"/>
    </xf>
    <xf numFmtId="0" fontId="39" fillId="11" borderId="246" xfId="61" applyFont="1" applyFill="1" applyBorder="1" applyAlignment="1" applyProtection="1">
      <alignment horizontal="center" vertical="center"/>
      <protection hidden="1"/>
    </xf>
    <xf numFmtId="0" fontId="2" fillId="11" borderId="0" xfId="1" applyFill="1" applyBorder="1" applyProtection="1">
      <protection hidden="1"/>
    </xf>
    <xf numFmtId="0" fontId="39" fillId="11" borderId="247" xfId="61" applyFont="1" applyFill="1" applyBorder="1" applyAlignment="1" applyProtection="1">
      <alignment horizontal="centerContinuous" vertical="center"/>
      <protection hidden="1"/>
    </xf>
    <xf numFmtId="0" fontId="39" fillId="11" borderId="31" xfId="61" applyFont="1" applyFill="1" applyBorder="1" applyAlignment="1" applyProtection="1">
      <alignment horizontal="centerContinuous" vertical="center"/>
      <protection hidden="1"/>
    </xf>
    <xf numFmtId="0" fontId="40" fillId="0" borderId="163" xfId="61" applyFont="1" applyFill="1" applyBorder="1" applyAlignment="1" applyProtection="1">
      <alignment horizontal="center" vertical="center" wrapText="1"/>
      <protection hidden="1"/>
    </xf>
    <xf numFmtId="0" fontId="82" fillId="11" borderId="23" xfId="61" applyFont="1" applyFill="1" applyBorder="1" applyAlignment="1" applyProtection="1">
      <alignment horizontal="center" vertical="center"/>
      <protection hidden="1"/>
    </xf>
    <xf numFmtId="0" fontId="39" fillId="11" borderId="16" xfId="61" applyFont="1" applyFill="1" applyBorder="1" applyAlignment="1" applyProtection="1">
      <alignment horizontal="centerContinuous" vertical="center"/>
      <protection hidden="1"/>
    </xf>
    <xf numFmtId="0" fontId="39" fillId="11" borderId="16" xfId="61" applyFont="1" applyFill="1" applyBorder="1" applyAlignment="1" applyProtection="1">
      <alignment horizontal="center" vertical="center"/>
      <protection hidden="1"/>
    </xf>
    <xf numFmtId="0" fontId="39" fillId="11" borderId="193" xfId="61" applyFont="1" applyFill="1" applyBorder="1" applyAlignment="1" applyProtection="1">
      <alignment horizontal="center" vertical="center"/>
      <protection hidden="1"/>
    </xf>
    <xf numFmtId="0" fontId="39" fillId="11" borderId="248" xfId="61" applyFont="1" applyFill="1" applyBorder="1" applyAlignment="1" applyProtection="1">
      <alignment horizontal="center" vertical="center"/>
      <protection hidden="1"/>
    </xf>
    <xf numFmtId="0" fontId="39" fillId="11" borderId="249" xfId="61" applyFont="1" applyFill="1" applyBorder="1" applyAlignment="1" applyProtection="1">
      <alignment horizontal="center" vertical="center"/>
      <protection hidden="1"/>
    </xf>
    <xf numFmtId="0" fontId="35" fillId="13" borderId="250" xfId="61" applyFont="1" applyFill="1" applyBorder="1" applyAlignment="1" applyProtection="1">
      <alignment horizontal="centerContinuous"/>
      <protection hidden="1"/>
    </xf>
    <xf numFmtId="169" fontId="38" fillId="0" borderId="186" xfId="61" applyNumberFormat="1" applyFont="1" applyFill="1" applyBorder="1" applyProtection="1">
      <protection locked="0"/>
    </xf>
    <xf numFmtId="169" fontId="38" fillId="0" borderId="251" xfId="61" applyNumberFormat="1" applyFont="1" applyFill="1" applyBorder="1" applyProtection="1">
      <protection locked="0"/>
    </xf>
    <xf numFmtId="0" fontId="39" fillId="6" borderId="19" xfId="62" applyFont="1" applyFill="1" applyBorder="1" applyAlignment="1" applyProtection="1">
      <alignment horizontal="right"/>
      <protection hidden="1"/>
    </xf>
    <xf numFmtId="169" fontId="38" fillId="42" borderId="30" xfId="61" applyNumberFormat="1" applyFont="1" applyFill="1" applyBorder="1" applyProtection="1"/>
    <xf numFmtId="169" fontId="38" fillId="42" borderId="19" xfId="61" applyNumberFormat="1" applyFont="1" applyFill="1" applyBorder="1" applyProtection="1"/>
    <xf numFmtId="169" fontId="38" fillId="42" borderId="29" xfId="61" applyNumberFormat="1" applyFont="1" applyFill="1" applyBorder="1" applyProtection="1"/>
    <xf numFmtId="169" fontId="38" fillId="42" borderId="251" xfId="61" applyNumberFormat="1" applyFont="1" applyFill="1" applyBorder="1" applyProtection="1"/>
    <xf numFmtId="169" fontId="38" fillId="42" borderId="216" xfId="61" applyNumberFormat="1" applyFont="1" applyFill="1" applyBorder="1" applyProtection="1"/>
    <xf numFmtId="0" fontId="39" fillId="6" borderId="137" xfId="62" applyFont="1" applyFill="1" applyBorder="1" applyAlignment="1" applyProtection="1">
      <alignment horizontal="right"/>
      <protection hidden="1"/>
    </xf>
    <xf numFmtId="0" fontId="84" fillId="11" borderId="25" xfId="62" applyFont="1" applyFill="1" applyBorder="1" applyAlignment="1" applyProtection="1">
      <alignment horizontal="right" wrapText="1"/>
      <protection hidden="1"/>
    </xf>
    <xf numFmtId="170" fontId="38" fillId="1" borderId="252" xfId="61" applyNumberFormat="1" applyFont="1" applyFill="1" applyBorder="1" applyAlignment="1" applyProtection="1">
      <alignment horizontal="center" vertical="center"/>
      <protection hidden="1"/>
    </xf>
    <xf numFmtId="170" fontId="38" fillId="1" borderId="224" xfId="61" applyNumberFormat="1" applyFont="1" applyFill="1" applyBorder="1" applyAlignment="1" applyProtection="1">
      <alignment horizontal="center" vertical="center"/>
      <protection hidden="1"/>
    </xf>
    <xf numFmtId="0" fontId="84" fillId="11" borderId="175" xfId="62" applyFont="1" applyFill="1" applyBorder="1" applyAlignment="1" applyProtection="1">
      <alignment horizontal="right" wrapText="1"/>
      <protection hidden="1"/>
    </xf>
    <xf numFmtId="0" fontId="75" fillId="0" borderId="60" xfId="61" applyFont="1" applyFill="1" applyBorder="1" applyAlignment="1" applyProtection="1">
      <alignment horizontal="centerContinuous"/>
      <protection hidden="1"/>
    </xf>
    <xf numFmtId="0" fontId="37" fillId="0" borderId="253" xfId="61" applyFont="1" applyFill="1" applyBorder="1" applyAlignment="1" applyProtection="1">
      <alignment horizontal="centerContinuous"/>
      <protection hidden="1"/>
    </xf>
    <xf numFmtId="0" fontId="35" fillId="0" borderId="253" xfId="61" applyFont="1" applyFill="1" applyBorder="1" applyAlignment="1" applyProtection="1">
      <alignment horizontal="centerContinuous"/>
      <protection hidden="1"/>
    </xf>
    <xf numFmtId="167" fontId="41" fillId="6" borderId="176" xfId="61" applyNumberFormat="1" applyFont="1" applyFill="1" applyBorder="1" applyAlignment="1" applyProtection="1">
      <alignment horizontal="centerContinuous" vertical="center"/>
      <protection hidden="1"/>
    </xf>
    <xf numFmtId="164" fontId="41" fillId="6" borderId="176" xfId="61" applyNumberFormat="1" applyFont="1" applyFill="1" applyBorder="1" applyAlignment="1" applyProtection="1">
      <alignment horizontal="centerContinuous" vertical="center"/>
      <protection hidden="1"/>
    </xf>
    <xf numFmtId="164" fontId="41" fillId="6" borderId="254" xfId="61" applyNumberFormat="1" applyFont="1" applyFill="1" applyBorder="1" applyAlignment="1" applyProtection="1">
      <alignment horizontal="centerContinuous" vertical="center"/>
      <protection hidden="1"/>
    </xf>
    <xf numFmtId="167" fontId="41" fillId="11" borderId="178" xfId="61" applyNumberFormat="1" applyFont="1" applyFill="1" applyBorder="1" applyAlignment="1" applyProtection="1">
      <alignment horizontal="centerContinuous" vertical="center"/>
      <protection hidden="1"/>
    </xf>
    <xf numFmtId="164" fontId="41" fillId="11" borderId="176" xfId="61" applyNumberFormat="1" applyFont="1" applyFill="1" applyBorder="1" applyAlignment="1" applyProtection="1">
      <alignment horizontal="centerContinuous" vertical="center"/>
      <protection hidden="1"/>
    </xf>
    <xf numFmtId="164" fontId="41" fillId="11" borderId="254" xfId="61" applyNumberFormat="1" applyFont="1" applyFill="1" applyBorder="1" applyAlignment="1" applyProtection="1">
      <alignment horizontal="centerContinuous" vertical="center"/>
      <protection hidden="1"/>
    </xf>
    <xf numFmtId="167" fontId="41" fillId="6" borderId="178" xfId="61" applyNumberFormat="1" applyFont="1" applyFill="1" applyBorder="1" applyAlignment="1" applyProtection="1">
      <alignment horizontal="centerContinuous" vertical="center"/>
      <protection hidden="1"/>
    </xf>
    <xf numFmtId="167" fontId="41" fillId="11" borderId="255" xfId="61" applyNumberFormat="1" applyFont="1" applyFill="1" applyBorder="1" applyAlignment="1" applyProtection="1">
      <alignment horizontal="centerContinuous" vertical="center"/>
      <protection hidden="1"/>
    </xf>
    <xf numFmtId="0" fontId="39" fillId="6" borderId="38" xfId="61" applyFont="1" applyFill="1" applyBorder="1" applyAlignment="1" applyProtection="1">
      <alignment horizontal="center" vertical="center"/>
      <protection hidden="1"/>
    </xf>
    <xf numFmtId="0" fontId="39" fillId="6" borderId="100" xfId="61" applyFont="1" applyFill="1" applyBorder="1" applyAlignment="1" applyProtection="1">
      <alignment horizontal="centerContinuous" vertical="center"/>
      <protection hidden="1"/>
    </xf>
    <xf numFmtId="0" fontId="39" fillId="6" borderId="197" xfId="61" applyFont="1" applyFill="1" applyBorder="1" applyAlignment="1" applyProtection="1">
      <alignment horizontal="centerContinuous" vertical="center"/>
      <protection hidden="1"/>
    </xf>
    <xf numFmtId="0" fontId="39" fillId="6" borderId="99" xfId="61" applyFont="1" applyFill="1" applyBorder="1" applyAlignment="1" applyProtection="1">
      <alignment horizontal="centerContinuous" vertical="center"/>
      <protection hidden="1"/>
    </xf>
    <xf numFmtId="0" fontId="39" fillId="6" borderId="23" xfId="61" applyFont="1" applyFill="1" applyBorder="1" applyAlignment="1" applyProtection="1">
      <alignment horizontal="center" vertical="center"/>
      <protection hidden="1"/>
    </xf>
    <xf numFmtId="0" fontId="39" fillId="6" borderId="122" xfId="61" applyFont="1" applyFill="1" applyBorder="1" applyAlignment="1" applyProtection="1">
      <alignment horizontal="center" vertical="center"/>
      <protection hidden="1"/>
    </xf>
    <xf numFmtId="0" fontId="39" fillId="6" borderId="31" xfId="61" applyFont="1" applyFill="1" applyBorder="1" applyAlignment="1" applyProtection="1">
      <alignment horizontal="center" vertical="center"/>
      <protection hidden="1"/>
    </xf>
    <xf numFmtId="0" fontId="39" fillId="6" borderId="49" xfId="61" applyFont="1" applyFill="1" applyBorder="1" applyAlignment="1" applyProtection="1">
      <alignment horizontal="center" vertical="center"/>
      <protection hidden="1"/>
    </xf>
    <xf numFmtId="0" fontId="39" fillId="6" borderId="48" xfId="61" applyFont="1" applyFill="1" applyBorder="1" applyAlignment="1" applyProtection="1">
      <alignment horizontal="center" vertical="center"/>
      <protection hidden="1"/>
    </xf>
    <xf numFmtId="0" fontId="39" fillId="6" borderId="125" xfId="61" applyFont="1" applyFill="1" applyBorder="1" applyAlignment="1" applyProtection="1">
      <alignment horizontal="center" vertical="center"/>
      <protection hidden="1"/>
    </xf>
    <xf numFmtId="0" fontId="63" fillId="11" borderId="0" xfId="61" applyFont="1" applyFill="1" applyBorder="1" applyAlignment="1" applyProtection="1">
      <alignment horizontal="centerContinuous" vertical="center"/>
      <protection hidden="1"/>
    </xf>
    <xf numFmtId="0" fontId="63" fillId="11" borderId="46" xfId="61" applyFont="1" applyFill="1" applyBorder="1" applyAlignment="1" applyProtection="1">
      <alignment horizontal="center" vertical="center"/>
      <protection hidden="1"/>
    </xf>
    <xf numFmtId="0" fontId="39" fillId="11" borderId="46" xfId="61" applyFont="1" applyFill="1" applyBorder="1" applyAlignment="1" applyProtection="1">
      <alignment horizontal="center" vertical="center"/>
      <protection hidden="1"/>
    </xf>
    <xf numFmtId="0" fontId="39" fillId="11" borderId="63" xfId="62" applyFont="1" applyFill="1" applyBorder="1" applyAlignment="1" applyProtection="1">
      <alignment horizontal="center"/>
      <protection hidden="1"/>
    </xf>
    <xf numFmtId="0" fontId="39" fillId="11" borderId="76" xfId="62" applyFont="1" applyFill="1" applyBorder="1" applyAlignment="1" applyProtection="1">
      <alignment horizontal="center"/>
      <protection hidden="1"/>
    </xf>
    <xf numFmtId="0" fontId="63" fillId="43" borderId="74" xfId="62" applyFont="1" applyFill="1" applyBorder="1" applyAlignment="1" applyProtection="1">
      <alignment horizontal="right"/>
      <protection hidden="1"/>
    </xf>
    <xf numFmtId="169" fontId="85" fillId="42" borderId="73" xfId="61" applyNumberFormat="1" applyFont="1" applyFill="1" applyBorder="1" applyProtection="1"/>
    <xf numFmtId="169" fontId="85" fillId="42" borderId="72" xfId="61" applyNumberFormat="1" applyFont="1" applyFill="1" applyBorder="1" applyProtection="1"/>
    <xf numFmtId="0" fontId="63" fillId="43" borderId="29" xfId="62" applyFont="1" applyFill="1" applyBorder="1" applyAlignment="1" applyProtection="1">
      <alignment horizontal="right"/>
      <protection hidden="1"/>
    </xf>
    <xf numFmtId="169" fontId="85" fillId="42" borderId="30" xfId="61" applyNumberFormat="1" applyFont="1" applyFill="1" applyBorder="1" applyProtection="1"/>
    <xf numFmtId="169" fontId="85" fillId="42" borderId="19" xfId="61" applyNumberFormat="1" applyFont="1" applyFill="1" applyBorder="1" applyProtection="1"/>
    <xf numFmtId="0" fontId="63" fillId="43" borderId="26" xfId="62" applyFont="1" applyFill="1" applyBorder="1" applyAlignment="1" applyProtection="1">
      <alignment horizontal="right"/>
      <protection hidden="1"/>
    </xf>
    <xf numFmtId="169" fontId="85" fillId="42" borderId="27" xfId="61" applyNumberFormat="1" applyFont="1" applyFill="1" applyBorder="1" applyProtection="1"/>
    <xf numFmtId="169" fontId="85" fillId="42" borderId="25" xfId="61" applyNumberFormat="1" applyFont="1" applyFill="1" applyBorder="1" applyProtection="1"/>
    <xf numFmtId="0" fontId="40" fillId="0" borderId="54" xfId="61" applyFont="1" applyFill="1" applyBorder="1" applyAlignment="1" applyProtection="1">
      <alignment horizontal="center" vertical="center"/>
      <protection hidden="1"/>
    </xf>
    <xf numFmtId="0" fontId="40" fillId="0" borderId="38" xfId="61" applyFont="1" applyFill="1" applyBorder="1" applyAlignment="1" applyProtection="1">
      <alignment horizontal="center" vertical="center"/>
      <protection hidden="1"/>
    </xf>
    <xf numFmtId="0" fontId="86" fillId="11" borderId="53" xfId="61" applyFont="1" applyFill="1" applyBorder="1" applyAlignment="1" applyProtection="1">
      <alignment horizontal="centerContinuous" vertical="center"/>
      <protection hidden="1"/>
    </xf>
    <xf numFmtId="0" fontId="86" fillId="11" borderId="38" xfId="61" applyFont="1" applyFill="1" applyBorder="1" applyAlignment="1" applyProtection="1">
      <alignment horizontal="right" vertical="center" wrapText="1"/>
      <protection hidden="1"/>
    </xf>
    <xf numFmtId="0" fontId="86" fillId="11" borderId="54" xfId="61" applyFont="1" applyFill="1" applyBorder="1" applyAlignment="1" applyProtection="1">
      <alignment horizontal="centerContinuous" vertical="center" wrapText="1"/>
      <protection hidden="1"/>
    </xf>
    <xf numFmtId="0" fontId="86" fillId="11" borderId="38" xfId="61" applyFont="1" applyFill="1" applyBorder="1" applyAlignment="1" applyProtection="1">
      <alignment horizontal="centerContinuous" vertical="center"/>
      <protection hidden="1"/>
    </xf>
    <xf numFmtId="0" fontId="40" fillId="0" borderId="161" xfId="61" applyFont="1" applyFill="1" applyBorder="1" applyAlignment="1" applyProtection="1">
      <alignment horizontal="center" vertical="center"/>
      <protection hidden="1"/>
    </xf>
    <xf numFmtId="167" fontId="41" fillId="11" borderId="34" xfId="61" applyNumberFormat="1" applyFont="1" applyFill="1" applyBorder="1" applyAlignment="1" applyProtection="1">
      <alignment horizontal="center" vertical="center"/>
      <protection hidden="1"/>
    </xf>
    <xf numFmtId="0" fontId="39" fillId="43" borderId="29" xfId="62" applyFont="1" applyFill="1" applyBorder="1" applyAlignment="1" applyProtection="1">
      <alignment horizontal="right"/>
      <protection hidden="1"/>
    </xf>
    <xf numFmtId="0" fontId="39" fillId="43" borderId="30" xfId="62" applyFont="1" applyFill="1" applyBorder="1" applyAlignment="1" applyProtection="1">
      <alignment horizontal="right"/>
      <protection hidden="1"/>
    </xf>
    <xf numFmtId="0" fontId="39" fillId="43" borderId="228" xfId="62" applyFont="1" applyFill="1" applyBorder="1" applyAlignment="1" applyProtection="1">
      <alignment horizontal="right"/>
      <protection hidden="1"/>
    </xf>
    <xf numFmtId="0" fontId="39" fillId="43" borderId="31" xfId="62" applyFont="1" applyFill="1" applyBorder="1" applyAlignment="1" applyProtection="1">
      <alignment horizontal="right"/>
      <protection hidden="1"/>
    </xf>
    <xf numFmtId="0" fontId="39" fillId="43" borderId="163" xfId="62" applyFont="1" applyFill="1" applyBorder="1" applyAlignment="1" applyProtection="1">
      <alignment horizontal="right"/>
      <protection hidden="1"/>
    </xf>
    <xf numFmtId="0" fontId="39" fillId="43" borderId="14" xfId="62" applyFont="1" applyFill="1" applyBorder="1" applyAlignment="1" applyProtection="1">
      <alignment horizontal="right"/>
      <protection hidden="1"/>
    </xf>
    <xf numFmtId="0" fontId="39" fillId="43" borderId="99" xfId="62" applyFont="1" applyFill="1" applyBorder="1" applyAlignment="1" applyProtection="1">
      <alignment horizontal="right"/>
      <protection hidden="1"/>
    </xf>
    <xf numFmtId="169" fontId="38" fillId="42" borderId="15" xfId="61" applyNumberFormat="1" applyFont="1" applyFill="1" applyBorder="1" applyProtection="1"/>
    <xf numFmtId="169" fontId="38" fillId="42" borderId="8" xfId="61" applyNumberFormat="1" applyFont="1" applyFill="1" applyBorder="1" applyProtection="1"/>
    <xf numFmtId="0" fontId="39" fillId="43" borderId="196" xfId="62" applyFont="1" applyFill="1" applyBorder="1" applyAlignment="1" applyProtection="1">
      <alignment horizontal="right"/>
      <protection hidden="1"/>
    </xf>
    <xf numFmtId="0" fontId="39" fillId="11" borderId="163" xfId="62" applyFont="1" applyFill="1" applyBorder="1" applyAlignment="1" applyProtection="1">
      <alignment horizontal="right"/>
      <protection hidden="1"/>
    </xf>
    <xf numFmtId="0" fontId="39" fillId="11" borderId="27" xfId="62" applyFont="1" applyFill="1" applyBorder="1" applyAlignment="1" applyProtection="1">
      <alignment horizontal="right"/>
      <protection hidden="1"/>
    </xf>
    <xf numFmtId="169" fontId="38" fillId="0" borderId="27" xfId="61" applyNumberFormat="1" applyFont="1" applyFill="1" applyBorder="1" applyProtection="1">
      <protection locked="0"/>
    </xf>
    <xf numFmtId="0" fontId="39" fillId="11" borderId="256" xfId="62" applyFont="1" applyFill="1" applyBorder="1" applyAlignment="1" applyProtection="1">
      <alignment horizontal="right"/>
      <protection hidden="1"/>
    </xf>
    <xf numFmtId="0" fontId="86" fillId="11" borderId="38" xfId="61" applyFont="1" applyFill="1" applyBorder="1" applyAlignment="1" applyProtection="1">
      <alignment horizontal="centerContinuous" vertical="center" wrapText="1"/>
      <protection hidden="1"/>
    </xf>
    <xf numFmtId="0" fontId="39" fillId="11" borderId="0" xfId="61" applyFont="1" applyFill="1" applyBorder="1" applyAlignment="1" applyProtection="1">
      <alignment horizontal="center" vertical="center"/>
      <protection hidden="1"/>
    </xf>
    <xf numFmtId="0" fontId="39" fillId="11" borderId="27" xfId="61" applyFont="1" applyFill="1" applyBorder="1" applyAlignment="1" applyProtection="1">
      <alignment horizontal="center" vertical="center"/>
      <protection hidden="1"/>
    </xf>
    <xf numFmtId="0" fontId="39" fillId="11" borderId="33" xfId="61" applyFont="1" applyFill="1" applyBorder="1" applyAlignment="1" applyProtection="1">
      <alignment horizontal="center" vertical="center" wrapText="1"/>
      <protection hidden="1"/>
    </xf>
    <xf numFmtId="169" fontId="38" fillId="37" borderId="151" xfId="61" applyNumberFormat="1" applyFont="1" applyFill="1" applyBorder="1" applyProtection="1"/>
    <xf numFmtId="169" fontId="38" fillId="37" borderId="15" xfId="61" applyNumberFormat="1" applyFont="1" applyFill="1" applyBorder="1" applyProtection="1"/>
    <xf numFmtId="169" fontId="38" fillId="37" borderId="8" xfId="61" applyNumberFormat="1" applyFont="1" applyFill="1" applyBorder="1" applyProtection="1"/>
    <xf numFmtId="0" fontId="39" fillId="11" borderId="196" xfId="62" applyFont="1" applyFill="1" applyBorder="1" applyAlignment="1" applyProtection="1">
      <alignment horizontal="right"/>
      <protection hidden="1"/>
    </xf>
    <xf numFmtId="0" fontId="39" fillId="11" borderId="23" xfId="62" applyFont="1" applyFill="1" applyBorder="1" applyAlignment="1" applyProtection="1">
      <alignment horizontal="right" readingOrder="2"/>
      <protection hidden="1"/>
    </xf>
    <xf numFmtId="0" fontId="39" fillId="11" borderId="123" xfId="62" applyFont="1" applyFill="1" applyBorder="1" applyAlignment="1" applyProtection="1">
      <alignment horizontal="right" readingOrder="2"/>
      <protection hidden="1"/>
    </xf>
    <xf numFmtId="0" fontId="78" fillId="14" borderId="62" xfId="61" applyFont="1" applyFill="1" applyBorder="1" applyAlignment="1" applyProtection="1">
      <alignment horizontal="centerContinuous"/>
      <protection hidden="1"/>
    </xf>
    <xf numFmtId="0" fontId="37" fillId="14" borderId="60" xfId="61" applyFont="1" applyFill="1" applyBorder="1" applyAlignment="1" applyProtection="1">
      <alignment horizontal="centerContinuous"/>
      <protection hidden="1"/>
    </xf>
    <xf numFmtId="0" fontId="35" fillId="14" borderId="61" xfId="61" applyFont="1" applyFill="1" applyBorder="1" applyAlignment="1" applyProtection="1">
      <alignment horizontal="centerContinuous"/>
      <protection hidden="1"/>
    </xf>
    <xf numFmtId="0" fontId="87" fillId="14" borderId="62" xfId="61" applyFont="1" applyFill="1" applyBorder="1" applyAlignment="1" applyProtection="1">
      <alignment horizontal="centerContinuous"/>
      <protection hidden="1"/>
    </xf>
    <xf numFmtId="0" fontId="37" fillId="14" borderId="61" xfId="61" applyFont="1" applyFill="1" applyBorder="1" applyAlignment="1" applyProtection="1">
      <alignment horizontal="centerContinuous"/>
      <protection hidden="1"/>
    </xf>
    <xf numFmtId="0" fontId="39" fillId="11" borderId="159" xfId="61" applyFont="1" applyFill="1" applyBorder="1" applyAlignment="1" applyProtection="1">
      <alignment horizontal="center" vertical="center"/>
      <protection hidden="1"/>
    </xf>
    <xf numFmtId="0" fontId="39" fillId="11" borderId="257" xfId="61" applyFont="1" applyFill="1" applyBorder="1" applyAlignment="1" applyProtection="1">
      <alignment horizontal="center" vertical="center"/>
      <protection hidden="1"/>
    </xf>
    <xf numFmtId="0" fontId="39" fillId="11" borderId="160" xfId="61" applyFont="1" applyFill="1" applyBorder="1" applyAlignment="1" applyProtection="1">
      <alignment horizontal="center" vertical="center"/>
      <protection hidden="1"/>
    </xf>
    <xf numFmtId="0" fontId="88" fillId="11" borderId="23" xfId="61" applyFont="1" applyFill="1" applyBorder="1" applyAlignment="1" applyProtection="1">
      <alignment horizontal="center" vertical="center"/>
      <protection hidden="1"/>
    </xf>
    <xf numFmtId="0" fontId="82" fillId="11" borderId="48" xfId="61" applyFont="1" applyFill="1" applyBorder="1" applyAlignment="1" applyProtection="1">
      <alignment horizontal="center" vertical="center"/>
      <protection hidden="1"/>
    </xf>
    <xf numFmtId="0" fontId="64" fillId="14" borderId="62" xfId="61" applyFont="1" applyFill="1" applyBorder="1" applyAlignment="1" applyProtection="1">
      <alignment horizontal="centerContinuous"/>
      <protection hidden="1"/>
    </xf>
    <xf numFmtId="0" fontId="35" fillId="14" borderId="60" xfId="61" applyFont="1" applyFill="1" applyBorder="1" applyAlignment="1" applyProtection="1">
      <alignment horizontal="centerContinuous"/>
      <protection hidden="1"/>
    </xf>
    <xf numFmtId="0" fontId="89" fillId="14" borderId="62" xfId="61" applyFont="1" applyFill="1" applyBorder="1" applyAlignment="1" applyProtection="1">
      <alignment horizontal="centerContinuous"/>
      <protection hidden="1"/>
    </xf>
    <xf numFmtId="0" fontId="43" fillId="0" borderId="31" xfId="61" applyFont="1" applyFill="1" applyBorder="1" applyAlignment="1" applyProtection="1">
      <alignment horizontal="right"/>
      <protection hidden="1"/>
    </xf>
    <xf numFmtId="164" fontId="90" fillId="11" borderId="38" xfId="61" applyNumberFormat="1" applyFont="1" applyFill="1" applyBorder="1" applyAlignment="1" applyProtection="1">
      <alignment horizontal="centerContinuous" vertical="center" wrapText="1"/>
      <protection hidden="1"/>
    </xf>
    <xf numFmtId="0" fontId="90" fillId="11" borderId="53" xfId="61" applyFont="1" applyFill="1" applyBorder="1" applyAlignment="1" applyProtection="1">
      <alignment horizontal="centerContinuous"/>
      <protection hidden="1"/>
    </xf>
    <xf numFmtId="0" fontId="90" fillId="11" borderId="54" xfId="61" applyFont="1" applyFill="1" applyBorder="1" applyAlignment="1" applyProtection="1">
      <alignment horizontal="centerContinuous"/>
      <protection hidden="1"/>
    </xf>
    <xf numFmtId="0" fontId="90" fillId="11" borderId="38" xfId="61" applyFont="1" applyFill="1" applyBorder="1" applyAlignment="1" applyProtection="1">
      <alignment horizontal="centerContinuous"/>
      <protection hidden="1"/>
    </xf>
    <xf numFmtId="164" fontId="90" fillId="11" borderId="31" xfId="61" applyNumberFormat="1" applyFont="1" applyFill="1" applyBorder="1" applyAlignment="1" applyProtection="1">
      <alignment horizontal="centerContinuous" vertical="center" wrapText="1"/>
      <protection hidden="1"/>
    </xf>
    <xf numFmtId="0" fontId="90" fillId="11" borderId="0" xfId="61" applyFont="1" applyFill="1" applyAlignment="1" applyProtection="1">
      <alignment horizontal="centerContinuous"/>
      <protection hidden="1"/>
    </xf>
    <xf numFmtId="0" fontId="90" fillId="11" borderId="33" xfId="61" applyFont="1" applyFill="1" applyBorder="1" applyAlignment="1" applyProtection="1">
      <alignment horizontal="centerContinuous"/>
      <protection hidden="1"/>
    </xf>
    <xf numFmtId="0" fontId="90" fillId="11" borderId="31" xfId="61" applyFont="1" applyFill="1" applyBorder="1" applyAlignment="1" applyProtection="1">
      <alignment horizontal="centerContinuous"/>
      <protection hidden="1"/>
    </xf>
    <xf numFmtId="0" fontId="2" fillId="0" borderId="31" xfId="1" applyBorder="1" applyProtection="1">
      <protection hidden="1"/>
    </xf>
    <xf numFmtId="164" fontId="90" fillId="11" borderId="99" xfId="61" applyNumberFormat="1" applyFont="1" applyFill="1" applyBorder="1" applyAlignment="1" applyProtection="1">
      <alignment horizontal="centerContinuous" vertical="center" wrapText="1"/>
      <protection hidden="1"/>
    </xf>
    <xf numFmtId="0" fontId="90" fillId="11" borderId="26" xfId="61" applyFont="1" applyFill="1" applyBorder="1" applyAlignment="1" applyProtection="1">
      <alignment horizontal="centerContinuous"/>
      <protection hidden="1"/>
    </xf>
    <xf numFmtId="0" fontId="90" fillId="11" borderId="27" xfId="61" applyFont="1" applyFill="1" applyBorder="1" applyAlignment="1" applyProtection="1">
      <alignment horizontal="centerContinuous"/>
      <protection hidden="1"/>
    </xf>
    <xf numFmtId="0" fontId="37" fillId="0" borderId="31" xfId="61" applyFont="1" applyFill="1" applyBorder="1" applyAlignment="1" applyProtection="1">
      <alignment horizontal="centerContinuous"/>
      <protection hidden="1"/>
    </xf>
    <xf numFmtId="0" fontId="63" fillId="11" borderId="19" xfId="62" applyFont="1" applyFill="1" applyBorder="1" applyAlignment="1" applyProtection="1">
      <alignment horizontal="right"/>
      <protection hidden="1"/>
    </xf>
    <xf numFmtId="0" fontId="63" fillId="11" borderId="137" xfId="62" applyFont="1" applyFill="1" applyBorder="1" applyAlignment="1" applyProtection="1">
      <alignment horizontal="right"/>
      <protection hidden="1"/>
    </xf>
    <xf numFmtId="0" fontId="39" fillId="6" borderId="145" xfId="62" applyFont="1" applyFill="1" applyBorder="1" applyAlignment="1" applyProtection="1">
      <alignment horizontal="right"/>
      <protection hidden="1"/>
    </xf>
    <xf numFmtId="169" fontId="38" fillId="38" borderId="25" xfId="61" applyNumberFormat="1" applyFont="1" applyFill="1" applyBorder="1" applyProtection="1"/>
    <xf numFmtId="0" fontId="40" fillId="0" borderId="34" xfId="61" applyFont="1" applyFill="1" applyBorder="1" applyAlignment="1" applyProtection="1">
      <alignment horizontal="left" vertical="center" wrapText="1"/>
      <protection hidden="1"/>
    </xf>
    <xf numFmtId="164" fontId="90" fillId="11" borderId="53" xfId="61" applyNumberFormat="1" applyFont="1" applyFill="1" applyBorder="1" applyAlignment="1" applyProtection="1">
      <alignment horizontal="centerContinuous" vertical="center" wrapText="1"/>
      <protection hidden="1"/>
    </xf>
    <xf numFmtId="164" fontId="90" fillId="11" borderId="258" xfId="61" applyNumberFormat="1" applyFont="1" applyFill="1" applyBorder="1" applyAlignment="1" applyProtection="1">
      <alignment horizontal="centerContinuous" vertical="center" wrapText="1"/>
      <protection hidden="1"/>
    </xf>
    <xf numFmtId="0" fontId="39" fillId="11" borderId="97" xfId="61" applyFont="1" applyFill="1" applyBorder="1" applyAlignment="1" applyProtection="1">
      <alignment horizontal="centerContinuous" vertical="center"/>
      <protection hidden="1"/>
    </xf>
    <xf numFmtId="164" fontId="90" fillId="11" borderId="56" xfId="61" applyNumberFormat="1" applyFont="1" applyFill="1" applyBorder="1" applyAlignment="1" applyProtection="1">
      <alignment horizontal="centerContinuous" vertical="center" wrapText="1"/>
      <protection hidden="1"/>
    </xf>
    <xf numFmtId="0" fontId="40" fillId="0" borderId="120" xfId="61" applyFont="1" applyFill="1" applyBorder="1" applyAlignment="1" applyProtection="1">
      <alignment horizontal="right" vertical="center" wrapText="1"/>
      <protection hidden="1"/>
    </xf>
    <xf numFmtId="164" fontId="90" fillId="11" borderId="0" xfId="61" applyNumberFormat="1" applyFont="1" applyFill="1" applyBorder="1" applyAlignment="1" applyProtection="1">
      <alignment horizontal="centerContinuous" vertical="center" wrapText="1"/>
      <protection hidden="1"/>
    </xf>
    <xf numFmtId="164" fontId="90" fillId="11" borderId="63" xfId="61" applyNumberFormat="1" applyFont="1" applyFill="1" applyBorder="1" applyAlignment="1" applyProtection="1">
      <alignment horizontal="centerContinuous" vertical="center" wrapText="1"/>
      <protection hidden="1"/>
    </xf>
    <xf numFmtId="0" fontId="39" fillId="11" borderId="114" xfId="61" applyFont="1" applyFill="1" applyBorder="1" applyAlignment="1" applyProtection="1">
      <alignment horizontal="centerContinuous" vertical="center"/>
      <protection hidden="1"/>
    </xf>
    <xf numFmtId="0" fontId="39" fillId="11" borderId="23" xfId="61" applyFont="1" applyFill="1" applyBorder="1" applyAlignment="1" applyProtection="1">
      <alignment horizontal="centerContinuous" vertical="center"/>
      <protection hidden="1"/>
    </xf>
    <xf numFmtId="0" fontId="19" fillId="0" borderId="23" xfId="1" applyFont="1" applyFill="1" applyBorder="1" applyAlignment="1" applyProtection="1">
      <alignment horizontal="center" vertical="center" wrapText="1"/>
      <protection hidden="1"/>
    </xf>
    <xf numFmtId="164" fontId="90" fillId="11" borderId="197" xfId="61" applyNumberFormat="1" applyFont="1" applyFill="1" applyBorder="1" applyAlignment="1" applyProtection="1">
      <alignment horizontal="centerContinuous" vertical="center" wrapText="1"/>
      <protection hidden="1"/>
    </xf>
    <xf numFmtId="164" fontId="90" fillId="11" borderId="259" xfId="61" applyNumberFormat="1" applyFont="1" applyFill="1" applyBorder="1" applyAlignment="1" applyProtection="1">
      <alignment horizontal="centerContinuous" vertical="center" wrapText="1"/>
      <protection hidden="1"/>
    </xf>
    <xf numFmtId="0" fontId="19" fillId="0" borderId="123" xfId="1" applyFont="1" applyFill="1" applyBorder="1" applyAlignment="1" applyProtection="1">
      <alignment horizontal="center" vertical="center" wrapText="1"/>
      <protection hidden="1"/>
    </xf>
    <xf numFmtId="0" fontId="19" fillId="13" borderId="51" xfId="1" applyFont="1" applyFill="1" applyBorder="1" applyProtection="1">
      <protection hidden="1"/>
    </xf>
    <xf numFmtId="0" fontId="37" fillId="0" borderId="23" xfId="61" applyFont="1" applyFill="1" applyBorder="1" applyAlignment="1" applyProtection="1">
      <alignment horizontal="centerContinuous"/>
      <protection hidden="1"/>
    </xf>
    <xf numFmtId="164" fontId="41" fillId="7" borderId="0" xfId="61" applyNumberFormat="1" applyFont="1" applyFill="1" applyBorder="1" applyAlignment="1" applyProtection="1">
      <alignment horizontal="center" vertical="center"/>
      <protection hidden="1"/>
    </xf>
    <xf numFmtId="167" fontId="41" fillId="7" borderId="101" xfId="61" applyNumberFormat="1" applyFont="1" applyFill="1" applyBorder="1" applyAlignment="1" applyProtection="1">
      <alignment horizontal="center" vertical="center"/>
      <protection hidden="1"/>
    </xf>
    <xf numFmtId="167" fontId="41" fillId="6" borderId="102" xfId="61" applyNumberFormat="1" applyFont="1" applyFill="1" applyBorder="1" applyAlignment="1" applyProtection="1">
      <alignment horizontal="center" vertical="center"/>
      <protection hidden="1"/>
    </xf>
    <xf numFmtId="167" fontId="41" fillId="7" borderId="99" xfId="61" applyNumberFormat="1" applyFont="1" applyFill="1" applyBorder="1" applyAlignment="1" applyProtection="1">
      <alignment horizontal="center" vertical="center"/>
      <protection hidden="1"/>
    </xf>
    <xf numFmtId="167" fontId="41" fillId="6" borderId="17" xfId="61" applyNumberFormat="1" applyFont="1" applyFill="1" applyBorder="1" applyAlignment="1" applyProtection="1">
      <alignment horizontal="center" vertical="center"/>
      <protection hidden="1"/>
    </xf>
    <xf numFmtId="0" fontId="91" fillId="11" borderId="36" xfId="1" applyFont="1" applyFill="1" applyBorder="1" applyAlignment="1" applyProtection="1">
      <alignment horizontal="right" vertical="top" wrapText="1" readingOrder="2"/>
      <protection hidden="1"/>
    </xf>
    <xf numFmtId="0" fontId="91" fillId="11" borderId="134" xfId="1" applyFont="1" applyFill="1" applyBorder="1" applyAlignment="1" applyProtection="1">
      <alignment horizontal="right" vertical="top" wrapText="1" readingOrder="2"/>
      <protection hidden="1"/>
    </xf>
    <xf numFmtId="0" fontId="91" fillId="11" borderId="10" xfId="1" applyFont="1" applyFill="1" applyBorder="1" applyAlignment="1" applyProtection="1">
      <alignment horizontal="right" vertical="top" wrapText="1" readingOrder="2"/>
      <protection hidden="1"/>
    </xf>
    <xf numFmtId="0" fontId="91" fillId="11" borderId="260" xfId="1" applyFont="1" applyFill="1" applyBorder="1" applyAlignment="1" applyProtection="1">
      <alignment horizontal="right" vertical="top" wrapText="1" readingOrder="2"/>
      <protection hidden="1"/>
    </xf>
    <xf numFmtId="0" fontId="91" fillId="6" borderId="143" xfId="1" applyFont="1" applyFill="1" applyBorder="1" applyProtection="1">
      <protection hidden="1"/>
    </xf>
    <xf numFmtId="169" fontId="38" fillId="38" borderId="27" xfId="61" applyNumberFormat="1" applyFont="1" applyFill="1" applyBorder="1" applyProtection="1"/>
    <xf numFmtId="0" fontId="91" fillId="6" borderId="145" xfId="1" applyFont="1" applyFill="1" applyBorder="1" applyProtection="1">
      <protection hidden="1"/>
    </xf>
    <xf numFmtId="169" fontId="38" fillId="38" borderId="30" xfId="61" applyNumberFormat="1" applyFont="1" applyFill="1" applyBorder="1" applyProtection="1"/>
    <xf numFmtId="0" fontId="40" fillId="0" borderId="38" xfId="61" applyFont="1" applyFill="1" applyBorder="1" applyAlignment="1" applyProtection="1">
      <alignment horizontal="centerContinuous" vertical="center"/>
      <protection hidden="1"/>
    </xf>
    <xf numFmtId="164" fontId="90" fillId="11" borderId="54" xfId="61" applyNumberFormat="1" applyFont="1" applyFill="1" applyBorder="1" applyAlignment="1" applyProtection="1">
      <alignment horizontal="centerContinuous" vertical="center" wrapText="1"/>
      <protection hidden="1"/>
    </xf>
    <xf numFmtId="0" fontId="40" fillId="0" borderId="53" xfId="61" applyFont="1" applyFill="1" applyBorder="1" applyAlignment="1" applyProtection="1">
      <alignment horizontal="centerContinuous" vertical="center"/>
      <protection hidden="1"/>
    </xf>
    <xf numFmtId="0" fontId="37" fillId="13" borderId="52" xfId="61" applyFont="1" applyFill="1" applyBorder="1" applyProtection="1">
      <protection hidden="1"/>
    </xf>
    <xf numFmtId="0" fontId="37" fillId="0" borderId="31" xfId="61" applyFont="1" applyBorder="1" applyProtection="1">
      <protection hidden="1"/>
    </xf>
    <xf numFmtId="0" fontId="90" fillId="11" borderId="0" xfId="61" applyFont="1" applyFill="1" applyBorder="1" applyAlignment="1" applyProtection="1">
      <alignment horizontal="centerContinuous"/>
      <protection hidden="1"/>
    </xf>
    <xf numFmtId="164" fontId="90" fillId="11" borderId="33" xfId="61" applyNumberFormat="1" applyFont="1" applyFill="1" applyBorder="1" applyAlignment="1" applyProtection="1">
      <alignment horizontal="centerContinuous" vertical="center" wrapText="1"/>
      <protection hidden="1"/>
    </xf>
    <xf numFmtId="0" fontId="2" fillId="0" borderId="33" xfId="1" applyBorder="1" applyProtection="1">
      <protection hidden="1"/>
    </xf>
    <xf numFmtId="0" fontId="90" fillId="11" borderId="6" xfId="61" applyFont="1" applyFill="1" applyBorder="1" applyAlignment="1" applyProtection="1">
      <alignment horizontal="centerContinuous"/>
      <protection hidden="1"/>
    </xf>
    <xf numFmtId="0" fontId="40" fillId="0" borderId="163" xfId="61" applyFont="1" applyFill="1" applyBorder="1" applyAlignment="1" applyProtection="1">
      <alignment horizontal="centerContinuous" vertical="center"/>
      <protection hidden="1"/>
    </xf>
    <xf numFmtId="0" fontId="40" fillId="0" borderId="47" xfId="61" applyFont="1" applyFill="1" applyBorder="1" applyAlignment="1" applyProtection="1">
      <alignment horizontal="centerContinuous" vertical="center"/>
      <protection hidden="1"/>
    </xf>
    <xf numFmtId="0" fontId="40" fillId="0" borderId="49" xfId="61" applyFont="1" applyFill="1" applyBorder="1" applyAlignment="1" applyProtection="1">
      <alignment horizontal="centerContinuous" vertical="center"/>
      <protection hidden="1"/>
    </xf>
    <xf numFmtId="167" fontId="41" fillId="11" borderId="38" xfId="61" applyNumberFormat="1" applyFont="1" applyFill="1" applyBorder="1" applyAlignment="1" applyProtection="1">
      <alignment horizontal="center" vertical="center"/>
      <protection hidden="1"/>
    </xf>
    <xf numFmtId="167" fontId="41" fillId="11" borderId="54" xfId="61" applyNumberFormat="1" applyFont="1" applyFill="1" applyBorder="1" applyAlignment="1" applyProtection="1">
      <alignment horizontal="center" vertical="center"/>
      <protection hidden="1"/>
    </xf>
    <xf numFmtId="0" fontId="40" fillId="0" borderId="165" xfId="61" applyFont="1" applyFill="1" applyBorder="1" applyAlignment="1" applyProtection="1">
      <alignment horizontal="centerContinuous" vertical="center"/>
      <protection hidden="1"/>
    </xf>
    <xf numFmtId="0" fontId="2" fillId="13" borderId="41" xfId="1" applyFill="1" applyBorder="1" applyProtection="1">
      <protection hidden="1"/>
    </xf>
    <xf numFmtId="0" fontId="2" fillId="13" borderId="42" xfId="1" applyFill="1" applyBorder="1" applyProtection="1">
      <protection hidden="1"/>
    </xf>
    <xf numFmtId="169" fontId="38" fillId="38" borderId="150" xfId="61" applyNumberFormat="1" applyFont="1" applyFill="1" applyBorder="1" applyProtection="1"/>
    <xf numFmtId="169" fontId="38" fillId="38" borderId="151" xfId="61" applyNumberFormat="1" applyFont="1" applyFill="1" applyBorder="1" applyProtection="1"/>
    <xf numFmtId="0" fontId="39" fillId="6" borderId="209" xfId="62" applyFont="1" applyFill="1" applyBorder="1" applyAlignment="1" applyProtection="1">
      <alignment horizontal="right"/>
      <protection hidden="1"/>
    </xf>
    <xf numFmtId="0" fontId="39" fillId="6" borderId="143" xfId="62" applyFont="1" applyFill="1" applyBorder="1" applyAlignment="1" applyProtection="1">
      <alignment horizontal="right"/>
      <protection hidden="1"/>
    </xf>
    <xf numFmtId="164" fontId="75" fillId="7" borderId="202" xfId="61" applyNumberFormat="1" applyFont="1" applyFill="1" applyBorder="1" applyAlignment="1" applyProtection="1">
      <alignment horizontal="centerContinuous" vertical="center"/>
      <protection hidden="1"/>
    </xf>
    <xf numFmtId="0" fontId="75" fillId="6" borderId="261" xfId="61" applyFont="1" applyFill="1" applyBorder="1" applyAlignment="1" applyProtection="1">
      <alignment horizontal="centerContinuous"/>
      <protection hidden="1"/>
    </xf>
    <xf numFmtId="0" fontId="75" fillId="6" borderId="262" xfId="61" applyFont="1" applyFill="1" applyBorder="1" applyAlignment="1" applyProtection="1">
      <alignment horizontal="centerContinuous"/>
      <protection hidden="1"/>
    </xf>
    <xf numFmtId="0" fontId="75" fillId="11" borderId="60" xfId="61" applyFont="1" applyFill="1" applyBorder="1" applyAlignment="1" applyProtection="1">
      <alignment horizontal="centerContinuous"/>
      <protection hidden="1"/>
    </xf>
    <xf numFmtId="0" fontId="75" fillId="11" borderId="261" xfId="61" applyFont="1" applyFill="1" applyBorder="1" applyAlignment="1" applyProtection="1">
      <alignment horizontal="centerContinuous"/>
      <protection hidden="1"/>
    </xf>
    <xf numFmtId="164" fontId="41" fillId="7" borderId="202" xfId="61" applyNumberFormat="1" applyFont="1" applyFill="1" applyBorder="1" applyAlignment="1" applyProtection="1">
      <alignment horizontal="centerContinuous" vertical="center" wrapText="1"/>
      <protection hidden="1"/>
    </xf>
    <xf numFmtId="164" fontId="41" fillId="7" borderId="34" xfId="61" applyNumberFormat="1" applyFont="1" applyFill="1" applyBorder="1" applyAlignment="1" applyProtection="1">
      <alignment horizontal="centerContinuous" vertical="center" wrapText="1"/>
      <protection hidden="1"/>
    </xf>
    <xf numFmtId="164" fontId="41" fillId="7" borderId="54" xfId="61" applyNumberFormat="1" applyFont="1" applyFill="1" applyBorder="1" applyAlignment="1" applyProtection="1">
      <alignment horizontal="centerContinuous" vertical="center" wrapText="1"/>
      <protection hidden="1"/>
    </xf>
    <xf numFmtId="167" fontId="41" fillId="6" borderId="261" xfId="61" applyNumberFormat="1" applyFont="1" applyFill="1" applyBorder="1" applyAlignment="1" applyProtection="1">
      <alignment horizontal="centerContinuous" vertical="center"/>
      <protection hidden="1"/>
    </xf>
    <xf numFmtId="164" fontId="41" fillId="6" borderId="34" xfId="61" applyNumberFormat="1" applyFont="1" applyFill="1" applyBorder="1" applyAlignment="1" applyProtection="1">
      <alignment horizontal="centerContinuous" vertical="center" wrapText="1"/>
      <protection hidden="1"/>
    </xf>
    <xf numFmtId="164" fontId="41" fillId="6" borderId="119" xfId="61" applyNumberFormat="1" applyFont="1" applyFill="1" applyBorder="1" applyAlignment="1" applyProtection="1">
      <alignment horizontal="centerContinuous" vertical="center" wrapText="1"/>
      <protection hidden="1"/>
    </xf>
    <xf numFmtId="167" fontId="41" fillId="11" borderId="60" xfId="61" applyNumberFormat="1" applyFont="1" applyFill="1" applyBorder="1" applyAlignment="1" applyProtection="1">
      <alignment horizontal="centerContinuous" vertical="center" wrapText="1"/>
      <protection hidden="1"/>
    </xf>
    <xf numFmtId="164" fontId="41" fillId="11" borderId="60" xfId="61" applyNumberFormat="1" applyFont="1" applyFill="1" applyBorder="1" applyAlignment="1" applyProtection="1">
      <alignment horizontal="centerContinuous" vertical="center" wrapText="1"/>
      <protection hidden="1"/>
    </xf>
    <xf numFmtId="0" fontId="39" fillId="7" borderId="38" xfId="61" applyFont="1" applyFill="1" applyBorder="1" applyAlignment="1" applyProtection="1">
      <alignment horizontal="center" vertical="center"/>
      <protection hidden="1"/>
    </xf>
    <xf numFmtId="0" fontId="39" fillId="7" borderId="34" xfId="61" applyFont="1" applyFill="1" applyBorder="1" applyAlignment="1" applyProtection="1">
      <alignment horizontal="center" vertical="center"/>
      <protection hidden="1"/>
    </xf>
    <xf numFmtId="0" fontId="39" fillId="7" borderId="263" xfId="61" applyFont="1" applyFill="1" applyBorder="1" applyAlignment="1" applyProtection="1">
      <alignment horizontal="center" vertical="center"/>
      <protection hidden="1"/>
    </xf>
    <xf numFmtId="0" fontId="39" fillId="6" borderId="34" xfId="61" applyFont="1" applyFill="1" applyBorder="1" applyAlignment="1" applyProtection="1">
      <alignment horizontal="center" vertical="center"/>
      <protection hidden="1"/>
    </xf>
    <xf numFmtId="0" fontId="39" fillId="6" borderId="119" xfId="61" applyFont="1" applyFill="1" applyBorder="1" applyAlignment="1" applyProtection="1">
      <alignment horizontal="center" vertical="center"/>
      <protection hidden="1"/>
    </xf>
    <xf numFmtId="0" fontId="39" fillId="7" borderId="31" xfId="61" applyFont="1" applyFill="1" applyBorder="1" applyAlignment="1" applyProtection="1">
      <alignment horizontal="center" vertical="center"/>
      <protection hidden="1"/>
    </xf>
    <xf numFmtId="0" fontId="39" fillId="7" borderId="23" xfId="61" applyFont="1" applyFill="1" applyBorder="1" applyAlignment="1" applyProtection="1">
      <alignment horizontal="center" vertical="center"/>
      <protection hidden="1"/>
    </xf>
    <xf numFmtId="0" fontId="39" fillId="7" borderId="264" xfId="61" applyFont="1" applyFill="1" applyBorder="1" applyAlignment="1" applyProtection="1">
      <alignment horizontal="center" vertical="center"/>
      <protection hidden="1"/>
    </xf>
    <xf numFmtId="0" fontId="29" fillId="12" borderId="265" xfId="62" applyFont="1" applyFill="1" applyBorder="1" applyProtection="1">
      <protection hidden="1"/>
    </xf>
    <xf numFmtId="0" fontId="39" fillId="7" borderId="49" xfId="61" applyFont="1" applyFill="1" applyBorder="1" applyAlignment="1" applyProtection="1">
      <alignment horizontal="center" vertical="center"/>
      <protection hidden="1"/>
    </xf>
    <xf numFmtId="0" fontId="39" fillId="7" borderId="48" xfId="61" applyFont="1" applyFill="1" applyBorder="1" applyAlignment="1" applyProtection="1">
      <alignment horizontal="center" vertical="center"/>
      <protection hidden="1"/>
    </xf>
    <xf numFmtId="0" fontId="39" fillId="7" borderId="266" xfId="61" applyFont="1" applyFill="1" applyBorder="1" applyAlignment="1" applyProtection="1">
      <alignment horizontal="center" vertical="center"/>
      <protection hidden="1"/>
    </xf>
    <xf numFmtId="169" fontId="38" fillId="0" borderId="133" xfId="61" applyNumberFormat="1" applyFont="1" applyFill="1" applyBorder="1" applyProtection="1">
      <protection locked="0"/>
    </xf>
    <xf numFmtId="169" fontId="38" fillId="0" borderId="138" xfId="61" applyNumberFormat="1" applyFont="1" applyFill="1" applyBorder="1" applyProtection="1">
      <protection locked="0"/>
    </xf>
    <xf numFmtId="0" fontId="39" fillId="6" borderId="11" xfId="62" applyFont="1" applyFill="1" applyBorder="1" applyAlignment="1" applyProtection="1">
      <alignment horizontal="right"/>
      <protection hidden="1"/>
    </xf>
    <xf numFmtId="169" fontId="38" fillId="38" borderId="29" xfId="61" applyNumberFormat="1" applyFont="1" applyFill="1" applyBorder="1" applyProtection="1"/>
    <xf numFmtId="169" fontId="38" fillId="38" borderId="138" xfId="61" applyNumberFormat="1" applyFont="1" applyFill="1" applyBorder="1" applyProtection="1"/>
    <xf numFmtId="169" fontId="38" fillId="38" borderId="139" xfId="61" applyNumberFormat="1" applyFont="1" applyFill="1" applyBorder="1" applyProtection="1"/>
    <xf numFmtId="0" fontId="39" fillId="6" borderId="267" xfId="62" applyFont="1" applyFill="1" applyBorder="1" applyAlignment="1" applyProtection="1">
      <alignment horizontal="right"/>
      <protection hidden="1"/>
    </xf>
    <xf numFmtId="170" fontId="38" fillId="1" borderId="138" xfId="61" applyNumberFormat="1" applyFont="1" applyFill="1" applyBorder="1" applyAlignment="1" applyProtection="1">
      <alignment horizontal="center" vertical="center"/>
      <protection hidden="1"/>
    </xf>
    <xf numFmtId="170" fontId="38" fillId="1" borderId="139" xfId="61" applyNumberFormat="1" applyFont="1" applyFill="1" applyBorder="1" applyAlignment="1" applyProtection="1">
      <alignment horizontal="center" vertical="center"/>
      <protection hidden="1"/>
    </xf>
    <xf numFmtId="0" fontId="39" fillId="7" borderId="11" xfId="62" applyFont="1" applyFill="1" applyBorder="1" applyAlignment="1" applyProtection="1">
      <alignment horizontal="right"/>
      <protection hidden="1"/>
    </xf>
    <xf numFmtId="0" fontId="39" fillId="7" borderId="30" xfId="62" applyFont="1" applyFill="1" applyBorder="1" applyAlignment="1" applyProtection="1">
      <alignment horizontal="right"/>
      <protection hidden="1"/>
    </xf>
    <xf numFmtId="169" fontId="38" fillId="44" borderId="19" xfId="61" applyNumberFormat="1" applyFont="1" applyFill="1" applyBorder="1" applyProtection="1"/>
    <xf numFmtId="169" fontId="38" fillId="44" borderId="29" xfId="61" applyNumberFormat="1" applyFont="1" applyFill="1" applyBorder="1" applyProtection="1"/>
    <xf numFmtId="169" fontId="38" fillId="44" borderId="139" xfId="61" applyNumberFormat="1" applyFont="1" applyFill="1" applyBorder="1" applyProtection="1"/>
    <xf numFmtId="0" fontId="39" fillId="7" borderId="267" xfId="62" applyFont="1" applyFill="1" applyBorder="1" applyAlignment="1" applyProtection="1">
      <alignment horizontal="right"/>
      <protection hidden="1"/>
    </xf>
    <xf numFmtId="0" fontId="39" fillId="11" borderId="16" xfId="62" applyFont="1" applyFill="1" applyBorder="1" applyAlignment="1" applyProtection="1">
      <alignment horizontal="right" readingOrder="2"/>
      <protection hidden="1"/>
    </xf>
    <xf numFmtId="169" fontId="38" fillId="0" borderId="10" xfId="61" applyNumberFormat="1" applyFont="1" applyFill="1" applyBorder="1" applyProtection="1">
      <protection locked="0"/>
    </xf>
    <xf numFmtId="169" fontId="38" fillId="0" borderId="11" xfId="61" applyNumberFormat="1" applyFont="1" applyFill="1" applyBorder="1" applyProtection="1">
      <protection locked="0"/>
    </xf>
    <xf numFmtId="169" fontId="38" fillId="0" borderId="268" xfId="61" applyNumberFormat="1" applyFont="1" applyFill="1" applyBorder="1" applyProtection="1">
      <protection locked="0"/>
    </xf>
    <xf numFmtId="0" fontId="39" fillId="11" borderId="207" xfId="62" applyFont="1" applyFill="1" applyBorder="1" applyAlignment="1" applyProtection="1">
      <alignment horizontal="right" readingOrder="2"/>
      <protection hidden="1"/>
    </xf>
    <xf numFmtId="169" fontId="38" fillId="0" borderId="17" xfId="61" applyNumberFormat="1" applyFont="1" applyFill="1" applyBorder="1" applyProtection="1">
      <protection locked="0"/>
    </xf>
    <xf numFmtId="169" fontId="38" fillId="0" borderId="100" xfId="61" applyNumberFormat="1" applyFont="1" applyFill="1" applyBorder="1" applyProtection="1">
      <protection locked="0"/>
    </xf>
    <xf numFmtId="169" fontId="38" fillId="0" borderId="269" xfId="61" applyNumberFormat="1" applyFont="1" applyFill="1" applyBorder="1" applyProtection="1">
      <protection locked="0"/>
    </xf>
    <xf numFmtId="169" fontId="38" fillId="0" borderId="217" xfId="61" applyNumberFormat="1" applyFont="1" applyFill="1" applyBorder="1" applyProtection="1">
      <protection locked="0"/>
    </xf>
    <xf numFmtId="169" fontId="38" fillId="0" borderId="270" xfId="61" applyNumberFormat="1" applyFont="1" applyFill="1" applyBorder="1" applyProtection="1">
      <protection locked="0"/>
    </xf>
    <xf numFmtId="0" fontId="39" fillId="11" borderId="189" xfId="62" applyFont="1" applyFill="1" applyBorder="1" applyAlignment="1" applyProtection="1">
      <alignment horizontal="right"/>
      <protection hidden="1"/>
    </xf>
    <xf numFmtId="170" fontId="38" fillId="1" borderId="144" xfId="61" applyNumberFormat="1" applyFont="1" applyFill="1" applyBorder="1" applyAlignment="1" applyProtection="1">
      <alignment horizontal="center" vertical="center"/>
      <protection hidden="1"/>
    </xf>
    <xf numFmtId="0" fontId="29" fillId="12" borderId="271" xfId="62" applyFont="1" applyFill="1" applyBorder="1" applyProtection="1">
      <protection hidden="1"/>
    </xf>
    <xf numFmtId="0" fontId="40" fillId="40" borderId="272" xfId="61" applyFont="1" applyFill="1" applyBorder="1" applyAlignment="1" applyProtection="1">
      <alignment horizontal="center" vertical="center"/>
      <protection hidden="1"/>
    </xf>
    <xf numFmtId="0" fontId="40" fillId="40" borderId="273" xfId="61" applyFont="1" applyFill="1" applyBorder="1" applyAlignment="1" applyProtection="1">
      <alignment horizontal="center" vertical="center"/>
      <protection hidden="1"/>
    </xf>
    <xf numFmtId="0" fontId="39" fillId="11" borderId="273" xfId="61" applyFont="1" applyFill="1" applyBorder="1" applyAlignment="1" applyProtection="1">
      <alignment horizontal="center" vertical="center"/>
      <protection hidden="1"/>
    </xf>
    <xf numFmtId="16" fontId="39" fillId="11" borderId="274" xfId="61" applyNumberFormat="1" applyFont="1" applyFill="1" applyBorder="1" applyAlignment="1" applyProtection="1">
      <alignment horizontal="center" vertical="center"/>
      <protection hidden="1"/>
    </xf>
    <xf numFmtId="0" fontId="39" fillId="11" borderId="274" xfId="61" applyFont="1" applyFill="1" applyBorder="1" applyAlignment="1" applyProtection="1">
      <alignment horizontal="center" vertical="center"/>
      <protection hidden="1"/>
    </xf>
    <xf numFmtId="0" fontId="40" fillId="40" borderId="275" xfId="61" applyFont="1" applyFill="1" applyBorder="1" applyAlignment="1" applyProtection="1">
      <alignment horizontal="center" vertical="center"/>
      <protection hidden="1"/>
    </xf>
    <xf numFmtId="0" fontId="19" fillId="40" borderId="276" xfId="61" applyFont="1" applyFill="1" applyBorder="1" applyProtection="1">
      <protection hidden="1"/>
    </xf>
    <xf numFmtId="0" fontId="39" fillId="11" borderId="0" xfId="62" applyFont="1" applyFill="1" applyBorder="1" applyAlignment="1" applyProtection="1">
      <alignment horizontal="right"/>
      <protection hidden="1"/>
    </xf>
    <xf numFmtId="0" fontId="39" fillId="11" borderId="15" xfId="62" applyFont="1" applyFill="1" applyBorder="1" applyAlignment="1" applyProtection="1">
      <alignment vertical="center"/>
      <protection hidden="1"/>
    </xf>
    <xf numFmtId="169" fontId="38" fillId="41" borderId="15" xfId="61" applyNumberFormat="1" applyFont="1" applyFill="1" applyBorder="1" applyProtection="1"/>
    <xf numFmtId="169" fontId="38" fillId="41" borderId="8" xfId="61" applyNumberFormat="1" applyFont="1" applyFill="1" applyBorder="1" applyProtection="1"/>
    <xf numFmtId="0" fontId="39" fillId="11" borderId="282" xfId="62" applyFont="1" applyFill="1" applyBorder="1" applyAlignment="1" applyProtection="1">
      <alignment vertical="center"/>
      <protection hidden="1"/>
    </xf>
    <xf numFmtId="0" fontId="39" fillId="11" borderId="193" xfId="62" applyFont="1" applyFill="1" applyBorder="1" applyAlignment="1" applyProtection="1">
      <alignment horizontal="right"/>
      <protection hidden="1"/>
    </xf>
    <xf numFmtId="0" fontId="39" fillId="11" borderId="194" xfId="62" applyFont="1" applyFill="1" applyBorder="1" applyAlignment="1" applyProtection="1">
      <alignment horizontal="right"/>
      <protection hidden="1"/>
    </xf>
    <xf numFmtId="0" fontId="39" fillId="11" borderId="154" xfId="62" applyFont="1" applyFill="1" applyBorder="1" applyAlignment="1" applyProtection="1">
      <alignment horizontal="right"/>
      <protection hidden="1"/>
    </xf>
    <xf numFmtId="0" fontId="39" fillId="11" borderId="199" xfId="62" applyFont="1" applyFill="1" applyBorder="1" applyAlignment="1" applyProtection="1">
      <alignment horizontal="right"/>
      <protection hidden="1"/>
    </xf>
    <xf numFmtId="0" fontId="39" fillId="11" borderId="155" xfId="62" applyFont="1" applyFill="1" applyBorder="1" applyAlignment="1" applyProtection="1">
      <alignment horizontal="right"/>
      <protection hidden="1"/>
    </xf>
    <xf numFmtId="169" fontId="38" fillId="41" borderId="155" xfId="61" applyNumberFormat="1" applyFont="1" applyFill="1" applyBorder="1" applyProtection="1"/>
    <xf numFmtId="169" fontId="38" fillId="41" borderId="156" xfId="61" applyNumberFormat="1" applyFont="1" applyFill="1" applyBorder="1" applyProtection="1"/>
    <xf numFmtId="0" fontId="39" fillId="11" borderId="200" xfId="62" applyFont="1" applyFill="1" applyBorder="1" applyAlignment="1" applyProtection="1">
      <alignment horizontal="right"/>
      <protection hidden="1"/>
    </xf>
    <xf numFmtId="0" fontId="40" fillId="0" borderId="54" xfId="61" applyFont="1" applyFill="1" applyBorder="1" applyAlignment="1" applyProtection="1">
      <alignment horizontal="centerContinuous" vertical="center"/>
      <protection hidden="1"/>
    </xf>
    <xf numFmtId="0" fontId="40" fillId="0" borderId="161" xfId="61" applyFont="1" applyFill="1" applyBorder="1" applyAlignment="1" applyProtection="1">
      <alignment horizontal="centerContinuous" vertical="center"/>
      <protection hidden="1"/>
    </xf>
    <xf numFmtId="0" fontId="40" fillId="0" borderId="46" xfId="61" applyFont="1" applyFill="1" applyBorder="1" applyAlignment="1" applyProtection="1">
      <alignment horizontal="centerContinuous" vertical="center"/>
      <protection hidden="1"/>
    </xf>
    <xf numFmtId="0" fontId="39" fillId="11" borderId="33" xfId="61" applyFont="1" applyFill="1" applyBorder="1" applyAlignment="1" applyProtection="1">
      <alignment horizontal="center" vertical="center" readingOrder="2"/>
      <protection hidden="1"/>
    </xf>
    <xf numFmtId="0" fontId="39" fillId="11" borderId="23" xfId="61" applyFont="1" applyFill="1" applyBorder="1" applyAlignment="1" applyProtection="1">
      <alignment horizontal="center" vertical="center" readingOrder="2"/>
      <protection hidden="1"/>
    </xf>
    <xf numFmtId="169" fontId="38" fillId="0" borderId="168" xfId="61" applyNumberFormat="1" applyFont="1" applyFill="1" applyBorder="1" applyProtection="1">
      <protection locked="0"/>
    </xf>
    <xf numFmtId="169" fontId="38" fillId="0" borderId="169" xfId="61" applyNumberFormat="1" applyFont="1" applyFill="1" applyBorder="1" applyProtection="1">
      <protection locked="0"/>
    </xf>
    <xf numFmtId="169" fontId="38" fillId="39" borderId="30" xfId="61" applyNumberFormat="1" applyFont="1" applyFill="1" applyBorder="1" applyProtection="1"/>
    <xf numFmtId="169" fontId="38" fillId="39" borderId="19" xfId="61" applyNumberFormat="1" applyFont="1" applyFill="1" applyBorder="1" applyProtection="1"/>
    <xf numFmtId="169" fontId="38" fillId="39" borderId="29" xfId="61" applyNumberFormat="1" applyFont="1" applyFill="1" applyBorder="1" applyProtection="1"/>
    <xf numFmtId="169" fontId="38" fillId="39" borderId="169" xfId="61" applyNumberFormat="1" applyFont="1" applyFill="1" applyBorder="1" applyProtection="1"/>
    <xf numFmtId="0" fontId="39" fillId="11" borderId="29" xfId="62" applyFont="1" applyFill="1" applyBorder="1" applyAlignment="1" applyProtection="1">
      <alignment wrapText="1"/>
      <protection hidden="1"/>
    </xf>
    <xf numFmtId="0" fontId="39" fillId="6" borderId="100" xfId="62" applyFont="1" applyFill="1" applyBorder="1" applyAlignment="1" applyProtection="1">
      <alignment horizontal="right"/>
      <protection hidden="1"/>
    </xf>
    <xf numFmtId="169" fontId="38" fillId="38" borderId="99" xfId="61" applyNumberFormat="1" applyFont="1" applyFill="1" applyBorder="1" applyProtection="1"/>
    <xf numFmtId="169" fontId="38" fillId="38" borderId="17" xfId="61" applyNumberFormat="1" applyFont="1" applyFill="1" applyBorder="1" applyProtection="1"/>
    <xf numFmtId="169" fontId="38" fillId="38" borderId="100" xfId="61" applyNumberFormat="1" applyFont="1" applyFill="1" applyBorder="1" applyProtection="1"/>
    <xf numFmtId="169" fontId="38" fillId="38" borderId="283" xfId="61" applyNumberFormat="1" applyFont="1" applyFill="1" applyBorder="1" applyProtection="1"/>
    <xf numFmtId="169" fontId="38" fillId="38" borderId="149" xfId="61" applyNumberFormat="1" applyFont="1" applyFill="1" applyBorder="1" applyProtection="1"/>
    <xf numFmtId="169" fontId="38" fillId="38" borderId="284" xfId="61" applyNumberFormat="1" applyFont="1" applyFill="1" applyBorder="1" applyProtection="1"/>
    <xf numFmtId="169" fontId="38" fillId="38" borderId="26" xfId="61" applyNumberFormat="1" applyFont="1" applyFill="1" applyBorder="1" applyProtection="1"/>
    <xf numFmtId="169" fontId="38" fillId="38" borderId="174" xfId="61" applyNumberFormat="1" applyFont="1" applyFill="1" applyBorder="1" applyProtection="1"/>
    <xf numFmtId="0" fontId="75" fillId="11" borderId="285" xfId="61" applyFont="1" applyFill="1" applyBorder="1" applyAlignment="1" applyProtection="1">
      <alignment horizontal="centerContinuous"/>
      <protection hidden="1"/>
    </xf>
    <xf numFmtId="0" fontId="93" fillId="11" borderId="60" xfId="1" applyFont="1" applyFill="1" applyBorder="1" applyAlignment="1" applyProtection="1">
      <alignment horizontal="centerContinuous"/>
      <protection hidden="1"/>
    </xf>
    <xf numFmtId="167" fontId="41" fillId="43" borderId="176" xfId="61" applyNumberFormat="1" applyFont="1" applyFill="1" applyBorder="1" applyAlignment="1" applyProtection="1">
      <alignment horizontal="centerContinuous" vertical="center"/>
      <protection hidden="1"/>
    </xf>
    <xf numFmtId="164" fontId="41" fillId="43" borderId="176" xfId="61" applyNumberFormat="1" applyFont="1" applyFill="1" applyBorder="1" applyAlignment="1" applyProtection="1">
      <alignment horizontal="centerContinuous" vertical="center"/>
      <protection hidden="1"/>
    </xf>
    <xf numFmtId="164" fontId="41" fillId="43" borderId="179" xfId="61" applyNumberFormat="1" applyFont="1" applyFill="1" applyBorder="1" applyAlignment="1" applyProtection="1">
      <alignment horizontal="centerContinuous" vertical="center"/>
      <protection hidden="1"/>
    </xf>
    <xf numFmtId="164" fontId="41" fillId="11" borderId="180" xfId="61" applyNumberFormat="1" applyFont="1" applyFill="1" applyBorder="1" applyAlignment="1" applyProtection="1">
      <alignment horizontal="centerContinuous" vertical="center"/>
      <protection hidden="1"/>
    </xf>
    <xf numFmtId="167" fontId="41" fillId="43" borderId="178" xfId="61" applyNumberFormat="1" applyFont="1" applyFill="1" applyBorder="1" applyAlignment="1" applyProtection="1">
      <alignment horizontal="centerContinuous" vertical="center"/>
      <protection hidden="1"/>
    </xf>
    <xf numFmtId="164" fontId="41" fillId="11" borderId="31" xfId="61" applyNumberFormat="1" applyFont="1" applyFill="1" applyBorder="1" applyAlignment="1" applyProtection="1">
      <alignment horizontal="center" vertical="center"/>
      <protection hidden="1"/>
    </xf>
    <xf numFmtId="164" fontId="41" fillId="11" borderId="17" xfId="61" applyNumberFormat="1" applyFont="1" applyFill="1" applyBorder="1" applyAlignment="1" applyProtection="1">
      <alignment horizontal="centerContinuous" vertical="center"/>
      <protection hidden="1"/>
    </xf>
    <xf numFmtId="164" fontId="41" fillId="11" borderId="102" xfId="61" applyNumberFormat="1" applyFont="1" applyFill="1" applyBorder="1" applyAlignment="1" applyProtection="1">
      <alignment horizontal="centerContinuous" vertical="center"/>
      <protection hidden="1"/>
    </xf>
    <xf numFmtId="164" fontId="41" fillId="11" borderId="223" xfId="61" applyNumberFormat="1" applyFont="1" applyFill="1" applyBorder="1" applyAlignment="1" applyProtection="1">
      <alignment horizontal="centerContinuous" vertical="center"/>
      <protection hidden="1"/>
    </xf>
    <xf numFmtId="164" fontId="41" fillId="11" borderId="8" xfId="61" applyNumberFormat="1" applyFont="1" applyFill="1" applyBorder="1" applyAlignment="1" applyProtection="1">
      <alignment horizontal="centerContinuous" vertical="center"/>
      <protection hidden="1"/>
    </xf>
    <xf numFmtId="0" fontId="39" fillId="11" borderId="8" xfId="61" applyFont="1" applyFill="1" applyBorder="1" applyAlignment="1" applyProtection="1">
      <alignment horizontal="centerContinuous" vertical="center"/>
      <protection hidden="1"/>
    </xf>
    <xf numFmtId="0" fontId="39" fillId="11" borderId="115" xfId="61" applyFont="1" applyFill="1" applyBorder="1" applyAlignment="1" applyProtection="1">
      <alignment horizontal="centerContinuous" vertical="center"/>
      <protection hidden="1"/>
    </xf>
    <xf numFmtId="0" fontId="39" fillId="11" borderId="286" xfId="61" applyFont="1" applyFill="1" applyBorder="1" applyAlignment="1" applyProtection="1">
      <alignment horizontal="centerContinuous" vertical="center"/>
      <protection hidden="1"/>
    </xf>
    <xf numFmtId="0" fontId="40" fillId="0" borderId="123" xfId="61" applyFont="1" applyFill="1" applyBorder="1" applyAlignment="1" applyProtection="1">
      <alignment horizontal="center" vertical="center" wrapText="1"/>
      <protection hidden="1"/>
    </xf>
    <xf numFmtId="169" fontId="38" fillId="41" borderId="37" xfId="61" applyNumberFormat="1" applyFont="1" applyFill="1" applyBorder="1" applyProtection="1"/>
    <xf numFmtId="169" fontId="38" fillId="41" borderId="36" xfId="61" applyNumberFormat="1" applyFont="1" applyFill="1" applyBorder="1" applyProtection="1"/>
    <xf numFmtId="0" fontId="39" fillId="11" borderId="108" xfId="62" applyFont="1" applyFill="1" applyBorder="1" applyAlignment="1" applyProtection="1">
      <alignment horizontal="right"/>
      <protection hidden="1"/>
    </xf>
    <xf numFmtId="169" fontId="38" fillId="41" borderId="30" xfId="61" applyNumberFormat="1" applyFont="1" applyFill="1" applyBorder="1" applyProtection="1"/>
    <xf numFmtId="169" fontId="38" fillId="41" borderId="19" xfId="61" applyNumberFormat="1" applyFont="1" applyFill="1" applyBorder="1" applyProtection="1"/>
    <xf numFmtId="0" fontId="39" fillId="11" borderId="111" xfId="62" applyFont="1" applyFill="1" applyBorder="1" applyAlignment="1" applyProtection="1">
      <alignment horizontal="right"/>
      <protection hidden="1"/>
    </xf>
    <xf numFmtId="169" fontId="38" fillId="41" borderId="111" xfId="61" applyNumberFormat="1" applyFont="1" applyFill="1" applyBorder="1" applyProtection="1"/>
    <xf numFmtId="169" fontId="38" fillId="41" borderId="216" xfId="61" applyNumberFormat="1" applyFont="1" applyFill="1" applyBorder="1" applyProtection="1"/>
    <xf numFmtId="166" fontId="29" fillId="10" borderId="287" xfId="62" applyNumberFormat="1" applyFont="1" applyFill="1" applyBorder="1" applyAlignment="1" applyProtection="1">
      <alignment horizontal="center"/>
      <protection hidden="1"/>
    </xf>
    <xf numFmtId="169" fontId="38" fillId="41" borderId="9" xfId="61" applyNumberFormat="1" applyFont="1" applyFill="1" applyBorder="1" applyProtection="1"/>
    <xf numFmtId="169" fontId="38" fillId="41" borderId="10" xfId="61" applyNumberFormat="1" applyFont="1" applyFill="1" applyBorder="1" applyProtection="1"/>
    <xf numFmtId="169" fontId="38" fillId="41" borderId="206" xfId="61" applyNumberFormat="1" applyFont="1" applyFill="1" applyBorder="1" applyProtection="1"/>
    <xf numFmtId="169" fontId="38" fillId="41" borderId="288" xfId="61" applyNumberFormat="1" applyFont="1" applyFill="1" applyBorder="1" applyProtection="1"/>
    <xf numFmtId="0" fontId="39" fillId="11" borderId="206" xfId="62" applyFont="1" applyFill="1" applyBorder="1" applyAlignment="1" applyProtection="1">
      <alignment horizontal="right"/>
      <protection hidden="1"/>
    </xf>
    <xf numFmtId="169" fontId="38" fillId="41" borderId="27" xfId="61" applyNumberFormat="1" applyFont="1" applyFill="1" applyBorder="1" applyProtection="1"/>
    <xf numFmtId="169" fontId="38" fillId="41" borderId="25" xfId="61" applyNumberFormat="1" applyFont="1" applyFill="1" applyBorder="1" applyProtection="1"/>
    <xf numFmtId="169" fontId="38" fillId="0" borderId="117" xfId="61" applyNumberFormat="1" applyFont="1" applyFill="1" applyBorder="1" applyProtection="1">
      <protection locked="0"/>
    </xf>
    <xf numFmtId="169" fontId="38" fillId="0" borderId="224" xfId="61" applyNumberFormat="1" applyFont="1" applyFill="1" applyBorder="1" applyProtection="1">
      <protection locked="0"/>
    </xf>
    <xf numFmtId="0" fontId="39" fillId="11" borderId="210" xfId="62" applyFont="1" applyFill="1" applyBorder="1" applyAlignment="1" applyProtection="1">
      <alignment horizontal="right"/>
      <protection hidden="1"/>
    </xf>
    <xf numFmtId="164" fontId="41" fillId="45" borderId="202" xfId="61" applyNumberFormat="1" applyFont="1" applyFill="1" applyBorder="1" applyAlignment="1" applyProtection="1">
      <alignment horizontal="centerContinuous" vertical="center"/>
      <protection hidden="1"/>
    </xf>
    <xf numFmtId="164" fontId="41" fillId="45" borderId="176" xfId="61" applyNumberFormat="1" applyFont="1" applyFill="1" applyBorder="1" applyAlignment="1" applyProtection="1">
      <alignment horizontal="centerContinuous" vertical="center"/>
      <protection hidden="1"/>
    </xf>
    <xf numFmtId="164" fontId="41" fillId="43" borderId="289" xfId="61" applyNumberFormat="1" applyFont="1" applyFill="1" applyBorder="1" applyAlignment="1" applyProtection="1">
      <alignment horizontal="centerContinuous" vertical="center"/>
      <protection hidden="1"/>
    </xf>
    <xf numFmtId="164" fontId="41" fillId="43" borderId="180" xfId="61" applyNumberFormat="1" applyFont="1" applyFill="1" applyBorder="1" applyAlignment="1" applyProtection="1">
      <alignment horizontal="centerContinuous" vertical="center"/>
      <protection hidden="1"/>
    </xf>
    <xf numFmtId="164" fontId="41" fillId="11" borderId="178" xfId="61" applyNumberFormat="1" applyFont="1" applyFill="1" applyBorder="1" applyAlignment="1" applyProtection="1">
      <alignment horizontal="centerContinuous" vertical="center"/>
      <protection hidden="1"/>
    </xf>
    <xf numFmtId="164" fontId="41" fillId="11" borderId="100" xfId="61" applyNumberFormat="1" applyFont="1" applyFill="1" applyBorder="1" applyAlignment="1" applyProtection="1">
      <alignment horizontal="centerContinuous" vertical="center"/>
      <protection hidden="1"/>
    </xf>
    <xf numFmtId="164" fontId="41" fillId="11" borderId="204" xfId="61" applyNumberFormat="1" applyFont="1" applyFill="1" applyBorder="1" applyAlignment="1" applyProtection="1">
      <alignment horizontal="center" vertical="center"/>
      <protection hidden="1"/>
    </xf>
    <xf numFmtId="0" fontId="40" fillId="0" borderId="33" xfId="61" applyFont="1" applyFill="1" applyBorder="1" applyAlignment="1" applyProtection="1">
      <alignment horizontal="center" vertical="center" wrapText="1"/>
      <protection hidden="1"/>
    </xf>
    <xf numFmtId="0" fontId="40" fillId="0" borderId="31" xfId="61" applyFont="1" applyFill="1" applyBorder="1" applyAlignment="1" applyProtection="1">
      <alignment horizontal="center" vertical="center" wrapText="1"/>
      <protection hidden="1"/>
    </xf>
    <xf numFmtId="0" fontId="39" fillId="11" borderId="14" xfId="61" applyFont="1" applyFill="1" applyBorder="1" applyAlignment="1" applyProtection="1">
      <alignment horizontal="centerContinuous" vertical="center"/>
      <protection hidden="1"/>
    </xf>
    <xf numFmtId="0" fontId="40" fillId="0" borderId="0" xfId="61" applyFont="1" applyFill="1" applyBorder="1" applyAlignment="1" applyProtection="1">
      <alignment horizontal="center" vertical="center" wrapText="1"/>
      <protection hidden="1"/>
    </xf>
    <xf numFmtId="169" fontId="38" fillId="37" borderId="186" xfId="61" applyNumberFormat="1" applyFont="1" applyFill="1" applyBorder="1" applyProtection="1"/>
    <xf numFmtId="0" fontId="39" fillId="11" borderId="89" xfId="62" applyFont="1" applyFill="1" applyBorder="1" applyAlignment="1" applyProtection="1">
      <alignment horizontal="right"/>
      <protection hidden="1"/>
    </xf>
    <xf numFmtId="169" fontId="38" fillId="37" borderId="251" xfId="61" applyNumberFormat="1" applyFont="1" applyFill="1" applyBorder="1" applyProtection="1"/>
    <xf numFmtId="0" fontId="39" fillId="11" borderId="88" xfId="62" applyFont="1" applyFill="1" applyBorder="1" applyAlignment="1" applyProtection="1">
      <alignment horizontal="right"/>
      <protection hidden="1"/>
    </xf>
    <xf numFmtId="169" fontId="38" fillId="41" borderId="150" xfId="61" applyNumberFormat="1" applyFont="1" applyFill="1" applyBorder="1" applyProtection="1"/>
    <xf numFmtId="169" fontId="38" fillId="41" borderId="151" xfId="61" applyNumberFormat="1" applyFont="1" applyFill="1" applyBorder="1" applyProtection="1"/>
    <xf numFmtId="169" fontId="38" fillId="41" borderId="149" xfId="61" applyNumberFormat="1" applyFont="1" applyFill="1" applyBorder="1" applyProtection="1"/>
    <xf numFmtId="169" fontId="38" fillId="41" borderId="290" xfId="61" applyNumberFormat="1" applyFont="1" applyFill="1" applyBorder="1" applyProtection="1"/>
    <xf numFmtId="169" fontId="38" fillId="41" borderId="291" xfId="61" applyNumberFormat="1" applyFont="1" applyFill="1" applyBorder="1" applyProtection="1"/>
    <xf numFmtId="0" fontId="39" fillId="11" borderId="292" xfId="62" applyFont="1" applyFill="1" applyBorder="1" applyAlignment="1" applyProtection="1">
      <alignment horizontal="right"/>
      <protection hidden="1"/>
    </xf>
    <xf numFmtId="0" fontId="39" fillId="11" borderId="293" xfId="62" applyFont="1" applyFill="1" applyBorder="1" applyAlignment="1" applyProtection="1">
      <alignment horizontal="right"/>
      <protection hidden="1"/>
    </xf>
    <xf numFmtId="170" fontId="38" fillId="1" borderId="251" xfId="61" applyNumberFormat="1" applyFont="1" applyFill="1" applyBorder="1" applyAlignment="1" applyProtection="1">
      <alignment horizontal="center" vertical="center"/>
      <protection hidden="1"/>
    </xf>
    <xf numFmtId="170" fontId="38" fillId="1" borderId="216" xfId="61" applyNumberFormat="1" applyFont="1" applyFill="1" applyBorder="1" applyAlignment="1" applyProtection="1">
      <alignment horizontal="center" vertical="center"/>
      <protection hidden="1"/>
    </xf>
    <xf numFmtId="169" fontId="38" fillId="41" borderId="26" xfId="61" applyNumberFormat="1" applyFont="1" applyFill="1" applyBorder="1" applyProtection="1"/>
    <xf numFmtId="169" fontId="38" fillId="41" borderId="252" xfId="61" applyNumberFormat="1" applyFont="1" applyFill="1" applyBorder="1" applyProtection="1"/>
    <xf numFmtId="169" fontId="38" fillId="41" borderId="224" xfId="61" applyNumberFormat="1" applyFont="1" applyFill="1" applyBorder="1" applyProtection="1"/>
    <xf numFmtId="0" fontId="39" fillId="11" borderId="117" xfId="62" applyFont="1" applyFill="1" applyBorder="1" applyAlignment="1" applyProtection="1">
      <alignment horizontal="right"/>
      <protection hidden="1"/>
    </xf>
    <xf numFmtId="0" fontId="39" fillId="11" borderId="294" xfId="62" applyFont="1" applyFill="1" applyBorder="1" applyAlignment="1" applyProtection="1">
      <alignment horizontal="right"/>
      <protection hidden="1"/>
    </xf>
    <xf numFmtId="167" fontId="41" fillId="11" borderId="203" xfId="61" applyNumberFormat="1" applyFont="1" applyFill="1" applyBorder="1" applyAlignment="1" applyProtection="1">
      <alignment horizontal="centerContinuous" vertical="center"/>
      <protection hidden="1"/>
    </xf>
    <xf numFmtId="0" fontId="39" fillId="11" borderId="295" xfId="61" applyFont="1" applyFill="1" applyBorder="1" applyAlignment="1" applyProtection="1">
      <alignment horizontal="centerContinuous" vertical="center"/>
      <protection hidden="1"/>
    </xf>
    <xf numFmtId="169" fontId="38" fillId="41" borderId="29" xfId="61" applyNumberFormat="1" applyFont="1" applyFill="1" applyBorder="1" applyProtection="1"/>
    <xf numFmtId="169" fontId="38" fillId="41" borderId="251" xfId="61" applyNumberFormat="1" applyFont="1" applyFill="1" applyBorder="1" applyProtection="1"/>
    <xf numFmtId="0" fontId="39" fillId="11" borderId="29" xfId="62" applyFont="1" applyFill="1" applyBorder="1" applyAlignment="1" applyProtection="1">
      <alignment horizontal="right" wrapText="1" indent="2"/>
      <protection hidden="1"/>
    </xf>
    <xf numFmtId="169" fontId="38" fillId="0" borderId="204" xfId="61" applyNumberFormat="1" applyFont="1" applyFill="1" applyBorder="1" applyProtection="1">
      <protection locked="0"/>
    </xf>
    <xf numFmtId="0" fontId="39" fillId="11" borderId="80" xfId="62" applyFont="1" applyFill="1" applyBorder="1" applyAlignment="1" applyProtection="1">
      <alignment horizontal="right"/>
      <protection hidden="1"/>
    </xf>
    <xf numFmtId="0" fontId="63" fillId="11" borderId="73" xfId="62" applyFont="1" applyFill="1" applyBorder="1" applyAlignment="1" applyProtection="1">
      <alignment horizontal="right"/>
      <protection hidden="1"/>
    </xf>
    <xf numFmtId="169" fontId="38" fillId="41" borderId="297" xfId="61" applyNumberFormat="1" applyFont="1" applyFill="1" applyBorder="1" applyProtection="1"/>
    <xf numFmtId="0" fontId="63" fillId="11" borderId="90" xfId="62" applyFont="1" applyFill="1" applyBorder="1" applyAlignment="1" applyProtection="1">
      <alignment horizontal="right"/>
      <protection hidden="1"/>
    </xf>
    <xf numFmtId="0" fontId="63" fillId="11" borderId="30" xfId="62" applyFont="1" applyFill="1" applyBorder="1" applyAlignment="1" applyProtection="1">
      <alignment horizontal="right"/>
      <protection hidden="1"/>
    </xf>
    <xf numFmtId="0" fontId="63" fillId="11" borderId="267" xfId="62" applyFont="1" applyFill="1" applyBorder="1" applyAlignment="1" applyProtection="1">
      <alignment horizontal="right"/>
      <protection hidden="1"/>
    </xf>
    <xf numFmtId="169" fontId="38" fillId="0" borderId="252" xfId="61" applyNumberFormat="1" applyFont="1" applyFill="1" applyBorder="1" applyProtection="1">
      <protection locked="0"/>
    </xf>
    <xf numFmtId="164" fontId="41" fillId="11" borderId="203" xfId="61" applyNumberFormat="1" applyFont="1" applyFill="1" applyBorder="1" applyAlignment="1" applyProtection="1">
      <alignment horizontal="centerContinuous" vertical="center"/>
      <protection hidden="1"/>
    </xf>
    <xf numFmtId="0" fontId="39" fillId="11" borderId="54" xfId="61" applyFont="1" applyFill="1" applyBorder="1" applyAlignment="1" applyProtection="1">
      <alignment horizontal="center" vertical="center" wrapText="1"/>
      <protection hidden="1"/>
    </xf>
    <xf numFmtId="0" fontId="39" fillId="11" borderId="203" xfId="61" applyFont="1" applyFill="1" applyBorder="1" applyAlignment="1" applyProtection="1">
      <alignment horizontal="center" vertical="center" wrapText="1"/>
      <protection hidden="1"/>
    </xf>
    <xf numFmtId="0" fontId="39" fillId="11" borderId="299" xfId="62" applyFont="1" applyFill="1" applyBorder="1" applyAlignment="1" applyProtection="1">
      <alignment horizontal="right"/>
      <protection hidden="1"/>
    </xf>
    <xf numFmtId="0" fontId="63" fillId="11" borderId="2" xfId="62" applyFont="1" applyFill="1" applyBorder="1" applyAlignment="1" applyProtection="1">
      <alignment horizontal="right"/>
      <protection hidden="1"/>
    </xf>
    <xf numFmtId="169" fontId="38" fillId="41" borderId="300" xfId="61" applyNumberFormat="1" applyFont="1" applyFill="1" applyBorder="1" applyProtection="1"/>
    <xf numFmtId="169" fontId="38" fillId="41" borderId="301" xfId="61" applyNumberFormat="1" applyFont="1" applyFill="1" applyBorder="1" applyProtection="1"/>
    <xf numFmtId="169" fontId="38" fillId="41" borderId="299" xfId="61" applyNumberFormat="1" applyFont="1" applyFill="1" applyBorder="1" applyProtection="1"/>
    <xf numFmtId="169" fontId="38" fillId="41" borderId="302" xfId="61" applyNumberFormat="1" applyFont="1" applyFill="1" applyBorder="1" applyProtection="1"/>
    <xf numFmtId="0" fontId="63" fillId="11" borderId="74" xfId="62" applyFont="1" applyFill="1" applyBorder="1" applyAlignment="1" applyProtection="1">
      <alignment horizontal="right"/>
      <protection hidden="1"/>
    </xf>
    <xf numFmtId="0" fontId="39" fillId="11" borderId="303" xfId="62" applyFont="1" applyFill="1" applyBorder="1" applyAlignment="1" applyProtection="1">
      <alignment horizontal="right"/>
      <protection hidden="1"/>
    </xf>
    <xf numFmtId="0" fontId="63" fillId="11" borderId="304" xfId="62" applyFont="1" applyFill="1" applyBorder="1" applyAlignment="1" applyProtection="1">
      <alignment horizontal="right"/>
      <protection hidden="1"/>
    </xf>
    <xf numFmtId="0" fontId="39" fillId="11" borderId="305" xfId="62" applyFont="1" applyFill="1" applyBorder="1" applyAlignment="1" applyProtection="1">
      <alignment horizontal="right"/>
      <protection hidden="1"/>
    </xf>
    <xf numFmtId="0" fontId="63" fillId="11" borderId="306" xfId="62" applyFont="1" applyFill="1" applyBorder="1" applyAlignment="1" applyProtection="1">
      <alignment horizontal="right"/>
      <protection hidden="1"/>
    </xf>
    <xf numFmtId="0" fontId="39" fillId="11" borderId="267" xfId="62" applyFont="1" applyFill="1" applyBorder="1" applyAlignment="1" applyProtection="1">
      <alignment horizontal="right"/>
      <protection hidden="1"/>
    </xf>
    <xf numFmtId="0" fontId="39" fillId="11" borderId="6" xfId="62" applyFont="1" applyFill="1" applyBorder="1" applyAlignment="1" applyProtection="1">
      <alignment horizontal="right"/>
      <protection hidden="1"/>
    </xf>
    <xf numFmtId="0" fontId="78" fillId="0" borderId="60" xfId="61" applyFont="1" applyFill="1" applyBorder="1" applyAlignment="1" applyProtection="1">
      <alignment horizontal="centerContinuous"/>
      <protection hidden="1"/>
    </xf>
    <xf numFmtId="0" fontId="78" fillId="0" borderId="289" xfId="61" applyFont="1" applyFill="1" applyBorder="1" applyAlignment="1" applyProtection="1">
      <alignment horizontal="centerContinuous"/>
      <protection hidden="1"/>
    </xf>
    <xf numFmtId="0" fontId="78" fillId="0" borderId="61" xfId="61" applyFont="1" applyFill="1" applyBorder="1" applyAlignment="1" applyProtection="1">
      <alignment horizontal="centerContinuous"/>
      <protection hidden="1"/>
    </xf>
    <xf numFmtId="167" fontId="41" fillId="11" borderId="54" xfId="61" applyNumberFormat="1" applyFont="1" applyFill="1" applyBorder="1" applyAlignment="1" applyProtection="1">
      <alignment horizontal="centerContinuous" vertical="center"/>
      <protection hidden="1"/>
    </xf>
    <xf numFmtId="0" fontId="39" fillId="11" borderId="273" xfId="61" applyFont="1" applyFill="1" applyBorder="1" applyAlignment="1" applyProtection="1">
      <alignment horizontal="center" vertical="center" wrapText="1"/>
      <protection hidden="1"/>
    </xf>
    <xf numFmtId="0" fontId="63" fillId="11" borderId="307" xfId="62" applyFont="1" applyFill="1" applyBorder="1" applyAlignment="1" applyProtection="1">
      <alignment horizontal="right"/>
      <protection hidden="1"/>
    </xf>
    <xf numFmtId="0" fontId="39" fillId="14" borderId="29" xfId="62" applyFont="1" applyFill="1" applyBorder="1" applyAlignment="1" applyProtection="1">
      <alignment horizontal="right"/>
      <protection hidden="1"/>
    </xf>
    <xf numFmtId="0" fontId="63" fillId="14" borderId="30" xfId="62" applyFont="1" applyFill="1" applyBorder="1" applyAlignment="1" applyProtection="1">
      <alignment horizontal="right"/>
      <protection hidden="1"/>
    </xf>
    <xf numFmtId="0" fontId="63" fillId="14" borderId="29" xfId="62" applyFont="1" applyFill="1" applyBorder="1" applyAlignment="1" applyProtection="1">
      <alignment horizontal="right"/>
      <protection hidden="1"/>
    </xf>
    <xf numFmtId="0" fontId="39" fillId="14" borderId="9" xfId="62" applyFont="1" applyFill="1" applyBorder="1" applyAlignment="1" applyProtection="1">
      <alignment horizontal="right"/>
      <protection hidden="1"/>
    </xf>
    <xf numFmtId="0" fontId="39" fillId="14" borderId="310" xfId="62" applyFont="1" applyFill="1" applyBorder="1" applyAlignment="1" applyProtection="1">
      <alignment horizontal="right"/>
      <protection hidden="1"/>
    </xf>
    <xf numFmtId="0" fontId="40" fillId="40" borderId="54" xfId="61" applyFont="1" applyFill="1" applyBorder="1" applyAlignment="1" applyProtection="1">
      <alignment horizontal="centerContinuous" vertical="center"/>
      <protection hidden="1"/>
    </xf>
    <xf numFmtId="0" fontId="40" fillId="40" borderId="38" xfId="61" applyFont="1" applyFill="1" applyBorder="1" applyAlignment="1" applyProtection="1">
      <alignment horizontal="centerContinuous" vertical="center" wrapText="1"/>
      <protection hidden="1"/>
    </xf>
    <xf numFmtId="0" fontId="40" fillId="40" borderId="161" xfId="61" applyFont="1" applyFill="1" applyBorder="1" applyAlignment="1" applyProtection="1">
      <alignment horizontal="centerContinuous" vertical="center" wrapText="1"/>
      <protection hidden="1"/>
    </xf>
    <xf numFmtId="169" fontId="38" fillId="41" borderId="186" xfId="61" applyNumberFormat="1" applyFont="1" applyFill="1" applyBorder="1" applyProtection="1"/>
    <xf numFmtId="0" fontId="63" fillId="11" borderId="189" xfId="62" applyFont="1" applyFill="1" applyBorder="1" applyAlignment="1" applyProtection="1">
      <alignment horizontal="right"/>
      <protection hidden="1"/>
    </xf>
    <xf numFmtId="0" fontId="63" fillId="11" borderId="298" xfId="62" applyFont="1" applyFill="1" applyBorder="1" applyAlignment="1" applyProtection="1">
      <alignment horizontal="right"/>
      <protection hidden="1"/>
    </xf>
    <xf numFmtId="0" fontId="40" fillId="0" borderId="272" xfId="61" applyFont="1" applyFill="1" applyBorder="1" applyAlignment="1" applyProtection="1">
      <alignment horizontal="center" vertical="center"/>
      <protection hidden="1"/>
    </xf>
    <xf numFmtId="0" fontId="40" fillId="0" borderId="273" xfId="61" applyFont="1" applyFill="1" applyBorder="1" applyAlignment="1" applyProtection="1">
      <alignment horizontal="center" vertical="center"/>
      <protection hidden="1"/>
    </xf>
    <xf numFmtId="0" fontId="40" fillId="0" borderId="311" xfId="61" applyFont="1" applyFill="1" applyBorder="1" applyAlignment="1" applyProtection="1">
      <alignment horizontal="center" vertical="center"/>
      <protection hidden="1"/>
    </xf>
    <xf numFmtId="0" fontId="40" fillId="40" borderId="272" xfId="61" applyFont="1" applyFill="1" applyBorder="1" applyAlignment="1" applyProtection="1">
      <alignment horizontal="centerContinuous" vertical="center"/>
      <protection hidden="1"/>
    </xf>
    <xf numFmtId="0" fontId="40" fillId="40" borderId="38" xfId="61" applyFont="1" applyFill="1" applyBorder="1" applyAlignment="1" applyProtection="1">
      <alignment horizontal="centerContinuous" vertical="center"/>
      <protection hidden="1"/>
    </xf>
    <xf numFmtId="0" fontId="40" fillId="40" borderId="161" xfId="61" applyFont="1" applyFill="1" applyBorder="1" applyAlignment="1" applyProtection="1">
      <alignment horizontal="centerContinuous" vertical="center"/>
      <protection hidden="1"/>
    </xf>
    <xf numFmtId="169" fontId="38" fillId="41" borderId="73" xfId="61" applyNumberFormat="1" applyFont="1" applyFill="1" applyBorder="1" applyProtection="1"/>
    <xf numFmtId="169" fontId="38" fillId="41" borderId="72" xfId="61" applyNumberFormat="1" applyFont="1" applyFill="1" applyBorder="1" applyProtection="1"/>
    <xf numFmtId="0" fontId="63" fillId="11" borderId="240" xfId="62" applyFont="1" applyFill="1" applyBorder="1" applyAlignment="1" applyProtection="1">
      <alignment horizontal="right"/>
      <protection hidden="1"/>
    </xf>
    <xf numFmtId="0" fontId="63" fillId="11" borderId="27" xfId="62" applyFont="1" applyFill="1" applyBorder="1" applyAlignment="1" applyProtection="1">
      <alignment horizontal="right"/>
      <protection hidden="1"/>
    </xf>
    <xf numFmtId="0" fontId="63" fillId="11" borderId="256" xfId="62" applyFont="1" applyFill="1" applyBorder="1" applyAlignment="1" applyProtection="1">
      <alignment horizontal="right"/>
      <protection hidden="1"/>
    </xf>
    <xf numFmtId="164" fontId="75" fillId="43" borderId="202" xfId="61" applyNumberFormat="1" applyFont="1" applyFill="1" applyBorder="1" applyAlignment="1" applyProtection="1">
      <alignment horizontal="centerContinuous" vertical="center"/>
      <protection hidden="1"/>
    </xf>
    <xf numFmtId="164" fontId="75" fillId="43" borderId="180" xfId="61" applyNumberFormat="1" applyFont="1" applyFill="1" applyBorder="1" applyAlignment="1" applyProtection="1">
      <alignment horizontal="centerContinuous" vertical="center"/>
      <protection hidden="1"/>
    </xf>
    <xf numFmtId="0" fontId="75" fillId="14" borderId="60" xfId="61" applyFont="1" applyFill="1" applyBorder="1" applyAlignment="1" applyProtection="1">
      <alignment horizontal="centerContinuous"/>
      <protection hidden="1"/>
    </xf>
    <xf numFmtId="164" fontId="41" fillId="43" borderId="202" xfId="61" applyNumberFormat="1" applyFont="1" applyFill="1" applyBorder="1" applyAlignment="1" applyProtection="1">
      <alignment horizontal="centerContinuous" vertical="center"/>
      <protection hidden="1"/>
    </xf>
    <xf numFmtId="167" fontId="41" fillId="14" borderId="178" xfId="61" applyNumberFormat="1" applyFont="1" applyFill="1" applyBorder="1" applyAlignment="1" applyProtection="1">
      <alignment horizontal="centerContinuous" vertical="center"/>
      <protection hidden="1"/>
    </xf>
    <xf numFmtId="0" fontId="39" fillId="11" borderId="226" xfId="61" applyFont="1" applyFill="1" applyBorder="1" applyAlignment="1" applyProtection="1">
      <alignment horizontal="centerContinuous" vertical="center" readingOrder="2"/>
      <protection hidden="1"/>
    </xf>
    <xf numFmtId="0" fontId="40" fillId="40" borderId="33" xfId="61" applyFont="1" applyFill="1" applyBorder="1" applyAlignment="1" applyProtection="1">
      <alignment horizontal="center" vertical="center"/>
      <protection hidden="1"/>
    </xf>
    <xf numFmtId="0" fontId="40" fillId="40" borderId="0" xfId="61" applyFont="1" applyFill="1" applyBorder="1" applyAlignment="1" applyProtection="1">
      <alignment horizontal="center" vertical="center"/>
      <protection hidden="1"/>
    </xf>
    <xf numFmtId="0" fontId="40" fillId="40" borderId="31" xfId="61" applyFont="1" applyFill="1" applyBorder="1" applyAlignment="1" applyProtection="1">
      <alignment horizontal="center" vertical="center"/>
      <protection hidden="1"/>
    </xf>
    <xf numFmtId="0" fontId="19" fillId="40" borderId="47" xfId="63" applyFont="1" applyFill="1" applyBorder="1" applyAlignment="1" applyProtection="1">
      <alignment horizontal="center" vertical="center" wrapText="1"/>
      <protection hidden="1"/>
    </xf>
    <xf numFmtId="0" fontId="19" fillId="40" borderId="46" xfId="63" applyFont="1" applyFill="1" applyBorder="1" applyAlignment="1" applyProtection="1">
      <alignment horizontal="center" vertical="center" wrapText="1"/>
      <protection hidden="1"/>
    </xf>
    <xf numFmtId="0" fontId="19" fillId="40" borderId="49" xfId="63" applyFont="1" applyFill="1" applyBorder="1" applyAlignment="1" applyProtection="1">
      <alignment horizontal="center" vertical="center" wrapText="1"/>
      <protection hidden="1"/>
    </xf>
    <xf numFmtId="0" fontId="39" fillId="11" borderId="313" xfId="62" applyFont="1" applyFill="1" applyBorder="1" applyAlignment="1" applyProtection="1">
      <alignment horizontal="right"/>
      <protection hidden="1"/>
    </xf>
    <xf numFmtId="0" fontId="39" fillId="11" borderId="314" xfId="62" applyFont="1" applyFill="1" applyBorder="1" applyAlignment="1" applyProtection="1">
      <alignment horizontal="right" indent="2"/>
      <protection hidden="1"/>
    </xf>
    <xf numFmtId="0" fontId="39" fillId="11" borderId="315" xfId="62" applyFont="1" applyFill="1" applyBorder="1" applyAlignment="1" applyProtection="1">
      <alignment horizontal="right" indent="2"/>
      <protection hidden="1"/>
    </xf>
    <xf numFmtId="0" fontId="63" fillId="11" borderId="94" xfId="62" applyFont="1" applyFill="1" applyBorder="1" applyAlignment="1" applyProtection="1">
      <alignment vertical="center"/>
      <protection hidden="1"/>
    </xf>
    <xf numFmtId="0" fontId="63" fillId="11" borderId="2" xfId="62" applyFont="1" applyFill="1" applyBorder="1" applyAlignment="1" applyProtection="1">
      <alignment vertical="center"/>
      <protection hidden="1"/>
    </xf>
    <xf numFmtId="0" fontId="63" fillId="11" borderId="3" xfId="62" applyFont="1" applyFill="1" applyBorder="1" applyAlignment="1" applyProtection="1">
      <alignment vertical="center"/>
      <protection hidden="1"/>
    </xf>
    <xf numFmtId="0" fontId="39" fillId="11" borderId="267" xfId="62" applyFont="1" applyFill="1" applyBorder="1" applyAlignment="1" applyProtection="1">
      <alignment horizontal="right" indent="2"/>
      <protection hidden="1"/>
    </xf>
    <xf numFmtId="0" fontId="39" fillId="11" borderId="267" xfId="62" applyFont="1" applyFill="1" applyBorder="1" applyAlignment="1" applyProtection="1">
      <alignment horizontal="right" indent="5"/>
      <protection hidden="1"/>
    </xf>
    <xf numFmtId="0" fontId="39" fillId="11" borderId="0" xfId="62" applyFont="1" applyFill="1" applyBorder="1" applyAlignment="1" applyProtection="1">
      <alignment horizontal="right" indent="5"/>
      <protection hidden="1"/>
    </xf>
    <xf numFmtId="169" fontId="38" fillId="0" borderId="300" xfId="61" applyNumberFormat="1" applyFont="1" applyFill="1" applyBorder="1" applyProtection="1">
      <protection locked="0"/>
    </xf>
    <xf numFmtId="169" fontId="38" fillId="0" borderId="301" xfId="61" applyNumberFormat="1" applyFont="1" applyFill="1" applyBorder="1" applyProtection="1">
      <protection locked="0"/>
    </xf>
    <xf numFmtId="0" fontId="39" fillId="11" borderId="303" xfId="62" applyFont="1" applyFill="1" applyBorder="1" applyAlignment="1" applyProtection="1">
      <alignment horizontal="right" indent="2"/>
      <protection hidden="1"/>
    </xf>
    <xf numFmtId="0" fontId="63" fillId="11" borderId="94" xfId="62" applyFont="1" applyFill="1" applyBorder="1" applyAlignment="1" applyProtection="1">
      <alignment horizontal="right"/>
      <protection hidden="1"/>
    </xf>
    <xf numFmtId="0" fontId="63" fillId="11" borderId="80" xfId="62" applyFont="1" applyFill="1" applyBorder="1" applyAlignment="1" applyProtection="1">
      <alignment horizontal="right"/>
      <protection hidden="1"/>
    </xf>
    <xf numFmtId="0" fontId="39" fillId="11" borderId="2" xfId="62" applyFont="1" applyFill="1" applyBorder="1" applyAlignment="1" applyProtection="1">
      <alignment horizontal="right"/>
      <protection hidden="1"/>
    </xf>
    <xf numFmtId="0" fontId="39" fillId="11" borderId="314" xfId="62" applyFont="1" applyFill="1" applyBorder="1" applyAlignment="1" applyProtection="1">
      <alignment horizontal="right"/>
      <protection hidden="1"/>
    </xf>
    <xf numFmtId="0" fontId="39" fillId="11" borderId="315" xfId="62" applyFont="1" applyFill="1" applyBorder="1" applyAlignment="1" applyProtection="1">
      <alignment horizontal="right"/>
      <protection hidden="1"/>
    </xf>
    <xf numFmtId="0" fontId="63" fillId="11" borderId="6" xfId="62" applyFont="1" applyFill="1" applyBorder="1" applyAlignment="1" applyProtection="1">
      <alignment horizontal="right"/>
      <protection hidden="1"/>
    </xf>
    <xf numFmtId="169" fontId="38" fillId="41" borderId="319" xfId="61" applyNumberFormat="1" applyFont="1" applyFill="1" applyBorder="1" applyProtection="1"/>
    <xf numFmtId="169" fontId="38" fillId="41" borderId="320" xfId="61" applyNumberFormat="1" applyFont="1" applyFill="1" applyBorder="1" applyProtection="1"/>
    <xf numFmtId="0" fontId="39" fillId="11" borderId="73" xfId="62" applyFont="1" applyFill="1" applyBorder="1" applyAlignment="1" applyProtection="1">
      <alignment horizontal="right"/>
      <protection hidden="1"/>
    </xf>
    <xf numFmtId="169" fontId="38" fillId="37" borderId="81" xfId="61" applyNumberFormat="1" applyFont="1" applyFill="1" applyBorder="1" applyProtection="1"/>
    <xf numFmtId="169" fontId="38" fillId="37" borderId="78" xfId="61" applyNumberFormat="1" applyFont="1" applyFill="1" applyBorder="1" applyProtection="1"/>
    <xf numFmtId="0" fontId="39" fillId="11" borderId="90" xfId="62" applyFont="1" applyFill="1" applyBorder="1" applyAlignment="1" applyProtection="1">
      <alignment horizontal="right"/>
      <protection hidden="1"/>
    </xf>
    <xf numFmtId="0" fontId="39" fillId="11" borderId="321" xfId="62" applyFont="1" applyFill="1" applyBorder="1" applyAlignment="1" applyProtection="1">
      <alignment horizontal="right"/>
      <protection hidden="1"/>
    </xf>
    <xf numFmtId="169" fontId="38" fillId="0" borderId="171" xfId="61" applyNumberFormat="1" applyFont="1" applyFill="1" applyBorder="1" applyProtection="1">
      <protection locked="0"/>
    </xf>
    <xf numFmtId="0" fontId="39" fillId="11" borderId="322" xfId="61" applyFont="1" applyFill="1" applyBorder="1" applyAlignment="1" applyProtection="1">
      <alignment horizontal="centerContinuous" vertical="center"/>
      <protection hidden="1"/>
    </xf>
    <xf numFmtId="0" fontId="39" fillId="11" borderId="323" xfId="61" applyFont="1" applyFill="1" applyBorder="1" applyAlignment="1" applyProtection="1">
      <alignment horizontal="centerContinuous" vertical="center"/>
      <protection hidden="1"/>
    </xf>
    <xf numFmtId="0" fontId="75" fillId="11" borderId="34" xfId="62" applyFont="1" applyFill="1" applyBorder="1" applyAlignment="1" applyProtection="1">
      <alignment horizontal="right"/>
      <protection hidden="1"/>
    </xf>
    <xf numFmtId="0" fontId="75" fillId="11" borderId="120" xfId="62" applyFont="1" applyFill="1" applyBorder="1" applyAlignment="1" applyProtection="1">
      <alignment horizontal="right"/>
      <protection hidden="1"/>
    </xf>
    <xf numFmtId="0" fontId="94" fillId="11" borderId="29" xfId="62" applyFont="1" applyFill="1" applyBorder="1" applyAlignment="1" applyProtection="1">
      <alignment horizontal="right"/>
      <protection hidden="1"/>
    </xf>
    <xf numFmtId="0" fontId="94" fillId="11" borderId="19" xfId="62" applyFont="1" applyFill="1" applyBorder="1" applyAlignment="1" applyProtection="1">
      <alignment horizontal="right"/>
      <protection hidden="1"/>
    </xf>
    <xf numFmtId="0" fontId="75" fillId="11" borderId="23" xfId="62" applyFont="1" applyFill="1" applyBorder="1" applyAlignment="1" applyProtection="1">
      <alignment horizontal="right"/>
      <protection hidden="1"/>
    </xf>
    <xf numFmtId="0" fontId="75" fillId="11" borderId="123" xfId="62" applyFont="1" applyFill="1" applyBorder="1" applyAlignment="1" applyProtection="1">
      <alignment horizontal="right"/>
      <protection hidden="1"/>
    </xf>
    <xf numFmtId="0" fontId="39" fillId="6" borderId="0" xfId="62" applyFont="1" applyFill="1" applyBorder="1" applyAlignment="1" applyProtection="1">
      <alignment horizontal="right"/>
      <protection hidden="1"/>
    </xf>
    <xf numFmtId="0" fontId="95" fillId="11" borderId="16" xfId="62" applyFont="1" applyFill="1" applyBorder="1" applyAlignment="1" applyProtection="1">
      <alignment wrapText="1"/>
      <protection hidden="1"/>
    </xf>
    <xf numFmtId="0" fontId="95" fillId="11" borderId="207" xfId="62" applyFont="1" applyFill="1" applyBorder="1" applyAlignment="1" applyProtection="1">
      <alignment wrapText="1"/>
      <protection hidden="1"/>
    </xf>
    <xf numFmtId="0" fontId="95" fillId="11" borderId="23" xfId="62" applyFont="1" applyFill="1" applyBorder="1" applyAlignment="1" applyProtection="1">
      <alignment wrapText="1"/>
      <protection hidden="1"/>
    </xf>
    <xf numFmtId="0" fontId="95" fillId="11" borderId="123" xfId="62" applyFont="1" applyFill="1" applyBorder="1" applyAlignment="1" applyProtection="1">
      <alignment wrapText="1"/>
      <protection hidden="1"/>
    </xf>
    <xf numFmtId="0" fontId="95" fillId="11" borderId="17" xfId="62" applyFont="1" applyFill="1" applyBorder="1" applyAlignment="1" applyProtection="1">
      <alignment wrapText="1"/>
      <protection hidden="1"/>
    </xf>
    <xf numFmtId="0" fontId="95" fillId="11" borderId="153" xfId="62" applyFont="1" applyFill="1" applyBorder="1" applyAlignment="1" applyProtection="1">
      <alignment wrapText="1"/>
      <protection hidden="1"/>
    </xf>
    <xf numFmtId="0" fontId="39" fillId="11" borderId="324" xfId="62" applyFont="1" applyFill="1" applyBorder="1" applyAlignment="1" applyProtection="1">
      <alignment horizontal="right"/>
      <protection hidden="1"/>
    </xf>
    <xf numFmtId="0" fontId="96" fillId="0" borderId="0" xfId="61" applyFont="1" applyFill="1" applyAlignment="1" applyProtection="1">
      <alignment horizontal="left" vertical="center"/>
      <protection hidden="1"/>
    </xf>
    <xf numFmtId="0" fontId="97" fillId="0" borderId="0" xfId="61" applyFont="1" applyFill="1" applyAlignment="1" applyProtection="1">
      <alignment horizontal="left" vertical="center"/>
      <protection hidden="1"/>
    </xf>
    <xf numFmtId="164" fontId="41" fillId="11" borderId="118" xfId="61" applyNumberFormat="1" applyFont="1" applyFill="1" applyBorder="1" applyAlignment="1" applyProtection="1">
      <alignment horizontal="centerContinuous" vertical="center"/>
      <protection hidden="1"/>
    </xf>
    <xf numFmtId="164" fontId="41" fillId="11" borderId="119" xfId="61" applyNumberFormat="1" applyFont="1" applyFill="1" applyBorder="1" applyAlignment="1" applyProtection="1">
      <alignment horizontal="centerContinuous" vertical="center"/>
      <protection hidden="1"/>
    </xf>
    <xf numFmtId="0" fontId="39" fillId="11" borderId="33" xfId="61" applyFont="1" applyFill="1" applyBorder="1" applyAlignment="1" applyProtection="1">
      <alignment horizontal="centerContinuous" vertical="center"/>
      <protection hidden="1"/>
    </xf>
    <xf numFmtId="0" fontId="39" fillId="11" borderId="121" xfId="61" applyFont="1" applyFill="1" applyBorder="1" applyAlignment="1" applyProtection="1">
      <alignment horizontal="centerContinuous" vertical="center"/>
      <protection hidden="1"/>
    </xf>
    <xf numFmtId="0" fontId="39" fillId="11" borderId="122" xfId="61" applyFont="1" applyFill="1" applyBorder="1" applyAlignment="1" applyProtection="1">
      <alignment horizontal="centerContinuous" vertical="center"/>
      <protection hidden="1"/>
    </xf>
    <xf numFmtId="0" fontId="39" fillId="11" borderId="325" xfId="61" applyFont="1" applyFill="1" applyBorder="1" applyAlignment="1" applyProtection="1">
      <alignment vertical="center"/>
      <protection hidden="1"/>
    </xf>
    <xf numFmtId="0" fontId="39" fillId="11" borderId="326" xfId="61" applyFont="1" applyFill="1" applyBorder="1" applyAlignment="1" applyProtection="1">
      <alignment vertical="center"/>
      <protection hidden="1"/>
    </xf>
    <xf numFmtId="0" fontId="39" fillId="11" borderId="327" xfId="61" applyFont="1" applyFill="1" applyBorder="1" applyAlignment="1" applyProtection="1">
      <alignment vertical="center"/>
      <protection hidden="1"/>
    </xf>
    <xf numFmtId="0" fontId="39" fillId="11" borderId="328" xfId="61" applyFont="1" applyFill="1" applyBorder="1" applyAlignment="1" applyProtection="1">
      <alignment vertical="center"/>
      <protection hidden="1"/>
    </xf>
    <xf numFmtId="0" fontId="39" fillId="11" borderId="329" xfId="61" applyFont="1" applyFill="1" applyBorder="1" applyAlignment="1" applyProtection="1">
      <alignment vertical="center"/>
      <protection hidden="1"/>
    </xf>
    <xf numFmtId="169" fontId="38" fillId="39" borderId="27" xfId="61" applyNumberFormat="1" applyFont="1" applyFill="1" applyBorder="1" applyProtection="1"/>
    <xf numFmtId="169" fontId="38" fillId="39" borderId="26" xfId="61" applyNumberFormat="1" applyFont="1" applyFill="1" applyBorder="1" applyProtection="1"/>
    <xf numFmtId="169" fontId="38" fillId="39" borderId="144" xfId="61" applyNumberFormat="1" applyFont="1" applyFill="1" applyBorder="1" applyProtection="1"/>
    <xf numFmtId="169" fontId="38" fillId="39" borderId="136" xfId="61" applyNumberFormat="1" applyFont="1" applyFill="1" applyBorder="1" applyProtection="1"/>
    <xf numFmtId="169" fontId="38" fillId="39" borderId="25" xfId="61" applyNumberFormat="1" applyFont="1" applyFill="1" applyBorder="1" applyProtection="1"/>
    <xf numFmtId="0" fontId="39" fillId="11" borderId="257" xfId="61" applyFont="1" applyFill="1" applyBorder="1" applyAlignment="1" applyProtection="1">
      <alignment horizontal="centerContinuous" vertical="center"/>
      <protection hidden="1"/>
    </xf>
    <xf numFmtId="0" fontId="99" fillId="11" borderId="56" xfId="62" applyFont="1" applyFill="1" applyBorder="1" applyAlignment="1" applyProtection="1">
      <alignment horizontal="right"/>
      <protection hidden="1"/>
    </xf>
    <xf numFmtId="169" fontId="38" fillId="37" borderId="168" xfId="61" applyNumberFormat="1" applyFont="1" applyFill="1" applyBorder="1" applyProtection="1"/>
    <xf numFmtId="0" fontId="99" fillId="11" borderId="161" xfId="62" applyFont="1" applyFill="1" applyBorder="1" applyAlignment="1" applyProtection="1">
      <alignment horizontal="right"/>
      <protection hidden="1"/>
    </xf>
    <xf numFmtId="0" fontId="63" fillId="11" borderId="63" xfId="62" applyFont="1" applyFill="1" applyBorder="1" applyAlignment="1" applyProtection="1">
      <alignment horizontal="right"/>
      <protection hidden="1"/>
    </xf>
    <xf numFmtId="169" fontId="38" fillId="37" borderId="169" xfId="61" applyNumberFormat="1" applyFont="1" applyFill="1" applyBorder="1" applyProtection="1"/>
    <xf numFmtId="0" fontId="63" fillId="11" borderId="163" xfId="62" applyFont="1" applyFill="1" applyBorder="1" applyAlignment="1" applyProtection="1">
      <alignment horizontal="right"/>
      <protection hidden="1"/>
    </xf>
    <xf numFmtId="0" fontId="39" fillId="11" borderId="330" xfId="62" applyFont="1" applyFill="1" applyBorder="1" applyAlignment="1" applyProtection="1">
      <alignment horizontal="right"/>
      <protection hidden="1"/>
    </xf>
    <xf numFmtId="0" fontId="39" fillId="11" borderId="102" xfId="62" applyFont="1" applyFill="1" applyBorder="1" applyAlignment="1" applyProtection="1">
      <alignment horizontal="right"/>
      <protection hidden="1"/>
    </xf>
    <xf numFmtId="169" fontId="38" fillId="37" borderId="162" xfId="61" applyNumberFormat="1" applyFont="1" applyFill="1" applyBorder="1" applyProtection="1"/>
    <xf numFmtId="0" fontId="39" fillId="11" borderId="94" xfId="62" applyFont="1" applyFill="1" applyBorder="1" applyAlignment="1" applyProtection="1">
      <alignment horizontal="right"/>
      <protection hidden="1"/>
    </xf>
    <xf numFmtId="169" fontId="38" fillId="37" borderId="80" xfId="61" applyNumberFormat="1" applyFont="1" applyFill="1" applyBorder="1" applyProtection="1"/>
    <xf numFmtId="169" fontId="38" fillId="37" borderId="331" xfId="61" applyNumberFormat="1" applyFont="1" applyFill="1" applyBorder="1" applyProtection="1"/>
    <xf numFmtId="0" fontId="82" fillId="11" borderId="6" xfId="62" applyFont="1" applyFill="1" applyBorder="1" applyAlignment="1" applyProtection="1">
      <alignment horizontal="right" readingOrder="2"/>
      <protection hidden="1"/>
    </xf>
    <xf numFmtId="169" fontId="38" fillId="37" borderId="174" xfId="61" applyNumberFormat="1" applyFont="1" applyFill="1" applyBorder="1" applyProtection="1"/>
    <xf numFmtId="0" fontId="82" fillId="11" borderId="27" xfId="62" applyFont="1" applyFill="1" applyBorder="1" applyAlignment="1" applyProtection="1">
      <alignment horizontal="right" readingOrder="2"/>
      <protection hidden="1"/>
    </xf>
    <xf numFmtId="0" fontId="100" fillId="11" borderId="63" xfId="62" applyFont="1" applyFill="1" applyBorder="1" applyAlignment="1" applyProtection="1">
      <alignment horizontal="right"/>
      <protection hidden="1"/>
    </xf>
    <xf numFmtId="0" fontId="100" fillId="11" borderId="163" xfId="62" applyFont="1" applyFill="1" applyBorder="1" applyAlignment="1" applyProtection="1">
      <alignment horizontal="right"/>
      <protection hidden="1"/>
    </xf>
    <xf numFmtId="0" fontId="39" fillId="11" borderId="209" xfId="62" applyFont="1" applyFill="1" applyBorder="1" applyAlignment="1" applyProtection="1">
      <alignment horizontal="right"/>
      <protection hidden="1"/>
    </xf>
    <xf numFmtId="0" fontId="82" fillId="11" borderId="94" xfId="62" applyFont="1" applyFill="1" applyBorder="1" applyAlignment="1" applyProtection="1">
      <alignment horizontal="right"/>
      <protection hidden="1"/>
    </xf>
    <xf numFmtId="0" fontId="63" fillId="11" borderId="56" xfId="62" applyFont="1" applyFill="1" applyBorder="1" applyAlignment="1" applyProtection="1">
      <alignment horizontal="right"/>
      <protection hidden="1"/>
    </xf>
    <xf numFmtId="0" fontId="63" fillId="11" borderId="161" xfId="62" applyFont="1" applyFill="1" applyBorder="1" applyAlignment="1" applyProtection="1">
      <alignment horizontal="right"/>
      <protection hidden="1"/>
    </xf>
    <xf numFmtId="170" fontId="38" fillId="1" borderId="33" xfId="61" applyNumberFormat="1" applyFont="1" applyFill="1" applyBorder="1" applyAlignment="1" applyProtection="1">
      <alignment horizontal="center" vertical="center"/>
      <protection hidden="1"/>
    </xf>
    <xf numFmtId="0" fontId="39" fillId="7" borderId="332" xfId="62" applyFont="1" applyFill="1" applyBorder="1" applyAlignment="1" applyProtection="1">
      <alignment horizontal="right"/>
      <protection hidden="1"/>
    </xf>
    <xf numFmtId="0" fontId="39" fillId="7" borderId="333" xfId="62" applyFont="1" applyFill="1" applyBorder="1" applyAlignment="1" applyProtection="1">
      <alignment horizontal="right"/>
      <protection hidden="1"/>
    </xf>
    <xf numFmtId="0" fontId="99" fillId="7" borderId="319" xfId="62" applyFont="1" applyFill="1" applyBorder="1" applyAlignment="1" applyProtection="1">
      <alignment horizontal="right"/>
      <protection hidden="1"/>
    </xf>
    <xf numFmtId="169" fontId="38" fillId="44" borderId="319" xfId="61" applyNumberFormat="1" applyFont="1" applyFill="1" applyBorder="1" applyProtection="1"/>
    <xf numFmtId="169" fontId="38" fillId="44" borderId="320" xfId="61" applyNumberFormat="1" applyFont="1" applyFill="1" applyBorder="1" applyProtection="1"/>
    <xf numFmtId="169" fontId="38" fillId="44" borderId="332" xfId="61" applyNumberFormat="1" applyFont="1" applyFill="1" applyBorder="1" applyProtection="1"/>
    <xf numFmtId="169" fontId="38" fillId="44" borderId="334" xfId="61" applyNumberFormat="1" applyFont="1" applyFill="1" applyBorder="1" applyProtection="1"/>
    <xf numFmtId="0" fontId="99" fillId="7" borderId="333" xfId="62" applyFont="1" applyFill="1" applyBorder="1" applyAlignment="1" applyProtection="1">
      <alignment horizontal="right"/>
      <protection hidden="1"/>
    </xf>
    <xf numFmtId="0" fontId="101" fillId="0" borderId="0" xfId="61" applyFont="1" applyAlignment="1" applyProtection="1">
      <alignment horizontal="right" readingOrder="2"/>
      <protection hidden="1"/>
    </xf>
    <xf numFmtId="164" fontId="41" fillId="45" borderId="34" xfId="61" applyNumberFormat="1" applyFont="1" applyFill="1" applyBorder="1" applyAlignment="1" applyProtection="1">
      <alignment horizontal="center" vertical="center"/>
      <protection hidden="1"/>
    </xf>
    <xf numFmtId="164" fontId="41" fillId="45" borderId="54" xfId="61" applyNumberFormat="1" applyFont="1" applyFill="1" applyBorder="1" applyAlignment="1" applyProtection="1">
      <alignment horizontal="center" vertical="center"/>
      <protection hidden="1"/>
    </xf>
    <xf numFmtId="164" fontId="41" fillId="43" borderId="203" xfId="61" applyNumberFormat="1" applyFont="1" applyFill="1" applyBorder="1" applyAlignment="1" applyProtection="1">
      <alignment horizontal="center" vertical="center"/>
      <protection hidden="1"/>
    </xf>
    <xf numFmtId="164" fontId="41" fillId="43" borderId="34" xfId="61" applyNumberFormat="1" applyFont="1" applyFill="1" applyBorder="1" applyAlignment="1" applyProtection="1">
      <alignment horizontal="center" vertical="center"/>
      <protection hidden="1"/>
    </xf>
    <xf numFmtId="164" fontId="41" fillId="43" borderId="181" xfId="61" applyNumberFormat="1" applyFont="1" applyFill="1" applyBorder="1" applyAlignment="1" applyProtection="1">
      <alignment horizontal="center" vertical="center"/>
      <protection hidden="1"/>
    </xf>
    <xf numFmtId="0" fontId="103" fillId="11" borderId="49" xfId="61" applyFont="1" applyFill="1" applyBorder="1" applyAlignment="1" applyProtection="1">
      <alignment horizontal="center" vertical="center"/>
      <protection hidden="1"/>
    </xf>
    <xf numFmtId="0" fontId="103" fillId="11" borderId="48" xfId="61" applyFont="1" applyFill="1" applyBorder="1" applyAlignment="1" applyProtection="1">
      <alignment horizontal="center" vertical="center"/>
      <protection hidden="1"/>
    </xf>
    <xf numFmtId="0" fontId="103" fillId="11" borderId="47" xfId="61" applyFont="1" applyFill="1" applyBorder="1" applyAlignment="1" applyProtection="1">
      <alignment horizontal="center" vertical="center"/>
      <protection hidden="1"/>
    </xf>
    <xf numFmtId="0" fontId="103" fillId="11" borderId="249" xfId="61" applyFont="1" applyFill="1" applyBorder="1" applyAlignment="1" applyProtection="1">
      <alignment horizontal="center" vertical="center"/>
      <protection hidden="1"/>
    </xf>
    <xf numFmtId="0" fontId="103" fillId="11" borderId="183" xfId="61" applyFont="1" applyFill="1" applyBorder="1" applyAlignment="1" applyProtection="1">
      <alignment horizontal="center" vertical="center"/>
      <protection hidden="1"/>
    </xf>
    <xf numFmtId="0" fontId="99" fillId="11" borderId="38" xfId="62" applyFont="1" applyFill="1" applyBorder="1" applyAlignment="1" applyProtection="1">
      <alignment horizontal="right"/>
      <protection hidden="1"/>
    </xf>
    <xf numFmtId="169" fontId="38" fillId="37" borderId="252" xfId="61" applyNumberFormat="1" applyFont="1" applyFill="1" applyBorder="1" applyProtection="1"/>
    <xf numFmtId="169" fontId="38" fillId="37" borderId="204" xfId="61" applyNumberFormat="1" applyFont="1" applyFill="1" applyBorder="1" applyProtection="1"/>
    <xf numFmtId="0" fontId="99" fillId="11" borderId="34" xfId="62" applyFont="1" applyFill="1" applyBorder="1" applyAlignment="1" applyProtection="1">
      <alignment horizontal="right"/>
      <protection hidden="1"/>
    </xf>
    <xf numFmtId="0" fontId="99" fillId="11" borderId="120" xfId="62" applyFont="1" applyFill="1" applyBorder="1" applyAlignment="1" applyProtection="1">
      <alignment horizontal="right"/>
      <protection hidden="1"/>
    </xf>
    <xf numFmtId="0" fontId="63" fillId="11" borderId="23" xfId="62" applyFont="1" applyFill="1" applyBorder="1" applyAlignment="1" applyProtection="1">
      <alignment horizontal="right"/>
      <protection hidden="1"/>
    </xf>
    <xf numFmtId="170" fontId="38" fillId="1" borderId="182" xfId="61" applyNumberFormat="1" applyFont="1" applyFill="1" applyBorder="1" applyAlignment="1" applyProtection="1">
      <alignment horizontal="center" vertical="center"/>
      <protection hidden="1"/>
    </xf>
    <xf numFmtId="0" fontId="63" fillId="11" borderId="123" xfId="62" applyFont="1" applyFill="1" applyBorder="1" applyAlignment="1" applyProtection="1">
      <alignment horizontal="right"/>
      <protection hidden="1"/>
    </xf>
    <xf numFmtId="170" fontId="38" fillId="1" borderId="215" xfId="61" applyNumberFormat="1" applyFont="1" applyFill="1" applyBorder="1" applyAlignment="1" applyProtection="1">
      <alignment horizontal="center" vertical="center"/>
      <protection hidden="1"/>
    </xf>
    <xf numFmtId="0" fontId="39" fillId="11" borderId="300" xfId="62" applyFont="1" applyFill="1" applyBorder="1" applyAlignment="1" applyProtection="1">
      <alignment horizontal="right"/>
      <protection hidden="1"/>
    </xf>
    <xf numFmtId="169" fontId="38" fillId="37" borderId="300" xfId="61" applyNumberFormat="1" applyFont="1" applyFill="1" applyBorder="1" applyProtection="1"/>
    <xf numFmtId="169" fontId="38" fillId="0" borderId="299" xfId="61" applyNumberFormat="1" applyFont="1" applyFill="1" applyBorder="1" applyProtection="1">
      <protection locked="0"/>
    </xf>
    <xf numFmtId="169" fontId="38" fillId="37" borderId="302" xfId="61" applyNumberFormat="1" applyFont="1" applyFill="1" applyBorder="1" applyProtection="1"/>
    <xf numFmtId="169" fontId="38" fillId="0" borderId="335" xfId="61" applyNumberFormat="1" applyFont="1" applyFill="1" applyBorder="1" applyProtection="1">
      <protection locked="0"/>
    </xf>
    <xf numFmtId="0" fontId="39" fillId="11" borderId="336" xfId="62" applyFont="1" applyFill="1" applyBorder="1" applyAlignment="1" applyProtection="1">
      <alignment horizontal="right"/>
      <protection hidden="1"/>
    </xf>
    <xf numFmtId="164" fontId="41" fillId="6" borderId="203" xfId="61" applyNumberFormat="1" applyFont="1" applyFill="1" applyBorder="1" applyAlignment="1" applyProtection="1">
      <alignment horizontal="center" vertical="center"/>
      <protection hidden="1"/>
    </xf>
    <xf numFmtId="164" fontId="41" fillId="6" borderId="181" xfId="61" applyNumberFormat="1" applyFont="1" applyFill="1" applyBorder="1" applyAlignment="1" applyProtection="1">
      <alignment horizontal="center" vertical="center"/>
      <protection hidden="1"/>
    </xf>
    <xf numFmtId="169" fontId="38" fillId="37" borderId="100" xfId="61" applyNumberFormat="1" applyFont="1" applyFill="1" applyBorder="1" applyProtection="1"/>
    <xf numFmtId="169" fontId="38" fillId="37" borderId="337" xfId="61" applyNumberFormat="1" applyFont="1" applyFill="1" applyBorder="1" applyProtection="1"/>
    <xf numFmtId="169" fontId="38" fillId="37" borderId="216" xfId="61" applyNumberFormat="1" applyFont="1" applyFill="1" applyBorder="1" applyProtection="1"/>
    <xf numFmtId="169" fontId="38" fillId="37" borderId="301" xfId="61" applyNumberFormat="1" applyFont="1" applyFill="1" applyBorder="1" applyProtection="1"/>
    <xf numFmtId="169" fontId="38" fillId="37" borderId="299" xfId="61" applyNumberFormat="1" applyFont="1" applyFill="1" applyBorder="1" applyProtection="1"/>
    <xf numFmtId="169" fontId="38" fillId="37" borderId="335" xfId="61" applyNumberFormat="1" applyFont="1" applyFill="1" applyBorder="1" applyProtection="1"/>
    <xf numFmtId="0" fontId="39" fillId="11" borderId="338" xfId="62" applyFont="1" applyFill="1" applyBorder="1" applyAlignment="1" applyProtection="1">
      <alignment horizontal="right"/>
      <protection hidden="1"/>
    </xf>
    <xf numFmtId="169" fontId="38" fillId="46" borderId="37" xfId="61" applyNumberFormat="1" applyFont="1" applyFill="1" applyBorder="1" applyProtection="1"/>
    <xf numFmtId="169" fontId="38" fillId="47" borderId="36" xfId="61" applyNumberFormat="1" applyFont="1" applyFill="1" applyBorder="1" applyProtection="1">
      <protection locked="0"/>
    </xf>
    <xf numFmtId="169" fontId="38" fillId="47" borderId="35" xfId="61" applyNumberFormat="1" applyFont="1" applyFill="1" applyBorder="1" applyProtection="1">
      <protection locked="0"/>
    </xf>
    <xf numFmtId="169" fontId="38" fillId="46" borderId="168" xfId="61" applyNumberFormat="1" applyFont="1" applyFill="1" applyBorder="1" applyProtection="1"/>
    <xf numFmtId="169" fontId="38" fillId="46" borderId="30" xfId="61" applyNumberFormat="1" applyFont="1" applyFill="1" applyBorder="1" applyProtection="1"/>
    <xf numFmtId="169" fontId="38" fillId="47" borderId="19" xfId="61" applyNumberFormat="1" applyFont="1" applyFill="1" applyBorder="1" applyProtection="1">
      <protection locked="0"/>
    </xf>
    <xf numFmtId="169" fontId="38" fillId="47" borderId="29" xfId="61" applyNumberFormat="1" applyFont="1" applyFill="1" applyBorder="1" applyProtection="1">
      <protection locked="0"/>
    </xf>
    <xf numFmtId="169" fontId="38" fillId="46" borderId="169" xfId="61" applyNumberFormat="1" applyFont="1" applyFill="1" applyBorder="1" applyProtection="1"/>
    <xf numFmtId="169" fontId="38" fillId="46" borderId="31" xfId="61" applyNumberFormat="1" applyFont="1" applyFill="1" applyBorder="1" applyProtection="1"/>
    <xf numFmtId="169" fontId="38" fillId="47" borderId="23" xfId="61" applyNumberFormat="1" applyFont="1" applyFill="1" applyBorder="1" applyProtection="1">
      <protection locked="0"/>
    </xf>
    <xf numFmtId="169" fontId="38" fillId="47" borderId="33" xfId="61" applyNumberFormat="1" applyFont="1" applyFill="1" applyBorder="1" applyProtection="1">
      <protection locked="0"/>
    </xf>
    <xf numFmtId="169" fontId="38" fillId="46" borderId="162" xfId="61" applyNumberFormat="1" applyFont="1" applyFill="1" applyBorder="1" applyProtection="1"/>
    <xf numFmtId="169" fontId="38" fillId="46" borderId="171" xfId="61" applyNumberFormat="1" applyFont="1" applyFill="1" applyBorder="1" applyProtection="1"/>
    <xf numFmtId="169" fontId="38" fillId="47" borderId="18" xfId="61" applyNumberFormat="1" applyFont="1" applyFill="1" applyBorder="1" applyProtection="1">
      <protection locked="0"/>
    </xf>
    <xf numFmtId="169" fontId="38" fillId="47" borderId="217" xfId="61" applyNumberFormat="1" applyFont="1" applyFill="1" applyBorder="1" applyProtection="1">
      <protection locked="0"/>
    </xf>
    <xf numFmtId="169" fontId="38" fillId="46" borderId="339" xfId="61" applyNumberFormat="1" applyFont="1" applyFill="1" applyBorder="1" applyProtection="1"/>
    <xf numFmtId="0" fontId="39" fillId="11" borderId="340" xfId="62" applyFont="1" applyFill="1" applyBorder="1" applyAlignment="1" applyProtection="1">
      <alignment horizontal="right"/>
      <protection hidden="1"/>
    </xf>
    <xf numFmtId="0" fontId="63" fillId="6" borderId="25" xfId="62" applyFont="1" applyFill="1" applyBorder="1" applyAlignment="1" applyProtection="1">
      <alignment horizontal="right"/>
      <protection hidden="1"/>
    </xf>
    <xf numFmtId="0" fontId="63" fillId="6" borderId="175" xfId="62" applyFont="1" applyFill="1" applyBorder="1" applyAlignment="1" applyProtection="1">
      <alignment horizontal="right"/>
      <protection hidden="1"/>
    </xf>
    <xf numFmtId="164" fontId="75" fillId="11" borderId="202" xfId="61" applyNumberFormat="1" applyFont="1" applyFill="1" applyBorder="1" applyAlignment="1" applyProtection="1">
      <alignment horizontal="centerContinuous" vertical="center"/>
      <protection hidden="1"/>
    </xf>
    <xf numFmtId="0" fontId="75" fillId="11" borderId="289" xfId="61" applyFont="1" applyFill="1" applyBorder="1" applyAlignment="1" applyProtection="1">
      <alignment horizontal="centerContinuous"/>
      <protection hidden="1"/>
    </xf>
    <xf numFmtId="164" fontId="41" fillId="11" borderId="202" xfId="61" applyNumberFormat="1" applyFont="1" applyFill="1" applyBorder="1" applyAlignment="1" applyProtection="1">
      <alignment horizontal="centerContinuous" vertical="center"/>
      <protection hidden="1"/>
    </xf>
    <xf numFmtId="167" fontId="41" fillId="11" borderId="289" xfId="61" applyNumberFormat="1" applyFont="1" applyFill="1" applyBorder="1" applyAlignment="1" applyProtection="1">
      <alignment horizontal="centerContinuous" vertical="center"/>
      <protection hidden="1"/>
    </xf>
    <xf numFmtId="167" fontId="41" fillId="11" borderId="261" xfId="61" applyNumberFormat="1" applyFont="1" applyFill="1" applyBorder="1" applyAlignment="1" applyProtection="1">
      <alignment horizontal="centerContinuous" vertical="center"/>
      <protection hidden="1"/>
    </xf>
    <xf numFmtId="167" fontId="41" fillId="11" borderId="285" xfId="61" applyNumberFormat="1" applyFont="1" applyFill="1" applyBorder="1" applyAlignment="1" applyProtection="1">
      <alignment horizontal="centerContinuous" vertical="center"/>
      <protection hidden="1"/>
    </xf>
    <xf numFmtId="164" fontId="75" fillId="8" borderId="202" xfId="61" applyNumberFormat="1" applyFont="1" applyFill="1" applyBorder="1" applyAlignment="1" applyProtection="1">
      <alignment horizontal="centerContinuous" vertical="center"/>
      <protection hidden="1"/>
    </xf>
    <xf numFmtId="164" fontId="75" fillId="8" borderId="180" xfId="61" applyNumberFormat="1" applyFont="1" applyFill="1" applyBorder="1" applyAlignment="1" applyProtection="1">
      <alignment horizontal="centerContinuous" vertical="center"/>
      <protection hidden="1"/>
    </xf>
    <xf numFmtId="0" fontId="75" fillId="43" borderId="60" xfId="61" applyFont="1" applyFill="1" applyBorder="1" applyAlignment="1" applyProtection="1">
      <alignment horizontal="centerContinuous"/>
      <protection hidden="1"/>
    </xf>
    <xf numFmtId="0" fontId="75" fillId="43" borderId="177" xfId="61" applyFont="1" applyFill="1" applyBorder="1" applyAlignment="1" applyProtection="1">
      <alignment horizontal="centerContinuous"/>
      <protection hidden="1"/>
    </xf>
    <xf numFmtId="0" fontId="75" fillId="43" borderId="261" xfId="61" applyFont="1" applyFill="1" applyBorder="1" applyAlignment="1" applyProtection="1">
      <alignment horizontal="centerContinuous"/>
      <protection hidden="1"/>
    </xf>
    <xf numFmtId="0" fontId="75" fillId="43" borderId="285" xfId="61" applyFont="1" applyFill="1" applyBorder="1" applyAlignment="1" applyProtection="1">
      <alignment horizontal="centerContinuous"/>
      <protection hidden="1"/>
    </xf>
    <xf numFmtId="164" fontId="41" fillId="8" borderId="202" xfId="61" applyNumberFormat="1" applyFont="1" applyFill="1" applyBorder="1" applyAlignment="1" applyProtection="1">
      <alignment horizontal="centerContinuous" vertical="center"/>
      <protection hidden="1"/>
    </xf>
    <xf numFmtId="164" fontId="41" fillId="8" borderId="180" xfId="61" applyNumberFormat="1" applyFont="1" applyFill="1" applyBorder="1" applyAlignment="1" applyProtection="1">
      <alignment horizontal="centerContinuous" vertical="center"/>
      <protection hidden="1"/>
    </xf>
    <xf numFmtId="167" fontId="41" fillId="43" borderId="60" xfId="61" applyNumberFormat="1" applyFont="1" applyFill="1" applyBorder="1" applyAlignment="1" applyProtection="1">
      <alignment horizontal="centerContinuous" vertical="center"/>
      <protection hidden="1"/>
    </xf>
    <xf numFmtId="167" fontId="41" fillId="43" borderId="177" xfId="61" applyNumberFormat="1" applyFont="1" applyFill="1" applyBorder="1" applyAlignment="1" applyProtection="1">
      <alignment horizontal="centerContinuous" vertical="center"/>
      <protection hidden="1"/>
    </xf>
    <xf numFmtId="167" fontId="41" fillId="43" borderId="261" xfId="61" applyNumberFormat="1" applyFont="1" applyFill="1" applyBorder="1" applyAlignment="1" applyProtection="1">
      <alignment horizontal="centerContinuous" vertical="center"/>
      <protection hidden="1"/>
    </xf>
    <xf numFmtId="167" fontId="41" fillId="43" borderId="285" xfId="61" applyNumberFormat="1" applyFont="1" applyFill="1" applyBorder="1" applyAlignment="1" applyProtection="1">
      <alignment horizontal="centerContinuous" vertical="center"/>
      <protection hidden="1"/>
    </xf>
    <xf numFmtId="0" fontId="63" fillId="11" borderId="34" xfId="62" applyFont="1" applyFill="1" applyBorder="1" applyAlignment="1" applyProtection="1">
      <alignment horizontal="right"/>
      <protection hidden="1"/>
    </xf>
    <xf numFmtId="170" fontId="38" fillId="1" borderId="321" xfId="61" applyNumberFormat="1" applyFont="1" applyFill="1" applyBorder="1" applyAlignment="1" applyProtection="1">
      <alignment horizontal="center" vertical="center"/>
      <protection hidden="1"/>
    </xf>
    <xf numFmtId="0" fontId="63" fillId="11" borderId="97" xfId="62" applyFont="1" applyFill="1" applyBorder="1" applyAlignment="1" applyProtection="1">
      <alignment horizontal="right"/>
      <protection hidden="1"/>
    </xf>
    <xf numFmtId="170" fontId="38" fillId="1" borderId="267" xfId="61" applyNumberFormat="1" applyFont="1" applyFill="1" applyBorder="1" applyAlignment="1" applyProtection="1">
      <alignment horizontal="center" vertical="center"/>
      <protection hidden="1"/>
    </xf>
    <xf numFmtId="0" fontId="63" fillId="11" borderId="114" xfId="62" applyFont="1" applyFill="1" applyBorder="1" applyAlignment="1" applyProtection="1">
      <alignment horizontal="right"/>
      <protection hidden="1"/>
    </xf>
    <xf numFmtId="0" fontId="63" fillId="11" borderId="23" xfId="62" applyFont="1" applyFill="1" applyBorder="1" applyAlignment="1" applyProtection="1">
      <alignment horizontal="right" readingOrder="2"/>
      <protection hidden="1"/>
    </xf>
    <xf numFmtId="0" fontId="63" fillId="11" borderId="114" xfId="62" applyFont="1" applyFill="1" applyBorder="1" applyAlignment="1" applyProtection="1">
      <alignment horizontal="right" readingOrder="2"/>
      <protection hidden="1"/>
    </xf>
    <xf numFmtId="0" fontId="39" fillId="11" borderId="114" xfId="62" applyFont="1" applyFill="1" applyBorder="1" applyAlignment="1" applyProtection="1">
      <alignment horizontal="right"/>
      <protection hidden="1"/>
    </xf>
    <xf numFmtId="170" fontId="38" fillId="1" borderId="0" xfId="61" applyNumberFormat="1" applyFont="1" applyFill="1" applyBorder="1" applyAlignment="1" applyProtection="1">
      <alignment horizontal="center" vertical="center"/>
      <protection hidden="1"/>
    </xf>
    <xf numFmtId="170" fontId="38" fillId="1" borderId="171" xfId="61" applyNumberFormat="1" applyFont="1" applyFill="1" applyBorder="1" applyAlignment="1" applyProtection="1">
      <alignment horizontal="center" vertical="center"/>
      <protection hidden="1"/>
    </xf>
    <xf numFmtId="169" fontId="38" fillId="37" borderId="18" xfId="61" applyNumberFormat="1" applyFont="1" applyFill="1" applyBorder="1" applyProtection="1"/>
    <xf numFmtId="170" fontId="38" fillId="1" borderId="18" xfId="61" applyNumberFormat="1" applyFont="1" applyFill="1" applyBorder="1" applyAlignment="1" applyProtection="1">
      <alignment horizontal="center" vertical="center"/>
      <protection hidden="1"/>
    </xf>
    <xf numFmtId="170" fontId="38" fillId="1" borderId="341" xfId="61" applyNumberFormat="1" applyFont="1" applyFill="1" applyBorder="1" applyAlignment="1" applyProtection="1">
      <alignment horizontal="center" vertical="center"/>
      <protection hidden="1"/>
    </xf>
    <xf numFmtId="170" fontId="38" fillId="1" borderId="99" xfId="61" applyNumberFormat="1" applyFont="1" applyFill="1" applyBorder="1" applyAlignment="1" applyProtection="1">
      <alignment horizontal="center" vertical="center"/>
      <protection hidden="1"/>
    </xf>
    <xf numFmtId="170" fontId="38" fillId="1" borderId="17" xfId="61" applyNumberFormat="1" applyFont="1" applyFill="1" applyBorder="1" applyAlignment="1" applyProtection="1">
      <alignment horizontal="center" vertical="center"/>
      <protection hidden="1"/>
    </xf>
    <xf numFmtId="170" fontId="38" fillId="1" borderId="197" xfId="61" applyNumberFormat="1" applyFont="1" applyFill="1" applyBorder="1" applyAlignment="1" applyProtection="1">
      <alignment horizontal="center" vertical="center"/>
      <protection hidden="1"/>
    </xf>
    <xf numFmtId="0" fontId="39" fillId="11" borderId="341" xfId="62" applyFont="1" applyFill="1" applyBorder="1" applyAlignment="1" applyProtection="1">
      <alignment horizontal="right"/>
      <protection hidden="1"/>
    </xf>
    <xf numFmtId="0" fontId="39" fillId="11" borderId="171" xfId="62" applyFont="1" applyFill="1" applyBorder="1" applyAlignment="1" applyProtection="1">
      <alignment horizontal="right"/>
      <protection hidden="1"/>
    </xf>
    <xf numFmtId="166" fontId="29" fillId="48" borderId="32" xfId="62" applyNumberFormat="1" applyFont="1" applyFill="1" applyBorder="1" applyAlignment="1" applyProtection="1">
      <alignment horizontal="center"/>
      <protection hidden="1"/>
    </xf>
    <xf numFmtId="170" fontId="38" fillId="49" borderId="99" xfId="61" applyNumberFormat="1" applyFont="1" applyFill="1" applyBorder="1" applyAlignment="1" applyProtection="1">
      <alignment horizontal="center" vertical="center"/>
      <protection hidden="1"/>
    </xf>
    <xf numFmtId="169" fontId="38" fillId="41" borderId="17" xfId="61" applyNumberFormat="1" applyFont="1" applyFill="1" applyBorder="1" applyProtection="1"/>
    <xf numFmtId="169" fontId="38" fillId="41" borderId="223" xfId="61" applyNumberFormat="1" applyFont="1" applyFill="1" applyBorder="1" applyProtection="1"/>
    <xf numFmtId="170" fontId="38" fillId="49" borderId="197" xfId="61" applyNumberFormat="1" applyFont="1" applyFill="1" applyBorder="1" applyAlignment="1" applyProtection="1">
      <alignment horizontal="center" vertical="center"/>
      <protection hidden="1"/>
    </xf>
    <xf numFmtId="169" fontId="38" fillId="41" borderId="99" xfId="61" applyNumberFormat="1" applyFont="1" applyFill="1" applyBorder="1" applyProtection="1"/>
    <xf numFmtId="170" fontId="38" fillId="1" borderId="73" xfId="61" applyNumberFormat="1" applyFont="1" applyFill="1" applyBorder="1" applyAlignment="1" applyProtection="1">
      <alignment horizontal="center" vertical="center"/>
      <protection hidden="1"/>
    </xf>
    <xf numFmtId="170" fontId="38" fillId="1" borderId="72" xfId="61" applyNumberFormat="1" applyFont="1" applyFill="1" applyBorder="1" applyAlignment="1" applyProtection="1">
      <alignment horizontal="center" vertical="center"/>
      <protection hidden="1"/>
    </xf>
    <xf numFmtId="169" fontId="38" fillId="37" borderId="72" xfId="61" applyNumberFormat="1" applyFont="1" applyFill="1" applyBorder="1" applyProtection="1"/>
    <xf numFmtId="169" fontId="38" fillId="0" borderId="342" xfId="61" applyNumberFormat="1" applyFont="1" applyFill="1" applyBorder="1" applyProtection="1">
      <protection locked="0"/>
    </xf>
    <xf numFmtId="170" fontId="38" fillId="1" borderId="2" xfId="61" applyNumberFormat="1" applyFont="1" applyFill="1" applyBorder="1" applyAlignment="1" applyProtection="1">
      <alignment horizontal="center" vertical="center"/>
      <protection hidden="1"/>
    </xf>
    <xf numFmtId="169" fontId="38" fillId="0" borderId="72" xfId="61" applyNumberFormat="1" applyFont="1" applyFill="1" applyBorder="1" applyProtection="1">
      <protection locked="0"/>
    </xf>
    <xf numFmtId="0" fontId="39" fillId="11" borderId="304" xfId="62" applyFont="1" applyFill="1" applyBorder="1" applyAlignment="1" applyProtection="1">
      <alignment horizontal="right"/>
      <protection hidden="1"/>
    </xf>
    <xf numFmtId="0" fontId="63" fillId="11" borderId="343" xfId="62" applyFont="1" applyFill="1" applyBorder="1" applyAlignment="1" applyProtection="1">
      <alignment horizontal="centerContinuous" wrapText="1"/>
      <protection hidden="1"/>
    </xf>
    <xf numFmtId="0" fontId="39" fillId="11" borderId="31" xfId="62" applyFont="1" applyFill="1" applyBorder="1" applyAlignment="1" applyProtection="1">
      <alignment horizontal="centerContinuous" wrapText="1"/>
      <protection hidden="1"/>
    </xf>
    <xf numFmtId="0" fontId="63" fillId="11" borderId="23" xfId="62" applyFont="1" applyFill="1" applyBorder="1" applyAlignment="1" applyProtection="1">
      <alignment horizontal="centerContinuous" wrapText="1"/>
      <protection hidden="1"/>
    </xf>
    <xf numFmtId="0" fontId="39" fillId="11" borderId="312" xfId="62" applyFont="1" applyFill="1" applyBorder="1" applyAlignment="1" applyProtection="1">
      <alignment horizontal="centerContinuous" wrapText="1"/>
      <protection hidden="1"/>
    </xf>
    <xf numFmtId="0" fontId="63" fillId="11" borderId="26" xfId="62" applyFont="1" applyFill="1" applyBorder="1" applyAlignment="1" applyProtection="1">
      <alignment horizontal="centerContinuous" wrapText="1"/>
      <protection hidden="1"/>
    </xf>
    <xf numFmtId="0" fontId="39" fillId="11" borderId="27" xfId="62" applyFont="1" applyFill="1" applyBorder="1" applyAlignment="1" applyProtection="1">
      <alignment horizontal="centerContinuous" wrapText="1"/>
      <protection hidden="1"/>
    </xf>
    <xf numFmtId="0" fontId="39" fillId="11" borderId="7" xfId="62" applyFont="1" applyFill="1" applyBorder="1" applyAlignment="1" applyProtection="1">
      <alignment horizontal="centerContinuous" wrapText="1"/>
      <protection hidden="1"/>
    </xf>
    <xf numFmtId="0" fontId="93" fillId="43" borderId="60" xfId="1" applyFont="1" applyFill="1" applyBorder="1" applyAlignment="1" applyProtection="1">
      <alignment horizontal="centerContinuous"/>
      <protection hidden="1"/>
    </xf>
    <xf numFmtId="0" fontId="93" fillId="43" borderId="177" xfId="1" applyFont="1" applyFill="1" applyBorder="1" applyAlignment="1" applyProtection="1">
      <alignment horizontal="centerContinuous"/>
      <protection hidden="1"/>
    </xf>
    <xf numFmtId="167" fontId="41" fillId="43" borderId="180" xfId="61" applyNumberFormat="1" applyFont="1" applyFill="1" applyBorder="1" applyAlignment="1" applyProtection="1">
      <alignment horizontal="centerContinuous" vertical="center"/>
      <protection hidden="1"/>
    </xf>
    <xf numFmtId="169" fontId="38" fillId="37" borderId="73" xfId="61" applyNumberFormat="1" applyFont="1" applyFill="1" applyBorder="1" applyProtection="1"/>
    <xf numFmtId="169" fontId="38" fillId="37" borderId="342" xfId="61" applyNumberFormat="1" applyFont="1" applyFill="1" applyBorder="1" applyProtection="1"/>
    <xf numFmtId="0" fontId="39" fillId="11" borderId="343" xfId="62" applyFont="1" applyFill="1" applyBorder="1" applyAlignment="1" applyProtection="1">
      <alignment horizontal="right"/>
      <protection hidden="1"/>
    </xf>
    <xf numFmtId="169" fontId="38" fillId="37" borderId="291" xfId="61" applyNumberFormat="1" applyFont="1" applyFill="1" applyBorder="1" applyProtection="1"/>
    <xf numFmtId="0" fontId="39" fillId="11" borderId="344" xfId="62" applyFont="1" applyFill="1" applyBorder="1" applyAlignment="1" applyProtection="1">
      <alignment horizontal="right"/>
      <protection hidden="1"/>
    </xf>
    <xf numFmtId="164" fontId="75" fillId="45" borderId="202" xfId="61" applyNumberFormat="1" applyFont="1" applyFill="1" applyBorder="1" applyAlignment="1" applyProtection="1">
      <alignment horizontal="centerContinuous" vertical="center"/>
      <protection hidden="1"/>
    </xf>
    <xf numFmtId="0" fontId="75" fillId="43" borderId="289" xfId="61" applyFont="1" applyFill="1" applyBorder="1" applyAlignment="1" applyProtection="1">
      <alignment horizontal="centerContinuous"/>
      <protection hidden="1"/>
    </xf>
    <xf numFmtId="167" fontId="41" fillId="43" borderId="289" xfId="61" applyNumberFormat="1" applyFont="1" applyFill="1" applyBorder="1" applyAlignment="1" applyProtection="1">
      <alignment horizontal="centerContinuous" vertical="center"/>
      <protection hidden="1"/>
    </xf>
    <xf numFmtId="0" fontId="39" fillId="11" borderId="97" xfId="62" applyFont="1" applyFill="1" applyBorder="1" applyAlignment="1" applyProtection="1">
      <alignment horizontal="right"/>
      <protection hidden="1"/>
    </xf>
    <xf numFmtId="169" fontId="38" fillId="0" borderId="345" xfId="61" applyNumberFormat="1" applyFont="1" applyFill="1" applyBorder="1" applyProtection="1">
      <protection locked="0"/>
    </xf>
    <xf numFmtId="169" fontId="38" fillId="41" borderId="74" xfId="61" applyNumberFormat="1" applyFont="1" applyFill="1" applyBorder="1" applyProtection="1"/>
    <xf numFmtId="169" fontId="38" fillId="41" borderId="346" xfId="61" applyNumberFormat="1" applyFont="1" applyFill="1" applyBorder="1" applyProtection="1"/>
    <xf numFmtId="169" fontId="38" fillId="41" borderId="342" xfId="61" applyNumberFormat="1" applyFont="1" applyFill="1" applyBorder="1" applyProtection="1"/>
    <xf numFmtId="169" fontId="38" fillId="37" borderId="149" xfId="61" applyNumberFormat="1" applyFont="1" applyFill="1" applyBorder="1" applyProtection="1"/>
    <xf numFmtId="169" fontId="38" fillId="37" borderId="290" xfId="61" applyNumberFormat="1" applyFont="1" applyFill="1" applyBorder="1" applyProtection="1"/>
    <xf numFmtId="0" fontId="39" fillId="11" borderId="34" xfId="62" applyFont="1" applyFill="1" applyBorder="1" applyAlignment="1" applyProtection="1">
      <alignment vertical="justify" wrapText="1"/>
      <protection hidden="1"/>
    </xf>
    <xf numFmtId="0" fontId="39" fillId="11" borderId="114" xfId="62" applyFont="1" applyFill="1" applyBorder="1" applyAlignment="1" applyProtection="1">
      <alignment vertical="justify" wrapText="1"/>
      <protection hidden="1"/>
    </xf>
    <xf numFmtId="0" fontId="39" fillId="11" borderId="113" xfId="62" applyFont="1" applyFill="1" applyBorder="1" applyAlignment="1" applyProtection="1">
      <protection hidden="1"/>
    </xf>
    <xf numFmtId="0" fontId="39" fillId="11" borderId="347" xfId="62" applyFont="1" applyFill="1" applyBorder="1" applyAlignment="1" applyProtection="1">
      <protection hidden="1"/>
    </xf>
    <xf numFmtId="0" fontId="39" fillId="11" borderId="149" xfId="62" applyFont="1" applyFill="1" applyBorder="1" applyAlignment="1" applyProtection="1">
      <protection hidden="1"/>
    </xf>
    <xf numFmtId="0" fontId="39" fillId="11" borderId="151" xfId="62" applyFont="1" applyFill="1" applyBorder="1" applyAlignment="1" applyProtection="1">
      <protection hidden="1"/>
    </xf>
    <xf numFmtId="0" fontId="39" fillId="11" borderId="11" xfId="62" applyFont="1" applyFill="1" applyBorder="1" applyAlignment="1" applyProtection="1">
      <alignment wrapText="1"/>
      <protection hidden="1"/>
    </xf>
    <xf numFmtId="0" fontId="39" fillId="11" borderId="16" xfId="62" applyFont="1" applyFill="1" applyBorder="1" applyAlignment="1" applyProtection="1">
      <alignment vertical="center" wrapText="1"/>
      <protection hidden="1"/>
    </xf>
    <xf numFmtId="0" fontId="39" fillId="11" borderId="330" xfId="62" applyFont="1" applyFill="1" applyBorder="1" applyAlignment="1" applyProtection="1">
      <alignment vertical="center" wrapText="1"/>
      <protection hidden="1"/>
    </xf>
    <xf numFmtId="0" fontId="39" fillId="11" borderId="23" xfId="62" applyFont="1" applyFill="1" applyBorder="1" applyAlignment="1" applyProtection="1">
      <alignment vertical="justify" wrapText="1"/>
      <protection hidden="1"/>
    </xf>
    <xf numFmtId="0" fontId="39" fillId="11" borderId="17" xfId="62" applyFont="1" applyFill="1" applyBorder="1" applyAlignment="1" applyProtection="1">
      <alignment horizontal="right" vertical="justify" wrapText="1"/>
      <protection hidden="1"/>
    </xf>
    <xf numFmtId="169" fontId="38" fillId="0" borderId="150" xfId="61" applyNumberFormat="1" applyFont="1" applyFill="1" applyBorder="1" applyProtection="1">
      <protection locked="0"/>
    </xf>
    <xf numFmtId="0" fontId="39" fillId="11" borderId="102" xfId="62" applyFont="1" applyFill="1" applyBorder="1" applyAlignment="1" applyProtection="1">
      <alignment horizontal="right" vertical="justify" wrapText="1"/>
      <protection hidden="1"/>
    </xf>
    <xf numFmtId="0" fontId="39" fillId="6" borderId="155" xfId="62" applyFont="1" applyFill="1" applyBorder="1" applyAlignment="1" applyProtection="1">
      <alignment horizontal="right"/>
      <protection hidden="1"/>
    </xf>
    <xf numFmtId="0" fontId="39" fillId="6" borderId="175" xfId="62" applyFont="1" applyFill="1" applyBorder="1" applyAlignment="1" applyProtection="1">
      <alignment horizontal="right"/>
      <protection hidden="1"/>
    </xf>
    <xf numFmtId="0" fontId="39" fillId="6" borderId="348" xfId="62" applyFont="1" applyFill="1" applyBorder="1" applyAlignment="1" applyProtection="1">
      <alignment horizontal="right"/>
      <protection hidden="1"/>
    </xf>
    <xf numFmtId="0" fontId="105" fillId="0" borderId="0" xfId="61" applyFont="1" applyAlignment="1" applyProtection="1">
      <alignment horizontal="left" vertical="top"/>
      <protection hidden="1"/>
    </xf>
    <xf numFmtId="0" fontId="2" fillId="0" borderId="0" xfId="1" applyBorder="1" applyProtection="1">
      <protection hidden="1"/>
    </xf>
    <xf numFmtId="164" fontId="75" fillId="11" borderId="60" xfId="61" applyNumberFormat="1" applyFont="1" applyFill="1" applyBorder="1" applyAlignment="1" applyProtection="1">
      <alignment horizontal="centerContinuous" vertical="center" wrapText="1"/>
      <protection hidden="1"/>
    </xf>
    <xf numFmtId="0" fontId="75" fillId="11" borderId="349" xfId="61" applyFont="1" applyFill="1" applyBorder="1" applyAlignment="1" applyProtection="1">
      <alignment horizontal="centerContinuous"/>
      <protection hidden="1"/>
    </xf>
    <xf numFmtId="0" fontId="75" fillId="11" borderId="53" xfId="61" applyFont="1" applyFill="1" applyBorder="1" applyAlignment="1" applyProtection="1">
      <alignment horizontal="centerContinuous"/>
      <protection hidden="1"/>
    </xf>
    <xf numFmtId="0" fontId="40" fillId="0" borderId="49" xfId="61" applyFont="1" applyFill="1" applyBorder="1" applyAlignment="1" applyProtection="1">
      <alignment horizontal="center" vertical="center"/>
      <protection hidden="1"/>
    </xf>
    <xf numFmtId="167" fontId="41" fillId="6" borderId="60" xfId="61" applyNumberFormat="1" applyFont="1" applyFill="1" applyBorder="1" applyAlignment="1" applyProtection="1">
      <alignment horizontal="centerContinuous" vertical="center"/>
      <protection hidden="1"/>
    </xf>
    <xf numFmtId="167" fontId="41" fillId="11" borderId="254" xfId="61" applyNumberFormat="1" applyFont="1" applyFill="1" applyBorder="1" applyAlignment="1" applyProtection="1">
      <alignment horizontal="centerContinuous" vertical="center"/>
      <protection hidden="1"/>
    </xf>
    <xf numFmtId="0" fontId="40" fillId="0" borderId="46" xfId="61" applyFont="1" applyFill="1" applyBorder="1" applyAlignment="1" applyProtection="1">
      <alignment horizontal="center" vertical="center"/>
      <protection hidden="1"/>
    </xf>
    <xf numFmtId="0" fontId="40" fillId="13" borderId="31" xfId="61" applyFont="1" applyFill="1" applyBorder="1" applyAlignment="1" applyProtection="1">
      <alignment horizontal="center" vertical="center"/>
      <protection hidden="1"/>
    </xf>
    <xf numFmtId="0" fontId="40" fillId="13" borderId="163" xfId="61" applyFont="1" applyFill="1" applyBorder="1" applyAlignment="1" applyProtection="1">
      <alignment horizontal="center" vertical="center"/>
      <protection hidden="1"/>
    </xf>
    <xf numFmtId="0" fontId="39" fillId="11" borderId="23" xfId="62" applyFont="1" applyFill="1" applyBorder="1" applyAlignment="1" applyProtection="1">
      <alignment horizontal="center"/>
      <protection hidden="1"/>
    </xf>
    <xf numFmtId="0" fontId="39" fillId="11" borderId="123" xfId="62" applyFont="1" applyFill="1" applyBorder="1" applyAlignment="1" applyProtection="1">
      <alignment horizontal="center"/>
      <protection hidden="1"/>
    </xf>
    <xf numFmtId="0" fontId="39" fillId="11" borderId="347" xfId="62" applyFont="1" applyFill="1" applyBorder="1" applyAlignment="1" applyProtection="1">
      <alignment horizontal="right"/>
      <protection hidden="1"/>
    </xf>
    <xf numFmtId="169" fontId="38" fillId="39" borderId="15" xfId="61" applyNumberFormat="1" applyFont="1" applyFill="1" applyBorder="1" applyProtection="1"/>
    <xf numFmtId="169" fontId="38" fillId="39" borderId="141" xfId="61" applyNumberFormat="1" applyFont="1" applyFill="1" applyBorder="1" applyProtection="1"/>
    <xf numFmtId="0" fontId="99" fillId="11" borderId="16" xfId="62" applyFont="1" applyFill="1" applyBorder="1" applyAlignment="1" applyProtection="1">
      <alignment horizontal="right"/>
      <protection hidden="1"/>
    </xf>
    <xf numFmtId="0" fontId="99" fillId="11" borderId="207" xfId="62" applyFont="1" applyFill="1" applyBorder="1" applyAlignment="1" applyProtection="1">
      <alignment horizontal="right"/>
      <protection hidden="1"/>
    </xf>
    <xf numFmtId="169" fontId="38" fillId="39" borderId="31" xfId="61" applyNumberFormat="1" applyFont="1" applyFill="1" applyBorder="1" applyProtection="1"/>
    <xf numFmtId="169" fontId="38" fillId="39" borderId="122" xfId="61" applyNumberFormat="1" applyFont="1" applyFill="1" applyBorder="1" applyProtection="1"/>
    <xf numFmtId="169" fontId="38" fillId="39" borderId="23" xfId="61" applyNumberFormat="1" applyFont="1" applyFill="1" applyBorder="1" applyProtection="1"/>
    <xf numFmtId="0" fontId="39" fillId="6" borderId="14" xfId="62" applyFont="1" applyFill="1" applyBorder="1" applyAlignment="1" applyProtection="1">
      <alignment horizontal="right"/>
      <protection hidden="1"/>
    </xf>
    <xf numFmtId="0" fontId="39" fillId="11" borderId="350" xfId="62" applyFont="1" applyFill="1" applyBorder="1" applyAlignment="1" applyProtection="1">
      <alignment horizontal="right"/>
      <protection hidden="1"/>
    </xf>
    <xf numFmtId="0" fontId="63" fillId="11" borderId="16" xfId="62" applyFont="1" applyFill="1" applyBorder="1" applyAlignment="1" applyProtection="1">
      <alignment horizontal="right" wrapText="1"/>
      <protection hidden="1"/>
    </xf>
    <xf numFmtId="0" fontId="63" fillId="11" borderId="198" xfId="62" applyFont="1" applyFill="1" applyBorder="1" applyAlignment="1" applyProtection="1">
      <alignment horizontal="right" wrapText="1"/>
      <protection hidden="1"/>
    </xf>
    <xf numFmtId="0" fontId="63" fillId="11" borderId="23" xfId="62" applyFont="1" applyFill="1" applyBorder="1" applyAlignment="1" applyProtection="1">
      <alignment horizontal="right" wrapText="1"/>
      <protection hidden="1"/>
    </xf>
    <xf numFmtId="0" fontId="63" fillId="11" borderId="163" xfId="62" applyFont="1" applyFill="1" applyBorder="1" applyAlignment="1" applyProtection="1">
      <alignment horizontal="right" wrapText="1"/>
      <protection hidden="1"/>
    </xf>
    <xf numFmtId="169" fontId="38" fillId="0" borderId="99" xfId="61" applyNumberFormat="1" applyFont="1" applyFill="1" applyBorder="1" applyProtection="1">
      <protection locked="0"/>
    </xf>
    <xf numFmtId="0" fontId="63" fillId="11" borderId="16" xfId="62" applyFont="1" applyFill="1" applyBorder="1" applyAlignment="1" applyProtection="1">
      <alignment horizontal="right"/>
      <protection hidden="1"/>
    </xf>
    <xf numFmtId="0" fontId="63" fillId="11" borderId="207" xfId="62" applyFont="1" applyFill="1" applyBorder="1" applyAlignment="1" applyProtection="1">
      <alignment horizontal="right"/>
      <protection hidden="1"/>
    </xf>
    <xf numFmtId="0" fontId="78" fillId="0" borderId="62" xfId="61" applyFont="1" applyFill="1" applyBorder="1" applyAlignment="1" applyProtection="1">
      <alignment horizontal="centerContinuous" wrapText="1"/>
      <protection hidden="1"/>
    </xf>
    <xf numFmtId="0" fontId="63" fillId="11" borderId="299" xfId="62" applyFont="1" applyFill="1" applyBorder="1" applyAlignment="1" applyProtection="1">
      <alignment horizontal="right"/>
      <protection hidden="1"/>
    </xf>
    <xf numFmtId="0" fontId="63" fillId="11" borderId="315" xfId="62" applyFont="1" applyFill="1" applyBorder="1" applyAlignment="1" applyProtection="1">
      <alignment horizontal="right"/>
      <protection hidden="1"/>
    </xf>
    <xf numFmtId="0" fontId="39" fillId="11" borderId="29" xfId="62" applyFont="1" applyFill="1" applyBorder="1" applyAlignment="1" applyProtection="1">
      <alignment horizontal="right" indent="2"/>
      <protection hidden="1"/>
    </xf>
    <xf numFmtId="0" fontId="63" fillId="11" borderId="33" xfId="62" applyFont="1" applyFill="1" applyBorder="1" applyAlignment="1" applyProtection="1">
      <alignment horizontal="right"/>
      <protection hidden="1"/>
    </xf>
    <xf numFmtId="0" fontId="63" fillId="11" borderId="0" xfId="62" applyFont="1" applyFill="1" applyBorder="1" applyAlignment="1" applyProtection="1">
      <alignment horizontal="right"/>
      <protection hidden="1"/>
    </xf>
    <xf numFmtId="0" fontId="63" fillId="11" borderId="81" xfId="62" applyFont="1" applyFill="1" applyBorder="1" applyAlignment="1" applyProtection="1">
      <alignment horizontal="right"/>
      <protection hidden="1"/>
    </xf>
    <xf numFmtId="0" fontId="63" fillId="11" borderId="351" xfId="62" applyFont="1" applyFill="1" applyBorder="1" applyAlignment="1" applyProtection="1">
      <alignment horizontal="right"/>
      <protection hidden="1"/>
    </xf>
    <xf numFmtId="0" fontId="75" fillId="11" borderId="253" xfId="61" applyFont="1" applyFill="1" applyBorder="1" applyAlignment="1" applyProtection="1">
      <alignment horizontal="centerContinuous"/>
      <protection hidden="1"/>
    </xf>
    <xf numFmtId="0" fontId="40" fillId="13" borderId="43" xfId="61" applyFont="1" applyFill="1" applyBorder="1" applyAlignment="1" applyProtection="1">
      <alignment horizontal="center" vertical="center"/>
      <protection hidden="1"/>
    </xf>
    <xf numFmtId="0" fontId="40" fillId="13" borderId="167" xfId="61" applyFont="1" applyFill="1" applyBorder="1" applyAlignment="1" applyProtection="1">
      <alignment horizontal="center" vertical="center"/>
      <protection hidden="1"/>
    </xf>
    <xf numFmtId="0" fontId="63" fillId="11" borderId="34" xfId="62" applyFont="1" applyFill="1" applyBorder="1" applyAlignment="1" applyProtection="1">
      <protection hidden="1"/>
    </xf>
    <xf numFmtId="0" fontId="63" fillId="11" borderId="120" xfId="62" applyFont="1" applyFill="1" applyBorder="1" applyAlignment="1" applyProtection="1">
      <protection hidden="1"/>
    </xf>
    <xf numFmtId="0" fontId="39" fillId="11" borderId="29" xfId="62" applyFont="1" applyFill="1" applyBorder="1" applyAlignment="1" applyProtection="1">
      <alignment horizontal="right" wrapText="1"/>
      <protection hidden="1"/>
    </xf>
    <xf numFmtId="0" fontId="63" fillId="11" borderId="23" xfId="62" applyFont="1" applyFill="1" applyBorder="1" applyAlignment="1" applyProtection="1">
      <protection hidden="1"/>
    </xf>
    <xf numFmtId="0" fontId="63" fillId="11" borderId="123" xfId="62" applyFont="1" applyFill="1" applyBorder="1" applyAlignment="1" applyProtection="1">
      <protection hidden="1"/>
    </xf>
    <xf numFmtId="0" fontId="39" fillId="11" borderId="19" xfId="62" applyFont="1" applyFill="1" applyBorder="1" applyAlignment="1" applyProtection="1">
      <alignment horizontal="center"/>
      <protection hidden="1"/>
    </xf>
    <xf numFmtId="169" fontId="38" fillId="38" borderId="352" xfId="61" applyNumberFormat="1" applyFont="1" applyFill="1" applyBorder="1" applyProtection="1"/>
    <xf numFmtId="0" fontId="39" fillId="11" borderId="137" xfId="62" applyFont="1" applyFill="1" applyBorder="1" applyAlignment="1" applyProtection="1">
      <alignment horizontal="center"/>
      <protection hidden="1"/>
    </xf>
    <xf numFmtId="0" fontId="99" fillId="11" borderId="23" xfId="62" applyFont="1" applyFill="1" applyBorder="1" applyAlignment="1" applyProtection="1">
      <alignment horizontal="right"/>
      <protection hidden="1"/>
    </xf>
    <xf numFmtId="0" fontId="99" fillId="11" borderId="123" xfId="62" applyFont="1" applyFill="1" applyBorder="1" applyAlignment="1" applyProtection="1">
      <alignment horizontal="right"/>
      <protection hidden="1"/>
    </xf>
    <xf numFmtId="0" fontId="63" fillId="11" borderId="29" xfId="62" applyFont="1" applyFill="1" applyBorder="1" applyAlignment="1" applyProtection="1">
      <alignment horizontal="right"/>
      <protection hidden="1"/>
    </xf>
    <xf numFmtId="0" fontId="94" fillId="11" borderId="149" xfId="62" applyFont="1" applyFill="1" applyBorder="1" applyAlignment="1" applyProtection="1">
      <alignment horizontal="right"/>
      <protection hidden="1"/>
    </xf>
    <xf numFmtId="169" fontId="38" fillId="0" borderId="352" xfId="61" applyNumberFormat="1" applyFont="1" applyFill="1" applyBorder="1" applyProtection="1">
      <protection locked="0"/>
    </xf>
    <xf numFmtId="0" fontId="94" fillId="11" borderId="151" xfId="62" applyFont="1" applyFill="1" applyBorder="1" applyAlignment="1" applyProtection="1">
      <alignment horizontal="right"/>
      <protection hidden="1"/>
    </xf>
    <xf numFmtId="0" fontId="94" fillId="11" borderId="113" xfId="62" applyFont="1" applyFill="1" applyBorder="1" applyAlignment="1" applyProtection="1">
      <alignment horizontal="right"/>
      <protection hidden="1"/>
    </xf>
    <xf numFmtId="169" fontId="38" fillId="38" borderId="136" xfId="61" applyNumberFormat="1" applyFont="1" applyFill="1" applyBorder="1" applyProtection="1"/>
    <xf numFmtId="0" fontId="90" fillId="6" borderId="202" xfId="61" applyFont="1" applyFill="1" applyBorder="1" applyAlignment="1" applyProtection="1">
      <alignment horizontal="centerContinuous"/>
      <protection hidden="1"/>
    </xf>
    <xf numFmtId="0" fontId="37" fillId="6" borderId="60" xfId="61" applyFont="1" applyFill="1" applyBorder="1" applyAlignment="1" applyProtection="1">
      <alignment horizontal="centerContinuous"/>
      <protection hidden="1"/>
    </xf>
    <xf numFmtId="0" fontId="35" fillId="6" borderId="60" xfId="61" applyFont="1" applyFill="1" applyBorder="1" applyAlignment="1" applyProtection="1">
      <alignment horizontal="centerContinuous"/>
      <protection hidden="1"/>
    </xf>
    <xf numFmtId="0" fontId="106" fillId="11" borderId="261" xfId="1" applyFont="1" applyFill="1" applyBorder="1" applyAlignment="1" applyProtection="1">
      <alignment horizontal="centerContinuous"/>
      <protection hidden="1"/>
    </xf>
    <xf numFmtId="0" fontId="37" fillId="11" borderId="60" xfId="61" applyFont="1" applyFill="1" applyBorder="1" applyAlignment="1" applyProtection="1">
      <alignment horizontal="centerContinuous"/>
      <protection hidden="1"/>
    </xf>
    <xf numFmtId="0" fontId="37" fillId="11" borderId="178" xfId="61" applyFont="1" applyFill="1" applyBorder="1" applyAlignment="1" applyProtection="1">
      <alignment horizontal="centerContinuous"/>
      <protection hidden="1"/>
    </xf>
    <xf numFmtId="164" fontId="41" fillId="6" borderId="202" xfId="61" applyNumberFormat="1" applyFont="1" applyFill="1" applyBorder="1" applyAlignment="1" applyProtection="1">
      <alignment horizontal="centerContinuous" vertical="center"/>
      <protection hidden="1"/>
    </xf>
    <xf numFmtId="0" fontId="39" fillId="6" borderId="33" xfId="61" applyFont="1" applyFill="1" applyBorder="1" applyAlignment="1" applyProtection="1">
      <alignment horizontal="center" vertical="center"/>
      <protection hidden="1"/>
    </xf>
    <xf numFmtId="0" fontId="39" fillId="6" borderId="47" xfId="61" applyFont="1" applyFill="1" applyBorder="1" applyAlignment="1" applyProtection="1">
      <alignment horizontal="center" vertical="center"/>
      <protection hidden="1"/>
    </xf>
    <xf numFmtId="169" fontId="38" fillId="39" borderId="138" xfId="61" applyNumberFormat="1" applyFont="1" applyFill="1" applyBorder="1" applyProtection="1"/>
    <xf numFmtId="0" fontId="90" fillId="7" borderId="60" xfId="61" applyFont="1" applyFill="1" applyBorder="1" applyAlignment="1" applyProtection="1">
      <alignment horizontal="centerContinuous"/>
      <protection hidden="1"/>
    </xf>
    <xf numFmtId="0" fontId="37" fillId="7" borderId="60" xfId="61" applyFont="1" applyFill="1" applyBorder="1" applyAlignment="1" applyProtection="1">
      <alignment horizontal="centerContinuous"/>
      <protection hidden="1"/>
    </xf>
    <xf numFmtId="0" fontId="35" fillId="7" borderId="253" xfId="61" applyFont="1" applyFill="1" applyBorder="1" applyAlignment="1" applyProtection="1">
      <alignment horizontal="centerContinuous"/>
      <protection hidden="1"/>
    </xf>
    <xf numFmtId="0" fontId="90" fillId="6" borderId="60" xfId="61" applyFont="1" applyFill="1" applyBorder="1" applyAlignment="1" applyProtection="1">
      <alignment horizontal="centerContinuous"/>
      <protection hidden="1"/>
    </xf>
    <xf numFmtId="0" fontId="35" fillId="6" borderId="253" xfId="61" applyFont="1" applyFill="1" applyBorder="1" applyAlignment="1" applyProtection="1">
      <alignment horizontal="centerContinuous"/>
      <protection hidden="1"/>
    </xf>
    <xf numFmtId="0" fontId="90" fillId="11" borderId="60" xfId="61" applyFont="1" applyFill="1" applyBorder="1" applyAlignment="1" applyProtection="1">
      <alignment horizontal="centerContinuous"/>
      <protection hidden="1"/>
    </xf>
    <xf numFmtId="164" fontId="41" fillId="7" borderId="176" xfId="61" applyNumberFormat="1" applyFont="1" applyFill="1" applyBorder="1" applyAlignment="1" applyProtection="1">
      <alignment horizontal="centerContinuous" vertical="center"/>
      <protection hidden="1"/>
    </xf>
    <xf numFmtId="164" fontId="41" fillId="7" borderId="254" xfId="61" applyNumberFormat="1" applyFont="1" applyFill="1" applyBorder="1" applyAlignment="1" applyProtection="1">
      <alignment horizontal="centerContinuous" vertical="center"/>
      <protection hidden="1"/>
    </xf>
    <xf numFmtId="0" fontId="39" fillId="7" borderId="122" xfId="61" applyFont="1" applyFill="1" applyBorder="1" applyAlignment="1" applyProtection="1">
      <alignment horizontal="center" vertical="center"/>
      <protection hidden="1"/>
    </xf>
    <xf numFmtId="0" fontId="39" fillId="7" borderId="125" xfId="61" applyFont="1" applyFill="1" applyBorder="1" applyAlignment="1" applyProtection="1">
      <alignment horizontal="center" vertical="center"/>
      <protection hidden="1"/>
    </xf>
    <xf numFmtId="169" fontId="38" fillId="39" borderId="139" xfId="61" applyNumberFormat="1" applyFont="1" applyFill="1" applyBorder="1" applyProtection="1"/>
    <xf numFmtId="167" fontId="41" fillId="11" borderId="353" xfId="61" applyNumberFormat="1" applyFont="1" applyFill="1" applyBorder="1" applyAlignment="1" applyProtection="1">
      <alignment horizontal="centerContinuous" vertical="center"/>
      <protection hidden="1"/>
    </xf>
    <xf numFmtId="0" fontId="63" fillId="11" borderId="354" xfId="61" applyFont="1" applyFill="1" applyBorder="1" applyAlignment="1" applyProtection="1">
      <alignment horizontal="centerContinuous" vertical="center"/>
      <protection hidden="1"/>
    </xf>
    <xf numFmtId="0" fontId="39" fillId="11" borderId="354" xfId="61" applyFont="1" applyFill="1" applyBorder="1" applyAlignment="1" applyProtection="1">
      <alignment horizontal="centerContinuous" vertical="center"/>
      <protection hidden="1"/>
    </xf>
    <xf numFmtId="0" fontId="39" fillId="11" borderId="31" xfId="61" applyFont="1" applyFill="1" applyBorder="1" applyAlignment="1" applyProtection="1">
      <alignment horizontal="center" vertical="center" wrapText="1"/>
      <protection hidden="1"/>
    </xf>
    <xf numFmtId="0" fontId="39" fillId="11" borderId="23" xfId="61" applyFont="1" applyFill="1" applyBorder="1" applyAlignment="1" applyProtection="1">
      <alignment horizontal="center" vertical="center" wrapText="1"/>
      <protection hidden="1"/>
    </xf>
    <xf numFmtId="0" fontId="107" fillId="14" borderId="62" xfId="1" applyFont="1" applyFill="1" applyBorder="1" applyAlignment="1" applyProtection="1">
      <alignment horizontal="centerContinuous"/>
      <protection hidden="1"/>
    </xf>
    <xf numFmtId="0" fontId="108" fillId="14" borderId="60" xfId="61" applyFont="1" applyFill="1" applyBorder="1" applyAlignment="1" applyProtection="1">
      <alignment horizontal="centerContinuous"/>
      <protection hidden="1"/>
    </xf>
    <xf numFmtId="0" fontId="89" fillId="14" borderId="61" xfId="61" applyFont="1" applyFill="1" applyBorder="1" applyAlignment="1" applyProtection="1">
      <alignment horizontal="centerContinuous"/>
      <protection hidden="1"/>
    </xf>
    <xf numFmtId="0" fontId="39" fillId="11" borderId="258" xfId="62" applyFont="1" applyFill="1" applyBorder="1" applyAlignment="1" applyProtection="1">
      <alignment horizontal="right"/>
      <protection hidden="1"/>
    </xf>
    <xf numFmtId="0" fontId="39" fillId="11" borderId="33" xfId="62" applyFont="1" applyFill="1" applyBorder="1" applyAlignment="1" applyProtection="1">
      <alignment horizontal="right" readingOrder="2"/>
      <protection hidden="1"/>
    </xf>
    <xf numFmtId="0" fontId="39" fillId="11" borderId="92" xfId="62" applyFont="1" applyFill="1" applyBorder="1" applyAlignment="1" applyProtection="1">
      <alignment horizontal="right"/>
      <protection hidden="1"/>
    </xf>
    <xf numFmtId="0" fontId="39" fillId="11" borderId="3" xfId="62" applyFont="1" applyFill="1" applyBorder="1" applyAlignment="1" applyProtection="1">
      <alignment horizontal="right"/>
      <protection hidden="1"/>
    </xf>
    <xf numFmtId="0" fontId="39" fillId="11" borderId="93" xfId="62" applyFont="1" applyFill="1" applyBorder="1" applyAlignment="1" applyProtection="1">
      <alignment horizontal="right"/>
      <protection hidden="1"/>
    </xf>
    <xf numFmtId="0" fontId="39" fillId="11" borderId="91" xfId="62" applyFont="1" applyFill="1" applyBorder="1" applyAlignment="1" applyProtection="1">
      <alignment horizontal="right"/>
      <protection hidden="1"/>
    </xf>
    <xf numFmtId="0" fontId="39" fillId="11" borderId="29" xfId="62" applyFont="1" applyFill="1" applyBorder="1" applyAlignment="1" applyProtection="1">
      <alignment horizontal="right" readingOrder="2"/>
      <protection hidden="1"/>
    </xf>
    <xf numFmtId="167" fontId="41" fillId="11" borderId="87" xfId="61" applyNumberFormat="1" applyFont="1" applyFill="1" applyBorder="1" applyAlignment="1" applyProtection="1">
      <alignment horizontal="centerContinuous" vertical="center"/>
      <protection hidden="1"/>
    </xf>
    <xf numFmtId="0" fontId="39" fillId="11" borderId="87" xfId="61" applyFont="1" applyFill="1" applyBorder="1" applyAlignment="1" applyProtection="1">
      <alignment horizontal="center" vertical="center"/>
      <protection hidden="1"/>
    </xf>
    <xf numFmtId="0" fontId="39" fillId="11" borderId="82" xfId="61" applyFont="1" applyFill="1" applyBorder="1" applyAlignment="1" applyProtection="1">
      <alignment horizontal="center" vertical="center"/>
      <protection hidden="1"/>
    </xf>
    <xf numFmtId="0" fontId="39" fillId="11" borderId="86" xfId="61" applyFont="1" applyFill="1" applyBorder="1" applyAlignment="1" applyProtection="1">
      <alignment horizontal="center" vertical="center"/>
      <protection hidden="1"/>
    </xf>
    <xf numFmtId="169" fontId="38" fillId="37" borderId="84" xfId="61" applyNumberFormat="1" applyFont="1" applyFill="1" applyBorder="1" applyProtection="1"/>
    <xf numFmtId="169" fontId="38" fillId="37" borderId="82" xfId="61" applyNumberFormat="1" applyFont="1" applyFill="1" applyBorder="1" applyProtection="1"/>
    <xf numFmtId="169" fontId="38" fillId="37" borderId="79" xfId="61" applyNumberFormat="1" applyFont="1" applyFill="1" applyBorder="1" applyProtection="1"/>
    <xf numFmtId="169" fontId="38" fillId="37" borderId="77" xfId="61" applyNumberFormat="1" applyFont="1" applyFill="1" applyBorder="1" applyProtection="1"/>
    <xf numFmtId="169" fontId="38" fillId="0" borderId="74" xfId="61" applyNumberFormat="1" applyFont="1" applyFill="1" applyBorder="1" applyProtection="1">
      <protection locked="0"/>
    </xf>
    <xf numFmtId="169" fontId="38" fillId="37" borderId="95" xfId="61" applyNumberFormat="1" applyFont="1" applyFill="1" applyBorder="1" applyProtection="1"/>
    <xf numFmtId="169" fontId="38" fillId="37" borderId="75" xfId="61" applyNumberFormat="1" applyFont="1" applyFill="1" applyBorder="1" applyProtection="1"/>
    <xf numFmtId="0" fontId="2" fillId="2" borderId="0" xfId="1" applyFill="1" applyProtection="1">
      <protection hidden="1"/>
    </xf>
    <xf numFmtId="0" fontId="2" fillId="3" borderId="0" xfId="1" applyFill="1" applyProtection="1">
      <protection hidden="1"/>
    </xf>
    <xf numFmtId="0" fontId="3" fillId="3" borderId="0" xfId="1" applyFont="1" applyFill="1" applyProtection="1">
      <protection hidden="1"/>
    </xf>
    <xf numFmtId="0" fontId="4" fillId="0" borderId="1" xfId="1" applyFont="1" applyFill="1" applyBorder="1" applyProtection="1">
      <protection hidden="1"/>
    </xf>
    <xf numFmtId="0" fontId="2" fillId="0" borderId="0" xfId="1" applyAlignment="1" applyProtection="1">
      <alignment horizontal="center"/>
      <protection hidden="1"/>
    </xf>
    <xf numFmtId="0" fontId="4" fillId="0" borderId="2" xfId="1" applyFont="1" applyBorder="1" applyAlignment="1" applyProtection="1">
      <alignment horizontal="centerContinuous"/>
      <protection hidden="1"/>
    </xf>
    <xf numFmtId="0" fontId="5" fillId="0" borderId="2" xfId="1" applyFont="1" applyBorder="1" applyAlignment="1" applyProtection="1">
      <alignment horizontal="centerContinuous"/>
      <protection hidden="1"/>
    </xf>
    <xf numFmtId="0" fontId="5" fillId="0" borderId="3" xfId="1" applyFont="1" applyBorder="1" applyAlignment="1" applyProtection="1">
      <alignment horizontal="centerContinuous"/>
      <protection hidden="1"/>
    </xf>
    <xf numFmtId="0" fontId="4" fillId="0" borderId="0" xfId="1" applyFont="1" applyBorder="1" applyAlignment="1" applyProtection="1">
      <alignment horizontal="center"/>
      <protection hidden="1"/>
    </xf>
    <xf numFmtId="0" fontId="2" fillId="0" borderId="0" xfId="1" applyNumberFormat="1" applyProtection="1">
      <protection hidden="1"/>
    </xf>
    <xf numFmtId="164" fontId="3" fillId="3" borderId="0" xfId="1" applyNumberFormat="1" applyFont="1" applyFill="1" applyAlignment="1" applyProtection="1">
      <alignment horizontal="centerContinuous"/>
      <protection hidden="1"/>
    </xf>
    <xf numFmtId="0" fontId="2" fillId="4" borderId="0" xfId="1" applyFill="1" applyProtection="1">
      <protection hidden="1"/>
    </xf>
    <xf numFmtId="0" fontId="6" fillId="0" borderId="0" xfId="1" applyFont="1" applyProtection="1">
      <protection hidden="1"/>
    </xf>
    <xf numFmtId="0" fontId="4" fillId="0" borderId="0" xfId="1" quotePrefix="1" applyFont="1" applyAlignment="1" applyProtection="1">
      <alignment horizontal="center"/>
      <protection hidden="1"/>
    </xf>
    <xf numFmtId="0" fontId="7" fillId="0" borderId="0" xfId="1" applyFont="1" applyProtection="1">
      <protection hidden="1"/>
    </xf>
    <xf numFmtId="0" fontId="9" fillId="3" borderId="0" xfId="1" applyFont="1" applyFill="1" applyAlignment="1" applyProtection="1">
      <alignment horizontal="right"/>
      <protection hidden="1"/>
    </xf>
    <xf numFmtId="0" fontId="2" fillId="0" borderId="0" xfId="1" applyAlignment="1" applyProtection="1">
      <alignment horizontal="right"/>
      <protection hidden="1"/>
    </xf>
    <xf numFmtId="0" fontId="4" fillId="0" borderId="0" xfId="1" applyFont="1" applyAlignment="1" applyProtection="1">
      <alignment horizontal="center"/>
      <protection hidden="1"/>
    </xf>
    <xf numFmtId="0" fontId="10" fillId="3" borderId="0" xfId="1" applyFont="1" applyFill="1" applyAlignment="1" applyProtection="1">
      <alignment horizontal="right"/>
      <protection hidden="1"/>
    </xf>
    <xf numFmtId="0" fontId="11" fillId="5" borderId="4" xfId="1" applyFont="1" applyFill="1" applyBorder="1" applyAlignment="1" applyProtection="1">
      <alignment horizontal="center"/>
      <protection hidden="1"/>
    </xf>
    <xf numFmtId="0" fontId="12" fillId="5" borderId="4" xfId="1" applyFont="1" applyFill="1" applyBorder="1" applyAlignment="1" applyProtection="1">
      <alignment horizontal="center"/>
      <protection hidden="1"/>
    </xf>
    <xf numFmtId="0" fontId="12" fillId="5" borderId="5" xfId="1" applyFont="1" applyFill="1" applyBorder="1" applyAlignment="1" applyProtection="1">
      <alignment horizontal="center"/>
      <protection hidden="1"/>
    </xf>
    <xf numFmtId="0" fontId="12" fillId="5" borderId="6" xfId="1" applyFont="1" applyFill="1" applyBorder="1" applyAlignment="1" applyProtection="1">
      <alignment horizontal="center"/>
      <protection hidden="1"/>
    </xf>
    <xf numFmtId="0" fontId="12" fillId="5" borderId="7" xfId="1" applyFont="1" applyFill="1" applyBorder="1" applyAlignment="1" applyProtection="1">
      <alignment horizontal="center"/>
      <protection hidden="1"/>
    </xf>
    <xf numFmtId="0" fontId="12" fillId="5" borderId="6" xfId="1" applyFont="1" applyFill="1" applyBorder="1" applyAlignment="1" applyProtection="1">
      <alignment horizontal="centerContinuous"/>
      <protection hidden="1"/>
    </xf>
    <xf numFmtId="0" fontId="13" fillId="5" borderId="6" xfId="1" applyFont="1" applyFill="1" applyBorder="1" applyAlignment="1" applyProtection="1">
      <alignment horizontal="centerContinuous"/>
      <protection hidden="1"/>
    </xf>
    <xf numFmtId="0" fontId="13" fillId="5" borderId="6" xfId="1" applyFont="1" applyFill="1" applyBorder="1" applyProtection="1">
      <protection hidden="1"/>
    </xf>
    <xf numFmtId="0" fontId="2" fillId="0" borderId="8" xfId="1" applyBorder="1" applyProtection="1">
      <protection hidden="1"/>
    </xf>
    <xf numFmtId="0" fontId="14" fillId="6" borderId="9" xfId="1" applyFont="1" applyFill="1" applyBorder="1" applyProtection="1">
      <protection hidden="1"/>
    </xf>
    <xf numFmtId="0" fontId="14" fillId="6" borderId="10" xfId="2" applyFont="1" applyFill="1" applyBorder="1" applyProtection="1">
      <protection hidden="1"/>
    </xf>
    <xf numFmtId="0" fontId="2" fillId="4" borderId="10" xfId="1" applyFill="1" applyBorder="1" applyProtection="1">
      <protection hidden="1"/>
    </xf>
    <xf numFmtId="0" fontId="7" fillId="0" borderId="0" xfId="1" applyFont="1" applyFill="1" applyProtection="1">
      <protection hidden="1"/>
    </xf>
    <xf numFmtId="0" fontId="2" fillId="0" borderId="10" xfId="1" applyFill="1" applyBorder="1" applyProtection="1">
      <protection hidden="1"/>
    </xf>
    <xf numFmtId="0" fontId="7" fillId="7" borderId="10" xfId="2" applyFill="1" applyBorder="1" applyProtection="1">
      <protection hidden="1"/>
    </xf>
    <xf numFmtId="0" fontId="7" fillId="7" borderId="11" xfId="2" applyFill="1" applyBorder="1" applyProtection="1">
      <protection hidden="1"/>
    </xf>
    <xf numFmtId="0" fontId="2" fillId="7" borderId="11" xfId="1" applyFill="1" applyBorder="1" applyProtection="1">
      <protection hidden="1"/>
    </xf>
    <xf numFmtId="0" fontId="9" fillId="3" borderId="12" xfId="1" applyFont="1" applyFill="1" applyBorder="1" applyAlignment="1" applyProtection="1">
      <alignment horizontal="center"/>
      <protection hidden="1"/>
    </xf>
    <xf numFmtId="0" fontId="15" fillId="3" borderId="13" xfId="1" applyFont="1" applyFill="1" applyBorder="1" applyAlignment="1" applyProtection="1">
      <alignment horizontal="left"/>
      <protection hidden="1"/>
    </xf>
    <xf numFmtId="0" fontId="10" fillId="3" borderId="0" xfId="1" applyFont="1" applyFill="1" applyBorder="1" applyAlignment="1" applyProtection="1">
      <alignment horizontal="right"/>
      <protection hidden="1"/>
    </xf>
    <xf numFmtId="0" fontId="16" fillId="3" borderId="0" xfId="1" applyFont="1" applyFill="1" applyAlignment="1" applyProtection="1">
      <alignment horizontal="right"/>
      <protection hidden="1"/>
    </xf>
    <xf numFmtId="0" fontId="2" fillId="7" borderId="10" xfId="1" applyFill="1" applyBorder="1" applyProtection="1">
      <protection hidden="1"/>
    </xf>
    <xf numFmtId="14" fontId="18" fillId="3" borderId="8" xfId="1" applyNumberFormat="1" applyFont="1" applyFill="1" applyBorder="1" applyProtection="1">
      <protection hidden="1"/>
    </xf>
    <xf numFmtId="0" fontId="17" fillId="3" borderId="8" xfId="1" applyFont="1" applyFill="1" applyBorder="1" applyProtection="1">
      <protection hidden="1"/>
    </xf>
    <xf numFmtId="0" fontId="14" fillId="6" borderId="10" xfId="1" applyFont="1" applyFill="1" applyBorder="1" applyProtection="1">
      <protection hidden="1"/>
    </xf>
    <xf numFmtId="0" fontId="7" fillId="0" borderId="10" xfId="1" applyFont="1" applyFill="1" applyBorder="1" applyProtection="1">
      <protection hidden="1"/>
    </xf>
    <xf numFmtId="0" fontId="17" fillId="3" borderId="14" xfId="1" applyFont="1" applyFill="1" applyBorder="1" applyProtection="1">
      <protection hidden="1"/>
    </xf>
    <xf numFmtId="0" fontId="17" fillId="3" borderId="15" xfId="1" applyFont="1" applyFill="1" applyBorder="1" applyProtection="1">
      <protection hidden="1"/>
    </xf>
    <xf numFmtId="0" fontId="17" fillId="3" borderId="14" xfId="1" applyFont="1" applyFill="1" applyBorder="1" applyAlignment="1" applyProtection="1">
      <alignment horizontal="right"/>
      <protection hidden="1"/>
    </xf>
    <xf numFmtId="0" fontId="7" fillId="7" borderId="10" xfId="1" applyFont="1" applyFill="1" applyBorder="1" applyProtection="1">
      <protection hidden="1"/>
    </xf>
    <xf numFmtId="0" fontId="17" fillId="3" borderId="8" xfId="1" applyFont="1" applyFill="1" applyBorder="1" applyAlignment="1" applyProtection="1">
      <alignment horizontal="right"/>
      <protection hidden="1"/>
    </xf>
    <xf numFmtId="0" fontId="14" fillId="8" borderId="9" xfId="1" applyFont="1" applyFill="1" applyBorder="1" applyProtection="1">
      <protection hidden="1"/>
    </xf>
    <xf numFmtId="14" fontId="7" fillId="0" borderId="0" xfId="1" applyNumberFormat="1" applyFont="1" applyProtection="1">
      <protection hidden="1"/>
    </xf>
    <xf numFmtId="14" fontId="2" fillId="0" borderId="0" xfId="1" applyNumberFormat="1" applyProtection="1">
      <protection hidden="1"/>
    </xf>
    <xf numFmtId="0" fontId="19" fillId="0" borderId="0" xfId="1" applyFont="1" applyFill="1" applyAlignment="1" applyProtection="1">
      <alignment horizontal="right"/>
      <protection hidden="1"/>
    </xf>
    <xf numFmtId="0" fontId="20" fillId="9" borderId="0" xfId="1" applyFont="1" applyFill="1" applyProtection="1">
      <protection hidden="1"/>
    </xf>
    <xf numFmtId="0" fontId="21" fillId="0" borderId="0" xfId="1" applyFont="1" applyProtection="1">
      <protection hidden="1"/>
    </xf>
    <xf numFmtId="0" fontId="20" fillId="5" borderId="0" xfId="1" applyFont="1" applyFill="1" applyProtection="1">
      <protection hidden="1"/>
    </xf>
    <xf numFmtId="0" fontId="2" fillId="7" borderId="0" xfId="1" applyFill="1" applyProtection="1">
      <protection hidden="1"/>
    </xf>
    <xf numFmtId="0" fontId="2" fillId="7" borderId="0" xfId="1" applyNumberFormat="1" applyFill="1" applyProtection="1">
      <protection hidden="1"/>
    </xf>
    <xf numFmtId="0" fontId="2" fillId="7" borderId="0" xfId="1" applyFill="1" applyAlignment="1" applyProtection="1">
      <alignment horizontal="left"/>
      <protection hidden="1"/>
    </xf>
    <xf numFmtId="0" fontId="5" fillId="0" borderId="2" xfId="1" applyFont="1" applyBorder="1" applyAlignment="1" applyProtection="1">
      <alignment horizontal="center"/>
      <protection hidden="1"/>
    </xf>
    <xf numFmtId="0" fontId="5" fillId="0" borderId="0" xfId="1" applyFont="1" applyProtection="1">
      <protection hidden="1"/>
    </xf>
    <xf numFmtId="0" fontId="4" fillId="0" borderId="0" xfId="1" quotePrefix="1" applyFont="1" applyBorder="1" applyAlignment="1" applyProtection="1">
      <alignment horizontal="center"/>
      <protection hidden="1"/>
    </xf>
    <xf numFmtId="0" fontId="6" fillId="0" borderId="20" xfId="1" applyFont="1" applyBorder="1" applyAlignment="1" applyProtection="1">
      <alignment horizontal="center"/>
      <protection hidden="1"/>
    </xf>
    <xf numFmtId="0" fontId="6" fillId="0" borderId="0" xfId="1" applyFont="1" applyAlignment="1" applyProtection="1">
      <alignment horizontal="center"/>
      <protection hidden="1"/>
    </xf>
    <xf numFmtId="0" fontId="20" fillId="5" borderId="6" xfId="1" applyFont="1" applyFill="1" applyBorder="1" applyAlignment="1" applyProtection="1">
      <alignment horizontal="center"/>
      <protection hidden="1"/>
    </xf>
    <xf numFmtId="0" fontId="20" fillId="5" borderId="6" xfId="1" applyFont="1" applyFill="1" applyBorder="1" applyAlignment="1" applyProtection="1">
      <alignment horizontal="centerContinuous"/>
      <protection hidden="1"/>
    </xf>
    <xf numFmtId="0" fontId="20" fillId="5" borderId="6" xfId="1" quotePrefix="1" applyFont="1" applyFill="1" applyBorder="1" applyAlignment="1" applyProtection="1">
      <alignment horizontal="centerContinuous"/>
      <protection hidden="1"/>
    </xf>
    <xf numFmtId="0" fontId="20" fillId="5" borderId="6" xfId="1" quotePrefix="1" applyFont="1" applyFill="1" applyBorder="1" applyAlignment="1" applyProtection="1">
      <alignment horizontal="center"/>
      <protection hidden="1"/>
    </xf>
    <xf numFmtId="0" fontId="20" fillId="5" borderId="0" xfId="1" applyFont="1" applyFill="1" applyBorder="1" applyAlignment="1" applyProtection="1">
      <alignment horizontal="center"/>
      <protection hidden="1"/>
    </xf>
    <xf numFmtId="0" fontId="20" fillId="5" borderId="0" xfId="1" applyFont="1" applyFill="1" applyBorder="1" applyAlignment="1" applyProtection="1">
      <alignment horizontal="centerContinuous"/>
      <protection hidden="1"/>
    </xf>
    <xf numFmtId="0" fontId="20" fillId="5" borderId="0" xfId="1" quotePrefix="1" applyFont="1" applyFill="1" applyBorder="1" applyAlignment="1" applyProtection="1">
      <alignment horizontal="centerContinuous"/>
      <protection hidden="1"/>
    </xf>
    <xf numFmtId="0" fontId="20" fillId="5" borderId="0" xfId="1" quotePrefix="1" applyFont="1" applyFill="1" applyBorder="1" applyAlignment="1" applyProtection="1">
      <alignment horizontal="center"/>
      <protection hidden="1"/>
    </xf>
    <xf numFmtId="0" fontId="24" fillId="6" borderId="21" xfId="1" applyFont="1" applyFill="1" applyBorder="1" applyProtection="1">
      <protection hidden="1"/>
    </xf>
    <xf numFmtId="0" fontId="24" fillId="6" borderId="22" xfId="1" applyFont="1" applyFill="1" applyBorder="1" applyProtection="1">
      <protection hidden="1"/>
    </xf>
    <xf numFmtId="0" fontId="5" fillId="0" borderId="0" xfId="1" applyFont="1" applyBorder="1" applyAlignment="1" applyProtection="1">
      <alignment horizontal="centerContinuous"/>
      <protection hidden="1"/>
    </xf>
    <xf numFmtId="0" fontId="6" fillId="0" borderId="0" xfId="1" applyFont="1" applyBorder="1" applyAlignment="1" applyProtection="1">
      <alignment horizontal="center"/>
      <protection hidden="1"/>
    </xf>
    <xf numFmtId="0" fontId="24" fillId="6" borderId="24" xfId="1" applyFont="1" applyFill="1" applyBorder="1" applyProtection="1">
      <protection hidden="1"/>
    </xf>
    <xf numFmtId="0" fontId="24" fillId="6" borderId="0" xfId="1" applyFont="1" applyFill="1" applyBorder="1" applyProtection="1">
      <protection hidden="1"/>
    </xf>
    <xf numFmtId="164" fontId="25" fillId="0" borderId="0" xfId="1" applyNumberFormat="1" applyFont="1" applyFill="1" applyProtection="1">
      <protection hidden="1"/>
    </xf>
    <xf numFmtId="0" fontId="7" fillId="7" borderId="0" xfId="1" applyFont="1" applyFill="1" applyProtection="1">
      <protection hidden="1"/>
    </xf>
    <xf numFmtId="0" fontId="26" fillId="0" borderId="0" xfId="1" applyNumberFormat="1" applyFont="1" applyFill="1" applyAlignment="1" applyProtection="1">
      <alignment horizontal="left"/>
      <protection hidden="1"/>
    </xf>
    <xf numFmtId="0" fontId="109" fillId="3" borderId="0" xfId="1" applyFont="1" applyFill="1" applyProtection="1">
      <protection locked="0" hidden="1"/>
    </xf>
    <xf numFmtId="0" fontId="0" fillId="0" borderId="0" xfId="0" applyAlignment="1">
      <alignment wrapText="1"/>
    </xf>
    <xf numFmtId="0" fontId="110" fillId="50" borderId="0" xfId="61" applyFont="1" applyFill="1"/>
    <xf numFmtId="0" fontId="110" fillId="50" borderId="0" xfId="61" applyFont="1" applyFill="1" applyProtection="1">
      <protection hidden="1"/>
    </xf>
    <xf numFmtId="0" fontId="111" fillId="50" borderId="0" xfId="1" applyFont="1" applyFill="1" applyProtection="1">
      <protection hidden="1"/>
    </xf>
    <xf numFmtId="0" fontId="112" fillId="50" borderId="0" xfId="61" applyFont="1" applyFill="1" applyProtection="1">
      <protection hidden="1"/>
    </xf>
    <xf numFmtId="0" fontId="112" fillId="50" borderId="0" xfId="61" applyFont="1" applyFill="1"/>
    <xf numFmtId="0" fontId="113" fillId="50" borderId="0" xfId="61" applyFont="1" applyFill="1" applyAlignment="1" applyProtection="1">
      <alignment horizontal="right" readingOrder="2"/>
      <protection hidden="1"/>
    </xf>
    <xf numFmtId="0" fontId="111" fillId="50" borderId="0" xfId="63" applyFont="1" applyFill="1" applyProtection="1">
      <protection hidden="1"/>
    </xf>
    <xf numFmtId="169" fontId="38" fillId="0" borderId="37" xfId="61" applyNumberFormat="1" applyFont="1" applyFill="1" applyBorder="1" applyProtection="1"/>
    <xf numFmtId="169" fontId="38" fillId="0" borderId="30" xfId="61" applyNumberFormat="1" applyFont="1" applyFill="1" applyBorder="1" applyProtection="1"/>
    <xf numFmtId="0" fontId="110" fillId="50" borderId="0" xfId="61" applyFont="1" applyFill="1" applyProtection="1"/>
    <xf numFmtId="0" fontId="37" fillId="0" borderId="0" xfId="61" applyFont="1" applyProtection="1"/>
    <xf numFmtId="169" fontId="38" fillId="0" borderId="31" xfId="61" applyNumberFormat="1" applyFont="1" applyFill="1" applyBorder="1" applyProtection="1"/>
    <xf numFmtId="169" fontId="38" fillId="0" borderId="27" xfId="61" applyNumberFormat="1" applyFont="1" applyFill="1" applyBorder="1" applyProtection="1"/>
    <xf numFmtId="169" fontId="38" fillId="0" borderId="15" xfId="61" applyNumberFormat="1" applyFont="1" applyFill="1" applyBorder="1" applyProtection="1"/>
    <xf numFmtId="169" fontId="38" fillId="0" borderId="19" xfId="61" applyNumberFormat="1" applyFont="1" applyFill="1" applyBorder="1" applyProtection="1"/>
    <xf numFmtId="169" fontId="38" fillId="0" borderId="171" xfId="61" applyNumberFormat="1" applyFont="1" applyFill="1" applyBorder="1" applyProtection="1"/>
    <xf numFmtId="0" fontId="116" fillId="50" borderId="0" xfId="61" applyFont="1" applyFill="1" applyAlignment="1" applyProtection="1">
      <alignment horizontal="left" vertical="top"/>
      <protection hidden="1"/>
    </xf>
    <xf numFmtId="0" fontId="115" fillId="50" borderId="0" xfId="61" applyFont="1" applyFill="1" applyAlignment="1" applyProtection="1">
      <alignment wrapText="1"/>
      <protection hidden="1"/>
    </xf>
    <xf numFmtId="0" fontId="110" fillId="50" borderId="0" xfId="61" applyFont="1" applyFill="1" applyAlignment="1" applyProtection="1">
      <alignment readingOrder="2"/>
      <protection hidden="1"/>
    </xf>
    <xf numFmtId="169" fontId="38" fillId="0" borderId="36" xfId="64" applyNumberFormat="1" applyFont="1" applyFill="1" applyBorder="1" applyProtection="1">
      <protection locked="0"/>
    </xf>
    <xf numFmtId="169" fontId="38" fillId="0" borderId="143" xfId="64" applyNumberFormat="1" applyFont="1" applyFill="1" applyBorder="1" applyProtection="1">
      <protection locked="0"/>
    </xf>
    <xf numFmtId="169" fontId="38" fillId="0" borderId="19" xfId="64" applyNumberFormat="1" applyFont="1" applyFill="1" applyBorder="1" applyProtection="1">
      <protection locked="0"/>
    </xf>
    <xf numFmtId="0" fontId="117" fillId="6" borderId="8" xfId="0" applyFont="1" applyFill="1" applyBorder="1" applyAlignment="1">
      <alignment horizontal="center"/>
    </xf>
    <xf numFmtId="0" fontId="118" fillId="0" borderId="0" xfId="0" applyFont="1"/>
    <xf numFmtId="0" fontId="118" fillId="0" borderId="0" xfId="0" quotePrefix="1" applyFont="1"/>
    <xf numFmtId="169" fontId="118" fillId="0" borderId="0" xfId="0" applyNumberFormat="1" applyFont="1"/>
    <xf numFmtId="0" fontId="118" fillId="0" borderId="0" xfId="0" applyNumberFormat="1" applyFont="1"/>
    <xf numFmtId="0" fontId="8" fillId="3" borderId="0" xfId="1" applyFont="1" applyFill="1" applyAlignment="1" applyProtection="1">
      <alignment horizontal="center"/>
      <protection hidden="1"/>
    </xf>
    <xf numFmtId="0" fontId="17" fillId="3" borderId="14" xfId="1" applyFont="1" applyFill="1" applyBorder="1" applyAlignment="1" applyProtection="1">
      <alignment horizontal="center"/>
      <protection hidden="1"/>
    </xf>
    <xf numFmtId="0" fontId="17" fillId="3" borderId="15" xfId="1" applyFont="1" applyFill="1" applyBorder="1" applyAlignment="1" applyProtection="1">
      <alignment horizontal="center"/>
      <protection hidden="1"/>
    </xf>
    <xf numFmtId="0" fontId="21" fillId="0" borderId="16" xfId="2" applyFont="1" applyBorder="1" applyAlignment="1" applyProtection="1">
      <alignment horizontal="center"/>
      <protection hidden="1"/>
    </xf>
    <xf numFmtId="0" fontId="114" fillId="50" borderId="0" xfId="1" applyFont="1" applyFill="1" applyAlignment="1" applyProtection="1">
      <alignment horizontal="right" vertical="top" wrapText="1" readingOrder="2"/>
      <protection hidden="1"/>
    </xf>
    <xf numFmtId="0" fontId="39" fillId="11" borderId="54" xfId="62" applyFont="1" applyFill="1" applyBorder="1" applyAlignment="1" applyProtection="1">
      <alignment horizontal="center" vertical="center"/>
      <protection hidden="1"/>
    </xf>
    <xf numFmtId="0" fontId="39" fillId="11" borderId="33" xfId="62" applyFont="1" applyFill="1" applyBorder="1" applyAlignment="1" applyProtection="1">
      <alignment horizontal="center" vertical="center"/>
      <protection hidden="1"/>
    </xf>
    <xf numFmtId="0" fontId="39" fillId="11" borderId="100" xfId="62" applyFont="1" applyFill="1" applyBorder="1" applyAlignment="1" applyProtection="1">
      <alignment horizontal="center" vertical="center"/>
      <protection hidden="1"/>
    </xf>
    <xf numFmtId="0" fontId="39" fillId="11" borderId="34" xfId="62" applyFont="1" applyFill="1" applyBorder="1" applyAlignment="1" applyProtection="1">
      <alignment horizontal="center" vertical="center" wrapText="1"/>
      <protection hidden="1"/>
    </xf>
    <xf numFmtId="0" fontId="39" fillId="11" borderId="23" xfId="62" applyFont="1" applyFill="1" applyBorder="1" applyAlignment="1" applyProtection="1">
      <alignment horizontal="center" vertical="center" wrapText="1"/>
      <protection hidden="1"/>
    </xf>
    <xf numFmtId="0" fontId="39" fillId="11" borderId="17" xfId="62" applyFont="1" applyFill="1" applyBorder="1" applyAlignment="1" applyProtection="1">
      <alignment horizontal="center" vertical="center" wrapText="1"/>
      <protection hidden="1"/>
    </xf>
    <xf numFmtId="0" fontId="39" fillId="11" borderId="38" xfId="62" applyFont="1" applyFill="1" applyBorder="1" applyAlignment="1" applyProtection="1">
      <alignment horizontal="center" vertical="center"/>
      <protection hidden="1"/>
    </xf>
    <xf numFmtId="0" fontId="39" fillId="11" borderId="31" xfId="62" applyFont="1" applyFill="1" applyBorder="1" applyAlignment="1" applyProtection="1">
      <alignment horizontal="center" vertical="center"/>
      <protection hidden="1"/>
    </xf>
    <xf numFmtId="0" fontId="39" fillId="11" borderId="99" xfId="62" applyFont="1" applyFill="1" applyBorder="1" applyAlignment="1" applyProtection="1">
      <alignment horizontal="center" vertical="center"/>
      <protection hidden="1"/>
    </xf>
    <xf numFmtId="0" fontId="39" fillId="11" borderId="161" xfId="62" applyFont="1" applyFill="1" applyBorder="1" applyAlignment="1" applyProtection="1">
      <alignment horizontal="center" vertical="center" wrapText="1"/>
      <protection hidden="1"/>
    </xf>
    <xf numFmtId="0" fontId="39" fillId="11" borderId="163" xfId="62" applyFont="1" applyFill="1" applyBorder="1" applyAlignment="1" applyProtection="1">
      <alignment horizontal="center" vertical="center" wrapText="1"/>
      <protection hidden="1"/>
    </xf>
    <xf numFmtId="0" fontId="39" fillId="11" borderId="196" xfId="62" applyFont="1" applyFill="1" applyBorder="1" applyAlignment="1" applyProtection="1">
      <alignment horizontal="center" vertical="center" wrapText="1"/>
      <protection hidden="1"/>
    </xf>
    <xf numFmtId="0" fontId="39" fillId="11" borderId="193" xfId="62" applyFont="1" applyFill="1" applyBorder="1" applyAlignment="1" applyProtection="1">
      <alignment horizontal="center" vertical="center" wrapText="1"/>
      <protection hidden="1"/>
    </xf>
    <xf numFmtId="0" fontId="39" fillId="11" borderId="33" xfId="62" applyFont="1" applyFill="1" applyBorder="1" applyAlignment="1" applyProtection="1">
      <alignment horizontal="center" vertical="center" wrapText="1"/>
      <protection hidden="1"/>
    </xf>
    <xf numFmtId="0" fontId="39" fillId="11" borderId="100" xfId="62" applyFont="1" applyFill="1" applyBorder="1" applyAlignment="1" applyProtection="1">
      <alignment horizontal="center" vertical="center" wrapText="1"/>
      <protection hidden="1"/>
    </xf>
    <xf numFmtId="0" fontId="39" fillId="11" borderId="194" xfId="62" applyFont="1" applyFill="1" applyBorder="1" applyAlignment="1" applyProtection="1">
      <alignment horizontal="center" vertical="center" wrapText="1"/>
      <protection hidden="1"/>
    </xf>
    <xf numFmtId="0" fontId="39" fillId="11" borderId="31" xfId="62" applyFont="1" applyFill="1" applyBorder="1" applyAlignment="1" applyProtection="1">
      <alignment horizontal="center" vertical="center" wrapText="1"/>
      <protection hidden="1"/>
    </xf>
    <xf numFmtId="0" fontId="39" fillId="11" borderId="99" xfId="62" applyFont="1" applyFill="1" applyBorder="1" applyAlignment="1" applyProtection="1">
      <alignment horizontal="center" vertical="center" wrapText="1"/>
      <protection hidden="1"/>
    </xf>
    <xf numFmtId="0" fontId="39" fillId="11" borderId="16" xfId="62" applyFont="1" applyFill="1" applyBorder="1" applyAlignment="1" applyProtection="1">
      <alignment horizontal="center" vertical="center" wrapText="1"/>
      <protection hidden="1"/>
    </xf>
    <xf numFmtId="0" fontId="39" fillId="11" borderId="198" xfId="62" applyFont="1" applyFill="1" applyBorder="1" applyAlignment="1" applyProtection="1">
      <alignment horizontal="center" vertical="center" wrapText="1"/>
      <protection hidden="1"/>
    </xf>
    <xf numFmtId="0" fontId="39" fillId="11" borderId="154" xfId="62" applyFont="1" applyFill="1" applyBorder="1" applyAlignment="1" applyProtection="1">
      <alignment horizontal="right" wrapText="1"/>
      <protection hidden="1"/>
    </xf>
    <xf numFmtId="0" fontId="39" fillId="11" borderId="199" xfId="62" applyFont="1" applyFill="1" applyBorder="1" applyAlignment="1" applyProtection="1">
      <alignment horizontal="right" wrapText="1"/>
      <protection hidden="1"/>
    </xf>
    <xf numFmtId="0" fontId="39" fillId="11" borderId="155" xfId="62" applyFont="1" applyFill="1" applyBorder="1" applyAlignment="1" applyProtection="1">
      <alignment horizontal="right" wrapText="1"/>
      <protection hidden="1"/>
    </xf>
    <xf numFmtId="0" fontId="39" fillId="11" borderId="200" xfId="62" applyFont="1" applyFill="1" applyBorder="1" applyAlignment="1" applyProtection="1">
      <alignment horizontal="right" wrapText="1"/>
      <protection hidden="1"/>
    </xf>
    <xf numFmtId="0" fontId="39" fillId="11" borderId="23" xfId="62" applyFont="1" applyFill="1" applyBorder="1" applyAlignment="1" applyProtection="1">
      <alignment horizontal="center" vertical="center"/>
      <protection hidden="1"/>
    </xf>
    <xf numFmtId="0" fontId="39" fillId="11" borderId="17" xfId="62" applyFont="1" applyFill="1" applyBorder="1" applyAlignment="1" applyProtection="1">
      <alignment horizontal="center" vertical="center"/>
      <protection hidden="1"/>
    </xf>
    <xf numFmtId="0" fontId="39" fillId="11" borderId="163" xfId="62" applyFont="1" applyFill="1" applyBorder="1" applyAlignment="1" applyProtection="1">
      <alignment horizontal="center" vertical="center"/>
      <protection hidden="1"/>
    </xf>
    <xf numFmtId="0" fontId="39" fillId="11" borderId="196" xfId="62" applyFont="1" applyFill="1" applyBorder="1" applyAlignment="1" applyProtection="1">
      <alignment horizontal="center" vertical="center"/>
      <protection hidden="1"/>
    </xf>
    <xf numFmtId="0" fontId="40" fillId="0" borderId="33" xfId="61" applyFont="1" applyFill="1" applyBorder="1" applyAlignment="1" applyProtection="1">
      <alignment horizontal="center" vertical="center"/>
      <protection hidden="1"/>
    </xf>
    <xf numFmtId="0" fontId="40" fillId="0" borderId="31" xfId="61" applyFont="1" applyFill="1" applyBorder="1" applyAlignment="1" applyProtection="1">
      <alignment horizontal="center" vertical="center"/>
      <protection hidden="1"/>
    </xf>
    <xf numFmtId="0" fontId="40" fillId="0" borderId="163" xfId="61" applyFont="1" applyFill="1" applyBorder="1" applyAlignment="1" applyProtection="1">
      <alignment horizontal="center" vertical="center"/>
      <protection hidden="1"/>
    </xf>
    <xf numFmtId="0" fontId="39" fillId="11" borderId="277" xfId="62" applyFont="1" applyFill="1" applyBorder="1" applyAlignment="1" applyProtection="1">
      <alignment horizontal="center" vertical="center"/>
      <protection hidden="1"/>
    </xf>
    <xf numFmtId="0" fontId="39" fillId="11" borderId="279" xfId="62" applyFont="1" applyFill="1" applyBorder="1" applyAlignment="1" applyProtection="1">
      <alignment horizontal="center" vertical="center"/>
      <protection hidden="1"/>
    </xf>
    <xf numFmtId="0" fontId="39" fillId="11" borderId="281" xfId="62" applyFont="1" applyFill="1" applyBorder="1" applyAlignment="1" applyProtection="1">
      <alignment horizontal="center" vertical="center"/>
      <protection hidden="1"/>
    </xf>
    <xf numFmtId="0" fontId="39" fillId="11" borderId="278" xfId="62" applyFont="1" applyFill="1" applyBorder="1" applyAlignment="1" applyProtection="1">
      <alignment horizontal="center" vertical="center" wrapText="1"/>
      <protection hidden="1"/>
    </xf>
    <xf numFmtId="0" fontId="39" fillId="11" borderId="280" xfId="62" applyFont="1" applyFill="1" applyBorder="1" applyAlignment="1" applyProtection="1">
      <alignment horizontal="center" vertical="center" wrapText="1"/>
      <protection hidden="1"/>
    </xf>
    <xf numFmtId="0" fontId="39" fillId="11" borderId="54" xfId="62" applyFont="1" applyFill="1" applyBorder="1" applyAlignment="1" applyProtection="1">
      <alignment vertical="justify" wrapText="1"/>
      <protection hidden="1"/>
    </xf>
    <xf numFmtId="0" fontId="2" fillId="0" borderId="33" xfId="1" applyBorder="1" applyAlignment="1" applyProtection="1">
      <alignment wrapText="1"/>
      <protection hidden="1"/>
    </xf>
    <xf numFmtId="0" fontId="2" fillId="0" borderId="100" xfId="1" applyBorder="1" applyAlignment="1" applyProtection="1">
      <alignment wrapText="1"/>
      <protection hidden="1"/>
    </xf>
    <xf numFmtId="0" fontId="39" fillId="11" borderId="34" xfId="62" applyFont="1" applyFill="1" applyBorder="1" applyAlignment="1" applyProtection="1">
      <alignment vertical="justify" wrapText="1"/>
      <protection hidden="1"/>
    </xf>
    <xf numFmtId="0" fontId="2" fillId="0" borderId="23" xfId="1" applyBorder="1" applyAlignment="1" applyProtection="1">
      <alignment wrapText="1"/>
      <protection hidden="1"/>
    </xf>
    <xf numFmtId="0" fontId="2" fillId="0" borderId="17" xfId="1" applyBorder="1" applyAlignment="1" applyProtection="1">
      <alignment wrapText="1"/>
      <protection hidden="1"/>
    </xf>
    <xf numFmtId="0" fontId="39" fillId="11" borderId="33" xfId="62" applyFont="1" applyFill="1" applyBorder="1" applyAlignment="1" applyProtection="1">
      <alignment vertical="justify" wrapText="1"/>
      <protection hidden="1"/>
    </xf>
    <xf numFmtId="0" fontId="39" fillId="11" borderId="23" xfId="62" applyFont="1" applyFill="1" applyBorder="1" applyAlignment="1" applyProtection="1">
      <alignment vertical="justify" wrapText="1"/>
      <protection hidden="1"/>
    </xf>
    <xf numFmtId="0" fontId="40" fillId="0" borderId="54" xfId="61" applyFont="1" applyFill="1" applyBorder="1" applyAlignment="1" applyProtection="1">
      <alignment horizontal="center" vertical="center"/>
      <protection hidden="1"/>
    </xf>
    <xf numFmtId="0" fontId="40" fillId="0" borderId="53" xfId="61" applyFont="1" applyFill="1" applyBorder="1" applyAlignment="1" applyProtection="1">
      <alignment horizontal="center" vertical="center"/>
      <protection hidden="1"/>
    </xf>
    <xf numFmtId="0" fontId="40" fillId="0" borderId="38" xfId="61" applyFont="1" applyFill="1" applyBorder="1" applyAlignment="1" applyProtection="1">
      <alignment horizontal="center" vertical="center"/>
      <protection hidden="1"/>
    </xf>
    <xf numFmtId="0" fontId="40" fillId="0" borderId="0" xfId="61" applyFont="1" applyFill="1" applyBorder="1" applyAlignment="1" applyProtection="1">
      <alignment horizontal="center" vertical="center"/>
      <protection hidden="1"/>
    </xf>
    <xf numFmtId="0" fontId="40" fillId="0" borderId="47" xfId="61" applyFont="1" applyFill="1" applyBorder="1" applyAlignment="1" applyProtection="1">
      <alignment horizontal="center" vertical="center"/>
      <protection hidden="1"/>
    </xf>
    <xf numFmtId="0" fontId="40" fillId="0" borderId="46" xfId="61" applyFont="1" applyFill="1" applyBorder="1" applyAlignment="1" applyProtection="1">
      <alignment horizontal="center" vertical="center"/>
      <protection hidden="1"/>
    </xf>
    <xf numFmtId="0" fontId="40" fillId="0" borderId="49" xfId="61" applyFont="1" applyFill="1" applyBorder="1" applyAlignment="1" applyProtection="1">
      <alignment horizontal="center" vertical="center"/>
      <protection hidden="1"/>
    </xf>
    <xf numFmtId="0" fontId="40" fillId="0" borderId="161" xfId="61" applyFont="1" applyFill="1" applyBorder="1" applyAlignment="1" applyProtection="1">
      <alignment horizontal="center" vertical="center"/>
      <protection hidden="1"/>
    </xf>
    <xf numFmtId="0" fontId="40" fillId="0" borderId="165" xfId="61" applyFont="1" applyFill="1" applyBorder="1" applyAlignment="1" applyProtection="1">
      <alignment horizontal="center" vertical="center"/>
      <protection hidden="1"/>
    </xf>
    <xf numFmtId="0" fontId="2" fillId="0" borderId="33" xfId="1" applyBorder="1" applyProtection="1">
      <protection hidden="1"/>
    </xf>
    <xf numFmtId="0" fontId="2" fillId="0" borderId="100" xfId="1" applyBorder="1" applyProtection="1">
      <protection hidden="1"/>
    </xf>
    <xf numFmtId="0" fontId="2" fillId="0" borderId="23" xfId="1" applyBorder="1" applyProtection="1">
      <protection hidden="1"/>
    </xf>
    <xf numFmtId="0" fontId="2" fillId="0" borderId="17" xfId="1" applyBorder="1" applyProtection="1">
      <protection hidden="1"/>
    </xf>
    <xf numFmtId="0" fontId="39" fillId="11" borderId="16" xfId="61" applyFont="1" applyFill="1" applyBorder="1" applyAlignment="1" applyProtection="1">
      <alignment horizontal="center" vertical="center" wrapText="1"/>
      <protection hidden="1"/>
    </xf>
    <xf numFmtId="0" fontId="39" fillId="11" borderId="48" xfId="61" applyFont="1" applyFill="1" applyBorder="1" applyAlignment="1" applyProtection="1">
      <alignment horizontal="center" vertical="center" wrapText="1"/>
      <protection hidden="1"/>
    </xf>
    <xf numFmtId="0" fontId="39" fillId="11" borderId="194" xfId="61" applyFont="1" applyFill="1" applyBorder="1" applyAlignment="1" applyProtection="1">
      <alignment horizontal="center" vertical="center" wrapText="1"/>
      <protection hidden="1"/>
    </xf>
    <xf numFmtId="0" fontId="39" fillId="11" borderId="49" xfId="61" applyFont="1" applyFill="1" applyBorder="1" applyAlignment="1" applyProtection="1">
      <alignment horizontal="center" vertical="center" wrapText="1"/>
      <protection hidden="1"/>
    </xf>
    <xf numFmtId="0" fontId="39" fillId="11" borderId="296" xfId="61" applyFont="1" applyFill="1" applyBorder="1" applyAlignment="1" applyProtection="1">
      <alignment horizontal="center" vertical="center" wrapText="1"/>
      <protection hidden="1"/>
    </xf>
    <xf numFmtId="0" fontId="39" fillId="11" borderId="249" xfId="61" applyFont="1" applyFill="1" applyBorder="1" applyAlignment="1" applyProtection="1">
      <alignment horizontal="center" vertical="center" wrapText="1"/>
      <protection hidden="1"/>
    </xf>
    <xf numFmtId="0" fontId="39" fillId="11" borderId="56" xfId="62" applyFont="1" applyFill="1" applyBorder="1" applyAlignment="1" applyProtection="1">
      <alignment horizontal="center" vertical="center" wrapText="1"/>
      <protection hidden="1"/>
    </xf>
    <xf numFmtId="0" fontId="39" fillId="11" borderId="63" xfId="62" applyFont="1" applyFill="1" applyBorder="1" applyAlignment="1" applyProtection="1">
      <alignment horizontal="center" vertical="center" wrapText="1"/>
      <protection hidden="1"/>
    </xf>
    <xf numFmtId="0" fontId="39" fillId="11" borderId="83" xfId="62" applyFont="1" applyFill="1" applyBorder="1" applyAlignment="1" applyProtection="1">
      <alignment horizontal="center" vertical="center" wrapText="1"/>
      <protection hidden="1"/>
    </xf>
    <xf numFmtId="0" fontId="39" fillId="11" borderId="76" xfId="62" applyFont="1" applyFill="1" applyBorder="1" applyAlignment="1" applyProtection="1">
      <alignment horizontal="center" vertical="center" wrapText="1"/>
      <protection hidden="1"/>
    </xf>
    <xf numFmtId="0" fontId="39" fillId="11" borderId="241" xfId="62" applyFont="1" applyFill="1" applyBorder="1" applyAlignment="1" applyProtection="1">
      <alignment horizontal="center" vertical="center" wrapText="1"/>
      <protection hidden="1"/>
    </xf>
    <xf numFmtId="0" fontId="39" fillId="11" borderId="242" xfId="62" applyFont="1" applyFill="1" applyBorder="1" applyAlignment="1" applyProtection="1">
      <alignment horizontal="center" vertical="center" wrapText="1"/>
      <protection hidden="1"/>
    </xf>
    <xf numFmtId="0" fontId="39" fillId="11" borderId="209" xfId="62" applyFont="1" applyFill="1" applyBorder="1" applyAlignment="1" applyProtection="1">
      <alignment horizontal="right" wrapText="1"/>
      <protection hidden="1"/>
    </xf>
    <xf numFmtId="0" fontId="39" fillId="11" borderId="189" xfId="62" applyFont="1" applyFill="1" applyBorder="1" applyAlignment="1" applyProtection="1">
      <alignment horizontal="right" wrapText="1"/>
      <protection hidden="1"/>
    </xf>
    <xf numFmtId="0" fontId="39" fillId="11" borderId="298" xfId="62" applyFont="1" applyFill="1" applyBorder="1" applyAlignment="1" applyProtection="1">
      <alignment horizontal="right" wrapText="1"/>
      <protection hidden="1"/>
    </xf>
    <xf numFmtId="0" fontId="39" fillId="11" borderId="258" xfId="62" applyFont="1" applyFill="1" applyBorder="1" applyAlignment="1" applyProtection="1">
      <alignment horizontal="center" vertical="center" wrapText="1"/>
      <protection hidden="1"/>
    </xf>
    <xf numFmtId="0" fontId="39" fillId="11" borderId="92" xfId="62" applyFont="1" applyFill="1" applyBorder="1" applyAlignment="1" applyProtection="1">
      <alignment horizontal="center" vertical="center" wrapText="1"/>
      <protection hidden="1"/>
    </xf>
    <xf numFmtId="0" fontId="39" fillId="11" borderId="89" xfId="62" applyFont="1" applyFill="1" applyBorder="1" applyAlignment="1" applyProtection="1">
      <alignment horizontal="center" vertical="center" wrapText="1"/>
      <protection hidden="1"/>
    </xf>
    <xf numFmtId="0" fontId="39" fillId="11" borderId="88" xfId="62" applyFont="1" applyFill="1" applyBorder="1" applyAlignment="1" applyProtection="1">
      <alignment horizontal="center" vertical="center" wrapText="1"/>
      <protection hidden="1"/>
    </xf>
    <xf numFmtId="0" fontId="39" fillId="11" borderId="93" xfId="62" applyFont="1" applyFill="1" applyBorder="1" applyAlignment="1" applyProtection="1">
      <alignment horizontal="center" vertical="center" wrapText="1"/>
      <protection hidden="1"/>
    </xf>
    <xf numFmtId="0" fontId="39" fillId="11" borderId="91" xfId="62" applyFont="1" applyFill="1" applyBorder="1" applyAlignment="1" applyProtection="1">
      <alignment horizontal="center" vertical="center" wrapText="1"/>
      <protection hidden="1"/>
    </xf>
    <xf numFmtId="0" fontId="39" fillId="11" borderId="308" xfId="62" applyFont="1" applyFill="1" applyBorder="1" applyAlignment="1" applyProtection="1">
      <alignment horizontal="center" vertical="center" wrapText="1"/>
      <protection hidden="1"/>
    </xf>
    <xf numFmtId="0" fontId="39" fillId="11" borderId="309" xfId="62" applyFont="1" applyFill="1" applyBorder="1" applyAlignment="1" applyProtection="1">
      <alignment horizontal="center" vertical="center" wrapText="1"/>
      <protection hidden="1"/>
    </xf>
    <xf numFmtId="0" fontId="39" fillId="11" borderId="110" xfId="62" applyFont="1" applyFill="1" applyBorder="1" applyAlignment="1" applyProtection="1">
      <alignment horizontal="center" vertical="center" wrapText="1"/>
      <protection hidden="1"/>
    </xf>
    <xf numFmtId="0" fontId="39" fillId="11" borderId="307" xfId="62" applyFont="1" applyFill="1" applyBorder="1" applyAlignment="1" applyProtection="1">
      <alignment horizontal="center" vertical="center" wrapText="1"/>
      <protection hidden="1"/>
    </xf>
    <xf numFmtId="0" fontId="39" fillId="11" borderId="317" xfId="62" applyFont="1" applyFill="1" applyBorder="1" applyAlignment="1" applyProtection="1">
      <alignment horizontal="center" vertical="center" wrapText="1"/>
      <protection hidden="1"/>
    </xf>
    <xf numFmtId="0" fontId="39" fillId="11" borderId="318" xfId="62" applyFont="1" applyFill="1" applyBorder="1" applyAlignment="1" applyProtection="1">
      <alignment horizontal="center" vertical="center" wrapText="1"/>
      <protection hidden="1"/>
    </xf>
    <xf numFmtId="0" fontId="39" fillId="11" borderId="98" xfId="62" applyFont="1" applyFill="1" applyBorder="1" applyAlignment="1" applyProtection="1">
      <alignment horizontal="center" vertical="center" wrapText="1"/>
      <protection hidden="1"/>
    </xf>
    <xf numFmtId="0" fontId="39" fillId="11" borderId="312" xfId="62" applyFont="1" applyFill="1" applyBorder="1" applyAlignment="1" applyProtection="1">
      <alignment horizontal="center" vertical="center" wrapText="1"/>
      <protection hidden="1"/>
    </xf>
    <xf numFmtId="0" fontId="39" fillId="11" borderId="93" xfId="62" applyFont="1" applyFill="1" applyBorder="1" applyAlignment="1" applyProtection="1">
      <alignment horizontal="center" vertical="center"/>
      <protection hidden="1"/>
    </xf>
    <xf numFmtId="0" fontId="39" fillId="11" borderId="92" xfId="62" applyFont="1" applyFill="1" applyBorder="1" applyAlignment="1" applyProtection="1">
      <alignment horizontal="center" vertical="center"/>
      <protection hidden="1"/>
    </xf>
    <xf numFmtId="0" fontId="39" fillId="11" borderId="316" xfId="62" applyFont="1" applyFill="1" applyBorder="1" applyAlignment="1" applyProtection="1">
      <alignment horizontal="center" vertical="center"/>
      <protection hidden="1"/>
    </xf>
    <xf numFmtId="0" fontId="39" fillId="11" borderId="312" xfId="62" applyFont="1" applyFill="1" applyBorder="1" applyAlignment="1" applyProtection="1">
      <alignment horizontal="center" vertical="center"/>
      <protection hidden="1"/>
    </xf>
    <xf numFmtId="0" fontId="39" fillId="11" borderId="159" xfId="61" applyFont="1" applyFill="1" applyBorder="1" applyAlignment="1" applyProtection="1">
      <alignment horizontal="center" vertical="center"/>
      <protection hidden="1"/>
    </xf>
    <xf numFmtId="0" fontId="39" fillId="11" borderId="257" xfId="61" applyFont="1" applyFill="1" applyBorder="1" applyAlignment="1" applyProtection="1">
      <alignment horizontal="center" vertical="center"/>
      <protection hidden="1"/>
    </xf>
    <xf numFmtId="0" fontId="39" fillId="11" borderId="212" xfId="61" applyFont="1" applyFill="1" applyBorder="1" applyAlignment="1" applyProtection="1">
      <alignment horizontal="center" vertical="center"/>
      <protection hidden="1"/>
    </xf>
    <xf numFmtId="0" fontId="40" fillId="0" borderId="34" xfId="61" applyFont="1" applyFill="1" applyBorder="1" applyAlignment="1" applyProtection="1">
      <alignment horizontal="center" vertical="center"/>
      <protection hidden="1"/>
    </xf>
    <xf numFmtId="0" fontId="40" fillId="0" borderId="23" xfId="61" applyFont="1" applyFill="1" applyBorder="1" applyAlignment="1" applyProtection="1">
      <alignment horizontal="center" vertical="center"/>
      <protection hidden="1"/>
    </xf>
    <xf numFmtId="0" fontId="40" fillId="0" borderId="48" xfId="61" applyFont="1" applyFill="1" applyBorder="1" applyAlignment="1" applyProtection="1">
      <alignment horizontal="center" vertical="center"/>
      <protection hidden="1"/>
    </xf>
    <xf numFmtId="0" fontId="40" fillId="0" borderId="120" xfId="61" applyFont="1" applyFill="1" applyBorder="1" applyAlignment="1" applyProtection="1">
      <alignment horizontal="center" vertical="center"/>
      <protection hidden="1"/>
    </xf>
    <xf numFmtId="0" fontId="40" fillId="0" borderId="123" xfId="61" applyFont="1" applyFill="1" applyBorder="1" applyAlignment="1" applyProtection="1">
      <alignment horizontal="center" vertical="center"/>
      <protection hidden="1"/>
    </xf>
    <xf numFmtId="0" fontId="40" fillId="0" borderId="126" xfId="61" applyFont="1" applyFill="1" applyBorder="1" applyAlignment="1" applyProtection="1">
      <alignment horizontal="center" vertical="center"/>
      <protection hidden="1"/>
    </xf>
    <xf numFmtId="0" fontId="85" fillId="0" borderId="0" xfId="61" applyFont="1" applyAlignment="1" applyProtection="1">
      <alignment horizontal="right" wrapText="1"/>
      <protection hidden="1"/>
    </xf>
    <xf numFmtId="0" fontId="115" fillId="50" borderId="0" xfId="61" applyFont="1" applyFill="1" applyAlignment="1" applyProtection="1">
      <alignment horizontal="right" wrapText="1"/>
      <protection hidden="1"/>
    </xf>
    <xf numFmtId="0" fontId="2" fillId="11" borderId="23" xfId="1" applyFill="1" applyBorder="1" applyAlignment="1" applyProtection="1">
      <alignment horizontal="center" wrapText="1"/>
      <protection hidden="1"/>
    </xf>
    <xf numFmtId="0" fontId="2" fillId="11" borderId="17" xfId="1" applyFill="1" applyBorder="1" applyAlignment="1" applyProtection="1">
      <alignment horizontal="center" wrapText="1"/>
      <protection hidden="1"/>
    </xf>
    <xf numFmtId="0" fontId="2" fillId="11" borderId="114" xfId="1" applyFill="1" applyBorder="1" applyAlignment="1" applyProtection="1">
      <alignment horizontal="center" wrapText="1"/>
      <protection hidden="1"/>
    </xf>
    <xf numFmtId="0" fontId="2" fillId="11" borderId="102" xfId="1" applyFill="1" applyBorder="1" applyAlignment="1" applyProtection="1">
      <alignment horizontal="center" wrapText="1"/>
      <protection hidden="1"/>
    </xf>
    <xf numFmtId="0" fontId="63" fillId="11" borderId="56" xfId="62" applyFont="1" applyFill="1" applyBorder="1" applyAlignment="1" applyProtection="1">
      <alignment horizontal="center" vertical="center" wrapText="1"/>
      <protection hidden="1"/>
    </xf>
    <xf numFmtId="0" fontId="63" fillId="11" borderId="63" xfId="62" applyFont="1" applyFill="1" applyBorder="1" applyAlignment="1" applyProtection="1">
      <alignment horizontal="center" vertical="center" wrapText="1"/>
      <protection hidden="1"/>
    </xf>
    <xf numFmtId="0" fontId="63" fillId="11" borderId="239" xfId="62" applyFont="1" applyFill="1" applyBorder="1" applyAlignment="1" applyProtection="1">
      <alignment horizontal="center" vertical="center" wrapText="1"/>
      <protection hidden="1"/>
    </xf>
    <xf numFmtId="0" fontId="63" fillId="11" borderId="83" xfId="62" applyFont="1" applyFill="1" applyBorder="1" applyAlignment="1" applyProtection="1">
      <alignment horizontal="center" vertical="center" wrapText="1"/>
      <protection hidden="1"/>
    </xf>
    <xf numFmtId="0" fontId="63" fillId="11" borderId="76" xfId="62" applyFont="1" applyFill="1" applyBorder="1" applyAlignment="1" applyProtection="1">
      <alignment horizontal="center" vertical="center" wrapText="1"/>
      <protection hidden="1"/>
    </xf>
    <xf numFmtId="0" fontId="63" fillId="11" borderId="240" xfId="62" applyFont="1" applyFill="1" applyBorder="1" applyAlignment="1" applyProtection="1">
      <alignment horizontal="center" vertical="center" wrapText="1"/>
      <protection hidden="1"/>
    </xf>
    <xf numFmtId="0" fontId="63" fillId="11" borderId="241" xfId="62" applyFont="1" applyFill="1" applyBorder="1" applyAlignment="1" applyProtection="1">
      <alignment horizontal="center" vertical="center" wrapText="1"/>
      <protection hidden="1"/>
    </xf>
    <xf numFmtId="0" fontId="63" fillId="11" borderId="242" xfId="62" applyFont="1" applyFill="1" applyBorder="1" applyAlignment="1" applyProtection="1">
      <alignment horizontal="center" vertical="center" wrapText="1"/>
      <protection hidden="1"/>
    </xf>
  </cellXfs>
  <cellStyles count="65">
    <cellStyle name="*(#,##0)" xfId="6"/>
    <cellStyle name="20% - הדגשה1 2" xfId="7"/>
    <cellStyle name="20% - הדגשה2 2" xfId="8"/>
    <cellStyle name="20% - הדגשה3 2" xfId="9"/>
    <cellStyle name="20% - הדגשה4 2" xfId="10"/>
    <cellStyle name="20% - הדגשה5 2" xfId="11"/>
    <cellStyle name="20% - הדגשה6 2" xfId="12"/>
    <cellStyle name="40% - הדגשה1 2" xfId="13"/>
    <cellStyle name="40% - הדגשה2 2" xfId="14"/>
    <cellStyle name="40% - הדגשה3 2" xfId="15"/>
    <cellStyle name="40% - הדגשה4 2" xfId="16"/>
    <cellStyle name="40% - הדגשה5 2" xfId="17"/>
    <cellStyle name="40% - הדגשה6 2" xfId="18"/>
    <cellStyle name="60% - הדגשה1 2" xfId="19"/>
    <cellStyle name="60% - הדגשה2 2" xfId="20"/>
    <cellStyle name="60% - הדגשה3 2" xfId="21"/>
    <cellStyle name="60% - הדגשה4 2" xfId="22"/>
    <cellStyle name="60% - הדגשה5 2" xfId="23"/>
    <cellStyle name="60% - הדגשה6 2" xfId="24"/>
    <cellStyle name="Normal" xfId="0" builtinId="0"/>
    <cellStyle name="Normal 2" xfId="1"/>
    <cellStyle name="Normal 2 2" xfId="5"/>
    <cellStyle name="Normal 2 2 2" xfId="63"/>
    <cellStyle name="Normal 3" xfId="4"/>
    <cellStyle name="Normal 4" xfId="25"/>
    <cellStyle name="Normal_HELP" xfId="3"/>
    <cellStyle name="Normal_L0" xfId="2"/>
    <cellStyle name="Normal_Sheet1 2" xfId="62"/>
    <cellStyle name="Normal_SheetA (2) 2" xfId="61"/>
    <cellStyle name="Normal_SheetA (2) 2 2" xfId="64"/>
    <cellStyle name="Percent 2" xfId="26"/>
    <cellStyle name="הדגשה1 2" xfId="27"/>
    <cellStyle name="הדגשה2 2" xfId="28"/>
    <cellStyle name="הדגשה3 2" xfId="29"/>
    <cellStyle name="הדגשה4 2" xfId="30"/>
    <cellStyle name="הדגשה5 2" xfId="31"/>
    <cellStyle name="הדגשה6 2" xfId="32"/>
    <cellStyle name="הערה 2" xfId="33"/>
    <cellStyle name="הערה 3" xfId="34"/>
    <cellStyle name="הערה 4" xfId="35"/>
    <cellStyle name="חישוב 2" xfId="36"/>
    <cellStyle name="חישוב 3" xfId="37"/>
    <cellStyle name="חישוב 4" xfId="38"/>
    <cellStyle name="טוב 2" xfId="39"/>
    <cellStyle name="טקסט אזהרה 2" xfId="40"/>
    <cellStyle name="טקסט הסברי 2" xfId="41"/>
    <cellStyle name="כותרת 1 2" xfId="42"/>
    <cellStyle name="כותרת 2 2" xfId="43"/>
    <cellStyle name="כותרת 3 2" xfId="44"/>
    <cellStyle name="כותרת 3 3" xfId="60"/>
    <cellStyle name="כותרת 4 2" xfId="45"/>
    <cellStyle name="כותרת 5" xfId="46"/>
    <cellStyle name="ניטראלי 2" xfId="47"/>
    <cellStyle name="סה&quot;כ 2" xfId="48"/>
    <cellStyle name="סה&quot;כ 3" xfId="49"/>
    <cellStyle name="סה&quot;כ 4" xfId="50"/>
    <cellStyle name="פלט 2" xfId="51"/>
    <cellStyle name="פלט 3" xfId="52"/>
    <cellStyle name="פלט 4" xfId="53"/>
    <cellStyle name="קלט 2" xfId="54"/>
    <cellStyle name="קלט 3" xfId="55"/>
    <cellStyle name="קלט 4" xfId="56"/>
    <cellStyle name="רע 2" xfId="57"/>
    <cellStyle name="תא מסומן 2" xfId="58"/>
    <cellStyle name="תא מקושר 2" xfId="59"/>
  </cellStyles>
  <dxfs count="2763">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Link="SelBank" fmlaRange="ListOfBanks" sel="6" val="0"/>
</file>

<file path=xl/ctrlProps/ctrlProp2.xml><?xml version="1.0" encoding="utf-8"?>
<formControlPr xmlns="http://schemas.microsoft.com/office/spreadsheetml/2009/9/main" objectType="Drop" dropLines="9" dropStyle="combo" dx="16" fmlaLink="SelDate" fmlaRange="ListOfDates" sel="2" val="0"/>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523875</xdr:colOff>
      <xdr:row>10</xdr:row>
      <xdr:rowOff>9525</xdr:rowOff>
    </xdr:from>
    <xdr:to>
      <xdr:col>6</xdr:col>
      <xdr:colOff>0</xdr:colOff>
      <xdr:row>15</xdr:row>
      <xdr:rowOff>66675</xdr:rowOff>
    </xdr:to>
    <xdr:sp macro="" textlink="">
      <xdr:nvSpPr>
        <xdr:cNvPr id="2" name="Rectangle 10"/>
        <xdr:cNvSpPr>
          <a:spLocks noChangeArrowheads="1"/>
        </xdr:cNvSpPr>
      </xdr:nvSpPr>
      <xdr:spPr bwMode="auto">
        <a:xfrm>
          <a:off x="5172075" y="1885950"/>
          <a:ext cx="1943100" cy="895350"/>
        </a:xfrm>
        <a:prstGeom prst="rect">
          <a:avLst/>
        </a:prstGeom>
        <a:noFill/>
        <a:ln w="19050">
          <a:solidFill>
            <a:srgbClr xmlns:mc="http://schemas.openxmlformats.org/markup-compatibility/2006" xmlns:a14="http://schemas.microsoft.com/office/drawing/2010/main" val="800000" mc:Ignorable="a14" a14:legacySpreadsheetColorIndex="37"/>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1</xdr:col>
      <xdr:colOff>0</xdr:colOff>
      <xdr:row>1</xdr:row>
      <xdr:rowOff>0</xdr:rowOff>
    </xdr:from>
    <xdr:to>
      <xdr:col>2</xdr:col>
      <xdr:colOff>95250</xdr:colOff>
      <xdr:row>4</xdr:row>
      <xdr:rowOff>1084</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742950" cy="742950"/>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561975</xdr:colOff>
          <xdr:row>6</xdr:row>
          <xdr:rowOff>9525</xdr:rowOff>
        </xdr:from>
        <xdr:to>
          <xdr:col>3</xdr:col>
          <xdr:colOff>438150</xdr:colOff>
          <xdr:row>7</xdr:row>
          <xdr:rowOff>9525</xdr:rowOff>
        </xdr:to>
        <xdr:sp macro="" textlink="">
          <xdr:nvSpPr>
            <xdr:cNvPr id="2049" name="Drop Down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7</xdr:row>
          <xdr:rowOff>19050</xdr:rowOff>
        </xdr:from>
        <xdr:to>
          <xdr:col>5</xdr:col>
          <xdr:colOff>19050</xdr:colOff>
          <xdr:row>8</xdr:row>
          <xdr:rowOff>19050</xdr:rowOff>
        </xdr:to>
        <xdr:sp macro="" textlink="">
          <xdr:nvSpPr>
            <xdr:cNvPr id="2050" name="Drop Down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704850</xdr:colOff>
          <xdr:row>11</xdr:row>
          <xdr:rowOff>47625</xdr:rowOff>
        </xdr:from>
        <xdr:to>
          <xdr:col>5</xdr:col>
          <xdr:colOff>1209675</xdr:colOff>
          <xdr:row>14</xdr:row>
          <xdr:rowOff>114300</xdr:rowOff>
        </xdr:to>
        <xdr:sp macro="" textlink="">
          <xdr:nvSpPr>
            <xdr:cNvPr id="2051" name="btnOK" hidden="1">
              <a:extLst>
                <a:ext uri="{63B3BB69-23CF-44E3-9099-C40C66FF867C}">
                  <a14:compatExt spid="_x0000_s2051"/>
                </a:ext>
              </a:extLst>
            </xdr:cNvPr>
            <xdr:cNvSpPr/>
          </xdr:nvSpPr>
          <xdr:spPr>
            <a:xfrm>
              <a:off x="0" y="0"/>
              <a:ext cx="0" cy="0"/>
            </a:xfrm>
            <a:prstGeom prst="rect">
              <a:avLst/>
            </a:prstGeom>
          </xdr:spPr>
          <xdr:txBody>
            <a:bodyPr vertOverflow="clip" wrap="square" lIns="27432" tIns="22860" rIns="27432" bIns="22860" anchor="ctr" upright="1"/>
            <a:lstStyle/>
            <a:p>
              <a:pPr algn="ctr" rtl="1">
                <a:defRPr sz="1000"/>
              </a:pPr>
              <a:r>
                <a:rPr lang="he-IL" sz="1000" b="1" i="0" u="none" strike="noStrike" baseline="0">
                  <a:solidFill>
                    <a:srgbClr val="800000"/>
                  </a:solidFill>
                  <a:latin typeface="Arial (Hebrew)"/>
                  <a:cs typeface="Arial (Hebrew)"/>
                </a:rPr>
                <a:t>אישור</a:t>
              </a:r>
            </a:p>
          </xdr:txBody>
        </xdr:sp>
        <xdr:clientData fPrintsWithSheet="0"/>
      </xdr:twoCellAnchor>
    </mc:Choice>
    <mc:Fallback/>
  </mc:AlternateContent>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7.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8.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9.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0.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1.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2.v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276"/>
  <sheetViews>
    <sheetView rightToLeft="1" workbookViewId="0"/>
  </sheetViews>
  <sheetFormatPr defaultRowHeight="14.25"/>
  <sheetData>
    <row r="1" spans="1:3">
      <c r="A1" s="1">
        <v>257863</v>
      </c>
      <c r="B1" s="47" t="s">
        <v>322</v>
      </c>
      <c r="C1" t="s">
        <v>394</v>
      </c>
    </row>
    <row r="2" spans="1:3">
      <c r="A2" s="1">
        <v>258433</v>
      </c>
      <c r="B2" s="47" t="s">
        <v>329</v>
      </c>
      <c r="C2" t="s">
        <v>401</v>
      </c>
    </row>
    <row r="3" spans="1:3">
      <c r="A3" s="1">
        <v>258434</v>
      </c>
      <c r="B3" s="47" t="s">
        <v>330</v>
      </c>
      <c r="C3" t="s">
        <v>402</v>
      </c>
    </row>
    <row r="4" spans="1:3">
      <c r="A4" s="1">
        <v>257863</v>
      </c>
      <c r="B4" s="47" t="s">
        <v>274</v>
      </c>
      <c r="C4" t="s">
        <v>346</v>
      </c>
    </row>
    <row r="5" spans="1:3">
      <c r="A5" s="1">
        <v>258433</v>
      </c>
      <c r="B5" s="47" t="s">
        <v>281</v>
      </c>
      <c r="C5" t="s">
        <v>353</v>
      </c>
    </row>
    <row r="6" spans="1:3">
      <c r="A6" s="1">
        <v>258434</v>
      </c>
      <c r="B6" s="47" t="s">
        <v>282</v>
      </c>
      <c r="C6" t="s">
        <v>354</v>
      </c>
    </row>
    <row r="7" spans="1:3">
      <c r="A7" s="1">
        <v>257863</v>
      </c>
      <c r="B7" s="47" t="s">
        <v>298</v>
      </c>
      <c r="C7" t="s">
        <v>370</v>
      </c>
    </row>
    <row r="8" spans="1:3">
      <c r="A8" s="1">
        <v>258433</v>
      </c>
      <c r="B8" s="47" t="s">
        <v>305</v>
      </c>
      <c r="C8" t="s">
        <v>377</v>
      </c>
    </row>
    <row r="9" spans="1:3">
      <c r="A9" s="1">
        <v>258434</v>
      </c>
      <c r="B9" s="47" t="s">
        <v>306</v>
      </c>
      <c r="C9" t="s">
        <v>378</v>
      </c>
    </row>
    <row r="10" spans="1:3">
      <c r="A10" s="1">
        <v>257864</v>
      </c>
      <c r="B10" s="47" t="s">
        <v>323</v>
      </c>
      <c r="C10" t="s">
        <v>395</v>
      </c>
    </row>
    <row r="11" spans="1:3">
      <c r="A11" s="1">
        <v>258435</v>
      </c>
      <c r="B11" s="47" t="s">
        <v>331</v>
      </c>
      <c r="C11" t="s">
        <v>403</v>
      </c>
    </row>
    <row r="12" spans="1:3">
      <c r="A12" s="1">
        <v>258436</v>
      </c>
      <c r="B12" s="47" t="s">
        <v>332</v>
      </c>
      <c r="C12" t="s">
        <v>404</v>
      </c>
    </row>
    <row r="13" spans="1:3">
      <c r="A13" s="1">
        <v>257864</v>
      </c>
      <c r="B13" s="47" t="s">
        <v>275</v>
      </c>
      <c r="C13" t="s">
        <v>347</v>
      </c>
    </row>
    <row r="14" spans="1:3">
      <c r="A14" s="1">
        <v>258435</v>
      </c>
      <c r="B14" s="47" t="s">
        <v>283</v>
      </c>
      <c r="C14" t="s">
        <v>355</v>
      </c>
    </row>
    <row r="15" spans="1:3">
      <c r="A15" s="1">
        <v>258436</v>
      </c>
      <c r="B15" s="47" t="s">
        <v>284</v>
      </c>
      <c r="C15" t="s">
        <v>356</v>
      </c>
    </row>
    <row r="16" spans="1:3">
      <c r="A16" s="1">
        <v>257864</v>
      </c>
      <c r="B16" s="47" t="s">
        <v>299</v>
      </c>
      <c r="C16" t="s">
        <v>371</v>
      </c>
    </row>
    <row r="17" spans="1:3">
      <c r="A17" s="1">
        <v>258435</v>
      </c>
      <c r="B17" s="47" t="s">
        <v>307</v>
      </c>
      <c r="C17" t="s">
        <v>379</v>
      </c>
    </row>
    <row r="18" spans="1:3">
      <c r="A18" s="1">
        <v>258436</v>
      </c>
      <c r="B18" s="47" t="s">
        <v>308</v>
      </c>
      <c r="C18" t="s">
        <v>380</v>
      </c>
    </row>
    <row r="19" spans="1:3">
      <c r="A19" s="1">
        <v>257865</v>
      </c>
      <c r="B19" s="47" t="s">
        <v>324</v>
      </c>
      <c r="C19" t="s">
        <v>396</v>
      </c>
    </row>
    <row r="20" spans="1:3">
      <c r="A20" s="1">
        <v>258437</v>
      </c>
      <c r="B20" s="47" t="s">
        <v>333</v>
      </c>
      <c r="C20" t="s">
        <v>405</v>
      </c>
    </row>
    <row r="21" spans="1:3">
      <c r="A21" s="1">
        <v>258438</v>
      </c>
      <c r="B21" s="47" t="s">
        <v>334</v>
      </c>
      <c r="C21" t="s">
        <v>406</v>
      </c>
    </row>
    <row r="22" spans="1:3">
      <c r="A22" s="1">
        <v>257865</v>
      </c>
      <c r="B22" s="47" t="s">
        <v>276</v>
      </c>
      <c r="C22" t="s">
        <v>348</v>
      </c>
    </row>
    <row r="23" spans="1:3">
      <c r="A23" s="1">
        <v>258437</v>
      </c>
      <c r="B23" s="47" t="s">
        <v>285</v>
      </c>
      <c r="C23" t="s">
        <v>357</v>
      </c>
    </row>
    <row r="24" spans="1:3">
      <c r="A24" s="1">
        <v>258438</v>
      </c>
      <c r="B24" s="47" t="s">
        <v>286</v>
      </c>
      <c r="C24" t="s">
        <v>358</v>
      </c>
    </row>
    <row r="25" spans="1:3">
      <c r="A25" s="1">
        <v>257865</v>
      </c>
      <c r="B25" s="47" t="s">
        <v>300</v>
      </c>
      <c r="C25" t="s">
        <v>372</v>
      </c>
    </row>
    <row r="26" spans="1:3">
      <c r="A26" s="1">
        <v>258437</v>
      </c>
      <c r="B26" s="47" t="s">
        <v>309</v>
      </c>
      <c r="C26" t="s">
        <v>381</v>
      </c>
    </row>
    <row r="27" spans="1:3">
      <c r="A27" s="1">
        <v>258438</v>
      </c>
      <c r="B27" s="47" t="s">
        <v>310</v>
      </c>
      <c r="C27" t="s">
        <v>382</v>
      </c>
    </row>
    <row r="28" spans="1:3">
      <c r="A28" s="1">
        <v>257866</v>
      </c>
      <c r="B28" s="47" t="s">
        <v>325</v>
      </c>
      <c r="C28" t="s">
        <v>397</v>
      </c>
    </row>
    <row r="29" spans="1:3">
      <c r="A29" s="1">
        <v>258439</v>
      </c>
      <c r="B29" s="47" t="s">
        <v>335</v>
      </c>
      <c r="C29" t="s">
        <v>407</v>
      </c>
    </row>
    <row r="30" spans="1:3">
      <c r="A30" s="1">
        <v>258440</v>
      </c>
      <c r="B30" s="47" t="s">
        <v>336</v>
      </c>
      <c r="C30" t="s">
        <v>408</v>
      </c>
    </row>
    <row r="31" spans="1:3">
      <c r="A31" s="1">
        <v>257866</v>
      </c>
      <c r="B31" s="47" t="s">
        <v>277</v>
      </c>
      <c r="C31" t="s">
        <v>349</v>
      </c>
    </row>
    <row r="32" spans="1:3">
      <c r="A32" s="1">
        <v>258439</v>
      </c>
      <c r="B32" s="47" t="s">
        <v>287</v>
      </c>
      <c r="C32" t="s">
        <v>359</v>
      </c>
    </row>
    <row r="33" spans="1:3">
      <c r="A33" s="1">
        <v>258440</v>
      </c>
      <c r="B33" s="47" t="s">
        <v>288</v>
      </c>
      <c r="C33" t="s">
        <v>360</v>
      </c>
    </row>
    <row r="34" spans="1:3">
      <c r="A34" s="1">
        <v>257866</v>
      </c>
      <c r="B34" s="47" t="s">
        <v>301</v>
      </c>
      <c r="C34" t="s">
        <v>373</v>
      </c>
    </row>
    <row r="35" spans="1:3">
      <c r="A35" s="1">
        <v>258439</v>
      </c>
      <c r="B35" s="47" t="s">
        <v>311</v>
      </c>
      <c r="C35" t="s">
        <v>383</v>
      </c>
    </row>
    <row r="36" spans="1:3">
      <c r="A36" s="1">
        <v>258440</v>
      </c>
      <c r="B36" s="47" t="s">
        <v>312</v>
      </c>
      <c r="C36" t="s">
        <v>384</v>
      </c>
    </row>
    <row r="37" spans="1:3">
      <c r="A37" s="1">
        <v>234534</v>
      </c>
      <c r="B37" s="47" t="s">
        <v>321</v>
      </c>
      <c r="C37" t="s">
        <v>393</v>
      </c>
    </row>
    <row r="38" spans="1:3">
      <c r="A38" s="1">
        <v>999999</v>
      </c>
      <c r="B38" s="47" t="s">
        <v>338</v>
      </c>
      <c r="C38" t="s">
        <v>410</v>
      </c>
    </row>
    <row r="39" spans="1:3">
      <c r="A39" s="1">
        <v>999999</v>
      </c>
      <c r="B39" s="47" t="s">
        <v>337</v>
      </c>
      <c r="C39" t="s">
        <v>409</v>
      </c>
    </row>
    <row r="40" spans="1:3">
      <c r="A40" s="1">
        <v>234534</v>
      </c>
      <c r="B40" s="47" t="s">
        <v>273</v>
      </c>
      <c r="C40" t="s">
        <v>345</v>
      </c>
    </row>
    <row r="41" spans="1:3">
      <c r="A41" s="1">
        <v>999999</v>
      </c>
      <c r="B41" s="47" t="s">
        <v>290</v>
      </c>
      <c r="C41" t="s">
        <v>362</v>
      </c>
    </row>
    <row r="42" spans="1:3">
      <c r="A42" s="1">
        <v>999999</v>
      </c>
      <c r="B42" s="47" t="s">
        <v>289</v>
      </c>
      <c r="C42" t="s">
        <v>361</v>
      </c>
    </row>
    <row r="43" spans="1:3">
      <c r="A43" s="1">
        <v>234534</v>
      </c>
      <c r="B43" s="47" t="s">
        <v>297</v>
      </c>
      <c r="C43" t="s">
        <v>369</v>
      </c>
    </row>
    <row r="44" spans="1:3">
      <c r="A44" s="1">
        <v>999999</v>
      </c>
      <c r="B44" s="47" t="s">
        <v>314</v>
      </c>
      <c r="C44" t="s">
        <v>386</v>
      </c>
    </row>
    <row r="45" spans="1:3">
      <c r="A45" s="1">
        <v>999999</v>
      </c>
      <c r="B45" s="47" t="s">
        <v>313</v>
      </c>
      <c r="C45" t="s">
        <v>385</v>
      </c>
    </row>
    <row r="46" spans="1:3">
      <c r="A46" s="1">
        <v>257868</v>
      </c>
      <c r="B46" s="47" t="s">
        <v>326</v>
      </c>
      <c r="C46" t="s">
        <v>398</v>
      </c>
    </row>
    <row r="47" spans="1:3">
      <c r="A47" s="1">
        <v>999999</v>
      </c>
      <c r="B47" s="47" t="s">
        <v>340</v>
      </c>
      <c r="C47" t="s">
        <v>412</v>
      </c>
    </row>
    <row r="48" spans="1:3">
      <c r="A48" s="1">
        <v>999999</v>
      </c>
      <c r="B48" s="47" t="s">
        <v>339</v>
      </c>
      <c r="C48" t="s">
        <v>411</v>
      </c>
    </row>
    <row r="49" spans="1:3">
      <c r="A49" s="1">
        <v>257868</v>
      </c>
      <c r="B49" s="47" t="s">
        <v>278</v>
      </c>
      <c r="C49" t="s">
        <v>350</v>
      </c>
    </row>
    <row r="50" spans="1:3">
      <c r="A50" s="1">
        <v>999999</v>
      </c>
      <c r="B50" s="47" t="s">
        <v>292</v>
      </c>
      <c r="C50" t="s">
        <v>364</v>
      </c>
    </row>
    <row r="51" spans="1:3">
      <c r="A51" s="1">
        <v>999999</v>
      </c>
      <c r="B51" s="47" t="s">
        <v>291</v>
      </c>
      <c r="C51" t="s">
        <v>363</v>
      </c>
    </row>
    <row r="52" spans="1:3">
      <c r="A52" s="1">
        <v>257868</v>
      </c>
      <c r="B52" s="47" t="s">
        <v>302</v>
      </c>
      <c r="C52" t="s">
        <v>374</v>
      </c>
    </row>
    <row r="53" spans="1:3">
      <c r="A53" s="1">
        <v>999999</v>
      </c>
      <c r="B53" s="47" t="s">
        <v>316</v>
      </c>
      <c r="C53" t="s">
        <v>388</v>
      </c>
    </row>
    <row r="54" spans="1:3">
      <c r="A54" s="1">
        <v>999999</v>
      </c>
      <c r="B54" s="47" t="s">
        <v>315</v>
      </c>
      <c r="C54" t="s">
        <v>387</v>
      </c>
    </row>
    <row r="55" spans="1:3">
      <c r="A55" s="1">
        <v>257869</v>
      </c>
      <c r="B55" s="47" t="s">
        <v>327</v>
      </c>
      <c r="C55" t="s">
        <v>399</v>
      </c>
    </row>
    <row r="56" spans="1:3">
      <c r="A56" s="1">
        <v>999999</v>
      </c>
      <c r="B56" s="47" t="s">
        <v>342</v>
      </c>
      <c r="C56" t="s">
        <v>414</v>
      </c>
    </row>
    <row r="57" spans="1:3">
      <c r="A57" s="1">
        <v>999999</v>
      </c>
      <c r="B57" s="47" t="s">
        <v>341</v>
      </c>
      <c r="C57" t="s">
        <v>413</v>
      </c>
    </row>
    <row r="58" spans="1:3">
      <c r="A58" s="1">
        <v>257869</v>
      </c>
      <c r="B58" s="47" t="s">
        <v>279</v>
      </c>
      <c r="C58" t="s">
        <v>351</v>
      </c>
    </row>
    <row r="59" spans="1:3">
      <c r="A59" s="1">
        <v>999999</v>
      </c>
      <c r="B59" s="47" t="s">
        <v>294</v>
      </c>
      <c r="C59" t="s">
        <v>366</v>
      </c>
    </row>
    <row r="60" spans="1:3">
      <c r="A60" s="1">
        <v>999999</v>
      </c>
      <c r="B60" s="47" t="s">
        <v>293</v>
      </c>
      <c r="C60" t="s">
        <v>365</v>
      </c>
    </row>
    <row r="61" spans="1:3">
      <c r="A61" s="1">
        <v>257869</v>
      </c>
      <c r="B61" s="47" t="s">
        <v>303</v>
      </c>
      <c r="C61" t="s">
        <v>375</v>
      </c>
    </row>
    <row r="62" spans="1:3">
      <c r="A62" s="1">
        <v>999999</v>
      </c>
      <c r="B62" s="47" t="s">
        <v>318</v>
      </c>
      <c r="C62" t="s">
        <v>390</v>
      </c>
    </row>
    <row r="63" spans="1:3">
      <c r="A63" s="1">
        <v>999999</v>
      </c>
      <c r="B63" s="47" t="s">
        <v>317</v>
      </c>
      <c r="C63" t="s">
        <v>389</v>
      </c>
    </row>
    <row r="64" spans="1:3">
      <c r="A64" s="1">
        <v>257870</v>
      </c>
      <c r="B64" s="47" t="s">
        <v>328</v>
      </c>
      <c r="C64" t="s">
        <v>400</v>
      </c>
    </row>
    <row r="65" spans="1:3">
      <c r="A65" s="1">
        <v>999999</v>
      </c>
      <c r="B65" s="47" t="s">
        <v>344</v>
      </c>
      <c r="C65" t="s">
        <v>416</v>
      </c>
    </row>
    <row r="66" spans="1:3">
      <c r="A66" s="1">
        <v>999999</v>
      </c>
      <c r="B66" s="47" t="s">
        <v>343</v>
      </c>
      <c r="C66" t="s">
        <v>415</v>
      </c>
    </row>
    <row r="67" spans="1:3">
      <c r="A67" s="1">
        <v>257870</v>
      </c>
      <c r="B67" s="47" t="s">
        <v>280</v>
      </c>
      <c r="C67" t="s">
        <v>352</v>
      </c>
    </row>
    <row r="68" spans="1:3">
      <c r="A68" s="1">
        <v>999999</v>
      </c>
      <c r="B68" s="47" t="s">
        <v>296</v>
      </c>
      <c r="C68" t="s">
        <v>368</v>
      </c>
    </row>
    <row r="69" spans="1:3">
      <c r="A69" s="1">
        <v>999999</v>
      </c>
      <c r="B69" s="47" t="s">
        <v>295</v>
      </c>
      <c r="C69" t="s">
        <v>367</v>
      </c>
    </row>
    <row r="70" spans="1:3">
      <c r="A70" s="1">
        <v>257870</v>
      </c>
      <c r="B70" s="47" t="s">
        <v>304</v>
      </c>
      <c r="C70" t="s">
        <v>376</v>
      </c>
    </row>
    <row r="71" spans="1:3">
      <c r="A71" s="1">
        <v>999999</v>
      </c>
      <c r="B71" s="47" t="s">
        <v>320</v>
      </c>
      <c r="C71" t="s">
        <v>392</v>
      </c>
    </row>
    <row r="72" spans="1:3">
      <c r="A72" s="1">
        <v>999999</v>
      </c>
      <c r="B72" s="47" t="s">
        <v>319</v>
      </c>
      <c r="C72" t="s">
        <v>391</v>
      </c>
    </row>
    <row r="73" spans="1:3">
      <c r="A73" s="1">
        <v>999999</v>
      </c>
      <c r="B73" s="47" t="s">
        <v>540</v>
      </c>
      <c r="C73" t="s">
        <v>666</v>
      </c>
    </row>
    <row r="74" spans="1:3">
      <c r="A74" s="1">
        <v>999999</v>
      </c>
      <c r="B74" s="47" t="s">
        <v>539</v>
      </c>
      <c r="C74" t="s">
        <v>665</v>
      </c>
    </row>
    <row r="75" spans="1:3">
      <c r="A75" s="1">
        <v>212404</v>
      </c>
      <c r="B75" s="47" t="s">
        <v>523</v>
      </c>
      <c r="C75" t="s">
        <v>649</v>
      </c>
    </row>
    <row r="76" spans="1:3">
      <c r="A76" s="1">
        <v>999999</v>
      </c>
      <c r="B76" s="47" t="s">
        <v>456</v>
      </c>
      <c r="C76" t="s">
        <v>582</v>
      </c>
    </row>
    <row r="77" spans="1:3">
      <c r="A77" s="1">
        <v>999999</v>
      </c>
      <c r="B77" s="47" t="s">
        <v>455</v>
      </c>
      <c r="C77" t="s">
        <v>581</v>
      </c>
    </row>
    <row r="78" spans="1:3">
      <c r="A78" s="1">
        <v>212404</v>
      </c>
      <c r="B78" s="47" t="s">
        <v>439</v>
      </c>
      <c r="C78" t="s">
        <v>565</v>
      </c>
    </row>
    <row r="79" spans="1:3">
      <c r="A79" s="1">
        <v>999999</v>
      </c>
      <c r="B79" s="47" t="s">
        <v>498</v>
      </c>
      <c r="C79" t="s">
        <v>624</v>
      </c>
    </row>
    <row r="80" spans="1:3">
      <c r="A80" s="1">
        <v>999999</v>
      </c>
      <c r="B80" s="47" t="s">
        <v>497</v>
      </c>
      <c r="C80" t="s">
        <v>623</v>
      </c>
    </row>
    <row r="81" spans="1:3">
      <c r="A81" s="1">
        <v>212404</v>
      </c>
      <c r="B81" s="47" t="s">
        <v>481</v>
      </c>
      <c r="C81" t="s">
        <v>607</v>
      </c>
    </row>
    <row r="82" spans="1:3">
      <c r="A82" s="1">
        <v>999999</v>
      </c>
      <c r="B82" s="47" t="s">
        <v>542</v>
      </c>
      <c r="C82" t="s">
        <v>668</v>
      </c>
    </row>
    <row r="83" spans="1:3">
      <c r="A83" s="1">
        <v>999999</v>
      </c>
      <c r="B83" s="47" t="s">
        <v>541</v>
      </c>
      <c r="C83" t="s">
        <v>667</v>
      </c>
    </row>
    <row r="84" spans="1:3">
      <c r="A84" s="1">
        <v>133450</v>
      </c>
      <c r="B84" s="47" t="s">
        <v>501</v>
      </c>
      <c r="C84" t="s">
        <v>627</v>
      </c>
    </row>
    <row r="85" spans="1:3">
      <c r="A85" s="1">
        <v>999999</v>
      </c>
      <c r="B85" s="47" t="s">
        <v>458</v>
      </c>
      <c r="C85" t="s">
        <v>584</v>
      </c>
    </row>
    <row r="86" spans="1:3">
      <c r="A86" s="1">
        <v>999999</v>
      </c>
      <c r="B86" s="47" t="s">
        <v>457</v>
      </c>
      <c r="C86" t="s">
        <v>583</v>
      </c>
    </row>
    <row r="87" spans="1:3">
      <c r="A87" s="1">
        <v>133450</v>
      </c>
      <c r="B87" s="47" t="s">
        <v>417</v>
      </c>
      <c r="C87" t="s">
        <v>543</v>
      </c>
    </row>
    <row r="88" spans="1:3">
      <c r="A88" s="1">
        <v>999999</v>
      </c>
      <c r="B88" s="47" t="s">
        <v>500</v>
      </c>
      <c r="C88" t="s">
        <v>626</v>
      </c>
    </row>
    <row r="89" spans="1:3">
      <c r="A89" s="1">
        <v>999999</v>
      </c>
      <c r="B89" s="47" t="s">
        <v>499</v>
      </c>
      <c r="C89" t="s">
        <v>625</v>
      </c>
    </row>
    <row r="90" spans="1:3">
      <c r="A90" s="1">
        <v>133450</v>
      </c>
      <c r="B90" s="47" t="s">
        <v>459</v>
      </c>
      <c r="C90" t="s">
        <v>585</v>
      </c>
    </row>
    <row r="91" spans="1:3">
      <c r="A91" s="1">
        <v>198435</v>
      </c>
      <c r="B91" s="47" t="s">
        <v>502</v>
      </c>
      <c r="C91" t="s">
        <v>628</v>
      </c>
    </row>
    <row r="92" spans="1:3">
      <c r="A92" s="1">
        <v>198436</v>
      </c>
      <c r="B92" s="47" t="s">
        <v>503</v>
      </c>
      <c r="C92" t="s">
        <v>629</v>
      </c>
    </row>
    <row r="93" spans="1:3">
      <c r="A93" s="1">
        <v>198437</v>
      </c>
      <c r="B93" s="47" t="s">
        <v>504</v>
      </c>
      <c r="C93" t="s">
        <v>630</v>
      </c>
    </row>
    <row r="94" spans="1:3">
      <c r="A94" s="1">
        <v>198435</v>
      </c>
      <c r="B94" s="47" t="s">
        <v>418</v>
      </c>
      <c r="C94" t="s">
        <v>544</v>
      </c>
    </row>
    <row r="95" spans="1:3">
      <c r="A95" s="1">
        <v>198436</v>
      </c>
      <c r="B95" s="47" t="s">
        <v>419</v>
      </c>
      <c r="C95" t="s">
        <v>545</v>
      </c>
    </row>
    <row r="96" spans="1:3">
      <c r="A96" s="1">
        <v>198437</v>
      </c>
      <c r="B96" s="47" t="s">
        <v>420</v>
      </c>
      <c r="C96" t="s">
        <v>546</v>
      </c>
    </row>
    <row r="97" spans="1:3">
      <c r="A97" s="1">
        <v>198435</v>
      </c>
      <c r="B97" s="47" t="s">
        <v>460</v>
      </c>
      <c r="C97" t="s">
        <v>586</v>
      </c>
    </row>
    <row r="98" spans="1:3">
      <c r="A98" s="1">
        <v>198436</v>
      </c>
      <c r="B98" s="47" t="s">
        <v>461</v>
      </c>
      <c r="C98" t="s">
        <v>587</v>
      </c>
    </row>
    <row r="99" spans="1:3">
      <c r="A99" s="1">
        <v>198437</v>
      </c>
      <c r="B99" s="47" t="s">
        <v>462</v>
      </c>
      <c r="C99" t="s">
        <v>588</v>
      </c>
    </row>
    <row r="100" spans="1:3">
      <c r="A100" s="1">
        <v>198438</v>
      </c>
      <c r="B100" s="47" t="s">
        <v>505</v>
      </c>
      <c r="C100" t="s">
        <v>631</v>
      </c>
    </row>
    <row r="101" spans="1:3">
      <c r="A101" s="1">
        <v>198439</v>
      </c>
      <c r="B101" s="47" t="s">
        <v>506</v>
      </c>
      <c r="C101" t="s">
        <v>632</v>
      </c>
    </row>
    <row r="102" spans="1:3">
      <c r="A102" s="1">
        <v>198440</v>
      </c>
      <c r="B102" s="47" t="s">
        <v>507</v>
      </c>
      <c r="C102" t="s">
        <v>633</v>
      </c>
    </row>
    <row r="103" spans="1:3">
      <c r="A103" s="1">
        <v>198438</v>
      </c>
      <c r="B103" s="47" t="s">
        <v>421</v>
      </c>
      <c r="C103" t="s">
        <v>547</v>
      </c>
    </row>
    <row r="104" spans="1:3">
      <c r="A104" s="1">
        <v>198439</v>
      </c>
      <c r="B104" s="47" t="s">
        <v>422</v>
      </c>
      <c r="C104" t="s">
        <v>548</v>
      </c>
    </row>
    <row r="105" spans="1:3">
      <c r="A105" s="1">
        <v>198440</v>
      </c>
      <c r="B105" s="47" t="s">
        <v>423</v>
      </c>
      <c r="C105" t="s">
        <v>549</v>
      </c>
    </row>
    <row r="106" spans="1:3">
      <c r="A106" s="1">
        <v>198438</v>
      </c>
      <c r="B106" s="47" t="s">
        <v>463</v>
      </c>
      <c r="C106" t="s">
        <v>589</v>
      </c>
    </row>
    <row r="107" spans="1:3">
      <c r="A107" s="1">
        <v>198439</v>
      </c>
      <c r="B107" s="47" t="s">
        <v>464</v>
      </c>
      <c r="C107" t="s">
        <v>590</v>
      </c>
    </row>
    <row r="108" spans="1:3">
      <c r="A108" s="1">
        <v>198440</v>
      </c>
      <c r="B108" s="47" t="s">
        <v>465</v>
      </c>
      <c r="C108" t="s">
        <v>591</v>
      </c>
    </row>
    <row r="109" spans="1:3">
      <c r="A109" s="1">
        <v>198441</v>
      </c>
      <c r="B109" s="47" t="s">
        <v>508</v>
      </c>
      <c r="C109" t="s">
        <v>634</v>
      </c>
    </row>
    <row r="110" spans="1:3">
      <c r="A110" s="1">
        <v>198442</v>
      </c>
      <c r="B110" s="47" t="s">
        <v>509</v>
      </c>
      <c r="C110" t="s">
        <v>635</v>
      </c>
    </row>
    <row r="111" spans="1:3">
      <c r="A111" s="1">
        <v>198443</v>
      </c>
      <c r="B111" s="47" t="s">
        <v>510</v>
      </c>
      <c r="C111" t="s">
        <v>636</v>
      </c>
    </row>
    <row r="112" spans="1:3">
      <c r="A112" s="1">
        <v>198441</v>
      </c>
      <c r="B112" s="47" t="s">
        <v>424</v>
      </c>
      <c r="C112" t="s">
        <v>550</v>
      </c>
    </row>
    <row r="113" spans="1:3">
      <c r="A113" s="1">
        <v>198442</v>
      </c>
      <c r="B113" s="47" t="s">
        <v>425</v>
      </c>
      <c r="C113" t="s">
        <v>551</v>
      </c>
    </row>
    <row r="114" spans="1:3">
      <c r="A114" s="1">
        <v>198443</v>
      </c>
      <c r="B114" s="47" t="s">
        <v>426</v>
      </c>
      <c r="C114" t="s">
        <v>552</v>
      </c>
    </row>
    <row r="115" spans="1:3">
      <c r="A115" s="1">
        <v>198441</v>
      </c>
      <c r="B115" s="47" t="s">
        <v>466</v>
      </c>
      <c r="C115" t="s">
        <v>592</v>
      </c>
    </row>
    <row r="116" spans="1:3">
      <c r="A116" s="1">
        <v>198442</v>
      </c>
      <c r="B116" s="47" t="s">
        <v>467</v>
      </c>
      <c r="C116" t="s">
        <v>593</v>
      </c>
    </row>
    <row r="117" spans="1:3">
      <c r="A117" s="1">
        <v>198443</v>
      </c>
      <c r="B117" s="47" t="s">
        <v>468</v>
      </c>
      <c r="C117" t="s">
        <v>594</v>
      </c>
    </row>
    <row r="118" spans="1:3">
      <c r="A118" s="1">
        <v>198444</v>
      </c>
      <c r="B118" s="47" t="s">
        <v>511</v>
      </c>
      <c r="C118" t="s">
        <v>637</v>
      </c>
    </row>
    <row r="119" spans="1:3">
      <c r="A119" s="1">
        <v>198445</v>
      </c>
      <c r="B119" s="47" t="s">
        <v>512</v>
      </c>
      <c r="C119" t="s">
        <v>638</v>
      </c>
    </row>
    <row r="120" spans="1:3">
      <c r="A120" s="1">
        <v>198446</v>
      </c>
      <c r="B120" s="47" t="s">
        <v>513</v>
      </c>
      <c r="C120" t="s">
        <v>639</v>
      </c>
    </row>
    <row r="121" spans="1:3">
      <c r="A121" s="1">
        <v>198444</v>
      </c>
      <c r="B121" s="47" t="s">
        <v>427</v>
      </c>
      <c r="C121" t="s">
        <v>553</v>
      </c>
    </row>
    <row r="122" spans="1:3">
      <c r="A122" s="1">
        <v>198445</v>
      </c>
      <c r="B122" s="47" t="s">
        <v>428</v>
      </c>
      <c r="C122" t="s">
        <v>554</v>
      </c>
    </row>
    <row r="123" spans="1:3">
      <c r="A123" s="1">
        <v>198446</v>
      </c>
      <c r="B123" s="47" t="s">
        <v>429</v>
      </c>
      <c r="C123" t="s">
        <v>555</v>
      </c>
    </row>
    <row r="124" spans="1:3">
      <c r="A124" s="1">
        <v>198444</v>
      </c>
      <c r="B124" s="47" t="s">
        <v>469</v>
      </c>
      <c r="C124" t="s">
        <v>595</v>
      </c>
    </row>
    <row r="125" spans="1:3">
      <c r="A125" s="1">
        <v>198445</v>
      </c>
      <c r="B125" s="47" t="s">
        <v>470</v>
      </c>
      <c r="C125" t="s">
        <v>596</v>
      </c>
    </row>
    <row r="126" spans="1:3">
      <c r="A126" s="1">
        <v>198446</v>
      </c>
      <c r="B126" s="47" t="s">
        <v>471</v>
      </c>
      <c r="C126" t="s">
        <v>597</v>
      </c>
    </row>
    <row r="127" spans="1:3">
      <c r="A127" s="1">
        <v>198447</v>
      </c>
      <c r="B127" s="47" t="s">
        <v>514</v>
      </c>
      <c r="C127" t="s">
        <v>640</v>
      </c>
    </row>
    <row r="128" spans="1:3">
      <c r="A128" s="1">
        <v>198448</v>
      </c>
      <c r="B128" s="47" t="s">
        <v>515</v>
      </c>
      <c r="C128" t="s">
        <v>641</v>
      </c>
    </row>
    <row r="129" spans="1:3">
      <c r="A129" s="1">
        <v>198449</v>
      </c>
      <c r="B129" s="47" t="s">
        <v>516</v>
      </c>
      <c r="C129" t="s">
        <v>642</v>
      </c>
    </row>
    <row r="130" spans="1:3">
      <c r="A130" s="1">
        <v>198447</v>
      </c>
      <c r="B130" s="47" t="s">
        <v>430</v>
      </c>
      <c r="C130" t="s">
        <v>556</v>
      </c>
    </row>
    <row r="131" spans="1:3">
      <c r="A131" s="1">
        <v>198448</v>
      </c>
      <c r="B131" s="47" t="s">
        <v>431</v>
      </c>
      <c r="C131" t="s">
        <v>557</v>
      </c>
    </row>
    <row r="132" spans="1:3">
      <c r="A132" s="1">
        <v>198449</v>
      </c>
      <c r="B132" s="47" t="s">
        <v>432</v>
      </c>
      <c r="C132" t="s">
        <v>558</v>
      </c>
    </row>
    <row r="133" spans="1:3">
      <c r="A133" s="1">
        <v>198447</v>
      </c>
      <c r="B133" s="47" t="s">
        <v>472</v>
      </c>
      <c r="C133" t="s">
        <v>598</v>
      </c>
    </row>
    <row r="134" spans="1:3">
      <c r="A134" s="1">
        <v>198448</v>
      </c>
      <c r="B134" s="47" t="s">
        <v>473</v>
      </c>
      <c r="C134" t="s">
        <v>599</v>
      </c>
    </row>
    <row r="135" spans="1:3">
      <c r="A135" s="1">
        <v>198449</v>
      </c>
      <c r="B135" s="47" t="s">
        <v>474</v>
      </c>
      <c r="C135" t="s">
        <v>600</v>
      </c>
    </row>
    <row r="136" spans="1:3">
      <c r="A136" s="1">
        <v>198450</v>
      </c>
      <c r="B136" s="47" t="s">
        <v>517</v>
      </c>
      <c r="C136" t="s">
        <v>643</v>
      </c>
    </row>
    <row r="137" spans="1:3">
      <c r="A137" s="1">
        <v>198451</v>
      </c>
      <c r="B137" s="47" t="s">
        <v>518</v>
      </c>
      <c r="C137" t="s">
        <v>644</v>
      </c>
    </row>
    <row r="138" spans="1:3">
      <c r="A138" s="1">
        <v>198452</v>
      </c>
      <c r="B138" s="47" t="s">
        <v>519</v>
      </c>
      <c r="C138" t="s">
        <v>645</v>
      </c>
    </row>
    <row r="139" spans="1:3">
      <c r="A139" s="1">
        <v>198450</v>
      </c>
      <c r="B139" s="47" t="s">
        <v>433</v>
      </c>
      <c r="C139" t="s">
        <v>559</v>
      </c>
    </row>
    <row r="140" spans="1:3">
      <c r="A140" s="1">
        <v>198451</v>
      </c>
      <c r="B140" s="47" t="s">
        <v>434</v>
      </c>
      <c r="C140" t="s">
        <v>560</v>
      </c>
    </row>
    <row r="141" spans="1:3">
      <c r="A141" s="1">
        <v>198452</v>
      </c>
      <c r="B141" s="47" t="s">
        <v>435</v>
      </c>
      <c r="C141" t="s">
        <v>561</v>
      </c>
    </row>
    <row r="142" spans="1:3">
      <c r="A142" s="1">
        <v>198450</v>
      </c>
      <c r="B142" s="47" t="s">
        <v>475</v>
      </c>
      <c r="C142" t="s">
        <v>601</v>
      </c>
    </row>
    <row r="143" spans="1:3">
      <c r="A143" s="1">
        <v>198451</v>
      </c>
      <c r="B143" s="47" t="s">
        <v>476</v>
      </c>
      <c r="C143" t="s">
        <v>602</v>
      </c>
    </row>
    <row r="144" spans="1:3">
      <c r="A144" s="1">
        <v>198452</v>
      </c>
      <c r="B144" s="47" t="s">
        <v>477</v>
      </c>
      <c r="C144" t="s">
        <v>603</v>
      </c>
    </row>
    <row r="145" spans="1:3">
      <c r="A145" s="1">
        <v>198453</v>
      </c>
      <c r="B145" s="47" t="s">
        <v>520</v>
      </c>
      <c r="C145" t="s">
        <v>646</v>
      </c>
    </row>
    <row r="146" spans="1:3">
      <c r="A146" s="1">
        <v>198454</v>
      </c>
      <c r="B146" s="47" t="s">
        <v>521</v>
      </c>
      <c r="C146" t="s">
        <v>647</v>
      </c>
    </row>
    <row r="147" spans="1:3">
      <c r="A147" s="1">
        <v>198455</v>
      </c>
      <c r="B147" s="47" t="s">
        <v>522</v>
      </c>
      <c r="C147" t="s">
        <v>648</v>
      </c>
    </row>
    <row r="148" spans="1:3">
      <c r="A148" s="1">
        <v>198453</v>
      </c>
      <c r="B148" s="47" t="s">
        <v>436</v>
      </c>
      <c r="C148" t="s">
        <v>562</v>
      </c>
    </row>
    <row r="149" spans="1:3">
      <c r="A149" s="1">
        <v>198454</v>
      </c>
      <c r="B149" s="47" t="s">
        <v>437</v>
      </c>
      <c r="C149" t="s">
        <v>563</v>
      </c>
    </row>
    <row r="150" spans="1:3">
      <c r="A150" s="1">
        <v>198455</v>
      </c>
      <c r="B150" s="47" t="s">
        <v>438</v>
      </c>
      <c r="C150" t="s">
        <v>564</v>
      </c>
    </row>
    <row r="151" spans="1:3">
      <c r="A151" s="1">
        <v>198453</v>
      </c>
      <c r="B151" s="47" t="s">
        <v>478</v>
      </c>
      <c r="C151" t="s">
        <v>604</v>
      </c>
    </row>
    <row r="152" spans="1:3">
      <c r="A152" s="1">
        <v>198454</v>
      </c>
      <c r="B152" s="47" t="s">
        <v>479</v>
      </c>
      <c r="C152" t="s">
        <v>605</v>
      </c>
    </row>
    <row r="153" spans="1:3">
      <c r="A153" s="1">
        <v>198455</v>
      </c>
      <c r="B153" s="47" t="s">
        <v>480</v>
      </c>
      <c r="C153" t="s">
        <v>606</v>
      </c>
    </row>
    <row r="154" spans="1:3">
      <c r="A154" s="1">
        <v>228332</v>
      </c>
      <c r="B154" s="47" t="s">
        <v>524</v>
      </c>
      <c r="C154" t="s">
        <v>650</v>
      </c>
    </row>
    <row r="155" spans="1:3">
      <c r="A155" s="1">
        <v>228333</v>
      </c>
      <c r="B155" s="47" t="s">
        <v>525</v>
      </c>
      <c r="C155" t="s">
        <v>651</v>
      </c>
    </row>
    <row r="156" spans="1:3">
      <c r="A156" s="1">
        <v>228334</v>
      </c>
      <c r="B156" s="47" t="s">
        <v>526</v>
      </c>
      <c r="C156" t="s">
        <v>652</v>
      </c>
    </row>
    <row r="157" spans="1:3">
      <c r="A157" s="1">
        <v>228332</v>
      </c>
      <c r="B157" s="47" t="s">
        <v>440</v>
      </c>
      <c r="C157" t="s">
        <v>566</v>
      </c>
    </row>
    <row r="158" spans="1:3">
      <c r="A158" s="1">
        <v>228333</v>
      </c>
      <c r="B158" s="47" t="s">
        <v>441</v>
      </c>
      <c r="C158" t="s">
        <v>567</v>
      </c>
    </row>
    <row r="159" spans="1:3">
      <c r="A159" s="1">
        <v>228334</v>
      </c>
      <c r="B159" s="47" t="s">
        <v>442</v>
      </c>
      <c r="C159" t="s">
        <v>568</v>
      </c>
    </row>
    <row r="160" spans="1:3">
      <c r="A160" s="1">
        <v>228332</v>
      </c>
      <c r="B160" s="47" t="s">
        <v>482</v>
      </c>
      <c r="C160" t="s">
        <v>608</v>
      </c>
    </row>
    <row r="161" spans="1:3">
      <c r="A161" s="1">
        <v>228333</v>
      </c>
      <c r="B161" s="47" t="s">
        <v>483</v>
      </c>
      <c r="C161" t="s">
        <v>609</v>
      </c>
    </row>
    <row r="162" spans="1:3">
      <c r="A162" s="1">
        <v>228334</v>
      </c>
      <c r="B162" s="47" t="s">
        <v>484</v>
      </c>
      <c r="C162" t="s">
        <v>610</v>
      </c>
    </row>
    <row r="163" spans="1:3">
      <c r="A163" s="1">
        <v>228335</v>
      </c>
      <c r="B163" s="47" t="s">
        <v>527</v>
      </c>
      <c r="C163" t="s">
        <v>653</v>
      </c>
    </row>
    <row r="164" spans="1:3">
      <c r="A164" s="1">
        <v>228336</v>
      </c>
      <c r="B164" s="47" t="s">
        <v>528</v>
      </c>
      <c r="C164" t="s">
        <v>654</v>
      </c>
    </row>
    <row r="165" spans="1:3">
      <c r="A165" s="1">
        <v>228337</v>
      </c>
      <c r="B165" s="47" t="s">
        <v>529</v>
      </c>
      <c r="C165" t="s">
        <v>655</v>
      </c>
    </row>
    <row r="166" spans="1:3">
      <c r="A166" s="1">
        <v>228335</v>
      </c>
      <c r="B166" s="47" t="s">
        <v>443</v>
      </c>
      <c r="C166" t="s">
        <v>569</v>
      </c>
    </row>
    <row r="167" spans="1:3">
      <c r="A167" s="1">
        <v>228336</v>
      </c>
      <c r="B167" s="47" t="s">
        <v>444</v>
      </c>
      <c r="C167" t="s">
        <v>570</v>
      </c>
    </row>
    <row r="168" spans="1:3">
      <c r="A168" s="1">
        <v>228337</v>
      </c>
      <c r="B168" s="47" t="s">
        <v>445</v>
      </c>
      <c r="C168" t="s">
        <v>571</v>
      </c>
    </row>
    <row r="169" spans="1:3">
      <c r="A169" s="1">
        <v>228335</v>
      </c>
      <c r="B169" s="47" t="s">
        <v>485</v>
      </c>
      <c r="C169" t="s">
        <v>611</v>
      </c>
    </row>
    <row r="170" spans="1:3">
      <c r="A170" s="1">
        <v>228336</v>
      </c>
      <c r="B170" s="47" t="s">
        <v>486</v>
      </c>
      <c r="C170" t="s">
        <v>612</v>
      </c>
    </row>
    <row r="171" spans="1:3">
      <c r="A171" s="1">
        <v>228337</v>
      </c>
      <c r="B171" s="47" t="s">
        <v>487</v>
      </c>
      <c r="C171" t="s">
        <v>613</v>
      </c>
    </row>
    <row r="172" spans="1:3">
      <c r="A172" s="1">
        <v>228338</v>
      </c>
      <c r="B172" s="47" t="s">
        <v>530</v>
      </c>
      <c r="C172" t="s">
        <v>656</v>
      </c>
    </row>
    <row r="173" spans="1:3">
      <c r="A173" s="1">
        <v>228339</v>
      </c>
      <c r="B173" s="47" t="s">
        <v>531</v>
      </c>
      <c r="C173" t="s">
        <v>657</v>
      </c>
    </row>
    <row r="174" spans="1:3">
      <c r="A174" s="1">
        <v>228340</v>
      </c>
      <c r="B174" s="47" t="s">
        <v>532</v>
      </c>
      <c r="C174" t="s">
        <v>658</v>
      </c>
    </row>
    <row r="175" spans="1:3">
      <c r="A175" s="1">
        <v>228338</v>
      </c>
      <c r="B175" s="47" t="s">
        <v>446</v>
      </c>
      <c r="C175" t="s">
        <v>572</v>
      </c>
    </row>
    <row r="176" spans="1:3">
      <c r="A176" s="1">
        <v>228339</v>
      </c>
      <c r="B176" s="47" t="s">
        <v>447</v>
      </c>
      <c r="C176" t="s">
        <v>573</v>
      </c>
    </row>
    <row r="177" spans="1:3">
      <c r="A177" s="1">
        <v>228340</v>
      </c>
      <c r="B177" s="47" t="s">
        <v>448</v>
      </c>
      <c r="C177" t="s">
        <v>574</v>
      </c>
    </row>
    <row r="178" spans="1:3">
      <c r="A178" s="1">
        <v>228338</v>
      </c>
      <c r="B178" s="47" t="s">
        <v>488</v>
      </c>
      <c r="C178" t="s">
        <v>614</v>
      </c>
    </row>
    <row r="179" spans="1:3">
      <c r="A179" s="1">
        <v>228339</v>
      </c>
      <c r="B179" s="47" t="s">
        <v>489</v>
      </c>
      <c r="C179" t="s">
        <v>615</v>
      </c>
    </row>
    <row r="180" spans="1:3">
      <c r="A180" s="1">
        <v>228340</v>
      </c>
      <c r="B180" s="47" t="s">
        <v>490</v>
      </c>
      <c r="C180" t="s">
        <v>616</v>
      </c>
    </row>
    <row r="181" spans="1:3">
      <c r="A181" s="1">
        <v>228341</v>
      </c>
      <c r="B181" s="47" t="s">
        <v>533</v>
      </c>
      <c r="C181" t="s">
        <v>659</v>
      </c>
    </row>
    <row r="182" spans="1:3">
      <c r="A182" s="1">
        <v>228342</v>
      </c>
      <c r="B182" s="47" t="s">
        <v>534</v>
      </c>
      <c r="C182" t="s">
        <v>660</v>
      </c>
    </row>
    <row r="183" spans="1:3">
      <c r="A183" s="1">
        <v>228343</v>
      </c>
      <c r="B183" s="47" t="s">
        <v>535</v>
      </c>
      <c r="C183" t="s">
        <v>661</v>
      </c>
    </row>
    <row r="184" spans="1:3">
      <c r="A184" s="1">
        <v>228341</v>
      </c>
      <c r="B184" s="47" t="s">
        <v>449</v>
      </c>
      <c r="C184" t="s">
        <v>575</v>
      </c>
    </row>
    <row r="185" spans="1:3">
      <c r="A185" s="1">
        <v>228342</v>
      </c>
      <c r="B185" s="47" t="s">
        <v>450</v>
      </c>
      <c r="C185" t="s">
        <v>576</v>
      </c>
    </row>
    <row r="186" spans="1:3">
      <c r="A186" s="1">
        <v>228343</v>
      </c>
      <c r="B186" s="47" t="s">
        <v>451</v>
      </c>
      <c r="C186" t="s">
        <v>577</v>
      </c>
    </row>
    <row r="187" spans="1:3">
      <c r="A187" s="1">
        <v>228341</v>
      </c>
      <c r="B187" s="47" t="s">
        <v>491</v>
      </c>
      <c r="C187" t="s">
        <v>617</v>
      </c>
    </row>
    <row r="188" spans="1:3">
      <c r="A188" s="1">
        <v>228342</v>
      </c>
      <c r="B188" s="47" t="s">
        <v>492</v>
      </c>
      <c r="C188" t="s">
        <v>618</v>
      </c>
    </row>
    <row r="189" spans="1:3">
      <c r="A189" s="1">
        <v>228343</v>
      </c>
      <c r="B189" s="47" t="s">
        <v>493</v>
      </c>
      <c r="C189" t="s">
        <v>619</v>
      </c>
    </row>
    <row r="190" spans="1:3">
      <c r="A190" s="1">
        <v>228344</v>
      </c>
      <c r="B190" s="47" t="s">
        <v>536</v>
      </c>
      <c r="C190" t="s">
        <v>662</v>
      </c>
    </row>
    <row r="191" spans="1:3">
      <c r="A191" s="1">
        <v>228345</v>
      </c>
      <c r="B191" s="47" t="s">
        <v>537</v>
      </c>
      <c r="C191" t="s">
        <v>663</v>
      </c>
    </row>
    <row r="192" spans="1:3">
      <c r="A192" s="1">
        <v>228346</v>
      </c>
      <c r="B192" s="47" t="s">
        <v>538</v>
      </c>
      <c r="C192" t="s">
        <v>664</v>
      </c>
    </row>
    <row r="193" spans="1:3">
      <c r="A193" s="1">
        <v>228344</v>
      </c>
      <c r="B193" s="47" t="s">
        <v>452</v>
      </c>
      <c r="C193" t="s">
        <v>578</v>
      </c>
    </row>
    <row r="194" spans="1:3">
      <c r="A194" s="1">
        <v>228345</v>
      </c>
      <c r="B194" s="47" t="s">
        <v>453</v>
      </c>
      <c r="C194" t="s">
        <v>579</v>
      </c>
    </row>
    <row r="195" spans="1:3">
      <c r="A195" s="1">
        <v>228346</v>
      </c>
      <c r="B195" s="47" t="s">
        <v>454</v>
      </c>
      <c r="C195" t="s">
        <v>580</v>
      </c>
    </row>
    <row r="196" spans="1:3">
      <c r="A196" s="1">
        <v>228344</v>
      </c>
      <c r="B196" s="47" t="s">
        <v>494</v>
      </c>
      <c r="C196" t="s">
        <v>620</v>
      </c>
    </row>
    <row r="197" spans="1:3">
      <c r="A197" s="1">
        <v>228345</v>
      </c>
      <c r="B197" s="47" t="s">
        <v>495</v>
      </c>
      <c r="C197" t="s">
        <v>621</v>
      </c>
    </row>
    <row r="198" spans="1:3">
      <c r="A198" s="1">
        <v>228346</v>
      </c>
      <c r="B198" s="47" t="s">
        <v>496</v>
      </c>
      <c r="C198" t="s">
        <v>622</v>
      </c>
    </row>
    <row r="199" spans="1:3">
      <c r="A199" s="1">
        <v>198309</v>
      </c>
      <c r="B199" s="47" t="s">
        <v>769</v>
      </c>
      <c r="C199" t="s">
        <v>919</v>
      </c>
    </row>
    <row r="200" spans="1:3">
      <c r="A200" s="1">
        <v>198310</v>
      </c>
      <c r="B200" s="47" t="s">
        <v>770</v>
      </c>
      <c r="C200" t="s">
        <v>920</v>
      </c>
    </row>
    <row r="201" spans="1:3">
      <c r="A201" s="1">
        <v>198311</v>
      </c>
      <c r="B201" s="47" t="s">
        <v>771</v>
      </c>
      <c r="C201" t="s">
        <v>921</v>
      </c>
    </row>
    <row r="202" spans="1:3">
      <c r="A202" s="1">
        <v>198312</v>
      </c>
      <c r="B202" s="47" t="s">
        <v>772</v>
      </c>
      <c r="C202" t="s">
        <v>922</v>
      </c>
    </row>
    <row r="203" spans="1:3">
      <c r="A203" s="1">
        <v>198313</v>
      </c>
      <c r="B203" s="47" t="s">
        <v>773</v>
      </c>
      <c r="C203" t="s">
        <v>923</v>
      </c>
    </row>
    <row r="204" spans="1:3">
      <c r="A204" s="1">
        <v>198309</v>
      </c>
      <c r="B204" s="47" t="s">
        <v>669</v>
      </c>
      <c r="C204" t="s">
        <v>819</v>
      </c>
    </row>
    <row r="205" spans="1:3">
      <c r="A205" s="1">
        <v>198310</v>
      </c>
      <c r="B205" s="47" t="s">
        <v>670</v>
      </c>
      <c r="C205" t="s">
        <v>820</v>
      </c>
    </row>
    <row r="206" spans="1:3">
      <c r="A206" s="1">
        <v>198311</v>
      </c>
      <c r="B206" s="47" t="s">
        <v>671</v>
      </c>
      <c r="C206" t="s">
        <v>821</v>
      </c>
    </row>
    <row r="207" spans="1:3">
      <c r="A207" s="1">
        <v>198312</v>
      </c>
      <c r="B207" s="47" t="s">
        <v>672</v>
      </c>
      <c r="C207" t="s">
        <v>822</v>
      </c>
    </row>
    <row r="208" spans="1:3">
      <c r="A208" s="1">
        <v>198313</v>
      </c>
      <c r="B208" s="47" t="s">
        <v>673</v>
      </c>
      <c r="C208" t="s">
        <v>823</v>
      </c>
    </row>
    <row r="209" spans="1:3">
      <c r="A209" s="1">
        <v>198309</v>
      </c>
      <c r="B209" s="47" t="s">
        <v>719</v>
      </c>
      <c r="C209" t="s">
        <v>869</v>
      </c>
    </row>
    <row r="210" spans="1:3">
      <c r="A210" s="1">
        <v>198310</v>
      </c>
      <c r="B210" s="47" t="s">
        <v>720</v>
      </c>
      <c r="C210" t="s">
        <v>870</v>
      </c>
    </row>
    <row r="211" spans="1:3">
      <c r="A211" s="1">
        <v>198311</v>
      </c>
      <c r="B211" s="47" t="s">
        <v>721</v>
      </c>
      <c r="C211" t="s">
        <v>871</v>
      </c>
    </row>
    <row r="212" spans="1:3">
      <c r="A212" s="1">
        <v>198312</v>
      </c>
      <c r="B212" s="47" t="s">
        <v>722</v>
      </c>
      <c r="C212" t="s">
        <v>872</v>
      </c>
    </row>
    <row r="213" spans="1:3">
      <c r="A213" s="1">
        <v>198313</v>
      </c>
      <c r="B213" s="47" t="s">
        <v>723</v>
      </c>
      <c r="C213" t="s">
        <v>873</v>
      </c>
    </row>
    <row r="214" spans="1:3">
      <c r="A214" s="1">
        <v>198314</v>
      </c>
      <c r="B214" s="47" t="s">
        <v>774</v>
      </c>
      <c r="C214" t="s">
        <v>924</v>
      </c>
    </row>
    <row r="215" spans="1:3">
      <c r="A215" s="1">
        <v>198315</v>
      </c>
      <c r="B215" s="47" t="s">
        <v>775</v>
      </c>
      <c r="C215" t="s">
        <v>925</v>
      </c>
    </row>
    <row r="216" spans="1:3">
      <c r="A216" s="1">
        <v>198316</v>
      </c>
      <c r="B216" s="47" t="s">
        <v>776</v>
      </c>
      <c r="C216" t="s">
        <v>926</v>
      </c>
    </row>
    <row r="217" spans="1:3">
      <c r="A217" s="1">
        <v>198317</v>
      </c>
      <c r="B217" s="47" t="s">
        <v>777</v>
      </c>
      <c r="C217" t="s">
        <v>927</v>
      </c>
    </row>
    <row r="218" spans="1:3">
      <c r="A218" s="1">
        <v>198318</v>
      </c>
      <c r="B218" s="47" t="s">
        <v>778</v>
      </c>
      <c r="C218" t="s">
        <v>928</v>
      </c>
    </row>
    <row r="219" spans="1:3">
      <c r="A219" s="1">
        <v>198314</v>
      </c>
      <c r="B219" s="47" t="s">
        <v>674</v>
      </c>
      <c r="C219" t="s">
        <v>824</v>
      </c>
    </row>
    <row r="220" spans="1:3">
      <c r="A220" s="1">
        <v>198315</v>
      </c>
      <c r="B220" s="47" t="s">
        <v>675</v>
      </c>
      <c r="C220" t="s">
        <v>825</v>
      </c>
    </row>
    <row r="221" spans="1:3">
      <c r="A221" s="1">
        <v>198316</v>
      </c>
      <c r="B221" s="47" t="s">
        <v>676</v>
      </c>
      <c r="C221" t="s">
        <v>826</v>
      </c>
    </row>
    <row r="222" spans="1:3">
      <c r="A222" s="1">
        <v>198317</v>
      </c>
      <c r="B222" s="47" t="s">
        <v>677</v>
      </c>
      <c r="C222" t="s">
        <v>827</v>
      </c>
    </row>
    <row r="223" spans="1:3">
      <c r="A223" s="1">
        <v>198318</v>
      </c>
      <c r="B223" s="47" t="s">
        <v>678</v>
      </c>
      <c r="C223" t="s">
        <v>828</v>
      </c>
    </row>
    <row r="224" spans="1:3">
      <c r="A224" s="1">
        <v>198314</v>
      </c>
      <c r="B224" s="47" t="s">
        <v>724</v>
      </c>
      <c r="C224" t="s">
        <v>874</v>
      </c>
    </row>
    <row r="225" spans="1:3">
      <c r="A225" s="1">
        <v>198315</v>
      </c>
      <c r="B225" s="47" t="s">
        <v>725</v>
      </c>
      <c r="C225" t="s">
        <v>875</v>
      </c>
    </row>
    <row r="226" spans="1:3">
      <c r="A226" s="1">
        <v>198316</v>
      </c>
      <c r="B226" s="47" t="s">
        <v>726</v>
      </c>
      <c r="C226" t="s">
        <v>876</v>
      </c>
    </row>
    <row r="227" spans="1:3">
      <c r="A227" s="1">
        <v>198317</v>
      </c>
      <c r="B227" s="47" t="s">
        <v>727</v>
      </c>
      <c r="C227" t="s">
        <v>877</v>
      </c>
    </row>
    <row r="228" spans="1:3">
      <c r="A228" s="1">
        <v>198318</v>
      </c>
      <c r="B228" s="47" t="s">
        <v>728</v>
      </c>
      <c r="C228" t="s">
        <v>878</v>
      </c>
    </row>
    <row r="229" spans="1:3">
      <c r="A229" s="1">
        <v>198319</v>
      </c>
      <c r="B229" s="47" t="s">
        <v>779</v>
      </c>
      <c r="C229" t="s">
        <v>929</v>
      </c>
    </row>
    <row r="230" spans="1:3">
      <c r="A230" s="1">
        <v>198320</v>
      </c>
      <c r="B230" s="47" t="s">
        <v>780</v>
      </c>
      <c r="C230" t="s">
        <v>930</v>
      </c>
    </row>
    <row r="231" spans="1:3">
      <c r="A231" s="1">
        <v>198321</v>
      </c>
      <c r="B231" s="47" t="s">
        <v>781</v>
      </c>
      <c r="C231" t="s">
        <v>931</v>
      </c>
    </row>
    <row r="232" spans="1:3">
      <c r="A232" s="1">
        <v>198322</v>
      </c>
      <c r="B232" s="47" t="s">
        <v>782</v>
      </c>
      <c r="C232" t="s">
        <v>932</v>
      </c>
    </row>
    <row r="233" spans="1:3">
      <c r="A233" s="1">
        <v>198323</v>
      </c>
      <c r="B233" s="47" t="s">
        <v>783</v>
      </c>
      <c r="C233" t="s">
        <v>933</v>
      </c>
    </row>
    <row r="234" spans="1:3">
      <c r="A234" s="1">
        <v>198319</v>
      </c>
      <c r="B234" s="47" t="s">
        <v>679</v>
      </c>
      <c r="C234" t="s">
        <v>829</v>
      </c>
    </row>
    <row r="235" spans="1:3">
      <c r="A235" s="1">
        <v>198320</v>
      </c>
      <c r="B235" s="47" t="s">
        <v>680</v>
      </c>
      <c r="C235" t="s">
        <v>830</v>
      </c>
    </row>
    <row r="236" spans="1:3">
      <c r="A236" s="1">
        <v>198321</v>
      </c>
      <c r="B236" s="47" t="s">
        <v>681</v>
      </c>
      <c r="C236" t="s">
        <v>831</v>
      </c>
    </row>
    <row r="237" spans="1:3">
      <c r="A237" s="1">
        <v>198322</v>
      </c>
      <c r="B237" s="47" t="s">
        <v>682</v>
      </c>
      <c r="C237" t="s">
        <v>832</v>
      </c>
    </row>
    <row r="238" spans="1:3">
      <c r="A238" s="1">
        <v>198323</v>
      </c>
      <c r="B238" s="47" t="s">
        <v>683</v>
      </c>
      <c r="C238" t="s">
        <v>833</v>
      </c>
    </row>
    <row r="239" spans="1:3">
      <c r="A239" s="1">
        <v>198319</v>
      </c>
      <c r="B239" s="47" t="s">
        <v>729</v>
      </c>
      <c r="C239" t="s">
        <v>879</v>
      </c>
    </row>
    <row r="240" spans="1:3">
      <c r="A240" s="1">
        <v>198320</v>
      </c>
      <c r="B240" s="47" t="s">
        <v>730</v>
      </c>
      <c r="C240" t="s">
        <v>880</v>
      </c>
    </row>
    <row r="241" spans="1:3">
      <c r="A241" s="1">
        <v>198321</v>
      </c>
      <c r="B241" s="47" t="s">
        <v>731</v>
      </c>
      <c r="C241" t="s">
        <v>881</v>
      </c>
    </row>
    <row r="242" spans="1:3">
      <c r="A242" s="1">
        <v>198322</v>
      </c>
      <c r="B242" s="47" t="s">
        <v>732</v>
      </c>
      <c r="C242" t="s">
        <v>882</v>
      </c>
    </row>
    <row r="243" spans="1:3">
      <c r="A243" s="1">
        <v>198323</v>
      </c>
      <c r="B243" s="47" t="s">
        <v>733</v>
      </c>
      <c r="C243" t="s">
        <v>883</v>
      </c>
    </row>
    <row r="244" spans="1:3">
      <c r="A244" s="1">
        <v>198324</v>
      </c>
      <c r="B244" s="47" t="s">
        <v>784</v>
      </c>
      <c r="C244" t="s">
        <v>934</v>
      </c>
    </row>
    <row r="245" spans="1:3">
      <c r="A245" s="1">
        <v>198325</v>
      </c>
      <c r="B245" s="47" t="s">
        <v>785</v>
      </c>
      <c r="C245" t="s">
        <v>935</v>
      </c>
    </row>
    <row r="246" spans="1:3">
      <c r="A246" s="1">
        <v>198326</v>
      </c>
      <c r="B246" s="47" t="s">
        <v>786</v>
      </c>
      <c r="C246" t="s">
        <v>936</v>
      </c>
    </row>
    <row r="247" spans="1:3">
      <c r="A247" s="1">
        <v>198327</v>
      </c>
      <c r="B247" s="47" t="s">
        <v>787</v>
      </c>
      <c r="C247" t="s">
        <v>937</v>
      </c>
    </row>
    <row r="248" spans="1:3">
      <c r="A248" s="1">
        <v>198328</v>
      </c>
      <c r="B248" s="47" t="s">
        <v>788</v>
      </c>
      <c r="C248" t="s">
        <v>938</v>
      </c>
    </row>
    <row r="249" spans="1:3">
      <c r="A249" s="1">
        <v>198324</v>
      </c>
      <c r="B249" s="47" t="s">
        <v>684</v>
      </c>
      <c r="C249" t="s">
        <v>834</v>
      </c>
    </row>
    <row r="250" spans="1:3">
      <c r="A250" s="1">
        <v>198325</v>
      </c>
      <c r="B250" s="47" t="s">
        <v>685</v>
      </c>
      <c r="C250" t="s">
        <v>835</v>
      </c>
    </row>
    <row r="251" spans="1:3">
      <c r="A251" s="1">
        <v>198326</v>
      </c>
      <c r="B251" s="47" t="s">
        <v>686</v>
      </c>
      <c r="C251" t="s">
        <v>836</v>
      </c>
    </row>
    <row r="252" spans="1:3">
      <c r="A252" s="1">
        <v>198327</v>
      </c>
      <c r="B252" s="47" t="s">
        <v>687</v>
      </c>
      <c r="C252" t="s">
        <v>837</v>
      </c>
    </row>
    <row r="253" spans="1:3">
      <c r="A253" s="1">
        <v>198328</v>
      </c>
      <c r="B253" s="47" t="s">
        <v>688</v>
      </c>
      <c r="C253" t="s">
        <v>838</v>
      </c>
    </row>
    <row r="254" spans="1:3">
      <c r="A254" s="1">
        <v>198324</v>
      </c>
      <c r="B254" s="47" t="s">
        <v>734</v>
      </c>
      <c r="C254" t="s">
        <v>884</v>
      </c>
    </row>
    <row r="255" spans="1:3">
      <c r="A255" s="1">
        <v>198325</v>
      </c>
      <c r="B255" s="47" t="s">
        <v>735</v>
      </c>
      <c r="C255" t="s">
        <v>885</v>
      </c>
    </row>
    <row r="256" spans="1:3">
      <c r="A256" s="1">
        <v>198326</v>
      </c>
      <c r="B256" s="47" t="s">
        <v>736</v>
      </c>
      <c r="C256" t="s">
        <v>886</v>
      </c>
    </row>
    <row r="257" spans="1:3">
      <c r="A257" s="1">
        <v>198327</v>
      </c>
      <c r="B257" s="47" t="s">
        <v>737</v>
      </c>
      <c r="C257" t="s">
        <v>887</v>
      </c>
    </row>
    <row r="258" spans="1:3">
      <c r="A258" s="1">
        <v>198328</v>
      </c>
      <c r="B258" s="47" t="s">
        <v>738</v>
      </c>
      <c r="C258" t="s">
        <v>888</v>
      </c>
    </row>
    <row r="259" spans="1:3">
      <c r="A259" s="1">
        <v>198329</v>
      </c>
      <c r="B259" s="47" t="s">
        <v>789</v>
      </c>
      <c r="C259" t="s">
        <v>939</v>
      </c>
    </row>
    <row r="260" spans="1:3">
      <c r="A260" s="1">
        <v>198330</v>
      </c>
      <c r="B260" s="47" t="s">
        <v>790</v>
      </c>
      <c r="C260" t="s">
        <v>940</v>
      </c>
    </row>
    <row r="261" spans="1:3">
      <c r="A261" s="1">
        <v>198331</v>
      </c>
      <c r="B261" s="47" t="s">
        <v>791</v>
      </c>
      <c r="C261" t="s">
        <v>941</v>
      </c>
    </row>
    <row r="262" spans="1:3">
      <c r="A262" s="1">
        <v>198332</v>
      </c>
      <c r="B262" s="47" t="s">
        <v>792</v>
      </c>
      <c r="C262" t="s">
        <v>942</v>
      </c>
    </row>
    <row r="263" spans="1:3">
      <c r="A263" s="1">
        <v>198333</v>
      </c>
      <c r="B263" s="47" t="s">
        <v>793</v>
      </c>
      <c r="C263" t="s">
        <v>943</v>
      </c>
    </row>
    <row r="264" spans="1:3">
      <c r="A264" s="1">
        <v>198329</v>
      </c>
      <c r="B264" s="47" t="s">
        <v>689</v>
      </c>
      <c r="C264" t="s">
        <v>839</v>
      </c>
    </row>
    <row r="265" spans="1:3">
      <c r="A265" s="1">
        <v>198330</v>
      </c>
      <c r="B265" s="47" t="s">
        <v>690</v>
      </c>
      <c r="C265" t="s">
        <v>840</v>
      </c>
    </row>
    <row r="266" spans="1:3">
      <c r="A266" s="1">
        <v>198331</v>
      </c>
      <c r="B266" s="47" t="s">
        <v>691</v>
      </c>
      <c r="C266" t="s">
        <v>841</v>
      </c>
    </row>
    <row r="267" spans="1:3">
      <c r="A267" s="1">
        <v>198332</v>
      </c>
      <c r="B267" s="47" t="s">
        <v>692</v>
      </c>
      <c r="C267" t="s">
        <v>842</v>
      </c>
    </row>
    <row r="268" spans="1:3">
      <c r="A268" s="1">
        <v>198333</v>
      </c>
      <c r="B268" s="47" t="s">
        <v>693</v>
      </c>
      <c r="C268" t="s">
        <v>843</v>
      </c>
    </row>
    <row r="269" spans="1:3">
      <c r="A269" s="1">
        <v>198329</v>
      </c>
      <c r="B269" s="47" t="s">
        <v>739</v>
      </c>
      <c r="C269" t="s">
        <v>889</v>
      </c>
    </row>
    <row r="270" spans="1:3">
      <c r="A270" s="1">
        <v>198330</v>
      </c>
      <c r="B270" s="47" t="s">
        <v>740</v>
      </c>
      <c r="C270" t="s">
        <v>890</v>
      </c>
    </row>
    <row r="271" spans="1:3">
      <c r="A271" s="1">
        <v>198331</v>
      </c>
      <c r="B271" s="47" t="s">
        <v>741</v>
      </c>
      <c r="C271" t="s">
        <v>891</v>
      </c>
    </row>
    <row r="272" spans="1:3">
      <c r="A272" s="1">
        <v>198332</v>
      </c>
      <c r="B272" s="47" t="s">
        <v>742</v>
      </c>
      <c r="C272" t="s">
        <v>892</v>
      </c>
    </row>
    <row r="273" spans="1:3">
      <c r="A273" s="1">
        <v>198333</v>
      </c>
      <c r="B273" s="47" t="s">
        <v>743</v>
      </c>
      <c r="C273" t="s">
        <v>893</v>
      </c>
    </row>
    <row r="274" spans="1:3">
      <c r="A274" s="1">
        <v>198334</v>
      </c>
      <c r="B274" s="47" t="s">
        <v>794</v>
      </c>
      <c r="C274" t="s">
        <v>944</v>
      </c>
    </row>
    <row r="275" spans="1:3">
      <c r="A275" s="1">
        <v>198335</v>
      </c>
      <c r="B275" s="47" t="s">
        <v>795</v>
      </c>
      <c r="C275" t="s">
        <v>945</v>
      </c>
    </row>
    <row r="276" spans="1:3">
      <c r="A276" s="1">
        <v>198336</v>
      </c>
      <c r="B276" s="47" t="s">
        <v>796</v>
      </c>
      <c r="C276" t="s">
        <v>946</v>
      </c>
    </row>
    <row r="277" spans="1:3">
      <c r="A277" s="1">
        <v>198337</v>
      </c>
      <c r="B277" s="47" t="s">
        <v>797</v>
      </c>
      <c r="C277" t="s">
        <v>947</v>
      </c>
    </row>
    <row r="278" spans="1:3">
      <c r="A278" s="1">
        <v>198338</v>
      </c>
      <c r="B278" s="47" t="s">
        <v>798</v>
      </c>
      <c r="C278" t="s">
        <v>948</v>
      </c>
    </row>
    <row r="279" spans="1:3">
      <c r="A279" s="1">
        <v>198334</v>
      </c>
      <c r="B279" s="47" t="s">
        <v>694</v>
      </c>
      <c r="C279" t="s">
        <v>844</v>
      </c>
    </row>
    <row r="280" spans="1:3">
      <c r="A280" s="1">
        <v>198335</v>
      </c>
      <c r="B280" s="47" t="s">
        <v>695</v>
      </c>
      <c r="C280" t="s">
        <v>845</v>
      </c>
    </row>
    <row r="281" spans="1:3">
      <c r="A281" s="1">
        <v>198336</v>
      </c>
      <c r="B281" s="47" t="s">
        <v>696</v>
      </c>
      <c r="C281" t="s">
        <v>846</v>
      </c>
    </row>
    <row r="282" spans="1:3">
      <c r="A282" s="1">
        <v>198337</v>
      </c>
      <c r="B282" s="47" t="s">
        <v>697</v>
      </c>
      <c r="C282" t="s">
        <v>847</v>
      </c>
    </row>
    <row r="283" spans="1:3">
      <c r="A283" s="1">
        <v>198338</v>
      </c>
      <c r="B283" s="47" t="s">
        <v>698</v>
      </c>
      <c r="C283" t="s">
        <v>848</v>
      </c>
    </row>
    <row r="284" spans="1:3">
      <c r="A284" s="1">
        <v>198334</v>
      </c>
      <c r="B284" s="47" t="s">
        <v>744</v>
      </c>
      <c r="C284" t="s">
        <v>894</v>
      </c>
    </row>
    <row r="285" spans="1:3">
      <c r="A285" s="1">
        <v>198335</v>
      </c>
      <c r="B285" s="47" t="s">
        <v>745</v>
      </c>
      <c r="C285" t="s">
        <v>895</v>
      </c>
    </row>
    <row r="286" spans="1:3">
      <c r="A286" s="1">
        <v>198336</v>
      </c>
      <c r="B286" s="47" t="s">
        <v>746</v>
      </c>
      <c r="C286" t="s">
        <v>896</v>
      </c>
    </row>
    <row r="287" spans="1:3">
      <c r="A287" s="1">
        <v>198337</v>
      </c>
      <c r="B287" s="47" t="s">
        <v>747</v>
      </c>
      <c r="C287" t="s">
        <v>897</v>
      </c>
    </row>
    <row r="288" spans="1:3">
      <c r="A288" s="1">
        <v>198338</v>
      </c>
      <c r="B288" s="47" t="s">
        <v>748</v>
      </c>
      <c r="C288" t="s">
        <v>898</v>
      </c>
    </row>
    <row r="289" spans="1:3">
      <c r="A289" s="1">
        <v>198339</v>
      </c>
      <c r="B289" s="47" t="s">
        <v>799</v>
      </c>
      <c r="C289" t="s">
        <v>949</v>
      </c>
    </row>
    <row r="290" spans="1:3">
      <c r="A290" s="1">
        <v>198340</v>
      </c>
      <c r="B290" s="47" t="s">
        <v>800</v>
      </c>
      <c r="C290" t="s">
        <v>950</v>
      </c>
    </row>
    <row r="291" spans="1:3">
      <c r="A291" s="1">
        <v>198341</v>
      </c>
      <c r="B291" s="47" t="s">
        <v>801</v>
      </c>
      <c r="C291" t="s">
        <v>951</v>
      </c>
    </row>
    <row r="292" spans="1:3">
      <c r="A292" s="1">
        <v>198342</v>
      </c>
      <c r="B292" s="47" t="s">
        <v>802</v>
      </c>
      <c r="C292" t="s">
        <v>952</v>
      </c>
    </row>
    <row r="293" spans="1:3">
      <c r="A293" s="1">
        <v>198343</v>
      </c>
      <c r="B293" s="47" t="s">
        <v>803</v>
      </c>
      <c r="C293" t="s">
        <v>953</v>
      </c>
    </row>
    <row r="294" spans="1:3">
      <c r="A294" s="1">
        <v>198339</v>
      </c>
      <c r="B294" s="47" t="s">
        <v>699</v>
      </c>
      <c r="C294" t="s">
        <v>849</v>
      </c>
    </row>
    <row r="295" spans="1:3">
      <c r="A295" s="1">
        <v>198340</v>
      </c>
      <c r="B295" s="47" t="s">
        <v>700</v>
      </c>
      <c r="C295" t="s">
        <v>850</v>
      </c>
    </row>
    <row r="296" spans="1:3">
      <c r="A296" s="1">
        <v>198341</v>
      </c>
      <c r="B296" s="47" t="s">
        <v>701</v>
      </c>
      <c r="C296" t="s">
        <v>851</v>
      </c>
    </row>
    <row r="297" spans="1:3">
      <c r="A297" s="1">
        <v>198342</v>
      </c>
      <c r="B297" s="47" t="s">
        <v>702</v>
      </c>
      <c r="C297" t="s">
        <v>852</v>
      </c>
    </row>
    <row r="298" spans="1:3">
      <c r="A298" s="1">
        <v>198343</v>
      </c>
      <c r="B298" s="47" t="s">
        <v>703</v>
      </c>
      <c r="C298" t="s">
        <v>853</v>
      </c>
    </row>
    <row r="299" spans="1:3">
      <c r="A299" s="1">
        <v>198339</v>
      </c>
      <c r="B299" s="47" t="s">
        <v>749</v>
      </c>
      <c r="C299" t="s">
        <v>899</v>
      </c>
    </row>
    <row r="300" spans="1:3">
      <c r="A300" s="1">
        <v>198340</v>
      </c>
      <c r="B300" s="47" t="s">
        <v>750</v>
      </c>
      <c r="C300" t="s">
        <v>900</v>
      </c>
    </row>
    <row r="301" spans="1:3">
      <c r="A301" s="1">
        <v>198341</v>
      </c>
      <c r="B301" s="47" t="s">
        <v>751</v>
      </c>
      <c r="C301" t="s">
        <v>901</v>
      </c>
    </row>
    <row r="302" spans="1:3">
      <c r="A302" s="1">
        <v>198342</v>
      </c>
      <c r="B302" s="47" t="s">
        <v>752</v>
      </c>
      <c r="C302" t="s">
        <v>902</v>
      </c>
    </row>
    <row r="303" spans="1:3">
      <c r="A303" s="1">
        <v>198343</v>
      </c>
      <c r="B303" s="47" t="s">
        <v>753</v>
      </c>
      <c r="C303" t="s">
        <v>903</v>
      </c>
    </row>
    <row r="304" spans="1:3">
      <c r="A304" s="1">
        <v>198344</v>
      </c>
      <c r="B304" s="47" t="s">
        <v>804</v>
      </c>
      <c r="C304" t="s">
        <v>954</v>
      </c>
    </row>
    <row r="305" spans="1:3">
      <c r="A305" s="1">
        <v>198345</v>
      </c>
      <c r="B305" s="47" t="s">
        <v>805</v>
      </c>
      <c r="C305" t="s">
        <v>955</v>
      </c>
    </row>
    <row r="306" spans="1:3">
      <c r="A306" s="1">
        <v>198346</v>
      </c>
      <c r="B306" s="47" t="s">
        <v>806</v>
      </c>
      <c r="C306" t="s">
        <v>956</v>
      </c>
    </row>
    <row r="307" spans="1:3">
      <c r="A307" s="1">
        <v>198347</v>
      </c>
      <c r="B307" s="47" t="s">
        <v>807</v>
      </c>
      <c r="C307" t="s">
        <v>957</v>
      </c>
    </row>
    <row r="308" spans="1:3">
      <c r="A308" s="1">
        <v>198348</v>
      </c>
      <c r="B308" s="47" t="s">
        <v>808</v>
      </c>
      <c r="C308" t="s">
        <v>958</v>
      </c>
    </row>
    <row r="309" spans="1:3">
      <c r="A309" s="1">
        <v>198344</v>
      </c>
      <c r="B309" s="47" t="s">
        <v>704</v>
      </c>
      <c r="C309" t="s">
        <v>854</v>
      </c>
    </row>
    <row r="310" spans="1:3">
      <c r="A310" s="1">
        <v>198345</v>
      </c>
      <c r="B310" s="47" t="s">
        <v>705</v>
      </c>
      <c r="C310" t="s">
        <v>855</v>
      </c>
    </row>
    <row r="311" spans="1:3">
      <c r="A311" s="1">
        <v>198346</v>
      </c>
      <c r="B311" s="47" t="s">
        <v>706</v>
      </c>
      <c r="C311" t="s">
        <v>856</v>
      </c>
    </row>
    <row r="312" spans="1:3">
      <c r="A312" s="1">
        <v>198347</v>
      </c>
      <c r="B312" s="47" t="s">
        <v>707</v>
      </c>
      <c r="C312" t="s">
        <v>857</v>
      </c>
    </row>
    <row r="313" spans="1:3">
      <c r="A313" s="1">
        <v>198348</v>
      </c>
      <c r="B313" s="47" t="s">
        <v>708</v>
      </c>
      <c r="C313" t="s">
        <v>858</v>
      </c>
    </row>
    <row r="314" spans="1:3">
      <c r="A314" s="1">
        <v>198344</v>
      </c>
      <c r="B314" s="47" t="s">
        <v>754</v>
      </c>
      <c r="C314" t="s">
        <v>904</v>
      </c>
    </row>
    <row r="315" spans="1:3">
      <c r="A315" s="1">
        <v>198345</v>
      </c>
      <c r="B315" s="47" t="s">
        <v>755</v>
      </c>
      <c r="C315" t="s">
        <v>905</v>
      </c>
    </row>
    <row r="316" spans="1:3">
      <c r="A316" s="1">
        <v>198346</v>
      </c>
      <c r="B316" s="47" t="s">
        <v>756</v>
      </c>
      <c r="C316" t="s">
        <v>906</v>
      </c>
    </row>
    <row r="317" spans="1:3">
      <c r="A317" s="1">
        <v>198347</v>
      </c>
      <c r="B317" s="47" t="s">
        <v>757</v>
      </c>
      <c r="C317" t="s">
        <v>907</v>
      </c>
    </row>
    <row r="318" spans="1:3">
      <c r="A318" s="1">
        <v>198348</v>
      </c>
      <c r="B318" s="47" t="s">
        <v>758</v>
      </c>
      <c r="C318" t="s">
        <v>908</v>
      </c>
    </row>
    <row r="319" spans="1:3">
      <c r="A319" s="1">
        <v>198349</v>
      </c>
      <c r="B319" s="47" t="s">
        <v>809</v>
      </c>
      <c r="C319" t="s">
        <v>959</v>
      </c>
    </row>
    <row r="320" spans="1:3">
      <c r="A320" s="1">
        <v>198350</v>
      </c>
      <c r="B320" s="47" t="s">
        <v>810</v>
      </c>
      <c r="C320" t="s">
        <v>960</v>
      </c>
    </row>
    <row r="321" spans="1:3">
      <c r="A321" s="1">
        <v>198351</v>
      </c>
      <c r="B321" s="47" t="s">
        <v>811</v>
      </c>
      <c r="C321" t="s">
        <v>961</v>
      </c>
    </row>
    <row r="322" spans="1:3">
      <c r="A322" s="1">
        <v>198352</v>
      </c>
      <c r="B322" s="47" t="s">
        <v>812</v>
      </c>
      <c r="C322" t="s">
        <v>962</v>
      </c>
    </row>
    <row r="323" spans="1:3">
      <c r="A323" s="1">
        <v>198353</v>
      </c>
      <c r="B323" s="47" t="s">
        <v>813</v>
      </c>
      <c r="C323" t="s">
        <v>963</v>
      </c>
    </row>
    <row r="324" spans="1:3">
      <c r="A324" s="1">
        <v>198349</v>
      </c>
      <c r="B324" s="47" t="s">
        <v>709</v>
      </c>
      <c r="C324" t="s">
        <v>859</v>
      </c>
    </row>
    <row r="325" spans="1:3">
      <c r="A325" s="1">
        <v>198350</v>
      </c>
      <c r="B325" s="47" t="s">
        <v>710</v>
      </c>
      <c r="C325" t="s">
        <v>860</v>
      </c>
    </row>
    <row r="326" spans="1:3">
      <c r="A326" s="1">
        <v>198351</v>
      </c>
      <c r="B326" s="47" t="s">
        <v>711</v>
      </c>
      <c r="C326" t="s">
        <v>861</v>
      </c>
    </row>
    <row r="327" spans="1:3">
      <c r="A327" s="1">
        <v>198352</v>
      </c>
      <c r="B327" s="47" t="s">
        <v>712</v>
      </c>
      <c r="C327" t="s">
        <v>862</v>
      </c>
    </row>
    <row r="328" spans="1:3">
      <c r="A328" s="1">
        <v>198353</v>
      </c>
      <c r="B328" s="47" t="s">
        <v>713</v>
      </c>
      <c r="C328" t="s">
        <v>863</v>
      </c>
    </row>
    <row r="329" spans="1:3">
      <c r="A329" s="1">
        <v>198349</v>
      </c>
      <c r="B329" s="47" t="s">
        <v>759</v>
      </c>
      <c r="C329" t="s">
        <v>909</v>
      </c>
    </row>
    <row r="330" spans="1:3">
      <c r="A330" s="1">
        <v>198350</v>
      </c>
      <c r="B330" s="47" t="s">
        <v>760</v>
      </c>
      <c r="C330" t="s">
        <v>910</v>
      </c>
    </row>
    <row r="331" spans="1:3">
      <c r="A331" s="1">
        <v>198351</v>
      </c>
      <c r="B331" s="47" t="s">
        <v>761</v>
      </c>
      <c r="C331" t="s">
        <v>911</v>
      </c>
    </row>
    <row r="332" spans="1:3">
      <c r="A332" s="1">
        <v>198352</v>
      </c>
      <c r="B332" s="47" t="s">
        <v>762</v>
      </c>
      <c r="C332" t="s">
        <v>912</v>
      </c>
    </row>
    <row r="333" spans="1:3">
      <c r="A333" s="1">
        <v>198353</v>
      </c>
      <c r="B333" s="47" t="s">
        <v>763</v>
      </c>
      <c r="C333" t="s">
        <v>913</v>
      </c>
    </row>
    <row r="334" spans="1:3">
      <c r="A334" s="1">
        <v>198354</v>
      </c>
      <c r="B334" s="47" t="s">
        <v>814</v>
      </c>
      <c r="C334" t="s">
        <v>964</v>
      </c>
    </row>
    <row r="335" spans="1:3">
      <c r="A335" s="1">
        <v>198355</v>
      </c>
      <c r="B335" s="47" t="s">
        <v>815</v>
      </c>
      <c r="C335" t="s">
        <v>965</v>
      </c>
    </row>
    <row r="336" spans="1:3">
      <c r="A336" s="1">
        <v>198356</v>
      </c>
      <c r="B336" s="47" t="s">
        <v>816</v>
      </c>
      <c r="C336" t="s">
        <v>966</v>
      </c>
    </row>
    <row r="337" spans="1:3">
      <c r="A337" s="1">
        <v>198357</v>
      </c>
      <c r="B337" s="47" t="s">
        <v>817</v>
      </c>
      <c r="C337" t="s">
        <v>967</v>
      </c>
    </row>
    <row r="338" spans="1:3">
      <c r="A338" s="1">
        <v>198358</v>
      </c>
      <c r="B338" s="47" t="s">
        <v>818</v>
      </c>
      <c r="C338" t="s">
        <v>968</v>
      </c>
    </row>
    <row r="339" spans="1:3">
      <c r="A339" s="1">
        <v>198354</v>
      </c>
      <c r="B339" s="47" t="s">
        <v>714</v>
      </c>
      <c r="C339" t="s">
        <v>864</v>
      </c>
    </row>
    <row r="340" spans="1:3">
      <c r="A340" s="1">
        <v>198355</v>
      </c>
      <c r="B340" s="47" t="s">
        <v>715</v>
      </c>
      <c r="C340" t="s">
        <v>865</v>
      </c>
    </row>
    <row r="341" spans="1:3">
      <c r="A341" s="1">
        <v>198356</v>
      </c>
      <c r="B341" s="47" t="s">
        <v>716</v>
      </c>
      <c r="C341" t="s">
        <v>866</v>
      </c>
    </row>
    <row r="342" spans="1:3">
      <c r="A342" s="1">
        <v>198357</v>
      </c>
      <c r="B342" s="47" t="s">
        <v>717</v>
      </c>
      <c r="C342" t="s">
        <v>867</v>
      </c>
    </row>
    <row r="343" spans="1:3">
      <c r="A343" s="1">
        <v>198358</v>
      </c>
      <c r="B343" s="47" t="s">
        <v>718</v>
      </c>
      <c r="C343" t="s">
        <v>868</v>
      </c>
    </row>
    <row r="344" spans="1:3">
      <c r="A344" s="1">
        <v>198354</v>
      </c>
      <c r="B344" s="47" t="s">
        <v>764</v>
      </c>
      <c r="C344" t="s">
        <v>914</v>
      </c>
    </row>
    <row r="345" spans="1:3">
      <c r="A345" s="1">
        <v>198355</v>
      </c>
      <c r="B345" s="47" t="s">
        <v>765</v>
      </c>
      <c r="C345" t="s">
        <v>915</v>
      </c>
    </row>
    <row r="346" spans="1:3">
      <c r="A346" s="1">
        <v>198356</v>
      </c>
      <c r="B346" s="47" t="s">
        <v>766</v>
      </c>
      <c r="C346" t="s">
        <v>916</v>
      </c>
    </row>
    <row r="347" spans="1:3">
      <c r="A347" s="1">
        <v>198357</v>
      </c>
      <c r="B347" s="47" t="s">
        <v>767</v>
      </c>
      <c r="C347" t="s">
        <v>917</v>
      </c>
    </row>
    <row r="348" spans="1:3">
      <c r="A348" s="1">
        <v>198358</v>
      </c>
      <c r="B348" s="47" t="s">
        <v>768</v>
      </c>
      <c r="C348" t="s">
        <v>918</v>
      </c>
    </row>
    <row r="349" spans="1:3">
      <c r="A349" s="1">
        <v>198361</v>
      </c>
      <c r="B349" s="47" t="s">
        <v>1114</v>
      </c>
      <c r="C349" t="s">
        <v>1330</v>
      </c>
    </row>
    <row r="350" spans="1:3">
      <c r="A350" s="1">
        <v>198362</v>
      </c>
      <c r="B350" s="47" t="s">
        <v>1115</v>
      </c>
      <c r="C350" t="s">
        <v>1331</v>
      </c>
    </row>
    <row r="351" spans="1:3">
      <c r="A351" s="1">
        <v>198363</v>
      </c>
      <c r="B351" s="47" t="s">
        <v>1116</v>
      </c>
      <c r="C351" t="s">
        <v>1332</v>
      </c>
    </row>
    <row r="352" spans="1:3">
      <c r="A352" s="1">
        <v>198364</v>
      </c>
      <c r="B352" s="47" t="s">
        <v>1117</v>
      </c>
      <c r="C352" t="s">
        <v>1333</v>
      </c>
    </row>
    <row r="353" spans="1:3">
      <c r="A353" s="1">
        <v>999999</v>
      </c>
      <c r="B353" s="47" t="s">
        <v>1173</v>
      </c>
      <c r="C353" t="s">
        <v>1389</v>
      </c>
    </row>
    <row r="354" spans="1:3">
      <c r="A354" s="1">
        <v>198366</v>
      </c>
      <c r="B354" s="47" t="s">
        <v>1118</v>
      </c>
      <c r="C354" t="s">
        <v>1334</v>
      </c>
    </row>
    <row r="355" spans="1:3">
      <c r="A355" s="1">
        <v>999999</v>
      </c>
      <c r="B355" s="47" t="s">
        <v>1172</v>
      </c>
      <c r="C355" t="s">
        <v>1388</v>
      </c>
    </row>
    <row r="356" spans="1:3">
      <c r="A356" s="1">
        <v>999999</v>
      </c>
      <c r="B356" s="47" t="s">
        <v>1171</v>
      </c>
      <c r="C356" t="s">
        <v>1387</v>
      </c>
    </row>
    <row r="357" spans="1:3">
      <c r="A357" s="1">
        <v>198361</v>
      </c>
      <c r="B357" s="47" t="s">
        <v>970</v>
      </c>
      <c r="C357" t="s">
        <v>1186</v>
      </c>
    </row>
    <row r="358" spans="1:3">
      <c r="A358" s="1">
        <v>198362</v>
      </c>
      <c r="B358" s="47" t="s">
        <v>971</v>
      </c>
      <c r="C358" t="s">
        <v>1187</v>
      </c>
    </row>
    <row r="359" spans="1:3">
      <c r="A359" s="1">
        <v>198363</v>
      </c>
      <c r="B359" s="47" t="s">
        <v>972</v>
      </c>
      <c r="C359" t="s">
        <v>1188</v>
      </c>
    </row>
    <row r="360" spans="1:3">
      <c r="A360" s="1">
        <v>198364</v>
      </c>
      <c r="B360" s="47" t="s">
        <v>973</v>
      </c>
      <c r="C360" t="s">
        <v>1189</v>
      </c>
    </row>
    <row r="361" spans="1:3">
      <c r="A361" s="1">
        <v>999999</v>
      </c>
      <c r="B361" s="47" t="s">
        <v>1029</v>
      </c>
      <c r="C361" t="s">
        <v>1245</v>
      </c>
    </row>
    <row r="362" spans="1:3">
      <c r="A362" s="1">
        <v>198366</v>
      </c>
      <c r="B362" s="47" t="s">
        <v>974</v>
      </c>
      <c r="C362" t="s">
        <v>1190</v>
      </c>
    </row>
    <row r="363" spans="1:3">
      <c r="A363" s="1">
        <v>999999</v>
      </c>
      <c r="B363" s="47" t="s">
        <v>1028</v>
      </c>
      <c r="C363" t="s">
        <v>1244</v>
      </c>
    </row>
    <row r="364" spans="1:3">
      <c r="A364" s="1">
        <v>999999</v>
      </c>
      <c r="B364" s="47" t="s">
        <v>1027</v>
      </c>
      <c r="C364" t="s">
        <v>1243</v>
      </c>
    </row>
    <row r="365" spans="1:3">
      <c r="A365" s="1">
        <v>198361</v>
      </c>
      <c r="B365" s="47" t="s">
        <v>1042</v>
      </c>
      <c r="C365" t="s">
        <v>1258</v>
      </c>
    </row>
    <row r="366" spans="1:3">
      <c r="A366" s="1">
        <v>198362</v>
      </c>
      <c r="B366" s="47" t="s">
        <v>1043</v>
      </c>
      <c r="C366" t="s">
        <v>1259</v>
      </c>
    </row>
    <row r="367" spans="1:3">
      <c r="A367" s="1">
        <v>198363</v>
      </c>
      <c r="B367" s="47" t="s">
        <v>1044</v>
      </c>
      <c r="C367" t="s">
        <v>1260</v>
      </c>
    </row>
    <row r="368" spans="1:3">
      <c r="A368" s="1">
        <v>198364</v>
      </c>
      <c r="B368" s="47" t="s">
        <v>1045</v>
      </c>
      <c r="C368" t="s">
        <v>1261</v>
      </c>
    </row>
    <row r="369" spans="1:3">
      <c r="A369" s="1">
        <v>999999</v>
      </c>
      <c r="B369" s="47" t="s">
        <v>1101</v>
      </c>
      <c r="C369" t="s">
        <v>1317</v>
      </c>
    </row>
    <row r="370" spans="1:3">
      <c r="A370" s="1">
        <v>198366</v>
      </c>
      <c r="B370" s="47" t="s">
        <v>1046</v>
      </c>
      <c r="C370" t="s">
        <v>1262</v>
      </c>
    </row>
    <row r="371" spans="1:3">
      <c r="A371" s="1">
        <v>999999</v>
      </c>
      <c r="B371" s="47" t="s">
        <v>1100</v>
      </c>
      <c r="C371" t="s">
        <v>1316</v>
      </c>
    </row>
    <row r="372" spans="1:3">
      <c r="A372" s="1">
        <v>999999</v>
      </c>
      <c r="B372" s="47" t="s">
        <v>1099</v>
      </c>
      <c r="C372" t="s">
        <v>1315</v>
      </c>
    </row>
    <row r="373" spans="1:3">
      <c r="A373" s="1">
        <v>198369</v>
      </c>
      <c r="B373" s="47" t="s">
        <v>1119</v>
      </c>
      <c r="C373" t="s">
        <v>1335</v>
      </c>
    </row>
    <row r="374" spans="1:3">
      <c r="A374" s="1">
        <v>198370</v>
      </c>
      <c r="B374" s="47" t="s">
        <v>1120</v>
      </c>
      <c r="C374" t="s">
        <v>1336</v>
      </c>
    </row>
    <row r="375" spans="1:3">
      <c r="A375" s="1">
        <v>198371</v>
      </c>
      <c r="B375" s="47" t="s">
        <v>1121</v>
      </c>
      <c r="C375" t="s">
        <v>1337</v>
      </c>
    </row>
    <row r="376" spans="1:3">
      <c r="A376" s="1">
        <v>198372</v>
      </c>
      <c r="B376" s="47" t="s">
        <v>1122</v>
      </c>
      <c r="C376" t="s">
        <v>1338</v>
      </c>
    </row>
    <row r="377" spans="1:3">
      <c r="A377" s="1">
        <v>999999</v>
      </c>
      <c r="B377" s="47" t="s">
        <v>1176</v>
      </c>
      <c r="C377" t="s">
        <v>1392</v>
      </c>
    </row>
    <row r="378" spans="1:3">
      <c r="A378" s="1">
        <v>198374</v>
      </c>
      <c r="B378" s="47" t="s">
        <v>1123</v>
      </c>
      <c r="C378" t="s">
        <v>1339</v>
      </c>
    </row>
    <row r="379" spans="1:3">
      <c r="A379" s="1">
        <v>999999</v>
      </c>
      <c r="B379" s="47" t="s">
        <v>1175</v>
      </c>
      <c r="C379" t="s">
        <v>1391</v>
      </c>
    </row>
    <row r="380" spans="1:3">
      <c r="A380" s="1">
        <v>999999</v>
      </c>
      <c r="B380" s="47" t="s">
        <v>1174</v>
      </c>
      <c r="C380" t="s">
        <v>1390</v>
      </c>
    </row>
    <row r="381" spans="1:3">
      <c r="A381" s="1">
        <v>198369</v>
      </c>
      <c r="B381" s="47" t="s">
        <v>975</v>
      </c>
      <c r="C381" t="s">
        <v>1191</v>
      </c>
    </row>
    <row r="382" spans="1:3">
      <c r="A382" s="1">
        <v>198370</v>
      </c>
      <c r="B382" s="47" t="s">
        <v>976</v>
      </c>
      <c r="C382" t="s">
        <v>1192</v>
      </c>
    </row>
    <row r="383" spans="1:3">
      <c r="A383" s="1">
        <v>198371</v>
      </c>
      <c r="B383" s="47" t="s">
        <v>977</v>
      </c>
      <c r="C383" t="s">
        <v>1193</v>
      </c>
    </row>
    <row r="384" spans="1:3">
      <c r="A384" s="1">
        <v>198372</v>
      </c>
      <c r="B384" s="47" t="s">
        <v>978</v>
      </c>
      <c r="C384" t="s">
        <v>1194</v>
      </c>
    </row>
    <row r="385" spans="1:3">
      <c r="A385" s="1">
        <v>999999</v>
      </c>
      <c r="B385" s="47" t="s">
        <v>1032</v>
      </c>
      <c r="C385" t="s">
        <v>1248</v>
      </c>
    </row>
    <row r="386" spans="1:3">
      <c r="A386" s="1">
        <v>198374</v>
      </c>
      <c r="B386" s="47" t="s">
        <v>979</v>
      </c>
      <c r="C386" t="s">
        <v>1195</v>
      </c>
    </row>
    <row r="387" spans="1:3">
      <c r="A387" s="1">
        <v>999999</v>
      </c>
      <c r="B387" s="47" t="s">
        <v>1031</v>
      </c>
      <c r="C387" t="s">
        <v>1247</v>
      </c>
    </row>
    <row r="388" spans="1:3">
      <c r="A388" s="1">
        <v>999999</v>
      </c>
      <c r="B388" s="47" t="s">
        <v>1030</v>
      </c>
      <c r="C388" t="s">
        <v>1246</v>
      </c>
    </row>
    <row r="389" spans="1:3">
      <c r="A389" s="1">
        <v>198369</v>
      </c>
      <c r="B389" s="47" t="s">
        <v>1047</v>
      </c>
      <c r="C389" t="s">
        <v>1263</v>
      </c>
    </row>
    <row r="390" spans="1:3">
      <c r="A390" s="1">
        <v>198370</v>
      </c>
      <c r="B390" s="47" t="s">
        <v>1048</v>
      </c>
      <c r="C390" t="s">
        <v>1264</v>
      </c>
    </row>
    <row r="391" spans="1:3">
      <c r="A391" s="1">
        <v>198371</v>
      </c>
      <c r="B391" s="47" t="s">
        <v>1049</v>
      </c>
      <c r="C391" t="s">
        <v>1265</v>
      </c>
    </row>
    <row r="392" spans="1:3">
      <c r="A392" s="1">
        <v>198372</v>
      </c>
      <c r="B392" s="47" t="s">
        <v>1050</v>
      </c>
      <c r="C392" t="s">
        <v>1266</v>
      </c>
    </row>
    <row r="393" spans="1:3">
      <c r="A393" s="1">
        <v>999999</v>
      </c>
      <c r="B393" s="47" t="s">
        <v>1104</v>
      </c>
      <c r="C393" t="s">
        <v>1320</v>
      </c>
    </row>
    <row r="394" spans="1:3">
      <c r="A394" s="1">
        <v>198374</v>
      </c>
      <c r="B394" s="47" t="s">
        <v>1051</v>
      </c>
      <c r="C394" t="s">
        <v>1267</v>
      </c>
    </row>
    <row r="395" spans="1:3">
      <c r="A395" s="1">
        <v>999999</v>
      </c>
      <c r="B395" s="47" t="s">
        <v>1103</v>
      </c>
      <c r="C395" t="s">
        <v>1319</v>
      </c>
    </row>
    <row r="396" spans="1:3">
      <c r="A396" s="1">
        <v>999999</v>
      </c>
      <c r="B396" s="47" t="s">
        <v>1102</v>
      </c>
      <c r="C396" t="s">
        <v>1318</v>
      </c>
    </row>
    <row r="397" spans="1:3">
      <c r="A397" s="1">
        <v>198377</v>
      </c>
      <c r="B397" s="47" t="s">
        <v>1124</v>
      </c>
      <c r="C397" t="s">
        <v>1340</v>
      </c>
    </row>
    <row r="398" spans="1:3">
      <c r="A398" s="1">
        <v>198378</v>
      </c>
      <c r="B398" s="47" t="s">
        <v>1125</v>
      </c>
      <c r="C398" t="s">
        <v>1341</v>
      </c>
    </row>
    <row r="399" spans="1:3">
      <c r="A399" s="1">
        <v>198379</v>
      </c>
      <c r="B399" s="47" t="s">
        <v>1126</v>
      </c>
      <c r="C399" t="s">
        <v>1342</v>
      </c>
    </row>
    <row r="400" spans="1:3">
      <c r="A400" s="1">
        <v>198380</v>
      </c>
      <c r="B400" s="47" t="s">
        <v>1127</v>
      </c>
      <c r="C400" t="s">
        <v>1343</v>
      </c>
    </row>
    <row r="401" spans="1:3">
      <c r="A401" s="1">
        <v>999999</v>
      </c>
      <c r="B401" s="47" t="s">
        <v>1179</v>
      </c>
      <c r="C401" t="s">
        <v>1395</v>
      </c>
    </row>
    <row r="402" spans="1:3">
      <c r="A402" s="1">
        <v>198382</v>
      </c>
      <c r="B402" s="47" t="s">
        <v>1128</v>
      </c>
      <c r="C402" t="s">
        <v>1344</v>
      </c>
    </row>
    <row r="403" spans="1:3">
      <c r="A403" s="1">
        <v>999999</v>
      </c>
      <c r="B403" s="47" t="s">
        <v>1178</v>
      </c>
      <c r="C403" t="s">
        <v>1394</v>
      </c>
    </row>
    <row r="404" spans="1:3">
      <c r="A404" s="1">
        <v>999999</v>
      </c>
      <c r="B404" s="47" t="s">
        <v>1177</v>
      </c>
      <c r="C404" t="s">
        <v>1393</v>
      </c>
    </row>
    <row r="405" spans="1:3">
      <c r="A405" s="1">
        <v>198377</v>
      </c>
      <c r="B405" s="47" t="s">
        <v>980</v>
      </c>
      <c r="C405" t="s">
        <v>1196</v>
      </c>
    </row>
    <row r="406" spans="1:3">
      <c r="A406" s="1">
        <v>198378</v>
      </c>
      <c r="B406" s="47" t="s">
        <v>981</v>
      </c>
      <c r="C406" t="s">
        <v>1197</v>
      </c>
    </row>
    <row r="407" spans="1:3">
      <c r="A407" s="1">
        <v>198379</v>
      </c>
      <c r="B407" s="47" t="s">
        <v>982</v>
      </c>
      <c r="C407" t="s">
        <v>1198</v>
      </c>
    </row>
    <row r="408" spans="1:3">
      <c r="A408" s="1">
        <v>198380</v>
      </c>
      <c r="B408" s="47" t="s">
        <v>983</v>
      </c>
      <c r="C408" t="s">
        <v>1199</v>
      </c>
    </row>
    <row r="409" spans="1:3">
      <c r="A409" s="1">
        <v>999999</v>
      </c>
      <c r="B409" s="47" t="s">
        <v>1035</v>
      </c>
      <c r="C409" t="s">
        <v>1251</v>
      </c>
    </row>
    <row r="410" spans="1:3">
      <c r="A410" s="1">
        <v>198382</v>
      </c>
      <c r="B410" s="47" t="s">
        <v>984</v>
      </c>
      <c r="C410" t="s">
        <v>1200</v>
      </c>
    </row>
    <row r="411" spans="1:3">
      <c r="A411" s="1">
        <v>999999</v>
      </c>
      <c r="B411" s="47" t="s">
        <v>1034</v>
      </c>
      <c r="C411" t="s">
        <v>1250</v>
      </c>
    </row>
    <row r="412" spans="1:3">
      <c r="A412" s="1">
        <v>999999</v>
      </c>
      <c r="B412" s="47" t="s">
        <v>1033</v>
      </c>
      <c r="C412" t="s">
        <v>1249</v>
      </c>
    </row>
    <row r="413" spans="1:3">
      <c r="A413" s="1">
        <v>198377</v>
      </c>
      <c r="B413" s="47" t="s">
        <v>1052</v>
      </c>
      <c r="C413" t="s">
        <v>1268</v>
      </c>
    </row>
    <row r="414" spans="1:3">
      <c r="A414" s="1">
        <v>198378</v>
      </c>
      <c r="B414" s="47" t="s">
        <v>1053</v>
      </c>
      <c r="C414" t="s">
        <v>1269</v>
      </c>
    </row>
    <row r="415" spans="1:3">
      <c r="A415" s="1">
        <v>198379</v>
      </c>
      <c r="B415" s="47" t="s">
        <v>1054</v>
      </c>
      <c r="C415" t="s">
        <v>1270</v>
      </c>
    </row>
    <row r="416" spans="1:3">
      <c r="A416" s="1">
        <v>198380</v>
      </c>
      <c r="B416" s="47" t="s">
        <v>1055</v>
      </c>
      <c r="C416" t="s">
        <v>1271</v>
      </c>
    </row>
    <row r="417" spans="1:3">
      <c r="A417" s="1">
        <v>999999</v>
      </c>
      <c r="B417" s="47" t="s">
        <v>1107</v>
      </c>
      <c r="C417" t="s">
        <v>1323</v>
      </c>
    </row>
    <row r="418" spans="1:3">
      <c r="A418" s="1">
        <v>198382</v>
      </c>
      <c r="B418" s="47" t="s">
        <v>1056</v>
      </c>
      <c r="C418" t="s">
        <v>1272</v>
      </c>
    </row>
    <row r="419" spans="1:3">
      <c r="A419" s="1">
        <v>999999</v>
      </c>
      <c r="B419" s="47" t="s">
        <v>1106</v>
      </c>
      <c r="C419" t="s">
        <v>1322</v>
      </c>
    </row>
    <row r="420" spans="1:3">
      <c r="A420" s="1">
        <v>999999</v>
      </c>
      <c r="B420" s="47" t="s">
        <v>1105</v>
      </c>
      <c r="C420" t="s">
        <v>1321</v>
      </c>
    </row>
    <row r="421" spans="1:3">
      <c r="A421" s="1">
        <v>198385</v>
      </c>
      <c r="B421" s="47" t="s">
        <v>1129</v>
      </c>
      <c r="C421" t="s">
        <v>1345</v>
      </c>
    </row>
    <row r="422" spans="1:3">
      <c r="A422" s="1">
        <v>198386</v>
      </c>
      <c r="B422" s="47" t="s">
        <v>1130</v>
      </c>
      <c r="C422" t="s">
        <v>1346</v>
      </c>
    </row>
    <row r="423" spans="1:3">
      <c r="A423" s="1">
        <v>198387</v>
      </c>
      <c r="B423" s="47" t="s">
        <v>1131</v>
      </c>
      <c r="C423" t="s">
        <v>1347</v>
      </c>
    </row>
    <row r="424" spans="1:3">
      <c r="A424" s="1">
        <v>198388</v>
      </c>
      <c r="B424" s="47" t="s">
        <v>1132</v>
      </c>
      <c r="C424" t="s">
        <v>1348</v>
      </c>
    </row>
    <row r="425" spans="1:3">
      <c r="A425" s="1">
        <v>999999</v>
      </c>
      <c r="B425" s="47" t="s">
        <v>1182</v>
      </c>
      <c r="C425" t="s">
        <v>1398</v>
      </c>
    </row>
    <row r="426" spans="1:3">
      <c r="A426" s="1">
        <v>198390</v>
      </c>
      <c r="B426" s="47" t="s">
        <v>1133</v>
      </c>
      <c r="C426" t="s">
        <v>1349</v>
      </c>
    </row>
    <row r="427" spans="1:3">
      <c r="A427" s="1">
        <v>999999</v>
      </c>
      <c r="B427" s="47" t="s">
        <v>1181</v>
      </c>
      <c r="C427" t="s">
        <v>1397</v>
      </c>
    </row>
    <row r="428" spans="1:3">
      <c r="A428" s="1">
        <v>999999</v>
      </c>
      <c r="B428" s="47" t="s">
        <v>1180</v>
      </c>
      <c r="C428" t="s">
        <v>1396</v>
      </c>
    </row>
    <row r="429" spans="1:3">
      <c r="A429" s="1">
        <v>198385</v>
      </c>
      <c r="B429" s="47" t="s">
        <v>985</v>
      </c>
      <c r="C429" t="s">
        <v>1201</v>
      </c>
    </row>
    <row r="430" spans="1:3">
      <c r="A430" s="1">
        <v>198386</v>
      </c>
      <c r="B430" s="47" t="s">
        <v>986</v>
      </c>
      <c r="C430" t="s">
        <v>1202</v>
      </c>
    </row>
    <row r="431" spans="1:3">
      <c r="A431" s="1">
        <v>198387</v>
      </c>
      <c r="B431" s="47" t="s">
        <v>987</v>
      </c>
      <c r="C431" t="s">
        <v>1203</v>
      </c>
    </row>
    <row r="432" spans="1:3">
      <c r="A432" s="1">
        <v>198388</v>
      </c>
      <c r="B432" s="47" t="s">
        <v>988</v>
      </c>
      <c r="C432" t="s">
        <v>1204</v>
      </c>
    </row>
    <row r="433" spans="1:3">
      <c r="A433" s="1">
        <v>999999</v>
      </c>
      <c r="B433" s="47" t="s">
        <v>1038</v>
      </c>
      <c r="C433" t="s">
        <v>1254</v>
      </c>
    </row>
    <row r="434" spans="1:3">
      <c r="A434" s="1">
        <v>198390</v>
      </c>
      <c r="B434" s="47" t="s">
        <v>989</v>
      </c>
      <c r="C434" t="s">
        <v>1205</v>
      </c>
    </row>
    <row r="435" spans="1:3">
      <c r="A435" s="1">
        <v>999999</v>
      </c>
      <c r="B435" s="47" t="s">
        <v>1037</v>
      </c>
      <c r="C435" t="s">
        <v>1253</v>
      </c>
    </row>
    <row r="436" spans="1:3">
      <c r="A436" s="1">
        <v>999999</v>
      </c>
      <c r="B436" s="47" t="s">
        <v>1036</v>
      </c>
      <c r="C436" t="s">
        <v>1252</v>
      </c>
    </row>
    <row r="437" spans="1:3">
      <c r="A437" s="1">
        <v>198385</v>
      </c>
      <c r="B437" s="47" t="s">
        <v>1057</v>
      </c>
      <c r="C437" t="s">
        <v>1273</v>
      </c>
    </row>
    <row r="438" spans="1:3">
      <c r="A438" s="1">
        <v>198386</v>
      </c>
      <c r="B438" s="47" t="s">
        <v>1058</v>
      </c>
      <c r="C438" t="s">
        <v>1274</v>
      </c>
    </row>
    <row r="439" spans="1:3">
      <c r="A439" s="1">
        <v>198387</v>
      </c>
      <c r="B439" s="47" t="s">
        <v>1059</v>
      </c>
      <c r="C439" t="s">
        <v>1275</v>
      </c>
    </row>
    <row r="440" spans="1:3">
      <c r="A440" s="1">
        <v>198388</v>
      </c>
      <c r="B440" s="47" t="s">
        <v>1060</v>
      </c>
      <c r="C440" t="s">
        <v>1276</v>
      </c>
    </row>
    <row r="441" spans="1:3">
      <c r="A441" s="1">
        <v>999999</v>
      </c>
      <c r="B441" s="47" t="s">
        <v>1110</v>
      </c>
      <c r="C441" t="s">
        <v>1326</v>
      </c>
    </row>
    <row r="442" spans="1:3">
      <c r="A442" s="1">
        <v>198390</v>
      </c>
      <c r="B442" s="47" t="s">
        <v>1061</v>
      </c>
      <c r="C442" t="s">
        <v>1277</v>
      </c>
    </row>
    <row r="443" spans="1:3">
      <c r="A443" s="1">
        <v>999999</v>
      </c>
      <c r="B443" s="47" t="s">
        <v>1109</v>
      </c>
      <c r="C443" t="s">
        <v>1325</v>
      </c>
    </row>
    <row r="444" spans="1:3">
      <c r="A444" s="1">
        <v>999999</v>
      </c>
      <c r="B444" s="47" t="s">
        <v>1108</v>
      </c>
      <c r="C444" t="s">
        <v>1324</v>
      </c>
    </row>
    <row r="445" spans="1:3">
      <c r="A445" s="1">
        <v>198393</v>
      </c>
      <c r="B445" s="47" t="s">
        <v>1134</v>
      </c>
      <c r="C445" t="s">
        <v>1350</v>
      </c>
    </row>
    <row r="446" spans="1:3">
      <c r="A446" s="1">
        <v>198394</v>
      </c>
      <c r="B446" s="47" t="s">
        <v>1135</v>
      </c>
      <c r="C446" t="s">
        <v>1351</v>
      </c>
    </row>
    <row r="447" spans="1:3">
      <c r="A447" s="1">
        <v>198395</v>
      </c>
      <c r="B447" s="47" t="s">
        <v>1136</v>
      </c>
      <c r="C447" t="s">
        <v>1352</v>
      </c>
    </row>
    <row r="448" spans="1:3">
      <c r="A448" s="1">
        <v>198396</v>
      </c>
      <c r="B448" s="47" t="s">
        <v>1137</v>
      </c>
      <c r="C448" t="s">
        <v>1353</v>
      </c>
    </row>
    <row r="449" spans="1:3">
      <c r="A449" s="1">
        <v>999999</v>
      </c>
      <c r="B449" s="47" t="s">
        <v>1185</v>
      </c>
      <c r="C449" t="s">
        <v>1401</v>
      </c>
    </row>
    <row r="450" spans="1:3">
      <c r="A450" s="1">
        <v>198398</v>
      </c>
      <c r="B450" s="47" t="s">
        <v>1138</v>
      </c>
      <c r="C450" t="s">
        <v>1354</v>
      </c>
    </row>
    <row r="451" spans="1:3">
      <c r="A451" s="1">
        <v>999999</v>
      </c>
      <c r="B451" s="47" t="s">
        <v>1184</v>
      </c>
      <c r="C451" t="s">
        <v>1400</v>
      </c>
    </row>
    <row r="452" spans="1:3">
      <c r="A452" s="1">
        <v>999999</v>
      </c>
      <c r="B452" s="47" t="s">
        <v>1183</v>
      </c>
      <c r="C452" t="s">
        <v>1399</v>
      </c>
    </row>
    <row r="453" spans="1:3">
      <c r="A453" s="1">
        <v>198393</v>
      </c>
      <c r="B453" s="47" t="s">
        <v>990</v>
      </c>
      <c r="C453" t="s">
        <v>1206</v>
      </c>
    </row>
    <row r="454" spans="1:3">
      <c r="A454" s="1">
        <v>198394</v>
      </c>
      <c r="B454" s="47" t="s">
        <v>991</v>
      </c>
      <c r="C454" t="s">
        <v>1207</v>
      </c>
    </row>
    <row r="455" spans="1:3">
      <c r="A455" s="1">
        <v>198395</v>
      </c>
      <c r="B455" s="47" t="s">
        <v>992</v>
      </c>
      <c r="C455" t="s">
        <v>1208</v>
      </c>
    </row>
    <row r="456" spans="1:3">
      <c r="A456" s="1">
        <v>198396</v>
      </c>
      <c r="B456" s="47" t="s">
        <v>993</v>
      </c>
      <c r="C456" t="s">
        <v>1209</v>
      </c>
    </row>
    <row r="457" spans="1:3">
      <c r="A457" s="1">
        <v>999999</v>
      </c>
      <c r="B457" s="47" t="s">
        <v>1041</v>
      </c>
      <c r="C457" t="s">
        <v>1257</v>
      </c>
    </row>
    <row r="458" spans="1:3">
      <c r="A458" s="1">
        <v>198398</v>
      </c>
      <c r="B458" s="47" t="s">
        <v>994</v>
      </c>
      <c r="C458" t="s">
        <v>1210</v>
      </c>
    </row>
    <row r="459" spans="1:3">
      <c r="A459" s="1">
        <v>999999</v>
      </c>
      <c r="B459" s="47" t="s">
        <v>1040</v>
      </c>
      <c r="C459" t="s">
        <v>1256</v>
      </c>
    </row>
    <row r="460" spans="1:3">
      <c r="A460" s="1">
        <v>999999</v>
      </c>
      <c r="B460" s="47" t="s">
        <v>1039</v>
      </c>
      <c r="C460" t="s">
        <v>1255</v>
      </c>
    </row>
    <row r="461" spans="1:3">
      <c r="A461" s="1">
        <v>198393</v>
      </c>
      <c r="B461" s="47" t="s">
        <v>1062</v>
      </c>
      <c r="C461" t="s">
        <v>1278</v>
      </c>
    </row>
    <row r="462" spans="1:3">
      <c r="A462" s="1">
        <v>198394</v>
      </c>
      <c r="B462" s="47" t="s">
        <v>1063</v>
      </c>
      <c r="C462" t="s">
        <v>1279</v>
      </c>
    </row>
    <row r="463" spans="1:3">
      <c r="A463" s="1">
        <v>198395</v>
      </c>
      <c r="B463" s="47" t="s">
        <v>1064</v>
      </c>
      <c r="C463" t="s">
        <v>1280</v>
      </c>
    </row>
    <row r="464" spans="1:3">
      <c r="A464" s="1">
        <v>198396</v>
      </c>
      <c r="B464" s="47" t="s">
        <v>1065</v>
      </c>
      <c r="C464" t="s">
        <v>1281</v>
      </c>
    </row>
    <row r="465" spans="1:3">
      <c r="A465" s="1">
        <v>999999</v>
      </c>
      <c r="B465" s="47" t="s">
        <v>1113</v>
      </c>
      <c r="C465" t="s">
        <v>1329</v>
      </c>
    </row>
    <row r="466" spans="1:3">
      <c r="A466" s="1">
        <v>198398</v>
      </c>
      <c r="B466" s="47" t="s">
        <v>1066</v>
      </c>
      <c r="C466" t="s">
        <v>1282</v>
      </c>
    </row>
    <row r="467" spans="1:3">
      <c r="A467" s="1">
        <v>999999</v>
      </c>
      <c r="B467" s="47" t="s">
        <v>1112</v>
      </c>
      <c r="C467" t="s">
        <v>1328</v>
      </c>
    </row>
    <row r="468" spans="1:3">
      <c r="A468" s="1">
        <v>999999</v>
      </c>
      <c r="B468" s="47" t="s">
        <v>1111</v>
      </c>
      <c r="C468" t="s">
        <v>1327</v>
      </c>
    </row>
    <row r="469" spans="1:3">
      <c r="A469" s="1">
        <v>198401</v>
      </c>
      <c r="B469" s="47" t="s">
        <v>1139</v>
      </c>
      <c r="C469" t="s">
        <v>1355</v>
      </c>
    </row>
    <row r="470" spans="1:3">
      <c r="A470" s="1">
        <v>198402</v>
      </c>
      <c r="B470" s="47" t="s">
        <v>1140</v>
      </c>
      <c r="C470" t="s">
        <v>1356</v>
      </c>
    </row>
    <row r="471" spans="1:3">
      <c r="A471" s="1">
        <v>198403</v>
      </c>
      <c r="B471" s="47" t="s">
        <v>1141</v>
      </c>
      <c r="C471" t="s">
        <v>1357</v>
      </c>
    </row>
    <row r="472" spans="1:3">
      <c r="A472" s="1">
        <v>198404</v>
      </c>
      <c r="B472" s="47" t="s">
        <v>1142</v>
      </c>
      <c r="C472" t="s">
        <v>1358</v>
      </c>
    </row>
    <row r="473" spans="1:3">
      <c r="A473" s="1">
        <v>198405</v>
      </c>
      <c r="B473" s="47" t="s">
        <v>1143</v>
      </c>
      <c r="C473" t="s">
        <v>1359</v>
      </c>
    </row>
    <row r="474" spans="1:3">
      <c r="A474" s="1">
        <v>198406</v>
      </c>
      <c r="B474" s="47" t="s">
        <v>1144</v>
      </c>
      <c r="C474" t="s">
        <v>1360</v>
      </c>
    </row>
    <row r="475" spans="1:3">
      <c r="A475" s="1">
        <v>198407</v>
      </c>
      <c r="B475" s="47" t="s">
        <v>1145</v>
      </c>
      <c r="C475" t="s">
        <v>1361</v>
      </c>
    </row>
    <row r="476" spans="1:3">
      <c r="A476" s="1">
        <v>198408</v>
      </c>
      <c r="B476" s="47" t="s">
        <v>1146</v>
      </c>
      <c r="C476" t="s">
        <v>1362</v>
      </c>
    </row>
    <row r="477" spans="1:3">
      <c r="A477" s="1">
        <v>198401</v>
      </c>
      <c r="B477" s="47" t="s">
        <v>995</v>
      </c>
      <c r="C477" t="s">
        <v>1211</v>
      </c>
    </row>
    <row r="478" spans="1:3">
      <c r="A478" s="1">
        <v>198402</v>
      </c>
      <c r="B478" s="47" t="s">
        <v>996</v>
      </c>
      <c r="C478" t="s">
        <v>1212</v>
      </c>
    </row>
    <row r="479" spans="1:3">
      <c r="A479" s="1">
        <v>198403</v>
      </c>
      <c r="B479" s="47" t="s">
        <v>997</v>
      </c>
      <c r="C479" t="s">
        <v>1213</v>
      </c>
    </row>
    <row r="480" spans="1:3">
      <c r="A480" s="1">
        <v>198404</v>
      </c>
      <c r="B480" s="47" t="s">
        <v>998</v>
      </c>
      <c r="C480" t="s">
        <v>1214</v>
      </c>
    </row>
    <row r="481" spans="1:3">
      <c r="A481" s="1">
        <v>198405</v>
      </c>
      <c r="B481" s="47" t="s">
        <v>999</v>
      </c>
      <c r="C481" t="s">
        <v>1215</v>
      </c>
    </row>
    <row r="482" spans="1:3">
      <c r="A482" s="1">
        <v>198406</v>
      </c>
      <c r="B482" s="47" t="s">
        <v>1000</v>
      </c>
      <c r="C482" t="s">
        <v>1216</v>
      </c>
    </row>
    <row r="483" spans="1:3">
      <c r="A483" s="1">
        <v>198407</v>
      </c>
      <c r="B483" s="47" t="s">
        <v>1001</v>
      </c>
      <c r="C483" t="s">
        <v>1217</v>
      </c>
    </row>
    <row r="484" spans="1:3">
      <c r="A484" s="1">
        <v>198408</v>
      </c>
      <c r="B484" s="47" t="s">
        <v>1002</v>
      </c>
      <c r="C484" t="s">
        <v>1218</v>
      </c>
    </row>
    <row r="485" spans="1:3">
      <c r="A485" s="1">
        <v>198401</v>
      </c>
      <c r="B485" s="47" t="s">
        <v>1067</v>
      </c>
      <c r="C485" t="s">
        <v>1283</v>
      </c>
    </row>
    <row r="486" spans="1:3">
      <c r="A486" s="1">
        <v>198402</v>
      </c>
      <c r="B486" s="47" t="s">
        <v>1068</v>
      </c>
      <c r="C486" t="s">
        <v>1284</v>
      </c>
    </row>
    <row r="487" spans="1:3">
      <c r="A487" s="1">
        <v>198403</v>
      </c>
      <c r="B487" s="47" t="s">
        <v>1069</v>
      </c>
      <c r="C487" t="s">
        <v>1285</v>
      </c>
    </row>
    <row r="488" spans="1:3">
      <c r="A488" s="1">
        <v>198404</v>
      </c>
      <c r="B488" s="47" t="s">
        <v>1070</v>
      </c>
      <c r="C488" t="s">
        <v>1286</v>
      </c>
    </row>
    <row r="489" spans="1:3">
      <c r="A489" s="1">
        <v>198405</v>
      </c>
      <c r="B489" s="47" t="s">
        <v>1071</v>
      </c>
      <c r="C489" t="s">
        <v>1287</v>
      </c>
    </row>
    <row r="490" spans="1:3">
      <c r="A490" s="1">
        <v>198406</v>
      </c>
      <c r="B490" s="47" t="s">
        <v>1072</v>
      </c>
      <c r="C490" t="s">
        <v>1288</v>
      </c>
    </row>
    <row r="491" spans="1:3">
      <c r="A491" s="1">
        <v>198407</v>
      </c>
      <c r="B491" s="47" t="s">
        <v>1073</v>
      </c>
      <c r="C491" t="s">
        <v>1289</v>
      </c>
    </row>
    <row r="492" spans="1:3">
      <c r="A492" s="1">
        <v>198408</v>
      </c>
      <c r="B492" s="47" t="s">
        <v>1074</v>
      </c>
      <c r="C492" t="s">
        <v>1290</v>
      </c>
    </row>
    <row r="493" spans="1:3">
      <c r="A493" s="1">
        <v>198409</v>
      </c>
      <c r="B493" s="47" t="s">
        <v>1147</v>
      </c>
      <c r="C493" t="s">
        <v>1363</v>
      </c>
    </row>
    <row r="494" spans="1:3">
      <c r="A494" s="1">
        <v>198410</v>
      </c>
      <c r="B494" s="47" t="s">
        <v>1148</v>
      </c>
      <c r="C494" t="s">
        <v>1364</v>
      </c>
    </row>
    <row r="495" spans="1:3">
      <c r="A495" s="1">
        <v>198411</v>
      </c>
      <c r="B495" s="47" t="s">
        <v>1149</v>
      </c>
      <c r="C495" t="s">
        <v>1365</v>
      </c>
    </row>
    <row r="496" spans="1:3">
      <c r="A496" s="1">
        <v>198412</v>
      </c>
      <c r="B496" s="47" t="s">
        <v>1150</v>
      </c>
      <c r="C496" t="s">
        <v>1366</v>
      </c>
    </row>
    <row r="497" spans="1:3">
      <c r="A497" s="1">
        <v>198413</v>
      </c>
      <c r="B497" s="47" t="s">
        <v>1151</v>
      </c>
      <c r="C497" t="s">
        <v>1367</v>
      </c>
    </row>
    <row r="498" spans="1:3">
      <c r="A498" s="1">
        <v>198414</v>
      </c>
      <c r="B498" s="47" t="s">
        <v>1152</v>
      </c>
      <c r="C498" t="s">
        <v>1368</v>
      </c>
    </row>
    <row r="499" spans="1:3">
      <c r="A499" s="1">
        <v>198415</v>
      </c>
      <c r="B499" s="47" t="s">
        <v>1153</v>
      </c>
      <c r="C499" t="s">
        <v>1369</v>
      </c>
    </row>
    <row r="500" spans="1:3">
      <c r="A500" s="1">
        <v>198416</v>
      </c>
      <c r="B500" s="47" t="s">
        <v>1154</v>
      </c>
      <c r="C500" t="s">
        <v>1370</v>
      </c>
    </row>
    <row r="501" spans="1:3">
      <c r="A501" s="1">
        <v>198409</v>
      </c>
      <c r="B501" s="47" t="s">
        <v>1003</v>
      </c>
      <c r="C501" t="s">
        <v>1219</v>
      </c>
    </row>
    <row r="502" spans="1:3">
      <c r="A502" s="1">
        <v>198410</v>
      </c>
      <c r="B502" s="47" t="s">
        <v>1004</v>
      </c>
      <c r="C502" t="s">
        <v>1220</v>
      </c>
    </row>
    <row r="503" spans="1:3">
      <c r="A503" s="1">
        <v>198411</v>
      </c>
      <c r="B503" s="47" t="s">
        <v>1005</v>
      </c>
      <c r="C503" t="s">
        <v>1221</v>
      </c>
    </row>
    <row r="504" spans="1:3">
      <c r="A504" s="1">
        <v>198412</v>
      </c>
      <c r="B504" s="47" t="s">
        <v>1006</v>
      </c>
      <c r="C504" t="s">
        <v>1222</v>
      </c>
    </row>
    <row r="505" spans="1:3">
      <c r="A505" s="1">
        <v>198413</v>
      </c>
      <c r="B505" s="47" t="s">
        <v>1007</v>
      </c>
      <c r="C505" t="s">
        <v>1223</v>
      </c>
    </row>
    <row r="506" spans="1:3">
      <c r="A506" s="1">
        <v>198414</v>
      </c>
      <c r="B506" s="47" t="s">
        <v>1008</v>
      </c>
      <c r="C506" t="s">
        <v>1224</v>
      </c>
    </row>
    <row r="507" spans="1:3">
      <c r="A507" s="1">
        <v>198415</v>
      </c>
      <c r="B507" s="47" t="s">
        <v>1009</v>
      </c>
      <c r="C507" t="s">
        <v>1225</v>
      </c>
    </row>
    <row r="508" spans="1:3">
      <c r="A508" s="1">
        <v>198416</v>
      </c>
      <c r="B508" s="47" t="s">
        <v>1010</v>
      </c>
      <c r="C508" t="s">
        <v>1226</v>
      </c>
    </row>
    <row r="509" spans="1:3">
      <c r="A509" s="1">
        <v>198409</v>
      </c>
      <c r="B509" s="47" t="s">
        <v>1075</v>
      </c>
      <c r="C509" t="s">
        <v>1291</v>
      </c>
    </row>
    <row r="510" spans="1:3">
      <c r="A510" s="1">
        <v>198410</v>
      </c>
      <c r="B510" s="47" t="s">
        <v>1076</v>
      </c>
      <c r="C510" t="s">
        <v>1292</v>
      </c>
    </row>
    <row r="511" spans="1:3">
      <c r="A511" s="1">
        <v>198411</v>
      </c>
      <c r="B511" s="47" t="s">
        <v>1077</v>
      </c>
      <c r="C511" t="s">
        <v>1293</v>
      </c>
    </row>
    <row r="512" spans="1:3">
      <c r="A512" s="1">
        <v>198412</v>
      </c>
      <c r="B512" s="47" t="s">
        <v>1078</v>
      </c>
      <c r="C512" t="s">
        <v>1294</v>
      </c>
    </row>
    <row r="513" spans="1:3">
      <c r="A513" s="1">
        <v>198413</v>
      </c>
      <c r="B513" s="47" t="s">
        <v>1079</v>
      </c>
      <c r="C513" t="s">
        <v>1295</v>
      </c>
    </row>
    <row r="514" spans="1:3">
      <c r="A514" s="1">
        <v>198414</v>
      </c>
      <c r="B514" s="47" t="s">
        <v>1080</v>
      </c>
      <c r="C514" t="s">
        <v>1296</v>
      </c>
    </row>
    <row r="515" spans="1:3">
      <c r="A515" s="1">
        <v>198415</v>
      </c>
      <c r="B515" s="47" t="s">
        <v>1081</v>
      </c>
      <c r="C515" t="s">
        <v>1297</v>
      </c>
    </row>
    <row r="516" spans="1:3">
      <c r="A516" s="1">
        <v>198416</v>
      </c>
      <c r="B516" s="47" t="s">
        <v>1082</v>
      </c>
      <c r="C516" t="s">
        <v>1298</v>
      </c>
    </row>
    <row r="517" spans="1:3">
      <c r="A517" s="1">
        <v>198417</v>
      </c>
      <c r="B517" s="47" t="s">
        <v>1155</v>
      </c>
      <c r="C517" t="s">
        <v>1371</v>
      </c>
    </row>
    <row r="518" spans="1:3">
      <c r="A518" s="1">
        <v>198418</v>
      </c>
      <c r="B518" s="47" t="s">
        <v>1156</v>
      </c>
      <c r="C518" t="s">
        <v>1372</v>
      </c>
    </row>
    <row r="519" spans="1:3">
      <c r="A519" s="1">
        <v>198419</v>
      </c>
      <c r="B519" s="47" t="s">
        <v>1157</v>
      </c>
      <c r="C519" t="s">
        <v>1373</v>
      </c>
    </row>
    <row r="520" spans="1:3">
      <c r="A520" s="1">
        <v>198420</v>
      </c>
      <c r="B520" s="47" t="s">
        <v>1158</v>
      </c>
      <c r="C520" t="s">
        <v>1374</v>
      </c>
    </row>
    <row r="521" spans="1:3">
      <c r="A521" s="1">
        <v>198421</v>
      </c>
      <c r="B521" s="47" t="s">
        <v>1159</v>
      </c>
      <c r="C521" t="s">
        <v>1375</v>
      </c>
    </row>
    <row r="522" spans="1:3">
      <c r="A522" s="1">
        <v>198422</v>
      </c>
      <c r="B522" s="47" t="s">
        <v>1160</v>
      </c>
      <c r="C522" t="s">
        <v>1376</v>
      </c>
    </row>
    <row r="523" spans="1:3">
      <c r="A523" s="1">
        <v>198423</v>
      </c>
      <c r="B523" s="47" t="s">
        <v>1161</v>
      </c>
      <c r="C523" t="s">
        <v>1377</v>
      </c>
    </row>
    <row r="524" spans="1:3">
      <c r="A524" s="1">
        <v>198424</v>
      </c>
      <c r="B524" s="47" t="s">
        <v>1162</v>
      </c>
      <c r="C524" t="s">
        <v>1378</v>
      </c>
    </row>
    <row r="525" spans="1:3">
      <c r="A525" s="1">
        <v>198417</v>
      </c>
      <c r="B525" s="47" t="s">
        <v>1011</v>
      </c>
      <c r="C525" t="s">
        <v>1227</v>
      </c>
    </row>
    <row r="526" spans="1:3">
      <c r="A526" s="1">
        <v>198418</v>
      </c>
      <c r="B526" s="47" t="s">
        <v>1012</v>
      </c>
      <c r="C526" t="s">
        <v>1228</v>
      </c>
    </row>
    <row r="527" spans="1:3">
      <c r="A527" s="1">
        <v>198419</v>
      </c>
      <c r="B527" s="47" t="s">
        <v>1013</v>
      </c>
      <c r="C527" t="s">
        <v>1229</v>
      </c>
    </row>
    <row r="528" spans="1:3">
      <c r="A528" s="1">
        <v>198420</v>
      </c>
      <c r="B528" s="47" t="s">
        <v>1014</v>
      </c>
      <c r="C528" t="s">
        <v>1230</v>
      </c>
    </row>
    <row r="529" spans="1:3">
      <c r="A529" s="1">
        <v>198421</v>
      </c>
      <c r="B529" s="47" t="s">
        <v>1015</v>
      </c>
      <c r="C529" t="s">
        <v>1231</v>
      </c>
    </row>
    <row r="530" spans="1:3">
      <c r="A530" s="1">
        <v>198422</v>
      </c>
      <c r="B530" s="47" t="s">
        <v>1016</v>
      </c>
      <c r="C530" t="s">
        <v>1232</v>
      </c>
    </row>
    <row r="531" spans="1:3">
      <c r="A531" s="1">
        <v>198423</v>
      </c>
      <c r="B531" s="47" t="s">
        <v>1017</v>
      </c>
      <c r="C531" t="s">
        <v>1233</v>
      </c>
    </row>
    <row r="532" spans="1:3">
      <c r="A532" s="1">
        <v>198424</v>
      </c>
      <c r="B532" s="47" t="s">
        <v>1018</v>
      </c>
      <c r="C532" t="s">
        <v>1234</v>
      </c>
    </row>
    <row r="533" spans="1:3">
      <c r="A533" s="1">
        <v>198417</v>
      </c>
      <c r="B533" s="47" t="s">
        <v>1083</v>
      </c>
      <c r="C533" t="s">
        <v>1299</v>
      </c>
    </row>
    <row r="534" spans="1:3">
      <c r="A534" s="1">
        <v>198418</v>
      </c>
      <c r="B534" s="47" t="s">
        <v>1084</v>
      </c>
      <c r="C534" t="s">
        <v>1300</v>
      </c>
    </row>
    <row r="535" spans="1:3">
      <c r="A535" s="1">
        <v>198419</v>
      </c>
      <c r="B535" s="47" t="s">
        <v>1085</v>
      </c>
      <c r="C535" t="s">
        <v>1301</v>
      </c>
    </row>
    <row r="536" spans="1:3">
      <c r="A536" s="1">
        <v>198420</v>
      </c>
      <c r="B536" s="47" t="s">
        <v>1086</v>
      </c>
      <c r="C536" t="s">
        <v>1302</v>
      </c>
    </row>
    <row r="537" spans="1:3">
      <c r="A537" s="1">
        <v>198421</v>
      </c>
      <c r="B537" s="47" t="s">
        <v>1087</v>
      </c>
      <c r="C537" t="s">
        <v>1303</v>
      </c>
    </row>
    <row r="538" spans="1:3">
      <c r="A538" s="1">
        <v>198422</v>
      </c>
      <c r="B538" s="47" t="s">
        <v>1088</v>
      </c>
      <c r="C538" t="s">
        <v>1304</v>
      </c>
    </row>
    <row r="539" spans="1:3">
      <c r="A539" s="1">
        <v>198423</v>
      </c>
      <c r="B539" s="47" t="s">
        <v>1089</v>
      </c>
      <c r="C539" t="s">
        <v>1305</v>
      </c>
    </row>
    <row r="540" spans="1:3">
      <c r="A540" s="1">
        <v>198424</v>
      </c>
      <c r="B540" s="47" t="s">
        <v>1090</v>
      </c>
      <c r="C540" t="s">
        <v>1306</v>
      </c>
    </row>
    <row r="541" spans="1:3">
      <c r="A541" s="1">
        <v>198425</v>
      </c>
      <c r="B541" s="47" t="s">
        <v>1163</v>
      </c>
      <c r="C541" t="s">
        <v>1379</v>
      </c>
    </row>
    <row r="542" spans="1:3">
      <c r="A542" s="1">
        <v>198426</v>
      </c>
      <c r="B542" s="47" t="s">
        <v>1164</v>
      </c>
      <c r="C542" t="s">
        <v>1380</v>
      </c>
    </row>
    <row r="543" spans="1:3">
      <c r="A543" s="1">
        <v>198427</v>
      </c>
      <c r="B543" s="47" t="s">
        <v>1165</v>
      </c>
      <c r="C543" t="s">
        <v>1381</v>
      </c>
    </row>
    <row r="544" spans="1:3">
      <c r="A544" s="1">
        <v>198428</v>
      </c>
      <c r="B544" s="47" t="s">
        <v>1166</v>
      </c>
      <c r="C544" t="s">
        <v>1382</v>
      </c>
    </row>
    <row r="545" spans="1:3">
      <c r="A545" s="1">
        <v>198429</v>
      </c>
      <c r="B545" s="47" t="s">
        <v>1167</v>
      </c>
      <c r="C545" t="s">
        <v>1383</v>
      </c>
    </row>
    <row r="546" spans="1:3">
      <c r="A546" s="1">
        <v>198430</v>
      </c>
      <c r="B546" s="47" t="s">
        <v>1168</v>
      </c>
      <c r="C546" t="s">
        <v>1384</v>
      </c>
    </row>
    <row r="547" spans="1:3">
      <c r="A547" s="1">
        <v>198431</v>
      </c>
      <c r="B547" s="47" t="s">
        <v>1169</v>
      </c>
      <c r="C547" t="s">
        <v>1385</v>
      </c>
    </row>
    <row r="548" spans="1:3">
      <c r="A548" s="1">
        <v>198432</v>
      </c>
      <c r="B548" s="47" t="s">
        <v>1170</v>
      </c>
      <c r="C548" t="s">
        <v>1386</v>
      </c>
    </row>
    <row r="549" spans="1:3">
      <c r="A549" s="1">
        <v>198425</v>
      </c>
      <c r="B549" s="47" t="s">
        <v>1019</v>
      </c>
      <c r="C549" t="s">
        <v>1235</v>
      </c>
    </row>
    <row r="550" spans="1:3">
      <c r="A550" s="1">
        <v>198426</v>
      </c>
      <c r="B550" s="47" t="s">
        <v>1020</v>
      </c>
      <c r="C550" t="s">
        <v>1236</v>
      </c>
    </row>
    <row r="551" spans="1:3">
      <c r="A551" s="1">
        <v>198427</v>
      </c>
      <c r="B551" s="47" t="s">
        <v>1021</v>
      </c>
      <c r="C551" t="s">
        <v>1237</v>
      </c>
    </row>
    <row r="552" spans="1:3">
      <c r="A552" s="1">
        <v>198428</v>
      </c>
      <c r="B552" s="47" t="s">
        <v>1022</v>
      </c>
      <c r="C552" t="s">
        <v>1238</v>
      </c>
    </row>
    <row r="553" spans="1:3">
      <c r="A553" s="1">
        <v>198429</v>
      </c>
      <c r="B553" s="47" t="s">
        <v>1023</v>
      </c>
      <c r="C553" t="s">
        <v>1239</v>
      </c>
    </row>
    <row r="554" spans="1:3">
      <c r="A554" s="1">
        <v>198430</v>
      </c>
      <c r="B554" s="47" t="s">
        <v>1024</v>
      </c>
      <c r="C554" t="s">
        <v>1240</v>
      </c>
    </row>
    <row r="555" spans="1:3">
      <c r="A555" s="1">
        <v>198431</v>
      </c>
      <c r="B555" s="47" t="s">
        <v>1025</v>
      </c>
      <c r="C555" t="s">
        <v>1241</v>
      </c>
    </row>
    <row r="556" spans="1:3">
      <c r="A556" s="1">
        <v>198432</v>
      </c>
      <c r="B556" s="47" t="s">
        <v>1026</v>
      </c>
      <c r="C556" t="s">
        <v>1242</v>
      </c>
    </row>
    <row r="557" spans="1:3">
      <c r="A557" s="1">
        <v>198425</v>
      </c>
      <c r="B557" s="47" t="s">
        <v>1091</v>
      </c>
      <c r="C557" t="s">
        <v>1307</v>
      </c>
    </row>
    <row r="558" spans="1:3">
      <c r="A558" s="1">
        <v>198426</v>
      </c>
      <c r="B558" s="47" t="s">
        <v>1092</v>
      </c>
      <c r="C558" t="s">
        <v>1308</v>
      </c>
    </row>
    <row r="559" spans="1:3">
      <c r="A559" s="1">
        <v>198427</v>
      </c>
      <c r="B559" s="47" t="s">
        <v>1093</v>
      </c>
      <c r="C559" t="s">
        <v>1309</v>
      </c>
    </row>
    <row r="560" spans="1:3">
      <c r="A560" s="1">
        <v>198428</v>
      </c>
      <c r="B560" s="47" t="s">
        <v>1094</v>
      </c>
      <c r="C560" t="s">
        <v>1310</v>
      </c>
    </row>
    <row r="561" spans="1:3">
      <c r="A561" s="1">
        <v>198429</v>
      </c>
      <c r="B561" s="47" t="s">
        <v>1095</v>
      </c>
      <c r="C561" t="s">
        <v>1311</v>
      </c>
    </row>
    <row r="562" spans="1:3">
      <c r="A562" s="1">
        <v>198430</v>
      </c>
      <c r="B562" s="47" t="s">
        <v>1096</v>
      </c>
      <c r="C562" t="s">
        <v>1312</v>
      </c>
    </row>
    <row r="563" spans="1:3">
      <c r="A563" s="1">
        <v>198431</v>
      </c>
      <c r="B563" s="47" t="s">
        <v>1097</v>
      </c>
      <c r="C563" t="s">
        <v>1313</v>
      </c>
    </row>
    <row r="564" spans="1:3">
      <c r="A564" s="1">
        <v>198432</v>
      </c>
      <c r="B564" s="47" t="s">
        <v>1098</v>
      </c>
      <c r="C564" t="s">
        <v>1314</v>
      </c>
    </row>
    <row r="565" spans="1:3">
      <c r="A565" s="1">
        <v>254646</v>
      </c>
      <c r="B565" s="47" t="s">
        <v>1600</v>
      </c>
      <c r="C565" t="s">
        <v>1996</v>
      </c>
    </row>
    <row r="566" spans="1:3">
      <c r="A566" s="1">
        <v>254647</v>
      </c>
      <c r="B566" s="47" t="s">
        <v>1601</v>
      </c>
      <c r="C566" t="s">
        <v>1997</v>
      </c>
    </row>
    <row r="567" spans="1:3">
      <c r="A567" s="1">
        <v>254648</v>
      </c>
      <c r="B567" s="47" t="s">
        <v>1602</v>
      </c>
      <c r="C567" t="s">
        <v>1998</v>
      </c>
    </row>
    <row r="568" spans="1:3">
      <c r="A568" s="1">
        <v>254646</v>
      </c>
      <c r="B568" s="47" t="s">
        <v>1402</v>
      </c>
      <c r="C568" t="s">
        <v>1798</v>
      </c>
    </row>
    <row r="569" spans="1:3">
      <c r="A569" s="1">
        <v>254647</v>
      </c>
      <c r="B569" s="47" t="s">
        <v>1403</v>
      </c>
      <c r="C569" t="s">
        <v>1799</v>
      </c>
    </row>
    <row r="570" spans="1:3">
      <c r="A570" s="1">
        <v>254648</v>
      </c>
      <c r="B570" s="47" t="s">
        <v>1404</v>
      </c>
      <c r="C570" t="s">
        <v>1800</v>
      </c>
    </row>
    <row r="571" spans="1:3">
      <c r="A571" s="1">
        <v>254649</v>
      </c>
      <c r="B571" s="47" t="s">
        <v>1603</v>
      </c>
      <c r="C571" t="s">
        <v>1999</v>
      </c>
    </row>
    <row r="572" spans="1:3">
      <c r="A572" s="1">
        <v>254650</v>
      </c>
      <c r="B572" s="47" t="s">
        <v>1604</v>
      </c>
      <c r="C572" t="s">
        <v>2000</v>
      </c>
    </row>
    <row r="573" spans="1:3">
      <c r="A573" s="1">
        <v>254651</v>
      </c>
      <c r="B573" s="47" t="s">
        <v>1605</v>
      </c>
      <c r="C573" t="s">
        <v>2001</v>
      </c>
    </row>
    <row r="574" spans="1:3">
      <c r="A574" s="1">
        <v>254649</v>
      </c>
      <c r="B574" s="47" t="s">
        <v>1405</v>
      </c>
      <c r="C574" t="s">
        <v>1801</v>
      </c>
    </row>
    <row r="575" spans="1:3">
      <c r="A575" s="1">
        <v>254650</v>
      </c>
      <c r="B575" s="47" t="s">
        <v>1406</v>
      </c>
      <c r="C575" t="s">
        <v>1802</v>
      </c>
    </row>
    <row r="576" spans="1:3">
      <c r="A576" s="1">
        <v>254651</v>
      </c>
      <c r="B576" s="47" t="s">
        <v>1407</v>
      </c>
      <c r="C576" t="s">
        <v>1803</v>
      </c>
    </row>
    <row r="577" spans="1:3">
      <c r="A577" s="1">
        <v>254652</v>
      </c>
      <c r="B577" s="47" t="s">
        <v>1606</v>
      </c>
      <c r="C577" t="s">
        <v>2002</v>
      </c>
    </row>
    <row r="578" spans="1:3">
      <c r="A578" s="1">
        <v>254653</v>
      </c>
      <c r="B578" s="47" t="s">
        <v>1607</v>
      </c>
      <c r="C578" t="s">
        <v>2003</v>
      </c>
    </row>
    <row r="579" spans="1:3">
      <c r="A579" s="1">
        <v>254654</v>
      </c>
      <c r="B579" s="47" t="s">
        <v>1608</v>
      </c>
      <c r="C579" t="s">
        <v>2004</v>
      </c>
    </row>
    <row r="580" spans="1:3">
      <c r="A580" s="1">
        <v>254652</v>
      </c>
      <c r="B580" s="47" t="s">
        <v>1408</v>
      </c>
      <c r="C580" t="s">
        <v>1804</v>
      </c>
    </row>
    <row r="581" spans="1:3">
      <c r="A581" s="1">
        <v>254653</v>
      </c>
      <c r="B581" s="47" t="s">
        <v>1409</v>
      </c>
      <c r="C581" t="s">
        <v>1805</v>
      </c>
    </row>
    <row r="582" spans="1:3">
      <c r="A582" s="1">
        <v>254654</v>
      </c>
      <c r="B582" s="47" t="s">
        <v>1410</v>
      </c>
      <c r="C582" t="s">
        <v>1806</v>
      </c>
    </row>
    <row r="583" spans="1:3">
      <c r="A583" s="1">
        <v>254655</v>
      </c>
      <c r="B583" s="47" t="s">
        <v>1609</v>
      </c>
      <c r="C583" t="s">
        <v>2005</v>
      </c>
    </row>
    <row r="584" spans="1:3">
      <c r="A584" s="1">
        <v>254656</v>
      </c>
      <c r="B584" s="47" t="s">
        <v>1610</v>
      </c>
      <c r="C584" t="s">
        <v>2006</v>
      </c>
    </row>
    <row r="585" spans="1:3">
      <c r="A585" s="1">
        <v>254657</v>
      </c>
      <c r="B585" s="47" t="s">
        <v>1611</v>
      </c>
      <c r="C585" t="s">
        <v>2007</v>
      </c>
    </row>
    <row r="586" spans="1:3">
      <c r="A586" s="1">
        <v>254655</v>
      </c>
      <c r="B586" s="47" t="s">
        <v>1411</v>
      </c>
      <c r="C586" t="s">
        <v>1807</v>
      </c>
    </row>
    <row r="587" spans="1:3">
      <c r="A587" s="1">
        <v>254656</v>
      </c>
      <c r="B587" s="47" t="s">
        <v>1412</v>
      </c>
      <c r="C587" t="s">
        <v>1808</v>
      </c>
    </row>
    <row r="588" spans="1:3">
      <c r="A588" s="1">
        <v>254657</v>
      </c>
      <c r="B588" s="47" t="s">
        <v>1413</v>
      </c>
      <c r="C588" t="s">
        <v>1809</v>
      </c>
    </row>
    <row r="589" spans="1:3">
      <c r="A589" s="1">
        <v>254658</v>
      </c>
      <c r="B589" s="47" t="s">
        <v>1612</v>
      </c>
      <c r="C589" t="s">
        <v>2008</v>
      </c>
    </row>
    <row r="590" spans="1:3">
      <c r="A590" s="1">
        <v>254659</v>
      </c>
      <c r="B590" s="47" t="s">
        <v>1613</v>
      </c>
      <c r="C590" t="s">
        <v>2009</v>
      </c>
    </row>
    <row r="591" spans="1:3">
      <c r="A591" s="1">
        <v>254660</v>
      </c>
      <c r="B591" s="47" t="s">
        <v>1614</v>
      </c>
      <c r="C591" t="s">
        <v>2010</v>
      </c>
    </row>
    <row r="592" spans="1:3">
      <c r="A592" s="1">
        <v>254658</v>
      </c>
      <c r="B592" s="47" t="s">
        <v>1414</v>
      </c>
      <c r="C592" t="s">
        <v>1810</v>
      </c>
    </row>
    <row r="593" spans="1:3">
      <c r="A593" s="1">
        <v>254659</v>
      </c>
      <c r="B593" s="47" t="s">
        <v>1415</v>
      </c>
      <c r="C593" t="s">
        <v>1811</v>
      </c>
    </row>
    <row r="594" spans="1:3">
      <c r="A594" s="1">
        <v>254660</v>
      </c>
      <c r="B594" s="47" t="s">
        <v>1416</v>
      </c>
      <c r="C594" t="s">
        <v>1812</v>
      </c>
    </row>
    <row r="595" spans="1:3">
      <c r="A595" s="1">
        <v>254661</v>
      </c>
      <c r="B595" s="47" t="s">
        <v>1615</v>
      </c>
      <c r="C595" t="s">
        <v>2011</v>
      </c>
    </row>
    <row r="596" spans="1:3">
      <c r="A596" s="1">
        <v>254662</v>
      </c>
      <c r="B596" s="47" t="s">
        <v>1616</v>
      </c>
      <c r="C596" t="s">
        <v>2012</v>
      </c>
    </row>
    <row r="597" spans="1:3">
      <c r="A597" s="1">
        <v>254663</v>
      </c>
      <c r="B597" s="47" t="s">
        <v>1617</v>
      </c>
      <c r="C597" t="s">
        <v>2013</v>
      </c>
    </row>
    <row r="598" spans="1:3">
      <c r="A598" s="1">
        <v>254661</v>
      </c>
      <c r="B598" s="47" t="s">
        <v>1417</v>
      </c>
      <c r="C598" t="s">
        <v>1813</v>
      </c>
    </row>
    <row r="599" spans="1:3">
      <c r="A599" s="1">
        <v>254662</v>
      </c>
      <c r="B599" s="47" t="s">
        <v>1418</v>
      </c>
      <c r="C599" t="s">
        <v>1814</v>
      </c>
    </row>
    <row r="600" spans="1:3">
      <c r="A600" s="1">
        <v>254663</v>
      </c>
      <c r="B600" s="47" t="s">
        <v>1419</v>
      </c>
      <c r="C600" t="s">
        <v>1815</v>
      </c>
    </row>
    <row r="601" spans="1:3">
      <c r="A601" s="1">
        <v>999999</v>
      </c>
      <c r="B601" s="47" t="s">
        <v>1773</v>
      </c>
      <c r="C601" t="s">
        <v>2169</v>
      </c>
    </row>
    <row r="602" spans="1:3">
      <c r="A602" s="1">
        <v>254665</v>
      </c>
      <c r="B602" s="47" t="s">
        <v>1618</v>
      </c>
      <c r="C602" t="s">
        <v>2014</v>
      </c>
    </row>
    <row r="603" spans="1:3">
      <c r="A603" s="1">
        <v>999999</v>
      </c>
      <c r="B603" s="47" t="s">
        <v>1772</v>
      </c>
      <c r="C603" t="s">
        <v>2168</v>
      </c>
    </row>
    <row r="604" spans="1:3">
      <c r="A604" s="1">
        <v>999999</v>
      </c>
      <c r="B604" s="47" t="s">
        <v>1575</v>
      </c>
      <c r="C604" t="s">
        <v>1971</v>
      </c>
    </row>
    <row r="605" spans="1:3">
      <c r="A605" s="1">
        <v>254665</v>
      </c>
      <c r="B605" s="47" t="s">
        <v>1420</v>
      </c>
      <c r="C605" t="s">
        <v>1816</v>
      </c>
    </row>
    <row r="606" spans="1:3">
      <c r="A606" s="1">
        <v>999999</v>
      </c>
      <c r="B606" s="47" t="s">
        <v>1574</v>
      </c>
      <c r="C606" t="s">
        <v>1970</v>
      </c>
    </row>
    <row r="607" spans="1:3">
      <c r="A607" s="1">
        <v>999999</v>
      </c>
      <c r="B607" s="47" t="s">
        <v>1771</v>
      </c>
      <c r="C607" t="s">
        <v>2167</v>
      </c>
    </row>
    <row r="608" spans="1:3">
      <c r="A608" s="1">
        <v>254668</v>
      </c>
      <c r="B608" s="47" t="s">
        <v>1619</v>
      </c>
      <c r="C608" t="s">
        <v>2015</v>
      </c>
    </row>
    <row r="609" spans="1:3">
      <c r="A609" s="1">
        <v>999999</v>
      </c>
      <c r="B609" s="47" t="s">
        <v>1770</v>
      </c>
      <c r="C609" t="s">
        <v>2166</v>
      </c>
    </row>
    <row r="610" spans="1:3">
      <c r="A610" s="1">
        <v>999999</v>
      </c>
      <c r="B610" s="47" t="s">
        <v>1573</v>
      </c>
      <c r="C610" t="s">
        <v>1969</v>
      </c>
    </row>
    <row r="611" spans="1:3">
      <c r="A611" s="1">
        <v>254668</v>
      </c>
      <c r="B611" s="47" t="s">
        <v>1421</v>
      </c>
      <c r="C611" t="s">
        <v>1817</v>
      </c>
    </row>
    <row r="612" spans="1:3">
      <c r="A612" s="1">
        <v>999999</v>
      </c>
      <c r="B612" s="47" t="s">
        <v>1572</v>
      </c>
      <c r="C612" t="s">
        <v>1968</v>
      </c>
    </row>
    <row r="613" spans="1:3">
      <c r="A613" s="1">
        <v>254670</v>
      </c>
      <c r="B613" s="47" t="s">
        <v>1620</v>
      </c>
      <c r="C613" t="s">
        <v>2016</v>
      </c>
    </row>
    <row r="614" spans="1:3">
      <c r="A614" s="1">
        <v>254671</v>
      </c>
      <c r="B614" s="47" t="s">
        <v>1621</v>
      </c>
      <c r="C614" t="s">
        <v>2017</v>
      </c>
    </row>
    <row r="615" spans="1:3">
      <c r="A615" s="1">
        <v>254672</v>
      </c>
      <c r="B615" s="47" t="s">
        <v>1622</v>
      </c>
      <c r="C615" t="s">
        <v>2018</v>
      </c>
    </row>
    <row r="616" spans="1:3">
      <c r="A616" s="1">
        <v>254670</v>
      </c>
      <c r="B616" s="47" t="s">
        <v>1422</v>
      </c>
      <c r="C616" t="s">
        <v>1818</v>
      </c>
    </row>
    <row r="617" spans="1:3">
      <c r="A617" s="1">
        <v>254671</v>
      </c>
      <c r="B617" s="47" t="s">
        <v>1423</v>
      </c>
      <c r="C617" t="s">
        <v>1819</v>
      </c>
    </row>
    <row r="618" spans="1:3">
      <c r="A618" s="1">
        <v>254672</v>
      </c>
      <c r="B618" s="47" t="s">
        <v>1424</v>
      </c>
      <c r="C618" t="s">
        <v>1820</v>
      </c>
    </row>
    <row r="619" spans="1:3">
      <c r="A619" s="1">
        <v>254673</v>
      </c>
      <c r="B619" s="47" t="s">
        <v>1623</v>
      </c>
      <c r="C619" t="s">
        <v>2019</v>
      </c>
    </row>
    <row r="620" spans="1:3">
      <c r="A620" s="1">
        <v>254674</v>
      </c>
      <c r="B620" s="47" t="s">
        <v>1624</v>
      </c>
      <c r="C620" t="s">
        <v>2020</v>
      </c>
    </row>
    <row r="621" spans="1:3">
      <c r="A621" s="1">
        <v>254675</v>
      </c>
      <c r="B621" s="47" t="s">
        <v>1625</v>
      </c>
      <c r="C621" t="s">
        <v>2021</v>
      </c>
    </row>
    <row r="622" spans="1:3">
      <c r="A622" s="1">
        <v>254673</v>
      </c>
      <c r="B622" s="47" t="s">
        <v>1425</v>
      </c>
      <c r="C622" t="s">
        <v>1821</v>
      </c>
    </row>
    <row r="623" spans="1:3">
      <c r="A623" s="1">
        <v>254674</v>
      </c>
      <c r="B623" s="47" t="s">
        <v>1426</v>
      </c>
      <c r="C623" t="s">
        <v>1822</v>
      </c>
    </row>
    <row r="624" spans="1:3">
      <c r="A624" s="1">
        <v>254675</v>
      </c>
      <c r="B624" s="47" t="s">
        <v>1427</v>
      </c>
      <c r="C624" t="s">
        <v>1823</v>
      </c>
    </row>
    <row r="625" spans="1:3">
      <c r="A625" s="1">
        <v>254676</v>
      </c>
      <c r="B625" s="47" t="s">
        <v>1626</v>
      </c>
      <c r="C625" t="s">
        <v>2022</v>
      </c>
    </row>
    <row r="626" spans="1:3">
      <c r="A626" s="1">
        <v>254677</v>
      </c>
      <c r="B626" s="47" t="s">
        <v>1627</v>
      </c>
      <c r="C626" t="s">
        <v>2023</v>
      </c>
    </row>
    <row r="627" spans="1:3">
      <c r="A627" s="1">
        <v>254678</v>
      </c>
      <c r="B627" s="47" t="s">
        <v>1628</v>
      </c>
      <c r="C627" t="s">
        <v>2024</v>
      </c>
    </row>
    <row r="628" spans="1:3">
      <c r="A628" s="1">
        <v>254676</v>
      </c>
      <c r="B628" s="47" t="s">
        <v>1428</v>
      </c>
      <c r="C628" t="s">
        <v>1824</v>
      </c>
    </row>
    <row r="629" spans="1:3">
      <c r="A629" s="1">
        <v>254677</v>
      </c>
      <c r="B629" s="47" t="s">
        <v>1429</v>
      </c>
      <c r="C629" t="s">
        <v>1825</v>
      </c>
    </row>
    <row r="630" spans="1:3">
      <c r="A630" s="1">
        <v>254678</v>
      </c>
      <c r="B630" s="47" t="s">
        <v>1430</v>
      </c>
      <c r="C630" t="s">
        <v>1826</v>
      </c>
    </row>
    <row r="631" spans="1:3">
      <c r="A631" s="1">
        <v>254679</v>
      </c>
      <c r="B631" s="47" t="s">
        <v>1629</v>
      </c>
      <c r="C631" t="s">
        <v>2025</v>
      </c>
    </row>
    <row r="632" spans="1:3">
      <c r="A632" s="1">
        <v>254680</v>
      </c>
      <c r="B632" s="47" t="s">
        <v>1630</v>
      </c>
      <c r="C632" t="s">
        <v>2026</v>
      </c>
    </row>
    <row r="633" spans="1:3">
      <c r="A633" s="1">
        <v>254681</v>
      </c>
      <c r="B633" s="47" t="s">
        <v>1631</v>
      </c>
      <c r="C633" t="s">
        <v>2027</v>
      </c>
    </row>
    <row r="634" spans="1:3">
      <c r="A634" s="1">
        <v>254679</v>
      </c>
      <c r="B634" s="47" t="s">
        <v>1431</v>
      </c>
      <c r="C634" t="s">
        <v>1827</v>
      </c>
    </row>
    <row r="635" spans="1:3">
      <c r="A635" s="1">
        <v>254680</v>
      </c>
      <c r="B635" s="47" t="s">
        <v>1432</v>
      </c>
      <c r="C635" t="s">
        <v>1828</v>
      </c>
    </row>
    <row r="636" spans="1:3">
      <c r="A636" s="1">
        <v>254681</v>
      </c>
      <c r="B636" s="47" t="s">
        <v>1433</v>
      </c>
      <c r="C636" t="s">
        <v>1829</v>
      </c>
    </row>
    <row r="637" spans="1:3">
      <c r="A637" s="1">
        <v>254682</v>
      </c>
      <c r="B637" s="47" t="s">
        <v>1632</v>
      </c>
      <c r="C637" t="s">
        <v>2028</v>
      </c>
    </row>
    <row r="638" spans="1:3">
      <c r="A638" s="1">
        <v>254683</v>
      </c>
      <c r="B638" s="47" t="s">
        <v>1633</v>
      </c>
      <c r="C638" t="s">
        <v>2029</v>
      </c>
    </row>
    <row r="639" spans="1:3">
      <c r="A639" s="1">
        <v>254684</v>
      </c>
      <c r="B639" s="47" t="s">
        <v>1634</v>
      </c>
      <c r="C639" t="s">
        <v>2030</v>
      </c>
    </row>
    <row r="640" spans="1:3">
      <c r="A640" s="1">
        <v>254682</v>
      </c>
      <c r="B640" s="47" t="s">
        <v>1434</v>
      </c>
      <c r="C640" t="s">
        <v>1830</v>
      </c>
    </row>
    <row r="641" spans="1:3">
      <c r="A641" s="1">
        <v>254683</v>
      </c>
      <c r="B641" s="47" t="s">
        <v>1435</v>
      </c>
      <c r="C641" t="s">
        <v>1831</v>
      </c>
    </row>
    <row r="642" spans="1:3">
      <c r="A642" s="1">
        <v>254684</v>
      </c>
      <c r="B642" s="47" t="s">
        <v>1436</v>
      </c>
      <c r="C642" t="s">
        <v>1832</v>
      </c>
    </row>
    <row r="643" spans="1:3">
      <c r="A643" s="1">
        <v>254685</v>
      </c>
      <c r="B643" s="47" t="s">
        <v>1635</v>
      </c>
      <c r="C643" t="s">
        <v>2031</v>
      </c>
    </row>
    <row r="644" spans="1:3">
      <c r="A644" s="1">
        <v>254686</v>
      </c>
      <c r="B644" s="47" t="s">
        <v>1636</v>
      </c>
      <c r="C644" t="s">
        <v>2032</v>
      </c>
    </row>
    <row r="645" spans="1:3">
      <c r="A645" s="1">
        <v>254687</v>
      </c>
      <c r="B645" s="47" t="s">
        <v>1637</v>
      </c>
      <c r="C645" t="s">
        <v>2033</v>
      </c>
    </row>
    <row r="646" spans="1:3">
      <c r="A646" s="1">
        <v>254685</v>
      </c>
      <c r="B646" s="47" t="s">
        <v>1437</v>
      </c>
      <c r="C646" t="s">
        <v>1833</v>
      </c>
    </row>
    <row r="647" spans="1:3">
      <c r="A647" s="1">
        <v>254686</v>
      </c>
      <c r="B647" s="47" t="s">
        <v>1438</v>
      </c>
      <c r="C647" t="s">
        <v>1834</v>
      </c>
    </row>
    <row r="648" spans="1:3">
      <c r="A648" s="1">
        <v>254687</v>
      </c>
      <c r="B648" s="47" t="s">
        <v>1439</v>
      </c>
      <c r="C648" t="s">
        <v>1835</v>
      </c>
    </row>
    <row r="649" spans="1:3">
      <c r="A649" s="1">
        <v>254688</v>
      </c>
      <c r="B649" s="47" t="s">
        <v>1638</v>
      </c>
      <c r="C649" t="s">
        <v>2034</v>
      </c>
    </row>
    <row r="650" spans="1:3">
      <c r="A650" s="1">
        <v>254689</v>
      </c>
      <c r="B650" s="47" t="s">
        <v>1639</v>
      </c>
      <c r="C650" t="s">
        <v>2035</v>
      </c>
    </row>
    <row r="651" spans="1:3">
      <c r="A651" s="1">
        <v>254690</v>
      </c>
      <c r="B651" s="47" t="s">
        <v>1640</v>
      </c>
      <c r="C651" t="s">
        <v>2036</v>
      </c>
    </row>
    <row r="652" spans="1:3">
      <c r="A652" s="1">
        <v>254688</v>
      </c>
      <c r="B652" s="47" t="s">
        <v>1440</v>
      </c>
      <c r="C652" t="s">
        <v>1836</v>
      </c>
    </row>
    <row r="653" spans="1:3">
      <c r="A653" s="1">
        <v>254689</v>
      </c>
      <c r="B653" s="47" t="s">
        <v>1441</v>
      </c>
      <c r="C653" t="s">
        <v>1837</v>
      </c>
    </row>
    <row r="654" spans="1:3">
      <c r="A654" s="1">
        <v>254690</v>
      </c>
      <c r="B654" s="47" t="s">
        <v>1442</v>
      </c>
      <c r="C654" t="s">
        <v>1838</v>
      </c>
    </row>
    <row r="655" spans="1:3">
      <c r="A655" s="1">
        <v>254691</v>
      </c>
      <c r="B655" s="47" t="s">
        <v>1641</v>
      </c>
      <c r="C655" t="s">
        <v>2037</v>
      </c>
    </row>
    <row r="656" spans="1:3">
      <c r="A656" s="1">
        <v>254692</v>
      </c>
      <c r="B656" s="47" t="s">
        <v>1642</v>
      </c>
      <c r="C656" t="s">
        <v>2038</v>
      </c>
    </row>
    <row r="657" spans="1:3">
      <c r="A657" s="1">
        <v>254693</v>
      </c>
      <c r="B657" s="47" t="s">
        <v>1643</v>
      </c>
      <c r="C657" t="s">
        <v>2039</v>
      </c>
    </row>
    <row r="658" spans="1:3">
      <c r="A658" s="1">
        <v>254691</v>
      </c>
      <c r="B658" s="47" t="s">
        <v>1443</v>
      </c>
      <c r="C658" t="s">
        <v>1839</v>
      </c>
    </row>
    <row r="659" spans="1:3">
      <c r="A659" s="1">
        <v>254692</v>
      </c>
      <c r="B659" s="47" t="s">
        <v>1444</v>
      </c>
      <c r="C659" t="s">
        <v>1840</v>
      </c>
    </row>
    <row r="660" spans="1:3">
      <c r="A660" s="1">
        <v>254693</v>
      </c>
      <c r="B660" s="47" t="s">
        <v>1445</v>
      </c>
      <c r="C660" t="s">
        <v>1841</v>
      </c>
    </row>
    <row r="661" spans="1:3">
      <c r="A661" s="1">
        <v>254694</v>
      </c>
      <c r="B661" s="47" t="s">
        <v>1644</v>
      </c>
      <c r="C661" t="s">
        <v>2040</v>
      </c>
    </row>
    <row r="662" spans="1:3">
      <c r="A662" s="1">
        <v>254695</v>
      </c>
      <c r="B662" s="47" t="s">
        <v>1645</v>
      </c>
      <c r="C662" t="s">
        <v>2041</v>
      </c>
    </row>
    <row r="663" spans="1:3">
      <c r="A663" s="1">
        <v>254696</v>
      </c>
      <c r="B663" s="47" t="s">
        <v>1646</v>
      </c>
      <c r="C663" t="s">
        <v>2042</v>
      </c>
    </row>
    <row r="664" spans="1:3">
      <c r="A664" s="1">
        <v>254694</v>
      </c>
      <c r="B664" s="47" t="s">
        <v>1446</v>
      </c>
      <c r="C664" t="s">
        <v>1842</v>
      </c>
    </row>
    <row r="665" spans="1:3">
      <c r="A665" s="1">
        <v>254695</v>
      </c>
      <c r="B665" s="47" t="s">
        <v>1447</v>
      </c>
      <c r="C665" t="s">
        <v>1843</v>
      </c>
    </row>
    <row r="666" spans="1:3">
      <c r="A666" s="1">
        <v>254696</v>
      </c>
      <c r="B666" s="47" t="s">
        <v>1448</v>
      </c>
      <c r="C666" t="s">
        <v>1844</v>
      </c>
    </row>
    <row r="667" spans="1:3">
      <c r="A667" s="1">
        <v>254697</v>
      </c>
      <c r="B667" s="47" t="s">
        <v>1647</v>
      </c>
      <c r="C667" t="s">
        <v>2043</v>
      </c>
    </row>
    <row r="668" spans="1:3">
      <c r="A668" s="1">
        <v>254698</v>
      </c>
      <c r="B668" s="47" t="s">
        <v>1648</v>
      </c>
      <c r="C668" t="s">
        <v>2044</v>
      </c>
    </row>
    <row r="669" spans="1:3">
      <c r="A669" s="1">
        <v>254699</v>
      </c>
      <c r="B669" s="47" t="s">
        <v>1649</v>
      </c>
      <c r="C669" t="s">
        <v>2045</v>
      </c>
    </row>
    <row r="670" spans="1:3">
      <c r="A670" s="1">
        <v>254697</v>
      </c>
      <c r="B670" s="47" t="s">
        <v>1449</v>
      </c>
      <c r="C670" t="s">
        <v>1845</v>
      </c>
    </row>
    <row r="671" spans="1:3">
      <c r="A671" s="1">
        <v>254698</v>
      </c>
      <c r="B671" s="47" t="s">
        <v>1450</v>
      </c>
      <c r="C671" t="s">
        <v>1846</v>
      </c>
    </row>
    <row r="672" spans="1:3">
      <c r="A672" s="1">
        <v>254699</v>
      </c>
      <c r="B672" s="47" t="s">
        <v>1451</v>
      </c>
      <c r="C672" t="s">
        <v>1847</v>
      </c>
    </row>
    <row r="673" spans="1:3">
      <c r="A673" s="1">
        <v>254700</v>
      </c>
      <c r="B673" s="47" t="s">
        <v>1650</v>
      </c>
      <c r="C673" t="s">
        <v>2046</v>
      </c>
    </row>
    <row r="674" spans="1:3">
      <c r="A674" s="1">
        <v>254701</v>
      </c>
      <c r="B674" s="47" t="s">
        <v>1651</v>
      </c>
      <c r="C674" t="s">
        <v>2047</v>
      </c>
    </row>
    <row r="675" spans="1:3">
      <c r="A675" s="1">
        <v>254702</v>
      </c>
      <c r="B675" s="47" t="s">
        <v>1652</v>
      </c>
      <c r="C675" t="s">
        <v>2048</v>
      </c>
    </row>
    <row r="676" spans="1:3">
      <c r="A676" s="1">
        <v>254700</v>
      </c>
      <c r="B676" s="47" t="s">
        <v>1452</v>
      </c>
      <c r="C676" t="s">
        <v>1848</v>
      </c>
    </row>
    <row r="677" spans="1:3">
      <c r="A677" s="1">
        <v>254701</v>
      </c>
      <c r="B677" s="47" t="s">
        <v>1453</v>
      </c>
      <c r="C677" t="s">
        <v>1849</v>
      </c>
    </row>
    <row r="678" spans="1:3">
      <c r="A678" s="1">
        <v>254702</v>
      </c>
      <c r="B678" s="47" t="s">
        <v>1454</v>
      </c>
      <c r="C678" t="s">
        <v>1850</v>
      </c>
    </row>
    <row r="679" spans="1:3">
      <c r="A679" s="1">
        <v>254703</v>
      </c>
      <c r="B679" s="47" t="s">
        <v>1653</v>
      </c>
      <c r="C679" t="s">
        <v>2049</v>
      </c>
    </row>
    <row r="680" spans="1:3">
      <c r="A680" s="1">
        <v>254704</v>
      </c>
      <c r="B680" s="47" t="s">
        <v>1654</v>
      </c>
      <c r="C680" t="s">
        <v>2050</v>
      </c>
    </row>
    <row r="681" spans="1:3">
      <c r="A681" s="1">
        <v>254705</v>
      </c>
      <c r="B681" s="47" t="s">
        <v>1655</v>
      </c>
      <c r="C681" t="s">
        <v>2051</v>
      </c>
    </row>
    <row r="682" spans="1:3">
      <c r="A682" s="1">
        <v>254703</v>
      </c>
      <c r="B682" s="47" t="s">
        <v>1455</v>
      </c>
      <c r="C682" t="s">
        <v>1851</v>
      </c>
    </row>
    <row r="683" spans="1:3">
      <c r="A683" s="1">
        <v>254704</v>
      </c>
      <c r="B683" s="47" t="s">
        <v>1456</v>
      </c>
      <c r="C683" t="s">
        <v>1852</v>
      </c>
    </row>
    <row r="684" spans="1:3">
      <c r="A684" s="1">
        <v>254705</v>
      </c>
      <c r="B684" s="47" t="s">
        <v>1457</v>
      </c>
      <c r="C684" t="s">
        <v>1853</v>
      </c>
    </row>
    <row r="685" spans="1:3">
      <c r="A685" s="1">
        <v>254706</v>
      </c>
      <c r="B685" s="47" t="s">
        <v>1656</v>
      </c>
      <c r="C685" t="s">
        <v>2052</v>
      </c>
    </row>
    <row r="686" spans="1:3">
      <c r="A686" s="1">
        <v>254707</v>
      </c>
      <c r="B686" s="47" t="s">
        <v>1657</v>
      </c>
      <c r="C686" t="s">
        <v>2053</v>
      </c>
    </row>
    <row r="687" spans="1:3">
      <c r="A687" s="1">
        <v>254708</v>
      </c>
      <c r="B687" s="47" t="s">
        <v>1658</v>
      </c>
      <c r="C687" t="s">
        <v>2054</v>
      </c>
    </row>
    <row r="688" spans="1:3">
      <c r="A688" s="1">
        <v>254706</v>
      </c>
      <c r="B688" s="47" t="s">
        <v>1458</v>
      </c>
      <c r="C688" t="s">
        <v>1854</v>
      </c>
    </row>
    <row r="689" spans="1:3">
      <c r="A689" s="1">
        <v>254707</v>
      </c>
      <c r="B689" s="47" t="s">
        <v>1459</v>
      </c>
      <c r="C689" t="s">
        <v>1855</v>
      </c>
    </row>
    <row r="690" spans="1:3">
      <c r="A690" s="1">
        <v>254708</v>
      </c>
      <c r="B690" s="47" t="s">
        <v>1460</v>
      </c>
      <c r="C690" t="s">
        <v>1856</v>
      </c>
    </row>
    <row r="691" spans="1:3">
      <c r="A691" s="1">
        <v>254709</v>
      </c>
      <c r="B691" s="47" t="s">
        <v>1659</v>
      </c>
      <c r="C691" t="s">
        <v>2055</v>
      </c>
    </row>
    <row r="692" spans="1:3">
      <c r="A692" s="1">
        <v>254710</v>
      </c>
      <c r="B692" s="47" t="s">
        <v>1660</v>
      </c>
      <c r="C692" t="s">
        <v>2056</v>
      </c>
    </row>
    <row r="693" spans="1:3">
      <c r="A693" s="1">
        <v>254711</v>
      </c>
      <c r="B693" s="47" t="s">
        <v>1661</v>
      </c>
      <c r="C693" t="s">
        <v>2057</v>
      </c>
    </row>
    <row r="694" spans="1:3">
      <c r="A694" s="1">
        <v>254709</v>
      </c>
      <c r="B694" s="47" t="s">
        <v>1461</v>
      </c>
      <c r="C694" t="s">
        <v>1857</v>
      </c>
    </row>
    <row r="695" spans="1:3">
      <c r="A695" s="1">
        <v>254710</v>
      </c>
      <c r="B695" s="47" t="s">
        <v>1462</v>
      </c>
      <c r="C695" t="s">
        <v>1858</v>
      </c>
    </row>
    <row r="696" spans="1:3">
      <c r="A696" s="1">
        <v>254711</v>
      </c>
      <c r="B696" s="47" t="s">
        <v>1463</v>
      </c>
      <c r="C696" t="s">
        <v>1859</v>
      </c>
    </row>
    <row r="697" spans="1:3">
      <c r="A697" s="1">
        <v>254712</v>
      </c>
      <c r="B697" s="47" t="s">
        <v>1662</v>
      </c>
      <c r="C697" t="s">
        <v>2058</v>
      </c>
    </row>
    <row r="698" spans="1:3">
      <c r="A698" s="1">
        <v>254713</v>
      </c>
      <c r="B698" s="47" t="s">
        <v>1663</v>
      </c>
      <c r="C698" t="s">
        <v>2059</v>
      </c>
    </row>
    <row r="699" spans="1:3">
      <c r="A699" s="1">
        <v>254714</v>
      </c>
      <c r="B699" s="47" t="s">
        <v>1664</v>
      </c>
      <c r="C699" t="s">
        <v>2060</v>
      </c>
    </row>
    <row r="700" spans="1:3">
      <c r="A700" s="1">
        <v>254712</v>
      </c>
      <c r="B700" s="47" t="s">
        <v>1464</v>
      </c>
      <c r="C700" t="s">
        <v>1860</v>
      </c>
    </row>
    <row r="701" spans="1:3">
      <c r="A701" s="1">
        <v>254713</v>
      </c>
      <c r="B701" s="47" t="s">
        <v>1465</v>
      </c>
      <c r="C701" t="s">
        <v>1861</v>
      </c>
    </row>
    <row r="702" spans="1:3">
      <c r="A702" s="1">
        <v>254714</v>
      </c>
      <c r="B702" s="47" t="s">
        <v>1466</v>
      </c>
      <c r="C702" t="s">
        <v>1862</v>
      </c>
    </row>
    <row r="703" spans="1:3">
      <c r="A703" s="1">
        <v>254715</v>
      </c>
      <c r="B703" s="47" t="s">
        <v>1665</v>
      </c>
      <c r="C703" t="s">
        <v>2061</v>
      </c>
    </row>
    <row r="704" spans="1:3">
      <c r="A704" s="1">
        <v>254716</v>
      </c>
      <c r="B704" s="47" t="s">
        <v>1666</v>
      </c>
      <c r="C704" t="s">
        <v>2062</v>
      </c>
    </row>
    <row r="705" spans="1:3">
      <c r="A705" s="1">
        <v>254717</v>
      </c>
      <c r="B705" s="47" t="s">
        <v>1667</v>
      </c>
      <c r="C705" t="s">
        <v>2063</v>
      </c>
    </row>
    <row r="706" spans="1:3">
      <c r="A706" s="1">
        <v>254715</v>
      </c>
      <c r="B706" s="47" t="s">
        <v>1467</v>
      </c>
      <c r="C706" t="s">
        <v>1863</v>
      </c>
    </row>
    <row r="707" spans="1:3">
      <c r="A707" s="1">
        <v>254716</v>
      </c>
      <c r="B707" s="47" t="s">
        <v>1468</v>
      </c>
      <c r="C707" t="s">
        <v>1864</v>
      </c>
    </row>
    <row r="708" spans="1:3">
      <c r="A708" s="1">
        <v>254717</v>
      </c>
      <c r="B708" s="47" t="s">
        <v>1469</v>
      </c>
      <c r="C708" t="s">
        <v>1865</v>
      </c>
    </row>
    <row r="709" spans="1:3">
      <c r="A709" s="1">
        <v>254718</v>
      </c>
      <c r="B709" s="47" t="s">
        <v>1668</v>
      </c>
      <c r="C709" t="s">
        <v>2064</v>
      </c>
    </row>
    <row r="710" spans="1:3">
      <c r="A710" s="1">
        <v>254719</v>
      </c>
      <c r="B710" s="47" t="s">
        <v>1669</v>
      </c>
      <c r="C710" t="s">
        <v>2065</v>
      </c>
    </row>
    <row r="711" spans="1:3">
      <c r="A711" s="1">
        <v>254720</v>
      </c>
      <c r="B711" s="47" t="s">
        <v>1670</v>
      </c>
      <c r="C711" t="s">
        <v>2066</v>
      </c>
    </row>
    <row r="712" spans="1:3">
      <c r="A712" s="1">
        <v>254718</v>
      </c>
      <c r="B712" s="47" t="s">
        <v>1470</v>
      </c>
      <c r="C712" t="s">
        <v>1866</v>
      </c>
    </row>
    <row r="713" spans="1:3">
      <c r="A713" s="1">
        <v>254719</v>
      </c>
      <c r="B713" s="47" t="s">
        <v>1471</v>
      </c>
      <c r="C713" t="s">
        <v>1867</v>
      </c>
    </row>
    <row r="714" spans="1:3">
      <c r="A714" s="1">
        <v>254720</v>
      </c>
      <c r="B714" s="47" t="s">
        <v>1472</v>
      </c>
      <c r="C714" t="s">
        <v>1868</v>
      </c>
    </row>
    <row r="715" spans="1:3">
      <c r="A715" s="1">
        <v>254721</v>
      </c>
      <c r="B715" s="47" t="s">
        <v>1671</v>
      </c>
      <c r="C715" t="s">
        <v>2067</v>
      </c>
    </row>
    <row r="716" spans="1:3">
      <c r="A716" s="1">
        <v>254722</v>
      </c>
      <c r="B716" s="47" t="s">
        <v>1672</v>
      </c>
      <c r="C716" t="s">
        <v>2068</v>
      </c>
    </row>
    <row r="717" spans="1:3">
      <c r="A717" s="1">
        <v>254723</v>
      </c>
      <c r="B717" s="47" t="s">
        <v>1673</v>
      </c>
      <c r="C717" t="s">
        <v>2069</v>
      </c>
    </row>
    <row r="718" spans="1:3">
      <c r="A718" s="1">
        <v>254721</v>
      </c>
      <c r="B718" s="47" t="s">
        <v>1473</v>
      </c>
      <c r="C718" t="s">
        <v>1869</v>
      </c>
    </row>
    <row r="719" spans="1:3">
      <c r="A719" s="1">
        <v>254722</v>
      </c>
      <c r="B719" s="47" t="s">
        <v>1474</v>
      </c>
      <c r="C719" t="s">
        <v>1870</v>
      </c>
    </row>
    <row r="720" spans="1:3">
      <c r="A720" s="1">
        <v>254723</v>
      </c>
      <c r="B720" s="47" t="s">
        <v>1475</v>
      </c>
      <c r="C720" t="s">
        <v>1871</v>
      </c>
    </row>
    <row r="721" spans="1:3">
      <c r="A721" s="1">
        <v>254724</v>
      </c>
      <c r="B721" s="47" t="s">
        <v>1674</v>
      </c>
      <c r="C721" t="s">
        <v>2070</v>
      </c>
    </row>
    <row r="722" spans="1:3">
      <c r="A722" s="1">
        <v>254725</v>
      </c>
      <c r="B722" s="47" t="s">
        <v>1675</v>
      </c>
      <c r="C722" t="s">
        <v>2071</v>
      </c>
    </row>
    <row r="723" spans="1:3">
      <c r="A723" s="1">
        <v>254726</v>
      </c>
      <c r="B723" s="47" t="s">
        <v>1676</v>
      </c>
      <c r="C723" t="s">
        <v>2072</v>
      </c>
    </row>
    <row r="724" spans="1:3">
      <c r="A724" s="1">
        <v>254724</v>
      </c>
      <c r="B724" s="47" t="s">
        <v>1476</v>
      </c>
      <c r="C724" t="s">
        <v>1872</v>
      </c>
    </row>
    <row r="725" spans="1:3">
      <c r="A725" s="1">
        <v>254725</v>
      </c>
      <c r="B725" s="47" t="s">
        <v>1477</v>
      </c>
      <c r="C725" t="s">
        <v>1873</v>
      </c>
    </row>
    <row r="726" spans="1:3">
      <c r="A726" s="1">
        <v>254726</v>
      </c>
      <c r="B726" s="47" t="s">
        <v>1478</v>
      </c>
      <c r="C726" t="s">
        <v>1874</v>
      </c>
    </row>
    <row r="727" spans="1:3">
      <c r="A727" s="1">
        <v>254727</v>
      </c>
      <c r="B727" s="47" t="s">
        <v>1677</v>
      </c>
      <c r="C727" t="s">
        <v>2073</v>
      </c>
    </row>
    <row r="728" spans="1:3">
      <c r="A728" s="1">
        <v>254728</v>
      </c>
      <c r="B728" s="47" t="s">
        <v>1678</v>
      </c>
      <c r="C728" t="s">
        <v>2074</v>
      </c>
    </row>
    <row r="729" spans="1:3">
      <c r="A729" s="1">
        <v>254729</v>
      </c>
      <c r="B729" s="47" t="s">
        <v>1679</v>
      </c>
      <c r="C729" t="s">
        <v>2075</v>
      </c>
    </row>
    <row r="730" spans="1:3">
      <c r="A730" s="1">
        <v>254727</v>
      </c>
      <c r="B730" s="47" t="s">
        <v>1479</v>
      </c>
      <c r="C730" t="s">
        <v>1875</v>
      </c>
    </row>
    <row r="731" spans="1:3">
      <c r="A731" s="1">
        <v>254728</v>
      </c>
      <c r="B731" s="47" t="s">
        <v>1480</v>
      </c>
      <c r="C731" t="s">
        <v>1876</v>
      </c>
    </row>
    <row r="732" spans="1:3">
      <c r="A732" s="1">
        <v>254729</v>
      </c>
      <c r="B732" s="47" t="s">
        <v>1481</v>
      </c>
      <c r="C732" t="s">
        <v>1877</v>
      </c>
    </row>
    <row r="733" spans="1:3">
      <c r="A733" s="1">
        <v>254730</v>
      </c>
      <c r="B733" s="47" t="s">
        <v>1680</v>
      </c>
      <c r="C733" t="s">
        <v>2076</v>
      </c>
    </row>
    <row r="734" spans="1:3">
      <c r="A734" s="1">
        <v>254731</v>
      </c>
      <c r="B734" s="47" t="s">
        <v>1681</v>
      </c>
      <c r="C734" t="s">
        <v>2077</v>
      </c>
    </row>
    <row r="735" spans="1:3">
      <c r="A735" s="1">
        <v>254732</v>
      </c>
      <c r="B735" s="47" t="s">
        <v>1682</v>
      </c>
      <c r="C735" t="s">
        <v>2078</v>
      </c>
    </row>
    <row r="736" spans="1:3">
      <c r="A736" s="1">
        <v>254730</v>
      </c>
      <c r="B736" s="47" t="s">
        <v>1482</v>
      </c>
      <c r="C736" t="s">
        <v>1878</v>
      </c>
    </row>
    <row r="737" spans="1:3">
      <c r="A737" s="1">
        <v>254731</v>
      </c>
      <c r="B737" s="47" t="s">
        <v>1483</v>
      </c>
      <c r="C737" t="s">
        <v>1879</v>
      </c>
    </row>
    <row r="738" spans="1:3">
      <c r="A738" s="1">
        <v>254732</v>
      </c>
      <c r="B738" s="47" t="s">
        <v>1484</v>
      </c>
      <c r="C738" t="s">
        <v>1880</v>
      </c>
    </row>
    <row r="739" spans="1:3">
      <c r="A739" s="1">
        <v>254733</v>
      </c>
      <c r="B739" s="47" t="s">
        <v>1683</v>
      </c>
      <c r="C739" t="s">
        <v>2079</v>
      </c>
    </row>
    <row r="740" spans="1:3">
      <c r="A740" s="1">
        <v>254734</v>
      </c>
      <c r="B740" s="47" t="s">
        <v>1684</v>
      </c>
      <c r="C740" t="s">
        <v>2080</v>
      </c>
    </row>
    <row r="741" spans="1:3">
      <c r="A741" s="1">
        <v>254735</v>
      </c>
      <c r="B741" s="47" t="s">
        <v>1685</v>
      </c>
      <c r="C741" t="s">
        <v>2081</v>
      </c>
    </row>
    <row r="742" spans="1:3">
      <c r="A742" s="1">
        <v>254733</v>
      </c>
      <c r="B742" s="47" t="s">
        <v>1485</v>
      </c>
      <c r="C742" t="s">
        <v>1881</v>
      </c>
    </row>
    <row r="743" spans="1:3">
      <c r="A743" s="1">
        <v>254734</v>
      </c>
      <c r="B743" s="47" t="s">
        <v>1486</v>
      </c>
      <c r="C743" t="s">
        <v>1882</v>
      </c>
    </row>
    <row r="744" spans="1:3">
      <c r="A744" s="1">
        <v>254735</v>
      </c>
      <c r="B744" s="47" t="s">
        <v>1487</v>
      </c>
      <c r="C744" t="s">
        <v>1883</v>
      </c>
    </row>
    <row r="745" spans="1:3">
      <c r="A745" s="1">
        <v>254736</v>
      </c>
      <c r="B745" s="47" t="s">
        <v>1686</v>
      </c>
      <c r="C745" t="s">
        <v>2082</v>
      </c>
    </row>
    <row r="746" spans="1:3">
      <c r="A746" s="1">
        <v>254737</v>
      </c>
      <c r="B746" s="47" t="s">
        <v>1687</v>
      </c>
      <c r="C746" t="s">
        <v>2083</v>
      </c>
    </row>
    <row r="747" spans="1:3">
      <c r="A747" s="1">
        <v>254738</v>
      </c>
      <c r="B747" s="47" t="s">
        <v>1688</v>
      </c>
      <c r="C747" t="s">
        <v>2084</v>
      </c>
    </row>
    <row r="748" spans="1:3">
      <c r="A748" s="1">
        <v>254736</v>
      </c>
      <c r="B748" s="47" t="s">
        <v>1488</v>
      </c>
      <c r="C748" t="s">
        <v>1884</v>
      </c>
    </row>
    <row r="749" spans="1:3">
      <c r="A749" s="1">
        <v>254737</v>
      </c>
      <c r="B749" s="47" t="s">
        <v>1489</v>
      </c>
      <c r="C749" t="s">
        <v>1885</v>
      </c>
    </row>
    <row r="750" spans="1:3">
      <c r="A750" s="1">
        <v>254738</v>
      </c>
      <c r="B750" s="47" t="s">
        <v>1490</v>
      </c>
      <c r="C750" t="s">
        <v>1886</v>
      </c>
    </row>
    <row r="751" spans="1:3">
      <c r="A751" s="1">
        <v>254739</v>
      </c>
      <c r="B751" s="47" t="s">
        <v>1689</v>
      </c>
      <c r="C751" t="s">
        <v>2085</v>
      </c>
    </row>
    <row r="752" spans="1:3">
      <c r="A752" s="1">
        <v>254740</v>
      </c>
      <c r="B752" s="47" t="s">
        <v>1690</v>
      </c>
      <c r="C752" t="s">
        <v>2086</v>
      </c>
    </row>
    <row r="753" spans="1:3">
      <c r="A753" s="1">
        <v>254741</v>
      </c>
      <c r="B753" s="47" t="s">
        <v>1691</v>
      </c>
      <c r="C753" t="s">
        <v>2087</v>
      </c>
    </row>
    <row r="754" spans="1:3">
      <c r="A754" s="1">
        <v>254739</v>
      </c>
      <c r="B754" s="47" t="s">
        <v>1491</v>
      </c>
      <c r="C754" t="s">
        <v>1887</v>
      </c>
    </row>
    <row r="755" spans="1:3">
      <c r="A755" s="1">
        <v>254740</v>
      </c>
      <c r="B755" s="47" t="s">
        <v>1492</v>
      </c>
      <c r="C755" t="s">
        <v>1888</v>
      </c>
    </row>
    <row r="756" spans="1:3">
      <c r="A756" s="1">
        <v>254741</v>
      </c>
      <c r="B756" s="47" t="s">
        <v>1493</v>
      </c>
      <c r="C756" t="s">
        <v>1889</v>
      </c>
    </row>
    <row r="757" spans="1:3">
      <c r="A757" s="1">
        <v>254742</v>
      </c>
      <c r="B757" s="47" t="s">
        <v>1692</v>
      </c>
      <c r="C757" t="s">
        <v>2088</v>
      </c>
    </row>
    <row r="758" spans="1:3">
      <c r="A758" s="1">
        <v>254743</v>
      </c>
      <c r="B758" s="47" t="s">
        <v>1693</v>
      </c>
      <c r="C758" t="s">
        <v>2089</v>
      </c>
    </row>
    <row r="759" spans="1:3">
      <c r="A759" s="1">
        <v>254744</v>
      </c>
      <c r="B759" s="47" t="s">
        <v>1694</v>
      </c>
      <c r="C759" t="s">
        <v>2090</v>
      </c>
    </row>
    <row r="760" spans="1:3">
      <c r="A760" s="1">
        <v>254742</v>
      </c>
      <c r="B760" s="47" t="s">
        <v>1494</v>
      </c>
      <c r="C760" t="s">
        <v>1890</v>
      </c>
    </row>
    <row r="761" spans="1:3">
      <c r="A761" s="1">
        <v>254743</v>
      </c>
      <c r="B761" s="47" t="s">
        <v>1495</v>
      </c>
      <c r="C761" t="s">
        <v>1891</v>
      </c>
    </row>
    <row r="762" spans="1:3">
      <c r="A762" s="1">
        <v>254744</v>
      </c>
      <c r="B762" s="47" t="s">
        <v>1496</v>
      </c>
      <c r="C762" t="s">
        <v>1892</v>
      </c>
    </row>
    <row r="763" spans="1:3">
      <c r="A763" s="1">
        <v>254745</v>
      </c>
      <c r="B763" s="47" t="s">
        <v>1695</v>
      </c>
      <c r="C763" t="s">
        <v>2091</v>
      </c>
    </row>
    <row r="764" spans="1:3">
      <c r="A764" s="1">
        <v>254746</v>
      </c>
      <c r="B764" s="47" t="s">
        <v>1696</v>
      </c>
      <c r="C764" t="s">
        <v>2092</v>
      </c>
    </row>
    <row r="765" spans="1:3">
      <c r="A765" s="1">
        <v>254747</v>
      </c>
      <c r="B765" s="47" t="s">
        <v>1697</v>
      </c>
      <c r="C765" t="s">
        <v>2093</v>
      </c>
    </row>
    <row r="766" spans="1:3">
      <c r="A766" s="1">
        <v>254745</v>
      </c>
      <c r="B766" s="47" t="s">
        <v>1497</v>
      </c>
      <c r="C766" t="s">
        <v>1893</v>
      </c>
    </row>
    <row r="767" spans="1:3">
      <c r="A767" s="1">
        <v>254746</v>
      </c>
      <c r="B767" s="47" t="s">
        <v>1498</v>
      </c>
      <c r="C767" t="s">
        <v>1894</v>
      </c>
    </row>
    <row r="768" spans="1:3">
      <c r="A768" s="1">
        <v>254747</v>
      </c>
      <c r="B768" s="47" t="s">
        <v>1499</v>
      </c>
      <c r="C768" t="s">
        <v>1895</v>
      </c>
    </row>
    <row r="769" spans="1:3">
      <c r="A769" s="1">
        <v>254748</v>
      </c>
      <c r="B769" s="47" t="s">
        <v>1698</v>
      </c>
      <c r="C769" t="s">
        <v>2094</v>
      </c>
    </row>
    <row r="770" spans="1:3">
      <c r="A770" s="1">
        <v>254749</v>
      </c>
      <c r="B770" s="47" t="s">
        <v>1699</v>
      </c>
      <c r="C770" t="s">
        <v>2095</v>
      </c>
    </row>
    <row r="771" spans="1:3">
      <c r="A771" s="1">
        <v>254750</v>
      </c>
      <c r="B771" s="47" t="s">
        <v>1700</v>
      </c>
      <c r="C771" t="s">
        <v>2096</v>
      </c>
    </row>
    <row r="772" spans="1:3">
      <c r="A772" s="1">
        <v>254748</v>
      </c>
      <c r="B772" s="47" t="s">
        <v>1500</v>
      </c>
      <c r="C772" t="s">
        <v>1896</v>
      </c>
    </row>
    <row r="773" spans="1:3">
      <c r="A773" s="1">
        <v>254749</v>
      </c>
      <c r="B773" s="47" t="s">
        <v>1501</v>
      </c>
      <c r="C773" t="s">
        <v>1897</v>
      </c>
    </row>
    <row r="774" spans="1:3">
      <c r="A774" s="1">
        <v>254750</v>
      </c>
      <c r="B774" s="47" t="s">
        <v>1502</v>
      </c>
      <c r="C774" t="s">
        <v>1898</v>
      </c>
    </row>
    <row r="775" spans="1:3">
      <c r="A775" s="1">
        <v>254751</v>
      </c>
      <c r="B775" s="47" t="s">
        <v>1701</v>
      </c>
      <c r="C775" t="s">
        <v>2097</v>
      </c>
    </row>
    <row r="776" spans="1:3">
      <c r="A776" s="1">
        <v>254752</v>
      </c>
      <c r="B776" s="47" t="s">
        <v>1702</v>
      </c>
      <c r="C776" t="s">
        <v>2098</v>
      </c>
    </row>
    <row r="777" spans="1:3">
      <c r="A777" s="1">
        <v>254753</v>
      </c>
      <c r="B777" s="47" t="s">
        <v>1703</v>
      </c>
      <c r="C777" t="s">
        <v>2099</v>
      </c>
    </row>
    <row r="778" spans="1:3">
      <c r="A778" s="1">
        <v>254751</v>
      </c>
      <c r="B778" s="47" t="s">
        <v>1503</v>
      </c>
      <c r="C778" t="s">
        <v>1899</v>
      </c>
    </row>
    <row r="779" spans="1:3">
      <c r="A779" s="1">
        <v>254752</v>
      </c>
      <c r="B779" s="47" t="s">
        <v>1504</v>
      </c>
      <c r="C779" t="s">
        <v>1900</v>
      </c>
    </row>
    <row r="780" spans="1:3">
      <c r="A780" s="1">
        <v>254753</v>
      </c>
      <c r="B780" s="47" t="s">
        <v>1505</v>
      </c>
      <c r="C780" t="s">
        <v>1901</v>
      </c>
    </row>
    <row r="781" spans="1:3">
      <c r="A781" s="1">
        <v>254754</v>
      </c>
      <c r="B781" s="47" t="s">
        <v>1704</v>
      </c>
      <c r="C781" t="s">
        <v>2100</v>
      </c>
    </row>
    <row r="782" spans="1:3">
      <c r="A782" s="1">
        <v>254755</v>
      </c>
      <c r="B782" s="47" t="s">
        <v>1705</v>
      </c>
      <c r="C782" t="s">
        <v>2101</v>
      </c>
    </row>
    <row r="783" spans="1:3">
      <c r="A783" s="1">
        <v>254756</v>
      </c>
      <c r="B783" s="47" t="s">
        <v>1706</v>
      </c>
      <c r="C783" t="s">
        <v>2102</v>
      </c>
    </row>
    <row r="784" spans="1:3">
      <c r="A784" s="1">
        <v>254754</v>
      </c>
      <c r="B784" s="47" t="s">
        <v>1506</v>
      </c>
      <c r="C784" t="s">
        <v>1902</v>
      </c>
    </row>
    <row r="785" spans="1:3">
      <c r="A785" s="1">
        <v>254755</v>
      </c>
      <c r="B785" s="47" t="s">
        <v>1507</v>
      </c>
      <c r="C785" t="s">
        <v>1903</v>
      </c>
    </row>
    <row r="786" spans="1:3">
      <c r="A786" s="1">
        <v>254756</v>
      </c>
      <c r="B786" s="47" t="s">
        <v>1508</v>
      </c>
      <c r="C786" t="s">
        <v>1904</v>
      </c>
    </row>
    <row r="787" spans="1:3">
      <c r="A787" s="1">
        <v>254757</v>
      </c>
      <c r="B787" s="47" t="s">
        <v>1707</v>
      </c>
      <c r="C787" t="s">
        <v>2103</v>
      </c>
    </row>
    <row r="788" spans="1:3">
      <c r="A788" s="1">
        <v>254758</v>
      </c>
      <c r="B788" s="47" t="s">
        <v>1708</v>
      </c>
      <c r="C788" t="s">
        <v>2104</v>
      </c>
    </row>
    <row r="789" spans="1:3">
      <c r="A789" s="1">
        <v>254759</v>
      </c>
      <c r="B789" s="47" t="s">
        <v>1709</v>
      </c>
      <c r="C789" t="s">
        <v>2105</v>
      </c>
    </row>
    <row r="790" spans="1:3">
      <c r="A790" s="1">
        <v>254757</v>
      </c>
      <c r="B790" s="47" t="s">
        <v>1509</v>
      </c>
      <c r="C790" t="s">
        <v>1905</v>
      </c>
    </row>
    <row r="791" spans="1:3">
      <c r="A791" s="1">
        <v>254758</v>
      </c>
      <c r="B791" s="47" t="s">
        <v>1510</v>
      </c>
      <c r="C791" t="s">
        <v>1906</v>
      </c>
    </row>
    <row r="792" spans="1:3">
      <c r="A792" s="1">
        <v>254759</v>
      </c>
      <c r="B792" s="47" t="s">
        <v>1511</v>
      </c>
      <c r="C792" t="s">
        <v>1907</v>
      </c>
    </row>
    <row r="793" spans="1:3">
      <c r="A793" s="1">
        <v>254760</v>
      </c>
      <c r="B793" s="47" t="s">
        <v>1710</v>
      </c>
      <c r="C793" t="s">
        <v>2106</v>
      </c>
    </row>
    <row r="794" spans="1:3">
      <c r="A794" s="1">
        <v>999999</v>
      </c>
      <c r="B794" s="47" t="s">
        <v>1777</v>
      </c>
      <c r="C794" t="s">
        <v>2173</v>
      </c>
    </row>
    <row r="795" spans="1:3">
      <c r="A795" s="1">
        <v>999999</v>
      </c>
      <c r="B795" s="47" t="s">
        <v>1776</v>
      </c>
      <c r="C795" t="s">
        <v>2172</v>
      </c>
    </row>
    <row r="796" spans="1:3">
      <c r="A796" s="1">
        <v>254760</v>
      </c>
      <c r="B796" s="47" t="s">
        <v>1512</v>
      </c>
      <c r="C796" t="s">
        <v>1908</v>
      </c>
    </row>
    <row r="797" spans="1:3">
      <c r="A797" s="1">
        <v>999999</v>
      </c>
      <c r="B797" s="47" t="s">
        <v>1579</v>
      </c>
      <c r="C797" t="s">
        <v>1975</v>
      </c>
    </row>
    <row r="798" spans="1:3">
      <c r="A798" s="1">
        <v>999999</v>
      </c>
      <c r="B798" s="47" t="s">
        <v>1578</v>
      </c>
      <c r="C798" t="s">
        <v>1974</v>
      </c>
    </row>
    <row r="799" spans="1:3">
      <c r="A799" s="1">
        <v>254763</v>
      </c>
      <c r="B799" s="47" t="s">
        <v>1711</v>
      </c>
      <c r="C799" t="s">
        <v>2107</v>
      </c>
    </row>
    <row r="800" spans="1:3">
      <c r="A800" s="1">
        <v>999999</v>
      </c>
      <c r="B800" s="47" t="s">
        <v>1775</v>
      </c>
      <c r="C800" t="s">
        <v>2171</v>
      </c>
    </row>
    <row r="801" spans="1:3">
      <c r="A801" s="1">
        <v>999999</v>
      </c>
      <c r="B801" s="47" t="s">
        <v>1774</v>
      </c>
      <c r="C801" t="s">
        <v>2170</v>
      </c>
    </row>
    <row r="802" spans="1:3">
      <c r="A802" s="1">
        <v>254763</v>
      </c>
      <c r="B802" s="47" t="s">
        <v>1513</v>
      </c>
      <c r="C802" t="s">
        <v>1909</v>
      </c>
    </row>
    <row r="803" spans="1:3">
      <c r="A803" s="1">
        <v>999999</v>
      </c>
      <c r="B803" s="47" t="s">
        <v>1577</v>
      </c>
      <c r="C803" t="s">
        <v>1973</v>
      </c>
    </row>
    <row r="804" spans="1:3">
      <c r="A804" s="1">
        <v>999999</v>
      </c>
      <c r="B804" s="47" t="s">
        <v>1576</v>
      </c>
      <c r="C804" t="s">
        <v>1972</v>
      </c>
    </row>
    <row r="805" spans="1:3">
      <c r="A805" s="1">
        <v>254766</v>
      </c>
      <c r="B805" s="47" t="s">
        <v>1712</v>
      </c>
      <c r="C805" t="s">
        <v>2108</v>
      </c>
    </row>
    <row r="806" spans="1:3">
      <c r="A806" s="1">
        <v>999999</v>
      </c>
      <c r="B806" s="47" t="s">
        <v>1781</v>
      </c>
      <c r="C806" t="s">
        <v>2177</v>
      </c>
    </row>
    <row r="807" spans="1:3">
      <c r="A807" s="1">
        <v>999999</v>
      </c>
      <c r="B807" s="47" t="s">
        <v>1780</v>
      </c>
      <c r="C807" t="s">
        <v>2176</v>
      </c>
    </row>
    <row r="808" spans="1:3">
      <c r="A808" s="1">
        <v>254766</v>
      </c>
      <c r="B808" s="47" t="s">
        <v>1514</v>
      </c>
      <c r="C808" t="s">
        <v>1910</v>
      </c>
    </row>
    <row r="809" spans="1:3">
      <c r="A809" s="1">
        <v>999999</v>
      </c>
      <c r="B809" s="47" t="s">
        <v>1583</v>
      </c>
      <c r="C809" t="s">
        <v>1979</v>
      </c>
    </row>
    <row r="810" spans="1:3">
      <c r="A810" s="1">
        <v>999999</v>
      </c>
      <c r="B810" s="47" t="s">
        <v>1582</v>
      </c>
      <c r="C810" t="s">
        <v>1978</v>
      </c>
    </row>
    <row r="811" spans="1:3">
      <c r="A811" s="1">
        <v>254769</v>
      </c>
      <c r="B811" s="47" t="s">
        <v>1713</v>
      </c>
      <c r="C811" t="s">
        <v>2109</v>
      </c>
    </row>
    <row r="812" spans="1:3">
      <c r="A812" s="1">
        <v>999999</v>
      </c>
      <c r="B812" s="47" t="s">
        <v>1779</v>
      </c>
      <c r="C812" t="s">
        <v>2175</v>
      </c>
    </row>
    <row r="813" spans="1:3">
      <c r="A813" s="1">
        <v>999999</v>
      </c>
      <c r="B813" s="47" t="s">
        <v>1778</v>
      </c>
      <c r="C813" t="s">
        <v>2174</v>
      </c>
    </row>
    <row r="814" spans="1:3">
      <c r="A814" s="1">
        <v>254769</v>
      </c>
      <c r="B814" s="47" t="s">
        <v>1515</v>
      </c>
      <c r="C814" t="s">
        <v>1911</v>
      </c>
    </row>
    <row r="815" spans="1:3">
      <c r="A815" s="1">
        <v>999999</v>
      </c>
      <c r="B815" s="47" t="s">
        <v>1581</v>
      </c>
      <c r="C815" t="s">
        <v>1977</v>
      </c>
    </row>
    <row r="816" spans="1:3">
      <c r="A816" s="1">
        <v>999999</v>
      </c>
      <c r="B816" s="47" t="s">
        <v>1580</v>
      </c>
      <c r="C816" t="s">
        <v>1976</v>
      </c>
    </row>
    <row r="817" spans="1:3">
      <c r="A817" s="1">
        <v>254772</v>
      </c>
      <c r="B817" s="47" t="s">
        <v>1714</v>
      </c>
      <c r="C817" t="s">
        <v>2110</v>
      </c>
    </row>
    <row r="818" spans="1:3">
      <c r="A818" s="1">
        <v>254773</v>
      </c>
      <c r="B818" s="47" t="s">
        <v>1715</v>
      </c>
      <c r="C818" t="s">
        <v>2111</v>
      </c>
    </row>
    <row r="819" spans="1:3">
      <c r="A819" s="1">
        <v>254774</v>
      </c>
      <c r="B819" s="47" t="s">
        <v>1716</v>
      </c>
      <c r="C819" t="s">
        <v>2112</v>
      </c>
    </row>
    <row r="820" spans="1:3">
      <c r="A820" s="1">
        <v>254772</v>
      </c>
      <c r="B820" s="47" t="s">
        <v>1516</v>
      </c>
      <c r="C820" t="s">
        <v>1912</v>
      </c>
    </row>
    <row r="821" spans="1:3">
      <c r="A821" s="1">
        <v>254773</v>
      </c>
      <c r="B821" s="47" t="s">
        <v>1517</v>
      </c>
      <c r="C821" t="s">
        <v>1913</v>
      </c>
    </row>
    <row r="822" spans="1:3">
      <c r="A822" s="1">
        <v>254774</v>
      </c>
      <c r="B822" s="47" t="s">
        <v>1518</v>
      </c>
      <c r="C822" t="s">
        <v>1914</v>
      </c>
    </row>
    <row r="823" spans="1:3">
      <c r="A823" s="1">
        <v>254775</v>
      </c>
      <c r="B823" s="47" t="s">
        <v>1717</v>
      </c>
      <c r="C823" t="s">
        <v>2113</v>
      </c>
    </row>
    <row r="824" spans="1:3">
      <c r="A824" s="1">
        <v>254776</v>
      </c>
      <c r="B824" s="47" t="s">
        <v>1718</v>
      </c>
      <c r="C824" t="s">
        <v>2114</v>
      </c>
    </row>
    <row r="825" spans="1:3">
      <c r="A825" s="1">
        <v>254777</v>
      </c>
      <c r="B825" s="47" t="s">
        <v>1719</v>
      </c>
      <c r="C825" t="s">
        <v>2115</v>
      </c>
    </row>
    <row r="826" spans="1:3">
      <c r="A826" s="1">
        <v>254775</v>
      </c>
      <c r="B826" s="47" t="s">
        <v>1519</v>
      </c>
      <c r="C826" t="s">
        <v>1915</v>
      </c>
    </row>
    <row r="827" spans="1:3">
      <c r="A827" s="1">
        <v>254776</v>
      </c>
      <c r="B827" s="47" t="s">
        <v>1520</v>
      </c>
      <c r="C827" t="s">
        <v>1916</v>
      </c>
    </row>
    <row r="828" spans="1:3">
      <c r="A828" s="1">
        <v>254777</v>
      </c>
      <c r="B828" s="47" t="s">
        <v>1521</v>
      </c>
      <c r="C828" t="s">
        <v>1917</v>
      </c>
    </row>
    <row r="829" spans="1:3">
      <c r="A829" s="1">
        <v>254778</v>
      </c>
      <c r="B829" s="47" t="s">
        <v>1720</v>
      </c>
      <c r="C829" t="s">
        <v>2116</v>
      </c>
    </row>
    <row r="830" spans="1:3">
      <c r="A830" s="1">
        <v>254779</v>
      </c>
      <c r="B830" s="47" t="s">
        <v>1721</v>
      </c>
      <c r="C830" t="s">
        <v>2117</v>
      </c>
    </row>
    <row r="831" spans="1:3">
      <c r="A831" s="1">
        <v>254780</v>
      </c>
      <c r="B831" s="47" t="s">
        <v>1722</v>
      </c>
      <c r="C831" t="s">
        <v>2118</v>
      </c>
    </row>
    <row r="832" spans="1:3">
      <c r="A832" s="1">
        <v>254778</v>
      </c>
      <c r="B832" s="47" t="s">
        <v>1522</v>
      </c>
      <c r="C832" t="s">
        <v>1918</v>
      </c>
    </row>
    <row r="833" spans="1:3">
      <c r="A833" s="1">
        <v>254779</v>
      </c>
      <c r="B833" s="47" t="s">
        <v>1523</v>
      </c>
      <c r="C833" t="s">
        <v>1919</v>
      </c>
    </row>
    <row r="834" spans="1:3">
      <c r="A834" s="1">
        <v>254780</v>
      </c>
      <c r="B834" s="47" t="s">
        <v>1524</v>
      </c>
      <c r="C834" t="s">
        <v>1920</v>
      </c>
    </row>
    <row r="835" spans="1:3">
      <c r="A835" s="1">
        <v>254781</v>
      </c>
      <c r="B835" s="47" t="s">
        <v>1723</v>
      </c>
      <c r="C835" t="s">
        <v>2119</v>
      </c>
    </row>
    <row r="836" spans="1:3">
      <c r="A836" s="1">
        <v>254782</v>
      </c>
      <c r="B836" s="47" t="s">
        <v>1724</v>
      </c>
      <c r="C836" t="s">
        <v>2120</v>
      </c>
    </row>
    <row r="837" spans="1:3">
      <c r="A837" s="1">
        <v>254783</v>
      </c>
      <c r="B837" s="47" t="s">
        <v>1725</v>
      </c>
      <c r="C837" t="s">
        <v>2121</v>
      </c>
    </row>
    <row r="838" spans="1:3">
      <c r="A838" s="1">
        <v>254781</v>
      </c>
      <c r="B838" s="47" t="s">
        <v>1525</v>
      </c>
      <c r="C838" t="s">
        <v>1921</v>
      </c>
    </row>
    <row r="839" spans="1:3">
      <c r="A839" s="1">
        <v>254782</v>
      </c>
      <c r="B839" s="47" t="s">
        <v>1526</v>
      </c>
      <c r="C839" t="s">
        <v>1922</v>
      </c>
    </row>
    <row r="840" spans="1:3">
      <c r="A840" s="1">
        <v>254783</v>
      </c>
      <c r="B840" s="47" t="s">
        <v>1527</v>
      </c>
      <c r="C840" t="s">
        <v>1923</v>
      </c>
    </row>
    <row r="841" spans="1:3">
      <c r="A841" s="1">
        <v>254784</v>
      </c>
      <c r="B841" s="47" t="s">
        <v>1726</v>
      </c>
      <c r="C841" t="s">
        <v>2122</v>
      </c>
    </row>
    <row r="842" spans="1:3">
      <c r="A842" s="1">
        <v>254785</v>
      </c>
      <c r="B842" s="47" t="s">
        <v>1727</v>
      </c>
      <c r="C842" t="s">
        <v>2123</v>
      </c>
    </row>
    <row r="843" spans="1:3">
      <c r="A843" s="1">
        <v>254786</v>
      </c>
      <c r="B843" s="47" t="s">
        <v>1728</v>
      </c>
      <c r="C843" t="s">
        <v>2124</v>
      </c>
    </row>
    <row r="844" spans="1:3">
      <c r="A844" s="1">
        <v>254784</v>
      </c>
      <c r="B844" s="47" t="s">
        <v>1528</v>
      </c>
      <c r="C844" t="s">
        <v>1924</v>
      </c>
    </row>
    <row r="845" spans="1:3">
      <c r="A845" s="1">
        <v>254785</v>
      </c>
      <c r="B845" s="47" t="s">
        <v>1529</v>
      </c>
      <c r="C845" t="s">
        <v>1925</v>
      </c>
    </row>
    <row r="846" spans="1:3">
      <c r="A846" s="1">
        <v>254786</v>
      </c>
      <c r="B846" s="47" t="s">
        <v>1530</v>
      </c>
      <c r="C846" t="s">
        <v>1926</v>
      </c>
    </row>
    <row r="847" spans="1:3">
      <c r="A847" s="1">
        <v>254787</v>
      </c>
      <c r="B847" s="47" t="s">
        <v>1729</v>
      </c>
      <c r="C847" t="s">
        <v>2125</v>
      </c>
    </row>
    <row r="848" spans="1:3">
      <c r="A848" s="1">
        <v>254788</v>
      </c>
      <c r="B848" s="47" t="s">
        <v>1730</v>
      </c>
      <c r="C848" t="s">
        <v>2126</v>
      </c>
    </row>
    <row r="849" spans="1:3">
      <c r="A849" s="1">
        <v>254789</v>
      </c>
      <c r="B849" s="47" t="s">
        <v>1731</v>
      </c>
      <c r="C849" t="s">
        <v>2127</v>
      </c>
    </row>
    <row r="850" spans="1:3">
      <c r="A850" s="1">
        <v>254787</v>
      </c>
      <c r="B850" s="47" t="s">
        <v>1531</v>
      </c>
      <c r="C850" t="s">
        <v>1927</v>
      </c>
    </row>
    <row r="851" spans="1:3">
      <c r="A851" s="1">
        <v>254788</v>
      </c>
      <c r="B851" s="47" t="s">
        <v>1532</v>
      </c>
      <c r="C851" t="s">
        <v>1928</v>
      </c>
    </row>
    <row r="852" spans="1:3">
      <c r="A852" s="1">
        <v>254789</v>
      </c>
      <c r="B852" s="47" t="s">
        <v>1533</v>
      </c>
      <c r="C852" t="s">
        <v>1929</v>
      </c>
    </row>
    <row r="853" spans="1:3">
      <c r="A853" s="1">
        <v>254790</v>
      </c>
      <c r="B853" s="47" t="s">
        <v>1732</v>
      </c>
      <c r="C853" t="s">
        <v>2128</v>
      </c>
    </row>
    <row r="854" spans="1:3">
      <c r="A854" s="1">
        <v>999999</v>
      </c>
      <c r="B854" s="47" t="s">
        <v>1785</v>
      </c>
      <c r="C854" t="s">
        <v>2181</v>
      </c>
    </row>
    <row r="855" spans="1:3">
      <c r="A855" s="1">
        <v>999999</v>
      </c>
      <c r="B855" s="47" t="s">
        <v>1784</v>
      </c>
      <c r="C855" t="s">
        <v>2180</v>
      </c>
    </row>
    <row r="856" spans="1:3">
      <c r="A856" s="1">
        <v>254790</v>
      </c>
      <c r="B856" s="47" t="s">
        <v>1534</v>
      </c>
      <c r="C856" t="s">
        <v>1930</v>
      </c>
    </row>
    <row r="857" spans="1:3">
      <c r="A857" s="1">
        <v>999999</v>
      </c>
      <c r="B857" s="47" t="s">
        <v>1587</v>
      </c>
      <c r="C857" t="s">
        <v>1983</v>
      </c>
    </row>
    <row r="858" spans="1:3">
      <c r="A858" s="1">
        <v>999999</v>
      </c>
      <c r="B858" s="47" t="s">
        <v>1586</v>
      </c>
      <c r="C858" t="s">
        <v>1982</v>
      </c>
    </row>
    <row r="859" spans="1:3">
      <c r="A859" s="1">
        <v>254793</v>
      </c>
      <c r="B859" s="47" t="s">
        <v>1733</v>
      </c>
      <c r="C859" t="s">
        <v>2129</v>
      </c>
    </row>
    <row r="860" spans="1:3">
      <c r="A860" s="1">
        <v>999999</v>
      </c>
      <c r="B860" s="47" t="s">
        <v>1783</v>
      </c>
      <c r="C860" t="s">
        <v>2179</v>
      </c>
    </row>
    <row r="861" spans="1:3">
      <c r="A861" s="1">
        <v>999999</v>
      </c>
      <c r="B861" s="47" t="s">
        <v>1782</v>
      </c>
      <c r="C861" t="s">
        <v>2178</v>
      </c>
    </row>
    <row r="862" spans="1:3">
      <c r="A862" s="1">
        <v>254793</v>
      </c>
      <c r="B862" s="47" t="s">
        <v>1535</v>
      </c>
      <c r="C862" t="s">
        <v>1931</v>
      </c>
    </row>
    <row r="863" spans="1:3">
      <c r="A863" s="1">
        <v>999999</v>
      </c>
      <c r="B863" s="47" t="s">
        <v>1585</v>
      </c>
      <c r="C863" t="s">
        <v>1981</v>
      </c>
    </row>
    <row r="864" spans="1:3">
      <c r="A864" s="1">
        <v>999999</v>
      </c>
      <c r="B864" s="47" t="s">
        <v>1584</v>
      </c>
      <c r="C864" t="s">
        <v>1980</v>
      </c>
    </row>
    <row r="865" spans="1:3">
      <c r="A865" s="1">
        <v>254796</v>
      </c>
      <c r="B865" s="47" t="s">
        <v>1734</v>
      </c>
      <c r="C865" t="s">
        <v>2130</v>
      </c>
    </row>
    <row r="866" spans="1:3">
      <c r="A866" s="1">
        <v>254797</v>
      </c>
      <c r="B866" s="47" t="s">
        <v>1735</v>
      </c>
      <c r="C866" t="s">
        <v>2131</v>
      </c>
    </row>
    <row r="867" spans="1:3">
      <c r="A867" s="1">
        <v>254798</v>
      </c>
      <c r="B867" s="47" t="s">
        <v>1736</v>
      </c>
      <c r="C867" t="s">
        <v>2132</v>
      </c>
    </row>
    <row r="868" spans="1:3">
      <c r="A868" s="1">
        <v>254796</v>
      </c>
      <c r="B868" s="47" t="s">
        <v>1536</v>
      </c>
      <c r="C868" t="s">
        <v>1932</v>
      </c>
    </row>
    <row r="869" spans="1:3">
      <c r="A869" s="1">
        <v>254797</v>
      </c>
      <c r="B869" s="47" t="s">
        <v>1537</v>
      </c>
      <c r="C869" t="s">
        <v>1933</v>
      </c>
    </row>
    <row r="870" spans="1:3">
      <c r="A870" s="1">
        <v>254798</v>
      </c>
      <c r="B870" s="47" t="s">
        <v>1538</v>
      </c>
      <c r="C870" t="s">
        <v>1934</v>
      </c>
    </row>
    <row r="871" spans="1:3">
      <c r="A871" s="1">
        <v>254799</v>
      </c>
      <c r="B871" s="47" t="s">
        <v>1737</v>
      </c>
      <c r="C871" t="s">
        <v>2133</v>
      </c>
    </row>
    <row r="872" spans="1:3">
      <c r="A872" s="1">
        <v>254800</v>
      </c>
      <c r="B872" s="47" t="s">
        <v>1738</v>
      </c>
      <c r="C872" t="s">
        <v>2134</v>
      </c>
    </row>
    <row r="873" spans="1:3">
      <c r="A873" s="1">
        <v>254801</v>
      </c>
      <c r="B873" s="47" t="s">
        <v>1739</v>
      </c>
      <c r="C873" t="s">
        <v>2135</v>
      </c>
    </row>
    <row r="874" spans="1:3">
      <c r="A874" s="1">
        <v>254799</v>
      </c>
      <c r="B874" s="47" t="s">
        <v>1539</v>
      </c>
      <c r="C874" t="s">
        <v>1935</v>
      </c>
    </row>
    <row r="875" spans="1:3">
      <c r="A875" s="1">
        <v>254800</v>
      </c>
      <c r="B875" s="47" t="s">
        <v>1540</v>
      </c>
      <c r="C875" t="s">
        <v>1936</v>
      </c>
    </row>
    <row r="876" spans="1:3">
      <c r="A876" s="1">
        <v>254801</v>
      </c>
      <c r="B876" s="47" t="s">
        <v>1541</v>
      </c>
      <c r="C876" t="s">
        <v>1937</v>
      </c>
    </row>
    <row r="877" spans="1:3">
      <c r="A877" s="1">
        <v>254802</v>
      </c>
      <c r="B877" s="47" t="s">
        <v>1740</v>
      </c>
      <c r="C877" t="s">
        <v>2136</v>
      </c>
    </row>
    <row r="878" spans="1:3">
      <c r="A878" s="1">
        <v>254803</v>
      </c>
      <c r="B878" s="47" t="s">
        <v>1741</v>
      </c>
      <c r="C878" t="s">
        <v>2137</v>
      </c>
    </row>
    <row r="879" spans="1:3">
      <c r="A879" s="1">
        <v>254804</v>
      </c>
      <c r="B879" s="47" t="s">
        <v>1742</v>
      </c>
      <c r="C879" t="s">
        <v>2138</v>
      </c>
    </row>
    <row r="880" spans="1:3">
      <c r="A880" s="1">
        <v>254802</v>
      </c>
      <c r="B880" s="47" t="s">
        <v>1542</v>
      </c>
      <c r="C880" t="s">
        <v>1938</v>
      </c>
    </row>
    <row r="881" spans="1:3">
      <c r="A881" s="1">
        <v>254803</v>
      </c>
      <c r="B881" s="47" t="s">
        <v>1543</v>
      </c>
      <c r="C881" t="s">
        <v>1939</v>
      </c>
    </row>
    <row r="882" spans="1:3">
      <c r="A882" s="1">
        <v>254804</v>
      </c>
      <c r="B882" s="47" t="s">
        <v>1544</v>
      </c>
      <c r="C882" t="s">
        <v>1940</v>
      </c>
    </row>
    <row r="883" spans="1:3">
      <c r="A883" s="1">
        <v>254805</v>
      </c>
      <c r="B883" s="47" t="s">
        <v>1743</v>
      </c>
      <c r="C883" t="s">
        <v>2139</v>
      </c>
    </row>
    <row r="884" spans="1:3">
      <c r="A884" s="1">
        <v>254806</v>
      </c>
      <c r="B884" s="47" t="s">
        <v>1744</v>
      </c>
      <c r="C884" t="s">
        <v>2140</v>
      </c>
    </row>
    <row r="885" spans="1:3">
      <c r="A885" s="1">
        <v>254807</v>
      </c>
      <c r="B885" s="47" t="s">
        <v>1745</v>
      </c>
      <c r="C885" t="s">
        <v>2141</v>
      </c>
    </row>
    <row r="886" spans="1:3">
      <c r="A886" s="1">
        <v>254805</v>
      </c>
      <c r="B886" s="47" t="s">
        <v>1545</v>
      </c>
      <c r="C886" t="s">
        <v>1941</v>
      </c>
    </row>
    <row r="887" spans="1:3">
      <c r="A887" s="1">
        <v>254806</v>
      </c>
      <c r="B887" s="47" t="s">
        <v>1546</v>
      </c>
      <c r="C887" t="s">
        <v>1942</v>
      </c>
    </row>
    <row r="888" spans="1:3">
      <c r="A888" s="1">
        <v>254807</v>
      </c>
      <c r="B888" s="47" t="s">
        <v>1547</v>
      </c>
      <c r="C888" t="s">
        <v>1943</v>
      </c>
    </row>
    <row r="889" spans="1:3">
      <c r="A889" s="1">
        <v>254808</v>
      </c>
      <c r="B889" s="47" t="s">
        <v>1746</v>
      </c>
      <c r="C889" t="s">
        <v>2142</v>
      </c>
    </row>
    <row r="890" spans="1:3">
      <c r="A890" s="1">
        <v>254809</v>
      </c>
      <c r="B890" s="47" t="s">
        <v>1747</v>
      </c>
      <c r="C890" t="s">
        <v>2143</v>
      </c>
    </row>
    <row r="891" spans="1:3">
      <c r="A891" s="1">
        <v>254810</v>
      </c>
      <c r="B891" s="47" t="s">
        <v>1748</v>
      </c>
      <c r="C891" t="s">
        <v>2144</v>
      </c>
    </row>
    <row r="892" spans="1:3">
      <c r="A892" s="1">
        <v>254808</v>
      </c>
      <c r="B892" s="47" t="s">
        <v>1548</v>
      </c>
      <c r="C892" t="s">
        <v>1944</v>
      </c>
    </row>
    <row r="893" spans="1:3">
      <c r="A893" s="1">
        <v>254809</v>
      </c>
      <c r="B893" s="47" t="s">
        <v>1549</v>
      </c>
      <c r="C893" t="s">
        <v>1945</v>
      </c>
    </row>
    <row r="894" spans="1:3">
      <c r="A894" s="1">
        <v>254810</v>
      </c>
      <c r="B894" s="47" t="s">
        <v>1550</v>
      </c>
      <c r="C894" t="s">
        <v>1946</v>
      </c>
    </row>
    <row r="895" spans="1:3">
      <c r="A895" s="1">
        <v>254811</v>
      </c>
      <c r="B895" s="47" t="s">
        <v>1749</v>
      </c>
      <c r="C895" t="s">
        <v>2145</v>
      </c>
    </row>
    <row r="896" spans="1:3">
      <c r="A896" s="1">
        <v>254812</v>
      </c>
      <c r="B896" s="47" t="s">
        <v>1750</v>
      </c>
      <c r="C896" t="s">
        <v>2146</v>
      </c>
    </row>
    <row r="897" spans="1:3">
      <c r="A897" s="1">
        <v>254813</v>
      </c>
      <c r="B897" s="47" t="s">
        <v>1751</v>
      </c>
      <c r="C897" t="s">
        <v>2147</v>
      </c>
    </row>
    <row r="898" spans="1:3">
      <c r="A898" s="1">
        <v>254811</v>
      </c>
      <c r="B898" s="47" t="s">
        <v>1551</v>
      </c>
      <c r="C898" t="s">
        <v>1947</v>
      </c>
    </row>
    <row r="899" spans="1:3">
      <c r="A899" s="1">
        <v>254812</v>
      </c>
      <c r="B899" s="47" t="s">
        <v>1552</v>
      </c>
      <c r="C899" t="s">
        <v>1948</v>
      </c>
    </row>
    <row r="900" spans="1:3">
      <c r="A900" s="1">
        <v>254813</v>
      </c>
      <c r="B900" s="47" t="s">
        <v>1553</v>
      </c>
      <c r="C900" t="s">
        <v>1949</v>
      </c>
    </row>
    <row r="901" spans="1:3">
      <c r="A901" s="1">
        <v>254814</v>
      </c>
      <c r="B901" s="47" t="s">
        <v>1752</v>
      </c>
      <c r="C901" t="s">
        <v>2148</v>
      </c>
    </row>
    <row r="902" spans="1:3">
      <c r="A902" s="1">
        <v>254815</v>
      </c>
      <c r="B902" s="47" t="s">
        <v>1753</v>
      </c>
      <c r="C902" t="s">
        <v>2149</v>
      </c>
    </row>
    <row r="903" spans="1:3">
      <c r="A903" s="1">
        <v>254816</v>
      </c>
      <c r="B903" s="47" t="s">
        <v>1754</v>
      </c>
      <c r="C903" t="s">
        <v>2150</v>
      </c>
    </row>
    <row r="904" spans="1:3">
      <c r="A904" s="1">
        <v>254814</v>
      </c>
      <c r="B904" s="47" t="s">
        <v>1554</v>
      </c>
      <c r="C904" t="s">
        <v>1950</v>
      </c>
    </row>
    <row r="905" spans="1:3">
      <c r="A905" s="1">
        <v>254815</v>
      </c>
      <c r="B905" s="47" t="s">
        <v>1555</v>
      </c>
      <c r="C905" t="s">
        <v>1951</v>
      </c>
    </row>
    <row r="906" spans="1:3">
      <c r="A906" s="1">
        <v>254816</v>
      </c>
      <c r="B906" s="47" t="s">
        <v>1556</v>
      </c>
      <c r="C906" t="s">
        <v>1952</v>
      </c>
    </row>
    <row r="907" spans="1:3">
      <c r="A907" s="1">
        <v>254817</v>
      </c>
      <c r="B907" s="47" t="s">
        <v>1755</v>
      </c>
      <c r="C907" t="s">
        <v>2151</v>
      </c>
    </row>
    <row r="908" spans="1:3">
      <c r="A908" s="1">
        <v>254818</v>
      </c>
      <c r="B908" s="47" t="s">
        <v>1756</v>
      </c>
      <c r="C908" t="s">
        <v>2152</v>
      </c>
    </row>
    <row r="909" spans="1:3">
      <c r="A909" s="1">
        <v>254819</v>
      </c>
      <c r="B909" s="47" t="s">
        <v>1757</v>
      </c>
      <c r="C909" t="s">
        <v>2153</v>
      </c>
    </row>
    <row r="910" spans="1:3">
      <c r="A910" s="1">
        <v>254817</v>
      </c>
      <c r="B910" s="47" t="s">
        <v>1557</v>
      </c>
      <c r="C910" t="s">
        <v>1953</v>
      </c>
    </row>
    <row r="911" spans="1:3">
      <c r="A911" s="1">
        <v>254818</v>
      </c>
      <c r="B911" s="47" t="s">
        <v>1558</v>
      </c>
      <c r="C911" t="s">
        <v>1954</v>
      </c>
    </row>
    <row r="912" spans="1:3">
      <c r="A912" s="1">
        <v>254819</v>
      </c>
      <c r="B912" s="47" t="s">
        <v>1559</v>
      </c>
      <c r="C912" t="s">
        <v>1955</v>
      </c>
    </row>
    <row r="913" spans="1:3">
      <c r="A913" s="1">
        <v>254820</v>
      </c>
      <c r="B913" s="47" t="s">
        <v>1758</v>
      </c>
      <c r="C913" t="s">
        <v>2154</v>
      </c>
    </row>
    <row r="914" spans="1:3">
      <c r="A914" s="1">
        <v>999999</v>
      </c>
      <c r="B914" s="47" t="s">
        <v>1789</v>
      </c>
      <c r="C914" t="s">
        <v>2185</v>
      </c>
    </row>
    <row r="915" spans="1:3">
      <c r="A915" s="1">
        <v>999999</v>
      </c>
      <c r="B915" s="47" t="s">
        <v>1788</v>
      </c>
      <c r="C915" t="s">
        <v>2184</v>
      </c>
    </row>
    <row r="916" spans="1:3">
      <c r="A916" s="1">
        <v>254820</v>
      </c>
      <c r="B916" s="47" t="s">
        <v>1560</v>
      </c>
      <c r="C916" t="s">
        <v>1956</v>
      </c>
    </row>
    <row r="917" spans="1:3">
      <c r="A917" s="1">
        <v>999999</v>
      </c>
      <c r="B917" s="47" t="s">
        <v>1591</v>
      </c>
      <c r="C917" t="s">
        <v>1987</v>
      </c>
    </row>
    <row r="918" spans="1:3">
      <c r="A918" s="1">
        <v>999999</v>
      </c>
      <c r="B918" s="47" t="s">
        <v>1590</v>
      </c>
      <c r="C918" t="s">
        <v>1986</v>
      </c>
    </row>
    <row r="919" spans="1:3">
      <c r="A919" s="1">
        <v>254823</v>
      </c>
      <c r="B919" s="47" t="s">
        <v>1759</v>
      </c>
      <c r="C919" t="s">
        <v>2155</v>
      </c>
    </row>
    <row r="920" spans="1:3">
      <c r="A920" s="1">
        <v>999999</v>
      </c>
      <c r="B920" s="47" t="s">
        <v>1787</v>
      </c>
      <c r="C920" t="s">
        <v>2183</v>
      </c>
    </row>
    <row r="921" spans="1:3">
      <c r="A921" s="1">
        <v>999999</v>
      </c>
      <c r="B921" s="47" t="s">
        <v>1786</v>
      </c>
      <c r="C921" t="s">
        <v>2182</v>
      </c>
    </row>
    <row r="922" spans="1:3">
      <c r="A922" s="1">
        <v>254823</v>
      </c>
      <c r="B922" s="47" t="s">
        <v>1561</v>
      </c>
      <c r="C922" t="s">
        <v>1957</v>
      </c>
    </row>
    <row r="923" spans="1:3">
      <c r="A923" s="1">
        <v>999999</v>
      </c>
      <c r="B923" s="47" t="s">
        <v>1589</v>
      </c>
      <c r="C923" t="s">
        <v>1985</v>
      </c>
    </row>
    <row r="924" spans="1:3">
      <c r="A924" s="1">
        <v>999999</v>
      </c>
      <c r="B924" s="47" t="s">
        <v>1588</v>
      </c>
      <c r="C924" t="s">
        <v>1984</v>
      </c>
    </row>
    <row r="925" spans="1:3">
      <c r="A925" s="1">
        <v>254826</v>
      </c>
      <c r="B925" s="47" t="s">
        <v>1760</v>
      </c>
      <c r="C925" t="s">
        <v>2156</v>
      </c>
    </row>
    <row r="926" spans="1:3">
      <c r="A926" s="1">
        <v>999999</v>
      </c>
      <c r="B926" s="47" t="s">
        <v>1793</v>
      </c>
      <c r="C926" t="s">
        <v>2189</v>
      </c>
    </row>
    <row r="927" spans="1:3">
      <c r="A927" s="1">
        <v>999999</v>
      </c>
      <c r="B927" s="47" t="s">
        <v>1792</v>
      </c>
      <c r="C927" t="s">
        <v>2188</v>
      </c>
    </row>
    <row r="928" spans="1:3">
      <c r="A928" s="1">
        <v>254826</v>
      </c>
      <c r="B928" s="47" t="s">
        <v>1562</v>
      </c>
      <c r="C928" t="s">
        <v>1958</v>
      </c>
    </row>
    <row r="929" spans="1:3">
      <c r="A929" s="1">
        <v>999999</v>
      </c>
      <c r="B929" s="47" t="s">
        <v>1595</v>
      </c>
      <c r="C929" t="s">
        <v>1991</v>
      </c>
    </row>
    <row r="930" spans="1:3">
      <c r="A930" s="1">
        <v>999999</v>
      </c>
      <c r="B930" s="47" t="s">
        <v>1594</v>
      </c>
      <c r="C930" t="s">
        <v>1990</v>
      </c>
    </row>
    <row r="931" spans="1:3">
      <c r="A931" s="1">
        <v>254829</v>
      </c>
      <c r="B931" s="47" t="s">
        <v>1761</v>
      </c>
      <c r="C931" t="s">
        <v>2157</v>
      </c>
    </row>
    <row r="932" spans="1:3">
      <c r="A932" s="1">
        <v>999999</v>
      </c>
      <c r="B932" s="47" t="s">
        <v>1791</v>
      </c>
      <c r="C932" t="s">
        <v>2187</v>
      </c>
    </row>
    <row r="933" spans="1:3">
      <c r="A933" s="1">
        <v>999999</v>
      </c>
      <c r="B933" s="47" t="s">
        <v>1790</v>
      </c>
      <c r="C933" t="s">
        <v>2186</v>
      </c>
    </row>
    <row r="934" spans="1:3">
      <c r="A934" s="1">
        <v>254829</v>
      </c>
      <c r="B934" s="47" t="s">
        <v>1563</v>
      </c>
      <c r="C934" t="s">
        <v>1959</v>
      </c>
    </row>
    <row r="935" spans="1:3">
      <c r="A935" s="1">
        <v>999999</v>
      </c>
      <c r="B935" s="47" t="s">
        <v>1593</v>
      </c>
      <c r="C935" t="s">
        <v>1989</v>
      </c>
    </row>
    <row r="936" spans="1:3">
      <c r="A936" s="1">
        <v>999999</v>
      </c>
      <c r="B936" s="47" t="s">
        <v>1592</v>
      </c>
      <c r="C936" t="s">
        <v>1988</v>
      </c>
    </row>
    <row r="937" spans="1:3">
      <c r="A937" s="1">
        <v>254832</v>
      </c>
      <c r="B937" s="47" t="s">
        <v>1762</v>
      </c>
      <c r="C937" t="s">
        <v>2158</v>
      </c>
    </row>
    <row r="938" spans="1:3">
      <c r="A938" s="1">
        <v>999999</v>
      </c>
      <c r="B938" s="47" t="s">
        <v>1797</v>
      </c>
      <c r="C938" t="s">
        <v>2193</v>
      </c>
    </row>
    <row r="939" spans="1:3">
      <c r="A939" s="1">
        <v>999999</v>
      </c>
      <c r="B939" s="47" t="s">
        <v>1796</v>
      </c>
      <c r="C939" t="s">
        <v>2192</v>
      </c>
    </row>
    <row r="940" spans="1:3">
      <c r="A940" s="1">
        <v>254832</v>
      </c>
      <c r="B940" s="47" t="s">
        <v>1564</v>
      </c>
      <c r="C940" t="s">
        <v>1960</v>
      </c>
    </row>
    <row r="941" spans="1:3">
      <c r="A941" s="1">
        <v>999999</v>
      </c>
      <c r="B941" s="47" t="s">
        <v>1599</v>
      </c>
      <c r="C941" t="s">
        <v>1995</v>
      </c>
    </row>
    <row r="942" spans="1:3">
      <c r="A942" s="1">
        <v>999999</v>
      </c>
      <c r="B942" s="47" t="s">
        <v>1598</v>
      </c>
      <c r="C942" t="s">
        <v>1994</v>
      </c>
    </row>
    <row r="943" spans="1:3">
      <c r="A943" s="1">
        <v>254835</v>
      </c>
      <c r="B943" s="47" t="s">
        <v>1763</v>
      </c>
      <c r="C943" t="s">
        <v>2159</v>
      </c>
    </row>
    <row r="944" spans="1:3">
      <c r="A944" s="1">
        <v>999999</v>
      </c>
      <c r="B944" s="47" t="s">
        <v>1795</v>
      </c>
      <c r="C944" t="s">
        <v>2191</v>
      </c>
    </row>
    <row r="945" spans="1:3">
      <c r="A945" s="1">
        <v>999999</v>
      </c>
      <c r="B945" s="47" t="s">
        <v>1794</v>
      </c>
      <c r="C945" t="s">
        <v>2190</v>
      </c>
    </row>
    <row r="946" spans="1:3">
      <c r="A946" s="1">
        <v>254835</v>
      </c>
      <c r="B946" s="47" t="s">
        <v>1565</v>
      </c>
      <c r="C946" t="s">
        <v>1961</v>
      </c>
    </row>
    <row r="947" spans="1:3">
      <c r="A947" s="1">
        <v>999999</v>
      </c>
      <c r="B947" s="47" t="s">
        <v>1597</v>
      </c>
      <c r="C947" t="s">
        <v>1993</v>
      </c>
    </row>
    <row r="948" spans="1:3">
      <c r="A948" s="1">
        <v>999999</v>
      </c>
      <c r="B948" s="47" t="s">
        <v>1596</v>
      </c>
      <c r="C948" t="s">
        <v>1992</v>
      </c>
    </row>
    <row r="949" spans="1:3">
      <c r="A949" s="1">
        <v>254838</v>
      </c>
      <c r="B949" s="47" t="s">
        <v>1764</v>
      </c>
      <c r="C949" t="s">
        <v>2160</v>
      </c>
    </row>
    <row r="950" spans="1:3">
      <c r="A950" s="1">
        <v>254839</v>
      </c>
      <c r="B950" s="47" t="s">
        <v>1765</v>
      </c>
      <c r="C950" t="s">
        <v>2161</v>
      </c>
    </row>
    <row r="951" spans="1:3">
      <c r="A951" s="1">
        <v>254840</v>
      </c>
      <c r="B951" s="47" t="s">
        <v>1766</v>
      </c>
      <c r="C951" t="s">
        <v>2162</v>
      </c>
    </row>
    <row r="952" spans="1:3">
      <c r="A952" s="1">
        <v>254838</v>
      </c>
      <c r="B952" s="47" t="s">
        <v>1566</v>
      </c>
      <c r="C952" t="s">
        <v>1962</v>
      </c>
    </row>
    <row r="953" spans="1:3">
      <c r="A953" s="1">
        <v>254839</v>
      </c>
      <c r="B953" s="47" t="s">
        <v>1567</v>
      </c>
      <c r="C953" t="s">
        <v>1963</v>
      </c>
    </row>
    <row r="954" spans="1:3">
      <c r="A954" s="1">
        <v>254840</v>
      </c>
      <c r="B954" s="47" t="s">
        <v>1568</v>
      </c>
      <c r="C954" t="s">
        <v>1964</v>
      </c>
    </row>
    <row r="955" spans="1:3">
      <c r="A955" s="1">
        <v>254841</v>
      </c>
      <c r="B955" s="47" t="s">
        <v>1767</v>
      </c>
      <c r="C955" t="s">
        <v>2163</v>
      </c>
    </row>
    <row r="956" spans="1:3">
      <c r="A956" s="1">
        <v>254842</v>
      </c>
      <c r="B956" s="47" t="s">
        <v>1768</v>
      </c>
      <c r="C956" t="s">
        <v>2164</v>
      </c>
    </row>
    <row r="957" spans="1:3">
      <c r="A957" s="1">
        <v>254843</v>
      </c>
      <c r="B957" s="47" t="s">
        <v>1769</v>
      </c>
      <c r="C957" t="s">
        <v>2165</v>
      </c>
    </row>
    <row r="958" spans="1:3">
      <c r="A958" s="1">
        <v>254841</v>
      </c>
      <c r="B958" s="47" t="s">
        <v>1569</v>
      </c>
      <c r="C958" t="s">
        <v>1965</v>
      </c>
    </row>
    <row r="959" spans="1:3">
      <c r="A959" s="1">
        <v>254842</v>
      </c>
      <c r="B959" s="47" t="s">
        <v>1570</v>
      </c>
      <c r="C959" t="s">
        <v>1966</v>
      </c>
    </row>
    <row r="960" spans="1:3">
      <c r="A960" s="1">
        <v>254843</v>
      </c>
      <c r="B960" s="47" t="s">
        <v>1571</v>
      </c>
      <c r="C960" t="s">
        <v>1967</v>
      </c>
    </row>
    <row r="961" spans="1:3">
      <c r="A961" s="48">
        <v>254844</v>
      </c>
      <c r="B961" s="49" t="s">
        <v>2410</v>
      </c>
      <c r="C961" t="s">
        <v>2842</v>
      </c>
    </row>
    <row r="962" spans="1:3">
      <c r="A962" s="48">
        <v>254845</v>
      </c>
      <c r="B962" s="49" t="s">
        <v>2411</v>
      </c>
      <c r="C962" t="s">
        <v>2843</v>
      </c>
    </row>
    <row r="963" spans="1:3">
      <c r="A963" s="48">
        <v>254846</v>
      </c>
      <c r="B963" s="49" t="s">
        <v>2412</v>
      </c>
      <c r="C963" t="s">
        <v>2844</v>
      </c>
    </row>
    <row r="964" spans="1:3">
      <c r="A964" s="48">
        <v>254844</v>
      </c>
      <c r="B964" s="49" t="s">
        <v>2194</v>
      </c>
      <c r="C964" t="s">
        <v>2626</v>
      </c>
    </row>
    <row r="965" spans="1:3">
      <c r="A965" s="48">
        <v>254845</v>
      </c>
      <c r="B965" s="49" t="s">
        <v>2195</v>
      </c>
      <c r="C965" t="s">
        <v>2627</v>
      </c>
    </row>
    <row r="966" spans="1:3">
      <c r="A966" s="48">
        <v>254846</v>
      </c>
      <c r="B966" s="49" t="s">
        <v>2196</v>
      </c>
      <c r="C966" t="s">
        <v>2628</v>
      </c>
    </row>
    <row r="967" spans="1:3">
      <c r="A967" s="48">
        <v>254847</v>
      </c>
      <c r="B967" s="49" t="s">
        <v>2413</v>
      </c>
      <c r="C967" t="s">
        <v>2845</v>
      </c>
    </row>
    <row r="968" spans="1:3">
      <c r="A968" s="48">
        <v>254848</v>
      </c>
      <c r="B968" s="49" t="s">
        <v>2414</v>
      </c>
      <c r="C968" t="s">
        <v>2846</v>
      </c>
    </row>
    <row r="969" spans="1:3">
      <c r="A969" s="48">
        <v>254849</v>
      </c>
      <c r="B969" s="49" t="s">
        <v>2415</v>
      </c>
      <c r="C969" t="s">
        <v>2847</v>
      </c>
    </row>
    <row r="970" spans="1:3">
      <c r="A970" s="48">
        <v>254847</v>
      </c>
      <c r="B970" s="49" t="s">
        <v>2197</v>
      </c>
      <c r="C970" t="s">
        <v>2629</v>
      </c>
    </row>
    <row r="971" spans="1:3">
      <c r="A971" s="48">
        <v>254848</v>
      </c>
      <c r="B971" s="49" t="s">
        <v>2198</v>
      </c>
      <c r="C971" t="s">
        <v>2630</v>
      </c>
    </row>
    <row r="972" spans="1:3">
      <c r="A972" s="48">
        <v>254849</v>
      </c>
      <c r="B972" s="49" t="s">
        <v>2199</v>
      </c>
      <c r="C972" t="s">
        <v>2631</v>
      </c>
    </row>
    <row r="973" spans="1:3">
      <c r="A973" s="48">
        <v>267875</v>
      </c>
      <c r="B973" s="49" t="s">
        <v>2578</v>
      </c>
      <c r="C973" t="s">
        <v>3010</v>
      </c>
    </row>
    <row r="974" spans="1:3">
      <c r="A974" s="48">
        <v>267876</v>
      </c>
      <c r="B974" s="49" t="s">
        <v>2579</v>
      </c>
      <c r="C974" t="s">
        <v>3011</v>
      </c>
    </row>
    <row r="975" spans="1:3">
      <c r="A975" s="48">
        <v>267877</v>
      </c>
      <c r="B975" s="49" t="s">
        <v>2580</v>
      </c>
      <c r="C975" t="s">
        <v>3012</v>
      </c>
    </row>
    <row r="976" spans="1:3">
      <c r="A976" s="48">
        <v>267875</v>
      </c>
      <c r="B976" s="49" t="s">
        <v>2362</v>
      </c>
      <c r="C976" t="s">
        <v>2794</v>
      </c>
    </row>
    <row r="977" spans="1:3">
      <c r="A977" s="48">
        <v>267876</v>
      </c>
      <c r="B977" s="49" t="s">
        <v>2363</v>
      </c>
      <c r="C977" t="s">
        <v>2795</v>
      </c>
    </row>
    <row r="978" spans="1:3">
      <c r="A978" s="48">
        <v>267877</v>
      </c>
      <c r="B978" s="49" t="s">
        <v>2364</v>
      </c>
      <c r="C978" t="s">
        <v>2796</v>
      </c>
    </row>
    <row r="979" spans="1:3">
      <c r="A979" s="48">
        <v>267878</v>
      </c>
      <c r="B979" s="49" t="s">
        <v>2581</v>
      </c>
      <c r="C979" t="s">
        <v>3013</v>
      </c>
    </row>
    <row r="980" spans="1:3">
      <c r="A980" s="48">
        <v>267879</v>
      </c>
      <c r="B980" s="49" t="s">
        <v>2582</v>
      </c>
      <c r="C980" t="s">
        <v>3014</v>
      </c>
    </row>
    <row r="981" spans="1:3">
      <c r="A981" s="48">
        <v>267880</v>
      </c>
      <c r="B981" s="49" t="s">
        <v>2583</v>
      </c>
      <c r="C981" t="s">
        <v>3015</v>
      </c>
    </row>
    <row r="982" spans="1:3">
      <c r="A982" s="48">
        <v>267878</v>
      </c>
      <c r="B982" s="49" t="s">
        <v>2365</v>
      </c>
      <c r="C982" t="s">
        <v>2797</v>
      </c>
    </row>
    <row r="983" spans="1:3">
      <c r="A983" s="48">
        <v>267879</v>
      </c>
      <c r="B983" s="49" t="s">
        <v>2366</v>
      </c>
      <c r="C983" t="s">
        <v>2798</v>
      </c>
    </row>
    <row r="984" spans="1:3">
      <c r="A984" s="48">
        <v>267880</v>
      </c>
      <c r="B984" s="49" t="s">
        <v>2367</v>
      </c>
      <c r="C984" t="s">
        <v>2799</v>
      </c>
    </row>
    <row r="985" spans="1:3">
      <c r="A985" s="48">
        <v>267881</v>
      </c>
      <c r="B985" s="49" t="s">
        <v>2584</v>
      </c>
      <c r="C985" t="s">
        <v>3016</v>
      </c>
    </row>
    <row r="986" spans="1:3">
      <c r="A986" s="48">
        <v>267882</v>
      </c>
      <c r="B986" s="49" t="s">
        <v>2585</v>
      </c>
      <c r="C986" t="s">
        <v>3017</v>
      </c>
    </row>
    <row r="987" spans="1:3">
      <c r="A987" s="48">
        <v>267883</v>
      </c>
      <c r="B987" s="49" t="s">
        <v>2586</v>
      </c>
      <c r="C987" t="s">
        <v>3018</v>
      </c>
    </row>
    <row r="988" spans="1:3">
      <c r="A988" s="48">
        <v>267881</v>
      </c>
      <c r="B988" s="49" t="s">
        <v>2368</v>
      </c>
      <c r="C988" t="s">
        <v>2800</v>
      </c>
    </row>
    <row r="989" spans="1:3">
      <c r="A989" s="48">
        <v>267882</v>
      </c>
      <c r="B989" s="49" t="s">
        <v>2369</v>
      </c>
      <c r="C989" t="s">
        <v>2801</v>
      </c>
    </row>
    <row r="990" spans="1:3">
      <c r="A990" s="48">
        <v>267883</v>
      </c>
      <c r="B990" s="49" t="s">
        <v>2370</v>
      </c>
      <c r="C990" t="s">
        <v>2802</v>
      </c>
    </row>
    <row r="991" spans="1:3">
      <c r="A991" s="48">
        <v>267884</v>
      </c>
      <c r="B991" s="49" t="s">
        <v>2587</v>
      </c>
      <c r="C991" t="s">
        <v>3019</v>
      </c>
    </row>
    <row r="992" spans="1:3">
      <c r="A992" s="48">
        <v>267885</v>
      </c>
      <c r="B992" s="49" t="s">
        <v>2588</v>
      </c>
      <c r="C992" t="s">
        <v>3020</v>
      </c>
    </row>
    <row r="993" spans="1:3">
      <c r="A993" s="48">
        <v>267886</v>
      </c>
      <c r="B993" s="49" t="s">
        <v>2589</v>
      </c>
      <c r="C993" t="s">
        <v>3021</v>
      </c>
    </row>
    <row r="994" spans="1:3">
      <c r="A994" s="48">
        <v>267884</v>
      </c>
      <c r="B994" s="49" t="s">
        <v>2371</v>
      </c>
      <c r="C994" t="s">
        <v>2803</v>
      </c>
    </row>
    <row r="995" spans="1:3">
      <c r="A995" s="48">
        <v>267885</v>
      </c>
      <c r="B995" s="49" t="s">
        <v>2372</v>
      </c>
      <c r="C995" t="s">
        <v>2804</v>
      </c>
    </row>
    <row r="996" spans="1:3">
      <c r="A996" s="48">
        <v>267886</v>
      </c>
      <c r="B996" s="49" t="s">
        <v>2373</v>
      </c>
      <c r="C996" t="s">
        <v>2805</v>
      </c>
    </row>
    <row r="997" spans="1:3">
      <c r="A997" s="48">
        <v>254850</v>
      </c>
      <c r="B997" s="49" t="s">
        <v>2416</v>
      </c>
      <c r="C997" t="s">
        <v>2848</v>
      </c>
    </row>
    <row r="998" spans="1:3">
      <c r="A998" s="48">
        <v>254851</v>
      </c>
      <c r="B998" s="49" t="s">
        <v>2417</v>
      </c>
      <c r="C998" t="s">
        <v>2849</v>
      </c>
    </row>
    <row r="999" spans="1:3">
      <c r="A999" s="48">
        <v>254852</v>
      </c>
      <c r="B999" s="49" t="s">
        <v>2418</v>
      </c>
      <c r="C999" t="s">
        <v>2850</v>
      </c>
    </row>
    <row r="1000" spans="1:3">
      <c r="A1000" s="48">
        <v>254850</v>
      </c>
      <c r="B1000" s="49" t="s">
        <v>2200</v>
      </c>
      <c r="C1000" t="s">
        <v>2632</v>
      </c>
    </row>
    <row r="1001" spans="1:3">
      <c r="A1001" s="48">
        <v>254851</v>
      </c>
      <c r="B1001" s="49" t="s">
        <v>2201</v>
      </c>
      <c r="C1001" t="s">
        <v>2633</v>
      </c>
    </row>
    <row r="1002" spans="1:3">
      <c r="A1002" s="48">
        <v>254852</v>
      </c>
      <c r="B1002" s="49" t="s">
        <v>2202</v>
      </c>
      <c r="C1002" t="s">
        <v>2634</v>
      </c>
    </row>
    <row r="1003" spans="1:3">
      <c r="A1003" s="48">
        <v>254853</v>
      </c>
      <c r="B1003" s="49" t="s">
        <v>2419</v>
      </c>
      <c r="C1003" t="s">
        <v>2851</v>
      </c>
    </row>
    <row r="1004" spans="1:3">
      <c r="A1004" s="48">
        <v>254854</v>
      </c>
      <c r="B1004" s="49" t="s">
        <v>2420</v>
      </c>
      <c r="C1004" t="s">
        <v>2852</v>
      </c>
    </row>
    <row r="1005" spans="1:3">
      <c r="A1005" s="48">
        <v>254855</v>
      </c>
      <c r="B1005" s="49" t="s">
        <v>2421</v>
      </c>
      <c r="C1005" t="s">
        <v>2853</v>
      </c>
    </row>
    <row r="1006" spans="1:3">
      <c r="A1006" s="48">
        <v>254853</v>
      </c>
      <c r="B1006" s="49" t="s">
        <v>2203</v>
      </c>
      <c r="C1006" t="s">
        <v>2635</v>
      </c>
    </row>
    <row r="1007" spans="1:3">
      <c r="A1007" s="48">
        <v>254854</v>
      </c>
      <c r="B1007" s="49" t="s">
        <v>2204</v>
      </c>
      <c r="C1007" t="s">
        <v>2636</v>
      </c>
    </row>
    <row r="1008" spans="1:3">
      <c r="A1008" s="48">
        <v>254855</v>
      </c>
      <c r="B1008" s="49" t="s">
        <v>2205</v>
      </c>
      <c r="C1008" t="s">
        <v>2637</v>
      </c>
    </row>
    <row r="1009" spans="1:3">
      <c r="A1009" s="48">
        <v>267887</v>
      </c>
      <c r="B1009" s="49" t="s">
        <v>2590</v>
      </c>
      <c r="C1009" t="s">
        <v>3022</v>
      </c>
    </row>
    <row r="1010" spans="1:3">
      <c r="A1010" s="48">
        <v>267888</v>
      </c>
      <c r="B1010" s="49" t="s">
        <v>2591</v>
      </c>
      <c r="C1010" t="s">
        <v>3023</v>
      </c>
    </row>
    <row r="1011" spans="1:3">
      <c r="A1011" s="48">
        <v>267889</v>
      </c>
      <c r="B1011" s="49" t="s">
        <v>2592</v>
      </c>
      <c r="C1011" t="s">
        <v>3024</v>
      </c>
    </row>
    <row r="1012" spans="1:3">
      <c r="A1012" s="48">
        <v>267887</v>
      </c>
      <c r="B1012" s="49" t="s">
        <v>2374</v>
      </c>
      <c r="C1012" t="s">
        <v>2806</v>
      </c>
    </row>
    <row r="1013" spans="1:3">
      <c r="A1013" s="48">
        <v>267888</v>
      </c>
      <c r="B1013" s="49" t="s">
        <v>2375</v>
      </c>
      <c r="C1013" t="s">
        <v>2807</v>
      </c>
    </row>
    <row r="1014" spans="1:3">
      <c r="A1014" s="48">
        <v>267889</v>
      </c>
      <c r="B1014" s="49" t="s">
        <v>2376</v>
      </c>
      <c r="C1014" t="s">
        <v>2808</v>
      </c>
    </row>
    <row r="1015" spans="1:3">
      <c r="A1015" s="48">
        <v>267890</v>
      </c>
      <c r="B1015" s="49" t="s">
        <v>2593</v>
      </c>
      <c r="C1015" t="s">
        <v>3025</v>
      </c>
    </row>
    <row r="1016" spans="1:3">
      <c r="A1016" s="48">
        <v>267891</v>
      </c>
      <c r="B1016" s="49" t="s">
        <v>2594</v>
      </c>
      <c r="C1016" t="s">
        <v>3026</v>
      </c>
    </row>
    <row r="1017" spans="1:3">
      <c r="A1017" s="48">
        <v>267892</v>
      </c>
      <c r="B1017" s="49" t="s">
        <v>2595</v>
      </c>
      <c r="C1017" t="s">
        <v>3027</v>
      </c>
    </row>
    <row r="1018" spans="1:3">
      <c r="A1018" s="48">
        <v>267890</v>
      </c>
      <c r="B1018" s="49" t="s">
        <v>2377</v>
      </c>
      <c r="C1018" t="s">
        <v>2809</v>
      </c>
    </row>
    <row r="1019" spans="1:3">
      <c r="A1019" s="48">
        <v>267891</v>
      </c>
      <c r="B1019" s="49" t="s">
        <v>2378</v>
      </c>
      <c r="C1019" t="s">
        <v>2810</v>
      </c>
    </row>
    <row r="1020" spans="1:3">
      <c r="A1020" s="48">
        <v>267892</v>
      </c>
      <c r="B1020" s="49" t="s">
        <v>2379</v>
      </c>
      <c r="C1020" t="s">
        <v>2811</v>
      </c>
    </row>
    <row r="1021" spans="1:3">
      <c r="A1021" s="48">
        <v>267893</v>
      </c>
      <c r="B1021" s="49" t="s">
        <v>2596</v>
      </c>
      <c r="C1021" t="s">
        <v>3028</v>
      </c>
    </row>
    <row r="1022" spans="1:3">
      <c r="A1022" s="48">
        <v>267894</v>
      </c>
      <c r="B1022" s="49" t="s">
        <v>2597</v>
      </c>
      <c r="C1022" t="s">
        <v>3029</v>
      </c>
    </row>
    <row r="1023" spans="1:3">
      <c r="A1023" s="48">
        <v>267895</v>
      </c>
      <c r="B1023" s="49" t="s">
        <v>2598</v>
      </c>
      <c r="C1023" t="s">
        <v>3030</v>
      </c>
    </row>
    <row r="1024" spans="1:3">
      <c r="A1024" s="48">
        <v>267893</v>
      </c>
      <c r="B1024" s="49" t="s">
        <v>2380</v>
      </c>
      <c r="C1024" t="s">
        <v>2812</v>
      </c>
    </row>
    <row r="1025" spans="1:3">
      <c r="A1025" s="48">
        <v>267894</v>
      </c>
      <c r="B1025" s="49" t="s">
        <v>2381</v>
      </c>
      <c r="C1025" t="s">
        <v>2813</v>
      </c>
    </row>
    <row r="1026" spans="1:3">
      <c r="A1026" s="48">
        <v>267895</v>
      </c>
      <c r="B1026" s="49" t="s">
        <v>2382</v>
      </c>
      <c r="C1026" t="s">
        <v>2814</v>
      </c>
    </row>
    <row r="1027" spans="1:3">
      <c r="A1027" s="48">
        <v>267896</v>
      </c>
      <c r="B1027" s="49" t="s">
        <v>2599</v>
      </c>
      <c r="C1027" t="s">
        <v>3031</v>
      </c>
    </row>
    <row r="1028" spans="1:3">
      <c r="A1028" s="48">
        <v>267897</v>
      </c>
      <c r="B1028" s="49" t="s">
        <v>2600</v>
      </c>
      <c r="C1028" t="s">
        <v>3032</v>
      </c>
    </row>
    <row r="1029" spans="1:3">
      <c r="A1029" s="48">
        <v>267898</v>
      </c>
      <c r="B1029" s="49" t="s">
        <v>2601</v>
      </c>
      <c r="C1029" t="s">
        <v>3033</v>
      </c>
    </row>
    <row r="1030" spans="1:3">
      <c r="A1030" s="48">
        <v>267896</v>
      </c>
      <c r="B1030" s="49" t="s">
        <v>2383</v>
      </c>
      <c r="C1030" t="s">
        <v>2815</v>
      </c>
    </row>
    <row r="1031" spans="1:3">
      <c r="A1031" s="48">
        <v>267897</v>
      </c>
      <c r="B1031" s="49" t="s">
        <v>2384</v>
      </c>
      <c r="C1031" t="s">
        <v>2816</v>
      </c>
    </row>
    <row r="1032" spans="1:3">
      <c r="A1032" s="48">
        <v>267898</v>
      </c>
      <c r="B1032" s="49" t="s">
        <v>2385</v>
      </c>
      <c r="C1032" t="s">
        <v>2817</v>
      </c>
    </row>
    <row r="1033" spans="1:3">
      <c r="A1033" s="48">
        <v>254856</v>
      </c>
      <c r="B1033" s="49" t="s">
        <v>2422</v>
      </c>
      <c r="C1033" t="s">
        <v>2854</v>
      </c>
    </row>
    <row r="1034" spans="1:3">
      <c r="A1034" s="48">
        <v>254857</v>
      </c>
      <c r="B1034" s="49" t="s">
        <v>2423</v>
      </c>
      <c r="C1034" t="s">
        <v>2855</v>
      </c>
    </row>
    <row r="1035" spans="1:3">
      <c r="A1035" s="48">
        <v>254858</v>
      </c>
      <c r="B1035" s="49" t="s">
        <v>2424</v>
      </c>
      <c r="C1035" t="s">
        <v>2856</v>
      </c>
    </row>
    <row r="1036" spans="1:3">
      <c r="A1036" s="48">
        <v>254856</v>
      </c>
      <c r="B1036" s="49" t="s">
        <v>2206</v>
      </c>
      <c r="C1036" t="s">
        <v>2638</v>
      </c>
    </row>
    <row r="1037" spans="1:3">
      <c r="A1037" s="48">
        <v>254857</v>
      </c>
      <c r="B1037" s="49" t="s">
        <v>2207</v>
      </c>
      <c r="C1037" t="s">
        <v>2639</v>
      </c>
    </row>
    <row r="1038" spans="1:3">
      <c r="A1038" s="48">
        <v>254858</v>
      </c>
      <c r="B1038" s="49" t="s">
        <v>2208</v>
      </c>
      <c r="C1038" t="s">
        <v>2640</v>
      </c>
    </row>
    <row r="1039" spans="1:3">
      <c r="A1039" s="48">
        <v>254859</v>
      </c>
      <c r="B1039" s="49" t="s">
        <v>2425</v>
      </c>
      <c r="C1039" t="s">
        <v>2857</v>
      </c>
    </row>
    <row r="1040" spans="1:3">
      <c r="A1040" s="48">
        <v>254860</v>
      </c>
      <c r="B1040" s="49" t="s">
        <v>2426</v>
      </c>
      <c r="C1040" t="s">
        <v>2858</v>
      </c>
    </row>
    <row r="1041" spans="1:3">
      <c r="A1041" s="48">
        <v>254861</v>
      </c>
      <c r="B1041" s="49" t="s">
        <v>2427</v>
      </c>
      <c r="C1041" t="s">
        <v>2859</v>
      </c>
    </row>
    <row r="1042" spans="1:3">
      <c r="A1042" s="48">
        <v>254859</v>
      </c>
      <c r="B1042" s="49" t="s">
        <v>2209</v>
      </c>
      <c r="C1042" t="s">
        <v>2641</v>
      </c>
    </row>
    <row r="1043" spans="1:3">
      <c r="A1043" s="48">
        <v>254860</v>
      </c>
      <c r="B1043" s="49" t="s">
        <v>2210</v>
      </c>
      <c r="C1043" t="s">
        <v>2642</v>
      </c>
    </row>
    <row r="1044" spans="1:3">
      <c r="A1044" s="48">
        <v>254861</v>
      </c>
      <c r="B1044" s="49" t="s">
        <v>2211</v>
      </c>
      <c r="C1044" t="s">
        <v>2643</v>
      </c>
    </row>
    <row r="1045" spans="1:3">
      <c r="A1045" s="48">
        <v>254862</v>
      </c>
      <c r="B1045" s="49" t="s">
        <v>2428</v>
      </c>
      <c r="C1045" t="s">
        <v>2860</v>
      </c>
    </row>
    <row r="1046" spans="1:3">
      <c r="A1046" s="48">
        <v>254863</v>
      </c>
      <c r="B1046" s="49" t="s">
        <v>2429</v>
      </c>
      <c r="C1046" t="s">
        <v>2861</v>
      </c>
    </row>
    <row r="1047" spans="1:3">
      <c r="A1047" s="48">
        <v>254864</v>
      </c>
      <c r="B1047" s="49" t="s">
        <v>2430</v>
      </c>
      <c r="C1047" t="s">
        <v>2862</v>
      </c>
    </row>
    <row r="1048" spans="1:3">
      <c r="A1048" s="48">
        <v>254862</v>
      </c>
      <c r="B1048" s="49" t="s">
        <v>2212</v>
      </c>
      <c r="C1048" t="s">
        <v>2644</v>
      </c>
    </row>
    <row r="1049" spans="1:3">
      <c r="A1049" s="48">
        <v>254863</v>
      </c>
      <c r="B1049" s="49" t="s">
        <v>2213</v>
      </c>
      <c r="C1049" t="s">
        <v>2645</v>
      </c>
    </row>
    <row r="1050" spans="1:3">
      <c r="A1050" s="48">
        <v>254864</v>
      </c>
      <c r="B1050" s="49" t="s">
        <v>2214</v>
      </c>
      <c r="C1050" t="s">
        <v>2646</v>
      </c>
    </row>
    <row r="1051" spans="1:3">
      <c r="A1051" s="48">
        <v>254865</v>
      </c>
      <c r="B1051" s="49" t="s">
        <v>2431</v>
      </c>
      <c r="C1051" t="s">
        <v>2863</v>
      </c>
    </row>
    <row r="1052" spans="1:3">
      <c r="A1052" s="48">
        <v>254866</v>
      </c>
      <c r="B1052" s="49" t="s">
        <v>2432</v>
      </c>
      <c r="C1052" t="s">
        <v>2864</v>
      </c>
    </row>
    <row r="1053" spans="1:3">
      <c r="A1053" s="48">
        <v>254867</v>
      </c>
      <c r="B1053" s="49" t="s">
        <v>2433</v>
      </c>
      <c r="C1053" t="s">
        <v>2865</v>
      </c>
    </row>
    <row r="1054" spans="1:3">
      <c r="A1054" s="48">
        <v>254865</v>
      </c>
      <c r="B1054" s="49" t="s">
        <v>2215</v>
      </c>
      <c r="C1054" t="s">
        <v>2647</v>
      </c>
    </row>
    <row r="1055" spans="1:3">
      <c r="A1055" s="48">
        <v>254866</v>
      </c>
      <c r="B1055" s="49" t="s">
        <v>2216</v>
      </c>
      <c r="C1055" t="s">
        <v>2648</v>
      </c>
    </row>
    <row r="1056" spans="1:3">
      <c r="A1056" s="48">
        <v>254867</v>
      </c>
      <c r="B1056" s="49" t="s">
        <v>2217</v>
      </c>
      <c r="C1056" t="s">
        <v>2649</v>
      </c>
    </row>
    <row r="1057" spans="1:3">
      <c r="A1057" s="48">
        <v>254868</v>
      </c>
      <c r="B1057" s="49" t="s">
        <v>2434</v>
      </c>
      <c r="C1057" t="s">
        <v>2866</v>
      </c>
    </row>
    <row r="1058" spans="1:3">
      <c r="A1058" s="48">
        <v>254869</v>
      </c>
      <c r="B1058" s="49" t="s">
        <v>2435</v>
      </c>
      <c r="C1058" t="s">
        <v>2867</v>
      </c>
    </row>
    <row r="1059" spans="1:3">
      <c r="A1059" s="48">
        <v>254870</v>
      </c>
      <c r="B1059" s="49" t="s">
        <v>2436</v>
      </c>
      <c r="C1059" t="s">
        <v>2868</v>
      </c>
    </row>
    <row r="1060" spans="1:3">
      <c r="A1060" s="48">
        <v>254868</v>
      </c>
      <c r="B1060" s="49" t="s">
        <v>2218</v>
      </c>
      <c r="C1060" t="s">
        <v>2650</v>
      </c>
    </row>
    <row r="1061" spans="1:3">
      <c r="A1061" s="48">
        <v>254869</v>
      </c>
      <c r="B1061" s="49" t="s">
        <v>2219</v>
      </c>
      <c r="C1061" t="s">
        <v>2651</v>
      </c>
    </row>
    <row r="1062" spans="1:3">
      <c r="A1062" s="48">
        <v>254870</v>
      </c>
      <c r="B1062" s="49" t="s">
        <v>2220</v>
      </c>
      <c r="C1062" t="s">
        <v>2652</v>
      </c>
    </row>
    <row r="1063" spans="1:3">
      <c r="A1063" s="48">
        <v>254871</v>
      </c>
      <c r="B1063" s="49" t="s">
        <v>2437</v>
      </c>
      <c r="C1063" t="s">
        <v>2869</v>
      </c>
    </row>
    <row r="1064" spans="1:3">
      <c r="A1064" s="48">
        <v>254872</v>
      </c>
      <c r="B1064" s="49" t="s">
        <v>2438</v>
      </c>
      <c r="C1064" t="s">
        <v>2870</v>
      </c>
    </row>
    <row r="1065" spans="1:3">
      <c r="A1065" s="48">
        <v>254873</v>
      </c>
      <c r="B1065" s="49" t="s">
        <v>2439</v>
      </c>
      <c r="C1065" t="s">
        <v>2871</v>
      </c>
    </row>
    <row r="1066" spans="1:3">
      <c r="A1066" s="48">
        <v>254871</v>
      </c>
      <c r="B1066" s="49" t="s">
        <v>2221</v>
      </c>
      <c r="C1066" t="s">
        <v>2653</v>
      </c>
    </row>
    <row r="1067" spans="1:3">
      <c r="A1067" s="48">
        <v>254872</v>
      </c>
      <c r="B1067" s="49" t="s">
        <v>2222</v>
      </c>
      <c r="C1067" t="s">
        <v>2654</v>
      </c>
    </row>
    <row r="1068" spans="1:3">
      <c r="A1068" s="48">
        <v>254873</v>
      </c>
      <c r="B1068" s="49" t="s">
        <v>2223</v>
      </c>
      <c r="C1068" t="s">
        <v>2655</v>
      </c>
    </row>
    <row r="1069" spans="1:3">
      <c r="A1069" s="48">
        <v>254874</v>
      </c>
      <c r="B1069" s="49" t="s">
        <v>2440</v>
      </c>
      <c r="C1069" t="s">
        <v>2872</v>
      </c>
    </row>
    <row r="1070" spans="1:3">
      <c r="A1070" s="48">
        <v>254875</v>
      </c>
      <c r="B1070" s="49" t="s">
        <v>2441</v>
      </c>
      <c r="C1070" t="s">
        <v>2873</v>
      </c>
    </row>
    <row r="1071" spans="1:3">
      <c r="A1071" s="48">
        <v>254876</v>
      </c>
      <c r="B1071" s="49" t="s">
        <v>2442</v>
      </c>
      <c r="C1071" t="s">
        <v>2874</v>
      </c>
    </row>
    <row r="1072" spans="1:3">
      <c r="A1072" s="48">
        <v>254874</v>
      </c>
      <c r="B1072" s="49" t="s">
        <v>2224</v>
      </c>
      <c r="C1072" t="s">
        <v>2656</v>
      </c>
    </row>
    <row r="1073" spans="1:3">
      <c r="A1073" s="48">
        <v>254875</v>
      </c>
      <c r="B1073" s="49" t="s">
        <v>2225</v>
      </c>
      <c r="C1073" t="s">
        <v>2657</v>
      </c>
    </row>
    <row r="1074" spans="1:3">
      <c r="A1074" s="48">
        <v>254876</v>
      </c>
      <c r="B1074" s="49" t="s">
        <v>2226</v>
      </c>
      <c r="C1074" t="s">
        <v>2658</v>
      </c>
    </row>
    <row r="1075" spans="1:3">
      <c r="A1075" s="48">
        <v>254877</v>
      </c>
      <c r="B1075" s="49" t="s">
        <v>2443</v>
      </c>
      <c r="C1075" t="s">
        <v>2875</v>
      </c>
    </row>
    <row r="1076" spans="1:3">
      <c r="A1076" s="48">
        <v>254878</v>
      </c>
      <c r="B1076" s="49" t="s">
        <v>2444</v>
      </c>
      <c r="C1076" t="s">
        <v>2876</v>
      </c>
    </row>
    <row r="1077" spans="1:3">
      <c r="A1077" s="48">
        <v>254879</v>
      </c>
      <c r="B1077" s="49" t="s">
        <v>2445</v>
      </c>
      <c r="C1077" t="s">
        <v>2877</v>
      </c>
    </row>
    <row r="1078" spans="1:3">
      <c r="A1078" s="48">
        <v>254877</v>
      </c>
      <c r="B1078" s="49" t="s">
        <v>2227</v>
      </c>
      <c r="C1078" t="s">
        <v>2659</v>
      </c>
    </row>
    <row r="1079" spans="1:3">
      <c r="A1079" s="48">
        <v>254878</v>
      </c>
      <c r="B1079" s="49" t="s">
        <v>2228</v>
      </c>
      <c r="C1079" t="s">
        <v>2660</v>
      </c>
    </row>
    <row r="1080" spans="1:3">
      <c r="A1080" s="48">
        <v>254879</v>
      </c>
      <c r="B1080" s="49" t="s">
        <v>2229</v>
      </c>
      <c r="C1080" t="s">
        <v>2661</v>
      </c>
    </row>
    <row r="1081" spans="1:3">
      <c r="A1081" s="48">
        <v>254880</v>
      </c>
      <c r="B1081" s="49" t="s">
        <v>2446</v>
      </c>
      <c r="C1081" t="s">
        <v>2878</v>
      </c>
    </row>
    <row r="1082" spans="1:3">
      <c r="A1082" s="48">
        <v>254881</v>
      </c>
      <c r="B1082" s="49" t="s">
        <v>2447</v>
      </c>
      <c r="C1082" t="s">
        <v>2879</v>
      </c>
    </row>
    <row r="1083" spans="1:3">
      <c r="A1083" s="48">
        <v>254882</v>
      </c>
      <c r="B1083" s="49" t="s">
        <v>2448</v>
      </c>
      <c r="C1083" t="s">
        <v>2880</v>
      </c>
    </row>
    <row r="1084" spans="1:3">
      <c r="A1084" s="48">
        <v>254880</v>
      </c>
      <c r="B1084" s="49" t="s">
        <v>2230</v>
      </c>
      <c r="C1084" t="s">
        <v>2662</v>
      </c>
    </row>
    <row r="1085" spans="1:3">
      <c r="A1085" s="48">
        <v>254881</v>
      </c>
      <c r="B1085" s="49" t="s">
        <v>2231</v>
      </c>
      <c r="C1085" t="s">
        <v>2663</v>
      </c>
    </row>
    <row r="1086" spans="1:3">
      <c r="A1086" s="48">
        <v>254882</v>
      </c>
      <c r="B1086" s="49" t="s">
        <v>2232</v>
      </c>
      <c r="C1086" t="s">
        <v>2664</v>
      </c>
    </row>
    <row r="1087" spans="1:3">
      <c r="A1087" s="48">
        <v>254883</v>
      </c>
      <c r="B1087" s="49" t="s">
        <v>2449</v>
      </c>
      <c r="C1087" t="s">
        <v>2881</v>
      </c>
    </row>
    <row r="1088" spans="1:3">
      <c r="A1088" s="48">
        <v>254884</v>
      </c>
      <c r="B1088" s="49" t="s">
        <v>2450</v>
      </c>
      <c r="C1088" t="s">
        <v>2882</v>
      </c>
    </row>
    <row r="1089" spans="1:3">
      <c r="A1089" s="48">
        <v>254885</v>
      </c>
      <c r="B1089" s="49" t="s">
        <v>2451</v>
      </c>
      <c r="C1089" t="s">
        <v>2883</v>
      </c>
    </row>
    <row r="1090" spans="1:3">
      <c r="A1090" s="48">
        <v>254883</v>
      </c>
      <c r="B1090" s="49" t="s">
        <v>2233</v>
      </c>
      <c r="C1090" t="s">
        <v>2665</v>
      </c>
    </row>
    <row r="1091" spans="1:3">
      <c r="A1091" s="48">
        <v>254884</v>
      </c>
      <c r="B1091" s="49" t="s">
        <v>2234</v>
      </c>
      <c r="C1091" t="s">
        <v>2666</v>
      </c>
    </row>
    <row r="1092" spans="1:3">
      <c r="A1092" s="48">
        <v>254885</v>
      </c>
      <c r="B1092" s="49" t="s">
        <v>2235</v>
      </c>
      <c r="C1092" t="s">
        <v>2667</v>
      </c>
    </row>
    <row r="1093" spans="1:3">
      <c r="A1093" s="48">
        <v>254886</v>
      </c>
      <c r="B1093" s="49" t="s">
        <v>2452</v>
      </c>
      <c r="C1093" t="s">
        <v>2884</v>
      </c>
    </row>
    <row r="1094" spans="1:3">
      <c r="A1094" s="48">
        <v>254887</v>
      </c>
      <c r="B1094" s="49" t="s">
        <v>2453</v>
      </c>
      <c r="C1094" t="s">
        <v>2885</v>
      </c>
    </row>
    <row r="1095" spans="1:3">
      <c r="A1095" s="48">
        <v>254888</v>
      </c>
      <c r="B1095" s="49" t="s">
        <v>2454</v>
      </c>
      <c r="C1095" t="s">
        <v>2886</v>
      </c>
    </row>
    <row r="1096" spans="1:3">
      <c r="A1096" s="48">
        <v>254886</v>
      </c>
      <c r="B1096" s="49" t="s">
        <v>2236</v>
      </c>
      <c r="C1096" t="s">
        <v>2668</v>
      </c>
    </row>
    <row r="1097" spans="1:3">
      <c r="A1097" s="48">
        <v>254887</v>
      </c>
      <c r="B1097" s="49" t="s">
        <v>2237</v>
      </c>
      <c r="C1097" t="s">
        <v>2669</v>
      </c>
    </row>
    <row r="1098" spans="1:3">
      <c r="A1098" s="48">
        <v>254888</v>
      </c>
      <c r="B1098" s="49" t="s">
        <v>2238</v>
      </c>
      <c r="C1098" t="s">
        <v>2670</v>
      </c>
    </row>
    <row r="1099" spans="1:3">
      <c r="A1099" s="48">
        <v>254889</v>
      </c>
      <c r="B1099" s="49" t="s">
        <v>2455</v>
      </c>
      <c r="C1099" t="s">
        <v>2887</v>
      </c>
    </row>
    <row r="1100" spans="1:3">
      <c r="A1100" s="48">
        <v>254890</v>
      </c>
      <c r="B1100" s="49" t="s">
        <v>2456</v>
      </c>
      <c r="C1100" t="s">
        <v>2888</v>
      </c>
    </row>
    <row r="1101" spans="1:3">
      <c r="A1101" s="48">
        <v>254891</v>
      </c>
      <c r="B1101" s="49" t="s">
        <v>2457</v>
      </c>
      <c r="C1101" t="s">
        <v>2889</v>
      </c>
    </row>
    <row r="1102" spans="1:3">
      <c r="A1102" s="48">
        <v>254889</v>
      </c>
      <c r="B1102" s="49" t="s">
        <v>2239</v>
      </c>
      <c r="C1102" t="s">
        <v>2671</v>
      </c>
    </row>
    <row r="1103" spans="1:3">
      <c r="A1103" s="48">
        <v>254890</v>
      </c>
      <c r="B1103" s="49" t="s">
        <v>2240</v>
      </c>
      <c r="C1103" t="s">
        <v>2672</v>
      </c>
    </row>
    <row r="1104" spans="1:3">
      <c r="A1104" s="48">
        <v>254891</v>
      </c>
      <c r="B1104" s="49" t="s">
        <v>2241</v>
      </c>
      <c r="C1104" t="s">
        <v>2673</v>
      </c>
    </row>
    <row r="1105" spans="1:3">
      <c r="A1105" s="48">
        <v>254892</v>
      </c>
      <c r="B1105" s="49" t="s">
        <v>2458</v>
      </c>
      <c r="C1105" t="s">
        <v>2890</v>
      </c>
    </row>
    <row r="1106" spans="1:3">
      <c r="A1106" s="48">
        <v>254893</v>
      </c>
      <c r="B1106" s="49" t="s">
        <v>2459</v>
      </c>
      <c r="C1106" t="s">
        <v>2891</v>
      </c>
    </row>
    <row r="1107" spans="1:3">
      <c r="A1107" s="48">
        <v>254894</v>
      </c>
      <c r="B1107" s="49" t="s">
        <v>2460</v>
      </c>
      <c r="C1107" t="s">
        <v>2892</v>
      </c>
    </row>
    <row r="1108" spans="1:3">
      <c r="A1108" s="48">
        <v>254892</v>
      </c>
      <c r="B1108" s="49" t="s">
        <v>2242</v>
      </c>
      <c r="C1108" t="s">
        <v>2674</v>
      </c>
    </row>
    <row r="1109" spans="1:3">
      <c r="A1109" s="48">
        <v>254893</v>
      </c>
      <c r="B1109" s="49" t="s">
        <v>2243</v>
      </c>
      <c r="C1109" t="s">
        <v>2675</v>
      </c>
    </row>
    <row r="1110" spans="1:3">
      <c r="A1110" s="48">
        <v>254894</v>
      </c>
      <c r="B1110" s="49" t="s">
        <v>2244</v>
      </c>
      <c r="C1110" t="s">
        <v>2676</v>
      </c>
    </row>
    <row r="1111" spans="1:3">
      <c r="A1111" s="48">
        <v>254895</v>
      </c>
      <c r="B1111" s="49" t="s">
        <v>2461</v>
      </c>
      <c r="C1111" t="s">
        <v>2893</v>
      </c>
    </row>
    <row r="1112" spans="1:3">
      <c r="A1112" s="48">
        <v>254896</v>
      </c>
      <c r="B1112" s="49" t="s">
        <v>2462</v>
      </c>
      <c r="C1112" t="s">
        <v>2894</v>
      </c>
    </row>
    <row r="1113" spans="1:3">
      <c r="A1113" s="48">
        <v>254897</v>
      </c>
      <c r="B1113" s="49" t="s">
        <v>2463</v>
      </c>
      <c r="C1113" t="s">
        <v>2895</v>
      </c>
    </row>
    <row r="1114" spans="1:3">
      <c r="A1114" s="48">
        <v>254895</v>
      </c>
      <c r="B1114" s="49" t="s">
        <v>2245</v>
      </c>
      <c r="C1114" t="s">
        <v>2677</v>
      </c>
    </row>
    <row r="1115" spans="1:3">
      <c r="A1115" s="48">
        <v>254896</v>
      </c>
      <c r="B1115" s="49" t="s">
        <v>2246</v>
      </c>
      <c r="C1115" t="s">
        <v>2678</v>
      </c>
    </row>
    <row r="1116" spans="1:3">
      <c r="A1116" s="48">
        <v>254897</v>
      </c>
      <c r="B1116" s="49" t="s">
        <v>2247</v>
      </c>
      <c r="C1116" t="s">
        <v>2679</v>
      </c>
    </row>
    <row r="1117" spans="1:3">
      <c r="A1117" s="48">
        <v>254898</v>
      </c>
      <c r="B1117" s="49" t="s">
        <v>2464</v>
      </c>
      <c r="C1117" t="s">
        <v>2896</v>
      </c>
    </row>
    <row r="1118" spans="1:3">
      <c r="A1118" s="48">
        <v>254899</v>
      </c>
      <c r="B1118" s="49" t="s">
        <v>2465</v>
      </c>
      <c r="C1118" t="s">
        <v>2897</v>
      </c>
    </row>
    <row r="1119" spans="1:3">
      <c r="A1119" s="48">
        <v>254900</v>
      </c>
      <c r="B1119" s="49" t="s">
        <v>2466</v>
      </c>
      <c r="C1119" t="s">
        <v>2898</v>
      </c>
    </row>
    <row r="1120" spans="1:3">
      <c r="A1120" s="48">
        <v>254898</v>
      </c>
      <c r="B1120" s="49" t="s">
        <v>2248</v>
      </c>
      <c r="C1120" t="s">
        <v>2680</v>
      </c>
    </row>
    <row r="1121" spans="1:3">
      <c r="A1121" s="48">
        <v>254899</v>
      </c>
      <c r="B1121" s="49" t="s">
        <v>2249</v>
      </c>
      <c r="C1121" t="s">
        <v>2681</v>
      </c>
    </row>
    <row r="1122" spans="1:3">
      <c r="A1122" s="48">
        <v>254900</v>
      </c>
      <c r="B1122" s="49" t="s">
        <v>2250</v>
      </c>
      <c r="C1122" t="s">
        <v>2682</v>
      </c>
    </row>
    <row r="1123" spans="1:3">
      <c r="A1123" s="48">
        <v>254901</v>
      </c>
      <c r="B1123" s="49" t="s">
        <v>2467</v>
      </c>
      <c r="C1123" t="s">
        <v>2899</v>
      </c>
    </row>
    <row r="1124" spans="1:3">
      <c r="A1124" s="48">
        <v>254902</v>
      </c>
      <c r="B1124" s="49" t="s">
        <v>2468</v>
      </c>
      <c r="C1124" t="s">
        <v>2900</v>
      </c>
    </row>
    <row r="1125" spans="1:3">
      <c r="A1125" s="48">
        <v>254903</v>
      </c>
      <c r="B1125" s="49" t="s">
        <v>2469</v>
      </c>
      <c r="C1125" t="s">
        <v>2901</v>
      </c>
    </row>
    <row r="1126" spans="1:3">
      <c r="A1126" s="48">
        <v>254901</v>
      </c>
      <c r="B1126" s="49" t="s">
        <v>2251</v>
      </c>
      <c r="C1126" t="s">
        <v>2683</v>
      </c>
    </row>
    <row r="1127" spans="1:3">
      <c r="A1127" s="48">
        <v>254902</v>
      </c>
      <c r="B1127" s="49" t="s">
        <v>2252</v>
      </c>
      <c r="C1127" t="s">
        <v>2684</v>
      </c>
    </row>
    <row r="1128" spans="1:3">
      <c r="A1128" s="48">
        <v>254903</v>
      </c>
      <c r="B1128" s="49" t="s">
        <v>2253</v>
      </c>
      <c r="C1128" t="s">
        <v>2685</v>
      </c>
    </row>
    <row r="1129" spans="1:3">
      <c r="A1129" s="48">
        <v>254904</v>
      </c>
      <c r="B1129" s="49" t="s">
        <v>2470</v>
      </c>
      <c r="C1129" t="s">
        <v>2902</v>
      </c>
    </row>
    <row r="1130" spans="1:3">
      <c r="A1130" s="48">
        <v>254905</v>
      </c>
      <c r="B1130" s="49" t="s">
        <v>2471</v>
      </c>
      <c r="C1130" t="s">
        <v>2903</v>
      </c>
    </row>
    <row r="1131" spans="1:3">
      <c r="A1131" s="48">
        <v>254906</v>
      </c>
      <c r="B1131" s="49" t="s">
        <v>2472</v>
      </c>
      <c r="C1131" t="s">
        <v>2904</v>
      </c>
    </row>
    <row r="1132" spans="1:3">
      <c r="A1132" s="48">
        <v>254904</v>
      </c>
      <c r="B1132" s="49" t="s">
        <v>2254</v>
      </c>
      <c r="C1132" t="s">
        <v>2686</v>
      </c>
    </row>
    <row r="1133" spans="1:3">
      <c r="A1133" s="48">
        <v>254905</v>
      </c>
      <c r="B1133" s="49" t="s">
        <v>2255</v>
      </c>
      <c r="C1133" t="s">
        <v>2687</v>
      </c>
    </row>
    <row r="1134" spans="1:3">
      <c r="A1134" s="48">
        <v>254906</v>
      </c>
      <c r="B1134" s="49" t="s">
        <v>2256</v>
      </c>
      <c r="C1134" t="s">
        <v>2688</v>
      </c>
    </row>
    <row r="1135" spans="1:3">
      <c r="A1135" s="48">
        <v>254907</v>
      </c>
      <c r="B1135" s="49" t="s">
        <v>2473</v>
      </c>
      <c r="C1135" t="s">
        <v>2905</v>
      </c>
    </row>
    <row r="1136" spans="1:3">
      <c r="A1136" s="48">
        <v>254908</v>
      </c>
      <c r="B1136" s="49" t="s">
        <v>2474</v>
      </c>
      <c r="C1136" t="s">
        <v>2906</v>
      </c>
    </row>
    <row r="1137" spans="1:3">
      <c r="A1137" s="48">
        <v>254909</v>
      </c>
      <c r="B1137" s="49" t="s">
        <v>2475</v>
      </c>
      <c r="C1137" t="s">
        <v>2907</v>
      </c>
    </row>
    <row r="1138" spans="1:3">
      <c r="A1138" s="48">
        <v>254907</v>
      </c>
      <c r="B1138" s="49" t="s">
        <v>2257</v>
      </c>
      <c r="C1138" t="s">
        <v>2689</v>
      </c>
    </row>
    <row r="1139" spans="1:3">
      <c r="A1139" s="48">
        <v>254908</v>
      </c>
      <c r="B1139" s="49" t="s">
        <v>2258</v>
      </c>
      <c r="C1139" t="s">
        <v>2690</v>
      </c>
    </row>
    <row r="1140" spans="1:3">
      <c r="A1140" s="48">
        <v>254909</v>
      </c>
      <c r="B1140" s="49" t="s">
        <v>2259</v>
      </c>
      <c r="C1140" t="s">
        <v>2691</v>
      </c>
    </row>
    <row r="1141" spans="1:3">
      <c r="A1141" s="48">
        <v>254910</v>
      </c>
      <c r="B1141" s="49" t="s">
        <v>2476</v>
      </c>
      <c r="C1141" t="s">
        <v>2908</v>
      </c>
    </row>
    <row r="1142" spans="1:3">
      <c r="A1142" s="48">
        <v>254911</v>
      </c>
      <c r="B1142" s="49" t="s">
        <v>2477</v>
      </c>
      <c r="C1142" t="s">
        <v>2909</v>
      </c>
    </row>
    <row r="1143" spans="1:3">
      <c r="A1143" s="48">
        <v>254912</v>
      </c>
      <c r="B1143" s="49" t="s">
        <v>2478</v>
      </c>
      <c r="C1143" t="s">
        <v>2910</v>
      </c>
    </row>
    <row r="1144" spans="1:3">
      <c r="A1144" s="48">
        <v>254910</v>
      </c>
      <c r="B1144" s="49" t="s">
        <v>2260</v>
      </c>
      <c r="C1144" t="s">
        <v>2692</v>
      </c>
    </row>
    <row r="1145" spans="1:3">
      <c r="A1145" s="48">
        <v>254911</v>
      </c>
      <c r="B1145" s="49" t="s">
        <v>2261</v>
      </c>
      <c r="C1145" t="s">
        <v>2693</v>
      </c>
    </row>
    <row r="1146" spans="1:3">
      <c r="A1146" s="48">
        <v>254912</v>
      </c>
      <c r="B1146" s="49" t="s">
        <v>2262</v>
      </c>
      <c r="C1146" t="s">
        <v>2694</v>
      </c>
    </row>
    <row r="1147" spans="1:3">
      <c r="A1147" s="48">
        <v>254913</v>
      </c>
      <c r="B1147" s="49" t="s">
        <v>2479</v>
      </c>
      <c r="C1147" t="s">
        <v>2911</v>
      </c>
    </row>
    <row r="1148" spans="1:3">
      <c r="A1148" s="48">
        <v>254914</v>
      </c>
      <c r="B1148" s="49" t="s">
        <v>2480</v>
      </c>
      <c r="C1148" t="s">
        <v>2912</v>
      </c>
    </row>
    <row r="1149" spans="1:3">
      <c r="A1149" s="48">
        <v>254915</v>
      </c>
      <c r="B1149" s="49" t="s">
        <v>2481</v>
      </c>
      <c r="C1149" t="s">
        <v>2913</v>
      </c>
    </row>
    <row r="1150" spans="1:3">
      <c r="A1150" s="48">
        <v>254913</v>
      </c>
      <c r="B1150" s="49" t="s">
        <v>2263</v>
      </c>
      <c r="C1150" t="s">
        <v>2695</v>
      </c>
    </row>
    <row r="1151" spans="1:3">
      <c r="A1151" s="48">
        <v>254914</v>
      </c>
      <c r="B1151" s="49" t="s">
        <v>2264</v>
      </c>
      <c r="C1151" t="s">
        <v>2696</v>
      </c>
    </row>
    <row r="1152" spans="1:3">
      <c r="A1152" s="48">
        <v>254915</v>
      </c>
      <c r="B1152" s="49" t="s">
        <v>2265</v>
      </c>
      <c r="C1152" t="s">
        <v>2697</v>
      </c>
    </row>
    <row r="1153" spans="1:3">
      <c r="A1153" s="48">
        <v>254916</v>
      </c>
      <c r="B1153" s="49" t="s">
        <v>2482</v>
      </c>
      <c r="C1153" t="s">
        <v>2914</v>
      </c>
    </row>
    <row r="1154" spans="1:3">
      <c r="A1154" s="48">
        <v>254917</v>
      </c>
      <c r="B1154" s="49" t="s">
        <v>2483</v>
      </c>
      <c r="C1154" t="s">
        <v>2915</v>
      </c>
    </row>
    <row r="1155" spans="1:3">
      <c r="A1155" s="48">
        <v>254918</v>
      </c>
      <c r="B1155" s="49" t="s">
        <v>2484</v>
      </c>
      <c r="C1155" t="s">
        <v>2916</v>
      </c>
    </row>
    <row r="1156" spans="1:3">
      <c r="A1156" s="48">
        <v>254916</v>
      </c>
      <c r="B1156" s="49" t="s">
        <v>2266</v>
      </c>
      <c r="C1156" t="s">
        <v>2698</v>
      </c>
    </row>
    <row r="1157" spans="1:3">
      <c r="A1157" s="48">
        <v>254917</v>
      </c>
      <c r="B1157" s="49" t="s">
        <v>2267</v>
      </c>
      <c r="C1157" t="s">
        <v>2699</v>
      </c>
    </row>
    <row r="1158" spans="1:3">
      <c r="A1158" s="48">
        <v>254918</v>
      </c>
      <c r="B1158" s="49" t="s">
        <v>2268</v>
      </c>
      <c r="C1158" t="s">
        <v>2700</v>
      </c>
    </row>
    <row r="1159" spans="1:3">
      <c r="A1159" s="48">
        <v>254919</v>
      </c>
      <c r="B1159" s="49" t="s">
        <v>2485</v>
      </c>
      <c r="C1159" t="s">
        <v>2917</v>
      </c>
    </row>
    <row r="1160" spans="1:3">
      <c r="A1160" s="48">
        <v>254920</v>
      </c>
      <c r="B1160" s="49" t="s">
        <v>2486</v>
      </c>
      <c r="C1160" t="s">
        <v>2918</v>
      </c>
    </row>
    <row r="1161" spans="1:3">
      <c r="A1161" s="48">
        <v>254921</v>
      </c>
      <c r="B1161" s="49" t="s">
        <v>2487</v>
      </c>
      <c r="C1161" t="s">
        <v>2919</v>
      </c>
    </row>
    <row r="1162" spans="1:3">
      <c r="A1162" s="48">
        <v>254919</v>
      </c>
      <c r="B1162" s="49" t="s">
        <v>2269</v>
      </c>
      <c r="C1162" t="s">
        <v>2701</v>
      </c>
    </row>
    <row r="1163" spans="1:3">
      <c r="A1163" s="48">
        <v>254920</v>
      </c>
      <c r="B1163" s="49" t="s">
        <v>2270</v>
      </c>
      <c r="C1163" t="s">
        <v>2702</v>
      </c>
    </row>
    <row r="1164" spans="1:3">
      <c r="A1164" s="48">
        <v>254921</v>
      </c>
      <c r="B1164" s="49" t="s">
        <v>2271</v>
      </c>
      <c r="C1164" t="s">
        <v>2703</v>
      </c>
    </row>
    <row r="1165" spans="1:3">
      <c r="A1165" s="48">
        <v>254922</v>
      </c>
      <c r="B1165" s="49" t="s">
        <v>2488</v>
      </c>
      <c r="C1165" t="s">
        <v>2920</v>
      </c>
    </row>
    <row r="1166" spans="1:3">
      <c r="A1166" s="48">
        <v>254923</v>
      </c>
      <c r="B1166" s="49" t="s">
        <v>2489</v>
      </c>
      <c r="C1166" t="s">
        <v>2921</v>
      </c>
    </row>
    <row r="1167" spans="1:3">
      <c r="A1167" s="48">
        <v>254924</v>
      </c>
      <c r="B1167" s="49" t="s">
        <v>2490</v>
      </c>
      <c r="C1167" t="s">
        <v>2922</v>
      </c>
    </row>
    <row r="1168" spans="1:3">
      <c r="A1168" s="48">
        <v>254922</v>
      </c>
      <c r="B1168" s="49" t="s">
        <v>2272</v>
      </c>
      <c r="C1168" t="s">
        <v>2704</v>
      </c>
    </row>
    <row r="1169" spans="1:3">
      <c r="A1169" s="48">
        <v>254923</v>
      </c>
      <c r="B1169" s="49" t="s">
        <v>2273</v>
      </c>
      <c r="C1169" t="s">
        <v>2705</v>
      </c>
    </row>
    <row r="1170" spans="1:3">
      <c r="A1170" s="48">
        <v>254924</v>
      </c>
      <c r="B1170" s="49" t="s">
        <v>2274</v>
      </c>
      <c r="C1170" t="s">
        <v>2706</v>
      </c>
    </row>
    <row r="1171" spans="1:3">
      <c r="A1171" s="48">
        <v>254925</v>
      </c>
      <c r="B1171" s="49" t="s">
        <v>2491</v>
      </c>
      <c r="C1171" t="s">
        <v>2923</v>
      </c>
    </row>
    <row r="1172" spans="1:3">
      <c r="A1172" s="48">
        <v>254926</v>
      </c>
      <c r="B1172" s="49" t="s">
        <v>2492</v>
      </c>
      <c r="C1172" t="s">
        <v>2924</v>
      </c>
    </row>
    <row r="1173" spans="1:3">
      <c r="A1173" s="48">
        <v>254927</v>
      </c>
      <c r="B1173" s="49" t="s">
        <v>2493</v>
      </c>
      <c r="C1173" t="s">
        <v>2925</v>
      </c>
    </row>
    <row r="1174" spans="1:3">
      <c r="A1174" s="48">
        <v>254925</v>
      </c>
      <c r="B1174" s="49" t="s">
        <v>2275</v>
      </c>
      <c r="C1174" t="s">
        <v>2707</v>
      </c>
    </row>
    <row r="1175" spans="1:3">
      <c r="A1175" s="48">
        <v>254926</v>
      </c>
      <c r="B1175" s="49" t="s">
        <v>2276</v>
      </c>
      <c r="C1175" t="s">
        <v>2708</v>
      </c>
    </row>
    <row r="1176" spans="1:3">
      <c r="A1176" s="48">
        <v>254927</v>
      </c>
      <c r="B1176" s="49" t="s">
        <v>2277</v>
      </c>
      <c r="C1176" t="s">
        <v>2709</v>
      </c>
    </row>
    <row r="1177" spans="1:3">
      <c r="A1177" s="48">
        <v>254928</v>
      </c>
      <c r="B1177" s="49" t="s">
        <v>2494</v>
      </c>
      <c r="C1177" t="s">
        <v>2926</v>
      </c>
    </row>
    <row r="1178" spans="1:3">
      <c r="A1178" s="48">
        <v>254929</v>
      </c>
      <c r="B1178" s="49" t="s">
        <v>2495</v>
      </c>
      <c r="C1178" t="s">
        <v>2927</v>
      </c>
    </row>
    <row r="1179" spans="1:3">
      <c r="A1179" s="48">
        <v>254930</v>
      </c>
      <c r="B1179" s="49" t="s">
        <v>2496</v>
      </c>
      <c r="C1179" t="s">
        <v>2928</v>
      </c>
    </row>
    <row r="1180" spans="1:3">
      <c r="A1180" s="48">
        <v>254928</v>
      </c>
      <c r="B1180" s="49" t="s">
        <v>2278</v>
      </c>
      <c r="C1180" t="s">
        <v>2710</v>
      </c>
    </row>
    <row r="1181" spans="1:3">
      <c r="A1181" s="48">
        <v>254929</v>
      </c>
      <c r="B1181" s="49" t="s">
        <v>2279</v>
      </c>
      <c r="C1181" t="s">
        <v>2711</v>
      </c>
    </row>
    <row r="1182" spans="1:3">
      <c r="A1182" s="48">
        <v>254930</v>
      </c>
      <c r="B1182" s="49" t="s">
        <v>2280</v>
      </c>
      <c r="C1182" t="s">
        <v>2712</v>
      </c>
    </row>
    <row r="1183" spans="1:3">
      <c r="A1183" s="48">
        <v>254931</v>
      </c>
      <c r="B1183" s="49" t="s">
        <v>2497</v>
      </c>
      <c r="C1183" t="s">
        <v>2929</v>
      </c>
    </row>
    <row r="1184" spans="1:3">
      <c r="A1184" s="48">
        <v>254932</v>
      </c>
      <c r="B1184" s="49" t="s">
        <v>2498</v>
      </c>
      <c r="C1184" t="s">
        <v>2930</v>
      </c>
    </row>
    <row r="1185" spans="1:3">
      <c r="A1185" s="48">
        <v>254933</v>
      </c>
      <c r="B1185" s="49" t="s">
        <v>2499</v>
      </c>
      <c r="C1185" t="s">
        <v>2931</v>
      </c>
    </row>
    <row r="1186" spans="1:3">
      <c r="A1186" s="48">
        <v>254931</v>
      </c>
      <c r="B1186" s="49" t="s">
        <v>2281</v>
      </c>
      <c r="C1186" t="s">
        <v>2713</v>
      </c>
    </row>
    <row r="1187" spans="1:3">
      <c r="A1187" s="48">
        <v>254932</v>
      </c>
      <c r="B1187" s="49" t="s">
        <v>2282</v>
      </c>
      <c r="C1187" t="s">
        <v>2714</v>
      </c>
    </row>
    <row r="1188" spans="1:3">
      <c r="A1188" s="48">
        <v>254933</v>
      </c>
      <c r="B1188" s="49" t="s">
        <v>2283</v>
      </c>
      <c r="C1188" t="s">
        <v>2715</v>
      </c>
    </row>
    <row r="1189" spans="1:3">
      <c r="A1189" s="48">
        <v>254934</v>
      </c>
      <c r="B1189" s="49" t="s">
        <v>2500</v>
      </c>
      <c r="C1189" t="s">
        <v>2932</v>
      </c>
    </row>
    <row r="1190" spans="1:3">
      <c r="A1190" s="48">
        <v>254935</v>
      </c>
      <c r="B1190" s="49" t="s">
        <v>2501</v>
      </c>
      <c r="C1190" t="s">
        <v>2933</v>
      </c>
    </row>
    <row r="1191" spans="1:3">
      <c r="A1191" s="48">
        <v>254936</v>
      </c>
      <c r="B1191" s="49" t="s">
        <v>2502</v>
      </c>
      <c r="C1191" t="s">
        <v>2934</v>
      </c>
    </row>
    <row r="1192" spans="1:3">
      <c r="A1192" s="48">
        <v>254934</v>
      </c>
      <c r="B1192" s="49" t="s">
        <v>2284</v>
      </c>
      <c r="C1192" t="s">
        <v>2716</v>
      </c>
    </row>
    <row r="1193" spans="1:3">
      <c r="A1193" s="48">
        <v>254935</v>
      </c>
      <c r="B1193" s="49" t="s">
        <v>2285</v>
      </c>
      <c r="C1193" t="s">
        <v>2717</v>
      </c>
    </row>
    <row r="1194" spans="1:3">
      <c r="A1194" s="48">
        <v>254936</v>
      </c>
      <c r="B1194" s="49" t="s">
        <v>2286</v>
      </c>
      <c r="C1194" t="s">
        <v>2718</v>
      </c>
    </row>
    <row r="1195" spans="1:3">
      <c r="A1195" s="48">
        <v>254937</v>
      </c>
      <c r="B1195" s="49" t="s">
        <v>2503</v>
      </c>
      <c r="C1195" t="s">
        <v>2935</v>
      </c>
    </row>
    <row r="1196" spans="1:3">
      <c r="A1196" s="48">
        <v>254938</v>
      </c>
      <c r="B1196" s="49" t="s">
        <v>2504</v>
      </c>
      <c r="C1196" t="s">
        <v>2936</v>
      </c>
    </row>
    <row r="1197" spans="1:3">
      <c r="A1197" s="48">
        <v>254939</v>
      </c>
      <c r="B1197" s="49" t="s">
        <v>2505</v>
      </c>
      <c r="C1197" t="s">
        <v>2937</v>
      </c>
    </row>
    <row r="1198" spans="1:3">
      <c r="A1198" s="48">
        <v>254937</v>
      </c>
      <c r="B1198" s="49" t="s">
        <v>2287</v>
      </c>
      <c r="C1198" t="s">
        <v>2719</v>
      </c>
    </row>
    <row r="1199" spans="1:3">
      <c r="A1199" s="48">
        <v>254938</v>
      </c>
      <c r="B1199" s="49" t="s">
        <v>2288</v>
      </c>
      <c r="C1199" t="s">
        <v>2720</v>
      </c>
    </row>
    <row r="1200" spans="1:3">
      <c r="A1200" s="48">
        <v>254939</v>
      </c>
      <c r="B1200" s="49" t="s">
        <v>2289</v>
      </c>
      <c r="C1200" t="s">
        <v>2721</v>
      </c>
    </row>
    <row r="1201" spans="1:3">
      <c r="A1201" s="48">
        <v>254940</v>
      </c>
      <c r="B1201" s="49" t="s">
        <v>2506</v>
      </c>
      <c r="C1201" t="s">
        <v>2938</v>
      </c>
    </row>
    <row r="1202" spans="1:3">
      <c r="A1202" s="48">
        <v>254941</v>
      </c>
      <c r="B1202" s="49" t="s">
        <v>2507</v>
      </c>
      <c r="C1202" t="s">
        <v>2939</v>
      </c>
    </row>
    <row r="1203" spans="1:3">
      <c r="A1203" s="48">
        <v>254942</v>
      </c>
      <c r="B1203" s="49" t="s">
        <v>2508</v>
      </c>
      <c r="C1203" t="s">
        <v>2940</v>
      </c>
    </row>
    <row r="1204" spans="1:3">
      <c r="A1204" s="48">
        <v>254940</v>
      </c>
      <c r="B1204" s="49" t="s">
        <v>2290</v>
      </c>
      <c r="C1204" t="s">
        <v>2722</v>
      </c>
    </row>
    <row r="1205" spans="1:3">
      <c r="A1205" s="48">
        <v>254941</v>
      </c>
      <c r="B1205" s="49" t="s">
        <v>2291</v>
      </c>
      <c r="C1205" t="s">
        <v>2723</v>
      </c>
    </row>
    <row r="1206" spans="1:3">
      <c r="A1206" s="48">
        <v>254942</v>
      </c>
      <c r="B1206" s="49" t="s">
        <v>2292</v>
      </c>
      <c r="C1206" t="s">
        <v>2724</v>
      </c>
    </row>
    <row r="1207" spans="1:3">
      <c r="A1207" s="48">
        <v>254943</v>
      </c>
      <c r="B1207" s="49" t="s">
        <v>2509</v>
      </c>
      <c r="C1207" t="s">
        <v>2941</v>
      </c>
    </row>
    <row r="1208" spans="1:3">
      <c r="A1208" s="48">
        <v>254944</v>
      </c>
      <c r="B1208" s="49" t="s">
        <v>2510</v>
      </c>
      <c r="C1208" t="s">
        <v>2942</v>
      </c>
    </row>
    <row r="1209" spans="1:3">
      <c r="A1209" s="48">
        <v>254945</v>
      </c>
      <c r="B1209" s="49" t="s">
        <v>2511</v>
      </c>
      <c r="C1209" t="s">
        <v>2943</v>
      </c>
    </row>
    <row r="1210" spans="1:3">
      <c r="A1210" s="48">
        <v>254943</v>
      </c>
      <c r="B1210" s="49" t="s">
        <v>2293</v>
      </c>
      <c r="C1210" t="s">
        <v>2725</v>
      </c>
    </row>
    <row r="1211" spans="1:3">
      <c r="A1211" s="48">
        <v>254944</v>
      </c>
      <c r="B1211" s="49" t="s">
        <v>2294</v>
      </c>
      <c r="C1211" t="s">
        <v>2726</v>
      </c>
    </row>
    <row r="1212" spans="1:3">
      <c r="A1212" s="48">
        <v>254945</v>
      </c>
      <c r="B1212" s="49" t="s">
        <v>2295</v>
      </c>
      <c r="C1212" t="s">
        <v>2727</v>
      </c>
    </row>
    <row r="1213" spans="1:3">
      <c r="A1213" s="48">
        <v>254946</v>
      </c>
      <c r="B1213" s="49" t="s">
        <v>2512</v>
      </c>
      <c r="C1213" t="s">
        <v>2944</v>
      </c>
    </row>
    <row r="1214" spans="1:3">
      <c r="A1214" s="48">
        <v>254947</v>
      </c>
      <c r="B1214" s="49" t="s">
        <v>2513</v>
      </c>
      <c r="C1214" t="s">
        <v>2945</v>
      </c>
    </row>
    <row r="1215" spans="1:3">
      <c r="A1215" s="48">
        <v>254948</v>
      </c>
      <c r="B1215" s="49" t="s">
        <v>2514</v>
      </c>
      <c r="C1215" t="s">
        <v>2946</v>
      </c>
    </row>
    <row r="1216" spans="1:3">
      <c r="A1216" s="48">
        <v>254946</v>
      </c>
      <c r="B1216" s="49" t="s">
        <v>2296</v>
      </c>
      <c r="C1216" t="s">
        <v>2728</v>
      </c>
    </row>
    <row r="1217" spans="1:3">
      <c r="A1217" s="48">
        <v>254947</v>
      </c>
      <c r="B1217" s="49" t="s">
        <v>2297</v>
      </c>
      <c r="C1217" t="s">
        <v>2729</v>
      </c>
    </row>
    <row r="1218" spans="1:3">
      <c r="A1218" s="48">
        <v>254948</v>
      </c>
      <c r="B1218" s="49" t="s">
        <v>2298</v>
      </c>
      <c r="C1218" t="s">
        <v>2730</v>
      </c>
    </row>
    <row r="1219" spans="1:3">
      <c r="A1219" s="48">
        <v>254949</v>
      </c>
      <c r="B1219" s="49" t="s">
        <v>2515</v>
      </c>
      <c r="C1219" t="s">
        <v>2947</v>
      </c>
    </row>
    <row r="1220" spans="1:3">
      <c r="A1220" s="48">
        <v>254950</v>
      </c>
      <c r="B1220" s="49" t="s">
        <v>2516</v>
      </c>
      <c r="C1220" t="s">
        <v>2948</v>
      </c>
    </row>
    <row r="1221" spans="1:3">
      <c r="A1221" s="48">
        <v>254951</v>
      </c>
      <c r="B1221" s="49" t="s">
        <v>2517</v>
      </c>
      <c r="C1221" t="s">
        <v>2949</v>
      </c>
    </row>
    <row r="1222" spans="1:3">
      <c r="A1222" s="48">
        <v>254949</v>
      </c>
      <c r="B1222" s="49" t="s">
        <v>2299</v>
      </c>
      <c r="C1222" t="s">
        <v>2731</v>
      </c>
    </row>
    <row r="1223" spans="1:3">
      <c r="A1223" s="48">
        <v>254950</v>
      </c>
      <c r="B1223" s="49" t="s">
        <v>2300</v>
      </c>
      <c r="C1223" t="s">
        <v>2732</v>
      </c>
    </row>
    <row r="1224" spans="1:3">
      <c r="A1224" s="48">
        <v>254951</v>
      </c>
      <c r="B1224" s="49" t="s">
        <v>2301</v>
      </c>
      <c r="C1224" t="s">
        <v>2733</v>
      </c>
    </row>
    <row r="1225" spans="1:3">
      <c r="A1225" s="48">
        <v>254952</v>
      </c>
      <c r="B1225" s="49" t="s">
        <v>2518</v>
      </c>
      <c r="C1225" t="s">
        <v>2950</v>
      </c>
    </row>
    <row r="1226" spans="1:3">
      <c r="A1226" s="48">
        <v>254953</v>
      </c>
      <c r="B1226" s="49" t="s">
        <v>2519</v>
      </c>
      <c r="C1226" t="s">
        <v>2951</v>
      </c>
    </row>
    <row r="1227" spans="1:3">
      <c r="A1227" s="48">
        <v>254954</v>
      </c>
      <c r="B1227" s="49" t="s">
        <v>2520</v>
      </c>
      <c r="C1227" t="s">
        <v>2952</v>
      </c>
    </row>
    <row r="1228" spans="1:3">
      <c r="A1228" s="48">
        <v>254952</v>
      </c>
      <c r="B1228" s="49" t="s">
        <v>2302</v>
      </c>
      <c r="C1228" t="s">
        <v>2734</v>
      </c>
    </row>
    <row r="1229" spans="1:3">
      <c r="A1229" s="48">
        <v>254953</v>
      </c>
      <c r="B1229" s="49" t="s">
        <v>2303</v>
      </c>
      <c r="C1229" t="s">
        <v>2735</v>
      </c>
    </row>
    <row r="1230" spans="1:3">
      <c r="A1230" s="48">
        <v>254954</v>
      </c>
      <c r="B1230" s="49" t="s">
        <v>2304</v>
      </c>
      <c r="C1230" t="s">
        <v>2736</v>
      </c>
    </row>
    <row r="1231" spans="1:3">
      <c r="A1231" s="48">
        <v>254955</v>
      </c>
      <c r="B1231" s="49" t="s">
        <v>2521</v>
      </c>
      <c r="C1231" t="s">
        <v>2953</v>
      </c>
    </row>
    <row r="1232" spans="1:3">
      <c r="A1232" s="48">
        <v>254956</v>
      </c>
      <c r="B1232" s="49" t="s">
        <v>2522</v>
      </c>
      <c r="C1232" t="s">
        <v>2954</v>
      </c>
    </row>
    <row r="1233" spans="1:3">
      <c r="A1233" s="48">
        <v>254957</v>
      </c>
      <c r="B1233" s="49" t="s">
        <v>2523</v>
      </c>
      <c r="C1233" t="s">
        <v>2955</v>
      </c>
    </row>
    <row r="1234" spans="1:3">
      <c r="A1234" s="48">
        <v>254955</v>
      </c>
      <c r="B1234" s="49" t="s">
        <v>2305</v>
      </c>
      <c r="C1234" t="s">
        <v>2737</v>
      </c>
    </row>
    <row r="1235" spans="1:3">
      <c r="A1235" s="48">
        <v>254956</v>
      </c>
      <c r="B1235" s="49" t="s">
        <v>2306</v>
      </c>
      <c r="C1235" t="s">
        <v>2738</v>
      </c>
    </row>
    <row r="1236" spans="1:3">
      <c r="A1236" s="48">
        <v>254957</v>
      </c>
      <c r="B1236" s="49" t="s">
        <v>2307</v>
      </c>
      <c r="C1236" t="s">
        <v>2739</v>
      </c>
    </row>
    <row r="1237" spans="1:3">
      <c r="A1237" s="48">
        <v>254958</v>
      </c>
      <c r="B1237" s="49" t="s">
        <v>2524</v>
      </c>
      <c r="C1237" t="s">
        <v>2956</v>
      </c>
    </row>
    <row r="1238" spans="1:3">
      <c r="A1238" s="48">
        <v>254959</v>
      </c>
      <c r="B1238" s="49" t="s">
        <v>2525</v>
      </c>
      <c r="C1238" t="s">
        <v>2957</v>
      </c>
    </row>
    <row r="1239" spans="1:3">
      <c r="A1239" s="48">
        <v>254960</v>
      </c>
      <c r="B1239" s="49" t="s">
        <v>2526</v>
      </c>
      <c r="C1239" t="s">
        <v>2958</v>
      </c>
    </row>
    <row r="1240" spans="1:3">
      <c r="A1240" s="48">
        <v>254958</v>
      </c>
      <c r="B1240" s="49" t="s">
        <v>2308</v>
      </c>
      <c r="C1240" t="s">
        <v>2740</v>
      </c>
    </row>
    <row r="1241" spans="1:3">
      <c r="A1241" s="48">
        <v>254959</v>
      </c>
      <c r="B1241" s="49" t="s">
        <v>2309</v>
      </c>
      <c r="C1241" t="s">
        <v>2741</v>
      </c>
    </row>
    <row r="1242" spans="1:3">
      <c r="A1242" s="48">
        <v>254960</v>
      </c>
      <c r="B1242" s="49" t="s">
        <v>2310</v>
      </c>
      <c r="C1242" t="s">
        <v>2742</v>
      </c>
    </row>
    <row r="1243" spans="1:3">
      <c r="A1243" s="48">
        <v>254961</v>
      </c>
      <c r="B1243" s="49" t="s">
        <v>2527</v>
      </c>
      <c r="C1243" t="s">
        <v>2959</v>
      </c>
    </row>
    <row r="1244" spans="1:3">
      <c r="A1244" s="48">
        <v>254962</v>
      </c>
      <c r="B1244" s="49" t="s">
        <v>2528</v>
      </c>
      <c r="C1244" t="s">
        <v>2960</v>
      </c>
    </row>
    <row r="1245" spans="1:3">
      <c r="A1245" s="48">
        <v>254963</v>
      </c>
      <c r="B1245" s="49" t="s">
        <v>2529</v>
      </c>
      <c r="C1245" t="s">
        <v>2961</v>
      </c>
    </row>
    <row r="1246" spans="1:3">
      <c r="A1246" s="48">
        <v>254961</v>
      </c>
      <c r="B1246" s="49" t="s">
        <v>2311</v>
      </c>
      <c r="C1246" t="s">
        <v>2743</v>
      </c>
    </row>
    <row r="1247" spans="1:3">
      <c r="A1247" s="48">
        <v>254962</v>
      </c>
      <c r="B1247" s="49" t="s">
        <v>2312</v>
      </c>
      <c r="C1247" t="s">
        <v>2744</v>
      </c>
    </row>
    <row r="1248" spans="1:3">
      <c r="A1248" s="48">
        <v>254963</v>
      </c>
      <c r="B1248" s="49" t="s">
        <v>2313</v>
      </c>
      <c r="C1248" t="s">
        <v>2745</v>
      </c>
    </row>
    <row r="1249" spans="1:3">
      <c r="A1249" s="48">
        <v>254964</v>
      </c>
      <c r="B1249" s="49" t="s">
        <v>2530</v>
      </c>
      <c r="C1249" t="s">
        <v>2962</v>
      </c>
    </row>
    <row r="1250" spans="1:3">
      <c r="A1250" s="48">
        <v>254965</v>
      </c>
      <c r="B1250" s="49" t="s">
        <v>2531</v>
      </c>
      <c r="C1250" t="s">
        <v>2963</v>
      </c>
    </row>
    <row r="1251" spans="1:3">
      <c r="A1251" s="48">
        <v>254966</v>
      </c>
      <c r="B1251" s="49" t="s">
        <v>2532</v>
      </c>
      <c r="C1251" t="s">
        <v>2964</v>
      </c>
    </row>
    <row r="1252" spans="1:3">
      <c r="A1252" s="48">
        <v>254964</v>
      </c>
      <c r="B1252" s="49" t="s">
        <v>2314</v>
      </c>
      <c r="C1252" t="s">
        <v>2746</v>
      </c>
    </row>
    <row r="1253" spans="1:3">
      <c r="A1253" s="48">
        <v>254965</v>
      </c>
      <c r="B1253" s="49" t="s">
        <v>2315</v>
      </c>
      <c r="C1253" t="s">
        <v>2747</v>
      </c>
    </row>
    <row r="1254" spans="1:3">
      <c r="A1254" s="48">
        <v>254966</v>
      </c>
      <c r="B1254" s="49" t="s">
        <v>2316</v>
      </c>
      <c r="C1254" t="s">
        <v>2748</v>
      </c>
    </row>
    <row r="1255" spans="1:3">
      <c r="A1255" s="48">
        <v>254967</v>
      </c>
      <c r="B1255" s="49" t="s">
        <v>2533</v>
      </c>
      <c r="C1255" t="s">
        <v>2965</v>
      </c>
    </row>
    <row r="1256" spans="1:3">
      <c r="A1256" s="48">
        <v>254968</v>
      </c>
      <c r="B1256" s="49" t="s">
        <v>2534</v>
      </c>
      <c r="C1256" t="s">
        <v>2966</v>
      </c>
    </row>
    <row r="1257" spans="1:3">
      <c r="A1257" s="48">
        <v>254969</v>
      </c>
      <c r="B1257" s="49" t="s">
        <v>2535</v>
      </c>
      <c r="C1257" t="s">
        <v>2967</v>
      </c>
    </row>
    <row r="1258" spans="1:3">
      <c r="A1258" s="48">
        <v>254967</v>
      </c>
      <c r="B1258" s="49" t="s">
        <v>2317</v>
      </c>
      <c r="C1258" t="s">
        <v>2749</v>
      </c>
    </row>
    <row r="1259" spans="1:3">
      <c r="A1259" s="48">
        <v>254968</v>
      </c>
      <c r="B1259" s="49" t="s">
        <v>2318</v>
      </c>
      <c r="C1259" t="s">
        <v>2750</v>
      </c>
    </row>
    <row r="1260" spans="1:3">
      <c r="A1260" s="48">
        <v>254969</v>
      </c>
      <c r="B1260" s="49" t="s">
        <v>2319</v>
      </c>
      <c r="C1260" t="s">
        <v>2751</v>
      </c>
    </row>
    <row r="1261" spans="1:3">
      <c r="A1261" s="48">
        <v>254970</v>
      </c>
      <c r="B1261" s="49" t="s">
        <v>2536</v>
      </c>
      <c r="C1261" t="s">
        <v>2968</v>
      </c>
    </row>
    <row r="1262" spans="1:3">
      <c r="A1262" s="48">
        <v>254971</v>
      </c>
      <c r="B1262" s="49" t="s">
        <v>2537</v>
      </c>
      <c r="C1262" t="s">
        <v>2969</v>
      </c>
    </row>
    <row r="1263" spans="1:3">
      <c r="A1263" s="48">
        <v>254972</v>
      </c>
      <c r="B1263" s="49" t="s">
        <v>2538</v>
      </c>
      <c r="C1263" t="s">
        <v>2970</v>
      </c>
    </row>
    <row r="1264" spans="1:3">
      <c r="A1264" s="48">
        <v>254970</v>
      </c>
      <c r="B1264" s="49" t="s">
        <v>2320</v>
      </c>
      <c r="C1264" t="s">
        <v>2752</v>
      </c>
    </row>
    <row r="1265" spans="1:3">
      <c r="A1265" s="48">
        <v>254971</v>
      </c>
      <c r="B1265" s="49" t="s">
        <v>2321</v>
      </c>
      <c r="C1265" t="s">
        <v>2753</v>
      </c>
    </row>
    <row r="1266" spans="1:3">
      <c r="A1266" s="48">
        <v>254972</v>
      </c>
      <c r="B1266" s="49" t="s">
        <v>2322</v>
      </c>
      <c r="C1266" t="s">
        <v>2754</v>
      </c>
    </row>
    <row r="1267" spans="1:3">
      <c r="A1267" s="48">
        <v>254973</v>
      </c>
      <c r="B1267" s="49" t="s">
        <v>2539</v>
      </c>
      <c r="C1267" t="s">
        <v>2971</v>
      </c>
    </row>
    <row r="1268" spans="1:3">
      <c r="A1268" s="48">
        <v>254974</v>
      </c>
      <c r="B1268" s="49" t="s">
        <v>2540</v>
      </c>
      <c r="C1268" t="s">
        <v>2972</v>
      </c>
    </row>
    <row r="1269" spans="1:3">
      <c r="A1269" s="48">
        <v>254975</v>
      </c>
      <c r="B1269" s="49" t="s">
        <v>2541</v>
      </c>
      <c r="C1269" t="s">
        <v>2973</v>
      </c>
    </row>
    <row r="1270" spans="1:3">
      <c r="A1270" s="48">
        <v>254973</v>
      </c>
      <c r="B1270" s="49" t="s">
        <v>2323</v>
      </c>
      <c r="C1270" t="s">
        <v>2755</v>
      </c>
    </row>
    <row r="1271" spans="1:3">
      <c r="A1271" s="48">
        <v>254974</v>
      </c>
      <c r="B1271" s="49" t="s">
        <v>2324</v>
      </c>
      <c r="C1271" t="s">
        <v>2756</v>
      </c>
    </row>
    <row r="1272" spans="1:3">
      <c r="A1272" s="48">
        <v>254975</v>
      </c>
      <c r="B1272" s="49" t="s">
        <v>2325</v>
      </c>
      <c r="C1272" t="s">
        <v>2757</v>
      </c>
    </row>
    <row r="1273" spans="1:3">
      <c r="A1273" s="48">
        <v>254976</v>
      </c>
      <c r="B1273" s="49" t="s">
        <v>2542</v>
      </c>
      <c r="C1273" t="s">
        <v>2974</v>
      </c>
    </row>
    <row r="1274" spans="1:3">
      <c r="A1274" s="48">
        <v>999999</v>
      </c>
      <c r="B1274" s="49" t="s">
        <v>2605</v>
      </c>
      <c r="C1274" t="s">
        <v>3037</v>
      </c>
    </row>
    <row r="1275" spans="1:3">
      <c r="A1275" s="48">
        <v>999999</v>
      </c>
      <c r="B1275" s="49" t="s">
        <v>2604</v>
      </c>
      <c r="C1275" t="s">
        <v>3036</v>
      </c>
    </row>
    <row r="1276" spans="1:3">
      <c r="A1276" s="48">
        <v>254976</v>
      </c>
      <c r="B1276" s="49" t="s">
        <v>2326</v>
      </c>
      <c r="C1276" t="s">
        <v>2758</v>
      </c>
    </row>
    <row r="1277" spans="1:3">
      <c r="A1277" s="48">
        <v>999999</v>
      </c>
      <c r="B1277" s="49" t="s">
        <v>2389</v>
      </c>
      <c r="C1277" t="s">
        <v>2821</v>
      </c>
    </row>
    <row r="1278" spans="1:3">
      <c r="A1278" s="48">
        <v>999999</v>
      </c>
      <c r="B1278" s="49" t="s">
        <v>2388</v>
      </c>
      <c r="C1278" t="s">
        <v>2820</v>
      </c>
    </row>
    <row r="1279" spans="1:3">
      <c r="A1279" s="48">
        <v>254979</v>
      </c>
      <c r="B1279" s="49" t="s">
        <v>2543</v>
      </c>
      <c r="C1279" t="s">
        <v>2975</v>
      </c>
    </row>
    <row r="1280" spans="1:3">
      <c r="A1280" s="48">
        <v>999999</v>
      </c>
      <c r="B1280" s="49" t="s">
        <v>2603</v>
      </c>
      <c r="C1280" t="s">
        <v>3035</v>
      </c>
    </row>
    <row r="1281" spans="1:3">
      <c r="A1281" s="48">
        <v>999999</v>
      </c>
      <c r="B1281" s="49" t="s">
        <v>2602</v>
      </c>
      <c r="C1281" t="s">
        <v>3034</v>
      </c>
    </row>
    <row r="1282" spans="1:3">
      <c r="A1282" s="48">
        <v>254979</v>
      </c>
      <c r="B1282" s="49" t="s">
        <v>2327</v>
      </c>
      <c r="C1282" t="s">
        <v>2759</v>
      </c>
    </row>
    <row r="1283" spans="1:3">
      <c r="A1283" s="48">
        <v>999999</v>
      </c>
      <c r="B1283" s="49" t="s">
        <v>2387</v>
      </c>
      <c r="C1283" t="s">
        <v>2819</v>
      </c>
    </row>
    <row r="1284" spans="1:3">
      <c r="A1284" s="48">
        <v>999999</v>
      </c>
      <c r="B1284" s="49" t="s">
        <v>2386</v>
      </c>
      <c r="C1284" t="s">
        <v>2818</v>
      </c>
    </row>
    <row r="1285" spans="1:3">
      <c r="A1285" s="48">
        <v>254982</v>
      </c>
      <c r="B1285" s="49" t="s">
        <v>2544</v>
      </c>
      <c r="C1285" t="s">
        <v>2976</v>
      </c>
    </row>
    <row r="1286" spans="1:3">
      <c r="A1286" s="48">
        <v>999999</v>
      </c>
      <c r="B1286" s="49" t="s">
        <v>2609</v>
      </c>
      <c r="C1286" t="s">
        <v>3041</v>
      </c>
    </row>
    <row r="1287" spans="1:3">
      <c r="A1287" s="48">
        <v>999999</v>
      </c>
      <c r="B1287" s="49" t="s">
        <v>2608</v>
      </c>
      <c r="C1287" t="s">
        <v>3040</v>
      </c>
    </row>
    <row r="1288" spans="1:3">
      <c r="A1288" s="48">
        <v>254982</v>
      </c>
      <c r="B1288" s="49" t="s">
        <v>2328</v>
      </c>
      <c r="C1288" t="s">
        <v>2760</v>
      </c>
    </row>
    <row r="1289" spans="1:3">
      <c r="A1289" s="48">
        <v>999999</v>
      </c>
      <c r="B1289" s="49" t="s">
        <v>2393</v>
      </c>
      <c r="C1289" t="s">
        <v>2825</v>
      </c>
    </row>
    <row r="1290" spans="1:3">
      <c r="A1290" s="48">
        <v>999999</v>
      </c>
      <c r="B1290" s="49" t="s">
        <v>2392</v>
      </c>
      <c r="C1290" t="s">
        <v>2824</v>
      </c>
    </row>
    <row r="1291" spans="1:3">
      <c r="A1291" s="48">
        <v>254985</v>
      </c>
      <c r="B1291" s="49" t="s">
        <v>2545</v>
      </c>
      <c r="C1291" t="s">
        <v>2977</v>
      </c>
    </row>
    <row r="1292" spans="1:3">
      <c r="A1292" s="48">
        <v>999999</v>
      </c>
      <c r="B1292" s="49" t="s">
        <v>2607</v>
      </c>
      <c r="C1292" t="s">
        <v>3039</v>
      </c>
    </row>
    <row r="1293" spans="1:3">
      <c r="A1293" s="48">
        <v>999999</v>
      </c>
      <c r="B1293" s="49" t="s">
        <v>2606</v>
      </c>
      <c r="C1293" t="s">
        <v>3038</v>
      </c>
    </row>
    <row r="1294" spans="1:3">
      <c r="A1294" s="48">
        <v>254985</v>
      </c>
      <c r="B1294" s="49" t="s">
        <v>2329</v>
      </c>
      <c r="C1294" t="s">
        <v>2761</v>
      </c>
    </row>
    <row r="1295" spans="1:3">
      <c r="A1295" s="48">
        <v>999999</v>
      </c>
      <c r="B1295" s="49" t="s">
        <v>2391</v>
      </c>
      <c r="C1295" t="s">
        <v>2823</v>
      </c>
    </row>
    <row r="1296" spans="1:3">
      <c r="A1296" s="48">
        <v>999999</v>
      </c>
      <c r="B1296" s="49" t="s">
        <v>2390</v>
      </c>
      <c r="C1296" t="s">
        <v>2822</v>
      </c>
    </row>
    <row r="1297" spans="1:3">
      <c r="A1297" s="48">
        <v>254988</v>
      </c>
      <c r="B1297" s="49" t="s">
        <v>2546</v>
      </c>
      <c r="C1297" t="s">
        <v>2978</v>
      </c>
    </row>
    <row r="1298" spans="1:3">
      <c r="A1298" s="48">
        <v>999999</v>
      </c>
      <c r="B1298" s="49" t="s">
        <v>2613</v>
      </c>
      <c r="C1298" t="s">
        <v>3045</v>
      </c>
    </row>
    <row r="1299" spans="1:3">
      <c r="A1299" s="48">
        <v>999999</v>
      </c>
      <c r="B1299" s="49" t="s">
        <v>2612</v>
      </c>
      <c r="C1299" t="s">
        <v>3044</v>
      </c>
    </row>
    <row r="1300" spans="1:3">
      <c r="A1300" s="48">
        <v>254988</v>
      </c>
      <c r="B1300" s="49" t="s">
        <v>2330</v>
      </c>
      <c r="C1300" t="s">
        <v>2762</v>
      </c>
    </row>
    <row r="1301" spans="1:3">
      <c r="A1301" s="48">
        <v>999999</v>
      </c>
      <c r="B1301" s="49" t="s">
        <v>2397</v>
      </c>
      <c r="C1301" t="s">
        <v>2829</v>
      </c>
    </row>
    <row r="1302" spans="1:3">
      <c r="A1302" s="48">
        <v>999999</v>
      </c>
      <c r="B1302" s="49" t="s">
        <v>2396</v>
      </c>
      <c r="C1302" t="s">
        <v>2828</v>
      </c>
    </row>
    <row r="1303" spans="1:3">
      <c r="A1303" s="48">
        <v>254991</v>
      </c>
      <c r="B1303" s="49" t="s">
        <v>2547</v>
      </c>
      <c r="C1303" t="s">
        <v>2979</v>
      </c>
    </row>
    <row r="1304" spans="1:3">
      <c r="A1304" s="48">
        <v>999999</v>
      </c>
      <c r="B1304" s="49" t="s">
        <v>2611</v>
      </c>
      <c r="C1304" t="s">
        <v>3043</v>
      </c>
    </row>
    <row r="1305" spans="1:3">
      <c r="A1305" s="48">
        <v>999999</v>
      </c>
      <c r="B1305" s="49" t="s">
        <v>2610</v>
      </c>
      <c r="C1305" t="s">
        <v>3042</v>
      </c>
    </row>
    <row r="1306" spans="1:3">
      <c r="A1306" s="48">
        <v>254991</v>
      </c>
      <c r="B1306" s="49" t="s">
        <v>2331</v>
      </c>
      <c r="C1306" t="s">
        <v>2763</v>
      </c>
    </row>
    <row r="1307" spans="1:3">
      <c r="A1307" s="48">
        <v>999999</v>
      </c>
      <c r="B1307" s="49" t="s">
        <v>2395</v>
      </c>
      <c r="C1307" t="s">
        <v>2827</v>
      </c>
    </row>
    <row r="1308" spans="1:3">
      <c r="A1308" s="48">
        <v>999999</v>
      </c>
      <c r="B1308" s="49" t="s">
        <v>2394</v>
      </c>
      <c r="C1308" t="s">
        <v>2826</v>
      </c>
    </row>
    <row r="1309" spans="1:3">
      <c r="A1309" s="48">
        <v>254994</v>
      </c>
      <c r="B1309" s="49" t="s">
        <v>2548</v>
      </c>
      <c r="C1309" t="s">
        <v>2980</v>
      </c>
    </row>
    <row r="1310" spans="1:3">
      <c r="A1310" s="48">
        <v>999999</v>
      </c>
      <c r="B1310" s="49" t="s">
        <v>2617</v>
      </c>
      <c r="C1310" t="s">
        <v>3049</v>
      </c>
    </row>
    <row r="1311" spans="1:3">
      <c r="A1311" s="48">
        <v>999999</v>
      </c>
      <c r="B1311" s="49" t="s">
        <v>2616</v>
      </c>
      <c r="C1311" t="s">
        <v>3048</v>
      </c>
    </row>
    <row r="1312" spans="1:3">
      <c r="A1312" s="48">
        <v>254994</v>
      </c>
      <c r="B1312" s="49" t="s">
        <v>2332</v>
      </c>
      <c r="C1312" t="s">
        <v>2764</v>
      </c>
    </row>
    <row r="1313" spans="1:3">
      <c r="A1313" s="48">
        <v>999999</v>
      </c>
      <c r="B1313" s="49" t="s">
        <v>2401</v>
      </c>
      <c r="C1313" t="s">
        <v>2833</v>
      </c>
    </row>
    <row r="1314" spans="1:3">
      <c r="A1314" s="48">
        <v>999999</v>
      </c>
      <c r="B1314" s="49" t="s">
        <v>2400</v>
      </c>
      <c r="C1314" t="s">
        <v>2832</v>
      </c>
    </row>
    <row r="1315" spans="1:3">
      <c r="A1315" s="48">
        <v>254997</v>
      </c>
      <c r="B1315" s="49" t="s">
        <v>2549</v>
      </c>
      <c r="C1315" t="s">
        <v>2981</v>
      </c>
    </row>
    <row r="1316" spans="1:3">
      <c r="A1316" s="48">
        <v>999999</v>
      </c>
      <c r="B1316" s="49" t="s">
        <v>2615</v>
      </c>
      <c r="C1316" t="s">
        <v>3047</v>
      </c>
    </row>
    <row r="1317" spans="1:3">
      <c r="A1317" s="48">
        <v>999999</v>
      </c>
      <c r="B1317" s="49" t="s">
        <v>2614</v>
      </c>
      <c r="C1317" t="s">
        <v>3046</v>
      </c>
    </row>
    <row r="1318" spans="1:3">
      <c r="A1318" s="48">
        <v>254997</v>
      </c>
      <c r="B1318" s="49" t="s">
        <v>2333</v>
      </c>
      <c r="C1318" t="s">
        <v>2765</v>
      </c>
    </row>
    <row r="1319" spans="1:3">
      <c r="A1319" s="48">
        <v>999999</v>
      </c>
      <c r="B1319" s="49" t="s">
        <v>2399</v>
      </c>
      <c r="C1319" t="s">
        <v>2831</v>
      </c>
    </row>
    <row r="1320" spans="1:3">
      <c r="A1320" s="48">
        <v>999999</v>
      </c>
      <c r="B1320" s="49" t="s">
        <v>2398</v>
      </c>
      <c r="C1320" t="s">
        <v>2830</v>
      </c>
    </row>
    <row r="1321" spans="1:3">
      <c r="A1321" s="48">
        <v>255000</v>
      </c>
      <c r="B1321" s="49" t="s">
        <v>2550</v>
      </c>
      <c r="C1321" t="s">
        <v>2982</v>
      </c>
    </row>
    <row r="1322" spans="1:3">
      <c r="A1322" s="48">
        <v>999999</v>
      </c>
      <c r="B1322" s="49" t="s">
        <v>2621</v>
      </c>
      <c r="C1322" t="s">
        <v>3053</v>
      </c>
    </row>
    <row r="1323" spans="1:3">
      <c r="A1323" s="48">
        <v>999999</v>
      </c>
      <c r="B1323" s="49" t="s">
        <v>2620</v>
      </c>
      <c r="C1323" t="s">
        <v>3052</v>
      </c>
    </row>
    <row r="1324" spans="1:3">
      <c r="A1324" s="48">
        <v>255000</v>
      </c>
      <c r="B1324" s="49" t="s">
        <v>2334</v>
      </c>
      <c r="C1324" t="s">
        <v>2766</v>
      </c>
    </row>
    <row r="1325" spans="1:3">
      <c r="A1325" s="48">
        <v>999999</v>
      </c>
      <c r="B1325" s="49" t="s">
        <v>2405</v>
      </c>
      <c r="C1325" t="s">
        <v>2837</v>
      </c>
    </row>
    <row r="1326" spans="1:3">
      <c r="A1326" s="48">
        <v>999999</v>
      </c>
      <c r="B1326" s="49" t="s">
        <v>2404</v>
      </c>
      <c r="C1326" t="s">
        <v>2836</v>
      </c>
    </row>
    <row r="1327" spans="1:3">
      <c r="A1327" s="48">
        <v>255003</v>
      </c>
      <c r="B1327" s="49" t="s">
        <v>2551</v>
      </c>
      <c r="C1327" t="s">
        <v>2983</v>
      </c>
    </row>
    <row r="1328" spans="1:3">
      <c r="A1328" s="48">
        <v>999999</v>
      </c>
      <c r="B1328" s="49" t="s">
        <v>2619</v>
      </c>
      <c r="C1328" t="s">
        <v>3051</v>
      </c>
    </row>
    <row r="1329" spans="1:3">
      <c r="A1329" s="48">
        <v>999999</v>
      </c>
      <c r="B1329" s="49" t="s">
        <v>2618</v>
      </c>
      <c r="C1329" t="s">
        <v>3050</v>
      </c>
    </row>
    <row r="1330" spans="1:3">
      <c r="A1330" s="48">
        <v>255003</v>
      </c>
      <c r="B1330" s="49" t="s">
        <v>2335</v>
      </c>
      <c r="C1330" t="s">
        <v>2767</v>
      </c>
    </row>
    <row r="1331" spans="1:3">
      <c r="A1331" s="48">
        <v>999999</v>
      </c>
      <c r="B1331" s="49" t="s">
        <v>2403</v>
      </c>
      <c r="C1331" t="s">
        <v>2835</v>
      </c>
    </row>
    <row r="1332" spans="1:3">
      <c r="A1332" s="48">
        <v>999999</v>
      </c>
      <c r="B1332" s="49" t="s">
        <v>2402</v>
      </c>
      <c r="C1332" t="s">
        <v>2834</v>
      </c>
    </row>
    <row r="1333" spans="1:3">
      <c r="A1333" s="48">
        <v>999999</v>
      </c>
      <c r="B1333" s="49" t="s">
        <v>2625</v>
      </c>
      <c r="C1333" t="s">
        <v>3057</v>
      </c>
    </row>
    <row r="1334" spans="1:3">
      <c r="A1334" s="48">
        <v>999999</v>
      </c>
      <c r="B1334" s="49" t="s">
        <v>2624</v>
      </c>
      <c r="C1334" t="s">
        <v>3056</v>
      </c>
    </row>
    <row r="1335" spans="1:3">
      <c r="A1335" s="48">
        <v>255008</v>
      </c>
      <c r="B1335" s="49" t="s">
        <v>2552</v>
      </c>
      <c r="C1335" t="s">
        <v>2984</v>
      </c>
    </row>
    <row r="1336" spans="1:3">
      <c r="A1336" s="48">
        <v>999999</v>
      </c>
      <c r="B1336" s="49" t="s">
        <v>2409</v>
      </c>
      <c r="C1336" t="s">
        <v>2841</v>
      </c>
    </row>
    <row r="1337" spans="1:3">
      <c r="A1337" s="48">
        <v>999999</v>
      </c>
      <c r="B1337" s="49" t="s">
        <v>2408</v>
      </c>
      <c r="C1337" t="s">
        <v>2840</v>
      </c>
    </row>
    <row r="1338" spans="1:3">
      <c r="A1338" s="48">
        <v>255008</v>
      </c>
      <c r="B1338" s="49" t="s">
        <v>2336</v>
      </c>
      <c r="C1338" t="s">
        <v>2768</v>
      </c>
    </row>
    <row r="1339" spans="1:3">
      <c r="A1339" s="48">
        <v>999999</v>
      </c>
      <c r="B1339" s="49" t="s">
        <v>2623</v>
      </c>
      <c r="C1339" t="s">
        <v>3055</v>
      </c>
    </row>
    <row r="1340" spans="1:3">
      <c r="A1340" s="48">
        <v>999999</v>
      </c>
      <c r="B1340" s="49" t="s">
        <v>2622</v>
      </c>
      <c r="C1340" t="s">
        <v>3054</v>
      </c>
    </row>
    <row r="1341" spans="1:3">
      <c r="A1341" s="48">
        <v>255011</v>
      </c>
      <c r="B1341" s="49" t="s">
        <v>2553</v>
      </c>
      <c r="C1341" t="s">
        <v>2985</v>
      </c>
    </row>
    <row r="1342" spans="1:3">
      <c r="A1342" s="48">
        <v>999999</v>
      </c>
      <c r="B1342" s="49" t="s">
        <v>2407</v>
      </c>
      <c r="C1342" t="s">
        <v>2839</v>
      </c>
    </row>
    <row r="1343" spans="1:3">
      <c r="A1343" s="48">
        <v>999999</v>
      </c>
      <c r="B1343" s="49" t="s">
        <v>2406</v>
      </c>
      <c r="C1343" t="s">
        <v>2838</v>
      </c>
    </row>
    <row r="1344" spans="1:3">
      <c r="A1344" s="48">
        <v>255011</v>
      </c>
      <c r="B1344" s="49" t="s">
        <v>2337</v>
      </c>
      <c r="C1344" t="s">
        <v>2769</v>
      </c>
    </row>
    <row r="1345" spans="1:3">
      <c r="A1345" s="48">
        <v>255012</v>
      </c>
      <c r="B1345" s="49" t="s">
        <v>2554</v>
      </c>
      <c r="C1345" t="s">
        <v>2986</v>
      </c>
    </row>
    <row r="1346" spans="1:3">
      <c r="A1346" s="48">
        <v>255013</v>
      </c>
      <c r="B1346" s="49" t="s">
        <v>2555</v>
      </c>
      <c r="C1346" t="s">
        <v>2987</v>
      </c>
    </row>
    <row r="1347" spans="1:3">
      <c r="A1347" s="48">
        <v>255014</v>
      </c>
      <c r="B1347" s="49" t="s">
        <v>2556</v>
      </c>
      <c r="C1347" t="s">
        <v>2988</v>
      </c>
    </row>
    <row r="1348" spans="1:3">
      <c r="A1348" s="48">
        <v>255012</v>
      </c>
      <c r="B1348" s="49" t="s">
        <v>2338</v>
      </c>
      <c r="C1348" t="s">
        <v>2770</v>
      </c>
    </row>
    <row r="1349" spans="1:3">
      <c r="A1349" s="48">
        <v>255013</v>
      </c>
      <c r="B1349" s="49" t="s">
        <v>2339</v>
      </c>
      <c r="C1349" t="s">
        <v>2771</v>
      </c>
    </row>
    <row r="1350" spans="1:3">
      <c r="A1350" s="48">
        <v>255014</v>
      </c>
      <c r="B1350" s="49" t="s">
        <v>2340</v>
      </c>
      <c r="C1350" t="s">
        <v>2772</v>
      </c>
    </row>
    <row r="1351" spans="1:3">
      <c r="A1351" s="48">
        <v>255015</v>
      </c>
      <c r="B1351" s="49" t="s">
        <v>2557</v>
      </c>
      <c r="C1351" t="s">
        <v>2989</v>
      </c>
    </row>
    <row r="1352" spans="1:3">
      <c r="A1352" s="48">
        <v>255016</v>
      </c>
      <c r="B1352" s="49" t="s">
        <v>2558</v>
      </c>
      <c r="C1352" t="s">
        <v>2990</v>
      </c>
    </row>
    <row r="1353" spans="1:3">
      <c r="A1353" s="48">
        <v>255017</v>
      </c>
      <c r="B1353" s="49" t="s">
        <v>2559</v>
      </c>
      <c r="C1353" t="s">
        <v>2991</v>
      </c>
    </row>
    <row r="1354" spans="1:3">
      <c r="A1354" s="48">
        <v>255015</v>
      </c>
      <c r="B1354" s="49" t="s">
        <v>2341</v>
      </c>
      <c r="C1354" t="s">
        <v>2773</v>
      </c>
    </row>
    <row r="1355" spans="1:3">
      <c r="A1355" s="48">
        <v>255016</v>
      </c>
      <c r="B1355" s="49" t="s">
        <v>2342</v>
      </c>
      <c r="C1355" t="s">
        <v>2774</v>
      </c>
    </row>
    <row r="1356" spans="1:3">
      <c r="A1356" s="48">
        <v>255017</v>
      </c>
      <c r="B1356" s="49" t="s">
        <v>2343</v>
      </c>
      <c r="C1356" t="s">
        <v>2775</v>
      </c>
    </row>
    <row r="1357" spans="1:3">
      <c r="A1357" s="48">
        <v>255018</v>
      </c>
      <c r="B1357" s="49" t="s">
        <v>2560</v>
      </c>
      <c r="C1357" t="s">
        <v>2992</v>
      </c>
    </row>
    <row r="1358" spans="1:3">
      <c r="A1358" s="48">
        <v>255019</v>
      </c>
      <c r="B1358" s="49" t="s">
        <v>2561</v>
      </c>
      <c r="C1358" t="s">
        <v>2993</v>
      </c>
    </row>
    <row r="1359" spans="1:3">
      <c r="A1359" s="48">
        <v>255020</v>
      </c>
      <c r="B1359" s="49" t="s">
        <v>2562</v>
      </c>
      <c r="C1359" t="s">
        <v>2994</v>
      </c>
    </row>
    <row r="1360" spans="1:3">
      <c r="A1360" s="48">
        <v>255018</v>
      </c>
      <c r="B1360" s="49" t="s">
        <v>2344</v>
      </c>
      <c r="C1360" t="s">
        <v>2776</v>
      </c>
    </row>
    <row r="1361" spans="1:3">
      <c r="A1361" s="48">
        <v>255019</v>
      </c>
      <c r="B1361" s="49" t="s">
        <v>2345</v>
      </c>
      <c r="C1361" t="s">
        <v>2777</v>
      </c>
    </row>
    <row r="1362" spans="1:3">
      <c r="A1362" s="48">
        <v>255020</v>
      </c>
      <c r="B1362" s="49" t="s">
        <v>2346</v>
      </c>
      <c r="C1362" t="s">
        <v>2778</v>
      </c>
    </row>
    <row r="1363" spans="1:3">
      <c r="A1363" s="48">
        <v>255021</v>
      </c>
      <c r="B1363" s="49" t="s">
        <v>2563</v>
      </c>
      <c r="C1363" t="s">
        <v>2995</v>
      </c>
    </row>
    <row r="1364" spans="1:3">
      <c r="A1364" s="48">
        <v>255022</v>
      </c>
      <c r="B1364" s="49" t="s">
        <v>2564</v>
      </c>
      <c r="C1364" t="s">
        <v>2996</v>
      </c>
    </row>
    <row r="1365" spans="1:3">
      <c r="A1365" s="48">
        <v>255023</v>
      </c>
      <c r="B1365" s="49" t="s">
        <v>2565</v>
      </c>
      <c r="C1365" t="s">
        <v>2997</v>
      </c>
    </row>
    <row r="1366" spans="1:3">
      <c r="A1366" s="48">
        <v>255021</v>
      </c>
      <c r="B1366" s="49" t="s">
        <v>2347</v>
      </c>
      <c r="C1366" t="s">
        <v>2779</v>
      </c>
    </row>
    <row r="1367" spans="1:3">
      <c r="A1367" s="48">
        <v>255022</v>
      </c>
      <c r="B1367" s="49" t="s">
        <v>2348</v>
      </c>
      <c r="C1367" t="s">
        <v>2780</v>
      </c>
    </row>
    <row r="1368" spans="1:3">
      <c r="A1368" s="48">
        <v>255023</v>
      </c>
      <c r="B1368" s="49" t="s">
        <v>2349</v>
      </c>
      <c r="C1368" t="s">
        <v>2781</v>
      </c>
    </row>
    <row r="1369" spans="1:3">
      <c r="A1369" s="48">
        <v>255024</v>
      </c>
      <c r="B1369" s="49" t="s">
        <v>2566</v>
      </c>
      <c r="C1369" t="s">
        <v>2998</v>
      </c>
    </row>
    <row r="1370" spans="1:3">
      <c r="A1370" s="48">
        <v>255025</v>
      </c>
      <c r="B1370" s="49" t="s">
        <v>2567</v>
      </c>
      <c r="C1370" t="s">
        <v>2999</v>
      </c>
    </row>
    <row r="1371" spans="1:3">
      <c r="A1371" s="48">
        <v>255026</v>
      </c>
      <c r="B1371" s="49" t="s">
        <v>2568</v>
      </c>
      <c r="C1371" t="s">
        <v>3000</v>
      </c>
    </row>
    <row r="1372" spans="1:3">
      <c r="A1372" s="48">
        <v>255024</v>
      </c>
      <c r="B1372" s="49" t="s">
        <v>2350</v>
      </c>
      <c r="C1372" t="s">
        <v>2782</v>
      </c>
    </row>
    <row r="1373" spans="1:3">
      <c r="A1373" s="48">
        <v>255025</v>
      </c>
      <c r="B1373" s="49" t="s">
        <v>2351</v>
      </c>
      <c r="C1373" t="s">
        <v>2783</v>
      </c>
    </row>
    <row r="1374" spans="1:3">
      <c r="A1374" s="48">
        <v>255026</v>
      </c>
      <c r="B1374" s="49" t="s">
        <v>2352</v>
      </c>
      <c r="C1374" t="s">
        <v>2784</v>
      </c>
    </row>
    <row r="1375" spans="1:3">
      <c r="A1375" s="48">
        <v>255027</v>
      </c>
      <c r="B1375" s="49" t="s">
        <v>2569</v>
      </c>
      <c r="C1375" t="s">
        <v>3001</v>
      </c>
    </row>
    <row r="1376" spans="1:3">
      <c r="A1376" s="48">
        <v>255028</v>
      </c>
      <c r="B1376" s="49" t="s">
        <v>2570</v>
      </c>
      <c r="C1376" t="s">
        <v>3002</v>
      </c>
    </row>
    <row r="1377" spans="1:3">
      <c r="A1377" s="48">
        <v>255029</v>
      </c>
      <c r="B1377" s="49" t="s">
        <v>2571</v>
      </c>
      <c r="C1377" t="s">
        <v>3003</v>
      </c>
    </row>
    <row r="1378" spans="1:3">
      <c r="A1378" s="48">
        <v>255027</v>
      </c>
      <c r="B1378" s="49" t="s">
        <v>2353</v>
      </c>
      <c r="C1378" t="s">
        <v>2785</v>
      </c>
    </row>
    <row r="1379" spans="1:3">
      <c r="A1379" s="48">
        <v>255028</v>
      </c>
      <c r="B1379" s="49" t="s">
        <v>2354</v>
      </c>
      <c r="C1379" t="s">
        <v>2786</v>
      </c>
    </row>
    <row r="1380" spans="1:3">
      <c r="A1380" s="48">
        <v>255029</v>
      </c>
      <c r="B1380" s="49" t="s">
        <v>2355</v>
      </c>
      <c r="C1380" t="s">
        <v>2787</v>
      </c>
    </row>
    <row r="1381" spans="1:3">
      <c r="A1381" s="48">
        <v>255030</v>
      </c>
      <c r="B1381" s="49" t="s">
        <v>2572</v>
      </c>
      <c r="C1381" t="s">
        <v>3004</v>
      </c>
    </row>
    <row r="1382" spans="1:3">
      <c r="A1382" s="48">
        <v>255031</v>
      </c>
      <c r="B1382" s="49" t="s">
        <v>2573</v>
      </c>
      <c r="C1382" t="s">
        <v>3005</v>
      </c>
    </row>
    <row r="1383" spans="1:3">
      <c r="A1383" s="48">
        <v>255032</v>
      </c>
      <c r="B1383" s="49" t="s">
        <v>2574</v>
      </c>
      <c r="C1383" t="s">
        <v>3006</v>
      </c>
    </row>
    <row r="1384" spans="1:3">
      <c r="A1384" s="48">
        <v>255030</v>
      </c>
      <c r="B1384" s="49" t="s">
        <v>2356</v>
      </c>
      <c r="C1384" t="s">
        <v>2788</v>
      </c>
    </row>
    <row r="1385" spans="1:3">
      <c r="A1385" s="48">
        <v>255031</v>
      </c>
      <c r="B1385" s="49" t="s">
        <v>2357</v>
      </c>
      <c r="C1385" t="s">
        <v>2789</v>
      </c>
    </row>
    <row r="1386" spans="1:3">
      <c r="A1386" s="48">
        <v>255032</v>
      </c>
      <c r="B1386" s="49" t="s">
        <v>2358</v>
      </c>
      <c r="C1386" t="s">
        <v>2790</v>
      </c>
    </row>
    <row r="1387" spans="1:3">
      <c r="A1387" s="48">
        <v>255033</v>
      </c>
      <c r="B1387" s="49" t="s">
        <v>2575</v>
      </c>
      <c r="C1387" t="s">
        <v>3007</v>
      </c>
    </row>
    <row r="1388" spans="1:3">
      <c r="A1388" s="48">
        <v>255034</v>
      </c>
      <c r="B1388" s="49" t="s">
        <v>2576</v>
      </c>
      <c r="C1388" t="s">
        <v>3008</v>
      </c>
    </row>
    <row r="1389" spans="1:3">
      <c r="A1389" s="48">
        <v>255035</v>
      </c>
      <c r="B1389" s="49" t="s">
        <v>2577</v>
      </c>
      <c r="C1389" t="s">
        <v>3009</v>
      </c>
    </row>
    <row r="1390" spans="1:3">
      <c r="A1390" s="48">
        <v>255033</v>
      </c>
      <c r="B1390" s="49" t="s">
        <v>2359</v>
      </c>
      <c r="C1390" t="s">
        <v>2791</v>
      </c>
    </row>
    <row r="1391" spans="1:3">
      <c r="A1391" s="48">
        <v>255034</v>
      </c>
      <c r="B1391" s="49" t="s">
        <v>2360</v>
      </c>
      <c r="C1391" t="s">
        <v>2792</v>
      </c>
    </row>
    <row r="1392" spans="1:3">
      <c r="A1392" s="48">
        <v>255035</v>
      </c>
      <c r="B1392" s="49" t="s">
        <v>2361</v>
      </c>
      <c r="C1392" t="s">
        <v>2793</v>
      </c>
    </row>
    <row r="1393" spans="1:3">
      <c r="A1393" s="1">
        <v>255036</v>
      </c>
      <c r="B1393" s="47" t="s">
        <v>3130</v>
      </c>
      <c r="C1393" t="s">
        <v>3274</v>
      </c>
    </row>
    <row r="1394" spans="1:3">
      <c r="A1394" s="1">
        <v>255037</v>
      </c>
      <c r="B1394" s="47" t="s">
        <v>3131</v>
      </c>
      <c r="C1394" t="s">
        <v>3275</v>
      </c>
    </row>
    <row r="1395" spans="1:3">
      <c r="A1395" s="1">
        <v>255038</v>
      </c>
      <c r="B1395" s="47" t="s">
        <v>3132</v>
      </c>
      <c r="C1395" t="s">
        <v>3276</v>
      </c>
    </row>
    <row r="1396" spans="1:3">
      <c r="A1396" s="1">
        <v>255036</v>
      </c>
      <c r="B1396" s="47" t="s">
        <v>3058</v>
      </c>
      <c r="C1396" t="s">
        <v>3202</v>
      </c>
    </row>
    <row r="1397" spans="1:3">
      <c r="A1397" s="1">
        <v>255037</v>
      </c>
      <c r="B1397" s="47" t="s">
        <v>3059</v>
      </c>
      <c r="C1397" t="s">
        <v>3203</v>
      </c>
    </row>
    <row r="1398" spans="1:3">
      <c r="A1398" s="1">
        <v>255038</v>
      </c>
      <c r="B1398" s="47" t="s">
        <v>3060</v>
      </c>
      <c r="C1398" t="s">
        <v>3204</v>
      </c>
    </row>
    <row r="1399" spans="1:3">
      <c r="A1399" s="1">
        <v>255039</v>
      </c>
      <c r="B1399" s="47" t="s">
        <v>3133</v>
      </c>
      <c r="C1399" t="s">
        <v>3277</v>
      </c>
    </row>
    <row r="1400" spans="1:3">
      <c r="A1400" s="1">
        <v>255040</v>
      </c>
      <c r="B1400" s="47" t="s">
        <v>3134</v>
      </c>
      <c r="C1400" t="s">
        <v>3278</v>
      </c>
    </row>
    <row r="1401" spans="1:3">
      <c r="A1401" s="1">
        <v>255041</v>
      </c>
      <c r="B1401" s="47" t="s">
        <v>3135</v>
      </c>
      <c r="C1401" t="s">
        <v>3279</v>
      </c>
    </row>
    <row r="1402" spans="1:3">
      <c r="A1402" s="1">
        <v>255039</v>
      </c>
      <c r="B1402" s="47" t="s">
        <v>3061</v>
      </c>
      <c r="C1402" t="s">
        <v>3205</v>
      </c>
    </row>
    <row r="1403" spans="1:3">
      <c r="A1403" s="1">
        <v>255040</v>
      </c>
      <c r="B1403" s="47" t="s">
        <v>3062</v>
      </c>
      <c r="C1403" t="s">
        <v>3206</v>
      </c>
    </row>
    <row r="1404" spans="1:3">
      <c r="A1404" s="1">
        <v>255041</v>
      </c>
      <c r="B1404" s="47" t="s">
        <v>3063</v>
      </c>
      <c r="C1404" t="s">
        <v>3207</v>
      </c>
    </row>
    <row r="1405" spans="1:3">
      <c r="A1405" s="1">
        <v>255042</v>
      </c>
      <c r="B1405" s="47" t="s">
        <v>3136</v>
      </c>
      <c r="C1405" t="s">
        <v>3280</v>
      </c>
    </row>
    <row r="1406" spans="1:3">
      <c r="A1406" s="1">
        <v>255043</v>
      </c>
      <c r="B1406" s="47" t="s">
        <v>3137</v>
      </c>
      <c r="C1406" t="s">
        <v>3281</v>
      </c>
    </row>
    <row r="1407" spans="1:3">
      <c r="A1407" s="1">
        <v>255044</v>
      </c>
      <c r="B1407" s="47" t="s">
        <v>3138</v>
      </c>
      <c r="C1407" t="s">
        <v>3282</v>
      </c>
    </row>
    <row r="1408" spans="1:3">
      <c r="A1408" s="1">
        <v>255042</v>
      </c>
      <c r="B1408" s="47" t="s">
        <v>3064</v>
      </c>
      <c r="C1408" t="s">
        <v>3208</v>
      </c>
    </row>
    <row r="1409" spans="1:3">
      <c r="A1409" s="1">
        <v>255043</v>
      </c>
      <c r="B1409" s="47" t="s">
        <v>3065</v>
      </c>
      <c r="C1409" t="s">
        <v>3209</v>
      </c>
    </row>
    <row r="1410" spans="1:3">
      <c r="A1410" s="1">
        <v>255044</v>
      </c>
      <c r="B1410" s="47" t="s">
        <v>3066</v>
      </c>
      <c r="C1410" t="s">
        <v>3210</v>
      </c>
    </row>
    <row r="1411" spans="1:3">
      <c r="A1411" s="1">
        <v>255045</v>
      </c>
      <c r="B1411" s="47" t="s">
        <v>3139</v>
      </c>
      <c r="C1411" t="s">
        <v>3283</v>
      </c>
    </row>
    <row r="1412" spans="1:3">
      <c r="A1412" s="1">
        <v>255046</v>
      </c>
      <c r="B1412" s="47" t="s">
        <v>3140</v>
      </c>
      <c r="C1412" t="s">
        <v>3284</v>
      </c>
    </row>
    <row r="1413" spans="1:3">
      <c r="A1413" s="1">
        <v>255047</v>
      </c>
      <c r="B1413" s="47" t="s">
        <v>3141</v>
      </c>
      <c r="C1413" t="s">
        <v>3285</v>
      </c>
    </row>
    <row r="1414" spans="1:3">
      <c r="A1414" s="1">
        <v>255045</v>
      </c>
      <c r="B1414" s="47" t="s">
        <v>3067</v>
      </c>
      <c r="C1414" t="s">
        <v>3211</v>
      </c>
    </row>
    <row r="1415" spans="1:3">
      <c r="A1415" s="1">
        <v>255046</v>
      </c>
      <c r="B1415" s="47" t="s">
        <v>3068</v>
      </c>
      <c r="C1415" t="s">
        <v>3212</v>
      </c>
    </row>
    <row r="1416" spans="1:3">
      <c r="A1416" s="1">
        <v>255047</v>
      </c>
      <c r="B1416" s="47" t="s">
        <v>3069</v>
      </c>
      <c r="C1416" t="s">
        <v>3213</v>
      </c>
    </row>
    <row r="1417" spans="1:3">
      <c r="A1417" s="1">
        <v>999999</v>
      </c>
      <c r="B1417" s="47" t="s">
        <v>3189</v>
      </c>
      <c r="C1417" t="s">
        <v>3333</v>
      </c>
    </row>
    <row r="1418" spans="1:3">
      <c r="A1418" s="1">
        <v>999999</v>
      </c>
      <c r="B1418" s="47" t="s">
        <v>3188</v>
      </c>
      <c r="C1418" t="s">
        <v>3332</v>
      </c>
    </row>
    <row r="1419" spans="1:3">
      <c r="A1419" s="1">
        <v>255050</v>
      </c>
      <c r="B1419" s="47" t="s">
        <v>3142</v>
      </c>
      <c r="C1419" t="s">
        <v>3286</v>
      </c>
    </row>
    <row r="1420" spans="1:3">
      <c r="A1420" s="1">
        <v>999999</v>
      </c>
      <c r="B1420" s="47" t="s">
        <v>3117</v>
      </c>
      <c r="C1420" t="s">
        <v>3261</v>
      </c>
    </row>
    <row r="1421" spans="1:3">
      <c r="A1421" s="1">
        <v>999999</v>
      </c>
      <c r="B1421" s="47" t="s">
        <v>3116</v>
      </c>
      <c r="C1421" t="s">
        <v>3260</v>
      </c>
    </row>
    <row r="1422" spans="1:3">
      <c r="A1422" s="1">
        <v>255050</v>
      </c>
      <c r="B1422" s="47" t="s">
        <v>3070</v>
      </c>
      <c r="C1422" t="s">
        <v>3214</v>
      </c>
    </row>
    <row r="1423" spans="1:3">
      <c r="A1423" s="1">
        <v>999999</v>
      </c>
      <c r="B1423" s="47" t="s">
        <v>3187</v>
      </c>
      <c r="C1423" t="s">
        <v>3331</v>
      </c>
    </row>
    <row r="1424" spans="1:3">
      <c r="A1424" s="1">
        <v>999999</v>
      </c>
      <c r="B1424" s="47" t="s">
        <v>3186</v>
      </c>
      <c r="C1424" t="s">
        <v>3330</v>
      </c>
    </row>
    <row r="1425" spans="1:3">
      <c r="A1425" s="1">
        <v>255053</v>
      </c>
      <c r="B1425" s="47" t="s">
        <v>3143</v>
      </c>
      <c r="C1425" t="s">
        <v>3287</v>
      </c>
    </row>
    <row r="1426" spans="1:3">
      <c r="A1426" s="1">
        <v>999999</v>
      </c>
      <c r="B1426" s="47" t="s">
        <v>3115</v>
      </c>
      <c r="C1426" t="s">
        <v>3259</v>
      </c>
    </row>
    <row r="1427" spans="1:3">
      <c r="A1427" s="1">
        <v>999999</v>
      </c>
      <c r="B1427" s="47" t="s">
        <v>3114</v>
      </c>
      <c r="C1427" t="s">
        <v>3258</v>
      </c>
    </row>
    <row r="1428" spans="1:3">
      <c r="A1428" s="1">
        <v>255053</v>
      </c>
      <c r="B1428" s="47" t="s">
        <v>3071</v>
      </c>
      <c r="C1428" t="s">
        <v>3215</v>
      </c>
    </row>
    <row r="1429" spans="1:3">
      <c r="A1429" s="1">
        <v>255054</v>
      </c>
      <c r="B1429" s="47" t="s">
        <v>3144</v>
      </c>
      <c r="C1429" t="s">
        <v>3288</v>
      </c>
    </row>
    <row r="1430" spans="1:3">
      <c r="A1430" s="1">
        <v>255055</v>
      </c>
      <c r="B1430" s="47" t="s">
        <v>3145</v>
      </c>
      <c r="C1430" t="s">
        <v>3289</v>
      </c>
    </row>
    <row r="1431" spans="1:3">
      <c r="A1431" s="1">
        <v>255056</v>
      </c>
      <c r="B1431" s="47" t="s">
        <v>3146</v>
      </c>
      <c r="C1431" t="s">
        <v>3290</v>
      </c>
    </row>
    <row r="1432" spans="1:3">
      <c r="A1432" s="1">
        <v>255054</v>
      </c>
      <c r="B1432" s="47" t="s">
        <v>3072</v>
      </c>
      <c r="C1432" t="s">
        <v>3216</v>
      </c>
    </row>
    <row r="1433" spans="1:3">
      <c r="A1433" s="1">
        <v>255055</v>
      </c>
      <c r="B1433" s="47" t="s">
        <v>3073</v>
      </c>
      <c r="C1433" t="s">
        <v>3217</v>
      </c>
    </row>
    <row r="1434" spans="1:3">
      <c r="A1434" s="1">
        <v>255056</v>
      </c>
      <c r="B1434" s="47" t="s">
        <v>3074</v>
      </c>
      <c r="C1434" t="s">
        <v>3218</v>
      </c>
    </row>
    <row r="1435" spans="1:3">
      <c r="A1435" s="1">
        <v>255057</v>
      </c>
      <c r="B1435" s="47" t="s">
        <v>3147</v>
      </c>
      <c r="C1435" t="s">
        <v>3291</v>
      </c>
    </row>
    <row r="1436" spans="1:3">
      <c r="A1436" s="1">
        <v>255058</v>
      </c>
      <c r="B1436" s="47" t="s">
        <v>3148</v>
      </c>
      <c r="C1436" t="s">
        <v>3292</v>
      </c>
    </row>
    <row r="1437" spans="1:3">
      <c r="A1437" s="1">
        <v>255059</v>
      </c>
      <c r="B1437" s="47" t="s">
        <v>3149</v>
      </c>
      <c r="C1437" t="s">
        <v>3293</v>
      </c>
    </row>
    <row r="1438" spans="1:3">
      <c r="A1438" s="1">
        <v>255057</v>
      </c>
      <c r="B1438" s="47" t="s">
        <v>3075</v>
      </c>
      <c r="C1438" t="s">
        <v>3219</v>
      </c>
    </row>
    <row r="1439" spans="1:3">
      <c r="A1439" s="1">
        <v>255058</v>
      </c>
      <c r="B1439" s="47" t="s">
        <v>3076</v>
      </c>
      <c r="C1439" t="s">
        <v>3220</v>
      </c>
    </row>
    <row r="1440" spans="1:3">
      <c r="A1440" s="1">
        <v>255059</v>
      </c>
      <c r="B1440" s="47" t="s">
        <v>3077</v>
      </c>
      <c r="C1440" t="s">
        <v>3221</v>
      </c>
    </row>
    <row r="1441" spans="1:3">
      <c r="A1441" s="1">
        <v>255060</v>
      </c>
      <c r="B1441" s="47" t="s">
        <v>3150</v>
      </c>
      <c r="C1441" t="s">
        <v>3294</v>
      </c>
    </row>
    <row r="1442" spans="1:3">
      <c r="A1442" s="1">
        <v>255061</v>
      </c>
      <c r="B1442" s="47" t="s">
        <v>3151</v>
      </c>
      <c r="C1442" t="s">
        <v>3295</v>
      </c>
    </row>
    <row r="1443" spans="1:3">
      <c r="A1443" s="1">
        <v>255062</v>
      </c>
      <c r="B1443" s="47" t="s">
        <v>3152</v>
      </c>
      <c r="C1443" t="s">
        <v>3296</v>
      </c>
    </row>
    <row r="1444" spans="1:3">
      <c r="A1444" s="1">
        <v>255060</v>
      </c>
      <c r="B1444" s="47" t="s">
        <v>3078</v>
      </c>
      <c r="C1444" t="s">
        <v>3222</v>
      </c>
    </row>
    <row r="1445" spans="1:3">
      <c r="A1445" s="1">
        <v>255061</v>
      </c>
      <c r="B1445" s="47" t="s">
        <v>3079</v>
      </c>
      <c r="C1445" t="s">
        <v>3223</v>
      </c>
    </row>
    <row r="1446" spans="1:3">
      <c r="A1446" s="1">
        <v>255062</v>
      </c>
      <c r="B1446" s="47" t="s">
        <v>3080</v>
      </c>
      <c r="C1446" t="s">
        <v>3224</v>
      </c>
    </row>
    <row r="1447" spans="1:3">
      <c r="A1447" s="1">
        <v>255063</v>
      </c>
      <c r="B1447" s="47" t="s">
        <v>3153</v>
      </c>
      <c r="C1447" t="s">
        <v>3297</v>
      </c>
    </row>
    <row r="1448" spans="1:3">
      <c r="A1448" s="1">
        <v>255064</v>
      </c>
      <c r="B1448" s="47" t="s">
        <v>3154</v>
      </c>
      <c r="C1448" t="s">
        <v>3298</v>
      </c>
    </row>
    <row r="1449" spans="1:3">
      <c r="A1449" s="1">
        <v>255065</v>
      </c>
      <c r="B1449" s="47" t="s">
        <v>3155</v>
      </c>
      <c r="C1449" t="s">
        <v>3299</v>
      </c>
    </row>
    <row r="1450" spans="1:3">
      <c r="A1450" s="1">
        <v>255063</v>
      </c>
      <c r="B1450" s="47" t="s">
        <v>3081</v>
      </c>
      <c r="C1450" t="s">
        <v>3225</v>
      </c>
    </row>
    <row r="1451" spans="1:3">
      <c r="A1451" s="1">
        <v>255064</v>
      </c>
      <c r="B1451" s="47" t="s">
        <v>3082</v>
      </c>
      <c r="C1451" t="s">
        <v>3226</v>
      </c>
    </row>
    <row r="1452" spans="1:3">
      <c r="A1452" s="1">
        <v>255065</v>
      </c>
      <c r="B1452" s="47" t="s">
        <v>3083</v>
      </c>
      <c r="C1452" t="s">
        <v>3227</v>
      </c>
    </row>
    <row r="1453" spans="1:3">
      <c r="A1453" s="1">
        <v>999999</v>
      </c>
      <c r="B1453" s="47" t="s">
        <v>3193</v>
      </c>
      <c r="C1453" t="s">
        <v>3337</v>
      </c>
    </row>
    <row r="1454" spans="1:3">
      <c r="A1454" s="1">
        <v>999999</v>
      </c>
      <c r="B1454" s="47" t="s">
        <v>3192</v>
      </c>
      <c r="C1454" t="s">
        <v>3336</v>
      </c>
    </row>
    <row r="1455" spans="1:3">
      <c r="A1455" s="1">
        <v>255068</v>
      </c>
      <c r="B1455" s="47" t="s">
        <v>3156</v>
      </c>
      <c r="C1455" t="s">
        <v>3300</v>
      </c>
    </row>
    <row r="1456" spans="1:3">
      <c r="A1456" s="1">
        <v>999999</v>
      </c>
      <c r="B1456" s="47" t="s">
        <v>3121</v>
      </c>
      <c r="C1456" t="s">
        <v>3265</v>
      </c>
    </row>
    <row r="1457" spans="1:3">
      <c r="A1457" s="1">
        <v>999999</v>
      </c>
      <c r="B1457" s="47" t="s">
        <v>3120</v>
      </c>
      <c r="C1457" t="s">
        <v>3264</v>
      </c>
    </row>
    <row r="1458" spans="1:3">
      <c r="A1458" s="1">
        <v>255068</v>
      </c>
      <c r="B1458" s="47" t="s">
        <v>3084</v>
      </c>
      <c r="C1458" t="s">
        <v>3228</v>
      </c>
    </row>
    <row r="1459" spans="1:3">
      <c r="A1459" s="1">
        <v>999999</v>
      </c>
      <c r="B1459" s="47" t="s">
        <v>3191</v>
      </c>
      <c r="C1459" t="s">
        <v>3335</v>
      </c>
    </row>
    <row r="1460" spans="1:3">
      <c r="A1460" s="1">
        <v>999999</v>
      </c>
      <c r="B1460" s="47" t="s">
        <v>3190</v>
      </c>
      <c r="C1460" t="s">
        <v>3334</v>
      </c>
    </row>
    <row r="1461" spans="1:3">
      <c r="A1461" s="1">
        <v>255071</v>
      </c>
      <c r="B1461" s="47" t="s">
        <v>3157</v>
      </c>
      <c r="C1461" t="s">
        <v>3301</v>
      </c>
    </row>
    <row r="1462" spans="1:3">
      <c r="A1462" s="1">
        <v>999999</v>
      </c>
      <c r="B1462" s="47" t="s">
        <v>3119</v>
      </c>
      <c r="C1462" t="s">
        <v>3263</v>
      </c>
    </row>
    <row r="1463" spans="1:3">
      <c r="A1463" s="1">
        <v>999999</v>
      </c>
      <c r="B1463" s="47" t="s">
        <v>3118</v>
      </c>
      <c r="C1463" t="s">
        <v>3262</v>
      </c>
    </row>
    <row r="1464" spans="1:3">
      <c r="A1464" s="1">
        <v>255071</v>
      </c>
      <c r="B1464" s="47" t="s">
        <v>3085</v>
      </c>
      <c r="C1464" t="s">
        <v>3229</v>
      </c>
    </row>
    <row r="1465" spans="1:3">
      <c r="A1465" s="1">
        <v>255072</v>
      </c>
      <c r="B1465" s="47" t="s">
        <v>3158</v>
      </c>
      <c r="C1465" t="s">
        <v>3302</v>
      </c>
    </row>
    <row r="1466" spans="1:3">
      <c r="A1466" s="1">
        <v>255073</v>
      </c>
      <c r="B1466" s="47" t="s">
        <v>3159</v>
      </c>
      <c r="C1466" t="s">
        <v>3303</v>
      </c>
    </row>
    <row r="1467" spans="1:3">
      <c r="A1467" s="1">
        <v>255074</v>
      </c>
      <c r="B1467" s="47" t="s">
        <v>3160</v>
      </c>
      <c r="C1467" t="s">
        <v>3304</v>
      </c>
    </row>
    <row r="1468" spans="1:3">
      <c r="A1468" s="1">
        <v>255072</v>
      </c>
      <c r="B1468" s="47" t="s">
        <v>3086</v>
      </c>
      <c r="C1468" t="s">
        <v>3230</v>
      </c>
    </row>
    <row r="1469" spans="1:3">
      <c r="A1469" s="1">
        <v>255073</v>
      </c>
      <c r="B1469" s="47" t="s">
        <v>3087</v>
      </c>
      <c r="C1469" t="s">
        <v>3231</v>
      </c>
    </row>
    <row r="1470" spans="1:3">
      <c r="A1470" s="1">
        <v>255074</v>
      </c>
      <c r="B1470" s="47" t="s">
        <v>3088</v>
      </c>
      <c r="C1470" t="s">
        <v>3232</v>
      </c>
    </row>
    <row r="1471" spans="1:3">
      <c r="A1471" s="1">
        <v>255075</v>
      </c>
      <c r="B1471" s="47" t="s">
        <v>3161</v>
      </c>
      <c r="C1471" t="s">
        <v>3305</v>
      </c>
    </row>
    <row r="1472" spans="1:3">
      <c r="A1472" s="1">
        <v>255076</v>
      </c>
      <c r="B1472" s="47" t="s">
        <v>3162</v>
      </c>
      <c r="C1472" t="s">
        <v>3306</v>
      </c>
    </row>
    <row r="1473" spans="1:3">
      <c r="A1473" s="1">
        <v>255077</v>
      </c>
      <c r="B1473" s="47" t="s">
        <v>3163</v>
      </c>
      <c r="C1473" t="s">
        <v>3307</v>
      </c>
    </row>
    <row r="1474" spans="1:3">
      <c r="A1474" s="1">
        <v>255075</v>
      </c>
      <c r="B1474" s="47" t="s">
        <v>3089</v>
      </c>
      <c r="C1474" t="s">
        <v>3233</v>
      </c>
    </row>
    <row r="1475" spans="1:3">
      <c r="A1475" s="1">
        <v>255076</v>
      </c>
      <c r="B1475" s="47" t="s">
        <v>3090</v>
      </c>
      <c r="C1475" t="s">
        <v>3234</v>
      </c>
    </row>
    <row r="1476" spans="1:3">
      <c r="A1476" s="1">
        <v>255077</v>
      </c>
      <c r="B1476" s="47" t="s">
        <v>3091</v>
      </c>
      <c r="C1476" t="s">
        <v>3235</v>
      </c>
    </row>
    <row r="1477" spans="1:3">
      <c r="A1477" s="1">
        <v>255078</v>
      </c>
      <c r="B1477" s="47" t="s">
        <v>3164</v>
      </c>
      <c r="C1477" t="s">
        <v>3308</v>
      </c>
    </row>
    <row r="1478" spans="1:3">
      <c r="A1478" s="1">
        <v>255079</v>
      </c>
      <c r="B1478" s="47" t="s">
        <v>3165</v>
      </c>
      <c r="C1478" t="s">
        <v>3309</v>
      </c>
    </row>
    <row r="1479" spans="1:3">
      <c r="A1479" s="1">
        <v>255080</v>
      </c>
      <c r="B1479" s="47" t="s">
        <v>3166</v>
      </c>
      <c r="C1479" t="s">
        <v>3310</v>
      </c>
    </row>
    <row r="1480" spans="1:3">
      <c r="A1480" s="1">
        <v>255078</v>
      </c>
      <c r="B1480" s="47" t="s">
        <v>3092</v>
      </c>
      <c r="C1480" t="s">
        <v>3236</v>
      </c>
    </row>
    <row r="1481" spans="1:3">
      <c r="A1481" s="1">
        <v>255079</v>
      </c>
      <c r="B1481" s="47" t="s">
        <v>3093</v>
      </c>
      <c r="C1481" t="s">
        <v>3237</v>
      </c>
    </row>
    <row r="1482" spans="1:3">
      <c r="A1482" s="1">
        <v>255080</v>
      </c>
      <c r="B1482" s="47" t="s">
        <v>3094</v>
      </c>
      <c r="C1482" t="s">
        <v>3238</v>
      </c>
    </row>
    <row r="1483" spans="1:3">
      <c r="A1483" s="1">
        <v>255081</v>
      </c>
      <c r="B1483" s="47" t="s">
        <v>3167</v>
      </c>
      <c r="C1483" t="s">
        <v>3311</v>
      </c>
    </row>
    <row r="1484" spans="1:3">
      <c r="A1484" s="1">
        <v>255082</v>
      </c>
      <c r="B1484" s="47" t="s">
        <v>3168</v>
      </c>
      <c r="C1484" t="s">
        <v>3312</v>
      </c>
    </row>
    <row r="1485" spans="1:3">
      <c r="A1485" s="1">
        <v>255083</v>
      </c>
      <c r="B1485" s="47" t="s">
        <v>3169</v>
      </c>
      <c r="C1485" t="s">
        <v>3313</v>
      </c>
    </row>
    <row r="1486" spans="1:3">
      <c r="A1486" s="1">
        <v>255081</v>
      </c>
      <c r="B1486" s="47" t="s">
        <v>3095</v>
      </c>
      <c r="C1486" t="s">
        <v>3239</v>
      </c>
    </row>
    <row r="1487" spans="1:3">
      <c r="A1487" s="1">
        <v>255082</v>
      </c>
      <c r="B1487" s="47" t="s">
        <v>3096</v>
      </c>
      <c r="C1487" t="s">
        <v>3240</v>
      </c>
    </row>
    <row r="1488" spans="1:3">
      <c r="A1488" s="1">
        <v>255083</v>
      </c>
      <c r="B1488" s="47" t="s">
        <v>3097</v>
      </c>
      <c r="C1488" t="s">
        <v>3241</v>
      </c>
    </row>
    <row r="1489" spans="1:3">
      <c r="A1489" s="1">
        <v>999999</v>
      </c>
      <c r="B1489" s="47" t="s">
        <v>3197</v>
      </c>
      <c r="C1489" t="s">
        <v>3341</v>
      </c>
    </row>
    <row r="1490" spans="1:3">
      <c r="A1490" s="1">
        <v>999999</v>
      </c>
      <c r="B1490" s="47" t="s">
        <v>3196</v>
      </c>
      <c r="C1490" t="s">
        <v>3340</v>
      </c>
    </row>
    <row r="1491" spans="1:3">
      <c r="A1491" s="1">
        <v>255086</v>
      </c>
      <c r="B1491" s="47" t="s">
        <v>3170</v>
      </c>
      <c r="C1491" t="s">
        <v>3314</v>
      </c>
    </row>
    <row r="1492" spans="1:3">
      <c r="A1492" s="1">
        <v>999999</v>
      </c>
      <c r="B1492" s="47" t="s">
        <v>3125</v>
      </c>
      <c r="C1492" t="s">
        <v>3269</v>
      </c>
    </row>
    <row r="1493" spans="1:3">
      <c r="A1493" s="1">
        <v>999999</v>
      </c>
      <c r="B1493" s="47" t="s">
        <v>3124</v>
      </c>
      <c r="C1493" t="s">
        <v>3268</v>
      </c>
    </row>
    <row r="1494" spans="1:3">
      <c r="A1494" s="1">
        <v>255086</v>
      </c>
      <c r="B1494" s="47" t="s">
        <v>3098</v>
      </c>
      <c r="C1494" t="s">
        <v>3242</v>
      </c>
    </row>
    <row r="1495" spans="1:3">
      <c r="A1495" s="1">
        <v>999999</v>
      </c>
      <c r="B1495" s="47" t="s">
        <v>3195</v>
      </c>
      <c r="C1495" t="s">
        <v>3339</v>
      </c>
    </row>
    <row r="1496" spans="1:3">
      <c r="A1496" s="1">
        <v>999999</v>
      </c>
      <c r="B1496" s="47" t="s">
        <v>3194</v>
      </c>
      <c r="C1496" t="s">
        <v>3338</v>
      </c>
    </row>
    <row r="1497" spans="1:3">
      <c r="A1497" s="1">
        <v>255089</v>
      </c>
      <c r="B1497" s="47" t="s">
        <v>3171</v>
      </c>
      <c r="C1497" t="s">
        <v>3315</v>
      </c>
    </row>
    <row r="1498" spans="1:3">
      <c r="A1498" s="1">
        <v>999999</v>
      </c>
      <c r="B1498" s="47" t="s">
        <v>3123</v>
      </c>
      <c r="C1498" t="s">
        <v>3267</v>
      </c>
    </row>
    <row r="1499" spans="1:3">
      <c r="A1499" s="1">
        <v>999999</v>
      </c>
      <c r="B1499" s="47" t="s">
        <v>3122</v>
      </c>
      <c r="C1499" t="s">
        <v>3266</v>
      </c>
    </row>
    <row r="1500" spans="1:3">
      <c r="A1500" s="1">
        <v>255089</v>
      </c>
      <c r="B1500" s="47" t="s">
        <v>3099</v>
      </c>
      <c r="C1500" t="s">
        <v>3243</v>
      </c>
    </row>
    <row r="1501" spans="1:3">
      <c r="A1501" s="1">
        <v>255090</v>
      </c>
      <c r="B1501" s="47" t="s">
        <v>3172</v>
      </c>
      <c r="C1501" t="s">
        <v>3316</v>
      </c>
    </row>
    <row r="1502" spans="1:3">
      <c r="A1502" s="1">
        <v>255091</v>
      </c>
      <c r="B1502" s="47" t="s">
        <v>3173</v>
      </c>
      <c r="C1502" t="s">
        <v>3317</v>
      </c>
    </row>
    <row r="1503" spans="1:3">
      <c r="A1503" s="1">
        <v>255092</v>
      </c>
      <c r="B1503" s="47" t="s">
        <v>3174</v>
      </c>
      <c r="C1503" t="s">
        <v>3318</v>
      </c>
    </row>
    <row r="1504" spans="1:3">
      <c r="A1504" s="1">
        <v>255090</v>
      </c>
      <c r="B1504" s="47" t="s">
        <v>3100</v>
      </c>
      <c r="C1504" t="s">
        <v>3244</v>
      </c>
    </row>
    <row r="1505" spans="1:3">
      <c r="A1505" s="1">
        <v>255091</v>
      </c>
      <c r="B1505" s="47" t="s">
        <v>3101</v>
      </c>
      <c r="C1505" t="s">
        <v>3245</v>
      </c>
    </row>
    <row r="1506" spans="1:3">
      <c r="A1506" s="1">
        <v>255092</v>
      </c>
      <c r="B1506" s="47" t="s">
        <v>3102</v>
      </c>
      <c r="C1506" t="s">
        <v>3246</v>
      </c>
    </row>
    <row r="1507" spans="1:3">
      <c r="A1507" s="1">
        <v>255093</v>
      </c>
      <c r="B1507" s="47" t="s">
        <v>3175</v>
      </c>
      <c r="C1507" t="s">
        <v>3319</v>
      </c>
    </row>
    <row r="1508" spans="1:3">
      <c r="A1508" s="1">
        <v>255094</v>
      </c>
      <c r="B1508" s="47" t="s">
        <v>3176</v>
      </c>
      <c r="C1508" t="s">
        <v>3320</v>
      </c>
    </row>
    <row r="1509" spans="1:3">
      <c r="A1509" s="1">
        <v>255095</v>
      </c>
      <c r="B1509" s="47" t="s">
        <v>3177</v>
      </c>
      <c r="C1509" t="s">
        <v>3321</v>
      </c>
    </row>
    <row r="1510" spans="1:3">
      <c r="A1510" s="1">
        <v>255093</v>
      </c>
      <c r="B1510" s="47" t="s">
        <v>3103</v>
      </c>
      <c r="C1510" t="s">
        <v>3247</v>
      </c>
    </row>
    <row r="1511" spans="1:3">
      <c r="A1511" s="1">
        <v>255094</v>
      </c>
      <c r="B1511" s="47" t="s">
        <v>3104</v>
      </c>
      <c r="C1511" t="s">
        <v>3248</v>
      </c>
    </row>
    <row r="1512" spans="1:3">
      <c r="A1512" s="1">
        <v>255095</v>
      </c>
      <c r="B1512" s="47" t="s">
        <v>3105</v>
      </c>
      <c r="C1512" t="s">
        <v>3249</v>
      </c>
    </row>
    <row r="1513" spans="1:3">
      <c r="A1513" s="1">
        <v>255096</v>
      </c>
      <c r="B1513" s="47" t="s">
        <v>3178</v>
      </c>
      <c r="C1513" t="s">
        <v>3322</v>
      </c>
    </row>
    <row r="1514" spans="1:3">
      <c r="A1514" s="1">
        <v>255097</v>
      </c>
      <c r="B1514" s="47" t="s">
        <v>3179</v>
      </c>
      <c r="C1514" t="s">
        <v>3323</v>
      </c>
    </row>
    <row r="1515" spans="1:3">
      <c r="A1515" s="1">
        <v>255098</v>
      </c>
      <c r="B1515" s="47" t="s">
        <v>3180</v>
      </c>
      <c r="C1515" t="s">
        <v>3324</v>
      </c>
    </row>
    <row r="1516" spans="1:3">
      <c r="A1516" s="1">
        <v>255096</v>
      </c>
      <c r="B1516" s="47" t="s">
        <v>3106</v>
      </c>
      <c r="C1516" t="s">
        <v>3250</v>
      </c>
    </row>
    <row r="1517" spans="1:3">
      <c r="A1517" s="1">
        <v>255097</v>
      </c>
      <c r="B1517" s="47" t="s">
        <v>3107</v>
      </c>
      <c r="C1517" t="s">
        <v>3251</v>
      </c>
    </row>
    <row r="1518" spans="1:3">
      <c r="A1518" s="1">
        <v>255098</v>
      </c>
      <c r="B1518" s="47" t="s">
        <v>3108</v>
      </c>
      <c r="C1518" t="s">
        <v>3252</v>
      </c>
    </row>
    <row r="1519" spans="1:3">
      <c r="A1519" s="1">
        <v>255099</v>
      </c>
      <c r="B1519" s="47" t="s">
        <v>3181</v>
      </c>
      <c r="C1519" t="s">
        <v>3325</v>
      </c>
    </row>
    <row r="1520" spans="1:3">
      <c r="A1520" s="1">
        <v>255100</v>
      </c>
      <c r="B1520" s="47" t="s">
        <v>3182</v>
      </c>
      <c r="C1520" t="s">
        <v>3326</v>
      </c>
    </row>
    <row r="1521" spans="1:3">
      <c r="A1521" s="1">
        <v>255101</v>
      </c>
      <c r="B1521" s="47" t="s">
        <v>3183</v>
      </c>
      <c r="C1521" t="s">
        <v>3327</v>
      </c>
    </row>
    <row r="1522" spans="1:3">
      <c r="A1522" s="1">
        <v>255099</v>
      </c>
      <c r="B1522" s="47" t="s">
        <v>3109</v>
      </c>
      <c r="C1522" t="s">
        <v>3253</v>
      </c>
    </row>
    <row r="1523" spans="1:3">
      <c r="A1523" s="1">
        <v>255100</v>
      </c>
      <c r="B1523" s="47" t="s">
        <v>3110</v>
      </c>
      <c r="C1523" t="s">
        <v>3254</v>
      </c>
    </row>
    <row r="1524" spans="1:3">
      <c r="A1524" s="1">
        <v>255101</v>
      </c>
      <c r="B1524" s="47" t="s">
        <v>3111</v>
      </c>
      <c r="C1524" t="s">
        <v>3255</v>
      </c>
    </row>
    <row r="1525" spans="1:3">
      <c r="A1525" s="1">
        <v>999999</v>
      </c>
      <c r="B1525" s="47" t="s">
        <v>3201</v>
      </c>
      <c r="C1525" t="s">
        <v>3345</v>
      </c>
    </row>
    <row r="1526" spans="1:3">
      <c r="A1526" s="1">
        <v>999999</v>
      </c>
      <c r="B1526" s="47" t="s">
        <v>3200</v>
      </c>
      <c r="C1526" t="s">
        <v>3344</v>
      </c>
    </row>
    <row r="1527" spans="1:3">
      <c r="A1527" s="1">
        <v>258429</v>
      </c>
      <c r="B1527" s="47" t="s">
        <v>3184</v>
      </c>
      <c r="C1527" t="s">
        <v>3328</v>
      </c>
    </row>
    <row r="1528" spans="1:3">
      <c r="A1528" s="1">
        <v>999999</v>
      </c>
      <c r="B1528" s="47" t="s">
        <v>3129</v>
      </c>
      <c r="C1528" t="s">
        <v>3273</v>
      </c>
    </row>
    <row r="1529" spans="1:3">
      <c r="A1529" s="1">
        <v>999999</v>
      </c>
      <c r="B1529" s="47" t="s">
        <v>3128</v>
      </c>
      <c r="C1529" t="s">
        <v>3272</v>
      </c>
    </row>
    <row r="1530" spans="1:3">
      <c r="A1530" s="1">
        <v>258429</v>
      </c>
      <c r="B1530" s="47" t="s">
        <v>3112</v>
      </c>
      <c r="C1530" t="s">
        <v>3256</v>
      </c>
    </row>
    <row r="1531" spans="1:3">
      <c r="A1531" s="1">
        <v>999999</v>
      </c>
      <c r="B1531" s="47" t="s">
        <v>3199</v>
      </c>
      <c r="C1531" t="s">
        <v>3343</v>
      </c>
    </row>
    <row r="1532" spans="1:3">
      <c r="A1532" s="1">
        <v>999999</v>
      </c>
      <c r="B1532" s="47" t="s">
        <v>3198</v>
      </c>
      <c r="C1532" t="s">
        <v>3342</v>
      </c>
    </row>
    <row r="1533" spans="1:3">
      <c r="A1533" s="1">
        <v>258432</v>
      </c>
      <c r="B1533" s="47" t="s">
        <v>3185</v>
      </c>
      <c r="C1533" t="s">
        <v>3329</v>
      </c>
    </row>
    <row r="1534" spans="1:3">
      <c r="A1534" s="1">
        <v>999999</v>
      </c>
      <c r="B1534" s="47" t="s">
        <v>3127</v>
      </c>
      <c r="C1534" t="s">
        <v>3271</v>
      </c>
    </row>
    <row r="1535" spans="1:3">
      <c r="A1535" s="1">
        <v>999999</v>
      </c>
      <c r="B1535" s="47" t="s">
        <v>3126</v>
      </c>
      <c r="C1535" t="s">
        <v>3270</v>
      </c>
    </row>
    <row r="1536" spans="1:3">
      <c r="A1536" s="1">
        <v>258432</v>
      </c>
      <c r="B1536" s="47" t="s">
        <v>3113</v>
      </c>
      <c r="C1536" t="s">
        <v>3257</v>
      </c>
    </row>
    <row r="1537" spans="1:3">
      <c r="A1537" s="1">
        <v>255120</v>
      </c>
      <c r="B1537" s="47" t="s">
        <v>3346</v>
      </c>
      <c r="C1537" t="s">
        <v>3430</v>
      </c>
    </row>
    <row r="1538" spans="1:3">
      <c r="A1538" s="1">
        <v>255121</v>
      </c>
      <c r="B1538" s="47" t="s">
        <v>3347</v>
      </c>
      <c r="C1538" t="s">
        <v>3431</v>
      </c>
    </row>
    <row r="1539" spans="1:3">
      <c r="A1539" s="1">
        <v>255122</v>
      </c>
      <c r="B1539" s="47" t="s">
        <v>3348</v>
      </c>
      <c r="C1539" t="s">
        <v>3432</v>
      </c>
    </row>
    <row r="1540" spans="1:3">
      <c r="A1540" s="1">
        <v>255123</v>
      </c>
      <c r="B1540" s="47" t="s">
        <v>3349</v>
      </c>
      <c r="C1540" t="s">
        <v>3433</v>
      </c>
    </row>
    <row r="1541" spans="1:3">
      <c r="A1541" s="1">
        <v>255124</v>
      </c>
      <c r="B1541" s="47" t="s">
        <v>3350</v>
      </c>
      <c r="C1541" t="s">
        <v>3434</v>
      </c>
    </row>
    <row r="1542" spans="1:3">
      <c r="A1542" s="1">
        <v>255125</v>
      </c>
      <c r="B1542" s="47" t="s">
        <v>3351</v>
      </c>
      <c r="C1542" t="s">
        <v>3435</v>
      </c>
    </row>
    <row r="1543" spans="1:3">
      <c r="A1543" s="1">
        <v>255126</v>
      </c>
      <c r="B1543" s="47" t="s">
        <v>3352</v>
      </c>
      <c r="C1543" t="s">
        <v>3436</v>
      </c>
    </row>
    <row r="1544" spans="1:3">
      <c r="A1544" s="1">
        <v>255127</v>
      </c>
      <c r="B1544" s="47" t="s">
        <v>3353</v>
      </c>
      <c r="C1544" t="s">
        <v>3437</v>
      </c>
    </row>
    <row r="1545" spans="1:3">
      <c r="A1545" s="1">
        <v>255128</v>
      </c>
      <c r="B1545" s="47" t="s">
        <v>3354</v>
      </c>
      <c r="C1545" t="s">
        <v>3438</v>
      </c>
    </row>
    <row r="1546" spans="1:3">
      <c r="A1546" s="1">
        <v>255129</v>
      </c>
      <c r="B1546" s="47" t="s">
        <v>3355</v>
      </c>
      <c r="C1546" t="s">
        <v>3439</v>
      </c>
    </row>
    <row r="1547" spans="1:3">
      <c r="A1547" s="1">
        <v>255130</v>
      </c>
      <c r="B1547" s="47" t="s">
        <v>3356</v>
      </c>
      <c r="C1547" t="s">
        <v>3440</v>
      </c>
    </row>
    <row r="1548" spans="1:3">
      <c r="A1548" s="1">
        <v>255131</v>
      </c>
      <c r="B1548" s="47" t="s">
        <v>3357</v>
      </c>
      <c r="C1548" t="s">
        <v>3441</v>
      </c>
    </row>
    <row r="1549" spans="1:3">
      <c r="A1549" s="1">
        <v>255132</v>
      </c>
      <c r="B1549" s="47" t="s">
        <v>3358</v>
      </c>
      <c r="C1549" t="s">
        <v>3442</v>
      </c>
    </row>
    <row r="1550" spans="1:3">
      <c r="A1550" s="1">
        <v>255133</v>
      </c>
      <c r="B1550" s="47" t="s">
        <v>3359</v>
      </c>
      <c r="C1550" t="s">
        <v>3443</v>
      </c>
    </row>
    <row r="1551" spans="1:3">
      <c r="A1551" s="1">
        <v>255134</v>
      </c>
      <c r="B1551" s="47" t="s">
        <v>3360</v>
      </c>
      <c r="C1551" t="s">
        <v>3444</v>
      </c>
    </row>
    <row r="1552" spans="1:3">
      <c r="A1552" s="1">
        <v>255135</v>
      </c>
      <c r="B1552" s="47" t="s">
        <v>3361</v>
      </c>
      <c r="C1552" t="s">
        <v>3445</v>
      </c>
    </row>
    <row r="1553" spans="1:3">
      <c r="A1553" s="1">
        <v>255136</v>
      </c>
      <c r="B1553" s="47" t="s">
        <v>3362</v>
      </c>
      <c r="C1553" t="s">
        <v>3446</v>
      </c>
    </row>
    <row r="1554" spans="1:3">
      <c r="A1554" s="1">
        <v>255137</v>
      </c>
      <c r="B1554" s="47" t="s">
        <v>3363</v>
      </c>
      <c r="C1554" t="s">
        <v>3447</v>
      </c>
    </row>
    <row r="1555" spans="1:3">
      <c r="A1555" s="1">
        <v>255138</v>
      </c>
      <c r="B1555" s="47" t="s">
        <v>3364</v>
      </c>
      <c r="C1555" t="s">
        <v>3448</v>
      </c>
    </row>
    <row r="1556" spans="1:3">
      <c r="A1556" s="1">
        <v>255139</v>
      </c>
      <c r="B1556" s="47" t="s">
        <v>3365</v>
      </c>
      <c r="C1556" t="s">
        <v>3449</v>
      </c>
    </row>
    <row r="1557" spans="1:3">
      <c r="A1557" s="1">
        <v>255140</v>
      </c>
      <c r="B1557" s="47" t="s">
        <v>3366</v>
      </c>
      <c r="C1557" t="s">
        <v>3450</v>
      </c>
    </row>
    <row r="1558" spans="1:3">
      <c r="A1558" s="1">
        <v>255141</v>
      </c>
      <c r="B1558" s="47" t="s">
        <v>3367</v>
      </c>
      <c r="C1558" t="s">
        <v>3451</v>
      </c>
    </row>
    <row r="1559" spans="1:3">
      <c r="A1559" s="1">
        <v>255142</v>
      </c>
      <c r="B1559" s="47" t="s">
        <v>3368</v>
      </c>
      <c r="C1559" t="s">
        <v>3452</v>
      </c>
    </row>
    <row r="1560" spans="1:3">
      <c r="A1560" s="1">
        <v>255143</v>
      </c>
      <c r="B1560" s="47" t="s">
        <v>3369</v>
      </c>
      <c r="C1560" t="s">
        <v>3453</v>
      </c>
    </row>
    <row r="1561" spans="1:3">
      <c r="A1561" s="1">
        <v>255144</v>
      </c>
      <c r="B1561" s="47" t="s">
        <v>3370</v>
      </c>
      <c r="C1561" t="s">
        <v>3454</v>
      </c>
    </row>
    <row r="1562" spans="1:3">
      <c r="A1562" s="1">
        <v>255145</v>
      </c>
      <c r="B1562" s="47" t="s">
        <v>3371</v>
      </c>
      <c r="C1562" t="s">
        <v>3455</v>
      </c>
    </row>
    <row r="1563" spans="1:3">
      <c r="A1563" s="1">
        <v>255146</v>
      </c>
      <c r="B1563" s="47" t="s">
        <v>3372</v>
      </c>
      <c r="C1563" t="s">
        <v>3456</v>
      </c>
    </row>
    <row r="1564" spans="1:3">
      <c r="A1564" s="1">
        <v>255147</v>
      </c>
      <c r="B1564" s="47" t="s">
        <v>3373</v>
      </c>
      <c r="C1564" t="s">
        <v>3457</v>
      </c>
    </row>
    <row r="1565" spans="1:3">
      <c r="A1565" s="1">
        <v>255148</v>
      </c>
      <c r="B1565" s="47" t="s">
        <v>3374</v>
      </c>
      <c r="C1565" t="s">
        <v>3458</v>
      </c>
    </row>
    <row r="1566" spans="1:3">
      <c r="A1566" s="1">
        <v>255149</v>
      </c>
      <c r="B1566" s="47" t="s">
        <v>3375</v>
      </c>
      <c r="C1566" t="s">
        <v>3459</v>
      </c>
    </row>
    <row r="1567" spans="1:3">
      <c r="A1567" s="1">
        <v>255150</v>
      </c>
      <c r="B1567" s="47" t="s">
        <v>3376</v>
      </c>
      <c r="C1567" t="s">
        <v>3460</v>
      </c>
    </row>
    <row r="1568" spans="1:3">
      <c r="A1568" s="1">
        <v>255151</v>
      </c>
      <c r="B1568" s="47" t="s">
        <v>3377</v>
      </c>
      <c r="C1568" t="s">
        <v>3461</v>
      </c>
    </row>
    <row r="1569" spans="1:3">
      <c r="A1569" s="1">
        <v>255152</v>
      </c>
      <c r="B1569" s="47" t="s">
        <v>3378</v>
      </c>
      <c r="C1569" t="s">
        <v>3462</v>
      </c>
    </row>
    <row r="1570" spans="1:3">
      <c r="A1570" s="1">
        <v>255153</v>
      </c>
      <c r="B1570" s="47" t="s">
        <v>3379</v>
      </c>
      <c r="C1570" t="s">
        <v>3463</v>
      </c>
    </row>
    <row r="1571" spans="1:3">
      <c r="A1571" s="1">
        <v>255154</v>
      </c>
      <c r="B1571" s="47" t="s">
        <v>3380</v>
      </c>
      <c r="C1571" t="s">
        <v>3464</v>
      </c>
    </row>
    <row r="1572" spans="1:3">
      <c r="A1572" s="1">
        <v>255155</v>
      </c>
      <c r="B1572" s="47" t="s">
        <v>3381</v>
      </c>
      <c r="C1572" t="s">
        <v>3465</v>
      </c>
    </row>
    <row r="1573" spans="1:3">
      <c r="A1573" s="1">
        <v>255156</v>
      </c>
      <c r="B1573" s="47" t="s">
        <v>3382</v>
      </c>
      <c r="C1573" t="s">
        <v>3466</v>
      </c>
    </row>
    <row r="1574" spans="1:3">
      <c r="A1574" s="1">
        <v>255157</v>
      </c>
      <c r="B1574" s="47" t="s">
        <v>3383</v>
      </c>
      <c r="C1574" t="s">
        <v>3467</v>
      </c>
    </row>
    <row r="1575" spans="1:3">
      <c r="A1575" s="1">
        <v>255158</v>
      </c>
      <c r="B1575" s="47" t="s">
        <v>3384</v>
      </c>
      <c r="C1575" t="s">
        <v>3468</v>
      </c>
    </row>
    <row r="1576" spans="1:3">
      <c r="A1576" s="1">
        <v>255159</v>
      </c>
      <c r="B1576" s="47" t="s">
        <v>3385</v>
      </c>
      <c r="C1576" t="s">
        <v>3469</v>
      </c>
    </row>
    <row r="1577" spans="1:3">
      <c r="A1577" s="1">
        <v>255160</v>
      </c>
      <c r="B1577" s="47" t="s">
        <v>3386</v>
      </c>
      <c r="C1577" t="s">
        <v>3470</v>
      </c>
    </row>
    <row r="1578" spans="1:3">
      <c r="A1578" s="1">
        <v>255161</v>
      </c>
      <c r="B1578" s="47" t="s">
        <v>3387</v>
      </c>
      <c r="C1578" t="s">
        <v>3471</v>
      </c>
    </row>
    <row r="1579" spans="1:3">
      <c r="A1579" s="1">
        <v>255162</v>
      </c>
      <c r="B1579" s="47" t="s">
        <v>3388</v>
      </c>
      <c r="C1579" t="s">
        <v>3472</v>
      </c>
    </row>
    <row r="1580" spans="1:3">
      <c r="A1580" s="1">
        <v>255163</v>
      </c>
      <c r="B1580" s="47" t="s">
        <v>3389</v>
      </c>
      <c r="C1580" t="s">
        <v>3473</v>
      </c>
    </row>
    <row r="1581" spans="1:3">
      <c r="A1581" s="1">
        <v>255164</v>
      </c>
      <c r="B1581" s="47" t="s">
        <v>3390</v>
      </c>
      <c r="C1581" t="s">
        <v>3474</v>
      </c>
    </row>
    <row r="1582" spans="1:3">
      <c r="A1582" s="1">
        <v>255165</v>
      </c>
      <c r="B1582" s="47" t="s">
        <v>3391</v>
      </c>
      <c r="C1582" t="s">
        <v>3475</v>
      </c>
    </row>
    <row r="1583" spans="1:3">
      <c r="A1583" s="1">
        <v>255166</v>
      </c>
      <c r="B1583" s="47" t="s">
        <v>3392</v>
      </c>
      <c r="C1583" t="s">
        <v>3476</v>
      </c>
    </row>
    <row r="1584" spans="1:3">
      <c r="A1584" s="1">
        <v>255167</v>
      </c>
      <c r="B1584" s="47" t="s">
        <v>3393</v>
      </c>
      <c r="C1584" t="s">
        <v>3477</v>
      </c>
    </row>
    <row r="1585" spans="1:3">
      <c r="A1585" s="1">
        <v>255168</v>
      </c>
      <c r="B1585" s="47" t="s">
        <v>3394</v>
      </c>
      <c r="C1585" t="s">
        <v>3478</v>
      </c>
    </row>
    <row r="1586" spans="1:3">
      <c r="A1586" s="1">
        <v>255169</v>
      </c>
      <c r="B1586" s="47" t="s">
        <v>3395</v>
      </c>
      <c r="C1586" t="s">
        <v>3479</v>
      </c>
    </row>
    <row r="1587" spans="1:3">
      <c r="A1587" s="1">
        <v>255170</v>
      </c>
      <c r="B1587" s="47" t="s">
        <v>3396</v>
      </c>
      <c r="C1587" t="s">
        <v>3480</v>
      </c>
    </row>
    <row r="1588" spans="1:3">
      <c r="A1588" s="1">
        <v>255171</v>
      </c>
      <c r="B1588" s="47" t="s">
        <v>3397</v>
      </c>
      <c r="C1588" t="s">
        <v>3481</v>
      </c>
    </row>
    <row r="1589" spans="1:3">
      <c r="A1589" s="1">
        <v>255172</v>
      </c>
      <c r="B1589" s="47" t="s">
        <v>3398</v>
      </c>
      <c r="C1589" t="s">
        <v>3482</v>
      </c>
    </row>
    <row r="1590" spans="1:3">
      <c r="A1590" s="1">
        <v>255173</v>
      </c>
      <c r="B1590" s="47" t="s">
        <v>3399</v>
      </c>
      <c r="C1590" t="s">
        <v>3483</v>
      </c>
    </row>
    <row r="1591" spans="1:3">
      <c r="A1591" s="1">
        <v>255174</v>
      </c>
      <c r="B1591" s="47" t="s">
        <v>3400</v>
      </c>
      <c r="C1591" t="s">
        <v>3484</v>
      </c>
    </row>
    <row r="1592" spans="1:3">
      <c r="A1592" s="1">
        <v>255175</v>
      </c>
      <c r="B1592" s="47" t="s">
        <v>3401</v>
      </c>
      <c r="C1592" t="s">
        <v>3485</v>
      </c>
    </row>
    <row r="1593" spans="1:3">
      <c r="A1593" s="1">
        <v>255176</v>
      </c>
      <c r="B1593" s="47" t="s">
        <v>3402</v>
      </c>
      <c r="C1593" t="s">
        <v>3486</v>
      </c>
    </row>
    <row r="1594" spans="1:3">
      <c r="A1594" s="1">
        <v>255177</v>
      </c>
      <c r="B1594" s="47" t="s">
        <v>3403</v>
      </c>
      <c r="C1594" t="s">
        <v>3487</v>
      </c>
    </row>
    <row r="1595" spans="1:3">
      <c r="A1595" s="1">
        <v>255178</v>
      </c>
      <c r="B1595" s="47" t="s">
        <v>3404</v>
      </c>
      <c r="C1595" t="s">
        <v>3488</v>
      </c>
    </row>
    <row r="1596" spans="1:3">
      <c r="A1596" s="1">
        <v>255179</v>
      </c>
      <c r="B1596" s="47" t="s">
        <v>3405</v>
      </c>
      <c r="C1596" t="s">
        <v>3489</v>
      </c>
    </row>
    <row r="1597" spans="1:3">
      <c r="A1597" s="1">
        <v>255180</v>
      </c>
      <c r="B1597" s="47" t="s">
        <v>3406</v>
      </c>
      <c r="C1597" t="s">
        <v>3490</v>
      </c>
    </row>
    <row r="1598" spans="1:3">
      <c r="A1598" s="1">
        <v>255181</v>
      </c>
      <c r="B1598" s="47" t="s">
        <v>3407</v>
      </c>
      <c r="C1598" t="s">
        <v>3491</v>
      </c>
    </row>
    <row r="1599" spans="1:3">
      <c r="A1599" s="1">
        <v>255182</v>
      </c>
      <c r="B1599" s="47" t="s">
        <v>3408</v>
      </c>
      <c r="C1599" t="s">
        <v>3492</v>
      </c>
    </row>
    <row r="1600" spans="1:3">
      <c r="A1600" s="1">
        <v>255183</v>
      </c>
      <c r="B1600" s="47" t="s">
        <v>3409</v>
      </c>
      <c r="C1600" t="s">
        <v>3493</v>
      </c>
    </row>
    <row r="1601" spans="1:3">
      <c r="A1601" s="1">
        <v>255184</v>
      </c>
      <c r="B1601" s="47" t="s">
        <v>3410</v>
      </c>
      <c r="C1601" t="s">
        <v>3494</v>
      </c>
    </row>
    <row r="1602" spans="1:3">
      <c r="A1602" s="1">
        <v>255185</v>
      </c>
      <c r="B1602" s="47" t="s">
        <v>3411</v>
      </c>
      <c r="C1602" t="s">
        <v>3495</v>
      </c>
    </row>
    <row r="1603" spans="1:3">
      <c r="A1603" s="1">
        <v>255186</v>
      </c>
      <c r="B1603" s="47" t="s">
        <v>3412</v>
      </c>
      <c r="C1603" t="s">
        <v>3496</v>
      </c>
    </row>
    <row r="1604" spans="1:3">
      <c r="A1604" s="1">
        <v>255187</v>
      </c>
      <c r="B1604" s="47" t="s">
        <v>3413</v>
      </c>
      <c r="C1604" t="s">
        <v>3497</v>
      </c>
    </row>
    <row r="1605" spans="1:3">
      <c r="A1605" s="1">
        <v>255188</v>
      </c>
      <c r="B1605" s="47" t="s">
        <v>3414</v>
      </c>
      <c r="C1605" t="s">
        <v>3498</v>
      </c>
    </row>
    <row r="1606" spans="1:3">
      <c r="A1606" s="1">
        <v>255189</v>
      </c>
      <c r="B1606" s="47" t="s">
        <v>3415</v>
      </c>
      <c r="C1606" t="s">
        <v>3499</v>
      </c>
    </row>
    <row r="1607" spans="1:3">
      <c r="A1607" s="1">
        <v>255190</v>
      </c>
      <c r="B1607" s="47" t="s">
        <v>3416</v>
      </c>
      <c r="C1607" t="s">
        <v>3500</v>
      </c>
    </row>
    <row r="1608" spans="1:3">
      <c r="A1608" s="1">
        <v>255191</v>
      </c>
      <c r="B1608" s="47" t="s">
        <v>3417</v>
      </c>
      <c r="C1608" t="s">
        <v>3501</v>
      </c>
    </row>
    <row r="1609" spans="1:3">
      <c r="A1609" s="1">
        <v>255192</v>
      </c>
      <c r="B1609" s="47" t="s">
        <v>3418</v>
      </c>
      <c r="C1609" t="s">
        <v>3502</v>
      </c>
    </row>
    <row r="1610" spans="1:3">
      <c r="A1610" s="1">
        <v>255193</v>
      </c>
      <c r="B1610" s="47" t="s">
        <v>3419</v>
      </c>
      <c r="C1610" t="s">
        <v>3503</v>
      </c>
    </row>
    <row r="1611" spans="1:3">
      <c r="A1611" s="1">
        <v>255194</v>
      </c>
      <c r="B1611" s="47" t="s">
        <v>3420</v>
      </c>
      <c r="C1611" t="s">
        <v>3504</v>
      </c>
    </row>
    <row r="1612" spans="1:3">
      <c r="A1612" s="1">
        <v>255195</v>
      </c>
      <c r="B1612" s="47" t="s">
        <v>3421</v>
      </c>
      <c r="C1612" t="s">
        <v>3505</v>
      </c>
    </row>
    <row r="1613" spans="1:3">
      <c r="A1613" s="1">
        <v>255196</v>
      </c>
      <c r="B1613" s="47" t="s">
        <v>3422</v>
      </c>
      <c r="C1613" t="s">
        <v>3506</v>
      </c>
    </row>
    <row r="1614" spans="1:3">
      <c r="A1614" s="1">
        <v>255197</v>
      </c>
      <c r="B1614" s="47" t="s">
        <v>3423</v>
      </c>
      <c r="C1614" t="s">
        <v>3507</v>
      </c>
    </row>
    <row r="1615" spans="1:3">
      <c r="A1615" s="1">
        <v>255198</v>
      </c>
      <c r="B1615" s="47" t="s">
        <v>3424</v>
      </c>
      <c r="C1615" t="s">
        <v>3508</v>
      </c>
    </row>
    <row r="1616" spans="1:3">
      <c r="A1616" s="1">
        <v>255199</v>
      </c>
      <c r="B1616" s="47" t="s">
        <v>3425</v>
      </c>
      <c r="C1616" t="s">
        <v>3509</v>
      </c>
    </row>
    <row r="1617" spans="1:3">
      <c r="A1617" s="1">
        <v>255200</v>
      </c>
      <c r="B1617" s="47" t="s">
        <v>3426</v>
      </c>
      <c r="C1617" t="s">
        <v>3510</v>
      </c>
    </row>
    <row r="1618" spans="1:3">
      <c r="A1618" s="1">
        <v>255201</v>
      </c>
      <c r="B1618" s="47" t="s">
        <v>3427</v>
      </c>
      <c r="C1618" t="s">
        <v>3511</v>
      </c>
    </row>
    <row r="1619" spans="1:3">
      <c r="A1619" s="1">
        <v>255202</v>
      </c>
      <c r="B1619" s="47" t="s">
        <v>3428</v>
      </c>
      <c r="C1619" t="s">
        <v>3512</v>
      </c>
    </row>
    <row r="1620" spans="1:3">
      <c r="A1620" s="1">
        <v>255203</v>
      </c>
      <c r="B1620" s="47" t="s">
        <v>3429</v>
      </c>
      <c r="C1620" t="s">
        <v>3513</v>
      </c>
    </row>
    <row r="1621" spans="1:3">
      <c r="A1621" s="1">
        <v>211020</v>
      </c>
      <c r="B1621" s="47" t="s">
        <v>3682</v>
      </c>
      <c r="C1621" t="s">
        <v>4186</v>
      </c>
    </row>
    <row r="1622" spans="1:3">
      <c r="A1622" s="1">
        <v>211021</v>
      </c>
      <c r="B1622" s="47" t="s">
        <v>3683</v>
      </c>
      <c r="C1622" t="s">
        <v>4187</v>
      </c>
    </row>
    <row r="1623" spans="1:3">
      <c r="A1623" s="1">
        <v>211022</v>
      </c>
      <c r="B1623" s="47" t="s">
        <v>3684</v>
      </c>
      <c r="C1623" t="s">
        <v>4188</v>
      </c>
    </row>
    <row r="1624" spans="1:3">
      <c r="A1624" s="1">
        <v>211023</v>
      </c>
      <c r="B1624" s="47" t="s">
        <v>3685</v>
      </c>
      <c r="C1624" t="s">
        <v>4189</v>
      </c>
    </row>
    <row r="1625" spans="1:3">
      <c r="A1625" s="1">
        <v>211024</v>
      </c>
      <c r="B1625" s="47" t="s">
        <v>3686</v>
      </c>
      <c r="C1625" t="s">
        <v>4190</v>
      </c>
    </row>
    <row r="1626" spans="1:3">
      <c r="A1626" s="1">
        <v>211026</v>
      </c>
      <c r="B1626" s="47" t="s">
        <v>3687</v>
      </c>
      <c r="C1626" t="s">
        <v>4191</v>
      </c>
    </row>
    <row r="1627" spans="1:3">
      <c r="A1627" s="1">
        <v>211027</v>
      </c>
      <c r="B1627" s="47" t="s">
        <v>3688</v>
      </c>
      <c r="C1627" t="s">
        <v>4192</v>
      </c>
    </row>
    <row r="1628" spans="1:3">
      <c r="A1628" s="1">
        <v>211028</v>
      </c>
      <c r="B1628" s="47" t="s">
        <v>3689</v>
      </c>
      <c r="C1628" t="s">
        <v>4193</v>
      </c>
    </row>
    <row r="1629" spans="1:3">
      <c r="A1629" s="1">
        <v>211029</v>
      </c>
      <c r="B1629" s="47" t="s">
        <v>3690</v>
      </c>
      <c r="C1629" t="s">
        <v>4194</v>
      </c>
    </row>
    <row r="1630" spans="1:3">
      <c r="A1630" s="1">
        <v>211030</v>
      </c>
      <c r="B1630" s="47" t="s">
        <v>3691</v>
      </c>
      <c r="C1630" t="s">
        <v>4195</v>
      </c>
    </row>
    <row r="1631" spans="1:3">
      <c r="A1631" s="1">
        <v>211031</v>
      </c>
      <c r="B1631" s="47" t="s">
        <v>3692</v>
      </c>
      <c r="C1631" t="s">
        <v>4196</v>
      </c>
    </row>
    <row r="1632" spans="1:3">
      <c r="A1632" s="1">
        <v>211032</v>
      </c>
      <c r="B1632" s="47" t="s">
        <v>3693</v>
      </c>
      <c r="C1632" t="s">
        <v>4197</v>
      </c>
    </row>
    <row r="1633" spans="1:3">
      <c r="A1633" s="1">
        <v>211030</v>
      </c>
      <c r="B1633" s="47" t="s">
        <v>3514</v>
      </c>
      <c r="C1633" t="s">
        <v>4018</v>
      </c>
    </row>
    <row r="1634" spans="1:3">
      <c r="A1634" s="1">
        <v>211031</v>
      </c>
      <c r="B1634" s="47" t="s">
        <v>3515</v>
      </c>
      <c r="C1634" t="s">
        <v>4019</v>
      </c>
    </row>
    <row r="1635" spans="1:3">
      <c r="A1635" s="1">
        <v>211032</v>
      </c>
      <c r="B1635" s="47" t="s">
        <v>3516</v>
      </c>
      <c r="C1635" t="s">
        <v>4020</v>
      </c>
    </row>
    <row r="1636" spans="1:3">
      <c r="A1636" s="1">
        <v>211030</v>
      </c>
      <c r="B1636" s="47" t="s">
        <v>3598</v>
      </c>
      <c r="C1636" t="s">
        <v>4102</v>
      </c>
    </row>
    <row r="1637" spans="1:3">
      <c r="A1637" s="1">
        <v>211031</v>
      </c>
      <c r="B1637" s="47" t="s">
        <v>3599</v>
      </c>
      <c r="C1637" t="s">
        <v>4103</v>
      </c>
    </row>
    <row r="1638" spans="1:3">
      <c r="A1638" s="1">
        <v>211032</v>
      </c>
      <c r="B1638" s="47" t="s">
        <v>3600</v>
      </c>
      <c r="C1638" t="s">
        <v>4104</v>
      </c>
    </row>
    <row r="1639" spans="1:3">
      <c r="A1639" s="1">
        <v>211033</v>
      </c>
      <c r="B1639" s="47" t="s">
        <v>3694</v>
      </c>
      <c r="C1639" t="s">
        <v>4198</v>
      </c>
    </row>
    <row r="1640" spans="1:3">
      <c r="A1640" s="1">
        <v>211034</v>
      </c>
      <c r="B1640" s="47" t="s">
        <v>3695</v>
      </c>
      <c r="C1640" t="s">
        <v>4199</v>
      </c>
    </row>
    <row r="1641" spans="1:3">
      <c r="A1641" s="1">
        <v>211035</v>
      </c>
      <c r="B1641" s="47" t="s">
        <v>3696</v>
      </c>
      <c r="C1641" t="s">
        <v>4200</v>
      </c>
    </row>
    <row r="1642" spans="1:3">
      <c r="A1642" s="1">
        <v>211036</v>
      </c>
      <c r="B1642" s="47" t="s">
        <v>3697</v>
      </c>
      <c r="C1642" t="s">
        <v>4201</v>
      </c>
    </row>
    <row r="1643" spans="1:3">
      <c r="A1643" s="1">
        <v>211037</v>
      </c>
      <c r="B1643" s="47" t="s">
        <v>3698</v>
      </c>
      <c r="C1643" t="s">
        <v>4202</v>
      </c>
    </row>
    <row r="1644" spans="1:3">
      <c r="A1644" s="1">
        <v>211039</v>
      </c>
      <c r="B1644" s="47" t="s">
        <v>3699</v>
      </c>
      <c r="C1644" t="s">
        <v>4203</v>
      </c>
    </row>
    <row r="1645" spans="1:3">
      <c r="A1645" s="1">
        <v>211040</v>
      </c>
      <c r="B1645" s="47" t="s">
        <v>3700</v>
      </c>
      <c r="C1645" t="s">
        <v>4204</v>
      </c>
    </row>
    <row r="1646" spans="1:3">
      <c r="A1646" s="1">
        <v>211041</v>
      </c>
      <c r="B1646" s="47" t="s">
        <v>3701</v>
      </c>
      <c r="C1646" t="s">
        <v>4205</v>
      </c>
    </row>
    <row r="1647" spans="1:3">
      <c r="A1647" s="1">
        <v>211042</v>
      </c>
      <c r="B1647" s="47" t="s">
        <v>3702</v>
      </c>
      <c r="C1647" t="s">
        <v>4206</v>
      </c>
    </row>
    <row r="1648" spans="1:3">
      <c r="A1648" s="1">
        <v>211043</v>
      </c>
      <c r="B1648" s="47" t="s">
        <v>3703</v>
      </c>
      <c r="C1648" t="s">
        <v>4207</v>
      </c>
    </row>
    <row r="1649" spans="1:3">
      <c r="A1649" s="1">
        <v>999999</v>
      </c>
      <c r="B1649" s="47" t="s">
        <v>3869</v>
      </c>
      <c r="C1649" t="s">
        <v>4373</v>
      </c>
    </row>
    <row r="1650" spans="1:3">
      <c r="A1650" s="1">
        <v>211045</v>
      </c>
      <c r="B1650" s="47" t="s">
        <v>3704</v>
      </c>
      <c r="C1650" t="s">
        <v>4208</v>
      </c>
    </row>
    <row r="1651" spans="1:3">
      <c r="A1651" s="1">
        <v>211043</v>
      </c>
      <c r="B1651" s="47" t="s">
        <v>3517</v>
      </c>
      <c r="C1651" t="s">
        <v>4021</v>
      </c>
    </row>
    <row r="1652" spans="1:3">
      <c r="A1652" s="1">
        <v>999999</v>
      </c>
      <c r="B1652" s="47" t="s">
        <v>3557</v>
      </c>
      <c r="C1652" t="s">
        <v>4061</v>
      </c>
    </row>
    <row r="1653" spans="1:3">
      <c r="A1653" s="1">
        <v>211045</v>
      </c>
      <c r="B1653" s="47" t="s">
        <v>3518</v>
      </c>
      <c r="C1653" t="s">
        <v>4022</v>
      </c>
    </row>
    <row r="1654" spans="1:3">
      <c r="A1654" s="1">
        <v>211043</v>
      </c>
      <c r="B1654" s="47" t="s">
        <v>3601</v>
      </c>
      <c r="C1654" t="s">
        <v>4105</v>
      </c>
    </row>
    <row r="1655" spans="1:3">
      <c r="A1655" s="1">
        <v>999999</v>
      </c>
      <c r="B1655" s="47" t="s">
        <v>3641</v>
      </c>
      <c r="C1655" t="s">
        <v>4145</v>
      </c>
    </row>
    <row r="1656" spans="1:3">
      <c r="A1656" s="1">
        <v>211045</v>
      </c>
      <c r="B1656" s="47" t="s">
        <v>3602</v>
      </c>
      <c r="C1656" t="s">
        <v>4106</v>
      </c>
    </row>
    <row r="1657" spans="1:3">
      <c r="A1657" s="1">
        <v>211046</v>
      </c>
      <c r="B1657" s="47" t="s">
        <v>3705</v>
      </c>
      <c r="C1657" t="s">
        <v>4209</v>
      </c>
    </row>
    <row r="1658" spans="1:3">
      <c r="A1658" s="1">
        <v>211047</v>
      </c>
      <c r="B1658" s="47" t="s">
        <v>3706</v>
      </c>
      <c r="C1658" t="s">
        <v>4210</v>
      </c>
    </row>
    <row r="1659" spans="1:3">
      <c r="A1659" s="1">
        <v>211048</v>
      </c>
      <c r="B1659" s="47" t="s">
        <v>3707</v>
      </c>
      <c r="C1659" t="s">
        <v>4211</v>
      </c>
    </row>
    <row r="1660" spans="1:3">
      <c r="A1660" s="1">
        <v>211049</v>
      </c>
      <c r="B1660" s="47" t="s">
        <v>3708</v>
      </c>
      <c r="C1660" t="s">
        <v>4212</v>
      </c>
    </row>
    <row r="1661" spans="1:3">
      <c r="A1661" s="1">
        <v>211050</v>
      </c>
      <c r="B1661" s="47" t="s">
        <v>3709</v>
      </c>
      <c r="C1661" t="s">
        <v>4213</v>
      </c>
    </row>
    <row r="1662" spans="1:3">
      <c r="A1662" s="1">
        <v>211052</v>
      </c>
      <c r="B1662" s="47" t="s">
        <v>3710</v>
      </c>
      <c r="C1662" t="s">
        <v>4214</v>
      </c>
    </row>
    <row r="1663" spans="1:3">
      <c r="A1663" s="1">
        <v>211053</v>
      </c>
      <c r="B1663" s="47" t="s">
        <v>3711</v>
      </c>
      <c r="C1663" t="s">
        <v>4215</v>
      </c>
    </row>
    <row r="1664" spans="1:3">
      <c r="A1664" s="1">
        <v>211054</v>
      </c>
      <c r="B1664" s="47" t="s">
        <v>3712</v>
      </c>
      <c r="C1664" t="s">
        <v>4216</v>
      </c>
    </row>
    <row r="1665" spans="1:3">
      <c r="A1665" s="1">
        <v>211055</v>
      </c>
      <c r="B1665" s="47" t="s">
        <v>3713</v>
      </c>
      <c r="C1665" t="s">
        <v>4217</v>
      </c>
    </row>
    <row r="1666" spans="1:3">
      <c r="A1666" s="1">
        <v>211056</v>
      </c>
      <c r="B1666" s="47" t="s">
        <v>3714</v>
      </c>
      <c r="C1666" t="s">
        <v>4218</v>
      </c>
    </row>
    <row r="1667" spans="1:3">
      <c r="A1667" s="1">
        <v>999999</v>
      </c>
      <c r="B1667" s="47" t="s">
        <v>3870</v>
      </c>
      <c r="C1667" t="s">
        <v>4374</v>
      </c>
    </row>
    <row r="1668" spans="1:3">
      <c r="A1668" s="1">
        <v>211058</v>
      </c>
      <c r="B1668" s="47" t="s">
        <v>3715</v>
      </c>
      <c r="C1668" t="s">
        <v>4219</v>
      </c>
    </row>
    <row r="1669" spans="1:3">
      <c r="A1669" s="1">
        <v>211056</v>
      </c>
      <c r="B1669" s="47" t="s">
        <v>3519</v>
      </c>
      <c r="C1669" t="s">
        <v>4023</v>
      </c>
    </row>
    <row r="1670" spans="1:3">
      <c r="A1670" s="1">
        <v>999999</v>
      </c>
      <c r="B1670" s="47" t="s">
        <v>3558</v>
      </c>
      <c r="C1670" t="s">
        <v>4062</v>
      </c>
    </row>
    <row r="1671" spans="1:3">
      <c r="A1671" s="1">
        <v>211058</v>
      </c>
      <c r="B1671" s="47" t="s">
        <v>3520</v>
      </c>
      <c r="C1671" t="s">
        <v>4024</v>
      </c>
    </row>
    <row r="1672" spans="1:3">
      <c r="A1672" s="1">
        <v>211056</v>
      </c>
      <c r="B1672" s="47" t="s">
        <v>3603</v>
      </c>
      <c r="C1672" t="s">
        <v>4107</v>
      </c>
    </row>
    <row r="1673" spans="1:3">
      <c r="A1673" s="1">
        <v>999999</v>
      </c>
      <c r="B1673" s="47" t="s">
        <v>3642</v>
      </c>
      <c r="C1673" t="s">
        <v>4146</v>
      </c>
    </row>
    <row r="1674" spans="1:3">
      <c r="A1674" s="1">
        <v>211058</v>
      </c>
      <c r="B1674" s="47" t="s">
        <v>3604</v>
      </c>
      <c r="C1674" t="s">
        <v>4108</v>
      </c>
    </row>
    <row r="1675" spans="1:3">
      <c r="A1675" s="1">
        <v>211059</v>
      </c>
      <c r="B1675" s="47" t="s">
        <v>3716</v>
      </c>
      <c r="C1675" t="s">
        <v>4220</v>
      </c>
    </row>
    <row r="1676" spans="1:3">
      <c r="A1676" s="1">
        <v>211060</v>
      </c>
      <c r="B1676" s="47" t="s">
        <v>3717</v>
      </c>
      <c r="C1676" t="s">
        <v>4221</v>
      </c>
    </row>
    <row r="1677" spans="1:3">
      <c r="A1677" s="1">
        <v>211061</v>
      </c>
      <c r="B1677" s="47" t="s">
        <v>3718</v>
      </c>
      <c r="C1677" t="s">
        <v>4222</v>
      </c>
    </row>
    <row r="1678" spans="1:3">
      <c r="A1678" s="1">
        <v>211062</v>
      </c>
      <c r="B1678" s="47" t="s">
        <v>3719</v>
      </c>
      <c r="C1678" t="s">
        <v>4223</v>
      </c>
    </row>
    <row r="1679" spans="1:3">
      <c r="A1679" s="1">
        <v>211063</v>
      </c>
      <c r="B1679" s="47" t="s">
        <v>3720</v>
      </c>
      <c r="C1679" t="s">
        <v>4224</v>
      </c>
    </row>
    <row r="1680" spans="1:3">
      <c r="A1680" s="1">
        <v>211065</v>
      </c>
      <c r="B1680" s="47" t="s">
        <v>3721</v>
      </c>
      <c r="C1680" t="s">
        <v>4225</v>
      </c>
    </row>
    <row r="1681" spans="1:3">
      <c r="A1681" s="1">
        <v>211066</v>
      </c>
      <c r="B1681" s="47" t="s">
        <v>3722</v>
      </c>
      <c r="C1681" t="s">
        <v>4226</v>
      </c>
    </row>
    <row r="1682" spans="1:3">
      <c r="A1682" s="1">
        <v>211067</v>
      </c>
      <c r="B1682" s="47" t="s">
        <v>3723</v>
      </c>
      <c r="C1682" t="s">
        <v>4227</v>
      </c>
    </row>
    <row r="1683" spans="1:3">
      <c r="A1683" s="1">
        <v>211068</v>
      </c>
      <c r="B1683" s="47" t="s">
        <v>3724</v>
      </c>
      <c r="C1683" t="s">
        <v>4228</v>
      </c>
    </row>
    <row r="1684" spans="1:3">
      <c r="A1684" s="1">
        <v>211069</v>
      </c>
      <c r="B1684" s="47" t="s">
        <v>3725</v>
      </c>
      <c r="C1684" t="s">
        <v>4229</v>
      </c>
    </row>
    <row r="1685" spans="1:3">
      <c r="A1685" s="1">
        <v>999999</v>
      </c>
      <c r="B1685" s="47" t="s">
        <v>3871</v>
      </c>
      <c r="C1685" t="s">
        <v>4375</v>
      </c>
    </row>
    <row r="1686" spans="1:3">
      <c r="A1686" s="1">
        <v>211071</v>
      </c>
      <c r="B1686" s="47" t="s">
        <v>3726</v>
      </c>
      <c r="C1686" t="s">
        <v>4230</v>
      </c>
    </row>
    <row r="1687" spans="1:3">
      <c r="A1687" s="1">
        <v>211069</v>
      </c>
      <c r="B1687" s="47" t="s">
        <v>3521</v>
      </c>
      <c r="C1687" t="s">
        <v>4025</v>
      </c>
    </row>
    <row r="1688" spans="1:3">
      <c r="A1688" s="1">
        <v>999999</v>
      </c>
      <c r="B1688" s="47" t="s">
        <v>3559</v>
      </c>
      <c r="C1688" t="s">
        <v>4063</v>
      </c>
    </row>
    <row r="1689" spans="1:3">
      <c r="A1689" s="1">
        <v>211071</v>
      </c>
      <c r="B1689" s="47" t="s">
        <v>3522</v>
      </c>
      <c r="C1689" t="s">
        <v>4026</v>
      </c>
    </row>
    <row r="1690" spans="1:3">
      <c r="A1690" s="1">
        <v>211069</v>
      </c>
      <c r="B1690" s="47" t="s">
        <v>3605</v>
      </c>
      <c r="C1690" t="s">
        <v>4109</v>
      </c>
    </row>
    <row r="1691" spans="1:3">
      <c r="A1691" s="1">
        <v>999999</v>
      </c>
      <c r="B1691" s="47" t="s">
        <v>3643</v>
      </c>
      <c r="C1691" t="s">
        <v>4147</v>
      </c>
    </row>
    <row r="1692" spans="1:3">
      <c r="A1692" s="1">
        <v>211071</v>
      </c>
      <c r="B1692" s="47" t="s">
        <v>3606</v>
      </c>
      <c r="C1692" t="s">
        <v>4110</v>
      </c>
    </row>
    <row r="1693" spans="1:3">
      <c r="A1693" s="1">
        <v>211072</v>
      </c>
      <c r="B1693" s="47" t="s">
        <v>3727</v>
      </c>
      <c r="C1693" t="s">
        <v>4231</v>
      </c>
    </row>
    <row r="1694" spans="1:3">
      <c r="A1694" s="1">
        <v>211073</v>
      </c>
      <c r="B1694" s="47" t="s">
        <v>3728</v>
      </c>
      <c r="C1694" t="s">
        <v>4232</v>
      </c>
    </row>
    <row r="1695" spans="1:3">
      <c r="A1695" s="1">
        <v>211074</v>
      </c>
      <c r="B1695" s="47" t="s">
        <v>3729</v>
      </c>
      <c r="C1695" t="s">
        <v>4233</v>
      </c>
    </row>
    <row r="1696" spans="1:3">
      <c r="A1696" s="1">
        <v>211075</v>
      </c>
      <c r="B1696" s="47" t="s">
        <v>3730</v>
      </c>
      <c r="C1696" t="s">
        <v>4234</v>
      </c>
    </row>
    <row r="1697" spans="1:3">
      <c r="A1697" s="1">
        <v>211076</v>
      </c>
      <c r="B1697" s="47" t="s">
        <v>3731</v>
      </c>
      <c r="C1697" t="s">
        <v>4235</v>
      </c>
    </row>
    <row r="1698" spans="1:3">
      <c r="A1698" s="1">
        <v>211078</v>
      </c>
      <c r="B1698" s="47" t="s">
        <v>3732</v>
      </c>
      <c r="C1698" t="s">
        <v>4236</v>
      </c>
    </row>
    <row r="1699" spans="1:3">
      <c r="A1699" s="1">
        <v>211079</v>
      </c>
      <c r="B1699" s="47" t="s">
        <v>3733</v>
      </c>
      <c r="C1699" t="s">
        <v>4237</v>
      </c>
    </row>
    <row r="1700" spans="1:3">
      <c r="A1700" s="1">
        <v>211080</v>
      </c>
      <c r="B1700" s="47" t="s">
        <v>3734</v>
      </c>
      <c r="C1700" t="s">
        <v>4238</v>
      </c>
    </row>
    <row r="1701" spans="1:3">
      <c r="A1701" s="1">
        <v>211081</v>
      </c>
      <c r="B1701" s="47" t="s">
        <v>3735</v>
      </c>
      <c r="C1701" t="s">
        <v>4239</v>
      </c>
    </row>
    <row r="1702" spans="1:3">
      <c r="A1702" s="1">
        <v>211082</v>
      </c>
      <c r="B1702" s="47" t="s">
        <v>3736</v>
      </c>
      <c r="C1702" t="s">
        <v>4240</v>
      </c>
    </row>
    <row r="1703" spans="1:3">
      <c r="A1703" s="1">
        <v>999999</v>
      </c>
      <c r="B1703" s="47" t="s">
        <v>3872</v>
      </c>
      <c r="C1703" t="s">
        <v>4376</v>
      </c>
    </row>
    <row r="1704" spans="1:3">
      <c r="A1704" s="1">
        <v>211084</v>
      </c>
      <c r="B1704" s="47" t="s">
        <v>3737</v>
      </c>
      <c r="C1704" t="s">
        <v>4241</v>
      </c>
    </row>
    <row r="1705" spans="1:3">
      <c r="A1705" s="1">
        <v>211082</v>
      </c>
      <c r="B1705" s="47" t="s">
        <v>3523</v>
      </c>
      <c r="C1705" t="s">
        <v>4027</v>
      </c>
    </row>
    <row r="1706" spans="1:3">
      <c r="A1706" s="1">
        <v>999999</v>
      </c>
      <c r="B1706" s="47" t="s">
        <v>3560</v>
      </c>
      <c r="C1706" t="s">
        <v>4064</v>
      </c>
    </row>
    <row r="1707" spans="1:3">
      <c r="A1707" s="1">
        <v>211084</v>
      </c>
      <c r="B1707" s="47" t="s">
        <v>3524</v>
      </c>
      <c r="C1707" t="s">
        <v>4028</v>
      </c>
    </row>
    <row r="1708" spans="1:3">
      <c r="A1708" s="1">
        <v>211082</v>
      </c>
      <c r="B1708" s="47" t="s">
        <v>3607</v>
      </c>
      <c r="C1708" t="s">
        <v>4111</v>
      </c>
    </row>
    <row r="1709" spans="1:3">
      <c r="A1709" s="1">
        <v>999999</v>
      </c>
      <c r="B1709" s="47" t="s">
        <v>3644</v>
      </c>
      <c r="C1709" t="s">
        <v>4148</v>
      </c>
    </row>
    <row r="1710" spans="1:3">
      <c r="A1710" s="1">
        <v>211084</v>
      </c>
      <c r="B1710" s="47" t="s">
        <v>3608</v>
      </c>
      <c r="C1710" t="s">
        <v>4112</v>
      </c>
    </row>
    <row r="1711" spans="1:3">
      <c r="A1711" s="1">
        <v>211085</v>
      </c>
      <c r="B1711" s="47" t="s">
        <v>3738</v>
      </c>
      <c r="C1711" t="s">
        <v>4242</v>
      </c>
    </row>
    <row r="1712" spans="1:3">
      <c r="A1712" s="1">
        <v>211086</v>
      </c>
      <c r="B1712" s="47" t="s">
        <v>3739</v>
      </c>
      <c r="C1712" t="s">
        <v>4243</v>
      </c>
    </row>
    <row r="1713" spans="1:3">
      <c r="A1713" s="1">
        <v>211087</v>
      </c>
      <c r="B1713" s="47" t="s">
        <v>3740</v>
      </c>
      <c r="C1713" t="s">
        <v>4244</v>
      </c>
    </row>
    <row r="1714" spans="1:3">
      <c r="A1714" s="1">
        <v>211088</v>
      </c>
      <c r="B1714" s="47" t="s">
        <v>3741</v>
      </c>
      <c r="C1714" t="s">
        <v>4245</v>
      </c>
    </row>
    <row r="1715" spans="1:3">
      <c r="A1715" s="1">
        <v>211089</v>
      </c>
      <c r="B1715" s="47" t="s">
        <v>3742</v>
      </c>
      <c r="C1715" t="s">
        <v>4246</v>
      </c>
    </row>
    <row r="1716" spans="1:3">
      <c r="A1716" s="1">
        <v>211091</v>
      </c>
      <c r="B1716" s="47" t="s">
        <v>3743</v>
      </c>
      <c r="C1716" t="s">
        <v>4247</v>
      </c>
    </row>
    <row r="1717" spans="1:3">
      <c r="A1717" s="1">
        <v>211092</v>
      </c>
      <c r="B1717" s="47" t="s">
        <v>3744</v>
      </c>
      <c r="C1717" t="s">
        <v>4248</v>
      </c>
    </row>
    <row r="1718" spans="1:3">
      <c r="A1718" s="1">
        <v>211093</v>
      </c>
      <c r="B1718" s="47" t="s">
        <v>3745</v>
      </c>
      <c r="C1718" t="s">
        <v>4249</v>
      </c>
    </row>
    <row r="1719" spans="1:3">
      <c r="A1719" s="1">
        <v>211094</v>
      </c>
      <c r="B1719" s="47" t="s">
        <v>3746</v>
      </c>
      <c r="C1719" t="s">
        <v>4250</v>
      </c>
    </row>
    <row r="1720" spans="1:3">
      <c r="A1720" s="1">
        <v>211095</v>
      </c>
      <c r="B1720" s="47" t="s">
        <v>3747</v>
      </c>
      <c r="C1720" t="s">
        <v>4251</v>
      </c>
    </row>
    <row r="1721" spans="1:3">
      <c r="A1721" s="1">
        <v>999999</v>
      </c>
      <c r="B1721" s="47" t="s">
        <v>3873</v>
      </c>
      <c r="C1721" t="s">
        <v>4377</v>
      </c>
    </row>
    <row r="1722" spans="1:3">
      <c r="A1722" s="1">
        <v>211097</v>
      </c>
      <c r="B1722" s="47" t="s">
        <v>3748</v>
      </c>
      <c r="C1722" t="s">
        <v>4252</v>
      </c>
    </row>
    <row r="1723" spans="1:3">
      <c r="A1723" s="1">
        <v>211095</v>
      </c>
      <c r="B1723" s="47" t="s">
        <v>3525</v>
      </c>
      <c r="C1723" t="s">
        <v>4029</v>
      </c>
    </row>
    <row r="1724" spans="1:3">
      <c r="A1724" s="1">
        <v>999999</v>
      </c>
      <c r="B1724" s="47" t="s">
        <v>3561</v>
      </c>
      <c r="C1724" t="s">
        <v>4065</v>
      </c>
    </row>
    <row r="1725" spans="1:3">
      <c r="A1725" s="1">
        <v>211097</v>
      </c>
      <c r="B1725" s="47" t="s">
        <v>3526</v>
      </c>
      <c r="C1725" t="s">
        <v>4030</v>
      </c>
    </row>
    <row r="1726" spans="1:3">
      <c r="A1726" s="1">
        <v>211095</v>
      </c>
      <c r="B1726" s="47" t="s">
        <v>3609</v>
      </c>
      <c r="C1726" t="s">
        <v>4113</v>
      </c>
    </row>
    <row r="1727" spans="1:3">
      <c r="A1727" s="1">
        <v>999999</v>
      </c>
      <c r="B1727" s="47" t="s">
        <v>3645</v>
      </c>
      <c r="C1727" t="s">
        <v>4149</v>
      </c>
    </row>
    <row r="1728" spans="1:3">
      <c r="A1728" s="1">
        <v>211097</v>
      </c>
      <c r="B1728" s="47" t="s">
        <v>3610</v>
      </c>
      <c r="C1728" t="s">
        <v>4114</v>
      </c>
    </row>
    <row r="1729" spans="1:3">
      <c r="A1729" s="1">
        <v>211098</v>
      </c>
      <c r="B1729" s="47" t="s">
        <v>3749</v>
      </c>
      <c r="C1729" t="s">
        <v>4253</v>
      </c>
    </row>
    <row r="1730" spans="1:3">
      <c r="A1730" s="1">
        <v>211099</v>
      </c>
      <c r="B1730" s="47" t="s">
        <v>3750</v>
      </c>
      <c r="C1730" t="s">
        <v>4254</v>
      </c>
    </row>
    <row r="1731" spans="1:3">
      <c r="A1731" s="1">
        <v>211100</v>
      </c>
      <c r="B1731" s="47" t="s">
        <v>3751</v>
      </c>
      <c r="C1731" t="s">
        <v>4255</v>
      </c>
    </row>
    <row r="1732" spans="1:3">
      <c r="A1732" s="1">
        <v>211101</v>
      </c>
      <c r="B1732" s="47" t="s">
        <v>3752</v>
      </c>
      <c r="C1732" t="s">
        <v>4256</v>
      </c>
    </row>
    <row r="1733" spans="1:3">
      <c r="A1733" s="1">
        <v>211102</v>
      </c>
      <c r="B1733" s="47" t="s">
        <v>3753</v>
      </c>
      <c r="C1733" t="s">
        <v>4257</v>
      </c>
    </row>
    <row r="1734" spans="1:3">
      <c r="A1734" s="1">
        <v>211104</v>
      </c>
      <c r="B1734" s="47" t="s">
        <v>3754</v>
      </c>
      <c r="C1734" t="s">
        <v>4258</v>
      </c>
    </row>
    <row r="1735" spans="1:3">
      <c r="A1735" s="1">
        <v>211105</v>
      </c>
      <c r="B1735" s="47" t="s">
        <v>3755</v>
      </c>
      <c r="C1735" t="s">
        <v>4259</v>
      </c>
    </row>
    <row r="1736" spans="1:3">
      <c r="A1736" s="1">
        <v>211106</v>
      </c>
      <c r="B1736" s="47" t="s">
        <v>3756</v>
      </c>
      <c r="C1736" t="s">
        <v>4260</v>
      </c>
    </row>
    <row r="1737" spans="1:3">
      <c r="A1737" s="1">
        <v>211107</v>
      </c>
      <c r="B1737" s="47" t="s">
        <v>3757</v>
      </c>
      <c r="C1737" t="s">
        <v>4261</v>
      </c>
    </row>
    <row r="1738" spans="1:3">
      <c r="A1738" s="1">
        <v>211108</v>
      </c>
      <c r="B1738" s="47" t="s">
        <v>3758</v>
      </c>
      <c r="C1738" t="s">
        <v>4262</v>
      </c>
    </row>
    <row r="1739" spans="1:3">
      <c r="A1739" s="1">
        <v>999999</v>
      </c>
      <c r="B1739" s="47" t="s">
        <v>3874</v>
      </c>
      <c r="C1739" t="s">
        <v>4378</v>
      </c>
    </row>
    <row r="1740" spans="1:3">
      <c r="A1740" s="1">
        <v>211110</v>
      </c>
      <c r="B1740" s="47" t="s">
        <v>3759</v>
      </c>
      <c r="C1740" t="s">
        <v>4263</v>
      </c>
    </row>
    <row r="1741" spans="1:3">
      <c r="A1741" s="1">
        <v>211108</v>
      </c>
      <c r="B1741" s="47" t="s">
        <v>3527</v>
      </c>
      <c r="C1741" t="s">
        <v>4031</v>
      </c>
    </row>
    <row r="1742" spans="1:3">
      <c r="A1742" s="1">
        <v>999999</v>
      </c>
      <c r="B1742" s="47" t="s">
        <v>3562</v>
      </c>
      <c r="C1742" t="s">
        <v>4066</v>
      </c>
    </row>
    <row r="1743" spans="1:3">
      <c r="A1743" s="1">
        <v>211110</v>
      </c>
      <c r="B1743" s="47" t="s">
        <v>3528</v>
      </c>
      <c r="C1743" t="s">
        <v>4032</v>
      </c>
    </row>
    <row r="1744" spans="1:3">
      <c r="A1744" s="1">
        <v>211108</v>
      </c>
      <c r="B1744" s="47" t="s">
        <v>3611</v>
      </c>
      <c r="C1744" t="s">
        <v>4115</v>
      </c>
    </row>
    <row r="1745" spans="1:3">
      <c r="A1745" s="1">
        <v>999999</v>
      </c>
      <c r="B1745" s="47" t="s">
        <v>3646</v>
      </c>
      <c r="C1745" t="s">
        <v>4150</v>
      </c>
    </row>
    <row r="1746" spans="1:3">
      <c r="A1746" s="1">
        <v>211110</v>
      </c>
      <c r="B1746" s="47" t="s">
        <v>3612</v>
      </c>
      <c r="C1746" t="s">
        <v>4116</v>
      </c>
    </row>
    <row r="1747" spans="1:3">
      <c r="A1747" s="1">
        <v>211189</v>
      </c>
      <c r="B1747" s="47" t="s">
        <v>3760</v>
      </c>
      <c r="C1747" t="s">
        <v>4264</v>
      </c>
    </row>
    <row r="1748" spans="1:3">
      <c r="A1748" s="1">
        <v>211190</v>
      </c>
      <c r="B1748" s="47" t="s">
        <v>3761</v>
      </c>
      <c r="C1748" t="s">
        <v>4265</v>
      </c>
    </row>
    <row r="1749" spans="1:3">
      <c r="A1749" s="1">
        <v>211191</v>
      </c>
      <c r="B1749" s="47" t="s">
        <v>3762</v>
      </c>
      <c r="C1749" t="s">
        <v>4266</v>
      </c>
    </row>
    <row r="1750" spans="1:3">
      <c r="A1750" s="1">
        <v>211192</v>
      </c>
      <c r="B1750" s="47" t="s">
        <v>3763</v>
      </c>
      <c r="C1750" t="s">
        <v>4267</v>
      </c>
    </row>
    <row r="1751" spans="1:3">
      <c r="A1751" s="1">
        <v>211193</v>
      </c>
      <c r="B1751" s="47" t="s">
        <v>3764</v>
      </c>
      <c r="C1751" t="s">
        <v>4268</v>
      </c>
    </row>
    <row r="1752" spans="1:3">
      <c r="A1752" s="1">
        <v>211195</v>
      </c>
      <c r="B1752" s="47" t="s">
        <v>3765</v>
      </c>
      <c r="C1752" t="s">
        <v>4269</v>
      </c>
    </row>
    <row r="1753" spans="1:3">
      <c r="A1753" s="1">
        <v>211196</v>
      </c>
      <c r="B1753" s="47" t="s">
        <v>3766</v>
      </c>
      <c r="C1753" t="s">
        <v>4270</v>
      </c>
    </row>
    <row r="1754" spans="1:3">
      <c r="A1754" s="1">
        <v>211197</v>
      </c>
      <c r="B1754" s="47" t="s">
        <v>3767</v>
      </c>
      <c r="C1754" t="s">
        <v>4271</v>
      </c>
    </row>
    <row r="1755" spans="1:3">
      <c r="A1755" s="1">
        <v>211198</v>
      </c>
      <c r="B1755" s="47" t="s">
        <v>3768</v>
      </c>
      <c r="C1755" t="s">
        <v>4272</v>
      </c>
    </row>
    <row r="1756" spans="1:3">
      <c r="A1756" s="1">
        <v>211199</v>
      </c>
      <c r="B1756" s="47" t="s">
        <v>3769</v>
      </c>
      <c r="C1756" t="s">
        <v>4273</v>
      </c>
    </row>
    <row r="1757" spans="1:3">
      <c r="A1757" s="1">
        <v>211200</v>
      </c>
      <c r="B1757" s="47" t="s">
        <v>3770</v>
      </c>
      <c r="C1757" t="s">
        <v>4274</v>
      </c>
    </row>
    <row r="1758" spans="1:3">
      <c r="A1758" s="1">
        <v>211201</v>
      </c>
      <c r="B1758" s="47" t="s">
        <v>3771</v>
      </c>
      <c r="C1758" t="s">
        <v>4275</v>
      </c>
    </row>
    <row r="1759" spans="1:3">
      <c r="A1759" s="1">
        <v>211199</v>
      </c>
      <c r="B1759" s="47" t="s">
        <v>3529</v>
      </c>
      <c r="C1759" t="s">
        <v>4033</v>
      </c>
    </row>
    <row r="1760" spans="1:3">
      <c r="A1760" s="1">
        <v>211200</v>
      </c>
      <c r="B1760" s="47" t="s">
        <v>3530</v>
      </c>
      <c r="C1760" t="s">
        <v>4034</v>
      </c>
    </row>
    <row r="1761" spans="1:3">
      <c r="A1761" s="1">
        <v>211201</v>
      </c>
      <c r="B1761" s="47" t="s">
        <v>3531</v>
      </c>
      <c r="C1761" t="s">
        <v>4035</v>
      </c>
    </row>
    <row r="1762" spans="1:3">
      <c r="A1762" s="1">
        <v>211199</v>
      </c>
      <c r="B1762" s="47" t="s">
        <v>3613</v>
      </c>
      <c r="C1762" t="s">
        <v>4117</v>
      </c>
    </row>
    <row r="1763" spans="1:3">
      <c r="A1763" s="1">
        <v>211200</v>
      </c>
      <c r="B1763" s="47" t="s">
        <v>3614</v>
      </c>
      <c r="C1763" t="s">
        <v>4118</v>
      </c>
    </row>
    <row r="1764" spans="1:3">
      <c r="A1764" s="1">
        <v>211201</v>
      </c>
      <c r="B1764" s="47" t="s">
        <v>3615</v>
      </c>
      <c r="C1764" t="s">
        <v>4119</v>
      </c>
    </row>
    <row r="1765" spans="1:3">
      <c r="A1765" s="1">
        <v>211202</v>
      </c>
      <c r="B1765" s="47" t="s">
        <v>3772</v>
      </c>
      <c r="C1765" t="s">
        <v>4276</v>
      </c>
    </row>
    <row r="1766" spans="1:3">
      <c r="A1766" s="1">
        <v>211203</v>
      </c>
      <c r="B1766" s="47" t="s">
        <v>3773</v>
      </c>
      <c r="C1766" t="s">
        <v>4277</v>
      </c>
    </row>
    <row r="1767" spans="1:3">
      <c r="A1767" s="1">
        <v>211204</v>
      </c>
      <c r="B1767" s="47" t="s">
        <v>3774</v>
      </c>
      <c r="C1767" t="s">
        <v>4278</v>
      </c>
    </row>
    <row r="1768" spans="1:3">
      <c r="A1768" s="1">
        <v>211205</v>
      </c>
      <c r="B1768" s="47" t="s">
        <v>3775</v>
      </c>
      <c r="C1768" t="s">
        <v>4279</v>
      </c>
    </row>
    <row r="1769" spans="1:3">
      <c r="A1769" s="1">
        <v>211206</v>
      </c>
      <c r="B1769" s="47" t="s">
        <v>3776</v>
      </c>
      <c r="C1769" t="s">
        <v>4280</v>
      </c>
    </row>
    <row r="1770" spans="1:3">
      <c r="A1770" s="1">
        <v>211208</v>
      </c>
      <c r="B1770" s="47" t="s">
        <v>3777</v>
      </c>
      <c r="C1770" t="s">
        <v>4281</v>
      </c>
    </row>
    <row r="1771" spans="1:3">
      <c r="A1771" s="1">
        <v>211209</v>
      </c>
      <c r="B1771" s="47" t="s">
        <v>3778</v>
      </c>
      <c r="C1771" t="s">
        <v>4282</v>
      </c>
    </row>
    <row r="1772" spans="1:3">
      <c r="A1772" s="1">
        <v>211210</v>
      </c>
      <c r="B1772" s="47" t="s">
        <v>3779</v>
      </c>
      <c r="C1772" t="s">
        <v>4283</v>
      </c>
    </row>
    <row r="1773" spans="1:3">
      <c r="A1773" s="1">
        <v>211211</v>
      </c>
      <c r="B1773" s="47" t="s">
        <v>3780</v>
      </c>
      <c r="C1773" t="s">
        <v>4284</v>
      </c>
    </row>
    <row r="1774" spans="1:3">
      <c r="A1774" s="1">
        <v>211212</v>
      </c>
      <c r="B1774" s="47" t="s">
        <v>3781</v>
      </c>
      <c r="C1774" t="s">
        <v>4285</v>
      </c>
    </row>
    <row r="1775" spans="1:3">
      <c r="A1775" s="1">
        <v>999999</v>
      </c>
      <c r="B1775" s="47" t="s">
        <v>3875</v>
      </c>
      <c r="C1775" t="s">
        <v>4379</v>
      </c>
    </row>
    <row r="1776" spans="1:3">
      <c r="A1776" s="1">
        <v>211214</v>
      </c>
      <c r="B1776" s="47" t="s">
        <v>3782</v>
      </c>
      <c r="C1776" t="s">
        <v>4286</v>
      </c>
    </row>
    <row r="1777" spans="1:3">
      <c r="A1777" s="1">
        <v>211212</v>
      </c>
      <c r="B1777" s="47" t="s">
        <v>3532</v>
      </c>
      <c r="C1777" t="s">
        <v>4036</v>
      </c>
    </row>
    <row r="1778" spans="1:3">
      <c r="A1778" s="1">
        <v>999999</v>
      </c>
      <c r="B1778" s="47" t="s">
        <v>3563</v>
      </c>
      <c r="C1778" t="s">
        <v>4067</v>
      </c>
    </row>
    <row r="1779" spans="1:3">
      <c r="A1779" s="1">
        <v>211214</v>
      </c>
      <c r="B1779" s="47" t="s">
        <v>3533</v>
      </c>
      <c r="C1779" t="s">
        <v>4037</v>
      </c>
    </row>
    <row r="1780" spans="1:3">
      <c r="A1780" s="1">
        <v>211212</v>
      </c>
      <c r="B1780" s="47" t="s">
        <v>3616</v>
      </c>
      <c r="C1780" t="s">
        <v>4120</v>
      </c>
    </row>
    <row r="1781" spans="1:3">
      <c r="A1781" s="1">
        <v>999999</v>
      </c>
      <c r="B1781" s="47" t="s">
        <v>3647</v>
      </c>
      <c r="C1781" t="s">
        <v>4151</v>
      </c>
    </row>
    <row r="1782" spans="1:3">
      <c r="A1782" s="1">
        <v>211214</v>
      </c>
      <c r="B1782" s="47" t="s">
        <v>3617</v>
      </c>
      <c r="C1782" t="s">
        <v>4121</v>
      </c>
    </row>
    <row r="1783" spans="1:3">
      <c r="A1783" s="1">
        <v>211215</v>
      </c>
      <c r="B1783" s="47" t="s">
        <v>3783</v>
      </c>
      <c r="C1783" t="s">
        <v>4287</v>
      </c>
    </row>
    <row r="1784" spans="1:3">
      <c r="A1784" s="1">
        <v>211216</v>
      </c>
      <c r="B1784" s="47" t="s">
        <v>3784</v>
      </c>
      <c r="C1784" t="s">
        <v>4288</v>
      </c>
    </row>
    <row r="1785" spans="1:3">
      <c r="A1785" s="1">
        <v>211217</v>
      </c>
      <c r="B1785" s="47" t="s">
        <v>3785</v>
      </c>
      <c r="C1785" t="s">
        <v>4289</v>
      </c>
    </row>
    <row r="1786" spans="1:3">
      <c r="A1786" s="1">
        <v>211218</v>
      </c>
      <c r="B1786" s="47" t="s">
        <v>3786</v>
      </c>
      <c r="C1786" t="s">
        <v>4290</v>
      </c>
    </row>
    <row r="1787" spans="1:3">
      <c r="A1787" s="1">
        <v>211219</v>
      </c>
      <c r="B1787" s="47" t="s">
        <v>3787</v>
      </c>
      <c r="C1787" t="s">
        <v>4291</v>
      </c>
    </row>
    <row r="1788" spans="1:3">
      <c r="A1788" s="1">
        <v>211221</v>
      </c>
      <c r="B1788" s="47" t="s">
        <v>3788</v>
      </c>
      <c r="C1788" t="s">
        <v>4292</v>
      </c>
    </row>
    <row r="1789" spans="1:3">
      <c r="A1789" s="1">
        <v>211222</v>
      </c>
      <c r="B1789" s="47" t="s">
        <v>3789</v>
      </c>
      <c r="C1789" t="s">
        <v>4293</v>
      </c>
    </row>
    <row r="1790" spans="1:3">
      <c r="A1790" s="1">
        <v>211223</v>
      </c>
      <c r="B1790" s="47" t="s">
        <v>3790</v>
      </c>
      <c r="C1790" t="s">
        <v>4294</v>
      </c>
    </row>
    <row r="1791" spans="1:3">
      <c r="A1791" s="1">
        <v>211224</v>
      </c>
      <c r="B1791" s="47" t="s">
        <v>3791</v>
      </c>
      <c r="C1791" t="s">
        <v>4295</v>
      </c>
    </row>
    <row r="1792" spans="1:3">
      <c r="A1792" s="1">
        <v>211225</v>
      </c>
      <c r="B1792" s="47" t="s">
        <v>3792</v>
      </c>
      <c r="C1792" t="s">
        <v>4296</v>
      </c>
    </row>
    <row r="1793" spans="1:3">
      <c r="A1793" s="1">
        <v>999999</v>
      </c>
      <c r="B1793" s="47" t="s">
        <v>3876</v>
      </c>
      <c r="C1793" t="s">
        <v>4380</v>
      </c>
    </row>
    <row r="1794" spans="1:3">
      <c r="A1794" s="1">
        <v>211227</v>
      </c>
      <c r="B1794" s="47" t="s">
        <v>3793</v>
      </c>
      <c r="C1794" t="s">
        <v>4297</v>
      </c>
    </row>
    <row r="1795" spans="1:3">
      <c r="A1795" s="1">
        <v>211225</v>
      </c>
      <c r="B1795" s="47" t="s">
        <v>3534</v>
      </c>
      <c r="C1795" t="s">
        <v>4038</v>
      </c>
    </row>
    <row r="1796" spans="1:3">
      <c r="A1796" s="1">
        <v>999999</v>
      </c>
      <c r="B1796" s="47" t="s">
        <v>3564</v>
      </c>
      <c r="C1796" t="s">
        <v>4068</v>
      </c>
    </row>
    <row r="1797" spans="1:3">
      <c r="A1797" s="1">
        <v>211227</v>
      </c>
      <c r="B1797" s="47" t="s">
        <v>3535</v>
      </c>
      <c r="C1797" t="s">
        <v>4039</v>
      </c>
    </row>
    <row r="1798" spans="1:3">
      <c r="A1798" s="1">
        <v>211225</v>
      </c>
      <c r="B1798" s="47" t="s">
        <v>3618</v>
      </c>
      <c r="C1798" t="s">
        <v>4122</v>
      </c>
    </row>
    <row r="1799" spans="1:3">
      <c r="A1799" s="1">
        <v>999999</v>
      </c>
      <c r="B1799" s="47" t="s">
        <v>3648</v>
      </c>
      <c r="C1799" t="s">
        <v>4152</v>
      </c>
    </row>
    <row r="1800" spans="1:3">
      <c r="A1800" s="1">
        <v>211227</v>
      </c>
      <c r="B1800" s="47" t="s">
        <v>3619</v>
      </c>
      <c r="C1800" t="s">
        <v>4123</v>
      </c>
    </row>
    <row r="1801" spans="1:3">
      <c r="A1801" s="1">
        <v>211228</v>
      </c>
      <c r="B1801" s="47" t="s">
        <v>3794</v>
      </c>
      <c r="C1801" t="s">
        <v>4298</v>
      </c>
    </row>
    <row r="1802" spans="1:3">
      <c r="A1802" s="1">
        <v>211229</v>
      </c>
      <c r="B1802" s="47" t="s">
        <v>3795</v>
      </c>
      <c r="C1802" t="s">
        <v>4299</v>
      </c>
    </row>
    <row r="1803" spans="1:3">
      <c r="A1803" s="1">
        <v>211230</v>
      </c>
      <c r="B1803" s="47" t="s">
        <v>3796</v>
      </c>
      <c r="C1803" t="s">
        <v>4300</v>
      </c>
    </row>
    <row r="1804" spans="1:3">
      <c r="A1804" s="1">
        <v>211231</v>
      </c>
      <c r="B1804" s="47" t="s">
        <v>3797</v>
      </c>
      <c r="C1804" t="s">
        <v>4301</v>
      </c>
    </row>
    <row r="1805" spans="1:3">
      <c r="A1805" s="1">
        <v>211232</v>
      </c>
      <c r="B1805" s="47" t="s">
        <v>3798</v>
      </c>
      <c r="C1805" t="s">
        <v>4302</v>
      </c>
    </row>
    <row r="1806" spans="1:3">
      <c r="A1806" s="1">
        <v>211234</v>
      </c>
      <c r="B1806" s="47" t="s">
        <v>3799</v>
      </c>
      <c r="C1806" t="s">
        <v>4303</v>
      </c>
    </row>
    <row r="1807" spans="1:3">
      <c r="A1807" s="1">
        <v>211235</v>
      </c>
      <c r="B1807" s="47" t="s">
        <v>3800</v>
      </c>
      <c r="C1807" t="s">
        <v>4304</v>
      </c>
    </row>
    <row r="1808" spans="1:3">
      <c r="A1808" s="1">
        <v>211236</v>
      </c>
      <c r="B1808" s="47" t="s">
        <v>3801</v>
      </c>
      <c r="C1808" t="s">
        <v>4305</v>
      </c>
    </row>
    <row r="1809" spans="1:3">
      <c r="A1809" s="1">
        <v>211237</v>
      </c>
      <c r="B1809" s="47" t="s">
        <v>3802</v>
      </c>
      <c r="C1809" t="s">
        <v>4306</v>
      </c>
    </row>
    <row r="1810" spans="1:3">
      <c r="A1810" s="1">
        <v>211238</v>
      </c>
      <c r="B1810" s="47" t="s">
        <v>3803</v>
      </c>
      <c r="C1810" t="s">
        <v>4307</v>
      </c>
    </row>
    <row r="1811" spans="1:3">
      <c r="A1811" s="1">
        <v>999999</v>
      </c>
      <c r="B1811" s="47" t="s">
        <v>3877</v>
      </c>
      <c r="C1811" t="s">
        <v>4381</v>
      </c>
    </row>
    <row r="1812" spans="1:3">
      <c r="A1812" s="1">
        <v>211240</v>
      </c>
      <c r="B1812" s="47" t="s">
        <v>3804</v>
      </c>
      <c r="C1812" t="s">
        <v>4308</v>
      </c>
    </row>
    <row r="1813" spans="1:3">
      <c r="A1813" s="1">
        <v>211238</v>
      </c>
      <c r="B1813" s="47" t="s">
        <v>3536</v>
      </c>
      <c r="C1813" t="s">
        <v>4040</v>
      </c>
    </row>
    <row r="1814" spans="1:3">
      <c r="A1814" s="1">
        <v>999999</v>
      </c>
      <c r="B1814" s="47" t="s">
        <v>3565</v>
      </c>
      <c r="C1814" t="s">
        <v>4069</v>
      </c>
    </row>
    <row r="1815" spans="1:3">
      <c r="A1815" s="1">
        <v>211240</v>
      </c>
      <c r="B1815" s="47" t="s">
        <v>3537</v>
      </c>
      <c r="C1815" t="s">
        <v>4041</v>
      </c>
    </row>
    <row r="1816" spans="1:3">
      <c r="A1816" s="1">
        <v>211238</v>
      </c>
      <c r="B1816" s="47" t="s">
        <v>3620</v>
      </c>
      <c r="C1816" t="s">
        <v>4124</v>
      </c>
    </row>
    <row r="1817" spans="1:3">
      <c r="A1817" s="1">
        <v>999999</v>
      </c>
      <c r="B1817" s="47" t="s">
        <v>3649</v>
      </c>
      <c r="C1817" t="s">
        <v>4153</v>
      </c>
    </row>
    <row r="1818" spans="1:3">
      <c r="A1818" s="1">
        <v>211240</v>
      </c>
      <c r="B1818" s="47" t="s">
        <v>3621</v>
      </c>
      <c r="C1818" t="s">
        <v>4125</v>
      </c>
    </row>
    <row r="1819" spans="1:3">
      <c r="A1819" s="1">
        <v>211241</v>
      </c>
      <c r="B1819" s="47" t="s">
        <v>3805</v>
      </c>
      <c r="C1819" t="s">
        <v>4309</v>
      </c>
    </row>
    <row r="1820" spans="1:3">
      <c r="A1820" s="1">
        <v>211242</v>
      </c>
      <c r="B1820" s="47" t="s">
        <v>3806</v>
      </c>
      <c r="C1820" t="s">
        <v>4310</v>
      </c>
    </row>
    <row r="1821" spans="1:3">
      <c r="A1821" s="1">
        <v>211243</v>
      </c>
      <c r="B1821" s="47" t="s">
        <v>3807</v>
      </c>
      <c r="C1821" t="s">
        <v>4311</v>
      </c>
    </row>
    <row r="1822" spans="1:3">
      <c r="A1822" s="1">
        <v>211244</v>
      </c>
      <c r="B1822" s="47" t="s">
        <v>3808</v>
      </c>
      <c r="C1822" t="s">
        <v>4312</v>
      </c>
    </row>
    <row r="1823" spans="1:3">
      <c r="A1823" s="1">
        <v>211245</v>
      </c>
      <c r="B1823" s="47" t="s">
        <v>3809</v>
      </c>
      <c r="C1823" t="s">
        <v>4313</v>
      </c>
    </row>
    <row r="1824" spans="1:3">
      <c r="A1824" s="1">
        <v>211247</v>
      </c>
      <c r="B1824" s="47" t="s">
        <v>3810</v>
      </c>
      <c r="C1824" t="s">
        <v>4314</v>
      </c>
    </row>
    <row r="1825" spans="1:3">
      <c r="A1825" s="1">
        <v>211248</v>
      </c>
      <c r="B1825" s="47" t="s">
        <v>3811</v>
      </c>
      <c r="C1825" t="s">
        <v>4315</v>
      </c>
    </row>
    <row r="1826" spans="1:3">
      <c r="A1826" s="1">
        <v>211249</v>
      </c>
      <c r="B1826" s="47" t="s">
        <v>3812</v>
      </c>
      <c r="C1826" t="s">
        <v>4316</v>
      </c>
    </row>
    <row r="1827" spans="1:3">
      <c r="A1827" s="1">
        <v>211250</v>
      </c>
      <c r="B1827" s="47" t="s">
        <v>3813</v>
      </c>
      <c r="C1827" t="s">
        <v>4317</v>
      </c>
    </row>
    <row r="1828" spans="1:3">
      <c r="A1828" s="1">
        <v>211251</v>
      </c>
      <c r="B1828" s="47" t="s">
        <v>3814</v>
      </c>
      <c r="C1828" t="s">
        <v>4318</v>
      </c>
    </row>
    <row r="1829" spans="1:3">
      <c r="A1829" s="1">
        <v>999999</v>
      </c>
      <c r="B1829" s="47" t="s">
        <v>3878</v>
      </c>
      <c r="C1829" t="s">
        <v>4382</v>
      </c>
    </row>
    <row r="1830" spans="1:3">
      <c r="A1830" s="1">
        <v>211253</v>
      </c>
      <c r="B1830" s="47" t="s">
        <v>3815</v>
      </c>
      <c r="C1830" t="s">
        <v>4319</v>
      </c>
    </row>
    <row r="1831" spans="1:3">
      <c r="A1831" s="1">
        <v>211251</v>
      </c>
      <c r="B1831" s="47" t="s">
        <v>3538</v>
      </c>
      <c r="C1831" t="s">
        <v>4042</v>
      </c>
    </row>
    <row r="1832" spans="1:3">
      <c r="A1832" s="1">
        <v>999999</v>
      </c>
      <c r="B1832" s="47" t="s">
        <v>3566</v>
      </c>
      <c r="C1832" t="s">
        <v>4070</v>
      </c>
    </row>
    <row r="1833" spans="1:3">
      <c r="A1833" s="1">
        <v>211253</v>
      </c>
      <c r="B1833" s="47" t="s">
        <v>3539</v>
      </c>
      <c r="C1833" t="s">
        <v>4043</v>
      </c>
    </row>
    <row r="1834" spans="1:3">
      <c r="A1834" s="1">
        <v>211251</v>
      </c>
      <c r="B1834" s="47" t="s">
        <v>3622</v>
      </c>
      <c r="C1834" t="s">
        <v>4126</v>
      </c>
    </row>
    <row r="1835" spans="1:3">
      <c r="A1835" s="1">
        <v>999999</v>
      </c>
      <c r="B1835" s="47" t="s">
        <v>3650</v>
      </c>
      <c r="C1835" t="s">
        <v>4154</v>
      </c>
    </row>
    <row r="1836" spans="1:3">
      <c r="A1836" s="1">
        <v>211253</v>
      </c>
      <c r="B1836" s="47" t="s">
        <v>3623</v>
      </c>
      <c r="C1836" t="s">
        <v>4127</v>
      </c>
    </row>
    <row r="1837" spans="1:3">
      <c r="A1837" s="1">
        <v>211254</v>
      </c>
      <c r="B1837" s="47" t="s">
        <v>3816</v>
      </c>
      <c r="C1837" t="s">
        <v>4320</v>
      </c>
    </row>
    <row r="1838" spans="1:3">
      <c r="A1838" s="1">
        <v>211255</v>
      </c>
      <c r="B1838" s="47" t="s">
        <v>3817</v>
      </c>
      <c r="C1838" t="s">
        <v>4321</v>
      </c>
    </row>
    <row r="1839" spans="1:3">
      <c r="A1839" s="1">
        <v>211256</v>
      </c>
      <c r="B1839" s="47" t="s">
        <v>3818</v>
      </c>
      <c r="C1839" t="s">
        <v>4322</v>
      </c>
    </row>
    <row r="1840" spans="1:3">
      <c r="A1840" s="1">
        <v>211257</v>
      </c>
      <c r="B1840" s="47" t="s">
        <v>3819</v>
      </c>
      <c r="C1840" t="s">
        <v>4323</v>
      </c>
    </row>
    <row r="1841" spans="1:3">
      <c r="A1841" s="1">
        <v>211258</v>
      </c>
      <c r="B1841" s="47" t="s">
        <v>3820</v>
      </c>
      <c r="C1841" t="s">
        <v>4324</v>
      </c>
    </row>
    <row r="1842" spans="1:3">
      <c r="A1842" s="1">
        <v>211260</v>
      </c>
      <c r="B1842" s="47" t="s">
        <v>3821</v>
      </c>
      <c r="C1842" t="s">
        <v>4325</v>
      </c>
    </row>
    <row r="1843" spans="1:3">
      <c r="A1843" s="1">
        <v>211261</v>
      </c>
      <c r="B1843" s="47" t="s">
        <v>3822</v>
      </c>
      <c r="C1843" t="s">
        <v>4326</v>
      </c>
    </row>
    <row r="1844" spans="1:3">
      <c r="A1844" s="1">
        <v>211262</v>
      </c>
      <c r="B1844" s="47" t="s">
        <v>3823</v>
      </c>
      <c r="C1844" t="s">
        <v>4327</v>
      </c>
    </row>
    <row r="1845" spans="1:3">
      <c r="A1845" s="1">
        <v>211263</v>
      </c>
      <c r="B1845" s="47" t="s">
        <v>3824</v>
      </c>
      <c r="C1845" t="s">
        <v>4328</v>
      </c>
    </row>
    <row r="1846" spans="1:3">
      <c r="A1846" s="1">
        <v>211264</v>
      </c>
      <c r="B1846" s="47" t="s">
        <v>3825</v>
      </c>
      <c r="C1846" t="s">
        <v>4329</v>
      </c>
    </row>
    <row r="1847" spans="1:3">
      <c r="A1847" s="1">
        <v>999999</v>
      </c>
      <c r="B1847" s="47" t="s">
        <v>3879</v>
      </c>
      <c r="C1847" t="s">
        <v>4383</v>
      </c>
    </row>
    <row r="1848" spans="1:3">
      <c r="A1848" s="1">
        <v>211266</v>
      </c>
      <c r="B1848" s="47" t="s">
        <v>3826</v>
      </c>
      <c r="C1848" t="s">
        <v>4330</v>
      </c>
    </row>
    <row r="1849" spans="1:3">
      <c r="A1849" s="1">
        <v>211264</v>
      </c>
      <c r="B1849" s="47" t="s">
        <v>3540</v>
      </c>
      <c r="C1849" t="s">
        <v>4044</v>
      </c>
    </row>
    <row r="1850" spans="1:3">
      <c r="A1850" s="1">
        <v>999999</v>
      </c>
      <c r="B1850" s="47" t="s">
        <v>3567</v>
      </c>
      <c r="C1850" t="s">
        <v>4071</v>
      </c>
    </row>
    <row r="1851" spans="1:3">
      <c r="A1851" s="1">
        <v>211266</v>
      </c>
      <c r="B1851" s="47" t="s">
        <v>3541</v>
      </c>
      <c r="C1851" t="s">
        <v>4045</v>
      </c>
    </row>
    <row r="1852" spans="1:3">
      <c r="A1852" s="1">
        <v>211264</v>
      </c>
      <c r="B1852" s="47" t="s">
        <v>3624</v>
      </c>
      <c r="C1852" t="s">
        <v>4128</v>
      </c>
    </row>
    <row r="1853" spans="1:3">
      <c r="A1853" s="1">
        <v>999999</v>
      </c>
      <c r="B1853" s="47" t="s">
        <v>3651</v>
      </c>
      <c r="C1853" t="s">
        <v>4155</v>
      </c>
    </row>
    <row r="1854" spans="1:3">
      <c r="A1854" s="1">
        <v>211266</v>
      </c>
      <c r="B1854" s="47" t="s">
        <v>3625</v>
      </c>
      <c r="C1854" t="s">
        <v>4129</v>
      </c>
    </row>
    <row r="1855" spans="1:3">
      <c r="A1855" s="1">
        <v>211267</v>
      </c>
      <c r="B1855" s="47" t="s">
        <v>3827</v>
      </c>
      <c r="C1855" t="s">
        <v>4331</v>
      </c>
    </row>
    <row r="1856" spans="1:3">
      <c r="A1856" s="1">
        <v>211268</v>
      </c>
      <c r="B1856" s="47" t="s">
        <v>3828</v>
      </c>
      <c r="C1856" t="s">
        <v>4332</v>
      </c>
    </row>
    <row r="1857" spans="1:3">
      <c r="A1857" s="1">
        <v>211269</v>
      </c>
      <c r="B1857" s="47" t="s">
        <v>3829</v>
      </c>
      <c r="C1857" t="s">
        <v>4333</v>
      </c>
    </row>
    <row r="1858" spans="1:3">
      <c r="A1858" s="1">
        <v>211270</v>
      </c>
      <c r="B1858" s="47" t="s">
        <v>3830</v>
      </c>
      <c r="C1858" t="s">
        <v>4334</v>
      </c>
    </row>
    <row r="1859" spans="1:3">
      <c r="A1859" s="1">
        <v>211271</v>
      </c>
      <c r="B1859" s="47" t="s">
        <v>3831</v>
      </c>
      <c r="C1859" t="s">
        <v>4335</v>
      </c>
    </row>
    <row r="1860" spans="1:3">
      <c r="A1860" s="1">
        <v>211273</v>
      </c>
      <c r="B1860" s="47" t="s">
        <v>3832</v>
      </c>
      <c r="C1860" t="s">
        <v>4336</v>
      </c>
    </row>
    <row r="1861" spans="1:3">
      <c r="A1861" s="1">
        <v>211274</v>
      </c>
      <c r="B1861" s="47" t="s">
        <v>3833</v>
      </c>
      <c r="C1861" t="s">
        <v>4337</v>
      </c>
    </row>
    <row r="1862" spans="1:3">
      <c r="A1862" s="1">
        <v>211275</v>
      </c>
      <c r="B1862" s="47" t="s">
        <v>3834</v>
      </c>
      <c r="C1862" t="s">
        <v>4338</v>
      </c>
    </row>
    <row r="1863" spans="1:3">
      <c r="A1863" s="1">
        <v>211276</v>
      </c>
      <c r="B1863" s="47" t="s">
        <v>3835</v>
      </c>
      <c r="C1863" t="s">
        <v>4339</v>
      </c>
    </row>
    <row r="1864" spans="1:3">
      <c r="A1864" s="1">
        <v>211277</v>
      </c>
      <c r="B1864" s="47" t="s">
        <v>3836</v>
      </c>
      <c r="C1864" t="s">
        <v>4340</v>
      </c>
    </row>
    <row r="1865" spans="1:3">
      <c r="A1865" s="1">
        <v>999999</v>
      </c>
      <c r="B1865" s="47" t="s">
        <v>3880</v>
      </c>
      <c r="C1865" t="s">
        <v>4384</v>
      </c>
    </row>
    <row r="1866" spans="1:3">
      <c r="A1866" s="1">
        <v>211279</v>
      </c>
      <c r="B1866" s="47" t="s">
        <v>3837</v>
      </c>
      <c r="C1866" t="s">
        <v>4341</v>
      </c>
    </row>
    <row r="1867" spans="1:3">
      <c r="A1867" s="1">
        <v>211277</v>
      </c>
      <c r="B1867" s="47" t="s">
        <v>3542</v>
      </c>
      <c r="C1867" t="s">
        <v>4046</v>
      </c>
    </row>
    <row r="1868" spans="1:3">
      <c r="A1868" s="1">
        <v>999999</v>
      </c>
      <c r="B1868" s="47" t="s">
        <v>3568</v>
      </c>
      <c r="C1868" t="s">
        <v>4072</v>
      </c>
    </row>
    <row r="1869" spans="1:3">
      <c r="A1869" s="1">
        <v>211279</v>
      </c>
      <c r="B1869" s="47" t="s">
        <v>3543</v>
      </c>
      <c r="C1869" t="s">
        <v>4047</v>
      </c>
    </row>
    <row r="1870" spans="1:3">
      <c r="A1870" s="1">
        <v>211277</v>
      </c>
      <c r="B1870" s="47" t="s">
        <v>3626</v>
      </c>
      <c r="C1870" t="s">
        <v>4130</v>
      </c>
    </row>
    <row r="1871" spans="1:3">
      <c r="A1871" s="1">
        <v>999999</v>
      </c>
      <c r="B1871" s="47" t="s">
        <v>3652</v>
      </c>
      <c r="C1871" t="s">
        <v>4156</v>
      </c>
    </row>
    <row r="1872" spans="1:3">
      <c r="A1872" s="1">
        <v>211279</v>
      </c>
      <c r="B1872" s="47" t="s">
        <v>3627</v>
      </c>
      <c r="C1872" t="s">
        <v>4131</v>
      </c>
    </row>
    <row r="1873" spans="1:3">
      <c r="A1873" s="1">
        <v>211280</v>
      </c>
      <c r="B1873" s="47" t="s">
        <v>3838</v>
      </c>
      <c r="C1873" t="s">
        <v>4342</v>
      </c>
    </row>
    <row r="1874" spans="1:3">
      <c r="A1874" s="1">
        <v>211281</v>
      </c>
      <c r="B1874" s="47" t="s">
        <v>3839</v>
      </c>
      <c r="C1874" t="s">
        <v>4343</v>
      </c>
    </row>
    <row r="1875" spans="1:3">
      <c r="A1875" s="1">
        <v>211282</v>
      </c>
      <c r="B1875" s="47" t="s">
        <v>3840</v>
      </c>
      <c r="C1875" t="s">
        <v>4344</v>
      </c>
    </row>
    <row r="1876" spans="1:3">
      <c r="A1876" s="1">
        <v>211283</v>
      </c>
      <c r="B1876" s="47" t="s">
        <v>3841</v>
      </c>
      <c r="C1876" t="s">
        <v>4345</v>
      </c>
    </row>
    <row r="1877" spans="1:3">
      <c r="A1877" s="1">
        <v>211284</v>
      </c>
      <c r="B1877" s="47" t="s">
        <v>3842</v>
      </c>
      <c r="C1877" t="s">
        <v>4346</v>
      </c>
    </row>
    <row r="1878" spans="1:3">
      <c r="A1878" s="1">
        <v>211286</v>
      </c>
      <c r="B1878" s="47" t="s">
        <v>3843</v>
      </c>
      <c r="C1878" t="s">
        <v>4347</v>
      </c>
    </row>
    <row r="1879" spans="1:3">
      <c r="A1879" s="1">
        <v>211287</v>
      </c>
      <c r="B1879" s="47" t="s">
        <v>3844</v>
      </c>
      <c r="C1879" t="s">
        <v>4348</v>
      </c>
    </row>
    <row r="1880" spans="1:3">
      <c r="A1880" s="1">
        <v>211288</v>
      </c>
      <c r="B1880" s="47" t="s">
        <v>3845</v>
      </c>
      <c r="C1880" t="s">
        <v>4349</v>
      </c>
    </row>
    <row r="1881" spans="1:3">
      <c r="A1881" s="1">
        <v>211289</v>
      </c>
      <c r="B1881" s="47" t="s">
        <v>3846</v>
      </c>
      <c r="C1881" t="s">
        <v>4350</v>
      </c>
    </row>
    <row r="1882" spans="1:3">
      <c r="A1882" s="1">
        <v>211290</v>
      </c>
      <c r="B1882" s="47" t="s">
        <v>3847</v>
      </c>
      <c r="C1882" t="s">
        <v>4351</v>
      </c>
    </row>
    <row r="1883" spans="1:3">
      <c r="A1883" s="1">
        <v>999999</v>
      </c>
      <c r="B1883" s="47" t="s">
        <v>3882</v>
      </c>
      <c r="C1883" t="s">
        <v>4386</v>
      </c>
    </row>
    <row r="1884" spans="1:3">
      <c r="A1884" s="1">
        <v>999999</v>
      </c>
      <c r="B1884" s="47" t="s">
        <v>3881</v>
      </c>
      <c r="C1884" t="s">
        <v>4385</v>
      </c>
    </row>
    <row r="1885" spans="1:3">
      <c r="A1885" s="1">
        <v>211290</v>
      </c>
      <c r="B1885" s="47" t="s">
        <v>3544</v>
      </c>
      <c r="C1885" t="s">
        <v>4048</v>
      </c>
    </row>
    <row r="1886" spans="1:3">
      <c r="A1886" s="1">
        <v>999999</v>
      </c>
      <c r="B1886" s="47" t="s">
        <v>3570</v>
      </c>
      <c r="C1886" t="s">
        <v>4074</v>
      </c>
    </row>
    <row r="1887" spans="1:3">
      <c r="A1887" s="1">
        <v>999999</v>
      </c>
      <c r="B1887" s="47" t="s">
        <v>3569</v>
      </c>
      <c r="C1887" t="s">
        <v>4073</v>
      </c>
    </row>
    <row r="1888" spans="1:3">
      <c r="A1888" s="1">
        <v>211290</v>
      </c>
      <c r="B1888" s="47" t="s">
        <v>3628</v>
      </c>
      <c r="C1888" t="s">
        <v>4132</v>
      </c>
    </row>
    <row r="1889" spans="1:3">
      <c r="A1889" s="1">
        <v>999999</v>
      </c>
      <c r="B1889" s="47" t="s">
        <v>3654</v>
      </c>
      <c r="C1889" t="s">
        <v>4158</v>
      </c>
    </row>
    <row r="1890" spans="1:3">
      <c r="A1890" s="1">
        <v>999999</v>
      </c>
      <c r="B1890" s="47" t="s">
        <v>3653</v>
      </c>
      <c r="C1890" t="s">
        <v>4157</v>
      </c>
    </row>
    <row r="1891" spans="1:3">
      <c r="A1891" s="1">
        <v>211293</v>
      </c>
      <c r="B1891" s="47" t="s">
        <v>3848</v>
      </c>
      <c r="C1891" t="s">
        <v>4352</v>
      </c>
    </row>
    <row r="1892" spans="1:3">
      <c r="A1892" s="1">
        <v>211294</v>
      </c>
      <c r="B1892" s="47" t="s">
        <v>3849</v>
      </c>
      <c r="C1892" t="s">
        <v>4353</v>
      </c>
    </row>
    <row r="1893" spans="1:3">
      <c r="A1893" s="1">
        <v>211295</v>
      </c>
      <c r="B1893" s="47" t="s">
        <v>3850</v>
      </c>
      <c r="C1893" t="s">
        <v>4354</v>
      </c>
    </row>
    <row r="1894" spans="1:3">
      <c r="A1894" s="1">
        <v>211296</v>
      </c>
      <c r="B1894" s="47" t="s">
        <v>3851</v>
      </c>
      <c r="C1894" t="s">
        <v>4355</v>
      </c>
    </row>
    <row r="1895" spans="1:3">
      <c r="A1895" s="1">
        <v>211297</v>
      </c>
      <c r="B1895" s="47" t="s">
        <v>3852</v>
      </c>
      <c r="C1895" t="s">
        <v>4356</v>
      </c>
    </row>
    <row r="1896" spans="1:3">
      <c r="A1896" s="1">
        <v>211299</v>
      </c>
      <c r="B1896" s="47" t="s">
        <v>3853</v>
      </c>
      <c r="C1896" t="s">
        <v>4357</v>
      </c>
    </row>
    <row r="1897" spans="1:3">
      <c r="A1897" s="1">
        <v>211300</v>
      </c>
      <c r="B1897" s="47" t="s">
        <v>3854</v>
      </c>
      <c r="C1897" t="s">
        <v>4358</v>
      </c>
    </row>
    <row r="1898" spans="1:3">
      <c r="A1898" s="1">
        <v>211301</v>
      </c>
      <c r="B1898" s="47" t="s">
        <v>3855</v>
      </c>
      <c r="C1898" t="s">
        <v>4359</v>
      </c>
    </row>
    <row r="1899" spans="1:3">
      <c r="A1899" s="1">
        <v>211302</v>
      </c>
      <c r="B1899" s="47" t="s">
        <v>3856</v>
      </c>
      <c r="C1899" t="s">
        <v>4360</v>
      </c>
    </row>
    <row r="1900" spans="1:3">
      <c r="A1900" s="1">
        <v>999999</v>
      </c>
      <c r="B1900" s="47" t="s">
        <v>3885</v>
      </c>
      <c r="C1900" t="s">
        <v>4389</v>
      </c>
    </row>
    <row r="1901" spans="1:3">
      <c r="A1901" s="1">
        <v>999999</v>
      </c>
      <c r="B1901" s="47" t="s">
        <v>3884</v>
      </c>
      <c r="C1901" t="s">
        <v>4388</v>
      </c>
    </row>
    <row r="1902" spans="1:3">
      <c r="A1902" s="1">
        <v>999999</v>
      </c>
      <c r="B1902" s="47" t="s">
        <v>3883</v>
      </c>
      <c r="C1902" t="s">
        <v>4387</v>
      </c>
    </row>
    <row r="1903" spans="1:3">
      <c r="A1903" s="1">
        <v>999999</v>
      </c>
      <c r="B1903" s="47" t="s">
        <v>3573</v>
      </c>
      <c r="C1903" t="s">
        <v>4077</v>
      </c>
    </row>
    <row r="1904" spans="1:3">
      <c r="A1904" s="1">
        <v>999999</v>
      </c>
      <c r="B1904" s="47" t="s">
        <v>3572</v>
      </c>
      <c r="C1904" t="s">
        <v>4076</v>
      </c>
    </row>
    <row r="1905" spans="1:3">
      <c r="A1905" s="1">
        <v>999999</v>
      </c>
      <c r="B1905" s="47" t="s">
        <v>3571</v>
      </c>
      <c r="C1905" t="s">
        <v>4075</v>
      </c>
    </row>
    <row r="1906" spans="1:3">
      <c r="A1906" s="1">
        <v>999999</v>
      </c>
      <c r="B1906" s="47" t="s">
        <v>3657</v>
      </c>
      <c r="C1906" t="s">
        <v>4161</v>
      </c>
    </row>
    <row r="1907" spans="1:3">
      <c r="A1907" s="1">
        <v>999999</v>
      </c>
      <c r="B1907" s="47" t="s">
        <v>3656</v>
      </c>
      <c r="C1907" t="s">
        <v>4160</v>
      </c>
    </row>
    <row r="1908" spans="1:3">
      <c r="A1908" s="1">
        <v>999999</v>
      </c>
      <c r="B1908" s="47" t="s">
        <v>3655</v>
      </c>
      <c r="C1908" t="s">
        <v>4159</v>
      </c>
    </row>
    <row r="1909" spans="1:3">
      <c r="A1909" s="1">
        <v>999999</v>
      </c>
      <c r="B1909" s="47" t="s">
        <v>3896</v>
      </c>
      <c r="C1909" t="s">
        <v>4400</v>
      </c>
    </row>
    <row r="1910" spans="1:3">
      <c r="A1910" s="1">
        <v>999999</v>
      </c>
      <c r="B1910" s="47" t="s">
        <v>3895</v>
      </c>
      <c r="C1910" t="s">
        <v>4399</v>
      </c>
    </row>
    <row r="1911" spans="1:3">
      <c r="A1911" s="1">
        <v>999999</v>
      </c>
      <c r="B1911" s="47" t="s">
        <v>3894</v>
      </c>
      <c r="C1911" t="s">
        <v>4398</v>
      </c>
    </row>
    <row r="1912" spans="1:3">
      <c r="A1912" s="1">
        <v>999999</v>
      </c>
      <c r="B1912" s="47" t="s">
        <v>3893</v>
      </c>
      <c r="C1912" t="s">
        <v>4397</v>
      </c>
    </row>
    <row r="1913" spans="1:3">
      <c r="A1913" s="1">
        <v>999999</v>
      </c>
      <c r="B1913" s="47" t="s">
        <v>3892</v>
      </c>
      <c r="C1913" t="s">
        <v>4396</v>
      </c>
    </row>
    <row r="1914" spans="1:3">
      <c r="A1914" s="1">
        <v>999999</v>
      </c>
      <c r="B1914" s="47" t="s">
        <v>3891</v>
      </c>
      <c r="C1914" t="s">
        <v>4395</v>
      </c>
    </row>
    <row r="1915" spans="1:3">
      <c r="A1915" s="1">
        <v>999999</v>
      </c>
      <c r="B1915" s="47" t="s">
        <v>3890</v>
      </c>
      <c r="C1915" t="s">
        <v>4394</v>
      </c>
    </row>
    <row r="1916" spans="1:3">
      <c r="A1916" s="1">
        <v>999999</v>
      </c>
      <c r="B1916" s="47" t="s">
        <v>3889</v>
      </c>
      <c r="C1916" t="s">
        <v>4393</v>
      </c>
    </row>
    <row r="1917" spans="1:3">
      <c r="A1917" s="1">
        <v>999999</v>
      </c>
      <c r="B1917" s="47" t="s">
        <v>3888</v>
      </c>
      <c r="C1917" t="s">
        <v>4392</v>
      </c>
    </row>
    <row r="1918" spans="1:3">
      <c r="A1918" s="1">
        <v>211316</v>
      </c>
      <c r="B1918" s="47" t="s">
        <v>3857</v>
      </c>
      <c r="C1918" t="s">
        <v>4361</v>
      </c>
    </row>
    <row r="1919" spans="1:3">
      <c r="A1919" s="1">
        <v>999999</v>
      </c>
      <c r="B1919" s="47" t="s">
        <v>3887</v>
      </c>
      <c r="C1919" t="s">
        <v>4391</v>
      </c>
    </row>
    <row r="1920" spans="1:3">
      <c r="A1920" s="1">
        <v>999999</v>
      </c>
      <c r="B1920" s="47" t="s">
        <v>3886</v>
      </c>
      <c r="C1920" t="s">
        <v>4390</v>
      </c>
    </row>
    <row r="1921" spans="1:3">
      <c r="A1921" s="1">
        <v>211316</v>
      </c>
      <c r="B1921" s="47" t="s">
        <v>3545</v>
      </c>
      <c r="C1921" t="s">
        <v>4049</v>
      </c>
    </row>
    <row r="1922" spans="1:3">
      <c r="A1922" s="1">
        <v>999999</v>
      </c>
      <c r="B1922" s="47" t="s">
        <v>3575</v>
      </c>
      <c r="C1922" t="s">
        <v>4079</v>
      </c>
    </row>
    <row r="1923" spans="1:3">
      <c r="A1923" s="1">
        <v>999999</v>
      </c>
      <c r="B1923" s="47" t="s">
        <v>3574</v>
      </c>
      <c r="C1923" t="s">
        <v>4078</v>
      </c>
    </row>
    <row r="1924" spans="1:3">
      <c r="A1924" s="1">
        <v>211316</v>
      </c>
      <c r="B1924" s="47" t="s">
        <v>3629</v>
      </c>
      <c r="C1924" t="s">
        <v>4133</v>
      </c>
    </row>
    <row r="1925" spans="1:3">
      <c r="A1925" s="1">
        <v>999999</v>
      </c>
      <c r="B1925" s="47" t="s">
        <v>3659</v>
      </c>
      <c r="C1925" t="s">
        <v>4163</v>
      </c>
    </row>
    <row r="1926" spans="1:3">
      <c r="A1926" s="1">
        <v>999999</v>
      </c>
      <c r="B1926" s="47" t="s">
        <v>3658</v>
      </c>
      <c r="C1926" t="s">
        <v>4162</v>
      </c>
    </row>
    <row r="1927" spans="1:3">
      <c r="A1927" s="1">
        <v>999999</v>
      </c>
      <c r="B1927" s="47" t="s">
        <v>3907</v>
      </c>
      <c r="C1927" t="s">
        <v>4411</v>
      </c>
    </row>
    <row r="1928" spans="1:3">
      <c r="A1928" s="1">
        <v>999999</v>
      </c>
      <c r="B1928" s="47" t="s">
        <v>3906</v>
      </c>
      <c r="C1928" t="s">
        <v>4410</v>
      </c>
    </row>
    <row r="1929" spans="1:3">
      <c r="A1929" s="1">
        <v>999999</v>
      </c>
      <c r="B1929" s="47" t="s">
        <v>3905</v>
      </c>
      <c r="C1929" t="s">
        <v>4409</v>
      </c>
    </row>
    <row r="1930" spans="1:3">
      <c r="A1930" s="1">
        <v>999999</v>
      </c>
      <c r="B1930" s="47" t="s">
        <v>3904</v>
      </c>
      <c r="C1930" t="s">
        <v>4408</v>
      </c>
    </row>
    <row r="1931" spans="1:3">
      <c r="A1931" s="1">
        <v>999999</v>
      </c>
      <c r="B1931" s="47" t="s">
        <v>3903</v>
      </c>
      <c r="C1931" t="s">
        <v>4407</v>
      </c>
    </row>
    <row r="1932" spans="1:3">
      <c r="A1932" s="1">
        <v>999999</v>
      </c>
      <c r="B1932" s="47" t="s">
        <v>3902</v>
      </c>
      <c r="C1932" t="s">
        <v>4406</v>
      </c>
    </row>
    <row r="1933" spans="1:3">
      <c r="A1933" s="1">
        <v>999999</v>
      </c>
      <c r="B1933" s="47" t="s">
        <v>3901</v>
      </c>
      <c r="C1933" t="s">
        <v>4405</v>
      </c>
    </row>
    <row r="1934" spans="1:3">
      <c r="A1934" s="1">
        <v>999999</v>
      </c>
      <c r="B1934" s="47" t="s">
        <v>3900</v>
      </c>
      <c r="C1934" t="s">
        <v>4404</v>
      </c>
    </row>
    <row r="1935" spans="1:3">
      <c r="A1935" s="1">
        <v>999999</v>
      </c>
      <c r="B1935" s="47" t="s">
        <v>3899</v>
      </c>
      <c r="C1935" t="s">
        <v>4403</v>
      </c>
    </row>
    <row r="1936" spans="1:3">
      <c r="A1936" s="1">
        <v>211329</v>
      </c>
      <c r="B1936" s="47" t="s">
        <v>3858</v>
      </c>
      <c r="C1936" t="s">
        <v>4362</v>
      </c>
    </row>
    <row r="1937" spans="1:3">
      <c r="A1937" s="1">
        <v>999999</v>
      </c>
      <c r="B1937" s="47" t="s">
        <v>3898</v>
      </c>
      <c r="C1937" t="s">
        <v>4402</v>
      </c>
    </row>
    <row r="1938" spans="1:3">
      <c r="A1938" s="1">
        <v>999999</v>
      </c>
      <c r="B1938" s="47" t="s">
        <v>3897</v>
      </c>
      <c r="C1938" t="s">
        <v>4401</v>
      </c>
    </row>
    <row r="1939" spans="1:3">
      <c r="A1939" s="1">
        <v>211329</v>
      </c>
      <c r="B1939" s="47" t="s">
        <v>3546</v>
      </c>
      <c r="C1939" t="s">
        <v>4050</v>
      </c>
    </row>
    <row r="1940" spans="1:3">
      <c r="A1940" s="1">
        <v>999999</v>
      </c>
      <c r="B1940" s="47" t="s">
        <v>3577</v>
      </c>
      <c r="C1940" t="s">
        <v>4081</v>
      </c>
    </row>
    <row r="1941" spans="1:3">
      <c r="A1941" s="1">
        <v>999999</v>
      </c>
      <c r="B1941" s="47" t="s">
        <v>3576</v>
      </c>
      <c r="C1941" t="s">
        <v>4080</v>
      </c>
    </row>
    <row r="1942" spans="1:3">
      <c r="A1942" s="1">
        <v>211329</v>
      </c>
      <c r="B1942" s="47" t="s">
        <v>3630</v>
      </c>
      <c r="C1942" t="s">
        <v>4134</v>
      </c>
    </row>
    <row r="1943" spans="1:3">
      <c r="A1943" s="1">
        <v>999999</v>
      </c>
      <c r="B1943" s="47" t="s">
        <v>3661</v>
      </c>
      <c r="C1943" t="s">
        <v>4165</v>
      </c>
    </row>
    <row r="1944" spans="1:3">
      <c r="A1944" s="1">
        <v>999999</v>
      </c>
      <c r="B1944" s="47" t="s">
        <v>3660</v>
      </c>
      <c r="C1944" t="s">
        <v>4164</v>
      </c>
    </row>
    <row r="1945" spans="1:3">
      <c r="A1945" s="1">
        <v>999999</v>
      </c>
      <c r="B1945" s="47" t="s">
        <v>3918</v>
      </c>
      <c r="C1945" t="s">
        <v>4422</v>
      </c>
    </row>
    <row r="1946" spans="1:3">
      <c r="A1946" s="1">
        <v>999999</v>
      </c>
      <c r="B1946" s="47" t="s">
        <v>3917</v>
      </c>
      <c r="C1946" t="s">
        <v>4421</v>
      </c>
    </row>
    <row r="1947" spans="1:3">
      <c r="A1947" s="1">
        <v>999999</v>
      </c>
      <c r="B1947" s="47" t="s">
        <v>3916</v>
      </c>
      <c r="C1947" t="s">
        <v>4420</v>
      </c>
    </row>
    <row r="1948" spans="1:3">
      <c r="A1948" s="1">
        <v>999999</v>
      </c>
      <c r="B1948" s="47" t="s">
        <v>3915</v>
      </c>
      <c r="C1948" t="s">
        <v>4419</v>
      </c>
    </row>
    <row r="1949" spans="1:3">
      <c r="A1949" s="1">
        <v>999999</v>
      </c>
      <c r="B1949" s="47" t="s">
        <v>3914</v>
      </c>
      <c r="C1949" t="s">
        <v>4418</v>
      </c>
    </row>
    <row r="1950" spans="1:3">
      <c r="A1950" s="1">
        <v>999999</v>
      </c>
      <c r="B1950" s="47" t="s">
        <v>3913</v>
      </c>
      <c r="C1950" t="s">
        <v>4417</v>
      </c>
    </row>
    <row r="1951" spans="1:3">
      <c r="A1951" s="1">
        <v>999999</v>
      </c>
      <c r="B1951" s="47" t="s">
        <v>3912</v>
      </c>
      <c r="C1951" t="s">
        <v>4416</v>
      </c>
    </row>
    <row r="1952" spans="1:3">
      <c r="A1952" s="1">
        <v>999999</v>
      </c>
      <c r="B1952" s="47" t="s">
        <v>3911</v>
      </c>
      <c r="C1952" t="s">
        <v>4415</v>
      </c>
    </row>
    <row r="1953" spans="1:3">
      <c r="A1953" s="1">
        <v>999999</v>
      </c>
      <c r="B1953" s="47" t="s">
        <v>3910</v>
      </c>
      <c r="C1953" t="s">
        <v>4414</v>
      </c>
    </row>
    <row r="1954" spans="1:3">
      <c r="A1954" s="1">
        <v>211342</v>
      </c>
      <c r="B1954" s="47" t="s">
        <v>3859</v>
      </c>
      <c r="C1954" t="s">
        <v>4363</v>
      </c>
    </row>
    <row r="1955" spans="1:3">
      <c r="A1955" s="1">
        <v>999999</v>
      </c>
      <c r="B1955" s="47" t="s">
        <v>3909</v>
      </c>
      <c r="C1955" t="s">
        <v>4413</v>
      </c>
    </row>
    <row r="1956" spans="1:3">
      <c r="A1956" s="1">
        <v>999999</v>
      </c>
      <c r="B1956" s="47" t="s">
        <v>3908</v>
      </c>
      <c r="C1956" t="s">
        <v>4412</v>
      </c>
    </row>
    <row r="1957" spans="1:3">
      <c r="A1957" s="1">
        <v>211342</v>
      </c>
      <c r="B1957" s="47" t="s">
        <v>3547</v>
      </c>
      <c r="C1957" t="s">
        <v>4051</v>
      </c>
    </row>
    <row r="1958" spans="1:3">
      <c r="A1958" s="1">
        <v>999999</v>
      </c>
      <c r="B1958" s="47" t="s">
        <v>3579</v>
      </c>
      <c r="C1958" t="s">
        <v>4083</v>
      </c>
    </row>
    <row r="1959" spans="1:3">
      <c r="A1959" s="1">
        <v>999999</v>
      </c>
      <c r="B1959" s="47" t="s">
        <v>3578</v>
      </c>
      <c r="C1959" t="s">
        <v>4082</v>
      </c>
    </row>
    <row r="1960" spans="1:3">
      <c r="A1960" s="1">
        <v>211342</v>
      </c>
      <c r="B1960" s="47" t="s">
        <v>3631</v>
      </c>
      <c r="C1960" t="s">
        <v>4135</v>
      </c>
    </row>
    <row r="1961" spans="1:3">
      <c r="A1961" s="1">
        <v>999999</v>
      </c>
      <c r="B1961" s="47" t="s">
        <v>3663</v>
      </c>
      <c r="C1961" t="s">
        <v>4167</v>
      </c>
    </row>
    <row r="1962" spans="1:3">
      <c r="A1962" s="1">
        <v>999999</v>
      </c>
      <c r="B1962" s="47" t="s">
        <v>3662</v>
      </c>
      <c r="C1962" t="s">
        <v>4166</v>
      </c>
    </row>
    <row r="1963" spans="1:3">
      <c r="A1963" s="1">
        <v>999999</v>
      </c>
      <c r="B1963" s="47" t="s">
        <v>3929</v>
      </c>
      <c r="C1963" t="s">
        <v>4433</v>
      </c>
    </row>
    <row r="1964" spans="1:3">
      <c r="A1964" s="1">
        <v>999999</v>
      </c>
      <c r="B1964" s="47" t="s">
        <v>3928</v>
      </c>
      <c r="C1964" t="s">
        <v>4432</v>
      </c>
    </row>
    <row r="1965" spans="1:3">
      <c r="A1965" s="1">
        <v>999999</v>
      </c>
      <c r="B1965" s="47" t="s">
        <v>3927</v>
      </c>
      <c r="C1965" t="s">
        <v>4431</v>
      </c>
    </row>
    <row r="1966" spans="1:3">
      <c r="A1966" s="1">
        <v>999999</v>
      </c>
      <c r="B1966" s="47" t="s">
        <v>3926</v>
      </c>
      <c r="C1966" t="s">
        <v>4430</v>
      </c>
    </row>
    <row r="1967" spans="1:3">
      <c r="A1967" s="1">
        <v>999999</v>
      </c>
      <c r="B1967" s="47" t="s">
        <v>3925</v>
      </c>
      <c r="C1967" t="s">
        <v>4429</v>
      </c>
    </row>
    <row r="1968" spans="1:3">
      <c r="A1968" s="1">
        <v>999999</v>
      </c>
      <c r="B1968" s="47" t="s">
        <v>3924</v>
      </c>
      <c r="C1968" t="s">
        <v>4428</v>
      </c>
    </row>
    <row r="1969" spans="1:3">
      <c r="A1969" s="1">
        <v>999999</v>
      </c>
      <c r="B1969" s="47" t="s">
        <v>3923</v>
      </c>
      <c r="C1969" t="s">
        <v>4427</v>
      </c>
    </row>
    <row r="1970" spans="1:3">
      <c r="A1970" s="1">
        <v>999999</v>
      </c>
      <c r="B1970" s="47" t="s">
        <v>3922</v>
      </c>
      <c r="C1970" t="s">
        <v>4426</v>
      </c>
    </row>
    <row r="1971" spans="1:3">
      <c r="A1971" s="1">
        <v>999999</v>
      </c>
      <c r="B1971" s="47" t="s">
        <v>3921</v>
      </c>
      <c r="C1971" t="s">
        <v>4425</v>
      </c>
    </row>
    <row r="1972" spans="1:3">
      <c r="A1972" s="1">
        <v>211355</v>
      </c>
      <c r="B1972" s="47" t="s">
        <v>3860</v>
      </c>
      <c r="C1972" t="s">
        <v>4364</v>
      </c>
    </row>
    <row r="1973" spans="1:3">
      <c r="A1973" s="1">
        <v>999999</v>
      </c>
      <c r="B1973" s="47" t="s">
        <v>3920</v>
      </c>
      <c r="C1973" t="s">
        <v>4424</v>
      </c>
    </row>
    <row r="1974" spans="1:3">
      <c r="A1974" s="1">
        <v>999999</v>
      </c>
      <c r="B1974" s="47" t="s">
        <v>3919</v>
      </c>
      <c r="C1974" t="s">
        <v>4423</v>
      </c>
    </row>
    <row r="1975" spans="1:3">
      <c r="A1975" s="1">
        <v>211355</v>
      </c>
      <c r="B1975" s="47" t="s">
        <v>3548</v>
      </c>
      <c r="C1975" t="s">
        <v>4052</v>
      </c>
    </row>
    <row r="1976" spans="1:3">
      <c r="A1976" s="1">
        <v>999999</v>
      </c>
      <c r="B1976" s="47" t="s">
        <v>3581</v>
      </c>
      <c r="C1976" t="s">
        <v>4085</v>
      </c>
    </row>
    <row r="1977" spans="1:3">
      <c r="A1977" s="1">
        <v>999999</v>
      </c>
      <c r="B1977" s="47" t="s">
        <v>3580</v>
      </c>
      <c r="C1977" t="s">
        <v>4084</v>
      </c>
    </row>
    <row r="1978" spans="1:3">
      <c r="A1978" s="1">
        <v>211355</v>
      </c>
      <c r="B1978" s="47" t="s">
        <v>3632</v>
      </c>
      <c r="C1978" t="s">
        <v>4136</v>
      </c>
    </row>
    <row r="1979" spans="1:3">
      <c r="A1979" s="1">
        <v>999999</v>
      </c>
      <c r="B1979" s="47" t="s">
        <v>3665</v>
      </c>
      <c r="C1979" t="s">
        <v>4169</v>
      </c>
    </row>
    <row r="1980" spans="1:3">
      <c r="A1980" s="1">
        <v>999999</v>
      </c>
      <c r="B1980" s="47" t="s">
        <v>3664</v>
      </c>
      <c r="C1980" t="s">
        <v>4168</v>
      </c>
    </row>
    <row r="1981" spans="1:3">
      <c r="A1981" s="1">
        <v>999999</v>
      </c>
      <c r="B1981" s="47" t="s">
        <v>3940</v>
      </c>
      <c r="C1981" t="s">
        <v>4444</v>
      </c>
    </row>
    <row r="1982" spans="1:3">
      <c r="A1982" s="1">
        <v>999999</v>
      </c>
      <c r="B1982" s="47" t="s">
        <v>3939</v>
      </c>
      <c r="C1982" t="s">
        <v>4443</v>
      </c>
    </row>
    <row r="1983" spans="1:3">
      <c r="A1983" s="1">
        <v>999999</v>
      </c>
      <c r="B1983" s="47" t="s">
        <v>3938</v>
      </c>
      <c r="C1983" t="s">
        <v>4442</v>
      </c>
    </row>
    <row r="1984" spans="1:3">
      <c r="A1984" s="1">
        <v>999999</v>
      </c>
      <c r="B1984" s="47" t="s">
        <v>3937</v>
      </c>
      <c r="C1984" t="s">
        <v>4441</v>
      </c>
    </row>
    <row r="1985" spans="1:3">
      <c r="A1985" s="1">
        <v>999999</v>
      </c>
      <c r="B1985" s="47" t="s">
        <v>3936</v>
      </c>
      <c r="C1985" t="s">
        <v>4440</v>
      </c>
    </row>
    <row r="1986" spans="1:3">
      <c r="A1986" s="1">
        <v>999999</v>
      </c>
      <c r="B1986" s="47" t="s">
        <v>3935</v>
      </c>
      <c r="C1986" t="s">
        <v>4439</v>
      </c>
    </row>
    <row r="1987" spans="1:3">
      <c r="A1987" s="1">
        <v>999999</v>
      </c>
      <c r="B1987" s="47" t="s">
        <v>3934</v>
      </c>
      <c r="C1987" t="s">
        <v>4438</v>
      </c>
    </row>
    <row r="1988" spans="1:3">
      <c r="A1988" s="1">
        <v>999999</v>
      </c>
      <c r="B1988" s="47" t="s">
        <v>3933</v>
      </c>
      <c r="C1988" t="s">
        <v>4437</v>
      </c>
    </row>
    <row r="1989" spans="1:3">
      <c r="A1989" s="1">
        <v>999999</v>
      </c>
      <c r="B1989" s="47" t="s">
        <v>3932</v>
      </c>
      <c r="C1989" t="s">
        <v>4436</v>
      </c>
    </row>
    <row r="1990" spans="1:3">
      <c r="A1990" s="1">
        <v>211368</v>
      </c>
      <c r="B1990" s="47" t="s">
        <v>3861</v>
      </c>
      <c r="C1990" t="s">
        <v>4365</v>
      </c>
    </row>
    <row r="1991" spans="1:3">
      <c r="A1991" s="1">
        <v>999999</v>
      </c>
      <c r="B1991" s="47" t="s">
        <v>3931</v>
      </c>
      <c r="C1991" t="s">
        <v>4435</v>
      </c>
    </row>
    <row r="1992" spans="1:3">
      <c r="A1992" s="1">
        <v>999999</v>
      </c>
      <c r="B1992" s="47" t="s">
        <v>3930</v>
      </c>
      <c r="C1992" t="s">
        <v>4434</v>
      </c>
    </row>
    <row r="1993" spans="1:3">
      <c r="A1993" s="1">
        <v>211368</v>
      </c>
      <c r="B1993" s="47" t="s">
        <v>3549</v>
      </c>
      <c r="C1993" t="s">
        <v>4053</v>
      </c>
    </row>
    <row r="1994" spans="1:3">
      <c r="A1994" s="1">
        <v>999999</v>
      </c>
      <c r="B1994" s="47" t="s">
        <v>3583</v>
      </c>
      <c r="C1994" t="s">
        <v>4087</v>
      </c>
    </row>
    <row r="1995" spans="1:3">
      <c r="A1995" s="1">
        <v>999999</v>
      </c>
      <c r="B1995" s="47" t="s">
        <v>3582</v>
      </c>
      <c r="C1995" t="s">
        <v>4086</v>
      </c>
    </row>
    <row r="1996" spans="1:3">
      <c r="A1996" s="1">
        <v>211368</v>
      </c>
      <c r="B1996" s="47" t="s">
        <v>3633</v>
      </c>
      <c r="C1996" t="s">
        <v>4137</v>
      </c>
    </row>
    <row r="1997" spans="1:3">
      <c r="A1997" s="1">
        <v>999999</v>
      </c>
      <c r="B1997" s="47" t="s">
        <v>3667</v>
      </c>
      <c r="C1997" t="s">
        <v>4171</v>
      </c>
    </row>
    <row r="1998" spans="1:3">
      <c r="A1998" s="1">
        <v>999999</v>
      </c>
      <c r="B1998" s="47" t="s">
        <v>3666</v>
      </c>
      <c r="C1998" t="s">
        <v>4170</v>
      </c>
    </row>
    <row r="1999" spans="1:3">
      <c r="A1999" s="1">
        <v>999999</v>
      </c>
      <c r="B1999" s="47" t="s">
        <v>3951</v>
      </c>
      <c r="C1999" t="s">
        <v>4455</v>
      </c>
    </row>
    <row r="2000" spans="1:3">
      <c r="A2000" s="1">
        <v>999999</v>
      </c>
      <c r="B2000" s="47" t="s">
        <v>3950</v>
      </c>
      <c r="C2000" t="s">
        <v>4454</v>
      </c>
    </row>
    <row r="2001" spans="1:3">
      <c r="A2001" s="1">
        <v>999999</v>
      </c>
      <c r="B2001" s="47" t="s">
        <v>3949</v>
      </c>
      <c r="C2001" t="s">
        <v>4453</v>
      </c>
    </row>
    <row r="2002" spans="1:3">
      <c r="A2002" s="1">
        <v>999999</v>
      </c>
      <c r="B2002" s="47" t="s">
        <v>3948</v>
      </c>
      <c r="C2002" t="s">
        <v>4452</v>
      </c>
    </row>
    <row r="2003" spans="1:3">
      <c r="A2003" s="1">
        <v>999999</v>
      </c>
      <c r="B2003" s="47" t="s">
        <v>3947</v>
      </c>
      <c r="C2003" t="s">
        <v>4451</v>
      </c>
    </row>
    <row r="2004" spans="1:3">
      <c r="A2004" s="1">
        <v>999999</v>
      </c>
      <c r="B2004" s="47" t="s">
        <v>3946</v>
      </c>
      <c r="C2004" t="s">
        <v>4450</v>
      </c>
    </row>
    <row r="2005" spans="1:3">
      <c r="A2005" s="1">
        <v>999999</v>
      </c>
      <c r="B2005" s="47" t="s">
        <v>3945</v>
      </c>
      <c r="C2005" t="s">
        <v>4449</v>
      </c>
    </row>
    <row r="2006" spans="1:3">
      <c r="A2006" s="1">
        <v>999999</v>
      </c>
      <c r="B2006" s="47" t="s">
        <v>3944</v>
      </c>
      <c r="C2006" t="s">
        <v>4448</v>
      </c>
    </row>
    <row r="2007" spans="1:3">
      <c r="A2007" s="1">
        <v>999999</v>
      </c>
      <c r="B2007" s="47" t="s">
        <v>3943</v>
      </c>
      <c r="C2007" t="s">
        <v>4447</v>
      </c>
    </row>
    <row r="2008" spans="1:3">
      <c r="A2008" s="1">
        <v>211381</v>
      </c>
      <c r="B2008" s="47" t="s">
        <v>3862</v>
      </c>
      <c r="C2008" t="s">
        <v>4366</v>
      </c>
    </row>
    <row r="2009" spans="1:3">
      <c r="A2009" s="1">
        <v>999999</v>
      </c>
      <c r="B2009" s="47" t="s">
        <v>3942</v>
      </c>
      <c r="C2009" t="s">
        <v>4446</v>
      </c>
    </row>
    <row r="2010" spans="1:3">
      <c r="A2010" s="1">
        <v>999999</v>
      </c>
      <c r="B2010" s="47" t="s">
        <v>3941</v>
      </c>
      <c r="C2010" t="s">
        <v>4445</v>
      </c>
    </row>
    <row r="2011" spans="1:3">
      <c r="A2011" s="1">
        <v>211381</v>
      </c>
      <c r="B2011" s="47" t="s">
        <v>3550</v>
      </c>
      <c r="C2011" t="s">
        <v>4054</v>
      </c>
    </row>
    <row r="2012" spans="1:3">
      <c r="A2012" s="1">
        <v>999999</v>
      </c>
      <c r="B2012" s="47" t="s">
        <v>3585</v>
      </c>
      <c r="C2012" t="s">
        <v>4089</v>
      </c>
    </row>
    <row r="2013" spans="1:3">
      <c r="A2013" s="1">
        <v>999999</v>
      </c>
      <c r="B2013" s="47" t="s">
        <v>3584</v>
      </c>
      <c r="C2013" t="s">
        <v>4088</v>
      </c>
    </row>
    <row r="2014" spans="1:3">
      <c r="A2014" s="1">
        <v>211381</v>
      </c>
      <c r="B2014" s="47" t="s">
        <v>3634</v>
      </c>
      <c r="C2014" t="s">
        <v>4138</v>
      </c>
    </row>
    <row r="2015" spans="1:3">
      <c r="A2015" s="1">
        <v>999999</v>
      </c>
      <c r="B2015" s="47" t="s">
        <v>3669</v>
      </c>
      <c r="C2015" t="s">
        <v>4173</v>
      </c>
    </row>
    <row r="2016" spans="1:3">
      <c r="A2016" s="1">
        <v>999999</v>
      </c>
      <c r="B2016" s="47" t="s">
        <v>3668</v>
      </c>
      <c r="C2016" t="s">
        <v>4172</v>
      </c>
    </row>
    <row r="2017" spans="1:3">
      <c r="A2017" s="1">
        <v>999999</v>
      </c>
      <c r="B2017" s="47" t="s">
        <v>3962</v>
      </c>
      <c r="C2017" t="s">
        <v>4466</v>
      </c>
    </row>
    <row r="2018" spans="1:3">
      <c r="A2018" s="1">
        <v>999999</v>
      </c>
      <c r="B2018" s="47" t="s">
        <v>3961</v>
      </c>
      <c r="C2018" t="s">
        <v>4465</v>
      </c>
    </row>
    <row r="2019" spans="1:3">
      <c r="A2019" s="1">
        <v>999999</v>
      </c>
      <c r="B2019" s="47" t="s">
        <v>3960</v>
      </c>
      <c r="C2019" t="s">
        <v>4464</v>
      </c>
    </row>
    <row r="2020" spans="1:3">
      <c r="A2020" s="1">
        <v>999999</v>
      </c>
      <c r="B2020" s="47" t="s">
        <v>3959</v>
      </c>
      <c r="C2020" t="s">
        <v>4463</v>
      </c>
    </row>
    <row r="2021" spans="1:3">
      <c r="A2021" s="1">
        <v>999999</v>
      </c>
      <c r="B2021" s="47" t="s">
        <v>3958</v>
      </c>
      <c r="C2021" t="s">
        <v>4462</v>
      </c>
    </row>
    <row r="2022" spans="1:3">
      <c r="A2022" s="1">
        <v>999999</v>
      </c>
      <c r="B2022" s="47" t="s">
        <v>3957</v>
      </c>
      <c r="C2022" t="s">
        <v>4461</v>
      </c>
    </row>
    <row r="2023" spans="1:3">
      <c r="A2023" s="1">
        <v>999999</v>
      </c>
      <c r="B2023" s="47" t="s">
        <v>3956</v>
      </c>
      <c r="C2023" t="s">
        <v>4460</v>
      </c>
    </row>
    <row r="2024" spans="1:3">
      <c r="A2024" s="1">
        <v>999999</v>
      </c>
      <c r="B2024" s="47" t="s">
        <v>3955</v>
      </c>
      <c r="C2024" t="s">
        <v>4459</v>
      </c>
    </row>
    <row r="2025" spans="1:3">
      <c r="A2025" s="1">
        <v>999999</v>
      </c>
      <c r="B2025" s="47" t="s">
        <v>3954</v>
      </c>
      <c r="C2025" t="s">
        <v>4458</v>
      </c>
    </row>
    <row r="2026" spans="1:3">
      <c r="A2026" s="1">
        <v>211394</v>
      </c>
      <c r="B2026" s="47" t="s">
        <v>3863</v>
      </c>
      <c r="C2026" t="s">
        <v>4367</v>
      </c>
    </row>
    <row r="2027" spans="1:3">
      <c r="A2027" s="1">
        <v>999999</v>
      </c>
      <c r="B2027" s="47" t="s">
        <v>3953</v>
      </c>
      <c r="C2027" t="s">
        <v>4457</v>
      </c>
    </row>
    <row r="2028" spans="1:3">
      <c r="A2028" s="1">
        <v>999999</v>
      </c>
      <c r="B2028" s="47" t="s">
        <v>3952</v>
      </c>
      <c r="C2028" t="s">
        <v>4456</v>
      </c>
    </row>
    <row r="2029" spans="1:3">
      <c r="A2029" s="1">
        <v>211394</v>
      </c>
      <c r="B2029" s="47" t="s">
        <v>3551</v>
      </c>
      <c r="C2029" t="s">
        <v>4055</v>
      </c>
    </row>
    <row r="2030" spans="1:3">
      <c r="A2030" s="1">
        <v>999999</v>
      </c>
      <c r="B2030" s="47" t="s">
        <v>3587</v>
      </c>
      <c r="C2030" t="s">
        <v>4091</v>
      </c>
    </row>
    <row r="2031" spans="1:3">
      <c r="A2031" s="1">
        <v>999999</v>
      </c>
      <c r="B2031" s="47" t="s">
        <v>3586</v>
      </c>
      <c r="C2031" t="s">
        <v>4090</v>
      </c>
    </row>
    <row r="2032" spans="1:3">
      <c r="A2032" s="1">
        <v>211394</v>
      </c>
      <c r="B2032" s="47" t="s">
        <v>3635</v>
      </c>
      <c r="C2032" t="s">
        <v>4139</v>
      </c>
    </row>
    <row r="2033" spans="1:3">
      <c r="A2033" s="1">
        <v>999999</v>
      </c>
      <c r="B2033" s="47" t="s">
        <v>3671</v>
      </c>
      <c r="C2033" t="s">
        <v>4175</v>
      </c>
    </row>
    <row r="2034" spans="1:3">
      <c r="A2034" s="1">
        <v>999999</v>
      </c>
      <c r="B2034" s="47" t="s">
        <v>3670</v>
      </c>
      <c r="C2034" t="s">
        <v>4174</v>
      </c>
    </row>
    <row r="2035" spans="1:3">
      <c r="A2035" s="1">
        <v>999999</v>
      </c>
      <c r="B2035" s="47" t="s">
        <v>3973</v>
      </c>
      <c r="C2035" t="s">
        <v>4477</v>
      </c>
    </row>
    <row r="2036" spans="1:3">
      <c r="A2036" s="1">
        <v>999999</v>
      </c>
      <c r="B2036" s="47" t="s">
        <v>3972</v>
      </c>
      <c r="C2036" t="s">
        <v>4476</v>
      </c>
    </row>
    <row r="2037" spans="1:3">
      <c r="A2037" s="1">
        <v>999999</v>
      </c>
      <c r="B2037" s="47" t="s">
        <v>3971</v>
      </c>
      <c r="C2037" t="s">
        <v>4475</v>
      </c>
    </row>
    <row r="2038" spans="1:3">
      <c r="A2038" s="1">
        <v>999999</v>
      </c>
      <c r="B2038" s="47" t="s">
        <v>3970</v>
      </c>
      <c r="C2038" t="s">
        <v>4474</v>
      </c>
    </row>
    <row r="2039" spans="1:3">
      <c r="A2039" s="1">
        <v>999999</v>
      </c>
      <c r="B2039" s="47" t="s">
        <v>3969</v>
      </c>
      <c r="C2039" t="s">
        <v>4473</v>
      </c>
    </row>
    <row r="2040" spans="1:3">
      <c r="A2040" s="1">
        <v>999999</v>
      </c>
      <c r="B2040" s="47" t="s">
        <v>3968</v>
      </c>
      <c r="C2040" t="s">
        <v>4472</v>
      </c>
    </row>
    <row r="2041" spans="1:3">
      <c r="A2041" s="1">
        <v>999999</v>
      </c>
      <c r="B2041" s="47" t="s">
        <v>3967</v>
      </c>
      <c r="C2041" t="s">
        <v>4471</v>
      </c>
    </row>
    <row r="2042" spans="1:3">
      <c r="A2042" s="1">
        <v>999999</v>
      </c>
      <c r="B2042" s="47" t="s">
        <v>3966</v>
      </c>
      <c r="C2042" t="s">
        <v>4470</v>
      </c>
    </row>
    <row r="2043" spans="1:3">
      <c r="A2043" s="1">
        <v>999999</v>
      </c>
      <c r="B2043" s="47" t="s">
        <v>3965</v>
      </c>
      <c r="C2043" t="s">
        <v>4469</v>
      </c>
    </row>
    <row r="2044" spans="1:3">
      <c r="A2044" s="1">
        <v>211407</v>
      </c>
      <c r="B2044" s="47" t="s">
        <v>3864</v>
      </c>
      <c r="C2044" t="s">
        <v>4368</v>
      </c>
    </row>
    <row r="2045" spans="1:3">
      <c r="A2045" s="1">
        <v>999999</v>
      </c>
      <c r="B2045" s="47" t="s">
        <v>3964</v>
      </c>
      <c r="C2045" t="s">
        <v>4468</v>
      </c>
    </row>
    <row r="2046" spans="1:3">
      <c r="A2046" s="1">
        <v>999999</v>
      </c>
      <c r="B2046" s="47" t="s">
        <v>3963</v>
      </c>
      <c r="C2046" t="s">
        <v>4467</v>
      </c>
    </row>
    <row r="2047" spans="1:3">
      <c r="A2047" s="1">
        <v>211407</v>
      </c>
      <c r="B2047" s="47" t="s">
        <v>3552</v>
      </c>
      <c r="C2047" t="s">
        <v>4056</v>
      </c>
    </row>
    <row r="2048" spans="1:3">
      <c r="A2048" s="1">
        <v>999999</v>
      </c>
      <c r="B2048" s="47" t="s">
        <v>3589</v>
      </c>
      <c r="C2048" t="s">
        <v>4093</v>
      </c>
    </row>
    <row r="2049" spans="1:3">
      <c r="A2049" s="1">
        <v>999999</v>
      </c>
      <c r="B2049" s="47" t="s">
        <v>3588</v>
      </c>
      <c r="C2049" t="s">
        <v>4092</v>
      </c>
    </row>
    <row r="2050" spans="1:3">
      <c r="A2050" s="1">
        <v>211407</v>
      </c>
      <c r="B2050" s="47" t="s">
        <v>3636</v>
      </c>
      <c r="C2050" t="s">
        <v>4140</v>
      </c>
    </row>
    <row r="2051" spans="1:3">
      <c r="A2051" s="1">
        <v>999999</v>
      </c>
      <c r="B2051" s="47" t="s">
        <v>3673</v>
      </c>
      <c r="C2051" t="s">
        <v>4177</v>
      </c>
    </row>
    <row r="2052" spans="1:3">
      <c r="A2052" s="1">
        <v>999999</v>
      </c>
      <c r="B2052" s="47" t="s">
        <v>3672</v>
      </c>
      <c r="C2052" t="s">
        <v>4176</v>
      </c>
    </row>
    <row r="2053" spans="1:3">
      <c r="A2053" s="1">
        <v>999999</v>
      </c>
      <c r="B2053" s="47" t="s">
        <v>3984</v>
      </c>
      <c r="C2053" t="s">
        <v>4488</v>
      </c>
    </row>
    <row r="2054" spans="1:3">
      <c r="A2054" s="1">
        <v>999999</v>
      </c>
      <c r="B2054" s="47" t="s">
        <v>3983</v>
      </c>
      <c r="C2054" t="s">
        <v>4487</v>
      </c>
    </row>
    <row r="2055" spans="1:3">
      <c r="A2055" s="1">
        <v>999999</v>
      </c>
      <c r="B2055" s="47" t="s">
        <v>3982</v>
      </c>
      <c r="C2055" t="s">
        <v>4486</v>
      </c>
    </row>
    <row r="2056" spans="1:3">
      <c r="A2056" s="1">
        <v>999999</v>
      </c>
      <c r="B2056" s="47" t="s">
        <v>3981</v>
      </c>
      <c r="C2056" t="s">
        <v>4485</v>
      </c>
    </row>
    <row r="2057" spans="1:3">
      <c r="A2057" s="1">
        <v>999999</v>
      </c>
      <c r="B2057" s="47" t="s">
        <v>3980</v>
      </c>
      <c r="C2057" t="s">
        <v>4484</v>
      </c>
    </row>
    <row r="2058" spans="1:3">
      <c r="A2058" s="1">
        <v>999999</v>
      </c>
      <c r="B2058" s="47" t="s">
        <v>3979</v>
      </c>
      <c r="C2058" t="s">
        <v>4483</v>
      </c>
    </row>
    <row r="2059" spans="1:3">
      <c r="A2059" s="1">
        <v>999999</v>
      </c>
      <c r="B2059" s="47" t="s">
        <v>3978</v>
      </c>
      <c r="C2059" t="s">
        <v>4482</v>
      </c>
    </row>
    <row r="2060" spans="1:3">
      <c r="A2060" s="1">
        <v>999999</v>
      </c>
      <c r="B2060" s="47" t="s">
        <v>3977</v>
      </c>
      <c r="C2060" t="s">
        <v>4481</v>
      </c>
    </row>
    <row r="2061" spans="1:3">
      <c r="A2061" s="1">
        <v>999999</v>
      </c>
      <c r="B2061" s="47" t="s">
        <v>3976</v>
      </c>
      <c r="C2061" t="s">
        <v>4480</v>
      </c>
    </row>
    <row r="2062" spans="1:3">
      <c r="A2062" s="1">
        <v>211420</v>
      </c>
      <c r="B2062" s="47" t="s">
        <v>3865</v>
      </c>
      <c r="C2062" t="s">
        <v>4369</v>
      </c>
    </row>
    <row r="2063" spans="1:3">
      <c r="A2063" s="1">
        <v>999999</v>
      </c>
      <c r="B2063" s="47" t="s">
        <v>3975</v>
      </c>
      <c r="C2063" t="s">
        <v>4479</v>
      </c>
    </row>
    <row r="2064" spans="1:3">
      <c r="A2064" s="1">
        <v>999999</v>
      </c>
      <c r="B2064" s="47" t="s">
        <v>3974</v>
      </c>
      <c r="C2064" t="s">
        <v>4478</v>
      </c>
    </row>
    <row r="2065" spans="1:3">
      <c r="A2065" s="1">
        <v>211420</v>
      </c>
      <c r="B2065" s="47" t="s">
        <v>3553</v>
      </c>
      <c r="C2065" t="s">
        <v>4057</v>
      </c>
    </row>
    <row r="2066" spans="1:3">
      <c r="A2066" s="1">
        <v>999999</v>
      </c>
      <c r="B2066" s="47" t="s">
        <v>3591</v>
      </c>
      <c r="C2066" t="s">
        <v>4095</v>
      </c>
    </row>
    <row r="2067" spans="1:3">
      <c r="A2067" s="1">
        <v>999999</v>
      </c>
      <c r="B2067" s="47" t="s">
        <v>3590</v>
      </c>
      <c r="C2067" t="s">
        <v>4094</v>
      </c>
    </row>
    <row r="2068" spans="1:3">
      <c r="A2068" s="1">
        <v>211420</v>
      </c>
      <c r="B2068" s="47" t="s">
        <v>3637</v>
      </c>
      <c r="C2068" t="s">
        <v>4141</v>
      </c>
    </row>
    <row r="2069" spans="1:3">
      <c r="A2069" s="1">
        <v>999999</v>
      </c>
      <c r="B2069" s="47" t="s">
        <v>3675</v>
      </c>
      <c r="C2069" t="s">
        <v>4179</v>
      </c>
    </row>
    <row r="2070" spans="1:3">
      <c r="A2070" s="1">
        <v>999999</v>
      </c>
      <c r="B2070" s="47" t="s">
        <v>3674</v>
      </c>
      <c r="C2070" t="s">
        <v>4178</v>
      </c>
    </row>
    <row r="2071" spans="1:3">
      <c r="A2071" s="1">
        <v>999999</v>
      </c>
      <c r="B2071" s="47" t="s">
        <v>3995</v>
      </c>
      <c r="C2071" t="s">
        <v>4499</v>
      </c>
    </row>
    <row r="2072" spans="1:3">
      <c r="A2072" s="1">
        <v>999999</v>
      </c>
      <c r="B2072" s="47" t="s">
        <v>3994</v>
      </c>
      <c r="C2072" t="s">
        <v>4498</v>
      </c>
    </row>
    <row r="2073" spans="1:3">
      <c r="A2073" s="1">
        <v>999999</v>
      </c>
      <c r="B2073" s="47" t="s">
        <v>3993</v>
      </c>
      <c r="C2073" t="s">
        <v>4497</v>
      </c>
    </row>
    <row r="2074" spans="1:3">
      <c r="A2074" s="1">
        <v>999999</v>
      </c>
      <c r="B2074" s="47" t="s">
        <v>3992</v>
      </c>
      <c r="C2074" t="s">
        <v>4496</v>
      </c>
    </row>
    <row r="2075" spans="1:3">
      <c r="A2075" s="1">
        <v>999999</v>
      </c>
      <c r="B2075" s="47" t="s">
        <v>3991</v>
      </c>
      <c r="C2075" t="s">
        <v>4495</v>
      </c>
    </row>
    <row r="2076" spans="1:3">
      <c r="A2076" s="1">
        <v>999999</v>
      </c>
      <c r="B2076" s="47" t="s">
        <v>3990</v>
      </c>
      <c r="C2076" t="s">
        <v>4494</v>
      </c>
    </row>
    <row r="2077" spans="1:3">
      <c r="A2077" s="1">
        <v>999999</v>
      </c>
      <c r="B2077" s="47" t="s">
        <v>3989</v>
      </c>
      <c r="C2077" t="s">
        <v>4493</v>
      </c>
    </row>
    <row r="2078" spans="1:3">
      <c r="A2078" s="1">
        <v>999999</v>
      </c>
      <c r="B2078" s="47" t="s">
        <v>3988</v>
      </c>
      <c r="C2078" t="s">
        <v>4492</v>
      </c>
    </row>
    <row r="2079" spans="1:3">
      <c r="A2079" s="1">
        <v>999999</v>
      </c>
      <c r="B2079" s="47" t="s">
        <v>3987</v>
      </c>
      <c r="C2079" t="s">
        <v>4491</v>
      </c>
    </row>
    <row r="2080" spans="1:3">
      <c r="A2080" s="1">
        <v>211433</v>
      </c>
      <c r="B2080" s="47" t="s">
        <v>3866</v>
      </c>
      <c r="C2080" t="s">
        <v>4370</v>
      </c>
    </row>
    <row r="2081" spans="1:3">
      <c r="A2081" s="1">
        <v>999999</v>
      </c>
      <c r="B2081" s="47" t="s">
        <v>3986</v>
      </c>
      <c r="C2081" t="s">
        <v>4490</v>
      </c>
    </row>
    <row r="2082" spans="1:3">
      <c r="A2082" s="1">
        <v>999999</v>
      </c>
      <c r="B2082" s="47" t="s">
        <v>3985</v>
      </c>
      <c r="C2082" t="s">
        <v>4489</v>
      </c>
    </row>
    <row r="2083" spans="1:3">
      <c r="A2083" s="1">
        <v>211433</v>
      </c>
      <c r="B2083" s="47" t="s">
        <v>3554</v>
      </c>
      <c r="C2083" t="s">
        <v>4058</v>
      </c>
    </row>
    <row r="2084" spans="1:3">
      <c r="A2084" s="1">
        <v>999999</v>
      </c>
      <c r="B2084" s="47" t="s">
        <v>3593</v>
      </c>
      <c r="C2084" t="s">
        <v>4097</v>
      </c>
    </row>
    <row r="2085" spans="1:3">
      <c r="A2085" s="1">
        <v>999999</v>
      </c>
      <c r="B2085" s="47" t="s">
        <v>3592</v>
      </c>
      <c r="C2085" t="s">
        <v>4096</v>
      </c>
    </row>
    <row r="2086" spans="1:3">
      <c r="A2086" s="1">
        <v>211433</v>
      </c>
      <c r="B2086" s="47" t="s">
        <v>3638</v>
      </c>
      <c r="C2086" t="s">
        <v>4142</v>
      </c>
    </row>
    <row r="2087" spans="1:3">
      <c r="A2087" s="1">
        <v>999999</v>
      </c>
      <c r="B2087" s="47" t="s">
        <v>3677</v>
      </c>
      <c r="C2087" t="s">
        <v>4181</v>
      </c>
    </row>
    <row r="2088" spans="1:3">
      <c r="A2088" s="1">
        <v>999999</v>
      </c>
      <c r="B2088" s="47" t="s">
        <v>3676</v>
      </c>
      <c r="C2088" t="s">
        <v>4180</v>
      </c>
    </row>
    <row r="2089" spans="1:3">
      <c r="A2089" s="1">
        <v>999999</v>
      </c>
      <c r="B2089" s="47" t="s">
        <v>4006</v>
      </c>
      <c r="C2089" t="s">
        <v>4510</v>
      </c>
    </row>
    <row r="2090" spans="1:3">
      <c r="A2090" s="1">
        <v>999999</v>
      </c>
      <c r="B2090" s="47" t="s">
        <v>4005</v>
      </c>
      <c r="C2090" t="s">
        <v>4509</v>
      </c>
    </row>
    <row r="2091" spans="1:3">
      <c r="A2091" s="1">
        <v>999999</v>
      </c>
      <c r="B2091" s="47" t="s">
        <v>4004</v>
      </c>
      <c r="C2091" t="s">
        <v>4508</v>
      </c>
    </row>
    <row r="2092" spans="1:3">
      <c r="A2092" s="1">
        <v>999999</v>
      </c>
      <c r="B2092" s="47" t="s">
        <v>4003</v>
      </c>
      <c r="C2092" t="s">
        <v>4507</v>
      </c>
    </row>
    <row r="2093" spans="1:3">
      <c r="A2093" s="1">
        <v>999999</v>
      </c>
      <c r="B2093" s="47" t="s">
        <v>4002</v>
      </c>
      <c r="C2093" t="s">
        <v>4506</v>
      </c>
    </row>
    <row r="2094" spans="1:3">
      <c r="A2094" s="1">
        <v>999999</v>
      </c>
      <c r="B2094" s="47" t="s">
        <v>4001</v>
      </c>
      <c r="C2094" t="s">
        <v>4505</v>
      </c>
    </row>
    <row r="2095" spans="1:3">
      <c r="A2095" s="1">
        <v>999999</v>
      </c>
      <c r="B2095" s="47" t="s">
        <v>4000</v>
      </c>
      <c r="C2095" t="s">
        <v>4504</v>
      </c>
    </row>
    <row r="2096" spans="1:3">
      <c r="A2096" s="1">
        <v>999999</v>
      </c>
      <c r="B2096" s="47" t="s">
        <v>3999</v>
      </c>
      <c r="C2096" t="s">
        <v>4503</v>
      </c>
    </row>
    <row r="2097" spans="1:3">
      <c r="A2097" s="1">
        <v>999999</v>
      </c>
      <c r="B2097" s="47" t="s">
        <v>3998</v>
      </c>
      <c r="C2097" t="s">
        <v>4502</v>
      </c>
    </row>
    <row r="2098" spans="1:3">
      <c r="A2098" s="1">
        <v>211446</v>
      </c>
      <c r="B2098" s="47" t="s">
        <v>3867</v>
      </c>
      <c r="C2098" t="s">
        <v>4371</v>
      </c>
    </row>
    <row r="2099" spans="1:3">
      <c r="A2099" s="1">
        <v>999999</v>
      </c>
      <c r="B2099" s="47" t="s">
        <v>3997</v>
      </c>
      <c r="C2099" t="s">
        <v>4501</v>
      </c>
    </row>
    <row r="2100" spans="1:3">
      <c r="A2100" s="1">
        <v>999999</v>
      </c>
      <c r="B2100" s="47" t="s">
        <v>3996</v>
      </c>
      <c r="C2100" t="s">
        <v>4500</v>
      </c>
    </row>
    <row r="2101" spans="1:3">
      <c r="A2101" s="1">
        <v>211446</v>
      </c>
      <c r="B2101" s="47" t="s">
        <v>3555</v>
      </c>
      <c r="C2101" t="s">
        <v>4059</v>
      </c>
    </row>
    <row r="2102" spans="1:3">
      <c r="A2102" s="1">
        <v>999999</v>
      </c>
      <c r="B2102" s="47" t="s">
        <v>3595</v>
      </c>
      <c r="C2102" t="s">
        <v>4099</v>
      </c>
    </row>
    <row r="2103" spans="1:3">
      <c r="A2103" s="1">
        <v>999999</v>
      </c>
      <c r="B2103" s="47" t="s">
        <v>3594</v>
      </c>
      <c r="C2103" t="s">
        <v>4098</v>
      </c>
    </row>
    <row r="2104" spans="1:3">
      <c r="A2104" s="1">
        <v>211446</v>
      </c>
      <c r="B2104" s="47" t="s">
        <v>3639</v>
      </c>
      <c r="C2104" t="s">
        <v>4143</v>
      </c>
    </row>
    <row r="2105" spans="1:3">
      <c r="A2105" s="1">
        <v>999999</v>
      </c>
      <c r="B2105" s="47" t="s">
        <v>3679</v>
      </c>
      <c r="C2105" t="s">
        <v>4183</v>
      </c>
    </row>
    <row r="2106" spans="1:3">
      <c r="A2106" s="1">
        <v>999999</v>
      </c>
      <c r="B2106" s="47" t="s">
        <v>3678</v>
      </c>
      <c r="C2106" t="s">
        <v>4182</v>
      </c>
    </row>
    <row r="2107" spans="1:3">
      <c r="A2107" s="1">
        <v>999999</v>
      </c>
      <c r="B2107" s="47" t="s">
        <v>4017</v>
      </c>
      <c r="C2107" t="s">
        <v>4521</v>
      </c>
    </row>
    <row r="2108" spans="1:3">
      <c r="A2108" s="1">
        <v>999999</v>
      </c>
      <c r="B2108" s="47" t="s">
        <v>4016</v>
      </c>
      <c r="C2108" t="s">
        <v>4520</v>
      </c>
    </row>
    <row r="2109" spans="1:3">
      <c r="A2109" s="1">
        <v>999999</v>
      </c>
      <c r="B2109" s="47" t="s">
        <v>4015</v>
      </c>
      <c r="C2109" t="s">
        <v>4519</v>
      </c>
    </row>
    <row r="2110" spans="1:3">
      <c r="A2110" s="1">
        <v>999999</v>
      </c>
      <c r="B2110" s="47" t="s">
        <v>4014</v>
      </c>
      <c r="C2110" t="s">
        <v>4518</v>
      </c>
    </row>
    <row r="2111" spans="1:3">
      <c r="A2111" s="1">
        <v>999999</v>
      </c>
      <c r="B2111" s="47" t="s">
        <v>4013</v>
      </c>
      <c r="C2111" t="s">
        <v>4517</v>
      </c>
    </row>
    <row r="2112" spans="1:3">
      <c r="A2112" s="1">
        <v>999999</v>
      </c>
      <c r="B2112" s="47" t="s">
        <v>4012</v>
      </c>
      <c r="C2112" t="s">
        <v>4516</v>
      </c>
    </row>
    <row r="2113" spans="1:3">
      <c r="A2113" s="1">
        <v>999999</v>
      </c>
      <c r="B2113" s="47" t="s">
        <v>4011</v>
      </c>
      <c r="C2113" t="s">
        <v>4515</v>
      </c>
    </row>
    <row r="2114" spans="1:3">
      <c r="A2114" s="1">
        <v>999999</v>
      </c>
      <c r="B2114" s="47" t="s">
        <v>4010</v>
      </c>
      <c r="C2114" t="s">
        <v>4514</v>
      </c>
    </row>
    <row r="2115" spans="1:3">
      <c r="A2115" s="1">
        <v>999999</v>
      </c>
      <c r="B2115" s="47" t="s">
        <v>4009</v>
      </c>
      <c r="C2115" t="s">
        <v>4513</v>
      </c>
    </row>
    <row r="2116" spans="1:3">
      <c r="A2116" s="1">
        <v>211459</v>
      </c>
      <c r="B2116" s="47" t="s">
        <v>3868</v>
      </c>
      <c r="C2116" t="s">
        <v>4372</v>
      </c>
    </row>
    <row r="2117" spans="1:3">
      <c r="A2117" s="1">
        <v>999999</v>
      </c>
      <c r="B2117" s="47" t="s">
        <v>4008</v>
      </c>
      <c r="C2117" t="s">
        <v>4512</v>
      </c>
    </row>
    <row r="2118" spans="1:3">
      <c r="A2118" s="1">
        <v>999999</v>
      </c>
      <c r="B2118" s="47" t="s">
        <v>4007</v>
      </c>
      <c r="C2118" t="s">
        <v>4511</v>
      </c>
    </row>
    <row r="2119" spans="1:3">
      <c r="A2119" s="1">
        <v>211459</v>
      </c>
      <c r="B2119" s="47" t="s">
        <v>3556</v>
      </c>
      <c r="C2119" t="s">
        <v>4060</v>
      </c>
    </row>
    <row r="2120" spans="1:3">
      <c r="A2120" s="1">
        <v>999999</v>
      </c>
      <c r="B2120" s="47" t="s">
        <v>3597</v>
      </c>
      <c r="C2120" t="s">
        <v>4101</v>
      </c>
    </row>
    <row r="2121" spans="1:3">
      <c r="A2121" s="1">
        <v>999999</v>
      </c>
      <c r="B2121" s="47" t="s">
        <v>3596</v>
      </c>
      <c r="C2121" t="s">
        <v>4100</v>
      </c>
    </row>
    <row r="2122" spans="1:3">
      <c r="A2122" s="1">
        <v>211459</v>
      </c>
      <c r="B2122" s="47" t="s">
        <v>3640</v>
      </c>
      <c r="C2122" t="s">
        <v>4144</v>
      </c>
    </row>
    <row r="2123" spans="1:3">
      <c r="A2123" s="1">
        <v>999999</v>
      </c>
      <c r="B2123" s="47" t="s">
        <v>3681</v>
      </c>
      <c r="C2123" t="s">
        <v>4185</v>
      </c>
    </row>
    <row r="2124" spans="1:3">
      <c r="A2124" s="1">
        <v>999999</v>
      </c>
      <c r="B2124" s="47" t="s">
        <v>3680</v>
      </c>
      <c r="C2124" t="s">
        <v>4184</v>
      </c>
    </row>
    <row r="2125" spans="1:3">
      <c r="A2125" s="1">
        <v>209260</v>
      </c>
      <c r="B2125" s="47" t="s">
        <v>4690</v>
      </c>
      <c r="C2125" t="s">
        <v>5194</v>
      </c>
    </row>
    <row r="2126" spans="1:3">
      <c r="A2126" s="1">
        <v>209261</v>
      </c>
      <c r="B2126" s="47" t="s">
        <v>4691</v>
      </c>
      <c r="C2126" t="s">
        <v>5195</v>
      </c>
    </row>
    <row r="2127" spans="1:3">
      <c r="A2127" s="1">
        <v>209262</v>
      </c>
      <c r="B2127" s="47" t="s">
        <v>4692</v>
      </c>
      <c r="C2127" t="s">
        <v>5196</v>
      </c>
    </row>
    <row r="2128" spans="1:3">
      <c r="A2128" s="1">
        <v>209263</v>
      </c>
      <c r="B2128" s="47" t="s">
        <v>4693</v>
      </c>
      <c r="C2128" t="s">
        <v>5197</v>
      </c>
    </row>
    <row r="2129" spans="1:3">
      <c r="A2129" s="1">
        <v>209264</v>
      </c>
      <c r="B2129" s="47" t="s">
        <v>4694</v>
      </c>
      <c r="C2129" t="s">
        <v>5198</v>
      </c>
    </row>
    <row r="2130" spans="1:3">
      <c r="A2130" s="1">
        <v>209266</v>
      </c>
      <c r="B2130" s="47" t="s">
        <v>4695</v>
      </c>
      <c r="C2130" t="s">
        <v>5199</v>
      </c>
    </row>
    <row r="2131" spans="1:3">
      <c r="A2131" s="1">
        <v>209267</v>
      </c>
      <c r="B2131" s="47" t="s">
        <v>4696</v>
      </c>
      <c r="C2131" t="s">
        <v>5200</v>
      </c>
    </row>
    <row r="2132" spans="1:3">
      <c r="A2132" s="1">
        <v>209268</v>
      </c>
      <c r="B2132" s="47" t="s">
        <v>4697</v>
      </c>
      <c r="C2132" t="s">
        <v>5201</v>
      </c>
    </row>
    <row r="2133" spans="1:3">
      <c r="A2133" s="1">
        <v>209269</v>
      </c>
      <c r="B2133" s="47" t="s">
        <v>4698</v>
      </c>
      <c r="C2133" t="s">
        <v>5202</v>
      </c>
    </row>
    <row r="2134" spans="1:3">
      <c r="A2134" s="1">
        <v>209270</v>
      </c>
      <c r="B2134" s="47" t="s">
        <v>4699</v>
      </c>
      <c r="C2134" t="s">
        <v>5203</v>
      </c>
    </row>
    <row r="2135" spans="1:3">
      <c r="A2135" s="1">
        <v>209271</v>
      </c>
      <c r="B2135" s="47" t="s">
        <v>4700</v>
      </c>
      <c r="C2135" t="s">
        <v>5204</v>
      </c>
    </row>
    <row r="2136" spans="1:3">
      <c r="A2136" s="1">
        <v>209272</v>
      </c>
      <c r="B2136" s="47" t="s">
        <v>4701</v>
      </c>
      <c r="C2136" t="s">
        <v>5205</v>
      </c>
    </row>
    <row r="2137" spans="1:3">
      <c r="A2137" s="1">
        <v>209270</v>
      </c>
      <c r="B2137" s="47" t="s">
        <v>4522</v>
      </c>
      <c r="C2137" t="s">
        <v>5026</v>
      </c>
    </row>
    <row r="2138" spans="1:3">
      <c r="A2138" s="1">
        <v>209271</v>
      </c>
      <c r="B2138" s="47" t="s">
        <v>4523</v>
      </c>
      <c r="C2138" t="s">
        <v>5027</v>
      </c>
    </row>
    <row r="2139" spans="1:3">
      <c r="A2139" s="1">
        <v>209272</v>
      </c>
      <c r="B2139" s="47" t="s">
        <v>4524</v>
      </c>
      <c r="C2139" t="s">
        <v>5028</v>
      </c>
    </row>
    <row r="2140" spans="1:3">
      <c r="A2140" s="1">
        <v>209270</v>
      </c>
      <c r="B2140" s="47" t="s">
        <v>4606</v>
      </c>
      <c r="C2140" t="s">
        <v>5110</v>
      </c>
    </row>
    <row r="2141" spans="1:3">
      <c r="A2141" s="1">
        <v>209271</v>
      </c>
      <c r="B2141" s="47" t="s">
        <v>4607</v>
      </c>
      <c r="C2141" t="s">
        <v>5111</v>
      </c>
    </row>
    <row r="2142" spans="1:3">
      <c r="A2142" s="1">
        <v>209272</v>
      </c>
      <c r="B2142" s="47" t="s">
        <v>4608</v>
      </c>
      <c r="C2142" t="s">
        <v>5112</v>
      </c>
    </row>
    <row r="2143" spans="1:3">
      <c r="A2143" s="1">
        <v>209273</v>
      </c>
      <c r="B2143" s="47" t="s">
        <v>4702</v>
      </c>
      <c r="C2143" t="s">
        <v>5206</v>
      </c>
    </row>
    <row r="2144" spans="1:3">
      <c r="A2144" s="1">
        <v>209274</v>
      </c>
      <c r="B2144" s="47" t="s">
        <v>4703</v>
      </c>
      <c r="C2144" t="s">
        <v>5207</v>
      </c>
    </row>
    <row r="2145" spans="1:3">
      <c r="A2145" s="1">
        <v>209275</v>
      </c>
      <c r="B2145" s="47" t="s">
        <v>4704</v>
      </c>
      <c r="C2145" t="s">
        <v>5208</v>
      </c>
    </row>
    <row r="2146" spans="1:3">
      <c r="A2146" s="1">
        <v>209276</v>
      </c>
      <c r="B2146" s="47" t="s">
        <v>4705</v>
      </c>
      <c r="C2146" t="s">
        <v>5209</v>
      </c>
    </row>
    <row r="2147" spans="1:3">
      <c r="A2147" s="1">
        <v>209277</v>
      </c>
      <c r="B2147" s="47" t="s">
        <v>4706</v>
      </c>
      <c r="C2147" t="s">
        <v>5210</v>
      </c>
    </row>
    <row r="2148" spans="1:3">
      <c r="A2148" s="1">
        <v>209279</v>
      </c>
      <c r="B2148" s="47" t="s">
        <v>4707</v>
      </c>
      <c r="C2148" t="s">
        <v>5211</v>
      </c>
    </row>
    <row r="2149" spans="1:3">
      <c r="A2149" s="1">
        <v>209280</v>
      </c>
      <c r="B2149" s="47" t="s">
        <v>4708</v>
      </c>
      <c r="C2149" t="s">
        <v>5212</v>
      </c>
    </row>
    <row r="2150" spans="1:3">
      <c r="A2150" s="1">
        <v>209281</v>
      </c>
      <c r="B2150" s="47" t="s">
        <v>4709</v>
      </c>
      <c r="C2150" t="s">
        <v>5213</v>
      </c>
    </row>
    <row r="2151" spans="1:3">
      <c r="A2151" s="1">
        <v>209282</v>
      </c>
      <c r="B2151" s="47" t="s">
        <v>4710</v>
      </c>
      <c r="C2151" t="s">
        <v>5214</v>
      </c>
    </row>
    <row r="2152" spans="1:3">
      <c r="A2152" s="1">
        <v>209283</v>
      </c>
      <c r="B2152" s="47" t="s">
        <v>4711</v>
      </c>
      <c r="C2152" t="s">
        <v>5215</v>
      </c>
    </row>
    <row r="2153" spans="1:3">
      <c r="A2153" s="1">
        <v>999999</v>
      </c>
      <c r="B2153" s="47" t="s">
        <v>4877</v>
      </c>
      <c r="C2153" t="s">
        <v>5381</v>
      </c>
    </row>
    <row r="2154" spans="1:3">
      <c r="A2154" s="1">
        <v>209285</v>
      </c>
      <c r="B2154" s="47" t="s">
        <v>4712</v>
      </c>
      <c r="C2154" t="s">
        <v>5216</v>
      </c>
    </row>
    <row r="2155" spans="1:3">
      <c r="A2155" s="1">
        <v>209283</v>
      </c>
      <c r="B2155" s="47" t="s">
        <v>4525</v>
      </c>
      <c r="C2155" t="s">
        <v>5029</v>
      </c>
    </row>
    <row r="2156" spans="1:3">
      <c r="A2156" s="1">
        <v>999999</v>
      </c>
      <c r="B2156" s="47" t="s">
        <v>4565</v>
      </c>
      <c r="C2156" t="s">
        <v>5069</v>
      </c>
    </row>
    <row r="2157" spans="1:3">
      <c r="A2157" s="1">
        <v>209285</v>
      </c>
      <c r="B2157" s="47" t="s">
        <v>4526</v>
      </c>
      <c r="C2157" t="s">
        <v>5030</v>
      </c>
    </row>
    <row r="2158" spans="1:3">
      <c r="A2158" s="1">
        <v>209283</v>
      </c>
      <c r="B2158" s="47" t="s">
        <v>4609</v>
      </c>
      <c r="C2158" t="s">
        <v>5113</v>
      </c>
    </row>
    <row r="2159" spans="1:3">
      <c r="A2159" s="1">
        <v>999999</v>
      </c>
      <c r="B2159" s="47" t="s">
        <v>4649</v>
      </c>
      <c r="C2159" t="s">
        <v>5153</v>
      </c>
    </row>
    <row r="2160" spans="1:3">
      <c r="A2160" s="1">
        <v>209285</v>
      </c>
      <c r="B2160" s="47" t="s">
        <v>4610</v>
      </c>
      <c r="C2160" t="s">
        <v>5114</v>
      </c>
    </row>
    <row r="2161" spans="1:3">
      <c r="A2161" s="1">
        <v>209286</v>
      </c>
      <c r="B2161" s="47" t="s">
        <v>4713</v>
      </c>
      <c r="C2161" t="s">
        <v>5217</v>
      </c>
    </row>
    <row r="2162" spans="1:3">
      <c r="A2162" s="1">
        <v>209287</v>
      </c>
      <c r="B2162" s="47" t="s">
        <v>4714</v>
      </c>
      <c r="C2162" t="s">
        <v>5218</v>
      </c>
    </row>
    <row r="2163" spans="1:3">
      <c r="A2163" s="1">
        <v>209288</v>
      </c>
      <c r="B2163" s="47" t="s">
        <v>4715</v>
      </c>
      <c r="C2163" t="s">
        <v>5219</v>
      </c>
    </row>
    <row r="2164" spans="1:3">
      <c r="A2164" s="1">
        <v>209289</v>
      </c>
      <c r="B2164" s="47" t="s">
        <v>4716</v>
      </c>
      <c r="C2164" t="s">
        <v>5220</v>
      </c>
    </row>
    <row r="2165" spans="1:3">
      <c r="A2165" s="1">
        <v>209290</v>
      </c>
      <c r="B2165" s="47" t="s">
        <v>4717</v>
      </c>
      <c r="C2165" t="s">
        <v>5221</v>
      </c>
    </row>
    <row r="2166" spans="1:3">
      <c r="A2166" s="1">
        <v>209292</v>
      </c>
      <c r="B2166" s="47" t="s">
        <v>4718</v>
      </c>
      <c r="C2166" t="s">
        <v>5222</v>
      </c>
    </row>
    <row r="2167" spans="1:3">
      <c r="A2167" s="1">
        <v>209293</v>
      </c>
      <c r="B2167" s="47" t="s">
        <v>4719</v>
      </c>
      <c r="C2167" t="s">
        <v>5223</v>
      </c>
    </row>
    <row r="2168" spans="1:3">
      <c r="A2168" s="1">
        <v>209294</v>
      </c>
      <c r="B2168" s="47" t="s">
        <v>4720</v>
      </c>
      <c r="C2168" t="s">
        <v>5224</v>
      </c>
    </row>
    <row r="2169" spans="1:3">
      <c r="A2169" s="1">
        <v>209295</v>
      </c>
      <c r="B2169" s="47" t="s">
        <v>4721</v>
      </c>
      <c r="C2169" t="s">
        <v>5225</v>
      </c>
    </row>
    <row r="2170" spans="1:3">
      <c r="A2170" s="1">
        <v>209296</v>
      </c>
      <c r="B2170" s="47" t="s">
        <v>4722</v>
      </c>
      <c r="C2170" t="s">
        <v>5226</v>
      </c>
    </row>
    <row r="2171" spans="1:3">
      <c r="A2171" s="1">
        <v>999999</v>
      </c>
      <c r="B2171" s="47" t="s">
        <v>4878</v>
      </c>
      <c r="C2171" t="s">
        <v>5382</v>
      </c>
    </row>
    <row r="2172" spans="1:3">
      <c r="A2172" s="1">
        <v>209298</v>
      </c>
      <c r="B2172" s="47" t="s">
        <v>4723</v>
      </c>
      <c r="C2172" t="s">
        <v>5227</v>
      </c>
    </row>
    <row r="2173" spans="1:3">
      <c r="A2173" s="1">
        <v>209296</v>
      </c>
      <c r="B2173" s="47" t="s">
        <v>4527</v>
      </c>
      <c r="C2173" t="s">
        <v>5031</v>
      </c>
    </row>
    <row r="2174" spans="1:3">
      <c r="A2174" s="1">
        <v>999999</v>
      </c>
      <c r="B2174" s="47" t="s">
        <v>4566</v>
      </c>
      <c r="C2174" t="s">
        <v>5070</v>
      </c>
    </row>
    <row r="2175" spans="1:3">
      <c r="A2175" s="1">
        <v>209298</v>
      </c>
      <c r="B2175" s="47" t="s">
        <v>4528</v>
      </c>
      <c r="C2175" t="s">
        <v>5032</v>
      </c>
    </row>
    <row r="2176" spans="1:3">
      <c r="A2176" s="1">
        <v>209296</v>
      </c>
      <c r="B2176" s="47" t="s">
        <v>4611</v>
      </c>
      <c r="C2176" t="s">
        <v>5115</v>
      </c>
    </row>
    <row r="2177" spans="1:3">
      <c r="A2177" s="1">
        <v>999999</v>
      </c>
      <c r="B2177" s="47" t="s">
        <v>4650</v>
      </c>
      <c r="C2177" t="s">
        <v>5154</v>
      </c>
    </row>
    <row r="2178" spans="1:3">
      <c r="A2178" s="1">
        <v>209298</v>
      </c>
      <c r="B2178" s="47" t="s">
        <v>4612</v>
      </c>
      <c r="C2178" t="s">
        <v>5116</v>
      </c>
    </row>
    <row r="2179" spans="1:3">
      <c r="A2179" s="1">
        <v>209299</v>
      </c>
      <c r="B2179" s="47" t="s">
        <v>4724</v>
      </c>
      <c r="C2179" t="s">
        <v>5228</v>
      </c>
    </row>
    <row r="2180" spans="1:3">
      <c r="A2180" s="1">
        <v>209300</v>
      </c>
      <c r="B2180" s="47" t="s">
        <v>4725</v>
      </c>
      <c r="C2180" t="s">
        <v>5229</v>
      </c>
    </row>
    <row r="2181" spans="1:3">
      <c r="A2181" s="1">
        <v>209301</v>
      </c>
      <c r="B2181" s="47" t="s">
        <v>4726</v>
      </c>
      <c r="C2181" t="s">
        <v>5230</v>
      </c>
    </row>
    <row r="2182" spans="1:3">
      <c r="A2182" s="1">
        <v>209302</v>
      </c>
      <c r="B2182" s="47" t="s">
        <v>4727</v>
      </c>
      <c r="C2182" t="s">
        <v>5231</v>
      </c>
    </row>
    <row r="2183" spans="1:3">
      <c r="A2183" s="1">
        <v>209303</v>
      </c>
      <c r="B2183" s="47" t="s">
        <v>4728</v>
      </c>
      <c r="C2183" t="s">
        <v>5232</v>
      </c>
    </row>
    <row r="2184" spans="1:3">
      <c r="A2184" s="1">
        <v>209305</v>
      </c>
      <c r="B2184" s="47" t="s">
        <v>4729</v>
      </c>
      <c r="C2184" t="s">
        <v>5233</v>
      </c>
    </row>
    <row r="2185" spans="1:3">
      <c r="A2185" s="1">
        <v>209306</v>
      </c>
      <c r="B2185" s="47" t="s">
        <v>4730</v>
      </c>
      <c r="C2185" t="s">
        <v>5234</v>
      </c>
    </row>
    <row r="2186" spans="1:3">
      <c r="A2186" s="1">
        <v>209307</v>
      </c>
      <c r="B2186" s="47" t="s">
        <v>4731</v>
      </c>
      <c r="C2186" t="s">
        <v>5235</v>
      </c>
    </row>
    <row r="2187" spans="1:3">
      <c r="A2187" s="1">
        <v>209308</v>
      </c>
      <c r="B2187" s="47" t="s">
        <v>4732</v>
      </c>
      <c r="C2187" t="s">
        <v>5236</v>
      </c>
    </row>
    <row r="2188" spans="1:3">
      <c r="A2188" s="1">
        <v>209309</v>
      </c>
      <c r="B2188" s="47" t="s">
        <v>4733</v>
      </c>
      <c r="C2188" t="s">
        <v>5237</v>
      </c>
    </row>
    <row r="2189" spans="1:3">
      <c r="A2189" s="1">
        <v>999999</v>
      </c>
      <c r="B2189" s="47" t="s">
        <v>4879</v>
      </c>
      <c r="C2189" t="s">
        <v>5383</v>
      </c>
    </row>
    <row r="2190" spans="1:3">
      <c r="A2190" s="1">
        <v>209311</v>
      </c>
      <c r="B2190" s="47" t="s">
        <v>4734</v>
      </c>
      <c r="C2190" t="s">
        <v>5238</v>
      </c>
    </row>
    <row r="2191" spans="1:3">
      <c r="A2191" s="1">
        <v>209309</v>
      </c>
      <c r="B2191" s="47" t="s">
        <v>4529</v>
      </c>
      <c r="C2191" t="s">
        <v>5033</v>
      </c>
    </row>
    <row r="2192" spans="1:3">
      <c r="A2192" s="1">
        <v>999999</v>
      </c>
      <c r="B2192" s="47" t="s">
        <v>4567</v>
      </c>
      <c r="C2192" t="s">
        <v>5071</v>
      </c>
    </row>
    <row r="2193" spans="1:3">
      <c r="A2193" s="1">
        <v>209311</v>
      </c>
      <c r="B2193" s="47" t="s">
        <v>4530</v>
      </c>
      <c r="C2193" t="s">
        <v>5034</v>
      </c>
    </row>
    <row r="2194" spans="1:3">
      <c r="A2194" s="1">
        <v>209309</v>
      </c>
      <c r="B2194" s="47" t="s">
        <v>4613</v>
      </c>
      <c r="C2194" t="s">
        <v>5117</v>
      </c>
    </row>
    <row r="2195" spans="1:3">
      <c r="A2195" s="1">
        <v>999999</v>
      </c>
      <c r="B2195" s="47" t="s">
        <v>4651</v>
      </c>
      <c r="C2195" t="s">
        <v>5155</v>
      </c>
    </row>
    <row r="2196" spans="1:3">
      <c r="A2196" s="1">
        <v>209311</v>
      </c>
      <c r="B2196" s="47" t="s">
        <v>4614</v>
      </c>
      <c r="C2196" t="s">
        <v>5118</v>
      </c>
    </row>
    <row r="2197" spans="1:3">
      <c r="A2197" s="1">
        <v>209312</v>
      </c>
      <c r="B2197" s="47" t="s">
        <v>4735</v>
      </c>
      <c r="C2197" t="s">
        <v>5239</v>
      </c>
    </row>
    <row r="2198" spans="1:3">
      <c r="A2198" s="1">
        <v>209313</v>
      </c>
      <c r="B2198" s="47" t="s">
        <v>4736</v>
      </c>
      <c r="C2198" t="s">
        <v>5240</v>
      </c>
    </row>
    <row r="2199" spans="1:3">
      <c r="A2199" s="1">
        <v>209314</v>
      </c>
      <c r="B2199" s="47" t="s">
        <v>4737</v>
      </c>
      <c r="C2199" t="s">
        <v>5241</v>
      </c>
    </row>
    <row r="2200" spans="1:3">
      <c r="A2200" s="1">
        <v>209315</v>
      </c>
      <c r="B2200" s="47" t="s">
        <v>4738</v>
      </c>
      <c r="C2200" t="s">
        <v>5242</v>
      </c>
    </row>
    <row r="2201" spans="1:3">
      <c r="A2201" s="1">
        <v>209316</v>
      </c>
      <c r="B2201" s="47" t="s">
        <v>4739</v>
      </c>
      <c r="C2201" t="s">
        <v>5243</v>
      </c>
    </row>
    <row r="2202" spans="1:3">
      <c r="A2202" s="1">
        <v>209318</v>
      </c>
      <c r="B2202" s="47" t="s">
        <v>4740</v>
      </c>
      <c r="C2202" t="s">
        <v>5244</v>
      </c>
    </row>
    <row r="2203" spans="1:3">
      <c r="A2203" s="1">
        <v>209319</v>
      </c>
      <c r="B2203" s="47" t="s">
        <v>4741</v>
      </c>
      <c r="C2203" t="s">
        <v>5245</v>
      </c>
    </row>
    <row r="2204" spans="1:3">
      <c r="A2204" s="1">
        <v>209320</v>
      </c>
      <c r="B2204" s="47" t="s">
        <v>4742</v>
      </c>
      <c r="C2204" t="s">
        <v>5246</v>
      </c>
    </row>
    <row r="2205" spans="1:3">
      <c r="A2205" s="1">
        <v>209321</v>
      </c>
      <c r="B2205" s="47" t="s">
        <v>4743</v>
      </c>
      <c r="C2205" t="s">
        <v>5247</v>
      </c>
    </row>
    <row r="2206" spans="1:3">
      <c r="A2206" s="1">
        <v>209322</v>
      </c>
      <c r="B2206" s="47" t="s">
        <v>4744</v>
      </c>
      <c r="C2206" t="s">
        <v>5248</v>
      </c>
    </row>
    <row r="2207" spans="1:3">
      <c r="A2207" s="1">
        <v>999999</v>
      </c>
      <c r="B2207" s="47" t="s">
        <v>4880</v>
      </c>
      <c r="C2207" t="s">
        <v>5384</v>
      </c>
    </row>
    <row r="2208" spans="1:3">
      <c r="A2208" s="1">
        <v>209324</v>
      </c>
      <c r="B2208" s="47" t="s">
        <v>4745</v>
      </c>
      <c r="C2208" t="s">
        <v>5249</v>
      </c>
    </row>
    <row r="2209" spans="1:3">
      <c r="A2209" s="1">
        <v>209322</v>
      </c>
      <c r="B2209" s="47" t="s">
        <v>4531</v>
      </c>
      <c r="C2209" t="s">
        <v>5035</v>
      </c>
    </row>
    <row r="2210" spans="1:3">
      <c r="A2210" s="1">
        <v>999999</v>
      </c>
      <c r="B2210" s="47" t="s">
        <v>4568</v>
      </c>
      <c r="C2210" t="s">
        <v>5072</v>
      </c>
    </row>
    <row r="2211" spans="1:3">
      <c r="A2211" s="1">
        <v>209324</v>
      </c>
      <c r="B2211" s="47" t="s">
        <v>4532</v>
      </c>
      <c r="C2211" t="s">
        <v>5036</v>
      </c>
    </row>
    <row r="2212" spans="1:3">
      <c r="A2212" s="1">
        <v>209322</v>
      </c>
      <c r="B2212" s="47" t="s">
        <v>4615</v>
      </c>
      <c r="C2212" t="s">
        <v>5119</v>
      </c>
    </row>
    <row r="2213" spans="1:3">
      <c r="A2213" s="1">
        <v>999999</v>
      </c>
      <c r="B2213" s="47" t="s">
        <v>4652</v>
      </c>
      <c r="C2213" t="s">
        <v>5156</v>
      </c>
    </row>
    <row r="2214" spans="1:3">
      <c r="A2214" s="1">
        <v>209324</v>
      </c>
      <c r="B2214" s="47" t="s">
        <v>4616</v>
      </c>
      <c r="C2214" t="s">
        <v>5120</v>
      </c>
    </row>
    <row r="2215" spans="1:3">
      <c r="A2215" s="1">
        <v>209325</v>
      </c>
      <c r="B2215" s="47" t="s">
        <v>4746</v>
      </c>
      <c r="C2215" t="s">
        <v>5250</v>
      </c>
    </row>
    <row r="2216" spans="1:3">
      <c r="A2216" s="1">
        <v>209326</v>
      </c>
      <c r="B2216" s="47" t="s">
        <v>4747</v>
      </c>
      <c r="C2216" t="s">
        <v>5251</v>
      </c>
    </row>
    <row r="2217" spans="1:3">
      <c r="A2217" s="1">
        <v>209327</v>
      </c>
      <c r="B2217" s="47" t="s">
        <v>4748</v>
      </c>
      <c r="C2217" t="s">
        <v>5252</v>
      </c>
    </row>
    <row r="2218" spans="1:3">
      <c r="A2218" s="1">
        <v>209328</v>
      </c>
      <c r="B2218" s="47" t="s">
        <v>4749</v>
      </c>
      <c r="C2218" t="s">
        <v>5253</v>
      </c>
    </row>
    <row r="2219" spans="1:3">
      <c r="A2219" s="1">
        <v>209329</v>
      </c>
      <c r="B2219" s="47" t="s">
        <v>4750</v>
      </c>
      <c r="C2219" t="s">
        <v>5254</v>
      </c>
    </row>
    <row r="2220" spans="1:3">
      <c r="A2220" s="1">
        <v>209331</v>
      </c>
      <c r="B2220" s="47" t="s">
        <v>4751</v>
      </c>
      <c r="C2220" t="s">
        <v>5255</v>
      </c>
    </row>
    <row r="2221" spans="1:3">
      <c r="A2221" s="1">
        <v>209332</v>
      </c>
      <c r="B2221" s="47" t="s">
        <v>4752</v>
      </c>
      <c r="C2221" t="s">
        <v>5256</v>
      </c>
    </row>
    <row r="2222" spans="1:3">
      <c r="A2222" s="1">
        <v>209333</v>
      </c>
      <c r="B2222" s="47" t="s">
        <v>4753</v>
      </c>
      <c r="C2222" t="s">
        <v>5257</v>
      </c>
    </row>
    <row r="2223" spans="1:3">
      <c r="A2223" s="1">
        <v>209334</v>
      </c>
      <c r="B2223" s="47" t="s">
        <v>4754</v>
      </c>
      <c r="C2223" t="s">
        <v>5258</v>
      </c>
    </row>
    <row r="2224" spans="1:3">
      <c r="A2224" s="1">
        <v>209335</v>
      </c>
      <c r="B2224" s="47" t="s">
        <v>4755</v>
      </c>
      <c r="C2224" t="s">
        <v>5259</v>
      </c>
    </row>
    <row r="2225" spans="1:3">
      <c r="A2225" s="1">
        <v>999999</v>
      </c>
      <c r="B2225" s="47" t="s">
        <v>4881</v>
      </c>
      <c r="C2225" t="s">
        <v>5385</v>
      </c>
    </row>
    <row r="2226" spans="1:3">
      <c r="A2226" s="1">
        <v>209337</v>
      </c>
      <c r="B2226" s="47" t="s">
        <v>4756</v>
      </c>
      <c r="C2226" t="s">
        <v>5260</v>
      </c>
    </row>
    <row r="2227" spans="1:3">
      <c r="A2227" s="1">
        <v>209335</v>
      </c>
      <c r="B2227" s="47" t="s">
        <v>4533</v>
      </c>
      <c r="C2227" t="s">
        <v>5037</v>
      </c>
    </row>
    <row r="2228" spans="1:3">
      <c r="A2228" s="1">
        <v>999999</v>
      </c>
      <c r="B2228" s="47" t="s">
        <v>4569</v>
      </c>
      <c r="C2228" t="s">
        <v>5073</v>
      </c>
    </row>
    <row r="2229" spans="1:3">
      <c r="A2229" s="1">
        <v>209337</v>
      </c>
      <c r="B2229" s="47" t="s">
        <v>4534</v>
      </c>
      <c r="C2229" t="s">
        <v>5038</v>
      </c>
    </row>
    <row r="2230" spans="1:3">
      <c r="A2230" s="1">
        <v>209335</v>
      </c>
      <c r="B2230" s="47" t="s">
        <v>4617</v>
      </c>
      <c r="C2230" t="s">
        <v>5121</v>
      </c>
    </row>
    <row r="2231" spans="1:3">
      <c r="A2231" s="1">
        <v>999999</v>
      </c>
      <c r="B2231" s="47" t="s">
        <v>4653</v>
      </c>
      <c r="C2231" t="s">
        <v>5157</v>
      </c>
    </row>
    <row r="2232" spans="1:3">
      <c r="A2232" s="1">
        <v>209337</v>
      </c>
      <c r="B2232" s="47" t="s">
        <v>4618</v>
      </c>
      <c r="C2232" t="s">
        <v>5122</v>
      </c>
    </row>
    <row r="2233" spans="1:3">
      <c r="A2233" s="1">
        <v>209338</v>
      </c>
      <c r="B2233" s="47" t="s">
        <v>4757</v>
      </c>
      <c r="C2233" t="s">
        <v>5261</v>
      </c>
    </row>
    <row r="2234" spans="1:3">
      <c r="A2234" s="1">
        <v>209339</v>
      </c>
      <c r="B2234" s="47" t="s">
        <v>4758</v>
      </c>
      <c r="C2234" t="s">
        <v>5262</v>
      </c>
    </row>
    <row r="2235" spans="1:3">
      <c r="A2235" s="1">
        <v>209340</v>
      </c>
      <c r="B2235" s="47" t="s">
        <v>4759</v>
      </c>
      <c r="C2235" t="s">
        <v>5263</v>
      </c>
    </row>
    <row r="2236" spans="1:3">
      <c r="A2236" s="1">
        <v>209341</v>
      </c>
      <c r="B2236" s="47" t="s">
        <v>4760</v>
      </c>
      <c r="C2236" t="s">
        <v>5264</v>
      </c>
    </row>
    <row r="2237" spans="1:3">
      <c r="A2237" s="1">
        <v>209342</v>
      </c>
      <c r="B2237" s="47" t="s">
        <v>4761</v>
      </c>
      <c r="C2237" t="s">
        <v>5265</v>
      </c>
    </row>
    <row r="2238" spans="1:3">
      <c r="A2238" s="1">
        <v>209344</v>
      </c>
      <c r="B2238" s="47" t="s">
        <v>4762</v>
      </c>
      <c r="C2238" t="s">
        <v>5266</v>
      </c>
    </row>
    <row r="2239" spans="1:3">
      <c r="A2239" s="1">
        <v>209345</v>
      </c>
      <c r="B2239" s="47" t="s">
        <v>4763</v>
      </c>
      <c r="C2239" t="s">
        <v>5267</v>
      </c>
    </row>
    <row r="2240" spans="1:3">
      <c r="A2240" s="1">
        <v>209346</v>
      </c>
      <c r="B2240" s="47" t="s">
        <v>4764</v>
      </c>
      <c r="C2240" t="s">
        <v>5268</v>
      </c>
    </row>
    <row r="2241" spans="1:3">
      <c r="A2241" s="1">
        <v>209347</v>
      </c>
      <c r="B2241" s="47" t="s">
        <v>4765</v>
      </c>
      <c r="C2241" t="s">
        <v>5269</v>
      </c>
    </row>
    <row r="2242" spans="1:3">
      <c r="A2242" s="1">
        <v>209348</v>
      </c>
      <c r="B2242" s="47" t="s">
        <v>4766</v>
      </c>
      <c r="C2242" t="s">
        <v>5270</v>
      </c>
    </row>
    <row r="2243" spans="1:3">
      <c r="A2243" s="1">
        <v>999999</v>
      </c>
      <c r="B2243" s="47" t="s">
        <v>4882</v>
      </c>
      <c r="C2243" t="s">
        <v>5386</v>
      </c>
    </row>
    <row r="2244" spans="1:3">
      <c r="A2244" s="1">
        <v>209350</v>
      </c>
      <c r="B2244" s="47" t="s">
        <v>4767</v>
      </c>
      <c r="C2244" t="s">
        <v>5271</v>
      </c>
    </row>
    <row r="2245" spans="1:3">
      <c r="A2245" s="1">
        <v>209348</v>
      </c>
      <c r="B2245" s="47" t="s">
        <v>4535</v>
      </c>
      <c r="C2245" t="s">
        <v>5039</v>
      </c>
    </row>
    <row r="2246" spans="1:3">
      <c r="A2246" s="1">
        <v>999999</v>
      </c>
      <c r="B2246" s="47" t="s">
        <v>4570</v>
      </c>
      <c r="C2246" t="s">
        <v>5074</v>
      </c>
    </row>
    <row r="2247" spans="1:3">
      <c r="A2247" s="1">
        <v>209350</v>
      </c>
      <c r="B2247" s="47" t="s">
        <v>4536</v>
      </c>
      <c r="C2247" t="s">
        <v>5040</v>
      </c>
    </row>
    <row r="2248" spans="1:3">
      <c r="A2248" s="1">
        <v>209348</v>
      </c>
      <c r="B2248" s="47" t="s">
        <v>4619</v>
      </c>
      <c r="C2248" t="s">
        <v>5123</v>
      </c>
    </row>
    <row r="2249" spans="1:3">
      <c r="A2249" s="1">
        <v>999999</v>
      </c>
      <c r="B2249" s="47" t="s">
        <v>4654</v>
      </c>
      <c r="C2249" t="s">
        <v>5158</v>
      </c>
    </row>
    <row r="2250" spans="1:3">
      <c r="A2250" s="1">
        <v>209350</v>
      </c>
      <c r="B2250" s="47" t="s">
        <v>4620</v>
      </c>
      <c r="C2250" t="s">
        <v>5124</v>
      </c>
    </row>
    <row r="2251" spans="1:3">
      <c r="A2251" s="1">
        <v>209429</v>
      </c>
      <c r="B2251" s="47" t="s">
        <v>4768</v>
      </c>
      <c r="C2251" t="s">
        <v>5272</v>
      </c>
    </row>
    <row r="2252" spans="1:3">
      <c r="A2252" s="1">
        <v>209430</v>
      </c>
      <c r="B2252" s="47" t="s">
        <v>4769</v>
      </c>
      <c r="C2252" t="s">
        <v>5273</v>
      </c>
    </row>
    <row r="2253" spans="1:3">
      <c r="A2253" s="1">
        <v>209431</v>
      </c>
      <c r="B2253" s="47" t="s">
        <v>4770</v>
      </c>
      <c r="C2253" t="s">
        <v>5274</v>
      </c>
    </row>
    <row r="2254" spans="1:3">
      <c r="A2254" s="1">
        <v>209432</v>
      </c>
      <c r="B2254" s="47" t="s">
        <v>4771</v>
      </c>
      <c r="C2254" t="s">
        <v>5275</v>
      </c>
    </row>
    <row r="2255" spans="1:3">
      <c r="A2255" s="1">
        <v>209433</v>
      </c>
      <c r="B2255" s="47" t="s">
        <v>4772</v>
      </c>
      <c r="C2255" t="s">
        <v>5276</v>
      </c>
    </row>
    <row r="2256" spans="1:3">
      <c r="A2256" s="1">
        <v>209435</v>
      </c>
      <c r="B2256" s="47" t="s">
        <v>4773</v>
      </c>
      <c r="C2256" t="s">
        <v>5277</v>
      </c>
    </row>
    <row r="2257" spans="1:3">
      <c r="A2257" s="1">
        <v>209436</v>
      </c>
      <c r="B2257" s="47" t="s">
        <v>4774</v>
      </c>
      <c r="C2257" t="s">
        <v>5278</v>
      </c>
    </row>
    <row r="2258" spans="1:3">
      <c r="A2258" s="1">
        <v>209437</v>
      </c>
      <c r="B2258" s="47" t="s">
        <v>4775</v>
      </c>
      <c r="C2258" t="s">
        <v>5279</v>
      </c>
    </row>
    <row r="2259" spans="1:3">
      <c r="A2259" s="1">
        <v>209438</v>
      </c>
      <c r="B2259" s="47" t="s">
        <v>4776</v>
      </c>
      <c r="C2259" t="s">
        <v>5280</v>
      </c>
    </row>
    <row r="2260" spans="1:3">
      <c r="A2260" s="1">
        <v>209439</v>
      </c>
      <c r="B2260" s="47" t="s">
        <v>4777</v>
      </c>
      <c r="C2260" t="s">
        <v>5281</v>
      </c>
    </row>
    <row r="2261" spans="1:3">
      <c r="A2261" s="1">
        <v>209440</v>
      </c>
      <c r="B2261" s="47" t="s">
        <v>4778</v>
      </c>
      <c r="C2261" t="s">
        <v>5282</v>
      </c>
    </row>
    <row r="2262" spans="1:3">
      <c r="A2262" s="1">
        <v>209441</v>
      </c>
      <c r="B2262" s="47" t="s">
        <v>4779</v>
      </c>
      <c r="C2262" t="s">
        <v>5283</v>
      </c>
    </row>
    <row r="2263" spans="1:3">
      <c r="A2263" s="1">
        <v>209439</v>
      </c>
      <c r="B2263" s="47" t="s">
        <v>4537</v>
      </c>
      <c r="C2263" t="s">
        <v>5041</v>
      </c>
    </row>
    <row r="2264" spans="1:3">
      <c r="A2264" s="1">
        <v>209440</v>
      </c>
      <c r="B2264" s="47" t="s">
        <v>4538</v>
      </c>
      <c r="C2264" t="s">
        <v>5042</v>
      </c>
    </row>
    <row r="2265" spans="1:3">
      <c r="A2265" s="1">
        <v>209441</v>
      </c>
      <c r="B2265" s="47" t="s">
        <v>4539</v>
      </c>
      <c r="C2265" t="s">
        <v>5043</v>
      </c>
    </row>
    <row r="2266" spans="1:3">
      <c r="A2266" s="1">
        <v>209439</v>
      </c>
      <c r="B2266" s="47" t="s">
        <v>4621</v>
      </c>
      <c r="C2266" t="s">
        <v>5125</v>
      </c>
    </row>
    <row r="2267" spans="1:3">
      <c r="A2267" s="1">
        <v>209440</v>
      </c>
      <c r="B2267" s="47" t="s">
        <v>4622</v>
      </c>
      <c r="C2267" t="s">
        <v>5126</v>
      </c>
    </row>
    <row r="2268" spans="1:3">
      <c r="A2268" s="1">
        <v>209441</v>
      </c>
      <c r="B2268" s="47" t="s">
        <v>4623</v>
      </c>
      <c r="C2268" t="s">
        <v>5127</v>
      </c>
    </row>
    <row r="2269" spans="1:3">
      <c r="A2269" s="1">
        <v>209442</v>
      </c>
      <c r="B2269" s="47" t="s">
        <v>4780</v>
      </c>
      <c r="C2269" t="s">
        <v>5284</v>
      </c>
    </row>
    <row r="2270" spans="1:3">
      <c r="A2270" s="1">
        <v>209443</v>
      </c>
      <c r="B2270" s="47" t="s">
        <v>4781</v>
      </c>
      <c r="C2270" t="s">
        <v>5285</v>
      </c>
    </row>
    <row r="2271" spans="1:3">
      <c r="A2271" s="1">
        <v>209444</v>
      </c>
      <c r="B2271" s="47" t="s">
        <v>4782</v>
      </c>
      <c r="C2271" t="s">
        <v>5286</v>
      </c>
    </row>
    <row r="2272" spans="1:3">
      <c r="A2272" s="1">
        <v>209445</v>
      </c>
      <c r="B2272" s="47" t="s">
        <v>4783</v>
      </c>
      <c r="C2272" t="s">
        <v>5287</v>
      </c>
    </row>
    <row r="2273" spans="1:3">
      <c r="A2273" s="1">
        <v>209446</v>
      </c>
      <c r="B2273" s="47" t="s">
        <v>4784</v>
      </c>
      <c r="C2273" t="s">
        <v>5288</v>
      </c>
    </row>
    <row r="2274" spans="1:3">
      <c r="A2274" s="1">
        <v>209448</v>
      </c>
      <c r="B2274" s="47" t="s">
        <v>4785</v>
      </c>
      <c r="C2274" t="s">
        <v>5289</v>
      </c>
    </row>
    <row r="2275" spans="1:3">
      <c r="A2275" s="1">
        <v>209449</v>
      </c>
      <c r="B2275" s="47" t="s">
        <v>4786</v>
      </c>
      <c r="C2275" t="s">
        <v>5290</v>
      </c>
    </row>
    <row r="2276" spans="1:3">
      <c r="A2276" s="1">
        <v>209450</v>
      </c>
      <c r="B2276" s="47" t="s">
        <v>4787</v>
      </c>
      <c r="C2276" t="s">
        <v>5291</v>
      </c>
    </row>
    <row r="2277" spans="1:3">
      <c r="A2277" s="1">
        <v>209451</v>
      </c>
      <c r="B2277" s="47" t="s">
        <v>4788</v>
      </c>
      <c r="C2277" t="s">
        <v>5292</v>
      </c>
    </row>
    <row r="2278" spans="1:3">
      <c r="A2278" s="1">
        <v>209452</v>
      </c>
      <c r="B2278" s="47" t="s">
        <v>4789</v>
      </c>
      <c r="C2278" t="s">
        <v>5293</v>
      </c>
    </row>
    <row r="2279" spans="1:3">
      <c r="A2279" s="1">
        <v>999999</v>
      </c>
      <c r="B2279" s="47" t="s">
        <v>4883</v>
      </c>
      <c r="C2279" t="s">
        <v>5387</v>
      </c>
    </row>
    <row r="2280" spans="1:3">
      <c r="A2280" s="1">
        <v>209454</v>
      </c>
      <c r="B2280" s="47" t="s">
        <v>4790</v>
      </c>
      <c r="C2280" t="s">
        <v>5294</v>
      </c>
    </row>
    <row r="2281" spans="1:3">
      <c r="A2281" s="1">
        <v>209452</v>
      </c>
      <c r="B2281" s="47" t="s">
        <v>4540</v>
      </c>
      <c r="C2281" t="s">
        <v>5044</v>
      </c>
    </row>
    <row r="2282" spans="1:3">
      <c r="A2282" s="1">
        <v>999999</v>
      </c>
      <c r="B2282" s="47" t="s">
        <v>4571</v>
      </c>
      <c r="C2282" t="s">
        <v>5075</v>
      </c>
    </row>
    <row r="2283" spans="1:3">
      <c r="A2283" s="1">
        <v>209454</v>
      </c>
      <c r="B2283" s="47" t="s">
        <v>4541</v>
      </c>
      <c r="C2283" t="s">
        <v>5045</v>
      </c>
    </row>
    <row r="2284" spans="1:3">
      <c r="A2284" s="1">
        <v>209452</v>
      </c>
      <c r="B2284" s="47" t="s">
        <v>4624</v>
      </c>
      <c r="C2284" t="s">
        <v>5128</v>
      </c>
    </row>
    <row r="2285" spans="1:3">
      <c r="A2285" s="1">
        <v>999999</v>
      </c>
      <c r="B2285" s="47" t="s">
        <v>4655</v>
      </c>
      <c r="C2285" t="s">
        <v>5159</v>
      </c>
    </row>
    <row r="2286" spans="1:3">
      <c r="A2286" s="1">
        <v>209454</v>
      </c>
      <c r="B2286" s="47" t="s">
        <v>4625</v>
      </c>
      <c r="C2286" t="s">
        <v>5129</v>
      </c>
    </row>
    <row r="2287" spans="1:3">
      <c r="A2287" s="1">
        <v>209455</v>
      </c>
      <c r="B2287" s="47" t="s">
        <v>4791</v>
      </c>
      <c r="C2287" t="s">
        <v>5295</v>
      </c>
    </row>
    <row r="2288" spans="1:3">
      <c r="A2288" s="1">
        <v>209456</v>
      </c>
      <c r="B2288" s="47" t="s">
        <v>4792</v>
      </c>
      <c r="C2288" t="s">
        <v>5296</v>
      </c>
    </row>
    <row r="2289" spans="1:3">
      <c r="A2289" s="1">
        <v>209457</v>
      </c>
      <c r="B2289" s="47" t="s">
        <v>4793</v>
      </c>
      <c r="C2289" t="s">
        <v>5297</v>
      </c>
    </row>
    <row r="2290" spans="1:3">
      <c r="A2290" s="1">
        <v>209458</v>
      </c>
      <c r="B2290" s="47" t="s">
        <v>4794</v>
      </c>
      <c r="C2290" t="s">
        <v>5298</v>
      </c>
    </row>
    <row r="2291" spans="1:3">
      <c r="A2291" s="1">
        <v>209459</v>
      </c>
      <c r="B2291" s="47" t="s">
        <v>4795</v>
      </c>
      <c r="C2291" t="s">
        <v>5299</v>
      </c>
    </row>
    <row r="2292" spans="1:3">
      <c r="A2292" s="1">
        <v>209461</v>
      </c>
      <c r="B2292" s="47" t="s">
        <v>4796</v>
      </c>
      <c r="C2292" t="s">
        <v>5300</v>
      </c>
    </row>
    <row r="2293" spans="1:3">
      <c r="A2293" s="1">
        <v>209462</v>
      </c>
      <c r="B2293" s="47" t="s">
        <v>4797</v>
      </c>
      <c r="C2293" t="s">
        <v>5301</v>
      </c>
    </row>
    <row r="2294" spans="1:3">
      <c r="A2294" s="1">
        <v>209463</v>
      </c>
      <c r="B2294" s="47" t="s">
        <v>4798</v>
      </c>
      <c r="C2294" t="s">
        <v>5302</v>
      </c>
    </row>
    <row r="2295" spans="1:3">
      <c r="A2295" s="1">
        <v>209464</v>
      </c>
      <c r="B2295" s="47" t="s">
        <v>4799</v>
      </c>
      <c r="C2295" t="s">
        <v>5303</v>
      </c>
    </row>
    <row r="2296" spans="1:3">
      <c r="A2296" s="1">
        <v>209465</v>
      </c>
      <c r="B2296" s="47" t="s">
        <v>4800</v>
      </c>
      <c r="C2296" t="s">
        <v>5304</v>
      </c>
    </row>
    <row r="2297" spans="1:3">
      <c r="A2297" s="1">
        <v>999999</v>
      </c>
      <c r="B2297" s="47" t="s">
        <v>4884</v>
      </c>
      <c r="C2297" t="s">
        <v>5388</v>
      </c>
    </row>
    <row r="2298" spans="1:3">
      <c r="A2298" s="1">
        <v>209467</v>
      </c>
      <c r="B2298" s="47" t="s">
        <v>4801</v>
      </c>
      <c r="C2298" t="s">
        <v>5305</v>
      </c>
    </row>
    <row r="2299" spans="1:3">
      <c r="A2299" s="1">
        <v>209465</v>
      </c>
      <c r="B2299" s="47" t="s">
        <v>4542</v>
      </c>
      <c r="C2299" t="s">
        <v>5046</v>
      </c>
    </row>
    <row r="2300" spans="1:3">
      <c r="A2300" s="1">
        <v>999999</v>
      </c>
      <c r="B2300" s="47" t="s">
        <v>4572</v>
      </c>
      <c r="C2300" t="s">
        <v>5076</v>
      </c>
    </row>
    <row r="2301" spans="1:3">
      <c r="A2301" s="1">
        <v>209467</v>
      </c>
      <c r="B2301" s="47" t="s">
        <v>4543</v>
      </c>
      <c r="C2301" t="s">
        <v>5047</v>
      </c>
    </row>
    <row r="2302" spans="1:3">
      <c r="A2302" s="1">
        <v>209465</v>
      </c>
      <c r="B2302" s="47" t="s">
        <v>4626</v>
      </c>
      <c r="C2302" t="s">
        <v>5130</v>
      </c>
    </row>
    <row r="2303" spans="1:3">
      <c r="A2303" s="1">
        <v>999999</v>
      </c>
      <c r="B2303" s="47" t="s">
        <v>4656</v>
      </c>
      <c r="C2303" t="s">
        <v>5160</v>
      </c>
    </row>
    <row r="2304" spans="1:3">
      <c r="A2304" s="1">
        <v>209467</v>
      </c>
      <c r="B2304" s="47" t="s">
        <v>4627</v>
      </c>
      <c r="C2304" t="s">
        <v>5131</v>
      </c>
    </row>
    <row r="2305" spans="1:3">
      <c r="A2305" s="1">
        <v>209468</v>
      </c>
      <c r="B2305" s="47" t="s">
        <v>4802</v>
      </c>
      <c r="C2305" t="s">
        <v>5306</v>
      </c>
    </row>
    <row r="2306" spans="1:3">
      <c r="A2306" s="1">
        <v>209469</v>
      </c>
      <c r="B2306" s="47" t="s">
        <v>4803</v>
      </c>
      <c r="C2306" t="s">
        <v>5307</v>
      </c>
    </row>
    <row r="2307" spans="1:3">
      <c r="A2307" s="1">
        <v>209470</v>
      </c>
      <c r="B2307" s="47" t="s">
        <v>4804</v>
      </c>
      <c r="C2307" t="s">
        <v>5308</v>
      </c>
    </row>
    <row r="2308" spans="1:3">
      <c r="A2308" s="1">
        <v>209471</v>
      </c>
      <c r="B2308" s="47" t="s">
        <v>4805</v>
      </c>
      <c r="C2308" t="s">
        <v>5309</v>
      </c>
    </row>
    <row r="2309" spans="1:3">
      <c r="A2309" s="1">
        <v>209472</v>
      </c>
      <c r="B2309" s="47" t="s">
        <v>4806</v>
      </c>
      <c r="C2309" t="s">
        <v>5310</v>
      </c>
    </row>
    <row r="2310" spans="1:3">
      <c r="A2310" s="1">
        <v>209474</v>
      </c>
      <c r="B2310" s="47" t="s">
        <v>4807</v>
      </c>
      <c r="C2310" t="s">
        <v>5311</v>
      </c>
    </row>
    <row r="2311" spans="1:3">
      <c r="A2311" s="1">
        <v>209475</v>
      </c>
      <c r="B2311" s="47" t="s">
        <v>4808</v>
      </c>
      <c r="C2311" t="s">
        <v>5312</v>
      </c>
    </row>
    <row r="2312" spans="1:3">
      <c r="A2312" s="1">
        <v>209476</v>
      </c>
      <c r="B2312" s="47" t="s">
        <v>4809</v>
      </c>
      <c r="C2312" t="s">
        <v>5313</v>
      </c>
    </row>
    <row r="2313" spans="1:3">
      <c r="A2313" s="1">
        <v>209477</v>
      </c>
      <c r="B2313" s="47" t="s">
        <v>4810</v>
      </c>
      <c r="C2313" t="s">
        <v>5314</v>
      </c>
    </row>
    <row r="2314" spans="1:3">
      <c r="A2314" s="1">
        <v>209478</v>
      </c>
      <c r="B2314" s="47" t="s">
        <v>4811</v>
      </c>
      <c r="C2314" t="s">
        <v>5315</v>
      </c>
    </row>
    <row r="2315" spans="1:3">
      <c r="A2315" s="1">
        <v>999999</v>
      </c>
      <c r="B2315" s="47" t="s">
        <v>4885</v>
      </c>
      <c r="C2315" t="s">
        <v>5389</v>
      </c>
    </row>
    <row r="2316" spans="1:3">
      <c r="A2316" s="1">
        <v>209480</v>
      </c>
      <c r="B2316" s="47" t="s">
        <v>4812</v>
      </c>
      <c r="C2316" t="s">
        <v>5316</v>
      </c>
    </row>
    <row r="2317" spans="1:3">
      <c r="A2317" s="1">
        <v>209478</v>
      </c>
      <c r="B2317" s="47" t="s">
        <v>4544</v>
      </c>
      <c r="C2317" t="s">
        <v>5048</v>
      </c>
    </row>
    <row r="2318" spans="1:3">
      <c r="A2318" s="1">
        <v>999999</v>
      </c>
      <c r="B2318" s="47" t="s">
        <v>4573</v>
      </c>
      <c r="C2318" t="s">
        <v>5077</v>
      </c>
    </row>
    <row r="2319" spans="1:3">
      <c r="A2319" s="1">
        <v>209480</v>
      </c>
      <c r="B2319" s="47" t="s">
        <v>4545</v>
      </c>
      <c r="C2319" t="s">
        <v>5049</v>
      </c>
    </row>
    <row r="2320" spans="1:3">
      <c r="A2320" s="1">
        <v>209478</v>
      </c>
      <c r="B2320" s="47" t="s">
        <v>4628</v>
      </c>
      <c r="C2320" t="s">
        <v>5132</v>
      </c>
    </row>
    <row r="2321" spans="1:3">
      <c r="A2321" s="1">
        <v>999999</v>
      </c>
      <c r="B2321" s="47" t="s">
        <v>4657</v>
      </c>
      <c r="C2321" t="s">
        <v>5161</v>
      </c>
    </row>
    <row r="2322" spans="1:3">
      <c r="A2322" s="1">
        <v>209480</v>
      </c>
      <c r="B2322" s="47" t="s">
        <v>4629</v>
      </c>
      <c r="C2322" t="s">
        <v>5133</v>
      </c>
    </row>
    <row r="2323" spans="1:3">
      <c r="A2323" s="1">
        <v>209481</v>
      </c>
      <c r="B2323" s="47" t="s">
        <v>4813</v>
      </c>
      <c r="C2323" t="s">
        <v>5317</v>
      </c>
    </row>
    <row r="2324" spans="1:3">
      <c r="A2324" s="1">
        <v>209482</v>
      </c>
      <c r="B2324" s="47" t="s">
        <v>4814</v>
      </c>
      <c r="C2324" t="s">
        <v>5318</v>
      </c>
    </row>
    <row r="2325" spans="1:3">
      <c r="A2325" s="1">
        <v>209483</v>
      </c>
      <c r="B2325" s="47" t="s">
        <v>4815</v>
      </c>
      <c r="C2325" t="s">
        <v>5319</v>
      </c>
    </row>
    <row r="2326" spans="1:3">
      <c r="A2326" s="1">
        <v>209484</v>
      </c>
      <c r="B2326" s="47" t="s">
        <v>4816</v>
      </c>
      <c r="C2326" t="s">
        <v>5320</v>
      </c>
    </row>
    <row r="2327" spans="1:3">
      <c r="A2327" s="1">
        <v>209485</v>
      </c>
      <c r="B2327" s="47" t="s">
        <v>4817</v>
      </c>
      <c r="C2327" t="s">
        <v>5321</v>
      </c>
    </row>
    <row r="2328" spans="1:3">
      <c r="A2328" s="1">
        <v>209487</v>
      </c>
      <c r="B2328" s="47" t="s">
        <v>4818</v>
      </c>
      <c r="C2328" t="s">
        <v>5322</v>
      </c>
    </row>
    <row r="2329" spans="1:3">
      <c r="A2329" s="1">
        <v>209488</v>
      </c>
      <c r="B2329" s="47" t="s">
        <v>4819</v>
      </c>
      <c r="C2329" t="s">
        <v>5323</v>
      </c>
    </row>
    <row r="2330" spans="1:3">
      <c r="A2330" s="1">
        <v>209489</v>
      </c>
      <c r="B2330" s="47" t="s">
        <v>4820</v>
      </c>
      <c r="C2330" t="s">
        <v>5324</v>
      </c>
    </row>
    <row r="2331" spans="1:3">
      <c r="A2331" s="1">
        <v>209490</v>
      </c>
      <c r="B2331" s="47" t="s">
        <v>4821</v>
      </c>
      <c r="C2331" t="s">
        <v>5325</v>
      </c>
    </row>
    <row r="2332" spans="1:3">
      <c r="A2332" s="1">
        <v>209491</v>
      </c>
      <c r="B2332" s="47" t="s">
        <v>4822</v>
      </c>
      <c r="C2332" t="s">
        <v>5326</v>
      </c>
    </row>
    <row r="2333" spans="1:3">
      <c r="A2333" s="1">
        <v>999999</v>
      </c>
      <c r="B2333" s="47" t="s">
        <v>4886</v>
      </c>
      <c r="C2333" t="s">
        <v>5390</v>
      </c>
    </row>
    <row r="2334" spans="1:3">
      <c r="A2334" s="1">
        <v>209493</v>
      </c>
      <c r="B2334" s="47" t="s">
        <v>4823</v>
      </c>
      <c r="C2334" t="s">
        <v>5327</v>
      </c>
    </row>
    <row r="2335" spans="1:3">
      <c r="A2335" s="1">
        <v>209491</v>
      </c>
      <c r="B2335" s="47" t="s">
        <v>4546</v>
      </c>
      <c r="C2335" t="s">
        <v>5050</v>
      </c>
    </row>
    <row r="2336" spans="1:3">
      <c r="A2336" s="1">
        <v>999999</v>
      </c>
      <c r="B2336" s="47" t="s">
        <v>4574</v>
      </c>
      <c r="C2336" t="s">
        <v>5078</v>
      </c>
    </row>
    <row r="2337" spans="1:3">
      <c r="A2337" s="1">
        <v>209493</v>
      </c>
      <c r="B2337" s="47" t="s">
        <v>4547</v>
      </c>
      <c r="C2337" t="s">
        <v>5051</v>
      </c>
    </row>
    <row r="2338" spans="1:3">
      <c r="A2338" s="1">
        <v>209491</v>
      </c>
      <c r="B2338" s="47" t="s">
        <v>4630</v>
      </c>
      <c r="C2338" t="s">
        <v>5134</v>
      </c>
    </row>
    <row r="2339" spans="1:3">
      <c r="A2339" s="1">
        <v>999999</v>
      </c>
      <c r="B2339" s="47" t="s">
        <v>4658</v>
      </c>
      <c r="C2339" t="s">
        <v>5162</v>
      </c>
    </row>
    <row r="2340" spans="1:3">
      <c r="A2340" s="1">
        <v>209493</v>
      </c>
      <c r="B2340" s="47" t="s">
        <v>4631</v>
      </c>
      <c r="C2340" t="s">
        <v>5135</v>
      </c>
    </row>
    <row r="2341" spans="1:3">
      <c r="A2341" s="1">
        <v>209494</v>
      </c>
      <c r="B2341" s="47" t="s">
        <v>4824</v>
      </c>
      <c r="C2341" t="s">
        <v>5328</v>
      </c>
    </row>
    <row r="2342" spans="1:3">
      <c r="A2342" s="1">
        <v>209495</v>
      </c>
      <c r="B2342" s="47" t="s">
        <v>4825</v>
      </c>
      <c r="C2342" t="s">
        <v>5329</v>
      </c>
    </row>
    <row r="2343" spans="1:3">
      <c r="A2343" s="1">
        <v>209496</v>
      </c>
      <c r="B2343" s="47" t="s">
        <v>4826</v>
      </c>
      <c r="C2343" t="s">
        <v>5330</v>
      </c>
    </row>
    <row r="2344" spans="1:3">
      <c r="A2344" s="1">
        <v>209497</v>
      </c>
      <c r="B2344" s="47" t="s">
        <v>4827</v>
      </c>
      <c r="C2344" t="s">
        <v>5331</v>
      </c>
    </row>
    <row r="2345" spans="1:3">
      <c r="A2345" s="1">
        <v>209498</v>
      </c>
      <c r="B2345" s="47" t="s">
        <v>4828</v>
      </c>
      <c r="C2345" t="s">
        <v>5332</v>
      </c>
    </row>
    <row r="2346" spans="1:3">
      <c r="A2346" s="1">
        <v>209500</v>
      </c>
      <c r="B2346" s="47" t="s">
        <v>4829</v>
      </c>
      <c r="C2346" t="s">
        <v>5333</v>
      </c>
    </row>
    <row r="2347" spans="1:3">
      <c r="A2347" s="1">
        <v>209501</v>
      </c>
      <c r="B2347" s="47" t="s">
        <v>4830</v>
      </c>
      <c r="C2347" t="s">
        <v>5334</v>
      </c>
    </row>
    <row r="2348" spans="1:3">
      <c r="A2348" s="1">
        <v>209502</v>
      </c>
      <c r="B2348" s="47" t="s">
        <v>4831</v>
      </c>
      <c r="C2348" t="s">
        <v>5335</v>
      </c>
    </row>
    <row r="2349" spans="1:3">
      <c r="A2349" s="1">
        <v>209503</v>
      </c>
      <c r="B2349" s="47" t="s">
        <v>4832</v>
      </c>
      <c r="C2349" t="s">
        <v>5336</v>
      </c>
    </row>
    <row r="2350" spans="1:3">
      <c r="A2350" s="1">
        <v>209504</v>
      </c>
      <c r="B2350" s="47" t="s">
        <v>4833</v>
      </c>
      <c r="C2350" t="s">
        <v>5337</v>
      </c>
    </row>
    <row r="2351" spans="1:3">
      <c r="A2351" s="1">
        <v>999999</v>
      </c>
      <c r="B2351" s="47" t="s">
        <v>4887</v>
      </c>
      <c r="C2351" t="s">
        <v>5391</v>
      </c>
    </row>
    <row r="2352" spans="1:3">
      <c r="A2352" s="1">
        <v>209506</v>
      </c>
      <c r="B2352" s="47" t="s">
        <v>4834</v>
      </c>
      <c r="C2352" t="s">
        <v>5338</v>
      </c>
    </row>
    <row r="2353" spans="1:3">
      <c r="A2353" s="1">
        <v>209504</v>
      </c>
      <c r="B2353" s="47" t="s">
        <v>4548</v>
      </c>
      <c r="C2353" t="s">
        <v>5052</v>
      </c>
    </row>
    <row r="2354" spans="1:3">
      <c r="A2354" s="1">
        <v>999999</v>
      </c>
      <c r="B2354" s="47" t="s">
        <v>4575</v>
      </c>
      <c r="C2354" t="s">
        <v>5079</v>
      </c>
    </row>
    <row r="2355" spans="1:3">
      <c r="A2355" s="1">
        <v>209506</v>
      </c>
      <c r="B2355" s="47" t="s">
        <v>4549</v>
      </c>
      <c r="C2355" t="s">
        <v>5053</v>
      </c>
    </row>
    <row r="2356" spans="1:3">
      <c r="A2356" s="1">
        <v>209504</v>
      </c>
      <c r="B2356" s="47" t="s">
        <v>4632</v>
      </c>
      <c r="C2356" t="s">
        <v>5136</v>
      </c>
    </row>
    <row r="2357" spans="1:3">
      <c r="A2357" s="1">
        <v>999999</v>
      </c>
      <c r="B2357" s="47" t="s">
        <v>4659</v>
      </c>
      <c r="C2357" t="s">
        <v>5163</v>
      </c>
    </row>
    <row r="2358" spans="1:3">
      <c r="A2358" s="1">
        <v>209506</v>
      </c>
      <c r="B2358" s="47" t="s">
        <v>4633</v>
      </c>
      <c r="C2358" t="s">
        <v>5137</v>
      </c>
    </row>
    <row r="2359" spans="1:3">
      <c r="A2359" s="1">
        <v>209507</v>
      </c>
      <c r="B2359" s="47" t="s">
        <v>4835</v>
      </c>
      <c r="C2359" t="s">
        <v>5339</v>
      </c>
    </row>
    <row r="2360" spans="1:3">
      <c r="A2360" s="1">
        <v>209508</v>
      </c>
      <c r="B2360" s="47" t="s">
        <v>4836</v>
      </c>
      <c r="C2360" t="s">
        <v>5340</v>
      </c>
    </row>
    <row r="2361" spans="1:3">
      <c r="A2361" s="1">
        <v>209509</v>
      </c>
      <c r="B2361" s="47" t="s">
        <v>4837</v>
      </c>
      <c r="C2361" t="s">
        <v>5341</v>
      </c>
    </row>
    <row r="2362" spans="1:3">
      <c r="A2362" s="1">
        <v>209510</v>
      </c>
      <c r="B2362" s="47" t="s">
        <v>4838</v>
      </c>
      <c r="C2362" t="s">
        <v>5342</v>
      </c>
    </row>
    <row r="2363" spans="1:3">
      <c r="A2363" s="1">
        <v>209511</v>
      </c>
      <c r="B2363" s="47" t="s">
        <v>4839</v>
      </c>
      <c r="C2363" t="s">
        <v>5343</v>
      </c>
    </row>
    <row r="2364" spans="1:3">
      <c r="A2364" s="1">
        <v>209513</v>
      </c>
      <c r="B2364" s="47" t="s">
        <v>4840</v>
      </c>
      <c r="C2364" t="s">
        <v>5344</v>
      </c>
    </row>
    <row r="2365" spans="1:3">
      <c r="A2365" s="1">
        <v>209514</v>
      </c>
      <c r="B2365" s="47" t="s">
        <v>4841</v>
      </c>
      <c r="C2365" t="s">
        <v>5345</v>
      </c>
    </row>
    <row r="2366" spans="1:3">
      <c r="A2366" s="1">
        <v>209515</v>
      </c>
      <c r="B2366" s="47" t="s">
        <v>4842</v>
      </c>
      <c r="C2366" t="s">
        <v>5346</v>
      </c>
    </row>
    <row r="2367" spans="1:3">
      <c r="A2367" s="1">
        <v>209516</v>
      </c>
      <c r="B2367" s="47" t="s">
        <v>4843</v>
      </c>
      <c r="C2367" t="s">
        <v>5347</v>
      </c>
    </row>
    <row r="2368" spans="1:3">
      <c r="A2368" s="1">
        <v>209517</v>
      </c>
      <c r="B2368" s="47" t="s">
        <v>4844</v>
      </c>
      <c r="C2368" t="s">
        <v>5348</v>
      </c>
    </row>
    <row r="2369" spans="1:3">
      <c r="A2369" s="1">
        <v>999999</v>
      </c>
      <c r="B2369" s="47" t="s">
        <v>4888</v>
      </c>
      <c r="C2369" t="s">
        <v>5392</v>
      </c>
    </row>
    <row r="2370" spans="1:3">
      <c r="A2370" s="1">
        <v>209519</v>
      </c>
      <c r="B2370" s="47" t="s">
        <v>4845</v>
      </c>
      <c r="C2370" t="s">
        <v>5349</v>
      </c>
    </row>
    <row r="2371" spans="1:3">
      <c r="A2371" s="1">
        <v>209517</v>
      </c>
      <c r="B2371" s="47" t="s">
        <v>4550</v>
      </c>
      <c r="C2371" t="s">
        <v>5054</v>
      </c>
    </row>
    <row r="2372" spans="1:3">
      <c r="A2372" s="1">
        <v>999999</v>
      </c>
      <c r="B2372" s="47" t="s">
        <v>4576</v>
      </c>
      <c r="C2372" t="s">
        <v>5080</v>
      </c>
    </row>
    <row r="2373" spans="1:3">
      <c r="A2373" s="1">
        <v>209519</v>
      </c>
      <c r="B2373" s="47" t="s">
        <v>4551</v>
      </c>
      <c r="C2373" t="s">
        <v>5055</v>
      </c>
    </row>
    <row r="2374" spans="1:3">
      <c r="A2374" s="1">
        <v>209517</v>
      </c>
      <c r="B2374" s="47" t="s">
        <v>4634</v>
      </c>
      <c r="C2374" t="s">
        <v>5138</v>
      </c>
    </row>
    <row r="2375" spans="1:3">
      <c r="A2375" s="1">
        <v>999999</v>
      </c>
      <c r="B2375" s="47" t="s">
        <v>4660</v>
      </c>
      <c r="C2375" t="s">
        <v>5164</v>
      </c>
    </row>
    <row r="2376" spans="1:3">
      <c r="A2376" s="1">
        <v>209519</v>
      </c>
      <c r="B2376" s="47" t="s">
        <v>4635</v>
      </c>
      <c r="C2376" t="s">
        <v>5139</v>
      </c>
    </row>
    <row r="2377" spans="1:3">
      <c r="A2377" s="1">
        <v>209520</v>
      </c>
      <c r="B2377" s="47" t="s">
        <v>4846</v>
      </c>
      <c r="C2377" t="s">
        <v>5350</v>
      </c>
    </row>
    <row r="2378" spans="1:3">
      <c r="A2378" s="1">
        <v>209521</v>
      </c>
      <c r="B2378" s="47" t="s">
        <v>4847</v>
      </c>
      <c r="C2378" t="s">
        <v>5351</v>
      </c>
    </row>
    <row r="2379" spans="1:3">
      <c r="A2379" s="1">
        <v>209522</v>
      </c>
      <c r="B2379" s="47" t="s">
        <v>4848</v>
      </c>
      <c r="C2379" t="s">
        <v>5352</v>
      </c>
    </row>
    <row r="2380" spans="1:3">
      <c r="A2380" s="1">
        <v>209523</v>
      </c>
      <c r="B2380" s="47" t="s">
        <v>4849</v>
      </c>
      <c r="C2380" t="s">
        <v>5353</v>
      </c>
    </row>
    <row r="2381" spans="1:3">
      <c r="A2381" s="1">
        <v>209524</v>
      </c>
      <c r="B2381" s="47" t="s">
        <v>4850</v>
      </c>
      <c r="C2381" t="s">
        <v>5354</v>
      </c>
    </row>
    <row r="2382" spans="1:3">
      <c r="A2382" s="1">
        <v>209526</v>
      </c>
      <c r="B2382" s="47" t="s">
        <v>4851</v>
      </c>
      <c r="C2382" t="s">
        <v>5355</v>
      </c>
    </row>
    <row r="2383" spans="1:3">
      <c r="A2383" s="1">
        <v>209527</v>
      </c>
      <c r="B2383" s="47" t="s">
        <v>4852</v>
      </c>
      <c r="C2383" t="s">
        <v>5356</v>
      </c>
    </row>
    <row r="2384" spans="1:3">
      <c r="A2384" s="1">
        <v>209528</v>
      </c>
      <c r="B2384" s="47" t="s">
        <v>4853</v>
      </c>
      <c r="C2384" t="s">
        <v>5357</v>
      </c>
    </row>
    <row r="2385" spans="1:3">
      <c r="A2385" s="1">
        <v>209529</v>
      </c>
      <c r="B2385" s="47" t="s">
        <v>4854</v>
      </c>
      <c r="C2385" t="s">
        <v>5358</v>
      </c>
    </row>
    <row r="2386" spans="1:3">
      <c r="A2386" s="1">
        <v>209530</v>
      </c>
      <c r="B2386" s="47" t="s">
        <v>4855</v>
      </c>
      <c r="C2386" t="s">
        <v>5359</v>
      </c>
    </row>
    <row r="2387" spans="1:3">
      <c r="A2387" s="1">
        <v>999999</v>
      </c>
      <c r="B2387" s="47" t="s">
        <v>4890</v>
      </c>
      <c r="C2387" t="s">
        <v>5394</v>
      </c>
    </row>
    <row r="2388" spans="1:3">
      <c r="A2388" s="1">
        <v>999999</v>
      </c>
      <c r="B2388" s="47" t="s">
        <v>4889</v>
      </c>
      <c r="C2388" t="s">
        <v>5393</v>
      </c>
    </row>
    <row r="2389" spans="1:3">
      <c r="A2389" s="1">
        <v>209530</v>
      </c>
      <c r="B2389" s="47" t="s">
        <v>4552</v>
      </c>
      <c r="C2389" t="s">
        <v>5056</v>
      </c>
    </row>
    <row r="2390" spans="1:3">
      <c r="A2390" s="1">
        <v>999999</v>
      </c>
      <c r="B2390" s="47" t="s">
        <v>4578</v>
      </c>
      <c r="C2390" t="s">
        <v>5082</v>
      </c>
    </row>
    <row r="2391" spans="1:3">
      <c r="A2391" s="1">
        <v>999999</v>
      </c>
      <c r="B2391" s="47" t="s">
        <v>4577</v>
      </c>
      <c r="C2391" t="s">
        <v>5081</v>
      </c>
    </row>
    <row r="2392" spans="1:3">
      <c r="A2392" s="1">
        <v>209530</v>
      </c>
      <c r="B2392" s="47" t="s">
        <v>4636</v>
      </c>
      <c r="C2392" t="s">
        <v>5140</v>
      </c>
    </row>
    <row r="2393" spans="1:3">
      <c r="A2393" s="1">
        <v>999999</v>
      </c>
      <c r="B2393" s="47" t="s">
        <v>4662</v>
      </c>
      <c r="C2393" t="s">
        <v>5166</v>
      </c>
    </row>
    <row r="2394" spans="1:3">
      <c r="A2394" s="1">
        <v>999999</v>
      </c>
      <c r="B2394" s="47" t="s">
        <v>4661</v>
      </c>
      <c r="C2394" t="s">
        <v>5165</v>
      </c>
    </row>
    <row r="2395" spans="1:3">
      <c r="A2395" s="1">
        <v>209533</v>
      </c>
      <c r="B2395" s="47" t="s">
        <v>4856</v>
      </c>
      <c r="C2395" t="s">
        <v>5360</v>
      </c>
    </row>
    <row r="2396" spans="1:3">
      <c r="A2396" s="1">
        <v>209534</v>
      </c>
      <c r="B2396" s="47" t="s">
        <v>4857</v>
      </c>
      <c r="C2396" t="s">
        <v>5361</v>
      </c>
    </row>
    <row r="2397" spans="1:3">
      <c r="A2397" s="1">
        <v>209535</v>
      </c>
      <c r="B2397" s="47" t="s">
        <v>4858</v>
      </c>
      <c r="C2397" t="s">
        <v>5362</v>
      </c>
    </row>
    <row r="2398" spans="1:3">
      <c r="A2398" s="1">
        <v>209536</v>
      </c>
      <c r="B2398" s="47" t="s">
        <v>4859</v>
      </c>
      <c r="C2398" t="s">
        <v>5363</v>
      </c>
    </row>
    <row r="2399" spans="1:3">
      <c r="A2399" s="1">
        <v>209537</v>
      </c>
      <c r="B2399" s="47" t="s">
        <v>4860</v>
      </c>
      <c r="C2399" t="s">
        <v>5364</v>
      </c>
    </row>
    <row r="2400" spans="1:3">
      <c r="A2400" s="1">
        <v>209539</v>
      </c>
      <c r="B2400" s="47" t="s">
        <v>4861</v>
      </c>
      <c r="C2400" t="s">
        <v>5365</v>
      </c>
    </row>
    <row r="2401" spans="1:3">
      <c r="A2401" s="1">
        <v>209540</v>
      </c>
      <c r="B2401" s="47" t="s">
        <v>4862</v>
      </c>
      <c r="C2401" t="s">
        <v>5366</v>
      </c>
    </row>
    <row r="2402" spans="1:3">
      <c r="A2402" s="1">
        <v>209541</v>
      </c>
      <c r="B2402" s="47" t="s">
        <v>4863</v>
      </c>
      <c r="C2402" t="s">
        <v>5367</v>
      </c>
    </row>
    <row r="2403" spans="1:3">
      <c r="A2403" s="1">
        <v>209542</v>
      </c>
      <c r="B2403" s="47" t="s">
        <v>4864</v>
      </c>
      <c r="C2403" t="s">
        <v>5368</v>
      </c>
    </row>
    <row r="2404" spans="1:3">
      <c r="A2404" s="1">
        <v>999999</v>
      </c>
      <c r="B2404" s="47" t="s">
        <v>4893</v>
      </c>
      <c r="C2404" t="s">
        <v>5397</v>
      </c>
    </row>
    <row r="2405" spans="1:3">
      <c r="A2405" s="1">
        <v>999999</v>
      </c>
      <c r="B2405" s="47" t="s">
        <v>4892</v>
      </c>
      <c r="C2405" t="s">
        <v>5396</v>
      </c>
    </row>
    <row r="2406" spans="1:3">
      <c r="A2406" s="1">
        <v>999999</v>
      </c>
      <c r="B2406" s="47" t="s">
        <v>4891</v>
      </c>
      <c r="C2406" t="s">
        <v>5395</v>
      </c>
    </row>
    <row r="2407" spans="1:3">
      <c r="A2407" s="1">
        <v>999999</v>
      </c>
      <c r="B2407" s="47" t="s">
        <v>4581</v>
      </c>
      <c r="C2407" t="s">
        <v>5085</v>
      </c>
    </row>
    <row r="2408" spans="1:3">
      <c r="A2408" s="1">
        <v>999999</v>
      </c>
      <c r="B2408" s="47" t="s">
        <v>4580</v>
      </c>
      <c r="C2408" t="s">
        <v>5084</v>
      </c>
    </row>
    <row r="2409" spans="1:3">
      <c r="A2409" s="1">
        <v>999999</v>
      </c>
      <c r="B2409" s="47" t="s">
        <v>4579</v>
      </c>
      <c r="C2409" t="s">
        <v>5083</v>
      </c>
    </row>
    <row r="2410" spans="1:3">
      <c r="A2410" s="1">
        <v>999999</v>
      </c>
      <c r="B2410" s="47" t="s">
        <v>4665</v>
      </c>
      <c r="C2410" t="s">
        <v>5169</v>
      </c>
    </row>
    <row r="2411" spans="1:3">
      <c r="A2411" s="1">
        <v>999999</v>
      </c>
      <c r="B2411" s="47" t="s">
        <v>4664</v>
      </c>
      <c r="C2411" t="s">
        <v>5168</v>
      </c>
    </row>
    <row r="2412" spans="1:3">
      <c r="A2412" s="1">
        <v>999999</v>
      </c>
      <c r="B2412" s="47" t="s">
        <v>4663</v>
      </c>
      <c r="C2412" t="s">
        <v>5167</v>
      </c>
    </row>
    <row r="2413" spans="1:3">
      <c r="A2413" s="1">
        <v>999999</v>
      </c>
      <c r="B2413" s="47" t="s">
        <v>4904</v>
      </c>
      <c r="C2413" t="s">
        <v>5408</v>
      </c>
    </row>
    <row r="2414" spans="1:3">
      <c r="A2414" s="1">
        <v>999999</v>
      </c>
      <c r="B2414" s="47" t="s">
        <v>4903</v>
      </c>
      <c r="C2414" t="s">
        <v>5407</v>
      </c>
    </row>
    <row r="2415" spans="1:3">
      <c r="A2415" s="1">
        <v>999999</v>
      </c>
      <c r="B2415" s="47" t="s">
        <v>4902</v>
      </c>
      <c r="C2415" t="s">
        <v>5406</v>
      </c>
    </row>
    <row r="2416" spans="1:3">
      <c r="A2416" s="1">
        <v>999999</v>
      </c>
      <c r="B2416" s="47" t="s">
        <v>4901</v>
      </c>
      <c r="C2416" t="s">
        <v>5405</v>
      </c>
    </row>
    <row r="2417" spans="1:3">
      <c r="A2417" s="1">
        <v>999999</v>
      </c>
      <c r="B2417" s="47" t="s">
        <v>4900</v>
      </c>
      <c r="C2417" t="s">
        <v>5404</v>
      </c>
    </row>
    <row r="2418" spans="1:3">
      <c r="A2418" s="1">
        <v>999999</v>
      </c>
      <c r="B2418" s="47" t="s">
        <v>4899</v>
      </c>
      <c r="C2418" t="s">
        <v>5403</v>
      </c>
    </row>
    <row r="2419" spans="1:3">
      <c r="A2419" s="1">
        <v>999999</v>
      </c>
      <c r="B2419" s="47" t="s">
        <v>4898</v>
      </c>
      <c r="C2419" t="s">
        <v>5402</v>
      </c>
    </row>
    <row r="2420" spans="1:3">
      <c r="A2420" s="1">
        <v>999999</v>
      </c>
      <c r="B2420" s="47" t="s">
        <v>4897</v>
      </c>
      <c r="C2420" t="s">
        <v>5401</v>
      </c>
    </row>
    <row r="2421" spans="1:3">
      <c r="A2421" s="1">
        <v>999999</v>
      </c>
      <c r="B2421" s="47" t="s">
        <v>4896</v>
      </c>
      <c r="C2421" t="s">
        <v>5400</v>
      </c>
    </row>
    <row r="2422" spans="1:3">
      <c r="A2422" s="1">
        <v>209556</v>
      </c>
      <c r="B2422" s="47" t="s">
        <v>4865</v>
      </c>
      <c r="C2422" t="s">
        <v>5369</v>
      </c>
    </row>
    <row r="2423" spans="1:3">
      <c r="A2423" s="1">
        <v>999999</v>
      </c>
      <c r="B2423" s="47" t="s">
        <v>4895</v>
      </c>
      <c r="C2423" t="s">
        <v>5399</v>
      </c>
    </row>
    <row r="2424" spans="1:3">
      <c r="A2424" s="1">
        <v>999999</v>
      </c>
      <c r="B2424" s="47" t="s">
        <v>4894</v>
      </c>
      <c r="C2424" t="s">
        <v>5398</v>
      </c>
    </row>
    <row r="2425" spans="1:3">
      <c r="A2425" s="1">
        <v>209556</v>
      </c>
      <c r="B2425" s="47" t="s">
        <v>4553</v>
      </c>
      <c r="C2425" t="s">
        <v>5057</v>
      </c>
    </row>
    <row r="2426" spans="1:3">
      <c r="A2426" s="1">
        <v>999999</v>
      </c>
      <c r="B2426" s="47" t="s">
        <v>4583</v>
      </c>
      <c r="C2426" t="s">
        <v>5087</v>
      </c>
    </row>
    <row r="2427" spans="1:3">
      <c r="A2427" s="1">
        <v>999999</v>
      </c>
      <c r="B2427" s="47" t="s">
        <v>4582</v>
      </c>
      <c r="C2427" t="s">
        <v>5086</v>
      </c>
    </row>
    <row r="2428" spans="1:3">
      <c r="A2428" s="1">
        <v>209556</v>
      </c>
      <c r="B2428" s="47" t="s">
        <v>4637</v>
      </c>
      <c r="C2428" t="s">
        <v>5141</v>
      </c>
    </row>
    <row r="2429" spans="1:3">
      <c r="A2429" s="1">
        <v>999999</v>
      </c>
      <c r="B2429" s="47" t="s">
        <v>4667</v>
      </c>
      <c r="C2429" t="s">
        <v>5171</v>
      </c>
    </row>
    <row r="2430" spans="1:3">
      <c r="A2430" s="1">
        <v>999999</v>
      </c>
      <c r="B2430" s="47" t="s">
        <v>4666</v>
      </c>
      <c r="C2430" t="s">
        <v>5170</v>
      </c>
    </row>
    <row r="2431" spans="1:3">
      <c r="A2431" s="1">
        <v>999999</v>
      </c>
      <c r="B2431" s="47" t="s">
        <v>4915</v>
      </c>
      <c r="C2431" t="s">
        <v>5419</v>
      </c>
    </row>
    <row r="2432" spans="1:3">
      <c r="A2432" s="1">
        <v>999999</v>
      </c>
      <c r="B2432" s="47" t="s">
        <v>4914</v>
      </c>
      <c r="C2432" t="s">
        <v>5418</v>
      </c>
    </row>
    <row r="2433" spans="1:3">
      <c r="A2433" s="1">
        <v>999999</v>
      </c>
      <c r="B2433" s="47" t="s">
        <v>4913</v>
      </c>
      <c r="C2433" t="s">
        <v>5417</v>
      </c>
    </row>
    <row r="2434" spans="1:3">
      <c r="A2434" s="1">
        <v>999999</v>
      </c>
      <c r="B2434" s="47" t="s">
        <v>4912</v>
      </c>
      <c r="C2434" t="s">
        <v>5416</v>
      </c>
    </row>
    <row r="2435" spans="1:3">
      <c r="A2435" s="1">
        <v>999999</v>
      </c>
      <c r="B2435" s="47" t="s">
        <v>4911</v>
      </c>
      <c r="C2435" t="s">
        <v>5415</v>
      </c>
    </row>
    <row r="2436" spans="1:3">
      <c r="A2436" s="1">
        <v>999999</v>
      </c>
      <c r="B2436" s="47" t="s">
        <v>4910</v>
      </c>
      <c r="C2436" t="s">
        <v>5414</v>
      </c>
    </row>
    <row r="2437" spans="1:3">
      <c r="A2437" s="1">
        <v>999999</v>
      </c>
      <c r="B2437" s="47" t="s">
        <v>4909</v>
      </c>
      <c r="C2437" t="s">
        <v>5413</v>
      </c>
    </row>
    <row r="2438" spans="1:3">
      <c r="A2438" s="1">
        <v>999999</v>
      </c>
      <c r="B2438" s="47" t="s">
        <v>4908</v>
      </c>
      <c r="C2438" t="s">
        <v>5412</v>
      </c>
    </row>
    <row r="2439" spans="1:3">
      <c r="A2439" s="1">
        <v>999999</v>
      </c>
      <c r="B2439" s="47" t="s">
        <v>4907</v>
      </c>
      <c r="C2439" t="s">
        <v>5411</v>
      </c>
    </row>
    <row r="2440" spans="1:3">
      <c r="A2440" s="1">
        <v>209569</v>
      </c>
      <c r="B2440" s="47" t="s">
        <v>4866</v>
      </c>
      <c r="C2440" t="s">
        <v>5370</v>
      </c>
    </row>
    <row r="2441" spans="1:3">
      <c r="A2441" s="1">
        <v>999999</v>
      </c>
      <c r="B2441" s="47" t="s">
        <v>4906</v>
      </c>
      <c r="C2441" t="s">
        <v>5410</v>
      </c>
    </row>
    <row r="2442" spans="1:3">
      <c r="A2442" s="1">
        <v>999999</v>
      </c>
      <c r="B2442" s="47" t="s">
        <v>4905</v>
      </c>
      <c r="C2442" t="s">
        <v>5409</v>
      </c>
    </row>
    <row r="2443" spans="1:3">
      <c r="A2443" s="1">
        <v>209569</v>
      </c>
      <c r="B2443" s="47" t="s">
        <v>4554</v>
      </c>
      <c r="C2443" t="s">
        <v>5058</v>
      </c>
    </row>
    <row r="2444" spans="1:3">
      <c r="A2444" s="1">
        <v>999999</v>
      </c>
      <c r="B2444" s="47" t="s">
        <v>4585</v>
      </c>
      <c r="C2444" t="s">
        <v>5089</v>
      </c>
    </row>
    <row r="2445" spans="1:3">
      <c r="A2445" s="1">
        <v>999999</v>
      </c>
      <c r="B2445" s="47" t="s">
        <v>4584</v>
      </c>
      <c r="C2445" t="s">
        <v>5088</v>
      </c>
    </row>
    <row r="2446" spans="1:3">
      <c r="A2446" s="1">
        <v>209569</v>
      </c>
      <c r="B2446" s="47" t="s">
        <v>4638</v>
      </c>
      <c r="C2446" t="s">
        <v>5142</v>
      </c>
    </row>
    <row r="2447" spans="1:3">
      <c r="A2447" s="1">
        <v>999999</v>
      </c>
      <c r="B2447" s="47" t="s">
        <v>4669</v>
      </c>
      <c r="C2447" t="s">
        <v>5173</v>
      </c>
    </row>
    <row r="2448" spans="1:3">
      <c r="A2448" s="1">
        <v>999999</v>
      </c>
      <c r="B2448" s="47" t="s">
        <v>4668</v>
      </c>
      <c r="C2448" t="s">
        <v>5172</v>
      </c>
    </row>
    <row r="2449" spans="1:3">
      <c r="A2449" s="1">
        <v>999999</v>
      </c>
      <c r="B2449" s="47" t="s">
        <v>4926</v>
      </c>
      <c r="C2449" t="s">
        <v>5430</v>
      </c>
    </row>
    <row r="2450" spans="1:3">
      <c r="A2450" s="1">
        <v>999999</v>
      </c>
      <c r="B2450" s="47" t="s">
        <v>4925</v>
      </c>
      <c r="C2450" t="s">
        <v>5429</v>
      </c>
    </row>
    <row r="2451" spans="1:3">
      <c r="A2451" s="1">
        <v>999999</v>
      </c>
      <c r="B2451" s="47" t="s">
        <v>4924</v>
      </c>
      <c r="C2451" t="s">
        <v>5428</v>
      </c>
    </row>
    <row r="2452" spans="1:3">
      <c r="A2452" s="1">
        <v>999999</v>
      </c>
      <c r="B2452" s="47" t="s">
        <v>4923</v>
      </c>
      <c r="C2452" t="s">
        <v>5427</v>
      </c>
    </row>
    <row r="2453" spans="1:3">
      <c r="A2453" s="1">
        <v>999999</v>
      </c>
      <c r="B2453" s="47" t="s">
        <v>4922</v>
      </c>
      <c r="C2453" t="s">
        <v>5426</v>
      </c>
    </row>
    <row r="2454" spans="1:3">
      <c r="A2454" s="1">
        <v>999999</v>
      </c>
      <c r="B2454" s="47" t="s">
        <v>4921</v>
      </c>
      <c r="C2454" t="s">
        <v>5425</v>
      </c>
    </row>
    <row r="2455" spans="1:3">
      <c r="A2455" s="1">
        <v>999999</v>
      </c>
      <c r="B2455" s="47" t="s">
        <v>4920</v>
      </c>
      <c r="C2455" t="s">
        <v>5424</v>
      </c>
    </row>
    <row r="2456" spans="1:3">
      <c r="A2456" s="1">
        <v>999999</v>
      </c>
      <c r="B2456" s="47" t="s">
        <v>4919</v>
      </c>
      <c r="C2456" t="s">
        <v>5423</v>
      </c>
    </row>
    <row r="2457" spans="1:3">
      <c r="A2457" s="1">
        <v>999999</v>
      </c>
      <c r="B2457" s="47" t="s">
        <v>4918</v>
      </c>
      <c r="C2457" t="s">
        <v>5422</v>
      </c>
    </row>
    <row r="2458" spans="1:3">
      <c r="A2458" s="1">
        <v>209582</v>
      </c>
      <c r="B2458" s="47" t="s">
        <v>4867</v>
      </c>
      <c r="C2458" t="s">
        <v>5371</v>
      </c>
    </row>
    <row r="2459" spans="1:3">
      <c r="A2459" s="1">
        <v>999999</v>
      </c>
      <c r="B2459" s="47" t="s">
        <v>4917</v>
      </c>
      <c r="C2459" t="s">
        <v>5421</v>
      </c>
    </row>
    <row r="2460" spans="1:3">
      <c r="A2460" s="1">
        <v>999999</v>
      </c>
      <c r="B2460" s="47" t="s">
        <v>4916</v>
      </c>
      <c r="C2460" t="s">
        <v>5420</v>
      </c>
    </row>
    <row r="2461" spans="1:3">
      <c r="A2461" s="1">
        <v>209582</v>
      </c>
      <c r="B2461" s="47" t="s">
        <v>4555</v>
      </c>
      <c r="C2461" t="s">
        <v>5059</v>
      </c>
    </row>
    <row r="2462" spans="1:3">
      <c r="A2462" s="1">
        <v>999999</v>
      </c>
      <c r="B2462" s="47" t="s">
        <v>4587</v>
      </c>
      <c r="C2462" t="s">
        <v>5091</v>
      </c>
    </row>
    <row r="2463" spans="1:3">
      <c r="A2463" s="1">
        <v>999999</v>
      </c>
      <c r="B2463" s="47" t="s">
        <v>4586</v>
      </c>
      <c r="C2463" t="s">
        <v>5090</v>
      </c>
    </row>
    <row r="2464" spans="1:3">
      <c r="A2464" s="1">
        <v>209582</v>
      </c>
      <c r="B2464" s="47" t="s">
        <v>4639</v>
      </c>
      <c r="C2464" t="s">
        <v>5143</v>
      </c>
    </row>
    <row r="2465" spans="1:3">
      <c r="A2465" s="1">
        <v>999999</v>
      </c>
      <c r="B2465" s="47" t="s">
        <v>4671</v>
      </c>
      <c r="C2465" t="s">
        <v>5175</v>
      </c>
    </row>
    <row r="2466" spans="1:3">
      <c r="A2466" s="1">
        <v>999999</v>
      </c>
      <c r="B2466" s="47" t="s">
        <v>4670</v>
      </c>
      <c r="C2466" t="s">
        <v>5174</v>
      </c>
    </row>
    <row r="2467" spans="1:3">
      <c r="A2467" s="1">
        <v>999999</v>
      </c>
      <c r="B2467" s="47" t="s">
        <v>4937</v>
      </c>
      <c r="C2467" t="s">
        <v>5441</v>
      </c>
    </row>
    <row r="2468" spans="1:3">
      <c r="A2468" s="1">
        <v>999999</v>
      </c>
      <c r="B2468" s="47" t="s">
        <v>4936</v>
      </c>
      <c r="C2468" t="s">
        <v>5440</v>
      </c>
    </row>
    <row r="2469" spans="1:3">
      <c r="A2469" s="1">
        <v>999999</v>
      </c>
      <c r="B2469" s="47" t="s">
        <v>4935</v>
      </c>
      <c r="C2469" t="s">
        <v>5439</v>
      </c>
    </row>
    <row r="2470" spans="1:3">
      <c r="A2470" s="1">
        <v>999999</v>
      </c>
      <c r="B2470" s="47" t="s">
        <v>4934</v>
      </c>
      <c r="C2470" t="s">
        <v>5438</v>
      </c>
    </row>
    <row r="2471" spans="1:3">
      <c r="A2471" s="1">
        <v>999999</v>
      </c>
      <c r="B2471" s="47" t="s">
        <v>4933</v>
      </c>
      <c r="C2471" t="s">
        <v>5437</v>
      </c>
    </row>
    <row r="2472" spans="1:3">
      <c r="A2472" s="1">
        <v>999999</v>
      </c>
      <c r="B2472" s="47" t="s">
        <v>4932</v>
      </c>
      <c r="C2472" t="s">
        <v>5436</v>
      </c>
    </row>
    <row r="2473" spans="1:3">
      <c r="A2473" s="1">
        <v>999999</v>
      </c>
      <c r="B2473" s="47" t="s">
        <v>4931</v>
      </c>
      <c r="C2473" t="s">
        <v>5435</v>
      </c>
    </row>
    <row r="2474" spans="1:3">
      <c r="A2474" s="1">
        <v>999999</v>
      </c>
      <c r="B2474" s="47" t="s">
        <v>4930</v>
      </c>
      <c r="C2474" t="s">
        <v>5434</v>
      </c>
    </row>
    <row r="2475" spans="1:3">
      <c r="A2475" s="1">
        <v>999999</v>
      </c>
      <c r="B2475" s="47" t="s">
        <v>4929</v>
      </c>
      <c r="C2475" t="s">
        <v>5433</v>
      </c>
    </row>
    <row r="2476" spans="1:3">
      <c r="A2476" s="1">
        <v>209595</v>
      </c>
      <c r="B2476" s="47" t="s">
        <v>4868</v>
      </c>
      <c r="C2476" t="s">
        <v>5372</v>
      </c>
    </row>
    <row r="2477" spans="1:3">
      <c r="A2477" s="1">
        <v>999999</v>
      </c>
      <c r="B2477" s="47" t="s">
        <v>4928</v>
      </c>
      <c r="C2477" t="s">
        <v>5432</v>
      </c>
    </row>
    <row r="2478" spans="1:3">
      <c r="A2478" s="1">
        <v>999999</v>
      </c>
      <c r="B2478" s="47" t="s">
        <v>4927</v>
      </c>
      <c r="C2478" t="s">
        <v>5431</v>
      </c>
    </row>
    <row r="2479" spans="1:3">
      <c r="A2479" s="1">
        <v>209595</v>
      </c>
      <c r="B2479" s="47" t="s">
        <v>4556</v>
      </c>
      <c r="C2479" t="s">
        <v>5060</v>
      </c>
    </row>
    <row r="2480" spans="1:3">
      <c r="A2480" s="1">
        <v>999999</v>
      </c>
      <c r="B2480" s="47" t="s">
        <v>4589</v>
      </c>
      <c r="C2480" t="s">
        <v>5093</v>
      </c>
    </row>
    <row r="2481" spans="1:3">
      <c r="A2481" s="1">
        <v>999999</v>
      </c>
      <c r="B2481" s="47" t="s">
        <v>4588</v>
      </c>
      <c r="C2481" t="s">
        <v>5092</v>
      </c>
    </row>
    <row r="2482" spans="1:3">
      <c r="A2482" s="1">
        <v>209595</v>
      </c>
      <c r="B2482" s="47" t="s">
        <v>4640</v>
      </c>
      <c r="C2482" t="s">
        <v>5144</v>
      </c>
    </row>
    <row r="2483" spans="1:3">
      <c r="A2483" s="1">
        <v>999999</v>
      </c>
      <c r="B2483" s="47" t="s">
        <v>4673</v>
      </c>
      <c r="C2483" t="s">
        <v>5177</v>
      </c>
    </row>
    <row r="2484" spans="1:3">
      <c r="A2484" s="1">
        <v>999999</v>
      </c>
      <c r="B2484" s="47" t="s">
        <v>4672</v>
      </c>
      <c r="C2484" t="s">
        <v>5176</v>
      </c>
    </row>
    <row r="2485" spans="1:3">
      <c r="A2485" s="1">
        <v>999999</v>
      </c>
      <c r="B2485" s="47" t="s">
        <v>4948</v>
      </c>
      <c r="C2485" t="s">
        <v>5452</v>
      </c>
    </row>
    <row r="2486" spans="1:3">
      <c r="A2486" s="1">
        <v>999999</v>
      </c>
      <c r="B2486" s="47" t="s">
        <v>4947</v>
      </c>
      <c r="C2486" t="s">
        <v>5451</v>
      </c>
    </row>
    <row r="2487" spans="1:3">
      <c r="A2487" s="1">
        <v>999999</v>
      </c>
      <c r="B2487" s="47" t="s">
        <v>4946</v>
      </c>
      <c r="C2487" t="s">
        <v>5450</v>
      </c>
    </row>
    <row r="2488" spans="1:3">
      <c r="A2488" s="1">
        <v>999999</v>
      </c>
      <c r="B2488" s="47" t="s">
        <v>4945</v>
      </c>
      <c r="C2488" t="s">
        <v>5449</v>
      </c>
    </row>
    <row r="2489" spans="1:3">
      <c r="A2489" s="1">
        <v>999999</v>
      </c>
      <c r="B2489" s="47" t="s">
        <v>4944</v>
      </c>
      <c r="C2489" t="s">
        <v>5448</v>
      </c>
    </row>
    <row r="2490" spans="1:3">
      <c r="A2490" s="1">
        <v>999999</v>
      </c>
      <c r="B2490" s="47" t="s">
        <v>4943</v>
      </c>
      <c r="C2490" t="s">
        <v>5447</v>
      </c>
    </row>
    <row r="2491" spans="1:3">
      <c r="A2491" s="1">
        <v>999999</v>
      </c>
      <c r="B2491" s="47" t="s">
        <v>4942</v>
      </c>
      <c r="C2491" t="s">
        <v>5446</v>
      </c>
    </row>
    <row r="2492" spans="1:3">
      <c r="A2492" s="1">
        <v>999999</v>
      </c>
      <c r="B2492" s="47" t="s">
        <v>4941</v>
      </c>
      <c r="C2492" t="s">
        <v>5445</v>
      </c>
    </row>
    <row r="2493" spans="1:3">
      <c r="A2493" s="1">
        <v>999999</v>
      </c>
      <c r="B2493" s="47" t="s">
        <v>4940</v>
      </c>
      <c r="C2493" t="s">
        <v>5444</v>
      </c>
    </row>
    <row r="2494" spans="1:3">
      <c r="A2494" s="1">
        <v>209608</v>
      </c>
      <c r="B2494" s="47" t="s">
        <v>4869</v>
      </c>
      <c r="C2494" t="s">
        <v>5373</v>
      </c>
    </row>
    <row r="2495" spans="1:3">
      <c r="A2495" s="1">
        <v>999999</v>
      </c>
      <c r="B2495" s="47" t="s">
        <v>4939</v>
      </c>
      <c r="C2495" t="s">
        <v>5443</v>
      </c>
    </row>
    <row r="2496" spans="1:3">
      <c r="A2496" s="1">
        <v>999999</v>
      </c>
      <c r="B2496" s="47" t="s">
        <v>4938</v>
      </c>
      <c r="C2496" t="s">
        <v>5442</v>
      </c>
    </row>
    <row r="2497" spans="1:3">
      <c r="A2497" s="1">
        <v>209608</v>
      </c>
      <c r="B2497" s="47" t="s">
        <v>4557</v>
      </c>
      <c r="C2497" t="s">
        <v>5061</v>
      </c>
    </row>
    <row r="2498" spans="1:3">
      <c r="A2498" s="1">
        <v>999999</v>
      </c>
      <c r="B2498" s="47" t="s">
        <v>4591</v>
      </c>
      <c r="C2498" t="s">
        <v>5095</v>
      </c>
    </row>
    <row r="2499" spans="1:3">
      <c r="A2499" s="1">
        <v>999999</v>
      </c>
      <c r="B2499" s="47" t="s">
        <v>4590</v>
      </c>
      <c r="C2499" t="s">
        <v>5094</v>
      </c>
    </row>
    <row r="2500" spans="1:3">
      <c r="A2500" s="1">
        <v>209608</v>
      </c>
      <c r="B2500" s="47" t="s">
        <v>4641</v>
      </c>
      <c r="C2500" t="s">
        <v>5145</v>
      </c>
    </row>
    <row r="2501" spans="1:3">
      <c r="A2501" s="1">
        <v>999999</v>
      </c>
      <c r="B2501" s="47" t="s">
        <v>4675</v>
      </c>
      <c r="C2501" t="s">
        <v>5179</v>
      </c>
    </row>
    <row r="2502" spans="1:3">
      <c r="A2502" s="1">
        <v>999999</v>
      </c>
      <c r="B2502" s="47" t="s">
        <v>4674</v>
      </c>
      <c r="C2502" t="s">
        <v>5178</v>
      </c>
    </row>
    <row r="2503" spans="1:3">
      <c r="A2503" s="1">
        <v>999999</v>
      </c>
      <c r="B2503" s="47" t="s">
        <v>4959</v>
      </c>
      <c r="C2503" t="s">
        <v>5463</v>
      </c>
    </row>
    <row r="2504" spans="1:3">
      <c r="A2504" s="1">
        <v>999999</v>
      </c>
      <c r="B2504" s="47" t="s">
        <v>4958</v>
      </c>
      <c r="C2504" t="s">
        <v>5462</v>
      </c>
    </row>
    <row r="2505" spans="1:3">
      <c r="A2505" s="1">
        <v>999999</v>
      </c>
      <c r="B2505" s="47" t="s">
        <v>4957</v>
      </c>
      <c r="C2505" t="s">
        <v>5461</v>
      </c>
    </row>
    <row r="2506" spans="1:3">
      <c r="A2506" s="1">
        <v>999999</v>
      </c>
      <c r="B2506" s="47" t="s">
        <v>4956</v>
      </c>
      <c r="C2506" t="s">
        <v>5460</v>
      </c>
    </row>
    <row r="2507" spans="1:3">
      <c r="A2507" s="1">
        <v>999999</v>
      </c>
      <c r="B2507" s="47" t="s">
        <v>4955</v>
      </c>
      <c r="C2507" t="s">
        <v>5459</v>
      </c>
    </row>
    <row r="2508" spans="1:3">
      <c r="A2508" s="1">
        <v>999999</v>
      </c>
      <c r="B2508" s="47" t="s">
        <v>4954</v>
      </c>
      <c r="C2508" t="s">
        <v>5458</v>
      </c>
    </row>
    <row r="2509" spans="1:3">
      <c r="A2509" s="1">
        <v>999999</v>
      </c>
      <c r="B2509" s="47" t="s">
        <v>4953</v>
      </c>
      <c r="C2509" t="s">
        <v>5457</v>
      </c>
    </row>
    <row r="2510" spans="1:3">
      <c r="A2510" s="1">
        <v>999999</v>
      </c>
      <c r="B2510" s="47" t="s">
        <v>4952</v>
      </c>
      <c r="C2510" t="s">
        <v>5456</v>
      </c>
    </row>
    <row r="2511" spans="1:3">
      <c r="A2511" s="1">
        <v>999999</v>
      </c>
      <c r="B2511" s="47" t="s">
        <v>4951</v>
      </c>
      <c r="C2511" t="s">
        <v>5455</v>
      </c>
    </row>
    <row r="2512" spans="1:3">
      <c r="A2512" s="1">
        <v>209621</v>
      </c>
      <c r="B2512" s="47" t="s">
        <v>4870</v>
      </c>
      <c r="C2512" t="s">
        <v>5374</v>
      </c>
    </row>
    <row r="2513" spans="1:3">
      <c r="A2513" s="1">
        <v>999999</v>
      </c>
      <c r="B2513" s="47" t="s">
        <v>4950</v>
      </c>
      <c r="C2513" t="s">
        <v>5454</v>
      </c>
    </row>
    <row r="2514" spans="1:3">
      <c r="A2514" s="1">
        <v>999999</v>
      </c>
      <c r="B2514" s="47" t="s">
        <v>4949</v>
      </c>
      <c r="C2514" t="s">
        <v>5453</v>
      </c>
    </row>
    <row r="2515" spans="1:3">
      <c r="A2515" s="1">
        <v>209621</v>
      </c>
      <c r="B2515" s="47" t="s">
        <v>4558</v>
      </c>
      <c r="C2515" t="s">
        <v>5062</v>
      </c>
    </row>
    <row r="2516" spans="1:3">
      <c r="A2516" s="1">
        <v>999999</v>
      </c>
      <c r="B2516" s="47" t="s">
        <v>4593</v>
      </c>
      <c r="C2516" t="s">
        <v>5097</v>
      </c>
    </row>
    <row r="2517" spans="1:3">
      <c r="A2517" s="1">
        <v>999999</v>
      </c>
      <c r="B2517" s="47" t="s">
        <v>4592</v>
      </c>
      <c r="C2517" t="s">
        <v>5096</v>
      </c>
    </row>
    <row r="2518" spans="1:3">
      <c r="A2518" s="1">
        <v>209621</v>
      </c>
      <c r="B2518" s="47" t="s">
        <v>4642</v>
      </c>
      <c r="C2518" t="s">
        <v>5146</v>
      </c>
    </row>
    <row r="2519" spans="1:3">
      <c r="A2519" s="1">
        <v>999999</v>
      </c>
      <c r="B2519" s="47" t="s">
        <v>4677</v>
      </c>
      <c r="C2519" t="s">
        <v>5181</v>
      </c>
    </row>
    <row r="2520" spans="1:3">
      <c r="A2520" s="1">
        <v>999999</v>
      </c>
      <c r="B2520" s="47" t="s">
        <v>4676</v>
      </c>
      <c r="C2520" t="s">
        <v>5180</v>
      </c>
    </row>
    <row r="2521" spans="1:3">
      <c r="A2521" s="1">
        <v>999999</v>
      </c>
      <c r="B2521" s="47" t="s">
        <v>4970</v>
      </c>
      <c r="C2521" t="s">
        <v>5474</v>
      </c>
    </row>
    <row r="2522" spans="1:3">
      <c r="A2522" s="1">
        <v>999999</v>
      </c>
      <c r="B2522" s="47" t="s">
        <v>4969</v>
      </c>
      <c r="C2522" t="s">
        <v>5473</v>
      </c>
    </row>
    <row r="2523" spans="1:3">
      <c r="A2523" s="1">
        <v>999999</v>
      </c>
      <c r="B2523" s="47" t="s">
        <v>4968</v>
      </c>
      <c r="C2523" t="s">
        <v>5472</v>
      </c>
    </row>
    <row r="2524" spans="1:3">
      <c r="A2524" s="1">
        <v>999999</v>
      </c>
      <c r="B2524" s="47" t="s">
        <v>4967</v>
      </c>
      <c r="C2524" t="s">
        <v>5471</v>
      </c>
    </row>
    <row r="2525" spans="1:3">
      <c r="A2525" s="1">
        <v>999999</v>
      </c>
      <c r="B2525" s="47" t="s">
        <v>4966</v>
      </c>
      <c r="C2525" t="s">
        <v>5470</v>
      </c>
    </row>
    <row r="2526" spans="1:3">
      <c r="A2526" s="1">
        <v>999999</v>
      </c>
      <c r="B2526" s="47" t="s">
        <v>4965</v>
      </c>
      <c r="C2526" t="s">
        <v>5469</v>
      </c>
    </row>
    <row r="2527" spans="1:3">
      <c r="A2527" s="1">
        <v>999999</v>
      </c>
      <c r="B2527" s="47" t="s">
        <v>4964</v>
      </c>
      <c r="C2527" t="s">
        <v>5468</v>
      </c>
    </row>
    <row r="2528" spans="1:3">
      <c r="A2528" s="1">
        <v>999999</v>
      </c>
      <c r="B2528" s="47" t="s">
        <v>4963</v>
      </c>
      <c r="C2528" t="s">
        <v>5467</v>
      </c>
    </row>
    <row r="2529" spans="1:3">
      <c r="A2529" s="1">
        <v>999999</v>
      </c>
      <c r="B2529" s="47" t="s">
        <v>4962</v>
      </c>
      <c r="C2529" t="s">
        <v>5466</v>
      </c>
    </row>
    <row r="2530" spans="1:3">
      <c r="A2530" s="1">
        <v>209634</v>
      </c>
      <c r="B2530" s="47" t="s">
        <v>4871</v>
      </c>
      <c r="C2530" t="s">
        <v>5375</v>
      </c>
    </row>
    <row r="2531" spans="1:3">
      <c r="A2531" s="1">
        <v>999999</v>
      </c>
      <c r="B2531" s="47" t="s">
        <v>4961</v>
      </c>
      <c r="C2531" t="s">
        <v>5465</v>
      </c>
    </row>
    <row r="2532" spans="1:3">
      <c r="A2532" s="1">
        <v>999999</v>
      </c>
      <c r="B2532" s="47" t="s">
        <v>4960</v>
      </c>
      <c r="C2532" t="s">
        <v>5464</v>
      </c>
    </row>
    <row r="2533" spans="1:3">
      <c r="A2533" s="1">
        <v>209634</v>
      </c>
      <c r="B2533" s="47" t="s">
        <v>4559</v>
      </c>
      <c r="C2533" t="s">
        <v>5063</v>
      </c>
    </row>
    <row r="2534" spans="1:3">
      <c r="A2534" s="1">
        <v>999999</v>
      </c>
      <c r="B2534" s="47" t="s">
        <v>4595</v>
      </c>
      <c r="C2534" t="s">
        <v>5099</v>
      </c>
    </row>
    <row r="2535" spans="1:3">
      <c r="A2535" s="1">
        <v>999999</v>
      </c>
      <c r="B2535" s="47" t="s">
        <v>4594</v>
      </c>
      <c r="C2535" t="s">
        <v>5098</v>
      </c>
    </row>
    <row r="2536" spans="1:3">
      <c r="A2536" s="1">
        <v>209634</v>
      </c>
      <c r="B2536" s="47" t="s">
        <v>4643</v>
      </c>
      <c r="C2536" t="s">
        <v>5147</v>
      </c>
    </row>
    <row r="2537" spans="1:3">
      <c r="A2537" s="1">
        <v>999999</v>
      </c>
      <c r="B2537" s="47" t="s">
        <v>4679</v>
      </c>
      <c r="C2537" t="s">
        <v>5183</v>
      </c>
    </row>
    <row r="2538" spans="1:3">
      <c r="A2538" s="1">
        <v>999999</v>
      </c>
      <c r="B2538" s="47" t="s">
        <v>4678</v>
      </c>
      <c r="C2538" t="s">
        <v>5182</v>
      </c>
    </row>
    <row r="2539" spans="1:3">
      <c r="A2539" s="1">
        <v>999999</v>
      </c>
      <c r="B2539" s="47" t="s">
        <v>4981</v>
      </c>
      <c r="C2539" t="s">
        <v>5485</v>
      </c>
    </row>
    <row r="2540" spans="1:3">
      <c r="A2540" s="1">
        <v>999999</v>
      </c>
      <c r="B2540" s="47" t="s">
        <v>4980</v>
      </c>
      <c r="C2540" t="s">
        <v>5484</v>
      </c>
    </row>
    <row r="2541" spans="1:3">
      <c r="A2541" s="1">
        <v>999999</v>
      </c>
      <c r="B2541" s="47" t="s">
        <v>4979</v>
      </c>
      <c r="C2541" t="s">
        <v>5483</v>
      </c>
    </row>
    <row r="2542" spans="1:3">
      <c r="A2542" s="1">
        <v>999999</v>
      </c>
      <c r="B2542" s="47" t="s">
        <v>4978</v>
      </c>
      <c r="C2542" t="s">
        <v>5482</v>
      </c>
    </row>
    <row r="2543" spans="1:3">
      <c r="A2543" s="1">
        <v>999999</v>
      </c>
      <c r="B2543" s="47" t="s">
        <v>4977</v>
      </c>
      <c r="C2543" t="s">
        <v>5481</v>
      </c>
    </row>
    <row r="2544" spans="1:3">
      <c r="A2544" s="1">
        <v>999999</v>
      </c>
      <c r="B2544" s="47" t="s">
        <v>4976</v>
      </c>
      <c r="C2544" t="s">
        <v>5480</v>
      </c>
    </row>
    <row r="2545" spans="1:3">
      <c r="A2545" s="1">
        <v>999999</v>
      </c>
      <c r="B2545" s="47" t="s">
        <v>4975</v>
      </c>
      <c r="C2545" t="s">
        <v>5479</v>
      </c>
    </row>
    <row r="2546" spans="1:3">
      <c r="A2546" s="1">
        <v>999999</v>
      </c>
      <c r="B2546" s="47" t="s">
        <v>4974</v>
      </c>
      <c r="C2546" t="s">
        <v>5478</v>
      </c>
    </row>
    <row r="2547" spans="1:3">
      <c r="A2547" s="1">
        <v>999999</v>
      </c>
      <c r="B2547" s="47" t="s">
        <v>4973</v>
      </c>
      <c r="C2547" t="s">
        <v>5477</v>
      </c>
    </row>
    <row r="2548" spans="1:3">
      <c r="A2548" s="1">
        <v>209647</v>
      </c>
      <c r="B2548" s="47" t="s">
        <v>4872</v>
      </c>
      <c r="C2548" t="s">
        <v>5376</v>
      </c>
    </row>
    <row r="2549" spans="1:3">
      <c r="A2549" s="1">
        <v>999999</v>
      </c>
      <c r="B2549" s="47" t="s">
        <v>4972</v>
      </c>
      <c r="C2549" t="s">
        <v>5476</v>
      </c>
    </row>
    <row r="2550" spans="1:3">
      <c r="A2550" s="1">
        <v>999999</v>
      </c>
      <c r="B2550" s="47" t="s">
        <v>4971</v>
      </c>
      <c r="C2550" t="s">
        <v>5475</v>
      </c>
    </row>
    <row r="2551" spans="1:3">
      <c r="A2551" s="1">
        <v>209647</v>
      </c>
      <c r="B2551" s="47" t="s">
        <v>4560</v>
      </c>
      <c r="C2551" t="s">
        <v>5064</v>
      </c>
    </row>
    <row r="2552" spans="1:3">
      <c r="A2552" s="1">
        <v>999999</v>
      </c>
      <c r="B2552" s="47" t="s">
        <v>4597</v>
      </c>
      <c r="C2552" t="s">
        <v>5101</v>
      </c>
    </row>
    <row r="2553" spans="1:3">
      <c r="A2553" s="1">
        <v>999999</v>
      </c>
      <c r="B2553" s="47" t="s">
        <v>4596</v>
      </c>
      <c r="C2553" t="s">
        <v>5100</v>
      </c>
    </row>
    <row r="2554" spans="1:3">
      <c r="A2554" s="1">
        <v>209647</v>
      </c>
      <c r="B2554" s="47" t="s">
        <v>4644</v>
      </c>
      <c r="C2554" t="s">
        <v>5148</v>
      </c>
    </row>
    <row r="2555" spans="1:3">
      <c r="A2555" s="1">
        <v>999999</v>
      </c>
      <c r="B2555" s="47" t="s">
        <v>4681</v>
      </c>
      <c r="C2555" t="s">
        <v>5185</v>
      </c>
    </row>
    <row r="2556" spans="1:3">
      <c r="A2556" s="1">
        <v>999999</v>
      </c>
      <c r="B2556" s="47" t="s">
        <v>4680</v>
      </c>
      <c r="C2556" t="s">
        <v>5184</v>
      </c>
    </row>
    <row r="2557" spans="1:3">
      <c r="A2557" s="1">
        <v>999999</v>
      </c>
      <c r="B2557" s="47" t="s">
        <v>4992</v>
      </c>
      <c r="C2557" t="s">
        <v>5496</v>
      </c>
    </row>
    <row r="2558" spans="1:3">
      <c r="A2558" s="1">
        <v>999999</v>
      </c>
      <c r="B2558" s="47" t="s">
        <v>4991</v>
      </c>
      <c r="C2558" t="s">
        <v>5495</v>
      </c>
    </row>
    <row r="2559" spans="1:3">
      <c r="A2559" s="1">
        <v>999999</v>
      </c>
      <c r="B2559" s="47" t="s">
        <v>4990</v>
      </c>
      <c r="C2559" t="s">
        <v>5494</v>
      </c>
    </row>
    <row r="2560" spans="1:3">
      <c r="A2560" s="1">
        <v>999999</v>
      </c>
      <c r="B2560" s="47" t="s">
        <v>4989</v>
      </c>
      <c r="C2560" t="s">
        <v>5493</v>
      </c>
    </row>
    <row r="2561" spans="1:3">
      <c r="A2561" s="1">
        <v>999999</v>
      </c>
      <c r="B2561" s="47" t="s">
        <v>4988</v>
      </c>
      <c r="C2561" t="s">
        <v>5492</v>
      </c>
    </row>
    <row r="2562" spans="1:3">
      <c r="A2562" s="1">
        <v>999999</v>
      </c>
      <c r="B2562" s="47" t="s">
        <v>4987</v>
      </c>
      <c r="C2562" t="s">
        <v>5491</v>
      </c>
    </row>
    <row r="2563" spans="1:3">
      <c r="A2563" s="1">
        <v>999999</v>
      </c>
      <c r="B2563" s="47" t="s">
        <v>4986</v>
      </c>
      <c r="C2563" t="s">
        <v>5490</v>
      </c>
    </row>
    <row r="2564" spans="1:3">
      <c r="A2564" s="1">
        <v>999999</v>
      </c>
      <c r="B2564" s="47" t="s">
        <v>4985</v>
      </c>
      <c r="C2564" t="s">
        <v>5489</v>
      </c>
    </row>
    <row r="2565" spans="1:3">
      <c r="A2565" s="1">
        <v>999999</v>
      </c>
      <c r="B2565" s="47" t="s">
        <v>4984</v>
      </c>
      <c r="C2565" t="s">
        <v>5488</v>
      </c>
    </row>
    <row r="2566" spans="1:3">
      <c r="A2566" s="1">
        <v>209660</v>
      </c>
      <c r="B2566" s="47" t="s">
        <v>4873</v>
      </c>
      <c r="C2566" t="s">
        <v>5377</v>
      </c>
    </row>
    <row r="2567" spans="1:3">
      <c r="A2567" s="1">
        <v>999999</v>
      </c>
      <c r="B2567" s="47" t="s">
        <v>4983</v>
      </c>
      <c r="C2567" t="s">
        <v>5487</v>
      </c>
    </row>
    <row r="2568" spans="1:3">
      <c r="A2568" s="1">
        <v>999999</v>
      </c>
      <c r="B2568" s="47" t="s">
        <v>4982</v>
      </c>
      <c r="C2568" t="s">
        <v>5486</v>
      </c>
    </row>
    <row r="2569" spans="1:3">
      <c r="A2569" s="1">
        <v>209660</v>
      </c>
      <c r="B2569" s="47" t="s">
        <v>4561</v>
      </c>
      <c r="C2569" t="s">
        <v>5065</v>
      </c>
    </row>
    <row r="2570" spans="1:3">
      <c r="A2570" s="1">
        <v>999999</v>
      </c>
      <c r="B2570" s="47" t="s">
        <v>4599</v>
      </c>
      <c r="C2570" t="s">
        <v>5103</v>
      </c>
    </row>
    <row r="2571" spans="1:3">
      <c r="A2571" s="1">
        <v>999999</v>
      </c>
      <c r="B2571" s="47" t="s">
        <v>4598</v>
      </c>
      <c r="C2571" t="s">
        <v>5102</v>
      </c>
    </row>
    <row r="2572" spans="1:3">
      <c r="A2572" s="1">
        <v>209660</v>
      </c>
      <c r="B2572" s="47" t="s">
        <v>4645</v>
      </c>
      <c r="C2572" t="s">
        <v>5149</v>
      </c>
    </row>
    <row r="2573" spans="1:3">
      <c r="A2573" s="1">
        <v>999999</v>
      </c>
      <c r="B2573" s="47" t="s">
        <v>4683</v>
      </c>
      <c r="C2573" t="s">
        <v>5187</v>
      </c>
    </row>
    <row r="2574" spans="1:3">
      <c r="A2574" s="1">
        <v>999999</v>
      </c>
      <c r="B2574" s="47" t="s">
        <v>4682</v>
      </c>
      <c r="C2574" t="s">
        <v>5186</v>
      </c>
    </row>
    <row r="2575" spans="1:3">
      <c r="A2575" s="1">
        <v>999999</v>
      </c>
      <c r="B2575" s="47" t="s">
        <v>5003</v>
      </c>
      <c r="C2575" t="s">
        <v>5507</v>
      </c>
    </row>
    <row r="2576" spans="1:3">
      <c r="A2576" s="1">
        <v>999999</v>
      </c>
      <c r="B2576" s="47" t="s">
        <v>5002</v>
      </c>
      <c r="C2576" t="s">
        <v>5506</v>
      </c>
    </row>
    <row r="2577" spans="1:3">
      <c r="A2577" s="1">
        <v>999999</v>
      </c>
      <c r="B2577" s="47" t="s">
        <v>5001</v>
      </c>
      <c r="C2577" t="s">
        <v>5505</v>
      </c>
    </row>
    <row r="2578" spans="1:3">
      <c r="A2578" s="1">
        <v>999999</v>
      </c>
      <c r="B2578" s="47" t="s">
        <v>5000</v>
      </c>
      <c r="C2578" t="s">
        <v>5504</v>
      </c>
    </row>
    <row r="2579" spans="1:3">
      <c r="A2579" s="1">
        <v>999999</v>
      </c>
      <c r="B2579" s="47" t="s">
        <v>4999</v>
      </c>
      <c r="C2579" t="s">
        <v>5503</v>
      </c>
    </row>
    <row r="2580" spans="1:3">
      <c r="A2580" s="1">
        <v>999999</v>
      </c>
      <c r="B2580" s="47" t="s">
        <v>4998</v>
      </c>
      <c r="C2580" t="s">
        <v>5502</v>
      </c>
    </row>
    <row r="2581" spans="1:3">
      <c r="A2581" s="1">
        <v>999999</v>
      </c>
      <c r="B2581" s="47" t="s">
        <v>4997</v>
      </c>
      <c r="C2581" t="s">
        <v>5501</v>
      </c>
    </row>
    <row r="2582" spans="1:3">
      <c r="A2582" s="1">
        <v>999999</v>
      </c>
      <c r="B2582" s="47" t="s">
        <v>4996</v>
      </c>
      <c r="C2582" t="s">
        <v>5500</v>
      </c>
    </row>
    <row r="2583" spans="1:3">
      <c r="A2583" s="1">
        <v>999999</v>
      </c>
      <c r="B2583" s="47" t="s">
        <v>4995</v>
      </c>
      <c r="C2583" t="s">
        <v>5499</v>
      </c>
    </row>
    <row r="2584" spans="1:3">
      <c r="A2584" s="1">
        <v>209673</v>
      </c>
      <c r="B2584" s="47" t="s">
        <v>4874</v>
      </c>
      <c r="C2584" t="s">
        <v>5378</v>
      </c>
    </row>
    <row r="2585" spans="1:3">
      <c r="A2585" s="1">
        <v>999999</v>
      </c>
      <c r="B2585" s="47" t="s">
        <v>4994</v>
      </c>
      <c r="C2585" t="s">
        <v>5498</v>
      </c>
    </row>
    <row r="2586" spans="1:3">
      <c r="A2586" s="1">
        <v>999999</v>
      </c>
      <c r="B2586" s="47" t="s">
        <v>4993</v>
      </c>
      <c r="C2586" t="s">
        <v>5497</v>
      </c>
    </row>
    <row r="2587" spans="1:3">
      <c r="A2587" s="1">
        <v>209673</v>
      </c>
      <c r="B2587" s="47" t="s">
        <v>4562</v>
      </c>
      <c r="C2587" t="s">
        <v>5066</v>
      </c>
    </row>
    <row r="2588" spans="1:3">
      <c r="A2588" s="1">
        <v>999999</v>
      </c>
      <c r="B2588" s="47" t="s">
        <v>4601</v>
      </c>
      <c r="C2588" t="s">
        <v>5105</v>
      </c>
    </row>
    <row r="2589" spans="1:3">
      <c r="A2589" s="1">
        <v>999999</v>
      </c>
      <c r="B2589" s="47" t="s">
        <v>4600</v>
      </c>
      <c r="C2589" t="s">
        <v>5104</v>
      </c>
    </row>
    <row r="2590" spans="1:3">
      <c r="A2590" s="1">
        <v>209673</v>
      </c>
      <c r="B2590" s="47" t="s">
        <v>4646</v>
      </c>
      <c r="C2590" t="s">
        <v>5150</v>
      </c>
    </row>
    <row r="2591" spans="1:3">
      <c r="A2591" s="1">
        <v>999999</v>
      </c>
      <c r="B2591" s="47" t="s">
        <v>4685</v>
      </c>
      <c r="C2591" t="s">
        <v>5189</v>
      </c>
    </row>
    <row r="2592" spans="1:3">
      <c r="A2592" s="1">
        <v>999999</v>
      </c>
      <c r="B2592" s="47" t="s">
        <v>4684</v>
      </c>
      <c r="C2592" t="s">
        <v>5188</v>
      </c>
    </row>
    <row r="2593" spans="1:3">
      <c r="A2593" s="1">
        <v>999999</v>
      </c>
      <c r="B2593" s="47" t="s">
        <v>5014</v>
      </c>
      <c r="C2593" t="s">
        <v>5518</v>
      </c>
    </row>
    <row r="2594" spans="1:3">
      <c r="A2594" s="1">
        <v>999999</v>
      </c>
      <c r="B2594" s="47" t="s">
        <v>5013</v>
      </c>
      <c r="C2594" t="s">
        <v>5517</v>
      </c>
    </row>
    <row r="2595" spans="1:3">
      <c r="A2595" s="1">
        <v>999999</v>
      </c>
      <c r="B2595" s="47" t="s">
        <v>5012</v>
      </c>
      <c r="C2595" t="s">
        <v>5516</v>
      </c>
    </row>
    <row r="2596" spans="1:3">
      <c r="A2596" s="1">
        <v>999999</v>
      </c>
      <c r="B2596" s="47" t="s">
        <v>5011</v>
      </c>
      <c r="C2596" t="s">
        <v>5515</v>
      </c>
    </row>
    <row r="2597" spans="1:3">
      <c r="A2597" s="1">
        <v>999999</v>
      </c>
      <c r="B2597" s="47" t="s">
        <v>5010</v>
      </c>
      <c r="C2597" t="s">
        <v>5514</v>
      </c>
    </row>
    <row r="2598" spans="1:3">
      <c r="A2598" s="1">
        <v>999999</v>
      </c>
      <c r="B2598" s="47" t="s">
        <v>5009</v>
      </c>
      <c r="C2598" t="s">
        <v>5513</v>
      </c>
    </row>
    <row r="2599" spans="1:3">
      <c r="A2599" s="1">
        <v>999999</v>
      </c>
      <c r="B2599" s="47" t="s">
        <v>5008</v>
      </c>
      <c r="C2599" t="s">
        <v>5512</v>
      </c>
    </row>
    <row r="2600" spans="1:3">
      <c r="A2600" s="1">
        <v>999999</v>
      </c>
      <c r="B2600" s="47" t="s">
        <v>5007</v>
      </c>
      <c r="C2600" t="s">
        <v>5511</v>
      </c>
    </row>
    <row r="2601" spans="1:3">
      <c r="A2601" s="1">
        <v>999999</v>
      </c>
      <c r="B2601" s="47" t="s">
        <v>5006</v>
      </c>
      <c r="C2601" t="s">
        <v>5510</v>
      </c>
    </row>
    <row r="2602" spans="1:3">
      <c r="A2602" s="1">
        <v>210742</v>
      </c>
      <c r="B2602" s="47" t="s">
        <v>4875</v>
      </c>
      <c r="C2602" t="s">
        <v>5379</v>
      </c>
    </row>
    <row r="2603" spans="1:3">
      <c r="A2603" s="1">
        <v>999999</v>
      </c>
      <c r="B2603" s="47" t="s">
        <v>5005</v>
      </c>
      <c r="C2603" t="s">
        <v>5509</v>
      </c>
    </row>
    <row r="2604" spans="1:3">
      <c r="A2604" s="1">
        <v>999999</v>
      </c>
      <c r="B2604" s="47" t="s">
        <v>5004</v>
      </c>
      <c r="C2604" t="s">
        <v>5508</v>
      </c>
    </row>
    <row r="2605" spans="1:3">
      <c r="A2605" s="1">
        <v>210742</v>
      </c>
      <c r="B2605" s="47" t="s">
        <v>4563</v>
      </c>
      <c r="C2605" t="s">
        <v>5067</v>
      </c>
    </row>
    <row r="2606" spans="1:3">
      <c r="A2606" s="1">
        <v>999999</v>
      </c>
      <c r="B2606" s="47" t="s">
        <v>4603</v>
      </c>
      <c r="C2606" t="s">
        <v>5107</v>
      </c>
    </row>
    <row r="2607" spans="1:3">
      <c r="A2607" s="1">
        <v>999999</v>
      </c>
      <c r="B2607" s="47" t="s">
        <v>4602</v>
      </c>
      <c r="C2607" t="s">
        <v>5106</v>
      </c>
    </row>
    <row r="2608" spans="1:3">
      <c r="A2608" s="1">
        <v>210742</v>
      </c>
      <c r="B2608" s="47" t="s">
        <v>4647</v>
      </c>
      <c r="C2608" t="s">
        <v>5151</v>
      </c>
    </row>
    <row r="2609" spans="1:3">
      <c r="A2609" s="1">
        <v>999999</v>
      </c>
      <c r="B2609" s="47" t="s">
        <v>4687</v>
      </c>
      <c r="C2609" t="s">
        <v>5191</v>
      </c>
    </row>
    <row r="2610" spans="1:3">
      <c r="A2610" s="1">
        <v>999999</v>
      </c>
      <c r="B2610" s="47" t="s">
        <v>4686</v>
      </c>
      <c r="C2610" t="s">
        <v>5190</v>
      </c>
    </row>
    <row r="2611" spans="1:3">
      <c r="A2611" s="1">
        <v>999999</v>
      </c>
      <c r="B2611" s="47" t="s">
        <v>5025</v>
      </c>
      <c r="C2611" t="s">
        <v>5529</v>
      </c>
    </row>
    <row r="2612" spans="1:3">
      <c r="A2612" s="1">
        <v>999999</v>
      </c>
      <c r="B2612" s="47" t="s">
        <v>5024</v>
      </c>
      <c r="C2612" t="s">
        <v>5528</v>
      </c>
    </row>
    <row r="2613" spans="1:3">
      <c r="A2613" s="1">
        <v>999999</v>
      </c>
      <c r="B2613" s="47" t="s">
        <v>5023</v>
      </c>
      <c r="C2613" t="s">
        <v>5527</v>
      </c>
    </row>
    <row r="2614" spans="1:3">
      <c r="A2614" s="1">
        <v>999999</v>
      </c>
      <c r="B2614" s="47" t="s">
        <v>5022</v>
      </c>
      <c r="C2614" t="s">
        <v>5526</v>
      </c>
    </row>
    <row r="2615" spans="1:3">
      <c r="A2615" s="1">
        <v>999999</v>
      </c>
      <c r="B2615" s="47" t="s">
        <v>5021</v>
      </c>
      <c r="C2615" t="s">
        <v>5525</v>
      </c>
    </row>
    <row r="2616" spans="1:3">
      <c r="A2616" s="1">
        <v>999999</v>
      </c>
      <c r="B2616" s="47" t="s">
        <v>5020</v>
      </c>
      <c r="C2616" t="s">
        <v>5524</v>
      </c>
    </row>
    <row r="2617" spans="1:3">
      <c r="A2617" s="1">
        <v>999999</v>
      </c>
      <c r="B2617" s="47" t="s">
        <v>5019</v>
      </c>
      <c r="C2617" t="s">
        <v>5523</v>
      </c>
    </row>
    <row r="2618" spans="1:3">
      <c r="A2618" s="1">
        <v>999999</v>
      </c>
      <c r="B2618" s="47" t="s">
        <v>5018</v>
      </c>
      <c r="C2618" t="s">
        <v>5522</v>
      </c>
    </row>
    <row r="2619" spans="1:3">
      <c r="A2619" s="1">
        <v>999999</v>
      </c>
      <c r="B2619" s="47" t="s">
        <v>5017</v>
      </c>
      <c r="C2619" t="s">
        <v>5521</v>
      </c>
    </row>
    <row r="2620" spans="1:3">
      <c r="A2620" s="1">
        <v>210755</v>
      </c>
      <c r="B2620" s="47" t="s">
        <v>4876</v>
      </c>
      <c r="C2620" t="s">
        <v>5380</v>
      </c>
    </row>
    <row r="2621" spans="1:3">
      <c r="A2621" s="1">
        <v>999999</v>
      </c>
      <c r="B2621" s="47" t="s">
        <v>5016</v>
      </c>
      <c r="C2621" t="s">
        <v>5520</v>
      </c>
    </row>
    <row r="2622" spans="1:3">
      <c r="A2622" s="1">
        <v>999999</v>
      </c>
      <c r="B2622" s="47" t="s">
        <v>5015</v>
      </c>
      <c r="C2622" t="s">
        <v>5519</v>
      </c>
    </row>
    <row r="2623" spans="1:3">
      <c r="A2623" s="1">
        <v>210755</v>
      </c>
      <c r="B2623" s="47" t="s">
        <v>4564</v>
      </c>
      <c r="C2623" t="s">
        <v>5068</v>
      </c>
    </row>
    <row r="2624" spans="1:3">
      <c r="A2624" s="1">
        <v>999999</v>
      </c>
      <c r="B2624" s="47" t="s">
        <v>4605</v>
      </c>
      <c r="C2624" t="s">
        <v>5109</v>
      </c>
    </row>
    <row r="2625" spans="1:3">
      <c r="A2625" s="1">
        <v>999999</v>
      </c>
      <c r="B2625" s="47" t="s">
        <v>4604</v>
      </c>
      <c r="C2625" t="s">
        <v>5108</v>
      </c>
    </row>
    <row r="2626" spans="1:3">
      <c r="A2626" s="1">
        <v>210755</v>
      </c>
      <c r="B2626" s="47" t="s">
        <v>4648</v>
      </c>
      <c r="C2626" t="s">
        <v>5152</v>
      </c>
    </row>
    <row r="2627" spans="1:3">
      <c r="A2627" s="1">
        <v>999999</v>
      </c>
      <c r="B2627" s="47" t="s">
        <v>4689</v>
      </c>
      <c r="C2627" t="s">
        <v>5193</v>
      </c>
    </row>
    <row r="2628" spans="1:3">
      <c r="A2628" s="1">
        <v>999999</v>
      </c>
      <c r="B2628" s="47" t="s">
        <v>4688</v>
      </c>
      <c r="C2628" t="s">
        <v>5192</v>
      </c>
    </row>
    <row r="2629" spans="1:3">
      <c r="A2629" s="1">
        <v>209780</v>
      </c>
      <c r="B2629" s="47" t="s">
        <v>5698</v>
      </c>
      <c r="C2629" t="s">
        <v>6202</v>
      </c>
    </row>
    <row r="2630" spans="1:3">
      <c r="A2630" s="1">
        <v>209781</v>
      </c>
      <c r="B2630" s="47" t="s">
        <v>5699</v>
      </c>
      <c r="C2630" t="s">
        <v>6203</v>
      </c>
    </row>
    <row r="2631" spans="1:3">
      <c r="A2631" s="1">
        <v>209782</v>
      </c>
      <c r="B2631" s="47" t="s">
        <v>5700</v>
      </c>
      <c r="C2631" t="s">
        <v>6204</v>
      </c>
    </row>
    <row r="2632" spans="1:3">
      <c r="A2632" s="1">
        <v>209783</v>
      </c>
      <c r="B2632" s="47" t="s">
        <v>5701</v>
      </c>
      <c r="C2632" t="s">
        <v>6205</v>
      </c>
    </row>
    <row r="2633" spans="1:3">
      <c r="A2633" s="1">
        <v>209784</v>
      </c>
      <c r="B2633" s="47" t="s">
        <v>5702</v>
      </c>
      <c r="C2633" t="s">
        <v>6206</v>
      </c>
    </row>
    <row r="2634" spans="1:3">
      <c r="A2634" s="1">
        <v>209786</v>
      </c>
      <c r="B2634" s="47" t="s">
        <v>5703</v>
      </c>
      <c r="C2634" t="s">
        <v>6207</v>
      </c>
    </row>
    <row r="2635" spans="1:3">
      <c r="A2635" s="1">
        <v>209787</v>
      </c>
      <c r="B2635" s="47" t="s">
        <v>5704</v>
      </c>
      <c r="C2635" t="s">
        <v>6208</v>
      </c>
    </row>
    <row r="2636" spans="1:3">
      <c r="A2636" s="1">
        <v>209788</v>
      </c>
      <c r="B2636" s="47" t="s">
        <v>5705</v>
      </c>
      <c r="C2636" t="s">
        <v>6209</v>
      </c>
    </row>
    <row r="2637" spans="1:3">
      <c r="A2637" s="1">
        <v>209789</v>
      </c>
      <c r="B2637" s="47" t="s">
        <v>5706</v>
      </c>
      <c r="C2637" t="s">
        <v>6210</v>
      </c>
    </row>
    <row r="2638" spans="1:3">
      <c r="A2638" s="1">
        <v>209790</v>
      </c>
      <c r="B2638" s="47" t="s">
        <v>5707</v>
      </c>
      <c r="C2638" t="s">
        <v>6211</v>
      </c>
    </row>
    <row r="2639" spans="1:3">
      <c r="A2639" s="1">
        <v>209791</v>
      </c>
      <c r="B2639" s="47" t="s">
        <v>5708</v>
      </c>
      <c r="C2639" t="s">
        <v>6212</v>
      </c>
    </row>
    <row r="2640" spans="1:3">
      <c r="A2640" s="1">
        <v>209792</v>
      </c>
      <c r="B2640" s="47" t="s">
        <v>5709</v>
      </c>
      <c r="C2640" t="s">
        <v>6213</v>
      </c>
    </row>
    <row r="2641" spans="1:3">
      <c r="A2641" s="1">
        <v>209790</v>
      </c>
      <c r="B2641" s="47" t="s">
        <v>5530</v>
      </c>
      <c r="C2641" t="s">
        <v>6034</v>
      </c>
    </row>
    <row r="2642" spans="1:3">
      <c r="A2642" s="1">
        <v>209791</v>
      </c>
      <c r="B2642" s="47" t="s">
        <v>5531</v>
      </c>
      <c r="C2642" t="s">
        <v>6035</v>
      </c>
    </row>
    <row r="2643" spans="1:3">
      <c r="A2643" s="1">
        <v>209792</v>
      </c>
      <c r="B2643" s="47" t="s">
        <v>5532</v>
      </c>
      <c r="C2643" t="s">
        <v>6036</v>
      </c>
    </row>
    <row r="2644" spans="1:3">
      <c r="A2644" s="1">
        <v>209790</v>
      </c>
      <c r="B2644" s="47" t="s">
        <v>5614</v>
      </c>
      <c r="C2644" t="s">
        <v>6118</v>
      </c>
    </row>
    <row r="2645" spans="1:3">
      <c r="A2645" s="1">
        <v>209791</v>
      </c>
      <c r="B2645" s="47" t="s">
        <v>5615</v>
      </c>
      <c r="C2645" t="s">
        <v>6119</v>
      </c>
    </row>
    <row r="2646" spans="1:3">
      <c r="A2646" s="1">
        <v>209792</v>
      </c>
      <c r="B2646" s="47" t="s">
        <v>5616</v>
      </c>
      <c r="C2646" t="s">
        <v>6120</v>
      </c>
    </row>
    <row r="2647" spans="1:3">
      <c r="A2647" s="1">
        <v>209793</v>
      </c>
      <c r="B2647" s="47" t="s">
        <v>5710</v>
      </c>
      <c r="C2647" t="s">
        <v>6214</v>
      </c>
    </row>
    <row r="2648" spans="1:3">
      <c r="A2648" s="1">
        <v>209794</v>
      </c>
      <c r="B2648" s="47" t="s">
        <v>5711</v>
      </c>
      <c r="C2648" t="s">
        <v>6215</v>
      </c>
    </row>
    <row r="2649" spans="1:3">
      <c r="A2649" s="1">
        <v>209795</v>
      </c>
      <c r="B2649" s="47" t="s">
        <v>5712</v>
      </c>
      <c r="C2649" t="s">
        <v>6216</v>
      </c>
    </row>
    <row r="2650" spans="1:3">
      <c r="A2650" s="1">
        <v>209796</v>
      </c>
      <c r="B2650" s="47" t="s">
        <v>5713</v>
      </c>
      <c r="C2650" t="s">
        <v>6217</v>
      </c>
    </row>
    <row r="2651" spans="1:3">
      <c r="A2651" s="1">
        <v>209797</v>
      </c>
      <c r="B2651" s="47" t="s">
        <v>5714</v>
      </c>
      <c r="C2651" t="s">
        <v>6218</v>
      </c>
    </row>
    <row r="2652" spans="1:3">
      <c r="A2652" s="1">
        <v>209799</v>
      </c>
      <c r="B2652" s="47" t="s">
        <v>5715</v>
      </c>
      <c r="C2652" t="s">
        <v>6219</v>
      </c>
    </row>
    <row r="2653" spans="1:3">
      <c r="A2653" s="1">
        <v>209800</v>
      </c>
      <c r="B2653" s="47" t="s">
        <v>5716</v>
      </c>
      <c r="C2653" t="s">
        <v>6220</v>
      </c>
    </row>
    <row r="2654" spans="1:3">
      <c r="A2654" s="1">
        <v>209801</v>
      </c>
      <c r="B2654" s="47" t="s">
        <v>5717</v>
      </c>
      <c r="C2654" t="s">
        <v>6221</v>
      </c>
    </row>
    <row r="2655" spans="1:3">
      <c r="A2655" s="1">
        <v>209802</v>
      </c>
      <c r="B2655" s="47" t="s">
        <v>5718</v>
      </c>
      <c r="C2655" t="s">
        <v>6222</v>
      </c>
    </row>
    <row r="2656" spans="1:3">
      <c r="A2656" s="1">
        <v>209803</v>
      </c>
      <c r="B2656" s="47" t="s">
        <v>5719</v>
      </c>
      <c r="C2656" t="s">
        <v>6223</v>
      </c>
    </row>
    <row r="2657" spans="1:3">
      <c r="A2657" s="1">
        <v>999999</v>
      </c>
      <c r="B2657" s="47" t="s">
        <v>5885</v>
      </c>
      <c r="C2657" t="s">
        <v>6389</v>
      </c>
    </row>
    <row r="2658" spans="1:3">
      <c r="A2658" s="1">
        <v>209805</v>
      </c>
      <c r="B2658" s="47" t="s">
        <v>5720</v>
      </c>
      <c r="C2658" t="s">
        <v>6224</v>
      </c>
    </row>
    <row r="2659" spans="1:3">
      <c r="A2659" s="1">
        <v>209803</v>
      </c>
      <c r="B2659" s="47" t="s">
        <v>5533</v>
      </c>
      <c r="C2659" t="s">
        <v>6037</v>
      </c>
    </row>
    <row r="2660" spans="1:3">
      <c r="A2660" s="1">
        <v>999999</v>
      </c>
      <c r="B2660" s="47" t="s">
        <v>5573</v>
      </c>
      <c r="C2660" t="s">
        <v>6077</v>
      </c>
    </row>
    <row r="2661" spans="1:3">
      <c r="A2661" s="1">
        <v>209805</v>
      </c>
      <c r="B2661" s="47" t="s">
        <v>5534</v>
      </c>
      <c r="C2661" t="s">
        <v>6038</v>
      </c>
    </row>
    <row r="2662" spans="1:3">
      <c r="A2662" s="1">
        <v>209803</v>
      </c>
      <c r="B2662" s="47" t="s">
        <v>5617</v>
      </c>
      <c r="C2662" t="s">
        <v>6121</v>
      </c>
    </row>
    <row r="2663" spans="1:3">
      <c r="A2663" s="1">
        <v>999999</v>
      </c>
      <c r="B2663" s="47" t="s">
        <v>5657</v>
      </c>
      <c r="C2663" t="s">
        <v>6161</v>
      </c>
    </row>
    <row r="2664" spans="1:3">
      <c r="A2664" s="1">
        <v>209805</v>
      </c>
      <c r="B2664" s="47" t="s">
        <v>5618</v>
      </c>
      <c r="C2664" t="s">
        <v>6122</v>
      </c>
    </row>
    <row r="2665" spans="1:3">
      <c r="A2665" s="1">
        <v>209806</v>
      </c>
      <c r="B2665" s="47" t="s">
        <v>5721</v>
      </c>
      <c r="C2665" t="s">
        <v>6225</v>
      </c>
    </row>
    <row r="2666" spans="1:3">
      <c r="A2666" s="1">
        <v>209807</v>
      </c>
      <c r="B2666" s="47" t="s">
        <v>5722</v>
      </c>
      <c r="C2666" t="s">
        <v>6226</v>
      </c>
    </row>
    <row r="2667" spans="1:3">
      <c r="A2667" s="1">
        <v>209808</v>
      </c>
      <c r="B2667" s="47" t="s">
        <v>5723</v>
      </c>
      <c r="C2667" t="s">
        <v>6227</v>
      </c>
    </row>
    <row r="2668" spans="1:3">
      <c r="A2668" s="1">
        <v>209809</v>
      </c>
      <c r="B2668" s="47" t="s">
        <v>5724</v>
      </c>
      <c r="C2668" t="s">
        <v>6228</v>
      </c>
    </row>
    <row r="2669" spans="1:3">
      <c r="A2669" s="1">
        <v>209810</v>
      </c>
      <c r="B2669" s="47" t="s">
        <v>5725</v>
      </c>
      <c r="C2669" t="s">
        <v>6229</v>
      </c>
    </row>
    <row r="2670" spans="1:3">
      <c r="A2670" s="1">
        <v>209812</v>
      </c>
      <c r="B2670" s="47" t="s">
        <v>5726</v>
      </c>
      <c r="C2670" t="s">
        <v>6230</v>
      </c>
    </row>
    <row r="2671" spans="1:3">
      <c r="A2671" s="1">
        <v>209813</v>
      </c>
      <c r="B2671" s="47" t="s">
        <v>5727</v>
      </c>
      <c r="C2671" t="s">
        <v>6231</v>
      </c>
    </row>
    <row r="2672" spans="1:3">
      <c r="A2672" s="1">
        <v>209814</v>
      </c>
      <c r="B2672" s="47" t="s">
        <v>5728</v>
      </c>
      <c r="C2672" t="s">
        <v>6232</v>
      </c>
    </row>
    <row r="2673" spans="1:3">
      <c r="A2673" s="1">
        <v>209815</v>
      </c>
      <c r="B2673" s="47" t="s">
        <v>5729</v>
      </c>
      <c r="C2673" t="s">
        <v>6233</v>
      </c>
    </row>
    <row r="2674" spans="1:3">
      <c r="A2674" s="1">
        <v>209816</v>
      </c>
      <c r="B2674" s="47" t="s">
        <v>5730</v>
      </c>
      <c r="C2674" t="s">
        <v>6234</v>
      </c>
    </row>
    <row r="2675" spans="1:3">
      <c r="A2675" s="1">
        <v>999999</v>
      </c>
      <c r="B2675" s="47" t="s">
        <v>5886</v>
      </c>
      <c r="C2675" t="s">
        <v>6390</v>
      </c>
    </row>
    <row r="2676" spans="1:3">
      <c r="A2676" s="1">
        <v>209818</v>
      </c>
      <c r="B2676" s="47" t="s">
        <v>5731</v>
      </c>
      <c r="C2676" t="s">
        <v>6235</v>
      </c>
    </row>
    <row r="2677" spans="1:3">
      <c r="A2677" s="1">
        <v>209816</v>
      </c>
      <c r="B2677" s="47" t="s">
        <v>5535</v>
      </c>
      <c r="C2677" t="s">
        <v>6039</v>
      </c>
    </row>
    <row r="2678" spans="1:3">
      <c r="A2678" s="1">
        <v>999999</v>
      </c>
      <c r="B2678" s="47" t="s">
        <v>5574</v>
      </c>
      <c r="C2678" t="s">
        <v>6078</v>
      </c>
    </row>
    <row r="2679" spans="1:3">
      <c r="A2679" s="1">
        <v>209818</v>
      </c>
      <c r="B2679" s="47" t="s">
        <v>5536</v>
      </c>
      <c r="C2679" t="s">
        <v>6040</v>
      </c>
    </row>
    <row r="2680" spans="1:3">
      <c r="A2680" s="1">
        <v>209816</v>
      </c>
      <c r="B2680" s="47" t="s">
        <v>5619</v>
      </c>
      <c r="C2680" t="s">
        <v>6123</v>
      </c>
    </row>
    <row r="2681" spans="1:3">
      <c r="A2681" s="1">
        <v>999999</v>
      </c>
      <c r="B2681" s="47" t="s">
        <v>5658</v>
      </c>
      <c r="C2681" t="s">
        <v>6162</v>
      </c>
    </row>
    <row r="2682" spans="1:3">
      <c r="A2682" s="1">
        <v>209818</v>
      </c>
      <c r="B2682" s="47" t="s">
        <v>5620</v>
      </c>
      <c r="C2682" t="s">
        <v>6124</v>
      </c>
    </row>
    <row r="2683" spans="1:3">
      <c r="A2683" s="1">
        <v>209819</v>
      </c>
      <c r="B2683" s="47" t="s">
        <v>5732</v>
      </c>
      <c r="C2683" t="s">
        <v>6236</v>
      </c>
    </row>
    <row r="2684" spans="1:3">
      <c r="A2684" s="1">
        <v>209820</v>
      </c>
      <c r="B2684" s="47" t="s">
        <v>5733</v>
      </c>
      <c r="C2684" t="s">
        <v>6237</v>
      </c>
    </row>
    <row r="2685" spans="1:3">
      <c r="A2685" s="1">
        <v>209821</v>
      </c>
      <c r="B2685" s="47" t="s">
        <v>5734</v>
      </c>
      <c r="C2685" t="s">
        <v>6238</v>
      </c>
    </row>
    <row r="2686" spans="1:3">
      <c r="A2686" s="1">
        <v>209822</v>
      </c>
      <c r="B2686" s="47" t="s">
        <v>5735</v>
      </c>
      <c r="C2686" t="s">
        <v>6239</v>
      </c>
    </row>
    <row r="2687" spans="1:3">
      <c r="A2687" s="1">
        <v>209823</v>
      </c>
      <c r="B2687" s="47" t="s">
        <v>5736</v>
      </c>
      <c r="C2687" t="s">
        <v>6240</v>
      </c>
    </row>
    <row r="2688" spans="1:3">
      <c r="A2688" s="1">
        <v>209825</v>
      </c>
      <c r="B2688" s="47" t="s">
        <v>5737</v>
      </c>
      <c r="C2688" t="s">
        <v>6241</v>
      </c>
    </row>
    <row r="2689" spans="1:3">
      <c r="A2689" s="1">
        <v>209826</v>
      </c>
      <c r="B2689" s="47" t="s">
        <v>5738</v>
      </c>
      <c r="C2689" t="s">
        <v>6242</v>
      </c>
    </row>
    <row r="2690" spans="1:3">
      <c r="A2690" s="1">
        <v>209827</v>
      </c>
      <c r="B2690" s="47" t="s">
        <v>5739</v>
      </c>
      <c r="C2690" t="s">
        <v>6243</v>
      </c>
    </row>
    <row r="2691" spans="1:3">
      <c r="A2691" s="1">
        <v>209828</v>
      </c>
      <c r="B2691" s="47" t="s">
        <v>5740</v>
      </c>
      <c r="C2691" t="s">
        <v>6244</v>
      </c>
    </row>
    <row r="2692" spans="1:3">
      <c r="A2692" s="1">
        <v>209829</v>
      </c>
      <c r="B2692" s="47" t="s">
        <v>5741</v>
      </c>
      <c r="C2692" t="s">
        <v>6245</v>
      </c>
    </row>
    <row r="2693" spans="1:3">
      <c r="A2693" s="1">
        <v>999999</v>
      </c>
      <c r="B2693" s="47" t="s">
        <v>5887</v>
      </c>
      <c r="C2693" t="s">
        <v>6391</v>
      </c>
    </row>
    <row r="2694" spans="1:3">
      <c r="A2694" s="1">
        <v>209831</v>
      </c>
      <c r="B2694" s="47" t="s">
        <v>5742</v>
      </c>
      <c r="C2694" t="s">
        <v>6246</v>
      </c>
    </row>
    <row r="2695" spans="1:3">
      <c r="A2695" s="1">
        <v>209829</v>
      </c>
      <c r="B2695" s="47" t="s">
        <v>5537</v>
      </c>
      <c r="C2695" t="s">
        <v>6041</v>
      </c>
    </row>
    <row r="2696" spans="1:3">
      <c r="A2696" s="1">
        <v>999999</v>
      </c>
      <c r="B2696" s="47" t="s">
        <v>5575</v>
      </c>
      <c r="C2696" t="s">
        <v>6079</v>
      </c>
    </row>
    <row r="2697" spans="1:3">
      <c r="A2697" s="1">
        <v>209831</v>
      </c>
      <c r="B2697" s="47" t="s">
        <v>5538</v>
      </c>
      <c r="C2697" t="s">
        <v>6042</v>
      </c>
    </row>
    <row r="2698" spans="1:3">
      <c r="A2698" s="1">
        <v>209829</v>
      </c>
      <c r="B2698" s="47" t="s">
        <v>5621</v>
      </c>
      <c r="C2698" t="s">
        <v>6125</v>
      </c>
    </row>
    <row r="2699" spans="1:3">
      <c r="A2699" s="1">
        <v>999999</v>
      </c>
      <c r="B2699" s="47" t="s">
        <v>5659</v>
      </c>
      <c r="C2699" t="s">
        <v>6163</v>
      </c>
    </row>
    <row r="2700" spans="1:3">
      <c r="A2700" s="1">
        <v>209831</v>
      </c>
      <c r="B2700" s="47" t="s">
        <v>5622</v>
      </c>
      <c r="C2700" t="s">
        <v>6126</v>
      </c>
    </row>
    <row r="2701" spans="1:3">
      <c r="A2701" s="1">
        <v>209832</v>
      </c>
      <c r="B2701" s="47" t="s">
        <v>5743</v>
      </c>
      <c r="C2701" t="s">
        <v>6247</v>
      </c>
    </row>
    <row r="2702" spans="1:3">
      <c r="A2702" s="1">
        <v>209833</v>
      </c>
      <c r="B2702" s="47" t="s">
        <v>5744</v>
      </c>
      <c r="C2702" t="s">
        <v>6248</v>
      </c>
    </row>
    <row r="2703" spans="1:3">
      <c r="A2703" s="1">
        <v>209834</v>
      </c>
      <c r="B2703" s="47" t="s">
        <v>5745</v>
      </c>
      <c r="C2703" t="s">
        <v>6249</v>
      </c>
    </row>
    <row r="2704" spans="1:3">
      <c r="A2704" s="1">
        <v>209835</v>
      </c>
      <c r="B2704" s="47" t="s">
        <v>5746</v>
      </c>
      <c r="C2704" t="s">
        <v>6250</v>
      </c>
    </row>
    <row r="2705" spans="1:3">
      <c r="A2705" s="1">
        <v>209836</v>
      </c>
      <c r="B2705" s="47" t="s">
        <v>5747</v>
      </c>
      <c r="C2705" t="s">
        <v>6251</v>
      </c>
    </row>
    <row r="2706" spans="1:3">
      <c r="A2706" s="1">
        <v>209838</v>
      </c>
      <c r="B2706" s="47" t="s">
        <v>5748</v>
      </c>
      <c r="C2706" t="s">
        <v>6252</v>
      </c>
    </row>
    <row r="2707" spans="1:3">
      <c r="A2707" s="1">
        <v>209839</v>
      </c>
      <c r="B2707" s="47" t="s">
        <v>5749</v>
      </c>
      <c r="C2707" t="s">
        <v>6253</v>
      </c>
    </row>
    <row r="2708" spans="1:3">
      <c r="A2708" s="1">
        <v>209840</v>
      </c>
      <c r="B2708" s="47" t="s">
        <v>5750</v>
      </c>
      <c r="C2708" t="s">
        <v>6254</v>
      </c>
    </row>
    <row r="2709" spans="1:3">
      <c r="A2709" s="1">
        <v>209841</v>
      </c>
      <c r="B2709" s="47" t="s">
        <v>5751</v>
      </c>
      <c r="C2709" t="s">
        <v>6255</v>
      </c>
    </row>
    <row r="2710" spans="1:3">
      <c r="A2710" s="1">
        <v>209842</v>
      </c>
      <c r="B2710" s="47" t="s">
        <v>5752</v>
      </c>
      <c r="C2710" t="s">
        <v>6256</v>
      </c>
    </row>
    <row r="2711" spans="1:3">
      <c r="A2711" s="1">
        <v>999999</v>
      </c>
      <c r="B2711" s="47" t="s">
        <v>5888</v>
      </c>
      <c r="C2711" t="s">
        <v>6392</v>
      </c>
    </row>
    <row r="2712" spans="1:3">
      <c r="A2712" s="1">
        <v>209844</v>
      </c>
      <c r="B2712" s="47" t="s">
        <v>5753</v>
      </c>
      <c r="C2712" t="s">
        <v>6257</v>
      </c>
    </row>
    <row r="2713" spans="1:3">
      <c r="A2713" s="1">
        <v>209842</v>
      </c>
      <c r="B2713" s="47" t="s">
        <v>5539</v>
      </c>
      <c r="C2713" t="s">
        <v>6043</v>
      </c>
    </row>
    <row r="2714" spans="1:3">
      <c r="A2714" s="1">
        <v>999999</v>
      </c>
      <c r="B2714" s="47" t="s">
        <v>5576</v>
      </c>
      <c r="C2714" t="s">
        <v>6080</v>
      </c>
    </row>
    <row r="2715" spans="1:3">
      <c r="A2715" s="1">
        <v>209844</v>
      </c>
      <c r="B2715" s="47" t="s">
        <v>5540</v>
      </c>
      <c r="C2715" t="s">
        <v>6044</v>
      </c>
    </row>
    <row r="2716" spans="1:3">
      <c r="A2716" s="1">
        <v>209842</v>
      </c>
      <c r="B2716" s="47" t="s">
        <v>5623</v>
      </c>
      <c r="C2716" t="s">
        <v>6127</v>
      </c>
    </row>
    <row r="2717" spans="1:3">
      <c r="A2717" s="1">
        <v>999999</v>
      </c>
      <c r="B2717" s="47" t="s">
        <v>5660</v>
      </c>
      <c r="C2717" t="s">
        <v>6164</v>
      </c>
    </row>
    <row r="2718" spans="1:3">
      <c r="A2718" s="1">
        <v>209844</v>
      </c>
      <c r="B2718" s="47" t="s">
        <v>5624</v>
      </c>
      <c r="C2718" t="s">
        <v>6128</v>
      </c>
    </row>
    <row r="2719" spans="1:3">
      <c r="A2719" s="1">
        <v>209845</v>
      </c>
      <c r="B2719" s="47" t="s">
        <v>5754</v>
      </c>
      <c r="C2719" t="s">
        <v>6258</v>
      </c>
    </row>
    <row r="2720" spans="1:3">
      <c r="A2720" s="1">
        <v>209846</v>
      </c>
      <c r="B2720" s="47" t="s">
        <v>5755</v>
      </c>
      <c r="C2720" t="s">
        <v>6259</v>
      </c>
    </row>
    <row r="2721" spans="1:3">
      <c r="A2721" s="1">
        <v>209847</v>
      </c>
      <c r="B2721" s="47" t="s">
        <v>5756</v>
      </c>
      <c r="C2721" t="s">
        <v>6260</v>
      </c>
    </row>
    <row r="2722" spans="1:3">
      <c r="A2722" s="1">
        <v>209848</v>
      </c>
      <c r="B2722" s="47" t="s">
        <v>5757</v>
      </c>
      <c r="C2722" t="s">
        <v>6261</v>
      </c>
    </row>
    <row r="2723" spans="1:3">
      <c r="A2723" s="1">
        <v>209849</v>
      </c>
      <c r="B2723" s="47" t="s">
        <v>5758</v>
      </c>
      <c r="C2723" t="s">
        <v>6262</v>
      </c>
    </row>
    <row r="2724" spans="1:3">
      <c r="A2724" s="1">
        <v>209851</v>
      </c>
      <c r="B2724" s="47" t="s">
        <v>5759</v>
      </c>
      <c r="C2724" t="s">
        <v>6263</v>
      </c>
    </row>
    <row r="2725" spans="1:3">
      <c r="A2725" s="1">
        <v>209852</v>
      </c>
      <c r="B2725" s="47" t="s">
        <v>5760</v>
      </c>
      <c r="C2725" t="s">
        <v>6264</v>
      </c>
    </row>
    <row r="2726" spans="1:3">
      <c r="A2726" s="1">
        <v>209853</v>
      </c>
      <c r="B2726" s="47" t="s">
        <v>5761</v>
      </c>
      <c r="C2726" t="s">
        <v>6265</v>
      </c>
    </row>
    <row r="2727" spans="1:3">
      <c r="A2727" s="1">
        <v>209854</v>
      </c>
      <c r="B2727" s="47" t="s">
        <v>5762</v>
      </c>
      <c r="C2727" t="s">
        <v>6266</v>
      </c>
    </row>
    <row r="2728" spans="1:3">
      <c r="A2728" s="1">
        <v>209855</v>
      </c>
      <c r="B2728" s="47" t="s">
        <v>5763</v>
      </c>
      <c r="C2728" t="s">
        <v>6267</v>
      </c>
    </row>
    <row r="2729" spans="1:3">
      <c r="A2729" s="1">
        <v>999999</v>
      </c>
      <c r="B2729" s="47" t="s">
        <v>5889</v>
      </c>
      <c r="C2729" t="s">
        <v>6393</v>
      </c>
    </row>
    <row r="2730" spans="1:3">
      <c r="A2730" s="1">
        <v>209857</v>
      </c>
      <c r="B2730" s="47" t="s">
        <v>5764</v>
      </c>
      <c r="C2730" t="s">
        <v>6268</v>
      </c>
    </row>
    <row r="2731" spans="1:3">
      <c r="A2731" s="1">
        <v>209855</v>
      </c>
      <c r="B2731" s="47" t="s">
        <v>5541</v>
      </c>
      <c r="C2731" t="s">
        <v>6045</v>
      </c>
    </row>
    <row r="2732" spans="1:3">
      <c r="A2732" s="1">
        <v>999999</v>
      </c>
      <c r="B2732" s="47" t="s">
        <v>5577</v>
      </c>
      <c r="C2732" t="s">
        <v>6081</v>
      </c>
    </row>
    <row r="2733" spans="1:3">
      <c r="A2733" s="1">
        <v>209857</v>
      </c>
      <c r="B2733" s="47" t="s">
        <v>5542</v>
      </c>
      <c r="C2733" t="s">
        <v>6046</v>
      </c>
    </row>
    <row r="2734" spans="1:3">
      <c r="A2734" s="1">
        <v>209855</v>
      </c>
      <c r="B2734" s="47" t="s">
        <v>5625</v>
      </c>
      <c r="C2734" t="s">
        <v>6129</v>
      </c>
    </row>
    <row r="2735" spans="1:3">
      <c r="A2735" s="1">
        <v>999999</v>
      </c>
      <c r="B2735" s="47" t="s">
        <v>5661</v>
      </c>
      <c r="C2735" t="s">
        <v>6165</v>
      </c>
    </row>
    <row r="2736" spans="1:3">
      <c r="A2736" s="1">
        <v>209857</v>
      </c>
      <c r="B2736" s="47" t="s">
        <v>5626</v>
      </c>
      <c r="C2736" t="s">
        <v>6130</v>
      </c>
    </row>
    <row r="2737" spans="1:3">
      <c r="A2737" s="1">
        <v>209858</v>
      </c>
      <c r="B2737" s="47" t="s">
        <v>5765</v>
      </c>
      <c r="C2737" t="s">
        <v>6269</v>
      </c>
    </row>
    <row r="2738" spans="1:3">
      <c r="A2738" s="1">
        <v>209859</v>
      </c>
      <c r="B2738" s="47" t="s">
        <v>5766</v>
      </c>
      <c r="C2738" t="s">
        <v>6270</v>
      </c>
    </row>
    <row r="2739" spans="1:3">
      <c r="A2739" s="1">
        <v>209860</v>
      </c>
      <c r="B2739" s="47" t="s">
        <v>5767</v>
      </c>
      <c r="C2739" t="s">
        <v>6271</v>
      </c>
    </row>
    <row r="2740" spans="1:3">
      <c r="A2740" s="1">
        <v>209861</v>
      </c>
      <c r="B2740" s="47" t="s">
        <v>5768</v>
      </c>
      <c r="C2740" t="s">
        <v>6272</v>
      </c>
    </row>
    <row r="2741" spans="1:3">
      <c r="A2741" s="1">
        <v>209862</v>
      </c>
      <c r="B2741" s="47" t="s">
        <v>5769</v>
      </c>
      <c r="C2741" t="s">
        <v>6273</v>
      </c>
    </row>
    <row r="2742" spans="1:3">
      <c r="A2742" s="1">
        <v>209864</v>
      </c>
      <c r="B2742" s="47" t="s">
        <v>5770</v>
      </c>
      <c r="C2742" t="s">
        <v>6274</v>
      </c>
    </row>
    <row r="2743" spans="1:3">
      <c r="A2743" s="1">
        <v>209865</v>
      </c>
      <c r="B2743" s="47" t="s">
        <v>5771</v>
      </c>
      <c r="C2743" t="s">
        <v>6275</v>
      </c>
    </row>
    <row r="2744" spans="1:3">
      <c r="A2744" s="1">
        <v>209866</v>
      </c>
      <c r="B2744" s="47" t="s">
        <v>5772</v>
      </c>
      <c r="C2744" t="s">
        <v>6276</v>
      </c>
    </row>
    <row r="2745" spans="1:3">
      <c r="A2745" s="1">
        <v>209867</v>
      </c>
      <c r="B2745" s="47" t="s">
        <v>5773</v>
      </c>
      <c r="C2745" t="s">
        <v>6277</v>
      </c>
    </row>
    <row r="2746" spans="1:3">
      <c r="A2746" s="1">
        <v>209868</v>
      </c>
      <c r="B2746" s="47" t="s">
        <v>5774</v>
      </c>
      <c r="C2746" t="s">
        <v>6278</v>
      </c>
    </row>
    <row r="2747" spans="1:3">
      <c r="A2747" s="1">
        <v>999999</v>
      </c>
      <c r="B2747" s="47" t="s">
        <v>5890</v>
      </c>
      <c r="C2747" t="s">
        <v>6394</v>
      </c>
    </row>
    <row r="2748" spans="1:3">
      <c r="A2748" s="1">
        <v>209870</v>
      </c>
      <c r="B2748" s="47" t="s">
        <v>5775</v>
      </c>
      <c r="C2748" t="s">
        <v>6279</v>
      </c>
    </row>
    <row r="2749" spans="1:3">
      <c r="A2749" s="1">
        <v>209868</v>
      </c>
      <c r="B2749" s="47" t="s">
        <v>5543</v>
      </c>
      <c r="C2749" t="s">
        <v>6047</v>
      </c>
    </row>
    <row r="2750" spans="1:3">
      <c r="A2750" s="1">
        <v>999999</v>
      </c>
      <c r="B2750" s="47" t="s">
        <v>5578</v>
      </c>
      <c r="C2750" t="s">
        <v>6082</v>
      </c>
    </row>
    <row r="2751" spans="1:3">
      <c r="A2751" s="1">
        <v>209870</v>
      </c>
      <c r="B2751" s="47" t="s">
        <v>5544</v>
      </c>
      <c r="C2751" t="s">
        <v>6048</v>
      </c>
    </row>
    <row r="2752" spans="1:3">
      <c r="A2752" s="1">
        <v>209868</v>
      </c>
      <c r="B2752" s="47" t="s">
        <v>5627</v>
      </c>
      <c r="C2752" t="s">
        <v>6131</v>
      </c>
    </row>
    <row r="2753" spans="1:3">
      <c r="A2753" s="1">
        <v>999999</v>
      </c>
      <c r="B2753" s="47" t="s">
        <v>5662</v>
      </c>
      <c r="C2753" t="s">
        <v>6166</v>
      </c>
    </row>
    <row r="2754" spans="1:3">
      <c r="A2754" s="1">
        <v>209870</v>
      </c>
      <c r="B2754" s="47" t="s">
        <v>5628</v>
      </c>
      <c r="C2754" t="s">
        <v>6132</v>
      </c>
    </row>
    <row r="2755" spans="1:3">
      <c r="A2755" s="1">
        <v>209949</v>
      </c>
      <c r="B2755" s="47" t="s">
        <v>5776</v>
      </c>
      <c r="C2755" t="s">
        <v>6280</v>
      </c>
    </row>
    <row r="2756" spans="1:3">
      <c r="A2756" s="1">
        <v>209950</v>
      </c>
      <c r="B2756" s="47" t="s">
        <v>5777</v>
      </c>
      <c r="C2756" t="s">
        <v>6281</v>
      </c>
    </row>
    <row r="2757" spans="1:3">
      <c r="A2757" s="1">
        <v>209951</v>
      </c>
      <c r="B2757" s="47" t="s">
        <v>5778</v>
      </c>
      <c r="C2757" t="s">
        <v>6282</v>
      </c>
    </row>
    <row r="2758" spans="1:3">
      <c r="A2758" s="1">
        <v>209952</v>
      </c>
      <c r="B2758" s="47" t="s">
        <v>5779</v>
      </c>
      <c r="C2758" t="s">
        <v>6283</v>
      </c>
    </row>
    <row r="2759" spans="1:3">
      <c r="A2759" s="1">
        <v>209953</v>
      </c>
      <c r="B2759" s="47" t="s">
        <v>5780</v>
      </c>
      <c r="C2759" t="s">
        <v>6284</v>
      </c>
    </row>
    <row r="2760" spans="1:3">
      <c r="A2760" s="1">
        <v>209955</v>
      </c>
      <c r="B2760" s="47" t="s">
        <v>5781</v>
      </c>
      <c r="C2760" t="s">
        <v>6285</v>
      </c>
    </row>
    <row r="2761" spans="1:3">
      <c r="A2761" s="1">
        <v>209956</v>
      </c>
      <c r="B2761" s="47" t="s">
        <v>5782</v>
      </c>
      <c r="C2761" t="s">
        <v>6286</v>
      </c>
    </row>
    <row r="2762" spans="1:3">
      <c r="A2762" s="1">
        <v>209957</v>
      </c>
      <c r="B2762" s="47" t="s">
        <v>5783</v>
      </c>
      <c r="C2762" t="s">
        <v>6287</v>
      </c>
    </row>
    <row r="2763" spans="1:3">
      <c r="A2763" s="1">
        <v>209958</v>
      </c>
      <c r="B2763" s="47" t="s">
        <v>5784</v>
      </c>
      <c r="C2763" t="s">
        <v>6288</v>
      </c>
    </row>
    <row r="2764" spans="1:3">
      <c r="A2764" s="1">
        <v>209959</v>
      </c>
      <c r="B2764" s="47" t="s">
        <v>5785</v>
      </c>
      <c r="C2764" t="s">
        <v>6289</v>
      </c>
    </row>
    <row r="2765" spans="1:3">
      <c r="A2765" s="1">
        <v>209960</v>
      </c>
      <c r="B2765" s="47" t="s">
        <v>5786</v>
      </c>
      <c r="C2765" t="s">
        <v>6290</v>
      </c>
    </row>
    <row r="2766" spans="1:3">
      <c r="A2766" s="1">
        <v>209961</v>
      </c>
      <c r="B2766" s="47" t="s">
        <v>5787</v>
      </c>
      <c r="C2766" t="s">
        <v>6291</v>
      </c>
    </row>
    <row r="2767" spans="1:3">
      <c r="A2767" s="1">
        <v>209959</v>
      </c>
      <c r="B2767" s="47" t="s">
        <v>5545</v>
      </c>
      <c r="C2767" t="s">
        <v>6049</v>
      </c>
    </row>
    <row r="2768" spans="1:3">
      <c r="A2768" s="1">
        <v>209960</v>
      </c>
      <c r="B2768" s="47" t="s">
        <v>5546</v>
      </c>
      <c r="C2768" t="s">
        <v>6050</v>
      </c>
    </row>
    <row r="2769" spans="1:3">
      <c r="A2769" s="1">
        <v>209961</v>
      </c>
      <c r="B2769" s="47" t="s">
        <v>5547</v>
      </c>
      <c r="C2769" t="s">
        <v>6051</v>
      </c>
    </row>
    <row r="2770" spans="1:3">
      <c r="A2770" s="1">
        <v>209959</v>
      </c>
      <c r="B2770" s="47" t="s">
        <v>5629</v>
      </c>
      <c r="C2770" t="s">
        <v>6133</v>
      </c>
    </row>
    <row r="2771" spans="1:3">
      <c r="A2771" s="1">
        <v>209960</v>
      </c>
      <c r="B2771" s="47" t="s">
        <v>5630</v>
      </c>
      <c r="C2771" t="s">
        <v>6134</v>
      </c>
    </row>
    <row r="2772" spans="1:3">
      <c r="A2772" s="1">
        <v>209961</v>
      </c>
      <c r="B2772" s="47" t="s">
        <v>5631</v>
      </c>
      <c r="C2772" t="s">
        <v>6135</v>
      </c>
    </row>
    <row r="2773" spans="1:3">
      <c r="A2773" s="1">
        <v>209962</v>
      </c>
      <c r="B2773" s="47" t="s">
        <v>5788</v>
      </c>
      <c r="C2773" t="s">
        <v>6292</v>
      </c>
    </row>
    <row r="2774" spans="1:3">
      <c r="A2774" s="1">
        <v>209963</v>
      </c>
      <c r="B2774" s="47" t="s">
        <v>5789</v>
      </c>
      <c r="C2774" t="s">
        <v>6293</v>
      </c>
    </row>
    <row r="2775" spans="1:3">
      <c r="A2775" s="1">
        <v>209964</v>
      </c>
      <c r="B2775" s="47" t="s">
        <v>5790</v>
      </c>
      <c r="C2775" t="s">
        <v>6294</v>
      </c>
    </row>
    <row r="2776" spans="1:3">
      <c r="A2776" s="1">
        <v>209965</v>
      </c>
      <c r="B2776" s="47" t="s">
        <v>5791</v>
      </c>
      <c r="C2776" t="s">
        <v>6295</v>
      </c>
    </row>
    <row r="2777" spans="1:3">
      <c r="A2777" s="1">
        <v>209966</v>
      </c>
      <c r="B2777" s="47" t="s">
        <v>5792</v>
      </c>
      <c r="C2777" t="s">
        <v>6296</v>
      </c>
    </row>
    <row r="2778" spans="1:3">
      <c r="A2778" s="1">
        <v>209968</v>
      </c>
      <c r="B2778" s="47" t="s">
        <v>5793</v>
      </c>
      <c r="C2778" t="s">
        <v>6297</v>
      </c>
    </row>
    <row r="2779" spans="1:3">
      <c r="A2779" s="1">
        <v>209969</v>
      </c>
      <c r="B2779" s="47" t="s">
        <v>5794</v>
      </c>
      <c r="C2779" t="s">
        <v>6298</v>
      </c>
    </row>
    <row r="2780" spans="1:3">
      <c r="A2780" s="1">
        <v>209970</v>
      </c>
      <c r="B2780" s="47" t="s">
        <v>5795</v>
      </c>
      <c r="C2780" t="s">
        <v>6299</v>
      </c>
    </row>
    <row r="2781" spans="1:3">
      <c r="A2781" s="1">
        <v>209971</v>
      </c>
      <c r="B2781" s="47" t="s">
        <v>5796</v>
      </c>
      <c r="C2781" t="s">
        <v>6300</v>
      </c>
    </row>
    <row r="2782" spans="1:3">
      <c r="A2782" s="1">
        <v>209972</v>
      </c>
      <c r="B2782" s="47" t="s">
        <v>5797</v>
      </c>
      <c r="C2782" t="s">
        <v>6301</v>
      </c>
    </row>
    <row r="2783" spans="1:3">
      <c r="A2783" s="1">
        <v>999999</v>
      </c>
      <c r="B2783" s="47" t="s">
        <v>5891</v>
      </c>
      <c r="C2783" t="s">
        <v>6395</v>
      </c>
    </row>
    <row r="2784" spans="1:3">
      <c r="A2784" s="1">
        <v>209974</v>
      </c>
      <c r="B2784" s="47" t="s">
        <v>5798</v>
      </c>
      <c r="C2784" t="s">
        <v>6302</v>
      </c>
    </row>
    <row r="2785" spans="1:3">
      <c r="A2785" s="1">
        <v>209972</v>
      </c>
      <c r="B2785" s="47" t="s">
        <v>5548</v>
      </c>
      <c r="C2785" t="s">
        <v>6052</v>
      </c>
    </row>
    <row r="2786" spans="1:3">
      <c r="A2786" s="1">
        <v>999999</v>
      </c>
      <c r="B2786" s="47" t="s">
        <v>5579</v>
      </c>
      <c r="C2786" t="s">
        <v>6083</v>
      </c>
    </row>
    <row r="2787" spans="1:3">
      <c r="A2787" s="1">
        <v>209974</v>
      </c>
      <c r="B2787" s="47" t="s">
        <v>5549</v>
      </c>
      <c r="C2787" t="s">
        <v>6053</v>
      </c>
    </row>
    <row r="2788" spans="1:3">
      <c r="A2788" s="1">
        <v>209972</v>
      </c>
      <c r="B2788" s="47" t="s">
        <v>5632</v>
      </c>
      <c r="C2788" t="s">
        <v>6136</v>
      </c>
    </row>
    <row r="2789" spans="1:3">
      <c r="A2789" s="1">
        <v>999999</v>
      </c>
      <c r="B2789" s="47" t="s">
        <v>5663</v>
      </c>
      <c r="C2789" t="s">
        <v>6167</v>
      </c>
    </row>
    <row r="2790" spans="1:3">
      <c r="A2790" s="1">
        <v>209974</v>
      </c>
      <c r="B2790" s="47" t="s">
        <v>5633</v>
      </c>
      <c r="C2790" t="s">
        <v>6137</v>
      </c>
    </row>
    <row r="2791" spans="1:3">
      <c r="A2791" s="1">
        <v>209975</v>
      </c>
      <c r="B2791" s="47" t="s">
        <v>5799</v>
      </c>
      <c r="C2791" t="s">
        <v>6303</v>
      </c>
    </row>
    <row r="2792" spans="1:3">
      <c r="A2792" s="1">
        <v>209976</v>
      </c>
      <c r="B2792" s="47" t="s">
        <v>5800</v>
      </c>
      <c r="C2792" t="s">
        <v>6304</v>
      </c>
    </row>
    <row r="2793" spans="1:3">
      <c r="A2793" s="1">
        <v>209977</v>
      </c>
      <c r="B2793" s="47" t="s">
        <v>5801</v>
      </c>
      <c r="C2793" t="s">
        <v>6305</v>
      </c>
    </row>
    <row r="2794" spans="1:3">
      <c r="A2794" s="1">
        <v>209978</v>
      </c>
      <c r="B2794" s="47" t="s">
        <v>5802</v>
      </c>
      <c r="C2794" t="s">
        <v>6306</v>
      </c>
    </row>
    <row r="2795" spans="1:3">
      <c r="A2795" s="1">
        <v>209979</v>
      </c>
      <c r="B2795" s="47" t="s">
        <v>5803</v>
      </c>
      <c r="C2795" t="s">
        <v>6307</v>
      </c>
    </row>
    <row r="2796" spans="1:3">
      <c r="A2796" s="1">
        <v>209981</v>
      </c>
      <c r="B2796" s="47" t="s">
        <v>5804</v>
      </c>
      <c r="C2796" t="s">
        <v>6308</v>
      </c>
    </row>
    <row r="2797" spans="1:3">
      <c r="A2797" s="1">
        <v>209982</v>
      </c>
      <c r="B2797" s="47" t="s">
        <v>5805</v>
      </c>
      <c r="C2797" t="s">
        <v>6309</v>
      </c>
    </row>
    <row r="2798" spans="1:3">
      <c r="A2798" s="1">
        <v>209983</v>
      </c>
      <c r="B2798" s="47" t="s">
        <v>5806</v>
      </c>
      <c r="C2798" t="s">
        <v>6310</v>
      </c>
    </row>
    <row r="2799" spans="1:3">
      <c r="A2799" s="1">
        <v>209984</v>
      </c>
      <c r="B2799" s="47" t="s">
        <v>5807</v>
      </c>
      <c r="C2799" t="s">
        <v>6311</v>
      </c>
    </row>
    <row r="2800" spans="1:3">
      <c r="A2800" s="1">
        <v>209985</v>
      </c>
      <c r="B2800" s="47" t="s">
        <v>5808</v>
      </c>
      <c r="C2800" t="s">
        <v>6312</v>
      </c>
    </row>
    <row r="2801" spans="1:3">
      <c r="A2801" s="1">
        <v>999999</v>
      </c>
      <c r="B2801" s="47" t="s">
        <v>5892</v>
      </c>
      <c r="C2801" t="s">
        <v>6396</v>
      </c>
    </row>
    <row r="2802" spans="1:3">
      <c r="A2802" s="1">
        <v>209987</v>
      </c>
      <c r="B2802" s="47" t="s">
        <v>5809</v>
      </c>
      <c r="C2802" t="s">
        <v>6313</v>
      </c>
    </row>
    <row r="2803" spans="1:3">
      <c r="A2803" s="1">
        <v>209985</v>
      </c>
      <c r="B2803" s="47" t="s">
        <v>5550</v>
      </c>
      <c r="C2803" t="s">
        <v>6054</v>
      </c>
    </row>
    <row r="2804" spans="1:3">
      <c r="A2804" s="1">
        <v>999999</v>
      </c>
      <c r="B2804" s="47" t="s">
        <v>5580</v>
      </c>
      <c r="C2804" t="s">
        <v>6084</v>
      </c>
    </row>
    <row r="2805" spans="1:3">
      <c r="A2805" s="1">
        <v>209987</v>
      </c>
      <c r="B2805" s="47" t="s">
        <v>5551</v>
      </c>
      <c r="C2805" t="s">
        <v>6055</v>
      </c>
    </row>
    <row r="2806" spans="1:3">
      <c r="A2806" s="1">
        <v>209985</v>
      </c>
      <c r="B2806" s="47" t="s">
        <v>5634</v>
      </c>
      <c r="C2806" t="s">
        <v>6138</v>
      </c>
    </row>
    <row r="2807" spans="1:3">
      <c r="A2807" s="1">
        <v>999999</v>
      </c>
      <c r="B2807" s="47" t="s">
        <v>5664</v>
      </c>
      <c r="C2807" t="s">
        <v>6168</v>
      </c>
    </row>
    <row r="2808" spans="1:3">
      <c r="A2808" s="1">
        <v>209987</v>
      </c>
      <c r="B2808" s="47" t="s">
        <v>5635</v>
      </c>
      <c r="C2808" t="s">
        <v>6139</v>
      </c>
    </row>
    <row r="2809" spans="1:3">
      <c r="A2809" s="1">
        <v>209988</v>
      </c>
      <c r="B2809" s="47" t="s">
        <v>5810</v>
      </c>
      <c r="C2809" t="s">
        <v>6314</v>
      </c>
    </row>
    <row r="2810" spans="1:3">
      <c r="A2810" s="1">
        <v>209989</v>
      </c>
      <c r="B2810" s="47" t="s">
        <v>5811</v>
      </c>
      <c r="C2810" t="s">
        <v>6315</v>
      </c>
    </row>
    <row r="2811" spans="1:3">
      <c r="A2811" s="1">
        <v>209990</v>
      </c>
      <c r="B2811" s="47" t="s">
        <v>5812</v>
      </c>
      <c r="C2811" t="s">
        <v>6316</v>
      </c>
    </row>
    <row r="2812" spans="1:3">
      <c r="A2812" s="1">
        <v>209991</v>
      </c>
      <c r="B2812" s="47" t="s">
        <v>5813</v>
      </c>
      <c r="C2812" t="s">
        <v>6317</v>
      </c>
    </row>
    <row r="2813" spans="1:3">
      <c r="A2813" s="1">
        <v>209992</v>
      </c>
      <c r="B2813" s="47" t="s">
        <v>5814</v>
      </c>
      <c r="C2813" t="s">
        <v>6318</v>
      </c>
    </row>
    <row r="2814" spans="1:3">
      <c r="A2814" s="1">
        <v>209994</v>
      </c>
      <c r="B2814" s="47" t="s">
        <v>5815</v>
      </c>
      <c r="C2814" t="s">
        <v>6319</v>
      </c>
    </row>
    <row r="2815" spans="1:3">
      <c r="A2815" s="1">
        <v>209995</v>
      </c>
      <c r="B2815" s="47" t="s">
        <v>5816</v>
      </c>
      <c r="C2815" t="s">
        <v>6320</v>
      </c>
    </row>
    <row r="2816" spans="1:3">
      <c r="A2816" s="1">
        <v>209996</v>
      </c>
      <c r="B2816" s="47" t="s">
        <v>5817</v>
      </c>
      <c r="C2816" t="s">
        <v>6321</v>
      </c>
    </row>
    <row r="2817" spans="1:3">
      <c r="A2817" s="1">
        <v>209997</v>
      </c>
      <c r="B2817" s="47" t="s">
        <v>5818</v>
      </c>
      <c r="C2817" t="s">
        <v>6322</v>
      </c>
    </row>
    <row r="2818" spans="1:3">
      <c r="A2818" s="1">
        <v>209998</v>
      </c>
      <c r="B2818" s="47" t="s">
        <v>5819</v>
      </c>
      <c r="C2818" t="s">
        <v>6323</v>
      </c>
    </row>
    <row r="2819" spans="1:3">
      <c r="A2819" s="1">
        <v>999999</v>
      </c>
      <c r="B2819" s="47" t="s">
        <v>5893</v>
      </c>
      <c r="C2819" t="s">
        <v>6397</v>
      </c>
    </row>
    <row r="2820" spans="1:3">
      <c r="A2820" s="1">
        <v>210000</v>
      </c>
      <c r="B2820" s="47" t="s">
        <v>5820</v>
      </c>
      <c r="C2820" t="s">
        <v>6324</v>
      </c>
    </row>
    <row r="2821" spans="1:3">
      <c r="A2821" s="1">
        <v>209998</v>
      </c>
      <c r="B2821" s="47" t="s">
        <v>5552</v>
      </c>
      <c r="C2821" t="s">
        <v>6056</v>
      </c>
    </row>
    <row r="2822" spans="1:3">
      <c r="A2822" s="1">
        <v>999999</v>
      </c>
      <c r="B2822" s="47" t="s">
        <v>5581</v>
      </c>
      <c r="C2822" t="s">
        <v>6085</v>
      </c>
    </row>
    <row r="2823" spans="1:3">
      <c r="A2823" s="1">
        <v>210000</v>
      </c>
      <c r="B2823" s="47" t="s">
        <v>5553</v>
      </c>
      <c r="C2823" t="s">
        <v>6057</v>
      </c>
    </row>
    <row r="2824" spans="1:3">
      <c r="A2824" s="1">
        <v>209998</v>
      </c>
      <c r="B2824" s="47" t="s">
        <v>5636</v>
      </c>
      <c r="C2824" t="s">
        <v>6140</v>
      </c>
    </row>
    <row r="2825" spans="1:3">
      <c r="A2825" s="1">
        <v>999999</v>
      </c>
      <c r="B2825" s="47" t="s">
        <v>5665</v>
      </c>
      <c r="C2825" t="s">
        <v>6169</v>
      </c>
    </row>
    <row r="2826" spans="1:3">
      <c r="A2826" s="1">
        <v>210000</v>
      </c>
      <c r="B2826" s="47" t="s">
        <v>5637</v>
      </c>
      <c r="C2826" t="s">
        <v>6141</v>
      </c>
    </row>
    <row r="2827" spans="1:3">
      <c r="A2827" s="1">
        <v>210001</v>
      </c>
      <c r="B2827" s="47" t="s">
        <v>5821</v>
      </c>
      <c r="C2827" t="s">
        <v>6325</v>
      </c>
    </row>
    <row r="2828" spans="1:3">
      <c r="A2828" s="1">
        <v>210002</v>
      </c>
      <c r="B2828" s="47" t="s">
        <v>5822</v>
      </c>
      <c r="C2828" t="s">
        <v>6326</v>
      </c>
    </row>
    <row r="2829" spans="1:3">
      <c r="A2829" s="1">
        <v>210003</v>
      </c>
      <c r="B2829" s="47" t="s">
        <v>5823</v>
      </c>
      <c r="C2829" t="s">
        <v>6327</v>
      </c>
    </row>
    <row r="2830" spans="1:3">
      <c r="A2830" s="1">
        <v>210004</v>
      </c>
      <c r="B2830" s="47" t="s">
        <v>5824</v>
      </c>
      <c r="C2830" t="s">
        <v>6328</v>
      </c>
    </row>
    <row r="2831" spans="1:3">
      <c r="A2831" s="1">
        <v>210005</v>
      </c>
      <c r="B2831" s="47" t="s">
        <v>5825</v>
      </c>
      <c r="C2831" t="s">
        <v>6329</v>
      </c>
    </row>
    <row r="2832" spans="1:3">
      <c r="A2832" s="1">
        <v>210007</v>
      </c>
      <c r="B2832" s="47" t="s">
        <v>5826</v>
      </c>
      <c r="C2832" t="s">
        <v>6330</v>
      </c>
    </row>
    <row r="2833" spans="1:3">
      <c r="A2833" s="1">
        <v>210008</v>
      </c>
      <c r="B2833" s="47" t="s">
        <v>5827</v>
      </c>
      <c r="C2833" t="s">
        <v>6331</v>
      </c>
    </row>
    <row r="2834" spans="1:3">
      <c r="A2834" s="1">
        <v>210009</v>
      </c>
      <c r="B2834" s="47" t="s">
        <v>5828</v>
      </c>
      <c r="C2834" t="s">
        <v>6332</v>
      </c>
    </row>
    <row r="2835" spans="1:3">
      <c r="A2835" s="1">
        <v>210010</v>
      </c>
      <c r="B2835" s="47" t="s">
        <v>5829</v>
      </c>
      <c r="C2835" t="s">
        <v>6333</v>
      </c>
    </row>
    <row r="2836" spans="1:3">
      <c r="A2836" s="1">
        <v>210011</v>
      </c>
      <c r="B2836" s="47" t="s">
        <v>5830</v>
      </c>
      <c r="C2836" t="s">
        <v>6334</v>
      </c>
    </row>
    <row r="2837" spans="1:3">
      <c r="A2837" s="1">
        <v>999999</v>
      </c>
      <c r="B2837" s="47" t="s">
        <v>5894</v>
      </c>
      <c r="C2837" t="s">
        <v>6398</v>
      </c>
    </row>
    <row r="2838" spans="1:3">
      <c r="A2838" s="1">
        <v>210013</v>
      </c>
      <c r="B2838" s="47" t="s">
        <v>5831</v>
      </c>
      <c r="C2838" t="s">
        <v>6335</v>
      </c>
    </row>
    <row r="2839" spans="1:3">
      <c r="A2839" s="1">
        <v>210011</v>
      </c>
      <c r="B2839" s="47" t="s">
        <v>5554</v>
      </c>
      <c r="C2839" t="s">
        <v>6058</v>
      </c>
    </row>
    <row r="2840" spans="1:3">
      <c r="A2840" s="1">
        <v>999999</v>
      </c>
      <c r="B2840" s="47" t="s">
        <v>5582</v>
      </c>
      <c r="C2840" t="s">
        <v>6086</v>
      </c>
    </row>
    <row r="2841" spans="1:3">
      <c r="A2841" s="1">
        <v>210013</v>
      </c>
      <c r="B2841" s="47" t="s">
        <v>5555</v>
      </c>
      <c r="C2841" t="s">
        <v>6059</v>
      </c>
    </row>
    <row r="2842" spans="1:3">
      <c r="A2842" s="1">
        <v>210011</v>
      </c>
      <c r="B2842" s="47" t="s">
        <v>5638</v>
      </c>
      <c r="C2842" t="s">
        <v>6142</v>
      </c>
    </row>
    <row r="2843" spans="1:3">
      <c r="A2843" s="1">
        <v>999999</v>
      </c>
      <c r="B2843" s="47" t="s">
        <v>5666</v>
      </c>
      <c r="C2843" t="s">
        <v>6170</v>
      </c>
    </row>
    <row r="2844" spans="1:3">
      <c r="A2844" s="1">
        <v>210013</v>
      </c>
      <c r="B2844" s="47" t="s">
        <v>5639</v>
      </c>
      <c r="C2844" t="s">
        <v>6143</v>
      </c>
    </row>
    <row r="2845" spans="1:3">
      <c r="A2845" s="1">
        <v>210014</v>
      </c>
      <c r="B2845" s="47" t="s">
        <v>5832</v>
      </c>
      <c r="C2845" t="s">
        <v>6336</v>
      </c>
    </row>
    <row r="2846" spans="1:3">
      <c r="A2846" s="1">
        <v>210015</v>
      </c>
      <c r="B2846" s="47" t="s">
        <v>5833</v>
      </c>
      <c r="C2846" t="s">
        <v>6337</v>
      </c>
    </row>
    <row r="2847" spans="1:3">
      <c r="A2847" s="1">
        <v>210016</v>
      </c>
      <c r="B2847" s="47" t="s">
        <v>5834</v>
      </c>
      <c r="C2847" t="s">
        <v>6338</v>
      </c>
    </row>
    <row r="2848" spans="1:3">
      <c r="A2848" s="1">
        <v>210017</v>
      </c>
      <c r="B2848" s="47" t="s">
        <v>5835</v>
      </c>
      <c r="C2848" t="s">
        <v>6339</v>
      </c>
    </row>
    <row r="2849" spans="1:3">
      <c r="A2849" s="1">
        <v>210018</v>
      </c>
      <c r="B2849" s="47" t="s">
        <v>5836</v>
      </c>
      <c r="C2849" t="s">
        <v>6340</v>
      </c>
    </row>
    <row r="2850" spans="1:3">
      <c r="A2850" s="1">
        <v>210020</v>
      </c>
      <c r="B2850" s="47" t="s">
        <v>5837</v>
      </c>
      <c r="C2850" t="s">
        <v>6341</v>
      </c>
    </row>
    <row r="2851" spans="1:3">
      <c r="A2851" s="1">
        <v>210021</v>
      </c>
      <c r="B2851" s="47" t="s">
        <v>5838</v>
      </c>
      <c r="C2851" t="s">
        <v>6342</v>
      </c>
    </row>
    <row r="2852" spans="1:3">
      <c r="A2852" s="1">
        <v>210022</v>
      </c>
      <c r="B2852" s="47" t="s">
        <v>5839</v>
      </c>
      <c r="C2852" t="s">
        <v>6343</v>
      </c>
    </row>
    <row r="2853" spans="1:3">
      <c r="A2853" s="1">
        <v>210023</v>
      </c>
      <c r="B2853" s="47" t="s">
        <v>5840</v>
      </c>
      <c r="C2853" t="s">
        <v>6344</v>
      </c>
    </row>
    <row r="2854" spans="1:3">
      <c r="A2854" s="1">
        <v>210024</v>
      </c>
      <c r="B2854" s="47" t="s">
        <v>5841</v>
      </c>
      <c r="C2854" t="s">
        <v>6345</v>
      </c>
    </row>
    <row r="2855" spans="1:3">
      <c r="A2855" s="1">
        <v>999999</v>
      </c>
      <c r="B2855" s="47" t="s">
        <v>5895</v>
      </c>
      <c r="C2855" t="s">
        <v>6399</v>
      </c>
    </row>
    <row r="2856" spans="1:3">
      <c r="A2856" s="1">
        <v>210026</v>
      </c>
      <c r="B2856" s="47" t="s">
        <v>5842</v>
      </c>
      <c r="C2856" t="s">
        <v>6346</v>
      </c>
    </row>
    <row r="2857" spans="1:3">
      <c r="A2857" s="1">
        <v>210024</v>
      </c>
      <c r="B2857" s="47" t="s">
        <v>5556</v>
      </c>
      <c r="C2857" t="s">
        <v>6060</v>
      </c>
    </row>
    <row r="2858" spans="1:3">
      <c r="A2858" s="1">
        <v>999999</v>
      </c>
      <c r="B2858" s="47" t="s">
        <v>5583</v>
      </c>
      <c r="C2858" t="s">
        <v>6087</v>
      </c>
    </row>
    <row r="2859" spans="1:3">
      <c r="A2859" s="1">
        <v>210026</v>
      </c>
      <c r="B2859" s="47" t="s">
        <v>5557</v>
      </c>
      <c r="C2859" t="s">
        <v>6061</v>
      </c>
    </row>
    <row r="2860" spans="1:3">
      <c r="A2860" s="1">
        <v>210024</v>
      </c>
      <c r="B2860" s="47" t="s">
        <v>5640</v>
      </c>
      <c r="C2860" t="s">
        <v>6144</v>
      </c>
    </row>
    <row r="2861" spans="1:3">
      <c r="A2861" s="1">
        <v>999999</v>
      </c>
      <c r="B2861" s="47" t="s">
        <v>5667</v>
      </c>
      <c r="C2861" t="s">
        <v>6171</v>
      </c>
    </row>
    <row r="2862" spans="1:3">
      <c r="A2862" s="1">
        <v>210026</v>
      </c>
      <c r="B2862" s="47" t="s">
        <v>5641</v>
      </c>
      <c r="C2862" t="s">
        <v>6145</v>
      </c>
    </row>
    <row r="2863" spans="1:3">
      <c r="A2863" s="1">
        <v>210027</v>
      </c>
      <c r="B2863" s="47" t="s">
        <v>5843</v>
      </c>
      <c r="C2863" t="s">
        <v>6347</v>
      </c>
    </row>
    <row r="2864" spans="1:3">
      <c r="A2864" s="1">
        <v>210028</v>
      </c>
      <c r="B2864" s="47" t="s">
        <v>5844</v>
      </c>
      <c r="C2864" t="s">
        <v>6348</v>
      </c>
    </row>
    <row r="2865" spans="1:3">
      <c r="A2865" s="1">
        <v>210029</v>
      </c>
      <c r="B2865" s="47" t="s">
        <v>5845</v>
      </c>
      <c r="C2865" t="s">
        <v>6349</v>
      </c>
    </row>
    <row r="2866" spans="1:3">
      <c r="A2866" s="1">
        <v>210030</v>
      </c>
      <c r="B2866" s="47" t="s">
        <v>5846</v>
      </c>
      <c r="C2866" t="s">
        <v>6350</v>
      </c>
    </row>
    <row r="2867" spans="1:3">
      <c r="A2867" s="1">
        <v>210031</v>
      </c>
      <c r="B2867" s="47" t="s">
        <v>5847</v>
      </c>
      <c r="C2867" t="s">
        <v>6351</v>
      </c>
    </row>
    <row r="2868" spans="1:3">
      <c r="A2868" s="1">
        <v>210033</v>
      </c>
      <c r="B2868" s="47" t="s">
        <v>5848</v>
      </c>
      <c r="C2868" t="s">
        <v>6352</v>
      </c>
    </row>
    <row r="2869" spans="1:3">
      <c r="A2869" s="1">
        <v>210034</v>
      </c>
      <c r="B2869" s="47" t="s">
        <v>5849</v>
      </c>
      <c r="C2869" t="s">
        <v>6353</v>
      </c>
    </row>
    <row r="2870" spans="1:3">
      <c r="A2870" s="1">
        <v>210035</v>
      </c>
      <c r="B2870" s="47" t="s">
        <v>5850</v>
      </c>
      <c r="C2870" t="s">
        <v>6354</v>
      </c>
    </row>
    <row r="2871" spans="1:3">
      <c r="A2871" s="1">
        <v>210036</v>
      </c>
      <c r="B2871" s="47" t="s">
        <v>5851</v>
      </c>
      <c r="C2871" t="s">
        <v>6355</v>
      </c>
    </row>
    <row r="2872" spans="1:3">
      <c r="A2872" s="1">
        <v>210037</v>
      </c>
      <c r="B2872" s="47" t="s">
        <v>5852</v>
      </c>
      <c r="C2872" t="s">
        <v>6356</v>
      </c>
    </row>
    <row r="2873" spans="1:3">
      <c r="A2873" s="1">
        <v>999999</v>
      </c>
      <c r="B2873" s="47" t="s">
        <v>5896</v>
      </c>
      <c r="C2873" t="s">
        <v>6400</v>
      </c>
    </row>
    <row r="2874" spans="1:3">
      <c r="A2874" s="1">
        <v>210039</v>
      </c>
      <c r="B2874" s="47" t="s">
        <v>5853</v>
      </c>
      <c r="C2874" t="s">
        <v>6357</v>
      </c>
    </row>
    <row r="2875" spans="1:3">
      <c r="A2875" s="1">
        <v>210037</v>
      </c>
      <c r="B2875" s="47" t="s">
        <v>5558</v>
      </c>
      <c r="C2875" t="s">
        <v>6062</v>
      </c>
    </row>
    <row r="2876" spans="1:3">
      <c r="A2876" s="1">
        <v>999999</v>
      </c>
      <c r="B2876" s="47" t="s">
        <v>5584</v>
      </c>
      <c r="C2876" t="s">
        <v>6088</v>
      </c>
    </row>
    <row r="2877" spans="1:3">
      <c r="A2877" s="1">
        <v>210039</v>
      </c>
      <c r="B2877" s="47" t="s">
        <v>5559</v>
      </c>
      <c r="C2877" t="s">
        <v>6063</v>
      </c>
    </row>
    <row r="2878" spans="1:3">
      <c r="A2878" s="1">
        <v>210037</v>
      </c>
      <c r="B2878" s="47" t="s">
        <v>5642</v>
      </c>
      <c r="C2878" t="s">
        <v>6146</v>
      </c>
    </row>
    <row r="2879" spans="1:3">
      <c r="A2879" s="1">
        <v>999999</v>
      </c>
      <c r="B2879" s="47" t="s">
        <v>5668</v>
      </c>
      <c r="C2879" t="s">
        <v>6172</v>
      </c>
    </row>
    <row r="2880" spans="1:3">
      <c r="A2880" s="1">
        <v>210039</v>
      </c>
      <c r="B2880" s="47" t="s">
        <v>5643</v>
      </c>
      <c r="C2880" t="s">
        <v>6147</v>
      </c>
    </row>
    <row r="2881" spans="1:3">
      <c r="A2881" s="1">
        <v>210040</v>
      </c>
      <c r="B2881" s="47" t="s">
        <v>5854</v>
      </c>
      <c r="C2881" t="s">
        <v>6358</v>
      </c>
    </row>
    <row r="2882" spans="1:3">
      <c r="A2882" s="1">
        <v>210041</v>
      </c>
      <c r="B2882" s="47" t="s">
        <v>5855</v>
      </c>
      <c r="C2882" t="s">
        <v>6359</v>
      </c>
    </row>
    <row r="2883" spans="1:3">
      <c r="A2883" s="1">
        <v>210042</v>
      </c>
      <c r="B2883" s="47" t="s">
        <v>5856</v>
      </c>
      <c r="C2883" t="s">
        <v>6360</v>
      </c>
    </row>
    <row r="2884" spans="1:3">
      <c r="A2884" s="1">
        <v>210043</v>
      </c>
      <c r="B2884" s="47" t="s">
        <v>5857</v>
      </c>
      <c r="C2884" t="s">
        <v>6361</v>
      </c>
    </row>
    <row r="2885" spans="1:3">
      <c r="A2885" s="1">
        <v>210044</v>
      </c>
      <c r="B2885" s="47" t="s">
        <v>5858</v>
      </c>
      <c r="C2885" t="s">
        <v>6362</v>
      </c>
    </row>
    <row r="2886" spans="1:3">
      <c r="A2886" s="1">
        <v>210046</v>
      </c>
      <c r="B2886" s="47" t="s">
        <v>5859</v>
      </c>
      <c r="C2886" t="s">
        <v>6363</v>
      </c>
    </row>
    <row r="2887" spans="1:3">
      <c r="A2887" s="1">
        <v>210047</v>
      </c>
      <c r="B2887" s="47" t="s">
        <v>5860</v>
      </c>
      <c r="C2887" t="s">
        <v>6364</v>
      </c>
    </row>
    <row r="2888" spans="1:3">
      <c r="A2888" s="1">
        <v>210048</v>
      </c>
      <c r="B2888" s="47" t="s">
        <v>5861</v>
      </c>
      <c r="C2888" t="s">
        <v>6365</v>
      </c>
    </row>
    <row r="2889" spans="1:3">
      <c r="A2889" s="1">
        <v>210049</v>
      </c>
      <c r="B2889" s="47" t="s">
        <v>5862</v>
      </c>
      <c r="C2889" t="s">
        <v>6366</v>
      </c>
    </row>
    <row r="2890" spans="1:3">
      <c r="A2890" s="1">
        <v>210050</v>
      </c>
      <c r="B2890" s="47" t="s">
        <v>5863</v>
      </c>
      <c r="C2890" t="s">
        <v>6367</v>
      </c>
    </row>
    <row r="2891" spans="1:3">
      <c r="A2891" s="1">
        <v>999999</v>
      </c>
      <c r="B2891" s="47" t="s">
        <v>5898</v>
      </c>
      <c r="C2891" t="s">
        <v>6402</v>
      </c>
    </row>
    <row r="2892" spans="1:3">
      <c r="A2892" s="1">
        <v>999999</v>
      </c>
      <c r="B2892" s="47" t="s">
        <v>5897</v>
      </c>
      <c r="C2892" t="s">
        <v>6401</v>
      </c>
    </row>
    <row r="2893" spans="1:3">
      <c r="A2893" s="1">
        <v>210050</v>
      </c>
      <c r="B2893" s="47" t="s">
        <v>5560</v>
      </c>
      <c r="C2893" t="s">
        <v>6064</v>
      </c>
    </row>
    <row r="2894" spans="1:3">
      <c r="A2894" s="1">
        <v>999999</v>
      </c>
      <c r="B2894" s="47" t="s">
        <v>5586</v>
      </c>
      <c r="C2894" t="s">
        <v>6090</v>
      </c>
    </row>
    <row r="2895" spans="1:3">
      <c r="A2895" s="1">
        <v>999999</v>
      </c>
      <c r="B2895" s="47" t="s">
        <v>5585</v>
      </c>
      <c r="C2895" t="s">
        <v>6089</v>
      </c>
    </row>
    <row r="2896" spans="1:3">
      <c r="A2896" s="1">
        <v>210050</v>
      </c>
      <c r="B2896" s="47" t="s">
        <v>5644</v>
      </c>
      <c r="C2896" t="s">
        <v>6148</v>
      </c>
    </row>
    <row r="2897" spans="1:3">
      <c r="A2897" s="1">
        <v>999999</v>
      </c>
      <c r="B2897" s="47" t="s">
        <v>5670</v>
      </c>
      <c r="C2897" t="s">
        <v>6174</v>
      </c>
    </row>
    <row r="2898" spans="1:3">
      <c r="A2898" s="1">
        <v>999999</v>
      </c>
      <c r="B2898" s="47" t="s">
        <v>5669</v>
      </c>
      <c r="C2898" t="s">
        <v>6173</v>
      </c>
    </row>
    <row r="2899" spans="1:3">
      <c r="A2899" s="1">
        <v>210053</v>
      </c>
      <c r="B2899" s="47" t="s">
        <v>5864</v>
      </c>
      <c r="C2899" t="s">
        <v>6368</v>
      </c>
    </row>
    <row r="2900" spans="1:3">
      <c r="A2900" s="1">
        <v>210054</v>
      </c>
      <c r="B2900" s="47" t="s">
        <v>5865</v>
      </c>
      <c r="C2900" t="s">
        <v>6369</v>
      </c>
    </row>
    <row r="2901" spans="1:3">
      <c r="A2901" s="1">
        <v>210055</v>
      </c>
      <c r="B2901" s="47" t="s">
        <v>5866</v>
      </c>
      <c r="C2901" t="s">
        <v>6370</v>
      </c>
    </row>
    <row r="2902" spans="1:3">
      <c r="A2902" s="1">
        <v>210056</v>
      </c>
      <c r="B2902" s="47" t="s">
        <v>5867</v>
      </c>
      <c r="C2902" t="s">
        <v>6371</v>
      </c>
    </row>
    <row r="2903" spans="1:3">
      <c r="A2903" s="1">
        <v>210057</v>
      </c>
      <c r="B2903" s="47" t="s">
        <v>5868</v>
      </c>
      <c r="C2903" t="s">
        <v>6372</v>
      </c>
    </row>
    <row r="2904" spans="1:3">
      <c r="A2904" s="1">
        <v>210059</v>
      </c>
      <c r="B2904" s="47" t="s">
        <v>5869</v>
      </c>
      <c r="C2904" t="s">
        <v>6373</v>
      </c>
    </row>
    <row r="2905" spans="1:3">
      <c r="A2905" s="1">
        <v>210060</v>
      </c>
      <c r="B2905" s="47" t="s">
        <v>5870</v>
      </c>
      <c r="C2905" t="s">
        <v>6374</v>
      </c>
    </row>
    <row r="2906" spans="1:3">
      <c r="A2906" s="1">
        <v>210061</v>
      </c>
      <c r="B2906" s="47" t="s">
        <v>5871</v>
      </c>
      <c r="C2906" t="s">
        <v>6375</v>
      </c>
    </row>
    <row r="2907" spans="1:3">
      <c r="A2907" s="1">
        <v>210062</v>
      </c>
      <c r="B2907" s="47" t="s">
        <v>5872</v>
      </c>
      <c r="C2907" t="s">
        <v>6376</v>
      </c>
    </row>
    <row r="2908" spans="1:3">
      <c r="A2908" s="1">
        <v>999999</v>
      </c>
      <c r="B2908" s="47" t="s">
        <v>5901</v>
      </c>
      <c r="C2908" t="s">
        <v>6405</v>
      </c>
    </row>
    <row r="2909" spans="1:3">
      <c r="A2909" s="1">
        <v>999999</v>
      </c>
      <c r="B2909" s="47" t="s">
        <v>5900</v>
      </c>
      <c r="C2909" t="s">
        <v>6404</v>
      </c>
    </row>
    <row r="2910" spans="1:3">
      <c r="A2910" s="1">
        <v>999999</v>
      </c>
      <c r="B2910" s="47" t="s">
        <v>5899</v>
      </c>
      <c r="C2910" t="s">
        <v>6403</v>
      </c>
    </row>
    <row r="2911" spans="1:3">
      <c r="A2911" s="1">
        <v>999999</v>
      </c>
      <c r="B2911" s="47" t="s">
        <v>5589</v>
      </c>
      <c r="C2911" t="s">
        <v>6093</v>
      </c>
    </row>
    <row r="2912" spans="1:3">
      <c r="A2912" s="1">
        <v>999999</v>
      </c>
      <c r="B2912" s="47" t="s">
        <v>5588</v>
      </c>
      <c r="C2912" t="s">
        <v>6092</v>
      </c>
    </row>
    <row r="2913" spans="1:3">
      <c r="A2913" s="1">
        <v>999999</v>
      </c>
      <c r="B2913" s="47" t="s">
        <v>5587</v>
      </c>
      <c r="C2913" t="s">
        <v>6091</v>
      </c>
    </row>
    <row r="2914" spans="1:3">
      <c r="A2914" s="1">
        <v>999999</v>
      </c>
      <c r="B2914" s="47" t="s">
        <v>5673</v>
      </c>
      <c r="C2914" t="s">
        <v>6177</v>
      </c>
    </row>
    <row r="2915" spans="1:3">
      <c r="A2915" s="1">
        <v>999999</v>
      </c>
      <c r="B2915" s="47" t="s">
        <v>5672</v>
      </c>
      <c r="C2915" t="s">
        <v>6176</v>
      </c>
    </row>
    <row r="2916" spans="1:3">
      <c r="A2916" s="1">
        <v>999999</v>
      </c>
      <c r="B2916" s="47" t="s">
        <v>5671</v>
      </c>
      <c r="C2916" t="s">
        <v>6175</v>
      </c>
    </row>
    <row r="2917" spans="1:3">
      <c r="A2917" s="1">
        <v>999999</v>
      </c>
      <c r="B2917" s="47" t="s">
        <v>5912</v>
      </c>
      <c r="C2917" t="s">
        <v>6416</v>
      </c>
    </row>
    <row r="2918" spans="1:3">
      <c r="A2918" s="1">
        <v>999999</v>
      </c>
      <c r="B2918" s="47" t="s">
        <v>5911</v>
      </c>
      <c r="C2918" t="s">
        <v>6415</v>
      </c>
    </row>
    <row r="2919" spans="1:3">
      <c r="A2919" s="1">
        <v>999999</v>
      </c>
      <c r="B2919" s="47" t="s">
        <v>5910</v>
      </c>
      <c r="C2919" t="s">
        <v>6414</v>
      </c>
    </row>
    <row r="2920" spans="1:3">
      <c r="A2920" s="1">
        <v>999999</v>
      </c>
      <c r="B2920" s="47" t="s">
        <v>5909</v>
      </c>
      <c r="C2920" t="s">
        <v>6413</v>
      </c>
    </row>
    <row r="2921" spans="1:3">
      <c r="A2921" s="1">
        <v>999999</v>
      </c>
      <c r="B2921" s="47" t="s">
        <v>5908</v>
      </c>
      <c r="C2921" t="s">
        <v>6412</v>
      </c>
    </row>
    <row r="2922" spans="1:3">
      <c r="A2922" s="1">
        <v>999999</v>
      </c>
      <c r="B2922" s="47" t="s">
        <v>5907</v>
      </c>
      <c r="C2922" t="s">
        <v>6411</v>
      </c>
    </row>
    <row r="2923" spans="1:3">
      <c r="A2923" s="1">
        <v>999999</v>
      </c>
      <c r="B2923" s="47" t="s">
        <v>5906</v>
      </c>
      <c r="C2923" t="s">
        <v>6410</v>
      </c>
    </row>
    <row r="2924" spans="1:3">
      <c r="A2924" s="1">
        <v>999999</v>
      </c>
      <c r="B2924" s="47" t="s">
        <v>5905</v>
      </c>
      <c r="C2924" t="s">
        <v>6409</v>
      </c>
    </row>
    <row r="2925" spans="1:3">
      <c r="A2925" s="1">
        <v>999999</v>
      </c>
      <c r="B2925" s="47" t="s">
        <v>5904</v>
      </c>
      <c r="C2925" t="s">
        <v>6408</v>
      </c>
    </row>
    <row r="2926" spans="1:3">
      <c r="A2926" s="1">
        <v>210102</v>
      </c>
      <c r="B2926" s="47" t="s">
        <v>5873</v>
      </c>
      <c r="C2926" t="s">
        <v>6377</v>
      </c>
    </row>
    <row r="2927" spans="1:3">
      <c r="A2927" s="1">
        <v>999999</v>
      </c>
      <c r="B2927" s="47" t="s">
        <v>5903</v>
      </c>
      <c r="C2927" t="s">
        <v>6407</v>
      </c>
    </row>
    <row r="2928" spans="1:3">
      <c r="A2928" s="1">
        <v>999999</v>
      </c>
      <c r="B2928" s="47" t="s">
        <v>5902</v>
      </c>
      <c r="C2928" t="s">
        <v>6406</v>
      </c>
    </row>
    <row r="2929" spans="1:3">
      <c r="A2929" s="1">
        <v>210102</v>
      </c>
      <c r="B2929" s="47" t="s">
        <v>5561</v>
      </c>
      <c r="C2929" t="s">
        <v>6065</v>
      </c>
    </row>
    <row r="2930" spans="1:3">
      <c r="A2930" s="1">
        <v>999999</v>
      </c>
      <c r="B2930" s="47" t="s">
        <v>5591</v>
      </c>
      <c r="C2930" t="s">
        <v>6095</v>
      </c>
    </row>
    <row r="2931" spans="1:3">
      <c r="A2931" s="1">
        <v>999999</v>
      </c>
      <c r="B2931" s="47" t="s">
        <v>5590</v>
      </c>
      <c r="C2931" t="s">
        <v>6094</v>
      </c>
    </row>
    <row r="2932" spans="1:3">
      <c r="A2932" s="1">
        <v>210102</v>
      </c>
      <c r="B2932" s="47" t="s">
        <v>5645</v>
      </c>
      <c r="C2932" t="s">
        <v>6149</v>
      </c>
    </row>
    <row r="2933" spans="1:3">
      <c r="A2933" s="1">
        <v>999999</v>
      </c>
      <c r="B2933" s="47" t="s">
        <v>5675</v>
      </c>
      <c r="C2933" t="s">
        <v>6179</v>
      </c>
    </row>
    <row r="2934" spans="1:3">
      <c r="A2934" s="1">
        <v>999999</v>
      </c>
      <c r="B2934" s="47" t="s">
        <v>5674</v>
      </c>
      <c r="C2934" t="s">
        <v>6178</v>
      </c>
    </row>
    <row r="2935" spans="1:3">
      <c r="A2935" s="1">
        <v>999999</v>
      </c>
      <c r="B2935" s="47" t="s">
        <v>5923</v>
      </c>
      <c r="C2935" t="s">
        <v>6427</v>
      </c>
    </row>
    <row r="2936" spans="1:3">
      <c r="A2936" s="1">
        <v>999999</v>
      </c>
      <c r="B2936" s="47" t="s">
        <v>5922</v>
      </c>
      <c r="C2936" t="s">
        <v>6426</v>
      </c>
    </row>
    <row r="2937" spans="1:3">
      <c r="A2937" s="1">
        <v>999999</v>
      </c>
      <c r="B2937" s="47" t="s">
        <v>5921</v>
      </c>
      <c r="C2937" t="s">
        <v>6425</v>
      </c>
    </row>
    <row r="2938" spans="1:3">
      <c r="A2938" s="1">
        <v>999999</v>
      </c>
      <c r="B2938" s="47" t="s">
        <v>5920</v>
      </c>
      <c r="C2938" t="s">
        <v>6424</v>
      </c>
    </row>
    <row r="2939" spans="1:3">
      <c r="A2939" s="1">
        <v>999999</v>
      </c>
      <c r="B2939" s="47" t="s">
        <v>5919</v>
      </c>
      <c r="C2939" t="s">
        <v>6423</v>
      </c>
    </row>
    <row r="2940" spans="1:3">
      <c r="A2940" s="1">
        <v>999999</v>
      </c>
      <c r="B2940" s="47" t="s">
        <v>5918</v>
      </c>
      <c r="C2940" t="s">
        <v>6422</v>
      </c>
    </row>
    <row r="2941" spans="1:3">
      <c r="A2941" s="1">
        <v>999999</v>
      </c>
      <c r="B2941" s="47" t="s">
        <v>5917</v>
      </c>
      <c r="C2941" t="s">
        <v>6421</v>
      </c>
    </row>
    <row r="2942" spans="1:3">
      <c r="A2942" s="1">
        <v>999999</v>
      </c>
      <c r="B2942" s="47" t="s">
        <v>5916</v>
      </c>
      <c r="C2942" t="s">
        <v>6420</v>
      </c>
    </row>
    <row r="2943" spans="1:3">
      <c r="A2943" s="1">
        <v>999999</v>
      </c>
      <c r="B2943" s="47" t="s">
        <v>5915</v>
      </c>
      <c r="C2943" t="s">
        <v>6419</v>
      </c>
    </row>
    <row r="2944" spans="1:3">
      <c r="A2944" s="1">
        <v>210115</v>
      </c>
      <c r="B2944" s="47" t="s">
        <v>5874</v>
      </c>
      <c r="C2944" t="s">
        <v>6378</v>
      </c>
    </row>
    <row r="2945" spans="1:3">
      <c r="A2945" s="1">
        <v>999999</v>
      </c>
      <c r="B2945" s="47" t="s">
        <v>5914</v>
      </c>
      <c r="C2945" t="s">
        <v>6418</v>
      </c>
    </row>
    <row r="2946" spans="1:3">
      <c r="A2946" s="1">
        <v>999999</v>
      </c>
      <c r="B2946" s="47" t="s">
        <v>5913</v>
      </c>
      <c r="C2946" t="s">
        <v>6417</v>
      </c>
    </row>
    <row r="2947" spans="1:3">
      <c r="A2947" s="1">
        <v>210115</v>
      </c>
      <c r="B2947" s="47" t="s">
        <v>5562</v>
      </c>
      <c r="C2947" t="s">
        <v>6066</v>
      </c>
    </row>
    <row r="2948" spans="1:3">
      <c r="A2948" s="1">
        <v>999999</v>
      </c>
      <c r="B2948" s="47" t="s">
        <v>5593</v>
      </c>
      <c r="C2948" t="s">
        <v>6097</v>
      </c>
    </row>
    <row r="2949" spans="1:3">
      <c r="A2949" s="1">
        <v>999999</v>
      </c>
      <c r="B2949" s="47" t="s">
        <v>5592</v>
      </c>
      <c r="C2949" t="s">
        <v>6096</v>
      </c>
    </row>
    <row r="2950" spans="1:3">
      <c r="A2950" s="1">
        <v>210115</v>
      </c>
      <c r="B2950" s="47" t="s">
        <v>5646</v>
      </c>
      <c r="C2950" t="s">
        <v>6150</v>
      </c>
    </row>
    <row r="2951" spans="1:3">
      <c r="A2951" s="1">
        <v>999999</v>
      </c>
      <c r="B2951" s="47" t="s">
        <v>5677</v>
      </c>
      <c r="C2951" t="s">
        <v>6181</v>
      </c>
    </row>
    <row r="2952" spans="1:3">
      <c r="A2952" s="1">
        <v>999999</v>
      </c>
      <c r="B2952" s="47" t="s">
        <v>5676</v>
      </c>
      <c r="C2952" t="s">
        <v>6180</v>
      </c>
    </row>
    <row r="2953" spans="1:3">
      <c r="A2953" s="1">
        <v>999999</v>
      </c>
      <c r="B2953" s="47" t="s">
        <v>5934</v>
      </c>
      <c r="C2953" t="s">
        <v>6438</v>
      </c>
    </row>
    <row r="2954" spans="1:3">
      <c r="A2954" s="1">
        <v>999999</v>
      </c>
      <c r="B2954" s="47" t="s">
        <v>5933</v>
      </c>
      <c r="C2954" t="s">
        <v>6437</v>
      </c>
    </row>
    <row r="2955" spans="1:3">
      <c r="A2955" s="1">
        <v>999999</v>
      </c>
      <c r="B2955" s="47" t="s">
        <v>5932</v>
      </c>
      <c r="C2955" t="s">
        <v>6436</v>
      </c>
    </row>
    <row r="2956" spans="1:3">
      <c r="A2956" s="1">
        <v>999999</v>
      </c>
      <c r="B2956" s="47" t="s">
        <v>5931</v>
      </c>
      <c r="C2956" t="s">
        <v>6435</v>
      </c>
    </row>
    <row r="2957" spans="1:3">
      <c r="A2957" s="1">
        <v>999999</v>
      </c>
      <c r="B2957" s="47" t="s">
        <v>5930</v>
      </c>
      <c r="C2957" t="s">
        <v>6434</v>
      </c>
    </row>
    <row r="2958" spans="1:3">
      <c r="A2958" s="1">
        <v>999999</v>
      </c>
      <c r="B2958" s="47" t="s">
        <v>5929</v>
      </c>
      <c r="C2958" t="s">
        <v>6433</v>
      </c>
    </row>
    <row r="2959" spans="1:3">
      <c r="A2959" s="1">
        <v>999999</v>
      </c>
      <c r="B2959" s="47" t="s">
        <v>5928</v>
      </c>
      <c r="C2959" t="s">
        <v>6432</v>
      </c>
    </row>
    <row r="2960" spans="1:3">
      <c r="A2960" s="1">
        <v>999999</v>
      </c>
      <c r="B2960" s="47" t="s">
        <v>5927</v>
      </c>
      <c r="C2960" t="s">
        <v>6431</v>
      </c>
    </row>
    <row r="2961" spans="1:3">
      <c r="A2961" s="1">
        <v>999999</v>
      </c>
      <c r="B2961" s="47" t="s">
        <v>5926</v>
      </c>
      <c r="C2961" t="s">
        <v>6430</v>
      </c>
    </row>
    <row r="2962" spans="1:3">
      <c r="A2962" s="1">
        <v>210128</v>
      </c>
      <c r="B2962" s="47" t="s">
        <v>5875</v>
      </c>
      <c r="C2962" t="s">
        <v>6379</v>
      </c>
    </row>
    <row r="2963" spans="1:3">
      <c r="A2963" s="1">
        <v>999999</v>
      </c>
      <c r="B2963" s="47" t="s">
        <v>5925</v>
      </c>
      <c r="C2963" t="s">
        <v>6429</v>
      </c>
    </row>
    <row r="2964" spans="1:3">
      <c r="A2964" s="1">
        <v>999999</v>
      </c>
      <c r="B2964" s="47" t="s">
        <v>5924</v>
      </c>
      <c r="C2964" t="s">
        <v>6428</v>
      </c>
    </row>
    <row r="2965" spans="1:3">
      <c r="A2965" s="1">
        <v>210128</v>
      </c>
      <c r="B2965" s="47" t="s">
        <v>5563</v>
      </c>
      <c r="C2965" t="s">
        <v>6067</v>
      </c>
    </row>
    <row r="2966" spans="1:3">
      <c r="A2966" s="1">
        <v>999999</v>
      </c>
      <c r="B2966" s="47" t="s">
        <v>5595</v>
      </c>
      <c r="C2966" t="s">
        <v>6099</v>
      </c>
    </row>
    <row r="2967" spans="1:3">
      <c r="A2967" s="1">
        <v>999999</v>
      </c>
      <c r="B2967" s="47" t="s">
        <v>5594</v>
      </c>
      <c r="C2967" t="s">
        <v>6098</v>
      </c>
    </row>
    <row r="2968" spans="1:3">
      <c r="A2968" s="1">
        <v>210128</v>
      </c>
      <c r="B2968" s="47" t="s">
        <v>5647</v>
      </c>
      <c r="C2968" t="s">
        <v>6151</v>
      </c>
    </row>
    <row r="2969" spans="1:3">
      <c r="A2969" s="1">
        <v>999999</v>
      </c>
      <c r="B2969" s="47" t="s">
        <v>5679</v>
      </c>
      <c r="C2969" t="s">
        <v>6183</v>
      </c>
    </row>
    <row r="2970" spans="1:3">
      <c r="A2970" s="1">
        <v>999999</v>
      </c>
      <c r="B2970" s="47" t="s">
        <v>5678</v>
      </c>
      <c r="C2970" t="s">
        <v>6182</v>
      </c>
    </row>
    <row r="2971" spans="1:3">
      <c r="A2971" s="1">
        <v>999999</v>
      </c>
      <c r="B2971" s="47" t="s">
        <v>5945</v>
      </c>
      <c r="C2971" t="s">
        <v>6449</v>
      </c>
    </row>
    <row r="2972" spans="1:3">
      <c r="A2972" s="1">
        <v>999999</v>
      </c>
      <c r="B2972" s="47" t="s">
        <v>5944</v>
      </c>
      <c r="C2972" t="s">
        <v>6448</v>
      </c>
    </row>
    <row r="2973" spans="1:3">
      <c r="A2973" s="1">
        <v>999999</v>
      </c>
      <c r="B2973" s="47" t="s">
        <v>5943</v>
      </c>
      <c r="C2973" t="s">
        <v>6447</v>
      </c>
    </row>
    <row r="2974" spans="1:3">
      <c r="A2974" s="1">
        <v>999999</v>
      </c>
      <c r="B2974" s="47" t="s">
        <v>5942</v>
      </c>
      <c r="C2974" t="s">
        <v>6446</v>
      </c>
    </row>
    <row r="2975" spans="1:3">
      <c r="A2975" s="1">
        <v>999999</v>
      </c>
      <c r="B2975" s="47" t="s">
        <v>5941</v>
      </c>
      <c r="C2975" t="s">
        <v>6445</v>
      </c>
    </row>
    <row r="2976" spans="1:3">
      <c r="A2976" s="1">
        <v>999999</v>
      </c>
      <c r="B2976" s="47" t="s">
        <v>5940</v>
      </c>
      <c r="C2976" t="s">
        <v>6444</v>
      </c>
    </row>
    <row r="2977" spans="1:3">
      <c r="A2977" s="1">
        <v>999999</v>
      </c>
      <c r="B2977" s="47" t="s">
        <v>5939</v>
      </c>
      <c r="C2977" t="s">
        <v>6443</v>
      </c>
    </row>
    <row r="2978" spans="1:3">
      <c r="A2978" s="1">
        <v>999999</v>
      </c>
      <c r="B2978" s="47" t="s">
        <v>5938</v>
      </c>
      <c r="C2978" t="s">
        <v>6442</v>
      </c>
    </row>
    <row r="2979" spans="1:3">
      <c r="A2979" s="1">
        <v>999999</v>
      </c>
      <c r="B2979" s="47" t="s">
        <v>5937</v>
      </c>
      <c r="C2979" t="s">
        <v>6441</v>
      </c>
    </row>
    <row r="2980" spans="1:3">
      <c r="A2980" s="1">
        <v>210141</v>
      </c>
      <c r="B2980" s="47" t="s">
        <v>5876</v>
      </c>
      <c r="C2980" t="s">
        <v>6380</v>
      </c>
    </row>
    <row r="2981" spans="1:3">
      <c r="A2981" s="1">
        <v>999999</v>
      </c>
      <c r="B2981" s="47" t="s">
        <v>5936</v>
      </c>
      <c r="C2981" t="s">
        <v>6440</v>
      </c>
    </row>
    <row r="2982" spans="1:3">
      <c r="A2982" s="1">
        <v>999999</v>
      </c>
      <c r="B2982" s="47" t="s">
        <v>5935</v>
      </c>
      <c r="C2982" t="s">
        <v>6439</v>
      </c>
    </row>
    <row r="2983" spans="1:3">
      <c r="A2983" s="1">
        <v>210141</v>
      </c>
      <c r="B2983" s="47" t="s">
        <v>5564</v>
      </c>
      <c r="C2983" t="s">
        <v>6068</v>
      </c>
    </row>
    <row r="2984" spans="1:3">
      <c r="A2984" s="1">
        <v>999999</v>
      </c>
      <c r="B2984" s="47" t="s">
        <v>5597</v>
      </c>
      <c r="C2984" t="s">
        <v>6101</v>
      </c>
    </row>
    <row r="2985" spans="1:3">
      <c r="A2985" s="1">
        <v>999999</v>
      </c>
      <c r="B2985" s="47" t="s">
        <v>5596</v>
      </c>
      <c r="C2985" t="s">
        <v>6100</v>
      </c>
    </row>
    <row r="2986" spans="1:3">
      <c r="A2986" s="1">
        <v>210141</v>
      </c>
      <c r="B2986" s="47" t="s">
        <v>5648</v>
      </c>
      <c r="C2986" t="s">
        <v>6152</v>
      </c>
    </row>
    <row r="2987" spans="1:3">
      <c r="A2987" s="1">
        <v>999999</v>
      </c>
      <c r="B2987" s="47" t="s">
        <v>5681</v>
      </c>
      <c r="C2987" t="s">
        <v>6185</v>
      </c>
    </row>
    <row r="2988" spans="1:3">
      <c r="A2988" s="1">
        <v>999999</v>
      </c>
      <c r="B2988" s="47" t="s">
        <v>5680</v>
      </c>
      <c r="C2988" t="s">
        <v>6184</v>
      </c>
    </row>
    <row r="2989" spans="1:3">
      <c r="A2989" s="1">
        <v>999999</v>
      </c>
      <c r="B2989" s="47" t="s">
        <v>5956</v>
      </c>
      <c r="C2989" t="s">
        <v>6460</v>
      </c>
    </row>
    <row r="2990" spans="1:3">
      <c r="A2990" s="1">
        <v>999999</v>
      </c>
      <c r="B2990" s="47" t="s">
        <v>5955</v>
      </c>
      <c r="C2990" t="s">
        <v>6459</v>
      </c>
    </row>
    <row r="2991" spans="1:3">
      <c r="A2991" s="1">
        <v>999999</v>
      </c>
      <c r="B2991" s="47" t="s">
        <v>5954</v>
      </c>
      <c r="C2991" t="s">
        <v>6458</v>
      </c>
    </row>
    <row r="2992" spans="1:3">
      <c r="A2992" s="1">
        <v>999999</v>
      </c>
      <c r="B2992" s="47" t="s">
        <v>5953</v>
      </c>
      <c r="C2992" t="s">
        <v>6457</v>
      </c>
    </row>
    <row r="2993" spans="1:3">
      <c r="A2993" s="1">
        <v>999999</v>
      </c>
      <c r="B2993" s="47" t="s">
        <v>5952</v>
      </c>
      <c r="C2993" t="s">
        <v>6456</v>
      </c>
    </row>
    <row r="2994" spans="1:3">
      <c r="A2994" s="1">
        <v>999999</v>
      </c>
      <c r="B2994" s="47" t="s">
        <v>5951</v>
      </c>
      <c r="C2994" t="s">
        <v>6455</v>
      </c>
    </row>
    <row r="2995" spans="1:3">
      <c r="A2995" s="1">
        <v>999999</v>
      </c>
      <c r="B2995" s="47" t="s">
        <v>5950</v>
      </c>
      <c r="C2995" t="s">
        <v>6454</v>
      </c>
    </row>
    <row r="2996" spans="1:3">
      <c r="A2996" s="1">
        <v>999999</v>
      </c>
      <c r="B2996" s="47" t="s">
        <v>5949</v>
      </c>
      <c r="C2996" t="s">
        <v>6453</v>
      </c>
    </row>
    <row r="2997" spans="1:3">
      <c r="A2997" s="1">
        <v>999999</v>
      </c>
      <c r="B2997" s="47" t="s">
        <v>5948</v>
      </c>
      <c r="C2997" t="s">
        <v>6452</v>
      </c>
    </row>
    <row r="2998" spans="1:3">
      <c r="A2998" s="1">
        <v>210154</v>
      </c>
      <c r="B2998" s="47" t="s">
        <v>5877</v>
      </c>
      <c r="C2998" t="s">
        <v>6381</v>
      </c>
    </row>
    <row r="2999" spans="1:3">
      <c r="A2999" s="1">
        <v>999999</v>
      </c>
      <c r="B2999" s="47" t="s">
        <v>5947</v>
      </c>
      <c r="C2999" t="s">
        <v>6451</v>
      </c>
    </row>
    <row r="3000" spans="1:3">
      <c r="A3000" s="1">
        <v>999999</v>
      </c>
      <c r="B3000" s="47" t="s">
        <v>5946</v>
      </c>
      <c r="C3000" t="s">
        <v>6450</v>
      </c>
    </row>
    <row r="3001" spans="1:3">
      <c r="A3001" s="1">
        <v>210154</v>
      </c>
      <c r="B3001" s="47" t="s">
        <v>5565</v>
      </c>
      <c r="C3001" t="s">
        <v>6069</v>
      </c>
    </row>
    <row r="3002" spans="1:3">
      <c r="A3002" s="1">
        <v>999999</v>
      </c>
      <c r="B3002" s="47" t="s">
        <v>5599</v>
      </c>
      <c r="C3002" t="s">
        <v>6103</v>
      </c>
    </row>
    <row r="3003" spans="1:3">
      <c r="A3003" s="1">
        <v>999999</v>
      </c>
      <c r="B3003" s="47" t="s">
        <v>5598</v>
      </c>
      <c r="C3003" t="s">
        <v>6102</v>
      </c>
    </row>
    <row r="3004" spans="1:3">
      <c r="A3004" s="1">
        <v>210154</v>
      </c>
      <c r="B3004" s="47" t="s">
        <v>5649</v>
      </c>
      <c r="C3004" t="s">
        <v>6153</v>
      </c>
    </row>
    <row r="3005" spans="1:3">
      <c r="A3005" s="1">
        <v>999999</v>
      </c>
      <c r="B3005" s="47" t="s">
        <v>5683</v>
      </c>
      <c r="C3005" t="s">
        <v>6187</v>
      </c>
    </row>
    <row r="3006" spans="1:3">
      <c r="A3006" s="1">
        <v>999999</v>
      </c>
      <c r="B3006" s="47" t="s">
        <v>5682</v>
      </c>
      <c r="C3006" t="s">
        <v>6186</v>
      </c>
    </row>
    <row r="3007" spans="1:3">
      <c r="A3007" s="1">
        <v>999999</v>
      </c>
      <c r="B3007" s="47" t="s">
        <v>5967</v>
      </c>
      <c r="C3007" t="s">
        <v>6471</v>
      </c>
    </row>
    <row r="3008" spans="1:3">
      <c r="A3008" s="1">
        <v>999999</v>
      </c>
      <c r="B3008" s="47" t="s">
        <v>5966</v>
      </c>
      <c r="C3008" t="s">
        <v>6470</v>
      </c>
    </row>
    <row r="3009" spans="1:3">
      <c r="A3009" s="1">
        <v>999999</v>
      </c>
      <c r="B3009" s="47" t="s">
        <v>5965</v>
      </c>
      <c r="C3009" t="s">
        <v>6469</v>
      </c>
    </row>
    <row r="3010" spans="1:3">
      <c r="A3010" s="1">
        <v>999999</v>
      </c>
      <c r="B3010" s="47" t="s">
        <v>5964</v>
      </c>
      <c r="C3010" t="s">
        <v>6468</v>
      </c>
    </row>
    <row r="3011" spans="1:3">
      <c r="A3011" s="1">
        <v>999999</v>
      </c>
      <c r="B3011" s="47" t="s">
        <v>5963</v>
      </c>
      <c r="C3011" t="s">
        <v>6467</v>
      </c>
    </row>
    <row r="3012" spans="1:3">
      <c r="A3012" s="1">
        <v>999999</v>
      </c>
      <c r="B3012" s="47" t="s">
        <v>5962</v>
      </c>
      <c r="C3012" t="s">
        <v>6466</v>
      </c>
    </row>
    <row r="3013" spans="1:3">
      <c r="A3013" s="1">
        <v>999999</v>
      </c>
      <c r="B3013" s="47" t="s">
        <v>5961</v>
      </c>
      <c r="C3013" t="s">
        <v>6465</v>
      </c>
    </row>
    <row r="3014" spans="1:3">
      <c r="A3014" s="1">
        <v>999999</v>
      </c>
      <c r="B3014" s="47" t="s">
        <v>5960</v>
      </c>
      <c r="C3014" t="s">
        <v>6464</v>
      </c>
    </row>
    <row r="3015" spans="1:3">
      <c r="A3015" s="1">
        <v>999999</v>
      </c>
      <c r="B3015" s="47" t="s">
        <v>5959</v>
      </c>
      <c r="C3015" t="s">
        <v>6463</v>
      </c>
    </row>
    <row r="3016" spans="1:3">
      <c r="A3016" s="1">
        <v>210167</v>
      </c>
      <c r="B3016" s="47" t="s">
        <v>5878</v>
      </c>
      <c r="C3016" t="s">
        <v>6382</v>
      </c>
    </row>
    <row r="3017" spans="1:3">
      <c r="A3017" s="1">
        <v>999999</v>
      </c>
      <c r="B3017" s="47" t="s">
        <v>5958</v>
      </c>
      <c r="C3017" t="s">
        <v>6462</v>
      </c>
    </row>
    <row r="3018" spans="1:3">
      <c r="A3018" s="1">
        <v>999999</v>
      </c>
      <c r="B3018" s="47" t="s">
        <v>5957</v>
      </c>
      <c r="C3018" t="s">
        <v>6461</v>
      </c>
    </row>
    <row r="3019" spans="1:3">
      <c r="A3019" s="1">
        <v>210167</v>
      </c>
      <c r="B3019" s="47" t="s">
        <v>5566</v>
      </c>
      <c r="C3019" t="s">
        <v>6070</v>
      </c>
    </row>
    <row r="3020" spans="1:3">
      <c r="A3020" s="1">
        <v>999999</v>
      </c>
      <c r="B3020" s="47" t="s">
        <v>5601</v>
      </c>
      <c r="C3020" t="s">
        <v>6105</v>
      </c>
    </row>
    <row r="3021" spans="1:3">
      <c r="A3021" s="1">
        <v>999999</v>
      </c>
      <c r="B3021" s="47" t="s">
        <v>5600</v>
      </c>
      <c r="C3021" t="s">
        <v>6104</v>
      </c>
    </row>
    <row r="3022" spans="1:3">
      <c r="A3022" s="1">
        <v>210167</v>
      </c>
      <c r="B3022" s="47" t="s">
        <v>5650</v>
      </c>
      <c r="C3022" t="s">
        <v>6154</v>
      </c>
    </row>
    <row r="3023" spans="1:3">
      <c r="A3023" s="1">
        <v>999999</v>
      </c>
      <c r="B3023" s="47" t="s">
        <v>5685</v>
      </c>
      <c r="C3023" t="s">
        <v>6189</v>
      </c>
    </row>
    <row r="3024" spans="1:3">
      <c r="A3024" s="1">
        <v>999999</v>
      </c>
      <c r="B3024" s="47" t="s">
        <v>5684</v>
      </c>
      <c r="C3024" t="s">
        <v>6188</v>
      </c>
    </row>
    <row r="3025" spans="1:3">
      <c r="A3025" s="1">
        <v>999999</v>
      </c>
      <c r="B3025" s="47" t="s">
        <v>5978</v>
      </c>
      <c r="C3025" t="s">
        <v>6482</v>
      </c>
    </row>
    <row r="3026" spans="1:3">
      <c r="A3026" s="1">
        <v>999999</v>
      </c>
      <c r="B3026" s="47" t="s">
        <v>5977</v>
      </c>
      <c r="C3026" t="s">
        <v>6481</v>
      </c>
    </row>
    <row r="3027" spans="1:3">
      <c r="A3027" s="1">
        <v>999999</v>
      </c>
      <c r="B3027" s="47" t="s">
        <v>5976</v>
      </c>
      <c r="C3027" t="s">
        <v>6480</v>
      </c>
    </row>
    <row r="3028" spans="1:3">
      <c r="A3028" s="1">
        <v>999999</v>
      </c>
      <c r="B3028" s="47" t="s">
        <v>5975</v>
      </c>
      <c r="C3028" t="s">
        <v>6479</v>
      </c>
    </row>
    <row r="3029" spans="1:3">
      <c r="A3029" s="1">
        <v>999999</v>
      </c>
      <c r="B3029" s="47" t="s">
        <v>5974</v>
      </c>
      <c r="C3029" t="s">
        <v>6478</v>
      </c>
    </row>
    <row r="3030" spans="1:3">
      <c r="A3030" s="1">
        <v>999999</v>
      </c>
      <c r="B3030" s="47" t="s">
        <v>5973</v>
      </c>
      <c r="C3030" t="s">
        <v>6477</v>
      </c>
    </row>
    <row r="3031" spans="1:3">
      <c r="A3031" s="1">
        <v>999999</v>
      </c>
      <c r="B3031" s="47" t="s">
        <v>5972</v>
      </c>
      <c r="C3031" t="s">
        <v>6476</v>
      </c>
    </row>
    <row r="3032" spans="1:3">
      <c r="A3032" s="1">
        <v>999999</v>
      </c>
      <c r="B3032" s="47" t="s">
        <v>5971</v>
      </c>
      <c r="C3032" t="s">
        <v>6475</v>
      </c>
    </row>
    <row r="3033" spans="1:3">
      <c r="A3033" s="1">
        <v>999999</v>
      </c>
      <c r="B3033" s="47" t="s">
        <v>5970</v>
      </c>
      <c r="C3033" t="s">
        <v>6474</v>
      </c>
    </row>
    <row r="3034" spans="1:3">
      <c r="A3034" s="1">
        <v>210180</v>
      </c>
      <c r="B3034" s="47" t="s">
        <v>5879</v>
      </c>
      <c r="C3034" t="s">
        <v>6383</v>
      </c>
    </row>
    <row r="3035" spans="1:3">
      <c r="A3035" s="1">
        <v>999999</v>
      </c>
      <c r="B3035" s="47" t="s">
        <v>5969</v>
      </c>
      <c r="C3035" t="s">
        <v>6473</v>
      </c>
    </row>
    <row r="3036" spans="1:3">
      <c r="A3036" s="1">
        <v>999999</v>
      </c>
      <c r="B3036" s="47" t="s">
        <v>5968</v>
      </c>
      <c r="C3036" t="s">
        <v>6472</v>
      </c>
    </row>
    <row r="3037" spans="1:3">
      <c r="A3037" s="1">
        <v>210180</v>
      </c>
      <c r="B3037" s="47" t="s">
        <v>5567</v>
      </c>
      <c r="C3037" t="s">
        <v>6071</v>
      </c>
    </row>
    <row r="3038" spans="1:3">
      <c r="A3038" s="1">
        <v>999999</v>
      </c>
      <c r="B3038" s="47" t="s">
        <v>5603</v>
      </c>
      <c r="C3038" t="s">
        <v>6107</v>
      </c>
    </row>
    <row r="3039" spans="1:3">
      <c r="A3039" s="1">
        <v>999999</v>
      </c>
      <c r="B3039" s="47" t="s">
        <v>5602</v>
      </c>
      <c r="C3039" t="s">
        <v>6106</v>
      </c>
    </row>
    <row r="3040" spans="1:3">
      <c r="A3040" s="1">
        <v>210180</v>
      </c>
      <c r="B3040" s="47" t="s">
        <v>5651</v>
      </c>
      <c r="C3040" t="s">
        <v>6155</v>
      </c>
    </row>
    <row r="3041" spans="1:3">
      <c r="A3041" s="1">
        <v>999999</v>
      </c>
      <c r="B3041" s="47" t="s">
        <v>5687</v>
      </c>
      <c r="C3041" t="s">
        <v>6191</v>
      </c>
    </row>
    <row r="3042" spans="1:3">
      <c r="A3042" s="1">
        <v>999999</v>
      </c>
      <c r="B3042" s="47" t="s">
        <v>5686</v>
      </c>
      <c r="C3042" t="s">
        <v>6190</v>
      </c>
    </row>
    <row r="3043" spans="1:3">
      <c r="A3043" s="1">
        <v>999999</v>
      </c>
      <c r="B3043" s="47" t="s">
        <v>5989</v>
      </c>
      <c r="C3043" t="s">
        <v>6493</v>
      </c>
    </row>
    <row r="3044" spans="1:3">
      <c r="A3044" s="1">
        <v>999999</v>
      </c>
      <c r="B3044" s="47" t="s">
        <v>5988</v>
      </c>
      <c r="C3044" t="s">
        <v>6492</v>
      </c>
    </row>
    <row r="3045" spans="1:3">
      <c r="A3045" s="1">
        <v>999999</v>
      </c>
      <c r="B3045" s="47" t="s">
        <v>5987</v>
      </c>
      <c r="C3045" t="s">
        <v>6491</v>
      </c>
    </row>
    <row r="3046" spans="1:3">
      <c r="A3046" s="1">
        <v>999999</v>
      </c>
      <c r="B3046" s="47" t="s">
        <v>5986</v>
      </c>
      <c r="C3046" t="s">
        <v>6490</v>
      </c>
    </row>
    <row r="3047" spans="1:3">
      <c r="A3047" s="1">
        <v>999999</v>
      </c>
      <c r="B3047" s="47" t="s">
        <v>5985</v>
      </c>
      <c r="C3047" t="s">
        <v>6489</v>
      </c>
    </row>
    <row r="3048" spans="1:3">
      <c r="A3048" s="1">
        <v>999999</v>
      </c>
      <c r="B3048" s="47" t="s">
        <v>5984</v>
      </c>
      <c r="C3048" t="s">
        <v>6488</v>
      </c>
    </row>
    <row r="3049" spans="1:3">
      <c r="A3049" s="1">
        <v>999999</v>
      </c>
      <c r="B3049" s="47" t="s">
        <v>5983</v>
      </c>
      <c r="C3049" t="s">
        <v>6487</v>
      </c>
    </row>
    <row r="3050" spans="1:3">
      <c r="A3050" s="1">
        <v>999999</v>
      </c>
      <c r="B3050" s="47" t="s">
        <v>5982</v>
      </c>
      <c r="C3050" t="s">
        <v>6486</v>
      </c>
    </row>
    <row r="3051" spans="1:3">
      <c r="A3051" s="1">
        <v>999999</v>
      </c>
      <c r="B3051" s="47" t="s">
        <v>5981</v>
      </c>
      <c r="C3051" t="s">
        <v>6485</v>
      </c>
    </row>
    <row r="3052" spans="1:3">
      <c r="A3052" s="1">
        <v>210193</v>
      </c>
      <c r="B3052" s="47" t="s">
        <v>5880</v>
      </c>
      <c r="C3052" t="s">
        <v>6384</v>
      </c>
    </row>
    <row r="3053" spans="1:3">
      <c r="A3053" s="1">
        <v>999999</v>
      </c>
      <c r="B3053" s="47" t="s">
        <v>5980</v>
      </c>
      <c r="C3053" t="s">
        <v>6484</v>
      </c>
    </row>
    <row r="3054" spans="1:3">
      <c r="A3054" s="1">
        <v>999999</v>
      </c>
      <c r="B3054" s="47" t="s">
        <v>5979</v>
      </c>
      <c r="C3054" t="s">
        <v>6483</v>
      </c>
    </row>
    <row r="3055" spans="1:3">
      <c r="A3055" s="1">
        <v>210193</v>
      </c>
      <c r="B3055" s="47" t="s">
        <v>5568</v>
      </c>
      <c r="C3055" t="s">
        <v>6072</v>
      </c>
    </row>
    <row r="3056" spans="1:3">
      <c r="A3056" s="1">
        <v>999999</v>
      </c>
      <c r="B3056" s="47" t="s">
        <v>5605</v>
      </c>
      <c r="C3056" t="s">
        <v>6109</v>
      </c>
    </row>
    <row r="3057" spans="1:3">
      <c r="A3057" s="1">
        <v>999999</v>
      </c>
      <c r="B3057" s="47" t="s">
        <v>5604</v>
      </c>
      <c r="C3057" t="s">
        <v>6108</v>
      </c>
    </row>
    <row r="3058" spans="1:3">
      <c r="A3058" s="1">
        <v>210193</v>
      </c>
      <c r="B3058" s="47" t="s">
        <v>5652</v>
      </c>
      <c r="C3058" t="s">
        <v>6156</v>
      </c>
    </row>
    <row r="3059" spans="1:3">
      <c r="A3059" s="1">
        <v>999999</v>
      </c>
      <c r="B3059" s="47" t="s">
        <v>5689</v>
      </c>
      <c r="C3059" t="s">
        <v>6193</v>
      </c>
    </row>
    <row r="3060" spans="1:3">
      <c r="A3060" s="1">
        <v>999999</v>
      </c>
      <c r="B3060" s="47" t="s">
        <v>5688</v>
      </c>
      <c r="C3060" t="s">
        <v>6192</v>
      </c>
    </row>
    <row r="3061" spans="1:3">
      <c r="A3061" s="1">
        <v>999999</v>
      </c>
      <c r="B3061" s="47" t="s">
        <v>6000</v>
      </c>
      <c r="C3061" t="s">
        <v>6504</v>
      </c>
    </row>
    <row r="3062" spans="1:3">
      <c r="A3062" s="1">
        <v>999999</v>
      </c>
      <c r="B3062" s="47" t="s">
        <v>5999</v>
      </c>
      <c r="C3062" t="s">
        <v>6503</v>
      </c>
    </row>
    <row r="3063" spans="1:3">
      <c r="A3063" s="1">
        <v>999999</v>
      </c>
      <c r="B3063" s="47" t="s">
        <v>5998</v>
      </c>
      <c r="C3063" t="s">
        <v>6502</v>
      </c>
    </row>
    <row r="3064" spans="1:3">
      <c r="A3064" s="1">
        <v>999999</v>
      </c>
      <c r="B3064" s="47" t="s">
        <v>5997</v>
      </c>
      <c r="C3064" t="s">
        <v>6501</v>
      </c>
    </row>
    <row r="3065" spans="1:3">
      <c r="A3065" s="1">
        <v>999999</v>
      </c>
      <c r="B3065" s="47" t="s">
        <v>5996</v>
      </c>
      <c r="C3065" t="s">
        <v>6500</v>
      </c>
    </row>
    <row r="3066" spans="1:3">
      <c r="A3066" s="1">
        <v>999999</v>
      </c>
      <c r="B3066" s="47" t="s">
        <v>5995</v>
      </c>
      <c r="C3066" t="s">
        <v>6499</v>
      </c>
    </row>
    <row r="3067" spans="1:3">
      <c r="A3067" s="1">
        <v>999999</v>
      </c>
      <c r="B3067" s="47" t="s">
        <v>5994</v>
      </c>
      <c r="C3067" t="s">
        <v>6498</v>
      </c>
    </row>
    <row r="3068" spans="1:3">
      <c r="A3068" s="1">
        <v>999999</v>
      </c>
      <c r="B3068" s="47" t="s">
        <v>5993</v>
      </c>
      <c r="C3068" t="s">
        <v>6497</v>
      </c>
    </row>
    <row r="3069" spans="1:3">
      <c r="A3069" s="1">
        <v>999999</v>
      </c>
      <c r="B3069" s="47" t="s">
        <v>5992</v>
      </c>
      <c r="C3069" t="s">
        <v>6496</v>
      </c>
    </row>
    <row r="3070" spans="1:3">
      <c r="A3070" s="1">
        <v>210206</v>
      </c>
      <c r="B3070" s="47" t="s">
        <v>5881</v>
      </c>
      <c r="C3070" t="s">
        <v>6385</v>
      </c>
    </row>
    <row r="3071" spans="1:3">
      <c r="A3071" s="1">
        <v>999999</v>
      </c>
      <c r="B3071" s="47" t="s">
        <v>5991</v>
      </c>
      <c r="C3071" t="s">
        <v>6495</v>
      </c>
    </row>
    <row r="3072" spans="1:3">
      <c r="A3072" s="1">
        <v>999999</v>
      </c>
      <c r="B3072" s="47" t="s">
        <v>5990</v>
      </c>
      <c r="C3072" t="s">
        <v>6494</v>
      </c>
    </row>
    <row r="3073" spans="1:3">
      <c r="A3073" s="1">
        <v>210206</v>
      </c>
      <c r="B3073" s="47" t="s">
        <v>5569</v>
      </c>
      <c r="C3073" t="s">
        <v>6073</v>
      </c>
    </row>
    <row r="3074" spans="1:3">
      <c r="A3074" s="1">
        <v>999999</v>
      </c>
      <c r="B3074" s="47" t="s">
        <v>5607</v>
      </c>
      <c r="C3074" t="s">
        <v>6111</v>
      </c>
    </row>
    <row r="3075" spans="1:3">
      <c r="A3075" s="1">
        <v>999999</v>
      </c>
      <c r="B3075" s="47" t="s">
        <v>5606</v>
      </c>
      <c r="C3075" t="s">
        <v>6110</v>
      </c>
    </row>
    <row r="3076" spans="1:3">
      <c r="A3076" s="1">
        <v>210206</v>
      </c>
      <c r="B3076" s="47" t="s">
        <v>5653</v>
      </c>
      <c r="C3076" t="s">
        <v>6157</v>
      </c>
    </row>
    <row r="3077" spans="1:3">
      <c r="A3077" s="1">
        <v>999999</v>
      </c>
      <c r="B3077" s="47" t="s">
        <v>5691</v>
      </c>
      <c r="C3077" t="s">
        <v>6195</v>
      </c>
    </row>
    <row r="3078" spans="1:3">
      <c r="A3078" s="1">
        <v>999999</v>
      </c>
      <c r="B3078" s="47" t="s">
        <v>5690</v>
      </c>
      <c r="C3078" t="s">
        <v>6194</v>
      </c>
    </row>
    <row r="3079" spans="1:3">
      <c r="A3079" s="1">
        <v>999999</v>
      </c>
      <c r="B3079" s="47" t="s">
        <v>6011</v>
      </c>
      <c r="C3079" t="s">
        <v>6515</v>
      </c>
    </row>
    <row r="3080" spans="1:3">
      <c r="A3080" s="1">
        <v>999999</v>
      </c>
      <c r="B3080" s="47" t="s">
        <v>6010</v>
      </c>
      <c r="C3080" t="s">
        <v>6514</v>
      </c>
    </row>
    <row r="3081" spans="1:3">
      <c r="A3081" s="1">
        <v>999999</v>
      </c>
      <c r="B3081" s="47" t="s">
        <v>6009</v>
      </c>
      <c r="C3081" t="s">
        <v>6513</v>
      </c>
    </row>
    <row r="3082" spans="1:3">
      <c r="A3082" s="1">
        <v>999999</v>
      </c>
      <c r="B3082" s="47" t="s">
        <v>6008</v>
      </c>
      <c r="C3082" t="s">
        <v>6512</v>
      </c>
    </row>
    <row r="3083" spans="1:3">
      <c r="A3083" s="1">
        <v>999999</v>
      </c>
      <c r="B3083" s="47" t="s">
        <v>6007</v>
      </c>
      <c r="C3083" t="s">
        <v>6511</v>
      </c>
    </row>
    <row r="3084" spans="1:3">
      <c r="A3084" s="1">
        <v>999999</v>
      </c>
      <c r="B3084" s="47" t="s">
        <v>6006</v>
      </c>
      <c r="C3084" t="s">
        <v>6510</v>
      </c>
    </row>
    <row r="3085" spans="1:3">
      <c r="A3085" s="1">
        <v>999999</v>
      </c>
      <c r="B3085" s="47" t="s">
        <v>6005</v>
      </c>
      <c r="C3085" t="s">
        <v>6509</v>
      </c>
    </row>
    <row r="3086" spans="1:3">
      <c r="A3086" s="1">
        <v>999999</v>
      </c>
      <c r="B3086" s="47" t="s">
        <v>6004</v>
      </c>
      <c r="C3086" t="s">
        <v>6508</v>
      </c>
    </row>
    <row r="3087" spans="1:3">
      <c r="A3087" s="1">
        <v>999999</v>
      </c>
      <c r="B3087" s="47" t="s">
        <v>6003</v>
      </c>
      <c r="C3087" t="s">
        <v>6507</v>
      </c>
    </row>
    <row r="3088" spans="1:3">
      <c r="A3088" s="1">
        <v>210219</v>
      </c>
      <c r="B3088" s="47" t="s">
        <v>5882</v>
      </c>
      <c r="C3088" t="s">
        <v>6386</v>
      </c>
    </row>
    <row r="3089" spans="1:3">
      <c r="A3089" s="1">
        <v>999999</v>
      </c>
      <c r="B3089" s="47" t="s">
        <v>6002</v>
      </c>
      <c r="C3089" t="s">
        <v>6506</v>
      </c>
    </row>
    <row r="3090" spans="1:3">
      <c r="A3090" s="1">
        <v>999999</v>
      </c>
      <c r="B3090" s="47" t="s">
        <v>6001</v>
      </c>
      <c r="C3090" t="s">
        <v>6505</v>
      </c>
    </row>
    <row r="3091" spans="1:3">
      <c r="A3091" s="1">
        <v>210219</v>
      </c>
      <c r="B3091" s="47" t="s">
        <v>5570</v>
      </c>
      <c r="C3091" t="s">
        <v>6074</v>
      </c>
    </row>
    <row r="3092" spans="1:3">
      <c r="A3092" s="1">
        <v>999999</v>
      </c>
      <c r="B3092" s="47" t="s">
        <v>5609</v>
      </c>
      <c r="C3092" t="s">
        <v>6113</v>
      </c>
    </row>
    <row r="3093" spans="1:3">
      <c r="A3093" s="1">
        <v>999999</v>
      </c>
      <c r="B3093" s="47" t="s">
        <v>5608</v>
      </c>
      <c r="C3093" t="s">
        <v>6112</v>
      </c>
    </row>
    <row r="3094" spans="1:3">
      <c r="A3094" s="1">
        <v>210219</v>
      </c>
      <c r="B3094" s="47" t="s">
        <v>5654</v>
      </c>
      <c r="C3094" t="s">
        <v>6158</v>
      </c>
    </row>
    <row r="3095" spans="1:3">
      <c r="A3095" s="1">
        <v>999999</v>
      </c>
      <c r="B3095" s="47" t="s">
        <v>5693</v>
      </c>
      <c r="C3095" t="s">
        <v>6197</v>
      </c>
    </row>
    <row r="3096" spans="1:3">
      <c r="A3096" s="1">
        <v>999999</v>
      </c>
      <c r="B3096" s="47" t="s">
        <v>5692</v>
      </c>
      <c r="C3096" t="s">
        <v>6196</v>
      </c>
    </row>
    <row r="3097" spans="1:3">
      <c r="A3097" s="1">
        <v>999999</v>
      </c>
      <c r="B3097" s="47" t="s">
        <v>6022</v>
      </c>
      <c r="C3097" t="s">
        <v>6526</v>
      </c>
    </row>
    <row r="3098" spans="1:3">
      <c r="A3098" s="1">
        <v>999999</v>
      </c>
      <c r="B3098" s="47" t="s">
        <v>6021</v>
      </c>
      <c r="C3098" t="s">
        <v>6525</v>
      </c>
    </row>
    <row r="3099" spans="1:3">
      <c r="A3099" s="1">
        <v>999999</v>
      </c>
      <c r="B3099" s="47" t="s">
        <v>6020</v>
      </c>
      <c r="C3099" t="s">
        <v>6524</v>
      </c>
    </row>
    <row r="3100" spans="1:3">
      <c r="A3100" s="1">
        <v>999999</v>
      </c>
      <c r="B3100" s="47" t="s">
        <v>6019</v>
      </c>
      <c r="C3100" t="s">
        <v>6523</v>
      </c>
    </row>
    <row r="3101" spans="1:3">
      <c r="A3101" s="1">
        <v>999999</v>
      </c>
      <c r="B3101" s="47" t="s">
        <v>6018</v>
      </c>
      <c r="C3101" t="s">
        <v>6522</v>
      </c>
    </row>
    <row r="3102" spans="1:3">
      <c r="A3102" s="1">
        <v>999999</v>
      </c>
      <c r="B3102" s="47" t="s">
        <v>6017</v>
      </c>
      <c r="C3102" t="s">
        <v>6521</v>
      </c>
    </row>
    <row r="3103" spans="1:3">
      <c r="A3103" s="1">
        <v>999999</v>
      </c>
      <c r="B3103" s="47" t="s">
        <v>6016</v>
      </c>
      <c r="C3103" t="s">
        <v>6520</v>
      </c>
    </row>
    <row r="3104" spans="1:3">
      <c r="A3104" s="1">
        <v>999999</v>
      </c>
      <c r="B3104" s="47" t="s">
        <v>6015</v>
      </c>
      <c r="C3104" t="s">
        <v>6519</v>
      </c>
    </row>
    <row r="3105" spans="1:3">
      <c r="A3105" s="1">
        <v>999999</v>
      </c>
      <c r="B3105" s="47" t="s">
        <v>6014</v>
      </c>
      <c r="C3105" t="s">
        <v>6518</v>
      </c>
    </row>
    <row r="3106" spans="1:3">
      <c r="A3106" s="1">
        <v>210768</v>
      </c>
      <c r="B3106" s="47" t="s">
        <v>5883</v>
      </c>
      <c r="C3106" t="s">
        <v>6387</v>
      </c>
    </row>
    <row r="3107" spans="1:3">
      <c r="A3107" s="1">
        <v>999999</v>
      </c>
      <c r="B3107" s="47" t="s">
        <v>6013</v>
      </c>
      <c r="C3107" t="s">
        <v>6517</v>
      </c>
    </row>
    <row r="3108" spans="1:3">
      <c r="A3108" s="1">
        <v>999999</v>
      </c>
      <c r="B3108" s="47" t="s">
        <v>6012</v>
      </c>
      <c r="C3108" t="s">
        <v>6516</v>
      </c>
    </row>
    <row r="3109" spans="1:3">
      <c r="A3109" s="1">
        <v>210768</v>
      </c>
      <c r="B3109" s="47" t="s">
        <v>5571</v>
      </c>
      <c r="C3109" t="s">
        <v>6075</v>
      </c>
    </row>
    <row r="3110" spans="1:3">
      <c r="A3110" s="1">
        <v>999999</v>
      </c>
      <c r="B3110" s="47" t="s">
        <v>5611</v>
      </c>
      <c r="C3110" t="s">
        <v>6115</v>
      </c>
    </row>
    <row r="3111" spans="1:3">
      <c r="A3111" s="1">
        <v>999999</v>
      </c>
      <c r="B3111" s="47" t="s">
        <v>5610</v>
      </c>
      <c r="C3111" t="s">
        <v>6114</v>
      </c>
    </row>
    <row r="3112" spans="1:3">
      <c r="A3112" s="1">
        <v>210768</v>
      </c>
      <c r="B3112" s="47" t="s">
        <v>5655</v>
      </c>
      <c r="C3112" t="s">
        <v>6159</v>
      </c>
    </row>
    <row r="3113" spans="1:3">
      <c r="A3113" s="1">
        <v>999999</v>
      </c>
      <c r="B3113" s="47" t="s">
        <v>5695</v>
      </c>
      <c r="C3113" t="s">
        <v>6199</v>
      </c>
    </row>
    <row r="3114" spans="1:3">
      <c r="A3114" s="1">
        <v>999999</v>
      </c>
      <c r="B3114" s="47" t="s">
        <v>5694</v>
      </c>
      <c r="C3114" t="s">
        <v>6198</v>
      </c>
    </row>
    <row r="3115" spans="1:3">
      <c r="A3115" s="1">
        <v>999999</v>
      </c>
      <c r="B3115" s="47" t="s">
        <v>6033</v>
      </c>
      <c r="C3115" t="s">
        <v>6537</v>
      </c>
    </row>
    <row r="3116" spans="1:3">
      <c r="A3116" s="1">
        <v>999999</v>
      </c>
      <c r="B3116" s="47" t="s">
        <v>6032</v>
      </c>
      <c r="C3116" t="s">
        <v>6536</v>
      </c>
    </row>
    <row r="3117" spans="1:3">
      <c r="A3117" s="1">
        <v>999999</v>
      </c>
      <c r="B3117" s="47" t="s">
        <v>6031</v>
      </c>
      <c r="C3117" t="s">
        <v>6535</v>
      </c>
    </row>
    <row r="3118" spans="1:3">
      <c r="A3118" s="1">
        <v>999999</v>
      </c>
      <c r="B3118" s="47" t="s">
        <v>6030</v>
      </c>
      <c r="C3118" t="s">
        <v>6534</v>
      </c>
    </row>
    <row r="3119" spans="1:3">
      <c r="A3119" s="1">
        <v>999999</v>
      </c>
      <c r="B3119" s="47" t="s">
        <v>6029</v>
      </c>
      <c r="C3119" t="s">
        <v>6533</v>
      </c>
    </row>
    <row r="3120" spans="1:3">
      <c r="A3120" s="1">
        <v>999999</v>
      </c>
      <c r="B3120" s="47" t="s">
        <v>6028</v>
      </c>
      <c r="C3120" t="s">
        <v>6532</v>
      </c>
    </row>
    <row r="3121" spans="1:3">
      <c r="A3121" s="1">
        <v>999999</v>
      </c>
      <c r="B3121" s="47" t="s">
        <v>6027</v>
      </c>
      <c r="C3121" t="s">
        <v>6531</v>
      </c>
    </row>
    <row r="3122" spans="1:3">
      <c r="A3122" s="1">
        <v>999999</v>
      </c>
      <c r="B3122" s="47" t="s">
        <v>6026</v>
      </c>
      <c r="C3122" t="s">
        <v>6530</v>
      </c>
    </row>
    <row r="3123" spans="1:3">
      <c r="A3123" s="1">
        <v>999999</v>
      </c>
      <c r="B3123" s="47" t="s">
        <v>6025</v>
      </c>
      <c r="C3123" t="s">
        <v>6529</v>
      </c>
    </row>
    <row r="3124" spans="1:3">
      <c r="A3124" s="1">
        <v>210781</v>
      </c>
      <c r="B3124" s="47" t="s">
        <v>5884</v>
      </c>
      <c r="C3124" t="s">
        <v>6388</v>
      </c>
    </row>
    <row r="3125" spans="1:3">
      <c r="A3125" s="1">
        <v>999999</v>
      </c>
      <c r="B3125" s="47" t="s">
        <v>6024</v>
      </c>
      <c r="C3125" t="s">
        <v>6528</v>
      </c>
    </row>
    <row r="3126" spans="1:3">
      <c r="A3126" s="1">
        <v>999999</v>
      </c>
      <c r="B3126" s="47" t="s">
        <v>6023</v>
      </c>
      <c r="C3126" t="s">
        <v>6527</v>
      </c>
    </row>
    <row r="3127" spans="1:3">
      <c r="A3127" s="1">
        <v>210781</v>
      </c>
      <c r="B3127" s="47" t="s">
        <v>5572</v>
      </c>
      <c r="C3127" t="s">
        <v>6076</v>
      </c>
    </row>
    <row r="3128" spans="1:3">
      <c r="A3128" s="1">
        <v>999999</v>
      </c>
      <c r="B3128" s="47" t="s">
        <v>5613</v>
      </c>
      <c r="C3128" t="s">
        <v>6117</v>
      </c>
    </row>
    <row r="3129" spans="1:3">
      <c r="A3129" s="1">
        <v>999999</v>
      </c>
      <c r="B3129" s="47" t="s">
        <v>5612</v>
      </c>
      <c r="C3129" t="s">
        <v>6116</v>
      </c>
    </row>
    <row r="3130" spans="1:3">
      <c r="A3130" s="1">
        <v>210781</v>
      </c>
      <c r="B3130" s="47" t="s">
        <v>5656</v>
      </c>
      <c r="C3130" t="s">
        <v>6160</v>
      </c>
    </row>
    <row r="3131" spans="1:3">
      <c r="A3131" s="1">
        <v>999999</v>
      </c>
      <c r="B3131" s="47" t="s">
        <v>5697</v>
      </c>
      <c r="C3131" t="s">
        <v>6201</v>
      </c>
    </row>
    <row r="3132" spans="1:3">
      <c r="A3132" s="1">
        <v>999999</v>
      </c>
      <c r="B3132" s="47" t="s">
        <v>5696</v>
      </c>
      <c r="C3132" t="s">
        <v>6200</v>
      </c>
    </row>
    <row r="3133" spans="1:3">
      <c r="A3133" s="1">
        <v>210352</v>
      </c>
      <c r="B3133" s="47" t="s">
        <v>6640</v>
      </c>
      <c r="C3133" t="s">
        <v>6946</v>
      </c>
    </row>
    <row r="3134" spans="1:3">
      <c r="A3134" s="1">
        <v>210353</v>
      </c>
      <c r="B3134" s="47" t="s">
        <v>6641</v>
      </c>
      <c r="C3134" t="s">
        <v>6947</v>
      </c>
    </row>
    <row r="3135" spans="1:3">
      <c r="A3135" s="1">
        <v>210354</v>
      </c>
      <c r="B3135" s="47" t="s">
        <v>6642</v>
      </c>
      <c r="C3135" t="s">
        <v>6948</v>
      </c>
    </row>
    <row r="3136" spans="1:3">
      <c r="A3136" s="1">
        <v>210355</v>
      </c>
      <c r="B3136" s="47" t="s">
        <v>6643</v>
      </c>
      <c r="C3136" t="s">
        <v>6949</v>
      </c>
    </row>
    <row r="3137" spans="1:3">
      <c r="A3137" s="1">
        <v>210356</v>
      </c>
      <c r="B3137" s="47" t="s">
        <v>6644</v>
      </c>
      <c r="C3137" t="s">
        <v>6950</v>
      </c>
    </row>
    <row r="3138" spans="1:3">
      <c r="A3138" s="1">
        <v>210358</v>
      </c>
      <c r="B3138" s="47" t="s">
        <v>6645</v>
      </c>
      <c r="C3138" t="s">
        <v>6951</v>
      </c>
    </row>
    <row r="3139" spans="1:3">
      <c r="A3139" s="1">
        <v>210359</v>
      </c>
      <c r="B3139" s="47" t="s">
        <v>6646</v>
      </c>
      <c r="C3139" t="s">
        <v>6952</v>
      </c>
    </row>
    <row r="3140" spans="1:3">
      <c r="A3140" s="1">
        <v>210360</v>
      </c>
      <c r="B3140" s="47" t="s">
        <v>6647</v>
      </c>
      <c r="C3140" t="s">
        <v>6953</v>
      </c>
    </row>
    <row r="3141" spans="1:3">
      <c r="A3141" s="1">
        <v>210361</v>
      </c>
      <c r="B3141" s="47" t="s">
        <v>6648</v>
      </c>
      <c r="C3141" t="s">
        <v>6954</v>
      </c>
    </row>
    <row r="3142" spans="1:3">
      <c r="A3142" s="1">
        <v>210362</v>
      </c>
      <c r="B3142" s="47" t="s">
        <v>6649</v>
      </c>
      <c r="C3142" t="s">
        <v>6955</v>
      </c>
    </row>
    <row r="3143" spans="1:3">
      <c r="A3143" s="1">
        <v>210363</v>
      </c>
      <c r="B3143" s="47" t="s">
        <v>6650</v>
      </c>
      <c r="C3143" t="s">
        <v>6956</v>
      </c>
    </row>
    <row r="3144" spans="1:3">
      <c r="A3144" s="1">
        <v>210364</v>
      </c>
      <c r="B3144" s="47" t="s">
        <v>6651</v>
      </c>
      <c r="C3144" t="s">
        <v>6957</v>
      </c>
    </row>
    <row r="3145" spans="1:3">
      <c r="A3145" s="1">
        <v>210362</v>
      </c>
      <c r="B3145" s="47" t="s">
        <v>6538</v>
      </c>
      <c r="C3145" t="s">
        <v>6844</v>
      </c>
    </row>
    <row r="3146" spans="1:3">
      <c r="A3146" s="1">
        <v>210363</v>
      </c>
      <c r="B3146" s="47" t="s">
        <v>6539</v>
      </c>
      <c r="C3146" t="s">
        <v>6845</v>
      </c>
    </row>
    <row r="3147" spans="1:3">
      <c r="A3147" s="1">
        <v>210364</v>
      </c>
      <c r="B3147" s="47" t="s">
        <v>6540</v>
      </c>
      <c r="C3147" t="s">
        <v>6846</v>
      </c>
    </row>
    <row r="3148" spans="1:3">
      <c r="A3148" s="1">
        <v>210362</v>
      </c>
      <c r="B3148" s="47" t="s">
        <v>6589</v>
      </c>
      <c r="C3148" t="s">
        <v>6895</v>
      </c>
    </row>
    <row r="3149" spans="1:3">
      <c r="A3149" s="1">
        <v>210363</v>
      </c>
      <c r="B3149" s="47" t="s">
        <v>6590</v>
      </c>
      <c r="C3149" t="s">
        <v>6896</v>
      </c>
    </row>
    <row r="3150" spans="1:3">
      <c r="A3150" s="1">
        <v>210364</v>
      </c>
      <c r="B3150" s="47" t="s">
        <v>6591</v>
      </c>
      <c r="C3150" t="s">
        <v>6897</v>
      </c>
    </row>
    <row r="3151" spans="1:3">
      <c r="A3151" s="1">
        <v>999999</v>
      </c>
      <c r="B3151" s="47" t="s">
        <v>6826</v>
      </c>
      <c r="C3151" t="s">
        <v>7132</v>
      </c>
    </row>
    <row r="3152" spans="1:3">
      <c r="A3152" s="1">
        <v>999999</v>
      </c>
      <c r="B3152" s="47" t="s">
        <v>6825</v>
      </c>
      <c r="C3152" t="s">
        <v>7131</v>
      </c>
    </row>
    <row r="3153" spans="1:3">
      <c r="A3153" s="1">
        <v>999999</v>
      </c>
      <c r="B3153" s="47" t="s">
        <v>6824</v>
      </c>
      <c r="C3153" t="s">
        <v>7130</v>
      </c>
    </row>
    <row r="3154" spans="1:3">
      <c r="A3154" s="1">
        <v>999999</v>
      </c>
      <c r="B3154" s="47" t="s">
        <v>6823</v>
      </c>
      <c r="C3154" t="s">
        <v>7129</v>
      </c>
    </row>
    <row r="3155" spans="1:3">
      <c r="A3155" s="1">
        <v>999999</v>
      </c>
      <c r="B3155" s="47" t="s">
        <v>6822</v>
      </c>
      <c r="C3155" t="s">
        <v>7128</v>
      </c>
    </row>
    <row r="3156" spans="1:3">
      <c r="A3156" s="1">
        <v>999999</v>
      </c>
      <c r="B3156" s="47" t="s">
        <v>6821</v>
      </c>
      <c r="C3156" t="s">
        <v>7127</v>
      </c>
    </row>
    <row r="3157" spans="1:3">
      <c r="A3157" s="1">
        <v>999999</v>
      </c>
      <c r="B3157" s="47" t="s">
        <v>6820</v>
      </c>
      <c r="C3157" t="s">
        <v>7126</v>
      </c>
    </row>
    <row r="3158" spans="1:3">
      <c r="A3158" s="1">
        <v>999999</v>
      </c>
      <c r="B3158" s="47" t="s">
        <v>6819</v>
      </c>
      <c r="C3158" t="s">
        <v>7125</v>
      </c>
    </row>
    <row r="3159" spans="1:3">
      <c r="A3159" s="1">
        <v>211470</v>
      </c>
      <c r="B3159" s="47" t="s">
        <v>6815</v>
      </c>
      <c r="C3159" t="s">
        <v>7121</v>
      </c>
    </row>
    <row r="3160" spans="1:3">
      <c r="A3160" s="1">
        <v>211471</v>
      </c>
      <c r="B3160" s="47" t="s">
        <v>6816</v>
      </c>
      <c r="C3160" t="s">
        <v>7122</v>
      </c>
    </row>
    <row r="3161" spans="1:3">
      <c r="A3161" s="1">
        <v>999999</v>
      </c>
      <c r="B3161" s="47" t="s">
        <v>6818</v>
      </c>
      <c r="C3161" t="s">
        <v>7124</v>
      </c>
    </row>
    <row r="3162" spans="1:3">
      <c r="A3162" s="1">
        <v>999999</v>
      </c>
      <c r="B3162" s="47" t="s">
        <v>6817</v>
      </c>
      <c r="C3162" t="s">
        <v>7123</v>
      </c>
    </row>
    <row r="3163" spans="1:3">
      <c r="A3163" s="1">
        <v>211471</v>
      </c>
      <c r="B3163" s="47" t="s">
        <v>6569</v>
      </c>
      <c r="C3163" t="s">
        <v>6875</v>
      </c>
    </row>
    <row r="3164" spans="1:3">
      <c r="A3164" s="1">
        <v>999999</v>
      </c>
      <c r="B3164" s="47" t="s">
        <v>6571</v>
      </c>
      <c r="C3164" t="s">
        <v>6877</v>
      </c>
    </row>
    <row r="3165" spans="1:3">
      <c r="A3165" s="1">
        <v>999999</v>
      </c>
      <c r="B3165" s="47" t="s">
        <v>6570</v>
      </c>
      <c r="C3165" t="s">
        <v>6876</v>
      </c>
    </row>
    <row r="3166" spans="1:3">
      <c r="A3166" s="1">
        <v>211471</v>
      </c>
      <c r="B3166" s="47" t="s">
        <v>6620</v>
      </c>
      <c r="C3166" t="s">
        <v>6926</v>
      </c>
    </row>
    <row r="3167" spans="1:3">
      <c r="A3167" s="1">
        <v>999999</v>
      </c>
      <c r="B3167" s="47" t="s">
        <v>6622</v>
      </c>
      <c r="C3167" t="s">
        <v>6928</v>
      </c>
    </row>
    <row r="3168" spans="1:3">
      <c r="A3168" s="1">
        <v>999999</v>
      </c>
      <c r="B3168" s="47" t="s">
        <v>6621</v>
      </c>
      <c r="C3168" t="s">
        <v>6927</v>
      </c>
    </row>
    <row r="3169" spans="1:3">
      <c r="A3169" s="1">
        <v>210365</v>
      </c>
      <c r="B3169" s="47" t="s">
        <v>6652</v>
      </c>
      <c r="C3169" t="s">
        <v>6958</v>
      </c>
    </row>
    <row r="3170" spans="1:3">
      <c r="A3170" s="1">
        <v>210366</v>
      </c>
      <c r="B3170" s="47" t="s">
        <v>6653</v>
      </c>
      <c r="C3170" t="s">
        <v>6959</v>
      </c>
    </row>
    <row r="3171" spans="1:3">
      <c r="A3171" s="1">
        <v>210367</v>
      </c>
      <c r="B3171" s="47" t="s">
        <v>6654</v>
      </c>
      <c r="C3171" t="s">
        <v>6960</v>
      </c>
    </row>
    <row r="3172" spans="1:3">
      <c r="A3172" s="1">
        <v>210368</v>
      </c>
      <c r="B3172" s="47" t="s">
        <v>6655</v>
      </c>
      <c r="C3172" t="s">
        <v>6961</v>
      </c>
    </row>
    <row r="3173" spans="1:3">
      <c r="A3173" s="1">
        <v>210369</v>
      </c>
      <c r="B3173" s="47" t="s">
        <v>6656</v>
      </c>
      <c r="C3173" t="s">
        <v>6962</v>
      </c>
    </row>
    <row r="3174" spans="1:3">
      <c r="A3174" s="1">
        <v>210371</v>
      </c>
      <c r="B3174" s="47" t="s">
        <v>6657</v>
      </c>
      <c r="C3174" t="s">
        <v>6963</v>
      </c>
    </row>
    <row r="3175" spans="1:3">
      <c r="A3175" s="1">
        <v>210372</v>
      </c>
      <c r="B3175" s="47" t="s">
        <v>6658</v>
      </c>
      <c r="C3175" t="s">
        <v>6964</v>
      </c>
    </row>
    <row r="3176" spans="1:3">
      <c r="A3176" s="1">
        <v>210373</v>
      </c>
      <c r="B3176" s="47" t="s">
        <v>6659</v>
      </c>
      <c r="C3176" t="s">
        <v>6965</v>
      </c>
    </row>
    <row r="3177" spans="1:3">
      <c r="A3177" s="1">
        <v>210374</v>
      </c>
      <c r="B3177" s="47" t="s">
        <v>6660</v>
      </c>
      <c r="C3177" t="s">
        <v>6966</v>
      </c>
    </row>
    <row r="3178" spans="1:3">
      <c r="A3178" s="1">
        <v>210375</v>
      </c>
      <c r="B3178" s="47" t="s">
        <v>6661</v>
      </c>
      <c r="C3178" t="s">
        <v>6967</v>
      </c>
    </row>
    <row r="3179" spans="1:3">
      <c r="A3179" s="1">
        <v>999999</v>
      </c>
      <c r="B3179" s="47" t="s">
        <v>6827</v>
      </c>
      <c r="C3179" t="s">
        <v>7133</v>
      </c>
    </row>
    <row r="3180" spans="1:3">
      <c r="A3180" s="1">
        <v>210377</v>
      </c>
      <c r="B3180" s="47" t="s">
        <v>6662</v>
      </c>
      <c r="C3180" t="s">
        <v>6968</v>
      </c>
    </row>
    <row r="3181" spans="1:3">
      <c r="A3181" s="1">
        <v>210375</v>
      </c>
      <c r="B3181" s="47" t="s">
        <v>6541</v>
      </c>
      <c r="C3181" t="s">
        <v>6847</v>
      </c>
    </row>
    <row r="3182" spans="1:3">
      <c r="A3182" s="1">
        <v>999999</v>
      </c>
      <c r="B3182" s="47" t="s">
        <v>6572</v>
      </c>
      <c r="C3182" t="s">
        <v>6878</v>
      </c>
    </row>
    <row r="3183" spans="1:3">
      <c r="A3183" s="1">
        <v>210377</v>
      </c>
      <c r="B3183" s="47" t="s">
        <v>6542</v>
      </c>
      <c r="C3183" t="s">
        <v>6848</v>
      </c>
    </row>
    <row r="3184" spans="1:3">
      <c r="A3184" s="1">
        <v>210375</v>
      </c>
      <c r="B3184" s="47" t="s">
        <v>6592</v>
      </c>
      <c r="C3184" t="s">
        <v>6898</v>
      </c>
    </row>
    <row r="3185" spans="1:3">
      <c r="A3185" s="1">
        <v>999999</v>
      </c>
      <c r="B3185" s="47" t="s">
        <v>6623</v>
      </c>
      <c r="C3185" t="s">
        <v>6929</v>
      </c>
    </row>
    <row r="3186" spans="1:3">
      <c r="A3186" s="1">
        <v>210377</v>
      </c>
      <c r="B3186" s="47" t="s">
        <v>6593</v>
      </c>
      <c r="C3186" t="s">
        <v>6899</v>
      </c>
    </row>
    <row r="3187" spans="1:3">
      <c r="A3187" s="1">
        <v>210378</v>
      </c>
      <c r="B3187" s="47" t="s">
        <v>6663</v>
      </c>
      <c r="C3187" t="s">
        <v>6969</v>
      </c>
    </row>
    <row r="3188" spans="1:3">
      <c r="A3188" s="1">
        <v>210379</v>
      </c>
      <c r="B3188" s="47" t="s">
        <v>6664</v>
      </c>
      <c r="C3188" t="s">
        <v>6970</v>
      </c>
    </row>
    <row r="3189" spans="1:3">
      <c r="A3189" s="1">
        <v>210380</v>
      </c>
      <c r="B3189" s="47" t="s">
        <v>6665</v>
      </c>
      <c r="C3189" t="s">
        <v>6971</v>
      </c>
    </row>
    <row r="3190" spans="1:3">
      <c r="A3190" s="1">
        <v>210381</v>
      </c>
      <c r="B3190" s="47" t="s">
        <v>6666</v>
      </c>
      <c r="C3190" t="s">
        <v>6972</v>
      </c>
    </row>
    <row r="3191" spans="1:3">
      <c r="A3191" s="1">
        <v>210382</v>
      </c>
      <c r="B3191" s="47" t="s">
        <v>6667</v>
      </c>
      <c r="C3191" t="s">
        <v>6973</v>
      </c>
    </row>
    <row r="3192" spans="1:3">
      <c r="A3192" s="1">
        <v>210384</v>
      </c>
      <c r="B3192" s="47" t="s">
        <v>6668</v>
      </c>
      <c r="C3192" t="s">
        <v>6974</v>
      </c>
    </row>
    <row r="3193" spans="1:3">
      <c r="A3193" s="1">
        <v>210385</v>
      </c>
      <c r="B3193" s="47" t="s">
        <v>6669</v>
      </c>
      <c r="C3193" t="s">
        <v>6975</v>
      </c>
    </row>
    <row r="3194" spans="1:3">
      <c r="A3194" s="1">
        <v>210386</v>
      </c>
      <c r="B3194" s="47" t="s">
        <v>6670</v>
      </c>
      <c r="C3194" t="s">
        <v>6976</v>
      </c>
    </row>
    <row r="3195" spans="1:3">
      <c r="A3195" s="1">
        <v>210387</v>
      </c>
      <c r="B3195" s="47" t="s">
        <v>6671</v>
      </c>
      <c r="C3195" t="s">
        <v>6977</v>
      </c>
    </row>
    <row r="3196" spans="1:3">
      <c r="A3196" s="1">
        <v>210388</v>
      </c>
      <c r="B3196" s="47" t="s">
        <v>6672</v>
      </c>
      <c r="C3196" t="s">
        <v>6978</v>
      </c>
    </row>
    <row r="3197" spans="1:3">
      <c r="A3197" s="1">
        <v>999999</v>
      </c>
      <c r="B3197" s="47" t="s">
        <v>6828</v>
      </c>
      <c r="C3197" t="s">
        <v>7134</v>
      </c>
    </row>
    <row r="3198" spans="1:3">
      <c r="A3198" s="1">
        <v>210390</v>
      </c>
      <c r="B3198" s="47" t="s">
        <v>6673</v>
      </c>
      <c r="C3198" t="s">
        <v>6979</v>
      </c>
    </row>
    <row r="3199" spans="1:3">
      <c r="A3199" s="1">
        <v>210388</v>
      </c>
      <c r="B3199" s="47" t="s">
        <v>6543</v>
      </c>
      <c r="C3199" t="s">
        <v>6849</v>
      </c>
    </row>
    <row r="3200" spans="1:3">
      <c r="A3200" s="1">
        <v>999999</v>
      </c>
      <c r="B3200" s="47" t="s">
        <v>6573</v>
      </c>
      <c r="C3200" t="s">
        <v>6879</v>
      </c>
    </row>
    <row r="3201" spans="1:3">
      <c r="A3201" s="1">
        <v>210390</v>
      </c>
      <c r="B3201" s="47" t="s">
        <v>6544</v>
      </c>
      <c r="C3201" t="s">
        <v>6850</v>
      </c>
    </row>
    <row r="3202" spans="1:3">
      <c r="A3202" s="1">
        <v>210388</v>
      </c>
      <c r="B3202" s="47" t="s">
        <v>6594</v>
      </c>
      <c r="C3202" t="s">
        <v>6900</v>
      </c>
    </row>
    <row r="3203" spans="1:3">
      <c r="A3203" s="1">
        <v>999999</v>
      </c>
      <c r="B3203" s="47" t="s">
        <v>6624</v>
      </c>
      <c r="C3203" t="s">
        <v>6930</v>
      </c>
    </row>
    <row r="3204" spans="1:3">
      <c r="A3204" s="1">
        <v>210390</v>
      </c>
      <c r="B3204" s="47" t="s">
        <v>6595</v>
      </c>
      <c r="C3204" t="s">
        <v>6901</v>
      </c>
    </row>
    <row r="3205" spans="1:3">
      <c r="A3205" s="1">
        <v>210391</v>
      </c>
      <c r="B3205" s="47" t="s">
        <v>6674</v>
      </c>
      <c r="C3205" t="s">
        <v>6980</v>
      </c>
    </row>
    <row r="3206" spans="1:3">
      <c r="A3206" s="1">
        <v>210392</v>
      </c>
      <c r="B3206" s="47" t="s">
        <v>6675</v>
      </c>
      <c r="C3206" t="s">
        <v>6981</v>
      </c>
    </row>
    <row r="3207" spans="1:3">
      <c r="A3207" s="1">
        <v>210393</v>
      </c>
      <c r="B3207" s="47" t="s">
        <v>6676</v>
      </c>
      <c r="C3207" t="s">
        <v>6982</v>
      </c>
    </row>
    <row r="3208" spans="1:3">
      <c r="A3208" s="1">
        <v>210394</v>
      </c>
      <c r="B3208" s="47" t="s">
        <v>6677</v>
      </c>
      <c r="C3208" t="s">
        <v>6983</v>
      </c>
    </row>
    <row r="3209" spans="1:3">
      <c r="A3209" s="1">
        <v>210395</v>
      </c>
      <c r="B3209" s="47" t="s">
        <v>6678</v>
      </c>
      <c r="C3209" t="s">
        <v>6984</v>
      </c>
    </row>
    <row r="3210" spans="1:3">
      <c r="A3210" s="1">
        <v>210397</v>
      </c>
      <c r="B3210" s="47" t="s">
        <v>6679</v>
      </c>
      <c r="C3210" t="s">
        <v>6985</v>
      </c>
    </row>
    <row r="3211" spans="1:3">
      <c r="A3211" s="1">
        <v>210398</v>
      </c>
      <c r="B3211" s="47" t="s">
        <v>6680</v>
      </c>
      <c r="C3211" t="s">
        <v>6986</v>
      </c>
    </row>
    <row r="3212" spans="1:3">
      <c r="A3212" s="1">
        <v>210399</v>
      </c>
      <c r="B3212" s="47" t="s">
        <v>6681</v>
      </c>
      <c r="C3212" t="s">
        <v>6987</v>
      </c>
    </row>
    <row r="3213" spans="1:3">
      <c r="A3213" s="1">
        <v>210400</v>
      </c>
      <c r="B3213" s="47" t="s">
        <v>6682</v>
      </c>
      <c r="C3213" t="s">
        <v>6988</v>
      </c>
    </row>
    <row r="3214" spans="1:3">
      <c r="A3214" s="1">
        <v>210401</v>
      </c>
      <c r="B3214" s="47" t="s">
        <v>6683</v>
      </c>
      <c r="C3214" t="s">
        <v>6989</v>
      </c>
    </row>
    <row r="3215" spans="1:3">
      <c r="A3215" s="1">
        <v>999999</v>
      </c>
      <c r="B3215" s="47" t="s">
        <v>6829</v>
      </c>
      <c r="C3215" t="s">
        <v>7135</v>
      </c>
    </row>
    <row r="3216" spans="1:3">
      <c r="A3216" s="1">
        <v>210403</v>
      </c>
      <c r="B3216" s="47" t="s">
        <v>6684</v>
      </c>
      <c r="C3216" t="s">
        <v>6990</v>
      </c>
    </row>
    <row r="3217" spans="1:3">
      <c r="A3217" s="1">
        <v>210401</v>
      </c>
      <c r="B3217" s="47" t="s">
        <v>6545</v>
      </c>
      <c r="C3217" t="s">
        <v>6851</v>
      </c>
    </row>
    <row r="3218" spans="1:3">
      <c r="A3218" s="1">
        <v>999999</v>
      </c>
      <c r="B3218" s="47" t="s">
        <v>6574</v>
      </c>
      <c r="C3218" t="s">
        <v>6880</v>
      </c>
    </row>
    <row r="3219" spans="1:3">
      <c r="A3219" s="1">
        <v>210403</v>
      </c>
      <c r="B3219" s="47" t="s">
        <v>6546</v>
      </c>
      <c r="C3219" t="s">
        <v>6852</v>
      </c>
    </row>
    <row r="3220" spans="1:3">
      <c r="A3220" s="1">
        <v>210401</v>
      </c>
      <c r="B3220" s="47" t="s">
        <v>6596</v>
      </c>
      <c r="C3220" t="s">
        <v>6902</v>
      </c>
    </row>
    <row r="3221" spans="1:3">
      <c r="A3221" s="1">
        <v>999999</v>
      </c>
      <c r="B3221" s="47" t="s">
        <v>6625</v>
      </c>
      <c r="C3221" t="s">
        <v>6931</v>
      </c>
    </row>
    <row r="3222" spans="1:3">
      <c r="A3222" s="1">
        <v>210403</v>
      </c>
      <c r="B3222" s="47" t="s">
        <v>6597</v>
      </c>
      <c r="C3222" t="s">
        <v>6903</v>
      </c>
    </row>
    <row r="3223" spans="1:3">
      <c r="A3223" s="1">
        <v>210404</v>
      </c>
      <c r="B3223" s="47" t="s">
        <v>6685</v>
      </c>
      <c r="C3223" t="s">
        <v>6991</v>
      </c>
    </row>
    <row r="3224" spans="1:3">
      <c r="A3224" s="1">
        <v>210405</v>
      </c>
      <c r="B3224" s="47" t="s">
        <v>6686</v>
      </c>
      <c r="C3224" t="s">
        <v>6992</v>
      </c>
    </row>
    <row r="3225" spans="1:3">
      <c r="A3225" s="1">
        <v>210406</v>
      </c>
      <c r="B3225" s="47" t="s">
        <v>6687</v>
      </c>
      <c r="C3225" t="s">
        <v>6993</v>
      </c>
    </row>
    <row r="3226" spans="1:3">
      <c r="A3226" s="1">
        <v>210407</v>
      </c>
      <c r="B3226" s="47" t="s">
        <v>6688</v>
      </c>
      <c r="C3226" t="s">
        <v>6994</v>
      </c>
    </row>
    <row r="3227" spans="1:3">
      <c r="A3227" s="1">
        <v>210408</v>
      </c>
      <c r="B3227" s="47" t="s">
        <v>6689</v>
      </c>
      <c r="C3227" t="s">
        <v>6995</v>
      </c>
    </row>
    <row r="3228" spans="1:3">
      <c r="A3228" s="1">
        <v>210410</v>
      </c>
      <c r="B3228" s="47" t="s">
        <v>6690</v>
      </c>
      <c r="C3228" t="s">
        <v>6996</v>
      </c>
    </row>
    <row r="3229" spans="1:3">
      <c r="A3229" s="1">
        <v>210411</v>
      </c>
      <c r="B3229" s="47" t="s">
        <v>6691</v>
      </c>
      <c r="C3229" t="s">
        <v>6997</v>
      </c>
    </row>
    <row r="3230" spans="1:3">
      <c r="A3230" s="1">
        <v>210412</v>
      </c>
      <c r="B3230" s="47" t="s">
        <v>6692</v>
      </c>
      <c r="C3230" t="s">
        <v>6998</v>
      </c>
    </row>
    <row r="3231" spans="1:3">
      <c r="A3231" s="1">
        <v>210413</v>
      </c>
      <c r="B3231" s="47" t="s">
        <v>6693</v>
      </c>
      <c r="C3231" t="s">
        <v>6999</v>
      </c>
    </row>
    <row r="3232" spans="1:3">
      <c r="A3232" s="1">
        <v>210414</v>
      </c>
      <c r="B3232" s="47" t="s">
        <v>6694</v>
      </c>
      <c r="C3232" t="s">
        <v>7000</v>
      </c>
    </row>
    <row r="3233" spans="1:3">
      <c r="A3233" s="1">
        <v>999999</v>
      </c>
      <c r="B3233" s="47" t="s">
        <v>6830</v>
      </c>
      <c r="C3233" t="s">
        <v>7136</v>
      </c>
    </row>
    <row r="3234" spans="1:3">
      <c r="A3234" s="1">
        <v>210416</v>
      </c>
      <c r="B3234" s="47" t="s">
        <v>6695</v>
      </c>
      <c r="C3234" t="s">
        <v>7001</v>
      </c>
    </row>
    <row r="3235" spans="1:3">
      <c r="A3235" s="1">
        <v>210414</v>
      </c>
      <c r="B3235" s="47" t="s">
        <v>6547</v>
      </c>
      <c r="C3235" t="s">
        <v>6853</v>
      </c>
    </row>
    <row r="3236" spans="1:3">
      <c r="A3236" s="1">
        <v>999999</v>
      </c>
      <c r="B3236" s="47" t="s">
        <v>6575</v>
      </c>
      <c r="C3236" t="s">
        <v>6881</v>
      </c>
    </row>
    <row r="3237" spans="1:3">
      <c r="A3237" s="1">
        <v>210416</v>
      </c>
      <c r="B3237" s="47" t="s">
        <v>6548</v>
      </c>
      <c r="C3237" t="s">
        <v>6854</v>
      </c>
    </row>
    <row r="3238" spans="1:3">
      <c r="A3238" s="1">
        <v>210414</v>
      </c>
      <c r="B3238" s="47" t="s">
        <v>6598</v>
      </c>
      <c r="C3238" t="s">
        <v>6904</v>
      </c>
    </row>
    <row r="3239" spans="1:3">
      <c r="A3239" s="1">
        <v>999999</v>
      </c>
      <c r="B3239" s="47" t="s">
        <v>6626</v>
      </c>
      <c r="C3239" t="s">
        <v>6932</v>
      </c>
    </row>
    <row r="3240" spans="1:3">
      <c r="A3240" s="1">
        <v>210416</v>
      </c>
      <c r="B3240" s="47" t="s">
        <v>6599</v>
      </c>
      <c r="C3240" t="s">
        <v>6905</v>
      </c>
    </row>
    <row r="3241" spans="1:3">
      <c r="A3241" s="1">
        <v>210417</v>
      </c>
      <c r="B3241" s="47" t="s">
        <v>6696</v>
      </c>
      <c r="C3241" t="s">
        <v>7002</v>
      </c>
    </row>
    <row r="3242" spans="1:3">
      <c r="A3242" s="1">
        <v>210418</v>
      </c>
      <c r="B3242" s="47" t="s">
        <v>6697</v>
      </c>
      <c r="C3242" t="s">
        <v>7003</v>
      </c>
    </row>
    <row r="3243" spans="1:3">
      <c r="A3243" s="1">
        <v>210419</v>
      </c>
      <c r="B3243" s="47" t="s">
        <v>6698</v>
      </c>
      <c r="C3243" t="s">
        <v>7004</v>
      </c>
    </row>
    <row r="3244" spans="1:3">
      <c r="A3244" s="1">
        <v>210420</v>
      </c>
      <c r="B3244" s="47" t="s">
        <v>6699</v>
      </c>
      <c r="C3244" t="s">
        <v>7005</v>
      </c>
    </row>
    <row r="3245" spans="1:3">
      <c r="A3245" s="1">
        <v>210421</v>
      </c>
      <c r="B3245" s="47" t="s">
        <v>6700</v>
      </c>
      <c r="C3245" t="s">
        <v>7006</v>
      </c>
    </row>
    <row r="3246" spans="1:3">
      <c r="A3246" s="1">
        <v>210423</v>
      </c>
      <c r="B3246" s="47" t="s">
        <v>6701</v>
      </c>
      <c r="C3246" t="s">
        <v>7007</v>
      </c>
    </row>
    <row r="3247" spans="1:3">
      <c r="A3247" s="1">
        <v>210424</v>
      </c>
      <c r="B3247" s="47" t="s">
        <v>6702</v>
      </c>
      <c r="C3247" t="s">
        <v>7008</v>
      </c>
    </row>
    <row r="3248" spans="1:3">
      <c r="A3248" s="1">
        <v>210425</v>
      </c>
      <c r="B3248" s="47" t="s">
        <v>6703</v>
      </c>
      <c r="C3248" t="s">
        <v>7009</v>
      </c>
    </row>
    <row r="3249" spans="1:3">
      <c r="A3249" s="1">
        <v>210426</v>
      </c>
      <c r="B3249" s="47" t="s">
        <v>6704</v>
      </c>
      <c r="C3249" t="s">
        <v>7010</v>
      </c>
    </row>
    <row r="3250" spans="1:3">
      <c r="A3250" s="1">
        <v>210427</v>
      </c>
      <c r="B3250" s="47" t="s">
        <v>6705</v>
      </c>
      <c r="C3250" t="s">
        <v>7011</v>
      </c>
    </row>
    <row r="3251" spans="1:3">
      <c r="A3251" s="1">
        <v>999999</v>
      </c>
      <c r="B3251" s="47" t="s">
        <v>6831</v>
      </c>
      <c r="C3251" t="s">
        <v>7137</v>
      </c>
    </row>
    <row r="3252" spans="1:3">
      <c r="A3252" s="1">
        <v>210429</v>
      </c>
      <c r="B3252" s="47" t="s">
        <v>6706</v>
      </c>
      <c r="C3252" t="s">
        <v>7012</v>
      </c>
    </row>
    <row r="3253" spans="1:3">
      <c r="A3253" s="1">
        <v>210427</v>
      </c>
      <c r="B3253" s="47" t="s">
        <v>6549</v>
      </c>
      <c r="C3253" t="s">
        <v>6855</v>
      </c>
    </row>
    <row r="3254" spans="1:3">
      <c r="A3254" s="1">
        <v>999999</v>
      </c>
      <c r="B3254" s="47" t="s">
        <v>6576</v>
      </c>
      <c r="C3254" t="s">
        <v>6882</v>
      </c>
    </row>
    <row r="3255" spans="1:3">
      <c r="A3255" s="1">
        <v>210429</v>
      </c>
      <c r="B3255" s="47" t="s">
        <v>6550</v>
      </c>
      <c r="C3255" t="s">
        <v>6856</v>
      </c>
    </row>
    <row r="3256" spans="1:3">
      <c r="A3256" s="1">
        <v>210427</v>
      </c>
      <c r="B3256" s="47" t="s">
        <v>6600</v>
      </c>
      <c r="C3256" t="s">
        <v>6906</v>
      </c>
    </row>
    <row r="3257" spans="1:3">
      <c r="A3257" s="1">
        <v>999999</v>
      </c>
      <c r="B3257" s="47" t="s">
        <v>6627</v>
      </c>
      <c r="C3257" t="s">
        <v>6933</v>
      </c>
    </row>
    <row r="3258" spans="1:3">
      <c r="A3258" s="1">
        <v>210429</v>
      </c>
      <c r="B3258" s="47" t="s">
        <v>6601</v>
      </c>
      <c r="C3258" t="s">
        <v>6907</v>
      </c>
    </row>
    <row r="3259" spans="1:3">
      <c r="A3259" s="1">
        <v>210430</v>
      </c>
      <c r="B3259" s="47" t="s">
        <v>6707</v>
      </c>
      <c r="C3259" t="s">
        <v>7013</v>
      </c>
    </row>
    <row r="3260" spans="1:3">
      <c r="A3260" s="1">
        <v>210431</v>
      </c>
      <c r="B3260" s="47" t="s">
        <v>6708</v>
      </c>
      <c r="C3260" t="s">
        <v>7014</v>
      </c>
    </row>
    <row r="3261" spans="1:3">
      <c r="A3261" s="1">
        <v>210432</v>
      </c>
      <c r="B3261" s="47" t="s">
        <v>6709</v>
      </c>
      <c r="C3261" t="s">
        <v>7015</v>
      </c>
    </row>
    <row r="3262" spans="1:3">
      <c r="A3262" s="1">
        <v>210433</v>
      </c>
      <c r="B3262" s="47" t="s">
        <v>6710</v>
      </c>
      <c r="C3262" t="s">
        <v>7016</v>
      </c>
    </row>
    <row r="3263" spans="1:3">
      <c r="A3263" s="1">
        <v>210434</v>
      </c>
      <c r="B3263" s="47" t="s">
        <v>6711</v>
      </c>
      <c r="C3263" t="s">
        <v>7017</v>
      </c>
    </row>
    <row r="3264" spans="1:3">
      <c r="A3264" s="1">
        <v>210436</v>
      </c>
      <c r="B3264" s="47" t="s">
        <v>6712</v>
      </c>
      <c r="C3264" t="s">
        <v>7018</v>
      </c>
    </row>
    <row r="3265" spans="1:3">
      <c r="A3265" s="1">
        <v>210437</v>
      </c>
      <c r="B3265" s="47" t="s">
        <v>6713</v>
      </c>
      <c r="C3265" t="s">
        <v>7019</v>
      </c>
    </row>
    <row r="3266" spans="1:3">
      <c r="A3266" s="1">
        <v>210438</v>
      </c>
      <c r="B3266" s="47" t="s">
        <v>6714</v>
      </c>
      <c r="C3266" t="s">
        <v>7020</v>
      </c>
    </row>
    <row r="3267" spans="1:3">
      <c r="A3267" s="1">
        <v>210439</v>
      </c>
      <c r="B3267" s="47" t="s">
        <v>6715</v>
      </c>
      <c r="C3267" t="s">
        <v>7021</v>
      </c>
    </row>
    <row r="3268" spans="1:3">
      <c r="A3268" s="1">
        <v>210440</v>
      </c>
      <c r="B3268" s="47" t="s">
        <v>6716</v>
      </c>
      <c r="C3268" t="s">
        <v>7022</v>
      </c>
    </row>
    <row r="3269" spans="1:3">
      <c r="A3269" s="1">
        <v>999999</v>
      </c>
      <c r="B3269" s="47" t="s">
        <v>6832</v>
      </c>
      <c r="C3269" t="s">
        <v>7138</v>
      </c>
    </row>
    <row r="3270" spans="1:3">
      <c r="A3270" s="1">
        <v>210442</v>
      </c>
      <c r="B3270" s="47" t="s">
        <v>6717</v>
      </c>
      <c r="C3270" t="s">
        <v>7023</v>
      </c>
    </row>
    <row r="3271" spans="1:3">
      <c r="A3271" s="1">
        <v>210440</v>
      </c>
      <c r="B3271" s="47" t="s">
        <v>6551</v>
      </c>
      <c r="C3271" t="s">
        <v>6857</v>
      </c>
    </row>
    <row r="3272" spans="1:3">
      <c r="A3272" s="1">
        <v>999999</v>
      </c>
      <c r="B3272" s="47" t="s">
        <v>6577</v>
      </c>
      <c r="C3272" t="s">
        <v>6883</v>
      </c>
    </row>
    <row r="3273" spans="1:3">
      <c r="A3273" s="1">
        <v>210442</v>
      </c>
      <c r="B3273" s="47" t="s">
        <v>6552</v>
      </c>
      <c r="C3273" t="s">
        <v>6858</v>
      </c>
    </row>
    <row r="3274" spans="1:3">
      <c r="A3274" s="1">
        <v>210440</v>
      </c>
      <c r="B3274" s="47" t="s">
        <v>6602</v>
      </c>
      <c r="C3274" t="s">
        <v>6908</v>
      </c>
    </row>
    <row r="3275" spans="1:3">
      <c r="A3275" s="1">
        <v>999999</v>
      </c>
      <c r="B3275" s="47" t="s">
        <v>6628</v>
      </c>
      <c r="C3275" t="s">
        <v>6934</v>
      </c>
    </row>
    <row r="3276" spans="1:3">
      <c r="A3276" s="1">
        <v>210442</v>
      </c>
      <c r="B3276" s="47" t="s">
        <v>6603</v>
      </c>
      <c r="C3276" t="s">
        <v>6909</v>
      </c>
    </row>
    <row r="3277" spans="1:3">
      <c r="A3277" s="1">
        <v>210521</v>
      </c>
      <c r="B3277" s="47" t="s">
        <v>6718</v>
      </c>
      <c r="C3277" t="s">
        <v>7024</v>
      </c>
    </row>
    <row r="3278" spans="1:3">
      <c r="A3278" s="1">
        <v>210522</v>
      </c>
      <c r="B3278" s="47" t="s">
        <v>6719</v>
      </c>
      <c r="C3278" t="s">
        <v>7025</v>
      </c>
    </row>
    <row r="3279" spans="1:3">
      <c r="A3279" s="1">
        <v>210523</v>
      </c>
      <c r="B3279" s="47" t="s">
        <v>6720</v>
      </c>
      <c r="C3279" t="s">
        <v>7026</v>
      </c>
    </row>
    <row r="3280" spans="1:3">
      <c r="A3280" s="1">
        <v>210524</v>
      </c>
      <c r="B3280" s="47" t="s">
        <v>6721</v>
      </c>
      <c r="C3280" t="s">
        <v>7027</v>
      </c>
    </row>
    <row r="3281" spans="1:3">
      <c r="A3281" s="1">
        <v>210525</v>
      </c>
      <c r="B3281" s="47" t="s">
        <v>6722</v>
      </c>
      <c r="C3281" t="s">
        <v>7028</v>
      </c>
    </row>
    <row r="3282" spans="1:3">
      <c r="A3282" s="1">
        <v>210527</v>
      </c>
      <c r="B3282" s="47" t="s">
        <v>6723</v>
      </c>
      <c r="C3282" t="s">
        <v>7029</v>
      </c>
    </row>
    <row r="3283" spans="1:3">
      <c r="A3283" s="1">
        <v>210528</v>
      </c>
      <c r="B3283" s="47" t="s">
        <v>6724</v>
      </c>
      <c r="C3283" t="s">
        <v>7030</v>
      </c>
    </row>
    <row r="3284" spans="1:3">
      <c r="A3284" s="1">
        <v>210529</v>
      </c>
      <c r="B3284" s="47" t="s">
        <v>6725</v>
      </c>
      <c r="C3284" t="s">
        <v>7031</v>
      </c>
    </row>
    <row r="3285" spans="1:3">
      <c r="A3285" s="1">
        <v>210530</v>
      </c>
      <c r="B3285" s="47" t="s">
        <v>6726</v>
      </c>
      <c r="C3285" t="s">
        <v>7032</v>
      </c>
    </row>
    <row r="3286" spans="1:3">
      <c r="A3286" s="1">
        <v>210531</v>
      </c>
      <c r="B3286" s="47" t="s">
        <v>6727</v>
      </c>
      <c r="C3286" t="s">
        <v>7033</v>
      </c>
    </row>
    <row r="3287" spans="1:3">
      <c r="A3287" s="1">
        <v>210532</v>
      </c>
      <c r="B3287" s="47" t="s">
        <v>6728</v>
      </c>
      <c r="C3287" t="s">
        <v>7034</v>
      </c>
    </row>
    <row r="3288" spans="1:3">
      <c r="A3288" s="1">
        <v>210533</v>
      </c>
      <c r="B3288" s="47" t="s">
        <v>6729</v>
      </c>
      <c r="C3288" t="s">
        <v>7035</v>
      </c>
    </row>
    <row r="3289" spans="1:3">
      <c r="A3289" s="1">
        <v>210531</v>
      </c>
      <c r="B3289" s="47" t="s">
        <v>6553</v>
      </c>
      <c r="C3289" t="s">
        <v>6859</v>
      </c>
    </row>
    <row r="3290" spans="1:3">
      <c r="A3290" s="1">
        <v>210532</v>
      </c>
      <c r="B3290" s="47" t="s">
        <v>6554</v>
      </c>
      <c r="C3290" t="s">
        <v>6860</v>
      </c>
    </row>
    <row r="3291" spans="1:3">
      <c r="A3291" s="1">
        <v>210533</v>
      </c>
      <c r="B3291" s="47" t="s">
        <v>6555</v>
      </c>
      <c r="C3291" t="s">
        <v>6861</v>
      </c>
    </row>
    <row r="3292" spans="1:3">
      <c r="A3292" s="1">
        <v>210531</v>
      </c>
      <c r="B3292" s="47" t="s">
        <v>6604</v>
      </c>
      <c r="C3292" t="s">
        <v>6910</v>
      </c>
    </row>
    <row r="3293" spans="1:3">
      <c r="A3293" s="1">
        <v>210532</v>
      </c>
      <c r="B3293" s="47" t="s">
        <v>6605</v>
      </c>
      <c r="C3293" t="s">
        <v>6911</v>
      </c>
    </row>
    <row r="3294" spans="1:3">
      <c r="A3294" s="1">
        <v>210533</v>
      </c>
      <c r="B3294" s="47" t="s">
        <v>6606</v>
      </c>
      <c r="C3294" t="s">
        <v>6912</v>
      </c>
    </row>
    <row r="3295" spans="1:3">
      <c r="A3295" s="1">
        <v>210534</v>
      </c>
      <c r="B3295" s="47" t="s">
        <v>6730</v>
      </c>
      <c r="C3295" t="s">
        <v>7036</v>
      </c>
    </row>
    <row r="3296" spans="1:3">
      <c r="A3296" s="1">
        <v>210535</v>
      </c>
      <c r="B3296" s="47" t="s">
        <v>6731</v>
      </c>
      <c r="C3296" t="s">
        <v>7037</v>
      </c>
    </row>
    <row r="3297" spans="1:3">
      <c r="A3297" s="1">
        <v>210536</v>
      </c>
      <c r="B3297" s="47" t="s">
        <v>6732</v>
      </c>
      <c r="C3297" t="s">
        <v>7038</v>
      </c>
    </row>
    <row r="3298" spans="1:3">
      <c r="A3298" s="1">
        <v>210537</v>
      </c>
      <c r="B3298" s="47" t="s">
        <v>6733</v>
      </c>
      <c r="C3298" t="s">
        <v>7039</v>
      </c>
    </row>
    <row r="3299" spans="1:3">
      <c r="A3299" s="1">
        <v>210538</v>
      </c>
      <c r="B3299" s="47" t="s">
        <v>6734</v>
      </c>
      <c r="C3299" t="s">
        <v>7040</v>
      </c>
    </row>
    <row r="3300" spans="1:3">
      <c r="A3300" s="1">
        <v>210540</v>
      </c>
      <c r="B3300" s="47" t="s">
        <v>6735</v>
      </c>
      <c r="C3300" t="s">
        <v>7041</v>
      </c>
    </row>
    <row r="3301" spans="1:3">
      <c r="A3301" s="1">
        <v>210541</v>
      </c>
      <c r="B3301" s="47" t="s">
        <v>6736</v>
      </c>
      <c r="C3301" t="s">
        <v>7042</v>
      </c>
    </row>
    <row r="3302" spans="1:3">
      <c r="A3302" s="1">
        <v>210542</v>
      </c>
      <c r="B3302" s="47" t="s">
        <v>6737</v>
      </c>
      <c r="C3302" t="s">
        <v>7043</v>
      </c>
    </row>
    <row r="3303" spans="1:3">
      <c r="A3303" s="1">
        <v>210543</v>
      </c>
      <c r="B3303" s="47" t="s">
        <v>6738</v>
      </c>
      <c r="C3303" t="s">
        <v>7044</v>
      </c>
    </row>
    <row r="3304" spans="1:3">
      <c r="A3304" s="1">
        <v>210544</v>
      </c>
      <c r="B3304" s="47" t="s">
        <v>6739</v>
      </c>
      <c r="C3304" t="s">
        <v>7045</v>
      </c>
    </row>
    <row r="3305" spans="1:3">
      <c r="A3305" s="1">
        <v>999999</v>
      </c>
      <c r="B3305" s="47" t="s">
        <v>6833</v>
      </c>
      <c r="C3305" t="s">
        <v>7139</v>
      </c>
    </row>
    <row r="3306" spans="1:3">
      <c r="A3306" s="1">
        <v>210546</v>
      </c>
      <c r="B3306" s="47" t="s">
        <v>6740</v>
      </c>
      <c r="C3306" t="s">
        <v>7046</v>
      </c>
    </row>
    <row r="3307" spans="1:3">
      <c r="A3307" s="1">
        <v>210544</v>
      </c>
      <c r="B3307" s="47" t="s">
        <v>6556</v>
      </c>
      <c r="C3307" t="s">
        <v>6862</v>
      </c>
    </row>
    <row r="3308" spans="1:3">
      <c r="A3308" s="1">
        <v>999999</v>
      </c>
      <c r="B3308" s="47" t="s">
        <v>6578</v>
      </c>
      <c r="C3308" t="s">
        <v>6884</v>
      </c>
    </row>
    <row r="3309" spans="1:3">
      <c r="A3309" s="1">
        <v>210546</v>
      </c>
      <c r="B3309" s="47" t="s">
        <v>6557</v>
      </c>
      <c r="C3309" t="s">
        <v>6863</v>
      </c>
    </row>
    <row r="3310" spans="1:3">
      <c r="A3310" s="1">
        <v>210544</v>
      </c>
      <c r="B3310" s="47" t="s">
        <v>6607</v>
      </c>
      <c r="C3310" t="s">
        <v>6913</v>
      </c>
    </row>
    <row r="3311" spans="1:3">
      <c r="A3311" s="1">
        <v>999999</v>
      </c>
      <c r="B3311" s="47" t="s">
        <v>6629</v>
      </c>
      <c r="C3311" t="s">
        <v>6935</v>
      </c>
    </row>
    <row r="3312" spans="1:3">
      <c r="A3312" s="1">
        <v>210546</v>
      </c>
      <c r="B3312" s="47" t="s">
        <v>6608</v>
      </c>
      <c r="C3312" t="s">
        <v>6914</v>
      </c>
    </row>
    <row r="3313" spans="1:3">
      <c r="A3313" s="1">
        <v>210547</v>
      </c>
      <c r="B3313" s="47" t="s">
        <v>6741</v>
      </c>
      <c r="C3313" t="s">
        <v>7047</v>
      </c>
    </row>
    <row r="3314" spans="1:3">
      <c r="A3314" s="1">
        <v>210548</v>
      </c>
      <c r="B3314" s="47" t="s">
        <v>6742</v>
      </c>
      <c r="C3314" t="s">
        <v>7048</v>
      </c>
    </row>
    <row r="3315" spans="1:3">
      <c r="A3315" s="1">
        <v>210549</v>
      </c>
      <c r="B3315" s="47" t="s">
        <v>6743</v>
      </c>
      <c r="C3315" t="s">
        <v>7049</v>
      </c>
    </row>
    <row r="3316" spans="1:3">
      <c r="A3316" s="1">
        <v>210550</v>
      </c>
      <c r="B3316" s="47" t="s">
        <v>6744</v>
      </c>
      <c r="C3316" t="s">
        <v>7050</v>
      </c>
    </row>
    <row r="3317" spans="1:3">
      <c r="A3317" s="1">
        <v>210551</v>
      </c>
      <c r="B3317" s="47" t="s">
        <v>6745</v>
      </c>
      <c r="C3317" t="s">
        <v>7051</v>
      </c>
    </row>
    <row r="3318" spans="1:3">
      <c r="A3318" s="1">
        <v>210553</v>
      </c>
      <c r="B3318" s="47" t="s">
        <v>6746</v>
      </c>
      <c r="C3318" t="s">
        <v>7052</v>
      </c>
    </row>
    <row r="3319" spans="1:3">
      <c r="A3319" s="1">
        <v>210554</v>
      </c>
      <c r="B3319" s="47" t="s">
        <v>6747</v>
      </c>
      <c r="C3319" t="s">
        <v>7053</v>
      </c>
    </row>
    <row r="3320" spans="1:3">
      <c r="A3320" s="1">
        <v>210555</v>
      </c>
      <c r="B3320" s="47" t="s">
        <v>6748</v>
      </c>
      <c r="C3320" t="s">
        <v>7054</v>
      </c>
    </row>
    <row r="3321" spans="1:3">
      <c r="A3321" s="1">
        <v>210556</v>
      </c>
      <c r="B3321" s="47" t="s">
        <v>6749</v>
      </c>
      <c r="C3321" t="s">
        <v>7055</v>
      </c>
    </row>
    <row r="3322" spans="1:3">
      <c r="A3322" s="1">
        <v>210557</v>
      </c>
      <c r="B3322" s="47" t="s">
        <v>6750</v>
      </c>
      <c r="C3322" t="s">
        <v>7056</v>
      </c>
    </row>
    <row r="3323" spans="1:3">
      <c r="A3323" s="1">
        <v>999999</v>
      </c>
      <c r="B3323" s="47" t="s">
        <v>6834</v>
      </c>
      <c r="C3323" t="s">
        <v>7140</v>
      </c>
    </row>
    <row r="3324" spans="1:3">
      <c r="A3324" s="1">
        <v>210559</v>
      </c>
      <c r="B3324" s="47" t="s">
        <v>6751</v>
      </c>
      <c r="C3324" t="s">
        <v>7057</v>
      </c>
    </row>
    <row r="3325" spans="1:3">
      <c r="A3325" s="1">
        <v>210557</v>
      </c>
      <c r="B3325" s="47" t="s">
        <v>6558</v>
      </c>
      <c r="C3325" t="s">
        <v>6864</v>
      </c>
    </row>
    <row r="3326" spans="1:3">
      <c r="A3326" s="1">
        <v>999999</v>
      </c>
      <c r="B3326" s="47" t="s">
        <v>6579</v>
      </c>
      <c r="C3326" t="s">
        <v>6885</v>
      </c>
    </row>
    <row r="3327" spans="1:3">
      <c r="A3327" s="1">
        <v>210559</v>
      </c>
      <c r="B3327" s="47" t="s">
        <v>6559</v>
      </c>
      <c r="C3327" t="s">
        <v>6865</v>
      </c>
    </row>
    <row r="3328" spans="1:3">
      <c r="A3328" s="1">
        <v>210557</v>
      </c>
      <c r="B3328" s="47" t="s">
        <v>6609</v>
      </c>
      <c r="C3328" t="s">
        <v>6915</v>
      </c>
    </row>
    <row r="3329" spans="1:3">
      <c r="A3329" s="1">
        <v>999999</v>
      </c>
      <c r="B3329" s="47" t="s">
        <v>6630</v>
      </c>
      <c r="C3329" t="s">
        <v>6936</v>
      </c>
    </row>
    <row r="3330" spans="1:3">
      <c r="A3330" s="1">
        <v>210559</v>
      </c>
      <c r="B3330" s="47" t="s">
        <v>6610</v>
      </c>
      <c r="C3330" t="s">
        <v>6916</v>
      </c>
    </row>
    <row r="3331" spans="1:3">
      <c r="A3331" s="1">
        <v>210560</v>
      </c>
      <c r="B3331" s="47" t="s">
        <v>6752</v>
      </c>
      <c r="C3331" t="s">
        <v>7058</v>
      </c>
    </row>
    <row r="3332" spans="1:3">
      <c r="A3332" s="1">
        <v>210561</v>
      </c>
      <c r="B3332" s="47" t="s">
        <v>6753</v>
      </c>
      <c r="C3332" t="s">
        <v>7059</v>
      </c>
    </row>
    <row r="3333" spans="1:3">
      <c r="A3333" s="1">
        <v>210562</v>
      </c>
      <c r="B3333" s="47" t="s">
        <v>6754</v>
      </c>
      <c r="C3333" t="s">
        <v>7060</v>
      </c>
    </row>
    <row r="3334" spans="1:3">
      <c r="A3334" s="1">
        <v>210563</v>
      </c>
      <c r="B3334" s="47" t="s">
        <v>6755</v>
      </c>
      <c r="C3334" t="s">
        <v>7061</v>
      </c>
    </row>
    <row r="3335" spans="1:3">
      <c r="A3335" s="1">
        <v>210564</v>
      </c>
      <c r="B3335" s="47" t="s">
        <v>6756</v>
      </c>
      <c r="C3335" t="s">
        <v>7062</v>
      </c>
    </row>
    <row r="3336" spans="1:3">
      <c r="A3336" s="1">
        <v>210566</v>
      </c>
      <c r="B3336" s="47" t="s">
        <v>6757</v>
      </c>
      <c r="C3336" t="s">
        <v>7063</v>
      </c>
    </row>
    <row r="3337" spans="1:3">
      <c r="A3337" s="1">
        <v>210567</v>
      </c>
      <c r="B3337" s="47" t="s">
        <v>6758</v>
      </c>
      <c r="C3337" t="s">
        <v>7064</v>
      </c>
    </row>
    <row r="3338" spans="1:3">
      <c r="A3338" s="1">
        <v>210568</v>
      </c>
      <c r="B3338" s="47" t="s">
        <v>6759</v>
      </c>
      <c r="C3338" t="s">
        <v>7065</v>
      </c>
    </row>
    <row r="3339" spans="1:3">
      <c r="A3339" s="1">
        <v>210569</v>
      </c>
      <c r="B3339" s="47" t="s">
        <v>6760</v>
      </c>
      <c r="C3339" t="s">
        <v>7066</v>
      </c>
    </row>
    <row r="3340" spans="1:3">
      <c r="A3340" s="1">
        <v>210570</v>
      </c>
      <c r="B3340" s="47" t="s">
        <v>6761</v>
      </c>
      <c r="C3340" t="s">
        <v>7067</v>
      </c>
    </row>
    <row r="3341" spans="1:3">
      <c r="A3341" s="1">
        <v>999999</v>
      </c>
      <c r="B3341" s="47" t="s">
        <v>6835</v>
      </c>
      <c r="C3341" t="s">
        <v>7141</v>
      </c>
    </row>
    <row r="3342" spans="1:3">
      <c r="A3342" s="1">
        <v>210572</v>
      </c>
      <c r="B3342" s="47" t="s">
        <v>6762</v>
      </c>
      <c r="C3342" t="s">
        <v>7068</v>
      </c>
    </row>
    <row r="3343" spans="1:3">
      <c r="A3343" s="1">
        <v>210570</v>
      </c>
      <c r="B3343" s="47" t="s">
        <v>6560</v>
      </c>
      <c r="C3343" t="s">
        <v>6866</v>
      </c>
    </row>
    <row r="3344" spans="1:3">
      <c r="A3344" s="1">
        <v>999999</v>
      </c>
      <c r="B3344" s="47" t="s">
        <v>6580</v>
      </c>
      <c r="C3344" t="s">
        <v>6886</v>
      </c>
    </row>
    <row r="3345" spans="1:3">
      <c r="A3345" s="1">
        <v>210572</v>
      </c>
      <c r="B3345" s="47" t="s">
        <v>6561</v>
      </c>
      <c r="C3345" t="s">
        <v>6867</v>
      </c>
    </row>
    <row r="3346" spans="1:3">
      <c r="A3346" s="1">
        <v>210570</v>
      </c>
      <c r="B3346" s="47" t="s">
        <v>6611</v>
      </c>
      <c r="C3346" t="s">
        <v>6917</v>
      </c>
    </row>
    <row r="3347" spans="1:3">
      <c r="A3347" s="1">
        <v>999999</v>
      </c>
      <c r="B3347" s="47" t="s">
        <v>6631</v>
      </c>
      <c r="C3347" t="s">
        <v>6937</v>
      </c>
    </row>
    <row r="3348" spans="1:3">
      <c r="A3348" s="1">
        <v>210572</v>
      </c>
      <c r="B3348" s="47" t="s">
        <v>6612</v>
      </c>
      <c r="C3348" t="s">
        <v>6918</v>
      </c>
    </row>
    <row r="3349" spans="1:3">
      <c r="A3349" s="1">
        <v>210784</v>
      </c>
      <c r="B3349" s="47" t="s">
        <v>6763</v>
      </c>
      <c r="C3349" t="s">
        <v>7069</v>
      </c>
    </row>
    <row r="3350" spans="1:3">
      <c r="A3350" s="1">
        <v>210785</v>
      </c>
      <c r="B3350" s="47" t="s">
        <v>6764</v>
      </c>
      <c r="C3350" t="s">
        <v>7070</v>
      </c>
    </row>
    <row r="3351" spans="1:3">
      <c r="A3351" s="1">
        <v>210786</v>
      </c>
      <c r="B3351" s="47" t="s">
        <v>6765</v>
      </c>
      <c r="C3351" t="s">
        <v>7071</v>
      </c>
    </row>
    <row r="3352" spans="1:3">
      <c r="A3352" s="1">
        <v>210787</v>
      </c>
      <c r="B3352" s="47" t="s">
        <v>6766</v>
      </c>
      <c r="C3352" t="s">
        <v>7072</v>
      </c>
    </row>
    <row r="3353" spans="1:3">
      <c r="A3353" s="1">
        <v>210788</v>
      </c>
      <c r="B3353" s="47" t="s">
        <v>6767</v>
      </c>
      <c r="C3353" t="s">
        <v>7073</v>
      </c>
    </row>
    <row r="3354" spans="1:3">
      <c r="A3354" s="1">
        <v>210790</v>
      </c>
      <c r="B3354" s="47" t="s">
        <v>6768</v>
      </c>
      <c r="C3354" t="s">
        <v>7074</v>
      </c>
    </row>
    <row r="3355" spans="1:3">
      <c r="A3355" s="1">
        <v>210791</v>
      </c>
      <c r="B3355" s="47" t="s">
        <v>6769</v>
      </c>
      <c r="C3355" t="s">
        <v>7075</v>
      </c>
    </row>
    <row r="3356" spans="1:3">
      <c r="A3356" s="1">
        <v>210792</v>
      </c>
      <c r="B3356" s="47" t="s">
        <v>6770</v>
      </c>
      <c r="C3356" t="s">
        <v>7076</v>
      </c>
    </row>
    <row r="3357" spans="1:3">
      <c r="A3357" s="1">
        <v>210793</v>
      </c>
      <c r="B3357" s="47" t="s">
        <v>6771</v>
      </c>
      <c r="C3357" t="s">
        <v>7077</v>
      </c>
    </row>
    <row r="3358" spans="1:3">
      <c r="A3358" s="1">
        <v>210794</v>
      </c>
      <c r="B3358" s="47" t="s">
        <v>6772</v>
      </c>
      <c r="C3358" t="s">
        <v>7078</v>
      </c>
    </row>
    <row r="3359" spans="1:3">
      <c r="A3359" s="1">
        <v>999999</v>
      </c>
      <c r="B3359" s="47" t="s">
        <v>6836</v>
      </c>
      <c r="C3359" t="s">
        <v>7142</v>
      </c>
    </row>
    <row r="3360" spans="1:3">
      <c r="A3360" s="1">
        <v>210796</v>
      </c>
      <c r="B3360" s="47" t="s">
        <v>6773</v>
      </c>
      <c r="C3360" t="s">
        <v>7079</v>
      </c>
    </row>
    <row r="3361" spans="1:3">
      <c r="A3361" s="1">
        <v>210794</v>
      </c>
      <c r="B3361" s="47" t="s">
        <v>6562</v>
      </c>
      <c r="C3361" t="s">
        <v>6868</v>
      </c>
    </row>
    <row r="3362" spans="1:3">
      <c r="A3362" s="1">
        <v>999999</v>
      </c>
      <c r="B3362" s="47" t="s">
        <v>6581</v>
      </c>
      <c r="C3362" t="s">
        <v>6887</v>
      </c>
    </row>
    <row r="3363" spans="1:3">
      <c r="A3363" s="1">
        <v>210796</v>
      </c>
      <c r="B3363" s="47" t="s">
        <v>6563</v>
      </c>
      <c r="C3363" t="s">
        <v>6869</v>
      </c>
    </row>
    <row r="3364" spans="1:3">
      <c r="A3364" s="1">
        <v>210794</v>
      </c>
      <c r="B3364" s="47" t="s">
        <v>6613</v>
      </c>
      <c r="C3364" t="s">
        <v>6919</v>
      </c>
    </row>
    <row r="3365" spans="1:3">
      <c r="A3365" s="1">
        <v>999999</v>
      </c>
      <c r="B3365" s="47" t="s">
        <v>6632</v>
      </c>
      <c r="C3365" t="s">
        <v>6938</v>
      </c>
    </row>
    <row r="3366" spans="1:3">
      <c r="A3366" s="1">
        <v>210796</v>
      </c>
      <c r="B3366" s="47" t="s">
        <v>6614</v>
      </c>
      <c r="C3366" t="s">
        <v>6920</v>
      </c>
    </row>
    <row r="3367" spans="1:3">
      <c r="A3367" s="1">
        <v>210797</v>
      </c>
      <c r="B3367" s="47" t="s">
        <v>6774</v>
      </c>
      <c r="C3367" t="s">
        <v>7080</v>
      </c>
    </row>
    <row r="3368" spans="1:3">
      <c r="A3368" s="1">
        <v>210798</v>
      </c>
      <c r="B3368" s="47" t="s">
        <v>6775</v>
      </c>
      <c r="C3368" t="s">
        <v>7081</v>
      </c>
    </row>
    <row r="3369" spans="1:3">
      <c r="A3369" s="1">
        <v>210799</v>
      </c>
      <c r="B3369" s="47" t="s">
        <v>6776</v>
      </c>
      <c r="C3369" t="s">
        <v>7082</v>
      </c>
    </row>
    <row r="3370" spans="1:3">
      <c r="A3370" s="1">
        <v>210800</v>
      </c>
      <c r="B3370" s="47" t="s">
        <v>6777</v>
      </c>
      <c r="C3370" t="s">
        <v>7083</v>
      </c>
    </row>
    <row r="3371" spans="1:3">
      <c r="A3371" s="1">
        <v>210801</v>
      </c>
      <c r="B3371" s="47" t="s">
        <v>6778</v>
      </c>
      <c r="C3371" t="s">
        <v>7084</v>
      </c>
    </row>
    <row r="3372" spans="1:3">
      <c r="A3372" s="1">
        <v>210803</v>
      </c>
      <c r="B3372" s="47" t="s">
        <v>6779</v>
      </c>
      <c r="C3372" t="s">
        <v>7085</v>
      </c>
    </row>
    <row r="3373" spans="1:3">
      <c r="A3373" s="1">
        <v>210804</v>
      </c>
      <c r="B3373" s="47" t="s">
        <v>6780</v>
      </c>
      <c r="C3373" t="s">
        <v>7086</v>
      </c>
    </row>
    <row r="3374" spans="1:3">
      <c r="A3374" s="1">
        <v>210805</v>
      </c>
      <c r="B3374" s="47" t="s">
        <v>6781</v>
      </c>
      <c r="C3374" t="s">
        <v>7087</v>
      </c>
    </row>
    <row r="3375" spans="1:3">
      <c r="A3375" s="1">
        <v>210806</v>
      </c>
      <c r="B3375" s="47" t="s">
        <v>6782</v>
      </c>
      <c r="C3375" t="s">
        <v>7088</v>
      </c>
    </row>
    <row r="3376" spans="1:3">
      <c r="A3376" s="1">
        <v>210807</v>
      </c>
      <c r="B3376" s="47" t="s">
        <v>6783</v>
      </c>
      <c r="C3376" t="s">
        <v>7089</v>
      </c>
    </row>
    <row r="3377" spans="1:3">
      <c r="A3377" s="1">
        <v>999999</v>
      </c>
      <c r="B3377" s="47" t="s">
        <v>6837</v>
      </c>
      <c r="C3377" t="s">
        <v>7143</v>
      </c>
    </row>
    <row r="3378" spans="1:3">
      <c r="A3378" s="1">
        <v>210809</v>
      </c>
      <c r="B3378" s="47" t="s">
        <v>6784</v>
      </c>
      <c r="C3378" t="s">
        <v>7090</v>
      </c>
    </row>
    <row r="3379" spans="1:3">
      <c r="A3379" s="1">
        <v>210807</v>
      </c>
      <c r="B3379" s="47" t="s">
        <v>6564</v>
      </c>
      <c r="C3379" t="s">
        <v>6870</v>
      </c>
    </row>
    <row r="3380" spans="1:3">
      <c r="A3380" s="1">
        <v>999999</v>
      </c>
      <c r="B3380" s="47" t="s">
        <v>6582</v>
      </c>
      <c r="C3380" t="s">
        <v>6888</v>
      </c>
    </row>
    <row r="3381" spans="1:3">
      <c r="A3381" s="1">
        <v>210809</v>
      </c>
      <c r="B3381" s="47" t="s">
        <v>6565</v>
      </c>
      <c r="C3381" t="s">
        <v>6871</v>
      </c>
    </row>
    <row r="3382" spans="1:3">
      <c r="A3382" s="1">
        <v>210807</v>
      </c>
      <c r="B3382" s="47" t="s">
        <v>6615</v>
      </c>
      <c r="C3382" t="s">
        <v>6921</v>
      </c>
    </row>
    <row r="3383" spans="1:3">
      <c r="A3383" s="1">
        <v>999999</v>
      </c>
      <c r="B3383" s="47" t="s">
        <v>6633</v>
      </c>
      <c r="C3383" t="s">
        <v>6939</v>
      </c>
    </row>
    <row r="3384" spans="1:3">
      <c r="A3384" s="1">
        <v>210809</v>
      </c>
      <c r="B3384" s="47" t="s">
        <v>6616</v>
      </c>
      <c r="C3384" t="s">
        <v>6922</v>
      </c>
    </row>
    <row r="3385" spans="1:3">
      <c r="A3385" s="1">
        <v>210810</v>
      </c>
      <c r="B3385" s="47" t="s">
        <v>6785</v>
      </c>
      <c r="C3385" t="s">
        <v>7091</v>
      </c>
    </row>
    <row r="3386" spans="1:3">
      <c r="A3386" s="1">
        <v>210811</v>
      </c>
      <c r="B3386" s="47" t="s">
        <v>6786</v>
      </c>
      <c r="C3386" t="s">
        <v>7092</v>
      </c>
    </row>
    <row r="3387" spans="1:3">
      <c r="A3387" s="1">
        <v>210812</v>
      </c>
      <c r="B3387" s="47" t="s">
        <v>6787</v>
      </c>
      <c r="C3387" t="s">
        <v>7093</v>
      </c>
    </row>
    <row r="3388" spans="1:3">
      <c r="A3388" s="1">
        <v>210813</v>
      </c>
      <c r="B3388" s="47" t="s">
        <v>6788</v>
      </c>
      <c r="C3388" t="s">
        <v>7094</v>
      </c>
    </row>
    <row r="3389" spans="1:3">
      <c r="A3389" s="1">
        <v>210814</v>
      </c>
      <c r="B3389" s="47" t="s">
        <v>6789</v>
      </c>
      <c r="C3389" t="s">
        <v>7095</v>
      </c>
    </row>
    <row r="3390" spans="1:3">
      <c r="A3390" s="1">
        <v>210816</v>
      </c>
      <c r="B3390" s="47" t="s">
        <v>6790</v>
      </c>
      <c r="C3390" t="s">
        <v>7096</v>
      </c>
    </row>
    <row r="3391" spans="1:3">
      <c r="A3391" s="1">
        <v>210817</v>
      </c>
      <c r="B3391" s="47" t="s">
        <v>6791</v>
      </c>
      <c r="C3391" t="s">
        <v>7097</v>
      </c>
    </row>
    <row r="3392" spans="1:3">
      <c r="A3392" s="1">
        <v>210818</v>
      </c>
      <c r="B3392" s="47" t="s">
        <v>6792</v>
      </c>
      <c r="C3392" t="s">
        <v>7098</v>
      </c>
    </row>
    <row r="3393" spans="1:3">
      <c r="A3393" s="1">
        <v>210819</v>
      </c>
      <c r="B3393" s="47" t="s">
        <v>6793</v>
      </c>
      <c r="C3393" t="s">
        <v>7099</v>
      </c>
    </row>
    <row r="3394" spans="1:3">
      <c r="A3394" s="1">
        <v>210820</v>
      </c>
      <c r="B3394" s="47" t="s">
        <v>6794</v>
      </c>
      <c r="C3394" t="s">
        <v>7100</v>
      </c>
    </row>
    <row r="3395" spans="1:3">
      <c r="A3395" s="1">
        <v>999999</v>
      </c>
      <c r="B3395" s="47" t="s">
        <v>6838</v>
      </c>
      <c r="C3395" t="s">
        <v>7144</v>
      </c>
    </row>
    <row r="3396" spans="1:3">
      <c r="A3396" s="1">
        <v>210822</v>
      </c>
      <c r="B3396" s="47" t="s">
        <v>6795</v>
      </c>
      <c r="C3396" t="s">
        <v>7101</v>
      </c>
    </row>
    <row r="3397" spans="1:3">
      <c r="A3397" s="1">
        <v>210820</v>
      </c>
      <c r="B3397" s="47" t="s">
        <v>6566</v>
      </c>
      <c r="C3397" t="s">
        <v>6872</v>
      </c>
    </row>
    <row r="3398" spans="1:3">
      <c r="A3398" s="1">
        <v>999999</v>
      </c>
      <c r="B3398" s="47" t="s">
        <v>6583</v>
      </c>
      <c r="C3398" t="s">
        <v>6889</v>
      </c>
    </row>
    <row r="3399" spans="1:3">
      <c r="A3399" s="1">
        <v>210822</v>
      </c>
      <c r="B3399" s="47" t="s">
        <v>6567</v>
      </c>
      <c r="C3399" t="s">
        <v>6873</v>
      </c>
    </row>
    <row r="3400" spans="1:3">
      <c r="A3400" s="1">
        <v>210820</v>
      </c>
      <c r="B3400" s="47" t="s">
        <v>6617</v>
      </c>
      <c r="C3400" t="s">
        <v>6923</v>
      </c>
    </row>
    <row r="3401" spans="1:3">
      <c r="A3401" s="1">
        <v>999999</v>
      </c>
      <c r="B3401" s="47" t="s">
        <v>6634</v>
      </c>
      <c r="C3401" t="s">
        <v>6940</v>
      </c>
    </row>
    <row r="3402" spans="1:3">
      <c r="A3402" s="1">
        <v>210822</v>
      </c>
      <c r="B3402" s="47" t="s">
        <v>6618</v>
      </c>
      <c r="C3402" t="s">
        <v>6924</v>
      </c>
    </row>
    <row r="3403" spans="1:3">
      <c r="A3403" s="1">
        <v>210823</v>
      </c>
      <c r="B3403" s="47" t="s">
        <v>6796</v>
      </c>
      <c r="C3403" t="s">
        <v>7102</v>
      </c>
    </row>
    <row r="3404" spans="1:3">
      <c r="A3404" s="1">
        <v>210824</v>
      </c>
      <c r="B3404" s="47" t="s">
        <v>6797</v>
      </c>
      <c r="C3404" t="s">
        <v>7103</v>
      </c>
    </row>
    <row r="3405" spans="1:3">
      <c r="A3405" s="1">
        <v>210825</v>
      </c>
      <c r="B3405" s="47" t="s">
        <v>6798</v>
      </c>
      <c r="C3405" t="s">
        <v>7104</v>
      </c>
    </row>
    <row r="3406" spans="1:3">
      <c r="A3406" s="1">
        <v>210826</v>
      </c>
      <c r="B3406" s="47" t="s">
        <v>6799</v>
      </c>
      <c r="C3406" t="s">
        <v>7105</v>
      </c>
    </row>
    <row r="3407" spans="1:3">
      <c r="A3407" s="1">
        <v>210827</v>
      </c>
      <c r="B3407" s="47" t="s">
        <v>6800</v>
      </c>
      <c r="C3407" t="s">
        <v>7106</v>
      </c>
    </row>
    <row r="3408" spans="1:3">
      <c r="A3408" s="1">
        <v>210829</v>
      </c>
      <c r="B3408" s="47" t="s">
        <v>6801</v>
      </c>
      <c r="C3408" t="s">
        <v>7107</v>
      </c>
    </row>
    <row r="3409" spans="1:3">
      <c r="A3409" s="1">
        <v>210830</v>
      </c>
      <c r="B3409" s="47" t="s">
        <v>6802</v>
      </c>
      <c r="C3409" t="s">
        <v>7108</v>
      </c>
    </row>
    <row r="3410" spans="1:3">
      <c r="A3410" s="1">
        <v>210831</v>
      </c>
      <c r="B3410" s="47" t="s">
        <v>6803</v>
      </c>
      <c r="C3410" t="s">
        <v>7109</v>
      </c>
    </row>
    <row r="3411" spans="1:3">
      <c r="A3411" s="1">
        <v>210832</v>
      </c>
      <c r="B3411" s="47" t="s">
        <v>6804</v>
      </c>
      <c r="C3411" t="s">
        <v>7110</v>
      </c>
    </row>
    <row r="3412" spans="1:3">
      <c r="A3412" s="1">
        <v>210833</v>
      </c>
      <c r="B3412" s="47" t="s">
        <v>6805</v>
      </c>
      <c r="C3412" t="s">
        <v>7111</v>
      </c>
    </row>
    <row r="3413" spans="1:3">
      <c r="A3413" s="1">
        <v>999999</v>
      </c>
      <c r="B3413" s="47" t="s">
        <v>6840</v>
      </c>
      <c r="C3413" t="s">
        <v>7146</v>
      </c>
    </row>
    <row r="3414" spans="1:3">
      <c r="A3414" s="1">
        <v>999999</v>
      </c>
      <c r="B3414" s="47" t="s">
        <v>6839</v>
      </c>
      <c r="C3414" t="s">
        <v>7145</v>
      </c>
    </row>
    <row r="3415" spans="1:3">
      <c r="A3415" s="1">
        <v>210833</v>
      </c>
      <c r="B3415" s="47" t="s">
        <v>6568</v>
      </c>
      <c r="C3415" t="s">
        <v>6874</v>
      </c>
    </row>
    <row r="3416" spans="1:3">
      <c r="A3416" s="1">
        <v>999999</v>
      </c>
      <c r="B3416" s="47" t="s">
        <v>6585</v>
      </c>
      <c r="C3416" t="s">
        <v>6891</v>
      </c>
    </row>
    <row r="3417" spans="1:3">
      <c r="A3417" s="1">
        <v>999999</v>
      </c>
      <c r="B3417" s="47" t="s">
        <v>6584</v>
      </c>
      <c r="C3417" t="s">
        <v>6890</v>
      </c>
    </row>
    <row r="3418" spans="1:3">
      <c r="A3418" s="1">
        <v>210833</v>
      </c>
      <c r="B3418" s="47" t="s">
        <v>6619</v>
      </c>
      <c r="C3418" t="s">
        <v>6925</v>
      </c>
    </row>
    <row r="3419" spans="1:3">
      <c r="A3419" s="1">
        <v>999999</v>
      </c>
      <c r="B3419" s="47" t="s">
        <v>6636</v>
      </c>
      <c r="C3419" t="s">
        <v>6942</v>
      </c>
    </row>
    <row r="3420" spans="1:3">
      <c r="A3420" s="1">
        <v>999999</v>
      </c>
      <c r="B3420" s="47" t="s">
        <v>6635</v>
      </c>
      <c r="C3420" t="s">
        <v>6941</v>
      </c>
    </row>
    <row r="3421" spans="1:3">
      <c r="A3421" s="1">
        <v>210836</v>
      </c>
      <c r="B3421" s="47" t="s">
        <v>6806</v>
      </c>
      <c r="C3421" t="s">
        <v>7112</v>
      </c>
    </row>
    <row r="3422" spans="1:3">
      <c r="A3422" s="1">
        <v>210837</v>
      </c>
      <c r="B3422" s="47" t="s">
        <v>6807</v>
      </c>
      <c r="C3422" t="s">
        <v>7113</v>
      </c>
    </row>
    <row r="3423" spans="1:3">
      <c r="A3423" s="1">
        <v>210838</v>
      </c>
      <c r="B3423" s="47" t="s">
        <v>6808</v>
      </c>
      <c r="C3423" t="s">
        <v>7114</v>
      </c>
    </row>
    <row r="3424" spans="1:3">
      <c r="A3424" s="1">
        <v>210839</v>
      </c>
      <c r="B3424" s="47" t="s">
        <v>6809</v>
      </c>
      <c r="C3424" t="s">
        <v>7115</v>
      </c>
    </row>
    <row r="3425" spans="1:3">
      <c r="A3425" s="1">
        <v>210840</v>
      </c>
      <c r="B3425" s="47" t="s">
        <v>6810</v>
      </c>
      <c r="C3425" t="s">
        <v>7116</v>
      </c>
    </row>
    <row r="3426" spans="1:3">
      <c r="A3426" s="1">
        <v>210842</v>
      </c>
      <c r="B3426" s="47" t="s">
        <v>6811</v>
      </c>
      <c r="C3426" t="s">
        <v>7117</v>
      </c>
    </row>
    <row r="3427" spans="1:3">
      <c r="A3427" s="1">
        <v>210843</v>
      </c>
      <c r="B3427" s="47" t="s">
        <v>6812</v>
      </c>
      <c r="C3427" t="s">
        <v>7118</v>
      </c>
    </row>
    <row r="3428" spans="1:3">
      <c r="A3428" s="1">
        <v>210844</v>
      </c>
      <c r="B3428" s="47" t="s">
        <v>6813</v>
      </c>
      <c r="C3428" t="s">
        <v>7119</v>
      </c>
    </row>
    <row r="3429" spans="1:3">
      <c r="A3429" s="1">
        <v>210845</v>
      </c>
      <c r="B3429" s="47" t="s">
        <v>6814</v>
      </c>
      <c r="C3429" t="s">
        <v>7120</v>
      </c>
    </row>
    <row r="3430" spans="1:3">
      <c r="A3430" s="1">
        <v>999999</v>
      </c>
      <c r="B3430" s="47" t="s">
        <v>6843</v>
      </c>
      <c r="C3430" t="s">
        <v>7149</v>
      </c>
    </row>
    <row r="3431" spans="1:3">
      <c r="A3431" s="1">
        <v>999999</v>
      </c>
      <c r="B3431" s="47" t="s">
        <v>6842</v>
      </c>
      <c r="C3431" t="s">
        <v>7148</v>
      </c>
    </row>
    <row r="3432" spans="1:3">
      <c r="A3432" s="1">
        <v>999999</v>
      </c>
      <c r="B3432" s="47" t="s">
        <v>6841</v>
      </c>
      <c r="C3432" t="s">
        <v>7147</v>
      </c>
    </row>
    <row r="3433" spans="1:3">
      <c r="A3433" s="1">
        <v>999999</v>
      </c>
      <c r="B3433" s="47" t="s">
        <v>6588</v>
      </c>
      <c r="C3433" t="s">
        <v>6894</v>
      </c>
    </row>
    <row r="3434" spans="1:3">
      <c r="A3434" s="1">
        <v>999999</v>
      </c>
      <c r="B3434" s="47" t="s">
        <v>6587</v>
      </c>
      <c r="C3434" t="s">
        <v>6893</v>
      </c>
    </row>
    <row r="3435" spans="1:3">
      <c r="A3435" s="1">
        <v>999999</v>
      </c>
      <c r="B3435" s="47" t="s">
        <v>6586</v>
      </c>
      <c r="C3435" t="s">
        <v>6892</v>
      </c>
    </row>
    <row r="3436" spans="1:3">
      <c r="A3436" s="1">
        <v>999999</v>
      </c>
      <c r="B3436" s="47" t="s">
        <v>6639</v>
      </c>
      <c r="C3436" t="s">
        <v>6945</v>
      </c>
    </row>
    <row r="3437" spans="1:3">
      <c r="A3437" s="1">
        <v>999999</v>
      </c>
      <c r="B3437" s="47" t="s">
        <v>6638</v>
      </c>
      <c r="C3437" t="s">
        <v>6944</v>
      </c>
    </row>
    <row r="3438" spans="1:3">
      <c r="A3438" s="1">
        <v>999999</v>
      </c>
      <c r="B3438" s="47" t="s">
        <v>6637</v>
      </c>
      <c r="C3438" t="s">
        <v>6943</v>
      </c>
    </row>
    <row r="3439" spans="1:3">
      <c r="A3439" s="1">
        <v>228695</v>
      </c>
      <c r="B3439" s="47" t="s">
        <v>7978</v>
      </c>
      <c r="C3439" t="s">
        <v>9266</v>
      </c>
    </row>
    <row r="3440" spans="1:3">
      <c r="A3440" s="1">
        <v>276466</v>
      </c>
      <c r="B3440" s="47" t="s">
        <v>8326</v>
      </c>
      <c r="C3440" t="s">
        <v>9614</v>
      </c>
    </row>
    <row r="3441" spans="1:3">
      <c r="A3441" s="1">
        <v>228696</v>
      </c>
      <c r="B3441" s="47" t="s">
        <v>7979</v>
      </c>
      <c r="C3441" t="s">
        <v>9267</v>
      </c>
    </row>
    <row r="3442" spans="1:3">
      <c r="A3442" s="1">
        <v>257871</v>
      </c>
      <c r="B3442" s="47" t="s">
        <v>8057</v>
      </c>
      <c r="C3442" t="s">
        <v>9345</v>
      </c>
    </row>
    <row r="3443" spans="1:3">
      <c r="A3443" s="1">
        <v>257872</v>
      </c>
      <c r="B3443" s="47" t="s">
        <v>8058</v>
      </c>
      <c r="C3443" t="s">
        <v>9346</v>
      </c>
    </row>
    <row r="3444" spans="1:3">
      <c r="A3444" s="1">
        <v>257873</v>
      </c>
      <c r="B3444" s="47" t="s">
        <v>8059</v>
      </c>
      <c r="C3444" t="s">
        <v>9347</v>
      </c>
    </row>
    <row r="3445" spans="1:3">
      <c r="A3445" s="1">
        <v>228697</v>
      </c>
      <c r="B3445" s="47" t="s">
        <v>7980</v>
      </c>
      <c r="C3445" t="s">
        <v>9268</v>
      </c>
    </row>
    <row r="3446" spans="1:3">
      <c r="A3446" s="1">
        <v>228698</v>
      </c>
      <c r="B3446" s="47" t="s">
        <v>7981</v>
      </c>
      <c r="C3446" t="s">
        <v>9269</v>
      </c>
    </row>
    <row r="3447" spans="1:3">
      <c r="A3447" s="1">
        <v>228699</v>
      </c>
      <c r="B3447" s="47" t="s">
        <v>7982</v>
      </c>
      <c r="C3447" t="s">
        <v>9270</v>
      </c>
    </row>
    <row r="3448" spans="1:3">
      <c r="A3448" s="1">
        <v>228700</v>
      </c>
      <c r="B3448" s="47" t="s">
        <v>7983</v>
      </c>
      <c r="C3448" t="s">
        <v>9271</v>
      </c>
    </row>
    <row r="3449" spans="1:3">
      <c r="A3449" s="1">
        <v>228695</v>
      </c>
      <c r="B3449" s="47" t="s">
        <v>7150</v>
      </c>
      <c r="C3449" t="s">
        <v>8438</v>
      </c>
    </row>
    <row r="3450" spans="1:3">
      <c r="A3450" s="1">
        <v>228696</v>
      </c>
      <c r="B3450" s="47" t="s">
        <v>7151</v>
      </c>
      <c r="C3450" t="s">
        <v>8439</v>
      </c>
    </row>
    <row r="3451" spans="1:3">
      <c r="A3451" s="1">
        <v>257871</v>
      </c>
      <c r="B3451" s="47" t="s">
        <v>7229</v>
      </c>
      <c r="C3451" t="s">
        <v>8517</v>
      </c>
    </row>
    <row r="3452" spans="1:3">
      <c r="A3452" s="1">
        <v>257872</v>
      </c>
      <c r="B3452" s="47" t="s">
        <v>7230</v>
      </c>
      <c r="C3452" t="s">
        <v>8518</v>
      </c>
    </row>
    <row r="3453" spans="1:3">
      <c r="A3453" s="1">
        <v>257873</v>
      </c>
      <c r="B3453" s="47" t="s">
        <v>7231</v>
      </c>
      <c r="C3453" t="s">
        <v>8519</v>
      </c>
    </row>
    <row r="3454" spans="1:3">
      <c r="A3454" s="1">
        <v>228697</v>
      </c>
      <c r="B3454" s="47" t="s">
        <v>7152</v>
      </c>
      <c r="C3454" t="s">
        <v>8440</v>
      </c>
    </row>
    <row r="3455" spans="1:3">
      <c r="A3455" s="1">
        <v>228698</v>
      </c>
      <c r="B3455" s="47" t="s">
        <v>7153</v>
      </c>
      <c r="C3455" t="s">
        <v>8441</v>
      </c>
    </row>
    <row r="3456" spans="1:3">
      <c r="A3456" s="1">
        <v>228699</v>
      </c>
      <c r="B3456" s="47" t="s">
        <v>7154</v>
      </c>
      <c r="C3456" t="s">
        <v>8442</v>
      </c>
    </row>
    <row r="3457" spans="1:3">
      <c r="A3457" s="1">
        <v>228700</v>
      </c>
      <c r="B3457" s="47" t="s">
        <v>7155</v>
      </c>
      <c r="C3457" t="s">
        <v>8443</v>
      </c>
    </row>
    <row r="3458" spans="1:3">
      <c r="A3458" s="1">
        <v>228695</v>
      </c>
      <c r="B3458" s="47" t="s">
        <v>7564</v>
      </c>
      <c r="C3458" t="s">
        <v>8852</v>
      </c>
    </row>
    <row r="3459" spans="1:3">
      <c r="A3459" s="1">
        <v>228696</v>
      </c>
      <c r="B3459" s="47" t="s">
        <v>7565</v>
      </c>
      <c r="C3459" t="s">
        <v>8853</v>
      </c>
    </row>
    <row r="3460" spans="1:3">
      <c r="A3460" s="1">
        <v>257871</v>
      </c>
      <c r="B3460" s="47" t="s">
        <v>7643</v>
      </c>
      <c r="C3460" t="s">
        <v>8931</v>
      </c>
    </row>
    <row r="3461" spans="1:3">
      <c r="A3461" s="1">
        <v>257872</v>
      </c>
      <c r="B3461" s="47" t="s">
        <v>7644</v>
      </c>
      <c r="C3461" t="s">
        <v>8932</v>
      </c>
    </row>
    <row r="3462" spans="1:3">
      <c r="A3462" s="1">
        <v>257873</v>
      </c>
      <c r="B3462" s="47" t="s">
        <v>7645</v>
      </c>
      <c r="C3462" t="s">
        <v>8933</v>
      </c>
    </row>
    <row r="3463" spans="1:3">
      <c r="A3463" s="1">
        <v>228697</v>
      </c>
      <c r="B3463" s="47" t="s">
        <v>7566</v>
      </c>
      <c r="C3463" t="s">
        <v>8854</v>
      </c>
    </row>
    <row r="3464" spans="1:3">
      <c r="A3464" s="1">
        <v>228698</v>
      </c>
      <c r="B3464" s="47" t="s">
        <v>7567</v>
      </c>
      <c r="C3464" t="s">
        <v>8855</v>
      </c>
    </row>
    <row r="3465" spans="1:3">
      <c r="A3465" s="1">
        <v>228699</v>
      </c>
      <c r="B3465" s="47" t="s">
        <v>7568</v>
      </c>
      <c r="C3465" t="s">
        <v>8856</v>
      </c>
    </row>
    <row r="3466" spans="1:3">
      <c r="A3466" s="1">
        <v>228700</v>
      </c>
      <c r="B3466" s="47" t="s">
        <v>7569</v>
      </c>
      <c r="C3466" t="s">
        <v>8857</v>
      </c>
    </row>
    <row r="3467" spans="1:3">
      <c r="A3467" s="1">
        <v>276467</v>
      </c>
      <c r="B3467" s="47" t="s">
        <v>8327</v>
      </c>
      <c r="C3467" t="s">
        <v>9615</v>
      </c>
    </row>
    <row r="3468" spans="1:3">
      <c r="A3468" s="1">
        <v>276468</v>
      </c>
      <c r="B3468" s="47" t="s">
        <v>8328</v>
      </c>
      <c r="C3468" t="s">
        <v>9616</v>
      </c>
    </row>
    <row r="3469" spans="1:3">
      <c r="A3469" s="1">
        <v>276469</v>
      </c>
      <c r="B3469" s="47" t="s">
        <v>8329</v>
      </c>
      <c r="C3469" t="s">
        <v>9617</v>
      </c>
    </row>
    <row r="3470" spans="1:3">
      <c r="A3470" s="1">
        <v>276470</v>
      </c>
      <c r="B3470" s="47" t="s">
        <v>8330</v>
      </c>
      <c r="C3470" t="s">
        <v>9618</v>
      </c>
    </row>
    <row r="3471" spans="1:3">
      <c r="A3471" s="1">
        <v>276471</v>
      </c>
      <c r="B3471" s="47" t="s">
        <v>8331</v>
      </c>
      <c r="C3471" t="s">
        <v>9619</v>
      </c>
    </row>
    <row r="3472" spans="1:3">
      <c r="A3472" s="1">
        <v>276472</v>
      </c>
      <c r="B3472" s="47" t="s">
        <v>8332</v>
      </c>
      <c r="C3472" t="s">
        <v>9620</v>
      </c>
    </row>
    <row r="3473" spans="1:3">
      <c r="A3473" s="1">
        <v>276473</v>
      </c>
      <c r="B3473" s="47" t="s">
        <v>8333</v>
      </c>
      <c r="C3473" t="s">
        <v>9621</v>
      </c>
    </row>
    <row r="3474" spans="1:3">
      <c r="A3474" s="1">
        <v>276474</v>
      </c>
      <c r="B3474" s="47" t="s">
        <v>8334</v>
      </c>
      <c r="C3474" t="s">
        <v>9622</v>
      </c>
    </row>
    <row r="3475" spans="1:3">
      <c r="A3475" s="1">
        <v>276475</v>
      </c>
      <c r="B3475" s="47" t="s">
        <v>8335</v>
      </c>
      <c r="C3475" t="s">
        <v>9623</v>
      </c>
    </row>
    <row r="3476" spans="1:3">
      <c r="A3476" s="1">
        <v>276476</v>
      </c>
      <c r="B3476" s="47" t="s">
        <v>8336</v>
      </c>
      <c r="C3476" t="s">
        <v>9624</v>
      </c>
    </row>
    <row r="3477" spans="1:3">
      <c r="A3477" s="1">
        <v>276467</v>
      </c>
      <c r="B3477" s="47" t="s">
        <v>7498</v>
      </c>
      <c r="C3477" t="s">
        <v>8786</v>
      </c>
    </row>
    <row r="3478" spans="1:3">
      <c r="A3478" s="1">
        <v>276469</v>
      </c>
      <c r="B3478" s="47" t="s">
        <v>7499</v>
      </c>
      <c r="C3478" t="s">
        <v>8787</v>
      </c>
    </row>
    <row r="3479" spans="1:3">
      <c r="A3479" s="1">
        <v>276470</v>
      </c>
      <c r="B3479" s="47" t="s">
        <v>7500</v>
      </c>
      <c r="C3479" t="s">
        <v>8788</v>
      </c>
    </row>
    <row r="3480" spans="1:3">
      <c r="A3480" s="1">
        <v>276471</v>
      </c>
      <c r="B3480" s="47" t="s">
        <v>7501</v>
      </c>
      <c r="C3480" t="s">
        <v>8789</v>
      </c>
    </row>
    <row r="3481" spans="1:3">
      <c r="A3481" s="1">
        <v>276472</v>
      </c>
      <c r="B3481" s="47" t="s">
        <v>7502</v>
      </c>
      <c r="C3481" t="s">
        <v>8790</v>
      </c>
    </row>
    <row r="3482" spans="1:3">
      <c r="A3482" s="1">
        <v>276473</v>
      </c>
      <c r="B3482" s="47" t="s">
        <v>7503</v>
      </c>
      <c r="C3482" t="s">
        <v>8791</v>
      </c>
    </row>
    <row r="3483" spans="1:3">
      <c r="A3483" s="1">
        <v>276474</v>
      </c>
      <c r="B3483" s="47" t="s">
        <v>7504</v>
      </c>
      <c r="C3483" t="s">
        <v>8792</v>
      </c>
    </row>
    <row r="3484" spans="1:3">
      <c r="A3484" s="1">
        <v>276475</v>
      </c>
      <c r="B3484" s="47" t="s">
        <v>7505</v>
      </c>
      <c r="C3484" t="s">
        <v>8793</v>
      </c>
    </row>
    <row r="3485" spans="1:3">
      <c r="A3485" s="1">
        <v>276476</v>
      </c>
      <c r="B3485" s="47" t="s">
        <v>7506</v>
      </c>
      <c r="C3485" t="s">
        <v>8794</v>
      </c>
    </row>
    <row r="3486" spans="1:3">
      <c r="A3486" s="1">
        <v>276467</v>
      </c>
      <c r="B3486" s="47" t="s">
        <v>7912</v>
      </c>
      <c r="C3486" t="s">
        <v>9200</v>
      </c>
    </row>
    <row r="3487" spans="1:3">
      <c r="A3487" s="1">
        <v>276469</v>
      </c>
      <c r="B3487" s="47" t="s">
        <v>7913</v>
      </c>
      <c r="C3487" t="s">
        <v>9201</v>
      </c>
    </row>
    <row r="3488" spans="1:3">
      <c r="A3488" s="1">
        <v>276470</v>
      </c>
      <c r="B3488" s="47" t="s">
        <v>7914</v>
      </c>
      <c r="C3488" t="s">
        <v>9202</v>
      </c>
    </row>
    <row r="3489" spans="1:3">
      <c r="A3489" s="1">
        <v>276471</v>
      </c>
      <c r="B3489" s="47" t="s">
        <v>7915</v>
      </c>
      <c r="C3489" t="s">
        <v>9203</v>
      </c>
    </row>
    <row r="3490" spans="1:3">
      <c r="A3490" s="1">
        <v>276472</v>
      </c>
      <c r="B3490" s="47" t="s">
        <v>7916</v>
      </c>
      <c r="C3490" t="s">
        <v>9204</v>
      </c>
    </row>
    <row r="3491" spans="1:3">
      <c r="A3491" s="1">
        <v>276473</v>
      </c>
      <c r="B3491" s="47" t="s">
        <v>7917</v>
      </c>
      <c r="C3491" t="s">
        <v>9205</v>
      </c>
    </row>
    <row r="3492" spans="1:3">
      <c r="A3492" s="1">
        <v>276474</v>
      </c>
      <c r="B3492" s="47" t="s">
        <v>7918</v>
      </c>
      <c r="C3492" t="s">
        <v>9206</v>
      </c>
    </row>
    <row r="3493" spans="1:3">
      <c r="A3493" s="1">
        <v>276475</v>
      </c>
      <c r="B3493" s="47" t="s">
        <v>7919</v>
      </c>
      <c r="C3493" t="s">
        <v>9207</v>
      </c>
    </row>
    <row r="3494" spans="1:3">
      <c r="A3494" s="1">
        <v>276476</v>
      </c>
      <c r="B3494" s="47" t="s">
        <v>7920</v>
      </c>
      <c r="C3494" t="s">
        <v>9208</v>
      </c>
    </row>
    <row r="3495" spans="1:3">
      <c r="A3495" s="1">
        <v>276477</v>
      </c>
      <c r="B3495" s="47" t="s">
        <v>8337</v>
      </c>
      <c r="C3495" t="s">
        <v>9625</v>
      </c>
    </row>
    <row r="3496" spans="1:3">
      <c r="A3496" s="1">
        <v>276478</v>
      </c>
      <c r="B3496" s="47" t="s">
        <v>8338</v>
      </c>
      <c r="C3496" t="s">
        <v>9626</v>
      </c>
    </row>
    <row r="3497" spans="1:3">
      <c r="A3497" s="1">
        <v>276479</v>
      </c>
      <c r="B3497" s="47" t="s">
        <v>8339</v>
      </c>
      <c r="C3497" t="s">
        <v>9627</v>
      </c>
    </row>
    <row r="3498" spans="1:3">
      <c r="A3498" s="1">
        <v>276480</v>
      </c>
      <c r="B3498" s="47" t="s">
        <v>8340</v>
      </c>
      <c r="C3498" t="s">
        <v>9628</v>
      </c>
    </row>
    <row r="3499" spans="1:3">
      <c r="A3499" s="1">
        <v>276481</v>
      </c>
      <c r="B3499" s="47" t="s">
        <v>8341</v>
      </c>
      <c r="C3499" t="s">
        <v>9629</v>
      </c>
    </row>
    <row r="3500" spans="1:3">
      <c r="A3500" s="1">
        <v>276482</v>
      </c>
      <c r="B3500" s="47" t="s">
        <v>8342</v>
      </c>
      <c r="C3500" t="s">
        <v>9630</v>
      </c>
    </row>
    <row r="3501" spans="1:3">
      <c r="A3501" s="1">
        <v>276483</v>
      </c>
      <c r="B3501" s="47" t="s">
        <v>8343</v>
      </c>
      <c r="C3501" t="s">
        <v>9631</v>
      </c>
    </row>
    <row r="3502" spans="1:3">
      <c r="A3502" s="1">
        <v>276484</v>
      </c>
      <c r="B3502" s="47" t="s">
        <v>8344</v>
      </c>
      <c r="C3502" t="s">
        <v>9632</v>
      </c>
    </row>
    <row r="3503" spans="1:3">
      <c r="A3503" s="1">
        <v>276485</v>
      </c>
      <c r="B3503" s="47" t="s">
        <v>8345</v>
      </c>
      <c r="C3503" t="s">
        <v>9633</v>
      </c>
    </row>
    <row r="3504" spans="1:3">
      <c r="A3504" s="1">
        <v>276486</v>
      </c>
      <c r="B3504" s="47" t="s">
        <v>8346</v>
      </c>
      <c r="C3504" t="s">
        <v>9634</v>
      </c>
    </row>
    <row r="3505" spans="1:3">
      <c r="A3505" s="1">
        <v>276477</v>
      </c>
      <c r="B3505" s="47" t="s">
        <v>7507</v>
      </c>
      <c r="C3505" t="s">
        <v>8795</v>
      </c>
    </row>
    <row r="3506" spans="1:3">
      <c r="A3506" s="1">
        <v>276479</v>
      </c>
      <c r="B3506" s="47" t="s">
        <v>7508</v>
      </c>
      <c r="C3506" t="s">
        <v>8796</v>
      </c>
    </row>
    <row r="3507" spans="1:3">
      <c r="A3507" s="1">
        <v>276480</v>
      </c>
      <c r="B3507" s="47" t="s">
        <v>7509</v>
      </c>
      <c r="C3507" t="s">
        <v>8797</v>
      </c>
    </row>
    <row r="3508" spans="1:3">
      <c r="A3508" s="1">
        <v>276481</v>
      </c>
      <c r="B3508" s="47" t="s">
        <v>7510</v>
      </c>
      <c r="C3508" t="s">
        <v>8798</v>
      </c>
    </row>
    <row r="3509" spans="1:3">
      <c r="A3509" s="1">
        <v>276482</v>
      </c>
      <c r="B3509" s="47" t="s">
        <v>7511</v>
      </c>
      <c r="C3509" t="s">
        <v>8799</v>
      </c>
    </row>
    <row r="3510" spans="1:3">
      <c r="A3510" s="1">
        <v>276483</v>
      </c>
      <c r="B3510" s="47" t="s">
        <v>7512</v>
      </c>
      <c r="C3510" t="s">
        <v>8800</v>
      </c>
    </row>
    <row r="3511" spans="1:3">
      <c r="A3511" s="1">
        <v>276484</v>
      </c>
      <c r="B3511" s="47" t="s">
        <v>7513</v>
      </c>
      <c r="C3511" t="s">
        <v>8801</v>
      </c>
    </row>
    <row r="3512" spans="1:3">
      <c r="A3512" s="1">
        <v>276485</v>
      </c>
      <c r="B3512" s="47" t="s">
        <v>7514</v>
      </c>
      <c r="C3512" t="s">
        <v>8802</v>
      </c>
    </row>
    <row r="3513" spans="1:3">
      <c r="A3513" s="1">
        <v>276486</v>
      </c>
      <c r="B3513" s="47" t="s">
        <v>7515</v>
      </c>
      <c r="C3513" t="s">
        <v>8803</v>
      </c>
    </row>
    <row r="3514" spans="1:3">
      <c r="A3514" s="1">
        <v>276477</v>
      </c>
      <c r="B3514" s="47" t="s">
        <v>7921</v>
      </c>
      <c r="C3514" t="s">
        <v>9209</v>
      </c>
    </row>
    <row r="3515" spans="1:3">
      <c r="A3515" s="1">
        <v>276479</v>
      </c>
      <c r="B3515" s="47" t="s">
        <v>7922</v>
      </c>
      <c r="C3515" t="s">
        <v>9210</v>
      </c>
    </row>
    <row r="3516" spans="1:3">
      <c r="A3516" s="1">
        <v>276480</v>
      </c>
      <c r="B3516" s="47" t="s">
        <v>7923</v>
      </c>
      <c r="C3516" t="s">
        <v>9211</v>
      </c>
    </row>
    <row r="3517" spans="1:3">
      <c r="A3517" s="1">
        <v>276481</v>
      </c>
      <c r="B3517" s="47" t="s">
        <v>7924</v>
      </c>
      <c r="C3517" t="s">
        <v>9212</v>
      </c>
    </row>
    <row r="3518" spans="1:3">
      <c r="A3518" s="1">
        <v>276482</v>
      </c>
      <c r="B3518" s="47" t="s">
        <v>7925</v>
      </c>
      <c r="C3518" t="s">
        <v>9213</v>
      </c>
    </row>
    <row r="3519" spans="1:3">
      <c r="A3519" s="1">
        <v>276483</v>
      </c>
      <c r="B3519" s="47" t="s">
        <v>7926</v>
      </c>
      <c r="C3519" t="s">
        <v>9214</v>
      </c>
    </row>
    <row r="3520" spans="1:3">
      <c r="A3520" s="1">
        <v>276484</v>
      </c>
      <c r="B3520" s="47" t="s">
        <v>7927</v>
      </c>
      <c r="C3520" t="s">
        <v>9215</v>
      </c>
    </row>
    <row r="3521" spans="1:3">
      <c r="A3521" s="1">
        <v>276485</v>
      </c>
      <c r="B3521" s="47" t="s">
        <v>7928</v>
      </c>
      <c r="C3521" t="s">
        <v>9216</v>
      </c>
    </row>
    <row r="3522" spans="1:3">
      <c r="A3522" s="1">
        <v>276486</v>
      </c>
      <c r="B3522" s="47" t="s">
        <v>7929</v>
      </c>
      <c r="C3522" t="s">
        <v>9217</v>
      </c>
    </row>
    <row r="3523" spans="1:3">
      <c r="A3523" s="1">
        <v>257943</v>
      </c>
      <c r="B3523" s="47" t="s">
        <v>8096</v>
      </c>
      <c r="C3523" t="s">
        <v>9384</v>
      </c>
    </row>
    <row r="3524" spans="1:3">
      <c r="A3524" s="1">
        <v>276487</v>
      </c>
      <c r="B3524" s="47" t="s">
        <v>8347</v>
      </c>
      <c r="C3524" t="s">
        <v>9635</v>
      </c>
    </row>
    <row r="3525" spans="1:3">
      <c r="A3525" s="1">
        <v>257944</v>
      </c>
      <c r="B3525" s="47" t="s">
        <v>8097</v>
      </c>
      <c r="C3525" t="s">
        <v>9385</v>
      </c>
    </row>
    <row r="3526" spans="1:3">
      <c r="A3526" s="1">
        <v>257945</v>
      </c>
      <c r="B3526" s="47" t="s">
        <v>8098</v>
      </c>
      <c r="C3526" t="s">
        <v>9386</v>
      </c>
    </row>
    <row r="3527" spans="1:3">
      <c r="A3527" s="1">
        <v>257946</v>
      </c>
      <c r="B3527" s="47" t="s">
        <v>8099</v>
      </c>
      <c r="C3527" t="s">
        <v>9387</v>
      </c>
    </row>
    <row r="3528" spans="1:3">
      <c r="A3528" s="1">
        <v>257947</v>
      </c>
      <c r="B3528" s="47" t="s">
        <v>8100</v>
      </c>
      <c r="C3528" t="s">
        <v>9388</v>
      </c>
    </row>
    <row r="3529" spans="1:3">
      <c r="A3529" s="1">
        <v>257948</v>
      </c>
      <c r="B3529" s="47" t="s">
        <v>8101</v>
      </c>
      <c r="C3529" t="s">
        <v>9389</v>
      </c>
    </row>
    <row r="3530" spans="1:3">
      <c r="A3530" s="1">
        <v>257949</v>
      </c>
      <c r="B3530" s="47" t="s">
        <v>8102</v>
      </c>
      <c r="C3530" t="s">
        <v>9390</v>
      </c>
    </row>
    <row r="3531" spans="1:3">
      <c r="A3531" s="1">
        <v>257950</v>
      </c>
      <c r="B3531" s="47" t="s">
        <v>8103</v>
      </c>
      <c r="C3531" t="s">
        <v>9391</v>
      </c>
    </row>
    <row r="3532" spans="1:3">
      <c r="A3532" s="1">
        <v>257951</v>
      </c>
      <c r="B3532" s="47" t="s">
        <v>8104</v>
      </c>
      <c r="C3532" t="s">
        <v>9392</v>
      </c>
    </row>
    <row r="3533" spans="1:3">
      <c r="A3533" s="1">
        <v>257943</v>
      </c>
      <c r="B3533" s="47" t="s">
        <v>7268</v>
      </c>
      <c r="C3533" t="s">
        <v>8556</v>
      </c>
    </row>
    <row r="3534" spans="1:3">
      <c r="A3534" s="1">
        <v>257944</v>
      </c>
      <c r="B3534" s="47" t="s">
        <v>7269</v>
      </c>
      <c r="C3534" t="s">
        <v>8557</v>
      </c>
    </row>
    <row r="3535" spans="1:3">
      <c r="A3535" s="1">
        <v>257945</v>
      </c>
      <c r="B3535" s="47" t="s">
        <v>7270</v>
      </c>
      <c r="C3535" t="s">
        <v>8558</v>
      </c>
    </row>
    <row r="3536" spans="1:3">
      <c r="A3536" s="1">
        <v>257946</v>
      </c>
      <c r="B3536" s="47" t="s">
        <v>7271</v>
      </c>
      <c r="C3536" t="s">
        <v>8559</v>
      </c>
    </row>
    <row r="3537" spans="1:3">
      <c r="A3537" s="1">
        <v>257947</v>
      </c>
      <c r="B3537" s="47" t="s">
        <v>7272</v>
      </c>
      <c r="C3537" t="s">
        <v>8560</v>
      </c>
    </row>
    <row r="3538" spans="1:3">
      <c r="A3538" s="1">
        <v>257948</v>
      </c>
      <c r="B3538" s="47" t="s">
        <v>7273</v>
      </c>
      <c r="C3538" t="s">
        <v>8561</v>
      </c>
    </row>
    <row r="3539" spans="1:3">
      <c r="A3539" s="1">
        <v>257949</v>
      </c>
      <c r="B3539" s="47" t="s">
        <v>7274</v>
      </c>
      <c r="C3539" t="s">
        <v>8562</v>
      </c>
    </row>
    <row r="3540" spans="1:3">
      <c r="A3540" s="1">
        <v>257950</v>
      </c>
      <c r="B3540" s="47" t="s">
        <v>7275</v>
      </c>
      <c r="C3540" t="s">
        <v>8563</v>
      </c>
    </row>
    <row r="3541" spans="1:3">
      <c r="A3541" s="1">
        <v>257951</v>
      </c>
      <c r="B3541" s="47" t="s">
        <v>7276</v>
      </c>
      <c r="C3541" t="s">
        <v>8564</v>
      </c>
    </row>
    <row r="3542" spans="1:3">
      <c r="A3542" s="1">
        <v>257943</v>
      </c>
      <c r="B3542" s="47" t="s">
        <v>7682</v>
      </c>
      <c r="C3542" t="s">
        <v>8970</v>
      </c>
    </row>
    <row r="3543" spans="1:3">
      <c r="A3543" s="1">
        <v>257944</v>
      </c>
      <c r="B3543" s="47" t="s">
        <v>7683</v>
      </c>
      <c r="C3543" t="s">
        <v>8971</v>
      </c>
    </row>
    <row r="3544" spans="1:3">
      <c r="A3544" s="1">
        <v>257945</v>
      </c>
      <c r="B3544" s="47" t="s">
        <v>7684</v>
      </c>
      <c r="C3544" t="s">
        <v>8972</v>
      </c>
    </row>
    <row r="3545" spans="1:3">
      <c r="A3545" s="1">
        <v>257946</v>
      </c>
      <c r="B3545" s="47" t="s">
        <v>7685</v>
      </c>
      <c r="C3545" t="s">
        <v>8973</v>
      </c>
    </row>
    <row r="3546" spans="1:3">
      <c r="A3546" s="1">
        <v>257947</v>
      </c>
      <c r="B3546" s="47" t="s">
        <v>7686</v>
      </c>
      <c r="C3546" t="s">
        <v>8974</v>
      </c>
    </row>
    <row r="3547" spans="1:3">
      <c r="A3547" s="1">
        <v>257948</v>
      </c>
      <c r="B3547" s="47" t="s">
        <v>7687</v>
      </c>
      <c r="C3547" t="s">
        <v>8975</v>
      </c>
    </row>
    <row r="3548" spans="1:3">
      <c r="A3548" s="1">
        <v>257949</v>
      </c>
      <c r="B3548" s="47" t="s">
        <v>7688</v>
      </c>
      <c r="C3548" t="s">
        <v>8976</v>
      </c>
    </row>
    <row r="3549" spans="1:3">
      <c r="A3549" s="1">
        <v>257950</v>
      </c>
      <c r="B3549" s="47" t="s">
        <v>7689</v>
      </c>
      <c r="C3549" t="s">
        <v>8977</v>
      </c>
    </row>
    <row r="3550" spans="1:3">
      <c r="A3550" s="1">
        <v>257951</v>
      </c>
      <c r="B3550" s="47" t="s">
        <v>7690</v>
      </c>
      <c r="C3550" t="s">
        <v>8978</v>
      </c>
    </row>
    <row r="3551" spans="1:3">
      <c r="A3551" s="1">
        <v>229147</v>
      </c>
      <c r="B3551" s="47" t="s">
        <v>8056</v>
      </c>
      <c r="C3551" t="s">
        <v>9344</v>
      </c>
    </row>
    <row r="3552" spans="1:3">
      <c r="A3552" s="1">
        <v>999999</v>
      </c>
      <c r="B3552" s="47" t="s">
        <v>8392</v>
      </c>
      <c r="C3552" t="s">
        <v>9680</v>
      </c>
    </row>
    <row r="3553" spans="1:3">
      <c r="A3553" s="1">
        <v>999999</v>
      </c>
      <c r="B3553" s="47" t="s">
        <v>8391</v>
      </c>
      <c r="C3553" t="s">
        <v>9679</v>
      </c>
    </row>
    <row r="3554" spans="1:3">
      <c r="A3554" s="1">
        <v>999999</v>
      </c>
      <c r="B3554" s="47" t="s">
        <v>8390</v>
      </c>
      <c r="C3554" t="s">
        <v>9678</v>
      </c>
    </row>
    <row r="3555" spans="1:3">
      <c r="A3555" s="1">
        <v>999999</v>
      </c>
      <c r="B3555" s="47" t="s">
        <v>8389</v>
      </c>
      <c r="C3555" t="s">
        <v>9677</v>
      </c>
    </row>
    <row r="3556" spans="1:3">
      <c r="A3556" s="1">
        <v>999999</v>
      </c>
      <c r="B3556" s="47" t="s">
        <v>8388</v>
      </c>
      <c r="C3556" t="s">
        <v>9676</v>
      </c>
    </row>
    <row r="3557" spans="1:3">
      <c r="A3557" s="1">
        <v>999999</v>
      </c>
      <c r="B3557" s="47" t="s">
        <v>8387</v>
      </c>
      <c r="C3557" t="s">
        <v>9675</v>
      </c>
    </row>
    <row r="3558" spans="1:3">
      <c r="A3558" s="1">
        <v>999999</v>
      </c>
      <c r="B3558" s="47" t="s">
        <v>8386</v>
      </c>
      <c r="C3558" t="s">
        <v>9674</v>
      </c>
    </row>
    <row r="3559" spans="1:3">
      <c r="A3559" s="1">
        <v>999999</v>
      </c>
      <c r="B3559" s="47" t="s">
        <v>8385</v>
      </c>
      <c r="C3559" t="s">
        <v>9673</v>
      </c>
    </row>
    <row r="3560" spans="1:3">
      <c r="A3560" s="1">
        <v>999999</v>
      </c>
      <c r="B3560" s="47" t="s">
        <v>8384</v>
      </c>
      <c r="C3560" t="s">
        <v>9672</v>
      </c>
    </row>
    <row r="3561" spans="1:3">
      <c r="A3561" s="1">
        <v>229147</v>
      </c>
      <c r="B3561" s="47" t="s">
        <v>7228</v>
      </c>
      <c r="C3561" t="s">
        <v>8516</v>
      </c>
    </row>
    <row r="3562" spans="1:3">
      <c r="A3562" s="1">
        <v>999999</v>
      </c>
      <c r="B3562" s="47" t="s">
        <v>7523</v>
      </c>
      <c r="C3562" t="s">
        <v>8811</v>
      </c>
    </row>
    <row r="3563" spans="1:3">
      <c r="A3563" s="1">
        <v>999999</v>
      </c>
      <c r="B3563" s="47" t="s">
        <v>7522</v>
      </c>
      <c r="C3563" t="s">
        <v>8810</v>
      </c>
    </row>
    <row r="3564" spans="1:3">
      <c r="A3564" s="1">
        <v>999999</v>
      </c>
      <c r="B3564" s="47" t="s">
        <v>7521</v>
      </c>
      <c r="C3564" t="s">
        <v>8809</v>
      </c>
    </row>
    <row r="3565" spans="1:3">
      <c r="A3565" s="1">
        <v>999999</v>
      </c>
      <c r="B3565" s="47" t="s">
        <v>7520</v>
      </c>
      <c r="C3565" t="s">
        <v>8808</v>
      </c>
    </row>
    <row r="3566" spans="1:3">
      <c r="A3566" s="1">
        <v>999999</v>
      </c>
      <c r="B3566" s="47" t="s">
        <v>7519</v>
      </c>
      <c r="C3566" t="s">
        <v>8807</v>
      </c>
    </row>
    <row r="3567" spans="1:3">
      <c r="A3567" s="1">
        <v>999999</v>
      </c>
      <c r="B3567" s="47" t="s">
        <v>7518</v>
      </c>
      <c r="C3567" t="s">
        <v>8806</v>
      </c>
    </row>
    <row r="3568" spans="1:3">
      <c r="A3568" s="1">
        <v>999999</v>
      </c>
      <c r="B3568" s="47" t="s">
        <v>7517</v>
      </c>
      <c r="C3568" t="s">
        <v>8805</v>
      </c>
    </row>
    <row r="3569" spans="1:3">
      <c r="A3569" s="1">
        <v>999999</v>
      </c>
      <c r="B3569" s="47" t="s">
        <v>7516</v>
      </c>
      <c r="C3569" t="s">
        <v>8804</v>
      </c>
    </row>
    <row r="3570" spans="1:3">
      <c r="A3570" s="1">
        <v>229147</v>
      </c>
      <c r="B3570" s="47" t="s">
        <v>7642</v>
      </c>
      <c r="C3570" t="s">
        <v>8930</v>
      </c>
    </row>
    <row r="3571" spans="1:3">
      <c r="A3571" s="1">
        <v>999999</v>
      </c>
      <c r="B3571" s="47" t="s">
        <v>7937</v>
      </c>
      <c r="C3571" t="s">
        <v>9225</v>
      </c>
    </row>
    <row r="3572" spans="1:3">
      <c r="A3572" s="1">
        <v>999999</v>
      </c>
      <c r="B3572" s="47" t="s">
        <v>7936</v>
      </c>
      <c r="C3572" t="s">
        <v>9224</v>
      </c>
    </row>
    <row r="3573" spans="1:3">
      <c r="A3573" s="1">
        <v>999999</v>
      </c>
      <c r="B3573" s="47" t="s">
        <v>7935</v>
      </c>
      <c r="C3573" t="s">
        <v>9223</v>
      </c>
    </row>
    <row r="3574" spans="1:3">
      <c r="A3574" s="1">
        <v>999999</v>
      </c>
      <c r="B3574" s="47" t="s">
        <v>7934</v>
      </c>
      <c r="C3574" t="s">
        <v>9222</v>
      </c>
    </row>
    <row r="3575" spans="1:3">
      <c r="A3575" s="1">
        <v>999999</v>
      </c>
      <c r="B3575" s="47" t="s">
        <v>7933</v>
      </c>
      <c r="C3575" t="s">
        <v>9221</v>
      </c>
    </row>
    <row r="3576" spans="1:3">
      <c r="A3576" s="1">
        <v>999999</v>
      </c>
      <c r="B3576" s="47" t="s">
        <v>7932</v>
      </c>
      <c r="C3576" t="s">
        <v>9220</v>
      </c>
    </row>
    <row r="3577" spans="1:3">
      <c r="A3577" s="1">
        <v>999999</v>
      </c>
      <c r="B3577" s="47" t="s">
        <v>7931</v>
      </c>
      <c r="C3577" t="s">
        <v>9219</v>
      </c>
    </row>
    <row r="3578" spans="1:3">
      <c r="A3578" s="1">
        <v>999999</v>
      </c>
      <c r="B3578" s="47" t="s">
        <v>7930</v>
      </c>
      <c r="C3578" t="s">
        <v>9218</v>
      </c>
    </row>
    <row r="3579" spans="1:3">
      <c r="A3579" s="1">
        <v>257952</v>
      </c>
      <c r="B3579" s="47" t="s">
        <v>8105</v>
      </c>
      <c r="C3579" t="s">
        <v>9393</v>
      </c>
    </row>
    <row r="3580" spans="1:3">
      <c r="A3580" s="1">
        <v>276489</v>
      </c>
      <c r="B3580" s="47" t="s">
        <v>8348</v>
      </c>
      <c r="C3580" t="s">
        <v>9636</v>
      </c>
    </row>
    <row r="3581" spans="1:3">
      <c r="A3581" s="1">
        <v>257953</v>
      </c>
      <c r="B3581" s="47" t="s">
        <v>8106</v>
      </c>
      <c r="C3581" t="s">
        <v>9394</v>
      </c>
    </row>
    <row r="3582" spans="1:3">
      <c r="A3582" s="1">
        <v>257954</v>
      </c>
      <c r="B3582" s="47" t="s">
        <v>8107</v>
      </c>
      <c r="C3582" t="s">
        <v>9395</v>
      </c>
    </row>
    <row r="3583" spans="1:3">
      <c r="A3583" s="1">
        <v>257955</v>
      </c>
      <c r="B3583" s="47" t="s">
        <v>8108</v>
      </c>
      <c r="C3583" t="s">
        <v>9396</v>
      </c>
    </row>
    <row r="3584" spans="1:3">
      <c r="A3584" s="1">
        <v>257956</v>
      </c>
      <c r="B3584" s="47" t="s">
        <v>8109</v>
      </c>
      <c r="C3584" t="s">
        <v>9397</v>
      </c>
    </row>
    <row r="3585" spans="1:3">
      <c r="A3585" s="1">
        <v>257957</v>
      </c>
      <c r="B3585" s="47" t="s">
        <v>8110</v>
      </c>
      <c r="C3585" t="s">
        <v>9398</v>
      </c>
    </row>
    <row r="3586" spans="1:3">
      <c r="A3586" s="1">
        <v>257958</v>
      </c>
      <c r="B3586" s="47" t="s">
        <v>8111</v>
      </c>
      <c r="C3586" t="s">
        <v>9399</v>
      </c>
    </row>
    <row r="3587" spans="1:3">
      <c r="A3587" s="1">
        <v>257959</v>
      </c>
      <c r="B3587" s="47" t="s">
        <v>8112</v>
      </c>
      <c r="C3587" t="s">
        <v>9400</v>
      </c>
    </row>
    <row r="3588" spans="1:3">
      <c r="A3588" s="1">
        <v>257960</v>
      </c>
      <c r="B3588" s="47" t="s">
        <v>8113</v>
      </c>
      <c r="C3588" t="s">
        <v>9401</v>
      </c>
    </row>
    <row r="3589" spans="1:3">
      <c r="A3589" s="1">
        <v>257952</v>
      </c>
      <c r="B3589" s="47" t="s">
        <v>7277</v>
      </c>
      <c r="C3589" t="s">
        <v>8565</v>
      </c>
    </row>
    <row r="3590" spans="1:3">
      <c r="A3590" s="1">
        <v>257953</v>
      </c>
      <c r="B3590" s="47" t="s">
        <v>7278</v>
      </c>
      <c r="C3590" t="s">
        <v>8566</v>
      </c>
    </row>
    <row r="3591" spans="1:3">
      <c r="A3591" s="1">
        <v>257954</v>
      </c>
      <c r="B3591" s="47" t="s">
        <v>7279</v>
      </c>
      <c r="C3591" t="s">
        <v>8567</v>
      </c>
    </row>
    <row r="3592" spans="1:3">
      <c r="A3592" s="1">
        <v>257955</v>
      </c>
      <c r="B3592" s="47" t="s">
        <v>7280</v>
      </c>
      <c r="C3592" t="s">
        <v>8568</v>
      </c>
    </row>
    <row r="3593" spans="1:3">
      <c r="A3593" s="1">
        <v>257956</v>
      </c>
      <c r="B3593" s="47" t="s">
        <v>7281</v>
      </c>
      <c r="C3593" t="s">
        <v>8569</v>
      </c>
    </row>
    <row r="3594" spans="1:3">
      <c r="A3594" s="1">
        <v>257957</v>
      </c>
      <c r="B3594" s="47" t="s">
        <v>7282</v>
      </c>
      <c r="C3594" t="s">
        <v>8570</v>
      </c>
    </row>
    <row r="3595" spans="1:3">
      <c r="A3595" s="1">
        <v>257958</v>
      </c>
      <c r="B3595" s="47" t="s">
        <v>7283</v>
      </c>
      <c r="C3595" t="s">
        <v>8571</v>
      </c>
    </row>
    <row r="3596" spans="1:3">
      <c r="A3596" s="1">
        <v>257959</v>
      </c>
      <c r="B3596" s="47" t="s">
        <v>7284</v>
      </c>
      <c r="C3596" t="s">
        <v>8572</v>
      </c>
    </row>
    <row r="3597" spans="1:3">
      <c r="A3597" s="1">
        <v>257960</v>
      </c>
      <c r="B3597" s="47" t="s">
        <v>7285</v>
      </c>
      <c r="C3597" t="s">
        <v>8573</v>
      </c>
    </row>
    <row r="3598" spans="1:3">
      <c r="A3598" s="1">
        <v>257952</v>
      </c>
      <c r="B3598" s="47" t="s">
        <v>7691</v>
      </c>
      <c r="C3598" t="s">
        <v>8979</v>
      </c>
    </row>
    <row r="3599" spans="1:3">
      <c r="A3599" s="1">
        <v>257953</v>
      </c>
      <c r="B3599" s="47" t="s">
        <v>7692</v>
      </c>
      <c r="C3599" t="s">
        <v>8980</v>
      </c>
    </row>
    <row r="3600" spans="1:3">
      <c r="A3600" s="1">
        <v>257954</v>
      </c>
      <c r="B3600" s="47" t="s">
        <v>7693</v>
      </c>
      <c r="C3600" t="s">
        <v>8981</v>
      </c>
    </row>
    <row r="3601" spans="1:3">
      <c r="A3601" s="1">
        <v>257955</v>
      </c>
      <c r="B3601" s="47" t="s">
        <v>7694</v>
      </c>
      <c r="C3601" t="s">
        <v>8982</v>
      </c>
    </row>
    <row r="3602" spans="1:3">
      <c r="A3602" s="1">
        <v>257956</v>
      </c>
      <c r="B3602" s="47" t="s">
        <v>7695</v>
      </c>
      <c r="C3602" t="s">
        <v>8983</v>
      </c>
    </row>
    <row r="3603" spans="1:3">
      <c r="A3603" s="1">
        <v>257957</v>
      </c>
      <c r="B3603" s="47" t="s">
        <v>7696</v>
      </c>
      <c r="C3603" t="s">
        <v>8984</v>
      </c>
    </row>
    <row r="3604" spans="1:3">
      <c r="A3604" s="1">
        <v>257958</v>
      </c>
      <c r="B3604" s="47" t="s">
        <v>7697</v>
      </c>
      <c r="C3604" t="s">
        <v>8985</v>
      </c>
    </row>
    <row r="3605" spans="1:3">
      <c r="A3605" s="1">
        <v>257959</v>
      </c>
      <c r="B3605" s="47" t="s">
        <v>7698</v>
      </c>
      <c r="C3605" t="s">
        <v>8986</v>
      </c>
    </row>
    <row r="3606" spans="1:3">
      <c r="A3606" s="1">
        <v>257960</v>
      </c>
      <c r="B3606" s="47" t="s">
        <v>7699</v>
      </c>
      <c r="C3606" t="s">
        <v>8987</v>
      </c>
    </row>
    <row r="3607" spans="1:3">
      <c r="A3607" s="1">
        <v>228785</v>
      </c>
      <c r="B3607" s="47" t="s">
        <v>7984</v>
      </c>
      <c r="C3607" t="s">
        <v>9272</v>
      </c>
    </row>
    <row r="3608" spans="1:3">
      <c r="A3608" s="1">
        <v>276490</v>
      </c>
      <c r="B3608" s="47" t="s">
        <v>8349</v>
      </c>
      <c r="C3608" t="s">
        <v>9637</v>
      </c>
    </row>
    <row r="3609" spans="1:3">
      <c r="A3609" s="1">
        <v>228786</v>
      </c>
      <c r="B3609" s="47" t="s">
        <v>7985</v>
      </c>
      <c r="C3609" t="s">
        <v>9273</v>
      </c>
    </row>
    <row r="3610" spans="1:3">
      <c r="A3610" s="1">
        <v>257883</v>
      </c>
      <c r="B3610" s="47" t="s">
        <v>8060</v>
      </c>
      <c r="C3610" t="s">
        <v>9348</v>
      </c>
    </row>
    <row r="3611" spans="1:3">
      <c r="A3611" s="1">
        <v>257884</v>
      </c>
      <c r="B3611" s="47" t="s">
        <v>8061</v>
      </c>
      <c r="C3611" t="s">
        <v>9349</v>
      </c>
    </row>
    <row r="3612" spans="1:3">
      <c r="A3612" s="1">
        <v>257885</v>
      </c>
      <c r="B3612" s="47" t="s">
        <v>8062</v>
      </c>
      <c r="C3612" t="s">
        <v>9350</v>
      </c>
    </row>
    <row r="3613" spans="1:3">
      <c r="A3613" s="1">
        <v>228787</v>
      </c>
      <c r="B3613" s="47" t="s">
        <v>7986</v>
      </c>
      <c r="C3613" t="s">
        <v>9274</v>
      </c>
    </row>
    <row r="3614" spans="1:3">
      <c r="A3614" s="1">
        <v>228788</v>
      </c>
      <c r="B3614" s="47" t="s">
        <v>7987</v>
      </c>
      <c r="C3614" t="s">
        <v>9275</v>
      </c>
    </row>
    <row r="3615" spans="1:3">
      <c r="A3615" s="1">
        <v>228789</v>
      </c>
      <c r="B3615" s="47" t="s">
        <v>7988</v>
      </c>
      <c r="C3615" t="s">
        <v>9276</v>
      </c>
    </row>
    <row r="3616" spans="1:3">
      <c r="A3616" s="1">
        <v>228790</v>
      </c>
      <c r="B3616" s="47" t="s">
        <v>7989</v>
      </c>
      <c r="C3616" t="s">
        <v>9277</v>
      </c>
    </row>
    <row r="3617" spans="1:3">
      <c r="A3617" s="1">
        <v>228785</v>
      </c>
      <c r="B3617" s="47" t="s">
        <v>7156</v>
      </c>
      <c r="C3617" t="s">
        <v>8444</v>
      </c>
    </row>
    <row r="3618" spans="1:3">
      <c r="A3618" s="1">
        <v>228786</v>
      </c>
      <c r="B3618" s="47" t="s">
        <v>7157</v>
      </c>
      <c r="C3618" t="s">
        <v>8445</v>
      </c>
    </row>
    <row r="3619" spans="1:3">
      <c r="A3619" s="1">
        <v>257883</v>
      </c>
      <c r="B3619" s="47" t="s">
        <v>7232</v>
      </c>
      <c r="C3619" t="s">
        <v>8520</v>
      </c>
    </row>
    <row r="3620" spans="1:3">
      <c r="A3620" s="1">
        <v>257884</v>
      </c>
      <c r="B3620" s="47" t="s">
        <v>7233</v>
      </c>
      <c r="C3620" t="s">
        <v>8521</v>
      </c>
    </row>
    <row r="3621" spans="1:3">
      <c r="A3621" s="1">
        <v>257885</v>
      </c>
      <c r="B3621" s="47" t="s">
        <v>7234</v>
      </c>
      <c r="C3621" t="s">
        <v>8522</v>
      </c>
    </row>
    <row r="3622" spans="1:3">
      <c r="A3622" s="1">
        <v>228787</v>
      </c>
      <c r="B3622" s="47" t="s">
        <v>7158</v>
      </c>
      <c r="C3622" t="s">
        <v>8446</v>
      </c>
    </row>
    <row r="3623" spans="1:3">
      <c r="A3623" s="1">
        <v>228788</v>
      </c>
      <c r="B3623" s="47" t="s">
        <v>7159</v>
      </c>
      <c r="C3623" t="s">
        <v>8447</v>
      </c>
    </row>
    <row r="3624" spans="1:3">
      <c r="A3624" s="1">
        <v>228789</v>
      </c>
      <c r="B3624" s="47" t="s">
        <v>7160</v>
      </c>
      <c r="C3624" t="s">
        <v>8448</v>
      </c>
    </row>
    <row r="3625" spans="1:3">
      <c r="A3625" s="1">
        <v>228790</v>
      </c>
      <c r="B3625" s="47" t="s">
        <v>7161</v>
      </c>
      <c r="C3625" t="s">
        <v>8449</v>
      </c>
    </row>
    <row r="3626" spans="1:3">
      <c r="A3626" s="1">
        <v>228785</v>
      </c>
      <c r="B3626" s="47" t="s">
        <v>7570</v>
      </c>
      <c r="C3626" t="s">
        <v>8858</v>
      </c>
    </row>
    <row r="3627" spans="1:3">
      <c r="A3627" s="1">
        <v>228786</v>
      </c>
      <c r="B3627" s="47" t="s">
        <v>7571</v>
      </c>
      <c r="C3627" t="s">
        <v>8859</v>
      </c>
    </row>
    <row r="3628" spans="1:3">
      <c r="A3628" s="1">
        <v>257883</v>
      </c>
      <c r="B3628" s="47" t="s">
        <v>7646</v>
      </c>
      <c r="C3628" t="s">
        <v>8934</v>
      </c>
    </row>
    <row r="3629" spans="1:3">
      <c r="A3629" s="1">
        <v>257884</v>
      </c>
      <c r="B3629" s="47" t="s">
        <v>7647</v>
      </c>
      <c r="C3629" t="s">
        <v>8935</v>
      </c>
    </row>
    <row r="3630" spans="1:3">
      <c r="A3630" s="1">
        <v>257885</v>
      </c>
      <c r="B3630" s="47" t="s">
        <v>7648</v>
      </c>
      <c r="C3630" t="s">
        <v>8936</v>
      </c>
    </row>
    <row r="3631" spans="1:3">
      <c r="A3631" s="1">
        <v>228787</v>
      </c>
      <c r="B3631" s="47" t="s">
        <v>7572</v>
      </c>
      <c r="C3631" t="s">
        <v>8860</v>
      </c>
    </row>
    <row r="3632" spans="1:3">
      <c r="A3632" s="1">
        <v>228788</v>
      </c>
      <c r="B3632" s="47" t="s">
        <v>7573</v>
      </c>
      <c r="C3632" t="s">
        <v>8861</v>
      </c>
    </row>
    <row r="3633" spans="1:3">
      <c r="A3633" s="1">
        <v>228789</v>
      </c>
      <c r="B3633" s="47" t="s">
        <v>7574</v>
      </c>
      <c r="C3633" t="s">
        <v>8862</v>
      </c>
    </row>
    <row r="3634" spans="1:3">
      <c r="A3634" s="1">
        <v>228790</v>
      </c>
      <c r="B3634" s="47" t="s">
        <v>7575</v>
      </c>
      <c r="C3634" t="s">
        <v>8863</v>
      </c>
    </row>
    <row r="3635" spans="1:3">
      <c r="A3635" s="1">
        <v>228791</v>
      </c>
      <c r="B3635" s="47" t="s">
        <v>7990</v>
      </c>
      <c r="C3635" t="s">
        <v>9278</v>
      </c>
    </row>
    <row r="3636" spans="1:3">
      <c r="A3636" s="1">
        <v>276491</v>
      </c>
      <c r="B3636" s="47" t="s">
        <v>8350</v>
      </c>
      <c r="C3636" t="s">
        <v>9638</v>
      </c>
    </row>
    <row r="3637" spans="1:3">
      <c r="A3637" s="1">
        <v>228792</v>
      </c>
      <c r="B3637" s="47" t="s">
        <v>7991</v>
      </c>
      <c r="C3637" t="s">
        <v>9279</v>
      </c>
    </row>
    <row r="3638" spans="1:3">
      <c r="A3638" s="1">
        <v>257886</v>
      </c>
      <c r="B3638" s="47" t="s">
        <v>8063</v>
      </c>
      <c r="C3638" t="s">
        <v>9351</v>
      </c>
    </row>
    <row r="3639" spans="1:3">
      <c r="A3639" s="1">
        <v>257887</v>
      </c>
      <c r="B3639" s="47" t="s">
        <v>8064</v>
      </c>
      <c r="C3639" t="s">
        <v>9352</v>
      </c>
    </row>
    <row r="3640" spans="1:3">
      <c r="A3640" s="1">
        <v>257888</v>
      </c>
      <c r="B3640" s="47" t="s">
        <v>8065</v>
      </c>
      <c r="C3640" t="s">
        <v>9353</v>
      </c>
    </row>
    <row r="3641" spans="1:3">
      <c r="A3641" s="1">
        <v>228793</v>
      </c>
      <c r="B3641" s="47" t="s">
        <v>7992</v>
      </c>
      <c r="C3641" t="s">
        <v>9280</v>
      </c>
    </row>
    <row r="3642" spans="1:3">
      <c r="A3642" s="1">
        <v>228794</v>
      </c>
      <c r="B3642" s="47" t="s">
        <v>7993</v>
      </c>
      <c r="C3642" t="s">
        <v>9281</v>
      </c>
    </row>
    <row r="3643" spans="1:3">
      <c r="A3643" s="1">
        <v>228795</v>
      </c>
      <c r="B3643" s="47" t="s">
        <v>7994</v>
      </c>
      <c r="C3643" t="s">
        <v>9282</v>
      </c>
    </row>
    <row r="3644" spans="1:3">
      <c r="A3644" s="1">
        <v>228796</v>
      </c>
      <c r="B3644" s="47" t="s">
        <v>7995</v>
      </c>
      <c r="C3644" t="s">
        <v>9283</v>
      </c>
    </row>
    <row r="3645" spans="1:3">
      <c r="A3645" s="1">
        <v>228791</v>
      </c>
      <c r="B3645" s="47" t="s">
        <v>7162</v>
      </c>
      <c r="C3645" t="s">
        <v>8450</v>
      </c>
    </row>
    <row r="3646" spans="1:3">
      <c r="A3646" s="1">
        <v>228792</v>
      </c>
      <c r="B3646" s="47" t="s">
        <v>7163</v>
      </c>
      <c r="C3646" t="s">
        <v>8451</v>
      </c>
    </row>
    <row r="3647" spans="1:3">
      <c r="A3647" s="1">
        <v>257886</v>
      </c>
      <c r="B3647" s="47" t="s">
        <v>7235</v>
      </c>
      <c r="C3647" t="s">
        <v>8523</v>
      </c>
    </row>
    <row r="3648" spans="1:3">
      <c r="A3648" s="1">
        <v>257887</v>
      </c>
      <c r="B3648" s="47" t="s">
        <v>7236</v>
      </c>
      <c r="C3648" t="s">
        <v>8524</v>
      </c>
    </row>
    <row r="3649" spans="1:3">
      <c r="A3649" s="1">
        <v>257888</v>
      </c>
      <c r="B3649" s="47" t="s">
        <v>7237</v>
      </c>
      <c r="C3649" t="s">
        <v>8525</v>
      </c>
    </row>
    <row r="3650" spans="1:3">
      <c r="A3650" s="1">
        <v>228793</v>
      </c>
      <c r="B3650" s="47" t="s">
        <v>7164</v>
      </c>
      <c r="C3650" t="s">
        <v>8452</v>
      </c>
    </row>
    <row r="3651" spans="1:3">
      <c r="A3651" s="1">
        <v>228794</v>
      </c>
      <c r="B3651" s="47" t="s">
        <v>7165</v>
      </c>
      <c r="C3651" t="s">
        <v>8453</v>
      </c>
    </row>
    <row r="3652" spans="1:3">
      <c r="A3652" s="1">
        <v>228795</v>
      </c>
      <c r="B3652" s="47" t="s">
        <v>7166</v>
      </c>
      <c r="C3652" t="s">
        <v>8454</v>
      </c>
    </row>
    <row r="3653" spans="1:3">
      <c r="A3653" s="1">
        <v>228796</v>
      </c>
      <c r="B3653" s="47" t="s">
        <v>7167</v>
      </c>
      <c r="C3653" t="s">
        <v>8455</v>
      </c>
    </row>
    <row r="3654" spans="1:3">
      <c r="A3654" s="1">
        <v>228791</v>
      </c>
      <c r="B3654" s="47" t="s">
        <v>7576</v>
      </c>
      <c r="C3654" t="s">
        <v>8864</v>
      </c>
    </row>
    <row r="3655" spans="1:3">
      <c r="A3655" s="1">
        <v>228792</v>
      </c>
      <c r="B3655" s="47" t="s">
        <v>7577</v>
      </c>
      <c r="C3655" t="s">
        <v>8865</v>
      </c>
    </row>
    <row r="3656" spans="1:3">
      <c r="A3656" s="1">
        <v>257886</v>
      </c>
      <c r="B3656" s="47" t="s">
        <v>7649</v>
      </c>
      <c r="C3656" t="s">
        <v>8937</v>
      </c>
    </row>
    <row r="3657" spans="1:3">
      <c r="A3657" s="1">
        <v>257887</v>
      </c>
      <c r="B3657" s="47" t="s">
        <v>7650</v>
      </c>
      <c r="C3657" t="s">
        <v>8938</v>
      </c>
    </row>
    <row r="3658" spans="1:3">
      <c r="A3658" s="1">
        <v>257888</v>
      </c>
      <c r="B3658" s="47" t="s">
        <v>7651</v>
      </c>
      <c r="C3658" t="s">
        <v>8939</v>
      </c>
    </row>
    <row r="3659" spans="1:3">
      <c r="A3659" s="1">
        <v>228793</v>
      </c>
      <c r="B3659" s="47" t="s">
        <v>7578</v>
      </c>
      <c r="C3659" t="s">
        <v>8866</v>
      </c>
    </row>
    <row r="3660" spans="1:3">
      <c r="A3660" s="1">
        <v>228794</v>
      </c>
      <c r="B3660" s="47" t="s">
        <v>7579</v>
      </c>
      <c r="C3660" t="s">
        <v>8867</v>
      </c>
    </row>
    <row r="3661" spans="1:3">
      <c r="A3661" s="1">
        <v>228795</v>
      </c>
      <c r="B3661" s="47" t="s">
        <v>7580</v>
      </c>
      <c r="C3661" t="s">
        <v>8868</v>
      </c>
    </row>
    <row r="3662" spans="1:3">
      <c r="A3662" s="1">
        <v>228796</v>
      </c>
      <c r="B3662" s="47" t="s">
        <v>7581</v>
      </c>
      <c r="C3662" t="s">
        <v>8869</v>
      </c>
    </row>
    <row r="3663" spans="1:3">
      <c r="A3663" s="1">
        <v>228797</v>
      </c>
      <c r="B3663" s="47" t="s">
        <v>7996</v>
      </c>
      <c r="C3663" t="s">
        <v>9284</v>
      </c>
    </row>
    <row r="3664" spans="1:3">
      <c r="A3664" s="1">
        <v>276492</v>
      </c>
      <c r="B3664" s="47" t="s">
        <v>8351</v>
      </c>
      <c r="C3664" t="s">
        <v>9639</v>
      </c>
    </row>
    <row r="3665" spans="1:3">
      <c r="A3665" s="1">
        <v>228798</v>
      </c>
      <c r="B3665" s="47" t="s">
        <v>7997</v>
      </c>
      <c r="C3665" t="s">
        <v>9285</v>
      </c>
    </row>
    <row r="3666" spans="1:3">
      <c r="A3666" s="1">
        <v>257889</v>
      </c>
      <c r="B3666" s="47" t="s">
        <v>8066</v>
      </c>
      <c r="C3666" t="s">
        <v>9354</v>
      </c>
    </row>
    <row r="3667" spans="1:3">
      <c r="A3667" s="1">
        <v>257890</v>
      </c>
      <c r="B3667" s="47" t="s">
        <v>8067</v>
      </c>
      <c r="C3667" t="s">
        <v>9355</v>
      </c>
    </row>
    <row r="3668" spans="1:3">
      <c r="A3668" s="1">
        <v>257891</v>
      </c>
      <c r="B3668" s="47" t="s">
        <v>8068</v>
      </c>
      <c r="C3668" t="s">
        <v>9356</v>
      </c>
    </row>
    <row r="3669" spans="1:3">
      <c r="A3669" s="1">
        <v>228799</v>
      </c>
      <c r="B3669" s="47" t="s">
        <v>7998</v>
      </c>
      <c r="C3669" t="s">
        <v>9286</v>
      </c>
    </row>
    <row r="3670" spans="1:3">
      <c r="A3670" s="1">
        <v>228800</v>
      </c>
      <c r="B3670" s="47" t="s">
        <v>7999</v>
      </c>
      <c r="C3670" t="s">
        <v>9287</v>
      </c>
    </row>
    <row r="3671" spans="1:3">
      <c r="A3671" s="1">
        <v>228801</v>
      </c>
      <c r="B3671" s="47" t="s">
        <v>8000</v>
      </c>
      <c r="C3671" t="s">
        <v>9288</v>
      </c>
    </row>
    <row r="3672" spans="1:3">
      <c r="A3672" s="1">
        <v>228802</v>
      </c>
      <c r="B3672" s="47" t="s">
        <v>8001</v>
      </c>
      <c r="C3672" t="s">
        <v>9289</v>
      </c>
    </row>
    <row r="3673" spans="1:3">
      <c r="A3673" s="1">
        <v>228797</v>
      </c>
      <c r="B3673" s="47" t="s">
        <v>7168</v>
      </c>
      <c r="C3673" t="s">
        <v>8456</v>
      </c>
    </row>
    <row r="3674" spans="1:3">
      <c r="A3674" s="1">
        <v>228798</v>
      </c>
      <c r="B3674" s="47" t="s">
        <v>7169</v>
      </c>
      <c r="C3674" t="s">
        <v>8457</v>
      </c>
    </row>
    <row r="3675" spans="1:3">
      <c r="A3675" s="1">
        <v>257889</v>
      </c>
      <c r="B3675" s="47" t="s">
        <v>7238</v>
      </c>
      <c r="C3675" t="s">
        <v>8526</v>
      </c>
    </row>
    <row r="3676" spans="1:3">
      <c r="A3676" s="1">
        <v>257890</v>
      </c>
      <c r="B3676" s="47" t="s">
        <v>7239</v>
      </c>
      <c r="C3676" t="s">
        <v>8527</v>
      </c>
    </row>
    <row r="3677" spans="1:3">
      <c r="A3677" s="1">
        <v>257891</v>
      </c>
      <c r="B3677" s="47" t="s">
        <v>7240</v>
      </c>
      <c r="C3677" t="s">
        <v>8528</v>
      </c>
    </row>
    <row r="3678" spans="1:3">
      <c r="A3678" s="1">
        <v>228799</v>
      </c>
      <c r="B3678" s="47" t="s">
        <v>7170</v>
      </c>
      <c r="C3678" t="s">
        <v>8458</v>
      </c>
    </row>
    <row r="3679" spans="1:3">
      <c r="A3679" s="1">
        <v>228800</v>
      </c>
      <c r="B3679" s="47" t="s">
        <v>7171</v>
      </c>
      <c r="C3679" t="s">
        <v>8459</v>
      </c>
    </row>
    <row r="3680" spans="1:3">
      <c r="A3680" s="1">
        <v>228801</v>
      </c>
      <c r="B3680" s="47" t="s">
        <v>7172</v>
      </c>
      <c r="C3680" t="s">
        <v>8460</v>
      </c>
    </row>
    <row r="3681" spans="1:3">
      <c r="A3681" s="1">
        <v>228802</v>
      </c>
      <c r="B3681" s="47" t="s">
        <v>7173</v>
      </c>
      <c r="C3681" t="s">
        <v>8461</v>
      </c>
    </row>
    <row r="3682" spans="1:3">
      <c r="A3682" s="1">
        <v>228797</v>
      </c>
      <c r="B3682" s="47" t="s">
        <v>7582</v>
      </c>
      <c r="C3682" t="s">
        <v>8870</v>
      </c>
    </row>
    <row r="3683" spans="1:3">
      <c r="A3683" s="1">
        <v>228798</v>
      </c>
      <c r="B3683" s="47" t="s">
        <v>7583</v>
      </c>
      <c r="C3683" t="s">
        <v>8871</v>
      </c>
    </row>
    <row r="3684" spans="1:3">
      <c r="A3684" s="1">
        <v>257889</v>
      </c>
      <c r="B3684" s="47" t="s">
        <v>7652</v>
      </c>
      <c r="C3684" t="s">
        <v>8940</v>
      </c>
    </row>
    <row r="3685" spans="1:3">
      <c r="A3685" s="1">
        <v>257890</v>
      </c>
      <c r="B3685" s="47" t="s">
        <v>7653</v>
      </c>
      <c r="C3685" t="s">
        <v>8941</v>
      </c>
    </row>
    <row r="3686" spans="1:3">
      <c r="A3686" s="1">
        <v>257891</v>
      </c>
      <c r="B3686" s="47" t="s">
        <v>7654</v>
      </c>
      <c r="C3686" t="s">
        <v>8942</v>
      </c>
    </row>
    <row r="3687" spans="1:3">
      <c r="A3687" s="1">
        <v>228799</v>
      </c>
      <c r="B3687" s="47" t="s">
        <v>7584</v>
      </c>
      <c r="C3687" t="s">
        <v>8872</v>
      </c>
    </row>
    <row r="3688" spans="1:3">
      <c r="A3688" s="1">
        <v>228800</v>
      </c>
      <c r="B3688" s="47" t="s">
        <v>7585</v>
      </c>
      <c r="C3688" t="s">
        <v>8873</v>
      </c>
    </row>
    <row r="3689" spans="1:3">
      <c r="A3689" s="1">
        <v>228801</v>
      </c>
      <c r="B3689" s="47" t="s">
        <v>7586</v>
      </c>
      <c r="C3689" t="s">
        <v>8874</v>
      </c>
    </row>
    <row r="3690" spans="1:3">
      <c r="A3690" s="1">
        <v>228802</v>
      </c>
      <c r="B3690" s="47" t="s">
        <v>7587</v>
      </c>
      <c r="C3690" t="s">
        <v>8875</v>
      </c>
    </row>
    <row r="3691" spans="1:3">
      <c r="A3691" s="1">
        <v>228803</v>
      </c>
      <c r="B3691" s="47" t="s">
        <v>8002</v>
      </c>
      <c r="C3691" t="s">
        <v>9290</v>
      </c>
    </row>
    <row r="3692" spans="1:3">
      <c r="A3692" s="1">
        <v>276493</v>
      </c>
      <c r="B3692" s="47" t="s">
        <v>8352</v>
      </c>
      <c r="C3692" t="s">
        <v>9640</v>
      </c>
    </row>
    <row r="3693" spans="1:3">
      <c r="A3693" s="1">
        <v>228804</v>
      </c>
      <c r="B3693" s="47" t="s">
        <v>8003</v>
      </c>
      <c r="C3693" t="s">
        <v>9291</v>
      </c>
    </row>
    <row r="3694" spans="1:3">
      <c r="A3694" s="1">
        <v>257892</v>
      </c>
      <c r="B3694" s="47" t="s">
        <v>8069</v>
      </c>
      <c r="C3694" t="s">
        <v>9357</v>
      </c>
    </row>
    <row r="3695" spans="1:3">
      <c r="A3695" s="1">
        <v>257893</v>
      </c>
      <c r="B3695" s="47" t="s">
        <v>8070</v>
      </c>
      <c r="C3695" t="s">
        <v>9358</v>
      </c>
    </row>
    <row r="3696" spans="1:3">
      <c r="A3696" s="1">
        <v>257894</v>
      </c>
      <c r="B3696" s="47" t="s">
        <v>8071</v>
      </c>
      <c r="C3696" t="s">
        <v>9359</v>
      </c>
    </row>
    <row r="3697" spans="1:3">
      <c r="A3697" s="1">
        <v>228805</v>
      </c>
      <c r="B3697" s="47" t="s">
        <v>8004</v>
      </c>
      <c r="C3697" t="s">
        <v>9292</v>
      </c>
    </row>
    <row r="3698" spans="1:3">
      <c r="A3698" s="1">
        <v>228806</v>
      </c>
      <c r="B3698" s="47" t="s">
        <v>8005</v>
      </c>
      <c r="C3698" t="s">
        <v>9293</v>
      </c>
    </row>
    <row r="3699" spans="1:3">
      <c r="A3699" s="1">
        <v>228807</v>
      </c>
      <c r="B3699" s="47" t="s">
        <v>8006</v>
      </c>
      <c r="C3699" t="s">
        <v>9294</v>
      </c>
    </row>
    <row r="3700" spans="1:3">
      <c r="A3700" s="1">
        <v>228808</v>
      </c>
      <c r="B3700" s="47" t="s">
        <v>8007</v>
      </c>
      <c r="C3700" t="s">
        <v>9295</v>
      </c>
    </row>
    <row r="3701" spans="1:3">
      <c r="A3701" s="1">
        <v>228803</v>
      </c>
      <c r="B3701" s="47" t="s">
        <v>7174</v>
      </c>
      <c r="C3701" t="s">
        <v>8462</v>
      </c>
    </row>
    <row r="3702" spans="1:3">
      <c r="A3702" s="1">
        <v>228804</v>
      </c>
      <c r="B3702" s="47" t="s">
        <v>7175</v>
      </c>
      <c r="C3702" t="s">
        <v>8463</v>
      </c>
    </row>
    <row r="3703" spans="1:3">
      <c r="A3703" s="1">
        <v>257892</v>
      </c>
      <c r="B3703" s="47" t="s">
        <v>7241</v>
      </c>
      <c r="C3703" t="s">
        <v>8529</v>
      </c>
    </row>
    <row r="3704" spans="1:3">
      <c r="A3704" s="1">
        <v>257893</v>
      </c>
      <c r="B3704" s="47" t="s">
        <v>7242</v>
      </c>
      <c r="C3704" t="s">
        <v>8530</v>
      </c>
    </row>
    <row r="3705" spans="1:3">
      <c r="A3705" s="1">
        <v>257894</v>
      </c>
      <c r="B3705" s="47" t="s">
        <v>7243</v>
      </c>
      <c r="C3705" t="s">
        <v>8531</v>
      </c>
    </row>
    <row r="3706" spans="1:3">
      <c r="A3706" s="1">
        <v>228805</v>
      </c>
      <c r="B3706" s="47" t="s">
        <v>7176</v>
      </c>
      <c r="C3706" t="s">
        <v>8464</v>
      </c>
    </row>
    <row r="3707" spans="1:3">
      <c r="A3707" s="1">
        <v>228806</v>
      </c>
      <c r="B3707" s="47" t="s">
        <v>7177</v>
      </c>
      <c r="C3707" t="s">
        <v>8465</v>
      </c>
    </row>
    <row r="3708" spans="1:3">
      <c r="A3708" s="1">
        <v>228807</v>
      </c>
      <c r="B3708" s="47" t="s">
        <v>7178</v>
      </c>
      <c r="C3708" t="s">
        <v>8466</v>
      </c>
    </row>
    <row r="3709" spans="1:3">
      <c r="A3709" s="1">
        <v>228808</v>
      </c>
      <c r="B3709" s="47" t="s">
        <v>7179</v>
      </c>
      <c r="C3709" t="s">
        <v>8467</v>
      </c>
    </row>
    <row r="3710" spans="1:3">
      <c r="A3710" s="1">
        <v>228803</v>
      </c>
      <c r="B3710" s="47" t="s">
        <v>7588</v>
      </c>
      <c r="C3710" t="s">
        <v>8876</v>
      </c>
    </row>
    <row r="3711" spans="1:3">
      <c r="A3711" s="1">
        <v>228804</v>
      </c>
      <c r="B3711" s="47" t="s">
        <v>7589</v>
      </c>
      <c r="C3711" t="s">
        <v>8877</v>
      </c>
    </row>
    <row r="3712" spans="1:3">
      <c r="A3712" s="1">
        <v>257892</v>
      </c>
      <c r="B3712" s="47" t="s">
        <v>7655</v>
      </c>
      <c r="C3712" t="s">
        <v>8943</v>
      </c>
    </row>
    <row r="3713" spans="1:3">
      <c r="A3713" s="1">
        <v>257893</v>
      </c>
      <c r="B3713" s="47" t="s">
        <v>7656</v>
      </c>
      <c r="C3713" t="s">
        <v>8944</v>
      </c>
    </row>
    <row r="3714" spans="1:3">
      <c r="A3714" s="1">
        <v>257894</v>
      </c>
      <c r="B3714" s="47" t="s">
        <v>7657</v>
      </c>
      <c r="C3714" t="s">
        <v>8945</v>
      </c>
    </row>
    <row r="3715" spans="1:3">
      <c r="A3715" s="1">
        <v>228805</v>
      </c>
      <c r="B3715" s="47" t="s">
        <v>7590</v>
      </c>
      <c r="C3715" t="s">
        <v>8878</v>
      </c>
    </row>
    <row r="3716" spans="1:3">
      <c r="A3716" s="1">
        <v>228806</v>
      </c>
      <c r="B3716" s="47" t="s">
        <v>7591</v>
      </c>
      <c r="C3716" t="s">
        <v>8879</v>
      </c>
    </row>
    <row r="3717" spans="1:3">
      <c r="A3717" s="1">
        <v>228807</v>
      </c>
      <c r="B3717" s="47" t="s">
        <v>7592</v>
      </c>
      <c r="C3717" t="s">
        <v>8880</v>
      </c>
    </row>
    <row r="3718" spans="1:3">
      <c r="A3718" s="1">
        <v>228808</v>
      </c>
      <c r="B3718" s="47" t="s">
        <v>7593</v>
      </c>
      <c r="C3718" t="s">
        <v>8881</v>
      </c>
    </row>
    <row r="3719" spans="1:3">
      <c r="A3719" s="1">
        <v>228809</v>
      </c>
      <c r="B3719" s="47" t="s">
        <v>8008</v>
      </c>
      <c r="C3719" t="s">
        <v>9296</v>
      </c>
    </row>
    <row r="3720" spans="1:3">
      <c r="A3720" s="1">
        <v>276494</v>
      </c>
      <c r="B3720" s="47" t="s">
        <v>8353</v>
      </c>
      <c r="C3720" t="s">
        <v>9641</v>
      </c>
    </row>
    <row r="3721" spans="1:3">
      <c r="A3721" s="1">
        <v>228810</v>
      </c>
      <c r="B3721" s="47" t="s">
        <v>8009</v>
      </c>
      <c r="C3721" t="s">
        <v>9297</v>
      </c>
    </row>
    <row r="3722" spans="1:3">
      <c r="A3722" s="1">
        <v>257895</v>
      </c>
      <c r="B3722" s="47" t="s">
        <v>8072</v>
      </c>
      <c r="C3722" t="s">
        <v>9360</v>
      </c>
    </row>
    <row r="3723" spans="1:3">
      <c r="A3723" s="1">
        <v>257896</v>
      </c>
      <c r="B3723" s="47" t="s">
        <v>8073</v>
      </c>
      <c r="C3723" t="s">
        <v>9361</v>
      </c>
    </row>
    <row r="3724" spans="1:3">
      <c r="A3724" s="1">
        <v>257897</v>
      </c>
      <c r="B3724" s="47" t="s">
        <v>8074</v>
      </c>
      <c r="C3724" t="s">
        <v>9362</v>
      </c>
    </row>
    <row r="3725" spans="1:3">
      <c r="A3725" s="1">
        <v>228811</v>
      </c>
      <c r="B3725" s="47" t="s">
        <v>8010</v>
      </c>
      <c r="C3725" t="s">
        <v>9298</v>
      </c>
    </row>
    <row r="3726" spans="1:3">
      <c r="A3726" s="1">
        <v>228812</v>
      </c>
      <c r="B3726" s="47" t="s">
        <v>8011</v>
      </c>
      <c r="C3726" t="s">
        <v>9299</v>
      </c>
    </row>
    <row r="3727" spans="1:3">
      <c r="A3727" s="1">
        <v>228813</v>
      </c>
      <c r="B3727" s="47" t="s">
        <v>8012</v>
      </c>
      <c r="C3727" t="s">
        <v>9300</v>
      </c>
    </row>
    <row r="3728" spans="1:3">
      <c r="A3728" s="1">
        <v>228814</v>
      </c>
      <c r="B3728" s="47" t="s">
        <v>8013</v>
      </c>
      <c r="C3728" t="s">
        <v>9301</v>
      </c>
    </row>
    <row r="3729" spans="1:3">
      <c r="A3729" s="1">
        <v>228809</v>
      </c>
      <c r="B3729" s="47" t="s">
        <v>7180</v>
      </c>
      <c r="C3729" t="s">
        <v>8468</v>
      </c>
    </row>
    <row r="3730" spans="1:3">
      <c r="A3730" s="1">
        <v>228810</v>
      </c>
      <c r="B3730" s="47" t="s">
        <v>7181</v>
      </c>
      <c r="C3730" t="s">
        <v>8469</v>
      </c>
    </row>
    <row r="3731" spans="1:3">
      <c r="A3731" s="1">
        <v>257895</v>
      </c>
      <c r="B3731" s="47" t="s">
        <v>7244</v>
      </c>
      <c r="C3731" t="s">
        <v>8532</v>
      </c>
    </row>
    <row r="3732" spans="1:3">
      <c r="A3732" s="1">
        <v>257896</v>
      </c>
      <c r="B3732" s="47" t="s">
        <v>7245</v>
      </c>
      <c r="C3732" t="s">
        <v>8533</v>
      </c>
    </row>
    <row r="3733" spans="1:3">
      <c r="A3733" s="1">
        <v>257897</v>
      </c>
      <c r="B3733" s="47" t="s">
        <v>7246</v>
      </c>
      <c r="C3733" t="s">
        <v>8534</v>
      </c>
    </row>
    <row r="3734" spans="1:3">
      <c r="A3734" s="1">
        <v>228811</v>
      </c>
      <c r="B3734" s="47" t="s">
        <v>7182</v>
      </c>
      <c r="C3734" t="s">
        <v>8470</v>
      </c>
    </row>
    <row r="3735" spans="1:3">
      <c r="A3735" s="1">
        <v>228812</v>
      </c>
      <c r="B3735" s="47" t="s">
        <v>7183</v>
      </c>
      <c r="C3735" t="s">
        <v>8471</v>
      </c>
    </row>
    <row r="3736" spans="1:3">
      <c r="A3736" s="1">
        <v>228813</v>
      </c>
      <c r="B3736" s="47" t="s">
        <v>7184</v>
      </c>
      <c r="C3736" t="s">
        <v>8472</v>
      </c>
    </row>
    <row r="3737" spans="1:3">
      <c r="A3737" s="1">
        <v>228814</v>
      </c>
      <c r="B3737" s="47" t="s">
        <v>7185</v>
      </c>
      <c r="C3737" t="s">
        <v>8473</v>
      </c>
    </row>
    <row r="3738" spans="1:3">
      <c r="A3738" s="1">
        <v>228809</v>
      </c>
      <c r="B3738" s="47" t="s">
        <v>7594</v>
      </c>
      <c r="C3738" t="s">
        <v>8882</v>
      </c>
    </row>
    <row r="3739" spans="1:3">
      <c r="A3739" s="1">
        <v>228810</v>
      </c>
      <c r="B3739" s="47" t="s">
        <v>7595</v>
      </c>
      <c r="C3739" t="s">
        <v>8883</v>
      </c>
    </row>
    <row r="3740" spans="1:3">
      <c r="A3740" s="1">
        <v>257895</v>
      </c>
      <c r="B3740" s="47" t="s">
        <v>7658</v>
      </c>
      <c r="C3740" t="s">
        <v>8946</v>
      </c>
    </row>
    <row r="3741" spans="1:3">
      <c r="A3741" s="1">
        <v>257896</v>
      </c>
      <c r="B3741" s="47" t="s">
        <v>7659</v>
      </c>
      <c r="C3741" t="s">
        <v>8947</v>
      </c>
    </row>
    <row r="3742" spans="1:3">
      <c r="A3742" s="1">
        <v>257897</v>
      </c>
      <c r="B3742" s="47" t="s">
        <v>7660</v>
      </c>
      <c r="C3742" t="s">
        <v>8948</v>
      </c>
    </row>
    <row r="3743" spans="1:3">
      <c r="A3743" s="1">
        <v>228811</v>
      </c>
      <c r="B3743" s="47" t="s">
        <v>7596</v>
      </c>
      <c r="C3743" t="s">
        <v>8884</v>
      </c>
    </row>
    <row r="3744" spans="1:3">
      <c r="A3744" s="1">
        <v>228812</v>
      </c>
      <c r="B3744" s="47" t="s">
        <v>7597</v>
      </c>
      <c r="C3744" t="s">
        <v>8885</v>
      </c>
    </row>
    <row r="3745" spans="1:3">
      <c r="A3745" s="1">
        <v>228813</v>
      </c>
      <c r="B3745" s="47" t="s">
        <v>7598</v>
      </c>
      <c r="C3745" t="s">
        <v>8886</v>
      </c>
    </row>
    <row r="3746" spans="1:3">
      <c r="A3746" s="1">
        <v>228814</v>
      </c>
      <c r="B3746" s="47" t="s">
        <v>7599</v>
      </c>
      <c r="C3746" t="s">
        <v>8887</v>
      </c>
    </row>
    <row r="3747" spans="1:3">
      <c r="A3747" s="1">
        <v>228815</v>
      </c>
      <c r="B3747" s="47" t="s">
        <v>8014</v>
      </c>
      <c r="C3747" t="s">
        <v>9302</v>
      </c>
    </row>
    <row r="3748" spans="1:3">
      <c r="A3748" s="1">
        <v>276495</v>
      </c>
      <c r="B3748" s="47" t="s">
        <v>8354</v>
      </c>
      <c r="C3748" t="s">
        <v>9642</v>
      </c>
    </row>
    <row r="3749" spans="1:3">
      <c r="A3749" s="1">
        <v>228816</v>
      </c>
      <c r="B3749" s="47" t="s">
        <v>8015</v>
      </c>
      <c r="C3749" t="s">
        <v>9303</v>
      </c>
    </row>
    <row r="3750" spans="1:3">
      <c r="A3750" s="1">
        <v>257898</v>
      </c>
      <c r="B3750" s="47" t="s">
        <v>8075</v>
      </c>
      <c r="C3750" t="s">
        <v>9363</v>
      </c>
    </row>
    <row r="3751" spans="1:3">
      <c r="A3751" s="1">
        <v>257899</v>
      </c>
      <c r="B3751" s="47" t="s">
        <v>8076</v>
      </c>
      <c r="C3751" t="s">
        <v>9364</v>
      </c>
    </row>
    <row r="3752" spans="1:3">
      <c r="A3752" s="1">
        <v>257900</v>
      </c>
      <c r="B3752" s="47" t="s">
        <v>8077</v>
      </c>
      <c r="C3752" t="s">
        <v>9365</v>
      </c>
    </row>
    <row r="3753" spans="1:3">
      <c r="A3753" s="1">
        <v>228817</v>
      </c>
      <c r="B3753" s="47" t="s">
        <v>8016</v>
      </c>
      <c r="C3753" t="s">
        <v>9304</v>
      </c>
    </row>
    <row r="3754" spans="1:3">
      <c r="A3754" s="1">
        <v>228818</v>
      </c>
      <c r="B3754" s="47" t="s">
        <v>8017</v>
      </c>
      <c r="C3754" t="s">
        <v>9305</v>
      </c>
    </row>
    <row r="3755" spans="1:3">
      <c r="A3755" s="1">
        <v>228819</v>
      </c>
      <c r="B3755" s="47" t="s">
        <v>8018</v>
      </c>
      <c r="C3755" t="s">
        <v>9306</v>
      </c>
    </row>
    <row r="3756" spans="1:3">
      <c r="A3756" s="1">
        <v>228820</v>
      </c>
      <c r="B3756" s="47" t="s">
        <v>8019</v>
      </c>
      <c r="C3756" t="s">
        <v>9307</v>
      </c>
    </row>
    <row r="3757" spans="1:3">
      <c r="A3757" s="1">
        <v>228815</v>
      </c>
      <c r="B3757" s="47" t="s">
        <v>7186</v>
      </c>
      <c r="C3757" t="s">
        <v>8474</v>
      </c>
    </row>
    <row r="3758" spans="1:3">
      <c r="A3758" s="1">
        <v>228816</v>
      </c>
      <c r="B3758" s="47" t="s">
        <v>7187</v>
      </c>
      <c r="C3758" t="s">
        <v>8475</v>
      </c>
    </row>
    <row r="3759" spans="1:3">
      <c r="A3759" s="1">
        <v>257898</v>
      </c>
      <c r="B3759" s="47" t="s">
        <v>7247</v>
      </c>
      <c r="C3759" t="s">
        <v>8535</v>
      </c>
    </row>
    <row r="3760" spans="1:3">
      <c r="A3760" s="1">
        <v>257899</v>
      </c>
      <c r="B3760" s="47" t="s">
        <v>7248</v>
      </c>
      <c r="C3760" t="s">
        <v>8536</v>
      </c>
    </row>
    <row r="3761" spans="1:3">
      <c r="A3761" s="1">
        <v>257900</v>
      </c>
      <c r="B3761" s="47" t="s">
        <v>7249</v>
      </c>
      <c r="C3761" t="s">
        <v>8537</v>
      </c>
    </row>
    <row r="3762" spans="1:3">
      <c r="A3762" s="1">
        <v>228817</v>
      </c>
      <c r="B3762" s="47" t="s">
        <v>7188</v>
      </c>
      <c r="C3762" t="s">
        <v>8476</v>
      </c>
    </row>
    <row r="3763" spans="1:3">
      <c r="A3763" s="1">
        <v>228818</v>
      </c>
      <c r="B3763" s="47" t="s">
        <v>7189</v>
      </c>
      <c r="C3763" t="s">
        <v>8477</v>
      </c>
    </row>
    <row r="3764" spans="1:3">
      <c r="A3764" s="1">
        <v>228819</v>
      </c>
      <c r="B3764" s="47" t="s">
        <v>7190</v>
      </c>
      <c r="C3764" t="s">
        <v>8478</v>
      </c>
    </row>
    <row r="3765" spans="1:3">
      <c r="A3765" s="1">
        <v>228820</v>
      </c>
      <c r="B3765" s="47" t="s">
        <v>7191</v>
      </c>
      <c r="C3765" t="s">
        <v>8479</v>
      </c>
    </row>
    <row r="3766" spans="1:3">
      <c r="A3766" s="1">
        <v>228815</v>
      </c>
      <c r="B3766" s="47" t="s">
        <v>7600</v>
      </c>
      <c r="C3766" t="s">
        <v>8888</v>
      </c>
    </row>
    <row r="3767" spans="1:3">
      <c r="A3767" s="1">
        <v>228816</v>
      </c>
      <c r="B3767" s="47" t="s">
        <v>7601</v>
      </c>
      <c r="C3767" t="s">
        <v>8889</v>
      </c>
    </row>
    <row r="3768" spans="1:3">
      <c r="A3768" s="1">
        <v>257898</v>
      </c>
      <c r="B3768" s="47" t="s">
        <v>7661</v>
      </c>
      <c r="C3768" t="s">
        <v>8949</v>
      </c>
    </row>
    <row r="3769" spans="1:3">
      <c r="A3769" s="1">
        <v>257899</v>
      </c>
      <c r="B3769" s="47" t="s">
        <v>7662</v>
      </c>
      <c r="C3769" t="s">
        <v>8950</v>
      </c>
    </row>
    <row r="3770" spans="1:3">
      <c r="A3770" s="1">
        <v>257900</v>
      </c>
      <c r="B3770" s="47" t="s">
        <v>7663</v>
      </c>
      <c r="C3770" t="s">
        <v>8951</v>
      </c>
    </row>
    <row r="3771" spans="1:3">
      <c r="A3771" s="1">
        <v>228817</v>
      </c>
      <c r="B3771" s="47" t="s">
        <v>7602</v>
      </c>
      <c r="C3771" t="s">
        <v>8890</v>
      </c>
    </row>
    <row r="3772" spans="1:3">
      <c r="A3772" s="1">
        <v>228818</v>
      </c>
      <c r="B3772" s="47" t="s">
        <v>7603</v>
      </c>
      <c r="C3772" t="s">
        <v>8891</v>
      </c>
    </row>
    <row r="3773" spans="1:3">
      <c r="A3773" s="1">
        <v>228819</v>
      </c>
      <c r="B3773" s="47" t="s">
        <v>7604</v>
      </c>
      <c r="C3773" t="s">
        <v>8892</v>
      </c>
    </row>
    <row r="3774" spans="1:3">
      <c r="A3774" s="1">
        <v>228820</v>
      </c>
      <c r="B3774" s="47" t="s">
        <v>7605</v>
      </c>
      <c r="C3774" t="s">
        <v>8893</v>
      </c>
    </row>
    <row r="3775" spans="1:3">
      <c r="A3775" s="1">
        <v>228821</v>
      </c>
      <c r="B3775" s="47" t="s">
        <v>8020</v>
      </c>
      <c r="C3775" t="s">
        <v>9308</v>
      </c>
    </row>
    <row r="3776" spans="1:3">
      <c r="A3776" s="1">
        <v>276496</v>
      </c>
      <c r="B3776" s="47" t="s">
        <v>8355</v>
      </c>
      <c r="C3776" t="s">
        <v>9643</v>
      </c>
    </row>
    <row r="3777" spans="1:3">
      <c r="A3777" s="1">
        <v>228822</v>
      </c>
      <c r="B3777" s="47" t="s">
        <v>8021</v>
      </c>
      <c r="C3777" t="s">
        <v>9309</v>
      </c>
    </row>
    <row r="3778" spans="1:3">
      <c r="A3778" s="1">
        <v>257901</v>
      </c>
      <c r="B3778" s="47" t="s">
        <v>8078</v>
      </c>
      <c r="C3778" t="s">
        <v>9366</v>
      </c>
    </row>
    <row r="3779" spans="1:3">
      <c r="A3779" s="1">
        <v>257902</v>
      </c>
      <c r="B3779" s="47" t="s">
        <v>8079</v>
      </c>
      <c r="C3779" t="s">
        <v>9367</v>
      </c>
    </row>
    <row r="3780" spans="1:3">
      <c r="A3780" s="1">
        <v>257903</v>
      </c>
      <c r="B3780" s="47" t="s">
        <v>8080</v>
      </c>
      <c r="C3780" t="s">
        <v>9368</v>
      </c>
    </row>
    <row r="3781" spans="1:3">
      <c r="A3781" s="1">
        <v>228823</v>
      </c>
      <c r="B3781" s="47" t="s">
        <v>8022</v>
      </c>
      <c r="C3781" t="s">
        <v>9310</v>
      </c>
    </row>
    <row r="3782" spans="1:3">
      <c r="A3782" s="1">
        <v>228824</v>
      </c>
      <c r="B3782" s="47" t="s">
        <v>8023</v>
      </c>
      <c r="C3782" t="s">
        <v>9311</v>
      </c>
    </row>
    <row r="3783" spans="1:3">
      <c r="A3783" s="1">
        <v>228825</v>
      </c>
      <c r="B3783" s="47" t="s">
        <v>8024</v>
      </c>
      <c r="C3783" t="s">
        <v>9312</v>
      </c>
    </row>
    <row r="3784" spans="1:3">
      <c r="A3784" s="1">
        <v>228826</v>
      </c>
      <c r="B3784" s="47" t="s">
        <v>8025</v>
      </c>
      <c r="C3784" t="s">
        <v>9313</v>
      </c>
    </row>
    <row r="3785" spans="1:3">
      <c r="A3785" s="1">
        <v>228821</v>
      </c>
      <c r="B3785" s="47" t="s">
        <v>7192</v>
      </c>
      <c r="C3785" t="s">
        <v>8480</v>
      </c>
    </row>
    <row r="3786" spans="1:3">
      <c r="A3786" s="1">
        <v>228822</v>
      </c>
      <c r="B3786" s="47" t="s">
        <v>7193</v>
      </c>
      <c r="C3786" t="s">
        <v>8481</v>
      </c>
    </row>
    <row r="3787" spans="1:3">
      <c r="A3787" s="1">
        <v>257901</v>
      </c>
      <c r="B3787" s="47" t="s">
        <v>7250</v>
      </c>
      <c r="C3787" t="s">
        <v>8538</v>
      </c>
    </row>
    <row r="3788" spans="1:3">
      <c r="A3788" s="1">
        <v>257902</v>
      </c>
      <c r="B3788" s="47" t="s">
        <v>7251</v>
      </c>
      <c r="C3788" t="s">
        <v>8539</v>
      </c>
    </row>
    <row r="3789" spans="1:3">
      <c r="A3789" s="1">
        <v>257903</v>
      </c>
      <c r="B3789" s="47" t="s">
        <v>7252</v>
      </c>
      <c r="C3789" t="s">
        <v>8540</v>
      </c>
    </row>
    <row r="3790" spans="1:3">
      <c r="A3790" s="1">
        <v>228823</v>
      </c>
      <c r="B3790" s="47" t="s">
        <v>7194</v>
      </c>
      <c r="C3790" t="s">
        <v>8482</v>
      </c>
    </row>
    <row r="3791" spans="1:3">
      <c r="A3791" s="1">
        <v>228824</v>
      </c>
      <c r="B3791" s="47" t="s">
        <v>7195</v>
      </c>
      <c r="C3791" t="s">
        <v>8483</v>
      </c>
    </row>
    <row r="3792" spans="1:3">
      <c r="A3792" s="1">
        <v>228825</v>
      </c>
      <c r="B3792" s="47" t="s">
        <v>7196</v>
      </c>
      <c r="C3792" t="s">
        <v>8484</v>
      </c>
    </row>
    <row r="3793" spans="1:3">
      <c r="A3793" s="1">
        <v>228826</v>
      </c>
      <c r="B3793" s="47" t="s">
        <v>7197</v>
      </c>
      <c r="C3793" t="s">
        <v>8485</v>
      </c>
    </row>
    <row r="3794" spans="1:3">
      <c r="A3794" s="1">
        <v>228821</v>
      </c>
      <c r="B3794" s="47" t="s">
        <v>7606</v>
      </c>
      <c r="C3794" t="s">
        <v>8894</v>
      </c>
    </row>
    <row r="3795" spans="1:3">
      <c r="A3795" s="1">
        <v>228822</v>
      </c>
      <c r="B3795" s="47" t="s">
        <v>7607</v>
      </c>
      <c r="C3795" t="s">
        <v>8895</v>
      </c>
    </row>
    <row r="3796" spans="1:3">
      <c r="A3796" s="1">
        <v>257901</v>
      </c>
      <c r="B3796" s="47" t="s">
        <v>7664</v>
      </c>
      <c r="C3796" t="s">
        <v>8952</v>
      </c>
    </row>
    <row r="3797" spans="1:3">
      <c r="A3797" s="1">
        <v>257902</v>
      </c>
      <c r="B3797" s="47" t="s">
        <v>7665</v>
      </c>
      <c r="C3797" t="s">
        <v>8953</v>
      </c>
    </row>
    <row r="3798" spans="1:3">
      <c r="A3798" s="1">
        <v>257903</v>
      </c>
      <c r="B3798" s="47" t="s">
        <v>7666</v>
      </c>
      <c r="C3798" t="s">
        <v>8954</v>
      </c>
    </row>
    <row r="3799" spans="1:3">
      <c r="A3799" s="1">
        <v>228823</v>
      </c>
      <c r="B3799" s="47" t="s">
        <v>7608</v>
      </c>
      <c r="C3799" t="s">
        <v>8896</v>
      </c>
    </row>
    <row r="3800" spans="1:3">
      <c r="A3800" s="1">
        <v>228824</v>
      </c>
      <c r="B3800" s="47" t="s">
        <v>7609</v>
      </c>
      <c r="C3800" t="s">
        <v>8897</v>
      </c>
    </row>
    <row r="3801" spans="1:3">
      <c r="A3801" s="1">
        <v>228825</v>
      </c>
      <c r="B3801" s="47" t="s">
        <v>7610</v>
      </c>
      <c r="C3801" t="s">
        <v>8898</v>
      </c>
    </row>
    <row r="3802" spans="1:3">
      <c r="A3802" s="1">
        <v>228826</v>
      </c>
      <c r="B3802" s="47" t="s">
        <v>7611</v>
      </c>
      <c r="C3802" t="s">
        <v>8899</v>
      </c>
    </row>
    <row r="3803" spans="1:3">
      <c r="A3803" s="1">
        <v>228827</v>
      </c>
      <c r="B3803" s="47" t="s">
        <v>8026</v>
      </c>
      <c r="C3803" t="s">
        <v>9314</v>
      </c>
    </row>
    <row r="3804" spans="1:3">
      <c r="A3804" s="1">
        <v>276497</v>
      </c>
      <c r="B3804" s="47" t="s">
        <v>8356</v>
      </c>
      <c r="C3804" t="s">
        <v>9644</v>
      </c>
    </row>
    <row r="3805" spans="1:3">
      <c r="A3805" s="1">
        <v>228828</v>
      </c>
      <c r="B3805" s="47" t="s">
        <v>8027</v>
      </c>
      <c r="C3805" t="s">
        <v>9315</v>
      </c>
    </row>
    <row r="3806" spans="1:3">
      <c r="A3806" s="1">
        <v>257904</v>
      </c>
      <c r="B3806" s="47" t="s">
        <v>8081</v>
      </c>
      <c r="C3806" t="s">
        <v>9369</v>
      </c>
    </row>
    <row r="3807" spans="1:3">
      <c r="A3807" s="1">
        <v>257905</v>
      </c>
      <c r="B3807" s="47" t="s">
        <v>8082</v>
      </c>
      <c r="C3807" t="s">
        <v>9370</v>
      </c>
    </row>
    <row r="3808" spans="1:3">
      <c r="A3808" s="1">
        <v>257906</v>
      </c>
      <c r="B3808" s="47" t="s">
        <v>8083</v>
      </c>
      <c r="C3808" t="s">
        <v>9371</v>
      </c>
    </row>
    <row r="3809" spans="1:3">
      <c r="A3809" s="1">
        <v>228829</v>
      </c>
      <c r="B3809" s="47" t="s">
        <v>8028</v>
      </c>
      <c r="C3809" t="s">
        <v>9316</v>
      </c>
    </row>
    <row r="3810" spans="1:3">
      <c r="A3810" s="1">
        <v>228830</v>
      </c>
      <c r="B3810" s="47" t="s">
        <v>8029</v>
      </c>
      <c r="C3810" t="s">
        <v>9317</v>
      </c>
    </row>
    <row r="3811" spans="1:3">
      <c r="A3811" s="1">
        <v>228831</v>
      </c>
      <c r="B3811" s="47" t="s">
        <v>8030</v>
      </c>
      <c r="C3811" t="s">
        <v>9318</v>
      </c>
    </row>
    <row r="3812" spans="1:3">
      <c r="A3812" s="1">
        <v>228832</v>
      </c>
      <c r="B3812" s="47" t="s">
        <v>8031</v>
      </c>
      <c r="C3812" t="s">
        <v>9319</v>
      </c>
    </row>
    <row r="3813" spans="1:3">
      <c r="A3813" s="1">
        <v>228827</v>
      </c>
      <c r="B3813" s="47" t="s">
        <v>7198</v>
      </c>
      <c r="C3813" t="s">
        <v>8486</v>
      </c>
    </row>
    <row r="3814" spans="1:3">
      <c r="A3814" s="1">
        <v>228828</v>
      </c>
      <c r="B3814" s="47" t="s">
        <v>7199</v>
      </c>
      <c r="C3814" t="s">
        <v>8487</v>
      </c>
    </row>
    <row r="3815" spans="1:3">
      <c r="A3815" s="1">
        <v>257904</v>
      </c>
      <c r="B3815" s="47" t="s">
        <v>7253</v>
      </c>
      <c r="C3815" t="s">
        <v>8541</v>
      </c>
    </row>
    <row r="3816" spans="1:3">
      <c r="A3816" s="1">
        <v>257905</v>
      </c>
      <c r="B3816" s="47" t="s">
        <v>7254</v>
      </c>
      <c r="C3816" t="s">
        <v>8542</v>
      </c>
    </row>
    <row r="3817" spans="1:3">
      <c r="A3817" s="1">
        <v>257906</v>
      </c>
      <c r="B3817" s="47" t="s">
        <v>7255</v>
      </c>
      <c r="C3817" t="s">
        <v>8543</v>
      </c>
    </row>
    <row r="3818" spans="1:3">
      <c r="A3818" s="1">
        <v>228829</v>
      </c>
      <c r="B3818" s="47" t="s">
        <v>7200</v>
      </c>
      <c r="C3818" t="s">
        <v>8488</v>
      </c>
    </row>
    <row r="3819" spans="1:3">
      <c r="A3819" s="1">
        <v>228830</v>
      </c>
      <c r="B3819" s="47" t="s">
        <v>7201</v>
      </c>
      <c r="C3819" t="s">
        <v>8489</v>
      </c>
    </row>
    <row r="3820" spans="1:3">
      <c r="A3820" s="1">
        <v>228831</v>
      </c>
      <c r="B3820" s="47" t="s">
        <v>7202</v>
      </c>
      <c r="C3820" t="s">
        <v>8490</v>
      </c>
    </row>
    <row r="3821" spans="1:3">
      <c r="A3821" s="1">
        <v>228832</v>
      </c>
      <c r="B3821" s="47" t="s">
        <v>7203</v>
      </c>
      <c r="C3821" t="s">
        <v>8491</v>
      </c>
    </row>
    <row r="3822" spans="1:3">
      <c r="A3822" s="1">
        <v>228827</v>
      </c>
      <c r="B3822" s="47" t="s">
        <v>7612</v>
      </c>
      <c r="C3822" t="s">
        <v>8900</v>
      </c>
    </row>
    <row r="3823" spans="1:3">
      <c r="A3823" s="1">
        <v>228828</v>
      </c>
      <c r="B3823" s="47" t="s">
        <v>7613</v>
      </c>
      <c r="C3823" t="s">
        <v>8901</v>
      </c>
    </row>
    <row r="3824" spans="1:3">
      <c r="A3824" s="1">
        <v>257904</v>
      </c>
      <c r="B3824" s="47" t="s">
        <v>7667</v>
      </c>
      <c r="C3824" t="s">
        <v>8955</v>
      </c>
    </row>
    <row r="3825" spans="1:3">
      <c r="A3825" s="1">
        <v>257905</v>
      </c>
      <c r="B3825" s="47" t="s">
        <v>7668</v>
      </c>
      <c r="C3825" t="s">
        <v>8956</v>
      </c>
    </row>
    <row r="3826" spans="1:3">
      <c r="A3826" s="1">
        <v>257906</v>
      </c>
      <c r="B3826" s="47" t="s">
        <v>7669</v>
      </c>
      <c r="C3826" t="s">
        <v>8957</v>
      </c>
    </row>
    <row r="3827" spans="1:3">
      <c r="A3827" s="1">
        <v>228829</v>
      </c>
      <c r="B3827" s="47" t="s">
        <v>7614</v>
      </c>
      <c r="C3827" t="s">
        <v>8902</v>
      </c>
    </row>
    <row r="3828" spans="1:3">
      <c r="A3828" s="1">
        <v>228830</v>
      </c>
      <c r="B3828" s="47" t="s">
        <v>7615</v>
      </c>
      <c r="C3828" t="s">
        <v>8903</v>
      </c>
    </row>
    <row r="3829" spans="1:3">
      <c r="A3829" s="1">
        <v>228831</v>
      </c>
      <c r="B3829" s="47" t="s">
        <v>7616</v>
      </c>
      <c r="C3829" t="s">
        <v>8904</v>
      </c>
    </row>
    <row r="3830" spans="1:3">
      <c r="A3830" s="1">
        <v>228832</v>
      </c>
      <c r="B3830" s="47" t="s">
        <v>7617</v>
      </c>
      <c r="C3830" t="s">
        <v>8905</v>
      </c>
    </row>
    <row r="3831" spans="1:3">
      <c r="A3831" s="1">
        <v>257961</v>
      </c>
      <c r="B3831" s="47" t="s">
        <v>8114</v>
      </c>
      <c r="C3831" t="s">
        <v>9402</v>
      </c>
    </row>
    <row r="3832" spans="1:3">
      <c r="A3832" s="1">
        <v>276498</v>
      </c>
      <c r="B3832" s="47" t="s">
        <v>8357</v>
      </c>
      <c r="C3832" t="s">
        <v>9645</v>
      </c>
    </row>
    <row r="3833" spans="1:3">
      <c r="A3833" s="1">
        <v>257962</v>
      </c>
      <c r="B3833" s="47" t="s">
        <v>8115</v>
      </c>
      <c r="C3833" t="s">
        <v>9403</v>
      </c>
    </row>
    <row r="3834" spans="1:3">
      <c r="A3834" s="1">
        <v>257963</v>
      </c>
      <c r="B3834" s="47" t="s">
        <v>8116</v>
      </c>
      <c r="C3834" t="s">
        <v>9404</v>
      </c>
    </row>
    <row r="3835" spans="1:3">
      <c r="A3835" s="1">
        <v>257964</v>
      </c>
      <c r="B3835" s="47" t="s">
        <v>8117</v>
      </c>
      <c r="C3835" t="s">
        <v>9405</v>
      </c>
    </row>
    <row r="3836" spans="1:3">
      <c r="A3836" s="1">
        <v>257965</v>
      </c>
      <c r="B3836" s="47" t="s">
        <v>8118</v>
      </c>
      <c r="C3836" t="s">
        <v>9406</v>
      </c>
    </row>
    <row r="3837" spans="1:3">
      <c r="A3837" s="1">
        <v>257966</v>
      </c>
      <c r="B3837" s="47" t="s">
        <v>8119</v>
      </c>
      <c r="C3837" t="s">
        <v>9407</v>
      </c>
    </row>
    <row r="3838" spans="1:3">
      <c r="A3838" s="1">
        <v>257967</v>
      </c>
      <c r="B3838" s="47" t="s">
        <v>8120</v>
      </c>
      <c r="C3838" t="s">
        <v>9408</v>
      </c>
    </row>
    <row r="3839" spans="1:3">
      <c r="A3839" s="1">
        <v>257968</v>
      </c>
      <c r="B3839" s="47" t="s">
        <v>8121</v>
      </c>
      <c r="C3839" t="s">
        <v>9409</v>
      </c>
    </row>
    <row r="3840" spans="1:3">
      <c r="A3840" s="1">
        <v>257969</v>
      </c>
      <c r="B3840" s="47" t="s">
        <v>8122</v>
      </c>
      <c r="C3840" t="s">
        <v>9410</v>
      </c>
    </row>
    <row r="3841" spans="1:3">
      <c r="A3841" s="1">
        <v>257961</v>
      </c>
      <c r="B3841" s="47" t="s">
        <v>7286</v>
      </c>
      <c r="C3841" t="s">
        <v>8574</v>
      </c>
    </row>
    <row r="3842" spans="1:3">
      <c r="A3842" s="1">
        <v>257962</v>
      </c>
      <c r="B3842" s="47" t="s">
        <v>7287</v>
      </c>
      <c r="C3842" t="s">
        <v>8575</v>
      </c>
    </row>
    <row r="3843" spans="1:3">
      <c r="A3843" s="1">
        <v>257963</v>
      </c>
      <c r="B3843" s="47" t="s">
        <v>7288</v>
      </c>
      <c r="C3843" t="s">
        <v>8576</v>
      </c>
    </row>
    <row r="3844" spans="1:3">
      <c r="A3844" s="1">
        <v>257964</v>
      </c>
      <c r="B3844" s="47" t="s">
        <v>7289</v>
      </c>
      <c r="C3844" t="s">
        <v>8577</v>
      </c>
    </row>
    <row r="3845" spans="1:3">
      <c r="A3845" s="1">
        <v>257965</v>
      </c>
      <c r="B3845" s="47" t="s">
        <v>7290</v>
      </c>
      <c r="C3845" t="s">
        <v>8578</v>
      </c>
    </row>
    <row r="3846" spans="1:3">
      <c r="A3846" s="1">
        <v>257966</v>
      </c>
      <c r="B3846" s="47" t="s">
        <v>7291</v>
      </c>
      <c r="C3846" t="s">
        <v>8579</v>
      </c>
    </row>
    <row r="3847" spans="1:3">
      <c r="A3847" s="1">
        <v>257967</v>
      </c>
      <c r="B3847" s="47" t="s">
        <v>7292</v>
      </c>
      <c r="C3847" t="s">
        <v>8580</v>
      </c>
    </row>
    <row r="3848" spans="1:3">
      <c r="A3848" s="1">
        <v>257968</v>
      </c>
      <c r="B3848" s="47" t="s">
        <v>7293</v>
      </c>
      <c r="C3848" t="s">
        <v>8581</v>
      </c>
    </row>
    <row r="3849" spans="1:3">
      <c r="A3849" s="1">
        <v>257969</v>
      </c>
      <c r="B3849" s="47" t="s">
        <v>7294</v>
      </c>
      <c r="C3849" t="s">
        <v>8582</v>
      </c>
    </row>
    <row r="3850" spans="1:3">
      <c r="A3850" s="1">
        <v>257961</v>
      </c>
      <c r="B3850" s="47" t="s">
        <v>7700</v>
      </c>
      <c r="C3850" t="s">
        <v>8988</v>
      </c>
    </row>
    <row r="3851" spans="1:3">
      <c r="A3851" s="1">
        <v>257962</v>
      </c>
      <c r="B3851" s="47" t="s">
        <v>7701</v>
      </c>
      <c r="C3851" t="s">
        <v>8989</v>
      </c>
    </row>
    <row r="3852" spans="1:3">
      <c r="A3852" s="1">
        <v>257963</v>
      </c>
      <c r="B3852" s="47" t="s">
        <v>7702</v>
      </c>
      <c r="C3852" t="s">
        <v>8990</v>
      </c>
    </row>
    <row r="3853" spans="1:3">
      <c r="A3853" s="1">
        <v>257964</v>
      </c>
      <c r="B3853" s="47" t="s">
        <v>7703</v>
      </c>
      <c r="C3853" t="s">
        <v>8991</v>
      </c>
    </row>
    <row r="3854" spans="1:3">
      <c r="A3854" s="1">
        <v>257965</v>
      </c>
      <c r="B3854" s="47" t="s">
        <v>7704</v>
      </c>
      <c r="C3854" t="s">
        <v>8992</v>
      </c>
    </row>
    <row r="3855" spans="1:3">
      <c r="A3855" s="1">
        <v>257966</v>
      </c>
      <c r="B3855" s="47" t="s">
        <v>7705</v>
      </c>
      <c r="C3855" t="s">
        <v>8993</v>
      </c>
    </row>
    <row r="3856" spans="1:3">
      <c r="A3856" s="1">
        <v>257967</v>
      </c>
      <c r="B3856" s="47" t="s">
        <v>7706</v>
      </c>
      <c r="C3856" t="s">
        <v>8994</v>
      </c>
    </row>
    <row r="3857" spans="1:3">
      <c r="A3857" s="1">
        <v>257968</v>
      </c>
      <c r="B3857" s="47" t="s">
        <v>7707</v>
      </c>
      <c r="C3857" t="s">
        <v>8995</v>
      </c>
    </row>
    <row r="3858" spans="1:3">
      <c r="A3858" s="1">
        <v>257969</v>
      </c>
      <c r="B3858" s="47" t="s">
        <v>7708</v>
      </c>
      <c r="C3858" t="s">
        <v>8996</v>
      </c>
    </row>
    <row r="3859" spans="1:3">
      <c r="A3859" s="1">
        <v>228833</v>
      </c>
      <c r="B3859" s="47" t="s">
        <v>8032</v>
      </c>
      <c r="C3859" t="s">
        <v>9320</v>
      </c>
    </row>
    <row r="3860" spans="1:3">
      <c r="A3860" s="1">
        <v>276499</v>
      </c>
      <c r="B3860" s="47" t="s">
        <v>8358</v>
      </c>
      <c r="C3860" t="s">
        <v>9646</v>
      </c>
    </row>
    <row r="3861" spans="1:3">
      <c r="A3861" s="1">
        <v>228834</v>
      </c>
      <c r="B3861" s="47" t="s">
        <v>8033</v>
      </c>
      <c r="C3861" t="s">
        <v>9321</v>
      </c>
    </row>
    <row r="3862" spans="1:3">
      <c r="A3862" s="1">
        <v>257907</v>
      </c>
      <c r="B3862" s="47" t="s">
        <v>8084</v>
      </c>
      <c r="C3862" t="s">
        <v>9372</v>
      </c>
    </row>
    <row r="3863" spans="1:3">
      <c r="A3863" s="1">
        <v>257908</v>
      </c>
      <c r="B3863" s="47" t="s">
        <v>8085</v>
      </c>
      <c r="C3863" t="s">
        <v>9373</v>
      </c>
    </row>
    <row r="3864" spans="1:3">
      <c r="A3864" s="1">
        <v>257909</v>
      </c>
      <c r="B3864" s="47" t="s">
        <v>8086</v>
      </c>
      <c r="C3864" t="s">
        <v>9374</v>
      </c>
    </row>
    <row r="3865" spans="1:3">
      <c r="A3865" s="1">
        <v>228835</v>
      </c>
      <c r="B3865" s="47" t="s">
        <v>8034</v>
      </c>
      <c r="C3865" t="s">
        <v>9322</v>
      </c>
    </row>
    <row r="3866" spans="1:3">
      <c r="A3866" s="1">
        <v>228836</v>
      </c>
      <c r="B3866" s="47" t="s">
        <v>8035</v>
      </c>
      <c r="C3866" t="s">
        <v>9323</v>
      </c>
    </row>
    <row r="3867" spans="1:3">
      <c r="A3867" s="1">
        <v>228837</v>
      </c>
      <c r="B3867" s="47" t="s">
        <v>8036</v>
      </c>
      <c r="C3867" t="s">
        <v>9324</v>
      </c>
    </row>
    <row r="3868" spans="1:3">
      <c r="A3868" s="1">
        <v>228838</v>
      </c>
      <c r="B3868" s="47" t="s">
        <v>8037</v>
      </c>
      <c r="C3868" t="s">
        <v>9325</v>
      </c>
    </row>
    <row r="3869" spans="1:3">
      <c r="A3869" s="1">
        <v>228833</v>
      </c>
      <c r="B3869" s="47" t="s">
        <v>7204</v>
      </c>
      <c r="C3869" t="s">
        <v>8492</v>
      </c>
    </row>
    <row r="3870" spans="1:3">
      <c r="A3870" s="1">
        <v>228834</v>
      </c>
      <c r="B3870" s="47" t="s">
        <v>7205</v>
      </c>
      <c r="C3870" t="s">
        <v>8493</v>
      </c>
    </row>
    <row r="3871" spans="1:3">
      <c r="A3871" s="1">
        <v>257907</v>
      </c>
      <c r="B3871" s="47" t="s">
        <v>7256</v>
      </c>
      <c r="C3871" t="s">
        <v>8544</v>
      </c>
    </row>
    <row r="3872" spans="1:3">
      <c r="A3872" s="1">
        <v>257908</v>
      </c>
      <c r="B3872" s="47" t="s">
        <v>7257</v>
      </c>
      <c r="C3872" t="s">
        <v>8545</v>
      </c>
    </row>
    <row r="3873" spans="1:3">
      <c r="A3873" s="1">
        <v>257909</v>
      </c>
      <c r="B3873" s="47" t="s">
        <v>7258</v>
      </c>
      <c r="C3873" t="s">
        <v>8546</v>
      </c>
    </row>
    <row r="3874" spans="1:3">
      <c r="A3874" s="1">
        <v>228835</v>
      </c>
      <c r="B3874" s="47" t="s">
        <v>7206</v>
      </c>
      <c r="C3874" t="s">
        <v>8494</v>
      </c>
    </row>
    <row r="3875" spans="1:3">
      <c r="A3875" s="1">
        <v>228836</v>
      </c>
      <c r="B3875" s="47" t="s">
        <v>7207</v>
      </c>
      <c r="C3875" t="s">
        <v>8495</v>
      </c>
    </row>
    <row r="3876" spans="1:3">
      <c r="A3876" s="1">
        <v>228837</v>
      </c>
      <c r="B3876" s="47" t="s">
        <v>7208</v>
      </c>
      <c r="C3876" t="s">
        <v>8496</v>
      </c>
    </row>
    <row r="3877" spans="1:3">
      <c r="A3877" s="1">
        <v>228838</v>
      </c>
      <c r="B3877" s="47" t="s">
        <v>7209</v>
      </c>
      <c r="C3877" t="s">
        <v>8497</v>
      </c>
    </row>
    <row r="3878" spans="1:3">
      <c r="A3878" s="1">
        <v>228833</v>
      </c>
      <c r="B3878" s="47" t="s">
        <v>7618</v>
      </c>
      <c r="C3878" t="s">
        <v>8906</v>
      </c>
    </row>
    <row r="3879" spans="1:3">
      <c r="A3879" s="1">
        <v>228834</v>
      </c>
      <c r="B3879" s="47" t="s">
        <v>7619</v>
      </c>
      <c r="C3879" t="s">
        <v>8907</v>
      </c>
    </row>
    <row r="3880" spans="1:3">
      <c r="A3880" s="1">
        <v>257907</v>
      </c>
      <c r="B3880" s="47" t="s">
        <v>7670</v>
      </c>
      <c r="C3880" t="s">
        <v>8958</v>
      </c>
    </row>
    <row r="3881" spans="1:3">
      <c r="A3881" s="1">
        <v>257908</v>
      </c>
      <c r="B3881" s="47" t="s">
        <v>7671</v>
      </c>
      <c r="C3881" t="s">
        <v>8959</v>
      </c>
    </row>
    <row r="3882" spans="1:3">
      <c r="A3882" s="1">
        <v>257909</v>
      </c>
      <c r="B3882" s="47" t="s">
        <v>7672</v>
      </c>
      <c r="C3882" t="s">
        <v>8960</v>
      </c>
    </row>
    <row r="3883" spans="1:3">
      <c r="A3883" s="1">
        <v>228835</v>
      </c>
      <c r="B3883" s="47" t="s">
        <v>7620</v>
      </c>
      <c r="C3883" t="s">
        <v>8908</v>
      </c>
    </row>
    <row r="3884" spans="1:3">
      <c r="A3884" s="1">
        <v>228836</v>
      </c>
      <c r="B3884" s="47" t="s">
        <v>7621</v>
      </c>
      <c r="C3884" t="s">
        <v>8909</v>
      </c>
    </row>
    <row r="3885" spans="1:3">
      <c r="A3885" s="1">
        <v>228837</v>
      </c>
      <c r="B3885" s="47" t="s">
        <v>7622</v>
      </c>
      <c r="C3885" t="s">
        <v>8910</v>
      </c>
    </row>
    <row r="3886" spans="1:3">
      <c r="A3886" s="1">
        <v>228838</v>
      </c>
      <c r="B3886" s="47" t="s">
        <v>7623</v>
      </c>
      <c r="C3886" t="s">
        <v>8911</v>
      </c>
    </row>
    <row r="3887" spans="1:3">
      <c r="A3887" s="1">
        <v>228839</v>
      </c>
      <c r="B3887" s="47" t="s">
        <v>8038</v>
      </c>
      <c r="C3887" t="s">
        <v>9326</v>
      </c>
    </row>
    <row r="3888" spans="1:3">
      <c r="A3888" s="1">
        <v>276500</v>
      </c>
      <c r="B3888" s="47" t="s">
        <v>8359</v>
      </c>
      <c r="C3888" t="s">
        <v>9647</v>
      </c>
    </row>
    <row r="3889" spans="1:3">
      <c r="A3889" s="1">
        <v>228840</v>
      </c>
      <c r="B3889" s="47" t="s">
        <v>8039</v>
      </c>
      <c r="C3889" t="s">
        <v>9327</v>
      </c>
    </row>
    <row r="3890" spans="1:3">
      <c r="A3890" s="1">
        <v>257910</v>
      </c>
      <c r="B3890" s="47" t="s">
        <v>8087</v>
      </c>
      <c r="C3890" t="s">
        <v>9375</v>
      </c>
    </row>
    <row r="3891" spans="1:3">
      <c r="A3891" s="1">
        <v>257911</v>
      </c>
      <c r="B3891" s="47" t="s">
        <v>8088</v>
      </c>
      <c r="C3891" t="s">
        <v>9376</v>
      </c>
    </row>
    <row r="3892" spans="1:3">
      <c r="A3892" s="1">
        <v>257912</v>
      </c>
      <c r="B3892" s="47" t="s">
        <v>8089</v>
      </c>
      <c r="C3892" t="s">
        <v>9377</v>
      </c>
    </row>
    <row r="3893" spans="1:3">
      <c r="A3893" s="1">
        <v>228841</v>
      </c>
      <c r="B3893" s="47" t="s">
        <v>8040</v>
      </c>
      <c r="C3893" t="s">
        <v>9328</v>
      </c>
    </row>
    <row r="3894" spans="1:3">
      <c r="A3894" s="1">
        <v>228842</v>
      </c>
      <c r="B3894" s="47" t="s">
        <v>8041</v>
      </c>
      <c r="C3894" t="s">
        <v>9329</v>
      </c>
    </row>
    <row r="3895" spans="1:3">
      <c r="A3895" s="1">
        <v>228843</v>
      </c>
      <c r="B3895" s="47" t="s">
        <v>8042</v>
      </c>
      <c r="C3895" t="s">
        <v>9330</v>
      </c>
    </row>
    <row r="3896" spans="1:3">
      <c r="A3896" s="1">
        <v>228844</v>
      </c>
      <c r="B3896" s="47" t="s">
        <v>8043</v>
      </c>
      <c r="C3896" t="s">
        <v>9331</v>
      </c>
    </row>
    <row r="3897" spans="1:3">
      <c r="A3897" s="1">
        <v>228839</v>
      </c>
      <c r="B3897" s="47" t="s">
        <v>7210</v>
      </c>
      <c r="C3897" t="s">
        <v>8498</v>
      </c>
    </row>
    <row r="3898" spans="1:3">
      <c r="A3898" s="1">
        <v>228840</v>
      </c>
      <c r="B3898" s="47" t="s">
        <v>7211</v>
      </c>
      <c r="C3898" t="s">
        <v>8499</v>
      </c>
    </row>
    <row r="3899" spans="1:3">
      <c r="A3899" s="1">
        <v>257910</v>
      </c>
      <c r="B3899" s="47" t="s">
        <v>7259</v>
      </c>
      <c r="C3899" t="s">
        <v>8547</v>
      </c>
    </row>
    <row r="3900" spans="1:3">
      <c r="A3900" s="1">
        <v>257911</v>
      </c>
      <c r="B3900" s="47" t="s">
        <v>7260</v>
      </c>
      <c r="C3900" t="s">
        <v>8548</v>
      </c>
    </row>
    <row r="3901" spans="1:3">
      <c r="A3901" s="1">
        <v>257912</v>
      </c>
      <c r="B3901" s="47" t="s">
        <v>7261</v>
      </c>
      <c r="C3901" t="s">
        <v>8549</v>
      </c>
    </row>
    <row r="3902" spans="1:3">
      <c r="A3902" s="1">
        <v>228841</v>
      </c>
      <c r="B3902" s="47" t="s">
        <v>7212</v>
      </c>
      <c r="C3902" t="s">
        <v>8500</v>
      </c>
    </row>
    <row r="3903" spans="1:3">
      <c r="A3903" s="1">
        <v>228842</v>
      </c>
      <c r="B3903" s="47" t="s">
        <v>7213</v>
      </c>
      <c r="C3903" t="s">
        <v>8501</v>
      </c>
    </row>
    <row r="3904" spans="1:3">
      <c r="A3904" s="1">
        <v>228843</v>
      </c>
      <c r="B3904" s="47" t="s">
        <v>7214</v>
      </c>
      <c r="C3904" t="s">
        <v>8502</v>
      </c>
    </row>
    <row r="3905" spans="1:3">
      <c r="A3905" s="1">
        <v>228844</v>
      </c>
      <c r="B3905" s="47" t="s">
        <v>7215</v>
      </c>
      <c r="C3905" t="s">
        <v>8503</v>
      </c>
    </row>
    <row r="3906" spans="1:3">
      <c r="A3906" s="1">
        <v>228839</v>
      </c>
      <c r="B3906" s="47" t="s">
        <v>7624</v>
      </c>
      <c r="C3906" t="s">
        <v>8912</v>
      </c>
    </row>
    <row r="3907" spans="1:3">
      <c r="A3907" s="1">
        <v>228840</v>
      </c>
      <c r="B3907" s="47" t="s">
        <v>7625</v>
      </c>
      <c r="C3907" t="s">
        <v>8913</v>
      </c>
    </row>
    <row r="3908" spans="1:3">
      <c r="A3908" s="1">
        <v>257910</v>
      </c>
      <c r="B3908" s="47" t="s">
        <v>7673</v>
      </c>
      <c r="C3908" t="s">
        <v>8961</v>
      </c>
    </row>
    <row r="3909" spans="1:3">
      <c r="A3909" s="1">
        <v>257911</v>
      </c>
      <c r="B3909" s="47" t="s">
        <v>7674</v>
      </c>
      <c r="C3909" t="s">
        <v>8962</v>
      </c>
    </row>
    <row r="3910" spans="1:3">
      <c r="A3910" s="1">
        <v>257912</v>
      </c>
      <c r="B3910" s="47" t="s">
        <v>7675</v>
      </c>
      <c r="C3910" t="s">
        <v>8963</v>
      </c>
    </row>
    <row r="3911" spans="1:3">
      <c r="A3911" s="1">
        <v>228841</v>
      </c>
      <c r="B3911" s="47" t="s">
        <v>7626</v>
      </c>
      <c r="C3911" t="s">
        <v>8914</v>
      </c>
    </row>
    <row r="3912" spans="1:3">
      <c r="A3912" s="1">
        <v>228842</v>
      </c>
      <c r="B3912" s="47" t="s">
        <v>7627</v>
      </c>
      <c r="C3912" t="s">
        <v>8915</v>
      </c>
    </row>
    <row r="3913" spans="1:3">
      <c r="A3913" s="1">
        <v>228843</v>
      </c>
      <c r="B3913" s="47" t="s">
        <v>7628</v>
      </c>
      <c r="C3913" t="s">
        <v>8916</v>
      </c>
    </row>
    <row r="3914" spans="1:3">
      <c r="A3914" s="1">
        <v>228844</v>
      </c>
      <c r="B3914" s="47" t="s">
        <v>7629</v>
      </c>
      <c r="C3914" t="s">
        <v>8917</v>
      </c>
    </row>
    <row r="3915" spans="1:3">
      <c r="A3915" s="1">
        <v>228845</v>
      </c>
      <c r="B3915" s="47" t="s">
        <v>8044</v>
      </c>
      <c r="C3915" t="s">
        <v>9332</v>
      </c>
    </row>
    <row r="3916" spans="1:3">
      <c r="A3916" s="1">
        <v>276501</v>
      </c>
      <c r="B3916" s="47" t="s">
        <v>8360</v>
      </c>
      <c r="C3916" t="s">
        <v>9648</v>
      </c>
    </row>
    <row r="3917" spans="1:3">
      <c r="A3917" s="1">
        <v>228846</v>
      </c>
      <c r="B3917" s="47" t="s">
        <v>8045</v>
      </c>
      <c r="C3917" t="s">
        <v>9333</v>
      </c>
    </row>
    <row r="3918" spans="1:3">
      <c r="A3918" s="1">
        <v>257913</v>
      </c>
      <c r="B3918" s="47" t="s">
        <v>8090</v>
      </c>
      <c r="C3918" t="s">
        <v>9378</v>
      </c>
    </row>
    <row r="3919" spans="1:3">
      <c r="A3919" s="1">
        <v>257914</v>
      </c>
      <c r="B3919" s="47" t="s">
        <v>8091</v>
      </c>
      <c r="C3919" t="s">
        <v>9379</v>
      </c>
    </row>
    <row r="3920" spans="1:3">
      <c r="A3920" s="1">
        <v>257915</v>
      </c>
      <c r="B3920" s="47" t="s">
        <v>8092</v>
      </c>
      <c r="C3920" t="s">
        <v>9380</v>
      </c>
    </row>
    <row r="3921" spans="1:3">
      <c r="A3921" s="1">
        <v>228847</v>
      </c>
      <c r="B3921" s="47" t="s">
        <v>8046</v>
      </c>
      <c r="C3921" t="s">
        <v>9334</v>
      </c>
    </row>
    <row r="3922" spans="1:3">
      <c r="A3922" s="1">
        <v>228848</v>
      </c>
      <c r="B3922" s="47" t="s">
        <v>8047</v>
      </c>
      <c r="C3922" t="s">
        <v>9335</v>
      </c>
    </row>
    <row r="3923" spans="1:3">
      <c r="A3923" s="1">
        <v>228849</v>
      </c>
      <c r="B3923" s="47" t="s">
        <v>8048</v>
      </c>
      <c r="C3923" t="s">
        <v>9336</v>
      </c>
    </row>
    <row r="3924" spans="1:3">
      <c r="A3924" s="1">
        <v>228850</v>
      </c>
      <c r="B3924" s="47" t="s">
        <v>8049</v>
      </c>
      <c r="C3924" t="s">
        <v>9337</v>
      </c>
    </row>
    <row r="3925" spans="1:3">
      <c r="A3925" s="1">
        <v>228845</v>
      </c>
      <c r="B3925" s="47" t="s">
        <v>7216</v>
      </c>
      <c r="C3925" t="s">
        <v>8504</v>
      </c>
    </row>
    <row r="3926" spans="1:3">
      <c r="A3926" s="1">
        <v>228846</v>
      </c>
      <c r="B3926" s="47" t="s">
        <v>7217</v>
      </c>
      <c r="C3926" t="s">
        <v>8505</v>
      </c>
    </row>
    <row r="3927" spans="1:3">
      <c r="A3927" s="1">
        <v>257913</v>
      </c>
      <c r="B3927" s="47" t="s">
        <v>7262</v>
      </c>
      <c r="C3927" t="s">
        <v>8550</v>
      </c>
    </row>
    <row r="3928" spans="1:3">
      <c r="A3928" s="1">
        <v>257914</v>
      </c>
      <c r="B3928" s="47" t="s">
        <v>7263</v>
      </c>
      <c r="C3928" t="s">
        <v>8551</v>
      </c>
    </row>
    <row r="3929" spans="1:3">
      <c r="A3929" s="1">
        <v>257915</v>
      </c>
      <c r="B3929" s="47" t="s">
        <v>7264</v>
      </c>
      <c r="C3929" t="s">
        <v>8552</v>
      </c>
    </row>
    <row r="3930" spans="1:3">
      <c r="A3930" s="1">
        <v>228847</v>
      </c>
      <c r="B3930" s="47" t="s">
        <v>7218</v>
      </c>
      <c r="C3930" t="s">
        <v>8506</v>
      </c>
    </row>
    <row r="3931" spans="1:3">
      <c r="A3931" s="1">
        <v>228848</v>
      </c>
      <c r="B3931" s="47" t="s">
        <v>7219</v>
      </c>
      <c r="C3931" t="s">
        <v>8507</v>
      </c>
    </row>
    <row r="3932" spans="1:3">
      <c r="A3932" s="1">
        <v>228849</v>
      </c>
      <c r="B3932" s="47" t="s">
        <v>7220</v>
      </c>
      <c r="C3932" t="s">
        <v>8508</v>
      </c>
    </row>
    <row r="3933" spans="1:3">
      <c r="A3933" s="1">
        <v>228850</v>
      </c>
      <c r="B3933" s="47" t="s">
        <v>7221</v>
      </c>
      <c r="C3933" t="s">
        <v>8509</v>
      </c>
    </row>
    <row r="3934" spans="1:3">
      <c r="A3934" s="1">
        <v>228845</v>
      </c>
      <c r="B3934" s="47" t="s">
        <v>7630</v>
      </c>
      <c r="C3934" t="s">
        <v>8918</v>
      </c>
    </row>
    <row r="3935" spans="1:3">
      <c r="A3935" s="1">
        <v>228846</v>
      </c>
      <c r="B3935" s="47" t="s">
        <v>7631</v>
      </c>
      <c r="C3935" t="s">
        <v>8919</v>
      </c>
    </row>
    <row r="3936" spans="1:3">
      <c r="A3936" s="1">
        <v>257913</v>
      </c>
      <c r="B3936" s="47" t="s">
        <v>7676</v>
      </c>
      <c r="C3936" t="s">
        <v>8964</v>
      </c>
    </row>
    <row r="3937" spans="1:3">
      <c r="A3937" s="1">
        <v>257914</v>
      </c>
      <c r="B3937" s="47" t="s">
        <v>7677</v>
      </c>
      <c r="C3937" t="s">
        <v>8965</v>
      </c>
    </row>
    <row r="3938" spans="1:3">
      <c r="A3938" s="1">
        <v>257915</v>
      </c>
      <c r="B3938" s="47" t="s">
        <v>7678</v>
      </c>
      <c r="C3938" t="s">
        <v>8966</v>
      </c>
    </row>
    <row r="3939" spans="1:3">
      <c r="A3939" s="1">
        <v>228847</v>
      </c>
      <c r="B3939" s="47" t="s">
        <v>7632</v>
      </c>
      <c r="C3939" t="s">
        <v>8920</v>
      </c>
    </row>
    <row r="3940" spans="1:3">
      <c r="A3940" s="1">
        <v>228848</v>
      </c>
      <c r="B3940" s="47" t="s">
        <v>7633</v>
      </c>
      <c r="C3940" t="s">
        <v>8921</v>
      </c>
    </row>
    <row r="3941" spans="1:3">
      <c r="A3941" s="1">
        <v>228849</v>
      </c>
      <c r="B3941" s="47" t="s">
        <v>7634</v>
      </c>
      <c r="C3941" t="s">
        <v>8922</v>
      </c>
    </row>
    <row r="3942" spans="1:3">
      <c r="A3942" s="1">
        <v>228850</v>
      </c>
      <c r="B3942" s="47" t="s">
        <v>7635</v>
      </c>
      <c r="C3942" t="s">
        <v>8923</v>
      </c>
    </row>
    <row r="3943" spans="1:3">
      <c r="A3943" s="1">
        <v>257970</v>
      </c>
      <c r="B3943" s="47" t="s">
        <v>8123</v>
      </c>
      <c r="C3943" t="s">
        <v>9411</v>
      </c>
    </row>
    <row r="3944" spans="1:3">
      <c r="A3944" s="1">
        <v>276502</v>
      </c>
      <c r="B3944" s="47" t="s">
        <v>8361</v>
      </c>
      <c r="C3944" t="s">
        <v>9649</v>
      </c>
    </row>
    <row r="3945" spans="1:3">
      <c r="A3945" s="1">
        <v>257971</v>
      </c>
      <c r="B3945" s="47" t="s">
        <v>8124</v>
      </c>
      <c r="C3945" t="s">
        <v>9412</v>
      </c>
    </row>
    <row r="3946" spans="1:3">
      <c r="A3946" s="1">
        <v>257972</v>
      </c>
      <c r="B3946" s="47" t="s">
        <v>8125</v>
      </c>
      <c r="C3946" t="s">
        <v>9413</v>
      </c>
    </row>
    <row r="3947" spans="1:3">
      <c r="A3947" s="1">
        <v>257973</v>
      </c>
      <c r="B3947" s="47" t="s">
        <v>8126</v>
      </c>
      <c r="C3947" t="s">
        <v>9414</v>
      </c>
    </row>
    <row r="3948" spans="1:3">
      <c r="A3948" s="1">
        <v>257974</v>
      </c>
      <c r="B3948" s="47" t="s">
        <v>8127</v>
      </c>
      <c r="C3948" t="s">
        <v>9415</v>
      </c>
    </row>
    <row r="3949" spans="1:3">
      <c r="A3949" s="1">
        <v>257975</v>
      </c>
      <c r="B3949" s="47" t="s">
        <v>8128</v>
      </c>
      <c r="C3949" t="s">
        <v>9416</v>
      </c>
    </row>
    <row r="3950" spans="1:3">
      <c r="A3950" s="1">
        <v>257976</v>
      </c>
      <c r="B3950" s="47" t="s">
        <v>8129</v>
      </c>
      <c r="C3950" t="s">
        <v>9417</v>
      </c>
    </row>
    <row r="3951" spans="1:3">
      <c r="A3951" s="1">
        <v>257977</v>
      </c>
      <c r="B3951" s="47" t="s">
        <v>8130</v>
      </c>
      <c r="C3951" t="s">
        <v>9418</v>
      </c>
    </row>
    <row r="3952" spans="1:3">
      <c r="A3952" s="1">
        <v>257978</v>
      </c>
      <c r="B3952" s="47" t="s">
        <v>8131</v>
      </c>
      <c r="C3952" t="s">
        <v>9419</v>
      </c>
    </row>
    <row r="3953" spans="1:3">
      <c r="A3953" s="1">
        <v>257970</v>
      </c>
      <c r="B3953" s="47" t="s">
        <v>7295</v>
      </c>
      <c r="C3953" t="s">
        <v>8583</v>
      </c>
    </row>
    <row r="3954" spans="1:3">
      <c r="A3954" s="1">
        <v>257971</v>
      </c>
      <c r="B3954" s="47" t="s">
        <v>7296</v>
      </c>
      <c r="C3954" t="s">
        <v>8584</v>
      </c>
    </row>
    <row r="3955" spans="1:3">
      <c r="A3955" s="1">
        <v>257972</v>
      </c>
      <c r="B3955" s="47" t="s">
        <v>7297</v>
      </c>
      <c r="C3955" t="s">
        <v>8585</v>
      </c>
    </row>
    <row r="3956" spans="1:3">
      <c r="A3956" s="1">
        <v>257973</v>
      </c>
      <c r="B3956" s="47" t="s">
        <v>7298</v>
      </c>
      <c r="C3956" t="s">
        <v>8586</v>
      </c>
    </row>
    <row r="3957" spans="1:3">
      <c r="A3957" s="1">
        <v>257974</v>
      </c>
      <c r="B3957" s="47" t="s">
        <v>7299</v>
      </c>
      <c r="C3957" t="s">
        <v>8587</v>
      </c>
    </row>
    <row r="3958" spans="1:3">
      <c r="A3958" s="1">
        <v>257975</v>
      </c>
      <c r="B3958" s="47" t="s">
        <v>7300</v>
      </c>
      <c r="C3958" t="s">
        <v>8588</v>
      </c>
    </row>
    <row r="3959" spans="1:3">
      <c r="A3959" s="1">
        <v>257976</v>
      </c>
      <c r="B3959" s="47" t="s">
        <v>7301</v>
      </c>
      <c r="C3959" t="s">
        <v>8589</v>
      </c>
    </row>
    <row r="3960" spans="1:3">
      <c r="A3960" s="1">
        <v>257977</v>
      </c>
      <c r="B3960" s="47" t="s">
        <v>7302</v>
      </c>
      <c r="C3960" t="s">
        <v>8590</v>
      </c>
    </row>
    <row r="3961" spans="1:3">
      <c r="A3961" s="1">
        <v>257978</v>
      </c>
      <c r="B3961" s="47" t="s">
        <v>7303</v>
      </c>
      <c r="C3961" t="s">
        <v>8591</v>
      </c>
    </row>
    <row r="3962" spans="1:3">
      <c r="A3962" s="1">
        <v>257970</v>
      </c>
      <c r="B3962" s="47" t="s">
        <v>7709</v>
      </c>
      <c r="C3962" t="s">
        <v>8997</v>
      </c>
    </row>
    <row r="3963" spans="1:3">
      <c r="A3963" s="1">
        <v>257971</v>
      </c>
      <c r="B3963" s="47" t="s">
        <v>7710</v>
      </c>
      <c r="C3963" t="s">
        <v>8998</v>
      </c>
    </row>
    <row r="3964" spans="1:3">
      <c r="A3964" s="1">
        <v>257972</v>
      </c>
      <c r="B3964" s="47" t="s">
        <v>7711</v>
      </c>
      <c r="C3964" t="s">
        <v>8999</v>
      </c>
    </row>
    <row r="3965" spans="1:3">
      <c r="A3965" s="1">
        <v>257973</v>
      </c>
      <c r="B3965" s="47" t="s">
        <v>7712</v>
      </c>
      <c r="C3965" t="s">
        <v>9000</v>
      </c>
    </row>
    <row r="3966" spans="1:3">
      <c r="A3966" s="1">
        <v>257974</v>
      </c>
      <c r="B3966" s="47" t="s">
        <v>7713</v>
      </c>
      <c r="C3966" t="s">
        <v>9001</v>
      </c>
    </row>
    <row r="3967" spans="1:3">
      <c r="A3967" s="1">
        <v>257975</v>
      </c>
      <c r="B3967" s="47" t="s">
        <v>7714</v>
      </c>
      <c r="C3967" t="s">
        <v>9002</v>
      </c>
    </row>
    <row r="3968" spans="1:3">
      <c r="A3968" s="1">
        <v>257976</v>
      </c>
      <c r="B3968" s="47" t="s">
        <v>7715</v>
      </c>
      <c r="C3968" t="s">
        <v>9003</v>
      </c>
    </row>
    <row r="3969" spans="1:3">
      <c r="A3969" s="1">
        <v>257977</v>
      </c>
      <c r="B3969" s="47" t="s">
        <v>7716</v>
      </c>
      <c r="C3969" t="s">
        <v>9004</v>
      </c>
    </row>
    <row r="3970" spans="1:3">
      <c r="A3970" s="1">
        <v>257978</v>
      </c>
      <c r="B3970" s="47" t="s">
        <v>7717</v>
      </c>
      <c r="C3970" t="s">
        <v>9005</v>
      </c>
    </row>
    <row r="3971" spans="1:3">
      <c r="A3971" s="1">
        <v>257979</v>
      </c>
      <c r="B3971" s="47" t="s">
        <v>8132</v>
      </c>
      <c r="C3971" t="s">
        <v>9420</v>
      </c>
    </row>
    <row r="3972" spans="1:3">
      <c r="A3972" s="1">
        <v>276503</v>
      </c>
      <c r="B3972" s="47" t="s">
        <v>8362</v>
      </c>
      <c r="C3972" t="s">
        <v>9650</v>
      </c>
    </row>
    <row r="3973" spans="1:3">
      <c r="A3973" s="1">
        <v>257980</v>
      </c>
      <c r="B3973" s="47" t="s">
        <v>8133</v>
      </c>
      <c r="C3973" t="s">
        <v>9421</v>
      </c>
    </row>
    <row r="3974" spans="1:3">
      <c r="A3974" s="1">
        <v>257981</v>
      </c>
      <c r="B3974" s="47" t="s">
        <v>8134</v>
      </c>
      <c r="C3974" t="s">
        <v>9422</v>
      </c>
    </row>
    <row r="3975" spans="1:3">
      <c r="A3975" s="1">
        <v>257982</v>
      </c>
      <c r="B3975" s="47" t="s">
        <v>8135</v>
      </c>
      <c r="C3975" t="s">
        <v>9423</v>
      </c>
    </row>
    <row r="3976" spans="1:3">
      <c r="A3976" s="1">
        <v>257983</v>
      </c>
      <c r="B3976" s="47" t="s">
        <v>8136</v>
      </c>
      <c r="C3976" t="s">
        <v>9424</v>
      </c>
    </row>
    <row r="3977" spans="1:3">
      <c r="A3977" s="1">
        <v>257984</v>
      </c>
      <c r="B3977" s="47" t="s">
        <v>8137</v>
      </c>
      <c r="C3977" t="s">
        <v>9425</v>
      </c>
    </row>
    <row r="3978" spans="1:3">
      <c r="A3978" s="1">
        <v>257985</v>
      </c>
      <c r="B3978" s="47" t="s">
        <v>8138</v>
      </c>
      <c r="C3978" t="s">
        <v>9426</v>
      </c>
    </row>
    <row r="3979" spans="1:3">
      <c r="A3979" s="1">
        <v>257986</v>
      </c>
      <c r="B3979" s="47" t="s">
        <v>8139</v>
      </c>
      <c r="C3979" t="s">
        <v>9427</v>
      </c>
    </row>
    <row r="3980" spans="1:3">
      <c r="A3980" s="1">
        <v>257987</v>
      </c>
      <c r="B3980" s="47" t="s">
        <v>8140</v>
      </c>
      <c r="C3980" t="s">
        <v>9428</v>
      </c>
    </row>
    <row r="3981" spans="1:3">
      <c r="A3981" s="1">
        <v>257979</v>
      </c>
      <c r="B3981" s="47" t="s">
        <v>7304</v>
      </c>
      <c r="C3981" t="s">
        <v>8592</v>
      </c>
    </row>
    <row r="3982" spans="1:3">
      <c r="A3982" s="1">
        <v>257980</v>
      </c>
      <c r="B3982" s="47" t="s">
        <v>7305</v>
      </c>
      <c r="C3982" t="s">
        <v>8593</v>
      </c>
    </row>
    <row r="3983" spans="1:3">
      <c r="A3983" s="1">
        <v>257981</v>
      </c>
      <c r="B3983" s="47" t="s">
        <v>7306</v>
      </c>
      <c r="C3983" t="s">
        <v>8594</v>
      </c>
    </row>
    <row r="3984" spans="1:3">
      <c r="A3984" s="1">
        <v>257982</v>
      </c>
      <c r="B3984" s="47" t="s">
        <v>7307</v>
      </c>
      <c r="C3984" t="s">
        <v>8595</v>
      </c>
    </row>
    <row r="3985" spans="1:3">
      <c r="A3985" s="1">
        <v>257983</v>
      </c>
      <c r="B3985" s="47" t="s">
        <v>7308</v>
      </c>
      <c r="C3985" t="s">
        <v>8596</v>
      </c>
    </row>
    <row r="3986" spans="1:3">
      <c r="A3986" s="1">
        <v>257984</v>
      </c>
      <c r="B3986" s="47" t="s">
        <v>7309</v>
      </c>
      <c r="C3986" t="s">
        <v>8597</v>
      </c>
    </row>
    <row r="3987" spans="1:3">
      <c r="A3987" s="1">
        <v>257985</v>
      </c>
      <c r="B3987" s="47" t="s">
        <v>7310</v>
      </c>
      <c r="C3987" t="s">
        <v>8598</v>
      </c>
    </row>
    <row r="3988" spans="1:3">
      <c r="A3988" s="1">
        <v>257986</v>
      </c>
      <c r="B3988" s="47" t="s">
        <v>7311</v>
      </c>
      <c r="C3988" t="s">
        <v>8599</v>
      </c>
    </row>
    <row r="3989" spans="1:3">
      <c r="A3989" s="1">
        <v>257987</v>
      </c>
      <c r="B3989" s="47" t="s">
        <v>7312</v>
      </c>
      <c r="C3989" t="s">
        <v>8600</v>
      </c>
    </row>
    <row r="3990" spans="1:3">
      <c r="A3990" s="1">
        <v>257979</v>
      </c>
      <c r="B3990" s="47" t="s">
        <v>7718</v>
      </c>
      <c r="C3990" t="s">
        <v>9006</v>
      </c>
    </row>
    <row r="3991" spans="1:3">
      <c r="A3991" s="1">
        <v>257980</v>
      </c>
      <c r="B3991" s="47" t="s">
        <v>7719</v>
      </c>
      <c r="C3991" t="s">
        <v>9007</v>
      </c>
    </row>
    <row r="3992" spans="1:3">
      <c r="A3992" s="1">
        <v>257981</v>
      </c>
      <c r="B3992" s="47" t="s">
        <v>7720</v>
      </c>
      <c r="C3992" t="s">
        <v>9008</v>
      </c>
    </row>
    <row r="3993" spans="1:3">
      <c r="A3993" s="1">
        <v>257982</v>
      </c>
      <c r="B3993" s="47" t="s">
        <v>7721</v>
      </c>
      <c r="C3993" t="s">
        <v>9009</v>
      </c>
    </row>
    <row r="3994" spans="1:3">
      <c r="A3994" s="1">
        <v>257983</v>
      </c>
      <c r="B3994" s="47" t="s">
        <v>7722</v>
      </c>
      <c r="C3994" t="s">
        <v>9010</v>
      </c>
    </row>
    <row r="3995" spans="1:3">
      <c r="A3995" s="1">
        <v>257984</v>
      </c>
      <c r="B3995" s="47" t="s">
        <v>7723</v>
      </c>
      <c r="C3995" t="s">
        <v>9011</v>
      </c>
    </row>
    <row r="3996" spans="1:3">
      <c r="A3996" s="1">
        <v>257985</v>
      </c>
      <c r="B3996" s="47" t="s">
        <v>7724</v>
      </c>
      <c r="C3996" t="s">
        <v>9012</v>
      </c>
    </row>
    <row r="3997" spans="1:3">
      <c r="A3997" s="1">
        <v>257986</v>
      </c>
      <c r="B3997" s="47" t="s">
        <v>7725</v>
      </c>
      <c r="C3997" t="s">
        <v>9013</v>
      </c>
    </row>
    <row r="3998" spans="1:3">
      <c r="A3998" s="1">
        <v>257987</v>
      </c>
      <c r="B3998" s="47" t="s">
        <v>7726</v>
      </c>
      <c r="C3998" t="s">
        <v>9014</v>
      </c>
    </row>
    <row r="3999" spans="1:3">
      <c r="A3999" s="1">
        <v>257988</v>
      </c>
      <c r="B3999" s="47" t="s">
        <v>8141</v>
      </c>
      <c r="C3999" t="s">
        <v>9429</v>
      </c>
    </row>
    <row r="4000" spans="1:3">
      <c r="A4000" s="1">
        <v>276504</v>
      </c>
      <c r="B4000" s="47" t="s">
        <v>8363</v>
      </c>
      <c r="C4000" t="s">
        <v>9651</v>
      </c>
    </row>
    <row r="4001" spans="1:3">
      <c r="A4001" s="1">
        <v>257989</v>
      </c>
      <c r="B4001" s="47" t="s">
        <v>8142</v>
      </c>
      <c r="C4001" t="s">
        <v>9430</v>
      </c>
    </row>
    <row r="4002" spans="1:3">
      <c r="A4002" s="1">
        <v>257990</v>
      </c>
      <c r="B4002" s="47" t="s">
        <v>8143</v>
      </c>
      <c r="C4002" t="s">
        <v>9431</v>
      </c>
    </row>
    <row r="4003" spans="1:3">
      <c r="A4003" s="1">
        <v>257991</v>
      </c>
      <c r="B4003" s="47" t="s">
        <v>8144</v>
      </c>
      <c r="C4003" t="s">
        <v>9432</v>
      </c>
    </row>
    <row r="4004" spans="1:3">
      <c r="A4004" s="1">
        <v>257992</v>
      </c>
      <c r="B4004" s="47" t="s">
        <v>8145</v>
      </c>
      <c r="C4004" t="s">
        <v>9433</v>
      </c>
    </row>
    <row r="4005" spans="1:3">
      <c r="A4005" s="1">
        <v>257993</v>
      </c>
      <c r="B4005" s="47" t="s">
        <v>8146</v>
      </c>
      <c r="C4005" t="s">
        <v>9434</v>
      </c>
    </row>
    <row r="4006" spans="1:3">
      <c r="A4006" s="1">
        <v>257994</v>
      </c>
      <c r="B4006" s="47" t="s">
        <v>8147</v>
      </c>
      <c r="C4006" t="s">
        <v>9435</v>
      </c>
    </row>
    <row r="4007" spans="1:3">
      <c r="A4007" s="1">
        <v>257995</v>
      </c>
      <c r="B4007" s="47" t="s">
        <v>8148</v>
      </c>
      <c r="C4007" t="s">
        <v>9436</v>
      </c>
    </row>
    <row r="4008" spans="1:3">
      <c r="A4008" s="1">
        <v>257996</v>
      </c>
      <c r="B4008" s="47" t="s">
        <v>8149</v>
      </c>
      <c r="C4008" t="s">
        <v>9437</v>
      </c>
    </row>
    <row r="4009" spans="1:3">
      <c r="A4009" s="1">
        <v>257988</v>
      </c>
      <c r="B4009" s="47" t="s">
        <v>7313</v>
      </c>
      <c r="C4009" t="s">
        <v>8601</v>
      </c>
    </row>
    <row r="4010" spans="1:3">
      <c r="A4010" s="1">
        <v>257989</v>
      </c>
      <c r="B4010" s="47" t="s">
        <v>7314</v>
      </c>
      <c r="C4010" t="s">
        <v>8602</v>
      </c>
    </row>
    <row r="4011" spans="1:3">
      <c r="A4011" s="1">
        <v>257990</v>
      </c>
      <c r="B4011" s="47" t="s">
        <v>7315</v>
      </c>
      <c r="C4011" t="s">
        <v>8603</v>
      </c>
    </row>
    <row r="4012" spans="1:3">
      <c r="A4012" s="1">
        <v>257991</v>
      </c>
      <c r="B4012" s="47" t="s">
        <v>7316</v>
      </c>
      <c r="C4012" t="s">
        <v>8604</v>
      </c>
    </row>
    <row r="4013" spans="1:3">
      <c r="A4013" s="1">
        <v>257992</v>
      </c>
      <c r="B4013" s="47" t="s">
        <v>7317</v>
      </c>
      <c r="C4013" t="s">
        <v>8605</v>
      </c>
    </row>
    <row r="4014" spans="1:3">
      <c r="A4014" s="1">
        <v>257993</v>
      </c>
      <c r="B4014" s="47" t="s">
        <v>7318</v>
      </c>
      <c r="C4014" t="s">
        <v>8606</v>
      </c>
    </row>
    <row r="4015" spans="1:3">
      <c r="A4015" s="1">
        <v>257994</v>
      </c>
      <c r="B4015" s="47" t="s">
        <v>7319</v>
      </c>
      <c r="C4015" t="s">
        <v>8607</v>
      </c>
    </row>
    <row r="4016" spans="1:3">
      <c r="A4016" s="1">
        <v>257995</v>
      </c>
      <c r="B4016" s="47" t="s">
        <v>7320</v>
      </c>
      <c r="C4016" t="s">
        <v>8608</v>
      </c>
    </row>
    <row r="4017" spans="1:3">
      <c r="A4017" s="1">
        <v>257996</v>
      </c>
      <c r="B4017" s="47" t="s">
        <v>7321</v>
      </c>
      <c r="C4017" t="s">
        <v>8609</v>
      </c>
    </row>
    <row r="4018" spans="1:3">
      <c r="A4018" s="1">
        <v>257988</v>
      </c>
      <c r="B4018" s="47" t="s">
        <v>7727</v>
      </c>
      <c r="C4018" t="s">
        <v>9015</v>
      </c>
    </row>
    <row r="4019" spans="1:3">
      <c r="A4019" s="1">
        <v>257989</v>
      </c>
      <c r="B4019" s="47" t="s">
        <v>7728</v>
      </c>
      <c r="C4019" t="s">
        <v>9016</v>
      </c>
    </row>
    <row r="4020" spans="1:3">
      <c r="A4020" s="1">
        <v>257990</v>
      </c>
      <c r="B4020" s="47" t="s">
        <v>7729</v>
      </c>
      <c r="C4020" t="s">
        <v>9017</v>
      </c>
    </row>
    <row r="4021" spans="1:3">
      <c r="A4021" s="1">
        <v>257991</v>
      </c>
      <c r="B4021" s="47" t="s">
        <v>7730</v>
      </c>
      <c r="C4021" t="s">
        <v>9018</v>
      </c>
    </row>
    <row r="4022" spans="1:3">
      <c r="A4022" s="1">
        <v>257992</v>
      </c>
      <c r="B4022" s="47" t="s">
        <v>7731</v>
      </c>
      <c r="C4022" t="s">
        <v>9019</v>
      </c>
    </row>
    <row r="4023" spans="1:3">
      <c r="A4023" s="1">
        <v>257993</v>
      </c>
      <c r="B4023" s="47" t="s">
        <v>7732</v>
      </c>
      <c r="C4023" t="s">
        <v>9020</v>
      </c>
    </row>
    <row r="4024" spans="1:3">
      <c r="A4024" s="1">
        <v>257994</v>
      </c>
      <c r="B4024" s="47" t="s">
        <v>7733</v>
      </c>
      <c r="C4024" t="s">
        <v>9021</v>
      </c>
    </row>
    <row r="4025" spans="1:3">
      <c r="A4025" s="1">
        <v>257995</v>
      </c>
      <c r="B4025" s="47" t="s">
        <v>7734</v>
      </c>
      <c r="C4025" t="s">
        <v>9022</v>
      </c>
    </row>
    <row r="4026" spans="1:3">
      <c r="A4026" s="1">
        <v>257996</v>
      </c>
      <c r="B4026" s="47" t="s">
        <v>7735</v>
      </c>
      <c r="C4026" t="s">
        <v>9023</v>
      </c>
    </row>
    <row r="4027" spans="1:3">
      <c r="A4027" s="1">
        <v>257997</v>
      </c>
      <c r="B4027" s="47" t="s">
        <v>8150</v>
      </c>
      <c r="C4027" t="s">
        <v>9438</v>
      </c>
    </row>
    <row r="4028" spans="1:3">
      <c r="A4028" s="1">
        <v>276505</v>
      </c>
      <c r="B4028" s="47" t="s">
        <v>8364</v>
      </c>
      <c r="C4028" t="s">
        <v>9652</v>
      </c>
    </row>
    <row r="4029" spans="1:3">
      <c r="A4029" s="1">
        <v>257998</v>
      </c>
      <c r="B4029" s="47" t="s">
        <v>8151</v>
      </c>
      <c r="C4029" t="s">
        <v>9439</v>
      </c>
    </row>
    <row r="4030" spans="1:3">
      <c r="A4030" s="1">
        <v>257999</v>
      </c>
      <c r="B4030" s="47" t="s">
        <v>8152</v>
      </c>
      <c r="C4030" t="s">
        <v>9440</v>
      </c>
    </row>
    <row r="4031" spans="1:3">
      <c r="A4031" s="1">
        <v>258000</v>
      </c>
      <c r="B4031" s="47" t="s">
        <v>8153</v>
      </c>
      <c r="C4031" t="s">
        <v>9441</v>
      </c>
    </row>
    <row r="4032" spans="1:3">
      <c r="A4032" s="1">
        <v>258001</v>
      </c>
      <c r="B4032" s="47" t="s">
        <v>8154</v>
      </c>
      <c r="C4032" t="s">
        <v>9442</v>
      </c>
    </row>
    <row r="4033" spans="1:3">
      <c r="A4033" s="1">
        <v>258002</v>
      </c>
      <c r="B4033" s="47" t="s">
        <v>8155</v>
      </c>
      <c r="C4033" t="s">
        <v>9443</v>
      </c>
    </row>
    <row r="4034" spans="1:3">
      <c r="A4034" s="1">
        <v>258003</v>
      </c>
      <c r="B4034" s="47" t="s">
        <v>8156</v>
      </c>
      <c r="C4034" t="s">
        <v>9444</v>
      </c>
    </row>
    <row r="4035" spans="1:3">
      <c r="A4035" s="1">
        <v>258004</v>
      </c>
      <c r="B4035" s="47" t="s">
        <v>8157</v>
      </c>
      <c r="C4035" t="s">
        <v>9445</v>
      </c>
    </row>
    <row r="4036" spans="1:3">
      <c r="A4036" s="1">
        <v>258005</v>
      </c>
      <c r="B4036" s="47" t="s">
        <v>8158</v>
      </c>
      <c r="C4036" t="s">
        <v>9446</v>
      </c>
    </row>
    <row r="4037" spans="1:3">
      <c r="A4037" s="1">
        <v>257997</v>
      </c>
      <c r="B4037" s="47" t="s">
        <v>7322</v>
      </c>
      <c r="C4037" t="s">
        <v>8610</v>
      </c>
    </row>
    <row r="4038" spans="1:3">
      <c r="A4038" s="1">
        <v>257998</v>
      </c>
      <c r="B4038" s="47" t="s">
        <v>7323</v>
      </c>
      <c r="C4038" t="s">
        <v>8611</v>
      </c>
    </row>
    <row r="4039" spans="1:3">
      <c r="A4039" s="1">
        <v>257999</v>
      </c>
      <c r="B4039" s="47" t="s">
        <v>7324</v>
      </c>
      <c r="C4039" t="s">
        <v>8612</v>
      </c>
    </row>
    <row r="4040" spans="1:3">
      <c r="A4040" s="1">
        <v>258000</v>
      </c>
      <c r="B4040" s="47" t="s">
        <v>7325</v>
      </c>
      <c r="C4040" t="s">
        <v>8613</v>
      </c>
    </row>
    <row r="4041" spans="1:3">
      <c r="A4041" s="1">
        <v>258001</v>
      </c>
      <c r="B4041" s="47" t="s">
        <v>7326</v>
      </c>
      <c r="C4041" t="s">
        <v>8614</v>
      </c>
    </row>
    <row r="4042" spans="1:3">
      <c r="A4042" s="1">
        <v>258002</v>
      </c>
      <c r="B4042" s="47" t="s">
        <v>7327</v>
      </c>
      <c r="C4042" t="s">
        <v>8615</v>
      </c>
    </row>
    <row r="4043" spans="1:3">
      <c r="A4043" s="1">
        <v>258003</v>
      </c>
      <c r="B4043" s="47" t="s">
        <v>7328</v>
      </c>
      <c r="C4043" t="s">
        <v>8616</v>
      </c>
    </row>
    <row r="4044" spans="1:3">
      <c r="A4044" s="1">
        <v>258004</v>
      </c>
      <c r="B4044" s="47" t="s">
        <v>7329</v>
      </c>
      <c r="C4044" t="s">
        <v>8617</v>
      </c>
    </row>
    <row r="4045" spans="1:3">
      <c r="A4045" s="1">
        <v>258005</v>
      </c>
      <c r="B4045" s="47" t="s">
        <v>7330</v>
      </c>
      <c r="C4045" t="s">
        <v>8618</v>
      </c>
    </row>
    <row r="4046" spans="1:3">
      <c r="A4046" s="1">
        <v>257997</v>
      </c>
      <c r="B4046" s="47" t="s">
        <v>7736</v>
      </c>
      <c r="C4046" t="s">
        <v>9024</v>
      </c>
    </row>
    <row r="4047" spans="1:3">
      <c r="A4047" s="1">
        <v>257998</v>
      </c>
      <c r="B4047" s="47" t="s">
        <v>7737</v>
      </c>
      <c r="C4047" t="s">
        <v>9025</v>
      </c>
    </row>
    <row r="4048" spans="1:3">
      <c r="A4048" s="1">
        <v>257999</v>
      </c>
      <c r="B4048" s="47" t="s">
        <v>7738</v>
      </c>
      <c r="C4048" t="s">
        <v>9026</v>
      </c>
    </row>
    <row r="4049" spans="1:3">
      <c r="A4049" s="1">
        <v>258000</v>
      </c>
      <c r="B4049" s="47" t="s">
        <v>7739</v>
      </c>
      <c r="C4049" t="s">
        <v>9027</v>
      </c>
    </row>
    <row r="4050" spans="1:3">
      <c r="A4050" s="1">
        <v>258001</v>
      </c>
      <c r="B4050" s="47" t="s">
        <v>7740</v>
      </c>
      <c r="C4050" t="s">
        <v>9028</v>
      </c>
    </row>
    <row r="4051" spans="1:3">
      <c r="A4051" s="1">
        <v>258002</v>
      </c>
      <c r="B4051" s="47" t="s">
        <v>7741</v>
      </c>
      <c r="C4051" t="s">
        <v>9029</v>
      </c>
    </row>
    <row r="4052" spans="1:3">
      <c r="A4052" s="1">
        <v>258003</v>
      </c>
      <c r="B4052" s="47" t="s">
        <v>7742</v>
      </c>
      <c r="C4052" t="s">
        <v>9030</v>
      </c>
    </row>
    <row r="4053" spans="1:3">
      <c r="A4053" s="1">
        <v>258004</v>
      </c>
      <c r="B4053" s="47" t="s">
        <v>7743</v>
      </c>
      <c r="C4053" t="s">
        <v>9031</v>
      </c>
    </row>
    <row r="4054" spans="1:3">
      <c r="A4054" s="1">
        <v>258005</v>
      </c>
      <c r="B4054" s="47" t="s">
        <v>7744</v>
      </c>
      <c r="C4054" t="s">
        <v>9032</v>
      </c>
    </row>
    <row r="4055" spans="1:3">
      <c r="A4055" s="1">
        <v>258006</v>
      </c>
      <c r="B4055" s="47" t="s">
        <v>8159</v>
      </c>
      <c r="C4055" t="s">
        <v>9447</v>
      </c>
    </row>
    <row r="4056" spans="1:3">
      <c r="A4056" s="1">
        <v>276506</v>
      </c>
      <c r="B4056" s="47" t="s">
        <v>8365</v>
      </c>
      <c r="C4056" t="s">
        <v>9653</v>
      </c>
    </row>
    <row r="4057" spans="1:3">
      <c r="A4057" s="1">
        <v>258007</v>
      </c>
      <c r="B4057" s="47" t="s">
        <v>8160</v>
      </c>
      <c r="C4057" t="s">
        <v>9448</v>
      </c>
    </row>
    <row r="4058" spans="1:3">
      <c r="A4058" s="1">
        <v>258008</v>
      </c>
      <c r="B4058" s="47" t="s">
        <v>8161</v>
      </c>
      <c r="C4058" t="s">
        <v>9449</v>
      </c>
    </row>
    <row r="4059" spans="1:3">
      <c r="A4059" s="1">
        <v>258009</v>
      </c>
      <c r="B4059" s="47" t="s">
        <v>8162</v>
      </c>
      <c r="C4059" t="s">
        <v>9450</v>
      </c>
    </row>
    <row r="4060" spans="1:3">
      <c r="A4060" s="1">
        <v>258010</v>
      </c>
      <c r="B4060" s="47" t="s">
        <v>8163</v>
      </c>
      <c r="C4060" t="s">
        <v>9451</v>
      </c>
    </row>
    <row r="4061" spans="1:3">
      <c r="A4061" s="1">
        <v>258011</v>
      </c>
      <c r="B4061" s="47" t="s">
        <v>8164</v>
      </c>
      <c r="C4061" t="s">
        <v>9452</v>
      </c>
    </row>
    <row r="4062" spans="1:3">
      <c r="A4062" s="1">
        <v>258012</v>
      </c>
      <c r="B4062" s="47" t="s">
        <v>8165</v>
      </c>
      <c r="C4062" t="s">
        <v>9453</v>
      </c>
    </row>
    <row r="4063" spans="1:3">
      <c r="A4063" s="1">
        <v>258013</v>
      </c>
      <c r="B4063" s="47" t="s">
        <v>8166</v>
      </c>
      <c r="C4063" t="s">
        <v>9454</v>
      </c>
    </row>
    <row r="4064" spans="1:3">
      <c r="A4064" s="1">
        <v>258014</v>
      </c>
      <c r="B4064" s="47" t="s">
        <v>8167</v>
      </c>
      <c r="C4064" t="s">
        <v>9455</v>
      </c>
    </row>
    <row r="4065" spans="1:3">
      <c r="A4065" s="1">
        <v>258006</v>
      </c>
      <c r="B4065" s="47" t="s">
        <v>7331</v>
      </c>
      <c r="C4065" t="s">
        <v>8619</v>
      </c>
    </row>
    <row r="4066" spans="1:3">
      <c r="A4066" s="1">
        <v>258007</v>
      </c>
      <c r="B4066" s="47" t="s">
        <v>7332</v>
      </c>
      <c r="C4066" t="s">
        <v>8620</v>
      </c>
    </row>
    <row r="4067" spans="1:3">
      <c r="A4067" s="1">
        <v>258008</v>
      </c>
      <c r="B4067" s="47" t="s">
        <v>7333</v>
      </c>
      <c r="C4067" t="s">
        <v>8621</v>
      </c>
    </row>
    <row r="4068" spans="1:3">
      <c r="A4068" s="1">
        <v>258009</v>
      </c>
      <c r="B4068" s="47" t="s">
        <v>7334</v>
      </c>
      <c r="C4068" t="s">
        <v>8622</v>
      </c>
    </row>
    <row r="4069" spans="1:3">
      <c r="A4069" s="1">
        <v>258010</v>
      </c>
      <c r="B4069" s="47" t="s">
        <v>7335</v>
      </c>
      <c r="C4069" t="s">
        <v>8623</v>
      </c>
    </row>
    <row r="4070" spans="1:3">
      <c r="A4070" s="1">
        <v>258011</v>
      </c>
      <c r="B4070" s="47" t="s">
        <v>7336</v>
      </c>
      <c r="C4070" t="s">
        <v>8624</v>
      </c>
    </row>
    <row r="4071" spans="1:3">
      <c r="A4071" s="1">
        <v>258012</v>
      </c>
      <c r="B4071" s="47" t="s">
        <v>7337</v>
      </c>
      <c r="C4071" t="s">
        <v>8625</v>
      </c>
    </row>
    <row r="4072" spans="1:3">
      <c r="A4072" s="1">
        <v>258013</v>
      </c>
      <c r="B4072" s="47" t="s">
        <v>7338</v>
      </c>
      <c r="C4072" t="s">
        <v>8626</v>
      </c>
    </row>
    <row r="4073" spans="1:3">
      <c r="A4073" s="1">
        <v>258014</v>
      </c>
      <c r="B4073" s="47" t="s">
        <v>7339</v>
      </c>
      <c r="C4073" t="s">
        <v>8627</v>
      </c>
    </row>
    <row r="4074" spans="1:3">
      <c r="A4074" s="1">
        <v>258006</v>
      </c>
      <c r="B4074" s="47" t="s">
        <v>7745</v>
      </c>
      <c r="C4074" t="s">
        <v>9033</v>
      </c>
    </row>
    <row r="4075" spans="1:3">
      <c r="A4075" s="1">
        <v>258007</v>
      </c>
      <c r="B4075" s="47" t="s">
        <v>7746</v>
      </c>
      <c r="C4075" t="s">
        <v>9034</v>
      </c>
    </row>
    <row r="4076" spans="1:3">
      <c r="A4076" s="1">
        <v>258008</v>
      </c>
      <c r="B4076" s="47" t="s">
        <v>7747</v>
      </c>
      <c r="C4076" t="s">
        <v>9035</v>
      </c>
    </row>
    <row r="4077" spans="1:3">
      <c r="A4077" s="1">
        <v>258009</v>
      </c>
      <c r="B4077" s="47" t="s">
        <v>7748</v>
      </c>
      <c r="C4077" t="s">
        <v>9036</v>
      </c>
    </row>
    <row r="4078" spans="1:3">
      <c r="A4078" s="1">
        <v>258010</v>
      </c>
      <c r="B4078" s="47" t="s">
        <v>7749</v>
      </c>
      <c r="C4078" t="s">
        <v>9037</v>
      </c>
    </row>
    <row r="4079" spans="1:3">
      <c r="A4079" s="1">
        <v>258011</v>
      </c>
      <c r="B4079" s="47" t="s">
        <v>7750</v>
      </c>
      <c r="C4079" t="s">
        <v>9038</v>
      </c>
    </row>
    <row r="4080" spans="1:3">
      <c r="A4080" s="1">
        <v>258012</v>
      </c>
      <c r="B4080" s="47" t="s">
        <v>7751</v>
      </c>
      <c r="C4080" t="s">
        <v>9039</v>
      </c>
    </row>
    <row r="4081" spans="1:3">
      <c r="A4081" s="1">
        <v>258013</v>
      </c>
      <c r="B4081" s="47" t="s">
        <v>7752</v>
      </c>
      <c r="C4081" t="s">
        <v>9040</v>
      </c>
    </row>
    <row r="4082" spans="1:3">
      <c r="A4082" s="1">
        <v>258014</v>
      </c>
      <c r="B4082" s="47" t="s">
        <v>7753</v>
      </c>
      <c r="C4082" t="s">
        <v>9041</v>
      </c>
    </row>
    <row r="4083" spans="1:3">
      <c r="A4083" s="1">
        <v>258015</v>
      </c>
      <c r="B4083" s="47" t="s">
        <v>8168</v>
      </c>
      <c r="C4083" t="s">
        <v>9456</v>
      </c>
    </row>
    <row r="4084" spans="1:3">
      <c r="A4084" s="1">
        <v>276507</v>
      </c>
      <c r="B4084" s="47" t="s">
        <v>8366</v>
      </c>
      <c r="C4084" t="s">
        <v>9654</v>
      </c>
    </row>
    <row r="4085" spans="1:3">
      <c r="A4085" s="1">
        <v>258016</v>
      </c>
      <c r="B4085" s="47" t="s">
        <v>8169</v>
      </c>
      <c r="C4085" t="s">
        <v>9457</v>
      </c>
    </row>
    <row r="4086" spans="1:3">
      <c r="A4086" s="1">
        <v>258017</v>
      </c>
      <c r="B4086" s="47" t="s">
        <v>8170</v>
      </c>
      <c r="C4086" t="s">
        <v>9458</v>
      </c>
    </row>
    <row r="4087" spans="1:3">
      <c r="A4087" s="1">
        <v>258018</v>
      </c>
      <c r="B4087" s="47" t="s">
        <v>8171</v>
      </c>
      <c r="C4087" t="s">
        <v>9459</v>
      </c>
    </row>
    <row r="4088" spans="1:3">
      <c r="A4088" s="1">
        <v>258019</v>
      </c>
      <c r="B4088" s="47" t="s">
        <v>8172</v>
      </c>
      <c r="C4088" t="s">
        <v>9460</v>
      </c>
    </row>
    <row r="4089" spans="1:3">
      <c r="A4089" s="1">
        <v>258020</v>
      </c>
      <c r="B4089" s="47" t="s">
        <v>8173</v>
      </c>
      <c r="C4089" t="s">
        <v>9461</v>
      </c>
    </row>
    <row r="4090" spans="1:3">
      <c r="A4090" s="1">
        <v>258021</v>
      </c>
      <c r="B4090" s="47" t="s">
        <v>8174</v>
      </c>
      <c r="C4090" t="s">
        <v>9462</v>
      </c>
    </row>
    <row r="4091" spans="1:3">
      <c r="A4091" s="1">
        <v>258022</v>
      </c>
      <c r="B4091" s="47" t="s">
        <v>8175</v>
      </c>
      <c r="C4091" t="s">
        <v>9463</v>
      </c>
    </row>
    <row r="4092" spans="1:3">
      <c r="A4092" s="1">
        <v>258023</v>
      </c>
      <c r="B4092" s="47" t="s">
        <v>8176</v>
      </c>
      <c r="C4092" t="s">
        <v>9464</v>
      </c>
    </row>
    <row r="4093" spans="1:3">
      <c r="A4093" s="1">
        <v>258015</v>
      </c>
      <c r="B4093" s="47" t="s">
        <v>7340</v>
      </c>
      <c r="C4093" t="s">
        <v>8628</v>
      </c>
    </row>
    <row r="4094" spans="1:3">
      <c r="A4094" s="1">
        <v>258016</v>
      </c>
      <c r="B4094" s="47" t="s">
        <v>7341</v>
      </c>
      <c r="C4094" t="s">
        <v>8629</v>
      </c>
    </row>
    <row r="4095" spans="1:3">
      <c r="A4095" s="1">
        <v>258017</v>
      </c>
      <c r="B4095" s="47" t="s">
        <v>7342</v>
      </c>
      <c r="C4095" t="s">
        <v>8630</v>
      </c>
    </row>
    <row r="4096" spans="1:3">
      <c r="A4096" s="1">
        <v>258018</v>
      </c>
      <c r="B4096" s="47" t="s">
        <v>7343</v>
      </c>
      <c r="C4096" t="s">
        <v>8631</v>
      </c>
    </row>
    <row r="4097" spans="1:3">
      <c r="A4097" s="1">
        <v>258019</v>
      </c>
      <c r="B4097" s="47" t="s">
        <v>7344</v>
      </c>
      <c r="C4097" t="s">
        <v>8632</v>
      </c>
    </row>
    <row r="4098" spans="1:3">
      <c r="A4098" s="1">
        <v>258020</v>
      </c>
      <c r="B4098" s="47" t="s">
        <v>7345</v>
      </c>
      <c r="C4098" t="s">
        <v>8633</v>
      </c>
    </row>
    <row r="4099" spans="1:3">
      <c r="A4099" s="1">
        <v>258021</v>
      </c>
      <c r="B4099" s="47" t="s">
        <v>7346</v>
      </c>
      <c r="C4099" t="s">
        <v>8634</v>
      </c>
    </row>
    <row r="4100" spans="1:3">
      <c r="A4100" s="1">
        <v>258022</v>
      </c>
      <c r="B4100" s="47" t="s">
        <v>7347</v>
      </c>
      <c r="C4100" t="s">
        <v>8635</v>
      </c>
    </row>
    <row r="4101" spans="1:3">
      <c r="A4101" s="1">
        <v>258023</v>
      </c>
      <c r="B4101" s="47" t="s">
        <v>7348</v>
      </c>
      <c r="C4101" t="s">
        <v>8636</v>
      </c>
    </row>
    <row r="4102" spans="1:3">
      <c r="A4102" s="1">
        <v>258015</v>
      </c>
      <c r="B4102" s="47" t="s">
        <v>7754</v>
      </c>
      <c r="C4102" t="s">
        <v>9042</v>
      </c>
    </row>
    <row r="4103" spans="1:3">
      <c r="A4103" s="1">
        <v>258016</v>
      </c>
      <c r="B4103" s="47" t="s">
        <v>7755</v>
      </c>
      <c r="C4103" t="s">
        <v>9043</v>
      </c>
    </row>
    <row r="4104" spans="1:3">
      <c r="A4104" s="1">
        <v>258017</v>
      </c>
      <c r="B4104" s="47" t="s">
        <v>7756</v>
      </c>
      <c r="C4104" t="s">
        <v>9044</v>
      </c>
    </row>
    <row r="4105" spans="1:3">
      <c r="A4105" s="1">
        <v>258018</v>
      </c>
      <c r="B4105" s="47" t="s">
        <v>7757</v>
      </c>
      <c r="C4105" t="s">
        <v>9045</v>
      </c>
    </row>
    <row r="4106" spans="1:3">
      <c r="A4106" s="1">
        <v>258019</v>
      </c>
      <c r="B4106" s="47" t="s">
        <v>7758</v>
      </c>
      <c r="C4106" t="s">
        <v>9046</v>
      </c>
    </row>
    <row r="4107" spans="1:3">
      <c r="A4107" s="1">
        <v>258020</v>
      </c>
      <c r="B4107" s="47" t="s">
        <v>7759</v>
      </c>
      <c r="C4107" t="s">
        <v>9047</v>
      </c>
    </row>
    <row r="4108" spans="1:3">
      <c r="A4108" s="1">
        <v>258021</v>
      </c>
      <c r="B4108" s="47" t="s">
        <v>7760</v>
      </c>
      <c r="C4108" t="s">
        <v>9048</v>
      </c>
    </row>
    <row r="4109" spans="1:3">
      <c r="A4109" s="1">
        <v>258022</v>
      </c>
      <c r="B4109" s="47" t="s">
        <v>7761</v>
      </c>
      <c r="C4109" t="s">
        <v>9049</v>
      </c>
    </row>
    <row r="4110" spans="1:3">
      <c r="A4110" s="1">
        <v>258023</v>
      </c>
      <c r="B4110" s="47" t="s">
        <v>7762</v>
      </c>
      <c r="C4110" t="s">
        <v>9050</v>
      </c>
    </row>
    <row r="4111" spans="1:3">
      <c r="A4111" s="1">
        <v>258033</v>
      </c>
      <c r="B4111" s="47" t="s">
        <v>8177</v>
      </c>
      <c r="C4111" t="s">
        <v>9465</v>
      </c>
    </row>
    <row r="4112" spans="1:3">
      <c r="A4112" s="1">
        <v>276509</v>
      </c>
      <c r="B4112" s="47" t="s">
        <v>8367</v>
      </c>
      <c r="C4112" t="s">
        <v>9655</v>
      </c>
    </row>
    <row r="4113" spans="1:3">
      <c r="A4113" s="1">
        <v>258034</v>
      </c>
      <c r="B4113" s="47" t="s">
        <v>8178</v>
      </c>
      <c r="C4113" t="s">
        <v>9466</v>
      </c>
    </row>
    <row r="4114" spans="1:3">
      <c r="A4114" s="1">
        <v>258035</v>
      </c>
      <c r="B4114" s="47" t="s">
        <v>8179</v>
      </c>
      <c r="C4114" t="s">
        <v>9467</v>
      </c>
    </row>
    <row r="4115" spans="1:3">
      <c r="A4115" s="1">
        <v>258036</v>
      </c>
      <c r="B4115" s="47" t="s">
        <v>8180</v>
      </c>
      <c r="C4115" t="s">
        <v>9468</v>
      </c>
    </row>
    <row r="4116" spans="1:3">
      <c r="A4116" s="1">
        <v>258037</v>
      </c>
      <c r="B4116" s="47" t="s">
        <v>8181</v>
      </c>
      <c r="C4116" t="s">
        <v>9469</v>
      </c>
    </row>
    <row r="4117" spans="1:3">
      <c r="A4117" s="1">
        <v>258038</v>
      </c>
      <c r="B4117" s="47" t="s">
        <v>8182</v>
      </c>
      <c r="C4117" t="s">
        <v>9470</v>
      </c>
    </row>
    <row r="4118" spans="1:3">
      <c r="A4118" s="1">
        <v>258039</v>
      </c>
      <c r="B4118" s="47" t="s">
        <v>8183</v>
      </c>
      <c r="C4118" t="s">
        <v>9471</v>
      </c>
    </row>
    <row r="4119" spans="1:3">
      <c r="A4119" s="1">
        <v>258040</v>
      </c>
      <c r="B4119" s="47" t="s">
        <v>8184</v>
      </c>
      <c r="C4119" t="s">
        <v>9472</v>
      </c>
    </row>
    <row r="4120" spans="1:3">
      <c r="A4120" s="1">
        <v>258041</v>
      </c>
      <c r="B4120" s="47" t="s">
        <v>8185</v>
      </c>
      <c r="C4120" t="s">
        <v>9473</v>
      </c>
    </row>
    <row r="4121" spans="1:3">
      <c r="A4121" s="1">
        <v>258033</v>
      </c>
      <c r="B4121" s="47" t="s">
        <v>7349</v>
      </c>
      <c r="C4121" t="s">
        <v>8637</v>
      </c>
    </row>
    <row r="4122" spans="1:3">
      <c r="A4122" s="1">
        <v>258034</v>
      </c>
      <c r="B4122" s="47" t="s">
        <v>7350</v>
      </c>
      <c r="C4122" t="s">
        <v>8638</v>
      </c>
    </row>
    <row r="4123" spans="1:3">
      <c r="A4123" s="1">
        <v>258035</v>
      </c>
      <c r="B4123" s="47" t="s">
        <v>7351</v>
      </c>
      <c r="C4123" t="s">
        <v>8639</v>
      </c>
    </row>
    <row r="4124" spans="1:3">
      <c r="A4124" s="1">
        <v>258036</v>
      </c>
      <c r="B4124" s="47" t="s">
        <v>7352</v>
      </c>
      <c r="C4124" t="s">
        <v>8640</v>
      </c>
    </row>
    <row r="4125" spans="1:3">
      <c r="A4125" s="1">
        <v>258037</v>
      </c>
      <c r="B4125" s="47" t="s">
        <v>7353</v>
      </c>
      <c r="C4125" t="s">
        <v>8641</v>
      </c>
    </row>
    <row r="4126" spans="1:3">
      <c r="A4126" s="1">
        <v>258038</v>
      </c>
      <c r="B4126" s="47" t="s">
        <v>7354</v>
      </c>
      <c r="C4126" t="s">
        <v>8642</v>
      </c>
    </row>
    <row r="4127" spans="1:3">
      <c r="A4127" s="1">
        <v>258039</v>
      </c>
      <c r="B4127" s="47" t="s">
        <v>7355</v>
      </c>
      <c r="C4127" t="s">
        <v>8643</v>
      </c>
    </row>
    <row r="4128" spans="1:3">
      <c r="A4128" s="1">
        <v>258040</v>
      </c>
      <c r="B4128" s="47" t="s">
        <v>7356</v>
      </c>
      <c r="C4128" t="s">
        <v>8644</v>
      </c>
    </row>
    <row r="4129" spans="1:3">
      <c r="A4129" s="1">
        <v>258041</v>
      </c>
      <c r="B4129" s="47" t="s">
        <v>7357</v>
      </c>
      <c r="C4129" t="s">
        <v>8645</v>
      </c>
    </row>
    <row r="4130" spans="1:3">
      <c r="A4130" s="1">
        <v>258033</v>
      </c>
      <c r="B4130" s="47" t="s">
        <v>7763</v>
      </c>
      <c r="C4130" t="s">
        <v>9051</v>
      </c>
    </row>
    <row r="4131" spans="1:3">
      <c r="A4131" s="1">
        <v>258034</v>
      </c>
      <c r="B4131" s="47" t="s">
        <v>7764</v>
      </c>
      <c r="C4131" t="s">
        <v>9052</v>
      </c>
    </row>
    <row r="4132" spans="1:3">
      <c r="A4132" s="1">
        <v>258035</v>
      </c>
      <c r="B4132" s="47" t="s">
        <v>7765</v>
      </c>
      <c r="C4132" t="s">
        <v>9053</v>
      </c>
    </row>
    <row r="4133" spans="1:3">
      <c r="A4133" s="1">
        <v>258036</v>
      </c>
      <c r="B4133" s="47" t="s">
        <v>7766</v>
      </c>
      <c r="C4133" t="s">
        <v>9054</v>
      </c>
    </row>
    <row r="4134" spans="1:3">
      <c r="A4134" s="1">
        <v>258037</v>
      </c>
      <c r="B4134" s="47" t="s">
        <v>7767</v>
      </c>
      <c r="C4134" t="s">
        <v>9055</v>
      </c>
    </row>
    <row r="4135" spans="1:3">
      <c r="A4135" s="1">
        <v>258038</v>
      </c>
      <c r="B4135" s="47" t="s">
        <v>7768</v>
      </c>
      <c r="C4135" t="s">
        <v>9056</v>
      </c>
    </row>
    <row r="4136" spans="1:3">
      <c r="A4136" s="1">
        <v>258039</v>
      </c>
      <c r="B4136" s="47" t="s">
        <v>7769</v>
      </c>
      <c r="C4136" t="s">
        <v>9057</v>
      </c>
    </row>
    <row r="4137" spans="1:3">
      <c r="A4137" s="1">
        <v>258040</v>
      </c>
      <c r="B4137" s="47" t="s">
        <v>7770</v>
      </c>
      <c r="C4137" t="s">
        <v>9058</v>
      </c>
    </row>
    <row r="4138" spans="1:3">
      <c r="A4138" s="1">
        <v>258041</v>
      </c>
      <c r="B4138" s="47" t="s">
        <v>7771</v>
      </c>
      <c r="C4138" t="s">
        <v>9059</v>
      </c>
    </row>
    <row r="4139" spans="1:3">
      <c r="A4139" s="1">
        <v>258042</v>
      </c>
      <c r="B4139" s="47" t="s">
        <v>8186</v>
      </c>
      <c r="C4139" t="s">
        <v>9474</v>
      </c>
    </row>
    <row r="4140" spans="1:3">
      <c r="A4140" s="1">
        <v>276510</v>
      </c>
      <c r="B4140" s="47" t="s">
        <v>8368</v>
      </c>
      <c r="C4140" t="s">
        <v>9656</v>
      </c>
    </row>
    <row r="4141" spans="1:3">
      <c r="A4141" s="1">
        <v>258043</v>
      </c>
      <c r="B4141" s="47" t="s">
        <v>8187</v>
      </c>
      <c r="C4141" t="s">
        <v>9475</v>
      </c>
    </row>
    <row r="4142" spans="1:3">
      <c r="A4142" s="1">
        <v>258044</v>
      </c>
      <c r="B4142" s="47" t="s">
        <v>8188</v>
      </c>
      <c r="C4142" t="s">
        <v>9476</v>
      </c>
    </row>
    <row r="4143" spans="1:3">
      <c r="A4143" s="1">
        <v>258045</v>
      </c>
      <c r="B4143" s="47" t="s">
        <v>8189</v>
      </c>
      <c r="C4143" t="s">
        <v>9477</v>
      </c>
    </row>
    <row r="4144" spans="1:3">
      <c r="A4144" s="1">
        <v>258046</v>
      </c>
      <c r="B4144" s="47" t="s">
        <v>8190</v>
      </c>
      <c r="C4144" t="s">
        <v>9478</v>
      </c>
    </row>
    <row r="4145" spans="1:3">
      <c r="A4145" s="1">
        <v>258047</v>
      </c>
      <c r="B4145" s="47" t="s">
        <v>8191</v>
      </c>
      <c r="C4145" t="s">
        <v>9479</v>
      </c>
    </row>
    <row r="4146" spans="1:3">
      <c r="A4146" s="1">
        <v>258048</v>
      </c>
      <c r="B4146" s="47" t="s">
        <v>8192</v>
      </c>
      <c r="C4146" t="s">
        <v>9480</v>
      </c>
    </row>
    <row r="4147" spans="1:3">
      <c r="A4147" s="1">
        <v>258049</v>
      </c>
      <c r="B4147" s="47" t="s">
        <v>8193</v>
      </c>
      <c r="C4147" t="s">
        <v>9481</v>
      </c>
    </row>
    <row r="4148" spans="1:3">
      <c r="A4148" s="1">
        <v>258050</v>
      </c>
      <c r="B4148" s="47" t="s">
        <v>8194</v>
      </c>
      <c r="C4148" t="s">
        <v>9482</v>
      </c>
    </row>
    <row r="4149" spans="1:3">
      <c r="A4149" s="1">
        <v>258042</v>
      </c>
      <c r="B4149" s="47" t="s">
        <v>7358</v>
      </c>
      <c r="C4149" t="s">
        <v>8646</v>
      </c>
    </row>
    <row r="4150" spans="1:3">
      <c r="A4150" s="1">
        <v>258043</v>
      </c>
      <c r="B4150" s="47" t="s">
        <v>7359</v>
      </c>
      <c r="C4150" t="s">
        <v>8647</v>
      </c>
    </row>
    <row r="4151" spans="1:3">
      <c r="A4151" s="1">
        <v>258044</v>
      </c>
      <c r="B4151" s="47" t="s">
        <v>7360</v>
      </c>
      <c r="C4151" t="s">
        <v>8648</v>
      </c>
    </row>
    <row r="4152" spans="1:3">
      <c r="A4152" s="1">
        <v>258045</v>
      </c>
      <c r="B4152" s="47" t="s">
        <v>7361</v>
      </c>
      <c r="C4152" t="s">
        <v>8649</v>
      </c>
    </row>
    <row r="4153" spans="1:3">
      <c r="A4153" s="1">
        <v>258046</v>
      </c>
      <c r="B4153" s="47" t="s">
        <v>7362</v>
      </c>
      <c r="C4153" t="s">
        <v>8650</v>
      </c>
    </row>
    <row r="4154" spans="1:3">
      <c r="A4154" s="1">
        <v>258047</v>
      </c>
      <c r="B4154" s="47" t="s">
        <v>7363</v>
      </c>
      <c r="C4154" t="s">
        <v>8651</v>
      </c>
    </row>
    <row r="4155" spans="1:3">
      <c r="A4155" s="1">
        <v>258048</v>
      </c>
      <c r="B4155" s="47" t="s">
        <v>7364</v>
      </c>
      <c r="C4155" t="s">
        <v>8652</v>
      </c>
    </row>
    <row r="4156" spans="1:3">
      <c r="A4156" s="1">
        <v>258049</v>
      </c>
      <c r="B4156" s="47" t="s">
        <v>7365</v>
      </c>
      <c r="C4156" t="s">
        <v>8653</v>
      </c>
    </row>
    <row r="4157" spans="1:3">
      <c r="A4157" s="1">
        <v>258050</v>
      </c>
      <c r="B4157" s="47" t="s">
        <v>7366</v>
      </c>
      <c r="C4157" t="s">
        <v>8654</v>
      </c>
    </row>
    <row r="4158" spans="1:3">
      <c r="A4158" s="1">
        <v>258042</v>
      </c>
      <c r="B4158" s="47" t="s">
        <v>7772</v>
      </c>
      <c r="C4158" t="s">
        <v>9060</v>
      </c>
    </row>
    <row r="4159" spans="1:3">
      <c r="A4159" s="1">
        <v>258043</v>
      </c>
      <c r="B4159" s="47" t="s">
        <v>7773</v>
      </c>
      <c r="C4159" t="s">
        <v>9061</v>
      </c>
    </row>
    <row r="4160" spans="1:3">
      <c r="A4160" s="1">
        <v>258044</v>
      </c>
      <c r="B4160" s="47" t="s">
        <v>7774</v>
      </c>
      <c r="C4160" t="s">
        <v>9062</v>
      </c>
    </row>
    <row r="4161" spans="1:3">
      <c r="A4161" s="1">
        <v>258045</v>
      </c>
      <c r="B4161" s="47" t="s">
        <v>7775</v>
      </c>
      <c r="C4161" t="s">
        <v>9063</v>
      </c>
    </row>
    <row r="4162" spans="1:3">
      <c r="A4162" s="1">
        <v>258046</v>
      </c>
      <c r="B4162" s="47" t="s">
        <v>7776</v>
      </c>
      <c r="C4162" t="s">
        <v>9064</v>
      </c>
    </row>
    <row r="4163" spans="1:3">
      <c r="A4163" s="1">
        <v>258047</v>
      </c>
      <c r="B4163" s="47" t="s">
        <v>7777</v>
      </c>
      <c r="C4163" t="s">
        <v>9065</v>
      </c>
    </row>
    <row r="4164" spans="1:3">
      <c r="A4164" s="1">
        <v>258048</v>
      </c>
      <c r="B4164" s="47" t="s">
        <v>7778</v>
      </c>
      <c r="C4164" t="s">
        <v>9066</v>
      </c>
    </row>
    <row r="4165" spans="1:3">
      <c r="A4165" s="1">
        <v>258049</v>
      </c>
      <c r="B4165" s="47" t="s">
        <v>7779</v>
      </c>
      <c r="C4165" t="s">
        <v>9067</v>
      </c>
    </row>
    <row r="4166" spans="1:3">
      <c r="A4166" s="1">
        <v>258050</v>
      </c>
      <c r="B4166" s="47" t="s">
        <v>7780</v>
      </c>
      <c r="C4166" t="s">
        <v>9068</v>
      </c>
    </row>
    <row r="4167" spans="1:3">
      <c r="A4167" s="1">
        <v>258051</v>
      </c>
      <c r="B4167" s="47" t="s">
        <v>8195</v>
      </c>
      <c r="C4167" t="s">
        <v>9483</v>
      </c>
    </row>
    <row r="4168" spans="1:3">
      <c r="A4168" s="1">
        <v>276511</v>
      </c>
      <c r="B4168" s="47" t="s">
        <v>8369</v>
      </c>
      <c r="C4168" t="s">
        <v>9657</v>
      </c>
    </row>
    <row r="4169" spans="1:3">
      <c r="A4169" s="1">
        <v>258052</v>
      </c>
      <c r="B4169" s="47" t="s">
        <v>8196</v>
      </c>
      <c r="C4169" t="s">
        <v>9484</v>
      </c>
    </row>
    <row r="4170" spans="1:3">
      <c r="A4170" s="1">
        <v>258053</v>
      </c>
      <c r="B4170" s="47" t="s">
        <v>8197</v>
      </c>
      <c r="C4170" t="s">
        <v>9485</v>
      </c>
    </row>
    <row r="4171" spans="1:3">
      <c r="A4171" s="1">
        <v>258054</v>
      </c>
      <c r="B4171" s="47" t="s">
        <v>8198</v>
      </c>
      <c r="C4171" t="s">
        <v>9486</v>
      </c>
    </row>
    <row r="4172" spans="1:3">
      <c r="A4172" s="1">
        <v>258055</v>
      </c>
      <c r="B4172" s="47" t="s">
        <v>8199</v>
      </c>
      <c r="C4172" t="s">
        <v>9487</v>
      </c>
    </row>
    <row r="4173" spans="1:3">
      <c r="A4173" s="1">
        <v>258056</v>
      </c>
      <c r="B4173" s="47" t="s">
        <v>8200</v>
      </c>
      <c r="C4173" t="s">
        <v>9488</v>
      </c>
    </row>
    <row r="4174" spans="1:3">
      <c r="A4174" s="1">
        <v>258057</v>
      </c>
      <c r="B4174" s="47" t="s">
        <v>8201</v>
      </c>
      <c r="C4174" t="s">
        <v>9489</v>
      </c>
    </row>
    <row r="4175" spans="1:3">
      <c r="A4175" s="1">
        <v>258058</v>
      </c>
      <c r="B4175" s="47" t="s">
        <v>8202</v>
      </c>
      <c r="C4175" t="s">
        <v>9490</v>
      </c>
    </row>
    <row r="4176" spans="1:3">
      <c r="A4176" s="1">
        <v>258059</v>
      </c>
      <c r="B4176" s="47" t="s">
        <v>8203</v>
      </c>
      <c r="C4176" t="s">
        <v>9491</v>
      </c>
    </row>
    <row r="4177" spans="1:3">
      <c r="A4177" s="1">
        <v>258051</v>
      </c>
      <c r="B4177" s="47" t="s">
        <v>7367</v>
      </c>
      <c r="C4177" t="s">
        <v>8655</v>
      </c>
    </row>
    <row r="4178" spans="1:3">
      <c r="A4178" s="1">
        <v>258052</v>
      </c>
      <c r="B4178" s="47" t="s">
        <v>7368</v>
      </c>
      <c r="C4178" t="s">
        <v>8656</v>
      </c>
    </row>
    <row r="4179" spans="1:3">
      <c r="A4179" s="1">
        <v>258053</v>
      </c>
      <c r="B4179" s="47" t="s">
        <v>7369</v>
      </c>
      <c r="C4179" t="s">
        <v>8657</v>
      </c>
    </row>
    <row r="4180" spans="1:3">
      <c r="A4180" s="1">
        <v>258054</v>
      </c>
      <c r="B4180" s="47" t="s">
        <v>7370</v>
      </c>
      <c r="C4180" t="s">
        <v>8658</v>
      </c>
    </row>
    <row r="4181" spans="1:3">
      <c r="A4181" s="1">
        <v>258055</v>
      </c>
      <c r="B4181" s="47" t="s">
        <v>7371</v>
      </c>
      <c r="C4181" t="s">
        <v>8659</v>
      </c>
    </row>
    <row r="4182" spans="1:3">
      <c r="A4182" s="1">
        <v>258056</v>
      </c>
      <c r="B4182" s="47" t="s">
        <v>7372</v>
      </c>
      <c r="C4182" t="s">
        <v>8660</v>
      </c>
    </row>
    <row r="4183" spans="1:3">
      <c r="A4183" s="1">
        <v>258057</v>
      </c>
      <c r="B4183" s="47" t="s">
        <v>7373</v>
      </c>
      <c r="C4183" t="s">
        <v>8661</v>
      </c>
    </row>
    <row r="4184" spans="1:3">
      <c r="A4184" s="1">
        <v>258058</v>
      </c>
      <c r="B4184" s="47" t="s">
        <v>7374</v>
      </c>
      <c r="C4184" t="s">
        <v>8662</v>
      </c>
    </row>
    <row r="4185" spans="1:3">
      <c r="A4185" s="1">
        <v>258059</v>
      </c>
      <c r="B4185" s="47" t="s">
        <v>7375</v>
      </c>
      <c r="C4185" t="s">
        <v>8663</v>
      </c>
    </row>
    <row r="4186" spans="1:3">
      <c r="A4186" s="1">
        <v>258051</v>
      </c>
      <c r="B4186" s="47" t="s">
        <v>7781</v>
      </c>
      <c r="C4186" t="s">
        <v>9069</v>
      </c>
    </row>
    <row r="4187" spans="1:3">
      <c r="A4187" s="1">
        <v>258052</v>
      </c>
      <c r="B4187" s="47" t="s">
        <v>7782</v>
      </c>
      <c r="C4187" t="s">
        <v>9070</v>
      </c>
    </row>
    <row r="4188" spans="1:3">
      <c r="A4188" s="1">
        <v>258053</v>
      </c>
      <c r="B4188" s="47" t="s">
        <v>7783</v>
      </c>
      <c r="C4188" t="s">
        <v>9071</v>
      </c>
    </row>
    <row r="4189" spans="1:3">
      <c r="A4189" s="1">
        <v>258054</v>
      </c>
      <c r="B4189" s="47" t="s">
        <v>7784</v>
      </c>
      <c r="C4189" t="s">
        <v>9072</v>
      </c>
    </row>
    <row r="4190" spans="1:3">
      <c r="A4190" s="1">
        <v>258055</v>
      </c>
      <c r="B4190" s="47" t="s">
        <v>7785</v>
      </c>
      <c r="C4190" t="s">
        <v>9073</v>
      </c>
    </row>
    <row r="4191" spans="1:3">
      <c r="A4191" s="1">
        <v>258056</v>
      </c>
      <c r="B4191" s="47" t="s">
        <v>7786</v>
      </c>
      <c r="C4191" t="s">
        <v>9074</v>
      </c>
    </row>
    <row r="4192" spans="1:3">
      <c r="A4192" s="1">
        <v>258057</v>
      </c>
      <c r="B4192" s="47" t="s">
        <v>7787</v>
      </c>
      <c r="C4192" t="s">
        <v>9075</v>
      </c>
    </row>
    <row r="4193" spans="1:3">
      <c r="A4193" s="1">
        <v>258058</v>
      </c>
      <c r="B4193" s="47" t="s">
        <v>7788</v>
      </c>
      <c r="C4193" t="s">
        <v>9076</v>
      </c>
    </row>
    <row r="4194" spans="1:3">
      <c r="A4194" s="1">
        <v>258059</v>
      </c>
      <c r="B4194" s="47" t="s">
        <v>7789</v>
      </c>
      <c r="C4194" t="s">
        <v>9077</v>
      </c>
    </row>
    <row r="4195" spans="1:3">
      <c r="A4195" s="1">
        <v>258060</v>
      </c>
      <c r="B4195" s="47" t="s">
        <v>8204</v>
      </c>
      <c r="C4195" t="s">
        <v>9492</v>
      </c>
    </row>
    <row r="4196" spans="1:3">
      <c r="A4196" s="1">
        <v>276512</v>
      </c>
      <c r="B4196" s="47" t="s">
        <v>8370</v>
      </c>
      <c r="C4196" t="s">
        <v>9658</v>
      </c>
    </row>
    <row r="4197" spans="1:3">
      <c r="A4197" s="1">
        <v>258061</v>
      </c>
      <c r="B4197" s="47" t="s">
        <v>8205</v>
      </c>
      <c r="C4197" t="s">
        <v>9493</v>
      </c>
    </row>
    <row r="4198" spans="1:3">
      <c r="A4198" s="1">
        <v>258062</v>
      </c>
      <c r="B4198" s="47" t="s">
        <v>8206</v>
      </c>
      <c r="C4198" t="s">
        <v>9494</v>
      </c>
    </row>
    <row r="4199" spans="1:3">
      <c r="A4199" s="1">
        <v>258063</v>
      </c>
      <c r="B4199" s="47" t="s">
        <v>8207</v>
      </c>
      <c r="C4199" t="s">
        <v>9495</v>
      </c>
    </row>
    <row r="4200" spans="1:3">
      <c r="A4200" s="1">
        <v>258064</v>
      </c>
      <c r="B4200" s="47" t="s">
        <v>8208</v>
      </c>
      <c r="C4200" t="s">
        <v>9496</v>
      </c>
    </row>
    <row r="4201" spans="1:3">
      <c r="A4201" s="1">
        <v>258065</v>
      </c>
      <c r="B4201" s="47" t="s">
        <v>8209</v>
      </c>
      <c r="C4201" t="s">
        <v>9497</v>
      </c>
    </row>
    <row r="4202" spans="1:3">
      <c r="A4202" s="1">
        <v>258066</v>
      </c>
      <c r="B4202" s="47" t="s">
        <v>8210</v>
      </c>
      <c r="C4202" t="s">
        <v>9498</v>
      </c>
    </row>
    <row r="4203" spans="1:3">
      <c r="A4203" s="1">
        <v>258067</v>
      </c>
      <c r="B4203" s="47" t="s">
        <v>8211</v>
      </c>
      <c r="C4203" t="s">
        <v>9499</v>
      </c>
    </row>
    <row r="4204" spans="1:3">
      <c r="A4204" s="1">
        <v>258068</v>
      </c>
      <c r="B4204" s="47" t="s">
        <v>8212</v>
      </c>
      <c r="C4204" t="s">
        <v>9500</v>
      </c>
    </row>
    <row r="4205" spans="1:3">
      <c r="A4205" s="1">
        <v>258060</v>
      </c>
      <c r="B4205" s="47" t="s">
        <v>7376</v>
      </c>
      <c r="C4205" t="s">
        <v>8664</v>
      </c>
    </row>
    <row r="4206" spans="1:3">
      <c r="A4206" s="1">
        <v>258061</v>
      </c>
      <c r="B4206" s="47" t="s">
        <v>7377</v>
      </c>
      <c r="C4206" t="s">
        <v>8665</v>
      </c>
    </row>
    <row r="4207" spans="1:3">
      <c r="A4207" s="1">
        <v>258062</v>
      </c>
      <c r="B4207" s="47" t="s">
        <v>7378</v>
      </c>
      <c r="C4207" t="s">
        <v>8666</v>
      </c>
    </row>
    <row r="4208" spans="1:3">
      <c r="A4208" s="1">
        <v>258063</v>
      </c>
      <c r="B4208" s="47" t="s">
        <v>7379</v>
      </c>
      <c r="C4208" t="s">
        <v>8667</v>
      </c>
    </row>
    <row r="4209" spans="1:3">
      <c r="A4209" s="1">
        <v>258064</v>
      </c>
      <c r="B4209" s="47" t="s">
        <v>7380</v>
      </c>
      <c r="C4209" t="s">
        <v>8668</v>
      </c>
    </row>
    <row r="4210" spans="1:3">
      <c r="A4210" s="1">
        <v>258065</v>
      </c>
      <c r="B4210" s="47" t="s">
        <v>7381</v>
      </c>
      <c r="C4210" t="s">
        <v>8669</v>
      </c>
    </row>
    <row r="4211" spans="1:3">
      <c r="A4211" s="1">
        <v>258066</v>
      </c>
      <c r="B4211" s="47" t="s">
        <v>7382</v>
      </c>
      <c r="C4211" t="s">
        <v>8670</v>
      </c>
    </row>
    <row r="4212" spans="1:3">
      <c r="A4212" s="1">
        <v>258067</v>
      </c>
      <c r="B4212" s="47" t="s">
        <v>7383</v>
      </c>
      <c r="C4212" t="s">
        <v>8671</v>
      </c>
    </row>
    <row r="4213" spans="1:3">
      <c r="A4213" s="1">
        <v>258068</v>
      </c>
      <c r="B4213" s="47" t="s">
        <v>7384</v>
      </c>
      <c r="C4213" t="s">
        <v>8672</v>
      </c>
    </row>
    <row r="4214" spans="1:3">
      <c r="A4214" s="1">
        <v>258060</v>
      </c>
      <c r="B4214" s="47" t="s">
        <v>7790</v>
      </c>
      <c r="C4214" t="s">
        <v>9078</v>
      </c>
    </row>
    <row r="4215" spans="1:3">
      <c r="A4215" s="1">
        <v>258061</v>
      </c>
      <c r="B4215" s="47" t="s">
        <v>7791</v>
      </c>
      <c r="C4215" t="s">
        <v>9079</v>
      </c>
    </row>
    <row r="4216" spans="1:3">
      <c r="A4216" s="1">
        <v>258062</v>
      </c>
      <c r="B4216" s="47" t="s">
        <v>7792</v>
      </c>
      <c r="C4216" t="s">
        <v>9080</v>
      </c>
    </row>
    <row r="4217" spans="1:3">
      <c r="A4217" s="1">
        <v>258063</v>
      </c>
      <c r="B4217" s="47" t="s">
        <v>7793</v>
      </c>
      <c r="C4217" t="s">
        <v>9081</v>
      </c>
    </row>
    <row r="4218" spans="1:3">
      <c r="A4218" s="1">
        <v>258064</v>
      </c>
      <c r="B4218" s="47" t="s">
        <v>7794</v>
      </c>
      <c r="C4218" t="s">
        <v>9082</v>
      </c>
    </row>
    <row r="4219" spans="1:3">
      <c r="A4219" s="1">
        <v>258065</v>
      </c>
      <c r="B4219" s="47" t="s">
        <v>7795</v>
      </c>
      <c r="C4219" t="s">
        <v>9083</v>
      </c>
    </row>
    <row r="4220" spans="1:3">
      <c r="A4220" s="1">
        <v>258066</v>
      </c>
      <c r="B4220" s="47" t="s">
        <v>7796</v>
      </c>
      <c r="C4220" t="s">
        <v>9084</v>
      </c>
    </row>
    <row r="4221" spans="1:3">
      <c r="A4221" s="1">
        <v>258067</v>
      </c>
      <c r="B4221" s="47" t="s">
        <v>7797</v>
      </c>
      <c r="C4221" t="s">
        <v>9085</v>
      </c>
    </row>
    <row r="4222" spans="1:3">
      <c r="A4222" s="1">
        <v>258068</v>
      </c>
      <c r="B4222" s="47" t="s">
        <v>7798</v>
      </c>
      <c r="C4222" t="s">
        <v>9086</v>
      </c>
    </row>
    <row r="4223" spans="1:3">
      <c r="A4223" s="1">
        <v>258069</v>
      </c>
      <c r="B4223" s="47" t="s">
        <v>8213</v>
      </c>
      <c r="C4223" t="s">
        <v>9501</v>
      </c>
    </row>
    <row r="4224" spans="1:3">
      <c r="A4224" s="1">
        <v>276513</v>
      </c>
      <c r="B4224" s="47" t="s">
        <v>8371</v>
      </c>
      <c r="C4224" t="s">
        <v>9659</v>
      </c>
    </row>
    <row r="4225" spans="1:3">
      <c r="A4225" s="1">
        <v>258070</v>
      </c>
      <c r="B4225" s="47" t="s">
        <v>8214</v>
      </c>
      <c r="C4225" t="s">
        <v>9502</v>
      </c>
    </row>
    <row r="4226" spans="1:3">
      <c r="A4226" s="1">
        <v>258071</v>
      </c>
      <c r="B4226" s="47" t="s">
        <v>8215</v>
      </c>
      <c r="C4226" t="s">
        <v>9503</v>
      </c>
    </row>
    <row r="4227" spans="1:3">
      <c r="A4227" s="1">
        <v>258072</v>
      </c>
      <c r="B4227" s="47" t="s">
        <v>8216</v>
      </c>
      <c r="C4227" t="s">
        <v>9504</v>
      </c>
    </row>
    <row r="4228" spans="1:3">
      <c r="A4228" s="1">
        <v>258073</v>
      </c>
      <c r="B4228" s="47" t="s">
        <v>8217</v>
      </c>
      <c r="C4228" t="s">
        <v>9505</v>
      </c>
    </row>
    <row r="4229" spans="1:3">
      <c r="A4229" s="1">
        <v>258074</v>
      </c>
      <c r="B4229" s="47" t="s">
        <v>8218</v>
      </c>
      <c r="C4229" t="s">
        <v>9506</v>
      </c>
    </row>
    <row r="4230" spans="1:3">
      <c r="A4230" s="1">
        <v>258075</v>
      </c>
      <c r="B4230" s="47" t="s">
        <v>8219</v>
      </c>
      <c r="C4230" t="s">
        <v>9507</v>
      </c>
    </row>
    <row r="4231" spans="1:3">
      <c r="A4231" s="1">
        <v>258076</v>
      </c>
      <c r="B4231" s="47" t="s">
        <v>8220</v>
      </c>
      <c r="C4231" t="s">
        <v>9508</v>
      </c>
    </row>
    <row r="4232" spans="1:3">
      <c r="A4232" s="1">
        <v>258077</v>
      </c>
      <c r="B4232" s="47" t="s">
        <v>8221</v>
      </c>
      <c r="C4232" t="s">
        <v>9509</v>
      </c>
    </row>
    <row r="4233" spans="1:3">
      <c r="A4233" s="1">
        <v>258069</v>
      </c>
      <c r="B4233" s="47" t="s">
        <v>7385</v>
      </c>
      <c r="C4233" t="s">
        <v>8673</v>
      </c>
    </row>
    <row r="4234" spans="1:3">
      <c r="A4234" s="1">
        <v>258070</v>
      </c>
      <c r="B4234" s="47" t="s">
        <v>7386</v>
      </c>
      <c r="C4234" t="s">
        <v>8674</v>
      </c>
    </row>
    <row r="4235" spans="1:3">
      <c r="A4235" s="1">
        <v>258071</v>
      </c>
      <c r="B4235" s="47" t="s">
        <v>7387</v>
      </c>
      <c r="C4235" t="s">
        <v>8675</v>
      </c>
    </row>
    <row r="4236" spans="1:3">
      <c r="A4236" s="1">
        <v>258072</v>
      </c>
      <c r="B4236" s="47" t="s">
        <v>7388</v>
      </c>
      <c r="C4236" t="s">
        <v>8676</v>
      </c>
    </row>
    <row r="4237" spans="1:3">
      <c r="A4237" s="1">
        <v>258073</v>
      </c>
      <c r="B4237" s="47" t="s">
        <v>7389</v>
      </c>
      <c r="C4237" t="s">
        <v>8677</v>
      </c>
    </row>
    <row r="4238" spans="1:3">
      <c r="A4238" s="1">
        <v>258074</v>
      </c>
      <c r="B4238" s="47" t="s">
        <v>7390</v>
      </c>
      <c r="C4238" t="s">
        <v>8678</v>
      </c>
    </row>
    <row r="4239" spans="1:3">
      <c r="A4239" s="1">
        <v>258075</v>
      </c>
      <c r="B4239" s="47" t="s">
        <v>7391</v>
      </c>
      <c r="C4239" t="s">
        <v>8679</v>
      </c>
    </row>
    <row r="4240" spans="1:3">
      <c r="A4240" s="1">
        <v>258076</v>
      </c>
      <c r="B4240" s="47" t="s">
        <v>7392</v>
      </c>
      <c r="C4240" t="s">
        <v>8680</v>
      </c>
    </row>
    <row r="4241" spans="1:3">
      <c r="A4241" s="1">
        <v>258077</v>
      </c>
      <c r="B4241" s="47" t="s">
        <v>7393</v>
      </c>
      <c r="C4241" t="s">
        <v>8681</v>
      </c>
    </row>
    <row r="4242" spans="1:3">
      <c r="A4242" s="1">
        <v>258069</v>
      </c>
      <c r="B4242" s="47" t="s">
        <v>7799</v>
      </c>
      <c r="C4242" t="s">
        <v>9087</v>
      </c>
    </row>
    <row r="4243" spans="1:3">
      <c r="A4243" s="1">
        <v>258070</v>
      </c>
      <c r="B4243" s="47" t="s">
        <v>7800</v>
      </c>
      <c r="C4243" t="s">
        <v>9088</v>
      </c>
    </row>
    <row r="4244" spans="1:3">
      <c r="A4244" s="1">
        <v>258071</v>
      </c>
      <c r="B4244" s="47" t="s">
        <v>7801</v>
      </c>
      <c r="C4244" t="s">
        <v>9089</v>
      </c>
    </row>
    <row r="4245" spans="1:3">
      <c r="A4245" s="1">
        <v>258072</v>
      </c>
      <c r="B4245" s="47" t="s">
        <v>7802</v>
      </c>
      <c r="C4245" t="s">
        <v>9090</v>
      </c>
    </row>
    <row r="4246" spans="1:3">
      <c r="A4246" s="1">
        <v>258073</v>
      </c>
      <c r="B4246" s="47" t="s">
        <v>7803</v>
      </c>
      <c r="C4246" t="s">
        <v>9091</v>
      </c>
    </row>
    <row r="4247" spans="1:3">
      <c r="A4247" s="1">
        <v>258074</v>
      </c>
      <c r="B4247" s="47" t="s">
        <v>7804</v>
      </c>
      <c r="C4247" t="s">
        <v>9092</v>
      </c>
    </row>
    <row r="4248" spans="1:3">
      <c r="A4248" s="1">
        <v>258075</v>
      </c>
      <c r="B4248" s="47" t="s">
        <v>7805</v>
      </c>
      <c r="C4248" t="s">
        <v>9093</v>
      </c>
    </row>
    <row r="4249" spans="1:3">
      <c r="A4249" s="1">
        <v>258076</v>
      </c>
      <c r="B4249" s="47" t="s">
        <v>7806</v>
      </c>
      <c r="C4249" t="s">
        <v>9094</v>
      </c>
    </row>
    <row r="4250" spans="1:3">
      <c r="A4250" s="1">
        <v>258077</v>
      </c>
      <c r="B4250" s="47" t="s">
        <v>7807</v>
      </c>
      <c r="C4250" t="s">
        <v>9095</v>
      </c>
    </row>
    <row r="4251" spans="1:3">
      <c r="A4251" s="1">
        <v>258078</v>
      </c>
      <c r="B4251" s="47" t="s">
        <v>8222</v>
      </c>
      <c r="C4251" t="s">
        <v>9510</v>
      </c>
    </row>
    <row r="4252" spans="1:3">
      <c r="A4252" s="1">
        <v>276514</v>
      </c>
      <c r="B4252" s="47" t="s">
        <v>8372</v>
      </c>
      <c r="C4252" t="s">
        <v>9660</v>
      </c>
    </row>
    <row r="4253" spans="1:3">
      <c r="A4253" s="1">
        <v>258079</v>
      </c>
      <c r="B4253" s="47" t="s">
        <v>8223</v>
      </c>
      <c r="C4253" t="s">
        <v>9511</v>
      </c>
    </row>
    <row r="4254" spans="1:3">
      <c r="A4254" s="1">
        <v>258080</v>
      </c>
      <c r="B4254" s="47" t="s">
        <v>8224</v>
      </c>
      <c r="C4254" t="s">
        <v>9512</v>
      </c>
    </row>
    <row r="4255" spans="1:3">
      <c r="A4255" s="1">
        <v>258081</v>
      </c>
      <c r="B4255" s="47" t="s">
        <v>8225</v>
      </c>
      <c r="C4255" t="s">
        <v>9513</v>
      </c>
    </row>
    <row r="4256" spans="1:3">
      <c r="A4256" s="1">
        <v>258082</v>
      </c>
      <c r="B4256" s="47" t="s">
        <v>8226</v>
      </c>
      <c r="C4256" t="s">
        <v>9514</v>
      </c>
    </row>
    <row r="4257" spans="1:3">
      <c r="A4257" s="1">
        <v>258083</v>
      </c>
      <c r="B4257" s="47" t="s">
        <v>8227</v>
      </c>
      <c r="C4257" t="s">
        <v>9515</v>
      </c>
    </row>
    <row r="4258" spans="1:3">
      <c r="A4258" s="1">
        <v>258084</v>
      </c>
      <c r="B4258" s="47" t="s">
        <v>8228</v>
      </c>
      <c r="C4258" t="s">
        <v>9516</v>
      </c>
    </row>
    <row r="4259" spans="1:3">
      <c r="A4259" s="1">
        <v>258085</v>
      </c>
      <c r="B4259" s="47" t="s">
        <v>8229</v>
      </c>
      <c r="C4259" t="s">
        <v>9517</v>
      </c>
    </row>
    <row r="4260" spans="1:3">
      <c r="A4260" s="1">
        <v>258086</v>
      </c>
      <c r="B4260" s="47" t="s">
        <v>8230</v>
      </c>
      <c r="C4260" t="s">
        <v>9518</v>
      </c>
    </row>
    <row r="4261" spans="1:3">
      <c r="A4261" s="1">
        <v>258078</v>
      </c>
      <c r="B4261" s="47" t="s">
        <v>7394</v>
      </c>
      <c r="C4261" t="s">
        <v>8682</v>
      </c>
    </row>
    <row r="4262" spans="1:3">
      <c r="A4262" s="1">
        <v>258079</v>
      </c>
      <c r="B4262" s="47" t="s">
        <v>7395</v>
      </c>
      <c r="C4262" t="s">
        <v>8683</v>
      </c>
    </row>
    <row r="4263" spans="1:3">
      <c r="A4263" s="1">
        <v>258080</v>
      </c>
      <c r="B4263" s="47" t="s">
        <v>7396</v>
      </c>
      <c r="C4263" t="s">
        <v>8684</v>
      </c>
    </row>
    <row r="4264" spans="1:3">
      <c r="A4264" s="1">
        <v>258081</v>
      </c>
      <c r="B4264" s="47" t="s">
        <v>7397</v>
      </c>
      <c r="C4264" t="s">
        <v>8685</v>
      </c>
    </row>
    <row r="4265" spans="1:3">
      <c r="A4265" s="1">
        <v>258082</v>
      </c>
      <c r="B4265" s="47" t="s">
        <v>7398</v>
      </c>
      <c r="C4265" t="s">
        <v>8686</v>
      </c>
    </row>
    <row r="4266" spans="1:3">
      <c r="A4266" s="1">
        <v>258083</v>
      </c>
      <c r="B4266" s="47" t="s">
        <v>7399</v>
      </c>
      <c r="C4266" t="s">
        <v>8687</v>
      </c>
    </row>
    <row r="4267" spans="1:3">
      <c r="A4267" s="1">
        <v>258084</v>
      </c>
      <c r="B4267" s="47" t="s">
        <v>7400</v>
      </c>
      <c r="C4267" t="s">
        <v>8688</v>
      </c>
    </row>
    <row r="4268" spans="1:3">
      <c r="A4268" s="1">
        <v>258085</v>
      </c>
      <c r="B4268" s="47" t="s">
        <v>7401</v>
      </c>
      <c r="C4268" t="s">
        <v>8689</v>
      </c>
    </row>
    <row r="4269" spans="1:3">
      <c r="A4269" s="1">
        <v>258086</v>
      </c>
      <c r="B4269" s="47" t="s">
        <v>7402</v>
      </c>
      <c r="C4269" t="s">
        <v>8690</v>
      </c>
    </row>
    <row r="4270" spans="1:3">
      <c r="A4270" s="1">
        <v>258078</v>
      </c>
      <c r="B4270" s="47" t="s">
        <v>7808</v>
      </c>
      <c r="C4270" t="s">
        <v>9096</v>
      </c>
    </row>
    <row r="4271" spans="1:3">
      <c r="A4271" s="1">
        <v>258079</v>
      </c>
      <c r="B4271" s="47" t="s">
        <v>7809</v>
      </c>
      <c r="C4271" t="s">
        <v>9097</v>
      </c>
    </row>
    <row r="4272" spans="1:3">
      <c r="A4272" s="1">
        <v>258080</v>
      </c>
      <c r="B4272" s="47" t="s">
        <v>7810</v>
      </c>
      <c r="C4272" t="s">
        <v>9098</v>
      </c>
    </row>
    <row r="4273" spans="1:3">
      <c r="A4273" s="1">
        <v>258081</v>
      </c>
      <c r="B4273" s="47" t="s">
        <v>7811</v>
      </c>
      <c r="C4273" t="s">
        <v>9099</v>
      </c>
    </row>
    <row r="4274" spans="1:3">
      <c r="A4274" s="1">
        <v>258082</v>
      </c>
      <c r="B4274" s="47" t="s">
        <v>7812</v>
      </c>
      <c r="C4274" t="s">
        <v>9100</v>
      </c>
    </row>
    <row r="4275" spans="1:3">
      <c r="A4275" s="1">
        <v>258083</v>
      </c>
      <c r="B4275" s="47" t="s">
        <v>7813</v>
      </c>
      <c r="C4275" t="s">
        <v>9101</v>
      </c>
    </row>
    <row r="4276" spans="1:3">
      <c r="A4276" s="1">
        <v>258084</v>
      </c>
      <c r="B4276" s="47" t="s">
        <v>7814</v>
      </c>
      <c r="C4276" t="s">
        <v>9102</v>
      </c>
    </row>
    <row r="4277" spans="1:3">
      <c r="A4277" s="1">
        <v>258085</v>
      </c>
      <c r="B4277" s="47" t="s">
        <v>7815</v>
      </c>
      <c r="C4277" t="s">
        <v>9103</v>
      </c>
    </row>
    <row r="4278" spans="1:3">
      <c r="A4278" s="1">
        <v>258086</v>
      </c>
      <c r="B4278" s="47" t="s">
        <v>7816</v>
      </c>
      <c r="C4278" t="s">
        <v>9104</v>
      </c>
    </row>
    <row r="4279" spans="1:3">
      <c r="A4279" s="1">
        <v>258087</v>
      </c>
      <c r="B4279" s="47" t="s">
        <v>8231</v>
      </c>
      <c r="C4279" t="s">
        <v>9519</v>
      </c>
    </row>
    <row r="4280" spans="1:3">
      <c r="A4280" s="1">
        <v>276515</v>
      </c>
      <c r="B4280" s="47" t="s">
        <v>8373</v>
      </c>
      <c r="C4280" t="s">
        <v>9661</v>
      </c>
    </row>
    <row r="4281" spans="1:3">
      <c r="A4281" s="1">
        <v>258088</v>
      </c>
      <c r="B4281" s="47" t="s">
        <v>8232</v>
      </c>
      <c r="C4281" t="s">
        <v>9520</v>
      </c>
    </row>
    <row r="4282" spans="1:3">
      <c r="A4282" s="1">
        <v>258089</v>
      </c>
      <c r="B4282" s="47" t="s">
        <v>8233</v>
      </c>
      <c r="C4282" t="s">
        <v>9521</v>
      </c>
    </row>
    <row r="4283" spans="1:3">
      <c r="A4283" s="1">
        <v>258090</v>
      </c>
      <c r="B4283" s="47" t="s">
        <v>8234</v>
      </c>
      <c r="C4283" t="s">
        <v>9522</v>
      </c>
    </row>
    <row r="4284" spans="1:3">
      <c r="A4284" s="1">
        <v>258091</v>
      </c>
      <c r="B4284" s="47" t="s">
        <v>8235</v>
      </c>
      <c r="C4284" t="s">
        <v>9523</v>
      </c>
    </row>
    <row r="4285" spans="1:3">
      <c r="A4285" s="1">
        <v>258092</v>
      </c>
      <c r="B4285" s="47" t="s">
        <v>8236</v>
      </c>
      <c r="C4285" t="s">
        <v>9524</v>
      </c>
    </row>
    <row r="4286" spans="1:3">
      <c r="A4286" s="1">
        <v>258093</v>
      </c>
      <c r="B4286" s="47" t="s">
        <v>8237</v>
      </c>
      <c r="C4286" t="s">
        <v>9525</v>
      </c>
    </row>
    <row r="4287" spans="1:3">
      <c r="A4287" s="1">
        <v>258094</v>
      </c>
      <c r="B4287" s="47" t="s">
        <v>8238</v>
      </c>
      <c r="C4287" t="s">
        <v>9526</v>
      </c>
    </row>
    <row r="4288" spans="1:3">
      <c r="A4288" s="1">
        <v>258095</v>
      </c>
      <c r="B4288" s="47" t="s">
        <v>8239</v>
      </c>
      <c r="C4288" t="s">
        <v>9527</v>
      </c>
    </row>
    <row r="4289" spans="1:3">
      <c r="A4289" s="1">
        <v>258087</v>
      </c>
      <c r="B4289" s="47" t="s">
        <v>7403</v>
      </c>
      <c r="C4289" t="s">
        <v>8691</v>
      </c>
    </row>
    <row r="4290" spans="1:3">
      <c r="A4290" s="1">
        <v>258088</v>
      </c>
      <c r="B4290" s="47" t="s">
        <v>7404</v>
      </c>
      <c r="C4290" t="s">
        <v>8692</v>
      </c>
    </row>
    <row r="4291" spans="1:3">
      <c r="A4291" s="1">
        <v>258089</v>
      </c>
      <c r="B4291" s="47" t="s">
        <v>7405</v>
      </c>
      <c r="C4291" t="s">
        <v>8693</v>
      </c>
    </row>
    <row r="4292" spans="1:3">
      <c r="A4292" s="1">
        <v>258090</v>
      </c>
      <c r="B4292" s="47" t="s">
        <v>7406</v>
      </c>
      <c r="C4292" t="s">
        <v>8694</v>
      </c>
    </row>
    <row r="4293" spans="1:3">
      <c r="A4293" s="1">
        <v>258091</v>
      </c>
      <c r="B4293" s="47" t="s">
        <v>7407</v>
      </c>
      <c r="C4293" t="s">
        <v>8695</v>
      </c>
    </row>
    <row r="4294" spans="1:3">
      <c r="A4294" s="1">
        <v>258092</v>
      </c>
      <c r="B4294" s="47" t="s">
        <v>7408</v>
      </c>
      <c r="C4294" t="s">
        <v>8696</v>
      </c>
    </row>
    <row r="4295" spans="1:3">
      <c r="A4295" s="1">
        <v>258093</v>
      </c>
      <c r="B4295" s="47" t="s">
        <v>7409</v>
      </c>
      <c r="C4295" t="s">
        <v>8697</v>
      </c>
    </row>
    <row r="4296" spans="1:3">
      <c r="A4296" s="1">
        <v>258094</v>
      </c>
      <c r="B4296" s="47" t="s">
        <v>7410</v>
      </c>
      <c r="C4296" t="s">
        <v>8698</v>
      </c>
    </row>
    <row r="4297" spans="1:3">
      <c r="A4297" s="1">
        <v>258095</v>
      </c>
      <c r="B4297" s="47" t="s">
        <v>7411</v>
      </c>
      <c r="C4297" t="s">
        <v>8699</v>
      </c>
    </row>
    <row r="4298" spans="1:3">
      <c r="A4298" s="1">
        <v>258087</v>
      </c>
      <c r="B4298" s="47" t="s">
        <v>7817</v>
      </c>
      <c r="C4298" t="s">
        <v>9105</v>
      </c>
    </row>
    <row r="4299" spans="1:3">
      <c r="A4299" s="1">
        <v>258088</v>
      </c>
      <c r="B4299" s="47" t="s">
        <v>7818</v>
      </c>
      <c r="C4299" t="s">
        <v>9106</v>
      </c>
    </row>
    <row r="4300" spans="1:3">
      <c r="A4300" s="1">
        <v>258089</v>
      </c>
      <c r="B4300" s="47" t="s">
        <v>7819</v>
      </c>
      <c r="C4300" t="s">
        <v>9107</v>
      </c>
    </row>
    <row r="4301" spans="1:3">
      <c r="A4301" s="1">
        <v>258090</v>
      </c>
      <c r="B4301" s="47" t="s">
        <v>7820</v>
      </c>
      <c r="C4301" t="s">
        <v>9108</v>
      </c>
    </row>
    <row r="4302" spans="1:3">
      <c r="A4302" s="1">
        <v>258091</v>
      </c>
      <c r="B4302" s="47" t="s">
        <v>7821</v>
      </c>
      <c r="C4302" t="s">
        <v>9109</v>
      </c>
    </row>
    <row r="4303" spans="1:3">
      <c r="A4303" s="1">
        <v>258092</v>
      </c>
      <c r="B4303" s="47" t="s">
        <v>7822</v>
      </c>
      <c r="C4303" t="s">
        <v>9110</v>
      </c>
    </row>
    <row r="4304" spans="1:3">
      <c r="A4304" s="1">
        <v>258093</v>
      </c>
      <c r="B4304" s="47" t="s">
        <v>7823</v>
      </c>
      <c r="C4304" t="s">
        <v>9111</v>
      </c>
    </row>
    <row r="4305" spans="1:3">
      <c r="A4305" s="1">
        <v>258094</v>
      </c>
      <c r="B4305" s="47" t="s">
        <v>7824</v>
      </c>
      <c r="C4305" t="s">
        <v>9112</v>
      </c>
    </row>
    <row r="4306" spans="1:3">
      <c r="A4306" s="1">
        <v>258095</v>
      </c>
      <c r="B4306" s="47" t="s">
        <v>7825</v>
      </c>
      <c r="C4306" t="s">
        <v>9113</v>
      </c>
    </row>
    <row r="4307" spans="1:3">
      <c r="A4307" s="1">
        <v>258096</v>
      </c>
      <c r="B4307" s="47" t="s">
        <v>8240</v>
      </c>
      <c r="C4307" t="s">
        <v>9528</v>
      </c>
    </row>
    <row r="4308" spans="1:3">
      <c r="A4308" s="1">
        <v>276516</v>
      </c>
      <c r="B4308" s="47" t="s">
        <v>8374</v>
      </c>
      <c r="C4308" t="s">
        <v>9662</v>
      </c>
    </row>
    <row r="4309" spans="1:3">
      <c r="A4309" s="1">
        <v>258097</v>
      </c>
      <c r="B4309" s="47" t="s">
        <v>8241</v>
      </c>
      <c r="C4309" t="s">
        <v>9529</v>
      </c>
    </row>
    <row r="4310" spans="1:3">
      <c r="A4310" s="1">
        <v>258098</v>
      </c>
      <c r="B4310" s="47" t="s">
        <v>8242</v>
      </c>
      <c r="C4310" t="s">
        <v>9530</v>
      </c>
    </row>
    <row r="4311" spans="1:3">
      <c r="A4311" s="1">
        <v>258099</v>
      </c>
      <c r="B4311" s="47" t="s">
        <v>8243</v>
      </c>
      <c r="C4311" t="s">
        <v>9531</v>
      </c>
    </row>
    <row r="4312" spans="1:3">
      <c r="A4312" s="1">
        <v>258100</v>
      </c>
      <c r="B4312" s="47" t="s">
        <v>8244</v>
      </c>
      <c r="C4312" t="s">
        <v>9532</v>
      </c>
    </row>
    <row r="4313" spans="1:3">
      <c r="A4313" s="1">
        <v>258101</v>
      </c>
      <c r="B4313" s="47" t="s">
        <v>8245</v>
      </c>
      <c r="C4313" t="s">
        <v>9533</v>
      </c>
    </row>
    <row r="4314" spans="1:3">
      <c r="A4314" s="1">
        <v>258102</v>
      </c>
      <c r="B4314" s="47" t="s">
        <v>8246</v>
      </c>
      <c r="C4314" t="s">
        <v>9534</v>
      </c>
    </row>
    <row r="4315" spans="1:3">
      <c r="A4315" s="1">
        <v>258103</v>
      </c>
      <c r="B4315" s="47" t="s">
        <v>8247</v>
      </c>
      <c r="C4315" t="s">
        <v>9535</v>
      </c>
    </row>
    <row r="4316" spans="1:3">
      <c r="A4316" s="1">
        <v>258104</v>
      </c>
      <c r="B4316" s="47" t="s">
        <v>8248</v>
      </c>
      <c r="C4316" t="s">
        <v>9536</v>
      </c>
    </row>
    <row r="4317" spans="1:3">
      <c r="A4317" s="1">
        <v>258096</v>
      </c>
      <c r="B4317" s="47" t="s">
        <v>7412</v>
      </c>
      <c r="C4317" t="s">
        <v>8700</v>
      </c>
    </row>
    <row r="4318" spans="1:3">
      <c r="A4318" s="1">
        <v>258097</v>
      </c>
      <c r="B4318" s="47" t="s">
        <v>7413</v>
      </c>
      <c r="C4318" t="s">
        <v>8701</v>
      </c>
    </row>
    <row r="4319" spans="1:3">
      <c r="A4319" s="1">
        <v>258098</v>
      </c>
      <c r="B4319" s="47" t="s">
        <v>7414</v>
      </c>
      <c r="C4319" t="s">
        <v>8702</v>
      </c>
    </row>
    <row r="4320" spans="1:3">
      <c r="A4320" s="1">
        <v>258099</v>
      </c>
      <c r="B4320" s="47" t="s">
        <v>7415</v>
      </c>
      <c r="C4320" t="s">
        <v>8703</v>
      </c>
    </row>
    <row r="4321" spans="1:3">
      <c r="A4321" s="1">
        <v>258100</v>
      </c>
      <c r="B4321" s="47" t="s">
        <v>7416</v>
      </c>
      <c r="C4321" t="s">
        <v>8704</v>
      </c>
    </row>
    <row r="4322" spans="1:3">
      <c r="A4322" s="1">
        <v>258101</v>
      </c>
      <c r="B4322" s="47" t="s">
        <v>7417</v>
      </c>
      <c r="C4322" t="s">
        <v>8705</v>
      </c>
    </row>
    <row r="4323" spans="1:3">
      <c r="A4323" s="1">
        <v>258102</v>
      </c>
      <c r="B4323" s="47" t="s">
        <v>7418</v>
      </c>
      <c r="C4323" t="s">
        <v>8706</v>
      </c>
    </row>
    <row r="4324" spans="1:3">
      <c r="A4324" s="1">
        <v>258103</v>
      </c>
      <c r="B4324" s="47" t="s">
        <v>7419</v>
      </c>
      <c r="C4324" t="s">
        <v>8707</v>
      </c>
    </row>
    <row r="4325" spans="1:3">
      <c r="A4325" s="1">
        <v>258104</v>
      </c>
      <c r="B4325" s="47" t="s">
        <v>7420</v>
      </c>
      <c r="C4325" t="s">
        <v>8708</v>
      </c>
    </row>
    <row r="4326" spans="1:3">
      <c r="A4326" s="1">
        <v>258096</v>
      </c>
      <c r="B4326" s="47" t="s">
        <v>7826</v>
      </c>
      <c r="C4326" t="s">
        <v>9114</v>
      </c>
    </row>
    <row r="4327" spans="1:3">
      <c r="A4327" s="1">
        <v>258097</v>
      </c>
      <c r="B4327" s="47" t="s">
        <v>7827</v>
      </c>
      <c r="C4327" t="s">
        <v>9115</v>
      </c>
    </row>
    <row r="4328" spans="1:3">
      <c r="A4328" s="1">
        <v>258098</v>
      </c>
      <c r="B4328" s="47" t="s">
        <v>7828</v>
      </c>
      <c r="C4328" t="s">
        <v>9116</v>
      </c>
    </row>
    <row r="4329" spans="1:3">
      <c r="A4329" s="1">
        <v>258099</v>
      </c>
      <c r="B4329" s="47" t="s">
        <v>7829</v>
      </c>
      <c r="C4329" t="s">
        <v>9117</v>
      </c>
    </row>
    <row r="4330" spans="1:3">
      <c r="A4330" s="1">
        <v>258100</v>
      </c>
      <c r="B4330" s="47" t="s">
        <v>7830</v>
      </c>
      <c r="C4330" t="s">
        <v>9118</v>
      </c>
    </row>
    <row r="4331" spans="1:3">
      <c r="A4331" s="1">
        <v>258101</v>
      </c>
      <c r="B4331" s="47" t="s">
        <v>7831</v>
      </c>
      <c r="C4331" t="s">
        <v>9119</v>
      </c>
    </row>
    <row r="4332" spans="1:3">
      <c r="A4332" s="1">
        <v>258102</v>
      </c>
      <c r="B4332" s="47" t="s">
        <v>7832</v>
      </c>
      <c r="C4332" t="s">
        <v>9120</v>
      </c>
    </row>
    <row r="4333" spans="1:3">
      <c r="A4333" s="1">
        <v>258103</v>
      </c>
      <c r="B4333" s="47" t="s">
        <v>7833</v>
      </c>
      <c r="C4333" t="s">
        <v>9121</v>
      </c>
    </row>
    <row r="4334" spans="1:3">
      <c r="A4334" s="1">
        <v>258104</v>
      </c>
      <c r="B4334" s="47" t="s">
        <v>7834</v>
      </c>
      <c r="C4334" t="s">
        <v>9122</v>
      </c>
    </row>
    <row r="4335" spans="1:3">
      <c r="A4335" s="1">
        <v>258105</v>
      </c>
      <c r="B4335" s="47" t="s">
        <v>8249</v>
      </c>
      <c r="C4335" t="s">
        <v>9537</v>
      </c>
    </row>
    <row r="4336" spans="1:3">
      <c r="A4336" s="1">
        <v>276517</v>
      </c>
      <c r="B4336" s="47" t="s">
        <v>8375</v>
      </c>
      <c r="C4336" t="s">
        <v>9663</v>
      </c>
    </row>
    <row r="4337" spans="1:3">
      <c r="A4337" s="1">
        <v>258106</v>
      </c>
      <c r="B4337" s="47" t="s">
        <v>8250</v>
      </c>
      <c r="C4337" t="s">
        <v>9538</v>
      </c>
    </row>
    <row r="4338" spans="1:3">
      <c r="A4338" s="1">
        <v>258107</v>
      </c>
      <c r="B4338" s="47" t="s">
        <v>8251</v>
      </c>
      <c r="C4338" t="s">
        <v>9539</v>
      </c>
    </row>
    <row r="4339" spans="1:3">
      <c r="A4339" s="1">
        <v>258108</v>
      </c>
      <c r="B4339" s="47" t="s">
        <v>8252</v>
      </c>
      <c r="C4339" t="s">
        <v>9540</v>
      </c>
    </row>
    <row r="4340" spans="1:3">
      <c r="A4340" s="1">
        <v>258109</v>
      </c>
      <c r="B4340" s="47" t="s">
        <v>8253</v>
      </c>
      <c r="C4340" t="s">
        <v>9541</v>
      </c>
    </row>
    <row r="4341" spans="1:3">
      <c r="A4341" s="1">
        <v>258110</v>
      </c>
      <c r="B4341" s="47" t="s">
        <v>8254</v>
      </c>
      <c r="C4341" t="s">
        <v>9542</v>
      </c>
    </row>
    <row r="4342" spans="1:3">
      <c r="A4342" s="1">
        <v>258111</v>
      </c>
      <c r="B4342" s="47" t="s">
        <v>8255</v>
      </c>
      <c r="C4342" t="s">
        <v>9543</v>
      </c>
    </row>
    <row r="4343" spans="1:3">
      <c r="A4343" s="1">
        <v>258112</v>
      </c>
      <c r="B4343" s="47" t="s">
        <v>8256</v>
      </c>
      <c r="C4343" t="s">
        <v>9544</v>
      </c>
    </row>
    <row r="4344" spans="1:3">
      <c r="A4344" s="1">
        <v>258113</v>
      </c>
      <c r="B4344" s="47" t="s">
        <v>8257</v>
      </c>
      <c r="C4344" t="s">
        <v>9545</v>
      </c>
    </row>
    <row r="4345" spans="1:3">
      <c r="A4345" s="1">
        <v>258105</v>
      </c>
      <c r="B4345" s="47" t="s">
        <v>7421</v>
      </c>
      <c r="C4345" t="s">
        <v>8709</v>
      </c>
    </row>
    <row r="4346" spans="1:3">
      <c r="A4346" s="1">
        <v>258106</v>
      </c>
      <c r="B4346" s="47" t="s">
        <v>7422</v>
      </c>
      <c r="C4346" t="s">
        <v>8710</v>
      </c>
    </row>
    <row r="4347" spans="1:3">
      <c r="A4347" s="1">
        <v>258107</v>
      </c>
      <c r="B4347" s="47" t="s">
        <v>7423</v>
      </c>
      <c r="C4347" t="s">
        <v>8711</v>
      </c>
    </row>
    <row r="4348" spans="1:3">
      <c r="A4348" s="1">
        <v>258108</v>
      </c>
      <c r="B4348" s="47" t="s">
        <v>7424</v>
      </c>
      <c r="C4348" t="s">
        <v>8712</v>
      </c>
    </row>
    <row r="4349" spans="1:3">
      <c r="A4349" s="1">
        <v>258109</v>
      </c>
      <c r="B4349" s="47" t="s">
        <v>7425</v>
      </c>
      <c r="C4349" t="s">
        <v>8713</v>
      </c>
    </row>
    <row r="4350" spans="1:3">
      <c r="A4350" s="1">
        <v>258110</v>
      </c>
      <c r="B4350" s="47" t="s">
        <v>7426</v>
      </c>
      <c r="C4350" t="s">
        <v>8714</v>
      </c>
    </row>
    <row r="4351" spans="1:3">
      <c r="A4351" s="1">
        <v>258111</v>
      </c>
      <c r="B4351" s="47" t="s">
        <v>7427</v>
      </c>
      <c r="C4351" t="s">
        <v>8715</v>
      </c>
    </row>
    <row r="4352" spans="1:3">
      <c r="A4352" s="1">
        <v>258112</v>
      </c>
      <c r="B4352" s="47" t="s">
        <v>7428</v>
      </c>
      <c r="C4352" t="s">
        <v>8716</v>
      </c>
    </row>
    <row r="4353" spans="1:3">
      <c r="A4353" s="1">
        <v>258113</v>
      </c>
      <c r="B4353" s="47" t="s">
        <v>7429</v>
      </c>
      <c r="C4353" t="s">
        <v>8717</v>
      </c>
    </row>
    <row r="4354" spans="1:3">
      <c r="A4354" s="1">
        <v>258105</v>
      </c>
      <c r="B4354" s="47" t="s">
        <v>7835</v>
      </c>
      <c r="C4354" t="s">
        <v>9123</v>
      </c>
    </row>
    <row r="4355" spans="1:3">
      <c r="A4355" s="1">
        <v>258106</v>
      </c>
      <c r="B4355" s="47" t="s">
        <v>7836</v>
      </c>
      <c r="C4355" t="s">
        <v>9124</v>
      </c>
    </row>
    <row r="4356" spans="1:3">
      <c r="A4356" s="1">
        <v>258107</v>
      </c>
      <c r="B4356" s="47" t="s">
        <v>7837</v>
      </c>
      <c r="C4356" t="s">
        <v>9125</v>
      </c>
    </row>
    <row r="4357" spans="1:3">
      <c r="A4357" s="1">
        <v>258108</v>
      </c>
      <c r="B4357" s="47" t="s">
        <v>7838</v>
      </c>
      <c r="C4357" t="s">
        <v>9126</v>
      </c>
    </row>
    <row r="4358" spans="1:3">
      <c r="A4358" s="1">
        <v>258109</v>
      </c>
      <c r="B4358" s="47" t="s">
        <v>7839</v>
      </c>
      <c r="C4358" t="s">
        <v>9127</v>
      </c>
    </row>
    <row r="4359" spans="1:3">
      <c r="A4359" s="1">
        <v>258110</v>
      </c>
      <c r="B4359" s="47" t="s">
        <v>7840</v>
      </c>
      <c r="C4359" t="s">
        <v>9128</v>
      </c>
    </row>
    <row r="4360" spans="1:3">
      <c r="A4360" s="1">
        <v>258111</v>
      </c>
      <c r="B4360" s="47" t="s">
        <v>7841</v>
      </c>
      <c r="C4360" t="s">
        <v>9129</v>
      </c>
    </row>
    <row r="4361" spans="1:3">
      <c r="A4361" s="1">
        <v>258112</v>
      </c>
      <c r="B4361" s="47" t="s">
        <v>7842</v>
      </c>
      <c r="C4361" t="s">
        <v>9130</v>
      </c>
    </row>
    <row r="4362" spans="1:3">
      <c r="A4362" s="1">
        <v>258113</v>
      </c>
      <c r="B4362" s="47" t="s">
        <v>7843</v>
      </c>
      <c r="C4362" t="s">
        <v>9131</v>
      </c>
    </row>
    <row r="4363" spans="1:3">
      <c r="A4363" s="1">
        <v>258114</v>
      </c>
      <c r="B4363" s="47" t="s">
        <v>8258</v>
      </c>
      <c r="C4363" t="s">
        <v>9546</v>
      </c>
    </row>
    <row r="4364" spans="1:3">
      <c r="A4364" s="1">
        <v>276518</v>
      </c>
      <c r="B4364" s="47" t="s">
        <v>8376</v>
      </c>
      <c r="C4364" t="s">
        <v>9664</v>
      </c>
    </row>
    <row r="4365" spans="1:3">
      <c r="A4365" s="1">
        <v>258115</v>
      </c>
      <c r="B4365" s="47" t="s">
        <v>8259</v>
      </c>
      <c r="C4365" t="s">
        <v>9547</v>
      </c>
    </row>
    <row r="4366" spans="1:3">
      <c r="A4366" s="1">
        <v>258116</v>
      </c>
      <c r="B4366" s="47" t="s">
        <v>8260</v>
      </c>
      <c r="C4366" t="s">
        <v>9548</v>
      </c>
    </row>
    <row r="4367" spans="1:3">
      <c r="A4367" s="1">
        <v>258117</v>
      </c>
      <c r="B4367" s="47" t="s">
        <v>8261</v>
      </c>
      <c r="C4367" t="s">
        <v>9549</v>
      </c>
    </row>
    <row r="4368" spans="1:3">
      <c r="A4368" s="1">
        <v>258118</v>
      </c>
      <c r="B4368" s="47" t="s">
        <v>8262</v>
      </c>
      <c r="C4368" t="s">
        <v>9550</v>
      </c>
    </row>
    <row r="4369" spans="1:3">
      <c r="A4369" s="1">
        <v>258119</v>
      </c>
      <c r="B4369" s="47" t="s">
        <v>8263</v>
      </c>
      <c r="C4369" t="s">
        <v>9551</v>
      </c>
    </row>
    <row r="4370" spans="1:3">
      <c r="A4370" s="1">
        <v>258120</v>
      </c>
      <c r="B4370" s="47" t="s">
        <v>8264</v>
      </c>
      <c r="C4370" t="s">
        <v>9552</v>
      </c>
    </row>
    <row r="4371" spans="1:3">
      <c r="A4371" s="1">
        <v>258121</v>
      </c>
      <c r="B4371" s="47" t="s">
        <v>8265</v>
      </c>
      <c r="C4371" t="s">
        <v>9553</v>
      </c>
    </row>
    <row r="4372" spans="1:3">
      <c r="A4372" s="1">
        <v>258122</v>
      </c>
      <c r="B4372" s="47" t="s">
        <v>8266</v>
      </c>
      <c r="C4372" t="s">
        <v>9554</v>
      </c>
    </row>
    <row r="4373" spans="1:3">
      <c r="A4373" s="1">
        <v>258114</v>
      </c>
      <c r="B4373" s="47" t="s">
        <v>7430</v>
      </c>
      <c r="C4373" t="s">
        <v>8718</v>
      </c>
    </row>
    <row r="4374" spans="1:3">
      <c r="A4374" s="1">
        <v>258115</v>
      </c>
      <c r="B4374" s="47" t="s">
        <v>7431</v>
      </c>
      <c r="C4374" t="s">
        <v>8719</v>
      </c>
    </row>
    <row r="4375" spans="1:3">
      <c r="A4375" s="1">
        <v>258116</v>
      </c>
      <c r="B4375" s="47" t="s">
        <v>7432</v>
      </c>
      <c r="C4375" t="s">
        <v>8720</v>
      </c>
    </row>
    <row r="4376" spans="1:3">
      <c r="A4376" s="1">
        <v>258117</v>
      </c>
      <c r="B4376" s="47" t="s">
        <v>7433</v>
      </c>
      <c r="C4376" t="s">
        <v>8721</v>
      </c>
    </row>
    <row r="4377" spans="1:3">
      <c r="A4377" s="1">
        <v>258118</v>
      </c>
      <c r="B4377" s="47" t="s">
        <v>7434</v>
      </c>
      <c r="C4377" t="s">
        <v>8722</v>
      </c>
    </row>
    <row r="4378" spans="1:3">
      <c r="A4378" s="1">
        <v>258119</v>
      </c>
      <c r="B4378" s="47" t="s">
        <v>7435</v>
      </c>
      <c r="C4378" t="s">
        <v>8723</v>
      </c>
    </row>
    <row r="4379" spans="1:3">
      <c r="A4379" s="1">
        <v>258120</v>
      </c>
      <c r="B4379" s="47" t="s">
        <v>7436</v>
      </c>
      <c r="C4379" t="s">
        <v>8724</v>
      </c>
    </row>
    <row r="4380" spans="1:3">
      <c r="A4380" s="1">
        <v>258121</v>
      </c>
      <c r="B4380" s="47" t="s">
        <v>7437</v>
      </c>
      <c r="C4380" t="s">
        <v>8725</v>
      </c>
    </row>
    <row r="4381" spans="1:3">
      <c r="A4381" s="1">
        <v>258122</v>
      </c>
      <c r="B4381" s="47" t="s">
        <v>7438</v>
      </c>
      <c r="C4381" t="s">
        <v>8726</v>
      </c>
    </row>
    <row r="4382" spans="1:3">
      <c r="A4382" s="1">
        <v>258114</v>
      </c>
      <c r="B4382" s="47" t="s">
        <v>7844</v>
      </c>
      <c r="C4382" t="s">
        <v>9132</v>
      </c>
    </row>
    <row r="4383" spans="1:3">
      <c r="A4383" s="1">
        <v>258115</v>
      </c>
      <c r="B4383" s="47" t="s">
        <v>7845</v>
      </c>
      <c r="C4383" t="s">
        <v>9133</v>
      </c>
    </row>
    <row r="4384" spans="1:3">
      <c r="A4384" s="1">
        <v>258116</v>
      </c>
      <c r="B4384" s="47" t="s">
        <v>7846</v>
      </c>
      <c r="C4384" t="s">
        <v>9134</v>
      </c>
    </row>
    <row r="4385" spans="1:3">
      <c r="A4385" s="1">
        <v>258117</v>
      </c>
      <c r="B4385" s="47" t="s">
        <v>7847</v>
      </c>
      <c r="C4385" t="s">
        <v>9135</v>
      </c>
    </row>
    <row r="4386" spans="1:3">
      <c r="A4386" s="1">
        <v>258118</v>
      </c>
      <c r="B4386" s="47" t="s">
        <v>7848</v>
      </c>
      <c r="C4386" t="s">
        <v>9136</v>
      </c>
    </row>
    <row r="4387" spans="1:3">
      <c r="A4387" s="1">
        <v>258119</v>
      </c>
      <c r="B4387" s="47" t="s">
        <v>7849</v>
      </c>
      <c r="C4387" t="s">
        <v>9137</v>
      </c>
    </row>
    <row r="4388" spans="1:3">
      <c r="A4388" s="1">
        <v>258120</v>
      </c>
      <c r="B4388" s="47" t="s">
        <v>7850</v>
      </c>
      <c r="C4388" t="s">
        <v>9138</v>
      </c>
    </row>
    <row r="4389" spans="1:3">
      <c r="A4389" s="1">
        <v>258121</v>
      </c>
      <c r="B4389" s="47" t="s">
        <v>7851</v>
      </c>
      <c r="C4389" t="s">
        <v>9139</v>
      </c>
    </row>
    <row r="4390" spans="1:3">
      <c r="A4390" s="1">
        <v>258122</v>
      </c>
      <c r="B4390" s="47" t="s">
        <v>7852</v>
      </c>
      <c r="C4390" t="s">
        <v>9140</v>
      </c>
    </row>
    <row r="4391" spans="1:3">
      <c r="A4391" s="1">
        <v>258123</v>
      </c>
      <c r="B4391" s="47" t="s">
        <v>8267</v>
      </c>
      <c r="C4391" t="s">
        <v>9555</v>
      </c>
    </row>
    <row r="4392" spans="1:3">
      <c r="A4392" s="1">
        <v>276519</v>
      </c>
      <c r="B4392" s="47" t="s">
        <v>8377</v>
      </c>
      <c r="C4392" t="s">
        <v>9665</v>
      </c>
    </row>
    <row r="4393" spans="1:3">
      <c r="A4393" s="1">
        <v>258124</v>
      </c>
      <c r="B4393" s="47" t="s">
        <v>8268</v>
      </c>
      <c r="C4393" t="s">
        <v>9556</v>
      </c>
    </row>
    <row r="4394" spans="1:3">
      <c r="A4394" s="1">
        <v>258125</v>
      </c>
      <c r="B4394" s="47" t="s">
        <v>8269</v>
      </c>
      <c r="C4394" t="s">
        <v>9557</v>
      </c>
    </row>
    <row r="4395" spans="1:3">
      <c r="A4395" s="1">
        <v>258126</v>
      </c>
      <c r="B4395" s="47" t="s">
        <v>8270</v>
      </c>
      <c r="C4395" t="s">
        <v>9558</v>
      </c>
    </row>
    <row r="4396" spans="1:3">
      <c r="A4396" s="1">
        <v>258127</v>
      </c>
      <c r="B4396" s="47" t="s">
        <v>8271</v>
      </c>
      <c r="C4396" t="s">
        <v>9559</v>
      </c>
    </row>
    <row r="4397" spans="1:3">
      <c r="A4397" s="1">
        <v>258128</v>
      </c>
      <c r="B4397" s="47" t="s">
        <v>8272</v>
      </c>
      <c r="C4397" t="s">
        <v>9560</v>
      </c>
    </row>
    <row r="4398" spans="1:3">
      <c r="A4398" s="1">
        <v>258129</v>
      </c>
      <c r="B4398" s="47" t="s">
        <v>8273</v>
      </c>
      <c r="C4398" t="s">
        <v>9561</v>
      </c>
    </row>
    <row r="4399" spans="1:3">
      <c r="A4399" s="1">
        <v>258130</v>
      </c>
      <c r="B4399" s="47" t="s">
        <v>8274</v>
      </c>
      <c r="C4399" t="s">
        <v>9562</v>
      </c>
    </row>
    <row r="4400" spans="1:3">
      <c r="A4400" s="1">
        <v>258131</v>
      </c>
      <c r="B4400" s="47" t="s">
        <v>8275</v>
      </c>
      <c r="C4400" t="s">
        <v>9563</v>
      </c>
    </row>
    <row r="4401" spans="1:3">
      <c r="A4401" s="1">
        <v>258123</v>
      </c>
      <c r="B4401" s="47" t="s">
        <v>7439</v>
      </c>
      <c r="C4401" t="s">
        <v>8727</v>
      </c>
    </row>
    <row r="4402" spans="1:3">
      <c r="A4402" s="1">
        <v>258124</v>
      </c>
      <c r="B4402" s="47" t="s">
        <v>7440</v>
      </c>
      <c r="C4402" t="s">
        <v>8728</v>
      </c>
    </row>
    <row r="4403" spans="1:3">
      <c r="A4403" s="1">
        <v>258125</v>
      </c>
      <c r="B4403" s="47" t="s">
        <v>7441</v>
      </c>
      <c r="C4403" t="s">
        <v>8729</v>
      </c>
    </row>
    <row r="4404" spans="1:3">
      <c r="A4404" s="1">
        <v>258126</v>
      </c>
      <c r="B4404" s="47" t="s">
        <v>7442</v>
      </c>
      <c r="C4404" t="s">
        <v>8730</v>
      </c>
    </row>
    <row r="4405" spans="1:3">
      <c r="A4405" s="1">
        <v>258127</v>
      </c>
      <c r="B4405" s="47" t="s">
        <v>7443</v>
      </c>
      <c r="C4405" t="s">
        <v>8731</v>
      </c>
    </row>
    <row r="4406" spans="1:3">
      <c r="A4406" s="1">
        <v>258128</v>
      </c>
      <c r="B4406" s="47" t="s">
        <v>7444</v>
      </c>
      <c r="C4406" t="s">
        <v>8732</v>
      </c>
    </row>
    <row r="4407" spans="1:3">
      <c r="A4407" s="1">
        <v>258129</v>
      </c>
      <c r="B4407" s="47" t="s">
        <v>7445</v>
      </c>
      <c r="C4407" t="s">
        <v>8733</v>
      </c>
    </row>
    <row r="4408" spans="1:3">
      <c r="A4408" s="1">
        <v>258130</v>
      </c>
      <c r="B4408" s="47" t="s">
        <v>7446</v>
      </c>
      <c r="C4408" t="s">
        <v>8734</v>
      </c>
    </row>
    <row r="4409" spans="1:3">
      <c r="A4409" s="1">
        <v>258131</v>
      </c>
      <c r="B4409" s="47" t="s">
        <v>7447</v>
      </c>
      <c r="C4409" t="s">
        <v>8735</v>
      </c>
    </row>
    <row r="4410" spans="1:3">
      <c r="A4410" s="1">
        <v>258123</v>
      </c>
      <c r="B4410" s="47" t="s">
        <v>7853</v>
      </c>
      <c r="C4410" t="s">
        <v>9141</v>
      </c>
    </row>
    <row r="4411" spans="1:3">
      <c r="A4411" s="1">
        <v>258124</v>
      </c>
      <c r="B4411" s="47" t="s">
        <v>7854</v>
      </c>
      <c r="C4411" t="s">
        <v>9142</v>
      </c>
    </row>
    <row r="4412" spans="1:3">
      <c r="A4412" s="1">
        <v>258125</v>
      </c>
      <c r="B4412" s="47" t="s">
        <v>7855</v>
      </c>
      <c r="C4412" t="s">
        <v>9143</v>
      </c>
    </row>
    <row r="4413" spans="1:3">
      <c r="A4413" s="1">
        <v>258126</v>
      </c>
      <c r="B4413" s="47" t="s">
        <v>7856</v>
      </c>
      <c r="C4413" t="s">
        <v>9144</v>
      </c>
    </row>
    <row r="4414" spans="1:3">
      <c r="A4414" s="1">
        <v>258127</v>
      </c>
      <c r="B4414" s="47" t="s">
        <v>7857</v>
      </c>
      <c r="C4414" t="s">
        <v>9145</v>
      </c>
    </row>
    <row r="4415" spans="1:3">
      <c r="A4415" s="1">
        <v>258128</v>
      </c>
      <c r="B4415" s="47" t="s">
        <v>7858</v>
      </c>
      <c r="C4415" t="s">
        <v>9146</v>
      </c>
    </row>
    <row r="4416" spans="1:3">
      <c r="A4416" s="1">
        <v>258129</v>
      </c>
      <c r="B4416" s="47" t="s">
        <v>7859</v>
      </c>
      <c r="C4416" t="s">
        <v>9147</v>
      </c>
    </row>
    <row r="4417" spans="1:3">
      <c r="A4417" s="1">
        <v>258130</v>
      </c>
      <c r="B4417" s="47" t="s">
        <v>7860</v>
      </c>
      <c r="C4417" t="s">
        <v>9148</v>
      </c>
    </row>
    <row r="4418" spans="1:3">
      <c r="A4418" s="1">
        <v>258131</v>
      </c>
      <c r="B4418" s="47" t="s">
        <v>7861</v>
      </c>
      <c r="C4418" t="s">
        <v>9149</v>
      </c>
    </row>
    <row r="4419" spans="1:3">
      <c r="A4419" s="1">
        <v>228851</v>
      </c>
      <c r="B4419" s="47" t="s">
        <v>8050</v>
      </c>
      <c r="C4419" t="s">
        <v>9338</v>
      </c>
    </row>
    <row r="4420" spans="1:3">
      <c r="A4420" s="1">
        <v>276520</v>
      </c>
      <c r="B4420" s="47" t="s">
        <v>8378</v>
      </c>
      <c r="C4420" t="s">
        <v>9666</v>
      </c>
    </row>
    <row r="4421" spans="1:3">
      <c r="A4421" s="1">
        <v>228852</v>
      </c>
      <c r="B4421" s="47" t="s">
        <v>8051</v>
      </c>
      <c r="C4421" t="s">
        <v>9339</v>
      </c>
    </row>
    <row r="4422" spans="1:3">
      <c r="A4422" s="1">
        <v>257916</v>
      </c>
      <c r="B4422" s="47" t="s">
        <v>8093</v>
      </c>
      <c r="C4422" t="s">
        <v>9381</v>
      </c>
    </row>
    <row r="4423" spans="1:3">
      <c r="A4423" s="1">
        <v>257917</v>
      </c>
      <c r="B4423" s="47" t="s">
        <v>8094</v>
      </c>
      <c r="C4423" t="s">
        <v>9382</v>
      </c>
    </row>
    <row r="4424" spans="1:3">
      <c r="A4424" s="1">
        <v>257918</v>
      </c>
      <c r="B4424" s="47" t="s">
        <v>8095</v>
      </c>
      <c r="C4424" t="s">
        <v>9383</v>
      </c>
    </row>
    <row r="4425" spans="1:3">
      <c r="A4425" s="1">
        <v>228853</v>
      </c>
      <c r="B4425" s="47" t="s">
        <v>8052</v>
      </c>
      <c r="C4425" t="s">
        <v>9340</v>
      </c>
    </row>
    <row r="4426" spans="1:3">
      <c r="A4426" s="1">
        <v>228854</v>
      </c>
      <c r="B4426" s="47" t="s">
        <v>8053</v>
      </c>
      <c r="C4426" t="s">
        <v>9341</v>
      </c>
    </row>
    <row r="4427" spans="1:3">
      <c r="A4427" s="1">
        <v>228855</v>
      </c>
      <c r="B4427" s="47" t="s">
        <v>8054</v>
      </c>
      <c r="C4427" t="s">
        <v>9342</v>
      </c>
    </row>
    <row r="4428" spans="1:3">
      <c r="A4428" s="1">
        <v>228856</v>
      </c>
      <c r="B4428" s="47" t="s">
        <v>8055</v>
      </c>
      <c r="C4428" t="s">
        <v>9343</v>
      </c>
    </row>
    <row r="4429" spans="1:3">
      <c r="A4429" s="1">
        <v>228851</v>
      </c>
      <c r="B4429" s="47" t="s">
        <v>7222</v>
      </c>
      <c r="C4429" t="s">
        <v>8510</v>
      </c>
    </row>
    <row r="4430" spans="1:3">
      <c r="A4430" s="1">
        <v>228852</v>
      </c>
      <c r="B4430" s="47" t="s">
        <v>7223</v>
      </c>
      <c r="C4430" t="s">
        <v>8511</v>
      </c>
    </row>
    <row r="4431" spans="1:3">
      <c r="A4431" s="1">
        <v>257916</v>
      </c>
      <c r="B4431" s="47" t="s">
        <v>7265</v>
      </c>
      <c r="C4431" t="s">
        <v>8553</v>
      </c>
    </row>
    <row r="4432" spans="1:3">
      <c r="A4432" s="1">
        <v>257917</v>
      </c>
      <c r="B4432" s="47" t="s">
        <v>7266</v>
      </c>
      <c r="C4432" t="s">
        <v>8554</v>
      </c>
    </row>
    <row r="4433" spans="1:3">
      <c r="A4433" s="1">
        <v>257918</v>
      </c>
      <c r="B4433" s="47" t="s">
        <v>7267</v>
      </c>
      <c r="C4433" t="s">
        <v>8555</v>
      </c>
    </row>
    <row r="4434" spans="1:3">
      <c r="A4434" s="1">
        <v>228853</v>
      </c>
      <c r="B4434" s="47" t="s">
        <v>7224</v>
      </c>
      <c r="C4434" t="s">
        <v>8512</v>
      </c>
    </row>
    <row r="4435" spans="1:3">
      <c r="A4435" s="1">
        <v>228854</v>
      </c>
      <c r="B4435" s="47" t="s">
        <v>7225</v>
      </c>
      <c r="C4435" t="s">
        <v>8513</v>
      </c>
    </row>
    <row r="4436" spans="1:3">
      <c r="A4436" s="1">
        <v>228855</v>
      </c>
      <c r="B4436" s="47" t="s">
        <v>7226</v>
      </c>
      <c r="C4436" t="s">
        <v>8514</v>
      </c>
    </row>
    <row r="4437" spans="1:3">
      <c r="A4437" s="1">
        <v>228856</v>
      </c>
      <c r="B4437" s="47" t="s">
        <v>7227</v>
      </c>
      <c r="C4437" t="s">
        <v>8515</v>
      </c>
    </row>
    <row r="4438" spans="1:3">
      <c r="A4438" s="1">
        <v>228851</v>
      </c>
      <c r="B4438" s="47" t="s">
        <v>7636</v>
      </c>
      <c r="C4438" t="s">
        <v>8924</v>
      </c>
    </row>
    <row r="4439" spans="1:3">
      <c r="A4439" s="1">
        <v>228852</v>
      </c>
      <c r="B4439" s="47" t="s">
        <v>7637</v>
      </c>
      <c r="C4439" t="s">
        <v>8925</v>
      </c>
    </row>
    <row r="4440" spans="1:3">
      <c r="A4440" s="1">
        <v>257916</v>
      </c>
      <c r="B4440" s="47" t="s">
        <v>7679</v>
      </c>
      <c r="C4440" t="s">
        <v>8967</v>
      </c>
    </row>
    <row r="4441" spans="1:3">
      <c r="A4441" s="1">
        <v>257917</v>
      </c>
      <c r="B4441" s="47" t="s">
        <v>7680</v>
      </c>
      <c r="C4441" t="s">
        <v>8968</v>
      </c>
    </row>
    <row r="4442" spans="1:3">
      <c r="A4442" s="1">
        <v>257918</v>
      </c>
      <c r="B4442" s="47" t="s">
        <v>7681</v>
      </c>
      <c r="C4442" t="s">
        <v>8969</v>
      </c>
    </row>
    <row r="4443" spans="1:3">
      <c r="A4443" s="1">
        <v>228853</v>
      </c>
      <c r="B4443" s="47" t="s">
        <v>7638</v>
      </c>
      <c r="C4443" t="s">
        <v>8926</v>
      </c>
    </row>
    <row r="4444" spans="1:3">
      <c r="A4444" s="1">
        <v>228854</v>
      </c>
      <c r="B4444" s="47" t="s">
        <v>7639</v>
      </c>
      <c r="C4444" t="s">
        <v>8927</v>
      </c>
    </row>
    <row r="4445" spans="1:3">
      <c r="A4445" s="1">
        <v>228855</v>
      </c>
      <c r="B4445" s="47" t="s">
        <v>7640</v>
      </c>
      <c r="C4445" t="s">
        <v>8928</v>
      </c>
    </row>
    <row r="4446" spans="1:3">
      <c r="A4446" s="1">
        <v>228856</v>
      </c>
      <c r="B4446" s="47" t="s">
        <v>7641</v>
      </c>
      <c r="C4446" t="s">
        <v>8929</v>
      </c>
    </row>
    <row r="4447" spans="1:3">
      <c r="A4447" s="1">
        <v>258141</v>
      </c>
      <c r="B4447" s="47" t="s">
        <v>8285</v>
      </c>
      <c r="C4447" t="s">
        <v>9573</v>
      </c>
    </row>
    <row r="4448" spans="1:3">
      <c r="A4448" s="1">
        <v>276521</v>
      </c>
      <c r="B4448" s="47" t="s">
        <v>8379</v>
      </c>
      <c r="C4448" t="s">
        <v>9667</v>
      </c>
    </row>
    <row r="4449" spans="1:3">
      <c r="A4449" s="1">
        <v>258142</v>
      </c>
      <c r="B4449" s="47" t="s">
        <v>8286</v>
      </c>
      <c r="C4449" t="s">
        <v>9574</v>
      </c>
    </row>
    <row r="4450" spans="1:3">
      <c r="A4450" s="1">
        <v>258143</v>
      </c>
      <c r="B4450" s="47" t="s">
        <v>8287</v>
      </c>
      <c r="C4450" t="s">
        <v>9575</v>
      </c>
    </row>
    <row r="4451" spans="1:3">
      <c r="A4451" s="1">
        <v>258144</v>
      </c>
      <c r="B4451" s="47" t="s">
        <v>8288</v>
      </c>
      <c r="C4451" t="s">
        <v>9576</v>
      </c>
    </row>
    <row r="4452" spans="1:3">
      <c r="A4452" s="1">
        <v>258145</v>
      </c>
      <c r="B4452" s="47" t="s">
        <v>8289</v>
      </c>
      <c r="C4452" t="s">
        <v>9577</v>
      </c>
    </row>
    <row r="4453" spans="1:3">
      <c r="A4453" s="1">
        <v>258146</v>
      </c>
      <c r="B4453" s="47" t="s">
        <v>8290</v>
      </c>
      <c r="C4453" t="s">
        <v>9578</v>
      </c>
    </row>
    <row r="4454" spans="1:3">
      <c r="A4454" s="1">
        <v>258147</v>
      </c>
      <c r="B4454" s="47" t="s">
        <v>8291</v>
      </c>
      <c r="C4454" t="s">
        <v>9579</v>
      </c>
    </row>
    <row r="4455" spans="1:3">
      <c r="A4455" s="1">
        <v>258148</v>
      </c>
      <c r="B4455" s="47" t="s">
        <v>8292</v>
      </c>
      <c r="C4455" t="s">
        <v>9580</v>
      </c>
    </row>
    <row r="4456" spans="1:3">
      <c r="A4456" s="1">
        <v>258149</v>
      </c>
      <c r="B4456" s="47" t="s">
        <v>8293</v>
      </c>
      <c r="C4456" t="s">
        <v>9581</v>
      </c>
    </row>
    <row r="4457" spans="1:3">
      <c r="A4457" s="1">
        <v>258141</v>
      </c>
      <c r="B4457" s="47" t="s">
        <v>7457</v>
      </c>
      <c r="C4457" t="s">
        <v>8745</v>
      </c>
    </row>
    <row r="4458" spans="1:3">
      <c r="A4458" s="1">
        <v>258142</v>
      </c>
      <c r="B4458" s="47" t="s">
        <v>7458</v>
      </c>
      <c r="C4458" t="s">
        <v>8746</v>
      </c>
    </row>
    <row r="4459" spans="1:3">
      <c r="A4459" s="1">
        <v>258143</v>
      </c>
      <c r="B4459" s="47" t="s">
        <v>7459</v>
      </c>
      <c r="C4459" t="s">
        <v>8747</v>
      </c>
    </row>
    <row r="4460" spans="1:3">
      <c r="A4460" s="1">
        <v>258144</v>
      </c>
      <c r="B4460" s="47" t="s">
        <v>7460</v>
      </c>
      <c r="C4460" t="s">
        <v>8748</v>
      </c>
    </row>
    <row r="4461" spans="1:3">
      <c r="A4461" s="1">
        <v>258145</v>
      </c>
      <c r="B4461" s="47" t="s">
        <v>7461</v>
      </c>
      <c r="C4461" t="s">
        <v>8749</v>
      </c>
    </row>
    <row r="4462" spans="1:3">
      <c r="A4462" s="1">
        <v>258146</v>
      </c>
      <c r="B4462" s="47" t="s">
        <v>7462</v>
      </c>
      <c r="C4462" t="s">
        <v>8750</v>
      </c>
    </row>
    <row r="4463" spans="1:3">
      <c r="A4463" s="1">
        <v>258147</v>
      </c>
      <c r="B4463" s="47" t="s">
        <v>7463</v>
      </c>
      <c r="C4463" t="s">
        <v>8751</v>
      </c>
    </row>
    <row r="4464" spans="1:3">
      <c r="A4464" s="1">
        <v>258148</v>
      </c>
      <c r="B4464" s="47" t="s">
        <v>7464</v>
      </c>
      <c r="C4464" t="s">
        <v>8752</v>
      </c>
    </row>
    <row r="4465" spans="1:3">
      <c r="A4465" s="1">
        <v>258149</v>
      </c>
      <c r="B4465" s="47" t="s">
        <v>7465</v>
      </c>
      <c r="C4465" t="s">
        <v>8753</v>
      </c>
    </row>
    <row r="4466" spans="1:3">
      <c r="A4466" s="1">
        <v>258141</v>
      </c>
      <c r="B4466" s="47" t="s">
        <v>7871</v>
      </c>
      <c r="C4466" t="s">
        <v>9159</v>
      </c>
    </row>
    <row r="4467" spans="1:3">
      <c r="A4467" s="1">
        <v>258142</v>
      </c>
      <c r="B4467" s="47" t="s">
        <v>7872</v>
      </c>
      <c r="C4467" t="s">
        <v>9160</v>
      </c>
    </row>
    <row r="4468" spans="1:3">
      <c r="A4468" s="1">
        <v>258143</v>
      </c>
      <c r="B4468" s="47" t="s">
        <v>7873</v>
      </c>
      <c r="C4468" t="s">
        <v>9161</v>
      </c>
    </row>
    <row r="4469" spans="1:3">
      <c r="A4469" s="1">
        <v>258144</v>
      </c>
      <c r="B4469" s="47" t="s">
        <v>7874</v>
      </c>
      <c r="C4469" t="s">
        <v>9162</v>
      </c>
    </row>
    <row r="4470" spans="1:3">
      <c r="A4470" s="1">
        <v>258145</v>
      </c>
      <c r="B4470" s="47" t="s">
        <v>7875</v>
      </c>
      <c r="C4470" t="s">
        <v>9163</v>
      </c>
    </row>
    <row r="4471" spans="1:3">
      <c r="A4471" s="1">
        <v>258146</v>
      </c>
      <c r="B4471" s="47" t="s">
        <v>7876</v>
      </c>
      <c r="C4471" t="s">
        <v>9164</v>
      </c>
    </row>
    <row r="4472" spans="1:3">
      <c r="A4472" s="1">
        <v>258147</v>
      </c>
      <c r="B4472" s="47" t="s">
        <v>7877</v>
      </c>
      <c r="C4472" t="s">
        <v>9165</v>
      </c>
    </row>
    <row r="4473" spans="1:3">
      <c r="A4473" s="1">
        <v>258148</v>
      </c>
      <c r="B4473" s="47" t="s">
        <v>7878</v>
      </c>
      <c r="C4473" t="s">
        <v>9166</v>
      </c>
    </row>
    <row r="4474" spans="1:3">
      <c r="A4474" s="1">
        <v>258149</v>
      </c>
      <c r="B4474" s="47" t="s">
        <v>7879</v>
      </c>
      <c r="C4474" t="s">
        <v>9167</v>
      </c>
    </row>
    <row r="4475" spans="1:3">
      <c r="A4475" s="1">
        <v>258150</v>
      </c>
      <c r="B4475" s="47" t="s">
        <v>8294</v>
      </c>
      <c r="C4475" t="s">
        <v>9582</v>
      </c>
    </row>
    <row r="4476" spans="1:3">
      <c r="A4476" s="1">
        <v>276522</v>
      </c>
      <c r="B4476" s="47" t="s">
        <v>8380</v>
      </c>
      <c r="C4476" t="s">
        <v>9668</v>
      </c>
    </row>
    <row r="4477" spans="1:3">
      <c r="A4477" s="1">
        <v>258151</v>
      </c>
      <c r="B4477" s="47" t="s">
        <v>8295</v>
      </c>
      <c r="C4477" t="s">
        <v>9583</v>
      </c>
    </row>
    <row r="4478" spans="1:3">
      <c r="A4478" s="1">
        <v>258152</v>
      </c>
      <c r="B4478" s="47" t="s">
        <v>8296</v>
      </c>
      <c r="C4478" t="s">
        <v>9584</v>
      </c>
    </row>
    <row r="4479" spans="1:3">
      <c r="A4479" s="1">
        <v>258153</v>
      </c>
      <c r="B4479" s="47" t="s">
        <v>8297</v>
      </c>
      <c r="C4479" t="s">
        <v>9585</v>
      </c>
    </row>
    <row r="4480" spans="1:3">
      <c r="A4480" s="1">
        <v>258154</v>
      </c>
      <c r="B4480" s="47" t="s">
        <v>8298</v>
      </c>
      <c r="C4480" t="s">
        <v>9586</v>
      </c>
    </row>
    <row r="4481" spans="1:3">
      <c r="A4481" s="1">
        <v>258155</v>
      </c>
      <c r="B4481" s="47" t="s">
        <v>8299</v>
      </c>
      <c r="C4481" t="s">
        <v>9587</v>
      </c>
    </row>
    <row r="4482" spans="1:3">
      <c r="A4482" s="1">
        <v>258156</v>
      </c>
      <c r="B4482" s="47" t="s">
        <v>8300</v>
      </c>
      <c r="C4482" t="s">
        <v>9588</v>
      </c>
    </row>
    <row r="4483" spans="1:3">
      <c r="A4483" s="1">
        <v>258157</v>
      </c>
      <c r="B4483" s="47" t="s">
        <v>8301</v>
      </c>
      <c r="C4483" t="s">
        <v>9589</v>
      </c>
    </row>
    <row r="4484" spans="1:3">
      <c r="A4484" s="1">
        <v>258158</v>
      </c>
      <c r="B4484" s="47" t="s">
        <v>8302</v>
      </c>
      <c r="C4484" t="s">
        <v>9590</v>
      </c>
    </row>
    <row r="4485" spans="1:3">
      <c r="A4485" s="1">
        <v>258150</v>
      </c>
      <c r="B4485" s="47" t="s">
        <v>7466</v>
      </c>
      <c r="C4485" t="s">
        <v>8754</v>
      </c>
    </row>
    <row r="4486" spans="1:3">
      <c r="A4486" s="1">
        <v>258151</v>
      </c>
      <c r="B4486" s="47" t="s">
        <v>7467</v>
      </c>
      <c r="C4486" t="s">
        <v>8755</v>
      </c>
    </row>
    <row r="4487" spans="1:3">
      <c r="A4487" s="1">
        <v>258152</v>
      </c>
      <c r="B4487" s="47" t="s">
        <v>7468</v>
      </c>
      <c r="C4487" t="s">
        <v>8756</v>
      </c>
    </row>
    <row r="4488" spans="1:3">
      <c r="A4488" s="1">
        <v>258153</v>
      </c>
      <c r="B4488" s="47" t="s">
        <v>7469</v>
      </c>
      <c r="C4488" t="s">
        <v>8757</v>
      </c>
    </row>
    <row r="4489" spans="1:3">
      <c r="A4489" s="1">
        <v>258154</v>
      </c>
      <c r="B4489" s="47" t="s">
        <v>7470</v>
      </c>
      <c r="C4489" t="s">
        <v>8758</v>
      </c>
    </row>
    <row r="4490" spans="1:3">
      <c r="A4490" s="1">
        <v>258155</v>
      </c>
      <c r="B4490" s="47" t="s">
        <v>7471</v>
      </c>
      <c r="C4490" t="s">
        <v>8759</v>
      </c>
    </row>
    <row r="4491" spans="1:3">
      <c r="A4491" s="1">
        <v>258156</v>
      </c>
      <c r="B4491" s="47" t="s">
        <v>7472</v>
      </c>
      <c r="C4491" t="s">
        <v>8760</v>
      </c>
    </row>
    <row r="4492" spans="1:3">
      <c r="A4492" s="1">
        <v>258157</v>
      </c>
      <c r="B4492" s="47" t="s">
        <v>7473</v>
      </c>
      <c r="C4492" t="s">
        <v>8761</v>
      </c>
    </row>
    <row r="4493" spans="1:3">
      <c r="A4493" s="1">
        <v>258158</v>
      </c>
      <c r="B4493" s="47" t="s">
        <v>7474</v>
      </c>
      <c r="C4493" t="s">
        <v>8762</v>
      </c>
    </row>
    <row r="4494" spans="1:3">
      <c r="A4494" s="1">
        <v>258150</v>
      </c>
      <c r="B4494" s="47" t="s">
        <v>7880</v>
      </c>
      <c r="C4494" t="s">
        <v>9168</v>
      </c>
    </row>
    <row r="4495" spans="1:3">
      <c r="A4495" s="1">
        <v>258151</v>
      </c>
      <c r="B4495" s="47" t="s">
        <v>7881</v>
      </c>
      <c r="C4495" t="s">
        <v>9169</v>
      </c>
    </row>
    <row r="4496" spans="1:3">
      <c r="A4496" s="1">
        <v>258152</v>
      </c>
      <c r="B4496" s="47" t="s">
        <v>7882</v>
      </c>
      <c r="C4496" t="s">
        <v>9170</v>
      </c>
    </row>
    <row r="4497" spans="1:3">
      <c r="A4497" s="1">
        <v>258153</v>
      </c>
      <c r="B4497" s="47" t="s">
        <v>7883</v>
      </c>
      <c r="C4497" t="s">
        <v>9171</v>
      </c>
    </row>
    <row r="4498" spans="1:3">
      <c r="A4498" s="1">
        <v>258154</v>
      </c>
      <c r="B4498" s="47" t="s">
        <v>7884</v>
      </c>
      <c r="C4498" t="s">
        <v>9172</v>
      </c>
    </row>
    <row r="4499" spans="1:3">
      <c r="A4499" s="1">
        <v>258155</v>
      </c>
      <c r="B4499" s="47" t="s">
        <v>7885</v>
      </c>
      <c r="C4499" t="s">
        <v>9173</v>
      </c>
    </row>
    <row r="4500" spans="1:3">
      <c r="A4500" s="1">
        <v>258156</v>
      </c>
      <c r="B4500" s="47" t="s">
        <v>7886</v>
      </c>
      <c r="C4500" t="s">
        <v>9174</v>
      </c>
    </row>
    <row r="4501" spans="1:3">
      <c r="A4501" s="1">
        <v>258157</v>
      </c>
      <c r="B4501" s="47" t="s">
        <v>7887</v>
      </c>
      <c r="C4501" t="s">
        <v>9175</v>
      </c>
    </row>
    <row r="4502" spans="1:3">
      <c r="A4502" s="1">
        <v>258158</v>
      </c>
      <c r="B4502" s="47" t="s">
        <v>7888</v>
      </c>
      <c r="C4502" t="s">
        <v>9176</v>
      </c>
    </row>
    <row r="4503" spans="1:3">
      <c r="A4503" s="1">
        <v>258132</v>
      </c>
      <c r="B4503" s="47" t="s">
        <v>8276</v>
      </c>
      <c r="C4503" t="s">
        <v>9564</v>
      </c>
    </row>
    <row r="4504" spans="1:3">
      <c r="A4504" s="1">
        <v>276523</v>
      </c>
      <c r="B4504" s="47" t="s">
        <v>8381</v>
      </c>
      <c r="C4504" t="s">
        <v>9669</v>
      </c>
    </row>
    <row r="4505" spans="1:3">
      <c r="A4505" s="1">
        <v>258133</v>
      </c>
      <c r="B4505" s="47" t="s">
        <v>8277</v>
      </c>
      <c r="C4505" t="s">
        <v>9565</v>
      </c>
    </row>
    <row r="4506" spans="1:3">
      <c r="A4506" s="1">
        <v>258134</v>
      </c>
      <c r="B4506" s="47" t="s">
        <v>8278</v>
      </c>
      <c r="C4506" t="s">
        <v>9566</v>
      </c>
    </row>
    <row r="4507" spans="1:3">
      <c r="A4507" s="1">
        <v>258135</v>
      </c>
      <c r="B4507" s="47" t="s">
        <v>8279</v>
      </c>
      <c r="C4507" t="s">
        <v>9567</v>
      </c>
    </row>
    <row r="4508" spans="1:3">
      <c r="A4508" s="1">
        <v>258136</v>
      </c>
      <c r="B4508" s="47" t="s">
        <v>8280</v>
      </c>
      <c r="C4508" t="s">
        <v>9568</v>
      </c>
    </row>
    <row r="4509" spans="1:3">
      <c r="A4509" s="1">
        <v>258137</v>
      </c>
      <c r="B4509" s="47" t="s">
        <v>8281</v>
      </c>
      <c r="C4509" t="s">
        <v>9569</v>
      </c>
    </row>
    <row r="4510" spans="1:3">
      <c r="A4510" s="1">
        <v>258138</v>
      </c>
      <c r="B4510" s="47" t="s">
        <v>8282</v>
      </c>
      <c r="C4510" t="s">
        <v>9570</v>
      </c>
    </row>
    <row r="4511" spans="1:3">
      <c r="A4511" s="1">
        <v>258139</v>
      </c>
      <c r="B4511" s="47" t="s">
        <v>8283</v>
      </c>
      <c r="C4511" t="s">
        <v>9571</v>
      </c>
    </row>
    <row r="4512" spans="1:3">
      <c r="A4512" s="1">
        <v>258140</v>
      </c>
      <c r="B4512" s="47" t="s">
        <v>8284</v>
      </c>
      <c r="C4512" t="s">
        <v>9572</v>
      </c>
    </row>
    <row r="4513" spans="1:3">
      <c r="A4513" s="1">
        <v>258132</v>
      </c>
      <c r="B4513" s="47" t="s">
        <v>7448</v>
      </c>
      <c r="C4513" t="s">
        <v>8736</v>
      </c>
    </row>
    <row r="4514" spans="1:3">
      <c r="A4514" s="1">
        <v>258133</v>
      </c>
      <c r="B4514" s="47" t="s">
        <v>7449</v>
      </c>
      <c r="C4514" t="s">
        <v>8737</v>
      </c>
    </row>
    <row r="4515" spans="1:3">
      <c r="A4515" s="1">
        <v>258134</v>
      </c>
      <c r="B4515" s="47" t="s">
        <v>7450</v>
      </c>
      <c r="C4515" t="s">
        <v>8738</v>
      </c>
    </row>
    <row r="4516" spans="1:3">
      <c r="A4516" s="1">
        <v>258135</v>
      </c>
      <c r="B4516" s="47" t="s">
        <v>7451</v>
      </c>
      <c r="C4516" t="s">
        <v>8739</v>
      </c>
    </row>
    <row r="4517" spans="1:3">
      <c r="A4517" s="1">
        <v>258136</v>
      </c>
      <c r="B4517" s="47" t="s">
        <v>7452</v>
      </c>
      <c r="C4517" t="s">
        <v>8740</v>
      </c>
    </row>
    <row r="4518" spans="1:3">
      <c r="A4518" s="1">
        <v>258137</v>
      </c>
      <c r="B4518" s="47" t="s">
        <v>7453</v>
      </c>
      <c r="C4518" t="s">
        <v>8741</v>
      </c>
    </row>
    <row r="4519" spans="1:3">
      <c r="A4519" s="1">
        <v>258138</v>
      </c>
      <c r="B4519" s="47" t="s">
        <v>7454</v>
      </c>
      <c r="C4519" t="s">
        <v>8742</v>
      </c>
    </row>
    <row r="4520" spans="1:3">
      <c r="A4520" s="1">
        <v>258139</v>
      </c>
      <c r="B4520" s="47" t="s">
        <v>7455</v>
      </c>
      <c r="C4520" t="s">
        <v>8743</v>
      </c>
    </row>
    <row r="4521" spans="1:3">
      <c r="A4521" s="1">
        <v>258140</v>
      </c>
      <c r="B4521" s="47" t="s">
        <v>7456</v>
      </c>
      <c r="C4521" t="s">
        <v>8744</v>
      </c>
    </row>
    <row r="4522" spans="1:3">
      <c r="A4522" s="1">
        <v>258132</v>
      </c>
      <c r="B4522" s="47" t="s">
        <v>7862</v>
      </c>
      <c r="C4522" t="s">
        <v>9150</v>
      </c>
    </row>
    <row r="4523" spans="1:3">
      <c r="A4523" s="1">
        <v>258133</v>
      </c>
      <c r="B4523" s="47" t="s">
        <v>7863</v>
      </c>
      <c r="C4523" t="s">
        <v>9151</v>
      </c>
    </row>
    <row r="4524" spans="1:3">
      <c r="A4524" s="1">
        <v>258134</v>
      </c>
      <c r="B4524" s="47" t="s">
        <v>7864</v>
      </c>
      <c r="C4524" t="s">
        <v>9152</v>
      </c>
    </row>
    <row r="4525" spans="1:3">
      <c r="A4525" s="1">
        <v>258135</v>
      </c>
      <c r="B4525" s="47" t="s">
        <v>7865</v>
      </c>
      <c r="C4525" t="s">
        <v>9153</v>
      </c>
    </row>
    <row r="4526" spans="1:3">
      <c r="A4526" s="1">
        <v>258136</v>
      </c>
      <c r="B4526" s="47" t="s">
        <v>7866</v>
      </c>
      <c r="C4526" t="s">
        <v>9154</v>
      </c>
    </row>
    <row r="4527" spans="1:3">
      <c r="A4527" s="1">
        <v>258137</v>
      </c>
      <c r="B4527" s="47" t="s">
        <v>7867</v>
      </c>
      <c r="C4527" t="s">
        <v>9155</v>
      </c>
    </row>
    <row r="4528" spans="1:3">
      <c r="A4528" s="1">
        <v>258138</v>
      </c>
      <c r="B4528" s="47" t="s">
        <v>7868</v>
      </c>
      <c r="C4528" t="s">
        <v>9156</v>
      </c>
    </row>
    <row r="4529" spans="1:3">
      <c r="A4529" s="1">
        <v>258139</v>
      </c>
      <c r="B4529" s="47" t="s">
        <v>7869</v>
      </c>
      <c r="C4529" t="s">
        <v>9157</v>
      </c>
    </row>
    <row r="4530" spans="1:3">
      <c r="A4530" s="1">
        <v>258140</v>
      </c>
      <c r="B4530" s="47" t="s">
        <v>7870</v>
      </c>
      <c r="C4530" t="s">
        <v>9158</v>
      </c>
    </row>
    <row r="4531" spans="1:3">
      <c r="A4531" s="1">
        <v>258159</v>
      </c>
      <c r="B4531" s="47" t="s">
        <v>8303</v>
      </c>
      <c r="C4531" t="s">
        <v>9591</v>
      </c>
    </row>
    <row r="4532" spans="1:3">
      <c r="A4532" s="1">
        <v>276524</v>
      </c>
      <c r="B4532" s="47" t="s">
        <v>8382</v>
      </c>
      <c r="C4532" t="s">
        <v>9670</v>
      </c>
    </row>
    <row r="4533" spans="1:3">
      <c r="A4533" s="1">
        <v>258160</v>
      </c>
      <c r="B4533" s="47" t="s">
        <v>8304</v>
      </c>
      <c r="C4533" t="s">
        <v>9592</v>
      </c>
    </row>
    <row r="4534" spans="1:3">
      <c r="A4534" s="1">
        <v>258161</v>
      </c>
      <c r="B4534" s="47" t="s">
        <v>8305</v>
      </c>
      <c r="C4534" t="s">
        <v>9593</v>
      </c>
    </row>
    <row r="4535" spans="1:3">
      <c r="A4535" s="1">
        <v>258162</v>
      </c>
      <c r="B4535" s="47" t="s">
        <v>8306</v>
      </c>
      <c r="C4535" t="s">
        <v>9594</v>
      </c>
    </row>
    <row r="4536" spans="1:3">
      <c r="A4536" s="1">
        <v>258163</v>
      </c>
      <c r="B4536" s="47" t="s">
        <v>8307</v>
      </c>
      <c r="C4536" t="s">
        <v>9595</v>
      </c>
    </row>
    <row r="4537" spans="1:3">
      <c r="A4537" s="1">
        <v>258164</v>
      </c>
      <c r="B4537" s="47" t="s">
        <v>8308</v>
      </c>
      <c r="C4537" t="s">
        <v>9596</v>
      </c>
    </row>
    <row r="4538" spans="1:3">
      <c r="A4538" s="1">
        <v>258165</v>
      </c>
      <c r="B4538" s="47" t="s">
        <v>8309</v>
      </c>
      <c r="C4538" t="s">
        <v>9597</v>
      </c>
    </row>
    <row r="4539" spans="1:3">
      <c r="A4539" s="1">
        <v>258166</v>
      </c>
      <c r="B4539" s="47" t="s">
        <v>8310</v>
      </c>
      <c r="C4539" t="s">
        <v>9598</v>
      </c>
    </row>
    <row r="4540" spans="1:3">
      <c r="A4540" s="1">
        <v>258167</v>
      </c>
      <c r="B4540" s="47" t="s">
        <v>8311</v>
      </c>
      <c r="C4540" t="s">
        <v>9599</v>
      </c>
    </row>
    <row r="4541" spans="1:3">
      <c r="A4541" s="1">
        <v>258159</v>
      </c>
      <c r="B4541" s="47" t="s">
        <v>7475</v>
      </c>
      <c r="C4541" t="s">
        <v>8763</v>
      </c>
    </row>
    <row r="4542" spans="1:3">
      <c r="A4542" s="1">
        <v>258160</v>
      </c>
      <c r="B4542" s="47" t="s">
        <v>7476</v>
      </c>
      <c r="C4542" t="s">
        <v>8764</v>
      </c>
    </row>
    <row r="4543" spans="1:3">
      <c r="A4543" s="1">
        <v>258161</v>
      </c>
      <c r="B4543" s="47" t="s">
        <v>7477</v>
      </c>
      <c r="C4543" t="s">
        <v>8765</v>
      </c>
    </row>
    <row r="4544" spans="1:3">
      <c r="A4544" s="1">
        <v>258162</v>
      </c>
      <c r="B4544" s="47" t="s">
        <v>7478</v>
      </c>
      <c r="C4544" t="s">
        <v>8766</v>
      </c>
    </row>
    <row r="4545" spans="1:3">
      <c r="A4545" s="1">
        <v>258163</v>
      </c>
      <c r="B4545" s="47" t="s">
        <v>7479</v>
      </c>
      <c r="C4545" t="s">
        <v>8767</v>
      </c>
    </row>
    <row r="4546" spans="1:3">
      <c r="A4546" s="1">
        <v>258164</v>
      </c>
      <c r="B4546" s="47" t="s">
        <v>7480</v>
      </c>
      <c r="C4546" t="s">
        <v>8768</v>
      </c>
    </row>
    <row r="4547" spans="1:3">
      <c r="A4547" s="1">
        <v>258165</v>
      </c>
      <c r="B4547" s="47" t="s">
        <v>7481</v>
      </c>
      <c r="C4547" t="s">
        <v>8769</v>
      </c>
    </row>
    <row r="4548" spans="1:3">
      <c r="A4548" s="1">
        <v>258166</v>
      </c>
      <c r="B4548" s="47" t="s">
        <v>7482</v>
      </c>
      <c r="C4548" t="s">
        <v>8770</v>
      </c>
    </row>
    <row r="4549" spans="1:3">
      <c r="A4549" s="1">
        <v>258167</v>
      </c>
      <c r="B4549" s="47" t="s">
        <v>7483</v>
      </c>
      <c r="C4549" t="s">
        <v>8771</v>
      </c>
    </row>
    <row r="4550" spans="1:3">
      <c r="A4550" s="1">
        <v>258159</v>
      </c>
      <c r="B4550" s="47" t="s">
        <v>7889</v>
      </c>
      <c r="C4550" t="s">
        <v>9177</v>
      </c>
    </row>
    <row r="4551" spans="1:3">
      <c r="A4551" s="1">
        <v>258160</v>
      </c>
      <c r="B4551" s="47" t="s">
        <v>7890</v>
      </c>
      <c r="C4551" t="s">
        <v>9178</v>
      </c>
    </row>
    <row r="4552" spans="1:3">
      <c r="A4552" s="1">
        <v>258161</v>
      </c>
      <c r="B4552" s="47" t="s">
        <v>7891</v>
      </c>
      <c r="C4552" t="s">
        <v>9179</v>
      </c>
    </row>
    <row r="4553" spans="1:3">
      <c r="A4553" s="1">
        <v>258162</v>
      </c>
      <c r="B4553" s="47" t="s">
        <v>7892</v>
      </c>
      <c r="C4553" t="s">
        <v>9180</v>
      </c>
    </row>
    <row r="4554" spans="1:3">
      <c r="A4554" s="1">
        <v>258163</v>
      </c>
      <c r="B4554" s="47" t="s">
        <v>7893</v>
      </c>
      <c r="C4554" t="s">
        <v>9181</v>
      </c>
    </row>
    <row r="4555" spans="1:3">
      <c r="A4555" s="1">
        <v>258164</v>
      </c>
      <c r="B4555" s="47" t="s">
        <v>7894</v>
      </c>
      <c r="C4555" t="s">
        <v>9182</v>
      </c>
    </row>
    <row r="4556" spans="1:3">
      <c r="A4556" s="1">
        <v>258165</v>
      </c>
      <c r="B4556" s="47" t="s">
        <v>7895</v>
      </c>
      <c r="C4556" t="s">
        <v>9183</v>
      </c>
    </row>
    <row r="4557" spans="1:3">
      <c r="A4557" s="1">
        <v>258166</v>
      </c>
      <c r="B4557" s="47" t="s">
        <v>7896</v>
      </c>
      <c r="C4557" t="s">
        <v>9184</v>
      </c>
    </row>
    <row r="4558" spans="1:3">
      <c r="A4558" s="1">
        <v>258167</v>
      </c>
      <c r="B4558" s="47" t="s">
        <v>7897</v>
      </c>
      <c r="C4558" t="s">
        <v>9185</v>
      </c>
    </row>
    <row r="4559" spans="1:3">
      <c r="A4559" s="1">
        <v>258168</v>
      </c>
      <c r="B4559" s="47" t="s">
        <v>8312</v>
      </c>
      <c r="C4559" t="s">
        <v>9600</v>
      </c>
    </row>
    <row r="4560" spans="1:3">
      <c r="A4560" s="1">
        <v>276525</v>
      </c>
      <c r="B4560" s="47" t="s">
        <v>8383</v>
      </c>
      <c r="C4560" t="s">
        <v>9671</v>
      </c>
    </row>
    <row r="4561" spans="1:3">
      <c r="A4561" s="1">
        <v>258169</v>
      </c>
      <c r="B4561" s="47" t="s">
        <v>8313</v>
      </c>
      <c r="C4561" t="s">
        <v>9601</v>
      </c>
    </row>
    <row r="4562" spans="1:3">
      <c r="A4562" s="1">
        <v>258170</v>
      </c>
      <c r="B4562" s="47" t="s">
        <v>8314</v>
      </c>
      <c r="C4562" t="s">
        <v>9602</v>
      </c>
    </row>
    <row r="4563" spans="1:3">
      <c r="A4563" s="1">
        <v>258171</v>
      </c>
      <c r="B4563" s="47" t="s">
        <v>8315</v>
      </c>
      <c r="C4563" t="s">
        <v>9603</v>
      </c>
    </row>
    <row r="4564" spans="1:3">
      <c r="A4564" s="1">
        <v>258172</v>
      </c>
      <c r="B4564" s="47" t="s">
        <v>8316</v>
      </c>
      <c r="C4564" t="s">
        <v>9604</v>
      </c>
    </row>
    <row r="4565" spans="1:3">
      <c r="A4565" s="1">
        <v>258173</v>
      </c>
      <c r="B4565" s="47" t="s">
        <v>8317</v>
      </c>
      <c r="C4565" t="s">
        <v>9605</v>
      </c>
    </row>
    <row r="4566" spans="1:3">
      <c r="A4566" s="1">
        <v>258174</v>
      </c>
      <c r="B4566" s="47" t="s">
        <v>8318</v>
      </c>
      <c r="C4566" t="s">
        <v>9606</v>
      </c>
    </row>
    <row r="4567" spans="1:3">
      <c r="A4567" s="1">
        <v>258175</v>
      </c>
      <c r="B4567" s="47" t="s">
        <v>8319</v>
      </c>
      <c r="C4567" t="s">
        <v>9607</v>
      </c>
    </row>
    <row r="4568" spans="1:3">
      <c r="A4568" s="1">
        <v>258176</v>
      </c>
      <c r="B4568" s="47" t="s">
        <v>8320</v>
      </c>
      <c r="C4568" t="s">
        <v>9608</v>
      </c>
    </row>
    <row r="4569" spans="1:3">
      <c r="A4569" s="1">
        <v>258168</v>
      </c>
      <c r="B4569" s="47" t="s">
        <v>7484</v>
      </c>
      <c r="C4569" t="s">
        <v>8772</v>
      </c>
    </row>
    <row r="4570" spans="1:3">
      <c r="A4570" s="1">
        <v>258169</v>
      </c>
      <c r="B4570" s="47" t="s">
        <v>7485</v>
      </c>
      <c r="C4570" t="s">
        <v>8773</v>
      </c>
    </row>
    <row r="4571" spans="1:3">
      <c r="A4571" s="1">
        <v>258170</v>
      </c>
      <c r="B4571" s="47" t="s">
        <v>7486</v>
      </c>
      <c r="C4571" t="s">
        <v>8774</v>
      </c>
    </row>
    <row r="4572" spans="1:3">
      <c r="A4572" s="1">
        <v>258171</v>
      </c>
      <c r="B4572" s="47" t="s">
        <v>7487</v>
      </c>
      <c r="C4572" t="s">
        <v>8775</v>
      </c>
    </row>
    <row r="4573" spans="1:3">
      <c r="A4573" s="1">
        <v>258172</v>
      </c>
      <c r="B4573" s="47" t="s">
        <v>7488</v>
      </c>
      <c r="C4573" t="s">
        <v>8776</v>
      </c>
    </row>
    <row r="4574" spans="1:3">
      <c r="A4574" s="1">
        <v>258173</v>
      </c>
      <c r="B4574" s="47" t="s">
        <v>7489</v>
      </c>
      <c r="C4574" t="s">
        <v>8777</v>
      </c>
    </row>
    <row r="4575" spans="1:3">
      <c r="A4575" s="1">
        <v>258174</v>
      </c>
      <c r="B4575" s="47" t="s">
        <v>7490</v>
      </c>
      <c r="C4575" t="s">
        <v>8778</v>
      </c>
    </row>
    <row r="4576" spans="1:3">
      <c r="A4576" s="1">
        <v>258175</v>
      </c>
      <c r="B4576" s="47" t="s">
        <v>7491</v>
      </c>
      <c r="C4576" t="s">
        <v>8779</v>
      </c>
    </row>
    <row r="4577" spans="1:3">
      <c r="A4577" s="1">
        <v>258176</v>
      </c>
      <c r="B4577" s="47" t="s">
        <v>7492</v>
      </c>
      <c r="C4577" t="s">
        <v>8780</v>
      </c>
    </row>
    <row r="4578" spans="1:3">
      <c r="A4578" s="1">
        <v>258168</v>
      </c>
      <c r="B4578" s="47" t="s">
        <v>7898</v>
      </c>
      <c r="C4578" t="s">
        <v>9186</v>
      </c>
    </row>
    <row r="4579" spans="1:3">
      <c r="A4579" s="1">
        <v>258169</v>
      </c>
      <c r="B4579" s="47" t="s">
        <v>7899</v>
      </c>
      <c r="C4579" t="s">
        <v>9187</v>
      </c>
    </row>
    <row r="4580" spans="1:3">
      <c r="A4580" s="1">
        <v>258170</v>
      </c>
      <c r="B4580" s="47" t="s">
        <v>7900</v>
      </c>
      <c r="C4580" t="s">
        <v>9188</v>
      </c>
    </row>
    <row r="4581" spans="1:3">
      <c r="A4581" s="1">
        <v>258171</v>
      </c>
      <c r="B4581" s="47" t="s">
        <v>7901</v>
      </c>
      <c r="C4581" t="s">
        <v>9189</v>
      </c>
    </row>
    <row r="4582" spans="1:3">
      <c r="A4582" s="1">
        <v>258172</v>
      </c>
      <c r="B4582" s="47" t="s">
        <v>7902</v>
      </c>
      <c r="C4582" t="s">
        <v>9190</v>
      </c>
    </row>
    <row r="4583" spans="1:3">
      <c r="A4583" s="1">
        <v>258173</v>
      </c>
      <c r="B4583" s="47" t="s">
        <v>7903</v>
      </c>
      <c r="C4583" t="s">
        <v>9191</v>
      </c>
    </row>
    <row r="4584" spans="1:3">
      <c r="A4584" s="1">
        <v>258174</v>
      </c>
      <c r="B4584" s="47" t="s">
        <v>7904</v>
      </c>
      <c r="C4584" t="s">
        <v>9192</v>
      </c>
    </row>
    <row r="4585" spans="1:3">
      <c r="A4585" s="1">
        <v>258175</v>
      </c>
      <c r="B4585" s="47" t="s">
        <v>7905</v>
      </c>
      <c r="C4585" t="s">
        <v>9193</v>
      </c>
    </row>
    <row r="4586" spans="1:3">
      <c r="A4586" s="1">
        <v>258176</v>
      </c>
      <c r="B4586" s="47" t="s">
        <v>7906</v>
      </c>
      <c r="C4586" t="s">
        <v>9194</v>
      </c>
    </row>
    <row r="4587" spans="1:3">
      <c r="A4587" s="1">
        <v>258177</v>
      </c>
      <c r="B4587" s="47" t="s">
        <v>8321</v>
      </c>
      <c r="C4587" t="s">
        <v>9609</v>
      </c>
    </row>
    <row r="4588" spans="1:3">
      <c r="A4588" s="1">
        <v>999999</v>
      </c>
      <c r="B4588" s="47" t="s">
        <v>8401</v>
      </c>
      <c r="C4588" t="s">
        <v>9689</v>
      </c>
    </row>
    <row r="4589" spans="1:3">
      <c r="A4589" s="1">
        <v>999999</v>
      </c>
      <c r="B4589" s="47" t="s">
        <v>8400</v>
      </c>
      <c r="C4589" t="s">
        <v>9688</v>
      </c>
    </row>
    <row r="4590" spans="1:3">
      <c r="A4590" s="1">
        <v>999999</v>
      </c>
      <c r="B4590" s="47" t="s">
        <v>8399</v>
      </c>
      <c r="C4590" t="s">
        <v>9687</v>
      </c>
    </row>
    <row r="4591" spans="1:3">
      <c r="A4591" s="1">
        <v>999999</v>
      </c>
      <c r="B4591" s="47" t="s">
        <v>8398</v>
      </c>
      <c r="C4591" t="s">
        <v>9686</v>
      </c>
    </row>
    <row r="4592" spans="1:3">
      <c r="A4592" s="1">
        <v>999999</v>
      </c>
      <c r="B4592" s="47" t="s">
        <v>8397</v>
      </c>
      <c r="C4592" t="s">
        <v>9685</v>
      </c>
    </row>
    <row r="4593" spans="1:3">
      <c r="A4593" s="1">
        <v>999999</v>
      </c>
      <c r="B4593" s="47" t="s">
        <v>8396</v>
      </c>
      <c r="C4593" t="s">
        <v>9684</v>
      </c>
    </row>
    <row r="4594" spans="1:3">
      <c r="A4594" s="1">
        <v>999999</v>
      </c>
      <c r="B4594" s="47" t="s">
        <v>8395</v>
      </c>
      <c r="C4594" t="s">
        <v>9683</v>
      </c>
    </row>
    <row r="4595" spans="1:3">
      <c r="A4595" s="1">
        <v>999999</v>
      </c>
      <c r="B4595" s="47" t="s">
        <v>8394</v>
      </c>
      <c r="C4595" t="s">
        <v>9682</v>
      </c>
    </row>
    <row r="4596" spans="1:3">
      <c r="A4596" s="1">
        <v>999999</v>
      </c>
      <c r="B4596" s="47" t="s">
        <v>8393</v>
      </c>
      <c r="C4596" t="s">
        <v>9681</v>
      </c>
    </row>
    <row r="4597" spans="1:3">
      <c r="A4597" s="1">
        <v>258177</v>
      </c>
      <c r="B4597" s="47" t="s">
        <v>7493</v>
      </c>
      <c r="C4597" t="s">
        <v>8781</v>
      </c>
    </row>
    <row r="4598" spans="1:3">
      <c r="A4598" s="1">
        <v>999999</v>
      </c>
      <c r="B4598" s="47" t="s">
        <v>7531</v>
      </c>
      <c r="C4598" t="s">
        <v>8819</v>
      </c>
    </row>
    <row r="4599" spans="1:3">
      <c r="A4599" s="1">
        <v>999999</v>
      </c>
      <c r="B4599" s="47" t="s">
        <v>7530</v>
      </c>
      <c r="C4599" t="s">
        <v>8818</v>
      </c>
    </row>
    <row r="4600" spans="1:3">
      <c r="A4600" s="1">
        <v>999999</v>
      </c>
      <c r="B4600" s="47" t="s">
        <v>7529</v>
      </c>
      <c r="C4600" t="s">
        <v>8817</v>
      </c>
    </row>
    <row r="4601" spans="1:3">
      <c r="A4601" s="1">
        <v>999999</v>
      </c>
      <c r="B4601" s="47" t="s">
        <v>7528</v>
      </c>
      <c r="C4601" t="s">
        <v>8816</v>
      </c>
    </row>
    <row r="4602" spans="1:3">
      <c r="A4602" s="1">
        <v>999999</v>
      </c>
      <c r="B4602" s="47" t="s">
        <v>7527</v>
      </c>
      <c r="C4602" t="s">
        <v>8815</v>
      </c>
    </row>
    <row r="4603" spans="1:3">
      <c r="A4603" s="1">
        <v>999999</v>
      </c>
      <c r="B4603" s="47" t="s">
        <v>7526</v>
      </c>
      <c r="C4603" t="s">
        <v>8814</v>
      </c>
    </row>
    <row r="4604" spans="1:3">
      <c r="A4604" s="1">
        <v>999999</v>
      </c>
      <c r="B4604" s="47" t="s">
        <v>7525</v>
      </c>
      <c r="C4604" t="s">
        <v>8813</v>
      </c>
    </row>
    <row r="4605" spans="1:3">
      <c r="A4605" s="1">
        <v>999999</v>
      </c>
      <c r="B4605" s="47" t="s">
        <v>7524</v>
      </c>
      <c r="C4605" t="s">
        <v>8812</v>
      </c>
    </row>
    <row r="4606" spans="1:3">
      <c r="A4606" s="1">
        <v>258177</v>
      </c>
      <c r="B4606" s="47" t="s">
        <v>7907</v>
      </c>
      <c r="C4606" t="s">
        <v>9195</v>
      </c>
    </row>
    <row r="4607" spans="1:3">
      <c r="A4607" s="1">
        <v>999999</v>
      </c>
      <c r="B4607" s="47" t="s">
        <v>7945</v>
      </c>
      <c r="C4607" t="s">
        <v>9233</v>
      </c>
    </row>
    <row r="4608" spans="1:3">
      <c r="A4608" s="1">
        <v>999999</v>
      </c>
      <c r="B4608" s="47" t="s">
        <v>7944</v>
      </c>
      <c r="C4608" t="s">
        <v>9232</v>
      </c>
    </row>
    <row r="4609" spans="1:3">
      <c r="A4609" s="1">
        <v>999999</v>
      </c>
      <c r="B4609" s="47" t="s">
        <v>7943</v>
      </c>
      <c r="C4609" t="s">
        <v>9231</v>
      </c>
    </row>
    <row r="4610" spans="1:3">
      <c r="A4610" s="1">
        <v>999999</v>
      </c>
      <c r="B4610" s="47" t="s">
        <v>7942</v>
      </c>
      <c r="C4610" t="s">
        <v>9230</v>
      </c>
    </row>
    <row r="4611" spans="1:3">
      <c r="A4611" s="1">
        <v>999999</v>
      </c>
      <c r="B4611" s="47" t="s">
        <v>7941</v>
      </c>
      <c r="C4611" t="s">
        <v>9229</v>
      </c>
    </row>
    <row r="4612" spans="1:3">
      <c r="A4612" s="1">
        <v>999999</v>
      </c>
      <c r="B4612" s="47" t="s">
        <v>7940</v>
      </c>
      <c r="C4612" t="s">
        <v>9228</v>
      </c>
    </row>
    <row r="4613" spans="1:3">
      <c r="A4613" s="1">
        <v>999999</v>
      </c>
      <c r="B4613" s="47" t="s">
        <v>7939</v>
      </c>
      <c r="C4613" t="s">
        <v>9227</v>
      </c>
    </row>
    <row r="4614" spans="1:3">
      <c r="A4614" s="1">
        <v>999999</v>
      </c>
      <c r="B4614" s="47" t="s">
        <v>7938</v>
      </c>
      <c r="C4614" t="s">
        <v>9226</v>
      </c>
    </row>
    <row r="4615" spans="1:3">
      <c r="A4615" s="1">
        <v>258186</v>
      </c>
      <c r="B4615" s="47" t="s">
        <v>8322</v>
      </c>
      <c r="C4615" t="s">
        <v>9610</v>
      </c>
    </row>
    <row r="4616" spans="1:3">
      <c r="A4616" s="1">
        <v>999999</v>
      </c>
      <c r="B4616" s="47" t="s">
        <v>8410</v>
      </c>
      <c r="C4616" t="s">
        <v>9698</v>
      </c>
    </row>
    <row r="4617" spans="1:3">
      <c r="A4617" s="1">
        <v>999999</v>
      </c>
      <c r="B4617" s="47" t="s">
        <v>8409</v>
      </c>
      <c r="C4617" t="s">
        <v>9697</v>
      </c>
    </row>
    <row r="4618" spans="1:3">
      <c r="A4618" s="1">
        <v>999999</v>
      </c>
      <c r="B4618" s="47" t="s">
        <v>8408</v>
      </c>
      <c r="C4618" t="s">
        <v>9696</v>
      </c>
    </row>
    <row r="4619" spans="1:3">
      <c r="A4619" s="1">
        <v>999999</v>
      </c>
      <c r="B4619" s="47" t="s">
        <v>8407</v>
      </c>
      <c r="C4619" t="s">
        <v>9695</v>
      </c>
    </row>
    <row r="4620" spans="1:3">
      <c r="A4620" s="1">
        <v>999999</v>
      </c>
      <c r="B4620" s="47" t="s">
        <v>8406</v>
      </c>
      <c r="C4620" t="s">
        <v>9694</v>
      </c>
    </row>
    <row r="4621" spans="1:3">
      <c r="A4621" s="1">
        <v>999999</v>
      </c>
      <c r="B4621" s="47" t="s">
        <v>8405</v>
      </c>
      <c r="C4621" t="s">
        <v>9693</v>
      </c>
    </row>
    <row r="4622" spans="1:3">
      <c r="A4622" s="1">
        <v>999999</v>
      </c>
      <c r="B4622" s="47" t="s">
        <v>8404</v>
      </c>
      <c r="C4622" t="s">
        <v>9692</v>
      </c>
    </row>
    <row r="4623" spans="1:3">
      <c r="A4623" s="1">
        <v>999999</v>
      </c>
      <c r="B4623" s="47" t="s">
        <v>8403</v>
      </c>
      <c r="C4623" t="s">
        <v>9691</v>
      </c>
    </row>
    <row r="4624" spans="1:3">
      <c r="A4624" s="1">
        <v>999999</v>
      </c>
      <c r="B4624" s="47" t="s">
        <v>8402</v>
      </c>
      <c r="C4624" t="s">
        <v>9690</v>
      </c>
    </row>
    <row r="4625" spans="1:3">
      <c r="A4625" s="1">
        <v>258186</v>
      </c>
      <c r="B4625" s="47" t="s">
        <v>7494</v>
      </c>
      <c r="C4625" t="s">
        <v>8782</v>
      </c>
    </row>
    <row r="4626" spans="1:3">
      <c r="A4626" s="1">
        <v>999999</v>
      </c>
      <c r="B4626" s="47" t="s">
        <v>7539</v>
      </c>
      <c r="C4626" t="s">
        <v>8827</v>
      </c>
    </row>
    <row r="4627" spans="1:3">
      <c r="A4627" s="1">
        <v>999999</v>
      </c>
      <c r="B4627" s="47" t="s">
        <v>7538</v>
      </c>
      <c r="C4627" t="s">
        <v>8826</v>
      </c>
    </row>
    <row r="4628" spans="1:3">
      <c r="A4628" s="1">
        <v>999999</v>
      </c>
      <c r="B4628" s="47" t="s">
        <v>7537</v>
      </c>
      <c r="C4628" t="s">
        <v>8825</v>
      </c>
    </row>
    <row r="4629" spans="1:3">
      <c r="A4629" s="1">
        <v>999999</v>
      </c>
      <c r="B4629" s="47" t="s">
        <v>7536</v>
      </c>
      <c r="C4629" t="s">
        <v>8824</v>
      </c>
    </row>
    <row r="4630" spans="1:3">
      <c r="A4630" s="1">
        <v>999999</v>
      </c>
      <c r="B4630" s="47" t="s">
        <v>7535</v>
      </c>
      <c r="C4630" t="s">
        <v>8823</v>
      </c>
    </row>
    <row r="4631" spans="1:3">
      <c r="A4631" s="1">
        <v>999999</v>
      </c>
      <c r="B4631" s="47" t="s">
        <v>7534</v>
      </c>
      <c r="C4631" t="s">
        <v>8822</v>
      </c>
    </row>
    <row r="4632" spans="1:3">
      <c r="A4632" s="1">
        <v>999999</v>
      </c>
      <c r="B4632" s="47" t="s">
        <v>7533</v>
      </c>
      <c r="C4632" t="s">
        <v>8821</v>
      </c>
    </row>
    <row r="4633" spans="1:3">
      <c r="A4633" s="1">
        <v>999999</v>
      </c>
      <c r="B4633" s="47" t="s">
        <v>7532</v>
      </c>
      <c r="C4633" t="s">
        <v>8820</v>
      </c>
    </row>
    <row r="4634" spans="1:3">
      <c r="A4634" s="1">
        <v>258186</v>
      </c>
      <c r="B4634" s="47" t="s">
        <v>7908</v>
      </c>
      <c r="C4634" t="s">
        <v>9196</v>
      </c>
    </row>
    <row r="4635" spans="1:3">
      <c r="A4635" s="1">
        <v>999999</v>
      </c>
      <c r="B4635" s="47" t="s">
        <v>7953</v>
      </c>
      <c r="C4635" t="s">
        <v>9241</v>
      </c>
    </row>
    <row r="4636" spans="1:3">
      <c r="A4636" s="1">
        <v>999999</v>
      </c>
      <c r="B4636" s="47" t="s">
        <v>7952</v>
      </c>
      <c r="C4636" t="s">
        <v>9240</v>
      </c>
    </row>
    <row r="4637" spans="1:3">
      <c r="A4637" s="1">
        <v>999999</v>
      </c>
      <c r="B4637" s="47" t="s">
        <v>7951</v>
      </c>
      <c r="C4637" t="s">
        <v>9239</v>
      </c>
    </row>
    <row r="4638" spans="1:3">
      <c r="A4638" s="1">
        <v>999999</v>
      </c>
      <c r="B4638" s="47" t="s">
        <v>7950</v>
      </c>
      <c r="C4638" t="s">
        <v>9238</v>
      </c>
    </row>
    <row r="4639" spans="1:3">
      <c r="A4639" s="1">
        <v>999999</v>
      </c>
      <c r="B4639" s="47" t="s">
        <v>7949</v>
      </c>
      <c r="C4639" t="s">
        <v>9237</v>
      </c>
    </row>
    <row r="4640" spans="1:3">
      <c r="A4640" s="1">
        <v>999999</v>
      </c>
      <c r="B4640" s="47" t="s">
        <v>7948</v>
      </c>
      <c r="C4640" t="s">
        <v>9236</v>
      </c>
    </row>
    <row r="4641" spans="1:3">
      <c r="A4641" s="1">
        <v>999999</v>
      </c>
      <c r="B4641" s="47" t="s">
        <v>7947</v>
      </c>
      <c r="C4641" t="s">
        <v>9235</v>
      </c>
    </row>
    <row r="4642" spans="1:3">
      <c r="A4642" s="1">
        <v>999999</v>
      </c>
      <c r="B4642" s="47" t="s">
        <v>7946</v>
      </c>
      <c r="C4642" t="s">
        <v>9234</v>
      </c>
    </row>
    <row r="4643" spans="1:3">
      <c r="A4643" s="1">
        <v>258195</v>
      </c>
      <c r="B4643" s="47" t="s">
        <v>8323</v>
      </c>
      <c r="C4643" t="s">
        <v>9611</v>
      </c>
    </row>
    <row r="4644" spans="1:3">
      <c r="A4644" s="1">
        <v>999999</v>
      </c>
      <c r="B4644" s="47" t="s">
        <v>8419</v>
      </c>
      <c r="C4644" t="s">
        <v>9707</v>
      </c>
    </row>
    <row r="4645" spans="1:3">
      <c r="A4645" s="1">
        <v>999999</v>
      </c>
      <c r="B4645" s="47" t="s">
        <v>8418</v>
      </c>
      <c r="C4645" t="s">
        <v>9706</v>
      </c>
    </row>
    <row r="4646" spans="1:3">
      <c r="A4646" s="1">
        <v>999999</v>
      </c>
      <c r="B4646" s="47" t="s">
        <v>8417</v>
      </c>
      <c r="C4646" t="s">
        <v>9705</v>
      </c>
    </row>
    <row r="4647" spans="1:3">
      <c r="A4647" s="1">
        <v>999999</v>
      </c>
      <c r="B4647" s="47" t="s">
        <v>8416</v>
      </c>
      <c r="C4647" t="s">
        <v>9704</v>
      </c>
    </row>
    <row r="4648" spans="1:3">
      <c r="A4648" s="1">
        <v>999999</v>
      </c>
      <c r="B4648" s="47" t="s">
        <v>8415</v>
      </c>
      <c r="C4648" t="s">
        <v>9703</v>
      </c>
    </row>
    <row r="4649" spans="1:3">
      <c r="A4649" s="1">
        <v>999999</v>
      </c>
      <c r="B4649" s="47" t="s">
        <v>8414</v>
      </c>
      <c r="C4649" t="s">
        <v>9702</v>
      </c>
    </row>
    <row r="4650" spans="1:3">
      <c r="A4650" s="1">
        <v>999999</v>
      </c>
      <c r="B4650" s="47" t="s">
        <v>8413</v>
      </c>
      <c r="C4650" t="s">
        <v>9701</v>
      </c>
    </row>
    <row r="4651" spans="1:3">
      <c r="A4651" s="1">
        <v>999999</v>
      </c>
      <c r="B4651" s="47" t="s">
        <v>8412</v>
      </c>
      <c r="C4651" t="s">
        <v>9700</v>
      </c>
    </row>
    <row r="4652" spans="1:3">
      <c r="A4652" s="1">
        <v>999999</v>
      </c>
      <c r="B4652" s="47" t="s">
        <v>8411</v>
      </c>
      <c r="C4652" t="s">
        <v>9699</v>
      </c>
    </row>
    <row r="4653" spans="1:3">
      <c r="A4653" s="1">
        <v>258195</v>
      </c>
      <c r="B4653" s="47" t="s">
        <v>7495</v>
      </c>
      <c r="C4653" t="s">
        <v>8783</v>
      </c>
    </row>
    <row r="4654" spans="1:3">
      <c r="A4654" s="1">
        <v>999999</v>
      </c>
      <c r="B4654" s="47" t="s">
        <v>7547</v>
      </c>
      <c r="C4654" t="s">
        <v>8835</v>
      </c>
    </row>
    <row r="4655" spans="1:3">
      <c r="A4655" s="1">
        <v>999999</v>
      </c>
      <c r="B4655" s="47" t="s">
        <v>7546</v>
      </c>
      <c r="C4655" t="s">
        <v>8834</v>
      </c>
    </row>
    <row r="4656" spans="1:3">
      <c r="A4656" s="1">
        <v>999999</v>
      </c>
      <c r="B4656" s="47" t="s">
        <v>7545</v>
      </c>
      <c r="C4656" t="s">
        <v>8833</v>
      </c>
    </row>
    <row r="4657" spans="1:3">
      <c r="A4657" s="1">
        <v>999999</v>
      </c>
      <c r="B4657" s="47" t="s">
        <v>7544</v>
      </c>
      <c r="C4657" t="s">
        <v>8832</v>
      </c>
    </row>
    <row r="4658" spans="1:3">
      <c r="A4658" s="1">
        <v>999999</v>
      </c>
      <c r="B4658" s="47" t="s">
        <v>7543</v>
      </c>
      <c r="C4658" t="s">
        <v>8831</v>
      </c>
    </row>
    <row r="4659" spans="1:3">
      <c r="A4659" s="1">
        <v>999999</v>
      </c>
      <c r="B4659" s="47" t="s">
        <v>7542</v>
      </c>
      <c r="C4659" t="s">
        <v>8830</v>
      </c>
    </row>
    <row r="4660" spans="1:3">
      <c r="A4660" s="1">
        <v>999999</v>
      </c>
      <c r="B4660" s="47" t="s">
        <v>7541</v>
      </c>
      <c r="C4660" t="s">
        <v>8829</v>
      </c>
    </row>
    <row r="4661" spans="1:3">
      <c r="A4661" s="1">
        <v>999999</v>
      </c>
      <c r="B4661" s="47" t="s">
        <v>7540</v>
      </c>
      <c r="C4661" t="s">
        <v>8828</v>
      </c>
    </row>
    <row r="4662" spans="1:3">
      <c r="A4662" s="1">
        <v>258195</v>
      </c>
      <c r="B4662" s="47" t="s">
        <v>7909</v>
      </c>
      <c r="C4662" t="s">
        <v>9197</v>
      </c>
    </row>
    <row r="4663" spans="1:3">
      <c r="A4663" s="1">
        <v>999999</v>
      </c>
      <c r="B4663" s="47" t="s">
        <v>7961</v>
      </c>
      <c r="C4663" t="s">
        <v>9249</v>
      </c>
    </row>
    <row r="4664" spans="1:3">
      <c r="A4664" s="1">
        <v>999999</v>
      </c>
      <c r="B4664" s="47" t="s">
        <v>7960</v>
      </c>
      <c r="C4664" t="s">
        <v>9248</v>
      </c>
    </row>
    <row r="4665" spans="1:3">
      <c r="A4665" s="1">
        <v>999999</v>
      </c>
      <c r="B4665" s="47" t="s">
        <v>7959</v>
      </c>
      <c r="C4665" t="s">
        <v>9247</v>
      </c>
    </row>
    <row r="4666" spans="1:3">
      <c r="A4666" s="1">
        <v>999999</v>
      </c>
      <c r="B4666" s="47" t="s">
        <v>7958</v>
      </c>
      <c r="C4666" t="s">
        <v>9246</v>
      </c>
    </row>
    <row r="4667" spans="1:3">
      <c r="A4667" s="1">
        <v>999999</v>
      </c>
      <c r="B4667" s="47" t="s">
        <v>7957</v>
      </c>
      <c r="C4667" t="s">
        <v>9245</v>
      </c>
    </row>
    <row r="4668" spans="1:3">
      <c r="A4668" s="1">
        <v>999999</v>
      </c>
      <c r="B4668" s="47" t="s">
        <v>7956</v>
      </c>
      <c r="C4668" t="s">
        <v>9244</v>
      </c>
    </row>
    <row r="4669" spans="1:3">
      <c r="A4669" s="1">
        <v>999999</v>
      </c>
      <c r="B4669" s="47" t="s">
        <v>7955</v>
      </c>
      <c r="C4669" t="s">
        <v>9243</v>
      </c>
    </row>
    <row r="4670" spans="1:3">
      <c r="A4670" s="1">
        <v>999999</v>
      </c>
      <c r="B4670" s="47" t="s">
        <v>7954</v>
      </c>
      <c r="C4670" t="s">
        <v>9242</v>
      </c>
    </row>
    <row r="4671" spans="1:3">
      <c r="A4671" s="1">
        <v>258204</v>
      </c>
      <c r="B4671" s="47" t="s">
        <v>8324</v>
      </c>
      <c r="C4671" t="s">
        <v>9612</v>
      </c>
    </row>
    <row r="4672" spans="1:3">
      <c r="A4672" s="1">
        <v>999999</v>
      </c>
      <c r="B4672" s="47" t="s">
        <v>8428</v>
      </c>
      <c r="C4672" t="s">
        <v>9716</v>
      </c>
    </row>
    <row r="4673" spans="1:3">
      <c r="A4673" s="1">
        <v>999999</v>
      </c>
      <c r="B4673" s="47" t="s">
        <v>8427</v>
      </c>
      <c r="C4673" t="s">
        <v>9715</v>
      </c>
    </row>
    <row r="4674" spans="1:3">
      <c r="A4674" s="1">
        <v>999999</v>
      </c>
      <c r="B4674" s="47" t="s">
        <v>8426</v>
      </c>
      <c r="C4674" t="s">
        <v>9714</v>
      </c>
    </row>
    <row r="4675" spans="1:3">
      <c r="A4675" s="1">
        <v>999999</v>
      </c>
      <c r="B4675" s="47" t="s">
        <v>8425</v>
      </c>
      <c r="C4675" t="s">
        <v>9713</v>
      </c>
    </row>
    <row r="4676" spans="1:3">
      <c r="A4676" s="1">
        <v>999999</v>
      </c>
      <c r="B4676" s="47" t="s">
        <v>8424</v>
      </c>
      <c r="C4676" t="s">
        <v>9712</v>
      </c>
    </row>
    <row r="4677" spans="1:3">
      <c r="A4677" s="1">
        <v>999999</v>
      </c>
      <c r="B4677" s="47" t="s">
        <v>8423</v>
      </c>
      <c r="C4677" t="s">
        <v>9711</v>
      </c>
    </row>
    <row r="4678" spans="1:3">
      <c r="A4678" s="1">
        <v>999999</v>
      </c>
      <c r="B4678" s="47" t="s">
        <v>8422</v>
      </c>
      <c r="C4678" t="s">
        <v>9710</v>
      </c>
    </row>
    <row r="4679" spans="1:3">
      <c r="A4679" s="1">
        <v>999999</v>
      </c>
      <c r="B4679" s="47" t="s">
        <v>8421</v>
      </c>
      <c r="C4679" t="s">
        <v>9709</v>
      </c>
    </row>
    <row r="4680" spans="1:3">
      <c r="A4680" s="1">
        <v>999999</v>
      </c>
      <c r="B4680" s="47" t="s">
        <v>8420</v>
      </c>
      <c r="C4680" t="s">
        <v>9708</v>
      </c>
    </row>
    <row r="4681" spans="1:3">
      <c r="A4681" s="1">
        <v>258204</v>
      </c>
      <c r="B4681" s="47" t="s">
        <v>7496</v>
      </c>
      <c r="C4681" t="s">
        <v>8784</v>
      </c>
    </row>
    <row r="4682" spans="1:3">
      <c r="A4682" s="1">
        <v>999999</v>
      </c>
      <c r="B4682" s="47" t="s">
        <v>7555</v>
      </c>
      <c r="C4682" t="s">
        <v>8843</v>
      </c>
    </row>
    <row r="4683" spans="1:3">
      <c r="A4683" s="1">
        <v>999999</v>
      </c>
      <c r="B4683" s="47" t="s">
        <v>7554</v>
      </c>
      <c r="C4683" t="s">
        <v>8842</v>
      </c>
    </row>
    <row r="4684" spans="1:3">
      <c r="A4684" s="1">
        <v>999999</v>
      </c>
      <c r="B4684" s="47" t="s">
        <v>7553</v>
      </c>
      <c r="C4684" t="s">
        <v>8841</v>
      </c>
    </row>
    <row r="4685" spans="1:3">
      <c r="A4685" s="1">
        <v>999999</v>
      </c>
      <c r="B4685" s="47" t="s">
        <v>7552</v>
      </c>
      <c r="C4685" t="s">
        <v>8840</v>
      </c>
    </row>
    <row r="4686" spans="1:3">
      <c r="A4686" s="1">
        <v>999999</v>
      </c>
      <c r="B4686" s="47" t="s">
        <v>7551</v>
      </c>
      <c r="C4686" t="s">
        <v>8839</v>
      </c>
    </row>
    <row r="4687" spans="1:3">
      <c r="A4687" s="1">
        <v>999999</v>
      </c>
      <c r="B4687" s="47" t="s">
        <v>7550</v>
      </c>
      <c r="C4687" t="s">
        <v>8838</v>
      </c>
    </row>
    <row r="4688" spans="1:3">
      <c r="A4688" s="1">
        <v>999999</v>
      </c>
      <c r="B4688" s="47" t="s">
        <v>7549</v>
      </c>
      <c r="C4688" t="s">
        <v>8837</v>
      </c>
    </row>
    <row r="4689" spans="1:3">
      <c r="A4689" s="1">
        <v>999999</v>
      </c>
      <c r="B4689" s="47" t="s">
        <v>7548</v>
      </c>
      <c r="C4689" t="s">
        <v>8836</v>
      </c>
    </row>
    <row r="4690" spans="1:3">
      <c r="A4690" s="1">
        <v>258204</v>
      </c>
      <c r="B4690" s="47" t="s">
        <v>7910</v>
      </c>
      <c r="C4690" t="s">
        <v>9198</v>
      </c>
    </row>
    <row r="4691" spans="1:3">
      <c r="A4691" s="1">
        <v>999999</v>
      </c>
      <c r="B4691" s="47" t="s">
        <v>7969</v>
      </c>
      <c r="C4691" t="s">
        <v>9257</v>
      </c>
    </row>
    <row r="4692" spans="1:3">
      <c r="A4692" s="1">
        <v>999999</v>
      </c>
      <c r="B4692" s="47" t="s">
        <v>7968</v>
      </c>
      <c r="C4692" t="s">
        <v>9256</v>
      </c>
    </row>
    <row r="4693" spans="1:3">
      <c r="A4693" s="1">
        <v>999999</v>
      </c>
      <c r="B4693" s="47" t="s">
        <v>7967</v>
      </c>
      <c r="C4693" t="s">
        <v>9255</v>
      </c>
    </row>
    <row r="4694" spans="1:3">
      <c r="A4694" s="1">
        <v>999999</v>
      </c>
      <c r="B4694" s="47" t="s">
        <v>7966</v>
      </c>
      <c r="C4694" t="s">
        <v>9254</v>
      </c>
    </row>
    <row r="4695" spans="1:3">
      <c r="A4695" s="1">
        <v>999999</v>
      </c>
      <c r="B4695" s="47" t="s">
        <v>7965</v>
      </c>
      <c r="C4695" t="s">
        <v>9253</v>
      </c>
    </row>
    <row r="4696" spans="1:3">
      <c r="A4696" s="1">
        <v>999999</v>
      </c>
      <c r="B4696" s="47" t="s">
        <v>7964</v>
      </c>
      <c r="C4696" t="s">
        <v>9252</v>
      </c>
    </row>
    <row r="4697" spans="1:3">
      <c r="A4697" s="1">
        <v>999999</v>
      </c>
      <c r="B4697" s="47" t="s">
        <v>7963</v>
      </c>
      <c r="C4697" t="s">
        <v>9251</v>
      </c>
    </row>
    <row r="4698" spans="1:3">
      <c r="A4698" s="1">
        <v>999999</v>
      </c>
      <c r="B4698" s="47" t="s">
        <v>7962</v>
      </c>
      <c r="C4698" t="s">
        <v>9250</v>
      </c>
    </row>
    <row r="4699" spans="1:3">
      <c r="A4699" s="1">
        <v>258213</v>
      </c>
      <c r="B4699" s="47" t="s">
        <v>8325</v>
      </c>
      <c r="C4699" t="s">
        <v>9613</v>
      </c>
    </row>
    <row r="4700" spans="1:3">
      <c r="A4700" s="1">
        <v>999999</v>
      </c>
      <c r="B4700" s="47" t="s">
        <v>8437</v>
      </c>
      <c r="C4700" t="s">
        <v>9725</v>
      </c>
    </row>
    <row r="4701" spans="1:3">
      <c r="A4701" s="1">
        <v>999999</v>
      </c>
      <c r="B4701" s="47" t="s">
        <v>8436</v>
      </c>
      <c r="C4701" t="s">
        <v>9724</v>
      </c>
    </row>
    <row r="4702" spans="1:3">
      <c r="A4702" s="1">
        <v>999999</v>
      </c>
      <c r="B4702" s="47" t="s">
        <v>8435</v>
      </c>
      <c r="C4702" t="s">
        <v>9723</v>
      </c>
    </row>
    <row r="4703" spans="1:3">
      <c r="A4703" s="1">
        <v>999999</v>
      </c>
      <c r="B4703" s="47" t="s">
        <v>8434</v>
      </c>
      <c r="C4703" t="s">
        <v>9722</v>
      </c>
    </row>
    <row r="4704" spans="1:3">
      <c r="A4704" s="1">
        <v>999999</v>
      </c>
      <c r="B4704" s="47" t="s">
        <v>8433</v>
      </c>
      <c r="C4704" t="s">
        <v>9721</v>
      </c>
    </row>
    <row r="4705" spans="1:3">
      <c r="A4705" s="1">
        <v>999999</v>
      </c>
      <c r="B4705" s="47" t="s">
        <v>8432</v>
      </c>
      <c r="C4705" t="s">
        <v>9720</v>
      </c>
    </row>
    <row r="4706" spans="1:3">
      <c r="A4706" s="1">
        <v>999999</v>
      </c>
      <c r="B4706" s="47" t="s">
        <v>8431</v>
      </c>
      <c r="C4706" t="s">
        <v>9719</v>
      </c>
    </row>
    <row r="4707" spans="1:3">
      <c r="A4707" s="1">
        <v>999999</v>
      </c>
      <c r="B4707" s="47" t="s">
        <v>8430</v>
      </c>
      <c r="C4707" t="s">
        <v>9718</v>
      </c>
    </row>
    <row r="4708" spans="1:3">
      <c r="A4708" s="1">
        <v>999999</v>
      </c>
      <c r="B4708" s="47" t="s">
        <v>8429</v>
      </c>
      <c r="C4708" t="s">
        <v>9717</v>
      </c>
    </row>
    <row r="4709" spans="1:3">
      <c r="A4709" s="1">
        <v>258213</v>
      </c>
      <c r="B4709" s="47" t="s">
        <v>7497</v>
      </c>
      <c r="C4709" t="s">
        <v>8785</v>
      </c>
    </row>
    <row r="4710" spans="1:3">
      <c r="A4710" s="1">
        <v>999999</v>
      </c>
      <c r="B4710" s="47" t="s">
        <v>7563</v>
      </c>
      <c r="C4710" t="s">
        <v>8851</v>
      </c>
    </row>
    <row r="4711" spans="1:3">
      <c r="A4711" s="1">
        <v>999999</v>
      </c>
      <c r="B4711" s="47" t="s">
        <v>7562</v>
      </c>
      <c r="C4711" t="s">
        <v>8850</v>
      </c>
    </row>
    <row r="4712" spans="1:3">
      <c r="A4712" s="1">
        <v>999999</v>
      </c>
      <c r="B4712" s="47" t="s">
        <v>7561</v>
      </c>
      <c r="C4712" t="s">
        <v>8849</v>
      </c>
    </row>
    <row r="4713" spans="1:3">
      <c r="A4713" s="1">
        <v>999999</v>
      </c>
      <c r="B4713" s="47" t="s">
        <v>7560</v>
      </c>
      <c r="C4713" t="s">
        <v>8848</v>
      </c>
    </row>
    <row r="4714" spans="1:3">
      <c r="A4714" s="1">
        <v>999999</v>
      </c>
      <c r="B4714" s="47" t="s">
        <v>7559</v>
      </c>
      <c r="C4714" t="s">
        <v>8847</v>
      </c>
    </row>
    <row r="4715" spans="1:3">
      <c r="A4715" s="1">
        <v>999999</v>
      </c>
      <c r="B4715" s="47" t="s">
        <v>7558</v>
      </c>
      <c r="C4715" t="s">
        <v>8846</v>
      </c>
    </row>
    <row r="4716" spans="1:3">
      <c r="A4716" s="1">
        <v>999999</v>
      </c>
      <c r="B4716" s="47" t="s">
        <v>7557</v>
      </c>
      <c r="C4716" t="s">
        <v>8845</v>
      </c>
    </row>
    <row r="4717" spans="1:3">
      <c r="A4717" s="1">
        <v>999999</v>
      </c>
      <c r="B4717" s="47" t="s">
        <v>7556</v>
      </c>
      <c r="C4717" t="s">
        <v>8844</v>
      </c>
    </row>
    <row r="4718" spans="1:3">
      <c r="A4718" s="1">
        <v>258213</v>
      </c>
      <c r="B4718" s="47" t="s">
        <v>7911</v>
      </c>
      <c r="C4718" t="s">
        <v>9199</v>
      </c>
    </row>
    <row r="4719" spans="1:3">
      <c r="A4719" s="1">
        <v>999999</v>
      </c>
      <c r="B4719" s="47" t="s">
        <v>7977</v>
      </c>
      <c r="C4719" t="s">
        <v>9265</v>
      </c>
    </row>
    <row r="4720" spans="1:3">
      <c r="A4720" s="1">
        <v>999999</v>
      </c>
      <c r="B4720" s="47" t="s">
        <v>7976</v>
      </c>
      <c r="C4720" t="s">
        <v>9264</v>
      </c>
    </row>
    <row r="4721" spans="1:3">
      <c r="A4721" s="1">
        <v>999999</v>
      </c>
      <c r="B4721" s="47" t="s">
        <v>7975</v>
      </c>
      <c r="C4721" t="s">
        <v>9263</v>
      </c>
    </row>
    <row r="4722" spans="1:3">
      <c r="A4722" s="1">
        <v>999999</v>
      </c>
      <c r="B4722" s="47" t="s">
        <v>7974</v>
      </c>
      <c r="C4722" t="s">
        <v>9262</v>
      </c>
    </row>
    <row r="4723" spans="1:3">
      <c r="A4723" s="1">
        <v>999999</v>
      </c>
      <c r="B4723" s="47" t="s">
        <v>7973</v>
      </c>
      <c r="C4723" t="s">
        <v>9261</v>
      </c>
    </row>
    <row r="4724" spans="1:3">
      <c r="A4724" s="1">
        <v>999999</v>
      </c>
      <c r="B4724" s="47" t="s">
        <v>7972</v>
      </c>
      <c r="C4724" t="s">
        <v>9260</v>
      </c>
    </row>
    <row r="4725" spans="1:3">
      <c r="A4725" s="1">
        <v>999999</v>
      </c>
      <c r="B4725" s="47" t="s">
        <v>7971</v>
      </c>
      <c r="C4725" t="s">
        <v>9259</v>
      </c>
    </row>
    <row r="4726" spans="1:3">
      <c r="A4726" s="1">
        <v>999999</v>
      </c>
      <c r="B4726" s="47" t="s">
        <v>7970</v>
      </c>
      <c r="C4726" t="s">
        <v>9258</v>
      </c>
    </row>
    <row r="4727" spans="1:3">
      <c r="A4727" s="1">
        <v>198459</v>
      </c>
      <c r="B4727" s="47" t="s">
        <v>10376</v>
      </c>
      <c r="C4727" t="s">
        <v>11351</v>
      </c>
    </row>
    <row r="4728" spans="1:3">
      <c r="A4728" s="1">
        <v>198460</v>
      </c>
      <c r="B4728" s="47" t="s">
        <v>10377</v>
      </c>
      <c r="C4728" t="s">
        <v>11352</v>
      </c>
    </row>
    <row r="4729" spans="1:3">
      <c r="A4729" s="1">
        <v>198461</v>
      </c>
      <c r="B4729" s="47" t="s">
        <v>10378</v>
      </c>
      <c r="C4729" t="s">
        <v>11353</v>
      </c>
    </row>
    <row r="4730" spans="1:3">
      <c r="A4730" s="1">
        <v>198462</v>
      </c>
      <c r="B4730" s="47" t="s">
        <v>10379</v>
      </c>
      <c r="C4730" t="s">
        <v>11354</v>
      </c>
    </row>
    <row r="4731" spans="1:3">
      <c r="A4731" s="1">
        <v>198463</v>
      </c>
      <c r="B4731" s="47" t="s">
        <v>10380</v>
      </c>
      <c r="C4731" t="s">
        <v>11355</v>
      </c>
    </row>
    <row r="4732" spans="1:3">
      <c r="A4732" s="1">
        <v>198464</v>
      </c>
      <c r="B4732" s="47" t="s">
        <v>10381</v>
      </c>
      <c r="C4732" t="s">
        <v>11356</v>
      </c>
    </row>
    <row r="4733" spans="1:3">
      <c r="A4733" s="1">
        <v>198466</v>
      </c>
      <c r="B4733" s="47" t="s">
        <v>10382</v>
      </c>
      <c r="C4733" t="s">
        <v>11357</v>
      </c>
    </row>
    <row r="4734" spans="1:3">
      <c r="A4734" s="1">
        <v>258449</v>
      </c>
      <c r="B4734" s="47" t="s">
        <v>10641</v>
      </c>
      <c r="C4734" t="s">
        <v>11616</v>
      </c>
    </row>
    <row r="4735" spans="1:3">
      <c r="A4735" s="1">
        <v>229084</v>
      </c>
      <c r="B4735" s="47" t="s">
        <v>10617</v>
      </c>
      <c r="C4735" t="s">
        <v>11592</v>
      </c>
    </row>
    <row r="4736" spans="1:3">
      <c r="A4736" s="1">
        <v>198468</v>
      </c>
      <c r="B4736" s="47" t="s">
        <v>10383</v>
      </c>
      <c r="C4736" t="s">
        <v>11358</v>
      </c>
    </row>
    <row r="4737" spans="1:3">
      <c r="A4737" s="1">
        <v>258450</v>
      </c>
      <c r="B4737" s="47" t="s">
        <v>10642</v>
      </c>
      <c r="C4737" t="s">
        <v>11617</v>
      </c>
    </row>
    <row r="4738" spans="1:3">
      <c r="A4738" s="1">
        <v>198470</v>
      </c>
      <c r="B4738" s="47" t="s">
        <v>10384</v>
      </c>
      <c r="C4738" t="s">
        <v>11359</v>
      </c>
    </row>
    <row r="4739" spans="1:3">
      <c r="A4739" s="1">
        <v>198471</v>
      </c>
      <c r="B4739" s="47" t="s">
        <v>10385</v>
      </c>
      <c r="C4739" t="s">
        <v>11360</v>
      </c>
    </row>
    <row r="4740" spans="1:3">
      <c r="A4740" s="1">
        <v>198459</v>
      </c>
      <c r="B4740" s="47" t="s">
        <v>9726</v>
      </c>
      <c r="C4740" t="s">
        <v>10701</v>
      </c>
    </row>
    <row r="4741" spans="1:3">
      <c r="A4741" s="1">
        <v>198460</v>
      </c>
      <c r="B4741" s="47" t="s">
        <v>9727</v>
      </c>
      <c r="C4741" t="s">
        <v>10702</v>
      </c>
    </row>
    <row r="4742" spans="1:3">
      <c r="A4742" s="1">
        <v>198461</v>
      </c>
      <c r="B4742" s="47" t="s">
        <v>9728</v>
      </c>
      <c r="C4742" t="s">
        <v>10703</v>
      </c>
    </row>
    <row r="4743" spans="1:3">
      <c r="A4743" s="1">
        <v>198462</v>
      </c>
      <c r="B4743" s="47" t="s">
        <v>9729</v>
      </c>
      <c r="C4743" t="s">
        <v>10704</v>
      </c>
    </row>
    <row r="4744" spans="1:3">
      <c r="A4744" s="1">
        <v>198463</v>
      </c>
      <c r="B4744" s="47" t="s">
        <v>9730</v>
      </c>
      <c r="C4744" t="s">
        <v>10705</v>
      </c>
    </row>
    <row r="4745" spans="1:3">
      <c r="A4745" s="1">
        <v>198464</v>
      </c>
      <c r="B4745" s="47" t="s">
        <v>9731</v>
      </c>
      <c r="C4745" t="s">
        <v>10706</v>
      </c>
    </row>
    <row r="4746" spans="1:3">
      <c r="A4746" s="1">
        <v>198466</v>
      </c>
      <c r="B4746" s="47" t="s">
        <v>9732</v>
      </c>
      <c r="C4746" t="s">
        <v>10707</v>
      </c>
    </row>
    <row r="4747" spans="1:3">
      <c r="A4747" s="1">
        <v>258449</v>
      </c>
      <c r="B4747" s="47" t="s">
        <v>9991</v>
      </c>
      <c r="C4747" t="s">
        <v>10966</v>
      </c>
    </row>
    <row r="4748" spans="1:3">
      <c r="A4748" s="1">
        <v>229084</v>
      </c>
      <c r="B4748" s="47" t="s">
        <v>9967</v>
      </c>
      <c r="C4748" t="s">
        <v>10942</v>
      </c>
    </row>
    <row r="4749" spans="1:3">
      <c r="A4749" s="1">
        <v>198468</v>
      </c>
      <c r="B4749" s="47" t="s">
        <v>9733</v>
      </c>
      <c r="C4749" t="s">
        <v>10708</v>
      </c>
    </row>
    <row r="4750" spans="1:3">
      <c r="A4750" s="1">
        <v>258450</v>
      </c>
      <c r="B4750" s="47" t="s">
        <v>9992</v>
      </c>
      <c r="C4750" t="s">
        <v>10967</v>
      </c>
    </row>
    <row r="4751" spans="1:3">
      <c r="A4751" s="1">
        <v>198470</v>
      </c>
      <c r="B4751" s="47" t="s">
        <v>9734</v>
      </c>
      <c r="C4751" t="s">
        <v>10709</v>
      </c>
    </row>
    <row r="4752" spans="1:3">
      <c r="A4752" s="1">
        <v>198471</v>
      </c>
      <c r="B4752" s="47" t="s">
        <v>9735</v>
      </c>
      <c r="C4752" t="s">
        <v>10710</v>
      </c>
    </row>
    <row r="4753" spans="1:3">
      <c r="A4753" s="1">
        <v>198459</v>
      </c>
      <c r="B4753" s="47" t="s">
        <v>10051</v>
      </c>
      <c r="C4753" t="s">
        <v>11026</v>
      </c>
    </row>
    <row r="4754" spans="1:3">
      <c r="A4754" s="1">
        <v>198460</v>
      </c>
      <c r="B4754" s="47" t="s">
        <v>10052</v>
      </c>
      <c r="C4754" t="s">
        <v>11027</v>
      </c>
    </row>
    <row r="4755" spans="1:3">
      <c r="A4755" s="1">
        <v>198461</v>
      </c>
      <c r="B4755" s="47" t="s">
        <v>10053</v>
      </c>
      <c r="C4755" t="s">
        <v>11028</v>
      </c>
    </row>
    <row r="4756" spans="1:3">
      <c r="A4756" s="1">
        <v>198462</v>
      </c>
      <c r="B4756" s="47" t="s">
        <v>10054</v>
      </c>
      <c r="C4756" t="s">
        <v>11029</v>
      </c>
    </row>
    <row r="4757" spans="1:3">
      <c r="A4757" s="1">
        <v>198463</v>
      </c>
      <c r="B4757" s="47" t="s">
        <v>10055</v>
      </c>
      <c r="C4757" t="s">
        <v>11030</v>
      </c>
    </row>
    <row r="4758" spans="1:3">
      <c r="A4758" s="1">
        <v>198464</v>
      </c>
      <c r="B4758" s="47" t="s">
        <v>10056</v>
      </c>
      <c r="C4758" t="s">
        <v>11031</v>
      </c>
    </row>
    <row r="4759" spans="1:3">
      <c r="A4759" s="1">
        <v>198466</v>
      </c>
      <c r="B4759" s="47" t="s">
        <v>10057</v>
      </c>
      <c r="C4759" t="s">
        <v>11032</v>
      </c>
    </row>
    <row r="4760" spans="1:3">
      <c r="A4760" s="1">
        <v>258449</v>
      </c>
      <c r="B4760" s="47" t="s">
        <v>10316</v>
      </c>
      <c r="C4760" t="s">
        <v>11291</v>
      </c>
    </row>
    <row r="4761" spans="1:3">
      <c r="A4761" s="1">
        <v>229084</v>
      </c>
      <c r="B4761" s="47" t="s">
        <v>10292</v>
      </c>
      <c r="C4761" t="s">
        <v>11267</v>
      </c>
    </row>
    <row r="4762" spans="1:3">
      <c r="A4762" s="1">
        <v>198468</v>
      </c>
      <c r="B4762" s="47" t="s">
        <v>10058</v>
      </c>
      <c r="C4762" t="s">
        <v>11033</v>
      </c>
    </row>
    <row r="4763" spans="1:3">
      <c r="A4763" s="1">
        <v>258450</v>
      </c>
      <c r="B4763" s="47" t="s">
        <v>10317</v>
      </c>
      <c r="C4763" t="s">
        <v>11292</v>
      </c>
    </row>
    <row r="4764" spans="1:3">
      <c r="A4764" s="1">
        <v>198470</v>
      </c>
      <c r="B4764" s="47" t="s">
        <v>10059</v>
      </c>
      <c r="C4764" t="s">
        <v>11034</v>
      </c>
    </row>
    <row r="4765" spans="1:3">
      <c r="A4765" s="1">
        <v>198471</v>
      </c>
      <c r="B4765" s="47" t="s">
        <v>10060</v>
      </c>
      <c r="C4765" t="s">
        <v>11035</v>
      </c>
    </row>
    <row r="4766" spans="1:3">
      <c r="A4766" s="1">
        <v>198472</v>
      </c>
      <c r="B4766" s="47" t="s">
        <v>10386</v>
      </c>
      <c r="C4766" t="s">
        <v>11361</v>
      </c>
    </row>
    <row r="4767" spans="1:3">
      <c r="A4767" s="1">
        <v>198473</v>
      </c>
      <c r="B4767" s="47" t="s">
        <v>10387</v>
      </c>
      <c r="C4767" t="s">
        <v>11362</v>
      </c>
    </row>
    <row r="4768" spans="1:3">
      <c r="A4768" s="1">
        <v>198474</v>
      </c>
      <c r="B4768" s="47" t="s">
        <v>10388</v>
      </c>
      <c r="C4768" t="s">
        <v>11363</v>
      </c>
    </row>
    <row r="4769" spans="1:3">
      <c r="A4769" s="1">
        <v>198475</v>
      </c>
      <c r="B4769" s="47" t="s">
        <v>10389</v>
      </c>
      <c r="C4769" t="s">
        <v>11364</v>
      </c>
    </row>
    <row r="4770" spans="1:3">
      <c r="A4770" s="1">
        <v>198476</v>
      </c>
      <c r="B4770" s="47" t="s">
        <v>10390</v>
      </c>
      <c r="C4770" t="s">
        <v>11365</v>
      </c>
    </row>
    <row r="4771" spans="1:3">
      <c r="A4771" s="1">
        <v>198477</v>
      </c>
      <c r="B4771" s="47" t="s">
        <v>10391</v>
      </c>
      <c r="C4771" t="s">
        <v>11366</v>
      </c>
    </row>
    <row r="4772" spans="1:3">
      <c r="A4772" s="1">
        <v>198479</v>
      </c>
      <c r="B4772" s="47" t="s">
        <v>10392</v>
      </c>
      <c r="C4772" t="s">
        <v>11367</v>
      </c>
    </row>
    <row r="4773" spans="1:3">
      <c r="A4773" s="1">
        <v>258451</v>
      </c>
      <c r="B4773" s="47" t="s">
        <v>10643</v>
      </c>
      <c r="C4773" t="s">
        <v>11618</v>
      </c>
    </row>
    <row r="4774" spans="1:3">
      <c r="A4774" s="1">
        <v>229085</v>
      </c>
      <c r="B4774" s="47" t="s">
        <v>10618</v>
      </c>
      <c r="C4774" t="s">
        <v>11593</v>
      </c>
    </row>
    <row r="4775" spans="1:3">
      <c r="A4775" s="1">
        <v>198481</v>
      </c>
      <c r="B4775" s="47" t="s">
        <v>10393</v>
      </c>
      <c r="C4775" t="s">
        <v>11368</v>
      </c>
    </row>
    <row r="4776" spans="1:3">
      <c r="A4776" s="1">
        <v>258452</v>
      </c>
      <c r="B4776" s="47" t="s">
        <v>10644</v>
      </c>
      <c r="C4776" t="s">
        <v>11619</v>
      </c>
    </row>
    <row r="4777" spans="1:3">
      <c r="A4777" s="1">
        <v>198483</v>
      </c>
      <c r="B4777" s="47" t="s">
        <v>10394</v>
      </c>
      <c r="C4777" t="s">
        <v>11369</v>
      </c>
    </row>
    <row r="4778" spans="1:3">
      <c r="A4778" s="1">
        <v>198484</v>
      </c>
      <c r="B4778" s="47" t="s">
        <v>10395</v>
      </c>
      <c r="C4778" t="s">
        <v>11370</v>
      </c>
    </row>
    <row r="4779" spans="1:3">
      <c r="A4779" s="1">
        <v>198472</v>
      </c>
      <c r="B4779" s="47" t="s">
        <v>9736</v>
      </c>
      <c r="C4779" t="s">
        <v>10711</v>
      </c>
    </row>
    <row r="4780" spans="1:3">
      <c r="A4780" s="1">
        <v>198473</v>
      </c>
      <c r="B4780" s="47" t="s">
        <v>9737</v>
      </c>
      <c r="C4780" t="s">
        <v>10712</v>
      </c>
    </row>
    <row r="4781" spans="1:3">
      <c r="A4781" s="1">
        <v>198474</v>
      </c>
      <c r="B4781" s="47" t="s">
        <v>9738</v>
      </c>
      <c r="C4781" t="s">
        <v>10713</v>
      </c>
    </row>
    <row r="4782" spans="1:3">
      <c r="A4782" s="1">
        <v>198475</v>
      </c>
      <c r="B4782" s="47" t="s">
        <v>9739</v>
      </c>
      <c r="C4782" t="s">
        <v>10714</v>
      </c>
    </row>
    <row r="4783" spans="1:3">
      <c r="A4783" s="1">
        <v>198476</v>
      </c>
      <c r="B4783" s="47" t="s">
        <v>9740</v>
      </c>
      <c r="C4783" t="s">
        <v>10715</v>
      </c>
    </row>
    <row r="4784" spans="1:3">
      <c r="A4784" s="1">
        <v>198477</v>
      </c>
      <c r="B4784" s="47" t="s">
        <v>9741</v>
      </c>
      <c r="C4784" t="s">
        <v>10716</v>
      </c>
    </row>
    <row r="4785" spans="1:3">
      <c r="A4785" s="1">
        <v>198479</v>
      </c>
      <c r="B4785" s="47" t="s">
        <v>9742</v>
      </c>
      <c r="C4785" t="s">
        <v>10717</v>
      </c>
    </row>
    <row r="4786" spans="1:3">
      <c r="A4786" s="1">
        <v>258451</v>
      </c>
      <c r="B4786" s="47" t="s">
        <v>9993</v>
      </c>
      <c r="C4786" t="s">
        <v>10968</v>
      </c>
    </row>
    <row r="4787" spans="1:3">
      <c r="A4787" s="1">
        <v>229085</v>
      </c>
      <c r="B4787" s="47" t="s">
        <v>9968</v>
      </c>
      <c r="C4787" t="s">
        <v>10943</v>
      </c>
    </row>
    <row r="4788" spans="1:3">
      <c r="A4788" s="1">
        <v>198481</v>
      </c>
      <c r="B4788" s="47" t="s">
        <v>9743</v>
      </c>
      <c r="C4788" t="s">
        <v>10718</v>
      </c>
    </row>
    <row r="4789" spans="1:3">
      <c r="A4789" s="1">
        <v>258452</v>
      </c>
      <c r="B4789" s="47" t="s">
        <v>9994</v>
      </c>
      <c r="C4789" t="s">
        <v>10969</v>
      </c>
    </row>
    <row r="4790" spans="1:3">
      <c r="A4790" s="1">
        <v>198483</v>
      </c>
      <c r="B4790" s="47" t="s">
        <v>9744</v>
      </c>
      <c r="C4790" t="s">
        <v>10719</v>
      </c>
    </row>
    <row r="4791" spans="1:3">
      <c r="A4791" s="1">
        <v>198484</v>
      </c>
      <c r="B4791" s="47" t="s">
        <v>9745</v>
      </c>
      <c r="C4791" t="s">
        <v>10720</v>
      </c>
    </row>
    <row r="4792" spans="1:3">
      <c r="A4792" s="1">
        <v>198472</v>
      </c>
      <c r="B4792" s="47" t="s">
        <v>10061</v>
      </c>
      <c r="C4792" t="s">
        <v>11036</v>
      </c>
    </row>
    <row r="4793" spans="1:3">
      <c r="A4793" s="1">
        <v>198473</v>
      </c>
      <c r="B4793" s="47" t="s">
        <v>10062</v>
      </c>
      <c r="C4793" t="s">
        <v>11037</v>
      </c>
    </row>
    <row r="4794" spans="1:3">
      <c r="A4794" s="1">
        <v>198474</v>
      </c>
      <c r="B4794" s="47" t="s">
        <v>10063</v>
      </c>
      <c r="C4794" t="s">
        <v>11038</v>
      </c>
    </row>
    <row r="4795" spans="1:3">
      <c r="A4795" s="1">
        <v>198475</v>
      </c>
      <c r="B4795" s="47" t="s">
        <v>10064</v>
      </c>
      <c r="C4795" t="s">
        <v>11039</v>
      </c>
    </row>
    <row r="4796" spans="1:3">
      <c r="A4796" s="1">
        <v>198476</v>
      </c>
      <c r="B4796" s="47" t="s">
        <v>10065</v>
      </c>
      <c r="C4796" t="s">
        <v>11040</v>
      </c>
    </row>
    <row r="4797" spans="1:3">
      <c r="A4797" s="1">
        <v>198477</v>
      </c>
      <c r="B4797" s="47" t="s">
        <v>10066</v>
      </c>
      <c r="C4797" t="s">
        <v>11041</v>
      </c>
    </row>
    <row r="4798" spans="1:3">
      <c r="A4798" s="1">
        <v>198479</v>
      </c>
      <c r="B4798" s="47" t="s">
        <v>10067</v>
      </c>
      <c r="C4798" t="s">
        <v>11042</v>
      </c>
    </row>
    <row r="4799" spans="1:3">
      <c r="A4799" s="1">
        <v>258451</v>
      </c>
      <c r="B4799" s="47" t="s">
        <v>10318</v>
      </c>
      <c r="C4799" t="s">
        <v>11293</v>
      </c>
    </row>
    <row r="4800" spans="1:3">
      <c r="A4800" s="1">
        <v>229085</v>
      </c>
      <c r="B4800" s="47" t="s">
        <v>10293</v>
      </c>
      <c r="C4800" t="s">
        <v>11268</v>
      </c>
    </row>
    <row r="4801" spans="1:3">
      <c r="A4801" s="1">
        <v>198481</v>
      </c>
      <c r="B4801" s="47" t="s">
        <v>10068</v>
      </c>
      <c r="C4801" t="s">
        <v>11043</v>
      </c>
    </row>
    <row r="4802" spans="1:3">
      <c r="A4802" s="1">
        <v>258452</v>
      </c>
      <c r="B4802" s="47" t="s">
        <v>10319</v>
      </c>
      <c r="C4802" t="s">
        <v>11294</v>
      </c>
    </row>
    <row r="4803" spans="1:3">
      <c r="A4803" s="1">
        <v>198483</v>
      </c>
      <c r="B4803" s="47" t="s">
        <v>10069</v>
      </c>
      <c r="C4803" t="s">
        <v>11044</v>
      </c>
    </row>
    <row r="4804" spans="1:3">
      <c r="A4804" s="1">
        <v>198484</v>
      </c>
      <c r="B4804" s="47" t="s">
        <v>10070</v>
      </c>
      <c r="C4804" t="s">
        <v>11045</v>
      </c>
    </row>
    <row r="4805" spans="1:3">
      <c r="A4805" s="1">
        <v>198485</v>
      </c>
      <c r="B4805" s="47" t="s">
        <v>10396</v>
      </c>
      <c r="C4805" t="s">
        <v>11371</v>
      </c>
    </row>
    <row r="4806" spans="1:3">
      <c r="A4806" s="1">
        <v>198486</v>
      </c>
      <c r="B4806" s="47" t="s">
        <v>10397</v>
      </c>
      <c r="C4806" t="s">
        <v>11372</v>
      </c>
    </row>
    <row r="4807" spans="1:3">
      <c r="A4807" s="1">
        <v>198487</v>
      </c>
      <c r="B4807" s="47" t="s">
        <v>10398</v>
      </c>
      <c r="C4807" t="s">
        <v>11373</v>
      </c>
    </row>
    <row r="4808" spans="1:3">
      <c r="A4808" s="1">
        <v>198488</v>
      </c>
      <c r="B4808" s="47" t="s">
        <v>10399</v>
      </c>
      <c r="C4808" t="s">
        <v>11374</v>
      </c>
    </row>
    <row r="4809" spans="1:3">
      <c r="A4809" s="1">
        <v>198489</v>
      </c>
      <c r="B4809" s="47" t="s">
        <v>10400</v>
      </c>
      <c r="C4809" t="s">
        <v>11375</v>
      </c>
    </row>
    <row r="4810" spans="1:3">
      <c r="A4810" s="1">
        <v>198490</v>
      </c>
      <c r="B4810" s="47" t="s">
        <v>10401</v>
      </c>
      <c r="C4810" t="s">
        <v>11376</v>
      </c>
    </row>
    <row r="4811" spans="1:3">
      <c r="A4811" s="1">
        <v>198492</v>
      </c>
      <c r="B4811" s="47" t="s">
        <v>10402</v>
      </c>
      <c r="C4811" t="s">
        <v>11377</v>
      </c>
    </row>
    <row r="4812" spans="1:3">
      <c r="A4812" s="1">
        <v>258453</v>
      </c>
      <c r="B4812" s="47" t="s">
        <v>10645</v>
      </c>
      <c r="C4812" t="s">
        <v>11620</v>
      </c>
    </row>
    <row r="4813" spans="1:3">
      <c r="A4813" s="1">
        <v>229086</v>
      </c>
      <c r="B4813" s="47" t="s">
        <v>10619</v>
      </c>
      <c r="C4813" t="s">
        <v>11594</v>
      </c>
    </row>
    <row r="4814" spans="1:3">
      <c r="A4814" s="1">
        <v>198494</v>
      </c>
      <c r="B4814" s="47" t="s">
        <v>10403</v>
      </c>
      <c r="C4814" t="s">
        <v>11378</v>
      </c>
    </row>
    <row r="4815" spans="1:3">
      <c r="A4815" s="1">
        <v>258454</v>
      </c>
      <c r="B4815" s="47" t="s">
        <v>10646</v>
      </c>
      <c r="C4815" t="s">
        <v>11621</v>
      </c>
    </row>
    <row r="4816" spans="1:3">
      <c r="A4816" s="1">
        <v>198496</v>
      </c>
      <c r="B4816" s="47" t="s">
        <v>10404</v>
      </c>
      <c r="C4816" t="s">
        <v>11379</v>
      </c>
    </row>
    <row r="4817" spans="1:3">
      <c r="A4817" s="1">
        <v>198497</v>
      </c>
      <c r="B4817" s="47" t="s">
        <v>10405</v>
      </c>
      <c r="C4817" t="s">
        <v>11380</v>
      </c>
    </row>
    <row r="4818" spans="1:3">
      <c r="A4818" s="1">
        <v>198485</v>
      </c>
      <c r="B4818" s="47" t="s">
        <v>9746</v>
      </c>
      <c r="C4818" t="s">
        <v>10721</v>
      </c>
    </row>
    <row r="4819" spans="1:3">
      <c r="A4819" s="1">
        <v>198486</v>
      </c>
      <c r="B4819" s="47" t="s">
        <v>9747</v>
      </c>
      <c r="C4819" t="s">
        <v>10722</v>
      </c>
    </row>
    <row r="4820" spans="1:3">
      <c r="A4820" s="1">
        <v>198487</v>
      </c>
      <c r="B4820" s="47" t="s">
        <v>9748</v>
      </c>
      <c r="C4820" t="s">
        <v>10723</v>
      </c>
    </row>
    <row r="4821" spans="1:3">
      <c r="A4821" s="1">
        <v>198488</v>
      </c>
      <c r="B4821" s="47" t="s">
        <v>9749</v>
      </c>
      <c r="C4821" t="s">
        <v>10724</v>
      </c>
    </row>
    <row r="4822" spans="1:3">
      <c r="A4822" s="1">
        <v>198489</v>
      </c>
      <c r="B4822" s="47" t="s">
        <v>9750</v>
      </c>
      <c r="C4822" t="s">
        <v>10725</v>
      </c>
    </row>
    <row r="4823" spans="1:3">
      <c r="A4823" s="1">
        <v>198490</v>
      </c>
      <c r="B4823" s="47" t="s">
        <v>9751</v>
      </c>
      <c r="C4823" t="s">
        <v>10726</v>
      </c>
    </row>
    <row r="4824" spans="1:3">
      <c r="A4824" s="1">
        <v>198492</v>
      </c>
      <c r="B4824" s="47" t="s">
        <v>9752</v>
      </c>
      <c r="C4824" t="s">
        <v>10727</v>
      </c>
    </row>
    <row r="4825" spans="1:3">
      <c r="A4825" s="1">
        <v>258453</v>
      </c>
      <c r="B4825" s="47" t="s">
        <v>9995</v>
      </c>
      <c r="C4825" t="s">
        <v>10970</v>
      </c>
    </row>
    <row r="4826" spans="1:3">
      <c r="A4826" s="1">
        <v>229086</v>
      </c>
      <c r="B4826" s="47" t="s">
        <v>9969</v>
      </c>
      <c r="C4826" t="s">
        <v>10944</v>
      </c>
    </row>
    <row r="4827" spans="1:3">
      <c r="A4827" s="1">
        <v>198494</v>
      </c>
      <c r="B4827" s="47" t="s">
        <v>9753</v>
      </c>
      <c r="C4827" t="s">
        <v>10728</v>
      </c>
    </row>
    <row r="4828" spans="1:3">
      <c r="A4828" s="1">
        <v>258454</v>
      </c>
      <c r="B4828" s="47" t="s">
        <v>9996</v>
      </c>
      <c r="C4828" t="s">
        <v>10971</v>
      </c>
    </row>
    <row r="4829" spans="1:3">
      <c r="A4829" s="1">
        <v>198496</v>
      </c>
      <c r="B4829" s="47" t="s">
        <v>9754</v>
      </c>
      <c r="C4829" t="s">
        <v>10729</v>
      </c>
    </row>
    <row r="4830" spans="1:3">
      <c r="A4830" s="1">
        <v>198497</v>
      </c>
      <c r="B4830" s="47" t="s">
        <v>9755</v>
      </c>
      <c r="C4830" t="s">
        <v>10730</v>
      </c>
    </row>
    <row r="4831" spans="1:3">
      <c r="A4831" s="1">
        <v>198485</v>
      </c>
      <c r="B4831" s="47" t="s">
        <v>10071</v>
      </c>
      <c r="C4831" t="s">
        <v>11046</v>
      </c>
    </row>
    <row r="4832" spans="1:3">
      <c r="A4832" s="1">
        <v>198486</v>
      </c>
      <c r="B4832" s="47" t="s">
        <v>10072</v>
      </c>
      <c r="C4832" t="s">
        <v>11047</v>
      </c>
    </row>
    <row r="4833" spans="1:3">
      <c r="A4833" s="1">
        <v>198487</v>
      </c>
      <c r="B4833" s="47" t="s">
        <v>10073</v>
      </c>
      <c r="C4833" t="s">
        <v>11048</v>
      </c>
    </row>
    <row r="4834" spans="1:3">
      <c r="A4834" s="1">
        <v>198488</v>
      </c>
      <c r="B4834" s="47" t="s">
        <v>10074</v>
      </c>
      <c r="C4834" t="s">
        <v>11049</v>
      </c>
    </row>
    <row r="4835" spans="1:3">
      <c r="A4835" s="1">
        <v>198489</v>
      </c>
      <c r="B4835" s="47" t="s">
        <v>10075</v>
      </c>
      <c r="C4835" t="s">
        <v>11050</v>
      </c>
    </row>
    <row r="4836" spans="1:3">
      <c r="A4836" s="1">
        <v>198490</v>
      </c>
      <c r="B4836" s="47" t="s">
        <v>10076</v>
      </c>
      <c r="C4836" t="s">
        <v>11051</v>
      </c>
    </row>
    <row r="4837" spans="1:3">
      <c r="A4837" s="1">
        <v>198492</v>
      </c>
      <c r="B4837" s="47" t="s">
        <v>10077</v>
      </c>
      <c r="C4837" t="s">
        <v>11052</v>
      </c>
    </row>
    <row r="4838" spans="1:3">
      <c r="A4838" s="1">
        <v>258453</v>
      </c>
      <c r="B4838" s="47" t="s">
        <v>10320</v>
      </c>
      <c r="C4838" t="s">
        <v>11295</v>
      </c>
    </row>
    <row r="4839" spans="1:3">
      <c r="A4839" s="1">
        <v>229086</v>
      </c>
      <c r="B4839" s="47" t="s">
        <v>10294</v>
      </c>
      <c r="C4839" t="s">
        <v>11269</v>
      </c>
    </row>
    <row r="4840" spans="1:3">
      <c r="A4840" s="1">
        <v>198494</v>
      </c>
      <c r="B4840" s="47" t="s">
        <v>10078</v>
      </c>
      <c r="C4840" t="s">
        <v>11053</v>
      </c>
    </row>
    <row r="4841" spans="1:3">
      <c r="A4841" s="1">
        <v>258454</v>
      </c>
      <c r="B4841" s="47" t="s">
        <v>10321</v>
      </c>
      <c r="C4841" t="s">
        <v>11296</v>
      </c>
    </row>
    <row r="4842" spans="1:3">
      <c r="A4842" s="1">
        <v>198496</v>
      </c>
      <c r="B4842" s="47" t="s">
        <v>10079</v>
      </c>
      <c r="C4842" t="s">
        <v>11054</v>
      </c>
    </row>
    <row r="4843" spans="1:3">
      <c r="A4843" s="1">
        <v>198497</v>
      </c>
      <c r="B4843" s="47" t="s">
        <v>10080</v>
      </c>
      <c r="C4843" t="s">
        <v>11055</v>
      </c>
    </row>
    <row r="4844" spans="1:3">
      <c r="A4844" s="1">
        <v>198498</v>
      </c>
      <c r="B4844" s="47" t="s">
        <v>10406</v>
      </c>
      <c r="C4844" t="s">
        <v>11381</v>
      </c>
    </row>
    <row r="4845" spans="1:3">
      <c r="A4845" s="1">
        <v>198499</v>
      </c>
      <c r="B4845" s="47" t="s">
        <v>10407</v>
      </c>
      <c r="C4845" t="s">
        <v>11382</v>
      </c>
    </row>
    <row r="4846" spans="1:3">
      <c r="A4846" s="1">
        <v>198500</v>
      </c>
      <c r="B4846" s="47" t="s">
        <v>10408</v>
      </c>
      <c r="C4846" t="s">
        <v>11383</v>
      </c>
    </row>
    <row r="4847" spans="1:3">
      <c r="A4847" s="1">
        <v>198501</v>
      </c>
      <c r="B4847" s="47" t="s">
        <v>10409</v>
      </c>
      <c r="C4847" t="s">
        <v>11384</v>
      </c>
    </row>
    <row r="4848" spans="1:3">
      <c r="A4848" s="1">
        <v>198502</v>
      </c>
      <c r="B4848" s="47" t="s">
        <v>10410</v>
      </c>
      <c r="C4848" t="s">
        <v>11385</v>
      </c>
    </row>
    <row r="4849" spans="1:3">
      <c r="A4849" s="1">
        <v>198503</v>
      </c>
      <c r="B4849" s="47" t="s">
        <v>10411</v>
      </c>
      <c r="C4849" t="s">
        <v>11386</v>
      </c>
    </row>
    <row r="4850" spans="1:3">
      <c r="A4850" s="1">
        <v>198505</v>
      </c>
      <c r="B4850" s="47" t="s">
        <v>10412</v>
      </c>
      <c r="C4850" t="s">
        <v>11387</v>
      </c>
    </row>
    <row r="4851" spans="1:3">
      <c r="A4851" s="1">
        <v>258455</v>
      </c>
      <c r="B4851" s="47" t="s">
        <v>10647</v>
      </c>
      <c r="C4851" t="s">
        <v>11622</v>
      </c>
    </row>
    <row r="4852" spans="1:3">
      <c r="A4852" s="1">
        <v>229087</v>
      </c>
      <c r="B4852" s="47" t="s">
        <v>10620</v>
      </c>
      <c r="C4852" t="s">
        <v>11595</v>
      </c>
    </row>
    <row r="4853" spans="1:3">
      <c r="A4853" s="1">
        <v>198507</v>
      </c>
      <c r="B4853" s="47" t="s">
        <v>10413</v>
      </c>
      <c r="C4853" t="s">
        <v>11388</v>
      </c>
    </row>
    <row r="4854" spans="1:3">
      <c r="A4854" s="1">
        <v>258456</v>
      </c>
      <c r="B4854" s="47" t="s">
        <v>10648</v>
      </c>
      <c r="C4854" t="s">
        <v>11623</v>
      </c>
    </row>
    <row r="4855" spans="1:3">
      <c r="A4855" s="1">
        <v>198509</v>
      </c>
      <c r="B4855" s="47" t="s">
        <v>10414</v>
      </c>
      <c r="C4855" t="s">
        <v>11389</v>
      </c>
    </row>
    <row r="4856" spans="1:3">
      <c r="A4856" s="1">
        <v>198510</v>
      </c>
      <c r="B4856" s="47" t="s">
        <v>10415</v>
      </c>
      <c r="C4856" t="s">
        <v>11390</v>
      </c>
    </row>
    <row r="4857" spans="1:3">
      <c r="A4857" s="1">
        <v>198498</v>
      </c>
      <c r="B4857" s="47" t="s">
        <v>9756</v>
      </c>
      <c r="C4857" t="s">
        <v>10731</v>
      </c>
    </row>
    <row r="4858" spans="1:3">
      <c r="A4858" s="1">
        <v>198499</v>
      </c>
      <c r="B4858" s="47" t="s">
        <v>9757</v>
      </c>
      <c r="C4858" t="s">
        <v>10732</v>
      </c>
    </row>
    <row r="4859" spans="1:3">
      <c r="A4859" s="1">
        <v>198500</v>
      </c>
      <c r="B4859" s="47" t="s">
        <v>9758</v>
      </c>
      <c r="C4859" t="s">
        <v>10733</v>
      </c>
    </row>
    <row r="4860" spans="1:3">
      <c r="A4860" s="1">
        <v>198501</v>
      </c>
      <c r="B4860" s="47" t="s">
        <v>9759</v>
      </c>
      <c r="C4860" t="s">
        <v>10734</v>
      </c>
    </row>
    <row r="4861" spans="1:3">
      <c r="A4861" s="1">
        <v>198502</v>
      </c>
      <c r="B4861" s="47" t="s">
        <v>9760</v>
      </c>
      <c r="C4861" t="s">
        <v>10735</v>
      </c>
    </row>
    <row r="4862" spans="1:3">
      <c r="A4862" s="1">
        <v>198503</v>
      </c>
      <c r="B4862" s="47" t="s">
        <v>9761</v>
      </c>
      <c r="C4862" t="s">
        <v>10736</v>
      </c>
    </row>
    <row r="4863" spans="1:3">
      <c r="A4863" s="1">
        <v>198505</v>
      </c>
      <c r="B4863" s="47" t="s">
        <v>9762</v>
      </c>
      <c r="C4863" t="s">
        <v>10737</v>
      </c>
    </row>
    <row r="4864" spans="1:3">
      <c r="A4864" s="1">
        <v>258455</v>
      </c>
      <c r="B4864" s="47" t="s">
        <v>9997</v>
      </c>
      <c r="C4864" t="s">
        <v>10972</v>
      </c>
    </row>
    <row r="4865" spans="1:3">
      <c r="A4865" s="1">
        <v>229087</v>
      </c>
      <c r="B4865" s="47" t="s">
        <v>9970</v>
      </c>
      <c r="C4865" t="s">
        <v>10945</v>
      </c>
    </row>
    <row r="4866" spans="1:3">
      <c r="A4866" s="1">
        <v>198507</v>
      </c>
      <c r="B4866" s="47" t="s">
        <v>9763</v>
      </c>
      <c r="C4866" t="s">
        <v>10738</v>
      </c>
    </row>
    <row r="4867" spans="1:3">
      <c r="A4867" s="1">
        <v>258456</v>
      </c>
      <c r="B4867" s="47" t="s">
        <v>9998</v>
      </c>
      <c r="C4867" t="s">
        <v>10973</v>
      </c>
    </row>
    <row r="4868" spans="1:3">
      <c r="A4868" s="1">
        <v>198509</v>
      </c>
      <c r="B4868" s="47" t="s">
        <v>9764</v>
      </c>
      <c r="C4868" t="s">
        <v>10739</v>
      </c>
    </row>
    <row r="4869" spans="1:3">
      <c r="A4869" s="1">
        <v>198510</v>
      </c>
      <c r="B4869" s="47" t="s">
        <v>9765</v>
      </c>
      <c r="C4869" t="s">
        <v>10740</v>
      </c>
    </row>
    <row r="4870" spans="1:3">
      <c r="A4870" s="1">
        <v>198498</v>
      </c>
      <c r="B4870" s="47" t="s">
        <v>10081</v>
      </c>
      <c r="C4870" t="s">
        <v>11056</v>
      </c>
    </row>
    <row r="4871" spans="1:3">
      <c r="A4871" s="1">
        <v>198499</v>
      </c>
      <c r="B4871" s="47" t="s">
        <v>10082</v>
      </c>
      <c r="C4871" t="s">
        <v>11057</v>
      </c>
    </row>
    <row r="4872" spans="1:3">
      <c r="A4872" s="1">
        <v>198500</v>
      </c>
      <c r="B4872" s="47" t="s">
        <v>10083</v>
      </c>
      <c r="C4872" t="s">
        <v>11058</v>
      </c>
    </row>
    <row r="4873" spans="1:3">
      <c r="A4873" s="1">
        <v>198501</v>
      </c>
      <c r="B4873" s="47" t="s">
        <v>10084</v>
      </c>
      <c r="C4873" t="s">
        <v>11059</v>
      </c>
    </row>
    <row r="4874" spans="1:3">
      <c r="A4874" s="1">
        <v>198502</v>
      </c>
      <c r="B4874" s="47" t="s">
        <v>10085</v>
      </c>
      <c r="C4874" t="s">
        <v>11060</v>
      </c>
    </row>
    <row r="4875" spans="1:3">
      <c r="A4875" s="1">
        <v>198503</v>
      </c>
      <c r="B4875" s="47" t="s">
        <v>10086</v>
      </c>
      <c r="C4875" t="s">
        <v>11061</v>
      </c>
    </row>
    <row r="4876" spans="1:3">
      <c r="A4876" s="1">
        <v>198505</v>
      </c>
      <c r="B4876" s="47" t="s">
        <v>10087</v>
      </c>
      <c r="C4876" t="s">
        <v>11062</v>
      </c>
    </row>
    <row r="4877" spans="1:3">
      <c r="A4877" s="1">
        <v>258455</v>
      </c>
      <c r="B4877" s="47" t="s">
        <v>10322</v>
      </c>
      <c r="C4877" t="s">
        <v>11297</v>
      </c>
    </row>
    <row r="4878" spans="1:3">
      <c r="A4878" s="1">
        <v>229087</v>
      </c>
      <c r="B4878" s="47" t="s">
        <v>10295</v>
      </c>
      <c r="C4878" t="s">
        <v>11270</v>
      </c>
    </row>
    <row r="4879" spans="1:3">
      <c r="A4879" s="1">
        <v>198507</v>
      </c>
      <c r="B4879" s="47" t="s">
        <v>10088</v>
      </c>
      <c r="C4879" t="s">
        <v>11063</v>
      </c>
    </row>
    <row r="4880" spans="1:3">
      <c r="A4880" s="1">
        <v>258456</v>
      </c>
      <c r="B4880" s="47" t="s">
        <v>10323</v>
      </c>
      <c r="C4880" t="s">
        <v>11298</v>
      </c>
    </row>
    <row r="4881" spans="1:3">
      <c r="A4881" s="1">
        <v>198509</v>
      </c>
      <c r="B4881" s="47" t="s">
        <v>10089</v>
      </c>
      <c r="C4881" t="s">
        <v>11064</v>
      </c>
    </row>
    <row r="4882" spans="1:3">
      <c r="A4882" s="1">
        <v>198510</v>
      </c>
      <c r="B4882" s="47" t="s">
        <v>10090</v>
      </c>
      <c r="C4882" t="s">
        <v>11065</v>
      </c>
    </row>
    <row r="4883" spans="1:3">
      <c r="A4883" s="1">
        <v>198511</v>
      </c>
      <c r="B4883" s="47" t="s">
        <v>10416</v>
      </c>
      <c r="C4883" t="s">
        <v>11391</v>
      </c>
    </row>
    <row r="4884" spans="1:3">
      <c r="A4884" s="1">
        <v>198512</v>
      </c>
      <c r="B4884" s="47" t="s">
        <v>10417</v>
      </c>
      <c r="C4884" t="s">
        <v>11392</v>
      </c>
    </row>
    <row r="4885" spans="1:3">
      <c r="A4885" s="1">
        <v>198513</v>
      </c>
      <c r="B4885" s="47" t="s">
        <v>10418</v>
      </c>
      <c r="C4885" t="s">
        <v>11393</v>
      </c>
    </row>
    <row r="4886" spans="1:3">
      <c r="A4886" s="1">
        <v>198514</v>
      </c>
      <c r="B4886" s="47" t="s">
        <v>10419</v>
      </c>
      <c r="C4886" t="s">
        <v>11394</v>
      </c>
    </row>
    <row r="4887" spans="1:3">
      <c r="A4887" s="1">
        <v>198515</v>
      </c>
      <c r="B4887" s="47" t="s">
        <v>10420</v>
      </c>
      <c r="C4887" t="s">
        <v>11395</v>
      </c>
    </row>
    <row r="4888" spans="1:3">
      <c r="A4888" s="1">
        <v>198516</v>
      </c>
      <c r="B4888" s="47" t="s">
        <v>10421</v>
      </c>
      <c r="C4888" t="s">
        <v>11396</v>
      </c>
    </row>
    <row r="4889" spans="1:3">
      <c r="A4889" s="1">
        <v>198518</v>
      </c>
      <c r="B4889" s="47" t="s">
        <v>10422</v>
      </c>
      <c r="C4889" t="s">
        <v>11397</v>
      </c>
    </row>
    <row r="4890" spans="1:3">
      <c r="A4890" s="1">
        <v>258457</v>
      </c>
      <c r="B4890" s="47" t="s">
        <v>10649</v>
      </c>
      <c r="C4890" t="s">
        <v>11624</v>
      </c>
    </row>
    <row r="4891" spans="1:3">
      <c r="A4891" s="1">
        <v>229088</v>
      </c>
      <c r="B4891" s="47" t="s">
        <v>10621</v>
      </c>
      <c r="C4891" t="s">
        <v>11596</v>
      </c>
    </row>
    <row r="4892" spans="1:3">
      <c r="A4892" s="1">
        <v>198520</v>
      </c>
      <c r="B4892" s="47" t="s">
        <v>10423</v>
      </c>
      <c r="C4892" t="s">
        <v>11398</v>
      </c>
    </row>
    <row r="4893" spans="1:3">
      <c r="A4893" s="1">
        <v>258458</v>
      </c>
      <c r="B4893" s="47" t="s">
        <v>10650</v>
      </c>
      <c r="C4893" t="s">
        <v>11625</v>
      </c>
    </row>
    <row r="4894" spans="1:3">
      <c r="A4894" s="1">
        <v>198522</v>
      </c>
      <c r="B4894" s="47" t="s">
        <v>10424</v>
      </c>
      <c r="C4894" t="s">
        <v>11399</v>
      </c>
    </row>
    <row r="4895" spans="1:3">
      <c r="A4895" s="1">
        <v>198523</v>
      </c>
      <c r="B4895" s="47" t="s">
        <v>10425</v>
      </c>
      <c r="C4895" t="s">
        <v>11400</v>
      </c>
    </row>
    <row r="4896" spans="1:3">
      <c r="A4896" s="1">
        <v>198511</v>
      </c>
      <c r="B4896" s="47" t="s">
        <v>9766</v>
      </c>
      <c r="C4896" t="s">
        <v>10741</v>
      </c>
    </row>
    <row r="4897" spans="1:3">
      <c r="A4897" s="1">
        <v>198512</v>
      </c>
      <c r="B4897" s="47" t="s">
        <v>9767</v>
      </c>
      <c r="C4897" t="s">
        <v>10742</v>
      </c>
    </row>
    <row r="4898" spans="1:3">
      <c r="A4898" s="1">
        <v>198513</v>
      </c>
      <c r="B4898" s="47" t="s">
        <v>9768</v>
      </c>
      <c r="C4898" t="s">
        <v>10743</v>
      </c>
    </row>
    <row r="4899" spans="1:3">
      <c r="A4899" s="1">
        <v>198514</v>
      </c>
      <c r="B4899" s="47" t="s">
        <v>9769</v>
      </c>
      <c r="C4899" t="s">
        <v>10744</v>
      </c>
    </row>
    <row r="4900" spans="1:3">
      <c r="A4900" s="1">
        <v>198515</v>
      </c>
      <c r="B4900" s="47" t="s">
        <v>9770</v>
      </c>
      <c r="C4900" t="s">
        <v>10745</v>
      </c>
    </row>
    <row r="4901" spans="1:3">
      <c r="A4901" s="1">
        <v>198516</v>
      </c>
      <c r="B4901" s="47" t="s">
        <v>9771</v>
      </c>
      <c r="C4901" t="s">
        <v>10746</v>
      </c>
    </row>
    <row r="4902" spans="1:3">
      <c r="A4902" s="1">
        <v>198518</v>
      </c>
      <c r="B4902" s="47" t="s">
        <v>9772</v>
      </c>
      <c r="C4902" t="s">
        <v>10747</v>
      </c>
    </row>
    <row r="4903" spans="1:3">
      <c r="A4903" s="1">
        <v>258457</v>
      </c>
      <c r="B4903" s="47" t="s">
        <v>9999</v>
      </c>
      <c r="C4903" t="s">
        <v>10974</v>
      </c>
    </row>
    <row r="4904" spans="1:3">
      <c r="A4904" s="1">
        <v>229088</v>
      </c>
      <c r="B4904" s="47" t="s">
        <v>9971</v>
      </c>
      <c r="C4904" t="s">
        <v>10946</v>
      </c>
    </row>
    <row r="4905" spans="1:3">
      <c r="A4905" s="1">
        <v>198520</v>
      </c>
      <c r="B4905" s="47" t="s">
        <v>9773</v>
      </c>
      <c r="C4905" t="s">
        <v>10748</v>
      </c>
    </row>
    <row r="4906" spans="1:3">
      <c r="A4906" s="1">
        <v>258458</v>
      </c>
      <c r="B4906" s="47" t="s">
        <v>10000</v>
      </c>
      <c r="C4906" t="s">
        <v>10975</v>
      </c>
    </row>
    <row r="4907" spans="1:3">
      <c r="A4907" s="1">
        <v>198522</v>
      </c>
      <c r="B4907" s="47" t="s">
        <v>9774</v>
      </c>
      <c r="C4907" t="s">
        <v>10749</v>
      </c>
    </row>
    <row r="4908" spans="1:3">
      <c r="A4908" s="1">
        <v>198523</v>
      </c>
      <c r="B4908" s="47" t="s">
        <v>9775</v>
      </c>
      <c r="C4908" t="s">
        <v>10750</v>
      </c>
    </row>
    <row r="4909" spans="1:3">
      <c r="A4909" s="1">
        <v>198511</v>
      </c>
      <c r="B4909" s="47" t="s">
        <v>10091</v>
      </c>
      <c r="C4909" t="s">
        <v>11066</v>
      </c>
    </row>
    <row r="4910" spans="1:3">
      <c r="A4910" s="1">
        <v>198512</v>
      </c>
      <c r="B4910" s="47" t="s">
        <v>10092</v>
      </c>
      <c r="C4910" t="s">
        <v>11067</v>
      </c>
    </row>
    <row r="4911" spans="1:3">
      <c r="A4911" s="1">
        <v>198513</v>
      </c>
      <c r="B4911" s="47" t="s">
        <v>10093</v>
      </c>
      <c r="C4911" t="s">
        <v>11068</v>
      </c>
    </row>
    <row r="4912" spans="1:3">
      <c r="A4912" s="1">
        <v>198514</v>
      </c>
      <c r="B4912" s="47" t="s">
        <v>10094</v>
      </c>
      <c r="C4912" t="s">
        <v>11069</v>
      </c>
    </row>
    <row r="4913" spans="1:3">
      <c r="A4913" s="1">
        <v>198515</v>
      </c>
      <c r="B4913" s="47" t="s">
        <v>10095</v>
      </c>
      <c r="C4913" t="s">
        <v>11070</v>
      </c>
    </row>
    <row r="4914" spans="1:3">
      <c r="A4914" s="1">
        <v>198516</v>
      </c>
      <c r="B4914" s="47" t="s">
        <v>10096</v>
      </c>
      <c r="C4914" t="s">
        <v>11071</v>
      </c>
    </row>
    <row r="4915" spans="1:3">
      <c r="A4915" s="1">
        <v>198518</v>
      </c>
      <c r="B4915" s="47" t="s">
        <v>10097</v>
      </c>
      <c r="C4915" t="s">
        <v>11072</v>
      </c>
    </row>
    <row r="4916" spans="1:3">
      <c r="A4916" s="1">
        <v>258457</v>
      </c>
      <c r="B4916" s="47" t="s">
        <v>10324</v>
      </c>
      <c r="C4916" t="s">
        <v>11299</v>
      </c>
    </row>
    <row r="4917" spans="1:3">
      <c r="A4917" s="1">
        <v>229088</v>
      </c>
      <c r="B4917" s="47" t="s">
        <v>10296</v>
      </c>
      <c r="C4917" t="s">
        <v>11271</v>
      </c>
    </row>
    <row r="4918" spans="1:3">
      <c r="A4918" s="1">
        <v>198520</v>
      </c>
      <c r="B4918" s="47" t="s">
        <v>10098</v>
      </c>
      <c r="C4918" t="s">
        <v>11073</v>
      </c>
    </row>
    <row r="4919" spans="1:3">
      <c r="A4919" s="1">
        <v>258458</v>
      </c>
      <c r="B4919" s="47" t="s">
        <v>10325</v>
      </c>
      <c r="C4919" t="s">
        <v>11300</v>
      </c>
    </row>
    <row r="4920" spans="1:3">
      <c r="A4920" s="1">
        <v>198522</v>
      </c>
      <c r="B4920" s="47" t="s">
        <v>10099</v>
      </c>
      <c r="C4920" t="s">
        <v>11074</v>
      </c>
    </row>
    <row r="4921" spans="1:3">
      <c r="A4921" s="1">
        <v>198523</v>
      </c>
      <c r="B4921" s="47" t="s">
        <v>10100</v>
      </c>
      <c r="C4921" t="s">
        <v>11075</v>
      </c>
    </row>
    <row r="4922" spans="1:3">
      <c r="A4922" s="1">
        <v>198524</v>
      </c>
      <c r="B4922" s="47" t="s">
        <v>10426</v>
      </c>
      <c r="C4922" t="s">
        <v>11401</v>
      </c>
    </row>
    <row r="4923" spans="1:3">
      <c r="A4923" s="1">
        <v>198525</v>
      </c>
      <c r="B4923" s="47" t="s">
        <v>10427</v>
      </c>
      <c r="C4923" t="s">
        <v>11402</v>
      </c>
    </row>
    <row r="4924" spans="1:3">
      <c r="A4924" s="1">
        <v>198526</v>
      </c>
      <c r="B4924" s="47" t="s">
        <v>10428</v>
      </c>
      <c r="C4924" t="s">
        <v>11403</v>
      </c>
    </row>
    <row r="4925" spans="1:3">
      <c r="A4925" s="1">
        <v>198527</v>
      </c>
      <c r="B4925" s="47" t="s">
        <v>10429</v>
      </c>
      <c r="C4925" t="s">
        <v>11404</v>
      </c>
    </row>
    <row r="4926" spans="1:3">
      <c r="A4926" s="1">
        <v>198528</v>
      </c>
      <c r="B4926" s="47" t="s">
        <v>10430</v>
      </c>
      <c r="C4926" t="s">
        <v>11405</v>
      </c>
    </row>
    <row r="4927" spans="1:3">
      <c r="A4927" s="1">
        <v>198529</v>
      </c>
      <c r="B4927" s="47" t="s">
        <v>10431</v>
      </c>
      <c r="C4927" t="s">
        <v>11406</v>
      </c>
    </row>
    <row r="4928" spans="1:3">
      <c r="A4928" s="1">
        <v>198531</v>
      </c>
      <c r="B4928" s="47" t="s">
        <v>10432</v>
      </c>
      <c r="C4928" t="s">
        <v>11407</v>
      </c>
    </row>
    <row r="4929" spans="1:3">
      <c r="A4929" s="1">
        <v>258459</v>
      </c>
      <c r="B4929" s="47" t="s">
        <v>10651</v>
      </c>
      <c r="C4929" t="s">
        <v>11626</v>
      </c>
    </row>
    <row r="4930" spans="1:3">
      <c r="A4930" s="1">
        <v>229089</v>
      </c>
      <c r="B4930" s="47" t="s">
        <v>10622</v>
      </c>
      <c r="C4930" t="s">
        <v>11597</v>
      </c>
    </row>
    <row r="4931" spans="1:3">
      <c r="A4931" s="1">
        <v>198533</v>
      </c>
      <c r="B4931" s="47" t="s">
        <v>10433</v>
      </c>
      <c r="C4931" t="s">
        <v>11408</v>
      </c>
    </row>
    <row r="4932" spans="1:3">
      <c r="A4932" s="1">
        <v>258460</v>
      </c>
      <c r="B4932" s="47" t="s">
        <v>10652</v>
      </c>
      <c r="C4932" t="s">
        <v>11627</v>
      </c>
    </row>
    <row r="4933" spans="1:3">
      <c r="A4933" s="1">
        <v>198535</v>
      </c>
      <c r="B4933" s="47" t="s">
        <v>10434</v>
      </c>
      <c r="C4933" t="s">
        <v>11409</v>
      </c>
    </row>
    <row r="4934" spans="1:3">
      <c r="A4934" s="1">
        <v>198536</v>
      </c>
      <c r="B4934" s="47" t="s">
        <v>10435</v>
      </c>
      <c r="C4934" t="s">
        <v>11410</v>
      </c>
    </row>
    <row r="4935" spans="1:3">
      <c r="A4935" s="1">
        <v>198524</v>
      </c>
      <c r="B4935" s="47" t="s">
        <v>9776</v>
      </c>
      <c r="C4935" t="s">
        <v>10751</v>
      </c>
    </row>
    <row r="4936" spans="1:3">
      <c r="A4936" s="1">
        <v>198525</v>
      </c>
      <c r="B4936" s="47" t="s">
        <v>9777</v>
      </c>
      <c r="C4936" t="s">
        <v>10752</v>
      </c>
    </row>
    <row r="4937" spans="1:3">
      <c r="A4937" s="1">
        <v>198526</v>
      </c>
      <c r="B4937" s="47" t="s">
        <v>9778</v>
      </c>
      <c r="C4937" t="s">
        <v>10753</v>
      </c>
    </row>
    <row r="4938" spans="1:3">
      <c r="A4938" s="1">
        <v>198527</v>
      </c>
      <c r="B4938" s="47" t="s">
        <v>9779</v>
      </c>
      <c r="C4938" t="s">
        <v>10754</v>
      </c>
    </row>
    <row r="4939" spans="1:3">
      <c r="A4939" s="1">
        <v>198528</v>
      </c>
      <c r="B4939" s="47" t="s">
        <v>9780</v>
      </c>
      <c r="C4939" t="s">
        <v>10755</v>
      </c>
    </row>
    <row r="4940" spans="1:3">
      <c r="A4940" s="1">
        <v>198529</v>
      </c>
      <c r="B4940" s="47" t="s">
        <v>9781</v>
      </c>
      <c r="C4940" t="s">
        <v>10756</v>
      </c>
    </row>
    <row r="4941" spans="1:3">
      <c r="A4941" s="1">
        <v>198531</v>
      </c>
      <c r="B4941" s="47" t="s">
        <v>9782</v>
      </c>
      <c r="C4941" t="s">
        <v>10757</v>
      </c>
    </row>
    <row r="4942" spans="1:3">
      <c r="A4942" s="1">
        <v>258459</v>
      </c>
      <c r="B4942" s="47" t="s">
        <v>10001</v>
      </c>
      <c r="C4942" t="s">
        <v>10976</v>
      </c>
    </row>
    <row r="4943" spans="1:3">
      <c r="A4943" s="1">
        <v>229089</v>
      </c>
      <c r="B4943" s="47" t="s">
        <v>9972</v>
      </c>
      <c r="C4943" t="s">
        <v>10947</v>
      </c>
    </row>
    <row r="4944" spans="1:3">
      <c r="A4944" s="1">
        <v>198533</v>
      </c>
      <c r="B4944" s="47" t="s">
        <v>9783</v>
      </c>
      <c r="C4944" t="s">
        <v>10758</v>
      </c>
    </row>
    <row r="4945" spans="1:3">
      <c r="A4945" s="1">
        <v>258460</v>
      </c>
      <c r="B4945" s="47" t="s">
        <v>10002</v>
      </c>
      <c r="C4945" t="s">
        <v>10977</v>
      </c>
    </row>
    <row r="4946" spans="1:3">
      <c r="A4946" s="1">
        <v>198535</v>
      </c>
      <c r="B4946" s="47" t="s">
        <v>9784</v>
      </c>
      <c r="C4946" t="s">
        <v>10759</v>
      </c>
    </row>
    <row r="4947" spans="1:3">
      <c r="A4947" s="1">
        <v>198536</v>
      </c>
      <c r="B4947" s="47" t="s">
        <v>9785</v>
      </c>
      <c r="C4947" t="s">
        <v>10760</v>
      </c>
    </row>
    <row r="4948" spans="1:3">
      <c r="A4948" s="1">
        <v>198524</v>
      </c>
      <c r="B4948" s="47" t="s">
        <v>10101</v>
      </c>
      <c r="C4948" t="s">
        <v>11076</v>
      </c>
    </row>
    <row r="4949" spans="1:3">
      <c r="A4949" s="1">
        <v>198525</v>
      </c>
      <c r="B4949" s="47" t="s">
        <v>10102</v>
      </c>
      <c r="C4949" t="s">
        <v>11077</v>
      </c>
    </row>
    <row r="4950" spans="1:3">
      <c r="A4950" s="1">
        <v>198526</v>
      </c>
      <c r="B4950" s="47" t="s">
        <v>10103</v>
      </c>
      <c r="C4950" t="s">
        <v>11078</v>
      </c>
    </row>
    <row r="4951" spans="1:3">
      <c r="A4951" s="1">
        <v>198527</v>
      </c>
      <c r="B4951" s="47" t="s">
        <v>10104</v>
      </c>
      <c r="C4951" t="s">
        <v>11079</v>
      </c>
    </row>
    <row r="4952" spans="1:3">
      <c r="A4952" s="1">
        <v>198528</v>
      </c>
      <c r="B4952" s="47" t="s">
        <v>10105</v>
      </c>
      <c r="C4952" t="s">
        <v>11080</v>
      </c>
    </row>
    <row r="4953" spans="1:3">
      <c r="A4953" s="1">
        <v>198529</v>
      </c>
      <c r="B4953" s="47" t="s">
        <v>10106</v>
      </c>
      <c r="C4953" t="s">
        <v>11081</v>
      </c>
    </row>
    <row r="4954" spans="1:3">
      <c r="A4954" s="1">
        <v>198531</v>
      </c>
      <c r="B4954" s="47" t="s">
        <v>10107</v>
      </c>
      <c r="C4954" t="s">
        <v>11082</v>
      </c>
    </row>
    <row r="4955" spans="1:3">
      <c r="A4955" s="1">
        <v>258459</v>
      </c>
      <c r="B4955" s="47" t="s">
        <v>10326</v>
      </c>
      <c r="C4955" t="s">
        <v>11301</v>
      </c>
    </row>
    <row r="4956" spans="1:3">
      <c r="A4956" s="1">
        <v>229089</v>
      </c>
      <c r="B4956" s="47" t="s">
        <v>10297</v>
      </c>
      <c r="C4956" t="s">
        <v>11272</v>
      </c>
    </row>
    <row r="4957" spans="1:3">
      <c r="A4957" s="1">
        <v>198533</v>
      </c>
      <c r="B4957" s="47" t="s">
        <v>10108</v>
      </c>
      <c r="C4957" t="s">
        <v>11083</v>
      </c>
    </row>
    <row r="4958" spans="1:3">
      <c r="A4958" s="1">
        <v>258460</v>
      </c>
      <c r="B4958" s="47" t="s">
        <v>10327</v>
      </c>
      <c r="C4958" t="s">
        <v>11302</v>
      </c>
    </row>
    <row r="4959" spans="1:3">
      <c r="A4959" s="1">
        <v>198535</v>
      </c>
      <c r="B4959" s="47" t="s">
        <v>10109</v>
      </c>
      <c r="C4959" t="s">
        <v>11084</v>
      </c>
    </row>
    <row r="4960" spans="1:3">
      <c r="A4960" s="1">
        <v>198536</v>
      </c>
      <c r="B4960" s="47" t="s">
        <v>10110</v>
      </c>
      <c r="C4960" t="s">
        <v>11085</v>
      </c>
    </row>
    <row r="4961" spans="1:3">
      <c r="A4961" s="1">
        <v>198537</v>
      </c>
      <c r="B4961" s="47" t="s">
        <v>10436</v>
      </c>
      <c r="C4961" t="s">
        <v>11411</v>
      </c>
    </row>
    <row r="4962" spans="1:3">
      <c r="A4962" s="1">
        <v>198538</v>
      </c>
      <c r="B4962" s="47" t="s">
        <v>10437</v>
      </c>
      <c r="C4962" t="s">
        <v>11412</v>
      </c>
    </row>
    <row r="4963" spans="1:3">
      <c r="A4963" s="1">
        <v>198539</v>
      </c>
      <c r="B4963" s="47" t="s">
        <v>10438</v>
      </c>
      <c r="C4963" t="s">
        <v>11413</v>
      </c>
    </row>
    <row r="4964" spans="1:3">
      <c r="A4964" s="1">
        <v>198540</v>
      </c>
      <c r="B4964" s="47" t="s">
        <v>10439</v>
      </c>
      <c r="C4964" t="s">
        <v>11414</v>
      </c>
    </row>
    <row r="4965" spans="1:3">
      <c r="A4965" s="1">
        <v>198541</v>
      </c>
      <c r="B4965" s="47" t="s">
        <v>10440</v>
      </c>
      <c r="C4965" t="s">
        <v>11415</v>
      </c>
    </row>
    <row r="4966" spans="1:3">
      <c r="A4966" s="1">
        <v>198542</v>
      </c>
      <c r="B4966" s="47" t="s">
        <v>10441</v>
      </c>
      <c r="C4966" t="s">
        <v>11416</v>
      </c>
    </row>
    <row r="4967" spans="1:3">
      <c r="A4967" s="1">
        <v>198544</v>
      </c>
      <c r="B4967" s="47" t="s">
        <v>10442</v>
      </c>
      <c r="C4967" t="s">
        <v>11417</v>
      </c>
    </row>
    <row r="4968" spans="1:3">
      <c r="A4968" s="1">
        <v>258461</v>
      </c>
      <c r="B4968" s="47" t="s">
        <v>10653</v>
      </c>
      <c r="C4968" t="s">
        <v>11628</v>
      </c>
    </row>
    <row r="4969" spans="1:3">
      <c r="A4969" s="1">
        <v>229090</v>
      </c>
      <c r="B4969" s="47" t="s">
        <v>10623</v>
      </c>
      <c r="C4969" t="s">
        <v>11598</v>
      </c>
    </row>
    <row r="4970" spans="1:3">
      <c r="A4970" s="1">
        <v>198546</v>
      </c>
      <c r="B4970" s="47" t="s">
        <v>10443</v>
      </c>
      <c r="C4970" t="s">
        <v>11418</v>
      </c>
    </row>
    <row r="4971" spans="1:3">
      <c r="A4971" s="1">
        <v>258462</v>
      </c>
      <c r="B4971" s="47" t="s">
        <v>10654</v>
      </c>
      <c r="C4971" t="s">
        <v>11629</v>
      </c>
    </row>
    <row r="4972" spans="1:3">
      <c r="A4972" s="1">
        <v>198548</v>
      </c>
      <c r="B4972" s="47" t="s">
        <v>10444</v>
      </c>
      <c r="C4972" t="s">
        <v>11419</v>
      </c>
    </row>
    <row r="4973" spans="1:3">
      <c r="A4973" s="1">
        <v>198549</v>
      </c>
      <c r="B4973" s="47" t="s">
        <v>10445</v>
      </c>
      <c r="C4973" t="s">
        <v>11420</v>
      </c>
    </row>
    <row r="4974" spans="1:3">
      <c r="A4974" s="1">
        <v>198537</v>
      </c>
      <c r="B4974" s="47" t="s">
        <v>9786</v>
      </c>
      <c r="C4974" t="s">
        <v>10761</v>
      </c>
    </row>
    <row r="4975" spans="1:3">
      <c r="A4975" s="1">
        <v>198538</v>
      </c>
      <c r="B4975" s="47" t="s">
        <v>9787</v>
      </c>
      <c r="C4975" t="s">
        <v>10762</v>
      </c>
    </row>
    <row r="4976" spans="1:3">
      <c r="A4976" s="1">
        <v>198539</v>
      </c>
      <c r="B4976" s="47" t="s">
        <v>9788</v>
      </c>
      <c r="C4976" t="s">
        <v>10763</v>
      </c>
    </row>
    <row r="4977" spans="1:3">
      <c r="A4977" s="1">
        <v>198540</v>
      </c>
      <c r="B4977" s="47" t="s">
        <v>9789</v>
      </c>
      <c r="C4977" t="s">
        <v>10764</v>
      </c>
    </row>
    <row r="4978" spans="1:3">
      <c r="A4978" s="1">
        <v>198541</v>
      </c>
      <c r="B4978" s="47" t="s">
        <v>9790</v>
      </c>
      <c r="C4978" t="s">
        <v>10765</v>
      </c>
    </row>
    <row r="4979" spans="1:3">
      <c r="A4979" s="1">
        <v>198542</v>
      </c>
      <c r="B4979" s="47" t="s">
        <v>9791</v>
      </c>
      <c r="C4979" t="s">
        <v>10766</v>
      </c>
    </row>
    <row r="4980" spans="1:3">
      <c r="A4980" s="1">
        <v>198544</v>
      </c>
      <c r="B4980" s="47" t="s">
        <v>9792</v>
      </c>
      <c r="C4980" t="s">
        <v>10767</v>
      </c>
    </row>
    <row r="4981" spans="1:3">
      <c r="A4981" s="1">
        <v>258461</v>
      </c>
      <c r="B4981" s="47" t="s">
        <v>10003</v>
      </c>
      <c r="C4981" t="s">
        <v>10978</v>
      </c>
    </row>
    <row r="4982" spans="1:3">
      <c r="A4982" s="1">
        <v>229090</v>
      </c>
      <c r="B4982" s="47" t="s">
        <v>9973</v>
      </c>
      <c r="C4982" t="s">
        <v>10948</v>
      </c>
    </row>
    <row r="4983" spans="1:3">
      <c r="A4983" s="1">
        <v>198546</v>
      </c>
      <c r="B4983" s="47" t="s">
        <v>9793</v>
      </c>
      <c r="C4983" t="s">
        <v>10768</v>
      </c>
    </row>
    <row r="4984" spans="1:3">
      <c r="A4984" s="1">
        <v>258462</v>
      </c>
      <c r="B4984" s="47" t="s">
        <v>10004</v>
      </c>
      <c r="C4984" t="s">
        <v>10979</v>
      </c>
    </row>
    <row r="4985" spans="1:3">
      <c r="A4985" s="1">
        <v>198548</v>
      </c>
      <c r="B4985" s="47" t="s">
        <v>9794</v>
      </c>
      <c r="C4985" t="s">
        <v>10769</v>
      </c>
    </row>
    <row r="4986" spans="1:3">
      <c r="A4986" s="1">
        <v>198549</v>
      </c>
      <c r="B4986" s="47" t="s">
        <v>9795</v>
      </c>
      <c r="C4986" t="s">
        <v>10770</v>
      </c>
    </row>
    <row r="4987" spans="1:3">
      <c r="A4987" s="1">
        <v>198537</v>
      </c>
      <c r="B4987" s="47" t="s">
        <v>10111</v>
      </c>
      <c r="C4987" t="s">
        <v>11086</v>
      </c>
    </row>
    <row r="4988" spans="1:3">
      <c r="A4988" s="1">
        <v>198538</v>
      </c>
      <c r="B4988" s="47" t="s">
        <v>10112</v>
      </c>
      <c r="C4988" t="s">
        <v>11087</v>
      </c>
    </row>
    <row r="4989" spans="1:3">
      <c r="A4989" s="1">
        <v>198539</v>
      </c>
      <c r="B4989" s="47" t="s">
        <v>10113</v>
      </c>
      <c r="C4989" t="s">
        <v>11088</v>
      </c>
    </row>
    <row r="4990" spans="1:3">
      <c r="A4990" s="1">
        <v>198540</v>
      </c>
      <c r="B4990" s="47" t="s">
        <v>10114</v>
      </c>
      <c r="C4990" t="s">
        <v>11089</v>
      </c>
    </row>
    <row r="4991" spans="1:3">
      <c r="A4991" s="1">
        <v>198541</v>
      </c>
      <c r="B4991" s="47" t="s">
        <v>10115</v>
      </c>
      <c r="C4991" t="s">
        <v>11090</v>
      </c>
    </row>
    <row r="4992" spans="1:3">
      <c r="A4992" s="1">
        <v>198542</v>
      </c>
      <c r="B4992" s="47" t="s">
        <v>10116</v>
      </c>
      <c r="C4992" t="s">
        <v>11091</v>
      </c>
    </row>
    <row r="4993" spans="1:3">
      <c r="A4993" s="1">
        <v>198544</v>
      </c>
      <c r="B4993" s="47" t="s">
        <v>10117</v>
      </c>
      <c r="C4993" t="s">
        <v>11092</v>
      </c>
    </row>
    <row r="4994" spans="1:3">
      <c r="A4994" s="1">
        <v>258461</v>
      </c>
      <c r="B4994" s="47" t="s">
        <v>10328</v>
      </c>
      <c r="C4994" t="s">
        <v>11303</v>
      </c>
    </row>
    <row r="4995" spans="1:3">
      <c r="A4995" s="1">
        <v>229090</v>
      </c>
      <c r="B4995" s="47" t="s">
        <v>10298</v>
      </c>
      <c r="C4995" t="s">
        <v>11273</v>
      </c>
    </row>
    <row r="4996" spans="1:3">
      <c r="A4996" s="1">
        <v>198546</v>
      </c>
      <c r="B4996" s="47" t="s">
        <v>10118</v>
      </c>
      <c r="C4996" t="s">
        <v>11093</v>
      </c>
    </row>
    <row r="4997" spans="1:3">
      <c r="A4997" s="1">
        <v>258462</v>
      </c>
      <c r="B4997" s="47" t="s">
        <v>10329</v>
      </c>
      <c r="C4997" t="s">
        <v>11304</v>
      </c>
    </row>
    <row r="4998" spans="1:3">
      <c r="A4998" s="1">
        <v>198548</v>
      </c>
      <c r="B4998" s="47" t="s">
        <v>10119</v>
      </c>
      <c r="C4998" t="s">
        <v>11094</v>
      </c>
    </row>
    <row r="4999" spans="1:3">
      <c r="A4999" s="1">
        <v>198549</v>
      </c>
      <c r="B4999" s="47" t="s">
        <v>10120</v>
      </c>
      <c r="C4999" t="s">
        <v>11095</v>
      </c>
    </row>
    <row r="5000" spans="1:3">
      <c r="A5000" s="1">
        <v>198550</v>
      </c>
      <c r="B5000" s="47" t="s">
        <v>10446</v>
      </c>
      <c r="C5000" t="s">
        <v>11421</v>
      </c>
    </row>
    <row r="5001" spans="1:3">
      <c r="A5001" s="1">
        <v>198551</v>
      </c>
      <c r="B5001" s="47" t="s">
        <v>10447</v>
      </c>
      <c r="C5001" t="s">
        <v>11422</v>
      </c>
    </row>
    <row r="5002" spans="1:3">
      <c r="A5002" s="1">
        <v>198552</v>
      </c>
      <c r="B5002" s="47" t="s">
        <v>10448</v>
      </c>
      <c r="C5002" t="s">
        <v>11423</v>
      </c>
    </row>
    <row r="5003" spans="1:3">
      <c r="A5003" s="1">
        <v>198553</v>
      </c>
      <c r="B5003" s="47" t="s">
        <v>10449</v>
      </c>
      <c r="C5003" t="s">
        <v>11424</v>
      </c>
    </row>
    <row r="5004" spans="1:3">
      <c r="A5004" s="1">
        <v>198554</v>
      </c>
      <c r="B5004" s="47" t="s">
        <v>10450</v>
      </c>
      <c r="C5004" t="s">
        <v>11425</v>
      </c>
    </row>
    <row r="5005" spans="1:3">
      <c r="A5005" s="1">
        <v>198555</v>
      </c>
      <c r="B5005" s="47" t="s">
        <v>10451</v>
      </c>
      <c r="C5005" t="s">
        <v>11426</v>
      </c>
    </row>
    <row r="5006" spans="1:3">
      <c r="A5006" s="1">
        <v>198557</v>
      </c>
      <c r="B5006" s="47" t="s">
        <v>10452</v>
      </c>
      <c r="C5006" t="s">
        <v>11427</v>
      </c>
    </row>
    <row r="5007" spans="1:3">
      <c r="A5007" s="1">
        <v>258463</v>
      </c>
      <c r="B5007" s="47" t="s">
        <v>10655</v>
      </c>
      <c r="C5007" t="s">
        <v>11630</v>
      </c>
    </row>
    <row r="5008" spans="1:3">
      <c r="A5008" s="1">
        <v>229091</v>
      </c>
      <c r="B5008" s="47" t="s">
        <v>10624</v>
      </c>
      <c r="C5008" t="s">
        <v>11599</v>
      </c>
    </row>
    <row r="5009" spans="1:3">
      <c r="A5009" s="1">
        <v>198559</v>
      </c>
      <c r="B5009" s="47" t="s">
        <v>10453</v>
      </c>
      <c r="C5009" t="s">
        <v>11428</v>
      </c>
    </row>
    <row r="5010" spans="1:3">
      <c r="A5010" s="1">
        <v>258464</v>
      </c>
      <c r="B5010" s="47" t="s">
        <v>10656</v>
      </c>
      <c r="C5010" t="s">
        <v>11631</v>
      </c>
    </row>
    <row r="5011" spans="1:3">
      <c r="A5011" s="1">
        <v>198561</v>
      </c>
      <c r="B5011" s="47" t="s">
        <v>10454</v>
      </c>
      <c r="C5011" t="s">
        <v>11429</v>
      </c>
    </row>
    <row r="5012" spans="1:3">
      <c r="A5012" s="1">
        <v>198562</v>
      </c>
      <c r="B5012" s="47" t="s">
        <v>10455</v>
      </c>
      <c r="C5012" t="s">
        <v>11430</v>
      </c>
    </row>
    <row r="5013" spans="1:3">
      <c r="A5013" s="1">
        <v>198550</v>
      </c>
      <c r="B5013" s="47" t="s">
        <v>9796</v>
      </c>
      <c r="C5013" t="s">
        <v>10771</v>
      </c>
    </row>
    <row r="5014" spans="1:3">
      <c r="A5014" s="1">
        <v>198551</v>
      </c>
      <c r="B5014" s="47" t="s">
        <v>9797</v>
      </c>
      <c r="C5014" t="s">
        <v>10772</v>
      </c>
    </row>
    <row r="5015" spans="1:3">
      <c r="A5015" s="1">
        <v>198552</v>
      </c>
      <c r="B5015" s="47" t="s">
        <v>9798</v>
      </c>
      <c r="C5015" t="s">
        <v>10773</v>
      </c>
    </row>
    <row r="5016" spans="1:3">
      <c r="A5016" s="1">
        <v>198553</v>
      </c>
      <c r="B5016" s="47" t="s">
        <v>9799</v>
      </c>
      <c r="C5016" t="s">
        <v>10774</v>
      </c>
    </row>
    <row r="5017" spans="1:3">
      <c r="A5017" s="1">
        <v>198554</v>
      </c>
      <c r="B5017" s="47" t="s">
        <v>9800</v>
      </c>
      <c r="C5017" t="s">
        <v>10775</v>
      </c>
    </row>
    <row r="5018" spans="1:3">
      <c r="A5018" s="1">
        <v>198555</v>
      </c>
      <c r="B5018" s="47" t="s">
        <v>9801</v>
      </c>
      <c r="C5018" t="s">
        <v>10776</v>
      </c>
    </row>
    <row r="5019" spans="1:3">
      <c r="A5019" s="1">
        <v>198557</v>
      </c>
      <c r="B5019" s="47" t="s">
        <v>9802</v>
      </c>
      <c r="C5019" t="s">
        <v>10777</v>
      </c>
    </row>
    <row r="5020" spans="1:3">
      <c r="A5020" s="1">
        <v>258463</v>
      </c>
      <c r="B5020" s="47" t="s">
        <v>10005</v>
      </c>
      <c r="C5020" t="s">
        <v>10980</v>
      </c>
    </row>
    <row r="5021" spans="1:3">
      <c r="A5021" s="1">
        <v>229091</v>
      </c>
      <c r="B5021" s="47" t="s">
        <v>9974</v>
      </c>
      <c r="C5021" t="s">
        <v>10949</v>
      </c>
    </row>
    <row r="5022" spans="1:3">
      <c r="A5022" s="1">
        <v>198559</v>
      </c>
      <c r="B5022" s="47" t="s">
        <v>9803</v>
      </c>
      <c r="C5022" t="s">
        <v>10778</v>
      </c>
    </row>
    <row r="5023" spans="1:3">
      <c r="A5023" s="1">
        <v>258464</v>
      </c>
      <c r="B5023" s="47" t="s">
        <v>10006</v>
      </c>
      <c r="C5023" t="s">
        <v>10981</v>
      </c>
    </row>
    <row r="5024" spans="1:3">
      <c r="A5024" s="1">
        <v>198561</v>
      </c>
      <c r="B5024" s="47" t="s">
        <v>9804</v>
      </c>
      <c r="C5024" t="s">
        <v>10779</v>
      </c>
    </row>
    <row r="5025" spans="1:3">
      <c r="A5025" s="1">
        <v>198562</v>
      </c>
      <c r="B5025" s="47" t="s">
        <v>9805</v>
      </c>
      <c r="C5025" t="s">
        <v>10780</v>
      </c>
    </row>
    <row r="5026" spans="1:3">
      <c r="A5026" s="1">
        <v>198550</v>
      </c>
      <c r="B5026" s="47" t="s">
        <v>10121</v>
      </c>
      <c r="C5026" t="s">
        <v>11096</v>
      </c>
    </row>
    <row r="5027" spans="1:3">
      <c r="A5027" s="1">
        <v>198551</v>
      </c>
      <c r="B5027" s="47" t="s">
        <v>10122</v>
      </c>
      <c r="C5027" t="s">
        <v>11097</v>
      </c>
    </row>
    <row r="5028" spans="1:3">
      <c r="A5028" s="1">
        <v>198552</v>
      </c>
      <c r="B5028" s="47" t="s">
        <v>10123</v>
      </c>
      <c r="C5028" t="s">
        <v>11098</v>
      </c>
    </row>
    <row r="5029" spans="1:3">
      <c r="A5029" s="1">
        <v>198553</v>
      </c>
      <c r="B5029" s="47" t="s">
        <v>10124</v>
      </c>
      <c r="C5029" t="s">
        <v>11099</v>
      </c>
    </row>
    <row r="5030" spans="1:3">
      <c r="A5030" s="1">
        <v>198554</v>
      </c>
      <c r="B5030" s="47" t="s">
        <v>10125</v>
      </c>
      <c r="C5030" t="s">
        <v>11100</v>
      </c>
    </row>
    <row r="5031" spans="1:3">
      <c r="A5031" s="1">
        <v>198555</v>
      </c>
      <c r="B5031" s="47" t="s">
        <v>10126</v>
      </c>
      <c r="C5031" t="s">
        <v>11101</v>
      </c>
    </row>
    <row r="5032" spans="1:3">
      <c r="A5032" s="1">
        <v>198557</v>
      </c>
      <c r="B5032" s="47" t="s">
        <v>10127</v>
      </c>
      <c r="C5032" t="s">
        <v>11102</v>
      </c>
    </row>
    <row r="5033" spans="1:3">
      <c r="A5033" s="1">
        <v>258463</v>
      </c>
      <c r="B5033" s="47" t="s">
        <v>10330</v>
      </c>
      <c r="C5033" t="s">
        <v>11305</v>
      </c>
    </row>
    <row r="5034" spans="1:3">
      <c r="A5034" s="1">
        <v>229091</v>
      </c>
      <c r="B5034" s="47" t="s">
        <v>10299</v>
      </c>
      <c r="C5034" t="s">
        <v>11274</v>
      </c>
    </row>
    <row r="5035" spans="1:3">
      <c r="A5035" s="1">
        <v>198559</v>
      </c>
      <c r="B5035" s="47" t="s">
        <v>10128</v>
      </c>
      <c r="C5035" t="s">
        <v>11103</v>
      </c>
    </row>
    <row r="5036" spans="1:3">
      <c r="A5036" s="1">
        <v>258464</v>
      </c>
      <c r="B5036" s="47" t="s">
        <v>10331</v>
      </c>
      <c r="C5036" t="s">
        <v>11306</v>
      </c>
    </row>
    <row r="5037" spans="1:3">
      <c r="A5037" s="1">
        <v>198561</v>
      </c>
      <c r="B5037" s="47" t="s">
        <v>10129</v>
      </c>
      <c r="C5037" t="s">
        <v>11104</v>
      </c>
    </row>
    <row r="5038" spans="1:3">
      <c r="A5038" s="1">
        <v>198562</v>
      </c>
      <c r="B5038" s="47" t="s">
        <v>10130</v>
      </c>
      <c r="C5038" t="s">
        <v>11105</v>
      </c>
    </row>
    <row r="5039" spans="1:3">
      <c r="A5039" s="1">
        <v>198563</v>
      </c>
      <c r="B5039" s="47" t="s">
        <v>10456</v>
      </c>
      <c r="C5039" t="s">
        <v>11431</v>
      </c>
    </row>
    <row r="5040" spans="1:3">
      <c r="A5040" s="1">
        <v>198564</v>
      </c>
      <c r="B5040" s="47" t="s">
        <v>10457</v>
      </c>
      <c r="C5040" t="s">
        <v>11432</v>
      </c>
    </row>
    <row r="5041" spans="1:3">
      <c r="A5041" s="1">
        <v>198565</v>
      </c>
      <c r="B5041" s="47" t="s">
        <v>10458</v>
      </c>
      <c r="C5041" t="s">
        <v>11433</v>
      </c>
    </row>
    <row r="5042" spans="1:3">
      <c r="A5042" s="1">
        <v>198566</v>
      </c>
      <c r="B5042" s="47" t="s">
        <v>10459</v>
      </c>
      <c r="C5042" t="s">
        <v>11434</v>
      </c>
    </row>
    <row r="5043" spans="1:3">
      <c r="A5043" s="1">
        <v>198567</v>
      </c>
      <c r="B5043" s="47" t="s">
        <v>10460</v>
      </c>
      <c r="C5043" t="s">
        <v>11435</v>
      </c>
    </row>
    <row r="5044" spans="1:3">
      <c r="A5044" s="1">
        <v>198568</v>
      </c>
      <c r="B5044" s="47" t="s">
        <v>10461</v>
      </c>
      <c r="C5044" t="s">
        <v>11436</v>
      </c>
    </row>
    <row r="5045" spans="1:3">
      <c r="A5045" s="1">
        <v>198570</v>
      </c>
      <c r="B5045" s="47" t="s">
        <v>10462</v>
      </c>
      <c r="C5045" t="s">
        <v>11437</v>
      </c>
    </row>
    <row r="5046" spans="1:3">
      <c r="A5046" s="1">
        <v>258465</v>
      </c>
      <c r="B5046" s="47" t="s">
        <v>10657</v>
      </c>
      <c r="C5046" t="s">
        <v>11632</v>
      </c>
    </row>
    <row r="5047" spans="1:3">
      <c r="A5047" s="1">
        <v>229092</v>
      </c>
      <c r="B5047" s="47" t="s">
        <v>10625</v>
      </c>
      <c r="C5047" t="s">
        <v>11600</v>
      </c>
    </row>
    <row r="5048" spans="1:3">
      <c r="A5048" s="1">
        <v>198572</v>
      </c>
      <c r="B5048" s="47" t="s">
        <v>10463</v>
      </c>
      <c r="C5048" t="s">
        <v>11438</v>
      </c>
    </row>
    <row r="5049" spans="1:3">
      <c r="A5049" s="1">
        <v>258466</v>
      </c>
      <c r="B5049" s="47" t="s">
        <v>10658</v>
      </c>
      <c r="C5049" t="s">
        <v>11633</v>
      </c>
    </row>
    <row r="5050" spans="1:3">
      <c r="A5050" s="1">
        <v>198574</v>
      </c>
      <c r="B5050" s="47" t="s">
        <v>10464</v>
      </c>
      <c r="C5050" t="s">
        <v>11439</v>
      </c>
    </row>
    <row r="5051" spans="1:3">
      <c r="A5051" s="1">
        <v>198575</v>
      </c>
      <c r="B5051" s="47" t="s">
        <v>10465</v>
      </c>
      <c r="C5051" t="s">
        <v>11440</v>
      </c>
    </row>
    <row r="5052" spans="1:3">
      <c r="A5052" s="1">
        <v>198563</v>
      </c>
      <c r="B5052" s="47" t="s">
        <v>9806</v>
      </c>
      <c r="C5052" t="s">
        <v>10781</v>
      </c>
    </row>
    <row r="5053" spans="1:3">
      <c r="A5053" s="1">
        <v>198564</v>
      </c>
      <c r="B5053" s="47" t="s">
        <v>9807</v>
      </c>
      <c r="C5053" t="s">
        <v>10782</v>
      </c>
    </row>
    <row r="5054" spans="1:3">
      <c r="A5054" s="1">
        <v>198565</v>
      </c>
      <c r="B5054" s="47" t="s">
        <v>9808</v>
      </c>
      <c r="C5054" t="s">
        <v>10783</v>
      </c>
    </row>
    <row r="5055" spans="1:3">
      <c r="A5055" s="1">
        <v>198566</v>
      </c>
      <c r="B5055" s="47" t="s">
        <v>9809</v>
      </c>
      <c r="C5055" t="s">
        <v>10784</v>
      </c>
    </row>
    <row r="5056" spans="1:3">
      <c r="A5056" s="1">
        <v>198567</v>
      </c>
      <c r="B5056" s="47" t="s">
        <v>9810</v>
      </c>
      <c r="C5056" t="s">
        <v>10785</v>
      </c>
    </row>
    <row r="5057" spans="1:3">
      <c r="A5057" s="1">
        <v>198568</v>
      </c>
      <c r="B5057" s="47" t="s">
        <v>9811</v>
      </c>
      <c r="C5057" t="s">
        <v>10786</v>
      </c>
    </row>
    <row r="5058" spans="1:3">
      <c r="A5058" s="1">
        <v>198570</v>
      </c>
      <c r="B5058" s="47" t="s">
        <v>9812</v>
      </c>
      <c r="C5058" t="s">
        <v>10787</v>
      </c>
    </row>
    <row r="5059" spans="1:3">
      <c r="A5059" s="1">
        <v>258465</v>
      </c>
      <c r="B5059" s="47" t="s">
        <v>10007</v>
      </c>
      <c r="C5059" t="s">
        <v>10982</v>
      </c>
    </row>
    <row r="5060" spans="1:3">
      <c r="A5060" s="1">
        <v>229092</v>
      </c>
      <c r="B5060" s="47" t="s">
        <v>9975</v>
      </c>
      <c r="C5060" t="s">
        <v>10950</v>
      </c>
    </row>
    <row r="5061" spans="1:3">
      <c r="A5061" s="1">
        <v>198572</v>
      </c>
      <c r="B5061" s="47" t="s">
        <v>9813</v>
      </c>
      <c r="C5061" t="s">
        <v>10788</v>
      </c>
    </row>
    <row r="5062" spans="1:3">
      <c r="A5062" s="1">
        <v>258466</v>
      </c>
      <c r="B5062" s="47" t="s">
        <v>10008</v>
      </c>
      <c r="C5062" t="s">
        <v>10983</v>
      </c>
    </row>
    <row r="5063" spans="1:3">
      <c r="A5063" s="1">
        <v>198574</v>
      </c>
      <c r="B5063" s="47" t="s">
        <v>9814</v>
      </c>
      <c r="C5063" t="s">
        <v>10789</v>
      </c>
    </row>
    <row r="5064" spans="1:3">
      <c r="A5064" s="1">
        <v>198575</v>
      </c>
      <c r="B5064" s="47" t="s">
        <v>9815</v>
      </c>
      <c r="C5064" t="s">
        <v>10790</v>
      </c>
    </row>
    <row r="5065" spans="1:3">
      <c r="A5065" s="1">
        <v>198563</v>
      </c>
      <c r="B5065" s="47" t="s">
        <v>10131</v>
      </c>
      <c r="C5065" t="s">
        <v>11106</v>
      </c>
    </row>
    <row r="5066" spans="1:3">
      <c r="A5066" s="1">
        <v>198564</v>
      </c>
      <c r="B5066" s="47" t="s">
        <v>10132</v>
      </c>
      <c r="C5066" t="s">
        <v>11107</v>
      </c>
    </row>
    <row r="5067" spans="1:3">
      <c r="A5067" s="1">
        <v>198565</v>
      </c>
      <c r="B5067" s="47" t="s">
        <v>10133</v>
      </c>
      <c r="C5067" t="s">
        <v>11108</v>
      </c>
    </row>
    <row r="5068" spans="1:3">
      <c r="A5068" s="1">
        <v>198566</v>
      </c>
      <c r="B5068" s="47" t="s">
        <v>10134</v>
      </c>
      <c r="C5068" t="s">
        <v>11109</v>
      </c>
    </row>
    <row r="5069" spans="1:3">
      <c r="A5069" s="1">
        <v>198567</v>
      </c>
      <c r="B5069" s="47" t="s">
        <v>10135</v>
      </c>
      <c r="C5069" t="s">
        <v>11110</v>
      </c>
    </row>
    <row r="5070" spans="1:3">
      <c r="A5070" s="1">
        <v>198568</v>
      </c>
      <c r="B5070" s="47" t="s">
        <v>10136</v>
      </c>
      <c r="C5070" t="s">
        <v>11111</v>
      </c>
    </row>
    <row r="5071" spans="1:3">
      <c r="A5071" s="1">
        <v>198570</v>
      </c>
      <c r="B5071" s="47" t="s">
        <v>10137</v>
      </c>
      <c r="C5071" t="s">
        <v>11112</v>
      </c>
    </row>
    <row r="5072" spans="1:3">
      <c r="A5072" s="1">
        <v>258465</v>
      </c>
      <c r="B5072" s="47" t="s">
        <v>10332</v>
      </c>
      <c r="C5072" t="s">
        <v>11307</v>
      </c>
    </row>
    <row r="5073" spans="1:3">
      <c r="A5073" s="1">
        <v>229092</v>
      </c>
      <c r="B5073" s="47" t="s">
        <v>10300</v>
      </c>
      <c r="C5073" t="s">
        <v>11275</v>
      </c>
    </row>
    <row r="5074" spans="1:3">
      <c r="A5074" s="1">
        <v>198572</v>
      </c>
      <c r="B5074" s="47" t="s">
        <v>10138</v>
      </c>
      <c r="C5074" t="s">
        <v>11113</v>
      </c>
    </row>
    <row r="5075" spans="1:3">
      <c r="A5075" s="1">
        <v>258466</v>
      </c>
      <c r="B5075" s="47" t="s">
        <v>10333</v>
      </c>
      <c r="C5075" t="s">
        <v>11308</v>
      </c>
    </row>
    <row r="5076" spans="1:3">
      <c r="A5076" s="1">
        <v>198574</v>
      </c>
      <c r="B5076" s="47" t="s">
        <v>10139</v>
      </c>
      <c r="C5076" t="s">
        <v>11114</v>
      </c>
    </row>
    <row r="5077" spans="1:3">
      <c r="A5077" s="1">
        <v>198575</v>
      </c>
      <c r="B5077" s="47" t="s">
        <v>10140</v>
      </c>
      <c r="C5077" t="s">
        <v>11115</v>
      </c>
    </row>
    <row r="5078" spans="1:3">
      <c r="A5078" s="1">
        <v>198576</v>
      </c>
      <c r="B5078" s="47" t="s">
        <v>10466</v>
      </c>
      <c r="C5078" t="s">
        <v>11441</v>
      </c>
    </row>
    <row r="5079" spans="1:3">
      <c r="A5079" s="1">
        <v>198577</v>
      </c>
      <c r="B5079" s="47" t="s">
        <v>10467</v>
      </c>
      <c r="C5079" t="s">
        <v>11442</v>
      </c>
    </row>
    <row r="5080" spans="1:3">
      <c r="A5080" s="1">
        <v>198578</v>
      </c>
      <c r="B5080" s="47" t="s">
        <v>10468</v>
      </c>
      <c r="C5080" t="s">
        <v>11443</v>
      </c>
    </row>
    <row r="5081" spans="1:3">
      <c r="A5081" s="1">
        <v>198579</v>
      </c>
      <c r="B5081" s="47" t="s">
        <v>10469</v>
      </c>
      <c r="C5081" t="s">
        <v>11444</v>
      </c>
    </row>
    <row r="5082" spans="1:3">
      <c r="A5082" s="1">
        <v>198580</v>
      </c>
      <c r="B5082" s="47" t="s">
        <v>10470</v>
      </c>
      <c r="C5082" t="s">
        <v>11445</v>
      </c>
    </row>
    <row r="5083" spans="1:3">
      <c r="A5083" s="1">
        <v>198581</v>
      </c>
      <c r="B5083" s="47" t="s">
        <v>10471</v>
      </c>
      <c r="C5083" t="s">
        <v>11446</v>
      </c>
    </row>
    <row r="5084" spans="1:3">
      <c r="A5084" s="1">
        <v>198583</v>
      </c>
      <c r="B5084" s="47" t="s">
        <v>10472</v>
      </c>
      <c r="C5084" t="s">
        <v>11447</v>
      </c>
    </row>
    <row r="5085" spans="1:3">
      <c r="A5085" s="1">
        <v>258467</v>
      </c>
      <c r="B5085" s="47" t="s">
        <v>10659</v>
      </c>
      <c r="C5085" t="s">
        <v>11634</v>
      </c>
    </row>
    <row r="5086" spans="1:3">
      <c r="A5086" s="1">
        <v>229093</v>
      </c>
      <c r="B5086" s="47" t="s">
        <v>10626</v>
      </c>
      <c r="C5086" t="s">
        <v>11601</v>
      </c>
    </row>
    <row r="5087" spans="1:3">
      <c r="A5087" s="1">
        <v>198585</v>
      </c>
      <c r="B5087" s="47" t="s">
        <v>10473</v>
      </c>
      <c r="C5087" t="s">
        <v>11448</v>
      </c>
    </row>
    <row r="5088" spans="1:3">
      <c r="A5088" s="1">
        <v>258468</v>
      </c>
      <c r="B5088" s="47" t="s">
        <v>10660</v>
      </c>
      <c r="C5088" t="s">
        <v>11635</v>
      </c>
    </row>
    <row r="5089" spans="1:3">
      <c r="A5089" s="1">
        <v>198587</v>
      </c>
      <c r="B5089" s="47" t="s">
        <v>10474</v>
      </c>
      <c r="C5089" t="s">
        <v>11449</v>
      </c>
    </row>
    <row r="5090" spans="1:3">
      <c r="A5090" s="1">
        <v>198588</v>
      </c>
      <c r="B5090" s="47" t="s">
        <v>10475</v>
      </c>
      <c r="C5090" t="s">
        <v>11450</v>
      </c>
    </row>
    <row r="5091" spans="1:3">
      <c r="A5091" s="1">
        <v>198576</v>
      </c>
      <c r="B5091" s="47" t="s">
        <v>9816</v>
      </c>
      <c r="C5091" t="s">
        <v>10791</v>
      </c>
    </row>
    <row r="5092" spans="1:3">
      <c r="A5092" s="1">
        <v>198577</v>
      </c>
      <c r="B5092" s="47" t="s">
        <v>9817</v>
      </c>
      <c r="C5092" t="s">
        <v>10792</v>
      </c>
    </row>
    <row r="5093" spans="1:3">
      <c r="A5093" s="1">
        <v>198578</v>
      </c>
      <c r="B5093" s="47" t="s">
        <v>9818</v>
      </c>
      <c r="C5093" t="s">
        <v>10793</v>
      </c>
    </row>
    <row r="5094" spans="1:3">
      <c r="A5094" s="1">
        <v>198579</v>
      </c>
      <c r="B5094" s="47" t="s">
        <v>9819</v>
      </c>
      <c r="C5094" t="s">
        <v>10794</v>
      </c>
    </row>
    <row r="5095" spans="1:3">
      <c r="A5095" s="1">
        <v>198580</v>
      </c>
      <c r="B5095" s="47" t="s">
        <v>9820</v>
      </c>
      <c r="C5095" t="s">
        <v>10795</v>
      </c>
    </row>
    <row r="5096" spans="1:3">
      <c r="A5096" s="1">
        <v>198581</v>
      </c>
      <c r="B5096" s="47" t="s">
        <v>9821</v>
      </c>
      <c r="C5096" t="s">
        <v>10796</v>
      </c>
    </row>
    <row r="5097" spans="1:3">
      <c r="A5097" s="1">
        <v>198583</v>
      </c>
      <c r="B5097" s="47" t="s">
        <v>9822</v>
      </c>
      <c r="C5097" t="s">
        <v>10797</v>
      </c>
    </row>
    <row r="5098" spans="1:3">
      <c r="A5098" s="1">
        <v>258467</v>
      </c>
      <c r="B5098" s="47" t="s">
        <v>10009</v>
      </c>
      <c r="C5098" t="s">
        <v>10984</v>
      </c>
    </row>
    <row r="5099" spans="1:3">
      <c r="A5099" s="1">
        <v>229093</v>
      </c>
      <c r="B5099" s="47" t="s">
        <v>9976</v>
      </c>
      <c r="C5099" t="s">
        <v>10951</v>
      </c>
    </row>
    <row r="5100" spans="1:3">
      <c r="A5100" s="1">
        <v>198585</v>
      </c>
      <c r="B5100" s="47" t="s">
        <v>9823</v>
      </c>
      <c r="C5100" t="s">
        <v>10798</v>
      </c>
    </row>
    <row r="5101" spans="1:3">
      <c r="A5101" s="1">
        <v>258468</v>
      </c>
      <c r="B5101" s="47" t="s">
        <v>10010</v>
      </c>
      <c r="C5101" t="s">
        <v>10985</v>
      </c>
    </row>
    <row r="5102" spans="1:3">
      <c r="A5102" s="1">
        <v>198587</v>
      </c>
      <c r="B5102" s="47" t="s">
        <v>9824</v>
      </c>
      <c r="C5102" t="s">
        <v>10799</v>
      </c>
    </row>
    <row r="5103" spans="1:3">
      <c r="A5103" s="1">
        <v>198588</v>
      </c>
      <c r="B5103" s="47" t="s">
        <v>9825</v>
      </c>
      <c r="C5103" t="s">
        <v>10800</v>
      </c>
    </row>
    <row r="5104" spans="1:3">
      <c r="A5104" s="1">
        <v>198576</v>
      </c>
      <c r="B5104" s="47" t="s">
        <v>10141</v>
      </c>
      <c r="C5104" t="s">
        <v>11116</v>
      </c>
    </row>
    <row r="5105" spans="1:3">
      <c r="A5105" s="1">
        <v>198577</v>
      </c>
      <c r="B5105" s="47" t="s">
        <v>10142</v>
      </c>
      <c r="C5105" t="s">
        <v>11117</v>
      </c>
    </row>
    <row r="5106" spans="1:3">
      <c r="A5106" s="1">
        <v>198578</v>
      </c>
      <c r="B5106" s="47" t="s">
        <v>10143</v>
      </c>
      <c r="C5106" t="s">
        <v>11118</v>
      </c>
    </row>
    <row r="5107" spans="1:3">
      <c r="A5107" s="1">
        <v>198579</v>
      </c>
      <c r="B5107" s="47" t="s">
        <v>10144</v>
      </c>
      <c r="C5107" t="s">
        <v>11119</v>
      </c>
    </row>
    <row r="5108" spans="1:3">
      <c r="A5108" s="1">
        <v>198580</v>
      </c>
      <c r="B5108" s="47" t="s">
        <v>10145</v>
      </c>
      <c r="C5108" t="s">
        <v>11120</v>
      </c>
    </row>
    <row r="5109" spans="1:3">
      <c r="A5109" s="1">
        <v>198581</v>
      </c>
      <c r="B5109" s="47" t="s">
        <v>10146</v>
      </c>
      <c r="C5109" t="s">
        <v>11121</v>
      </c>
    </row>
    <row r="5110" spans="1:3">
      <c r="A5110" s="1">
        <v>198583</v>
      </c>
      <c r="B5110" s="47" t="s">
        <v>10147</v>
      </c>
      <c r="C5110" t="s">
        <v>11122</v>
      </c>
    </row>
    <row r="5111" spans="1:3">
      <c r="A5111" s="1">
        <v>258467</v>
      </c>
      <c r="B5111" s="47" t="s">
        <v>10334</v>
      </c>
      <c r="C5111" t="s">
        <v>11309</v>
      </c>
    </row>
    <row r="5112" spans="1:3">
      <c r="A5112" s="1">
        <v>229093</v>
      </c>
      <c r="B5112" s="47" t="s">
        <v>10301</v>
      </c>
      <c r="C5112" t="s">
        <v>11276</v>
      </c>
    </row>
    <row r="5113" spans="1:3">
      <c r="A5113" s="1">
        <v>198585</v>
      </c>
      <c r="B5113" s="47" t="s">
        <v>10148</v>
      </c>
      <c r="C5113" t="s">
        <v>11123</v>
      </c>
    </row>
    <row r="5114" spans="1:3">
      <c r="A5114" s="1">
        <v>258468</v>
      </c>
      <c r="B5114" s="47" t="s">
        <v>10335</v>
      </c>
      <c r="C5114" t="s">
        <v>11310</v>
      </c>
    </row>
    <row r="5115" spans="1:3">
      <c r="A5115" s="1">
        <v>198587</v>
      </c>
      <c r="B5115" s="47" t="s">
        <v>10149</v>
      </c>
      <c r="C5115" t="s">
        <v>11124</v>
      </c>
    </row>
    <row r="5116" spans="1:3">
      <c r="A5116" s="1">
        <v>198588</v>
      </c>
      <c r="B5116" s="47" t="s">
        <v>10150</v>
      </c>
      <c r="C5116" t="s">
        <v>11125</v>
      </c>
    </row>
    <row r="5117" spans="1:3">
      <c r="A5117" s="1">
        <v>198589</v>
      </c>
      <c r="B5117" s="47" t="s">
        <v>10476</v>
      </c>
      <c r="C5117" t="s">
        <v>11451</v>
      </c>
    </row>
    <row r="5118" spans="1:3">
      <c r="A5118" s="1">
        <v>198590</v>
      </c>
      <c r="B5118" s="47" t="s">
        <v>10477</v>
      </c>
      <c r="C5118" t="s">
        <v>11452</v>
      </c>
    </row>
    <row r="5119" spans="1:3">
      <c r="A5119" s="1">
        <v>198591</v>
      </c>
      <c r="B5119" s="47" t="s">
        <v>10478</v>
      </c>
      <c r="C5119" t="s">
        <v>11453</v>
      </c>
    </row>
    <row r="5120" spans="1:3">
      <c r="A5120" s="1">
        <v>198592</v>
      </c>
      <c r="B5120" s="47" t="s">
        <v>10479</v>
      </c>
      <c r="C5120" t="s">
        <v>11454</v>
      </c>
    </row>
    <row r="5121" spans="1:3">
      <c r="A5121" s="1">
        <v>198593</v>
      </c>
      <c r="B5121" s="47" t="s">
        <v>10480</v>
      </c>
      <c r="C5121" t="s">
        <v>11455</v>
      </c>
    </row>
    <row r="5122" spans="1:3">
      <c r="A5122" s="1">
        <v>198594</v>
      </c>
      <c r="B5122" s="47" t="s">
        <v>10481</v>
      </c>
      <c r="C5122" t="s">
        <v>11456</v>
      </c>
    </row>
    <row r="5123" spans="1:3">
      <c r="A5123" s="1">
        <v>198596</v>
      </c>
      <c r="B5123" s="47" t="s">
        <v>10482</v>
      </c>
      <c r="C5123" t="s">
        <v>11457</v>
      </c>
    </row>
    <row r="5124" spans="1:3">
      <c r="A5124" s="1">
        <v>258469</v>
      </c>
      <c r="B5124" s="47" t="s">
        <v>10661</v>
      </c>
      <c r="C5124" t="s">
        <v>11636</v>
      </c>
    </row>
    <row r="5125" spans="1:3">
      <c r="A5125" s="1">
        <v>229094</v>
      </c>
      <c r="B5125" s="47" t="s">
        <v>10627</v>
      </c>
      <c r="C5125" t="s">
        <v>11602</v>
      </c>
    </row>
    <row r="5126" spans="1:3">
      <c r="A5126" s="1">
        <v>198598</v>
      </c>
      <c r="B5126" s="47" t="s">
        <v>10483</v>
      </c>
      <c r="C5126" t="s">
        <v>11458</v>
      </c>
    </row>
    <row r="5127" spans="1:3">
      <c r="A5127" s="1">
        <v>258470</v>
      </c>
      <c r="B5127" s="47" t="s">
        <v>10662</v>
      </c>
      <c r="C5127" t="s">
        <v>11637</v>
      </c>
    </row>
    <row r="5128" spans="1:3">
      <c r="A5128" s="1">
        <v>198600</v>
      </c>
      <c r="B5128" s="47" t="s">
        <v>10484</v>
      </c>
      <c r="C5128" t="s">
        <v>11459</v>
      </c>
    </row>
    <row r="5129" spans="1:3">
      <c r="A5129" s="1">
        <v>198601</v>
      </c>
      <c r="B5129" s="47" t="s">
        <v>10485</v>
      </c>
      <c r="C5129" t="s">
        <v>11460</v>
      </c>
    </row>
    <row r="5130" spans="1:3">
      <c r="A5130" s="1">
        <v>198589</v>
      </c>
      <c r="B5130" s="47" t="s">
        <v>9826</v>
      </c>
      <c r="C5130" t="s">
        <v>10801</v>
      </c>
    </row>
    <row r="5131" spans="1:3">
      <c r="A5131" s="1">
        <v>198590</v>
      </c>
      <c r="B5131" s="47" t="s">
        <v>9827</v>
      </c>
      <c r="C5131" t="s">
        <v>10802</v>
      </c>
    </row>
    <row r="5132" spans="1:3">
      <c r="A5132" s="1">
        <v>198591</v>
      </c>
      <c r="B5132" s="47" t="s">
        <v>9828</v>
      </c>
      <c r="C5132" t="s">
        <v>10803</v>
      </c>
    </row>
    <row r="5133" spans="1:3">
      <c r="A5133" s="1">
        <v>198592</v>
      </c>
      <c r="B5133" s="47" t="s">
        <v>9829</v>
      </c>
      <c r="C5133" t="s">
        <v>10804</v>
      </c>
    </row>
    <row r="5134" spans="1:3">
      <c r="A5134" s="1">
        <v>198593</v>
      </c>
      <c r="B5134" s="47" t="s">
        <v>9830</v>
      </c>
      <c r="C5134" t="s">
        <v>10805</v>
      </c>
    </row>
    <row r="5135" spans="1:3">
      <c r="A5135" s="1">
        <v>198594</v>
      </c>
      <c r="B5135" s="47" t="s">
        <v>9831</v>
      </c>
      <c r="C5135" t="s">
        <v>10806</v>
      </c>
    </row>
    <row r="5136" spans="1:3">
      <c r="A5136" s="1">
        <v>198596</v>
      </c>
      <c r="B5136" s="47" t="s">
        <v>9832</v>
      </c>
      <c r="C5136" t="s">
        <v>10807</v>
      </c>
    </row>
    <row r="5137" spans="1:3">
      <c r="A5137" s="1">
        <v>258469</v>
      </c>
      <c r="B5137" s="47" t="s">
        <v>10011</v>
      </c>
      <c r="C5137" t="s">
        <v>10986</v>
      </c>
    </row>
    <row r="5138" spans="1:3">
      <c r="A5138" s="1">
        <v>229094</v>
      </c>
      <c r="B5138" s="47" t="s">
        <v>9977</v>
      </c>
      <c r="C5138" t="s">
        <v>10952</v>
      </c>
    </row>
    <row r="5139" spans="1:3">
      <c r="A5139" s="1">
        <v>198598</v>
      </c>
      <c r="B5139" s="47" t="s">
        <v>9833</v>
      </c>
      <c r="C5139" t="s">
        <v>10808</v>
      </c>
    </row>
    <row r="5140" spans="1:3">
      <c r="A5140" s="1">
        <v>258470</v>
      </c>
      <c r="B5140" s="47" t="s">
        <v>10012</v>
      </c>
      <c r="C5140" t="s">
        <v>10987</v>
      </c>
    </row>
    <row r="5141" spans="1:3">
      <c r="A5141" s="1">
        <v>198600</v>
      </c>
      <c r="B5141" s="47" t="s">
        <v>9834</v>
      </c>
      <c r="C5141" t="s">
        <v>10809</v>
      </c>
    </row>
    <row r="5142" spans="1:3">
      <c r="A5142" s="1">
        <v>198601</v>
      </c>
      <c r="B5142" s="47" t="s">
        <v>9835</v>
      </c>
      <c r="C5142" t="s">
        <v>10810</v>
      </c>
    </row>
    <row r="5143" spans="1:3">
      <c r="A5143" s="1">
        <v>198589</v>
      </c>
      <c r="B5143" s="47" t="s">
        <v>10151</v>
      </c>
      <c r="C5143" t="s">
        <v>11126</v>
      </c>
    </row>
    <row r="5144" spans="1:3">
      <c r="A5144" s="1">
        <v>198590</v>
      </c>
      <c r="B5144" s="47" t="s">
        <v>10152</v>
      </c>
      <c r="C5144" t="s">
        <v>11127</v>
      </c>
    </row>
    <row r="5145" spans="1:3">
      <c r="A5145" s="1">
        <v>198591</v>
      </c>
      <c r="B5145" s="47" t="s">
        <v>10153</v>
      </c>
      <c r="C5145" t="s">
        <v>11128</v>
      </c>
    </row>
    <row r="5146" spans="1:3">
      <c r="A5146" s="1">
        <v>198592</v>
      </c>
      <c r="B5146" s="47" t="s">
        <v>10154</v>
      </c>
      <c r="C5146" t="s">
        <v>11129</v>
      </c>
    </row>
    <row r="5147" spans="1:3">
      <c r="A5147" s="1">
        <v>198593</v>
      </c>
      <c r="B5147" s="47" t="s">
        <v>10155</v>
      </c>
      <c r="C5147" t="s">
        <v>11130</v>
      </c>
    </row>
    <row r="5148" spans="1:3">
      <c r="A5148" s="1">
        <v>198594</v>
      </c>
      <c r="B5148" s="47" t="s">
        <v>10156</v>
      </c>
      <c r="C5148" t="s">
        <v>11131</v>
      </c>
    </row>
    <row r="5149" spans="1:3">
      <c r="A5149" s="1">
        <v>198596</v>
      </c>
      <c r="B5149" s="47" t="s">
        <v>10157</v>
      </c>
      <c r="C5149" t="s">
        <v>11132</v>
      </c>
    </row>
    <row r="5150" spans="1:3">
      <c r="A5150" s="1">
        <v>258469</v>
      </c>
      <c r="B5150" s="47" t="s">
        <v>10336</v>
      </c>
      <c r="C5150" t="s">
        <v>11311</v>
      </c>
    </row>
    <row r="5151" spans="1:3">
      <c r="A5151" s="1">
        <v>229094</v>
      </c>
      <c r="B5151" s="47" t="s">
        <v>10302</v>
      </c>
      <c r="C5151" t="s">
        <v>11277</v>
      </c>
    </row>
    <row r="5152" spans="1:3">
      <c r="A5152" s="1">
        <v>198598</v>
      </c>
      <c r="B5152" s="47" t="s">
        <v>10158</v>
      </c>
      <c r="C5152" t="s">
        <v>11133</v>
      </c>
    </row>
    <row r="5153" spans="1:3">
      <c r="A5153" s="1">
        <v>258470</v>
      </c>
      <c r="B5153" s="47" t="s">
        <v>10337</v>
      </c>
      <c r="C5153" t="s">
        <v>11312</v>
      </c>
    </row>
    <row r="5154" spans="1:3">
      <c r="A5154" s="1">
        <v>198600</v>
      </c>
      <c r="B5154" s="47" t="s">
        <v>10159</v>
      </c>
      <c r="C5154" t="s">
        <v>11134</v>
      </c>
    </row>
    <row r="5155" spans="1:3">
      <c r="A5155" s="1">
        <v>198601</v>
      </c>
      <c r="B5155" s="47" t="s">
        <v>10160</v>
      </c>
      <c r="C5155" t="s">
        <v>11135</v>
      </c>
    </row>
    <row r="5156" spans="1:3">
      <c r="A5156" s="1">
        <v>198602</v>
      </c>
      <c r="B5156" s="47" t="s">
        <v>10486</v>
      </c>
      <c r="C5156" t="s">
        <v>11461</v>
      </c>
    </row>
    <row r="5157" spans="1:3">
      <c r="A5157" s="1">
        <v>198603</v>
      </c>
      <c r="B5157" s="47" t="s">
        <v>10487</v>
      </c>
      <c r="C5157" t="s">
        <v>11462</v>
      </c>
    </row>
    <row r="5158" spans="1:3">
      <c r="A5158" s="1">
        <v>198604</v>
      </c>
      <c r="B5158" s="47" t="s">
        <v>10488</v>
      </c>
      <c r="C5158" t="s">
        <v>11463</v>
      </c>
    </row>
    <row r="5159" spans="1:3">
      <c r="A5159" s="1">
        <v>198605</v>
      </c>
      <c r="B5159" s="47" t="s">
        <v>10489</v>
      </c>
      <c r="C5159" t="s">
        <v>11464</v>
      </c>
    </row>
    <row r="5160" spans="1:3">
      <c r="A5160" s="1">
        <v>198606</v>
      </c>
      <c r="B5160" s="47" t="s">
        <v>10490</v>
      </c>
      <c r="C5160" t="s">
        <v>11465</v>
      </c>
    </row>
    <row r="5161" spans="1:3">
      <c r="A5161" s="1">
        <v>198607</v>
      </c>
      <c r="B5161" s="47" t="s">
        <v>10491</v>
      </c>
      <c r="C5161" t="s">
        <v>11466</v>
      </c>
    </row>
    <row r="5162" spans="1:3">
      <c r="A5162" s="1">
        <v>198609</v>
      </c>
      <c r="B5162" s="47" t="s">
        <v>10492</v>
      </c>
      <c r="C5162" t="s">
        <v>11467</v>
      </c>
    </row>
    <row r="5163" spans="1:3">
      <c r="A5163" s="1">
        <v>258471</v>
      </c>
      <c r="B5163" s="47" t="s">
        <v>10663</v>
      </c>
      <c r="C5163" t="s">
        <v>11638</v>
      </c>
    </row>
    <row r="5164" spans="1:3">
      <c r="A5164" s="1">
        <v>229095</v>
      </c>
      <c r="B5164" s="47" t="s">
        <v>10628</v>
      </c>
      <c r="C5164" t="s">
        <v>11603</v>
      </c>
    </row>
    <row r="5165" spans="1:3">
      <c r="A5165" s="1">
        <v>198611</v>
      </c>
      <c r="B5165" s="47" t="s">
        <v>10493</v>
      </c>
      <c r="C5165" t="s">
        <v>11468</v>
      </c>
    </row>
    <row r="5166" spans="1:3">
      <c r="A5166" s="1">
        <v>258472</v>
      </c>
      <c r="B5166" s="47" t="s">
        <v>10664</v>
      </c>
      <c r="C5166" t="s">
        <v>11639</v>
      </c>
    </row>
    <row r="5167" spans="1:3">
      <c r="A5167" s="1">
        <v>198613</v>
      </c>
      <c r="B5167" s="47" t="s">
        <v>10494</v>
      </c>
      <c r="C5167" t="s">
        <v>11469</v>
      </c>
    </row>
    <row r="5168" spans="1:3">
      <c r="A5168" s="1">
        <v>198614</v>
      </c>
      <c r="B5168" s="47" t="s">
        <v>10495</v>
      </c>
      <c r="C5168" t="s">
        <v>11470</v>
      </c>
    </row>
    <row r="5169" spans="1:3">
      <c r="A5169" s="1">
        <v>198602</v>
      </c>
      <c r="B5169" s="47" t="s">
        <v>9836</v>
      </c>
      <c r="C5169" t="s">
        <v>10811</v>
      </c>
    </row>
    <row r="5170" spans="1:3">
      <c r="A5170" s="1">
        <v>198603</v>
      </c>
      <c r="B5170" s="47" t="s">
        <v>9837</v>
      </c>
      <c r="C5170" t="s">
        <v>10812</v>
      </c>
    </row>
    <row r="5171" spans="1:3">
      <c r="A5171" s="1">
        <v>198604</v>
      </c>
      <c r="B5171" s="47" t="s">
        <v>9838</v>
      </c>
      <c r="C5171" t="s">
        <v>10813</v>
      </c>
    </row>
    <row r="5172" spans="1:3">
      <c r="A5172" s="1">
        <v>198605</v>
      </c>
      <c r="B5172" s="47" t="s">
        <v>9839</v>
      </c>
      <c r="C5172" t="s">
        <v>10814</v>
      </c>
    </row>
    <row r="5173" spans="1:3">
      <c r="A5173" s="1">
        <v>198606</v>
      </c>
      <c r="B5173" s="47" t="s">
        <v>9840</v>
      </c>
      <c r="C5173" t="s">
        <v>10815</v>
      </c>
    </row>
    <row r="5174" spans="1:3">
      <c r="A5174" s="1">
        <v>198607</v>
      </c>
      <c r="B5174" s="47" t="s">
        <v>9841</v>
      </c>
      <c r="C5174" t="s">
        <v>10816</v>
      </c>
    </row>
    <row r="5175" spans="1:3">
      <c r="A5175" s="1">
        <v>198609</v>
      </c>
      <c r="B5175" s="47" t="s">
        <v>9842</v>
      </c>
      <c r="C5175" t="s">
        <v>10817</v>
      </c>
    </row>
    <row r="5176" spans="1:3">
      <c r="A5176" s="1">
        <v>258471</v>
      </c>
      <c r="B5176" s="47" t="s">
        <v>10013</v>
      </c>
      <c r="C5176" t="s">
        <v>10988</v>
      </c>
    </row>
    <row r="5177" spans="1:3">
      <c r="A5177" s="1">
        <v>229095</v>
      </c>
      <c r="B5177" s="47" t="s">
        <v>9978</v>
      </c>
      <c r="C5177" t="s">
        <v>10953</v>
      </c>
    </row>
    <row r="5178" spans="1:3">
      <c r="A5178" s="1">
        <v>198611</v>
      </c>
      <c r="B5178" s="47" t="s">
        <v>9843</v>
      </c>
      <c r="C5178" t="s">
        <v>10818</v>
      </c>
    </row>
    <row r="5179" spans="1:3">
      <c r="A5179" s="1">
        <v>258472</v>
      </c>
      <c r="B5179" s="47" t="s">
        <v>10014</v>
      </c>
      <c r="C5179" t="s">
        <v>10989</v>
      </c>
    </row>
    <row r="5180" spans="1:3">
      <c r="A5180" s="1">
        <v>198613</v>
      </c>
      <c r="B5180" s="47" t="s">
        <v>9844</v>
      </c>
      <c r="C5180" t="s">
        <v>10819</v>
      </c>
    </row>
    <row r="5181" spans="1:3">
      <c r="A5181" s="1">
        <v>198614</v>
      </c>
      <c r="B5181" s="47" t="s">
        <v>9845</v>
      </c>
      <c r="C5181" t="s">
        <v>10820</v>
      </c>
    </row>
    <row r="5182" spans="1:3">
      <c r="A5182" s="1">
        <v>198602</v>
      </c>
      <c r="B5182" s="47" t="s">
        <v>10161</v>
      </c>
      <c r="C5182" t="s">
        <v>11136</v>
      </c>
    </row>
    <row r="5183" spans="1:3">
      <c r="A5183" s="1">
        <v>198603</v>
      </c>
      <c r="B5183" s="47" t="s">
        <v>10162</v>
      </c>
      <c r="C5183" t="s">
        <v>11137</v>
      </c>
    </row>
    <row r="5184" spans="1:3">
      <c r="A5184" s="1">
        <v>198604</v>
      </c>
      <c r="B5184" s="47" t="s">
        <v>10163</v>
      </c>
      <c r="C5184" t="s">
        <v>11138</v>
      </c>
    </row>
    <row r="5185" spans="1:3">
      <c r="A5185" s="1">
        <v>198605</v>
      </c>
      <c r="B5185" s="47" t="s">
        <v>10164</v>
      </c>
      <c r="C5185" t="s">
        <v>11139</v>
      </c>
    </row>
    <row r="5186" spans="1:3">
      <c r="A5186" s="1">
        <v>198606</v>
      </c>
      <c r="B5186" s="47" t="s">
        <v>10165</v>
      </c>
      <c r="C5186" t="s">
        <v>11140</v>
      </c>
    </row>
    <row r="5187" spans="1:3">
      <c r="A5187" s="1">
        <v>198607</v>
      </c>
      <c r="B5187" s="47" t="s">
        <v>10166</v>
      </c>
      <c r="C5187" t="s">
        <v>11141</v>
      </c>
    </row>
    <row r="5188" spans="1:3">
      <c r="A5188" s="1">
        <v>198609</v>
      </c>
      <c r="B5188" s="47" t="s">
        <v>10167</v>
      </c>
      <c r="C5188" t="s">
        <v>11142</v>
      </c>
    </row>
    <row r="5189" spans="1:3">
      <c r="A5189" s="1">
        <v>258471</v>
      </c>
      <c r="B5189" s="47" t="s">
        <v>10338</v>
      </c>
      <c r="C5189" t="s">
        <v>11313</v>
      </c>
    </row>
    <row r="5190" spans="1:3">
      <c r="A5190" s="1">
        <v>229095</v>
      </c>
      <c r="B5190" s="47" t="s">
        <v>10303</v>
      </c>
      <c r="C5190" t="s">
        <v>11278</v>
      </c>
    </row>
    <row r="5191" spans="1:3">
      <c r="A5191" s="1">
        <v>198611</v>
      </c>
      <c r="B5191" s="47" t="s">
        <v>10168</v>
      </c>
      <c r="C5191" t="s">
        <v>11143</v>
      </c>
    </row>
    <row r="5192" spans="1:3">
      <c r="A5192" s="1">
        <v>258472</v>
      </c>
      <c r="B5192" s="47" t="s">
        <v>10339</v>
      </c>
      <c r="C5192" t="s">
        <v>11314</v>
      </c>
    </row>
    <row r="5193" spans="1:3">
      <c r="A5193" s="1">
        <v>198613</v>
      </c>
      <c r="B5193" s="47" t="s">
        <v>10169</v>
      </c>
      <c r="C5193" t="s">
        <v>11144</v>
      </c>
    </row>
    <row r="5194" spans="1:3">
      <c r="A5194" s="1">
        <v>198614</v>
      </c>
      <c r="B5194" s="47" t="s">
        <v>10170</v>
      </c>
      <c r="C5194" t="s">
        <v>11145</v>
      </c>
    </row>
    <row r="5195" spans="1:3">
      <c r="A5195" s="1">
        <v>198615</v>
      </c>
      <c r="B5195" s="47" t="s">
        <v>10496</v>
      </c>
      <c r="C5195" t="s">
        <v>11471</v>
      </c>
    </row>
    <row r="5196" spans="1:3">
      <c r="A5196" s="1">
        <v>198616</v>
      </c>
      <c r="B5196" s="47" t="s">
        <v>10497</v>
      </c>
      <c r="C5196" t="s">
        <v>11472</v>
      </c>
    </row>
    <row r="5197" spans="1:3">
      <c r="A5197" s="1">
        <v>198617</v>
      </c>
      <c r="B5197" s="47" t="s">
        <v>10498</v>
      </c>
      <c r="C5197" t="s">
        <v>11473</v>
      </c>
    </row>
    <row r="5198" spans="1:3">
      <c r="A5198" s="1">
        <v>198618</v>
      </c>
      <c r="B5198" s="47" t="s">
        <v>10499</v>
      </c>
      <c r="C5198" t="s">
        <v>11474</v>
      </c>
    </row>
    <row r="5199" spans="1:3">
      <c r="A5199" s="1">
        <v>198619</v>
      </c>
      <c r="B5199" s="47" t="s">
        <v>10500</v>
      </c>
      <c r="C5199" t="s">
        <v>11475</v>
      </c>
    </row>
    <row r="5200" spans="1:3">
      <c r="A5200" s="1">
        <v>198620</v>
      </c>
      <c r="B5200" s="47" t="s">
        <v>10501</v>
      </c>
      <c r="C5200" t="s">
        <v>11476</v>
      </c>
    </row>
    <row r="5201" spans="1:3">
      <c r="A5201" s="1">
        <v>198622</v>
      </c>
      <c r="B5201" s="47" t="s">
        <v>10502</v>
      </c>
      <c r="C5201" t="s">
        <v>11477</v>
      </c>
    </row>
    <row r="5202" spans="1:3">
      <c r="A5202" s="1">
        <v>258473</v>
      </c>
      <c r="B5202" s="47" t="s">
        <v>10665</v>
      </c>
      <c r="C5202" t="s">
        <v>11640</v>
      </c>
    </row>
    <row r="5203" spans="1:3">
      <c r="A5203" s="1">
        <v>229096</v>
      </c>
      <c r="B5203" s="47" t="s">
        <v>10629</v>
      </c>
      <c r="C5203" t="s">
        <v>11604</v>
      </c>
    </row>
    <row r="5204" spans="1:3">
      <c r="A5204" s="1">
        <v>198624</v>
      </c>
      <c r="B5204" s="47" t="s">
        <v>10503</v>
      </c>
      <c r="C5204" t="s">
        <v>11478</v>
      </c>
    </row>
    <row r="5205" spans="1:3">
      <c r="A5205" s="1">
        <v>258474</v>
      </c>
      <c r="B5205" s="47" t="s">
        <v>10666</v>
      </c>
      <c r="C5205" t="s">
        <v>11641</v>
      </c>
    </row>
    <row r="5206" spans="1:3">
      <c r="A5206" s="1">
        <v>198626</v>
      </c>
      <c r="B5206" s="47" t="s">
        <v>10504</v>
      </c>
      <c r="C5206" t="s">
        <v>11479</v>
      </c>
    </row>
    <row r="5207" spans="1:3">
      <c r="A5207" s="1">
        <v>198627</v>
      </c>
      <c r="B5207" s="47" t="s">
        <v>10505</v>
      </c>
      <c r="C5207" t="s">
        <v>11480</v>
      </c>
    </row>
    <row r="5208" spans="1:3">
      <c r="A5208" s="1">
        <v>198615</v>
      </c>
      <c r="B5208" s="47" t="s">
        <v>9846</v>
      </c>
      <c r="C5208" t="s">
        <v>10821</v>
      </c>
    </row>
    <row r="5209" spans="1:3">
      <c r="A5209" s="1">
        <v>198616</v>
      </c>
      <c r="B5209" s="47" t="s">
        <v>9847</v>
      </c>
      <c r="C5209" t="s">
        <v>10822</v>
      </c>
    </row>
    <row r="5210" spans="1:3">
      <c r="A5210" s="1">
        <v>198617</v>
      </c>
      <c r="B5210" s="47" t="s">
        <v>9848</v>
      </c>
      <c r="C5210" t="s">
        <v>10823</v>
      </c>
    </row>
    <row r="5211" spans="1:3">
      <c r="A5211" s="1">
        <v>198618</v>
      </c>
      <c r="B5211" s="47" t="s">
        <v>9849</v>
      </c>
      <c r="C5211" t="s">
        <v>10824</v>
      </c>
    </row>
    <row r="5212" spans="1:3">
      <c r="A5212" s="1">
        <v>198619</v>
      </c>
      <c r="B5212" s="47" t="s">
        <v>9850</v>
      </c>
      <c r="C5212" t="s">
        <v>10825</v>
      </c>
    </row>
    <row r="5213" spans="1:3">
      <c r="A5213" s="1">
        <v>198620</v>
      </c>
      <c r="B5213" s="47" t="s">
        <v>9851</v>
      </c>
      <c r="C5213" t="s">
        <v>10826</v>
      </c>
    </row>
    <row r="5214" spans="1:3">
      <c r="A5214" s="1">
        <v>198622</v>
      </c>
      <c r="B5214" s="47" t="s">
        <v>9852</v>
      </c>
      <c r="C5214" t="s">
        <v>10827</v>
      </c>
    </row>
    <row r="5215" spans="1:3">
      <c r="A5215" s="1">
        <v>258473</v>
      </c>
      <c r="B5215" s="47" t="s">
        <v>10015</v>
      </c>
      <c r="C5215" t="s">
        <v>10990</v>
      </c>
    </row>
    <row r="5216" spans="1:3">
      <c r="A5216" s="1">
        <v>229096</v>
      </c>
      <c r="B5216" s="47" t="s">
        <v>9979</v>
      </c>
      <c r="C5216" t="s">
        <v>10954</v>
      </c>
    </row>
    <row r="5217" spans="1:3">
      <c r="A5217" s="1">
        <v>198624</v>
      </c>
      <c r="B5217" s="47" t="s">
        <v>9853</v>
      </c>
      <c r="C5217" t="s">
        <v>10828</v>
      </c>
    </row>
    <row r="5218" spans="1:3">
      <c r="A5218" s="1">
        <v>258474</v>
      </c>
      <c r="B5218" s="47" t="s">
        <v>10016</v>
      </c>
      <c r="C5218" t="s">
        <v>10991</v>
      </c>
    </row>
    <row r="5219" spans="1:3">
      <c r="A5219" s="1">
        <v>198626</v>
      </c>
      <c r="B5219" s="47" t="s">
        <v>9854</v>
      </c>
      <c r="C5219" t="s">
        <v>10829</v>
      </c>
    </row>
    <row r="5220" spans="1:3">
      <c r="A5220" s="1">
        <v>198627</v>
      </c>
      <c r="B5220" s="47" t="s">
        <v>9855</v>
      </c>
      <c r="C5220" t="s">
        <v>10830</v>
      </c>
    </row>
    <row r="5221" spans="1:3">
      <c r="A5221" s="1">
        <v>198615</v>
      </c>
      <c r="B5221" s="47" t="s">
        <v>10171</v>
      </c>
      <c r="C5221" t="s">
        <v>11146</v>
      </c>
    </row>
    <row r="5222" spans="1:3">
      <c r="A5222" s="1">
        <v>198616</v>
      </c>
      <c r="B5222" s="47" t="s">
        <v>10172</v>
      </c>
      <c r="C5222" t="s">
        <v>11147</v>
      </c>
    </row>
    <row r="5223" spans="1:3">
      <c r="A5223" s="1">
        <v>198617</v>
      </c>
      <c r="B5223" s="47" t="s">
        <v>10173</v>
      </c>
      <c r="C5223" t="s">
        <v>11148</v>
      </c>
    </row>
    <row r="5224" spans="1:3">
      <c r="A5224" s="1">
        <v>198618</v>
      </c>
      <c r="B5224" s="47" t="s">
        <v>10174</v>
      </c>
      <c r="C5224" t="s">
        <v>11149</v>
      </c>
    </row>
    <row r="5225" spans="1:3">
      <c r="A5225" s="1">
        <v>198619</v>
      </c>
      <c r="B5225" s="47" t="s">
        <v>10175</v>
      </c>
      <c r="C5225" t="s">
        <v>11150</v>
      </c>
    </row>
    <row r="5226" spans="1:3">
      <c r="A5226" s="1">
        <v>198620</v>
      </c>
      <c r="B5226" s="47" t="s">
        <v>10176</v>
      </c>
      <c r="C5226" t="s">
        <v>11151</v>
      </c>
    </row>
    <row r="5227" spans="1:3">
      <c r="A5227" s="1">
        <v>198622</v>
      </c>
      <c r="B5227" s="47" t="s">
        <v>10177</v>
      </c>
      <c r="C5227" t="s">
        <v>11152</v>
      </c>
    </row>
    <row r="5228" spans="1:3">
      <c r="A5228" s="1">
        <v>258473</v>
      </c>
      <c r="B5228" s="47" t="s">
        <v>10340</v>
      </c>
      <c r="C5228" t="s">
        <v>11315</v>
      </c>
    </row>
    <row r="5229" spans="1:3">
      <c r="A5229" s="1">
        <v>229096</v>
      </c>
      <c r="B5229" s="47" t="s">
        <v>10304</v>
      </c>
      <c r="C5229" t="s">
        <v>11279</v>
      </c>
    </row>
    <row r="5230" spans="1:3">
      <c r="A5230" s="1">
        <v>198624</v>
      </c>
      <c r="B5230" s="47" t="s">
        <v>10178</v>
      </c>
      <c r="C5230" t="s">
        <v>11153</v>
      </c>
    </row>
    <row r="5231" spans="1:3">
      <c r="A5231" s="1">
        <v>258474</v>
      </c>
      <c r="B5231" s="47" t="s">
        <v>10341</v>
      </c>
      <c r="C5231" t="s">
        <v>11316</v>
      </c>
    </row>
    <row r="5232" spans="1:3">
      <c r="A5232" s="1">
        <v>198626</v>
      </c>
      <c r="B5232" s="47" t="s">
        <v>10179</v>
      </c>
      <c r="C5232" t="s">
        <v>11154</v>
      </c>
    </row>
    <row r="5233" spans="1:3">
      <c r="A5233" s="1">
        <v>198627</v>
      </c>
      <c r="B5233" s="47" t="s">
        <v>10180</v>
      </c>
      <c r="C5233" t="s">
        <v>11155</v>
      </c>
    </row>
    <row r="5234" spans="1:3">
      <c r="A5234" s="1">
        <v>198628</v>
      </c>
      <c r="B5234" s="47" t="s">
        <v>10506</v>
      </c>
      <c r="C5234" t="s">
        <v>11481</v>
      </c>
    </row>
    <row r="5235" spans="1:3">
      <c r="A5235" s="1">
        <v>198629</v>
      </c>
      <c r="B5235" s="47" t="s">
        <v>10507</v>
      </c>
      <c r="C5235" t="s">
        <v>11482</v>
      </c>
    </row>
    <row r="5236" spans="1:3">
      <c r="A5236" s="1">
        <v>198630</v>
      </c>
      <c r="B5236" s="47" t="s">
        <v>10508</v>
      </c>
      <c r="C5236" t="s">
        <v>11483</v>
      </c>
    </row>
    <row r="5237" spans="1:3">
      <c r="A5237" s="1">
        <v>198631</v>
      </c>
      <c r="B5237" s="47" t="s">
        <v>10509</v>
      </c>
      <c r="C5237" t="s">
        <v>11484</v>
      </c>
    </row>
    <row r="5238" spans="1:3">
      <c r="A5238" s="1">
        <v>198632</v>
      </c>
      <c r="B5238" s="47" t="s">
        <v>10510</v>
      </c>
      <c r="C5238" t="s">
        <v>11485</v>
      </c>
    </row>
    <row r="5239" spans="1:3">
      <c r="A5239" s="1">
        <v>198633</v>
      </c>
      <c r="B5239" s="47" t="s">
        <v>10511</v>
      </c>
      <c r="C5239" t="s">
        <v>11486</v>
      </c>
    </row>
    <row r="5240" spans="1:3">
      <c r="A5240" s="1">
        <v>198635</v>
      </c>
      <c r="B5240" s="47" t="s">
        <v>10512</v>
      </c>
      <c r="C5240" t="s">
        <v>11487</v>
      </c>
    </row>
    <row r="5241" spans="1:3">
      <c r="A5241" s="1">
        <v>258475</v>
      </c>
      <c r="B5241" s="47" t="s">
        <v>10667</v>
      </c>
      <c r="C5241" t="s">
        <v>11642</v>
      </c>
    </row>
    <row r="5242" spans="1:3">
      <c r="A5242" s="1">
        <v>229097</v>
      </c>
      <c r="B5242" s="47" t="s">
        <v>10630</v>
      </c>
      <c r="C5242" t="s">
        <v>11605</v>
      </c>
    </row>
    <row r="5243" spans="1:3">
      <c r="A5243" s="1">
        <v>198637</v>
      </c>
      <c r="B5243" s="47" t="s">
        <v>10513</v>
      </c>
      <c r="C5243" t="s">
        <v>11488</v>
      </c>
    </row>
    <row r="5244" spans="1:3">
      <c r="A5244" s="1">
        <v>258476</v>
      </c>
      <c r="B5244" s="47" t="s">
        <v>10668</v>
      </c>
      <c r="C5244" t="s">
        <v>11643</v>
      </c>
    </row>
    <row r="5245" spans="1:3">
      <c r="A5245" s="1">
        <v>198639</v>
      </c>
      <c r="B5245" s="47" t="s">
        <v>10514</v>
      </c>
      <c r="C5245" t="s">
        <v>11489</v>
      </c>
    </row>
    <row r="5246" spans="1:3">
      <c r="A5246" s="1">
        <v>198640</v>
      </c>
      <c r="B5246" s="47" t="s">
        <v>10515</v>
      </c>
      <c r="C5246" t="s">
        <v>11490</v>
      </c>
    </row>
    <row r="5247" spans="1:3">
      <c r="A5247" s="1">
        <v>198628</v>
      </c>
      <c r="B5247" s="47" t="s">
        <v>9856</v>
      </c>
      <c r="C5247" t="s">
        <v>10831</v>
      </c>
    </row>
    <row r="5248" spans="1:3">
      <c r="A5248" s="1">
        <v>198629</v>
      </c>
      <c r="B5248" s="47" t="s">
        <v>9857</v>
      </c>
      <c r="C5248" t="s">
        <v>10832</v>
      </c>
    </row>
    <row r="5249" spans="1:3">
      <c r="A5249" s="1">
        <v>198630</v>
      </c>
      <c r="B5249" s="47" t="s">
        <v>9858</v>
      </c>
      <c r="C5249" t="s">
        <v>10833</v>
      </c>
    </row>
    <row r="5250" spans="1:3">
      <c r="A5250" s="1">
        <v>198631</v>
      </c>
      <c r="B5250" s="47" t="s">
        <v>9859</v>
      </c>
      <c r="C5250" t="s">
        <v>10834</v>
      </c>
    </row>
    <row r="5251" spans="1:3">
      <c r="A5251" s="1">
        <v>198632</v>
      </c>
      <c r="B5251" s="47" t="s">
        <v>9860</v>
      </c>
      <c r="C5251" t="s">
        <v>10835</v>
      </c>
    </row>
    <row r="5252" spans="1:3">
      <c r="A5252" s="1">
        <v>198633</v>
      </c>
      <c r="B5252" s="47" t="s">
        <v>9861</v>
      </c>
      <c r="C5252" t="s">
        <v>10836</v>
      </c>
    </row>
    <row r="5253" spans="1:3">
      <c r="A5253" s="1">
        <v>198635</v>
      </c>
      <c r="B5253" s="47" t="s">
        <v>9862</v>
      </c>
      <c r="C5253" t="s">
        <v>10837</v>
      </c>
    </row>
    <row r="5254" spans="1:3">
      <c r="A5254" s="1">
        <v>258475</v>
      </c>
      <c r="B5254" s="47" t="s">
        <v>10017</v>
      </c>
      <c r="C5254" t="s">
        <v>10992</v>
      </c>
    </row>
    <row r="5255" spans="1:3">
      <c r="A5255" s="1">
        <v>229097</v>
      </c>
      <c r="B5255" s="47" t="s">
        <v>9980</v>
      </c>
      <c r="C5255" t="s">
        <v>10955</v>
      </c>
    </row>
    <row r="5256" spans="1:3">
      <c r="A5256" s="1">
        <v>198637</v>
      </c>
      <c r="B5256" s="47" t="s">
        <v>9863</v>
      </c>
      <c r="C5256" t="s">
        <v>10838</v>
      </c>
    </row>
    <row r="5257" spans="1:3">
      <c r="A5257" s="1">
        <v>258476</v>
      </c>
      <c r="B5257" s="47" t="s">
        <v>10018</v>
      </c>
      <c r="C5257" t="s">
        <v>10993</v>
      </c>
    </row>
    <row r="5258" spans="1:3">
      <c r="A5258" s="1">
        <v>198639</v>
      </c>
      <c r="B5258" s="47" t="s">
        <v>9864</v>
      </c>
      <c r="C5258" t="s">
        <v>10839</v>
      </c>
    </row>
    <row r="5259" spans="1:3">
      <c r="A5259" s="1">
        <v>198640</v>
      </c>
      <c r="B5259" s="47" t="s">
        <v>9865</v>
      </c>
      <c r="C5259" t="s">
        <v>10840</v>
      </c>
    </row>
    <row r="5260" spans="1:3">
      <c r="A5260" s="1">
        <v>198628</v>
      </c>
      <c r="B5260" s="47" t="s">
        <v>10181</v>
      </c>
      <c r="C5260" t="s">
        <v>11156</v>
      </c>
    </row>
    <row r="5261" spans="1:3">
      <c r="A5261" s="1">
        <v>198629</v>
      </c>
      <c r="B5261" s="47" t="s">
        <v>10182</v>
      </c>
      <c r="C5261" t="s">
        <v>11157</v>
      </c>
    </row>
    <row r="5262" spans="1:3">
      <c r="A5262" s="1">
        <v>198630</v>
      </c>
      <c r="B5262" s="47" t="s">
        <v>10183</v>
      </c>
      <c r="C5262" t="s">
        <v>11158</v>
      </c>
    </row>
    <row r="5263" spans="1:3">
      <c r="A5263" s="1">
        <v>198631</v>
      </c>
      <c r="B5263" s="47" t="s">
        <v>10184</v>
      </c>
      <c r="C5263" t="s">
        <v>11159</v>
      </c>
    </row>
    <row r="5264" spans="1:3">
      <c r="A5264" s="1">
        <v>198632</v>
      </c>
      <c r="B5264" s="47" t="s">
        <v>10185</v>
      </c>
      <c r="C5264" t="s">
        <v>11160</v>
      </c>
    </row>
    <row r="5265" spans="1:3">
      <c r="A5265" s="1">
        <v>198633</v>
      </c>
      <c r="B5265" s="47" t="s">
        <v>10186</v>
      </c>
      <c r="C5265" t="s">
        <v>11161</v>
      </c>
    </row>
    <row r="5266" spans="1:3">
      <c r="A5266" s="1">
        <v>198635</v>
      </c>
      <c r="B5266" s="47" t="s">
        <v>10187</v>
      </c>
      <c r="C5266" t="s">
        <v>11162</v>
      </c>
    </row>
    <row r="5267" spans="1:3">
      <c r="A5267" s="1">
        <v>258475</v>
      </c>
      <c r="B5267" s="47" t="s">
        <v>10342</v>
      </c>
      <c r="C5267" t="s">
        <v>11317</v>
      </c>
    </row>
    <row r="5268" spans="1:3">
      <c r="A5268" s="1">
        <v>229097</v>
      </c>
      <c r="B5268" s="47" t="s">
        <v>10305</v>
      </c>
      <c r="C5268" t="s">
        <v>11280</v>
      </c>
    </row>
    <row r="5269" spans="1:3">
      <c r="A5269" s="1">
        <v>198637</v>
      </c>
      <c r="B5269" s="47" t="s">
        <v>10188</v>
      </c>
      <c r="C5269" t="s">
        <v>11163</v>
      </c>
    </row>
    <row r="5270" spans="1:3">
      <c r="A5270" s="1">
        <v>258476</v>
      </c>
      <c r="B5270" s="47" t="s">
        <v>10343</v>
      </c>
      <c r="C5270" t="s">
        <v>11318</v>
      </c>
    </row>
    <row r="5271" spans="1:3">
      <c r="A5271" s="1">
        <v>198639</v>
      </c>
      <c r="B5271" s="47" t="s">
        <v>10189</v>
      </c>
      <c r="C5271" t="s">
        <v>11164</v>
      </c>
    </row>
    <row r="5272" spans="1:3">
      <c r="A5272" s="1">
        <v>198640</v>
      </c>
      <c r="B5272" s="47" t="s">
        <v>10190</v>
      </c>
      <c r="C5272" t="s">
        <v>11165</v>
      </c>
    </row>
    <row r="5273" spans="1:3">
      <c r="A5273" s="1">
        <v>228523</v>
      </c>
      <c r="B5273" s="47" t="s">
        <v>10577</v>
      </c>
      <c r="C5273" t="s">
        <v>11552</v>
      </c>
    </row>
    <row r="5274" spans="1:3">
      <c r="A5274" s="1">
        <v>228524</v>
      </c>
      <c r="B5274" s="47" t="s">
        <v>10578</v>
      </c>
      <c r="C5274" t="s">
        <v>11553</v>
      </c>
    </row>
    <row r="5275" spans="1:3">
      <c r="A5275" s="1">
        <v>228525</v>
      </c>
      <c r="B5275" s="47" t="s">
        <v>10579</v>
      </c>
      <c r="C5275" t="s">
        <v>11554</v>
      </c>
    </row>
    <row r="5276" spans="1:3">
      <c r="A5276" s="1">
        <v>228526</v>
      </c>
      <c r="B5276" s="47" t="s">
        <v>10580</v>
      </c>
      <c r="C5276" t="s">
        <v>11555</v>
      </c>
    </row>
    <row r="5277" spans="1:3">
      <c r="A5277" s="1">
        <v>228527</v>
      </c>
      <c r="B5277" s="47" t="s">
        <v>10581</v>
      </c>
      <c r="C5277" t="s">
        <v>11556</v>
      </c>
    </row>
    <row r="5278" spans="1:3">
      <c r="A5278" s="1">
        <v>228528</v>
      </c>
      <c r="B5278" s="47" t="s">
        <v>10582</v>
      </c>
      <c r="C5278" t="s">
        <v>11557</v>
      </c>
    </row>
    <row r="5279" spans="1:3">
      <c r="A5279" s="1">
        <v>228530</v>
      </c>
      <c r="B5279" s="47" t="s">
        <v>10583</v>
      </c>
      <c r="C5279" t="s">
        <v>11558</v>
      </c>
    </row>
    <row r="5280" spans="1:3">
      <c r="A5280" s="1">
        <v>258477</v>
      </c>
      <c r="B5280" s="47" t="s">
        <v>10669</v>
      </c>
      <c r="C5280" t="s">
        <v>11644</v>
      </c>
    </row>
    <row r="5281" spans="1:3">
      <c r="A5281" s="1">
        <v>229098</v>
      </c>
      <c r="B5281" s="47" t="s">
        <v>10631</v>
      </c>
      <c r="C5281" t="s">
        <v>11606</v>
      </c>
    </row>
    <row r="5282" spans="1:3">
      <c r="A5282" s="1">
        <v>228532</v>
      </c>
      <c r="B5282" s="47" t="s">
        <v>10584</v>
      </c>
      <c r="C5282" t="s">
        <v>11559</v>
      </c>
    </row>
    <row r="5283" spans="1:3">
      <c r="A5283" s="1">
        <v>258478</v>
      </c>
      <c r="B5283" s="47" t="s">
        <v>10670</v>
      </c>
      <c r="C5283" t="s">
        <v>11645</v>
      </c>
    </row>
    <row r="5284" spans="1:3">
      <c r="A5284" s="1">
        <v>228534</v>
      </c>
      <c r="B5284" s="47" t="s">
        <v>10585</v>
      </c>
      <c r="C5284" t="s">
        <v>11560</v>
      </c>
    </row>
    <row r="5285" spans="1:3">
      <c r="A5285" s="1">
        <v>228535</v>
      </c>
      <c r="B5285" s="47" t="s">
        <v>10586</v>
      </c>
      <c r="C5285" t="s">
        <v>11561</v>
      </c>
    </row>
    <row r="5286" spans="1:3">
      <c r="A5286" s="1">
        <v>228523</v>
      </c>
      <c r="B5286" s="47" t="s">
        <v>9927</v>
      </c>
      <c r="C5286" t="s">
        <v>10902</v>
      </c>
    </row>
    <row r="5287" spans="1:3">
      <c r="A5287" s="1">
        <v>228524</v>
      </c>
      <c r="B5287" s="47" t="s">
        <v>9928</v>
      </c>
      <c r="C5287" t="s">
        <v>10903</v>
      </c>
    </row>
    <row r="5288" spans="1:3">
      <c r="A5288" s="1">
        <v>228525</v>
      </c>
      <c r="B5288" s="47" t="s">
        <v>9929</v>
      </c>
      <c r="C5288" t="s">
        <v>10904</v>
      </c>
    </row>
    <row r="5289" spans="1:3">
      <c r="A5289" s="1">
        <v>228526</v>
      </c>
      <c r="B5289" s="47" t="s">
        <v>9930</v>
      </c>
      <c r="C5289" t="s">
        <v>10905</v>
      </c>
    </row>
    <row r="5290" spans="1:3">
      <c r="A5290" s="1">
        <v>228527</v>
      </c>
      <c r="B5290" s="47" t="s">
        <v>9931</v>
      </c>
      <c r="C5290" t="s">
        <v>10906</v>
      </c>
    </row>
    <row r="5291" spans="1:3">
      <c r="A5291" s="1">
        <v>228528</v>
      </c>
      <c r="B5291" s="47" t="s">
        <v>9932</v>
      </c>
      <c r="C5291" t="s">
        <v>10907</v>
      </c>
    </row>
    <row r="5292" spans="1:3">
      <c r="A5292" s="1">
        <v>228530</v>
      </c>
      <c r="B5292" s="47" t="s">
        <v>9933</v>
      </c>
      <c r="C5292" t="s">
        <v>10908</v>
      </c>
    </row>
    <row r="5293" spans="1:3">
      <c r="A5293" s="1">
        <v>258477</v>
      </c>
      <c r="B5293" s="47" t="s">
        <v>10019</v>
      </c>
      <c r="C5293" t="s">
        <v>10994</v>
      </c>
    </row>
    <row r="5294" spans="1:3">
      <c r="A5294" s="1">
        <v>229098</v>
      </c>
      <c r="B5294" s="47" t="s">
        <v>9981</v>
      </c>
      <c r="C5294" t="s">
        <v>10956</v>
      </c>
    </row>
    <row r="5295" spans="1:3">
      <c r="A5295" s="1">
        <v>228532</v>
      </c>
      <c r="B5295" s="47" t="s">
        <v>9934</v>
      </c>
      <c r="C5295" t="s">
        <v>10909</v>
      </c>
    </row>
    <row r="5296" spans="1:3">
      <c r="A5296" s="1">
        <v>258478</v>
      </c>
      <c r="B5296" s="47" t="s">
        <v>10020</v>
      </c>
      <c r="C5296" t="s">
        <v>10995</v>
      </c>
    </row>
    <row r="5297" spans="1:3">
      <c r="A5297" s="1">
        <v>228534</v>
      </c>
      <c r="B5297" s="47" t="s">
        <v>9935</v>
      </c>
      <c r="C5297" t="s">
        <v>10910</v>
      </c>
    </row>
    <row r="5298" spans="1:3">
      <c r="A5298" s="1">
        <v>228535</v>
      </c>
      <c r="B5298" s="47" t="s">
        <v>9936</v>
      </c>
      <c r="C5298" t="s">
        <v>10911</v>
      </c>
    </row>
    <row r="5299" spans="1:3">
      <c r="A5299" s="1">
        <v>228523</v>
      </c>
      <c r="B5299" s="47" t="s">
        <v>10252</v>
      </c>
      <c r="C5299" t="s">
        <v>11227</v>
      </c>
    </row>
    <row r="5300" spans="1:3">
      <c r="A5300" s="1">
        <v>228524</v>
      </c>
      <c r="B5300" s="47" t="s">
        <v>10253</v>
      </c>
      <c r="C5300" t="s">
        <v>11228</v>
      </c>
    </row>
    <row r="5301" spans="1:3">
      <c r="A5301" s="1">
        <v>228525</v>
      </c>
      <c r="B5301" s="47" t="s">
        <v>10254</v>
      </c>
      <c r="C5301" t="s">
        <v>11229</v>
      </c>
    </row>
    <row r="5302" spans="1:3">
      <c r="A5302" s="1">
        <v>228526</v>
      </c>
      <c r="B5302" s="47" t="s">
        <v>10255</v>
      </c>
      <c r="C5302" t="s">
        <v>11230</v>
      </c>
    </row>
    <row r="5303" spans="1:3">
      <c r="A5303" s="1">
        <v>228527</v>
      </c>
      <c r="B5303" s="47" t="s">
        <v>10256</v>
      </c>
      <c r="C5303" t="s">
        <v>11231</v>
      </c>
    </row>
    <row r="5304" spans="1:3">
      <c r="A5304" s="1">
        <v>228528</v>
      </c>
      <c r="B5304" s="47" t="s">
        <v>10257</v>
      </c>
      <c r="C5304" t="s">
        <v>11232</v>
      </c>
    </row>
    <row r="5305" spans="1:3">
      <c r="A5305" s="1">
        <v>228530</v>
      </c>
      <c r="B5305" s="47" t="s">
        <v>10258</v>
      </c>
      <c r="C5305" t="s">
        <v>11233</v>
      </c>
    </row>
    <row r="5306" spans="1:3">
      <c r="A5306" s="1">
        <v>258477</v>
      </c>
      <c r="B5306" s="47" t="s">
        <v>10344</v>
      </c>
      <c r="C5306" t="s">
        <v>11319</v>
      </c>
    </row>
    <row r="5307" spans="1:3">
      <c r="A5307" s="1">
        <v>229098</v>
      </c>
      <c r="B5307" s="47" t="s">
        <v>10306</v>
      </c>
      <c r="C5307" t="s">
        <v>11281</v>
      </c>
    </row>
    <row r="5308" spans="1:3">
      <c r="A5308" s="1">
        <v>228532</v>
      </c>
      <c r="B5308" s="47" t="s">
        <v>10259</v>
      </c>
      <c r="C5308" t="s">
        <v>11234</v>
      </c>
    </row>
    <row r="5309" spans="1:3">
      <c r="A5309" s="1">
        <v>258478</v>
      </c>
      <c r="B5309" s="47" t="s">
        <v>10345</v>
      </c>
      <c r="C5309" t="s">
        <v>11320</v>
      </c>
    </row>
    <row r="5310" spans="1:3">
      <c r="A5310" s="1">
        <v>228534</v>
      </c>
      <c r="B5310" s="47" t="s">
        <v>10260</v>
      </c>
      <c r="C5310" t="s">
        <v>11235</v>
      </c>
    </row>
    <row r="5311" spans="1:3">
      <c r="A5311" s="1">
        <v>228535</v>
      </c>
      <c r="B5311" s="47" t="s">
        <v>10261</v>
      </c>
      <c r="C5311" t="s">
        <v>11236</v>
      </c>
    </row>
    <row r="5312" spans="1:3">
      <c r="A5312" s="1">
        <v>228536</v>
      </c>
      <c r="B5312" s="47" t="s">
        <v>10587</v>
      </c>
      <c r="C5312" t="s">
        <v>11562</v>
      </c>
    </row>
    <row r="5313" spans="1:3">
      <c r="A5313" s="1">
        <v>228537</v>
      </c>
      <c r="B5313" s="47" t="s">
        <v>10588</v>
      </c>
      <c r="C5313" t="s">
        <v>11563</v>
      </c>
    </row>
    <row r="5314" spans="1:3">
      <c r="A5314" s="1">
        <v>228538</v>
      </c>
      <c r="B5314" s="47" t="s">
        <v>10589</v>
      </c>
      <c r="C5314" t="s">
        <v>11564</v>
      </c>
    </row>
    <row r="5315" spans="1:3">
      <c r="A5315" s="1">
        <v>228539</v>
      </c>
      <c r="B5315" s="47" t="s">
        <v>10590</v>
      </c>
      <c r="C5315" t="s">
        <v>11565</v>
      </c>
    </row>
    <row r="5316" spans="1:3">
      <c r="A5316" s="1">
        <v>228540</v>
      </c>
      <c r="B5316" s="47" t="s">
        <v>10591</v>
      </c>
      <c r="C5316" t="s">
        <v>11566</v>
      </c>
    </row>
    <row r="5317" spans="1:3">
      <c r="A5317" s="1">
        <v>228541</v>
      </c>
      <c r="B5317" s="47" t="s">
        <v>10592</v>
      </c>
      <c r="C5317" t="s">
        <v>11567</v>
      </c>
    </row>
    <row r="5318" spans="1:3">
      <c r="A5318" s="1">
        <v>228543</v>
      </c>
      <c r="B5318" s="47" t="s">
        <v>10593</v>
      </c>
      <c r="C5318" t="s">
        <v>11568</v>
      </c>
    </row>
    <row r="5319" spans="1:3">
      <c r="A5319" s="1">
        <v>258479</v>
      </c>
      <c r="B5319" s="47" t="s">
        <v>10671</v>
      </c>
      <c r="C5319" t="s">
        <v>11646</v>
      </c>
    </row>
    <row r="5320" spans="1:3">
      <c r="A5320" s="1">
        <v>229099</v>
      </c>
      <c r="B5320" s="47" t="s">
        <v>10632</v>
      </c>
      <c r="C5320" t="s">
        <v>11607</v>
      </c>
    </row>
    <row r="5321" spans="1:3">
      <c r="A5321" s="1">
        <v>228545</v>
      </c>
      <c r="B5321" s="47" t="s">
        <v>10594</v>
      </c>
      <c r="C5321" t="s">
        <v>11569</v>
      </c>
    </row>
    <row r="5322" spans="1:3">
      <c r="A5322" s="1">
        <v>258480</v>
      </c>
      <c r="B5322" s="47" t="s">
        <v>10672</v>
      </c>
      <c r="C5322" t="s">
        <v>11647</v>
      </c>
    </row>
    <row r="5323" spans="1:3">
      <c r="A5323" s="1">
        <v>228547</v>
      </c>
      <c r="B5323" s="47" t="s">
        <v>10595</v>
      </c>
      <c r="C5323" t="s">
        <v>11570</v>
      </c>
    </row>
    <row r="5324" spans="1:3">
      <c r="A5324" s="1">
        <v>228548</v>
      </c>
      <c r="B5324" s="47" t="s">
        <v>10596</v>
      </c>
      <c r="C5324" t="s">
        <v>11571</v>
      </c>
    </row>
    <row r="5325" spans="1:3">
      <c r="A5325" s="1">
        <v>228536</v>
      </c>
      <c r="B5325" s="47" t="s">
        <v>9937</v>
      </c>
      <c r="C5325" t="s">
        <v>10912</v>
      </c>
    </row>
    <row r="5326" spans="1:3">
      <c r="A5326" s="1">
        <v>228537</v>
      </c>
      <c r="B5326" s="47" t="s">
        <v>9938</v>
      </c>
      <c r="C5326" t="s">
        <v>10913</v>
      </c>
    </row>
    <row r="5327" spans="1:3">
      <c r="A5327" s="1">
        <v>228538</v>
      </c>
      <c r="B5327" s="47" t="s">
        <v>9939</v>
      </c>
      <c r="C5327" t="s">
        <v>10914</v>
      </c>
    </row>
    <row r="5328" spans="1:3">
      <c r="A5328" s="1">
        <v>228539</v>
      </c>
      <c r="B5328" s="47" t="s">
        <v>9940</v>
      </c>
      <c r="C5328" t="s">
        <v>10915</v>
      </c>
    </row>
    <row r="5329" spans="1:3">
      <c r="A5329" s="1">
        <v>228540</v>
      </c>
      <c r="B5329" s="47" t="s">
        <v>9941</v>
      </c>
      <c r="C5329" t="s">
        <v>10916</v>
      </c>
    </row>
    <row r="5330" spans="1:3">
      <c r="A5330" s="1">
        <v>228541</v>
      </c>
      <c r="B5330" s="47" t="s">
        <v>9942</v>
      </c>
      <c r="C5330" t="s">
        <v>10917</v>
      </c>
    </row>
    <row r="5331" spans="1:3">
      <c r="A5331" s="1">
        <v>228543</v>
      </c>
      <c r="B5331" s="47" t="s">
        <v>9943</v>
      </c>
      <c r="C5331" t="s">
        <v>10918</v>
      </c>
    </row>
    <row r="5332" spans="1:3">
      <c r="A5332" s="1">
        <v>258479</v>
      </c>
      <c r="B5332" s="47" t="s">
        <v>10021</v>
      </c>
      <c r="C5332" t="s">
        <v>10996</v>
      </c>
    </row>
    <row r="5333" spans="1:3">
      <c r="A5333" s="1">
        <v>229099</v>
      </c>
      <c r="B5333" s="47" t="s">
        <v>9982</v>
      </c>
      <c r="C5333" t="s">
        <v>10957</v>
      </c>
    </row>
    <row r="5334" spans="1:3">
      <c r="A5334" s="1">
        <v>228545</v>
      </c>
      <c r="B5334" s="47" t="s">
        <v>9944</v>
      </c>
      <c r="C5334" t="s">
        <v>10919</v>
      </c>
    </row>
    <row r="5335" spans="1:3">
      <c r="A5335" s="1">
        <v>258480</v>
      </c>
      <c r="B5335" s="47" t="s">
        <v>10022</v>
      </c>
      <c r="C5335" t="s">
        <v>10997</v>
      </c>
    </row>
    <row r="5336" spans="1:3">
      <c r="A5336" s="1">
        <v>228547</v>
      </c>
      <c r="B5336" s="47" t="s">
        <v>9945</v>
      </c>
      <c r="C5336" t="s">
        <v>10920</v>
      </c>
    </row>
    <row r="5337" spans="1:3">
      <c r="A5337" s="1">
        <v>228548</v>
      </c>
      <c r="B5337" s="47" t="s">
        <v>9946</v>
      </c>
      <c r="C5337" t="s">
        <v>10921</v>
      </c>
    </row>
    <row r="5338" spans="1:3">
      <c r="A5338" s="1">
        <v>228536</v>
      </c>
      <c r="B5338" s="47" t="s">
        <v>10262</v>
      </c>
      <c r="C5338" t="s">
        <v>11237</v>
      </c>
    </row>
    <row r="5339" spans="1:3">
      <c r="A5339" s="1">
        <v>228537</v>
      </c>
      <c r="B5339" s="47" t="s">
        <v>10263</v>
      </c>
      <c r="C5339" t="s">
        <v>11238</v>
      </c>
    </row>
    <row r="5340" spans="1:3">
      <c r="A5340" s="1">
        <v>228538</v>
      </c>
      <c r="B5340" s="47" t="s">
        <v>10264</v>
      </c>
      <c r="C5340" t="s">
        <v>11239</v>
      </c>
    </row>
    <row r="5341" spans="1:3">
      <c r="A5341" s="1">
        <v>228539</v>
      </c>
      <c r="B5341" s="47" t="s">
        <v>10265</v>
      </c>
      <c r="C5341" t="s">
        <v>11240</v>
      </c>
    </row>
    <row r="5342" spans="1:3">
      <c r="A5342" s="1">
        <v>228540</v>
      </c>
      <c r="B5342" s="47" t="s">
        <v>10266</v>
      </c>
      <c r="C5342" t="s">
        <v>11241</v>
      </c>
    </row>
    <row r="5343" spans="1:3">
      <c r="A5343" s="1">
        <v>228541</v>
      </c>
      <c r="B5343" s="47" t="s">
        <v>10267</v>
      </c>
      <c r="C5343" t="s">
        <v>11242</v>
      </c>
    </row>
    <row r="5344" spans="1:3">
      <c r="A5344" s="1">
        <v>228543</v>
      </c>
      <c r="B5344" s="47" t="s">
        <v>10268</v>
      </c>
      <c r="C5344" t="s">
        <v>11243</v>
      </c>
    </row>
    <row r="5345" spans="1:3">
      <c r="A5345" s="1">
        <v>258479</v>
      </c>
      <c r="B5345" s="47" t="s">
        <v>10346</v>
      </c>
      <c r="C5345" t="s">
        <v>11321</v>
      </c>
    </row>
    <row r="5346" spans="1:3">
      <c r="A5346" s="1">
        <v>229099</v>
      </c>
      <c r="B5346" s="47" t="s">
        <v>10307</v>
      </c>
      <c r="C5346" t="s">
        <v>11282</v>
      </c>
    </row>
    <row r="5347" spans="1:3">
      <c r="A5347" s="1">
        <v>228545</v>
      </c>
      <c r="B5347" s="47" t="s">
        <v>10269</v>
      </c>
      <c r="C5347" t="s">
        <v>11244</v>
      </c>
    </row>
    <row r="5348" spans="1:3">
      <c r="A5348" s="1">
        <v>258480</v>
      </c>
      <c r="B5348" s="47" t="s">
        <v>10347</v>
      </c>
      <c r="C5348" t="s">
        <v>11322</v>
      </c>
    </row>
    <row r="5349" spans="1:3">
      <c r="A5349" s="1">
        <v>228547</v>
      </c>
      <c r="B5349" s="47" t="s">
        <v>10270</v>
      </c>
      <c r="C5349" t="s">
        <v>11245</v>
      </c>
    </row>
    <row r="5350" spans="1:3">
      <c r="A5350" s="1">
        <v>228548</v>
      </c>
      <c r="B5350" s="47" t="s">
        <v>10271</v>
      </c>
      <c r="C5350" t="s">
        <v>11246</v>
      </c>
    </row>
    <row r="5351" spans="1:3">
      <c r="A5351" s="1">
        <v>228549</v>
      </c>
      <c r="B5351" s="47" t="s">
        <v>10597</v>
      </c>
      <c r="C5351" t="s">
        <v>11572</v>
      </c>
    </row>
    <row r="5352" spans="1:3">
      <c r="A5352" s="1">
        <v>228550</v>
      </c>
      <c r="B5352" s="47" t="s">
        <v>10598</v>
      </c>
      <c r="C5352" t="s">
        <v>11573</v>
      </c>
    </row>
    <row r="5353" spans="1:3">
      <c r="A5353" s="1">
        <v>228551</v>
      </c>
      <c r="B5353" s="47" t="s">
        <v>10599</v>
      </c>
      <c r="C5353" t="s">
        <v>11574</v>
      </c>
    </row>
    <row r="5354" spans="1:3">
      <c r="A5354" s="1">
        <v>228552</v>
      </c>
      <c r="B5354" s="47" t="s">
        <v>10600</v>
      </c>
      <c r="C5354" t="s">
        <v>11575</v>
      </c>
    </row>
    <row r="5355" spans="1:3">
      <c r="A5355" s="1">
        <v>228553</v>
      </c>
      <c r="B5355" s="47" t="s">
        <v>10601</v>
      </c>
      <c r="C5355" t="s">
        <v>11576</v>
      </c>
    </row>
    <row r="5356" spans="1:3">
      <c r="A5356" s="1">
        <v>228554</v>
      </c>
      <c r="B5356" s="47" t="s">
        <v>10602</v>
      </c>
      <c r="C5356" t="s">
        <v>11577</v>
      </c>
    </row>
    <row r="5357" spans="1:3">
      <c r="A5357" s="1">
        <v>228556</v>
      </c>
      <c r="B5357" s="47" t="s">
        <v>10603</v>
      </c>
      <c r="C5357" t="s">
        <v>11578</v>
      </c>
    </row>
    <row r="5358" spans="1:3">
      <c r="A5358" s="1">
        <v>258481</v>
      </c>
      <c r="B5358" s="47" t="s">
        <v>10673</v>
      </c>
      <c r="C5358" t="s">
        <v>11648</v>
      </c>
    </row>
    <row r="5359" spans="1:3">
      <c r="A5359" s="1">
        <v>229100</v>
      </c>
      <c r="B5359" s="47" t="s">
        <v>10633</v>
      </c>
      <c r="C5359" t="s">
        <v>11608</v>
      </c>
    </row>
    <row r="5360" spans="1:3">
      <c r="A5360" s="1">
        <v>228558</v>
      </c>
      <c r="B5360" s="47" t="s">
        <v>10604</v>
      </c>
      <c r="C5360" t="s">
        <v>11579</v>
      </c>
    </row>
    <row r="5361" spans="1:3">
      <c r="A5361" s="1">
        <v>258482</v>
      </c>
      <c r="B5361" s="47" t="s">
        <v>10674</v>
      </c>
      <c r="C5361" t="s">
        <v>11649</v>
      </c>
    </row>
    <row r="5362" spans="1:3">
      <c r="A5362" s="1">
        <v>228560</v>
      </c>
      <c r="B5362" s="47" t="s">
        <v>10605</v>
      </c>
      <c r="C5362" t="s">
        <v>11580</v>
      </c>
    </row>
    <row r="5363" spans="1:3">
      <c r="A5363" s="1">
        <v>228561</v>
      </c>
      <c r="B5363" s="47" t="s">
        <v>10606</v>
      </c>
      <c r="C5363" t="s">
        <v>11581</v>
      </c>
    </row>
    <row r="5364" spans="1:3">
      <c r="A5364" s="1">
        <v>228549</v>
      </c>
      <c r="B5364" s="47" t="s">
        <v>9947</v>
      </c>
      <c r="C5364" t="s">
        <v>10922</v>
      </c>
    </row>
    <row r="5365" spans="1:3">
      <c r="A5365" s="1">
        <v>228550</v>
      </c>
      <c r="B5365" s="47" t="s">
        <v>9948</v>
      </c>
      <c r="C5365" t="s">
        <v>10923</v>
      </c>
    </row>
    <row r="5366" spans="1:3">
      <c r="A5366" s="1">
        <v>228551</v>
      </c>
      <c r="B5366" s="47" t="s">
        <v>9949</v>
      </c>
      <c r="C5366" t="s">
        <v>10924</v>
      </c>
    </row>
    <row r="5367" spans="1:3">
      <c r="A5367" s="1">
        <v>228552</v>
      </c>
      <c r="B5367" s="47" t="s">
        <v>9950</v>
      </c>
      <c r="C5367" t="s">
        <v>10925</v>
      </c>
    </row>
    <row r="5368" spans="1:3">
      <c r="A5368" s="1">
        <v>228553</v>
      </c>
      <c r="B5368" s="47" t="s">
        <v>9951</v>
      </c>
      <c r="C5368" t="s">
        <v>10926</v>
      </c>
    </row>
    <row r="5369" spans="1:3">
      <c r="A5369" s="1">
        <v>228554</v>
      </c>
      <c r="B5369" s="47" t="s">
        <v>9952</v>
      </c>
      <c r="C5369" t="s">
        <v>10927</v>
      </c>
    </row>
    <row r="5370" spans="1:3">
      <c r="A5370" s="1">
        <v>228556</v>
      </c>
      <c r="B5370" s="47" t="s">
        <v>9953</v>
      </c>
      <c r="C5370" t="s">
        <v>10928</v>
      </c>
    </row>
    <row r="5371" spans="1:3">
      <c r="A5371" s="1">
        <v>258481</v>
      </c>
      <c r="B5371" s="47" t="s">
        <v>10023</v>
      </c>
      <c r="C5371" t="s">
        <v>10998</v>
      </c>
    </row>
    <row r="5372" spans="1:3">
      <c r="A5372" s="1">
        <v>229100</v>
      </c>
      <c r="B5372" s="47" t="s">
        <v>9983</v>
      </c>
      <c r="C5372" t="s">
        <v>10958</v>
      </c>
    </row>
    <row r="5373" spans="1:3">
      <c r="A5373" s="1">
        <v>228558</v>
      </c>
      <c r="B5373" s="47" t="s">
        <v>9954</v>
      </c>
      <c r="C5373" t="s">
        <v>10929</v>
      </c>
    </row>
    <row r="5374" spans="1:3">
      <c r="A5374" s="1">
        <v>258482</v>
      </c>
      <c r="B5374" s="47" t="s">
        <v>10024</v>
      </c>
      <c r="C5374" t="s">
        <v>10999</v>
      </c>
    </row>
    <row r="5375" spans="1:3">
      <c r="A5375" s="1">
        <v>228560</v>
      </c>
      <c r="B5375" s="47" t="s">
        <v>9955</v>
      </c>
      <c r="C5375" t="s">
        <v>10930</v>
      </c>
    </row>
    <row r="5376" spans="1:3">
      <c r="A5376" s="1">
        <v>228561</v>
      </c>
      <c r="B5376" s="47" t="s">
        <v>9956</v>
      </c>
      <c r="C5376" t="s">
        <v>10931</v>
      </c>
    </row>
    <row r="5377" spans="1:3">
      <c r="A5377" s="1">
        <v>228549</v>
      </c>
      <c r="B5377" s="47" t="s">
        <v>10272</v>
      </c>
      <c r="C5377" t="s">
        <v>11247</v>
      </c>
    </row>
    <row r="5378" spans="1:3">
      <c r="A5378" s="1">
        <v>228550</v>
      </c>
      <c r="B5378" s="47" t="s">
        <v>10273</v>
      </c>
      <c r="C5378" t="s">
        <v>11248</v>
      </c>
    </row>
    <row r="5379" spans="1:3">
      <c r="A5379" s="1">
        <v>228551</v>
      </c>
      <c r="B5379" s="47" t="s">
        <v>10274</v>
      </c>
      <c r="C5379" t="s">
        <v>11249</v>
      </c>
    </row>
    <row r="5380" spans="1:3">
      <c r="A5380" s="1">
        <v>228552</v>
      </c>
      <c r="B5380" s="47" t="s">
        <v>10275</v>
      </c>
      <c r="C5380" t="s">
        <v>11250</v>
      </c>
    </row>
    <row r="5381" spans="1:3">
      <c r="A5381" s="1">
        <v>228553</v>
      </c>
      <c r="B5381" s="47" t="s">
        <v>10276</v>
      </c>
      <c r="C5381" t="s">
        <v>11251</v>
      </c>
    </row>
    <row r="5382" spans="1:3">
      <c r="A5382" s="1">
        <v>228554</v>
      </c>
      <c r="B5382" s="47" t="s">
        <v>10277</v>
      </c>
      <c r="C5382" t="s">
        <v>11252</v>
      </c>
    </row>
    <row r="5383" spans="1:3">
      <c r="A5383" s="1">
        <v>228556</v>
      </c>
      <c r="B5383" s="47" t="s">
        <v>10278</v>
      </c>
      <c r="C5383" t="s">
        <v>11253</v>
      </c>
    </row>
    <row r="5384" spans="1:3">
      <c r="A5384" s="1">
        <v>258481</v>
      </c>
      <c r="B5384" s="47" t="s">
        <v>10348</v>
      </c>
      <c r="C5384" t="s">
        <v>11323</v>
      </c>
    </row>
    <row r="5385" spans="1:3">
      <c r="A5385" s="1">
        <v>229100</v>
      </c>
      <c r="B5385" s="47" t="s">
        <v>10308</v>
      </c>
      <c r="C5385" t="s">
        <v>11283</v>
      </c>
    </row>
    <row r="5386" spans="1:3">
      <c r="A5386" s="1">
        <v>228558</v>
      </c>
      <c r="B5386" s="47" t="s">
        <v>10279</v>
      </c>
      <c r="C5386" t="s">
        <v>11254</v>
      </c>
    </row>
    <row r="5387" spans="1:3">
      <c r="A5387" s="1">
        <v>258482</v>
      </c>
      <c r="B5387" s="47" t="s">
        <v>10349</v>
      </c>
      <c r="C5387" t="s">
        <v>11324</v>
      </c>
    </row>
    <row r="5388" spans="1:3">
      <c r="A5388" s="1">
        <v>228560</v>
      </c>
      <c r="B5388" s="47" t="s">
        <v>10280</v>
      </c>
      <c r="C5388" t="s">
        <v>11255</v>
      </c>
    </row>
    <row r="5389" spans="1:3">
      <c r="A5389" s="1">
        <v>228561</v>
      </c>
      <c r="B5389" s="47" t="s">
        <v>10281</v>
      </c>
      <c r="C5389" t="s">
        <v>11256</v>
      </c>
    </row>
    <row r="5390" spans="1:3">
      <c r="A5390" s="1">
        <v>210849</v>
      </c>
      <c r="B5390" s="47" t="s">
        <v>10547</v>
      </c>
      <c r="C5390" t="s">
        <v>11522</v>
      </c>
    </row>
    <row r="5391" spans="1:3">
      <c r="A5391" s="1">
        <v>210850</v>
      </c>
      <c r="B5391" s="47" t="s">
        <v>10548</v>
      </c>
      <c r="C5391" t="s">
        <v>11523</v>
      </c>
    </row>
    <row r="5392" spans="1:3">
      <c r="A5392" s="1">
        <v>210851</v>
      </c>
      <c r="B5392" s="47" t="s">
        <v>10549</v>
      </c>
      <c r="C5392" t="s">
        <v>11524</v>
      </c>
    </row>
    <row r="5393" spans="1:3">
      <c r="A5393" s="1">
        <v>210852</v>
      </c>
      <c r="B5393" s="47" t="s">
        <v>10550</v>
      </c>
      <c r="C5393" t="s">
        <v>11525</v>
      </c>
    </row>
    <row r="5394" spans="1:3">
      <c r="A5394" s="1">
        <v>210853</v>
      </c>
      <c r="B5394" s="47" t="s">
        <v>10551</v>
      </c>
      <c r="C5394" t="s">
        <v>11526</v>
      </c>
    </row>
    <row r="5395" spans="1:3">
      <c r="A5395" s="1">
        <v>210854</v>
      </c>
      <c r="B5395" s="47" t="s">
        <v>10552</v>
      </c>
      <c r="C5395" t="s">
        <v>11527</v>
      </c>
    </row>
    <row r="5396" spans="1:3">
      <c r="A5396" s="1">
        <v>210856</v>
      </c>
      <c r="B5396" s="47" t="s">
        <v>10553</v>
      </c>
      <c r="C5396" t="s">
        <v>11528</v>
      </c>
    </row>
    <row r="5397" spans="1:3">
      <c r="A5397" s="1">
        <v>258483</v>
      </c>
      <c r="B5397" s="47" t="s">
        <v>10675</v>
      </c>
      <c r="C5397" t="s">
        <v>11650</v>
      </c>
    </row>
    <row r="5398" spans="1:3">
      <c r="A5398" s="1">
        <v>229101</v>
      </c>
      <c r="B5398" s="47" t="s">
        <v>10634</v>
      </c>
      <c r="C5398" t="s">
        <v>11609</v>
      </c>
    </row>
    <row r="5399" spans="1:3">
      <c r="A5399" s="1">
        <v>210858</v>
      </c>
      <c r="B5399" s="47" t="s">
        <v>10554</v>
      </c>
      <c r="C5399" t="s">
        <v>11529</v>
      </c>
    </row>
    <row r="5400" spans="1:3">
      <c r="A5400" s="1">
        <v>258484</v>
      </c>
      <c r="B5400" s="47" t="s">
        <v>10676</v>
      </c>
      <c r="C5400" t="s">
        <v>11651</v>
      </c>
    </row>
    <row r="5401" spans="1:3">
      <c r="A5401" s="1">
        <v>210860</v>
      </c>
      <c r="B5401" s="47" t="s">
        <v>10555</v>
      </c>
      <c r="C5401" t="s">
        <v>11530</v>
      </c>
    </row>
    <row r="5402" spans="1:3">
      <c r="A5402" s="1">
        <v>210861</v>
      </c>
      <c r="B5402" s="47" t="s">
        <v>10556</v>
      </c>
      <c r="C5402" t="s">
        <v>11531</v>
      </c>
    </row>
    <row r="5403" spans="1:3">
      <c r="A5403" s="1">
        <v>210849</v>
      </c>
      <c r="B5403" s="47" t="s">
        <v>9897</v>
      </c>
      <c r="C5403" t="s">
        <v>10872</v>
      </c>
    </row>
    <row r="5404" spans="1:3">
      <c r="A5404" s="1">
        <v>210850</v>
      </c>
      <c r="B5404" s="47" t="s">
        <v>9898</v>
      </c>
      <c r="C5404" t="s">
        <v>10873</v>
      </c>
    </row>
    <row r="5405" spans="1:3">
      <c r="A5405" s="1">
        <v>210851</v>
      </c>
      <c r="B5405" s="47" t="s">
        <v>9899</v>
      </c>
      <c r="C5405" t="s">
        <v>10874</v>
      </c>
    </row>
    <row r="5406" spans="1:3">
      <c r="A5406" s="1">
        <v>210852</v>
      </c>
      <c r="B5406" s="47" t="s">
        <v>9900</v>
      </c>
      <c r="C5406" t="s">
        <v>10875</v>
      </c>
    </row>
    <row r="5407" spans="1:3">
      <c r="A5407" s="1">
        <v>210853</v>
      </c>
      <c r="B5407" s="47" t="s">
        <v>9901</v>
      </c>
      <c r="C5407" t="s">
        <v>10876</v>
      </c>
    </row>
    <row r="5408" spans="1:3">
      <c r="A5408" s="1">
        <v>210854</v>
      </c>
      <c r="B5408" s="47" t="s">
        <v>9902</v>
      </c>
      <c r="C5408" t="s">
        <v>10877</v>
      </c>
    </row>
    <row r="5409" spans="1:3">
      <c r="A5409" s="1">
        <v>210856</v>
      </c>
      <c r="B5409" s="47" t="s">
        <v>9903</v>
      </c>
      <c r="C5409" t="s">
        <v>10878</v>
      </c>
    </row>
    <row r="5410" spans="1:3">
      <c r="A5410" s="1">
        <v>258483</v>
      </c>
      <c r="B5410" s="47" t="s">
        <v>10025</v>
      </c>
      <c r="C5410" t="s">
        <v>11000</v>
      </c>
    </row>
    <row r="5411" spans="1:3">
      <c r="A5411" s="1">
        <v>229101</v>
      </c>
      <c r="B5411" s="47" t="s">
        <v>9984</v>
      </c>
      <c r="C5411" t="s">
        <v>10959</v>
      </c>
    </row>
    <row r="5412" spans="1:3">
      <c r="A5412" s="1">
        <v>210858</v>
      </c>
      <c r="B5412" s="47" t="s">
        <v>9904</v>
      </c>
      <c r="C5412" t="s">
        <v>10879</v>
      </c>
    </row>
    <row r="5413" spans="1:3">
      <c r="A5413" s="1">
        <v>258484</v>
      </c>
      <c r="B5413" s="47" t="s">
        <v>10026</v>
      </c>
      <c r="C5413" t="s">
        <v>11001</v>
      </c>
    </row>
    <row r="5414" spans="1:3">
      <c r="A5414" s="1">
        <v>210860</v>
      </c>
      <c r="B5414" s="47" t="s">
        <v>9905</v>
      </c>
      <c r="C5414" t="s">
        <v>10880</v>
      </c>
    </row>
    <row r="5415" spans="1:3">
      <c r="A5415" s="1">
        <v>210861</v>
      </c>
      <c r="B5415" s="47" t="s">
        <v>9906</v>
      </c>
      <c r="C5415" t="s">
        <v>10881</v>
      </c>
    </row>
    <row r="5416" spans="1:3">
      <c r="A5416" s="1">
        <v>210849</v>
      </c>
      <c r="B5416" s="47" t="s">
        <v>10222</v>
      </c>
      <c r="C5416" t="s">
        <v>11197</v>
      </c>
    </row>
    <row r="5417" spans="1:3">
      <c r="A5417" s="1">
        <v>210850</v>
      </c>
      <c r="B5417" s="47" t="s">
        <v>10223</v>
      </c>
      <c r="C5417" t="s">
        <v>11198</v>
      </c>
    </row>
    <row r="5418" spans="1:3">
      <c r="A5418" s="1">
        <v>210851</v>
      </c>
      <c r="B5418" s="47" t="s">
        <v>10224</v>
      </c>
      <c r="C5418" t="s">
        <v>11199</v>
      </c>
    </row>
    <row r="5419" spans="1:3">
      <c r="A5419" s="1">
        <v>210852</v>
      </c>
      <c r="B5419" s="47" t="s">
        <v>10225</v>
      </c>
      <c r="C5419" t="s">
        <v>11200</v>
      </c>
    </row>
    <row r="5420" spans="1:3">
      <c r="A5420" s="1">
        <v>210853</v>
      </c>
      <c r="B5420" s="47" t="s">
        <v>10226</v>
      </c>
      <c r="C5420" t="s">
        <v>11201</v>
      </c>
    </row>
    <row r="5421" spans="1:3">
      <c r="A5421" s="1">
        <v>210854</v>
      </c>
      <c r="B5421" s="47" t="s">
        <v>10227</v>
      </c>
      <c r="C5421" t="s">
        <v>11202</v>
      </c>
    </row>
    <row r="5422" spans="1:3">
      <c r="A5422" s="1">
        <v>210856</v>
      </c>
      <c r="B5422" s="47" t="s">
        <v>10228</v>
      </c>
      <c r="C5422" t="s">
        <v>11203</v>
      </c>
    </row>
    <row r="5423" spans="1:3">
      <c r="A5423" s="1">
        <v>258483</v>
      </c>
      <c r="B5423" s="47" t="s">
        <v>10350</v>
      </c>
      <c r="C5423" t="s">
        <v>11325</v>
      </c>
    </row>
    <row r="5424" spans="1:3">
      <c r="A5424" s="1">
        <v>229101</v>
      </c>
      <c r="B5424" s="47" t="s">
        <v>10309</v>
      </c>
      <c r="C5424" t="s">
        <v>11284</v>
      </c>
    </row>
    <row r="5425" spans="1:3">
      <c r="A5425" s="1">
        <v>210858</v>
      </c>
      <c r="B5425" s="47" t="s">
        <v>10229</v>
      </c>
      <c r="C5425" t="s">
        <v>11204</v>
      </c>
    </row>
    <row r="5426" spans="1:3">
      <c r="A5426" s="1">
        <v>258484</v>
      </c>
      <c r="B5426" s="47" t="s">
        <v>10351</v>
      </c>
      <c r="C5426" t="s">
        <v>11326</v>
      </c>
    </row>
    <row r="5427" spans="1:3">
      <c r="A5427" s="1">
        <v>210860</v>
      </c>
      <c r="B5427" s="47" t="s">
        <v>10230</v>
      </c>
      <c r="C5427" t="s">
        <v>11205</v>
      </c>
    </row>
    <row r="5428" spans="1:3">
      <c r="A5428" s="1">
        <v>210861</v>
      </c>
      <c r="B5428" s="47" t="s">
        <v>10231</v>
      </c>
      <c r="C5428" t="s">
        <v>11206</v>
      </c>
    </row>
    <row r="5429" spans="1:3">
      <c r="A5429" s="1">
        <v>210862</v>
      </c>
      <c r="B5429" s="47" t="s">
        <v>10557</v>
      </c>
      <c r="C5429" t="s">
        <v>11532</v>
      </c>
    </row>
    <row r="5430" spans="1:3">
      <c r="A5430" s="1">
        <v>210863</v>
      </c>
      <c r="B5430" s="47" t="s">
        <v>10558</v>
      </c>
      <c r="C5430" t="s">
        <v>11533</v>
      </c>
    </row>
    <row r="5431" spans="1:3">
      <c r="A5431" s="1">
        <v>210864</v>
      </c>
      <c r="B5431" s="47" t="s">
        <v>10559</v>
      </c>
      <c r="C5431" t="s">
        <v>11534</v>
      </c>
    </row>
    <row r="5432" spans="1:3">
      <c r="A5432" s="1">
        <v>210865</v>
      </c>
      <c r="B5432" s="47" t="s">
        <v>10560</v>
      </c>
      <c r="C5432" t="s">
        <v>11535</v>
      </c>
    </row>
    <row r="5433" spans="1:3">
      <c r="A5433" s="1">
        <v>210866</v>
      </c>
      <c r="B5433" s="47" t="s">
        <v>10561</v>
      </c>
      <c r="C5433" t="s">
        <v>11536</v>
      </c>
    </row>
    <row r="5434" spans="1:3">
      <c r="A5434" s="1">
        <v>210867</v>
      </c>
      <c r="B5434" s="47" t="s">
        <v>10562</v>
      </c>
      <c r="C5434" t="s">
        <v>11537</v>
      </c>
    </row>
    <row r="5435" spans="1:3">
      <c r="A5435" s="1">
        <v>210869</v>
      </c>
      <c r="B5435" s="47" t="s">
        <v>10563</v>
      </c>
      <c r="C5435" t="s">
        <v>11538</v>
      </c>
    </row>
    <row r="5436" spans="1:3">
      <c r="A5436" s="1">
        <v>258485</v>
      </c>
      <c r="B5436" s="47" t="s">
        <v>10677</v>
      </c>
      <c r="C5436" t="s">
        <v>11652</v>
      </c>
    </row>
    <row r="5437" spans="1:3">
      <c r="A5437" s="1">
        <v>229102</v>
      </c>
      <c r="B5437" s="47" t="s">
        <v>10635</v>
      </c>
      <c r="C5437" t="s">
        <v>11610</v>
      </c>
    </row>
    <row r="5438" spans="1:3">
      <c r="A5438" s="1">
        <v>210871</v>
      </c>
      <c r="B5438" s="47" t="s">
        <v>10564</v>
      </c>
      <c r="C5438" t="s">
        <v>11539</v>
      </c>
    </row>
    <row r="5439" spans="1:3">
      <c r="A5439" s="1">
        <v>258486</v>
      </c>
      <c r="B5439" s="47" t="s">
        <v>10678</v>
      </c>
      <c r="C5439" t="s">
        <v>11653</v>
      </c>
    </row>
    <row r="5440" spans="1:3">
      <c r="A5440" s="1">
        <v>210873</v>
      </c>
      <c r="B5440" s="47" t="s">
        <v>10565</v>
      </c>
      <c r="C5440" t="s">
        <v>11540</v>
      </c>
    </row>
    <row r="5441" spans="1:3">
      <c r="A5441" s="1">
        <v>210874</v>
      </c>
      <c r="B5441" s="47" t="s">
        <v>10566</v>
      </c>
      <c r="C5441" t="s">
        <v>11541</v>
      </c>
    </row>
    <row r="5442" spans="1:3">
      <c r="A5442" s="1">
        <v>210862</v>
      </c>
      <c r="B5442" s="47" t="s">
        <v>9907</v>
      </c>
      <c r="C5442" t="s">
        <v>10882</v>
      </c>
    </row>
    <row r="5443" spans="1:3">
      <c r="A5443" s="1">
        <v>210863</v>
      </c>
      <c r="B5443" s="47" t="s">
        <v>9908</v>
      </c>
      <c r="C5443" t="s">
        <v>10883</v>
      </c>
    </row>
    <row r="5444" spans="1:3">
      <c r="A5444" s="1">
        <v>210864</v>
      </c>
      <c r="B5444" s="47" t="s">
        <v>9909</v>
      </c>
      <c r="C5444" t="s">
        <v>10884</v>
      </c>
    </row>
    <row r="5445" spans="1:3">
      <c r="A5445" s="1">
        <v>210865</v>
      </c>
      <c r="B5445" s="47" t="s">
        <v>9910</v>
      </c>
      <c r="C5445" t="s">
        <v>10885</v>
      </c>
    </row>
    <row r="5446" spans="1:3">
      <c r="A5446" s="1">
        <v>210866</v>
      </c>
      <c r="B5446" s="47" t="s">
        <v>9911</v>
      </c>
      <c r="C5446" t="s">
        <v>10886</v>
      </c>
    </row>
    <row r="5447" spans="1:3">
      <c r="A5447" s="1">
        <v>210867</v>
      </c>
      <c r="B5447" s="47" t="s">
        <v>9912</v>
      </c>
      <c r="C5447" t="s">
        <v>10887</v>
      </c>
    </row>
    <row r="5448" spans="1:3">
      <c r="A5448" s="1">
        <v>210869</v>
      </c>
      <c r="B5448" s="47" t="s">
        <v>9913</v>
      </c>
      <c r="C5448" t="s">
        <v>10888</v>
      </c>
    </row>
    <row r="5449" spans="1:3">
      <c r="A5449" s="1">
        <v>258485</v>
      </c>
      <c r="B5449" s="47" t="s">
        <v>10027</v>
      </c>
      <c r="C5449" t="s">
        <v>11002</v>
      </c>
    </row>
    <row r="5450" spans="1:3">
      <c r="A5450" s="1">
        <v>229102</v>
      </c>
      <c r="B5450" s="47" t="s">
        <v>9985</v>
      </c>
      <c r="C5450" t="s">
        <v>10960</v>
      </c>
    </row>
    <row r="5451" spans="1:3">
      <c r="A5451" s="1">
        <v>210871</v>
      </c>
      <c r="B5451" s="47" t="s">
        <v>9914</v>
      </c>
      <c r="C5451" t="s">
        <v>10889</v>
      </c>
    </row>
    <row r="5452" spans="1:3">
      <c r="A5452" s="1">
        <v>258486</v>
      </c>
      <c r="B5452" s="47" t="s">
        <v>10028</v>
      </c>
      <c r="C5452" t="s">
        <v>11003</v>
      </c>
    </row>
    <row r="5453" spans="1:3">
      <c r="A5453" s="1">
        <v>210873</v>
      </c>
      <c r="B5453" s="47" t="s">
        <v>9915</v>
      </c>
      <c r="C5453" t="s">
        <v>10890</v>
      </c>
    </row>
    <row r="5454" spans="1:3">
      <c r="A5454" s="1">
        <v>210874</v>
      </c>
      <c r="B5454" s="47" t="s">
        <v>9916</v>
      </c>
      <c r="C5454" t="s">
        <v>10891</v>
      </c>
    </row>
    <row r="5455" spans="1:3">
      <c r="A5455" s="1">
        <v>210862</v>
      </c>
      <c r="B5455" s="47" t="s">
        <v>10232</v>
      </c>
      <c r="C5455" t="s">
        <v>11207</v>
      </c>
    </row>
    <row r="5456" spans="1:3">
      <c r="A5456" s="1">
        <v>210863</v>
      </c>
      <c r="B5456" s="47" t="s">
        <v>10233</v>
      </c>
      <c r="C5456" t="s">
        <v>11208</v>
      </c>
    </row>
    <row r="5457" spans="1:3">
      <c r="A5457" s="1">
        <v>210864</v>
      </c>
      <c r="B5457" s="47" t="s">
        <v>10234</v>
      </c>
      <c r="C5457" t="s">
        <v>11209</v>
      </c>
    </row>
    <row r="5458" spans="1:3">
      <c r="A5458" s="1">
        <v>210865</v>
      </c>
      <c r="B5458" s="47" t="s">
        <v>10235</v>
      </c>
      <c r="C5458" t="s">
        <v>11210</v>
      </c>
    </row>
    <row r="5459" spans="1:3">
      <c r="A5459" s="1">
        <v>210866</v>
      </c>
      <c r="B5459" s="47" t="s">
        <v>10236</v>
      </c>
      <c r="C5459" t="s">
        <v>11211</v>
      </c>
    </row>
    <row r="5460" spans="1:3">
      <c r="A5460" s="1">
        <v>210867</v>
      </c>
      <c r="B5460" s="47" t="s">
        <v>10237</v>
      </c>
      <c r="C5460" t="s">
        <v>11212</v>
      </c>
    </row>
    <row r="5461" spans="1:3">
      <c r="A5461" s="1">
        <v>210869</v>
      </c>
      <c r="B5461" s="47" t="s">
        <v>10238</v>
      </c>
      <c r="C5461" t="s">
        <v>11213</v>
      </c>
    </row>
    <row r="5462" spans="1:3">
      <c r="A5462" s="1">
        <v>258485</v>
      </c>
      <c r="B5462" s="47" t="s">
        <v>10352</v>
      </c>
      <c r="C5462" t="s">
        <v>11327</v>
      </c>
    </row>
    <row r="5463" spans="1:3">
      <c r="A5463" s="1">
        <v>229102</v>
      </c>
      <c r="B5463" s="47" t="s">
        <v>10310</v>
      </c>
      <c r="C5463" t="s">
        <v>11285</v>
      </c>
    </row>
    <row r="5464" spans="1:3">
      <c r="A5464" s="1">
        <v>210871</v>
      </c>
      <c r="B5464" s="47" t="s">
        <v>10239</v>
      </c>
      <c r="C5464" t="s">
        <v>11214</v>
      </c>
    </row>
    <row r="5465" spans="1:3">
      <c r="A5465" s="1">
        <v>258486</v>
      </c>
      <c r="B5465" s="47" t="s">
        <v>10353</v>
      </c>
      <c r="C5465" t="s">
        <v>11328</v>
      </c>
    </row>
    <row r="5466" spans="1:3">
      <c r="A5466" s="1">
        <v>210873</v>
      </c>
      <c r="B5466" s="47" t="s">
        <v>10240</v>
      </c>
      <c r="C5466" t="s">
        <v>11215</v>
      </c>
    </row>
    <row r="5467" spans="1:3">
      <c r="A5467" s="1">
        <v>210874</v>
      </c>
      <c r="B5467" s="47" t="s">
        <v>10241</v>
      </c>
      <c r="C5467" t="s">
        <v>11216</v>
      </c>
    </row>
    <row r="5468" spans="1:3">
      <c r="A5468" s="1">
        <v>210875</v>
      </c>
      <c r="B5468" s="47" t="s">
        <v>10567</v>
      </c>
      <c r="C5468" t="s">
        <v>11542</v>
      </c>
    </row>
    <row r="5469" spans="1:3">
      <c r="A5469" s="1">
        <v>210876</v>
      </c>
      <c r="B5469" s="47" t="s">
        <v>10568</v>
      </c>
      <c r="C5469" t="s">
        <v>11543</v>
      </c>
    </row>
    <row r="5470" spans="1:3">
      <c r="A5470" s="1">
        <v>210877</v>
      </c>
      <c r="B5470" s="47" t="s">
        <v>10569</v>
      </c>
      <c r="C5470" t="s">
        <v>11544</v>
      </c>
    </row>
    <row r="5471" spans="1:3">
      <c r="A5471" s="1">
        <v>210878</v>
      </c>
      <c r="B5471" s="47" t="s">
        <v>10570</v>
      </c>
      <c r="C5471" t="s">
        <v>11545</v>
      </c>
    </row>
    <row r="5472" spans="1:3">
      <c r="A5472" s="1">
        <v>210879</v>
      </c>
      <c r="B5472" s="47" t="s">
        <v>10571</v>
      </c>
      <c r="C5472" t="s">
        <v>11546</v>
      </c>
    </row>
    <row r="5473" spans="1:3">
      <c r="A5473" s="1">
        <v>210880</v>
      </c>
      <c r="B5473" s="47" t="s">
        <v>10572</v>
      </c>
      <c r="C5473" t="s">
        <v>11547</v>
      </c>
    </row>
    <row r="5474" spans="1:3">
      <c r="A5474" s="1">
        <v>210882</v>
      </c>
      <c r="B5474" s="47" t="s">
        <v>10573</v>
      </c>
      <c r="C5474" t="s">
        <v>11548</v>
      </c>
    </row>
    <row r="5475" spans="1:3">
      <c r="A5475" s="1">
        <v>258487</v>
      </c>
      <c r="B5475" s="47" t="s">
        <v>10679</v>
      </c>
      <c r="C5475" t="s">
        <v>11654</v>
      </c>
    </row>
    <row r="5476" spans="1:3">
      <c r="A5476" s="1">
        <v>229103</v>
      </c>
      <c r="B5476" s="47" t="s">
        <v>10636</v>
      </c>
      <c r="C5476" t="s">
        <v>11611</v>
      </c>
    </row>
    <row r="5477" spans="1:3">
      <c r="A5477" s="1">
        <v>210884</v>
      </c>
      <c r="B5477" s="47" t="s">
        <v>10574</v>
      </c>
      <c r="C5477" t="s">
        <v>11549</v>
      </c>
    </row>
    <row r="5478" spans="1:3">
      <c r="A5478" s="1">
        <v>258488</v>
      </c>
      <c r="B5478" s="47" t="s">
        <v>10680</v>
      </c>
      <c r="C5478" t="s">
        <v>11655</v>
      </c>
    </row>
    <row r="5479" spans="1:3">
      <c r="A5479" s="1">
        <v>210886</v>
      </c>
      <c r="B5479" s="47" t="s">
        <v>10575</v>
      </c>
      <c r="C5479" t="s">
        <v>11550</v>
      </c>
    </row>
    <row r="5480" spans="1:3">
      <c r="A5480" s="1">
        <v>210887</v>
      </c>
      <c r="B5480" s="47" t="s">
        <v>10576</v>
      </c>
      <c r="C5480" t="s">
        <v>11551</v>
      </c>
    </row>
    <row r="5481" spans="1:3">
      <c r="A5481" s="1">
        <v>210875</v>
      </c>
      <c r="B5481" s="47" t="s">
        <v>9917</v>
      </c>
      <c r="C5481" t="s">
        <v>10892</v>
      </c>
    </row>
    <row r="5482" spans="1:3">
      <c r="A5482" s="1">
        <v>210876</v>
      </c>
      <c r="B5482" s="47" t="s">
        <v>9918</v>
      </c>
      <c r="C5482" t="s">
        <v>10893</v>
      </c>
    </row>
    <row r="5483" spans="1:3">
      <c r="A5483" s="1">
        <v>210877</v>
      </c>
      <c r="B5483" s="47" t="s">
        <v>9919</v>
      </c>
      <c r="C5483" t="s">
        <v>10894</v>
      </c>
    </row>
    <row r="5484" spans="1:3">
      <c r="A5484" s="1">
        <v>210878</v>
      </c>
      <c r="B5484" s="47" t="s">
        <v>9920</v>
      </c>
      <c r="C5484" t="s">
        <v>10895</v>
      </c>
    </row>
    <row r="5485" spans="1:3">
      <c r="A5485" s="1">
        <v>210879</v>
      </c>
      <c r="B5485" s="47" t="s">
        <v>9921</v>
      </c>
      <c r="C5485" t="s">
        <v>10896</v>
      </c>
    </row>
    <row r="5486" spans="1:3">
      <c r="A5486" s="1">
        <v>210880</v>
      </c>
      <c r="B5486" s="47" t="s">
        <v>9922</v>
      </c>
      <c r="C5486" t="s">
        <v>10897</v>
      </c>
    </row>
    <row r="5487" spans="1:3">
      <c r="A5487" s="1">
        <v>210882</v>
      </c>
      <c r="B5487" s="47" t="s">
        <v>9923</v>
      </c>
      <c r="C5487" t="s">
        <v>10898</v>
      </c>
    </row>
    <row r="5488" spans="1:3">
      <c r="A5488" s="1">
        <v>258487</v>
      </c>
      <c r="B5488" s="47" t="s">
        <v>10029</v>
      </c>
      <c r="C5488" t="s">
        <v>11004</v>
      </c>
    </row>
    <row r="5489" spans="1:3">
      <c r="A5489" s="1">
        <v>229103</v>
      </c>
      <c r="B5489" s="47" t="s">
        <v>9986</v>
      </c>
      <c r="C5489" t="s">
        <v>10961</v>
      </c>
    </row>
    <row r="5490" spans="1:3">
      <c r="A5490" s="1">
        <v>210884</v>
      </c>
      <c r="B5490" s="47" t="s">
        <v>9924</v>
      </c>
      <c r="C5490" t="s">
        <v>10899</v>
      </c>
    </row>
    <row r="5491" spans="1:3">
      <c r="A5491" s="1">
        <v>258488</v>
      </c>
      <c r="B5491" s="47" t="s">
        <v>10030</v>
      </c>
      <c r="C5491" t="s">
        <v>11005</v>
      </c>
    </row>
    <row r="5492" spans="1:3">
      <c r="A5492" s="1">
        <v>210886</v>
      </c>
      <c r="B5492" s="47" t="s">
        <v>9925</v>
      </c>
      <c r="C5492" t="s">
        <v>10900</v>
      </c>
    </row>
    <row r="5493" spans="1:3">
      <c r="A5493" s="1">
        <v>210887</v>
      </c>
      <c r="B5493" s="47" t="s">
        <v>9926</v>
      </c>
      <c r="C5493" t="s">
        <v>10901</v>
      </c>
    </row>
    <row r="5494" spans="1:3">
      <c r="A5494" s="1">
        <v>210875</v>
      </c>
      <c r="B5494" s="47" t="s">
        <v>10242</v>
      </c>
      <c r="C5494" t="s">
        <v>11217</v>
      </c>
    </row>
    <row r="5495" spans="1:3">
      <c r="A5495" s="1">
        <v>210876</v>
      </c>
      <c r="B5495" s="47" t="s">
        <v>10243</v>
      </c>
      <c r="C5495" t="s">
        <v>11218</v>
      </c>
    </row>
    <row r="5496" spans="1:3">
      <c r="A5496" s="1">
        <v>210877</v>
      </c>
      <c r="B5496" s="47" t="s">
        <v>10244</v>
      </c>
      <c r="C5496" t="s">
        <v>11219</v>
      </c>
    </row>
    <row r="5497" spans="1:3">
      <c r="A5497" s="1">
        <v>210878</v>
      </c>
      <c r="B5497" s="47" t="s">
        <v>10245</v>
      </c>
      <c r="C5497" t="s">
        <v>11220</v>
      </c>
    </row>
    <row r="5498" spans="1:3">
      <c r="A5498" s="1">
        <v>210879</v>
      </c>
      <c r="B5498" s="47" t="s">
        <v>10246</v>
      </c>
      <c r="C5498" t="s">
        <v>11221</v>
      </c>
    </row>
    <row r="5499" spans="1:3">
      <c r="A5499" s="1">
        <v>210880</v>
      </c>
      <c r="B5499" s="47" t="s">
        <v>10247</v>
      </c>
      <c r="C5499" t="s">
        <v>11222</v>
      </c>
    </row>
    <row r="5500" spans="1:3">
      <c r="A5500" s="1">
        <v>210882</v>
      </c>
      <c r="B5500" s="47" t="s">
        <v>10248</v>
      </c>
      <c r="C5500" t="s">
        <v>11223</v>
      </c>
    </row>
    <row r="5501" spans="1:3">
      <c r="A5501" s="1">
        <v>258487</v>
      </c>
      <c r="B5501" s="47" t="s">
        <v>10354</v>
      </c>
      <c r="C5501" t="s">
        <v>11329</v>
      </c>
    </row>
    <row r="5502" spans="1:3">
      <c r="A5502" s="1">
        <v>229103</v>
      </c>
      <c r="B5502" s="47" t="s">
        <v>10311</v>
      </c>
      <c r="C5502" t="s">
        <v>11286</v>
      </c>
    </row>
    <row r="5503" spans="1:3">
      <c r="A5503" s="1">
        <v>210884</v>
      </c>
      <c r="B5503" s="47" t="s">
        <v>10249</v>
      </c>
      <c r="C5503" t="s">
        <v>11224</v>
      </c>
    </row>
    <row r="5504" spans="1:3">
      <c r="A5504" s="1">
        <v>258488</v>
      </c>
      <c r="B5504" s="47" t="s">
        <v>10355</v>
      </c>
      <c r="C5504" t="s">
        <v>11330</v>
      </c>
    </row>
    <row r="5505" spans="1:3">
      <c r="A5505" s="1">
        <v>210886</v>
      </c>
      <c r="B5505" s="47" t="s">
        <v>10250</v>
      </c>
      <c r="C5505" t="s">
        <v>11225</v>
      </c>
    </row>
    <row r="5506" spans="1:3">
      <c r="A5506" s="1">
        <v>210887</v>
      </c>
      <c r="B5506" s="47" t="s">
        <v>10251</v>
      </c>
      <c r="C5506" t="s">
        <v>11226</v>
      </c>
    </row>
    <row r="5507" spans="1:3">
      <c r="A5507" s="1">
        <v>198641</v>
      </c>
      <c r="B5507" s="47" t="s">
        <v>10516</v>
      </c>
      <c r="C5507" t="s">
        <v>11491</v>
      </c>
    </row>
    <row r="5508" spans="1:3">
      <c r="A5508" s="1">
        <v>198642</v>
      </c>
      <c r="B5508" s="47" t="s">
        <v>10517</v>
      </c>
      <c r="C5508" t="s">
        <v>11492</v>
      </c>
    </row>
    <row r="5509" spans="1:3">
      <c r="A5509" s="1">
        <v>198643</v>
      </c>
      <c r="B5509" s="47" t="s">
        <v>10518</v>
      </c>
      <c r="C5509" t="s">
        <v>11493</v>
      </c>
    </row>
    <row r="5510" spans="1:3">
      <c r="A5510" s="1">
        <v>198644</v>
      </c>
      <c r="B5510" s="47" t="s">
        <v>10519</v>
      </c>
      <c r="C5510" t="s">
        <v>11494</v>
      </c>
    </row>
    <row r="5511" spans="1:3">
      <c r="A5511" s="1">
        <v>198645</v>
      </c>
      <c r="B5511" s="47" t="s">
        <v>10520</v>
      </c>
      <c r="C5511" t="s">
        <v>11495</v>
      </c>
    </row>
    <row r="5512" spans="1:3">
      <c r="A5512" s="1">
        <v>198646</v>
      </c>
      <c r="B5512" s="47" t="s">
        <v>10521</v>
      </c>
      <c r="C5512" t="s">
        <v>11496</v>
      </c>
    </row>
    <row r="5513" spans="1:3">
      <c r="A5513" s="1">
        <v>198648</v>
      </c>
      <c r="B5513" s="47" t="s">
        <v>10522</v>
      </c>
      <c r="C5513" t="s">
        <v>11497</v>
      </c>
    </row>
    <row r="5514" spans="1:3">
      <c r="A5514" s="1">
        <v>258489</v>
      </c>
      <c r="B5514" s="47" t="s">
        <v>10681</v>
      </c>
      <c r="C5514" t="s">
        <v>11656</v>
      </c>
    </row>
    <row r="5515" spans="1:3">
      <c r="A5515" s="1">
        <v>229104</v>
      </c>
      <c r="B5515" s="47" t="s">
        <v>10637</v>
      </c>
      <c r="C5515" t="s">
        <v>11612</v>
      </c>
    </row>
    <row r="5516" spans="1:3">
      <c r="A5516" s="1">
        <v>198650</v>
      </c>
      <c r="B5516" s="47" t="s">
        <v>10523</v>
      </c>
      <c r="C5516" t="s">
        <v>11498</v>
      </c>
    </row>
    <row r="5517" spans="1:3">
      <c r="A5517" s="1">
        <v>258490</v>
      </c>
      <c r="B5517" s="47" t="s">
        <v>10682</v>
      </c>
      <c r="C5517" t="s">
        <v>11657</v>
      </c>
    </row>
    <row r="5518" spans="1:3">
      <c r="A5518" s="1">
        <v>198652</v>
      </c>
      <c r="B5518" s="47" t="s">
        <v>10524</v>
      </c>
      <c r="C5518" t="s">
        <v>11499</v>
      </c>
    </row>
    <row r="5519" spans="1:3">
      <c r="A5519" s="1">
        <v>198653</v>
      </c>
      <c r="B5519" s="47" t="s">
        <v>10525</v>
      </c>
      <c r="C5519" t="s">
        <v>11500</v>
      </c>
    </row>
    <row r="5520" spans="1:3">
      <c r="A5520" s="1">
        <v>198641</v>
      </c>
      <c r="B5520" s="47" t="s">
        <v>9866</v>
      </c>
      <c r="C5520" t="s">
        <v>10841</v>
      </c>
    </row>
    <row r="5521" spans="1:3">
      <c r="A5521" s="1">
        <v>198642</v>
      </c>
      <c r="B5521" s="47" t="s">
        <v>9867</v>
      </c>
      <c r="C5521" t="s">
        <v>10842</v>
      </c>
    </row>
    <row r="5522" spans="1:3">
      <c r="A5522" s="1">
        <v>198643</v>
      </c>
      <c r="B5522" s="47" t="s">
        <v>9868</v>
      </c>
      <c r="C5522" t="s">
        <v>10843</v>
      </c>
    </row>
    <row r="5523" spans="1:3">
      <c r="A5523" s="1">
        <v>198644</v>
      </c>
      <c r="B5523" s="47" t="s">
        <v>9869</v>
      </c>
      <c r="C5523" t="s">
        <v>10844</v>
      </c>
    </row>
    <row r="5524" spans="1:3">
      <c r="A5524" s="1">
        <v>198645</v>
      </c>
      <c r="B5524" s="47" t="s">
        <v>9870</v>
      </c>
      <c r="C5524" t="s">
        <v>10845</v>
      </c>
    </row>
    <row r="5525" spans="1:3">
      <c r="A5525" s="1">
        <v>198646</v>
      </c>
      <c r="B5525" s="47" t="s">
        <v>9871</v>
      </c>
      <c r="C5525" t="s">
        <v>10846</v>
      </c>
    </row>
    <row r="5526" spans="1:3">
      <c r="A5526" s="1">
        <v>198648</v>
      </c>
      <c r="B5526" s="47" t="s">
        <v>9872</v>
      </c>
      <c r="C5526" t="s">
        <v>10847</v>
      </c>
    </row>
    <row r="5527" spans="1:3">
      <c r="A5527" s="1">
        <v>258489</v>
      </c>
      <c r="B5527" s="47" t="s">
        <v>10031</v>
      </c>
      <c r="C5527" t="s">
        <v>11006</v>
      </c>
    </row>
    <row r="5528" spans="1:3">
      <c r="A5528" s="1">
        <v>229104</v>
      </c>
      <c r="B5528" s="47" t="s">
        <v>9987</v>
      </c>
      <c r="C5528" t="s">
        <v>10962</v>
      </c>
    </row>
    <row r="5529" spans="1:3">
      <c r="A5529" s="1">
        <v>198650</v>
      </c>
      <c r="B5529" s="47" t="s">
        <v>9873</v>
      </c>
      <c r="C5529" t="s">
        <v>10848</v>
      </c>
    </row>
    <row r="5530" spans="1:3">
      <c r="A5530" s="1">
        <v>258490</v>
      </c>
      <c r="B5530" s="47" t="s">
        <v>10032</v>
      </c>
      <c r="C5530" t="s">
        <v>11007</v>
      </c>
    </row>
    <row r="5531" spans="1:3">
      <c r="A5531" s="1">
        <v>198652</v>
      </c>
      <c r="B5531" s="47" t="s">
        <v>9874</v>
      </c>
      <c r="C5531" t="s">
        <v>10849</v>
      </c>
    </row>
    <row r="5532" spans="1:3">
      <c r="A5532" s="1">
        <v>198653</v>
      </c>
      <c r="B5532" s="47" t="s">
        <v>9875</v>
      </c>
      <c r="C5532" t="s">
        <v>10850</v>
      </c>
    </row>
    <row r="5533" spans="1:3">
      <c r="A5533" s="1">
        <v>198641</v>
      </c>
      <c r="B5533" s="47" t="s">
        <v>10191</v>
      </c>
      <c r="C5533" t="s">
        <v>11166</v>
      </c>
    </row>
    <row r="5534" spans="1:3">
      <c r="A5534" s="1">
        <v>198642</v>
      </c>
      <c r="B5534" s="47" t="s">
        <v>10192</v>
      </c>
      <c r="C5534" t="s">
        <v>11167</v>
      </c>
    </row>
    <row r="5535" spans="1:3">
      <c r="A5535" s="1">
        <v>198643</v>
      </c>
      <c r="B5535" s="47" t="s">
        <v>10193</v>
      </c>
      <c r="C5535" t="s">
        <v>11168</v>
      </c>
    </row>
    <row r="5536" spans="1:3">
      <c r="A5536" s="1">
        <v>198644</v>
      </c>
      <c r="B5536" s="47" t="s">
        <v>10194</v>
      </c>
      <c r="C5536" t="s">
        <v>11169</v>
      </c>
    </row>
    <row r="5537" spans="1:3">
      <c r="A5537" s="1">
        <v>198645</v>
      </c>
      <c r="B5537" s="47" t="s">
        <v>10195</v>
      </c>
      <c r="C5537" t="s">
        <v>11170</v>
      </c>
    </row>
    <row r="5538" spans="1:3">
      <c r="A5538" s="1">
        <v>198646</v>
      </c>
      <c r="B5538" s="47" t="s">
        <v>10196</v>
      </c>
      <c r="C5538" t="s">
        <v>11171</v>
      </c>
    </row>
    <row r="5539" spans="1:3">
      <c r="A5539" s="1">
        <v>198648</v>
      </c>
      <c r="B5539" s="47" t="s">
        <v>10197</v>
      </c>
      <c r="C5539" t="s">
        <v>11172</v>
      </c>
    </row>
    <row r="5540" spans="1:3">
      <c r="A5540" s="1">
        <v>258489</v>
      </c>
      <c r="B5540" s="47" t="s">
        <v>10356</v>
      </c>
      <c r="C5540" t="s">
        <v>11331</v>
      </c>
    </row>
    <row r="5541" spans="1:3">
      <c r="A5541" s="1">
        <v>229104</v>
      </c>
      <c r="B5541" s="47" t="s">
        <v>10312</v>
      </c>
      <c r="C5541" t="s">
        <v>11287</v>
      </c>
    </row>
    <row r="5542" spans="1:3">
      <c r="A5542" s="1">
        <v>198650</v>
      </c>
      <c r="B5542" s="47" t="s">
        <v>10198</v>
      </c>
      <c r="C5542" t="s">
        <v>11173</v>
      </c>
    </row>
    <row r="5543" spans="1:3">
      <c r="A5543" s="1">
        <v>258490</v>
      </c>
      <c r="B5543" s="47" t="s">
        <v>10357</v>
      </c>
      <c r="C5543" t="s">
        <v>11332</v>
      </c>
    </row>
    <row r="5544" spans="1:3">
      <c r="A5544" s="1">
        <v>198652</v>
      </c>
      <c r="B5544" s="47" t="s">
        <v>10199</v>
      </c>
      <c r="C5544" t="s">
        <v>11174</v>
      </c>
    </row>
    <row r="5545" spans="1:3">
      <c r="A5545" s="1">
        <v>198653</v>
      </c>
      <c r="B5545" s="47" t="s">
        <v>10200</v>
      </c>
      <c r="C5545" t="s">
        <v>11175</v>
      </c>
    </row>
    <row r="5546" spans="1:3">
      <c r="A5546" s="1">
        <v>198654</v>
      </c>
      <c r="B5546" s="47" t="s">
        <v>10526</v>
      </c>
      <c r="C5546" t="s">
        <v>11501</v>
      </c>
    </row>
    <row r="5547" spans="1:3">
      <c r="A5547" s="1">
        <v>198655</v>
      </c>
      <c r="B5547" s="47" t="s">
        <v>10527</v>
      </c>
      <c r="C5547" t="s">
        <v>11502</v>
      </c>
    </row>
    <row r="5548" spans="1:3">
      <c r="A5548" s="1">
        <v>198656</v>
      </c>
      <c r="B5548" s="47" t="s">
        <v>10528</v>
      </c>
      <c r="C5548" t="s">
        <v>11503</v>
      </c>
    </row>
    <row r="5549" spans="1:3">
      <c r="A5549" s="1">
        <v>198657</v>
      </c>
      <c r="B5549" s="47" t="s">
        <v>10529</v>
      </c>
      <c r="C5549" t="s">
        <v>11504</v>
      </c>
    </row>
    <row r="5550" spans="1:3">
      <c r="A5550" s="1">
        <v>198658</v>
      </c>
      <c r="B5550" s="47" t="s">
        <v>10530</v>
      </c>
      <c r="C5550" t="s">
        <v>11505</v>
      </c>
    </row>
    <row r="5551" spans="1:3">
      <c r="A5551" s="1">
        <v>198659</v>
      </c>
      <c r="B5551" s="47" t="s">
        <v>10531</v>
      </c>
      <c r="C5551" t="s">
        <v>11506</v>
      </c>
    </row>
    <row r="5552" spans="1:3">
      <c r="A5552" s="1">
        <v>198661</v>
      </c>
      <c r="B5552" s="47" t="s">
        <v>10532</v>
      </c>
      <c r="C5552" t="s">
        <v>11507</v>
      </c>
    </row>
    <row r="5553" spans="1:3">
      <c r="A5553" s="1">
        <v>258491</v>
      </c>
      <c r="B5553" s="47" t="s">
        <v>10683</v>
      </c>
      <c r="C5553" t="s">
        <v>11658</v>
      </c>
    </row>
    <row r="5554" spans="1:3">
      <c r="A5554" s="1">
        <v>229105</v>
      </c>
      <c r="B5554" s="47" t="s">
        <v>10638</v>
      </c>
      <c r="C5554" t="s">
        <v>11613</v>
      </c>
    </row>
    <row r="5555" spans="1:3">
      <c r="A5555" s="1">
        <v>198663</v>
      </c>
      <c r="B5555" s="47" t="s">
        <v>10533</v>
      </c>
      <c r="C5555" t="s">
        <v>11508</v>
      </c>
    </row>
    <row r="5556" spans="1:3">
      <c r="A5556" s="1">
        <v>258492</v>
      </c>
      <c r="B5556" s="47" t="s">
        <v>10684</v>
      </c>
      <c r="C5556" t="s">
        <v>11659</v>
      </c>
    </row>
    <row r="5557" spans="1:3">
      <c r="A5557" s="1">
        <v>198665</v>
      </c>
      <c r="B5557" s="47" t="s">
        <v>10534</v>
      </c>
      <c r="C5557" t="s">
        <v>11509</v>
      </c>
    </row>
    <row r="5558" spans="1:3">
      <c r="A5558" s="1">
        <v>198666</v>
      </c>
      <c r="B5558" s="47" t="s">
        <v>10535</v>
      </c>
      <c r="C5558" t="s">
        <v>11510</v>
      </c>
    </row>
    <row r="5559" spans="1:3">
      <c r="A5559" s="1">
        <v>198654</v>
      </c>
      <c r="B5559" s="47" t="s">
        <v>9876</v>
      </c>
      <c r="C5559" t="s">
        <v>10851</v>
      </c>
    </row>
    <row r="5560" spans="1:3">
      <c r="A5560" s="1">
        <v>198655</v>
      </c>
      <c r="B5560" s="47" t="s">
        <v>9877</v>
      </c>
      <c r="C5560" t="s">
        <v>10852</v>
      </c>
    </row>
    <row r="5561" spans="1:3">
      <c r="A5561" s="1">
        <v>198656</v>
      </c>
      <c r="B5561" s="47" t="s">
        <v>9878</v>
      </c>
      <c r="C5561" t="s">
        <v>10853</v>
      </c>
    </row>
    <row r="5562" spans="1:3">
      <c r="A5562" s="1">
        <v>198657</v>
      </c>
      <c r="B5562" s="47" t="s">
        <v>9879</v>
      </c>
      <c r="C5562" t="s">
        <v>10854</v>
      </c>
    </row>
    <row r="5563" spans="1:3">
      <c r="A5563" s="1">
        <v>198658</v>
      </c>
      <c r="B5563" s="47" t="s">
        <v>9880</v>
      </c>
      <c r="C5563" t="s">
        <v>10855</v>
      </c>
    </row>
    <row r="5564" spans="1:3">
      <c r="A5564" s="1">
        <v>198659</v>
      </c>
      <c r="B5564" s="47" t="s">
        <v>9881</v>
      </c>
      <c r="C5564" t="s">
        <v>10856</v>
      </c>
    </row>
    <row r="5565" spans="1:3">
      <c r="A5565" s="1">
        <v>198661</v>
      </c>
      <c r="B5565" s="47" t="s">
        <v>9882</v>
      </c>
      <c r="C5565" t="s">
        <v>10857</v>
      </c>
    </row>
    <row r="5566" spans="1:3">
      <c r="A5566" s="1">
        <v>258491</v>
      </c>
      <c r="B5566" s="47" t="s">
        <v>10033</v>
      </c>
      <c r="C5566" t="s">
        <v>11008</v>
      </c>
    </row>
    <row r="5567" spans="1:3">
      <c r="A5567" s="1">
        <v>229105</v>
      </c>
      <c r="B5567" s="47" t="s">
        <v>9988</v>
      </c>
      <c r="C5567" t="s">
        <v>10963</v>
      </c>
    </row>
    <row r="5568" spans="1:3">
      <c r="A5568" s="1">
        <v>198663</v>
      </c>
      <c r="B5568" s="47" t="s">
        <v>9883</v>
      </c>
      <c r="C5568" t="s">
        <v>10858</v>
      </c>
    </row>
    <row r="5569" spans="1:3">
      <c r="A5569" s="1">
        <v>258492</v>
      </c>
      <c r="B5569" s="47" t="s">
        <v>10034</v>
      </c>
      <c r="C5569" t="s">
        <v>11009</v>
      </c>
    </row>
    <row r="5570" spans="1:3">
      <c r="A5570" s="1">
        <v>198665</v>
      </c>
      <c r="B5570" s="47" t="s">
        <v>9884</v>
      </c>
      <c r="C5570" t="s">
        <v>10859</v>
      </c>
    </row>
    <row r="5571" spans="1:3">
      <c r="A5571" s="1">
        <v>198666</v>
      </c>
      <c r="B5571" s="47" t="s">
        <v>9885</v>
      </c>
      <c r="C5571" t="s">
        <v>10860</v>
      </c>
    </row>
    <row r="5572" spans="1:3">
      <c r="A5572" s="1">
        <v>198654</v>
      </c>
      <c r="B5572" s="47" t="s">
        <v>10201</v>
      </c>
      <c r="C5572" t="s">
        <v>11176</v>
      </c>
    </row>
    <row r="5573" spans="1:3">
      <c r="A5573" s="1">
        <v>198655</v>
      </c>
      <c r="B5573" s="47" t="s">
        <v>10202</v>
      </c>
      <c r="C5573" t="s">
        <v>11177</v>
      </c>
    </row>
    <row r="5574" spans="1:3">
      <c r="A5574" s="1">
        <v>198656</v>
      </c>
      <c r="B5574" s="47" t="s">
        <v>10203</v>
      </c>
      <c r="C5574" t="s">
        <v>11178</v>
      </c>
    </row>
    <row r="5575" spans="1:3">
      <c r="A5575" s="1">
        <v>198657</v>
      </c>
      <c r="B5575" s="47" t="s">
        <v>10204</v>
      </c>
      <c r="C5575" t="s">
        <v>11179</v>
      </c>
    </row>
    <row r="5576" spans="1:3">
      <c r="A5576" s="1">
        <v>198658</v>
      </c>
      <c r="B5576" s="47" t="s">
        <v>10205</v>
      </c>
      <c r="C5576" t="s">
        <v>11180</v>
      </c>
    </row>
    <row r="5577" spans="1:3">
      <c r="A5577" s="1">
        <v>198659</v>
      </c>
      <c r="B5577" s="47" t="s">
        <v>10206</v>
      </c>
      <c r="C5577" t="s">
        <v>11181</v>
      </c>
    </row>
    <row r="5578" spans="1:3">
      <c r="A5578" s="1">
        <v>198661</v>
      </c>
      <c r="B5578" s="47" t="s">
        <v>10207</v>
      </c>
      <c r="C5578" t="s">
        <v>11182</v>
      </c>
    </row>
    <row r="5579" spans="1:3">
      <c r="A5579" s="1">
        <v>258491</v>
      </c>
      <c r="B5579" s="47" t="s">
        <v>10358</v>
      </c>
      <c r="C5579" t="s">
        <v>11333</v>
      </c>
    </row>
    <row r="5580" spans="1:3">
      <c r="A5580" s="1">
        <v>229105</v>
      </c>
      <c r="B5580" s="47" t="s">
        <v>10313</v>
      </c>
      <c r="C5580" t="s">
        <v>11288</v>
      </c>
    </row>
    <row r="5581" spans="1:3">
      <c r="A5581" s="1">
        <v>198663</v>
      </c>
      <c r="B5581" s="47" t="s">
        <v>10208</v>
      </c>
      <c r="C5581" t="s">
        <v>11183</v>
      </c>
    </row>
    <row r="5582" spans="1:3">
      <c r="A5582" s="1">
        <v>258492</v>
      </c>
      <c r="B5582" s="47" t="s">
        <v>10359</v>
      </c>
      <c r="C5582" t="s">
        <v>11334</v>
      </c>
    </row>
    <row r="5583" spans="1:3">
      <c r="A5583" s="1">
        <v>198665</v>
      </c>
      <c r="B5583" s="47" t="s">
        <v>10209</v>
      </c>
      <c r="C5583" t="s">
        <v>11184</v>
      </c>
    </row>
    <row r="5584" spans="1:3">
      <c r="A5584" s="1">
        <v>198666</v>
      </c>
      <c r="B5584" s="47" t="s">
        <v>10210</v>
      </c>
      <c r="C5584" t="s">
        <v>11185</v>
      </c>
    </row>
    <row r="5585" spans="1:3">
      <c r="A5585" s="1">
        <v>228562</v>
      </c>
      <c r="B5585" s="47" t="s">
        <v>10607</v>
      </c>
      <c r="C5585" t="s">
        <v>11582</v>
      </c>
    </row>
    <row r="5586" spans="1:3">
      <c r="A5586" s="1">
        <v>228563</v>
      </c>
      <c r="B5586" s="47" t="s">
        <v>10608</v>
      </c>
      <c r="C5586" t="s">
        <v>11583</v>
      </c>
    </row>
    <row r="5587" spans="1:3">
      <c r="A5587" s="1">
        <v>228564</v>
      </c>
      <c r="B5587" s="47" t="s">
        <v>10609</v>
      </c>
      <c r="C5587" t="s">
        <v>11584</v>
      </c>
    </row>
    <row r="5588" spans="1:3">
      <c r="A5588" s="1">
        <v>228565</v>
      </c>
      <c r="B5588" s="47" t="s">
        <v>10610</v>
      </c>
      <c r="C5588" t="s">
        <v>11585</v>
      </c>
    </row>
    <row r="5589" spans="1:3">
      <c r="A5589" s="1">
        <v>228566</v>
      </c>
      <c r="B5589" s="47" t="s">
        <v>10611</v>
      </c>
      <c r="C5589" t="s">
        <v>11586</v>
      </c>
    </row>
    <row r="5590" spans="1:3">
      <c r="A5590" s="1">
        <v>228567</v>
      </c>
      <c r="B5590" s="47" t="s">
        <v>10612</v>
      </c>
      <c r="C5590" t="s">
        <v>11587</v>
      </c>
    </row>
    <row r="5591" spans="1:3">
      <c r="A5591" s="1">
        <v>228569</v>
      </c>
      <c r="B5591" s="47" t="s">
        <v>10613</v>
      </c>
      <c r="C5591" t="s">
        <v>11588</v>
      </c>
    </row>
    <row r="5592" spans="1:3">
      <c r="A5592" s="1">
        <v>258493</v>
      </c>
      <c r="B5592" s="47" t="s">
        <v>10685</v>
      </c>
      <c r="C5592" t="s">
        <v>11660</v>
      </c>
    </row>
    <row r="5593" spans="1:3">
      <c r="A5593" s="1">
        <v>229106</v>
      </c>
      <c r="B5593" s="47" t="s">
        <v>10639</v>
      </c>
      <c r="C5593" t="s">
        <v>11614</v>
      </c>
    </row>
    <row r="5594" spans="1:3">
      <c r="A5594" s="1">
        <v>228571</v>
      </c>
      <c r="B5594" s="47" t="s">
        <v>10614</v>
      </c>
      <c r="C5594" t="s">
        <v>11589</v>
      </c>
    </row>
    <row r="5595" spans="1:3">
      <c r="A5595" s="1">
        <v>258494</v>
      </c>
      <c r="B5595" s="47" t="s">
        <v>10686</v>
      </c>
      <c r="C5595" t="s">
        <v>11661</v>
      </c>
    </row>
    <row r="5596" spans="1:3">
      <c r="A5596" s="1">
        <v>228573</v>
      </c>
      <c r="B5596" s="47" t="s">
        <v>10615</v>
      </c>
      <c r="C5596" t="s">
        <v>11590</v>
      </c>
    </row>
    <row r="5597" spans="1:3">
      <c r="A5597" s="1">
        <v>228574</v>
      </c>
      <c r="B5597" s="47" t="s">
        <v>10616</v>
      </c>
      <c r="C5597" t="s">
        <v>11591</v>
      </c>
    </row>
    <row r="5598" spans="1:3">
      <c r="A5598" s="1">
        <v>228562</v>
      </c>
      <c r="B5598" s="47" t="s">
        <v>9957</v>
      </c>
      <c r="C5598" t="s">
        <v>10932</v>
      </c>
    </row>
    <row r="5599" spans="1:3">
      <c r="A5599" s="1">
        <v>228563</v>
      </c>
      <c r="B5599" s="47" t="s">
        <v>9958</v>
      </c>
      <c r="C5599" t="s">
        <v>10933</v>
      </c>
    </row>
    <row r="5600" spans="1:3">
      <c r="A5600" s="1">
        <v>228564</v>
      </c>
      <c r="B5600" s="47" t="s">
        <v>9959</v>
      </c>
      <c r="C5600" t="s">
        <v>10934</v>
      </c>
    </row>
    <row r="5601" spans="1:3">
      <c r="A5601" s="1">
        <v>228565</v>
      </c>
      <c r="B5601" s="47" t="s">
        <v>9960</v>
      </c>
      <c r="C5601" t="s">
        <v>10935</v>
      </c>
    </row>
    <row r="5602" spans="1:3">
      <c r="A5602" s="1">
        <v>228566</v>
      </c>
      <c r="B5602" s="47" t="s">
        <v>9961</v>
      </c>
      <c r="C5602" t="s">
        <v>10936</v>
      </c>
    </row>
    <row r="5603" spans="1:3">
      <c r="A5603" s="1">
        <v>228567</v>
      </c>
      <c r="B5603" s="47" t="s">
        <v>9962</v>
      </c>
      <c r="C5603" t="s">
        <v>10937</v>
      </c>
    </row>
    <row r="5604" spans="1:3">
      <c r="A5604" s="1">
        <v>228569</v>
      </c>
      <c r="B5604" s="47" t="s">
        <v>9963</v>
      </c>
      <c r="C5604" t="s">
        <v>10938</v>
      </c>
    </row>
    <row r="5605" spans="1:3">
      <c r="A5605" s="1">
        <v>258493</v>
      </c>
      <c r="B5605" s="47" t="s">
        <v>10035</v>
      </c>
      <c r="C5605" t="s">
        <v>11010</v>
      </c>
    </row>
    <row r="5606" spans="1:3">
      <c r="A5606" s="1">
        <v>229106</v>
      </c>
      <c r="B5606" s="47" t="s">
        <v>9989</v>
      </c>
      <c r="C5606" t="s">
        <v>10964</v>
      </c>
    </row>
    <row r="5607" spans="1:3">
      <c r="A5607" s="1">
        <v>228571</v>
      </c>
      <c r="B5607" s="47" t="s">
        <v>9964</v>
      </c>
      <c r="C5607" t="s">
        <v>10939</v>
      </c>
    </row>
    <row r="5608" spans="1:3">
      <c r="A5608" s="1">
        <v>258494</v>
      </c>
      <c r="B5608" s="47" t="s">
        <v>10036</v>
      </c>
      <c r="C5608" t="s">
        <v>11011</v>
      </c>
    </row>
    <row r="5609" spans="1:3">
      <c r="A5609" s="1">
        <v>228573</v>
      </c>
      <c r="B5609" s="47" t="s">
        <v>9965</v>
      </c>
      <c r="C5609" t="s">
        <v>10940</v>
      </c>
    </row>
    <row r="5610" spans="1:3">
      <c r="A5610" s="1">
        <v>228574</v>
      </c>
      <c r="B5610" s="47" t="s">
        <v>9966</v>
      </c>
      <c r="C5610" t="s">
        <v>10941</v>
      </c>
    </row>
    <row r="5611" spans="1:3">
      <c r="A5611" s="1">
        <v>228562</v>
      </c>
      <c r="B5611" s="47" t="s">
        <v>10282</v>
      </c>
      <c r="C5611" t="s">
        <v>11257</v>
      </c>
    </row>
    <row r="5612" spans="1:3">
      <c r="A5612" s="1">
        <v>228563</v>
      </c>
      <c r="B5612" s="47" t="s">
        <v>10283</v>
      </c>
      <c r="C5612" t="s">
        <v>11258</v>
      </c>
    </row>
    <row r="5613" spans="1:3">
      <c r="A5613" s="1">
        <v>228564</v>
      </c>
      <c r="B5613" s="47" t="s">
        <v>10284</v>
      </c>
      <c r="C5613" t="s">
        <v>11259</v>
      </c>
    </row>
    <row r="5614" spans="1:3">
      <c r="A5614" s="1">
        <v>228565</v>
      </c>
      <c r="B5614" s="47" t="s">
        <v>10285</v>
      </c>
      <c r="C5614" t="s">
        <v>11260</v>
      </c>
    </row>
    <row r="5615" spans="1:3">
      <c r="A5615" s="1">
        <v>228566</v>
      </c>
      <c r="B5615" s="47" t="s">
        <v>10286</v>
      </c>
      <c r="C5615" t="s">
        <v>11261</v>
      </c>
    </row>
    <row r="5616" spans="1:3">
      <c r="A5616" s="1">
        <v>228567</v>
      </c>
      <c r="B5616" s="47" t="s">
        <v>10287</v>
      </c>
      <c r="C5616" t="s">
        <v>11262</v>
      </c>
    </row>
    <row r="5617" spans="1:3">
      <c r="A5617" s="1">
        <v>228569</v>
      </c>
      <c r="B5617" s="47" t="s">
        <v>10288</v>
      </c>
      <c r="C5617" t="s">
        <v>11263</v>
      </c>
    </row>
    <row r="5618" spans="1:3">
      <c r="A5618" s="1">
        <v>258493</v>
      </c>
      <c r="B5618" s="47" t="s">
        <v>10360</v>
      </c>
      <c r="C5618" t="s">
        <v>11335</v>
      </c>
    </row>
    <row r="5619" spans="1:3">
      <c r="A5619" s="1">
        <v>229106</v>
      </c>
      <c r="B5619" s="47" t="s">
        <v>10314</v>
      </c>
      <c r="C5619" t="s">
        <v>11289</v>
      </c>
    </row>
    <row r="5620" spans="1:3">
      <c r="A5620" s="1">
        <v>228571</v>
      </c>
      <c r="B5620" s="47" t="s">
        <v>10289</v>
      </c>
      <c r="C5620" t="s">
        <v>11264</v>
      </c>
    </row>
    <row r="5621" spans="1:3">
      <c r="A5621" s="1">
        <v>258494</v>
      </c>
      <c r="B5621" s="47" t="s">
        <v>10361</v>
      </c>
      <c r="C5621" t="s">
        <v>11336</v>
      </c>
    </row>
    <row r="5622" spans="1:3">
      <c r="A5622" s="1">
        <v>228573</v>
      </c>
      <c r="B5622" s="47" t="s">
        <v>10290</v>
      </c>
      <c r="C5622" t="s">
        <v>11265</v>
      </c>
    </row>
    <row r="5623" spans="1:3">
      <c r="A5623" s="1">
        <v>228574</v>
      </c>
      <c r="B5623" s="47" t="s">
        <v>10291</v>
      </c>
      <c r="C5623" t="s">
        <v>11266</v>
      </c>
    </row>
    <row r="5624" spans="1:3">
      <c r="A5624" s="1">
        <v>198667</v>
      </c>
      <c r="B5624" s="47" t="s">
        <v>10536</v>
      </c>
      <c r="C5624" t="s">
        <v>11511</v>
      </c>
    </row>
    <row r="5625" spans="1:3">
      <c r="A5625" s="1">
        <v>198668</v>
      </c>
      <c r="B5625" s="47" t="s">
        <v>10537</v>
      </c>
      <c r="C5625" t="s">
        <v>11512</v>
      </c>
    </row>
    <row r="5626" spans="1:3">
      <c r="A5626" s="1">
        <v>198669</v>
      </c>
      <c r="B5626" s="47" t="s">
        <v>10538</v>
      </c>
      <c r="C5626" t="s">
        <v>11513</v>
      </c>
    </row>
    <row r="5627" spans="1:3">
      <c r="A5627" s="1">
        <v>198670</v>
      </c>
      <c r="B5627" s="47" t="s">
        <v>10539</v>
      </c>
      <c r="C5627" t="s">
        <v>11514</v>
      </c>
    </row>
    <row r="5628" spans="1:3">
      <c r="A5628" s="1">
        <v>198671</v>
      </c>
      <c r="B5628" s="47" t="s">
        <v>10540</v>
      </c>
      <c r="C5628" t="s">
        <v>11515</v>
      </c>
    </row>
    <row r="5629" spans="1:3">
      <c r="A5629" s="1">
        <v>198672</v>
      </c>
      <c r="B5629" s="47" t="s">
        <v>10541</v>
      </c>
      <c r="C5629" t="s">
        <v>11516</v>
      </c>
    </row>
    <row r="5630" spans="1:3">
      <c r="A5630" s="1">
        <v>198674</v>
      </c>
      <c r="B5630" s="47" t="s">
        <v>10542</v>
      </c>
      <c r="C5630" t="s">
        <v>11517</v>
      </c>
    </row>
    <row r="5631" spans="1:3">
      <c r="A5631" s="1">
        <v>258495</v>
      </c>
      <c r="B5631" s="47" t="s">
        <v>10687</v>
      </c>
      <c r="C5631" t="s">
        <v>11662</v>
      </c>
    </row>
    <row r="5632" spans="1:3">
      <c r="A5632" s="1">
        <v>229107</v>
      </c>
      <c r="B5632" s="47" t="s">
        <v>10640</v>
      </c>
      <c r="C5632" t="s">
        <v>11615</v>
      </c>
    </row>
    <row r="5633" spans="1:3">
      <c r="A5633" s="1">
        <v>198676</v>
      </c>
      <c r="B5633" s="47" t="s">
        <v>10543</v>
      </c>
      <c r="C5633" t="s">
        <v>11518</v>
      </c>
    </row>
    <row r="5634" spans="1:3">
      <c r="A5634" s="1">
        <v>258496</v>
      </c>
      <c r="B5634" s="47" t="s">
        <v>10688</v>
      </c>
      <c r="C5634" t="s">
        <v>11663</v>
      </c>
    </row>
    <row r="5635" spans="1:3">
      <c r="A5635" s="1">
        <v>198678</v>
      </c>
      <c r="B5635" s="47" t="s">
        <v>10544</v>
      </c>
      <c r="C5635" t="s">
        <v>11519</v>
      </c>
    </row>
    <row r="5636" spans="1:3">
      <c r="A5636" s="1">
        <v>198679</v>
      </c>
      <c r="B5636" s="47" t="s">
        <v>10545</v>
      </c>
      <c r="C5636" t="s">
        <v>11520</v>
      </c>
    </row>
    <row r="5637" spans="1:3">
      <c r="A5637" s="1">
        <v>198667</v>
      </c>
      <c r="B5637" s="47" t="s">
        <v>9886</v>
      </c>
      <c r="C5637" t="s">
        <v>10861</v>
      </c>
    </row>
    <row r="5638" spans="1:3">
      <c r="A5638" s="1">
        <v>198668</v>
      </c>
      <c r="B5638" s="47" t="s">
        <v>9887</v>
      </c>
      <c r="C5638" t="s">
        <v>10862</v>
      </c>
    </row>
    <row r="5639" spans="1:3">
      <c r="A5639" s="1">
        <v>198669</v>
      </c>
      <c r="B5639" s="47" t="s">
        <v>9888</v>
      </c>
      <c r="C5639" t="s">
        <v>10863</v>
      </c>
    </row>
    <row r="5640" spans="1:3">
      <c r="A5640" s="1">
        <v>198670</v>
      </c>
      <c r="B5640" s="47" t="s">
        <v>9889</v>
      </c>
      <c r="C5640" t="s">
        <v>10864</v>
      </c>
    </row>
    <row r="5641" spans="1:3">
      <c r="A5641" s="1">
        <v>198671</v>
      </c>
      <c r="B5641" s="47" t="s">
        <v>9890</v>
      </c>
      <c r="C5641" t="s">
        <v>10865</v>
      </c>
    </row>
    <row r="5642" spans="1:3">
      <c r="A5642" s="1">
        <v>198672</v>
      </c>
      <c r="B5642" s="47" t="s">
        <v>9891</v>
      </c>
      <c r="C5642" t="s">
        <v>10866</v>
      </c>
    </row>
    <row r="5643" spans="1:3">
      <c r="A5643" s="1">
        <v>198674</v>
      </c>
      <c r="B5643" s="47" t="s">
        <v>9892</v>
      </c>
      <c r="C5643" t="s">
        <v>10867</v>
      </c>
    </row>
    <row r="5644" spans="1:3">
      <c r="A5644" s="1">
        <v>258495</v>
      </c>
      <c r="B5644" s="47" t="s">
        <v>10037</v>
      </c>
      <c r="C5644" t="s">
        <v>11012</v>
      </c>
    </row>
    <row r="5645" spans="1:3">
      <c r="A5645" s="1">
        <v>229107</v>
      </c>
      <c r="B5645" s="47" t="s">
        <v>9990</v>
      </c>
      <c r="C5645" t="s">
        <v>10965</v>
      </c>
    </row>
    <row r="5646" spans="1:3">
      <c r="A5646" s="1">
        <v>198676</v>
      </c>
      <c r="B5646" s="47" t="s">
        <v>9893</v>
      </c>
      <c r="C5646" t="s">
        <v>10868</v>
      </c>
    </row>
    <row r="5647" spans="1:3">
      <c r="A5647" s="1">
        <v>258496</v>
      </c>
      <c r="B5647" s="47" t="s">
        <v>10038</v>
      </c>
      <c r="C5647" t="s">
        <v>11013</v>
      </c>
    </row>
    <row r="5648" spans="1:3">
      <c r="A5648" s="1">
        <v>198678</v>
      </c>
      <c r="B5648" s="47" t="s">
        <v>9894</v>
      </c>
      <c r="C5648" t="s">
        <v>10869</v>
      </c>
    </row>
    <row r="5649" spans="1:3">
      <c r="A5649" s="1">
        <v>198679</v>
      </c>
      <c r="B5649" s="47" t="s">
        <v>9895</v>
      </c>
      <c r="C5649" t="s">
        <v>10870</v>
      </c>
    </row>
    <row r="5650" spans="1:3">
      <c r="A5650" s="1">
        <v>198667</v>
      </c>
      <c r="B5650" s="47" t="s">
        <v>10211</v>
      </c>
      <c r="C5650" t="s">
        <v>11186</v>
      </c>
    </row>
    <row r="5651" spans="1:3">
      <c r="A5651" s="1">
        <v>198668</v>
      </c>
      <c r="B5651" s="47" t="s">
        <v>10212</v>
      </c>
      <c r="C5651" t="s">
        <v>11187</v>
      </c>
    </row>
    <row r="5652" spans="1:3">
      <c r="A5652" s="1">
        <v>198669</v>
      </c>
      <c r="B5652" s="47" t="s">
        <v>10213</v>
      </c>
      <c r="C5652" t="s">
        <v>11188</v>
      </c>
    </row>
    <row r="5653" spans="1:3">
      <c r="A5653" s="1">
        <v>198670</v>
      </c>
      <c r="B5653" s="47" t="s">
        <v>10214</v>
      </c>
      <c r="C5653" t="s">
        <v>11189</v>
      </c>
    </row>
    <row r="5654" spans="1:3">
      <c r="A5654" s="1">
        <v>198671</v>
      </c>
      <c r="B5654" s="47" t="s">
        <v>10215</v>
      </c>
      <c r="C5654" t="s">
        <v>11190</v>
      </c>
    </row>
    <row r="5655" spans="1:3">
      <c r="A5655" s="1">
        <v>198672</v>
      </c>
      <c r="B5655" s="47" t="s">
        <v>10216</v>
      </c>
      <c r="C5655" t="s">
        <v>11191</v>
      </c>
    </row>
    <row r="5656" spans="1:3">
      <c r="A5656" s="1">
        <v>198674</v>
      </c>
      <c r="B5656" s="47" t="s">
        <v>10217</v>
      </c>
      <c r="C5656" t="s">
        <v>11192</v>
      </c>
    </row>
    <row r="5657" spans="1:3">
      <c r="A5657" s="1">
        <v>258495</v>
      </c>
      <c r="B5657" s="47" t="s">
        <v>10362</v>
      </c>
      <c r="C5657" t="s">
        <v>11337</v>
      </c>
    </row>
    <row r="5658" spans="1:3">
      <c r="A5658" s="1">
        <v>229107</v>
      </c>
      <c r="B5658" s="47" t="s">
        <v>10315</v>
      </c>
      <c r="C5658" t="s">
        <v>11290</v>
      </c>
    </row>
    <row r="5659" spans="1:3">
      <c r="A5659" s="1">
        <v>198676</v>
      </c>
      <c r="B5659" s="47" t="s">
        <v>10218</v>
      </c>
      <c r="C5659" t="s">
        <v>11193</v>
      </c>
    </row>
    <row r="5660" spans="1:3">
      <c r="A5660" s="1">
        <v>258496</v>
      </c>
      <c r="B5660" s="47" t="s">
        <v>10363</v>
      </c>
      <c r="C5660" t="s">
        <v>11338</v>
      </c>
    </row>
    <row r="5661" spans="1:3">
      <c r="A5661" s="1">
        <v>198678</v>
      </c>
      <c r="B5661" s="47" t="s">
        <v>10219</v>
      </c>
      <c r="C5661" t="s">
        <v>11194</v>
      </c>
    </row>
    <row r="5662" spans="1:3">
      <c r="A5662" s="1">
        <v>198679</v>
      </c>
      <c r="B5662" s="47" t="s">
        <v>10220</v>
      </c>
      <c r="C5662" t="s">
        <v>11195</v>
      </c>
    </row>
    <row r="5663" spans="1:3">
      <c r="A5663" s="1">
        <v>999999</v>
      </c>
      <c r="B5663" s="47" t="s">
        <v>10700</v>
      </c>
      <c r="C5663" t="s">
        <v>11675</v>
      </c>
    </row>
    <row r="5664" spans="1:3">
      <c r="A5664" s="1">
        <v>999999</v>
      </c>
      <c r="B5664" s="47" t="s">
        <v>10699</v>
      </c>
      <c r="C5664" t="s">
        <v>11674</v>
      </c>
    </row>
    <row r="5665" spans="1:3">
      <c r="A5665" s="1">
        <v>999999</v>
      </c>
      <c r="B5665" s="47" t="s">
        <v>10698</v>
      </c>
      <c r="C5665" t="s">
        <v>11673</v>
      </c>
    </row>
    <row r="5666" spans="1:3">
      <c r="A5666" s="1">
        <v>999999</v>
      </c>
      <c r="B5666" s="47" t="s">
        <v>10697</v>
      </c>
      <c r="C5666" t="s">
        <v>11672</v>
      </c>
    </row>
    <row r="5667" spans="1:3">
      <c r="A5667" s="1">
        <v>999999</v>
      </c>
      <c r="B5667" s="47" t="s">
        <v>10696</v>
      </c>
      <c r="C5667" t="s">
        <v>11671</v>
      </c>
    </row>
    <row r="5668" spans="1:3">
      <c r="A5668" s="1">
        <v>999999</v>
      </c>
      <c r="B5668" s="47" t="s">
        <v>10695</v>
      </c>
      <c r="C5668" t="s">
        <v>11670</v>
      </c>
    </row>
    <row r="5669" spans="1:3">
      <c r="A5669" s="1">
        <v>198687</v>
      </c>
      <c r="B5669" s="47" t="s">
        <v>10546</v>
      </c>
      <c r="C5669" t="s">
        <v>11521</v>
      </c>
    </row>
    <row r="5670" spans="1:3">
      <c r="A5670" s="1">
        <v>999999</v>
      </c>
      <c r="B5670" s="47" t="s">
        <v>10694</v>
      </c>
      <c r="C5670" t="s">
        <v>11669</v>
      </c>
    </row>
    <row r="5671" spans="1:3">
      <c r="A5671" s="1">
        <v>999999</v>
      </c>
      <c r="B5671" s="47" t="s">
        <v>10693</v>
      </c>
      <c r="C5671" t="s">
        <v>11668</v>
      </c>
    </row>
    <row r="5672" spans="1:3">
      <c r="A5672" s="1">
        <v>999999</v>
      </c>
      <c r="B5672" s="47" t="s">
        <v>10692</v>
      </c>
      <c r="C5672" t="s">
        <v>11667</v>
      </c>
    </row>
    <row r="5673" spans="1:3">
      <c r="A5673" s="1">
        <v>999999</v>
      </c>
      <c r="B5673" s="47" t="s">
        <v>10691</v>
      </c>
      <c r="C5673" t="s">
        <v>11666</v>
      </c>
    </row>
    <row r="5674" spans="1:3">
      <c r="A5674" s="1">
        <v>999999</v>
      </c>
      <c r="B5674" s="47" t="s">
        <v>10690</v>
      </c>
      <c r="C5674" t="s">
        <v>11665</v>
      </c>
    </row>
    <row r="5675" spans="1:3">
      <c r="A5675" s="1">
        <v>999999</v>
      </c>
      <c r="B5675" s="47" t="s">
        <v>10689</v>
      </c>
      <c r="C5675" t="s">
        <v>11664</v>
      </c>
    </row>
    <row r="5676" spans="1:3">
      <c r="A5676" s="1">
        <v>999999</v>
      </c>
      <c r="B5676" s="47" t="s">
        <v>10050</v>
      </c>
      <c r="C5676" t="s">
        <v>11025</v>
      </c>
    </row>
    <row r="5677" spans="1:3">
      <c r="A5677" s="1">
        <v>999999</v>
      </c>
      <c r="B5677" s="47" t="s">
        <v>10049</v>
      </c>
      <c r="C5677" t="s">
        <v>11024</v>
      </c>
    </row>
    <row r="5678" spans="1:3">
      <c r="A5678" s="1">
        <v>999999</v>
      </c>
      <c r="B5678" s="47" t="s">
        <v>10048</v>
      </c>
      <c r="C5678" t="s">
        <v>11023</v>
      </c>
    </row>
    <row r="5679" spans="1:3">
      <c r="A5679" s="1">
        <v>999999</v>
      </c>
      <c r="B5679" s="47" t="s">
        <v>10047</v>
      </c>
      <c r="C5679" t="s">
        <v>11022</v>
      </c>
    </row>
    <row r="5680" spans="1:3">
      <c r="A5680" s="1">
        <v>999999</v>
      </c>
      <c r="B5680" s="47" t="s">
        <v>10046</v>
      </c>
      <c r="C5680" t="s">
        <v>11021</v>
      </c>
    </row>
    <row r="5681" spans="1:3">
      <c r="A5681" s="1">
        <v>999999</v>
      </c>
      <c r="B5681" s="47" t="s">
        <v>10045</v>
      </c>
      <c r="C5681" t="s">
        <v>11020</v>
      </c>
    </row>
    <row r="5682" spans="1:3">
      <c r="A5682" s="1">
        <v>198687</v>
      </c>
      <c r="B5682" s="47" t="s">
        <v>9896</v>
      </c>
      <c r="C5682" t="s">
        <v>10871</v>
      </c>
    </row>
    <row r="5683" spans="1:3">
      <c r="A5683" s="1">
        <v>999999</v>
      </c>
      <c r="B5683" s="47" t="s">
        <v>10044</v>
      </c>
      <c r="C5683" t="s">
        <v>11019</v>
      </c>
    </row>
    <row r="5684" spans="1:3">
      <c r="A5684" s="1">
        <v>999999</v>
      </c>
      <c r="B5684" s="47" t="s">
        <v>10043</v>
      </c>
      <c r="C5684" t="s">
        <v>11018</v>
      </c>
    </row>
    <row r="5685" spans="1:3">
      <c r="A5685" s="1">
        <v>999999</v>
      </c>
      <c r="B5685" s="47" t="s">
        <v>10042</v>
      </c>
      <c r="C5685" t="s">
        <v>11017</v>
      </c>
    </row>
    <row r="5686" spans="1:3">
      <c r="A5686" s="1">
        <v>999999</v>
      </c>
      <c r="B5686" s="47" t="s">
        <v>10041</v>
      </c>
      <c r="C5686" t="s">
        <v>11016</v>
      </c>
    </row>
    <row r="5687" spans="1:3">
      <c r="A5687" s="1">
        <v>999999</v>
      </c>
      <c r="B5687" s="47" t="s">
        <v>10040</v>
      </c>
      <c r="C5687" t="s">
        <v>11015</v>
      </c>
    </row>
    <row r="5688" spans="1:3">
      <c r="A5688" s="1">
        <v>999999</v>
      </c>
      <c r="B5688" s="47" t="s">
        <v>10039</v>
      </c>
      <c r="C5688" t="s">
        <v>11014</v>
      </c>
    </row>
    <row r="5689" spans="1:3">
      <c r="A5689" s="1">
        <v>999999</v>
      </c>
      <c r="B5689" s="47" t="s">
        <v>10375</v>
      </c>
      <c r="C5689" t="s">
        <v>11350</v>
      </c>
    </row>
    <row r="5690" spans="1:3">
      <c r="A5690" s="1">
        <v>999999</v>
      </c>
      <c r="B5690" s="47" t="s">
        <v>10374</v>
      </c>
      <c r="C5690" t="s">
        <v>11349</v>
      </c>
    </row>
    <row r="5691" spans="1:3">
      <c r="A5691" s="1">
        <v>999999</v>
      </c>
      <c r="B5691" s="47" t="s">
        <v>10373</v>
      </c>
      <c r="C5691" t="s">
        <v>11348</v>
      </c>
    </row>
    <row r="5692" spans="1:3">
      <c r="A5692" s="1">
        <v>999999</v>
      </c>
      <c r="B5692" s="47" t="s">
        <v>10372</v>
      </c>
      <c r="C5692" t="s">
        <v>11347</v>
      </c>
    </row>
    <row r="5693" spans="1:3">
      <c r="A5693" s="1">
        <v>999999</v>
      </c>
      <c r="B5693" s="47" t="s">
        <v>10371</v>
      </c>
      <c r="C5693" t="s">
        <v>11346</v>
      </c>
    </row>
    <row r="5694" spans="1:3">
      <c r="A5694" s="1">
        <v>999999</v>
      </c>
      <c r="B5694" s="47" t="s">
        <v>10370</v>
      </c>
      <c r="C5694" t="s">
        <v>11345</v>
      </c>
    </row>
    <row r="5695" spans="1:3">
      <c r="A5695" s="1">
        <v>198687</v>
      </c>
      <c r="B5695" s="47" t="s">
        <v>10221</v>
      </c>
      <c r="C5695" t="s">
        <v>11196</v>
      </c>
    </row>
    <row r="5696" spans="1:3">
      <c r="A5696" s="1">
        <v>999999</v>
      </c>
      <c r="B5696" s="47" t="s">
        <v>10369</v>
      </c>
      <c r="C5696" t="s">
        <v>11344</v>
      </c>
    </row>
    <row r="5697" spans="1:3">
      <c r="A5697" s="1">
        <v>999999</v>
      </c>
      <c r="B5697" s="47" t="s">
        <v>10368</v>
      </c>
      <c r="C5697" t="s">
        <v>11343</v>
      </c>
    </row>
    <row r="5698" spans="1:3">
      <c r="A5698" s="1">
        <v>999999</v>
      </c>
      <c r="B5698" s="47" t="s">
        <v>10367</v>
      </c>
      <c r="C5698" t="s">
        <v>11342</v>
      </c>
    </row>
    <row r="5699" spans="1:3">
      <c r="A5699" s="1">
        <v>999999</v>
      </c>
      <c r="B5699" s="47" t="s">
        <v>10366</v>
      </c>
      <c r="C5699" t="s">
        <v>11341</v>
      </c>
    </row>
    <row r="5700" spans="1:3">
      <c r="A5700" s="1">
        <v>999999</v>
      </c>
      <c r="B5700" s="47" t="s">
        <v>10365</v>
      </c>
      <c r="C5700" t="s">
        <v>11340</v>
      </c>
    </row>
    <row r="5701" spans="1:3">
      <c r="A5701" s="1">
        <v>999999</v>
      </c>
      <c r="B5701" s="47" t="s">
        <v>10364</v>
      </c>
      <c r="C5701" t="s">
        <v>11339</v>
      </c>
    </row>
    <row r="5702" spans="1:3">
      <c r="A5702" s="1">
        <v>198693</v>
      </c>
      <c r="B5702" s="47" t="s">
        <v>11970</v>
      </c>
      <c r="C5702" t="s">
        <v>12558</v>
      </c>
    </row>
    <row r="5703" spans="1:3">
      <c r="A5703" s="1">
        <v>198694</v>
      </c>
      <c r="B5703" s="47" t="s">
        <v>11971</v>
      </c>
      <c r="C5703" t="s">
        <v>12559</v>
      </c>
    </row>
    <row r="5704" spans="1:3">
      <c r="A5704" s="1">
        <v>198695</v>
      </c>
      <c r="B5704" s="47" t="s">
        <v>11972</v>
      </c>
      <c r="C5704" t="s">
        <v>12560</v>
      </c>
    </row>
    <row r="5705" spans="1:3">
      <c r="A5705" s="1">
        <v>198696</v>
      </c>
      <c r="B5705" s="47" t="s">
        <v>11973</v>
      </c>
      <c r="C5705" t="s">
        <v>12561</v>
      </c>
    </row>
    <row r="5706" spans="1:3">
      <c r="A5706" s="1">
        <v>198697</v>
      </c>
      <c r="B5706" s="47" t="s">
        <v>11974</v>
      </c>
      <c r="C5706" t="s">
        <v>12562</v>
      </c>
    </row>
    <row r="5707" spans="1:3">
      <c r="A5707" s="1">
        <v>198698</v>
      </c>
      <c r="B5707" s="47" t="s">
        <v>11975</v>
      </c>
      <c r="C5707" t="s">
        <v>12563</v>
      </c>
    </row>
    <row r="5708" spans="1:3">
      <c r="A5708" s="1">
        <v>198699</v>
      </c>
      <c r="B5708" s="47" t="s">
        <v>11976</v>
      </c>
      <c r="C5708" t="s">
        <v>12564</v>
      </c>
    </row>
    <row r="5709" spans="1:3">
      <c r="A5709" s="1">
        <v>198693</v>
      </c>
      <c r="B5709" s="47" t="s">
        <v>11676</v>
      </c>
      <c r="C5709" t="s">
        <v>12264</v>
      </c>
    </row>
    <row r="5710" spans="1:3">
      <c r="A5710" s="1">
        <v>198694</v>
      </c>
      <c r="B5710" s="47" t="s">
        <v>11677</v>
      </c>
      <c r="C5710" t="s">
        <v>12265</v>
      </c>
    </row>
    <row r="5711" spans="1:3">
      <c r="A5711" s="1">
        <v>198695</v>
      </c>
      <c r="B5711" s="47" t="s">
        <v>11678</v>
      </c>
      <c r="C5711" t="s">
        <v>12266</v>
      </c>
    </row>
    <row r="5712" spans="1:3">
      <c r="A5712" s="1">
        <v>198696</v>
      </c>
      <c r="B5712" s="47" t="s">
        <v>11679</v>
      </c>
      <c r="C5712" t="s">
        <v>12267</v>
      </c>
    </row>
    <row r="5713" spans="1:3">
      <c r="A5713" s="1">
        <v>198697</v>
      </c>
      <c r="B5713" s="47" t="s">
        <v>11680</v>
      </c>
      <c r="C5713" t="s">
        <v>12268</v>
      </c>
    </row>
    <row r="5714" spans="1:3">
      <c r="A5714" s="1">
        <v>198698</v>
      </c>
      <c r="B5714" s="47" t="s">
        <v>11681</v>
      </c>
      <c r="C5714" t="s">
        <v>12269</v>
      </c>
    </row>
    <row r="5715" spans="1:3">
      <c r="A5715" s="1">
        <v>198699</v>
      </c>
      <c r="B5715" s="47" t="s">
        <v>11682</v>
      </c>
      <c r="C5715" t="s">
        <v>12270</v>
      </c>
    </row>
    <row r="5716" spans="1:3">
      <c r="A5716" s="1">
        <v>198700</v>
      </c>
      <c r="B5716" s="47" t="s">
        <v>11977</v>
      </c>
      <c r="C5716" t="s">
        <v>12565</v>
      </c>
    </row>
    <row r="5717" spans="1:3">
      <c r="A5717" s="1">
        <v>198701</v>
      </c>
      <c r="B5717" s="47" t="s">
        <v>11978</v>
      </c>
      <c r="C5717" t="s">
        <v>12566</v>
      </c>
    </row>
    <row r="5718" spans="1:3">
      <c r="A5718" s="1">
        <v>198702</v>
      </c>
      <c r="B5718" s="47" t="s">
        <v>11979</v>
      </c>
      <c r="C5718" t="s">
        <v>12567</v>
      </c>
    </row>
    <row r="5719" spans="1:3">
      <c r="A5719" s="1">
        <v>198703</v>
      </c>
      <c r="B5719" s="47" t="s">
        <v>11980</v>
      </c>
      <c r="C5719" t="s">
        <v>12568</v>
      </c>
    </row>
    <row r="5720" spans="1:3">
      <c r="A5720" s="1">
        <v>198704</v>
      </c>
      <c r="B5720" s="47" t="s">
        <v>11981</v>
      </c>
      <c r="C5720" t="s">
        <v>12569</v>
      </c>
    </row>
    <row r="5721" spans="1:3">
      <c r="A5721" s="1">
        <v>198705</v>
      </c>
      <c r="B5721" s="47" t="s">
        <v>11982</v>
      </c>
      <c r="C5721" t="s">
        <v>12570</v>
      </c>
    </row>
    <row r="5722" spans="1:3">
      <c r="A5722" s="1">
        <v>198706</v>
      </c>
      <c r="B5722" s="47" t="s">
        <v>11983</v>
      </c>
      <c r="C5722" t="s">
        <v>12571</v>
      </c>
    </row>
    <row r="5723" spans="1:3">
      <c r="A5723" s="1">
        <v>198700</v>
      </c>
      <c r="B5723" s="47" t="s">
        <v>11683</v>
      </c>
      <c r="C5723" t="s">
        <v>12271</v>
      </c>
    </row>
    <row r="5724" spans="1:3">
      <c r="A5724" s="1">
        <v>198701</v>
      </c>
      <c r="B5724" s="47" t="s">
        <v>11684</v>
      </c>
      <c r="C5724" t="s">
        <v>12272</v>
      </c>
    </row>
    <row r="5725" spans="1:3">
      <c r="A5725" s="1">
        <v>198702</v>
      </c>
      <c r="B5725" s="47" t="s">
        <v>11685</v>
      </c>
      <c r="C5725" t="s">
        <v>12273</v>
      </c>
    </row>
    <row r="5726" spans="1:3">
      <c r="A5726" s="1">
        <v>198703</v>
      </c>
      <c r="B5726" s="47" t="s">
        <v>11686</v>
      </c>
      <c r="C5726" t="s">
        <v>12274</v>
      </c>
    </row>
    <row r="5727" spans="1:3">
      <c r="A5727" s="1">
        <v>198704</v>
      </c>
      <c r="B5727" s="47" t="s">
        <v>11687</v>
      </c>
      <c r="C5727" t="s">
        <v>12275</v>
      </c>
    </row>
    <row r="5728" spans="1:3">
      <c r="A5728" s="1">
        <v>198705</v>
      </c>
      <c r="B5728" s="47" t="s">
        <v>11688</v>
      </c>
      <c r="C5728" t="s">
        <v>12276</v>
      </c>
    </row>
    <row r="5729" spans="1:3">
      <c r="A5729" s="1">
        <v>198706</v>
      </c>
      <c r="B5729" s="47" t="s">
        <v>11689</v>
      </c>
      <c r="C5729" t="s">
        <v>12277</v>
      </c>
    </row>
    <row r="5730" spans="1:3">
      <c r="A5730" s="1">
        <v>198707</v>
      </c>
      <c r="B5730" s="47" t="s">
        <v>11984</v>
      </c>
      <c r="C5730" t="s">
        <v>12572</v>
      </c>
    </row>
    <row r="5731" spans="1:3">
      <c r="A5731" s="1">
        <v>198708</v>
      </c>
      <c r="B5731" s="47" t="s">
        <v>11985</v>
      </c>
      <c r="C5731" t="s">
        <v>12573</v>
      </c>
    </row>
    <row r="5732" spans="1:3">
      <c r="A5732" s="1">
        <v>198709</v>
      </c>
      <c r="B5732" s="47" t="s">
        <v>11986</v>
      </c>
      <c r="C5732" t="s">
        <v>12574</v>
      </c>
    </row>
    <row r="5733" spans="1:3">
      <c r="A5733" s="1">
        <v>198710</v>
      </c>
      <c r="B5733" s="47" t="s">
        <v>11987</v>
      </c>
      <c r="C5733" t="s">
        <v>12575</v>
      </c>
    </row>
    <row r="5734" spans="1:3">
      <c r="A5734" s="1">
        <v>198711</v>
      </c>
      <c r="B5734" s="47" t="s">
        <v>11988</v>
      </c>
      <c r="C5734" t="s">
        <v>12576</v>
      </c>
    </row>
    <row r="5735" spans="1:3">
      <c r="A5735" s="1">
        <v>198712</v>
      </c>
      <c r="B5735" s="47" t="s">
        <v>11989</v>
      </c>
      <c r="C5735" t="s">
        <v>12577</v>
      </c>
    </row>
    <row r="5736" spans="1:3">
      <c r="A5736" s="1">
        <v>198713</v>
      </c>
      <c r="B5736" s="47" t="s">
        <v>11990</v>
      </c>
      <c r="C5736" t="s">
        <v>12578</v>
      </c>
    </row>
    <row r="5737" spans="1:3">
      <c r="A5737" s="1">
        <v>198707</v>
      </c>
      <c r="B5737" s="47" t="s">
        <v>11690</v>
      </c>
      <c r="C5737" t="s">
        <v>12278</v>
      </c>
    </row>
    <row r="5738" spans="1:3">
      <c r="A5738" s="1">
        <v>198708</v>
      </c>
      <c r="B5738" s="47" t="s">
        <v>11691</v>
      </c>
      <c r="C5738" t="s">
        <v>12279</v>
      </c>
    </row>
    <row r="5739" spans="1:3">
      <c r="A5739" s="1">
        <v>198709</v>
      </c>
      <c r="B5739" s="47" t="s">
        <v>11692</v>
      </c>
      <c r="C5739" t="s">
        <v>12280</v>
      </c>
    </row>
    <row r="5740" spans="1:3">
      <c r="A5740" s="1">
        <v>198710</v>
      </c>
      <c r="B5740" s="47" t="s">
        <v>11693</v>
      </c>
      <c r="C5740" t="s">
        <v>12281</v>
      </c>
    </row>
    <row r="5741" spans="1:3">
      <c r="A5741" s="1">
        <v>198711</v>
      </c>
      <c r="B5741" s="47" t="s">
        <v>11694</v>
      </c>
      <c r="C5741" t="s">
        <v>12282</v>
      </c>
    </row>
    <row r="5742" spans="1:3">
      <c r="A5742" s="1">
        <v>198712</v>
      </c>
      <c r="B5742" s="47" t="s">
        <v>11695</v>
      </c>
      <c r="C5742" t="s">
        <v>12283</v>
      </c>
    </row>
    <row r="5743" spans="1:3">
      <c r="A5743" s="1">
        <v>198713</v>
      </c>
      <c r="B5743" s="47" t="s">
        <v>11696</v>
      </c>
      <c r="C5743" t="s">
        <v>12284</v>
      </c>
    </row>
    <row r="5744" spans="1:3">
      <c r="A5744" s="1">
        <v>198714</v>
      </c>
      <c r="B5744" s="47" t="s">
        <v>11991</v>
      </c>
      <c r="C5744" t="s">
        <v>12579</v>
      </c>
    </row>
    <row r="5745" spans="1:3">
      <c r="A5745" s="1">
        <v>198715</v>
      </c>
      <c r="B5745" s="47" t="s">
        <v>11992</v>
      </c>
      <c r="C5745" t="s">
        <v>12580</v>
      </c>
    </row>
    <row r="5746" spans="1:3">
      <c r="A5746" s="1">
        <v>198716</v>
      </c>
      <c r="B5746" s="47" t="s">
        <v>11993</v>
      </c>
      <c r="C5746" t="s">
        <v>12581</v>
      </c>
    </row>
    <row r="5747" spans="1:3">
      <c r="A5747" s="1">
        <v>198717</v>
      </c>
      <c r="B5747" s="47" t="s">
        <v>11994</v>
      </c>
      <c r="C5747" t="s">
        <v>12582</v>
      </c>
    </row>
    <row r="5748" spans="1:3">
      <c r="A5748" s="1">
        <v>198718</v>
      </c>
      <c r="B5748" s="47" t="s">
        <v>11995</v>
      </c>
      <c r="C5748" t="s">
        <v>12583</v>
      </c>
    </row>
    <row r="5749" spans="1:3">
      <c r="A5749" s="1">
        <v>198719</v>
      </c>
      <c r="B5749" s="47" t="s">
        <v>11996</v>
      </c>
      <c r="C5749" t="s">
        <v>12584</v>
      </c>
    </row>
    <row r="5750" spans="1:3">
      <c r="A5750" s="1">
        <v>198720</v>
      </c>
      <c r="B5750" s="47" t="s">
        <v>11997</v>
      </c>
      <c r="C5750" t="s">
        <v>12585</v>
      </c>
    </row>
    <row r="5751" spans="1:3">
      <c r="A5751" s="1">
        <v>198714</v>
      </c>
      <c r="B5751" s="47" t="s">
        <v>11697</v>
      </c>
      <c r="C5751" t="s">
        <v>12285</v>
      </c>
    </row>
    <row r="5752" spans="1:3">
      <c r="A5752" s="1">
        <v>198715</v>
      </c>
      <c r="B5752" s="47" t="s">
        <v>11698</v>
      </c>
      <c r="C5752" t="s">
        <v>12286</v>
      </c>
    </row>
    <row r="5753" spans="1:3">
      <c r="A5753" s="1">
        <v>198716</v>
      </c>
      <c r="B5753" s="47" t="s">
        <v>11699</v>
      </c>
      <c r="C5753" t="s">
        <v>12287</v>
      </c>
    </row>
    <row r="5754" spans="1:3">
      <c r="A5754" s="1">
        <v>198717</v>
      </c>
      <c r="B5754" s="47" t="s">
        <v>11700</v>
      </c>
      <c r="C5754" t="s">
        <v>12288</v>
      </c>
    </row>
    <row r="5755" spans="1:3">
      <c r="A5755" s="1">
        <v>198718</v>
      </c>
      <c r="B5755" s="47" t="s">
        <v>11701</v>
      </c>
      <c r="C5755" t="s">
        <v>12289</v>
      </c>
    </row>
    <row r="5756" spans="1:3">
      <c r="A5756" s="1">
        <v>198719</v>
      </c>
      <c r="B5756" s="47" t="s">
        <v>11702</v>
      </c>
      <c r="C5756" t="s">
        <v>12290</v>
      </c>
    </row>
    <row r="5757" spans="1:3">
      <c r="A5757" s="1">
        <v>198720</v>
      </c>
      <c r="B5757" s="47" t="s">
        <v>11703</v>
      </c>
      <c r="C5757" t="s">
        <v>12291</v>
      </c>
    </row>
    <row r="5758" spans="1:3">
      <c r="A5758" s="1">
        <v>198721</v>
      </c>
      <c r="B5758" s="47" t="s">
        <v>11998</v>
      </c>
      <c r="C5758" t="s">
        <v>12586</v>
      </c>
    </row>
    <row r="5759" spans="1:3">
      <c r="A5759" s="1">
        <v>198722</v>
      </c>
      <c r="B5759" s="47" t="s">
        <v>11999</v>
      </c>
      <c r="C5759" t="s">
        <v>12587</v>
      </c>
    </row>
    <row r="5760" spans="1:3">
      <c r="A5760" s="1">
        <v>198723</v>
      </c>
      <c r="B5760" s="47" t="s">
        <v>12000</v>
      </c>
      <c r="C5760" t="s">
        <v>12588</v>
      </c>
    </row>
    <row r="5761" spans="1:3">
      <c r="A5761" s="1">
        <v>198724</v>
      </c>
      <c r="B5761" s="47" t="s">
        <v>12001</v>
      </c>
      <c r="C5761" t="s">
        <v>12589</v>
      </c>
    </row>
    <row r="5762" spans="1:3">
      <c r="A5762" s="1">
        <v>198725</v>
      </c>
      <c r="B5762" s="47" t="s">
        <v>12002</v>
      </c>
      <c r="C5762" t="s">
        <v>12590</v>
      </c>
    </row>
    <row r="5763" spans="1:3">
      <c r="A5763" s="1">
        <v>198726</v>
      </c>
      <c r="B5763" s="47" t="s">
        <v>12003</v>
      </c>
      <c r="C5763" t="s">
        <v>12591</v>
      </c>
    </row>
    <row r="5764" spans="1:3">
      <c r="A5764" s="1">
        <v>198727</v>
      </c>
      <c r="B5764" s="47" t="s">
        <v>12004</v>
      </c>
      <c r="C5764" t="s">
        <v>12592</v>
      </c>
    </row>
    <row r="5765" spans="1:3">
      <c r="A5765" s="1">
        <v>198721</v>
      </c>
      <c r="B5765" s="47" t="s">
        <v>11704</v>
      </c>
      <c r="C5765" t="s">
        <v>12292</v>
      </c>
    </row>
    <row r="5766" spans="1:3">
      <c r="A5766" s="1">
        <v>198722</v>
      </c>
      <c r="B5766" s="47" t="s">
        <v>11705</v>
      </c>
      <c r="C5766" t="s">
        <v>12293</v>
      </c>
    </row>
    <row r="5767" spans="1:3">
      <c r="A5767" s="1">
        <v>198723</v>
      </c>
      <c r="B5767" s="47" t="s">
        <v>11706</v>
      </c>
      <c r="C5767" t="s">
        <v>12294</v>
      </c>
    </row>
    <row r="5768" spans="1:3">
      <c r="A5768" s="1">
        <v>198724</v>
      </c>
      <c r="B5768" s="47" t="s">
        <v>11707</v>
      </c>
      <c r="C5768" t="s">
        <v>12295</v>
      </c>
    </row>
    <row r="5769" spans="1:3">
      <c r="A5769" s="1">
        <v>198725</v>
      </c>
      <c r="B5769" s="47" t="s">
        <v>11708</v>
      </c>
      <c r="C5769" t="s">
        <v>12296</v>
      </c>
    </row>
    <row r="5770" spans="1:3">
      <c r="A5770" s="1">
        <v>198726</v>
      </c>
      <c r="B5770" s="47" t="s">
        <v>11709</v>
      </c>
      <c r="C5770" t="s">
        <v>12297</v>
      </c>
    </row>
    <row r="5771" spans="1:3">
      <c r="A5771" s="1">
        <v>198727</v>
      </c>
      <c r="B5771" s="47" t="s">
        <v>11710</v>
      </c>
      <c r="C5771" t="s">
        <v>12298</v>
      </c>
    </row>
    <row r="5772" spans="1:3">
      <c r="A5772" s="1">
        <v>198728</v>
      </c>
      <c r="B5772" s="47" t="s">
        <v>12005</v>
      </c>
      <c r="C5772" t="s">
        <v>12593</v>
      </c>
    </row>
    <row r="5773" spans="1:3">
      <c r="A5773" s="1">
        <v>198729</v>
      </c>
      <c r="B5773" s="47" t="s">
        <v>12006</v>
      </c>
      <c r="C5773" t="s">
        <v>12594</v>
      </c>
    </row>
    <row r="5774" spans="1:3">
      <c r="A5774" s="1">
        <v>198730</v>
      </c>
      <c r="B5774" s="47" t="s">
        <v>12007</v>
      </c>
      <c r="C5774" t="s">
        <v>12595</v>
      </c>
    </row>
    <row r="5775" spans="1:3">
      <c r="A5775" s="1">
        <v>198731</v>
      </c>
      <c r="B5775" s="47" t="s">
        <v>12008</v>
      </c>
      <c r="C5775" t="s">
        <v>12596</v>
      </c>
    </row>
    <row r="5776" spans="1:3">
      <c r="A5776" s="1">
        <v>198732</v>
      </c>
      <c r="B5776" s="47" t="s">
        <v>12009</v>
      </c>
      <c r="C5776" t="s">
        <v>12597</v>
      </c>
    </row>
    <row r="5777" spans="1:3">
      <c r="A5777" s="1">
        <v>198733</v>
      </c>
      <c r="B5777" s="47" t="s">
        <v>12010</v>
      </c>
      <c r="C5777" t="s">
        <v>12598</v>
      </c>
    </row>
    <row r="5778" spans="1:3">
      <c r="A5778" s="1">
        <v>198734</v>
      </c>
      <c r="B5778" s="47" t="s">
        <v>12011</v>
      </c>
      <c r="C5778" t="s">
        <v>12599</v>
      </c>
    </row>
    <row r="5779" spans="1:3">
      <c r="A5779" s="1">
        <v>198728</v>
      </c>
      <c r="B5779" s="47" t="s">
        <v>11711</v>
      </c>
      <c r="C5779" t="s">
        <v>12299</v>
      </c>
    </row>
    <row r="5780" spans="1:3">
      <c r="A5780" s="1">
        <v>198729</v>
      </c>
      <c r="B5780" s="47" t="s">
        <v>11712</v>
      </c>
      <c r="C5780" t="s">
        <v>12300</v>
      </c>
    </row>
    <row r="5781" spans="1:3">
      <c r="A5781" s="1">
        <v>198730</v>
      </c>
      <c r="B5781" s="47" t="s">
        <v>11713</v>
      </c>
      <c r="C5781" t="s">
        <v>12301</v>
      </c>
    </row>
    <row r="5782" spans="1:3">
      <c r="A5782" s="1">
        <v>198731</v>
      </c>
      <c r="B5782" s="47" t="s">
        <v>11714</v>
      </c>
      <c r="C5782" t="s">
        <v>12302</v>
      </c>
    </row>
    <row r="5783" spans="1:3">
      <c r="A5783" s="1">
        <v>198732</v>
      </c>
      <c r="B5783" s="47" t="s">
        <v>11715</v>
      </c>
      <c r="C5783" t="s">
        <v>12303</v>
      </c>
    </row>
    <row r="5784" spans="1:3">
      <c r="A5784" s="1">
        <v>198733</v>
      </c>
      <c r="B5784" s="47" t="s">
        <v>11716</v>
      </c>
      <c r="C5784" t="s">
        <v>12304</v>
      </c>
    </row>
    <row r="5785" spans="1:3">
      <c r="A5785" s="1">
        <v>198734</v>
      </c>
      <c r="B5785" s="47" t="s">
        <v>11717</v>
      </c>
      <c r="C5785" t="s">
        <v>12305</v>
      </c>
    </row>
    <row r="5786" spans="1:3">
      <c r="A5786" s="1">
        <v>198735</v>
      </c>
      <c r="B5786" s="47" t="s">
        <v>12012</v>
      </c>
      <c r="C5786" t="s">
        <v>12600</v>
      </c>
    </row>
    <row r="5787" spans="1:3">
      <c r="A5787" s="1">
        <v>198736</v>
      </c>
      <c r="B5787" s="47" t="s">
        <v>12013</v>
      </c>
      <c r="C5787" t="s">
        <v>12601</v>
      </c>
    </row>
    <row r="5788" spans="1:3">
      <c r="A5788" s="1">
        <v>198737</v>
      </c>
      <c r="B5788" s="47" t="s">
        <v>12014</v>
      </c>
      <c r="C5788" t="s">
        <v>12602</v>
      </c>
    </row>
    <row r="5789" spans="1:3">
      <c r="A5789" s="1">
        <v>198738</v>
      </c>
      <c r="B5789" s="47" t="s">
        <v>12015</v>
      </c>
      <c r="C5789" t="s">
        <v>12603</v>
      </c>
    </row>
    <row r="5790" spans="1:3">
      <c r="A5790" s="1">
        <v>198739</v>
      </c>
      <c r="B5790" s="47" t="s">
        <v>12016</v>
      </c>
      <c r="C5790" t="s">
        <v>12604</v>
      </c>
    </row>
    <row r="5791" spans="1:3">
      <c r="A5791" s="1">
        <v>198740</v>
      </c>
      <c r="B5791" s="47" t="s">
        <v>12017</v>
      </c>
      <c r="C5791" t="s">
        <v>12605</v>
      </c>
    </row>
    <row r="5792" spans="1:3">
      <c r="A5792" s="1">
        <v>198741</v>
      </c>
      <c r="B5792" s="47" t="s">
        <v>12018</v>
      </c>
      <c r="C5792" t="s">
        <v>12606</v>
      </c>
    </row>
    <row r="5793" spans="1:3">
      <c r="A5793" s="1">
        <v>198735</v>
      </c>
      <c r="B5793" s="47" t="s">
        <v>11718</v>
      </c>
      <c r="C5793" t="s">
        <v>12306</v>
      </c>
    </row>
    <row r="5794" spans="1:3">
      <c r="A5794" s="1">
        <v>198736</v>
      </c>
      <c r="B5794" s="47" t="s">
        <v>11719</v>
      </c>
      <c r="C5794" t="s">
        <v>12307</v>
      </c>
    </row>
    <row r="5795" spans="1:3">
      <c r="A5795" s="1">
        <v>198737</v>
      </c>
      <c r="B5795" s="47" t="s">
        <v>11720</v>
      </c>
      <c r="C5795" t="s">
        <v>12308</v>
      </c>
    </row>
    <row r="5796" spans="1:3">
      <c r="A5796" s="1">
        <v>198738</v>
      </c>
      <c r="B5796" s="47" t="s">
        <v>11721</v>
      </c>
      <c r="C5796" t="s">
        <v>12309</v>
      </c>
    </row>
    <row r="5797" spans="1:3">
      <c r="A5797" s="1">
        <v>198739</v>
      </c>
      <c r="B5797" s="47" t="s">
        <v>11722</v>
      </c>
      <c r="C5797" t="s">
        <v>12310</v>
      </c>
    </row>
    <row r="5798" spans="1:3">
      <c r="A5798" s="1">
        <v>198740</v>
      </c>
      <c r="B5798" s="47" t="s">
        <v>11723</v>
      </c>
      <c r="C5798" t="s">
        <v>12311</v>
      </c>
    </row>
    <row r="5799" spans="1:3">
      <c r="A5799" s="1">
        <v>198741</v>
      </c>
      <c r="B5799" s="47" t="s">
        <v>11724</v>
      </c>
      <c r="C5799" t="s">
        <v>12312</v>
      </c>
    </row>
    <row r="5800" spans="1:3">
      <c r="A5800" s="1">
        <v>198742</v>
      </c>
      <c r="B5800" s="47" t="s">
        <v>12019</v>
      </c>
      <c r="C5800" t="s">
        <v>12607</v>
      </c>
    </row>
    <row r="5801" spans="1:3">
      <c r="A5801" s="1">
        <v>198743</v>
      </c>
      <c r="B5801" s="47" t="s">
        <v>12020</v>
      </c>
      <c r="C5801" t="s">
        <v>12608</v>
      </c>
    </row>
    <row r="5802" spans="1:3">
      <c r="A5802" s="1">
        <v>198744</v>
      </c>
      <c r="B5802" s="47" t="s">
        <v>12021</v>
      </c>
      <c r="C5802" t="s">
        <v>12609</v>
      </c>
    </row>
    <row r="5803" spans="1:3">
      <c r="A5803" s="1">
        <v>198745</v>
      </c>
      <c r="B5803" s="47" t="s">
        <v>12022</v>
      </c>
      <c r="C5803" t="s">
        <v>12610</v>
      </c>
    </row>
    <row r="5804" spans="1:3">
      <c r="A5804" s="1">
        <v>198746</v>
      </c>
      <c r="B5804" s="47" t="s">
        <v>12023</v>
      </c>
      <c r="C5804" t="s">
        <v>12611</v>
      </c>
    </row>
    <row r="5805" spans="1:3">
      <c r="A5805" s="1">
        <v>198747</v>
      </c>
      <c r="B5805" s="47" t="s">
        <v>12024</v>
      </c>
      <c r="C5805" t="s">
        <v>12612</v>
      </c>
    </row>
    <row r="5806" spans="1:3">
      <c r="A5806" s="1">
        <v>198748</v>
      </c>
      <c r="B5806" s="47" t="s">
        <v>12025</v>
      </c>
      <c r="C5806" t="s">
        <v>12613</v>
      </c>
    </row>
    <row r="5807" spans="1:3">
      <c r="A5807" s="1">
        <v>198742</v>
      </c>
      <c r="B5807" s="47" t="s">
        <v>11725</v>
      </c>
      <c r="C5807" t="s">
        <v>12313</v>
      </c>
    </row>
    <row r="5808" spans="1:3">
      <c r="A5808" s="1">
        <v>198743</v>
      </c>
      <c r="B5808" s="47" t="s">
        <v>11726</v>
      </c>
      <c r="C5808" t="s">
        <v>12314</v>
      </c>
    </row>
    <row r="5809" spans="1:3">
      <c r="A5809" s="1">
        <v>198744</v>
      </c>
      <c r="B5809" s="47" t="s">
        <v>11727</v>
      </c>
      <c r="C5809" t="s">
        <v>12315</v>
      </c>
    </row>
    <row r="5810" spans="1:3">
      <c r="A5810" s="1">
        <v>198745</v>
      </c>
      <c r="B5810" s="47" t="s">
        <v>11728</v>
      </c>
      <c r="C5810" t="s">
        <v>12316</v>
      </c>
    </row>
    <row r="5811" spans="1:3">
      <c r="A5811" s="1">
        <v>198746</v>
      </c>
      <c r="B5811" s="47" t="s">
        <v>11729</v>
      </c>
      <c r="C5811" t="s">
        <v>12317</v>
      </c>
    </row>
    <row r="5812" spans="1:3">
      <c r="A5812" s="1">
        <v>198747</v>
      </c>
      <c r="B5812" s="47" t="s">
        <v>11730</v>
      </c>
      <c r="C5812" t="s">
        <v>12318</v>
      </c>
    </row>
    <row r="5813" spans="1:3">
      <c r="A5813" s="1">
        <v>198748</v>
      </c>
      <c r="B5813" s="47" t="s">
        <v>11731</v>
      </c>
      <c r="C5813" t="s">
        <v>12319</v>
      </c>
    </row>
    <row r="5814" spans="1:3">
      <c r="A5814" s="1">
        <v>198749</v>
      </c>
      <c r="B5814" s="47" t="s">
        <v>12026</v>
      </c>
      <c r="C5814" t="s">
        <v>12614</v>
      </c>
    </row>
    <row r="5815" spans="1:3">
      <c r="A5815" s="1">
        <v>198750</v>
      </c>
      <c r="B5815" s="47" t="s">
        <v>12027</v>
      </c>
      <c r="C5815" t="s">
        <v>12615</v>
      </c>
    </row>
    <row r="5816" spans="1:3">
      <c r="A5816" s="1">
        <v>198751</v>
      </c>
      <c r="B5816" s="47" t="s">
        <v>12028</v>
      </c>
      <c r="C5816" t="s">
        <v>12616</v>
      </c>
    </row>
    <row r="5817" spans="1:3">
      <c r="A5817" s="1">
        <v>198752</v>
      </c>
      <c r="B5817" s="47" t="s">
        <v>12029</v>
      </c>
      <c r="C5817" t="s">
        <v>12617</v>
      </c>
    </row>
    <row r="5818" spans="1:3">
      <c r="A5818" s="1">
        <v>198753</v>
      </c>
      <c r="B5818" s="47" t="s">
        <v>12030</v>
      </c>
      <c r="C5818" t="s">
        <v>12618</v>
      </c>
    </row>
    <row r="5819" spans="1:3">
      <c r="A5819" s="1">
        <v>198754</v>
      </c>
      <c r="B5819" s="47" t="s">
        <v>12031</v>
      </c>
      <c r="C5819" t="s">
        <v>12619</v>
      </c>
    </row>
    <row r="5820" spans="1:3">
      <c r="A5820" s="1">
        <v>198755</v>
      </c>
      <c r="B5820" s="47" t="s">
        <v>12032</v>
      </c>
      <c r="C5820" t="s">
        <v>12620</v>
      </c>
    </row>
    <row r="5821" spans="1:3">
      <c r="A5821" s="1">
        <v>198749</v>
      </c>
      <c r="B5821" s="47" t="s">
        <v>11732</v>
      </c>
      <c r="C5821" t="s">
        <v>12320</v>
      </c>
    </row>
    <row r="5822" spans="1:3">
      <c r="A5822" s="1">
        <v>198750</v>
      </c>
      <c r="B5822" s="47" t="s">
        <v>11733</v>
      </c>
      <c r="C5822" t="s">
        <v>12321</v>
      </c>
    </row>
    <row r="5823" spans="1:3">
      <c r="A5823" s="1">
        <v>198751</v>
      </c>
      <c r="B5823" s="47" t="s">
        <v>11734</v>
      </c>
      <c r="C5823" t="s">
        <v>12322</v>
      </c>
    </row>
    <row r="5824" spans="1:3">
      <c r="A5824" s="1">
        <v>198752</v>
      </c>
      <c r="B5824" s="47" t="s">
        <v>11735</v>
      </c>
      <c r="C5824" t="s">
        <v>12323</v>
      </c>
    </row>
    <row r="5825" spans="1:3">
      <c r="A5825" s="1">
        <v>198753</v>
      </c>
      <c r="B5825" s="47" t="s">
        <v>11736</v>
      </c>
      <c r="C5825" t="s">
        <v>12324</v>
      </c>
    </row>
    <row r="5826" spans="1:3">
      <c r="A5826" s="1">
        <v>198754</v>
      </c>
      <c r="B5826" s="47" t="s">
        <v>11737</v>
      </c>
      <c r="C5826" t="s">
        <v>12325</v>
      </c>
    </row>
    <row r="5827" spans="1:3">
      <c r="A5827" s="1">
        <v>198755</v>
      </c>
      <c r="B5827" s="47" t="s">
        <v>11738</v>
      </c>
      <c r="C5827" t="s">
        <v>12326</v>
      </c>
    </row>
    <row r="5828" spans="1:3">
      <c r="A5828" s="1">
        <v>198756</v>
      </c>
      <c r="B5828" s="47" t="s">
        <v>12033</v>
      </c>
      <c r="C5828" t="s">
        <v>12621</v>
      </c>
    </row>
    <row r="5829" spans="1:3">
      <c r="A5829" s="1">
        <v>198757</v>
      </c>
      <c r="B5829" s="47" t="s">
        <v>12034</v>
      </c>
      <c r="C5829" t="s">
        <v>12622</v>
      </c>
    </row>
    <row r="5830" spans="1:3">
      <c r="A5830" s="1">
        <v>198758</v>
      </c>
      <c r="B5830" s="47" t="s">
        <v>12035</v>
      </c>
      <c r="C5830" t="s">
        <v>12623</v>
      </c>
    </row>
    <row r="5831" spans="1:3">
      <c r="A5831" s="1">
        <v>198759</v>
      </c>
      <c r="B5831" s="47" t="s">
        <v>12036</v>
      </c>
      <c r="C5831" t="s">
        <v>12624</v>
      </c>
    </row>
    <row r="5832" spans="1:3">
      <c r="A5832" s="1">
        <v>198760</v>
      </c>
      <c r="B5832" s="47" t="s">
        <v>12037</v>
      </c>
      <c r="C5832" t="s">
        <v>12625</v>
      </c>
    </row>
    <row r="5833" spans="1:3">
      <c r="A5833" s="1">
        <v>198761</v>
      </c>
      <c r="B5833" s="47" t="s">
        <v>12038</v>
      </c>
      <c r="C5833" t="s">
        <v>12626</v>
      </c>
    </row>
    <row r="5834" spans="1:3">
      <c r="A5834" s="1">
        <v>198762</v>
      </c>
      <c r="B5834" s="47" t="s">
        <v>12039</v>
      </c>
      <c r="C5834" t="s">
        <v>12627</v>
      </c>
    </row>
    <row r="5835" spans="1:3">
      <c r="A5835" s="1">
        <v>198756</v>
      </c>
      <c r="B5835" s="47" t="s">
        <v>11739</v>
      </c>
      <c r="C5835" t="s">
        <v>12327</v>
      </c>
    </row>
    <row r="5836" spans="1:3">
      <c r="A5836" s="1">
        <v>198757</v>
      </c>
      <c r="B5836" s="47" t="s">
        <v>11740</v>
      </c>
      <c r="C5836" t="s">
        <v>12328</v>
      </c>
    </row>
    <row r="5837" spans="1:3">
      <c r="A5837" s="1">
        <v>198758</v>
      </c>
      <c r="B5837" s="47" t="s">
        <v>11741</v>
      </c>
      <c r="C5837" t="s">
        <v>12329</v>
      </c>
    </row>
    <row r="5838" spans="1:3">
      <c r="A5838" s="1">
        <v>198759</v>
      </c>
      <c r="B5838" s="47" t="s">
        <v>11742</v>
      </c>
      <c r="C5838" t="s">
        <v>12330</v>
      </c>
    </row>
    <row r="5839" spans="1:3">
      <c r="A5839" s="1">
        <v>198760</v>
      </c>
      <c r="B5839" s="47" t="s">
        <v>11743</v>
      </c>
      <c r="C5839" t="s">
        <v>12331</v>
      </c>
    </row>
    <row r="5840" spans="1:3">
      <c r="A5840" s="1">
        <v>198761</v>
      </c>
      <c r="B5840" s="47" t="s">
        <v>11744</v>
      </c>
      <c r="C5840" t="s">
        <v>12332</v>
      </c>
    </row>
    <row r="5841" spans="1:3">
      <c r="A5841" s="1">
        <v>198762</v>
      </c>
      <c r="B5841" s="47" t="s">
        <v>11745</v>
      </c>
      <c r="C5841" t="s">
        <v>12333</v>
      </c>
    </row>
    <row r="5842" spans="1:3">
      <c r="A5842" s="1">
        <v>198763</v>
      </c>
      <c r="B5842" s="47" t="s">
        <v>12040</v>
      </c>
      <c r="C5842" t="s">
        <v>12628</v>
      </c>
    </row>
    <row r="5843" spans="1:3">
      <c r="A5843" s="1">
        <v>198764</v>
      </c>
      <c r="B5843" s="47" t="s">
        <v>12041</v>
      </c>
      <c r="C5843" t="s">
        <v>12629</v>
      </c>
    </row>
    <row r="5844" spans="1:3">
      <c r="A5844" s="1">
        <v>198765</v>
      </c>
      <c r="B5844" s="47" t="s">
        <v>12042</v>
      </c>
      <c r="C5844" t="s">
        <v>12630</v>
      </c>
    </row>
    <row r="5845" spans="1:3">
      <c r="A5845" s="1">
        <v>198766</v>
      </c>
      <c r="B5845" s="47" t="s">
        <v>12043</v>
      </c>
      <c r="C5845" t="s">
        <v>12631</v>
      </c>
    </row>
    <row r="5846" spans="1:3">
      <c r="A5846" s="1">
        <v>198767</v>
      </c>
      <c r="B5846" s="47" t="s">
        <v>12044</v>
      </c>
      <c r="C5846" t="s">
        <v>12632</v>
      </c>
    </row>
    <row r="5847" spans="1:3">
      <c r="A5847" s="1">
        <v>198768</v>
      </c>
      <c r="B5847" s="47" t="s">
        <v>12045</v>
      </c>
      <c r="C5847" t="s">
        <v>12633</v>
      </c>
    </row>
    <row r="5848" spans="1:3">
      <c r="A5848" s="1">
        <v>198769</v>
      </c>
      <c r="B5848" s="47" t="s">
        <v>12046</v>
      </c>
      <c r="C5848" t="s">
        <v>12634</v>
      </c>
    </row>
    <row r="5849" spans="1:3">
      <c r="A5849" s="1">
        <v>198763</v>
      </c>
      <c r="B5849" s="47" t="s">
        <v>11746</v>
      </c>
      <c r="C5849" t="s">
        <v>12334</v>
      </c>
    </row>
    <row r="5850" spans="1:3">
      <c r="A5850" s="1">
        <v>198764</v>
      </c>
      <c r="B5850" s="47" t="s">
        <v>11747</v>
      </c>
      <c r="C5850" t="s">
        <v>12335</v>
      </c>
    </row>
    <row r="5851" spans="1:3">
      <c r="A5851" s="1">
        <v>198765</v>
      </c>
      <c r="B5851" s="47" t="s">
        <v>11748</v>
      </c>
      <c r="C5851" t="s">
        <v>12336</v>
      </c>
    </row>
    <row r="5852" spans="1:3">
      <c r="A5852" s="1">
        <v>198766</v>
      </c>
      <c r="B5852" s="47" t="s">
        <v>11749</v>
      </c>
      <c r="C5852" t="s">
        <v>12337</v>
      </c>
    </row>
    <row r="5853" spans="1:3">
      <c r="A5853" s="1">
        <v>198767</v>
      </c>
      <c r="B5853" s="47" t="s">
        <v>11750</v>
      </c>
      <c r="C5853" t="s">
        <v>12338</v>
      </c>
    </row>
    <row r="5854" spans="1:3">
      <c r="A5854" s="1">
        <v>198768</v>
      </c>
      <c r="B5854" s="47" t="s">
        <v>11751</v>
      </c>
      <c r="C5854" t="s">
        <v>12339</v>
      </c>
    </row>
    <row r="5855" spans="1:3">
      <c r="A5855" s="1">
        <v>198769</v>
      </c>
      <c r="B5855" s="47" t="s">
        <v>11752</v>
      </c>
      <c r="C5855" t="s">
        <v>12340</v>
      </c>
    </row>
    <row r="5856" spans="1:3">
      <c r="A5856" s="1">
        <v>198770</v>
      </c>
      <c r="B5856" s="47" t="s">
        <v>12047</v>
      </c>
      <c r="C5856" t="s">
        <v>12635</v>
      </c>
    </row>
    <row r="5857" spans="1:3">
      <c r="A5857" s="1">
        <v>198771</v>
      </c>
      <c r="B5857" s="47" t="s">
        <v>12048</v>
      </c>
      <c r="C5857" t="s">
        <v>12636</v>
      </c>
    </row>
    <row r="5858" spans="1:3">
      <c r="A5858" s="1">
        <v>198772</v>
      </c>
      <c r="B5858" s="47" t="s">
        <v>12049</v>
      </c>
      <c r="C5858" t="s">
        <v>12637</v>
      </c>
    </row>
    <row r="5859" spans="1:3">
      <c r="A5859" s="1">
        <v>198773</v>
      </c>
      <c r="B5859" s="47" t="s">
        <v>12050</v>
      </c>
      <c r="C5859" t="s">
        <v>12638</v>
      </c>
    </row>
    <row r="5860" spans="1:3">
      <c r="A5860" s="1">
        <v>198774</v>
      </c>
      <c r="B5860" s="47" t="s">
        <v>12051</v>
      </c>
      <c r="C5860" t="s">
        <v>12639</v>
      </c>
    </row>
    <row r="5861" spans="1:3">
      <c r="A5861" s="1">
        <v>198775</v>
      </c>
      <c r="B5861" s="47" t="s">
        <v>12052</v>
      </c>
      <c r="C5861" t="s">
        <v>12640</v>
      </c>
    </row>
    <row r="5862" spans="1:3">
      <c r="A5862" s="1">
        <v>198776</v>
      </c>
      <c r="B5862" s="47" t="s">
        <v>12053</v>
      </c>
      <c r="C5862" t="s">
        <v>12641</v>
      </c>
    </row>
    <row r="5863" spans="1:3">
      <c r="A5863" s="1">
        <v>198770</v>
      </c>
      <c r="B5863" s="47" t="s">
        <v>11753</v>
      </c>
      <c r="C5863" t="s">
        <v>12341</v>
      </c>
    </row>
    <row r="5864" spans="1:3">
      <c r="A5864" s="1">
        <v>198771</v>
      </c>
      <c r="B5864" s="47" t="s">
        <v>11754</v>
      </c>
      <c r="C5864" t="s">
        <v>12342</v>
      </c>
    </row>
    <row r="5865" spans="1:3">
      <c r="A5865" s="1">
        <v>198772</v>
      </c>
      <c r="B5865" s="47" t="s">
        <v>11755</v>
      </c>
      <c r="C5865" t="s">
        <v>12343</v>
      </c>
    </row>
    <row r="5866" spans="1:3">
      <c r="A5866" s="1">
        <v>198773</v>
      </c>
      <c r="B5866" s="47" t="s">
        <v>11756</v>
      </c>
      <c r="C5866" t="s">
        <v>12344</v>
      </c>
    </row>
    <row r="5867" spans="1:3">
      <c r="A5867" s="1">
        <v>198774</v>
      </c>
      <c r="B5867" s="47" t="s">
        <v>11757</v>
      </c>
      <c r="C5867" t="s">
        <v>12345</v>
      </c>
    </row>
    <row r="5868" spans="1:3">
      <c r="A5868" s="1">
        <v>198775</v>
      </c>
      <c r="B5868" s="47" t="s">
        <v>11758</v>
      </c>
      <c r="C5868" t="s">
        <v>12346</v>
      </c>
    </row>
    <row r="5869" spans="1:3">
      <c r="A5869" s="1">
        <v>198776</v>
      </c>
      <c r="B5869" s="47" t="s">
        <v>11759</v>
      </c>
      <c r="C5869" t="s">
        <v>12347</v>
      </c>
    </row>
    <row r="5870" spans="1:3">
      <c r="A5870" s="1">
        <v>198777</v>
      </c>
      <c r="B5870" s="47" t="s">
        <v>12054</v>
      </c>
      <c r="C5870" t="s">
        <v>12642</v>
      </c>
    </row>
    <row r="5871" spans="1:3">
      <c r="A5871" s="1">
        <v>198778</v>
      </c>
      <c r="B5871" s="47" t="s">
        <v>12055</v>
      </c>
      <c r="C5871" t="s">
        <v>12643</v>
      </c>
    </row>
    <row r="5872" spans="1:3">
      <c r="A5872" s="1">
        <v>198779</v>
      </c>
      <c r="B5872" s="47" t="s">
        <v>12056</v>
      </c>
      <c r="C5872" t="s">
        <v>12644</v>
      </c>
    </row>
    <row r="5873" spans="1:3">
      <c r="A5873" s="1">
        <v>198780</v>
      </c>
      <c r="B5873" s="47" t="s">
        <v>12057</v>
      </c>
      <c r="C5873" t="s">
        <v>12645</v>
      </c>
    </row>
    <row r="5874" spans="1:3">
      <c r="A5874" s="1">
        <v>198781</v>
      </c>
      <c r="B5874" s="47" t="s">
        <v>12058</v>
      </c>
      <c r="C5874" t="s">
        <v>12646</v>
      </c>
    </row>
    <row r="5875" spans="1:3">
      <c r="A5875" s="1">
        <v>198782</v>
      </c>
      <c r="B5875" s="47" t="s">
        <v>12059</v>
      </c>
      <c r="C5875" t="s">
        <v>12647</v>
      </c>
    </row>
    <row r="5876" spans="1:3">
      <c r="A5876" s="1">
        <v>198783</v>
      </c>
      <c r="B5876" s="47" t="s">
        <v>12060</v>
      </c>
      <c r="C5876" t="s">
        <v>12648</v>
      </c>
    </row>
    <row r="5877" spans="1:3">
      <c r="A5877" s="1">
        <v>198777</v>
      </c>
      <c r="B5877" s="47" t="s">
        <v>11760</v>
      </c>
      <c r="C5877" t="s">
        <v>12348</v>
      </c>
    </row>
    <row r="5878" spans="1:3">
      <c r="A5878" s="1">
        <v>198778</v>
      </c>
      <c r="B5878" s="47" t="s">
        <v>11761</v>
      </c>
      <c r="C5878" t="s">
        <v>12349</v>
      </c>
    </row>
    <row r="5879" spans="1:3">
      <c r="A5879" s="1">
        <v>198779</v>
      </c>
      <c r="B5879" s="47" t="s">
        <v>11762</v>
      </c>
      <c r="C5879" t="s">
        <v>12350</v>
      </c>
    </row>
    <row r="5880" spans="1:3">
      <c r="A5880" s="1">
        <v>198780</v>
      </c>
      <c r="B5880" s="47" t="s">
        <v>11763</v>
      </c>
      <c r="C5880" t="s">
        <v>12351</v>
      </c>
    </row>
    <row r="5881" spans="1:3">
      <c r="A5881" s="1">
        <v>198781</v>
      </c>
      <c r="B5881" s="47" t="s">
        <v>11764</v>
      </c>
      <c r="C5881" t="s">
        <v>12352</v>
      </c>
    </row>
    <row r="5882" spans="1:3">
      <c r="A5882" s="1">
        <v>198782</v>
      </c>
      <c r="B5882" s="47" t="s">
        <v>11765</v>
      </c>
      <c r="C5882" t="s">
        <v>12353</v>
      </c>
    </row>
    <row r="5883" spans="1:3">
      <c r="A5883" s="1">
        <v>198783</v>
      </c>
      <c r="B5883" s="47" t="s">
        <v>11766</v>
      </c>
      <c r="C5883" t="s">
        <v>12354</v>
      </c>
    </row>
    <row r="5884" spans="1:3">
      <c r="A5884" s="1">
        <v>198784</v>
      </c>
      <c r="B5884" s="47" t="s">
        <v>12061</v>
      </c>
      <c r="C5884" t="s">
        <v>12649</v>
      </c>
    </row>
    <row r="5885" spans="1:3">
      <c r="A5885" s="1">
        <v>198785</v>
      </c>
      <c r="B5885" s="47" t="s">
        <v>12062</v>
      </c>
      <c r="C5885" t="s">
        <v>12650</v>
      </c>
    </row>
    <row r="5886" spans="1:3">
      <c r="A5886" s="1">
        <v>198786</v>
      </c>
      <c r="B5886" s="47" t="s">
        <v>12063</v>
      </c>
      <c r="C5886" t="s">
        <v>12651</v>
      </c>
    </row>
    <row r="5887" spans="1:3">
      <c r="A5887" s="1">
        <v>198787</v>
      </c>
      <c r="B5887" s="47" t="s">
        <v>12064</v>
      </c>
      <c r="C5887" t="s">
        <v>12652</v>
      </c>
    </row>
    <row r="5888" spans="1:3">
      <c r="A5888" s="1">
        <v>198788</v>
      </c>
      <c r="B5888" s="47" t="s">
        <v>12065</v>
      </c>
      <c r="C5888" t="s">
        <v>12653</v>
      </c>
    </row>
    <row r="5889" spans="1:3">
      <c r="A5889" s="1">
        <v>198789</v>
      </c>
      <c r="B5889" s="47" t="s">
        <v>12066</v>
      </c>
      <c r="C5889" t="s">
        <v>12654</v>
      </c>
    </row>
    <row r="5890" spans="1:3">
      <c r="A5890" s="1">
        <v>198790</v>
      </c>
      <c r="B5890" s="47" t="s">
        <v>12067</v>
      </c>
      <c r="C5890" t="s">
        <v>12655</v>
      </c>
    </row>
    <row r="5891" spans="1:3">
      <c r="A5891" s="1">
        <v>198784</v>
      </c>
      <c r="B5891" s="47" t="s">
        <v>11767</v>
      </c>
      <c r="C5891" t="s">
        <v>12355</v>
      </c>
    </row>
    <row r="5892" spans="1:3">
      <c r="A5892" s="1">
        <v>198785</v>
      </c>
      <c r="B5892" s="47" t="s">
        <v>11768</v>
      </c>
      <c r="C5892" t="s">
        <v>12356</v>
      </c>
    </row>
    <row r="5893" spans="1:3">
      <c r="A5893" s="1">
        <v>198786</v>
      </c>
      <c r="B5893" s="47" t="s">
        <v>11769</v>
      </c>
      <c r="C5893" t="s">
        <v>12357</v>
      </c>
    </row>
    <row r="5894" spans="1:3">
      <c r="A5894" s="1">
        <v>198787</v>
      </c>
      <c r="B5894" s="47" t="s">
        <v>11770</v>
      </c>
      <c r="C5894" t="s">
        <v>12358</v>
      </c>
    </row>
    <row r="5895" spans="1:3">
      <c r="A5895" s="1">
        <v>198788</v>
      </c>
      <c r="B5895" s="47" t="s">
        <v>11771</v>
      </c>
      <c r="C5895" t="s">
        <v>12359</v>
      </c>
    </row>
    <row r="5896" spans="1:3">
      <c r="A5896" s="1">
        <v>198789</v>
      </c>
      <c r="B5896" s="47" t="s">
        <v>11772</v>
      </c>
      <c r="C5896" t="s">
        <v>12360</v>
      </c>
    </row>
    <row r="5897" spans="1:3">
      <c r="A5897" s="1">
        <v>198790</v>
      </c>
      <c r="B5897" s="47" t="s">
        <v>11773</v>
      </c>
      <c r="C5897" t="s">
        <v>12361</v>
      </c>
    </row>
    <row r="5898" spans="1:3">
      <c r="A5898" s="1">
        <v>198791</v>
      </c>
      <c r="B5898" s="47" t="s">
        <v>12068</v>
      </c>
      <c r="C5898" t="s">
        <v>12656</v>
      </c>
    </row>
    <row r="5899" spans="1:3">
      <c r="A5899" s="1">
        <v>198792</v>
      </c>
      <c r="B5899" s="47" t="s">
        <v>12069</v>
      </c>
      <c r="C5899" t="s">
        <v>12657</v>
      </c>
    </row>
    <row r="5900" spans="1:3">
      <c r="A5900" s="1">
        <v>198793</v>
      </c>
      <c r="B5900" s="47" t="s">
        <v>12070</v>
      </c>
      <c r="C5900" t="s">
        <v>12658</v>
      </c>
    </row>
    <row r="5901" spans="1:3">
      <c r="A5901" s="1">
        <v>198794</v>
      </c>
      <c r="B5901" s="47" t="s">
        <v>12071</v>
      </c>
      <c r="C5901" t="s">
        <v>12659</v>
      </c>
    </row>
    <row r="5902" spans="1:3">
      <c r="A5902" s="1">
        <v>198795</v>
      </c>
      <c r="B5902" s="47" t="s">
        <v>12072</v>
      </c>
      <c r="C5902" t="s">
        <v>12660</v>
      </c>
    </row>
    <row r="5903" spans="1:3">
      <c r="A5903" s="1">
        <v>198796</v>
      </c>
      <c r="B5903" s="47" t="s">
        <v>12073</v>
      </c>
      <c r="C5903" t="s">
        <v>12661</v>
      </c>
    </row>
    <row r="5904" spans="1:3">
      <c r="A5904" s="1">
        <v>198797</v>
      </c>
      <c r="B5904" s="47" t="s">
        <v>12074</v>
      </c>
      <c r="C5904" t="s">
        <v>12662</v>
      </c>
    </row>
    <row r="5905" spans="1:3">
      <c r="A5905" s="1">
        <v>198791</v>
      </c>
      <c r="B5905" s="47" t="s">
        <v>11774</v>
      </c>
      <c r="C5905" t="s">
        <v>12362</v>
      </c>
    </row>
    <row r="5906" spans="1:3">
      <c r="A5906" s="1">
        <v>198792</v>
      </c>
      <c r="B5906" s="47" t="s">
        <v>11775</v>
      </c>
      <c r="C5906" t="s">
        <v>12363</v>
      </c>
    </row>
    <row r="5907" spans="1:3">
      <c r="A5907" s="1">
        <v>198793</v>
      </c>
      <c r="B5907" s="47" t="s">
        <v>11776</v>
      </c>
      <c r="C5907" t="s">
        <v>12364</v>
      </c>
    </row>
    <row r="5908" spans="1:3">
      <c r="A5908" s="1">
        <v>198794</v>
      </c>
      <c r="B5908" s="47" t="s">
        <v>11777</v>
      </c>
      <c r="C5908" t="s">
        <v>12365</v>
      </c>
    </row>
    <row r="5909" spans="1:3">
      <c r="A5909" s="1">
        <v>198795</v>
      </c>
      <c r="B5909" s="47" t="s">
        <v>11778</v>
      </c>
      <c r="C5909" t="s">
        <v>12366</v>
      </c>
    </row>
    <row r="5910" spans="1:3">
      <c r="A5910" s="1">
        <v>198796</v>
      </c>
      <c r="B5910" s="47" t="s">
        <v>11779</v>
      </c>
      <c r="C5910" t="s">
        <v>12367</v>
      </c>
    </row>
    <row r="5911" spans="1:3">
      <c r="A5911" s="1">
        <v>198797</v>
      </c>
      <c r="B5911" s="47" t="s">
        <v>11780</v>
      </c>
      <c r="C5911" t="s">
        <v>12368</v>
      </c>
    </row>
    <row r="5912" spans="1:3">
      <c r="A5912" s="1">
        <v>198798</v>
      </c>
      <c r="B5912" s="47" t="s">
        <v>12075</v>
      </c>
      <c r="C5912" t="s">
        <v>12663</v>
      </c>
    </row>
    <row r="5913" spans="1:3">
      <c r="A5913" s="1">
        <v>198799</v>
      </c>
      <c r="B5913" s="47" t="s">
        <v>12076</v>
      </c>
      <c r="C5913" t="s">
        <v>12664</v>
      </c>
    </row>
    <row r="5914" spans="1:3">
      <c r="A5914" s="1">
        <v>198800</v>
      </c>
      <c r="B5914" s="47" t="s">
        <v>12077</v>
      </c>
      <c r="C5914" t="s">
        <v>12665</v>
      </c>
    </row>
    <row r="5915" spans="1:3">
      <c r="A5915" s="1">
        <v>198801</v>
      </c>
      <c r="B5915" s="47" t="s">
        <v>12078</v>
      </c>
      <c r="C5915" t="s">
        <v>12666</v>
      </c>
    </row>
    <row r="5916" spans="1:3">
      <c r="A5916" s="1">
        <v>198802</v>
      </c>
      <c r="B5916" s="47" t="s">
        <v>12079</v>
      </c>
      <c r="C5916" t="s">
        <v>12667</v>
      </c>
    </row>
    <row r="5917" spans="1:3">
      <c r="A5917" s="1">
        <v>198803</v>
      </c>
      <c r="B5917" s="47" t="s">
        <v>12080</v>
      </c>
      <c r="C5917" t="s">
        <v>12668</v>
      </c>
    </row>
    <row r="5918" spans="1:3">
      <c r="A5918" s="1">
        <v>198804</v>
      </c>
      <c r="B5918" s="47" t="s">
        <v>12081</v>
      </c>
      <c r="C5918" t="s">
        <v>12669</v>
      </c>
    </row>
    <row r="5919" spans="1:3">
      <c r="A5919" s="1">
        <v>198798</v>
      </c>
      <c r="B5919" s="47" t="s">
        <v>11781</v>
      </c>
      <c r="C5919" t="s">
        <v>12369</v>
      </c>
    </row>
    <row r="5920" spans="1:3">
      <c r="A5920" s="1">
        <v>198799</v>
      </c>
      <c r="B5920" s="47" t="s">
        <v>11782</v>
      </c>
      <c r="C5920" t="s">
        <v>12370</v>
      </c>
    </row>
    <row r="5921" spans="1:3">
      <c r="A5921" s="1">
        <v>198800</v>
      </c>
      <c r="B5921" s="47" t="s">
        <v>11783</v>
      </c>
      <c r="C5921" t="s">
        <v>12371</v>
      </c>
    </row>
    <row r="5922" spans="1:3">
      <c r="A5922" s="1">
        <v>198801</v>
      </c>
      <c r="B5922" s="47" t="s">
        <v>11784</v>
      </c>
      <c r="C5922" t="s">
        <v>12372</v>
      </c>
    </row>
    <row r="5923" spans="1:3">
      <c r="A5923" s="1">
        <v>198802</v>
      </c>
      <c r="B5923" s="47" t="s">
        <v>11785</v>
      </c>
      <c r="C5923" t="s">
        <v>12373</v>
      </c>
    </row>
    <row r="5924" spans="1:3">
      <c r="A5924" s="1">
        <v>198803</v>
      </c>
      <c r="B5924" s="47" t="s">
        <v>11786</v>
      </c>
      <c r="C5924" t="s">
        <v>12374</v>
      </c>
    </row>
    <row r="5925" spans="1:3">
      <c r="A5925" s="1">
        <v>198804</v>
      </c>
      <c r="B5925" s="47" t="s">
        <v>11787</v>
      </c>
      <c r="C5925" t="s">
        <v>12375</v>
      </c>
    </row>
    <row r="5926" spans="1:3">
      <c r="A5926" s="1">
        <v>198805</v>
      </c>
      <c r="B5926" s="47" t="s">
        <v>12082</v>
      </c>
      <c r="C5926" t="s">
        <v>12670</v>
      </c>
    </row>
    <row r="5927" spans="1:3">
      <c r="A5927" s="1">
        <v>198806</v>
      </c>
      <c r="B5927" s="47" t="s">
        <v>12083</v>
      </c>
      <c r="C5927" t="s">
        <v>12671</v>
      </c>
    </row>
    <row r="5928" spans="1:3">
      <c r="A5928" s="1">
        <v>198807</v>
      </c>
      <c r="B5928" s="47" t="s">
        <v>12084</v>
      </c>
      <c r="C5928" t="s">
        <v>12672</v>
      </c>
    </row>
    <row r="5929" spans="1:3">
      <c r="A5929" s="1">
        <v>198808</v>
      </c>
      <c r="B5929" s="47" t="s">
        <v>12085</v>
      </c>
      <c r="C5929" t="s">
        <v>12673</v>
      </c>
    </row>
    <row r="5930" spans="1:3">
      <c r="A5930" s="1">
        <v>198809</v>
      </c>
      <c r="B5930" s="47" t="s">
        <v>12086</v>
      </c>
      <c r="C5930" t="s">
        <v>12674</v>
      </c>
    </row>
    <row r="5931" spans="1:3">
      <c r="A5931" s="1">
        <v>198810</v>
      </c>
      <c r="B5931" s="47" t="s">
        <v>12087</v>
      </c>
      <c r="C5931" t="s">
        <v>12675</v>
      </c>
    </row>
    <row r="5932" spans="1:3">
      <c r="A5932" s="1">
        <v>198811</v>
      </c>
      <c r="B5932" s="47" t="s">
        <v>12088</v>
      </c>
      <c r="C5932" t="s">
        <v>12676</v>
      </c>
    </row>
    <row r="5933" spans="1:3">
      <c r="A5933" s="1">
        <v>198805</v>
      </c>
      <c r="B5933" s="47" t="s">
        <v>11788</v>
      </c>
      <c r="C5933" t="s">
        <v>12376</v>
      </c>
    </row>
    <row r="5934" spans="1:3">
      <c r="A5934" s="1">
        <v>198806</v>
      </c>
      <c r="B5934" s="47" t="s">
        <v>11789</v>
      </c>
      <c r="C5934" t="s">
        <v>12377</v>
      </c>
    </row>
    <row r="5935" spans="1:3">
      <c r="A5935" s="1">
        <v>198807</v>
      </c>
      <c r="B5935" s="47" t="s">
        <v>11790</v>
      </c>
      <c r="C5935" t="s">
        <v>12378</v>
      </c>
    </row>
    <row r="5936" spans="1:3">
      <c r="A5936" s="1">
        <v>198808</v>
      </c>
      <c r="B5936" s="47" t="s">
        <v>11791</v>
      </c>
      <c r="C5936" t="s">
        <v>12379</v>
      </c>
    </row>
    <row r="5937" spans="1:3">
      <c r="A5937" s="1">
        <v>198809</v>
      </c>
      <c r="B5937" s="47" t="s">
        <v>11792</v>
      </c>
      <c r="C5937" t="s">
        <v>12380</v>
      </c>
    </row>
    <row r="5938" spans="1:3">
      <c r="A5938" s="1">
        <v>198810</v>
      </c>
      <c r="B5938" s="47" t="s">
        <v>11793</v>
      </c>
      <c r="C5938" t="s">
        <v>12381</v>
      </c>
    </row>
    <row r="5939" spans="1:3">
      <c r="A5939" s="1">
        <v>198811</v>
      </c>
      <c r="B5939" s="47" t="s">
        <v>11794</v>
      </c>
      <c r="C5939" t="s">
        <v>12382</v>
      </c>
    </row>
    <row r="5940" spans="1:3">
      <c r="A5940" s="1">
        <v>198812</v>
      </c>
      <c r="B5940" s="47" t="s">
        <v>12089</v>
      </c>
      <c r="C5940" t="s">
        <v>12677</v>
      </c>
    </row>
    <row r="5941" spans="1:3">
      <c r="A5941" s="1">
        <v>198813</v>
      </c>
      <c r="B5941" s="47" t="s">
        <v>12090</v>
      </c>
      <c r="C5941" t="s">
        <v>12678</v>
      </c>
    </row>
    <row r="5942" spans="1:3">
      <c r="A5942" s="1">
        <v>198814</v>
      </c>
      <c r="B5942" s="47" t="s">
        <v>12091</v>
      </c>
      <c r="C5942" t="s">
        <v>12679</v>
      </c>
    </row>
    <row r="5943" spans="1:3">
      <c r="A5943" s="1">
        <v>198815</v>
      </c>
      <c r="B5943" s="47" t="s">
        <v>12092</v>
      </c>
      <c r="C5943" t="s">
        <v>12680</v>
      </c>
    </row>
    <row r="5944" spans="1:3">
      <c r="A5944" s="1">
        <v>198816</v>
      </c>
      <c r="B5944" s="47" t="s">
        <v>12093</v>
      </c>
      <c r="C5944" t="s">
        <v>12681</v>
      </c>
    </row>
    <row r="5945" spans="1:3">
      <c r="A5945" s="1">
        <v>198817</v>
      </c>
      <c r="B5945" s="47" t="s">
        <v>12094</v>
      </c>
      <c r="C5945" t="s">
        <v>12682</v>
      </c>
    </row>
    <row r="5946" spans="1:3">
      <c r="A5946" s="1">
        <v>198818</v>
      </c>
      <c r="B5946" s="47" t="s">
        <v>12095</v>
      </c>
      <c r="C5946" t="s">
        <v>12683</v>
      </c>
    </row>
    <row r="5947" spans="1:3">
      <c r="A5947" s="1">
        <v>198812</v>
      </c>
      <c r="B5947" s="47" t="s">
        <v>11795</v>
      </c>
      <c r="C5947" t="s">
        <v>12383</v>
      </c>
    </row>
    <row r="5948" spans="1:3">
      <c r="A5948" s="1">
        <v>198813</v>
      </c>
      <c r="B5948" s="47" t="s">
        <v>11796</v>
      </c>
      <c r="C5948" t="s">
        <v>12384</v>
      </c>
    </row>
    <row r="5949" spans="1:3">
      <c r="A5949" s="1">
        <v>198814</v>
      </c>
      <c r="B5949" s="47" t="s">
        <v>11797</v>
      </c>
      <c r="C5949" t="s">
        <v>12385</v>
      </c>
    </row>
    <row r="5950" spans="1:3">
      <c r="A5950" s="1">
        <v>198815</v>
      </c>
      <c r="B5950" s="47" t="s">
        <v>11798</v>
      </c>
      <c r="C5950" t="s">
        <v>12386</v>
      </c>
    </row>
    <row r="5951" spans="1:3">
      <c r="A5951" s="1">
        <v>198816</v>
      </c>
      <c r="B5951" s="47" t="s">
        <v>11799</v>
      </c>
      <c r="C5951" t="s">
        <v>12387</v>
      </c>
    </row>
    <row r="5952" spans="1:3">
      <c r="A5952" s="1">
        <v>198817</v>
      </c>
      <c r="B5952" s="47" t="s">
        <v>11800</v>
      </c>
      <c r="C5952" t="s">
        <v>12388</v>
      </c>
    </row>
    <row r="5953" spans="1:3">
      <c r="A5953" s="1">
        <v>198818</v>
      </c>
      <c r="B5953" s="47" t="s">
        <v>11801</v>
      </c>
      <c r="C5953" t="s">
        <v>12389</v>
      </c>
    </row>
    <row r="5954" spans="1:3">
      <c r="A5954" s="1">
        <v>198819</v>
      </c>
      <c r="B5954" s="47" t="s">
        <v>12096</v>
      </c>
      <c r="C5954" t="s">
        <v>12684</v>
      </c>
    </row>
    <row r="5955" spans="1:3">
      <c r="A5955" s="1">
        <v>198820</v>
      </c>
      <c r="B5955" s="47" t="s">
        <v>12097</v>
      </c>
      <c r="C5955" t="s">
        <v>12685</v>
      </c>
    </row>
    <row r="5956" spans="1:3">
      <c r="A5956" s="1">
        <v>198821</v>
      </c>
      <c r="B5956" s="47" t="s">
        <v>12098</v>
      </c>
      <c r="C5956" t="s">
        <v>12686</v>
      </c>
    </row>
    <row r="5957" spans="1:3">
      <c r="A5957" s="1">
        <v>198822</v>
      </c>
      <c r="B5957" s="47" t="s">
        <v>12099</v>
      </c>
      <c r="C5957" t="s">
        <v>12687</v>
      </c>
    </row>
    <row r="5958" spans="1:3">
      <c r="A5958" s="1">
        <v>198823</v>
      </c>
      <c r="B5958" s="47" t="s">
        <v>12100</v>
      </c>
      <c r="C5958" t="s">
        <v>12688</v>
      </c>
    </row>
    <row r="5959" spans="1:3">
      <c r="A5959" s="1">
        <v>198824</v>
      </c>
      <c r="B5959" s="47" t="s">
        <v>12101</v>
      </c>
      <c r="C5959" t="s">
        <v>12689</v>
      </c>
    </row>
    <row r="5960" spans="1:3">
      <c r="A5960" s="1">
        <v>198825</v>
      </c>
      <c r="B5960" s="47" t="s">
        <v>12102</v>
      </c>
      <c r="C5960" t="s">
        <v>12690</v>
      </c>
    </row>
    <row r="5961" spans="1:3">
      <c r="A5961" s="1">
        <v>198819</v>
      </c>
      <c r="B5961" s="47" t="s">
        <v>11802</v>
      </c>
      <c r="C5961" t="s">
        <v>12390</v>
      </c>
    </row>
    <row r="5962" spans="1:3">
      <c r="A5962" s="1">
        <v>198820</v>
      </c>
      <c r="B5962" s="47" t="s">
        <v>11803</v>
      </c>
      <c r="C5962" t="s">
        <v>12391</v>
      </c>
    </row>
    <row r="5963" spans="1:3">
      <c r="A5963" s="1">
        <v>198821</v>
      </c>
      <c r="B5963" s="47" t="s">
        <v>11804</v>
      </c>
      <c r="C5963" t="s">
        <v>12392</v>
      </c>
    </row>
    <row r="5964" spans="1:3">
      <c r="A5964" s="1">
        <v>198822</v>
      </c>
      <c r="B5964" s="47" t="s">
        <v>11805</v>
      </c>
      <c r="C5964" t="s">
        <v>12393</v>
      </c>
    </row>
    <row r="5965" spans="1:3">
      <c r="A5965" s="1">
        <v>198823</v>
      </c>
      <c r="B5965" s="47" t="s">
        <v>11806</v>
      </c>
      <c r="C5965" t="s">
        <v>12394</v>
      </c>
    </row>
    <row r="5966" spans="1:3">
      <c r="A5966" s="1">
        <v>198824</v>
      </c>
      <c r="B5966" s="47" t="s">
        <v>11807</v>
      </c>
      <c r="C5966" t="s">
        <v>12395</v>
      </c>
    </row>
    <row r="5967" spans="1:3">
      <c r="A5967" s="1">
        <v>198825</v>
      </c>
      <c r="B5967" s="47" t="s">
        <v>11808</v>
      </c>
      <c r="C5967" t="s">
        <v>12396</v>
      </c>
    </row>
    <row r="5968" spans="1:3">
      <c r="A5968" s="1">
        <v>198826</v>
      </c>
      <c r="B5968" s="47" t="s">
        <v>12103</v>
      </c>
      <c r="C5968" t="s">
        <v>12691</v>
      </c>
    </row>
    <row r="5969" spans="1:3">
      <c r="A5969" s="1">
        <v>198827</v>
      </c>
      <c r="B5969" s="47" t="s">
        <v>12104</v>
      </c>
      <c r="C5969" t="s">
        <v>12692</v>
      </c>
    </row>
    <row r="5970" spans="1:3">
      <c r="A5970" s="1">
        <v>198828</v>
      </c>
      <c r="B5970" s="47" t="s">
        <v>12105</v>
      </c>
      <c r="C5970" t="s">
        <v>12693</v>
      </c>
    </row>
    <row r="5971" spans="1:3">
      <c r="A5971" s="1">
        <v>198829</v>
      </c>
      <c r="B5971" s="47" t="s">
        <v>12106</v>
      </c>
      <c r="C5971" t="s">
        <v>12694</v>
      </c>
    </row>
    <row r="5972" spans="1:3">
      <c r="A5972" s="1">
        <v>198830</v>
      </c>
      <c r="B5972" s="47" t="s">
        <v>12107</v>
      </c>
      <c r="C5972" t="s">
        <v>12695</v>
      </c>
    </row>
    <row r="5973" spans="1:3">
      <c r="A5973" s="1">
        <v>198831</v>
      </c>
      <c r="B5973" s="47" t="s">
        <v>12108</v>
      </c>
      <c r="C5973" t="s">
        <v>12696</v>
      </c>
    </row>
    <row r="5974" spans="1:3">
      <c r="A5974" s="1">
        <v>198832</v>
      </c>
      <c r="B5974" s="47" t="s">
        <v>12109</v>
      </c>
      <c r="C5974" t="s">
        <v>12697</v>
      </c>
    </row>
    <row r="5975" spans="1:3">
      <c r="A5975" s="1">
        <v>198826</v>
      </c>
      <c r="B5975" s="47" t="s">
        <v>11809</v>
      </c>
      <c r="C5975" t="s">
        <v>12397</v>
      </c>
    </row>
    <row r="5976" spans="1:3">
      <c r="A5976" s="1">
        <v>198827</v>
      </c>
      <c r="B5976" s="47" t="s">
        <v>11810</v>
      </c>
      <c r="C5976" t="s">
        <v>12398</v>
      </c>
    </row>
    <row r="5977" spans="1:3">
      <c r="A5977" s="1">
        <v>198828</v>
      </c>
      <c r="B5977" s="47" t="s">
        <v>11811</v>
      </c>
      <c r="C5977" t="s">
        <v>12399</v>
      </c>
    </row>
    <row r="5978" spans="1:3">
      <c r="A5978" s="1">
        <v>198829</v>
      </c>
      <c r="B5978" s="47" t="s">
        <v>11812</v>
      </c>
      <c r="C5978" t="s">
        <v>12400</v>
      </c>
    </row>
    <row r="5979" spans="1:3">
      <c r="A5979" s="1">
        <v>198830</v>
      </c>
      <c r="B5979" s="47" t="s">
        <v>11813</v>
      </c>
      <c r="C5979" t="s">
        <v>12401</v>
      </c>
    </row>
    <row r="5980" spans="1:3">
      <c r="A5980" s="1">
        <v>198831</v>
      </c>
      <c r="B5980" s="47" t="s">
        <v>11814</v>
      </c>
      <c r="C5980" t="s">
        <v>12402</v>
      </c>
    </row>
    <row r="5981" spans="1:3">
      <c r="A5981" s="1">
        <v>198832</v>
      </c>
      <c r="B5981" s="47" t="s">
        <v>11815</v>
      </c>
      <c r="C5981" t="s">
        <v>12403</v>
      </c>
    </row>
    <row r="5982" spans="1:3">
      <c r="A5982" s="1">
        <v>198833</v>
      </c>
      <c r="B5982" s="47" t="s">
        <v>12110</v>
      </c>
      <c r="C5982" t="s">
        <v>12698</v>
      </c>
    </row>
    <row r="5983" spans="1:3">
      <c r="A5983" s="1">
        <v>198834</v>
      </c>
      <c r="B5983" s="47" t="s">
        <v>12111</v>
      </c>
      <c r="C5983" t="s">
        <v>12699</v>
      </c>
    </row>
    <row r="5984" spans="1:3">
      <c r="A5984" s="1">
        <v>198835</v>
      </c>
      <c r="B5984" s="47" t="s">
        <v>12112</v>
      </c>
      <c r="C5984" t="s">
        <v>12700</v>
      </c>
    </row>
    <row r="5985" spans="1:3">
      <c r="A5985" s="1">
        <v>198836</v>
      </c>
      <c r="B5985" s="47" t="s">
        <v>12113</v>
      </c>
      <c r="C5985" t="s">
        <v>12701</v>
      </c>
    </row>
    <row r="5986" spans="1:3">
      <c r="A5986" s="1">
        <v>198837</v>
      </c>
      <c r="B5986" s="47" t="s">
        <v>12114</v>
      </c>
      <c r="C5986" t="s">
        <v>12702</v>
      </c>
    </row>
    <row r="5987" spans="1:3">
      <c r="A5987" s="1">
        <v>198838</v>
      </c>
      <c r="B5987" s="47" t="s">
        <v>12115</v>
      </c>
      <c r="C5987" t="s">
        <v>12703</v>
      </c>
    </row>
    <row r="5988" spans="1:3">
      <c r="A5988" s="1">
        <v>198839</v>
      </c>
      <c r="B5988" s="47" t="s">
        <v>12116</v>
      </c>
      <c r="C5988" t="s">
        <v>12704</v>
      </c>
    </row>
    <row r="5989" spans="1:3">
      <c r="A5989" s="1">
        <v>198833</v>
      </c>
      <c r="B5989" s="47" t="s">
        <v>11816</v>
      </c>
      <c r="C5989" t="s">
        <v>12404</v>
      </c>
    </row>
    <row r="5990" spans="1:3">
      <c r="A5990" s="1">
        <v>198834</v>
      </c>
      <c r="B5990" s="47" t="s">
        <v>11817</v>
      </c>
      <c r="C5990" t="s">
        <v>12405</v>
      </c>
    </row>
    <row r="5991" spans="1:3">
      <c r="A5991" s="1">
        <v>198835</v>
      </c>
      <c r="B5991" s="47" t="s">
        <v>11818</v>
      </c>
      <c r="C5991" t="s">
        <v>12406</v>
      </c>
    </row>
    <row r="5992" spans="1:3">
      <c r="A5992" s="1">
        <v>198836</v>
      </c>
      <c r="B5992" s="47" t="s">
        <v>11819</v>
      </c>
      <c r="C5992" t="s">
        <v>12407</v>
      </c>
    </row>
    <row r="5993" spans="1:3">
      <c r="A5993" s="1">
        <v>198837</v>
      </c>
      <c r="B5993" s="47" t="s">
        <v>11820</v>
      </c>
      <c r="C5993" t="s">
        <v>12408</v>
      </c>
    </row>
    <row r="5994" spans="1:3">
      <c r="A5994" s="1">
        <v>198838</v>
      </c>
      <c r="B5994" s="47" t="s">
        <v>11821</v>
      </c>
      <c r="C5994" t="s">
        <v>12409</v>
      </c>
    </row>
    <row r="5995" spans="1:3">
      <c r="A5995" s="1">
        <v>198839</v>
      </c>
      <c r="B5995" s="47" t="s">
        <v>11822</v>
      </c>
      <c r="C5995" t="s">
        <v>12410</v>
      </c>
    </row>
    <row r="5996" spans="1:3">
      <c r="A5996" s="1">
        <v>198840</v>
      </c>
      <c r="B5996" s="47" t="s">
        <v>12117</v>
      </c>
      <c r="C5996" t="s">
        <v>12705</v>
      </c>
    </row>
    <row r="5997" spans="1:3">
      <c r="A5997" s="1">
        <v>198841</v>
      </c>
      <c r="B5997" s="47" t="s">
        <v>12118</v>
      </c>
      <c r="C5997" t="s">
        <v>12706</v>
      </c>
    </row>
    <row r="5998" spans="1:3">
      <c r="A5998" s="1">
        <v>198842</v>
      </c>
      <c r="B5998" s="47" t="s">
        <v>12119</v>
      </c>
      <c r="C5998" t="s">
        <v>12707</v>
      </c>
    </row>
    <row r="5999" spans="1:3">
      <c r="A5999" s="1">
        <v>198843</v>
      </c>
      <c r="B5999" s="47" t="s">
        <v>12120</v>
      </c>
      <c r="C5999" t="s">
        <v>12708</v>
      </c>
    </row>
    <row r="6000" spans="1:3">
      <c r="A6000" s="1">
        <v>198844</v>
      </c>
      <c r="B6000" s="47" t="s">
        <v>12121</v>
      </c>
      <c r="C6000" t="s">
        <v>12709</v>
      </c>
    </row>
    <row r="6001" spans="1:3">
      <c r="A6001" s="1">
        <v>198845</v>
      </c>
      <c r="B6001" s="47" t="s">
        <v>12122</v>
      </c>
      <c r="C6001" t="s">
        <v>12710</v>
      </c>
    </row>
    <row r="6002" spans="1:3">
      <c r="A6002" s="1">
        <v>198846</v>
      </c>
      <c r="B6002" s="47" t="s">
        <v>12123</v>
      </c>
      <c r="C6002" t="s">
        <v>12711</v>
      </c>
    </row>
    <row r="6003" spans="1:3">
      <c r="A6003" s="1">
        <v>198840</v>
      </c>
      <c r="B6003" s="47" t="s">
        <v>11823</v>
      </c>
      <c r="C6003" t="s">
        <v>12411</v>
      </c>
    </row>
    <row r="6004" spans="1:3">
      <c r="A6004" s="1">
        <v>198841</v>
      </c>
      <c r="B6004" s="47" t="s">
        <v>11824</v>
      </c>
      <c r="C6004" t="s">
        <v>12412</v>
      </c>
    </row>
    <row r="6005" spans="1:3">
      <c r="A6005" s="1">
        <v>198842</v>
      </c>
      <c r="B6005" s="47" t="s">
        <v>11825</v>
      </c>
      <c r="C6005" t="s">
        <v>12413</v>
      </c>
    </row>
    <row r="6006" spans="1:3">
      <c r="A6006" s="1">
        <v>198843</v>
      </c>
      <c r="B6006" s="47" t="s">
        <v>11826</v>
      </c>
      <c r="C6006" t="s">
        <v>12414</v>
      </c>
    </row>
    <row r="6007" spans="1:3">
      <c r="A6007" s="1">
        <v>198844</v>
      </c>
      <c r="B6007" s="47" t="s">
        <v>11827</v>
      </c>
      <c r="C6007" t="s">
        <v>12415</v>
      </c>
    </row>
    <row r="6008" spans="1:3">
      <c r="A6008" s="1">
        <v>198845</v>
      </c>
      <c r="B6008" s="47" t="s">
        <v>11828</v>
      </c>
      <c r="C6008" t="s">
        <v>12416</v>
      </c>
    </row>
    <row r="6009" spans="1:3">
      <c r="A6009" s="1">
        <v>198846</v>
      </c>
      <c r="B6009" s="47" t="s">
        <v>11829</v>
      </c>
      <c r="C6009" t="s">
        <v>12417</v>
      </c>
    </row>
    <row r="6010" spans="1:3">
      <c r="A6010" s="1">
        <v>198847</v>
      </c>
      <c r="B6010" s="47" t="s">
        <v>12124</v>
      </c>
      <c r="C6010" t="s">
        <v>12712</v>
      </c>
    </row>
    <row r="6011" spans="1:3">
      <c r="A6011" s="1">
        <v>198848</v>
      </c>
      <c r="B6011" s="47" t="s">
        <v>12125</v>
      </c>
      <c r="C6011" t="s">
        <v>12713</v>
      </c>
    </row>
    <row r="6012" spans="1:3">
      <c r="A6012" s="1">
        <v>198849</v>
      </c>
      <c r="B6012" s="47" t="s">
        <v>12126</v>
      </c>
      <c r="C6012" t="s">
        <v>12714</v>
      </c>
    </row>
    <row r="6013" spans="1:3">
      <c r="A6013" s="1">
        <v>198850</v>
      </c>
      <c r="B6013" s="47" t="s">
        <v>12127</v>
      </c>
      <c r="C6013" t="s">
        <v>12715</v>
      </c>
    </row>
    <row r="6014" spans="1:3">
      <c r="A6014" s="1">
        <v>198851</v>
      </c>
      <c r="B6014" s="47" t="s">
        <v>12128</v>
      </c>
      <c r="C6014" t="s">
        <v>12716</v>
      </c>
    </row>
    <row r="6015" spans="1:3">
      <c r="A6015" s="1">
        <v>198852</v>
      </c>
      <c r="B6015" s="47" t="s">
        <v>12129</v>
      </c>
      <c r="C6015" t="s">
        <v>12717</v>
      </c>
    </row>
    <row r="6016" spans="1:3">
      <c r="A6016" s="1">
        <v>198853</v>
      </c>
      <c r="B6016" s="47" t="s">
        <v>12130</v>
      </c>
      <c r="C6016" t="s">
        <v>12718</v>
      </c>
    </row>
    <row r="6017" spans="1:3">
      <c r="A6017" s="1">
        <v>198847</v>
      </c>
      <c r="B6017" s="47" t="s">
        <v>11830</v>
      </c>
      <c r="C6017" t="s">
        <v>12418</v>
      </c>
    </row>
    <row r="6018" spans="1:3">
      <c r="A6018" s="1">
        <v>198848</v>
      </c>
      <c r="B6018" s="47" t="s">
        <v>11831</v>
      </c>
      <c r="C6018" t="s">
        <v>12419</v>
      </c>
    </row>
    <row r="6019" spans="1:3">
      <c r="A6019" s="1">
        <v>198849</v>
      </c>
      <c r="B6019" s="47" t="s">
        <v>11832</v>
      </c>
      <c r="C6019" t="s">
        <v>12420</v>
      </c>
    </row>
    <row r="6020" spans="1:3">
      <c r="A6020" s="1">
        <v>198850</v>
      </c>
      <c r="B6020" s="47" t="s">
        <v>11833</v>
      </c>
      <c r="C6020" t="s">
        <v>12421</v>
      </c>
    </row>
    <row r="6021" spans="1:3">
      <c r="A6021" s="1">
        <v>198851</v>
      </c>
      <c r="B6021" s="47" t="s">
        <v>11834</v>
      </c>
      <c r="C6021" t="s">
        <v>12422</v>
      </c>
    </row>
    <row r="6022" spans="1:3">
      <c r="A6022" s="1">
        <v>198852</v>
      </c>
      <c r="B6022" s="47" t="s">
        <v>11835</v>
      </c>
      <c r="C6022" t="s">
        <v>12423</v>
      </c>
    </row>
    <row r="6023" spans="1:3">
      <c r="A6023" s="1">
        <v>198853</v>
      </c>
      <c r="B6023" s="47" t="s">
        <v>11836</v>
      </c>
      <c r="C6023" t="s">
        <v>12424</v>
      </c>
    </row>
    <row r="6024" spans="1:3">
      <c r="A6024" s="1">
        <v>198854</v>
      </c>
      <c r="B6024" s="47" t="s">
        <v>12131</v>
      </c>
      <c r="C6024" t="s">
        <v>12719</v>
      </c>
    </row>
    <row r="6025" spans="1:3">
      <c r="A6025" s="1">
        <v>198855</v>
      </c>
      <c r="B6025" s="47" t="s">
        <v>12132</v>
      </c>
      <c r="C6025" t="s">
        <v>12720</v>
      </c>
    </row>
    <row r="6026" spans="1:3">
      <c r="A6026" s="1">
        <v>198856</v>
      </c>
      <c r="B6026" s="47" t="s">
        <v>12133</v>
      </c>
      <c r="C6026" t="s">
        <v>12721</v>
      </c>
    </row>
    <row r="6027" spans="1:3">
      <c r="A6027" s="1">
        <v>198857</v>
      </c>
      <c r="B6027" s="47" t="s">
        <v>12134</v>
      </c>
      <c r="C6027" t="s">
        <v>12722</v>
      </c>
    </row>
    <row r="6028" spans="1:3">
      <c r="A6028" s="1">
        <v>198858</v>
      </c>
      <c r="B6028" s="47" t="s">
        <v>12135</v>
      </c>
      <c r="C6028" t="s">
        <v>12723</v>
      </c>
    </row>
    <row r="6029" spans="1:3">
      <c r="A6029" s="1">
        <v>198859</v>
      </c>
      <c r="B6029" s="47" t="s">
        <v>12136</v>
      </c>
      <c r="C6029" t="s">
        <v>12724</v>
      </c>
    </row>
    <row r="6030" spans="1:3">
      <c r="A6030" s="1">
        <v>198860</v>
      </c>
      <c r="B6030" s="47" t="s">
        <v>12137</v>
      </c>
      <c r="C6030" t="s">
        <v>12725</v>
      </c>
    </row>
    <row r="6031" spans="1:3">
      <c r="A6031" s="1">
        <v>198854</v>
      </c>
      <c r="B6031" s="47" t="s">
        <v>11837</v>
      </c>
      <c r="C6031" t="s">
        <v>12425</v>
      </c>
    </row>
    <row r="6032" spans="1:3">
      <c r="A6032" s="1">
        <v>198855</v>
      </c>
      <c r="B6032" s="47" t="s">
        <v>11838</v>
      </c>
      <c r="C6032" t="s">
        <v>12426</v>
      </c>
    </row>
    <row r="6033" spans="1:3">
      <c r="A6033" s="1">
        <v>198856</v>
      </c>
      <c r="B6033" s="47" t="s">
        <v>11839</v>
      </c>
      <c r="C6033" t="s">
        <v>12427</v>
      </c>
    </row>
    <row r="6034" spans="1:3">
      <c r="A6034" s="1">
        <v>198857</v>
      </c>
      <c r="B6034" s="47" t="s">
        <v>11840</v>
      </c>
      <c r="C6034" t="s">
        <v>12428</v>
      </c>
    </row>
    <row r="6035" spans="1:3">
      <c r="A6035" s="1">
        <v>198858</v>
      </c>
      <c r="B6035" s="47" t="s">
        <v>11841</v>
      </c>
      <c r="C6035" t="s">
        <v>12429</v>
      </c>
    </row>
    <row r="6036" spans="1:3">
      <c r="A6036" s="1">
        <v>198859</v>
      </c>
      <c r="B6036" s="47" t="s">
        <v>11842</v>
      </c>
      <c r="C6036" t="s">
        <v>12430</v>
      </c>
    </row>
    <row r="6037" spans="1:3">
      <c r="A6037" s="1">
        <v>198860</v>
      </c>
      <c r="B6037" s="47" t="s">
        <v>11843</v>
      </c>
      <c r="C6037" t="s">
        <v>12431</v>
      </c>
    </row>
    <row r="6038" spans="1:3">
      <c r="A6038" s="1">
        <v>228575</v>
      </c>
      <c r="B6038" s="47" t="s">
        <v>12208</v>
      </c>
      <c r="C6038" t="s">
        <v>12796</v>
      </c>
    </row>
    <row r="6039" spans="1:3">
      <c r="A6039" s="1">
        <v>228576</v>
      </c>
      <c r="B6039" s="47" t="s">
        <v>12209</v>
      </c>
      <c r="C6039" t="s">
        <v>12797</v>
      </c>
    </row>
    <row r="6040" spans="1:3">
      <c r="A6040" s="1">
        <v>228577</v>
      </c>
      <c r="B6040" s="47" t="s">
        <v>12210</v>
      </c>
      <c r="C6040" t="s">
        <v>12798</v>
      </c>
    </row>
    <row r="6041" spans="1:3">
      <c r="A6041" s="1">
        <v>228578</v>
      </c>
      <c r="B6041" s="47" t="s">
        <v>12211</v>
      </c>
      <c r="C6041" t="s">
        <v>12799</v>
      </c>
    </row>
    <row r="6042" spans="1:3">
      <c r="A6042" s="1">
        <v>228579</v>
      </c>
      <c r="B6042" s="47" t="s">
        <v>12212</v>
      </c>
      <c r="C6042" t="s">
        <v>12800</v>
      </c>
    </row>
    <row r="6043" spans="1:3">
      <c r="A6043" s="1">
        <v>228580</v>
      </c>
      <c r="B6043" s="47" t="s">
        <v>12213</v>
      </c>
      <c r="C6043" t="s">
        <v>12801</v>
      </c>
    </row>
    <row r="6044" spans="1:3">
      <c r="A6044" s="1">
        <v>228581</v>
      </c>
      <c r="B6044" s="47" t="s">
        <v>12214</v>
      </c>
      <c r="C6044" t="s">
        <v>12802</v>
      </c>
    </row>
    <row r="6045" spans="1:3">
      <c r="A6045" s="1">
        <v>228575</v>
      </c>
      <c r="B6045" s="47" t="s">
        <v>11914</v>
      </c>
      <c r="C6045" t="s">
        <v>12502</v>
      </c>
    </row>
    <row r="6046" spans="1:3">
      <c r="A6046" s="1">
        <v>228576</v>
      </c>
      <c r="B6046" s="47" t="s">
        <v>11915</v>
      </c>
      <c r="C6046" t="s">
        <v>12503</v>
      </c>
    </row>
    <row r="6047" spans="1:3">
      <c r="A6047" s="1">
        <v>228577</v>
      </c>
      <c r="B6047" s="47" t="s">
        <v>11916</v>
      </c>
      <c r="C6047" t="s">
        <v>12504</v>
      </c>
    </row>
    <row r="6048" spans="1:3">
      <c r="A6048" s="1">
        <v>228578</v>
      </c>
      <c r="B6048" s="47" t="s">
        <v>11917</v>
      </c>
      <c r="C6048" t="s">
        <v>12505</v>
      </c>
    </row>
    <row r="6049" spans="1:3">
      <c r="A6049" s="1">
        <v>228579</v>
      </c>
      <c r="B6049" s="47" t="s">
        <v>11918</v>
      </c>
      <c r="C6049" t="s">
        <v>12506</v>
      </c>
    </row>
    <row r="6050" spans="1:3">
      <c r="A6050" s="1">
        <v>228580</v>
      </c>
      <c r="B6050" s="47" t="s">
        <v>11919</v>
      </c>
      <c r="C6050" t="s">
        <v>12507</v>
      </c>
    </row>
    <row r="6051" spans="1:3">
      <c r="A6051" s="1">
        <v>228581</v>
      </c>
      <c r="B6051" s="47" t="s">
        <v>11920</v>
      </c>
      <c r="C6051" t="s">
        <v>12508</v>
      </c>
    </row>
    <row r="6052" spans="1:3">
      <c r="A6052" s="1">
        <v>228582</v>
      </c>
      <c r="B6052" s="47" t="s">
        <v>12215</v>
      </c>
      <c r="C6052" t="s">
        <v>12803</v>
      </c>
    </row>
    <row r="6053" spans="1:3">
      <c r="A6053" s="1">
        <v>228583</v>
      </c>
      <c r="B6053" s="47" t="s">
        <v>12216</v>
      </c>
      <c r="C6053" t="s">
        <v>12804</v>
      </c>
    </row>
    <row r="6054" spans="1:3">
      <c r="A6054" s="1">
        <v>228584</v>
      </c>
      <c r="B6054" s="47" t="s">
        <v>12217</v>
      </c>
      <c r="C6054" t="s">
        <v>12805</v>
      </c>
    </row>
    <row r="6055" spans="1:3">
      <c r="A6055" s="1">
        <v>228585</v>
      </c>
      <c r="B6055" s="47" t="s">
        <v>12218</v>
      </c>
      <c r="C6055" t="s">
        <v>12806</v>
      </c>
    </row>
    <row r="6056" spans="1:3">
      <c r="A6056" s="1">
        <v>228586</v>
      </c>
      <c r="B6056" s="47" t="s">
        <v>12219</v>
      </c>
      <c r="C6056" t="s">
        <v>12807</v>
      </c>
    </row>
    <row r="6057" spans="1:3">
      <c r="A6057" s="1">
        <v>228587</v>
      </c>
      <c r="B6057" s="47" t="s">
        <v>12220</v>
      </c>
      <c r="C6057" t="s">
        <v>12808</v>
      </c>
    </row>
    <row r="6058" spans="1:3">
      <c r="A6058" s="1">
        <v>228588</v>
      </c>
      <c r="B6058" s="47" t="s">
        <v>12221</v>
      </c>
      <c r="C6058" t="s">
        <v>12809</v>
      </c>
    </row>
    <row r="6059" spans="1:3">
      <c r="A6059" s="1">
        <v>228582</v>
      </c>
      <c r="B6059" s="47" t="s">
        <v>11921</v>
      </c>
      <c r="C6059" t="s">
        <v>12509</v>
      </c>
    </row>
    <row r="6060" spans="1:3">
      <c r="A6060" s="1">
        <v>228583</v>
      </c>
      <c r="B6060" s="47" t="s">
        <v>11922</v>
      </c>
      <c r="C6060" t="s">
        <v>12510</v>
      </c>
    </row>
    <row r="6061" spans="1:3">
      <c r="A6061" s="1">
        <v>228584</v>
      </c>
      <c r="B6061" s="47" t="s">
        <v>11923</v>
      </c>
      <c r="C6061" t="s">
        <v>12511</v>
      </c>
    </row>
    <row r="6062" spans="1:3">
      <c r="A6062" s="1">
        <v>228585</v>
      </c>
      <c r="B6062" s="47" t="s">
        <v>11924</v>
      </c>
      <c r="C6062" t="s">
        <v>12512</v>
      </c>
    </row>
    <row r="6063" spans="1:3">
      <c r="A6063" s="1">
        <v>228586</v>
      </c>
      <c r="B6063" s="47" t="s">
        <v>11925</v>
      </c>
      <c r="C6063" t="s">
        <v>12513</v>
      </c>
    </row>
    <row r="6064" spans="1:3">
      <c r="A6064" s="1">
        <v>228587</v>
      </c>
      <c r="B6064" s="47" t="s">
        <v>11926</v>
      </c>
      <c r="C6064" t="s">
        <v>12514</v>
      </c>
    </row>
    <row r="6065" spans="1:3">
      <c r="A6065" s="1">
        <v>228588</v>
      </c>
      <c r="B6065" s="47" t="s">
        <v>11927</v>
      </c>
      <c r="C6065" t="s">
        <v>12515</v>
      </c>
    </row>
    <row r="6066" spans="1:3">
      <c r="A6066" s="1">
        <v>228589</v>
      </c>
      <c r="B6066" s="47" t="s">
        <v>12222</v>
      </c>
      <c r="C6066" t="s">
        <v>12810</v>
      </c>
    </row>
    <row r="6067" spans="1:3">
      <c r="A6067" s="1">
        <v>228590</v>
      </c>
      <c r="B6067" s="47" t="s">
        <v>12223</v>
      </c>
      <c r="C6067" t="s">
        <v>12811</v>
      </c>
    </row>
    <row r="6068" spans="1:3">
      <c r="A6068" s="1">
        <v>228591</v>
      </c>
      <c r="B6068" s="47" t="s">
        <v>12224</v>
      </c>
      <c r="C6068" t="s">
        <v>12812</v>
      </c>
    </row>
    <row r="6069" spans="1:3">
      <c r="A6069" s="1">
        <v>228592</v>
      </c>
      <c r="B6069" s="47" t="s">
        <v>12225</v>
      </c>
      <c r="C6069" t="s">
        <v>12813</v>
      </c>
    </row>
    <row r="6070" spans="1:3">
      <c r="A6070" s="1">
        <v>228593</v>
      </c>
      <c r="B6070" s="47" t="s">
        <v>12226</v>
      </c>
      <c r="C6070" t="s">
        <v>12814</v>
      </c>
    </row>
    <row r="6071" spans="1:3">
      <c r="A6071" s="1">
        <v>228594</v>
      </c>
      <c r="B6071" s="47" t="s">
        <v>12227</v>
      </c>
      <c r="C6071" t="s">
        <v>12815</v>
      </c>
    </row>
    <row r="6072" spans="1:3">
      <c r="A6072" s="1">
        <v>228595</v>
      </c>
      <c r="B6072" s="47" t="s">
        <v>12228</v>
      </c>
      <c r="C6072" t="s">
        <v>12816</v>
      </c>
    </row>
    <row r="6073" spans="1:3">
      <c r="A6073" s="1">
        <v>228589</v>
      </c>
      <c r="B6073" s="47" t="s">
        <v>11928</v>
      </c>
      <c r="C6073" t="s">
        <v>12516</v>
      </c>
    </row>
    <row r="6074" spans="1:3">
      <c r="A6074" s="1">
        <v>228590</v>
      </c>
      <c r="B6074" s="47" t="s">
        <v>11929</v>
      </c>
      <c r="C6074" t="s">
        <v>12517</v>
      </c>
    </row>
    <row r="6075" spans="1:3">
      <c r="A6075" s="1">
        <v>228591</v>
      </c>
      <c r="B6075" s="47" t="s">
        <v>11930</v>
      </c>
      <c r="C6075" t="s">
        <v>12518</v>
      </c>
    </row>
    <row r="6076" spans="1:3">
      <c r="A6076" s="1">
        <v>228592</v>
      </c>
      <c r="B6076" s="47" t="s">
        <v>11931</v>
      </c>
      <c r="C6076" t="s">
        <v>12519</v>
      </c>
    </row>
    <row r="6077" spans="1:3">
      <c r="A6077" s="1">
        <v>228593</v>
      </c>
      <c r="B6077" s="47" t="s">
        <v>11932</v>
      </c>
      <c r="C6077" t="s">
        <v>12520</v>
      </c>
    </row>
    <row r="6078" spans="1:3">
      <c r="A6078" s="1">
        <v>228594</v>
      </c>
      <c r="B6078" s="47" t="s">
        <v>11933</v>
      </c>
      <c r="C6078" t="s">
        <v>12521</v>
      </c>
    </row>
    <row r="6079" spans="1:3">
      <c r="A6079" s="1">
        <v>228595</v>
      </c>
      <c r="B6079" s="47" t="s">
        <v>11934</v>
      </c>
      <c r="C6079" t="s">
        <v>12522</v>
      </c>
    </row>
    <row r="6080" spans="1:3">
      <c r="A6080" s="1">
        <v>228596</v>
      </c>
      <c r="B6080" s="47" t="s">
        <v>12229</v>
      </c>
      <c r="C6080" t="s">
        <v>12817</v>
      </c>
    </row>
    <row r="6081" spans="1:3">
      <c r="A6081" s="1">
        <v>228597</v>
      </c>
      <c r="B6081" s="47" t="s">
        <v>12230</v>
      </c>
      <c r="C6081" t="s">
        <v>12818</v>
      </c>
    </row>
    <row r="6082" spans="1:3">
      <c r="A6082" s="1">
        <v>228598</v>
      </c>
      <c r="B6082" s="47" t="s">
        <v>12231</v>
      </c>
      <c r="C6082" t="s">
        <v>12819</v>
      </c>
    </row>
    <row r="6083" spans="1:3">
      <c r="A6083" s="1">
        <v>228599</v>
      </c>
      <c r="B6083" s="47" t="s">
        <v>12232</v>
      </c>
      <c r="C6083" t="s">
        <v>12820</v>
      </c>
    </row>
    <row r="6084" spans="1:3">
      <c r="A6084" s="1">
        <v>228600</v>
      </c>
      <c r="B6084" s="47" t="s">
        <v>12233</v>
      </c>
      <c r="C6084" t="s">
        <v>12821</v>
      </c>
    </row>
    <row r="6085" spans="1:3">
      <c r="A6085" s="1">
        <v>228601</v>
      </c>
      <c r="B6085" s="47" t="s">
        <v>12234</v>
      </c>
      <c r="C6085" t="s">
        <v>12822</v>
      </c>
    </row>
    <row r="6086" spans="1:3">
      <c r="A6086" s="1">
        <v>228602</v>
      </c>
      <c r="B6086" s="47" t="s">
        <v>12235</v>
      </c>
      <c r="C6086" t="s">
        <v>12823</v>
      </c>
    </row>
    <row r="6087" spans="1:3">
      <c r="A6087" s="1">
        <v>228596</v>
      </c>
      <c r="B6087" s="47" t="s">
        <v>11935</v>
      </c>
      <c r="C6087" t="s">
        <v>12523</v>
      </c>
    </row>
    <row r="6088" spans="1:3">
      <c r="A6088" s="1">
        <v>228597</v>
      </c>
      <c r="B6088" s="47" t="s">
        <v>11936</v>
      </c>
      <c r="C6088" t="s">
        <v>12524</v>
      </c>
    </row>
    <row r="6089" spans="1:3">
      <c r="A6089" s="1">
        <v>228598</v>
      </c>
      <c r="B6089" s="47" t="s">
        <v>11937</v>
      </c>
      <c r="C6089" t="s">
        <v>12525</v>
      </c>
    </row>
    <row r="6090" spans="1:3">
      <c r="A6090" s="1">
        <v>228599</v>
      </c>
      <c r="B6090" s="47" t="s">
        <v>11938</v>
      </c>
      <c r="C6090" t="s">
        <v>12526</v>
      </c>
    </row>
    <row r="6091" spans="1:3">
      <c r="A6091" s="1">
        <v>228600</v>
      </c>
      <c r="B6091" s="47" t="s">
        <v>11939</v>
      </c>
      <c r="C6091" t="s">
        <v>12527</v>
      </c>
    </row>
    <row r="6092" spans="1:3">
      <c r="A6092" s="1">
        <v>228601</v>
      </c>
      <c r="B6092" s="47" t="s">
        <v>11940</v>
      </c>
      <c r="C6092" t="s">
        <v>12528</v>
      </c>
    </row>
    <row r="6093" spans="1:3">
      <c r="A6093" s="1">
        <v>228602</v>
      </c>
      <c r="B6093" s="47" t="s">
        <v>11941</v>
      </c>
      <c r="C6093" t="s">
        <v>12529</v>
      </c>
    </row>
    <row r="6094" spans="1:3">
      <c r="A6094" s="1">
        <v>228603</v>
      </c>
      <c r="B6094" s="47" t="s">
        <v>12236</v>
      </c>
      <c r="C6094" t="s">
        <v>12824</v>
      </c>
    </row>
    <row r="6095" spans="1:3">
      <c r="A6095" s="1">
        <v>228604</v>
      </c>
      <c r="B6095" s="47" t="s">
        <v>12237</v>
      </c>
      <c r="C6095" t="s">
        <v>12825</v>
      </c>
    </row>
    <row r="6096" spans="1:3">
      <c r="A6096" s="1">
        <v>228605</v>
      </c>
      <c r="B6096" s="47" t="s">
        <v>12238</v>
      </c>
      <c r="C6096" t="s">
        <v>12826</v>
      </c>
    </row>
    <row r="6097" spans="1:3">
      <c r="A6097" s="1">
        <v>228606</v>
      </c>
      <c r="B6097" s="47" t="s">
        <v>12239</v>
      </c>
      <c r="C6097" t="s">
        <v>12827</v>
      </c>
    </row>
    <row r="6098" spans="1:3">
      <c r="A6098" s="1">
        <v>228607</v>
      </c>
      <c r="B6098" s="47" t="s">
        <v>12240</v>
      </c>
      <c r="C6098" t="s">
        <v>12828</v>
      </c>
    </row>
    <row r="6099" spans="1:3">
      <c r="A6099" s="1">
        <v>228608</v>
      </c>
      <c r="B6099" s="47" t="s">
        <v>12241</v>
      </c>
      <c r="C6099" t="s">
        <v>12829</v>
      </c>
    </row>
    <row r="6100" spans="1:3">
      <c r="A6100" s="1">
        <v>228609</v>
      </c>
      <c r="B6100" s="47" t="s">
        <v>12242</v>
      </c>
      <c r="C6100" t="s">
        <v>12830</v>
      </c>
    </row>
    <row r="6101" spans="1:3">
      <c r="A6101" s="1">
        <v>228603</v>
      </c>
      <c r="B6101" s="47" t="s">
        <v>11942</v>
      </c>
      <c r="C6101" t="s">
        <v>12530</v>
      </c>
    </row>
    <row r="6102" spans="1:3">
      <c r="A6102" s="1">
        <v>228604</v>
      </c>
      <c r="B6102" s="47" t="s">
        <v>11943</v>
      </c>
      <c r="C6102" t="s">
        <v>12531</v>
      </c>
    </row>
    <row r="6103" spans="1:3">
      <c r="A6103" s="1">
        <v>228605</v>
      </c>
      <c r="B6103" s="47" t="s">
        <v>11944</v>
      </c>
      <c r="C6103" t="s">
        <v>12532</v>
      </c>
    </row>
    <row r="6104" spans="1:3">
      <c r="A6104" s="1">
        <v>228606</v>
      </c>
      <c r="B6104" s="47" t="s">
        <v>11945</v>
      </c>
      <c r="C6104" t="s">
        <v>12533</v>
      </c>
    </row>
    <row r="6105" spans="1:3">
      <c r="A6105" s="1">
        <v>228607</v>
      </c>
      <c r="B6105" s="47" t="s">
        <v>11946</v>
      </c>
      <c r="C6105" t="s">
        <v>12534</v>
      </c>
    </row>
    <row r="6106" spans="1:3">
      <c r="A6106" s="1">
        <v>228608</v>
      </c>
      <c r="B6106" s="47" t="s">
        <v>11947</v>
      </c>
      <c r="C6106" t="s">
        <v>12535</v>
      </c>
    </row>
    <row r="6107" spans="1:3">
      <c r="A6107" s="1">
        <v>228609</v>
      </c>
      <c r="B6107" s="47" t="s">
        <v>11948</v>
      </c>
      <c r="C6107" t="s">
        <v>12536</v>
      </c>
    </row>
    <row r="6108" spans="1:3">
      <c r="A6108" s="1">
        <v>228610</v>
      </c>
      <c r="B6108" s="47" t="s">
        <v>12243</v>
      </c>
      <c r="C6108" t="s">
        <v>12831</v>
      </c>
    </row>
    <row r="6109" spans="1:3">
      <c r="A6109" s="1">
        <v>228611</v>
      </c>
      <c r="B6109" s="47" t="s">
        <v>12244</v>
      </c>
      <c r="C6109" t="s">
        <v>12832</v>
      </c>
    </row>
    <row r="6110" spans="1:3">
      <c r="A6110" s="1">
        <v>228612</v>
      </c>
      <c r="B6110" s="47" t="s">
        <v>12245</v>
      </c>
      <c r="C6110" t="s">
        <v>12833</v>
      </c>
    </row>
    <row r="6111" spans="1:3">
      <c r="A6111" s="1">
        <v>228613</v>
      </c>
      <c r="B6111" s="47" t="s">
        <v>12246</v>
      </c>
      <c r="C6111" t="s">
        <v>12834</v>
      </c>
    </row>
    <row r="6112" spans="1:3">
      <c r="A6112" s="1">
        <v>228614</v>
      </c>
      <c r="B6112" s="47" t="s">
        <v>12247</v>
      </c>
      <c r="C6112" t="s">
        <v>12835</v>
      </c>
    </row>
    <row r="6113" spans="1:3">
      <c r="A6113" s="1">
        <v>228615</v>
      </c>
      <c r="B6113" s="47" t="s">
        <v>12248</v>
      </c>
      <c r="C6113" t="s">
        <v>12836</v>
      </c>
    </row>
    <row r="6114" spans="1:3">
      <c r="A6114" s="1">
        <v>228616</v>
      </c>
      <c r="B6114" s="47" t="s">
        <v>12249</v>
      </c>
      <c r="C6114" t="s">
        <v>12837</v>
      </c>
    </row>
    <row r="6115" spans="1:3">
      <c r="A6115" s="1">
        <v>228610</v>
      </c>
      <c r="B6115" s="47" t="s">
        <v>11949</v>
      </c>
      <c r="C6115" t="s">
        <v>12537</v>
      </c>
    </row>
    <row r="6116" spans="1:3">
      <c r="A6116" s="1">
        <v>228611</v>
      </c>
      <c r="B6116" s="47" t="s">
        <v>11950</v>
      </c>
      <c r="C6116" t="s">
        <v>12538</v>
      </c>
    </row>
    <row r="6117" spans="1:3">
      <c r="A6117" s="1">
        <v>228612</v>
      </c>
      <c r="B6117" s="47" t="s">
        <v>11951</v>
      </c>
      <c r="C6117" t="s">
        <v>12539</v>
      </c>
    </row>
    <row r="6118" spans="1:3">
      <c r="A6118" s="1">
        <v>228613</v>
      </c>
      <c r="B6118" s="47" t="s">
        <v>11952</v>
      </c>
      <c r="C6118" t="s">
        <v>12540</v>
      </c>
    </row>
    <row r="6119" spans="1:3">
      <c r="A6119" s="1">
        <v>228614</v>
      </c>
      <c r="B6119" s="47" t="s">
        <v>11953</v>
      </c>
      <c r="C6119" t="s">
        <v>12541</v>
      </c>
    </row>
    <row r="6120" spans="1:3">
      <c r="A6120" s="1">
        <v>228615</v>
      </c>
      <c r="B6120" s="47" t="s">
        <v>11954</v>
      </c>
      <c r="C6120" t="s">
        <v>12542</v>
      </c>
    </row>
    <row r="6121" spans="1:3">
      <c r="A6121" s="1">
        <v>228616</v>
      </c>
      <c r="B6121" s="47" t="s">
        <v>11955</v>
      </c>
      <c r="C6121" t="s">
        <v>12543</v>
      </c>
    </row>
    <row r="6122" spans="1:3">
      <c r="A6122" s="1">
        <v>228617</v>
      </c>
      <c r="B6122" s="47" t="s">
        <v>12250</v>
      </c>
      <c r="C6122" t="s">
        <v>12838</v>
      </c>
    </row>
    <row r="6123" spans="1:3">
      <c r="A6123" s="1">
        <v>228618</v>
      </c>
      <c r="B6123" s="47" t="s">
        <v>12251</v>
      </c>
      <c r="C6123" t="s">
        <v>12839</v>
      </c>
    </row>
    <row r="6124" spans="1:3">
      <c r="A6124" s="1">
        <v>228619</v>
      </c>
      <c r="B6124" s="47" t="s">
        <v>12252</v>
      </c>
      <c r="C6124" t="s">
        <v>12840</v>
      </c>
    </row>
    <row r="6125" spans="1:3">
      <c r="A6125" s="1">
        <v>228620</v>
      </c>
      <c r="B6125" s="47" t="s">
        <v>12253</v>
      </c>
      <c r="C6125" t="s">
        <v>12841</v>
      </c>
    </row>
    <row r="6126" spans="1:3">
      <c r="A6126" s="1">
        <v>228621</v>
      </c>
      <c r="B6126" s="47" t="s">
        <v>12254</v>
      </c>
      <c r="C6126" t="s">
        <v>12842</v>
      </c>
    </row>
    <row r="6127" spans="1:3">
      <c r="A6127" s="1">
        <v>228622</v>
      </c>
      <c r="B6127" s="47" t="s">
        <v>12255</v>
      </c>
      <c r="C6127" t="s">
        <v>12843</v>
      </c>
    </row>
    <row r="6128" spans="1:3">
      <c r="A6128" s="1">
        <v>228623</v>
      </c>
      <c r="B6128" s="47" t="s">
        <v>12256</v>
      </c>
      <c r="C6128" t="s">
        <v>12844</v>
      </c>
    </row>
    <row r="6129" spans="1:3">
      <c r="A6129" s="1">
        <v>228617</v>
      </c>
      <c r="B6129" s="47" t="s">
        <v>11956</v>
      </c>
      <c r="C6129" t="s">
        <v>12544</v>
      </c>
    </row>
    <row r="6130" spans="1:3">
      <c r="A6130" s="1">
        <v>228618</v>
      </c>
      <c r="B6130" s="47" t="s">
        <v>11957</v>
      </c>
      <c r="C6130" t="s">
        <v>12545</v>
      </c>
    </row>
    <row r="6131" spans="1:3">
      <c r="A6131" s="1">
        <v>228619</v>
      </c>
      <c r="B6131" s="47" t="s">
        <v>11958</v>
      </c>
      <c r="C6131" t="s">
        <v>12546</v>
      </c>
    </row>
    <row r="6132" spans="1:3">
      <c r="A6132" s="1">
        <v>228620</v>
      </c>
      <c r="B6132" s="47" t="s">
        <v>11959</v>
      </c>
      <c r="C6132" t="s">
        <v>12547</v>
      </c>
    </row>
    <row r="6133" spans="1:3">
      <c r="A6133" s="1">
        <v>228621</v>
      </c>
      <c r="B6133" s="47" t="s">
        <v>11960</v>
      </c>
      <c r="C6133" t="s">
        <v>12548</v>
      </c>
    </row>
    <row r="6134" spans="1:3">
      <c r="A6134" s="1">
        <v>228622</v>
      </c>
      <c r="B6134" s="47" t="s">
        <v>11961</v>
      </c>
      <c r="C6134" t="s">
        <v>12549</v>
      </c>
    </row>
    <row r="6135" spans="1:3">
      <c r="A6135" s="1">
        <v>228623</v>
      </c>
      <c r="B6135" s="47" t="s">
        <v>11962</v>
      </c>
      <c r="C6135" t="s">
        <v>12550</v>
      </c>
    </row>
    <row r="6136" spans="1:3">
      <c r="A6136" s="1">
        <v>228624</v>
      </c>
      <c r="B6136" s="47" t="s">
        <v>12257</v>
      </c>
      <c r="C6136" t="s">
        <v>12845</v>
      </c>
    </row>
    <row r="6137" spans="1:3">
      <c r="A6137" s="1">
        <v>228625</v>
      </c>
      <c r="B6137" s="47" t="s">
        <v>12258</v>
      </c>
      <c r="C6137" t="s">
        <v>12846</v>
      </c>
    </row>
    <row r="6138" spans="1:3">
      <c r="A6138" s="1">
        <v>228626</v>
      </c>
      <c r="B6138" s="47" t="s">
        <v>12259</v>
      </c>
      <c r="C6138" t="s">
        <v>12847</v>
      </c>
    </row>
    <row r="6139" spans="1:3">
      <c r="A6139" s="1">
        <v>228627</v>
      </c>
      <c r="B6139" s="47" t="s">
        <v>12260</v>
      </c>
      <c r="C6139" t="s">
        <v>12848</v>
      </c>
    </row>
    <row r="6140" spans="1:3">
      <c r="A6140" s="1">
        <v>228628</v>
      </c>
      <c r="B6140" s="47" t="s">
        <v>12261</v>
      </c>
      <c r="C6140" t="s">
        <v>12849</v>
      </c>
    </row>
    <row r="6141" spans="1:3">
      <c r="A6141" s="1">
        <v>228629</v>
      </c>
      <c r="B6141" s="47" t="s">
        <v>12262</v>
      </c>
      <c r="C6141" t="s">
        <v>12850</v>
      </c>
    </row>
    <row r="6142" spans="1:3">
      <c r="A6142" s="1">
        <v>228630</v>
      </c>
      <c r="B6142" s="47" t="s">
        <v>12263</v>
      </c>
      <c r="C6142" t="s">
        <v>12851</v>
      </c>
    </row>
    <row r="6143" spans="1:3">
      <c r="A6143" s="1">
        <v>228624</v>
      </c>
      <c r="B6143" s="47" t="s">
        <v>11963</v>
      </c>
      <c r="C6143" t="s">
        <v>12551</v>
      </c>
    </row>
    <row r="6144" spans="1:3">
      <c r="A6144" s="1">
        <v>228625</v>
      </c>
      <c r="B6144" s="47" t="s">
        <v>11964</v>
      </c>
      <c r="C6144" t="s">
        <v>12552</v>
      </c>
    </row>
    <row r="6145" spans="1:3">
      <c r="A6145" s="1">
        <v>228626</v>
      </c>
      <c r="B6145" s="47" t="s">
        <v>11965</v>
      </c>
      <c r="C6145" t="s">
        <v>12553</v>
      </c>
    </row>
    <row r="6146" spans="1:3">
      <c r="A6146" s="1">
        <v>228627</v>
      </c>
      <c r="B6146" s="47" t="s">
        <v>11966</v>
      </c>
      <c r="C6146" t="s">
        <v>12554</v>
      </c>
    </row>
    <row r="6147" spans="1:3">
      <c r="A6147" s="1">
        <v>228628</v>
      </c>
      <c r="B6147" s="47" t="s">
        <v>11967</v>
      </c>
      <c r="C6147" t="s">
        <v>12555</v>
      </c>
    </row>
    <row r="6148" spans="1:3">
      <c r="A6148" s="1">
        <v>228629</v>
      </c>
      <c r="B6148" s="47" t="s">
        <v>11968</v>
      </c>
      <c r="C6148" t="s">
        <v>12556</v>
      </c>
    </row>
    <row r="6149" spans="1:3">
      <c r="A6149" s="1">
        <v>228630</v>
      </c>
      <c r="B6149" s="47" t="s">
        <v>11969</v>
      </c>
      <c r="C6149" t="s">
        <v>12557</v>
      </c>
    </row>
    <row r="6150" spans="1:3">
      <c r="A6150" s="1">
        <v>210888</v>
      </c>
      <c r="B6150" s="47" t="s">
        <v>12180</v>
      </c>
      <c r="C6150" t="s">
        <v>12768</v>
      </c>
    </row>
    <row r="6151" spans="1:3">
      <c r="A6151" s="1">
        <v>210889</v>
      </c>
      <c r="B6151" s="47" t="s">
        <v>12181</v>
      </c>
      <c r="C6151" t="s">
        <v>12769</v>
      </c>
    </row>
    <row r="6152" spans="1:3">
      <c r="A6152" s="1">
        <v>210890</v>
      </c>
      <c r="B6152" s="47" t="s">
        <v>12182</v>
      </c>
      <c r="C6152" t="s">
        <v>12770</v>
      </c>
    </row>
    <row r="6153" spans="1:3">
      <c r="A6153" s="1">
        <v>210891</v>
      </c>
      <c r="B6153" s="47" t="s">
        <v>12183</v>
      </c>
      <c r="C6153" t="s">
        <v>12771</v>
      </c>
    </row>
    <row r="6154" spans="1:3">
      <c r="A6154" s="1">
        <v>210892</v>
      </c>
      <c r="B6154" s="47" t="s">
        <v>12184</v>
      </c>
      <c r="C6154" t="s">
        <v>12772</v>
      </c>
    </row>
    <row r="6155" spans="1:3">
      <c r="A6155" s="1">
        <v>210893</v>
      </c>
      <c r="B6155" s="47" t="s">
        <v>12185</v>
      </c>
      <c r="C6155" t="s">
        <v>12773</v>
      </c>
    </row>
    <row r="6156" spans="1:3">
      <c r="A6156" s="1">
        <v>210894</v>
      </c>
      <c r="B6156" s="47" t="s">
        <v>12186</v>
      </c>
      <c r="C6156" t="s">
        <v>12774</v>
      </c>
    </row>
    <row r="6157" spans="1:3">
      <c r="A6157" s="1">
        <v>210888</v>
      </c>
      <c r="B6157" s="47" t="s">
        <v>11886</v>
      </c>
      <c r="C6157" t="s">
        <v>12474</v>
      </c>
    </row>
    <row r="6158" spans="1:3">
      <c r="A6158" s="1">
        <v>210889</v>
      </c>
      <c r="B6158" s="47" t="s">
        <v>11887</v>
      </c>
      <c r="C6158" t="s">
        <v>12475</v>
      </c>
    </row>
    <row r="6159" spans="1:3">
      <c r="A6159" s="1">
        <v>210890</v>
      </c>
      <c r="B6159" s="47" t="s">
        <v>11888</v>
      </c>
      <c r="C6159" t="s">
        <v>12476</v>
      </c>
    </row>
    <row r="6160" spans="1:3">
      <c r="A6160" s="1">
        <v>210891</v>
      </c>
      <c r="B6160" s="47" t="s">
        <v>11889</v>
      </c>
      <c r="C6160" t="s">
        <v>12477</v>
      </c>
    </row>
    <row r="6161" spans="1:3">
      <c r="A6161" s="1">
        <v>210892</v>
      </c>
      <c r="B6161" s="47" t="s">
        <v>11890</v>
      </c>
      <c r="C6161" t="s">
        <v>12478</v>
      </c>
    </row>
    <row r="6162" spans="1:3">
      <c r="A6162" s="1">
        <v>210893</v>
      </c>
      <c r="B6162" s="47" t="s">
        <v>11891</v>
      </c>
      <c r="C6162" t="s">
        <v>12479</v>
      </c>
    </row>
    <row r="6163" spans="1:3">
      <c r="A6163" s="1">
        <v>210894</v>
      </c>
      <c r="B6163" s="47" t="s">
        <v>11892</v>
      </c>
      <c r="C6163" t="s">
        <v>12480</v>
      </c>
    </row>
    <row r="6164" spans="1:3">
      <c r="A6164" s="1">
        <v>210895</v>
      </c>
      <c r="B6164" s="47" t="s">
        <v>12187</v>
      </c>
      <c r="C6164" t="s">
        <v>12775</v>
      </c>
    </row>
    <row r="6165" spans="1:3">
      <c r="A6165" s="1">
        <v>210896</v>
      </c>
      <c r="B6165" s="47" t="s">
        <v>12188</v>
      </c>
      <c r="C6165" t="s">
        <v>12776</v>
      </c>
    </row>
    <row r="6166" spans="1:3">
      <c r="A6166" s="1">
        <v>210897</v>
      </c>
      <c r="B6166" s="47" t="s">
        <v>12189</v>
      </c>
      <c r="C6166" t="s">
        <v>12777</v>
      </c>
    </row>
    <row r="6167" spans="1:3">
      <c r="A6167" s="1">
        <v>210898</v>
      </c>
      <c r="B6167" s="47" t="s">
        <v>12190</v>
      </c>
      <c r="C6167" t="s">
        <v>12778</v>
      </c>
    </row>
    <row r="6168" spans="1:3">
      <c r="A6168" s="1">
        <v>210899</v>
      </c>
      <c r="B6168" s="47" t="s">
        <v>12191</v>
      </c>
      <c r="C6168" t="s">
        <v>12779</v>
      </c>
    </row>
    <row r="6169" spans="1:3">
      <c r="A6169" s="1">
        <v>210900</v>
      </c>
      <c r="B6169" s="47" t="s">
        <v>12192</v>
      </c>
      <c r="C6169" t="s">
        <v>12780</v>
      </c>
    </row>
    <row r="6170" spans="1:3">
      <c r="A6170" s="1">
        <v>210901</v>
      </c>
      <c r="B6170" s="47" t="s">
        <v>12193</v>
      </c>
      <c r="C6170" t="s">
        <v>12781</v>
      </c>
    </row>
    <row r="6171" spans="1:3">
      <c r="A6171" s="1">
        <v>210895</v>
      </c>
      <c r="B6171" s="47" t="s">
        <v>11893</v>
      </c>
      <c r="C6171" t="s">
        <v>12481</v>
      </c>
    </row>
    <row r="6172" spans="1:3">
      <c r="A6172" s="1">
        <v>210896</v>
      </c>
      <c r="B6172" s="47" t="s">
        <v>11894</v>
      </c>
      <c r="C6172" t="s">
        <v>12482</v>
      </c>
    </row>
    <row r="6173" spans="1:3">
      <c r="A6173" s="1">
        <v>210897</v>
      </c>
      <c r="B6173" s="47" t="s">
        <v>11895</v>
      </c>
      <c r="C6173" t="s">
        <v>12483</v>
      </c>
    </row>
    <row r="6174" spans="1:3">
      <c r="A6174" s="1">
        <v>210898</v>
      </c>
      <c r="B6174" s="47" t="s">
        <v>11896</v>
      </c>
      <c r="C6174" t="s">
        <v>12484</v>
      </c>
    </row>
    <row r="6175" spans="1:3">
      <c r="A6175" s="1">
        <v>210899</v>
      </c>
      <c r="B6175" s="47" t="s">
        <v>11897</v>
      </c>
      <c r="C6175" t="s">
        <v>12485</v>
      </c>
    </row>
    <row r="6176" spans="1:3">
      <c r="A6176" s="1">
        <v>210900</v>
      </c>
      <c r="B6176" s="47" t="s">
        <v>11898</v>
      </c>
      <c r="C6176" t="s">
        <v>12486</v>
      </c>
    </row>
    <row r="6177" spans="1:3">
      <c r="A6177" s="1">
        <v>210901</v>
      </c>
      <c r="B6177" s="47" t="s">
        <v>11899</v>
      </c>
      <c r="C6177" t="s">
        <v>12487</v>
      </c>
    </row>
    <row r="6178" spans="1:3">
      <c r="A6178" s="1">
        <v>210902</v>
      </c>
      <c r="B6178" s="47" t="s">
        <v>12194</v>
      </c>
      <c r="C6178" t="s">
        <v>12782</v>
      </c>
    </row>
    <row r="6179" spans="1:3">
      <c r="A6179" s="1">
        <v>210903</v>
      </c>
      <c r="B6179" s="47" t="s">
        <v>12195</v>
      </c>
      <c r="C6179" t="s">
        <v>12783</v>
      </c>
    </row>
    <row r="6180" spans="1:3">
      <c r="A6180" s="1">
        <v>210904</v>
      </c>
      <c r="B6180" s="47" t="s">
        <v>12196</v>
      </c>
      <c r="C6180" t="s">
        <v>12784</v>
      </c>
    </row>
    <row r="6181" spans="1:3">
      <c r="A6181" s="1">
        <v>210905</v>
      </c>
      <c r="B6181" s="47" t="s">
        <v>12197</v>
      </c>
      <c r="C6181" t="s">
        <v>12785</v>
      </c>
    </row>
    <row r="6182" spans="1:3">
      <c r="A6182" s="1">
        <v>210906</v>
      </c>
      <c r="B6182" s="47" t="s">
        <v>12198</v>
      </c>
      <c r="C6182" t="s">
        <v>12786</v>
      </c>
    </row>
    <row r="6183" spans="1:3">
      <c r="A6183" s="1">
        <v>210907</v>
      </c>
      <c r="B6183" s="47" t="s">
        <v>12199</v>
      </c>
      <c r="C6183" t="s">
        <v>12787</v>
      </c>
    </row>
    <row r="6184" spans="1:3">
      <c r="A6184" s="1">
        <v>210908</v>
      </c>
      <c r="B6184" s="47" t="s">
        <v>12200</v>
      </c>
      <c r="C6184" t="s">
        <v>12788</v>
      </c>
    </row>
    <row r="6185" spans="1:3">
      <c r="A6185" s="1">
        <v>210902</v>
      </c>
      <c r="B6185" s="47" t="s">
        <v>11900</v>
      </c>
      <c r="C6185" t="s">
        <v>12488</v>
      </c>
    </row>
    <row r="6186" spans="1:3">
      <c r="A6186" s="1">
        <v>210903</v>
      </c>
      <c r="B6186" s="47" t="s">
        <v>11901</v>
      </c>
      <c r="C6186" t="s">
        <v>12489</v>
      </c>
    </row>
    <row r="6187" spans="1:3">
      <c r="A6187" s="1">
        <v>210904</v>
      </c>
      <c r="B6187" s="47" t="s">
        <v>11902</v>
      </c>
      <c r="C6187" t="s">
        <v>12490</v>
      </c>
    </row>
    <row r="6188" spans="1:3">
      <c r="A6188" s="1">
        <v>210905</v>
      </c>
      <c r="B6188" s="47" t="s">
        <v>11903</v>
      </c>
      <c r="C6188" t="s">
        <v>12491</v>
      </c>
    </row>
    <row r="6189" spans="1:3">
      <c r="A6189" s="1">
        <v>210906</v>
      </c>
      <c r="B6189" s="47" t="s">
        <v>11904</v>
      </c>
      <c r="C6189" t="s">
        <v>12492</v>
      </c>
    </row>
    <row r="6190" spans="1:3">
      <c r="A6190" s="1">
        <v>210907</v>
      </c>
      <c r="B6190" s="47" t="s">
        <v>11905</v>
      </c>
      <c r="C6190" t="s">
        <v>12493</v>
      </c>
    </row>
    <row r="6191" spans="1:3">
      <c r="A6191" s="1">
        <v>210908</v>
      </c>
      <c r="B6191" s="47" t="s">
        <v>11906</v>
      </c>
      <c r="C6191" t="s">
        <v>12494</v>
      </c>
    </row>
    <row r="6192" spans="1:3">
      <c r="A6192" s="1">
        <v>210909</v>
      </c>
      <c r="B6192" s="47" t="s">
        <v>12201</v>
      </c>
      <c r="C6192" t="s">
        <v>12789</v>
      </c>
    </row>
    <row r="6193" spans="1:3">
      <c r="A6193" s="1">
        <v>210910</v>
      </c>
      <c r="B6193" s="47" t="s">
        <v>12202</v>
      </c>
      <c r="C6193" t="s">
        <v>12790</v>
      </c>
    </row>
    <row r="6194" spans="1:3">
      <c r="A6194" s="1">
        <v>210911</v>
      </c>
      <c r="B6194" s="47" t="s">
        <v>12203</v>
      </c>
      <c r="C6194" t="s">
        <v>12791</v>
      </c>
    </row>
    <row r="6195" spans="1:3">
      <c r="A6195" s="1">
        <v>210912</v>
      </c>
      <c r="B6195" s="47" t="s">
        <v>12204</v>
      </c>
      <c r="C6195" t="s">
        <v>12792</v>
      </c>
    </row>
    <row r="6196" spans="1:3">
      <c r="A6196" s="1">
        <v>210913</v>
      </c>
      <c r="B6196" s="47" t="s">
        <v>12205</v>
      </c>
      <c r="C6196" t="s">
        <v>12793</v>
      </c>
    </row>
    <row r="6197" spans="1:3">
      <c r="A6197" s="1">
        <v>210914</v>
      </c>
      <c r="B6197" s="47" t="s">
        <v>12206</v>
      </c>
      <c r="C6197" t="s">
        <v>12794</v>
      </c>
    </row>
    <row r="6198" spans="1:3">
      <c r="A6198" s="1">
        <v>210915</v>
      </c>
      <c r="B6198" s="47" t="s">
        <v>12207</v>
      </c>
      <c r="C6198" t="s">
        <v>12795</v>
      </c>
    </row>
    <row r="6199" spans="1:3">
      <c r="A6199" s="1">
        <v>210909</v>
      </c>
      <c r="B6199" s="47" t="s">
        <v>11907</v>
      </c>
      <c r="C6199" t="s">
        <v>12495</v>
      </c>
    </row>
    <row r="6200" spans="1:3">
      <c r="A6200" s="1">
        <v>210910</v>
      </c>
      <c r="B6200" s="47" t="s">
        <v>11908</v>
      </c>
      <c r="C6200" t="s">
        <v>12496</v>
      </c>
    </row>
    <row r="6201" spans="1:3">
      <c r="A6201" s="1">
        <v>210911</v>
      </c>
      <c r="B6201" s="47" t="s">
        <v>11909</v>
      </c>
      <c r="C6201" t="s">
        <v>12497</v>
      </c>
    </row>
    <row r="6202" spans="1:3">
      <c r="A6202" s="1">
        <v>210912</v>
      </c>
      <c r="B6202" s="47" t="s">
        <v>11910</v>
      </c>
      <c r="C6202" t="s">
        <v>12498</v>
      </c>
    </row>
    <row r="6203" spans="1:3">
      <c r="A6203" s="1">
        <v>210913</v>
      </c>
      <c r="B6203" s="47" t="s">
        <v>11911</v>
      </c>
      <c r="C6203" t="s">
        <v>12499</v>
      </c>
    </row>
    <row r="6204" spans="1:3">
      <c r="A6204" s="1">
        <v>210914</v>
      </c>
      <c r="B6204" s="47" t="s">
        <v>11912</v>
      </c>
      <c r="C6204" t="s">
        <v>12500</v>
      </c>
    </row>
    <row r="6205" spans="1:3">
      <c r="A6205" s="1">
        <v>210915</v>
      </c>
      <c r="B6205" s="47" t="s">
        <v>11913</v>
      </c>
      <c r="C6205" t="s">
        <v>12501</v>
      </c>
    </row>
    <row r="6206" spans="1:3">
      <c r="A6206" s="1">
        <v>198861</v>
      </c>
      <c r="B6206" s="47" t="s">
        <v>12138</v>
      </c>
      <c r="C6206" t="s">
        <v>12726</v>
      </c>
    </row>
    <row r="6207" spans="1:3">
      <c r="A6207" s="1">
        <v>198862</v>
      </c>
      <c r="B6207" s="47" t="s">
        <v>12139</v>
      </c>
      <c r="C6207" t="s">
        <v>12727</v>
      </c>
    </row>
    <row r="6208" spans="1:3">
      <c r="A6208" s="1">
        <v>198863</v>
      </c>
      <c r="B6208" s="47" t="s">
        <v>12140</v>
      </c>
      <c r="C6208" t="s">
        <v>12728</v>
      </c>
    </row>
    <row r="6209" spans="1:3">
      <c r="A6209" s="1">
        <v>198864</v>
      </c>
      <c r="B6209" s="47" t="s">
        <v>12141</v>
      </c>
      <c r="C6209" t="s">
        <v>12729</v>
      </c>
    </row>
    <row r="6210" spans="1:3">
      <c r="A6210" s="1">
        <v>198865</v>
      </c>
      <c r="B6210" s="47" t="s">
        <v>12142</v>
      </c>
      <c r="C6210" t="s">
        <v>12730</v>
      </c>
    </row>
    <row r="6211" spans="1:3">
      <c r="A6211" s="1">
        <v>198866</v>
      </c>
      <c r="B6211" s="47" t="s">
        <v>12143</v>
      </c>
      <c r="C6211" t="s">
        <v>12731</v>
      </c>
    </row>
    <row r="6212" spans="1:3">
      <c r="A6212" s="1">
        <v>198867</v>
      </c>
      <c r="B6212" s="47" t="s">
        <v>12144</v>
      </c>
      <c r="C6212" t="s">
        <v>12732</v>
      </c>
    </row>
    <row r="6213" spans="1:3">
      <c r="A6213" s="1">
        <v>198861</v>
      </c>
      <c r="B6213" s="47" t="s">
        <v>11844</v>
      </c>
      <c r="C6213" t="s">
        <v>12432</v>
      </c>
    </row>
    <row r="6214" spans="1:3">
      <c r="A6214" s="1">
        <v>198862</v>
      </c>
      <c r="B6214" s="47" t="s">
        <v>11845</v>
      </c>
      <c r="C6214" t="s">
        <v>12433</v>
      </c>
    </row>
    <row r="6215" spans="1:3">
      <c r="A6215" s="1">
        <v>198863</v>
      </c>
      <c r="B6215" s="47" t="s">
        <v>11846</v>
      </c>
      <c r="C6215" t="s">
        <v>12434</v>
      </c>
    </row>
    <row r="6216" spans="1:3">
      <c r="A6216" s="1">
        <v>198864</v>
      </c>
      <c r="B6216" s="47" t="s">
        <v>11847</v>
      </c>
      <c r="C6216" t="s">
        <v>12435</v>
      </c>
    </row>
    <row r="6217" spans="1:3">
      <c r="A6217" s="1">
        <v>198865</v>
      </c>
      <c r="B6217" s="47" t="s">
        <v>11848</v>
      </c>
      <c r="C6217" t="s">
        <v>12436</v>
      </c>
    </row>
    <row r="6218" spans="1:3">
      <c r="A6218" s="1">
        <v>198866</v>
      </c>
      <c r="B6218" s="47" t="s">
        <v>11849</v>
      </c>
      <c r="C6218" t="s">
        <v>12437</v>
      </c>
    </row>
    <row r="6219" spans="1:3">
      <c r="A6219" s="1">
        <v>198867</v>
      </c>
      <c r="B6219" s="47" t="s">
        <v>11850</v>
      </c>
      <c r="C6219" t="s">
        <v>12438</v>
      </c>
    </row>
    <row r="6220" spans="1:3">
      <c r="A6220" s="1">
        <v>198868</v>
      </c>
      <c r="B6220" s="47" t="s">
        <v>12145</v>
      </c>
      <c r="C6220" t="s">
        <v>12733</v>
      </c>
    </row>
    <row r="6221" spans="1:3">
      <c r="A6221" s="1">
        <v>198869</v>
      </c>
      <c r="B6221" s="47" t="s">
        <v>12146</v>
      </c>
      <c r="C6221" t="s">
        <v>12734</v>
      </c>
    </row>
    <row r="6222" spans="1:3">
      <c r="A6222" s="1">
        <v>198870</v>
      </c>
      <c r="B6222" s="47" t="s">
        <v>12147</v>
      </c>
      <c r="C6222" t="s">
        <v>12735</v>
      </c>
    </row>
    <row r="6223" spans="1:3">
      <c r="A6223" s="1">
        <v>198871</v>
      </c>
      <c r="B6223" s="47" t="s">
        <v>12148</v>
      </c>
      <c r="C6223" t="s">
        <v>12736</v>
      </c>
    </row>
    <row r="6224" spans="1:3">
      <c r="A6224" s="1">
        <v>198872</v>
      </c>
      <c r="B6224" s="47" t="s">
        <v>12149</v>
      </c>
      <c r="C6224" t="s">
        <v>12737</v>
      </c>
    </row>
    <row r="6225" spans="1:3">
      <c r="A6225" s="1">
        <v>198873</v>
      </c>
      <c r="B6225" s="47" t="s">
        <v>12150</v>
      </c>
      <c r="C6225" t="s">
        <v>12738</v>
      </c>
    </row>
    <row r="6226" spans="1:3">
      <c r="A6226" s="1">
        <v>198874</v>
      </c>
      <c r="B6226" s="47" t="s">
        <v>12151</v>
      </c>
      <c r="C6226" t="s">
        <v>12739</v>
      </c>
    </row>
    <row r="6227" spans="1:3">
      <c r="A6227" s="1">
        <v>198868</v>
      </c>
      <c r="B6227" s="47" t="s">
        <v>11851</v>
      </c>
      <c r="C6227" t="s">
        <v>12439</v>
      </c>
    </row>
    <row r="6228" spans="1:3">
      <c r="A6228" s="1">
        <v>198869</v>
      </c>
      <c r="B6228" s="47" t="s">
        <v>11852</v>
      </c>
      <c r="C6228" t="s">
        <v>12440</v>
      </c>
    </row>
    <row r="6229" spans="1:3">
      <c r="A6229" s="1">
        <v>198870</v>
      </c>
      <c r="B6229" s="47" t="s">
        <v>11853</v>
      </c>
      <c r="C6229" t="s">
        <v>12441</v>
      </c>
    </row>
    <row r="6230" spans="1:3">
      <c r="A6230" s="1">
        <v>198871</v>
      </c>
      <c r="B6230" s="47" t="s">
        <v>11854</v>
      </c>
      <c r="C6230" t="s">
        <v>12442</v>
      </c>
    </row>
    <row r="6231" spans="1:3">
      <c r="A6231" s="1">
        <v>198872</v>
      </c>
      <c r="B6231" s="47" t="s">
        <v>11855</v>
      </c>
      <c r="C6231" t="s">
        <v>12443</v>
      </c>
    </row>
    <row r="6232" spans="1:3">
      <c r="A6232" s="1">
        <v>198873</v>
      </c>
      <c r="B6232" s="47" t="s">
        <v>11856</v>
      </c>
      <c r="C6232" t="s">
        <v>12444</v>
      </c>
    </row>
    <row r="6233" spans="1:3">
      <c r="A6233" s="1">
        <v>198874</v>
      </c>
      <c r="B6233" s="47" t="s">
        <v>11857</v>
      </c>
      <c r="C6233" t="s">
        <v>12445</v>
      </c>
    </row>
    <row r="6234" spans="1:3">
      <c r="A6234" s="1">
        <v>198875</v>
      </c>
      <c r="B6234" s="47" t="s">
        <v>12152</v>
      </c>
      <c r="C6234" t="s">
        <v>12740</v>
      </c>
    </row>
    <row r="6235" spans="1:3">
      <c r="A6235" s="1">
        <v>198876</v>
      </c>
      <c r="B6235" s="47" t="s">
        <v>12153</v>
      </c>
      <c r="C6235" t="s">
        <v>12741</v>
      </c>
    </row>
    <row r="6236" spans="1:3">
      <c r="A6236" s="1">
        <v>198877</v>
      </c>
      <c r="B6236" s="47" t="s">
        <v>12154</v>
      </c>
      <c r="C6236" t="s">
        <v>12742</v>
      </c>
    </row>
    <row r="6237" spans="1:3">
      <c r="A6237" s="1">
        <v>198878</v>
      </c>
      <c r="B6237" s="47" t="s">
        <v>12155</v>
      </c>
      <c r="C6237" t="s">
        <v>12743</v>
      </c>
    </row>
    <row r="6238" spans="1:3">
      <c r="A6238" s="1">
        <v>198879</v>
      </c>
      <c r="B6238" s="47" t="s">
        <v>12156</v>
      </c>
      <c r="C6238" t="s">
        <v>12744</v>
      </c>
    </row>
    <row r="6239" spans="1:3">
      <c r="A6239" s="1">
        <v>198880</v>
      </c>
      <c r="B6239" s="47" t="s">
        <v>12157</v>
      </c>
      <c r="C6239" t="s">
        <v>12745</v>
      </c>
    </row>
    <row r="6240" spans="1:3">
      <c r="A6240" s="1">
        <v>198881</v>
      </c>
      <c r="B6240" s="47" t="s">
        <v>12158</v>
      </c>
      <c r="C6240" t="s">
        <v>12746</v>
      </c>
    </row>
    <row r="6241" spans="1:3">
      <c r="A6241" s="1">
        <v>198875</v>
      </c>
      <c r="B6241" s="47" t="s">
        <v>11858</v>
      </c>
      <c r="C6241" t="s">
        <v>12446</v>
      </c>
    </row>
    <row r="6242" spans="1:3">
      <c r="A6242" s="1">
        <v>198876</v>
      </c>
      <c r="B6242" s="47" t="s">
        <v>11859</v>
      </c>
      <c r="C6242" t="s">
        <v>12447</v>
      </c>
    </row>
    <row r="6243" spans="1:3">
      <c r="A6243" s="1">
        <v>198877</v>
      </c>
      <c r="B6243" s="47" t="s">
        <v>11860</v>
      </c>
      <c r="C6243" t="s">
        <v>12448</v>
      </c>
    </row>
    <row r="6244" spans="1:3">
      <c r="A6244" s="1">
        <v>198878</v>
      </c>
      <c r="B6244" s="47" t="s">
        <v>11861</v>
      </c>
      <c r="C6244" t="s">
        <v>12449</v>
      </c>
    </row>
    <row r="6245" spans="1:3">
      <c r="A6245" s="1">
        <v>198879</v>
      </c>
      <c r="B6245" s="47" t="s">
        <v>11862</v>
      </c>
      <c r="C6245" t="s">
        <v>12450</v>
      </c>
    </row>
    <row r="6246" spans="1:3">
      <c r="A6246" s="1">
        <v>198880</v>
      </c>
      <c r="B6246" s="47" t="s">
        <v>11863</v>
      </c>
      <c r="C6246" t="s">
        <v>12451</v>
      </c>
    </row>
    <row r="6247" spans="1:3">
      <c r="A6247" s="1">
        <v>198881</v>
      </c>
      <c r="B6247" s="47" t="s">
        <v>11864</v>
      </c>
      <c r="C6247" t="s">
        <v>12452</v>
      </c>
    </row>
    <row r="6248" spans="1:3">
      <c r="A6248" s="1">
        <v>198882</v>
      </c>
      <c r="B6248" s="47" t="s">
        <v>12159</v>
      </c>
      <c r="C6248" t="s">
        <v>12747</v>
      </c>
    </row>
    <row r="6249" spans="1:3">
      <c r="A6249" s="1">
        <v>198883</v>
      </c>
      <c r="B6249" s="47" t="s">
        <v>12160</v>
      </c>
      <c r="C6249" t="s">
        <v>12748</v>
      </c>
    </row>
    <row r="6250" spans="1:3">
      <c r="A6250" s="1">
        <v>198884</v>
      </c>
      <c r="B6250" s="47" t="s">
        <v>12161</v>
      </c>
      <c r="C6250" t="s">
        <v>12749</v>
      </c>
    </row>
    <row r="6251" spans="1:3">
      <c r="A6251" s="1">
        <v>198885</v>
      </c>
      <c r="B6251" s="47" t="s">
        <v>12162</v>
      </c>
      <c r="C6251" t="s">
        <v>12750</v>
      </c>
    </row>
    <row r="6252" spans="1:3">
      <c r="A6252" s="1">
        <v>198886</v>
      </c>
      <c r="B6252" s="47" t="s">
        <v>12163</v>
      </c>
      <c r="C6252" t="s">
        <v>12751</v>
      </c>
    </row>
    <row r="6253" spans="1:3">
      <c r="A6253" s="1">
        <v>198887</v>
      </c>
      <c r="B6253" s="47" t="s">
        <v>12164</v>
      </c>
      <c r="C6253" t="s">
        <v>12752</v>
      </c>
    </row>
    <row r="6254" spans="1:3">
      <c r="A6254" s="1">
        <v>198888</v>
      </c>
      <c r="B6254" s="47" t="s">
        <v>12165</v>
      </c>
      <c r="C6254" t="s">
        <v>12753</v>
      </c>
    </row>
    <row r="6255" spans="1:3">
      <c r="A6255" s="1">
        <v>198882</v>
      </c>
      <c r="B6255" s="47" t="s">
        <v>11865</v>
      </c>
      <c r="C6255" t="s">
        <v>12453</v>
      </c>
    </row>
    <row r="6256" spans="1:3">
      <c r="A6256" s="1">
        <v>198883</v>
      </c>
      <c r="B6256" s="47" t="s">
        <v>11866</v>
      </c>
      <c r="C6256" t="s">
        <v>12454</v>
      </c>
    </row>
    <row r="6257" spans="1:3">
      <c r="A6257" s="1">
        <v>198884</v>
      </c>
      <c r="B6257" s="47" t="s">
        <v>11867</v>
      </c>
      <c r="C6257" t="s">
        <v>12455</v>
      </c>
    </row>
    <row r="6258" spans="1:3">
      <c r="A6258" s="1">
        <v>198885</v>
      </c>
      <c r="B6258" s="47" t="s">
        <v>11868</v>
      </c>
      <c r="C6258" t="s">
        <v>12456</v>
      </c>
    </row>
    <row r="6259" spans="1:3">
      <c r="A6259" s="1">
        <v>198886</v>
      </c>
      <c r="B6259" s="47" t="s">
        <v>11869</v>
      </c>
      <c r="C6259" t="s">
        <v>12457</v>
      </c>
    </row>
    <row r="6260" spans="1:3">
      <c r="A6260" s="1">
        <v>198887</v>
      </c>
      <c r="B6260" s="47" t="s">
        <v>11870</v>
      </c>
      <c r="C6260" t="s">
        <v>12458</v>
      </c>
    </row>
    <row r="6261" spans="1:3">
      <c r="A6261" s="1">
        <v>198888</v>
      </c>
      <c r="B6261" s="47" t="s">
        <v>11871</v>
      </c>
      <c r="C6261" t="s">
        <v>12459</v>
      </c>
    </row>
    <row r="6262" spans="1:3">
      <c r="A6262" s="1">
        <v>198889</v>
      </c>
      <c r="B6262" s="47" t="s">
        <v>12166</v>
      </c>
      <c r="C6262" t="s">
        <v>12754</v>
      </c>
    </row>
    <row r="6263" spans="1:3">
      <c r="A6263" s="1">
        <v>198890</v>
      </c>
      <c r="B6263" s="47" t="s">
        <v>12167</v>
      </c>
      <c r="C6263" t="s">
        <v>12755</v>
      </c>
    </row>
    <row r="6264" spans="1:3">
      <c r="A6264" s="1">
        <v>198891</v>
      </c>
      <c r="B6264" s="47" t="s">
        <v>12168</v>
      </c>
      <c r="C6264" t="s">
        <v>12756</v>
      </c>
    </row>
    <row r="6265" spans="1:3">
      <c r="A6265" s="1">
        <v>198892</v>
      </c>
      <c r="B6265" s="47" t="s">
        <v>12169</v>
      </c>
      <c r="C6265" t="s">
        <v>12757</v>
      </c>
    </row>
    <row r="6266" spans="1:3">
      <c r="A6266" s="1">
        <v>198893</v>
      </c>
      <c r="B6266" s="47" t="s">
        <v>12170</v>
      </c>
      <c r="C6266" t="s">
        <v>12758</v>
      </c>
    </row>
    <row r="6267" spans="1:3">
      <c r="A6267" s="1">
        <v>198894</v>
      </c>
      <c r="B6267" s="47" t="s">
        <v>12171</v>
      </c>
      <c r="C6267" t="s">
        <v>12759</v>
      </c>
    </row>
    <row r="6268" spans="1:3">
      <c r="A6268" s="1">
        <v>198895</v>
      </c>
      <c r="B6268" s="47" t="s">
        <v>12172</v>
      </c>
      <c r="C6268" t="s">
        <v>12760</v>
      </c>
    </row>
    <row r="6269" spans="1:3">
      <c r="A6269" s="1">
        <v>198889</v>
      </c>
      <c r="B6269" s="47" t="s">
        <v>11872</v>
      </c>
      <c r="C6269" t="s">
        <v>12460</v>
      </c>
    </row>
    <row r="6270" spans="1:3">
      <c r="A6270" s="1">
        <v>198890</v>
      </c>
      <c r="B6270" s="47" t="s">
        <v>11873</v>
      </c>
      <c r="C6270" t="s">
        <v>12461</v>
      </c>
    </row>
    <row r="6271" spans="1:3">
      <c r="A6271" s="1">
        <v>198891</v>
      </c>
      <c r="B6271" s="47" t="s">
        <v>11874</v>
      </c>
      <c r="C6271" t="s">
        <v>12462</v>
      </c>
    </row>
    <row r="6272" spans="1:3">
      <c r="A6272" s="1">
        <v>198892</v>
      </c>
      <c r="B6272" s="47" t="s">
        <v>11875</v>
      </c>
      <c r="C6272" t="s">
        <v>12463</v>
      </c>
    </row>
    <row r="6273" spans="1:3">
      <c r="A6273" s="1">
        <v>198893</v>
      </c>
      <c r="B6273" s="47" t="s">
        <v>11876</v>
      </c>
      <c r="C6273" t="s">
        <v>12464</v>
      </c>
    </row>
    <row r="6274" spans="1:3">
      <c r="A6274" s="1">
        <v>198894</v>
      </c>
      <c r="B6274" s="47" t="s">
        <v>11877</v>
      </c>
      <c r="C6274" t="s">
        <v>12465</v>
      </c>
    </row>
    <row r="6275" spans="1:3">
      <c r="A6275" s="1">
        <v>198895</v>
      </c>
      <c r="B6275" s="47" t="s">
        <v>11878</v>
      </c>
      <c r="C6275" t="s">
        <v>12466</v>
      </c>
    </row>
    <row r="6276" spans="1:3">
      <c r="A6276" s="1">
        <v>198896</v>
      </c>
      <c r="B6276" s="47" t="s">
        <v>12173</v>
      </c>
      <c r="C6276" t="s">
        <v>12761</v>
      </c>
    </row>
    <row r="6277" spans="1:3">
      <c r="A6277" s="1">
        <v>198897</v>
      </c>
      <c r="B6277" s="47" t="s">
        <v>12174</v>
      </c>
      <c r="C6277" t="s">
        <v>12762</v>
      </c>
    </row>
    <row r="6278" spans="1:3">
      <c r="A6278" s="1">
        <v>198898</v>
      </c>
      <c r="B6278" s="47" t="s">
        <v>12175</v>
      </c>
      <c r="C6278" t="s">
        <v>12763</v>
      </c>
    </row>
    <row r="6279" spans="1:3">
      <c r="A6279" s="1">
        <v>198899</v>
      </c>
      <c r="B6279" s="47" t="s">
        <v>12176</v>
      </c>
      <c r="C6279" t="s">
        <v>12764</v>
      </c>
    </row>
    <row r="6280" spans="1:3">
      <c r="A6280" s="1">
        <v>198900</v>
      </c>
      <c r="B6280" s="47" t="s">
        <v>12177</v>
      </c>
      <c r="C6280" t="s">
        <v>12765</v>
      </c>
    </row>
    <row r="6281" spans="1:3">
      <c r="A6281" s="1">
        <v>198901</v>
      </c>
      <c r="B6281" s="47" t="s">
        <v>12178</v>
      </c>
      <c r="C6281" t="s">
        <v>12766</v>
      </c>
    </row>
    <row r="6282" spans="1:3">
      <c r="A6282" s="1">
        <v>198902</v>
      </c>
      <c r="B6282" s="47" t="s">
        <v>12179</v>
      </c>
      <c r="C6282" t="s">
        <v>12767</v>
      </c>
    </row>
    <row r="6283" spans="1:3">
      <c r="A6283" s="1">
        <v>198896</v>
      </c>
      <c r="B6283" s="47" t="s">
        <v>11879</v>
      </c>
      <c r="C6283" t="s">
        <v>12467</v>
      </c>
    </row>
    <row r="6284" spans="1:3">
      <c r="A6284" s="1">
        <v>198897</v>
      </c>
      <c r="B6284" s="47" t="s">
        <v>11880</v>
      </c>
      <c r="C6284" t="s">
        <v>12468</v>
      </c>
    </row>
    <row r="6285" spans="1:3">
      <c r="A6285" s="1">
        <v>198898</v>
      </c>
      <c r="B6285" s="47" t="s">
        <v>11881</v>
      </c>
      <c r="C6285" t="s">
        <v>12469</v>
      </c>
    </row>
    <row r="6286" spans="1:3">
      <c r="A6286" s="1">
        <v>198899</v>
      </c>
      <c r="B6286" s="47" t="s">
        <v>11882</v>
      </c>
      <c r="C6286" t="s">
        <v>12470</v>
      </c>
    </row>
    <row r="6287" spans="1:3">
      <c r="A6287" s="1">
        <v>198900</v>
      </c>
      <c r="B6287" s="47" t="s">
        <v>11883</v>
      </c>
      <c r="C6287" t="s">
        <v>12471</v>
      </c>
    </row>
    <row r="6288" spans="1:3">
      <c r="A6288" s="1">
        <v>198901</v>
      </c>
      <c r="B6288" s="47" t="s">
        <v>11884</v>
      </c>
      <c r="C6288" t="s">
        <v>12472</v>
      </c>
    </row>
    <row r="6289" spans="1:3">
      <c r="A6289" s="1">
        <v>198902</v>
      </c>
      <c r="B6289" s="47" t="s">
        <v>11885</v>
      </c>
      <c r="C6289" t="s">
        <v>12473</v>
      </c>
    </row>
    <row r="6290" spans="1:3">
      <c r="A6290" s="1">
        <v>135907</v>
      </c>
      <c r="B6290" s="47" t="s">
        <v>12942</v>
      </c>
      <c r="C6290" t="s">
        <v>13054</v>
      </c>
    </row>
    <row r="6291" spans="1:3">
      <c r="A6291" s="1">
        <v>135907</v>
      </c>
      <c r="B6291" s="47" t="s">
        <v>12886</v>
      </c>
      <c r="C6291" t="s">
        <v>12998</v>
      </c>
    </row>
    <row r="6292" spans="1:3">
      <c r="A6292" s="1">
        <v>135907</v>
      </c>
      <c r="B6292" s="47" t="s">
        <v>12914</v>
      </c>
      <c r="C6292" t="s">
        <v>13026</v>
      </c>
    </row>
    <row r="6293" spans="1:3">
      <c r="A6293" s="1">
        <v>135907</v>
      </c>
      <c r="B6293" s="47" t="s">
        <v>12858</v>
      </c>
      <c r="C6293" t="s">
        <v>12970</v>
      </c>
    </row>
    <row r="6294" spans="1:3">
      <c r="A6294" s="1">
        <v>135909</v>
      </c>
      <c r="B6294" s="47" t="s">
        <v>12943</v>
      </c>
      <c r="C6294" t="s">
        <v>13055</v>
      </c>
    </row>
    <row r="6295" spans="1:3">
      <c r="A6295" s="1">
        <v>135909</v>
      </c>
      <c r="B6295" s="47" t="s">
        <v>12887</v>
      </c>
      <c r="C6295" t="s">
        <v>12999</v>
      </c>
    </row>
    <row r="6296" spans="1:3">
      <c r="A6296" s="1">
        <v>135909</v>
      </c>
      <c r="B6296" s="47" t="s">
        <v>12915</v>
      </c>
      <c r="C6296" t="s">
        <v>13027</v>
      </c>
    </row>
    <row r="6297" spans="1:3">
      <c r="A6297" s="1">
        <v>135909</v>
      </c>
      <c r="B6297" s="47" t="s">
        <v>12859</v>
      </c>
      <c r="C6297" t="s">
        <v>12971</v>
      </c>
    </row>
    <row r="6298" spans="1:3">
      <c r="A6298" s="1">
        <v>228899</v>
      </c>
      <c r="B6298" s="47" t="s">
        <v>12953</v>
      </c>
      <c r="C6298" t="s">
        <v>13065</v>
      </c>
    </row>
    <row r="6299" spans="1:3">
      <c r="A6299" s="1">
        <v>228899</v>
      </c>
      <c r="B6299" s="47" t="s">
        <v>12897</v>
      </c>
      <c r="C6299" t="s">
        <v>13009</v>
      </c>
    </row>
    <row r="6300" spans="1:3">
      <c r="A6300" s="1">
        <v>228899</v>
      </c>
      <c r="B6300" s="47" t="s">
        <v>12925</v>
      </c>
      <c r="C6300" t="s">
        <v>13037</v>
      </c>
    </row>
    <row r="6301" spans="1:3">
      <c r="A6301" s="1">
        <v>228899</v>
      </c>
      <c r="B6301" s="47" t="s">
        <v>12869</v>
      </c>
      <c r="C6301" t="s">
        <v>12981</v>
      </c>
    </row>
    <row r="6302" spans="1:3">
      <c r="A6302" s="1">
        <v>228900</v>
      </c>
      <c r="B6302" s="47" t="s">
        <v>12954</v>
      </c>
      <c r="C6302" t="s">
        <v>13066</v>
      </c>
    </row>
    <row r="6303" spans="1:3">
      <c r="A6303" s="1">
        <v>228900</v>
      </c>
      <c r="B6303" s="47" t="s">
        <v>12898</v>
      </c>
      <c r="C6303" t="s">
        <v>13010</v>
      </c>
    </row>
    <row r="6304" spans="1:3">
      <c r="A6304" s="1">
        <v>228900</v>
      </c>
      <c r="B6304" s="47" t="s">
        <v>12926</v>
      </c>
      <c r="C6304" t="s">
        <v>13038</v>
      </c>
    </row>
    <row r="6305" spans="1:3">
      <c r="A6305" s="1">
        <v>228900</v>
      </c>
      <c r="B6305" s="47" t="s">
        <v>12870</v>
      </c>
      <c r="C6305" t="s">
        <v>12982</v>
      </c>
    </row>
    <row r="6306" spans="1:3">
      <c r="A6306" s="1">
        <v>191649</v>
      </c>
      <c r="B6306" s="47" t="s">
        <v>12951</v>
      </c>
      <c r="C6306" t="s">
        <v>13063</v>
      </c>
    </row>
    <row r="6307" spans="1:3">
      <c r="A6307" s="1">
        <v>191649</v>
      </c>
      <c r="B6307" s="47" t="s">
        <v>12895</v>
      </c>
      <c r="C6307" t="s">
        <v>13007</v>
      </c>
    </row>
    <row r="6308" spans="1:3">
      <c r="A6308" s="1">
        <v>191649</v>
      </c>
      <c r="B6308" s="47" t="s">
        <v>12923</v>
      </c>
      <c r="C6308" t="s">
        <v>13035</v>
      </c>
    </row>
    <row r="6309" spans="1:3">
      <c r="A6309" s="1">
        <v>191649</v>
      </c>
      <c r="B6309" s="47" t="s">
        <v>12867</v>
      </c>
      <c r="C6309" t="s">
        <v>12979</v>
      </c>
    </row>
    <row r="6310" spans="1:3">
      <c r="A6310" s="1">
        <v>228901</v>
      </c>
      <c r="B6310" s="47" t="s">
        <v>12955</v>
      </c>
      <c r="C6310" t="s">
        <v>13067</v>
      </c>
    </row>
    <row r="6311" spans="1:3">
      <c r="A6311" s="1">
        <v>228901</v>
      </c>
      <c r="B6311" s="47" t="s">
        <v>12899</v>
      </c>
      <c r="C6311" t="s">
        <v>13011</v>
      </c>
    </row>
    <row r="6312" spans="1:3">
      <c r="A6312" s="1">
        <v>228901</v>
      </c>
      <c r="B6312" s="47" t="s">
        <v>12927</v>
      </c>
      <c r="C6312" t="s">
        <v>13039</v>
      </c>
    </row>
    <row r="6313" spans="1:3">
      <c r="A6313" s="1">
        <v>228901</v>
      </c>
      <c r="B6313" s="47" t="s">
        <v>12871</v>
      </c>
      <c r="C6313" t="s">
        <v>12983</v>
      </c>
    </row>
    <row r="6314" spans="1:3">
      <c r="A6314" s="1">
        <v>228902</v>
      </c>
      <c r="B6314" s="47" t="s">
        <v>12956</v>
      </c>
      <c r="C6314" t="s">
        <v>13068</v>
      </c>
    </row>
    <row r="6315" spans="1:3">
      <c r="A6315" s="1">
        <v>228902</v>
      </c>
      <c r="B6315" s="47" t="s">
        <v>12900</v>
      </c>
      <c r="C6315" t="s">
        <v>13012</v>
      </c>
    </row>
    <row r="6316" spans="1:3">
      <c r="A6316" s="1">
        <v>228902</v>
      </c>
      <c r="B6316" s="47" t="s">
        <v>12928</v>
      </c>
      <c r="C6316" t="s">
        <v>13040</v>
      </c>
    </row>
    <row r="6317" spans="1:3">
      <c r="A6317" s="1">
        <v>228902</v>
      </c>
      <c r="B6317" s="47" t="s">
        <v>12872</v>
      </c>
      <c r="C6317" t="s">
        <v>12984</v>
      </c>
    </row>
    <row r="6318" spans="1:3">
      <c r="A6318" s="1">
        <v>135911</v>
      </c>
      <c r="B6318" s="47" t="s">
        <v>12944</v>
      </c>
      <c r="C6318" t="s">
        <v>13056</v>
      </c>
    </row>
    <row r="6319" spans="1:3">
      <c r="A6319" s="1">
        <v>135911</v>
      </c>
      <c r="B6319" s="47" t="s">
        <v>12888</v>
      </c>
      <c r="C6319" t="s">
        <v>13000</v>
      </c>
    </row>
    <row r="6320" spans="1:3">
      <c r="A6320" s="1">
        <v>135911</v>
      </c>
      <c r="B6320" s="47" t="s">
        <v>12916</v>
      </c>
      <c r="C6320" t="s">
        <v>13028</v>
      </c>
    </row>
    <row r="6321" spans="1:3">
      <c r="A6321" s="1">
        <v>135911</v>
      </c>
      <c r="B6321" s="47" t="s">
        <v>12860</v>
      </c>
      <c r="C6321" t="s">
        <v>12972</v>
      </c>
    </row>
    <row r="6322" spans="1:3">
      <c r="A6322" s="1">
        <v>109523</v>
      </c>
      <c r="B6322" s="47" t="s">
        <v>12936</v>
      </c>
      <c r="C6322" t="s">
        <v>13048</v>
      </c>
    </row>
    <row r="6323" spans="1:3">
      <c r="A6323" s="1">
        <v>109523</v>
      </c>
      <c r="B6323" s="47" t="s">
        <v>12880</v>
      </c>
      <c r="C6323" t="s">
        <v>12992</v>
      </c>
    </row>
    <row r="6324" spans="1:3">
      <c r="A6324" s="1">
        <v>109523</v>
      </c>
      <c r="B6324" s="47" t="s">
        <v>12908</v>
      </c>
      <c r="C6324" t="s">
        <v>13020</v>
      </c>
    </row>
    <row r="6325" spans="1:3">
      <c r="A6325" s="1">
        <v>109523</v>
      </c>
      <c r="B6325" s="47" t="s">
        <v>12852</v>
      </c>
      <c r="C6325" t="s">
        <v>12964</v>
      </c>
    </row>
    <row r="6326" spans="1:3">
      <c r="A6326" s="1">
        <v>109525</v>
      </c>
      <c r="B6326" s="47" t="s">
        <v>12937</v>
      </c>
      <c r="C6326" t="s">
        <v>13049</v>
      </c>
    </row>
    <row r="6327" spans="1:3">
      <c r="A6327" s="1">
        <v>109525</v>
      </c>
      <c r="B6327" s="47" t="s">
        <v>12881</v>
      </c>
      <c r="C6327" t="s">
        <v>12993</v>
      </c>
    </row>
    <row r="6328" spans="1:3">
      <c r="A6328" s="1">
        <v>109525</v>
      </c>
      <c r="B6328" s="47" t="s">
        <v>12909</v>
      </c>
      <c r="C6328" t="s">
        <v>13021</v>
      </c>
    </row>
    <row r="6329" spans="1:3">
      <c r="A6329" s="1">
        <v>109525</v>
      </c>
      <c r="B6329" s="47" t="s">
        <v>12853</v>
      </c>
      <c r="C6329" t="s">
        <v>12965</v>
      </c>
    </row>
    <row r="6330" spans="1:3">
      <c r="A6330" s="1">
        <v>109527</v>
      </c>
      <c r="B6330" s="47" t="s">
        <v>12938</v>
      </c>
      <c r="C6330" t="s">
        <v>13050</v>
      </c>
    </row>
    <row r="6331" spans="1:3">
      <c r="A6331" s="1">
        <v>109527</v>
      </c>
      <c r="B6331" s="47" t="s">
        <v>12882</v>
      </c>
      <c r="C6331" t="s">
        <v>12994</v>
      </c>
    </row>
    <row r="6332" spans="1:3">
      <c r="A6332" s="1">
        <v>109527</v>
      </c>
      <c r="B6332" s="47" t="s">
        <v>12910</v>
      </c>
      <c r="C6332" t="s">
        <v>13022</v>
      </c>
    </row>
    <row r="6333" spans="1:3">
      <c r="A6333" s="1">
        <v>109527</v>
      </c>
      <c r="B6333" s="47" t="s">
        <v>12854</v>
      </c>
      <c r="C6333" t="s">
        <v>12966</v>
      </c>
    </row>
    <row r="6334" spans="1:3">
      <c r="A6334" s="1">
        <v>228903</v>
      </c>
      <c r="B6334" s="47" t="s">
        <v>12957</v>
      </c>
      <c r="C6334" t="s">
        <v>13069</v>
      </c>
    </row>
    <row r="6335" spans="1:3">
      <c r="A6335" s="1">
        <v>228903</v>
      </c>
      <c r="B6335" s="47" t="s">
        <v>12901</v>
      </c>
      <c r="C6335" t="s">
        <v>13013</v>
      </c>
    </row>
    <row r="6336" spans="1:3">
      <c r="A6336" s="1">
        <v>228903</v>
      </c>
      <c r="B6336" s="47" t="s">
        <v>12929</v>
      </c>
      <c r="C6336" t="s">
        <v>13041</v>
      </c>
    </row>
    <row r="6337" spans="1:3">
      <c r="A6337" s="1">
        <v>228903</v>
      </c>
      <c r="B6337" s="47" t="s">
        <v>12873</v>
      </c>
      <c r="C6337" t="s">
        <v>12985</v>
      </c>
    </row>
    <row r="6338" spans="1:3">
      <c r="A6338" s="1">
        <v>228904</v>
      </c>
      <c r="B6338" s="47" t="s">
        <v>12958</v>
      </c>
      <c r="C6338" t="s">
        <v>13070</v>
      </c>
    </row>
    <row r="6339" spans="1:3">
      <c r="A6339" s="1">
        <v>228904</v>
      </c>
      <c r="B6339" s="47" t="s">
        <v>12902</v>
      </c>
      <c r="C6339" t="s">
        <v>13014</v>
      </c>
    </row>
    <row r="6340" spans="1:3">
      <c r="A6340" s="1">
        <v>228904</v>
      </c>
      <c r="B6340" s="47" t="s">
        <v>12930</v>
      </c>
      <c r="C6340" t="s">
        <v>13042</v>
      </c>
    </row>
    <row r="6341" spans="1:3">
      <c r="A6341" s="1">
        <v>228904</v>
      </c>
      <c r="B6341" s="47" t="s">
        <v>12874</v>
      </c>
      <c r="C6341" t="s">
        <v>12986</v>
      </c>
    </row>
    <row r="6342" spans="1:3">
      <c r="A6342" s="1">
        <v>228907</v>
      </c>
      <c r="B6342" s="47" t="s">
        <v>12961</v>
      </c>
      <c r="C6342" t="s">
        <v>13073</v>
      </c>
    </row>
    <row r="6343" spans="1:3">
      <c r="A6343" s="1">
        <v>228907</v>
      </c>
      <c r="B6343" s="47" t="s">
        <v>12905</v>
      </c>
      <c r="C6343" t="s">
        <v>13017</v>
      </c>
    </row>
    <row r="6344" spans="1:3">
      <c r="A6344" s="1">
        <v>228907</v>
      </c>
      <c r="B6344" s="47" t="s">
        <v>12933</v>
      </c>
      <c r="C6344" t="s">
        <v>13045</v>
      </c>
    </row>
    <row r="6345" spans="1:3">
      <c r="A6345" s="1">
        <v>228907</v>
      </c>
      <c r="B6345" s="47" t="s">
        <v>12877</v>
      </c>
      <c r="C6345" t="s">
        <v>12989</v>
      </c>
    </row>
    <row r="6346" spans="1:3">
      <c r="A6346" s="1">
        <v>135913</v>
      </c>
      <c r="B6346" s="47" t="s">
        <v>12945</v>
      </c>
      <c r="C6346" t="s">
        <v>13057</v>
      </c>
    </row>
    <row r="6347" spans="1:3">
      <c r="A6347" s="1">
        <v>135913</v>
      </c>
      <c r="B6347" s="47" t="s">
        <v>12889</v>
      </c>
      <c r="C6347" t="s">
        <v>13001</v>
      </c>
    </row>
    <row r="6348" spans="1:3">
      <c r="A6348" s="1">
        <v>135913</v>
      </c>
      <c r="B6348" s="47" t="s">
        <v>12917</v>
      </c>
      <c r="C6348" t="s">
        <v>13029</v>
      </c>
    </row>
    <row r="6349" spans="1:3">
      <c r="A6349" s="1">
        <v>135913</v>
      </c>
      <c r="B6349" s="47" t="s">
        <v>12861</v>
      </c>
      <c r="C6349" t="s">
        <v>12973</v>
      </c>
    </row>
    <row r="6350" spans="1:3">
      <c r="A6350" s="1">
        <v>135915</v>
      </c>
      <c r="B6350" s="47" t="s">
        <v>12946</v>
      </c>
      <c r="C6350" t="s">
        <v>13058</v>
      </c>
    </row>
    <row r="6351" spans="1:3">
      <c r="A6351" s="1">
        <v>135915</v>
      </c>
      <c r="B6351" s="47" t="s">
        <v>12890</v>
      </c>
      <c r="C6351" t="s">
        <v>13002</v>
      </c>
    </row>
    <row r="6352" spans="1:3">
      <c r="A6352" s="1">
        <v>135915</v>
      </c>
      <c r="B6352" s="47" t="s">
        <v>12918</v>
      </c>
      <c r="C6352" t="s">
        <v>13030</v>
      </c>
    </row>
    <row r="6353" spans="1:3">
      <c r="A6353" s="1">
        <v>135915</v>
      </c>
      <c r="B6353" s="47" t="s">
        <v>12862</v>
      </c>
      <c r="C6353" t="s">
        <v>12974</v>
      </c>
    </row>
    <row r="6354" spans="1:3">
      <c r="A6354" s="1">
        <v>135917</v>
      </c>
      <c r="B6354" s="47" t="s">
        <v>12947</v>
      </c>
      <c r="C6354" t="s">
        <v>13059</v>
      </c>
    </row>
    <row r="6355" spans="1:3">
      <c r="A6355" s="1">
        <v>135917</v>
      </c>
      <c r="B6355" s="47" t="s">
        <v>12891</v>
      </c>
      <c r="C6355" t="s">
        <v>13003</v>
      </c>
    </row>
    <row r="6356" spans="1:3">
      <c r="A6356" s="1">
        <v>135917</v>
      </c>
      <c r="B6356" s="47" t="s">
        <v>12919</v>
      </c>
      <c r="C6356" t="s">
        <v>13031</v>
      </c>
    </row>
    <row r="6357" spans="1:3">
      <c r="A6357" s="1">
        <v>135917</v>
      </c>
      <c r="B6357" s="47" t="s">
        <v>12863</v>
      </c>
      <c r="C6357" t="s">
        <v>12975</v>
      </c>
    </row>
    <row r="6358" spans="1:3">
      <c r="A6358" s="1">
        <v>135919</v>
      </c>
      <c r="B6358" s="47" t="s">
        <v>12948</v>
      </c>
      <c r="C6358" t="s">
        <v>13060</v>
      </c>
    </row>
    <row r="6359" spans="1:3">
      <c r="A6359" s="1">
        <v>135919</v>
      </c>
      <c r="B6359" s="47" t="s">
        <v>12892</v>
      </c>
      <c r="C6359" t="s">
        <v>13004</v>
      </c>
    </row>
    <row r="6360" spans="1:3">
      <c r="A6360" s="1">
        <v>135919</v>
      </c>
      <c r="B6360" s="47" t="s">
        <v>12920</v>
      </c>
      <c r="C6360" t="s">
        <v>13032</v>
      </c>
    </row>
    <row r="6361" spans="1:3">
      <c r="A6361" s="1">
        <v>135919</v>
      </c>
      <c r="B6361" s="47" t="s">
        <v>12864</v>
      </c>
      <c r="C6361" t="s">
        <v>12976</v>
      </c>
    </row>
    <row r="6362" spans="1:3">
      <c r="A6362" s="1">
        <v>191650</v>
      </c>
      <c r="B6362" s="47" t="s">
        <v>12952</v>
      </c>
      <c r="C6362" t="s">
        <v>13064</v>
      </c>
    </row>
    <row r="6363" spans="1:3">
      <c r="A6363" s="1">
        <v>191650</v>
      </c>
      <c r="B6363" s="47" t="s">
        <v>12896</v>
      </c>
      <c r="C6363" t="s">
        <v>13008</v>
      </c>
    </row>
    <row r="6364" spans="1:3">
      <c r="A6364" s="1">
        <v>191650</v>
      </c>
      <c r="B6364" s="47" t="s">
        <v>12924</v>
      </c>
      <c r="C6364" t="s">
        <v>13036</v>
      </c>
    </row>
    <row r="6365" spans="1:3">
      <c r="A6365" s="1">
        <v>191650</v>
      </c>
      <c r="B6365" s="47" t="s">
        <v>12868</v>
      </c>
      <c r="C6365" t="s">
        <v>12980</v>
      </c>
    </row>
    <row r="6366" spans="1:3">
      <c r="A6366" s="1">
        <v>109539</v>
      </c>
      <c r="B6366" s="47" t="s">
        <v>12939</v>
      </c>
      <c r="C6366" t="s">
        <v>13051</v>
      </c>
    </row>
    <row r="6367" spans="1:3">
      <c r="A6367" s="1">
        <v>109539</v>
      </c>
      <c r="B6367" s="47" t="s">
        <v>12883</v>
      </c>
      <c r="C6367" t="s">
        <v>12995</v>
      </c>
    </row>
    <row r="6368" spans="1:3">
      <c r="A6368" s="1">
        <v>109539</v>
      </c>
      <c r="B6368" s="47" t="s">
        <v>12911</v>
      </c>
      <c r="C6368" t="s">
        <v>13023</v>
      </c>
    </row>
    <row r="6369" spans="1:3">
      <c r="A6369" s="1">
        <v>109539</v>
      </c>
      <c r="B6369" s="47" t="s">
        <v>12855</v>
      </c>
      <c r="C6369" t="s">
        <v>12967</v>
      </c>
    </row>
    <row r="6370" spans="1:3">
      <c r="A6370" s="1">
        <v>228905</v>
      </c>
      <c r="B6370" s="47" t="s">
        <v>12959</v>
      </c>
      <c r="C6370" t="s">
        <v>13071</v>
      </c>
    </row>
    <row r="6371" spans="1:3">
      <c r="A6371" s="1">
        <v>228905</v>
      </c>
      <c r="B6371" s="47" t="s">
        <v>12903</v>
      </c>
      <c r="C6371" t="s">
        <v>13015</v>
      </c>
    </row>
    <row r="6372" spans="1:3">
      <c r="A6372" s="1">
        <v>228905</v>
      </c>
      <c r="B6372" s="47" t="s">
        <v>12931</v>
      </c>
      <c r="C6372" t="s">
        <v>13043</v>
      </c>
    </row>
    <row r="6373" spans="1:3">
      <c r="A6373" s="1">
        <v>228905</v>
      </c>
      <c r="B6373" s="47" t="s">
        <v>12875</v>
      </c>
      <c r="C6373" t="s">
        <v>12987</v>
      </c>
    </row>
    <row r="6374" spans="1:3">
      <c r="A6374" s="1">
        <v>228908</v>
      </c>
      <c r="B6374" s="47" t="s">
        <v>12962</v>
      </c>
      <c r="C6374" t="s">
        <v>13074</v>
      </c>
    </row>
    <row r="6375" spans="1:3">
      <c r="A6375" s="1">
        <v>228908</v>
      </c>
      <c r="B6375" s="47" t="s">
        <v>12906</v>
      </c>
      <c r="C6375" t="s">
        <v>13018</v>
      </c>
    </row>
    <row r="6376" spans="1:3">
      <c r="A6376" s="1">
        <v>228908</v>
      </c>
      <c r="B6376" s="47" t="s">
        <v>12934</v>
      </c>
      <c r="C6376" t="s">
        <v>13046</v>
      </c>
    </row>
    <row r="6377" spans="1:3">
      <c r="A6377" s="1">
        <v>228908</v>
      </c>
      <c r="B6377" s="47" t="s">
        <v>12878</v>
      </c>
      <c r="C6377" t="s">
        <v>12990</v>
      </c>
    </row>
    <row r="6378" spans="1:3">
      <c r="A6378" s="1">
        <v>242128</v>
      </c>
      <c r="B6378" s="47" t="s">
        <v>12963</v>
      </c>
      <c r="C6378" t="s">
        <v>13075</v>
      </c>
    </row>
    <row r="6379" spans="1:3">
      <c r="A6379" s="1">
        <v>242128</v>
      </c>
      <c r="B6379" s="47" t="s">
        <v>12907</v>
      </c>
      <c r="C6379" t="s">
        <v>13019</v>
      </c>
    </row>
    <row r="6380" spans="1:3">
      <c r="A6380" s="1">
        <v>242128</v>
      </c>
      <c r="B6380" s="47" t="s">
        <v>12935</v>
      </c>
      <c r="C6380" t="s">
        <v>13047</v>
      </c>
    </row>
    <row r="6381" spans="1:3">
      <c r="A6381" s="1">
        <v>242128</v>
      </c>
      <c r="B6381" s="47" t="s">
        <v>12879</v>
      </c>
      <c r="C6381" t="s">
        <v>12991</v>
      </c>
    </row>
    <row r="6382" spans="1:3">
      <c r="A6382" s="1">
        <v>135921</v>
      </c>
      <c r="B6382" s="47" t="s">
        <v>12949</v>
      </c>
      <c r="C6382" t="s">
        <v>13061</v>
      </c>
    </row>
    <row r="6383" spans="1:3">
      <c r="A6383" s="1">
        <v>135921</v>
      </c>
      <c r="B6383" s="47" t="s">
        <v>12893</v>
      </c>
      <c r="C6383" t="s">
        <v>13005</v>
      </c>
    </row>
    <row r="6384" spans="1:3">
      <c r="A6384" s="1">
        <v>135921</v>
      </c>
      <c r="B6384" s="47" t="s">
        <v>12921</v>
      </c>
      <c r="C6384" t="s">
        <v>13033</v>
      </c>
    </row>
    <row r="6385" spans="1:3">
      <c r="A6385" s="1">
        <v>135921</v>
      </c>
      <c r="B6385" s="47" t="s">
        <v>12865</v>
      </c>
      <c r="C6385" t="s">
        <v>12977</v>
      </c>
    </row>
    <row r="6386" spans="1:3">
      <c r="A6386" s="1">
        <v>109547</v>
      </c>
      <c r="B6386" s="47" t="s">
        <v>12940</v>
      </c>
      <c r="C6386" t="s">
        <v>13052</v>
      </c>
    </row>
    <row r="6387" spans="1:3">
      <c r="A6387" s="1">
        <v>109547</v>
      </c>
      <c r="B6387" s="47" t="s">
        <v>12884</v>
      </c>
      <c r="C6387" t="s">
        <v>12996</v>
      </c>
    </row>
    <row r="6388" spans="1:3">
      <c r="A6388" s="1">
        <v>109547</v>
      </c>
      <c r="B6388" s="47" t="s">
        <v>12912</v>
      </c>
      <c r="C6388" t="s">
        <v>13024</v>
      </c>
    </row>
    <row r="6389" spans="1:3">
      <c r="A6389" s="1">
        <v>109547</v>
      </c>
      <c r="B6389" s="47" t="s">
        <v>12856</v>
      </c>
      <c r="C6389" t="s">
        <v>12968</v>
      </c>
    </row>
    <row r="6390" spans="1:3">
      <c r="A6390" s="1">
        <v>109549</v>
      </c>
      <c r="B6390" s="47" t="s">
        <v>12941</v>
      </c>
      <c r="C6390" t="s">
        <v>13053</v>
      </c>
    </row>
    <row r="6391" spans="1:3">
      <c r="A6391" s="1">
        <v>109549</v>
      </c>
      <c r="B6391" s="47" t="s">
        <v>12885</v>
      </c>
      <c r="C6391" t="s">
        <v>12997</v>
      </c>
    </row>
    <row r="6392" spans="1:3">
      <c r="A6392" s="1">
        <v>109549</v>
      </c>
      <c r="B6392" s="47" t="s">
        <v>12913</v>
      </c>
      <c r="C6392" t="s">
        <v>13025</v>
      </c>
    </row>
    <row r="6393" spans="1:3">
      <c r="A6393" s="1">
        <v>109549</v>
      </c>
      <c r="B6393" s="47" t="s">
        <v>12857</v>
      </c>
      <c r="C6393" t="s">
        <v>12969</v>
      </c>
    </row>
    <row r="6394" spans="1:3">
      <c r="A6394" s="1">
        <v>228906</v>
      </c>
      <c r="B6394" s="47" t="s">
        <v>12960</v>
      </c>
      <c r="C6394" t="s">
        <v>13072</v>
      </c>
    </row>
    <row r="6395" spans="1:3">
      <c r="A6395" s="1">
        <v>228906</v>
      </c>
      <c r="B6395" s="47" t="s">
        <v>12904</v>
      </c>
      <c r="C6395" t="s">
        <v>13016</v>
      </c>
    </row>
    <row r="6396" spans="1:3">
      <c r="A6396" s="1">
        <v>228906</v>
      </c>
      <c r="B6396" s="47" t="s">
        <v>12932</v>
      </c>
      <c r="C6396" t="s">
        <v>13044</v>
      </c>
    </row>
    <row r="6397" spans="1:3">
      <c r="A6397" s="1">
        <v>228906</v>
      </c>
      <c r="B6397" s="47" t="s">
        <v>12876</v>
      </c>
      <c r="C6397" t="s">
        <v>12988</v>
      </c>
    </row>
    <row r="6398" spans="1:3">
      <c r="A6398" s="1">
        <v>135923</v>
      </c>
      <c r="B6398" s="47" t="s">
        <v>12950</v>
      </c>
      <c r="C6398" t="s">
        <v>13062</v>
      </c>
    </row>
    <row r="6399" spans="1:3">
      <c r="A6399" s="1">
        <v>135923</v>
      </c>
      <c r="B6399" s="47" t="s">
        <v>12894</v>
      </c>
      <c r="C6399" t="s">
        <v>13006</v>
      </c>
    </row>
    <row r="6400" spans="1:3">
      <c r="A6400" s="1">
        <v>135923</v>
      </c>
      <c r="B6400" s="47" t="s">
        <v>12922</v>
      </c>
      <c r="C6400" t="s">
        <v>13034</v>
      </c>
    </row>
    <row r="6401" spans="1:3">
      <c r="A6401" s="1">
        <v>135923</v>
      </c>
      <c r="B6401" s="47" t="s">
        <v>12866</v>
      </c>
      <c r="C6401" t="s">
        <v>12978</v>
      </c>
    </row>
    <row r="6402" spans="1:3">
      <c r="A6402" s="1">
        <v>242129</v>
      </c>
      <c r="B6402" s="47" t="s">
        <v>13193</v>
      </c>
      <c r="C6402" t="s">
        <v>13331</v>
      </c>
    </row>
    <row r="6403" spans="1:3">
      <c r="A6403" s="1">
        <v>242129</v>
      </c>
      <c r="B6403" s="47" t="s">
        <v>13124</v>
      </c>
      <c r="C6403" t="s">
        <v>13262</v>
      </c>
    </row>
    <row r="6404" spans="1:3">
      <c r="A6404" s="1">
        <v>242130</v>
      </c>
      <c r="B6404" s="47" t="s">
        <v>13194</v>
      </c>
      <c r="C6404" t="s">
        <v>13332</v>
      </c>
    </row>
    <row r="6405" spans="1:3">
      <c r="A6405" s="1">
        <v>242130</v>
      </c>
      <c r="B6405" s="47" t="s">
        <v>13125</v>
      </c>
      <c r="C6405" t="s">
        <v>13263</v>
      </c>
    </row>
    <row r="6406" spans="1:3">
      <c r="A6406" s="1">
        <v>242130</v>
      </c>
      <c r="B6406" s="47" t="s">
        <v>13158</v>
      </c>
      <c r="C6406" t="s">
        <v>13296</v>
      </c>
    </row>
    <row r="6407" spans="1:3">
      <c r="A6407" s="1">
        <v>242130</v>
      </c>
      <c r="B6407" s="47" t="s">
        <v>13089</v>
      </c>
      <c r="C6407" t="s">
        <v>13227</v>
      </c>
    </row>
    <row r="6408" spans="1:3">
      <c r="A6408" s="1">
        <v>242131</v>
      </c>
      <c r="B6408" s="47" t="s">
        <v>13195</v>
      </c>
      <c r="C6408" t="s">
        <v>13333</v>
      </c>
    </row>
    <row r="6409" spans="1:3">
      <c r="A6409" s="1">
        <v>242131</v>
      </c>
      <c r="B6409" s="47" t="s">
        <v>13126</v>
      </c>
      <c r="C6409" t="s">
        <v>13264</v>
      </c>
    </row>
    <row r="6410" spans="1:3">
      <c r="A6410" s="1">
        <v>242132</v>
      </c>
      <c r="B6410" s="47" t="s">
        <v>13196</v>
      </c>
      <c r="C6410" t="s">
        <v>13334</v>
      </c>
    </row>
    <row r="6411" spans="1:3">
      <c r="A6411" s="1">
        <v>242132</v>
      </c>
      <c r="B6411" s="47" t="s">
        <v>13127</v>
      </c>
      <c r="C6411" t="s">
        <v>13265</v>
      </c>
    </row>
    <row r="6412" spans="1:3">
      <c r="A6412" s="1">
        <v>242132</v>
      </c>
      <c r="B6412" s="47" t="s">
        <v>13159</v>
      </c>
      <c r="C6412" t="s">
        <v>13297</v>
      </c>
    </row>
    <row r="6413" spans="1:3">
      <c r="A6413" s="1">
        <v>242132</v>
      </c>
      <c r="B6413" s="47" t="s">
        <v>13090</v>
      </c>
      <c r="C6413" t="s">
        <v>13228</v>
      </c>
    </row>
    <row r="6414" spans="1:3">
      <c r="A6414" s="1">
        <v>242133</v>
      </c>
      <c r="B6414" s="47" t="s">
        <v>13197</v>
      </c>
      <c r="C6414" t="s">
        <v>13335</v>
      </c>
    </row>
    <row r="6415" spans="1:3">
      <c r="A6415" s="1">
        <v>242133</v>
      </c>
      <c r="B6415" s="47" t="s">
        <v>13128</v>
      </c>
      <c r="C6415" t="s">
        <v>13266</v>
      </c>
    </row>
    <row r="6416" spans="1:3">
      <c r="A6416" s="1">
        <v>242134</v>
      </c>
      <c r="B6416" s="47" t="s">
        <v>13198</v>
      </c>
      <c r="C6416" t="s">
        <v>13336</v>
      </c>
    </row>
    <row r="6417" spans="1:3">
      <c r="A6417" s="1">
        <v>242134</v>
      </c>
      <c r="B6417" s="47" t="s">
        <v>13129</v>
      </c>
      <c r="C6417" t="s">
        <v>13267</v>
      </c>
    </row>
    <row r="6418" spans="1:3">
      <c r="A6418" s="1">
        <v>242134</v>
      </c>
      <c r="B6418" s="47" t="s">
        <v>13160</v>
      </c>
      <c r="C6418" t="s">
        <v>13298</v>
      </c>
    </row>
    <row r="6419" spans="1:3">
      <c r="A6419" s="1">
        <v>242134</v>
      </c>
      <c r="B6419" s="47" t="s">
        <v>13091</v>
      </c>
      <c r="C6419" t="s">
        <v>13229</v>
      </c>
    </row>
    <row r="6420" spans="1:3">
      <c r="A6420" s="1">
        <v>228919</v>
      </c>
      <c r="B6420" s="47" t="s">
        <v>13191</v>
      </c>
      <c r="C6420" t="s">
        <v>13329</v>
      </c>
    </row>
    <row r="6421" spans="1:3">
      <c r="A6421" s="1">
        <v>228919</v>
      </c>
      <c r="B6421" s="47" t="s">
        <v>13122</v>
      </c>
      <c r="C6421" t="s">
        <v>13260</v>
      </c>
    </row>
    <row r="6422" spans="1:3">
      <c r="A6422" s="1">
        <v>228920</v>
      </c>
      <c r="B6422" s="47" t="s">
        <v>13192</v>
      </c>
      <c r="C6422" t="s">
        <v>13330</v>
      </c>
    </row>
    <row r="6423" spans="1:3">
      <c r="A6423" s="1">
        <v>228920</v>
      </c>
      <c r="B6423" s="47" t="s">
        <v>13123</v>
      </c>
      <c r="C6423" t="s">
        <v>13261</v>
      </c>
    </row>
    <row r="6424" spans="1:3">
      <c r="A6424" s="1">
        <v>228920</v>
      </c>
      <c r="B6424" s="47" t="s">
        <v>13157</v>
      </c>
      <c r="C6424" t="s">
        <v>13295</v>
      </c>
    </row>
    <row r="6425" spans="1:3">
      <c r="A6425" s="1">
        <v>228920</v>
      </c>
      <c r="B6425" s="47" t="s">
        <v>13088</v>
      </c>
      <c r="C6425" t="s">
        <v>13226</v>
      </c>
    </row>
    <row r="6426" spans="1:3">
      <c r="A6426" s="1">
        <v>242135</v>
      </c>
      <c r="B6426" s="47" t="s">
        <v>13199</v>
      </c>
      <c r="C6426" t="s">
        <v>13337</v>
      </c>
    </row>
    <row r="6427" spans="1:3">
      <c r="A6427" s="1">
        <v>242135</v>
      </c>
      <c r="B6427" s="47" t="s">
        <v>13130</v>
      </c>
      <c r="C6427" t="s">
        <v>13268</v>
      </c>
    </row>
    <row r="6428" spans="1:3">
      <c r="A6428" s="1">
        <v>242136</v>
      </c>
      <c r="B6428" s="47" t="s">
        <v>13200</v>
      </c>
      <c r="C6428" t="s">
        <v>13338</v>
      </c>
    </row>
    <row r="6429" spans="1:3">
      <c r="A6429" s="1">
        <v>242136</v>
      </c>
      <c r="B6429" s="47" t="s">
        <v>13131</v>
      </c>
      <c r="C6429" t="s">
        <v>13269</v>
      </c>
    </row>
    <row r="6430" spans="1:3">
      <c r="A6430" s="1">
        <v>242136</v>
      </c>
      <c r="B6430" s="47" t="s">
        <v>13161</v>
      </c>
      <c r="C6430" t="s">
        <v>13299</v>
      </c>
    </row>
    <row r="6431" spans="1:3">
      <c r="A6431" s="1">
        <v>242136</v>
      </c>
      <c r="B6431" s="47" t="s">
        <v>13092</v>
      </c>
      <c r="C6431" t="s">
        <v>13230</v>
      </c>
    </row>
    <row r="6432" spans="1:3">
      <c r="A6432" s="1">
        <v>242137</v>
      </c>
      <c r="B6432" s="47" t="s">
        <v>13201</v>
      </c>
      <c r="C6432" t="s">
        <v>13339</v>
      </c>
    </row>
    <row r="6433" spans="1:3">
      <c r="A6433" s="1">
        <v>242137</v>
      </c>
      <c r="B6433" s="47" t="s">
        <v>13132</v>
      </c>
      <c r="C6433" t="s">
        <v>13270</v>
      </c>
    </row>
    <row r="6434" spans="1:3">
      <c r="A6434" s="1">
        <v>242138</v>
      </c>
      <c r="B6434" s="47" t="s">
        <v>13202</v>
      </c>
      <c r="C6434" t="s">
        <v>13340</v>
      </c>
    </row>
    <row r="6435" spans="1:3">
      <c r="A6435" s="1">
        <v>242138</v>
      </c>
      <c r="B6435" s="47" t="s">
        <v>13133</v>
      </c>
      <c r="C6435" t="s">
        <v>13271</v>
      </c>
    </row>
    <row r="6436" spans="1:3">
      <c r="A6436" s="1">
        <v>242138</v>
      </c>
      <c r="B6436" s="47" t="s">
        <v>13162</v>
      </c>
      <c r="C6436" t="s">
        <v>13300</v>
      </c>
    </row>
    <row r="6437" spans="1:3">
      <c r="A6437" s="1">
        <v>242138</v>
      </c>
      <c r="B6437" s="47" t="s">
        <v>13093</v>
      </c>
      <c r="C6437" t="s">
        <v>13231</v>
      </c>
    </row>
    <row r="6438" spans="1:3">
      <c r="A6438" s="1">
        <v>242139</v>
      </c>
      <c r="B6438" s="47" t="s">
        <v>13203</v>
      </c>
      <c r="C6438" t="s">
        <v>13341</v>
      </c>
    </row>
    <row r="6439" spans="1:3">
      <c r="A6439" s="1">
        <v>242139</v>
      </c>
      <c r="B6439" s="47" t="s">
        <v>13134</v>
      </c>
      <c r="C6439" t="s">
        <v>13272</v>
      </c>
    </row>
    <row r="6440" spans="1:3">
      <c r="A6440" s="1">
        <v>242140</v>
      </c>
      <c r="B6440" s="47" t="s">
        <v>13204</v>
      </c>
      <c r="C6440" t="s">
        <v>13342</v>
      </c>
    </row>
    <row r="6441" spans="1:3">
      <c r="A6441" s="1">
        <v>242140</v>
      </c>
      <c r="B6441" s="47" t="s">
        <v>13135</v>
      </c>
      <c r="C6441" t="s">
        <v>13273</v>
      </c>
    </row>
    <row r="6442" spans="1:3">
      <c r="A6442" s="1">
        <v>242140</v>
      </c>
      <c r="B6442" s="47" t="s">
        <v>13163</v>
      </c>
      <c r="C6442" t="s">
        <v>13301</v>
      </c>
    </row>
    <row r="6443" spans="1:3">
      <c r="A6443" s="1">
        <v>242140</v>
      </c>
      <c r="B6443" s="47" t="s">
        <v>13094</v>
      </c>
      <c r="C6443" t="s">
        <v>13232</v>
      </c>
    </row>
    <row r="6444" spans="1:3">
      <c r="A6444" s="1">
        <v>242141</v>
      </c>
      <c r="B6444" s="47" t="s">
        <v>13205</v>
      </c>
      <c r="C6444" t="s">
        <v>13343</v>
      </c>
    </row>
    <row r="6445" spans="1:3">
      <c r="A6445" s="1">
        <v>242141</v>
      </c>
      <c r="B6445" s="47" t="s">
        <v>13136</v>
      </c>
      <c r="C6445" t="s">
        <v>13274</v>
      </c>
    </row>
    <row r="6446" spans="1:3">
      <c r="A6446" s="1">
        <v>242142</v>
      </c>
      <c r="B6446" s="47" t="s">
        <v>13206</v>
      </c>
      <c r="C6446" t="s">
        <v>13344</v>
      </c>
    </row>
    <row r="6447" spans="1:3">
      <c r="A6447" s="1">
        <v>242142</v>
      </c>
      <c r="B6447" s="47" t="s">
        <v>13137</v>
      </c>
      <c r="C6447" t="s">
        <v>13275</v>
      </c>
    </row>
    <row r="6448" spans="1:3">
      <c r="A6448" s="1">
        <v>242142</v>
      </c>
      <c r="B6448" s="47" t="s">
        <v>13164</v>
      </c>
      <c r="C6448" t="s">
        <v>13302</v>
      </c>
    </row>
    <row r="6449" spans="1:3">
      <c r="A6449" s="1">
        <v>242142</v>
      </c>
      <c r="B6449" s="47" t="s">
        <v>13095</v>
      </c>
      <c r="C6449" t="s">
        <v>13233</v>
      </c>
    </row>
    <row r="6450" spans="1:3">
      <c r="A6450" s="1">
        <v>242143</v>
      </c>
      <c r="B6450" s="47" t="s">
        <v>13207</v>
      </c>
      <c r="C6450" t="s">
        <v>13345</v>
      </c>
    </row>
    <row r="6451" spans="1:3">
      <c r="A6451" s="1">
        <v>242143</v>
      </c>
      <c r="B6451" s="47" t="s">
        <v>13138</v>
      </c>
      <c r="C6451" t="s">
        <v>13276</v>
      </c>
    </row>
    <row r="6452" spans="1:3">
      <c r="A6452" s="1">
        <v>242144</v>
      </c>
      <c r="B6452" s="47" t="s">
        <v>13208</v>
      </c>
      <c r="C6452" t="s">
        <v>13346</v>
      </c>
    </row>
    <row r="6453" spans="1:3">
      <c r="A6453" s="1">
        <v>242144</v>
      </c>
      <c r="B6453" s="47" t="s">
        <v>13139</v>
      </c>
      <c r="C6453" t="s">
        <v>13277</v>
      </c>
    </row>
    <row r="6454" spans="1:3">
      <c r="A6454" s="1">
        <v>242144</v>
      </c>
      <c r="B6454" s="47" t="s">
        <v>13165</v>
      </c>
      <c r="C6454" t="s">
        <v>13303</v>
      </c>
    </row>
    <row r="6455" spans="1:3">
      <c r="A6455" s="1">
        <v>242144</v>
      </c>
      <c r="B6455" s="47" t="s">
        <v>13096</v>
      </c>
      <c r="C6455" t="s">
        <v>13234</v>
      </c>
    </row>
    <row r="6456" spans="1:3">
      <c r="A6456" s="1">
        <v>109581</v>
      </c>
      <c r="B6456" s="47" t="s">
        <v>13169</v>
      </c>
      <c r="C6456" t="s">
        <v>13307</v>
      </c>
    </row>
    <row r="6457" spans="1:3">
      <c r="A6457" s="1">
        <v>109581</v>
      </c>
      <c r="B6457" s="47" t="s">
        <v>13100</v>
      </c>
      <c r="C6457" t="s">
        <v>13238</v>
      </c>
    </row>
    <row r="6458" spans="1:3">
      <c r="A6458" s="1">
        <v>109582</v>
      </c>
      <c r="B6458" s="47" t="s">
        <v>13170</v>
      </c>
      <c r="C6458" t="s">
        <v>13308</v>
      </c>
    </row>
    <row r="6459" spans="1:3">
      <c r="A6459" s="1">
        <v>109582</v>
      </c>
      <c r="B6459" s="47" t="s">
        <v>13101</v>
      </c>
      <c r="C6459" t="s">
        <v>13239</v>
      </c>
    </row>
    <row r="6460" spans="1:3">
      <c r="A6460" s="1">
        <v>109582</v>
      </c>
      <c r="B6460" s="47" t="s">
        <v>13146</v>
      </c>
      <c r="C6460" t="s">
        <v>13284</v>
      </c>
    </row>
    <row r="6461" spans="1:3">
      <c r="A6461" s="1">
        <v>109582</v>
      </c>
      <c r="B6461" s="47" t="s">
        <v>13077</v>
      </c>
      <c r="C6461" t="s">
        <v>13215</v>
      </c>
    </row>
    <row r="6462" spans="1:3">
      <c r="A6462" s="1">
        <v>157865</v>
      </c>
      <c r="B6462" s="47" t="s">
        <v>13183</v>
      </c>
      <c r="C6462" t="s">
        <v>13321</v>
      </c>
    </row>
    <row r="6463" spans="1:3">
      <c r="A6463" s="1">
        <v>157865</v>
      </c>
      <c r="B6463" s="47" t="s">
        <v>13114</v>
      </c>
      <c r="C6463" t="s">
        <v>13252</v>
      </c>
    </row>
    <row r="6464" spans="1:3">
      <c r="A6464" s="1">
        <v>157866</v>
      </c>
      <c r="B6464" s="47" t="s">
        <v>13184</v>
      </c>
      <c r="C6464" t="s">
        <v>13322</v>
      </c>
    </row>
    <row r="6465" spans="1:3">
      <c r="A6465" s="1">
        <v>157866</v>
      </c>
      <c r="B6465" s="47" t="s">
        <v>13115</v>
      </c>
      <c r="C6465" t="s">
        <v>13253</v>
      </c>
    </row>
    <row r="6466" spans="1:3">
      <c r="A6466" s="1">
        <v>157866</v>
      </c>
      <c r="B6466" s="47" t="s">
        <v>13153</v>
      </c>
      <c r="C6466" t="s">
        <v>13291</v>
      </c>
    </row>
    <row r="6467" spans="1:3">
      <c r="A6467" s="1">
        <v>157866</v>
      </c>
      <c r="B6467" s="47" t="s">
        <v>13084</v>
      </c>
      <c r="C6467" t="s">
        <v>13222</v>
      </c>
    </row>
    <row r="6468" spans="1:3">
      <c r="A6468" s="1">
        <v>228909</v>
      </c>
      <c r="B6468" s="47" t="s">
        <v>13185</v>
      </c>
      <c r="C6468" t="s">
        <v>13323</v>
      </c>
    </row>
    <row r="6469" spans="1:3">
      <c r="A6469" s="1">
        <v>228909</v>
      </c>
      <c r="B6469" s="47" t="s">
        <v>13116</v>
      </c>
      <c r="C6469" t="s">
        <v>13254</v>
      </c>
    </row>
    <row r="6470" spans="1:3">
      <c r="A6470" s="1">
        <v>228910</v>
      </c>
      <c r="B6470" s="47" t="s">
        <v>13186</v>
      </c>
      <c r="C6470" t="s">
        <v>13324</v>
      </c>
    </row>
    <row r="6471" spans="1:3">
      <c r="A6471" s="1">
        <v>228910</v>
      </c>
      <c r="B6471" s="47" t="s">
        <v>13117</v>
      </c>
      <c r="C6471" t="s">
        <v>13255</v>
      </c>
    </row>
    <row r="6472" spans="1:3">
      <c r="A6472" s="1">
        <v>228910</v>
      </c>
      <c r="B6472" s="47" t="s">
        <v>13154</v>
      </c>
      <c r="C6472" t="s">
        <v>13292</v>
      </c>
    </row>
    <row r="6473" spans="1:3">
      <c r="A6473" s="1">
        <v>228910</v>
      </c>
      <c r="B6473" s="47" t="s">
        <v>13085</v>
      </c>
      <c r="C6473" t="s">
        <v>13223</v>
      </c>
    </row>
    <row r="6474" spans="1:3">
      <c r="A6474" s="1">
        <v>109593</v>
      </c>
      <c r="B6474" s="47" t="s">
        <v>13171</v>
      </c>
      <c r="C6474" t="s">
        <v>13309</v>
      </c>
    </row>
    <row r="6475" spans="1:3">
      <c r="A6475" s="1">
        <v>109593</v>
      </c>
      <c r="B6475" s="47" t="s">
        <v>13102</v>
      </c>
      <c r="C6475" t="s">
        <v>13240</v>
      </c>
    </row>
    <row r="6476" spans="1:3">
      <c r="A6476" s="1">
        <v>109594</v>
      </c>
      <c r="B6476" s="47" t="s">
        <v>13172</v>
      </c>
      <c r="C6476" t="s">
        <v>13310</v>
      </c>
    </row>
    <row r="6477" spans="1:3">
      <c r="A6477" s="1">
        <v>109594</v>
      </c>
      <c r="B6477" s="47" t="s">
        <v>13103</v>
      </c>
      <c r="C6477" t="s">
        <v>13241</v>
      </c>
    </row>
    <row r="6478" spans="1:3">
      <c r="A6478" s="1">
        <v>109594</v>
      </c>
      <c r="B6478" s="47" t="s">
        <v>13147</v>
      </c>
      <c r="C6478" t="s">
        <v>13285</v>
      </c>
    </row>
    <row r="6479" spans="1:3">
      <c r="A6479" s="1">
        <v>109594</v>
      </c>
      <c r="B6479" s="47" t="s">
        <v>13078</v>
      </c>
      <c r="C6479" t="s">
        <v>13216</v>
      </c>
    </row>
    <row r="6480" spans="1:3">
      <c r="A6480" s="1">
        <v>109597</v>
      </c>
      <c r="B6480" s="47" t="s">
        <v>13173</v>
      </c>
      <c r="C6480" t="s">
        <v>13311</v>
      </c>
    </row>
    <row r="6481" spans="1:3">
      <c r="A6481" s="1">
        <v>109597</v>
      </c>
      <c r="B6481" s="47" t="s">
        <v>13104</v>
      </c>
      <c r="C6481" t="s">
        <v>13242</v>
      </c>
    </row>
    <row r="6482" spans="1:3">
      <c r="A6482" s="1">
        <v>109598</v>
      </c>
      <c r="B6482" s="47" t="s">
        <v>13174</v>
      </c>
      <c r="C6482" t="s">
        <v>13312</v>
      </c>
    </row>
    <row r="6483" spans="1:3">
      <c r="A6483" s="1">
        <v>109598</v>
      </c>
      <c r="B6483" s="47" t="s">
        <v>13105</v>
      </c>
      <c r="C6483" t="s">
        <v>13243</v>
      </c>
    </row>
    <row r="6484" spans="1:3">
      <c r="A6484" s="1">
        <v>109598</v>
      </c>
      <c r="B6484" s="47" t="s">
        <v>13148</v>
      </c>
      <c r="C6484" t="s">
        <v>13286</v>
      </c>
    </row>
    <row r="6485" spans="1:3">
      <c r="A6485" s="1">
        <v>109598</v>
      </c>
      <c r="B6485" s="47" t="s">
        <v>13079</v>
      </c>
      <c r="C6485" t="s">
        <v>13217</v>
      </c>
    </row>
    <row r="6486" spans="1:3">
      <c r="A6486" s="1">
        <v>242145</v>
      </c>
      <c r="B6486" s="47" t="s">
        <v>13209</v>
      </c>
      <c r="C6486" t="s">
        <v>13347</v>
      </c>
    </row>
    <row r="6487" spans="1:3">
      <c r="A6487" s="1">
        <v>242145</v>
      </c>
      <c r="B6487" s="47" t="s">
        <v>13140</v>
      </c>
      <c r="C6487" t="s">
        <v>13278</v>
      </c>
    </row>
    <row r="6488" spans="1:3">
      <c r="A6488" s="1">
        <v>242146</v>
      </c>
      <c r="B6488" s="47" t="s">
        <v>13210</v>
      </c>
      <c r="C6488" t="s">
        <v>13348</v>
      </c>
    </row>
    <row r="6489" spans="1:3">
      <c r="A6489" s="1">
        <v>242146</v>
      </c>
      <c r="B6489" s="47" t="s">
        <v>13141</v>
      </c>
      <c r="C6489" t="s">
        <v>13279</v>
      </c>
    </row>
    <row r="6490" spans="1:3">
      <c r="A6490" s="1">
        <v>242146</v>
      </c>
      <c r="B6490" s="47" t="s">
        <v>13166</v>
      </c>
      <c r="C6490" t="s">
        <v>13304</v>
      </c>
    </row>
    <row r="6491" spans="1:3">
      <c r="A6491" s="1">
        <v>242146</v>
      </c>
      <c r="B6491" s="47" t="s">
        <v>13097</v>
      </c>
      <c r="C6491" t="s">
        <v>13235</v>
      </c>
    </row>
    <row r="6492" spans="1:3">
      <c r="A6492" s="1">
        <v>242147</v>
      </c>
      <c r="B6492" s="47" t="s">
        <v>13211</v>
      </c>
      <c r="C6492" t="s">
        <v>13349</v>
      </c>
    </row>
    <row r="6493" spans="1:3">
      <c r="A6493" s="1">
        <v>242147</v>
      </c>
      <c r="B6493" s="47" t="s">
        <v>13142</v>
      </c>
      <c r="C6493" t="s">
        <v>13280</v>
      </c>
    </row>
    <row r="6494" spans="1:3">
      <c r="A6494" s="1">
        <v>242148</v>
      </c>
      <c r="B6494" s="47" t="s">
        <v>13212</v>
      </c>
      <c r="C6494" t="s">
        <v>13350</v>
      </c>
    </row>
    <row r="6495" spans="1:3">
      <c r="A6495" s="1">
        <v>242148</v>
      </c>
      <c r="B6495" s="47" t="s">
        <v>13143</v>
      </c>
      <c r="C6495" t="s">
        <v>13281</v>
      </c>
    </row>
    <row r="6496" spans="1:3">
      <c r="A6496" s="1">
        <v>242148</v>
      </c>
      <c r="B6496" s="47" t="s">
        <v>13167</v>
      </c>
      <c r="C6496" t="s">
        <v>13305</v>
      </c>
    </row>
    <row r="6497" spans="1:3">
      <c r="A6497" s="1">
        <v>242148</v>
      </c>
      <c r="B6497" s="47" t="s">
        <v>13098</v>
      </c>
      <c r="C6497" t="s">
        <v>13236</v>
      </c>
    </row>
    <row r="6498" spans="1:3">
      <c r="A6498" s="1">
        <v>242149</v>
      </c>
      <c r="B6498" s="47" t="s">
        <v>13213</v>
      </c>
      <c r="C6498" t="s">
        <v>13351</v>
      </c>
    </row>
    <row r="6499" spans="1:3">
      <c r="A6499" s="1">
        <v>242149</v>
      </c>
      <c r="B6499" s="47" t="s">
        <v>13144</v>
      </c>
      <c r="C6499" t="s">
        <v>13282</v>
      </c>
    </row>
    <row r="6500" spans="1:3">
      <c r="A6500" s="1">
        <v>242150</v>
      </c>
      <c r="B6500" s="47" t="s">
        <v>13214</v>
      </c>
      <c r="C6500" t="s">
        <v>13352</v>
      </c>
    </row>
    <row r="6501" spans="1:3">
      <c r="A6501" s="1">
        <v>242150</v>
      </c>
      <c r="B6501" s="47" t="s">
        <v>13145</v>
      </c>
      <c r="C6501" t="s">
        <v>13283</v>
      </c>
    </row>
    <row r="6502" spans="1:3">
      <c r="A6502" s="1">
        <v>242150</v>
      </c>
      <c r="B6502" s="47" t="s">
        <v>13168</v>
      </c>
      <c r="C6502" t="s">
        <v>13306</v>
      </c>
    </row>
    <row r="6503" spans="1:3">
      <c r="A6503" s="1">
        <v>242150</v>
      </c>
      <c r="B6503" s="47" t="s">
        <v>13099</v>
      </c>
      <c r="C6503" t="s">
        <v>13237</v>
      </c>
    </row>
    <row r="6504" spans="1:3">
      <c r="A6504" s="1">
        <v>109613</v>
      </c>
      <c r="B6504" s="47" t="s">
        <v>13175</v>
      </c>
      <c r="C6504" t="s">
        <v>13313</v>
      </c>
    </row>
    <row r="6505" spans="1:3">
      <c r="A6505" s="1">
        <v>109613</v>
      </c>
      <c r="B6505" s="47" t="s">
        <v>13106</v>
      </c>
      <c r="C6505" t="s">
        <v>13244</v>
      </c>
    </row>
    <row r="6506" spans="1:3">
      <c r="A6506" s="1">
        <v>109614</v>
      </c>
      <c r="B6506" s="47" t="s">
        <v>13176</v>
      </c>
      <c r="C6506" t="s">
        <v>13314</v>
      </c>
    </row>
    <row r="6507" spans="1:3">
      <c r="A6507" s="1">
        <v>109614</v>
      </c>
      <c r="B6507" s="47" t="s">
        <v>13107</v>
      </c>
      <c r="C6507" t="s">
        <v>13245</v>
      </c>
    </row>
    <row r="6508" spans="1:3">
      <c r="A6508" s="1">
        <v>109614</v>
      </c>
      <c r="B6508" s="47" t="s">
        <v>13149</v>
      </c>
      <c r="C6508" t="s">
        <v>13287</v>
      </c>
    </row>
    <row r="6509" spans="1:3">
      <c r="A6509" s="1">
        <v>109614</v>
      </c>
      <c r="B6509" s="47" t="s">
        <v>13080</v>
      </c>
      <c r="C6509" t="s">
        <v>13218</v>
      </c>
    </row>
    <row r="6510" spans="1:3">
      <c r="A6510" s="1">
        <v>228915</v>
      </c>
      <c r="B6510" s="47" t="s">
        <v>13187</v>
      </c>
      <c r="C6510" t="s">
        <v>13325</v>
      </c>
    </row>
    <row r="6511" spans="1:3">
      <c r="A6511" s="1">
        <v>228915</v>
      </c>
      <c r="B6511" s="47" t="s">
        <v>13118</v>
      </c>
      <c r="C6511" t="s">
        <v>13256</v>
      </c>
    </row>
    <row r="6512" spans="1:3">
      <c r="A6512" s="1">
        <v>228916</v>
      </c>
      <c r="B6512" s="47" t="s">
        <v>13188</v>
      </c>
      <c r="C6512" t="s">
        <v>13326</v>
      </c>
    </row>
    <row r="6513" spans="1:3">
      <c r="A6513" s="1">
        <v>228916</v>
      </c>
      <c r="B6513" s="47" t="s">
        <v>13119</v>
      </c>
      <c r="C6513" t="s">
        <v>13257</v>
      </c>
    </row>
    <row r="6514" spans="1:3">
      <c r="A6514" s="1">
        <v>228916</v>
      </c>
      <c r="B6514" s="47" t="s">
        <v>13155</v>
      </c>
      <c r="C6514" t="s">
        <v>13293</v>
      </c>
    </row>
    <row r="6515" spans="1:3">
      <c r="A6515" s="1">
        <v>228916</v>
      </c>
      <c r="B6515" s="47" t="s">
        <v>13086</v>
      </c>
      <c r="C6515" t="s">
        <v>13224</v>
      </c>
    </row>
    <row r="6516" spans="1:3">
      <c r="A6516" s="1">
        <v>228917</v>
      </c>
      <c r="B6516" s="47" t="s">
        <v>13189</v>
      </c>
      <c r="C6516" t="s">
        <v>13327</v>
      </c>
    </row>
    <row r="6517" spans="1:3">
      <c r="A6517" s="1">
        <v>228917</v>
      </c>
      <c r="B6517" s="47" t="s">
        <v>13120</v>
      </c>
      <c r="C6517" t="s">
        <v>13258</v>
      </c>
    </row>
    <row r="6518" spans="1:3">
      <c r="A6518" s="1">
        <v>228918</v>
      </c>
      <c r="B6518" s="47" t="s">
        <v>13190</v>
      </c>
      <c r="C6518" t="s">
        <v>13328</v>
      </c>
    </row>
    <row r="6519" spans="1:3">
      <c r="A6519" s="1">
        <v>228918</v>
      </c>
      <c r="B6519" s="47" t="s">
        <v>13121</v>
      </c>
      <c r="C6519" t="s">
        <v>13259</v>
      </c>
    </row>
    <row r="6520" spans="1:3">
      <c r="A6520" s="1">
        <v>228918</v>
      </c>
      <c r="B6520" s="47" t="s">
        <v>13156</v>
      </c>
      <c r="C6520" t="s">
        <v>13294</v>
      </c>
    </row>
    <row r="6521" spans="1:3">
      <c r="A6521" s="1">
        <v>228918</v>
      </c>
      <c r="B6521" s="47" t="s">
        <v>13087</v>
      </c>
      <c r="C6521" t="s">
        <v>13225</v>
      </c>
    </row>
    <row r="6522" spans="1:3">
      <c r="A6522" s="1">
        <v>135957</v>
      </c>
      <c r="B6522" s="47" t="s">
        <v>13181</v>
      </c>
      <c r="C6522" t="s">
        <v>13319</v>
      </c>
    </row>
    <row r="6523" spans="1:3">
      <c r="A6523" s="1">
        <v>135957</v>
      </c>
      <c r="B6523" s="47" t="s">
        <v>13112</v>
      </c>
      <c r="C6523" t="s">
        <v>13250</v>
      </c>
    </row>
    <row r="6524" spans="1:3">
      <c r="A6524" s="1">
        <v>135958</v>
      </c>
      <c r="B6524" s="47" t="s">
        <v>13182</v>
      </c>
      <c r="C6524" t="s">
        <v>13320</v>
      </c>
    </row>
    <row r="6525" spans="1:3">
      <c r="A6525" s="1">
        <v>135958</v>
      </c>
      <c r="B6525" s="47" t="s">
        <v>13113</v>
      </c>
      <c r="C6525" t="s">
        <v>13251</v>
      </c>
    </row>
    <row r="6526" spans="1:3">
      <c r="A6526" s="1">
        <v>135958</v>
      </c>
      <c r="B6526" s="47" t="s">
        <v>13152</v>
      </c>
      <c r="C6526" t="s">
        <v>13290</v>
      </c>
    </row>
    <row r="6527" spans="1:3">
      <c r="A6527" s="1">
        <v>135958</v>
      </c>
      <c r="B6527" s="47" t="s">
        <v>13083</v>
      </c>
      <c r="C6527" t="s">
        <v>13221</v>
      </c>
    </row>
    <row r="6528" spans="1:3">
      <c r="A6528" s="1">
        <v>109645</v>
      </c>
      <c r="B6528" s="47" t="s">
        <v>13177</v>
      </c>
      <c r="C6528" t="s">
        <v>13315</v>
      </c>
    </row>
    <row r="6529" spans="1:3">
      <c r="A6529" s="1">
        <v>109645</v>
      </c>
      <c r="B6529" s="47" t="s">
        <v>13108</v>
      </c>
      <c r="C6529" t="s">
        <v>13246</v>
      </c>
    </row>
    <row r="6530" spans="1:3">
      <c r="A6530" s="1">
        <v>109646</v>
      </c>
      <c r="B6530" s="47" t="s">
        <v>13178</v>
      </c>
      <c r="C6530" t="s">
        <v>13316</v>
      </c>
    </row>
    <row r="6531" spans="1:3">
      <c r="A6531" s="1">
        <v>109646</v>
      </c>
      <c r="B6531" s="47" t="s">
        <v>13109</v>
      </c>
      <c r="C6531" t="s">
        <v>13247</v>
      </c>
    </row>
    <row r="6532" spans="1:3">
      <c r="A6532" s="1">
        <v>109646</v>
      </c>
      <c r="B6532" s="47" t="s">
        <v>13150</v>
      </c>
      <c r="C6532" t="s">
        <v>13288</v>
      </c>
    </row>
    <row r="6533" spans="1:3">
      <c r="A6533" s="1">
        <v>109646</v>
      </c>
      <c r="B6533" s="47" t="s">
        <v>13081</v>
      </c>
      <c r="C6533" t="s">
        <v>13219</v>
      </c>
    </row>
    <row r="6534" spans="1:3">
      <c r="A6534" s="1">
        <v>109657</v>
      </c>
      <c r="B6534" s="47" t="s">
        <v>13179</v>
      </c>
      <c r="C6534" t="s">
        <v>13317</v>
      </c>
    </row>
    <row r="6535" spans="1:3">
      <c r="A6535" s="1">
        <v>109657</v>
      </c>
      <c r="B6535" s="47" t="s">
        <v>13110</v>
      </c>
      <c r="C6535" t="s">
        <v>13248</v>
      </c>
    </row>
    <row r="6536" spans="1:3">
      <c r="A6536" s="1">
        <v>109658</v>
      </c>
      <c r="B6536" s="47" t="s">
        <v>13180</v>
      </c>
      <c r="C6536" t="s">
        <v>13318</v>
      </c>
    </row>
    <row r="6537" spans="1:3">
      <c r="A6537" s="1">
        <v>109658</v>
      </c>
      <c r="B6537" s="47" t="s">
        <v>13111</v>
      </c>
      <c r="C6537" t="s">
        <v>13249</v>
      </c>
    </row>
    <row r="6538" spans="1:3">
      <c r="A6538" s="1">
        <v>109658</v>
      </c>
      <c r="B6538" s="47" t="s">
        <v>13151</v>
      </c>
      <c r="C6538" t="s">
        <v>13289</v>
      </c>
    </row>
    <row r="6539" spans="1:3">
      <c r="A6539" s="1">
        <v>109658</v>
      </c>
      <c r="B6539" s="47" t="s">
        <v>13082</v>
      </c>
      <c r="C6539" t="s">
        <v>13220</v>
      </c>
    </row>
    <row r="6540" spans="1:3">
      <c r="A6540" s="1">
        <v>258222</v>
      </c>
      <c r="B6540" s="47" t="s">
        <v>13414</v>
      </c>
      <c r="C6540" t="s">
        <v>13504</v>
      </c>
    </row>
    <row r="6541" spans="1:3">
      <c r="A6541" s="1">
        <v>258222</v>
      </c>
      <c r="B6541" s="47" t="s">
        <v>13369</v>
      </c>
      <c r="C6541" t="s">
        <v>13459</v>
      </c>
    </row>
    <row r="6542" spans="1:3">
      <c r="A6542" s="1">
        <v>258223</v>
      </c>
      <c r="B6542" s="47" t="s">
        <v>13415</v>
      </c>
      <c r="C6542" t="s">
        <v>13505</v>
      </c>
    </row>
    <row r="6543" spans="1:3">
      <c r="A6543" s="1">
        <v>258223</v>
      </c>
      <c r="B6543" s="47" t="s">
        <v>13370</v>
      </c>
      <c r="C6543" t="s">
        <v>13460</v>
      </c>
    </row>
    <row r="6544" spans="1:3">
      <c r="A6544" s="1">
        <v>258223</v>
      </c>
      <c r="B6544" s="47" t="s">
        <v>13399</v>
      </c>
      <c r="C6544" t="s">
        <v>13489</v>
      </c>
    </row>
    <row r="6545" spans="1:3">
      <c r="A6545" s="1">
        <v>258223</v>
      </c>
      <c r="B6545" s="47" t="s">
        <v>13354</v>
      </c>
      <c r="C6545" t="s">
        <v>13444</v>
      </c>
    </row>
    <row r="6546" spans="1:3">
      <c r="A6546" s="1">
        <v>258224</v>
      </c>
      <c r="B6546" s="47" t="s">
        <v>13416</v>
      </c>
      <c r="C6546" t="s">
        <v>13506</v>
      </c>
    </row>
    <row r="6547" spans="1:3">
      <c r="A6547" s="1">
        <v>258224</v>
      </c>
      <c r="B6547" s="47" t="s">
        <v>13371</v>
      </c>
      <c r="C6547" t="s">
        <v>13461</v>
      </c>
    </row>
    <row r="6548" spans="1:3">
      <c r="A6548" s="1">
        <v>258225</v>
      </c>
      <c r="B6548" s="47" t="s">
        <v>13417</v>
      </c>
      <c r="C6548" t="s">
        <v>13507</v>
      </c>
    </row>
    <row r="6549" spans="1:3">
      <c r="A6549" s="1">
        <v>258225</v>
      </c>
      <c r="B6549" s="47" t="s">
        <v>13372</v>
      </c>
      <c r="C6549" t="s">
        <v>13462</v>
      </c>
    </row>
    <row r="6550" spans="1:3">
      <c r="A6550" s="1">
        <v>258225</v>
      </c>
      <c r="B6550" s="47" t="s">
        <v>13400</v>
      </c>
      <c r="C6550" t="s">
        <v>13490</v>
      </c>
    </row>
    <row r="6551" spans="1:3">
      <c r="A6551" s="1">
        <v>258225</v>
      </c>
      <c r="B6551" s="47" t="s">
        <v>13355</v>
      </c>
      <c r="C6551" t="s">
        <v>13445</v>
      </c>
    </row>
    <row r="6552" spans="1:3">
      <c r="A6552" s="1">
        <v>258226</v>
      </c>
      <c r="B6552" s="47" t="s">
        <v>13418</v>
      </c>
      <c r="C6552" t="s">
        <v>13508</v>
      </c>
    </row>
    <row r="6553" spans="1:3">
      <c r="A6553" s="1">
        <v>258226</v>
      </c>
      <c r="B6553" s="47" t="s">
        <v>13373</v>
      </c>
      <c r="C6553" t="s">
        <v>13463</v>
      </c>
    </row>
    <row r="6554" spans="1:3">
      <c r="A6554" s="1">
        <v>258227</v>
      </c>
      <c r="B6554" s="47" t="s">
        <v>13419</v>
      </c>
      <c r="C6554" t="s">
        <v>13509</v>
      </c>
    </row>
    <row r="6555" spans="1:3">
      <c r="A6555" s="1">
        <v>258227</v>
      </c>
      <c r="B6555" s="47" t="s">
        <v>13374</v>
      </c>
      <c r="C6555" t="s">
        <v>13464</v>
      </c>
    </row>
    <row r="6556" spans="1:3">
      <c r="A6556" s="1">
        <v>258227</v>
      </c>
      <c r="B6556" s="47" t="s">
        <v>13401</v>
      </c>
      <c r="C6556" t="s">
        <v>13491</v>
      </c>
    </row>
    <row r="6557" spans="1:3">
      <c r="A6557" s="1">
        <v>258227</v>
      </c>
      <c r="B6557" s="47" t="s">
        <v>13356</v>
      </c>
      <c r="C6557" t="s">
        <v>13446</v>
      </c>
    </row>
    <row r="6558" spans="1:3">
      <c r="A6558" s="1">
        <v>258228</v>
      </c>
      <c r="B6558" s="47" t="s">
        <v>13420</v>
      </c>
      <c r="C6558" t="s">
        <v>13510</v>
      </c>
    </row>
    <row r="6559" spans="1:3">
      <c r="A6559" s="1">
        <v>258228</v>
      </c>
      <c r="B6559" s="47" t="s">
        <v>13375</v>
      </c>
      <c r="C6559" t="s">
        <v>13465</v>
      </c>
    </row>
    <row r="6560" spans="1:3">
      <c r="A6560" s="1">
        <v>258229</v>
      </c>
      <c r="B6560" s="47" t="s">
        <v>13421</v>
      </c>
      <c r="C6560" t="s">
        <v>13511</v>
      </c>
    </row>
    <row r="6561" spans="1:3">
      <c r="A6561" s="1">
        <v>258229</v>
      </c>
      <c r="B6561" s="47" t="s">
        <v>13376</v>
      </c>
      <c r="C6561" t="s">
        <v>13466</v>
      </c>
    </row>
    <row r="6562" spans="1:3">
      <c r="A6562" s="1">
        <v>258229</v>
      </c>
      <c r="B6562" s="47" t="s">
        <v>13402</v>
      </c>
      <c r="C6562" t="s">
        <v>13492</v>
      </c>
    </row>
    <row r="6563" spans="1:3">
      <c r="A6563" s="1">
        <v>258229</v>
      </c>
      <c r="B6563" s="47" t="s">
        <v>13357</v>
      </c>
      <c r="C6563" t="s">
        <v>13447</v>
      </c>
    </row>
    <row r="6564" spans="1:3">
      <c r="A6564" s="1">
        <v>258230</v>
      </c>
      <c r="B6564" s="47" t="s">
        <v>13422</v>
      </c>
      <c r="C6564" t="s">
        <v>13512</v>
      </c>
    </row>
    <row r="6565" spans="1:3">
      <c r="A6565" s="1">
        <v>258230</v>
      </c>
      <c r="B6565" s="47" t="s">
        <v>13377</v>
      </c>
      <c r="C6565" t="s">
        <v>13467</v>
      </c>
    </row>
    <row r="6566" spans="1:3">
      <c r="A6566" s="1">
        <v>258231</v>
      </c>
      <c r="B6566" s="47" t="s">
        <v>13423</v>
      </c>
      <c r="C6566" t="s">
        <v>13513</v>
      </c>
    </row>
    <row r="6567" spans="1:3">
      <c r="A6567" s="1">
        <v>258231</v>
      </c>
      <c r="B6567" s="47" t="s">
        <v>13378</v>
      </c>
      <c r="C6567" t="s">
        <v>13468</v>
      </c>
    </row>
    <row r="6568" spans="1:3">
      <c r="A6568" s="1">
        <v>258231</v>
      </c>
      <c r="B6568" s="47" t="s">
        <v>13403</v>
      </c>
      <c r="C6568" t="s">
        <v>13493</v>
      </c>
    </row>
    <row r="6569" spans="1:3">
      <c r="A6569" s="1">
        <v>258231</v>
      </c>
      <c r="B6569" s="47" t="s">
        <v>13358</v>
      </c>
      <c r="C6569" t="s">
        <v>13448</v>
      </c>
    </row>
    <row r="6570" spans="1:3">
      <c r="A6570" s="1">
        <v>276533</v>
      </c>
      <c r="B6570" s="47" t="s">
        <v>13442</v>
      </c>
      <c r="C6570" t="s">
        <v>13532</v>
      </c>
    </row>
    <row r="6571" spans="1:3">
      <c r="A6571" s="1">
        <v>276533</v>
      </c>
      <c r="B6571" s="47" t="s">
        <v>13397</v>
      </c>
      <c r="C6571" t="s">
        <v>13487</v>
      </c>
    </row>
    <row r="6572" spans="1:3">
      <c r="A6572" s="1">
        <v>276534</v>
      </c>
      <c r="B6572" s="47" t="s">
        <v>13443</v>
      </c>
      <c r="C6572" t="s">
        <v>13533</v>
      </c>
    </row>
    <row r="6573" spans="1:3">
      <c r="A6573" s="1">
        <v>276534</v>
      </c>
      <c r="B6573" s="47" t="s">
        <v>13398</v>
      </c>
      <c r="C6573" t="s">
        <v>13488</v>
      </c>
    </row>
    <row r="6574" spans="1:3">
      <c r="A6574" s="1">
        <v>276534</v>
      </c>
      <c r="B6574" s="47" t="s">
        <v>13413</v>
      </c>
      <c r="C6574" t="s">
        <v>13503</v>
      </c>
    </row>
    <row r="6575" spans="1:3">
      <c r="A6575" s="1">
        <v>276534</v>
      </c>
      <c r="B6575" s="47" t="s">
        <v>13368</v>
      </c>
      <c r="C6575" t="s">
        <v>13458</v>
      </c>
    </row>
    <row r="6576" spans="1:3">
      <c r="A6576" s="1">
        <v>258232</v>
      </c>
      <c r="B6576" s="47" t="s">
        <v>13424</v>
      </c>
      <c r="C6576" t="s">
        <v>13514</v>
      </c>
    </row>
    <row r="6577" spans="1:3">
      <c r="A6577" s="1">
        <v>258232</v>
      </c>
      <c r="B6577" s="47" t="s">
        <v>13379</v>
      </c>
      <c r="C6577" t="s">
        <v>13469</v>
      </c>
    </row>
    <row r="6578" spans="1:3">
      <c r="A6578" s="1">
        <v>258233</v>
      </c>
      <c r="B6578" s="47" t="s">
        <v>13425</v>
      </c>
      <c r="C6578" t="s">
        <v>13515</v>
      </c>
    </row>
    <row r="6579" spans="1:3">
      <c r="A6579" s="1">
        <v>258233</v>
      </c>
      <c r="B6579" s="47" t="s">
        <v>13380</v>
      </c>
      <c r="C6579" t="s">
        <v>13470</v>
      </c>
    </row>
    <row r="6580" spans="1:3">
      <c r="A6580" s="1">
        <v>258233</v>
      </c>
      <c r="B6580" s="47" t="s">
        <v>13404</v>
      </c>
      <c r="C6580" t="s">
        <v>13494</v>
      </c>
    </row>
    <row r="6581" spans="1:3">
      <c r="A6581" s="1">
        <v>258233</v>
      </c>
      <c r="B6581" s="47" t="s">
        <v>13359</v>
      </c>
      <c r="C6581" t="s">
        <v>13449</v>
      </c>
    </row>
    <row r="6582" spans="1:3">
      <c r="A6582" s="1">
        <v>258234</v>
      </c>
      <c r="B6582" s="47" t="s">
        <v>13426</v>
      </c>
      <c r="C6582" t="s">
        <v>13516</v>
      </c>
    </row>
    <row r="6583" spans="1:3">
      <c r="A6583" s="1">
        <v>258234</v>
      </c>
      <c r="B6583" s="47" t="s">
        <v>13381</v>
      </c>
      <c r="C6583" t="s">
        <v>13471</v>
      </c>
    </row>
    <row r="6584" spans="1:3">
      <c r="A6584" s="1">
        <v>258235</v>
      </c>
      <c r="B6584" s="47" t="s">
        <v>13427</v>
      </c>
      <c r="C6584" t="s">
        <v>13517</v>
      </c>
    </row>
    <row r="6585" spans="1:3">
      <c r="A6585" s="1">
        <v>258235</v>
      </c>
      <c r="B6585" s="47" t="s">
        <v>13382</v>
      </c>
      <c r="C6585" t="s">
        <v>13472</v>
      </c>
    </row>
    <row r="6586" spans="1:3">
      <c r="A6586" s="1">
        <v>258235</v>
      </c>
      <c r="B6586" s="47" t="s">
        <v>13405</v>
      </c>
      <c r="C6586" t="s">
        <v>13495</v>
      </c>
    </row>
    <row r="6587" spans="1:3">
      <c r="A6587" s="1">
        <v>258235</v>
      </c>
      <c r="B6587" s="47" t="s">
        <v>13360</v>
      </c>
      <c r="C6587" t="s">
        <v>13450</v>
      </c>
    </row>
    <row r="6588" spans="1:3">
      <c r="A6588" s="1">
        <v>258236</v>
      </c>
      <c r="B6588" s="47" t="s">
        <v>13428</v>
      </c>
      <c r="C6588" t="s">
        <v>13518</v>
      </c>
    </row>
    <row r="6589" spans="1:3">
      <c r="A6589" s="1">
        <v>258236</v>
      </c>
      <c r="B6589" s="47" t="s">
        <v>13383</v>
      </c>
      <c r="C6589" t="s">
        <v>13473</v>
      </c>
    </row>
    <row r="6590" spans="1:3">
      <c r="A6590" s="1">
        <v>258237</v>
      </c>
      <c r="B6590" s="47" t="s">
        <v>13429</v>
      </c>
      <c r="C6590" t="s">
        <v>13519</v>
      </c>
    </row>
    <row r="6591" spans="1:3">
      <c r="A6591" s="1">
        <v>258237</v>
      </c>
      <c r="B6591" s="47" t="s">
        <v>13384</v>
      </c>
      <c r="C6591" t="s">
        <v>13474</v>
      </c>
    </row>
    <row r="6592" spans="1:3">
      <c r="A6592" s="1">
        <v>258237</v>
      </c>
      <c r="B6592" s="47" t="s">
        <v>13406</v>
      </c>
      <c r="C6592" t="s">
        <v>13496</v>
      </c>
    </row>
    <row r="6593" spans="1:3">
      <c r="A6593" s="1">
        <v>258237</v>
      </c>
      <c r="B6593" s="47" t="s">
        <v>13361</v>
      </c>
      <c r="C6593" t="s">
        <v>13451</v>
      </c>
    </row>
    <row r="6594" spans="1:3">
      <c r="A6594" s="1">
        <v>258238</v>
      </c>
      <c r="B6594" s="47" t="s">
        <v>13430</v>
      </c>
      <c r="C6594" t="s">
        <v>13520</v>
      </c>
    </row>
    <row r="6595" spans="1:3">
      <c r="A6595" s="1">
        <v>258238</v>
      </c>
      <c r="B6595" s="47" t="s">
        <v>13385</v>
      </c>
      <c r="C6595" t="s">
        <v>13475</v>
      </c>
    </row>
    <row r="6596" spans="1:3">
      <c r="A6596" s="1">
        <v>258239</v>
      </c>
      <c r="B6596" s="47" t="s">
        <v>13431</v>
      </c>
      <c r="C6596" t="s">
        <v>13521</v>
      </c>
    </row>
    <row r="6597" spans="1:3">
      <c r="A6597" s="1">
        <v>258239</v>
      </c>
      <c r="B6597" s="47" t="s">
        <v>13386</v>
      </c>
      <c r="C6597" t="s">
        <v>13476</v>
      </c>
    </row>
    <row r="6598" spans="1:3">
      <c r="A6598" s="1">
        <v>258239</v>
      </c>
      <c r="B6598" s="47" t="s">
        <v>13407</v>
      </c>
      <c r="C6598" t="s">
        <v>13497</v>
      </c>
    </row>
    <row r="6599" spans="1:3">
      <c r="A6599" s="1">
        <v>258239</v>
      </c>
      <c r="B6599" s="47" t="s">
        <v>13362</v>
      </c>
      <c r="C6599" t="s">
        <v>13452</v>
      </c>
    </row>
    <row r="6600" spans="1:3">
      <c r="A6600" s="1">
        <v>258240</v>
      </c>
      <c r="B6600" s="47" t="s">
        <v>13432</v>
      </c>
      <c r="C6600" t="s">
        <v>13522</v>
      </c>
    </row>
    <row r="6601" spans="1:3">
      <c r="A6601" s="1">
        <v>258240</v>
      </c>
      <c r="B6601" s="47" t="s">
        <v>13387</v>
      </c>
      <c r="C6601" t="s">
        <v>13477</v>
      </c>
    </row>
    <row r="6602" spans="1:3">
      <c r="A6602" s="1">
        <v>258241</v>
      </c>
      <c r="B6602" s="47" t="s">
        <v>13433</v>
      </c>
      <c r="C6602" t="s">
        <v>13523</v>
      </c>
    </row>
    <row r="6603" spans="1:3">
      <c r="A6603" s="1">
        <v>258241</v>
      </c>
      <c r="B6603" s="47" t="s">
        <v>13388</v>
      </c>
      <c r="C6603" t="s">
        <v>13478</v>
      </c>
    </row>
    <row r="6604" spans="1:3">
      <c r="A6604" s="1">
        <v>258241</v>
      </c>
      <c r="B6604" s="47" t="s">
        <v>13408</v>
      </c>
      <c r="C6604" t="s">
        <v>13498</v>
      </c>
    </row>
    <row r="6605" spans="1:3">
      <c r="A6605" s="1">
        <v>258241</v>
      </c>
      <c r="B6605" s="47" t="s">
        <v>13363</v>
      </c>
      <c r="C6605" t="s">
        <v>13453</v>
      </c>
    </row>
    <row r="6606" spans="1:3">
      <c r="A6606" s="1">
        <v>258242</v>
      </c>
      <c r="B6606" s="47" t="s">
        <v>13434</v>
      </c>
      <c r="C6606" t="s">
        <v>13524</v>
      </c>
    </row>
    <row r="6607" spans="1:3">
      <c r="A6607" s="1">
        <v>258242</v>
      </c>
      <c r="B6607" s="47" t="s">
        <v>13389</v>
      </c>
      <c r="C6607" t="s">
        <v>13479</v>
      </c>
    </row>
    <row r="6608" spans="1:3">
      <c r="A6608" s="1">
        <v>258243</v>
      </c>
      <c r="B6608" s="47" t="s">
        <v>13435</v>
      </c>
      <c r="C6608" t="s">
        <v>13525</v>
      </c>
    </row>
    <row r="6609" spans="1:3">
      <c r="A6609" s="1">
        <v>258243</v>
      </c>
      <c r="B6609" s="47" t="s">
        <v>13390</v>
      </c>
      <c r="C6609" t="s">
        <v>13480</v>
      </c>
    </row>
    <row r="6610" spans="1:3">
      <c r="A6610" s="1">
        <v>258243</v>
      </c>
      <c r="B6610" s="47" t="s">
        <v>13409</v>
      </c>
      <c r="C6610" t="s">
        <v>13499</v>
      </c>
    </row>
    <row r="6611" spans="1:3">
      <c r="A6611" s="1">
        <v>258243</v>
      </c>
      <c r="B6611" s="47" t="s">
        <v>13364</v>
      </c>
      <c r="C6611" t="s">
        <v>13454</v>
      </c>
    </row>
    <row r="6612" spans="1:3">
      <c r="A6612" s="1">
        <v>258244</v>
      </c>
      <c r="B6612" s="47" t="s">
        <v>13436</v>
      </c>
      <c r="C6612" t="s">
        <v>13526</v>
      </c>
    </row>
    <row r="6613" spans="1:3">
      <c r="A6613" s="1">
        <v>258244</v>
      </c>
      <c r="B6613" s="47" t="s">
        <v>13391</v>
      </c>
      <c r="C6613" t="s">
        <v>13481</v>
      </c>
    </row>
    <row r="6614" spans="1:3">
      <c r="A6614" s="1">
        <v>258245</v>
      </c>
      <c r="B6614" s="47" t="s">
        <v>13437</v>
      </c>
      <c r="C6614" t="s">
        <v>13527</v>
      </c>
    </row>
    <row r="6615" spans="1:3">
      <c r="A6615" s="1">
        <v>258245</v>
      </c>
      <c r="B6615" s="47" t="s">
        <v>13392</v>
      </c>
      <c r="C6615" t="s">
        <v>13482</v>
      </c>
    </row>
    <row r="6616" spans="1:3">
      <c r="A6616" s="1">
        <v>258245</v>
      </c>
      <c r="B6616" s="47" t="s">
        <v>13410</v>
      </c>
      <c r="C6616" t="s">
        <v>13500</v>
      </c>
    </row>
    <row r="6617" spans="1:3">
      <c r="A6617" s="1">
        <v>258245</v>
      </c>
      <c r="B6617" s="47" t="s">
        <v>13365</v>
      </c>
      <c r="C6617" t="s">
        <v>13455</v>
      </c>
    </row>
    <row r="6618" spans="1:3">
      <c r="A6618" s="1">
        <v>258246</v>
      </c>
      <c r="B6618" s="47" t="s">
        <v>13438</v>
      </c>
      <c r="C6618" t="s">
        <v>13528</v>
      </c>
    </row>
    <row r="6619" spans="1:3">
      <c r="A6619" s="1">
        <v>258246</v>
      </c>
      <c r="B6619" s="47" t="s">
        <v>13393</v>
      </c>
      <c r="C6619" t="s">
        <v>13483</v>
      </c>
    </row>
    <row r="6620" spans="1:3">
      <c r="A6620" s="1">
        <v>258247</v>
      </c>
      <c r="B6620" s="47" t="s">
        <v>13439</v>
      </c>
      <c r="C6620" t="s">
        <v>13529</v>
      </c>
    </row>
    <row r="6621" spans="1:3">
      <c r="A6621" s="1">
        <v>258247</v>
      </c>
      <c r="B6621" s="47" t="s">
        <v>13394</v>
      </c>
      <c r="C6621" t="s">
        <v>13484</v>
      </c>
    </row>
    <row r="6622" spans="1:3">
      <c r="A6622" s="1">
        <v>258247</v>
      </c>
      <c r="B6622" s="47" t="s">
        <v>13411</v>
      </c>
      <c r="C6622" t="s">
        <v>13501</v>
      </c>
    </row>
    <row r="6623" spans="1:3">
      <c r="A6623" s="1">
        <v>258247</v>
      </c>
      <c r="B6623" s="47" t="s">
        <v>13366</v>
      </c>
      <c r="C6623" t="s">
        <v>13456</v>
      </c>
    </row>
    <row r="6624" spans="1:3">
      <c r="A6624" s="1">
        <v>258248</v>
      </c>
      <c r="B6624" s="47" t="s">
        <v>13440</v>
      </c>
      <c r="C6624" t="s">
        <v>13530</v>
      </c>
    </row>
    <row r="6625" spans="1:3">
      <c r="A6625" s="1">
        <v>258248</v>
      </c>
      <c r="B6625" s="47" t="s">
        <v>13395</v>
      </c>
      <c r="C6625" t="s">
        <v>13485</v>
      </c>
    </row>
    <row r="6626" spans="1:3">
      <c r="A6626" s="1">
        <v>258249</v>
      </c>
      <c r="B6626" s="47" t="s">
        <v>13441</v>
      </c>
      <c r="C6626" t="s">
        <v>13531</v>
      </c>
    </row>
    <row r="6627" spans="1:3">
      <c r="A6627" s="1">
        <v>258249</v>
      </c>
      <c r="B6627" s="47" t="s">
        <v>13396</v>
      </c>
      <c r="C6627" t="s">
        <v>13486</v>
      </c>
    </row>
    <row r="6628" spans="1:3">
      <c r="A6628" s="1">
        <v>258249</v>
      </c>
      <c r="B6628" s="47" t="s">
        <v>13412</v>
      </c>
      <c r="C6628" t="s">
        <v>13502</v>
      </c>
    </row>
    <row r="6629" spans="1:3">
      <c r="A6629" s="1">
        <v>258249</v>
      </c>
      <c r="B6629" s="47" t="s">
        <v>13367</v>
      </c>
      <c r="C6629" t="s">
        <v>13457</v>
      </c>
    </row>
    <row r="6630" spans="1:3">
      <c r="A6630" s="1">
        <v>192365</v>
      </c>
      <c r="B6630" s="47" t="s">
        <v>13677</v>
      </c>
      <c r="C6630" t="s">
        <v>13963</v>
      </c>
    </row>
    <row r="6631" spans="1:3">
      <c r="A6631" s="1">
        <v>192366</v>
      </c>
      <c r="B6631" s="47" t="s">
        <v>13678</v>
      </c>
      <c r="C6631" t="s">
        <v>13964</v>
      </c>
    </row>
    <row r="6632" spans="1:3">
      <c r="A6632" s="1">
        <v>192367</v>
      </c>
      <c r="B6632" s="47" t="s">
        <v>13679</v>
      </c>
      <c r="C6632" t="s">
        <v>13965</v>
      </c>
    </row>
    <row r="6633" spans="1:3">
      <c r="A6633" s="1">
        <v>192368</v>
      </c>
      <c r="B6633" s="47" t="s">
        <v>13680</v>
      </c>
      <c r="C6633" t="s">
        <v>13966</v>
      </c>
    </row>
    <row r="6634" spans="1:3">
      <c r="A6634" s="1">
        <v>192369</v>
      </c>
      <c r="B6634" s="47" t="s">
        <v>13681</v>
      </c>
      <c r="C6634" t="s">
        <v>13967</v>
      </c>
    </row>
    <row r="6635" spans="1:3">
      <c r="A6635" s="1">
        <v>192370</v>
      </c>
      <c r="B6635" s="47" t="s">
        <v>13682</v>
      </c>
      <c r="C6635" t="s">
        <v>13968</v>
      </c>
    </row>
    <row r="6636" spans="1:3">
      <c r="A6636" s="1">
        <v>258364</v>
      </c>
      <c r="B6636" s="47" t="s">
        <v>13746</v>
      </c>
      <c r="C6636" t="s">
        <v>14032</v>
      </c>
    </row>
    <row r="6637" spans="1:3">
      <c r="A6637" s="1">
        <v>192374</v>
      </c>
      <c r="B6637" s="47" t="s">
        <v>13683</v>
      </c>
      <c r="C6637" t="s">
        <v>13969</v>
      </c>
    </row>
    <row r="6638" spans="1:3">
      <c r="A6638" s="1">
        <v>192376</v>
      </c>
      <c r="B6638" s="47" t="s">
        <v>13684</v>
      </c>
      <c r="C6638" t="s">
        <v>13970</v>
      </c>
    </row>
    <row r="6639" spans="1:3">
      <c r="A6639" s="1">
        <v>228921</v>
      </c>
      <c r="B6639" s="47" t="s">
        <v>13735</v>
      </c>
      <c r="C6639" t="s">
        <v>14021</v>
      </c>
    </row>
    <row r="6640" spans="1:3">
      <c r="A6640" s="1">
        <v>192377</v>
      </c>
      <c r="B6640" s="47" t="s">
        <v>13685</v>
      </c>
      <c r="C6640" t="s">
        <v>13971</v>
      </c>
    </row>
    <row r="6641" spans="1:3">
      <c r="A6641" s="1">
        <v>192365</v>
      </c>
      <c r="B6641" s="47" t="s">
        <v>13534</v>
      </c>
      <c r="C6641" t="s">
        <v>13820</v>
      </c>
    </row>
    <row r="6642" spans="1:3">
      <c r="A6642" s="1">
        <v>192366</v>
      </c>
      <c r="B6642" s="47" t="s">
        <v>13535</v>
      </c>
      <c r="C6642" t="s">
        <v>13821</v>
      </c>
    </row>
    <row r="6643" spans="1:3">
      <c r="A6643" s="1">
        <v>192367</v>
      </c>
      <c r="B6643" s="47" t="s">
        <v>13536</v>
      </c>
      <c r="C6643" t="s">
        <v>13822</v>
      </c>
    </row>
    <row r="6644" spans="1:3">
      <c r="A6644" s="1">
        <v>192368</v>
      </c>
      <c r="B6644" s="47" t="s">
        <v>13537</v>
      </c>
      <c r="C6644" t="s">
        <v>13823</v>
      </c>
    </row>
    <row r="6645" spans="1:3">
      <c r="A6645" s="1">
        <v>192369</v>
      </c>
      <c r="B6645" s="47" t="s">
        <v>13538</v>
      </c>
      <c r="C6645" t="s">
        <v>13824</v>
      </c>
    </row>
    <row r="6646" spans="1:3">
      <c r="A6646" s="1">
        <v>192370</v>
      </c>
      <c r="B6646" s="47" t="s">
        <v>13539</v>
      </c>
      <c r="C6646" t="s">
        <v>13825</v>
      </c>
    </row>
    <row r="6647" spans="1:3">
      <c r="A6647" s="1">
        <v>258364</v>
      </c>
      <c r="B6647" s="47" t="s">
        <v>13603</v>
      </c>
      <c r="C6647" t="s">
        <v>13889</v>
      </c>
    </row>
    <row r="6648" spans="1:3">
      <c r="A6648" s="1">
        <v>192374</v>
      </c>
      <c r="B6648" s="47" t="s">
        <v>13540</v>
      </c>
      <c r="C6648" t="s">
        <v>13826</v>
      </c>
    </row>
    <row r="6649" spans="1:3">
      <c r="A6649" s="1">
        <v>192376</v>
      </c>
      <c r="B6649" s="47" t="s">
        <v>13541</v>
      </c>
      <c r="C6649" t="s">
        <v>13827</v>
      </c>
    </row>
    <row r="6650" spans="1:3">
      <c r="A6650" s="1">
        <v>228921</v>
      </c>
      <c r="B6650" s="47" t="s">
        <v>13592</v>
      </c>
      <c r="C6650" t="s">
        <v>13878</v>
      </c>
    </row>
    <row r="6651" spans="1:3">
      <c r="A6651" s="1">
        <v>192377</v>
      </c>
      <c r="B6651" s="47" t="s">
        <v>13542</v>
      </c>
      <c r="C6651" t="s">
        <v>13828</v>
      </c>
    </row>
    <row r="6652" spans="1:3">
      <c r="A6652" s="1">
        <v>999999</v>
      </c>
      <c r="B6652" s="47" t="s">
        <v>13762</v>
      </c>
      <c r="C6652" t="s">
        <v>14048</v>
      </c>
    </row>
    <row r="6653" spans="1:3">
      <c r="A6653" s="1">
        <v>999999</v>
      </c>
      <c r="B6653" s="47" t="s">
        <v>13761</v>
      </c>
      <c r="C6653" t="s">
        <v>14047</v>
      </c>
    </row>
    <row r="6654" spans="1:3">
      <c r="A6654" s="1">
        <v>999999</v>
      </c>
      <c r="B6654" s="47" t="s">
        <v>13760</v>
      </c>
      <c r="C6654" t="s">
        <v>14046</v>
      </c>
    </row>
    <row r="6655" spans="1:3">
      <c r="A6655" s="1">
        <v>999999</v>
      </c>
      <c r="B6655" s="47" t="s">
        <v>13759</v>
      </c>
      <c r="C6655" t="s">
        <v>14045</v>
      </c>
    </row>
    <row r="6656" spans="1:3">
      <c r="A6656" s="1">
        <v>999999</v>
      </c>
      <c r="B6656" s="47" t="s">
        <v>13758</v>
      </c>
      <c r="C6656" t="s">
        <v>14044</v>
      </c>
    </row>
    <row r="6657" spans="1:3">
      <c r="A6657" s="1">
        <v>999999</v>
      </c>
      <c r="B6657" s="47" t="s">
        <v>13757</v>
      </c>
      <c r="C6657" t="s">
        <v>14043</v>
      </c>
    </row>
    <row r="6658" spans="1:3">
      <c r="A6658" s="1">
        <v>276553</v>
      </c>
      <c r="B6658" s="47" t="s">
        <v>13752</v>
      </c>
      <c r="C6658" t="s">
        <v>14038</v>
      </c>
    </row>
    <row r="6659" spans="1:3">
      <c r="A6659" s="1">
        <v>276554</v>
      </c>
      <c r="B6659" s="47" t="s">
        <v>13753</v>
      </c>
      <c r="C6659" t="s">
        <v>14039</v>
      </c>
    </row>
    <row r="6660" spans="1:3">
      <c r="A6660" s="1">
        <v>999999</v>
      </c>
      <c r="B6660" s="47" t="s">
        <v>13756</v>
      </c>
      <c r="C6660" t="s">
        <v>14042</v>
      </c>
    </row>
    <row r="6661" spans="1:3">
      <c r="A6661" s="1">
        <v>276556</v>
      </c>
      <c r="B6661" s="47" t="s">
        <v>13754</v>
      </c>
      <c r="C6661" t="s">
        <v>14040</v>
      </c>
    </row>
    <row r="6662" spans="1:3">
      <c r="A6662" s="1">
        <v>276557</v>
      </c>
      <c r="B6662" s="47" t="s">
        <v>13755</v>
      </c>
      <c r="C6662" t="s">
        <v>14041</v>
      </c>
    </row>
    <row r="6663" spans="1:3">
      <c r="A6663" s="1">
        <v>999999</v>
      </c>
      <c r="B6663" s="47" t="s">
        <v>13619</v>
      </c>
      <c r="C6663" t="s">
        <v>13905</v>
      </c>
    </row>
    <row r="6664" spans="1:3">
      <c r="A6664" s="1">
        <v>999999</v>
      </c>
      <c r="B6664" s="47" t="s">
        <v>13618</v>
      </c>
      <c r="C6664" t="s">
        <v>13904</v>
      </c>
    </row>
    <row r="6665" spans="1:3">
      <c r="A6665" s="1">
        <v>999999</v>
      </c>
      <c r="B6665" s="47" t="s">
        <v>13617</v>
      </c>
      <c r="C6665" t="s">
        <v>13903</v>
      </c>
    </row>
    <row r="6666" spans="1:3">
      <c r="A6666" s="1">
        <v>999999</v>
      </c>
      <c r="B6666" s="47" t="s">
        <v>13616</v>
      </c>
      <c r="C6666" t="s">
        <v>13902</v>
      </c>
    </row>
    <row r="6667" spans="1:3">
      <c r="A6667" s="1">
        <v>999999</v>
      </c>
      <c r="B6667" s="47" t="s">
        <v>13615</v>
      </c>
      <c r="C6667" t="s">
        <v>13901</v>
      </c>
    </row>
    <row r="6668" spans="1:3">
      <c r="A6668" s="1">
        <v>999999</v>
      </c>
      <c r="B6668" s="47" t="s">
        <v>13614</v>
      </c>
      <c r="C6668" t="s">
        <v>13900</v>
      </c>
    </row>
    <row r="6669" spans="1:3">
      <c r="A6669" s="1">
        <v>276553</v>
      </c>
      <c r="B6669" s="47" t="s">
        <v>13609</v>
      </c>
      <c r="C6669" t="s">
        <v>13895</v>
      </c>
    </row>
    <row r="6670" spans="1:3">
      <c r="A6670" s="1">
        <v>276554</v>
      </c>
      <c r="B6670" s="47" t="s">
        <v>13610</v>
      </c>
      <c r="C6670" t="s">
        <v>13896</v>
      </c>
    </row>
    <row r="6671" spans="1:3">
      <c r="A6671" s="1">
        <v>999999</v>
      </c>
      <c r="B6671" s="47" t="s">
        <v>13613</v>
      </c>
      <c r="C6671" t="s">
        <v>13899</v>
      </c>
    </row>
    <row r="6672" spans="1:3">
      <c r="A6672" s="1">
        <v>276556</v>
      </c>
      <c r="B6672" s="47" t="s">
        <v>13611</v>
      </c>
      <c r="C6672" t="s">
        <v>13897</v>
      </c>
    </row>
    <row r="6673" spans="1:3">
      <c r="A6673" s="1">
        <v>276557</v>
      </c>
      <c r="B6673" s="47" t="s">
        <v>13612</v>
      </c>
      <c r="C6673" t="s">
        <v>13898</v>
      </c>
    </row>
    <row r="6674" spans="1:3">
      <c r="A6674" s="1">
        <v>999999</v>
      </c>
      <c r="B6674" s="47" t="s">
        <v>13770</v>
      </c>
      <c r="C6674" t="s">
        <v>14056</v>
      </c>
    </row>
    <row r="6675" spans="1:3">
      <c r="A6675" s="1">
        <v>999999</v>
      </c>
      <c r="B6675" s="47" t="s">
        <v>13769</v>
      </c>
      <c r="C6675" t="s">
        <v>14055</v>
      </c>
    </row>
    <row r="6676" spans="1:3">
      <c r="A6676" s="1">
        <v>999999</v>
      </c>
      <c r="B6676" s="47" t="s">
        <v>13768</v>
      </c>
      <c r="C6676" t="s">
        <v>14054</v>
      </c>
    </row>
    <row r="6677" spans="1:3">
      <c r="A6677" s="1">
        <v>999999</v>
      </c>
      <c r="B6677" s="47" t="s">
        <v>13767</v>
      </c>
      <c r="C6677" t="s">
        <v>14053</v>
      </c>
    </row>
    <row r="6678" spans="1:3">
      <c r="A6678" s="1">
        <v>999999</v>
      </c>
      <c r="B6678" s="47" t="s">
        <v>13766</v>
      </c>
      <c r="C6678" t="s">
        <v>14052</v>
      </c>
    </row>
    <row r="6679" spans="1:3">
      <c r="A6679" s="1">
        <v>999999</v>
      </c>
      <c r="B6679" s="47" t="s">
        <v>13765</v>
      </c>
      <c r="C6679" t="s">
        <v>14051</v>
      </c>
    </row>
    <row r="6680" spans="1:3">
      <c r="A6680" s="1">
        <v>999999</v>
      </c>
      <c r="B6680" s="47" t="s">
        <v>13764</v>
      </c>
      <c r="C6680" t="s">
        <v>14050</v>
      </c>
    </row>
    <row r="6681" spans="1:3">
      <c r="A6681" s="1">
        <v>192387</v>
      </c>
      <c r="B6681" s="47" t="s">
        <v>13686</v>
      </c>
      <c r="C6681" t="s">
        <v>13972</v>
      </c>
    </row>
    <row r="6682" spans="1:3">
      <c r="A6682" s="1">
        <v>999999</v>
      </c>
      <c r="B6682" s="47" t="s">
        <v>13763</v>
      </c>
      <c r="C6682" t="s">
        <v>14049</v>
      </c>
    </row>
    <row r="6683" spans="1:3">
      <c r="A6683" s="1">
        <v>228922</v>
      </c>
      <c r="B6683" s="47" t="s">
        <v>13736</v>
      </c>
      <c r="C6683" t="s">
        <v>14022</v>
      </c>
    </row>
    <row r="6684" spans="1:3">
      <c r="A6684" s="1">
        <v>192390</v>
      </c>
      <c r="B6684" s="47" t="s">
        <v>13687</v>
      </c>
      <c r="C6684" t="s">
        <v>13973</v>
      </c>
    </row>
    <row r="6685" spans="1:3">
      <c r="A6685" s="1">
        <v>999999</v>
      </c>
      <c r="B6685" s="47" t="s">
        <v>13627</v>
      </c>
      <c r="C6685" t="s">
        <v>13913</v>
      </c>
    </row>
    <row r="6686" spans="1:3">
      <c r="A6686" s="1">
        <v>999999</v>
      </c>
      <c r="B6686" s="47" t="s">
        <v>13626</v>
      </c>
      <c r="C6686" t="s">
        <v>13912</v>
      </c>
    </row>
    <row r="6687" spans="1:3">
      <c r="A6687" s="1">
        <v>999999</v>
      </c>
      <c r="B6687" s="47" t="s">
        <v>13625</v>
      </c>
      <c r="C6687" t="s">
        <v>13911</v>
      </c>
    </row>
    <row r="6688" spans="1:3">
      <c r="A6688" s="1">
        <v>999999</v>
      </c>
      <c r="B6688" s="47" t="s">
        <v>13624</v>
      </c>
      <c r="C6688" t="s">
        <v>13910</v>
      </c>
    </row>
    <row r="6689" spans="1:3">
      <c r="A6689" s="1">
        <v>999999</v>
      </c>
      <c r="B6689" s="47" t="s">
        <v>13623</v>
      </c>
      <c r="C6689" t="s">
        <v>13909</v>
      </c>
    </row>
    <row r="6690" spans="1:3">
      <c r="A6690" s="1">
        <v>999999</v>
      </c>
      <c r="B6690" s="47" t="s">
        <v>13622</v>
      </c>
      <c r="C6690" t="s">
        <v>13908</v>
      </c>
    </row>
    <row r="6691" spans="1:3">
      <c r="A6691" s="1">
        <v>999999</v>
      </c>
      <c r="B6691" s="47" t="s">
        <v>13621</v>
      </c>
      <c r="C6691" t="s">
        <v>13907</v>
      </c>
    </row>
    <row r="6692" spans="1:3">
      <c r="A6692" s="1">
        <v>192387</v>
      </c>
      <c r="B6692" s="47" t="s">
        <v>13543</v>
      </c>
      <c r="C6692" t="s">
        <v>13829</v>
      </c>
    </row>
    <row r="6693" spans="1:3">
      <c r="A6693" s="1">
        <v>999999</v>
      </c>
      <c r="B6693" s="47" t="s">
        <v>13620</v>
      </c>
      <c r="C6693" t="s">
        <v>13906</v>
      </c>
    </row>
    <row r="6694" spans="1:3">
      <c r="A6694" s="1">
        <v>228922</v>
      </c>
      <c r="B6694" s="47" t="s">
        <v>13593</v>
      </c>
      <c r="C6694" t="s">
        <v>13879</v>
      </c>
    </row>
    <row r="6695" spans="1:3">
      <c r="A6695" s="1">
        <v>192390</v>
      </c>
      <c r="B6695" s="47" t="s">
        <v>13544</v>
      </c>
      <c r="C6695" t="s">
        <v>13830</v>
      </c>
    </row>
    <row r="6696" spans="1:3">
      <c r="A6696" s="1">
        <v>999999</v>
      </c>
      <c r="B6696" s="47" t="s">
        <v>13778</v>
      </c>
      <c r="C6696" t="s">
        <v>14064</v>
      </c>
    </row>
    <row r="6697" spans="1:3">
      <c r="A6697" s="1">
        <v>999999</v>
      </c>
      <c r="B6697" s="47" t="s">
        <v>13777</v>
      </c>
      <c r="C6697" t="s">
        <v>14063</v>
      </c>
    </row>
    <row r="6698" spans="1:3">
      <c r="A6698" s="1">
        <v>999999</v>
      </c>
      <c r="B6698" s="47" t="s">
        <v>13776</v>
      </c>
      <c r="C6698" t="s">
        <v>14062</v>
      </c>
    </row>
    <row r="6699" spans="1:3">
      <c r="A6699" s="1">
        <v>999999</v>
      </c>
      <c r="B6699" s="47" t="s">
        <v>13775</v>
      </c>
      <c r="C6699" t="s">
        <v>14061</v>
      </c>
    </row>
    <row r="6700" spans="1:3">
      <c r="A6700" s="1">
        <v>999999</v>
      </c>
      <c r="B6700" s="47" t="s">
        <v>13774</v>
      </c>
      <c r="C6700" t="s">
        <v>14060</v>
      </c>
    </row>
    <row r="6701" spans="1:3">
      <c r="A6701" s="1">
        <v>999999</v>
      </c>
      <c r="B6701" s="47" t="s">
        <v>13773</v>
      </c>
      <c r="C6701" t="s">
        <v>14059</v>
      </c>
    </row>
    <row r="6702" spans="1:3">
      <c r="A6702" s="1">
        <v>999999</v>
      </c>
      <c r="B6702" s="47" t="s">
        <v>13772</v>
      </c>
      <c r="C6702" t="s">
        <v>14058</v>
      </c>
    </row>
    <row r="6703" spans="1:3">
      <c r="A6703" s="1">
        <v>192400</v>
      </c>
      <c r="B6703" s="47" t="s">
        <v>13688</v>
      </c>
      <c r="C6703" t="s">
        <v>13974</v>
      </c>
    </row>
    <row r="6704" spans="1:3">
      <c r="A6704" s="1">
        <v>999999</v>
      </c>
      <c r="B6704" s="47" t="s">
        <v>13771</v>
      </c>
      <c r="C6704" t="s">
        <v>14057</v>
      </c>
    </row>
    <row r="6705" spans="1:3">
      <c r="A6705" s="1">
        <v>228923</v>
      </c>
      <c r="B6705" s="47" t="s">
        <v>13737</v>
      </c>
      <c r="C6705" t="s">
        <v>14023</v>
      </c>
    </row>
    <row r="6706" spans="1:3">
      <c r="A6706" s="1">
        <v>192403</v>
      </c>
      <c r="B6706" s="47" t="s">
        <v>13689</v>
      </c>
      <c r="C6706" t="s">
        <v>13975</v>
      </c>
    </row>
    <row r="6707" spans="1:3">
      <c r="A6707" s="1">
        <v>999999</v>
      </c>
      <c r="B6707" s="47" t="s">
        <v>13635</v>
      </c>
      <c r="C6707" t="s">
        <v>13921</v>
      </c>
    </row>
    <row r="6708" spans="1:3">
      <c r="A6708" s="1">
        <v>999999</v>
      </c>
      <c r="B6708" s="47" t="s">
        <v>13634</v>
      </c>
      <c r="C6708" t="s">
        <v>13920</v>
      </c>
    </row>
    <row r="6709" spans="1:3">
      <c r="A6709" s="1">
        <v>999999</v>
      </c>
      <c r="B6709" s="47" t="s">
        <v>13633</v>
      </c>
      <c r="C6709" t="s">
        <v>13919</v>
      </c>
    </row>
    <row r="6710" spans="1:3">
      <c r="A6710" s="1">
        <v>999999</v>
      </c>
      <c r="B6710" s="47" t="s">
        <v>13632</v>
      </c>
      <c r="C6710" t="s">
        <v>13918</v>
      </c>
    </row>
    <row r="6711" spans="1:3">
      <c r="A6711" s="1">
        <v>999999</v>
      </c>
      <c r="B6711" s="47" t="s">
        <v>13631</v>
      </c>
      <c r="C6711" t="s">
        <v>13917</v>
      </c>
    </row>
    <row r="6712" spans="1:3">
      <c r="A6712" s="1">
        <v>999999</v>
      </c>
      <c r="B6712" s="47" t="s">
        <v>13630</v>
      </c>
      <c r="C6712" t="s">
        <v>13916</v>
      </c>
    </row>
    <row r="6713" spans="1:3">
      <c r="A6713" s="1">
        <v>999999</v>
      </c>
      <c r="B6713" s="47" t="s">
        <v>13629</v>
      </c>
      <c r="C6713" t="s">
        <v>13915</v>
      </c>
    </row>
    <row r="6714" spans="1:3">
      <c r="A6714" s="1">
        <v>192400</v>
      </c>
      <c r="B6714" s="47" t="s">
        <v>13545</v>
      </c>
      <c r="C6714" t="s">
        <v>13831</v>
      </c>
    </row>
    <row r="6715" spans="1:3">
      <c r="A6715" s="1">
        <v>999999</v>
      </c>
      <c r="B6715" s="47" t="s">
        <v>13628</v>
      </c>
      <c r="C6715" t="s">
        <v>13914</v>
      </c>
    </row>
    <row r="6716" spans="1:3">
      <c r="A6716" s="1">
        <v>228923</v>
      </c>
      <c r="B6716" s="47" t="s">
        <v>13594</v>
      </c>
      <c r="C6716" t="s">
        <v>13880</v>
      </c>
    </row>
    <row r="6717" spans="1:3">
      <c r="A6717" s="1">
        <v>192403</v>
      </c>
      <c r="B6717" s="47" t="s">
        <v>13546</v>
      </c>
      <c r="C6717" t="s">
        <v>13832</v>
      </c>
    </row>
    <row r="6718" spans="1:3">
      <c r="A6718" s="1">
        <v>999999</v>
      </c>
      <c r="B6718" s="47" t="s">
        <v>13784</v>
      </c>
      <c r="C6718" t="s">
        <v>14070</v>
      </c>
    </row>
    <row r="6719" spans="1:3">
      <c r="A6719" s="1">
        <v>999999</v>
      </c>
      <c r="B6719" s="47" t="s">
        <v>13783</v>
      </c>
      <c r="C6719" t="s">
        <v>14069</v>
      </c>
    </row>
    <row r="6720" spans="1:3">
      <c r="A6720" s="1">
        <v>999999</v>
      </c>
      <c r="B6720" s="47" t="s">
        <v>13782</v>
      </c>
      <c r="C6720" t="s">
        <v>14068</v>
      </c>
    </row>
    <row r="6721" spans="1:3">
      <c r="A6721" s="1">
        <v>999999</v>
      </c>
      <c r="B6721" s="47" t="s">
        <v>13781</v>
      </c>
      <c r="C6721" t="s">
        <v>14067</v>
      </c>
    </row>
    <row r="6722" spans="1:3">
      <c r="A6722" s="1">
        <v>192408</v>
      </c>
      <c r="B6722" s="47" t="s">
        <v>13690</v>
      </c>
      <c r="C6722" t="s">
        <v>13976</v>
      </c>
    </row>
    <row r="6723" spans="1:3">
      <c r="A6723" s="1">
        <v>192409</v>
      </c>
      <c r="B6723" s="47" t="s">
        <v>13691</v>
      </c>
      <c r="C6723" t="s">
        <v>13977</v>
      </c>
    </row>
    <row r="6724" spans="1:3">
      <c r="A6724" s="1">
        <v>999999</v>
      </c>
      <c r="B6724" s="47" t="s">
        <v>13780</v>
      </c>
      <c r="C6724" t="s">
        <v>14066</v>
      </c>
    </row>
    <row r="6725" spans="1:3">
      <c r="A6725" s="1">
        <v>192413</v>
      </c>
      <c r="B6725" s="47" t="s">
        <v>13692</v>
      </c>
      <c r="C6725" t="s">
        <v>13978</v>
      </c>
    </row>
    <row r="6726" spans="1:3">
      <c r="A6726" s="1">
        <v>999999</v>
      </c>
      <c r="B6726" s="47" t="s">
        <v>13779</v>
      </c>
      <c r="C6726" t="s">
        <v>14065</v>
      </c>
    </row>
    <row r="6727" spans="1:3">
      <c r="A6727" s="1">
        <v>228924</v>
      </c>
      <c r="B6727" s="47" t="s">
        <v>13738</v>
      </c>
      <c r="C6727" t="s">
        <v>14024</v>
      </c>
    </row>
    <row r="6728" spans="1:3">
      <c r="A6728" s="1">
        <v>192416</v>
      </c>
      <c r="B6728" s="47" t="s">
        <v>13693</v>
      </c>
      <c r="C6728" t="s">
        <v>13979</v>
      </c>
    </row>
    <row r="6729" spans="1:3">
      <c r="A6729" s="1">
        <v>999999</v>
      </c>
      <c r="B6729" s="47" t="s">
        <v>13641</v>
      </c>
      <c r="C6729" t="s">
        <v>13927</v>
      </c>
    </row>
    <row r="6730" spans="1:3">
      <c r="A6730" s="1">
        <v>999999</v>
      </c>
      <c r="B6730" s="47" t="s">
        <v>13640</v>
      </c>
      <c r="C6730" t="s">
        <v>13926</v>
      </c>
    </row>
    <row r="6731" spans="1:3">
      <c r="A6731" s="1">
        <v>999999</v>
      </c>
      <c r="B6731" s="47" t="s">
        <v>13639</v>
      </c>
      <c r="C6731" t="s">
        <v>13925</v>
      </c>
    </row>
    <row r="6732" spans="1:3">
      <c r="A6732" s="1">
        <v>999999</v>
      </c>
      <c r="B6732" s="47" t="s">
        <v>13638</v>
      </c>
      <c r="C6732" t="s">
        <v>13924</v>
      </c>
    </row>
    <row r="6733" spans="1:3">
      <c r="A6733" s="1">
        <v>192408</v>
      </c>
      <c r="B6733" s="47" t="s">
        <v>13547</v>
      </c>
      <c r="C6733" t="s">
        <v>13833</v>
      </c>
    </row>
    <row r="6734" spans="1:3">
      <c r="A6734" s="1">
        <v>192409</v>
      </c>
      <c r="B6734" s="47" t="s">
        <v>13548</v>
      </c>
      <c r="C6734" t="s">
        <v>13834</v>
      </c>
    </row>
    <row r="6735" spans="1:3">
      <c r="A6735" s="1">
        <v>999999</v>
      </c>
      <c r="B6735" s="47" t="s">
        <v>13637</v>
      </c>
      <c r="C6735" t="s">
        <v>13923</v>
      </c>
    </row>
    <row r="6736" spans="1:3">
      <c r="A6736" s="1">
        <v>192413</v>
      </c>
      <c r="B6736" s="47" t="s">
        <v>13549</v>
      </c>
      <c r="C6736" t="s">
        <v>13835</v>
      </c>
    </row>
    <row r="6737" spans="1:3">
      <c r="A6737" s="1">
        <v>999999</v>
      </c>
      <c r="B6737" s="47" t="s">
        <v>13636</v>
      </c>
      <c r="C6737" t="s">
        <v>13922</v>
      </c>
    </row>
    <row r="6738" spans="1:3">
      <c r="A6738" s="1">
        <v>228924</v>
      </c>
      <c r="B6738" s="47" t="s">
        <v>13595</v>
      </c>
      <c r="C6738" t="s">
        <v>13881</v>
      </c>
    </row>
    <row r="6739" spans="1:3">
      <c r="A6739" s="1">
        <v>192416</v>
      </c>
      <c r="B6739" s="47" t="s">
        <v>13550</v>
      </c>
      <c r="C6739" t="s">
        <v>13836</v>
      </c>
    </row>
    <row r="6740" spans="1:3">
      <c r="A6740" s="1">
        <v>192417</v>
      </c>
      <c r="B6740" s="47" t="s">
        <v>13694</v>
      </c>
      <c r="C6740" t="s">
        <v>13980</v>
      </c>
    </row>
    <row r="6741" spans="1:3">
      <c r="A6741" s="1">
        <v>192418</v>
      </c>
      <c r="B6741" s="47" t="s">
        <v>13695</v>
      </c>
      <c r="C6741" t="s">
        <v>13981</v>
      </c>
    </row>
    <row r="6742" spans="1:3">
      <c r="A6742" s="1">
        <v>192419</v>
      </c>
      <c r="B6742" s="47" t="s">
        <v>13696</v>
      </c>
      <c r="C6742" t="s">
        <v>13982</v>
      </c>
    </row>
    <row r="6743" spans="1:3">
      <c r="A6743" s="1">
        <v>192420</v>
      </c>
      <c r="B6743" s="47" t="s">
        <v>13697</v>
      </c>
      <c r="C6743" t="s">
        <v>13983</v>
      </c>
    </row>
    <row r="6744" spans="1:3">
      <c r="A6744" s="1">
        <v>999999</v>
      </c>
      <c r="B6744" s="47" t="s">
        <v>13787</v>
      </c>
      <c r="C6744" t="s">
        <v>14073</v>
      </c>
    </row>
    <row r="6745" spans="1:3">
      <c r="A6745" s="1">
        <v>192422</v>
      </c>
      <c r="B6745" s="47" t="s">
        <v>13698</v>
      </c>
      <c r="C6745" t="s">
        <v>13984</v>
      </c>
    </row>
    <row r="6746" spans="1:3">
      <c r="A6746" s="1">
        <v>999999</v>
      </c>
      <c r="B6746" s="47" t="s">
        <v>13786</v>
      </c>
      <c r="C6746" t="s">
        <v>14072</v>
      </c>
    </row>
    <row r="6747" spans="1:3">
      <c r="A6747" s="1">
        <v>999999</v>
      </c>
      <c r="B6747" s="47" t="s">
        <v>13785</v>
      </c>
      <c r="C6747" t="s">
        <v>14071</v>
      </c>
    </row>
    <row r="6748" spans="1:3">
      <c r="A6748" s="1">
        <v>192428</v>
      </c>
      <c r="B6748" s="47" t="s">
        <v>13699</v>
      </c>
      <c r="C6748" t="s">
        <v>13985</v>
      </c>
    </row>
    <row r="6749" spans="1:3">
      <c r="A6749" s="1">
        <v>228925</v>
      </c>
      <c r="B6749" s="47" t="s">
        <v>13739</v>
      </c>
      <c r="C6749" t="s">
        <v>14025</v>
      </c>
    </row>
    <row r="6750" spans="1:3">
      <c r="A6750" s="1">
        <v>192429</v>
      </c>
      <c r="B6750" s="47" t="s">
        <v>13700</v>
      </c>
      <c r="C6750" t="s">
        <v>13986</v>
      </c>
    </row>
    <row r="6751" spans="1:3">
      <c r="A6751" s="1">
        <v>192417</v>
      </c>
      <c r="B6751" s="47" t="s">
        <v>13551</v>
      </c>
      <c r="C6751" t="s">
        <v>13837</v>
      </c>
    </row>
    <row r="6752" spans="1:3">
      <c r="A6752" s="1">
        <v>192418</v>
      </c>
      <c r="B6752" s="47" t="s">
        <v>13552</v>
      </c>
      <c r="C6752" t="s">
        <v>13838</v>
      </c>
    </row>
    <row r="6753" spans="1:3">
      <c r="A6753" s="1">
        <v>192419</v>
      </c>
      <c r="B6753" s="47" t="s">
        <v>13553</v>
      </c>
      <c r="C6753" t="s">
        <v>13839</v>
      </c>
    </row>
    <row r="6754" spans="1:3">
      <c r="A6754" s="1">
        <v>192420</v>
      </c>
      <c r="B6754" s="47" t="s">
        <v>13554</v>
      </c>
      <c r="C6754" t="s">
        <v>13840</v>
      </c>
    </row>
    <row r="6755" spans="1:3">
      <c r="A6755" s="1">
        <v>999999</v>
      </c>
      <c r="B6755" s="47" t="s">
        <v>13644</v>
      </c>
      <c r="C6755" t="s">
        <v>13930</v>
      </c>
    </row>
    <row r="6756" spans="1:3">
      <c r="A6756" s="1">
        <v>192422</v>
      </c>
      <c r="B6756" s="47" t="s">
        <v>13555</v>
      </c>
      <c r="C6756" t="s">
        <v>13841</v>
      </c>
    </row>
    <row r="6757" spans="1:3">
      <c r="A6757" s="1">
        <v>999999</v>
      </c>
      <c r="B6757" s="47" t="s">
        <v>13643</v>
      </c>
      <c r="C6757" t="s">
        <v>13929</v>
      </c>
    </row>
    <row r="6758" spans="1:3">
      <c r="A6758" s="1">
        <v>999999</v>
      </c>
      <c r="B6758" s="47" t="s">
        <v>13642</v>
      </c>
      <c r="C6758" t="s">
        <v>13928</v>
      </c>
    </row>
    <row r="6759" spans="1:3">
      <c r="A6759" s="1">
        <v>192428</v>
      </c>
      <c r="B6759" s="47" t="s">
        <v>13556</v>
      </c>
      <c r="C6759" t="s">
        <v>13842</v>
      </c>
    </row>
    <row r="6760" spans="1:3">
      <c r="A6760" s="1">
        <v>228925</v>
      </c>
      <c r="B6760" s="47" t="s">
        <v>13596</v>
      </c>
      <c r="C6760" t="s">
        <v>13882</v>
      </c>
    </row>
    <row r="6761" spans="1:3">
      <c r="A6761" s="1">
        <v>192429</v>
      </c>
      <c r="B6761" s="47" t="s">
        <v>13557</v>
      </c>
      <c r="C6761" t="s">
        <v>13843</v>
      </c>
    </row>
    <row r="6762" spans="1:3">
      <c r="A6762" s="1">
        <v>192430</v>
      </c>
      <c r="B6762" s="47" t="s">
        <v>13701</v>
      </c>
      <c r="C6762" t="s">
        <v>13987</v>
      </c>
    </row>
    <row r="6763" spans="1:3">
      <c r="A6763" s="1">
        <v>192431</v>
      </c>
      <c r="B6763" s="47" t="s">
        <v>13702</v>
      </c>
      <c r="C6763" t="s">
        <v>13988</v>
      </c>
    </row>
    <row r="6764" spans="1:3">
      <c r="A6764" s="1">
        <v>192432</v>
      </c>
      <c r="B6764" s="47" t="s">
        <v>13703</v>
      </c>
      <c r="C6764" t="s">
        <v>13989</v>
      </c>
    </row>
    <row r="6765" spans="1:3">
      <c r="A6765" s="1">
        <v>999999</v>
      </c>
      <c r="B6765" s="47" t="s">
        <v>13791</v>
      </c>
      <c r="C6765" t="s">
        <v>14077</v>
      </c>
    </row>
    <row r="6766" spans="1:3">
      <c r="A6766" s="1">
        <v>999999</v>
      </c>
      <c r="B6766" s="47" t="s">
        <v>13790</v>
      </c>
      <c r="C6766" t="s">
        <v>14076</v>
      </c>
    </row>
    <row r="6767" spans="1:3">
      <c r="A6767" s="1">
        <v>192435</v>
      </c>
      <c r="B6767" s="47" t="s">
        <v>13704</v>
      </c>
      <c r="C6767" t="s">
        <v>13990</v>
      </c>
    </row>
    <row r="6768" spans="1:3">
      <c r="A6768" s="1">
        <v>999999</v>
      </c>
      <c r="B6768" s="47" t="s">
        <v>13789</v>
      </c>
      <c r="C6768" t="s">
        <v>14075</v>
      </c>
    </row>
    <row r="6769" spans="1:3">
      <c r="A6769" s="1">
        <v>192439</v>
      </c>
      <c r="B6769" s="47" t="s">
        <v>13705</v>
      </c>
      <c r="C6769" t="s">
        <v>13991</v>
      </c>
    </row>
    <row r="6770" spans="1:3">
      <c r="A6770" s="1">
        <v>999999</v>
      </c>
      <c r="B6770" s="47" t="s">
        <v>13788</v>
      </c>
      <c r="C6770" t="s">
        <v>14074</v>
      </c>
    </row>
    <row r="6771" spans="1:3">
      <c r="A6771" s="1">
        <v>228926</v>
      </c>
      <c r="B6771" s="47" t="s">
        <v>13740</v>
      </c>
      <c r="C6771" t="s">
        <v>14026</v>
      </c>
    </row>
    <row r="6772" spans="1:3">
      <c r="A6772" s="1">
        <v>192442</v>
      </c>
      <c r="B6772" s="47" t="s">
        <v>13706</v>
      </c>
      <c r="C6772" t="s">
        <v>13992</v>
      </c>
    </row>
    <row r="6773" spans="1:3">
      <c r="A6773" s="1">
        <v>192430</v>
      </c>
      <c r="B6773" s="47" t="s">
        <v>13558</v>
      </c>
      <c r="C6773" t="s">
        <v>13844</v>
      </c>
    </row>
    <row r="6774" spans="1:3">
      <c r="A6774" s="1">
        <v>192431</v>
      </c>
      <c r="B6774" s="47" t="s">
        <v>13559</v>
      </c>
      <c r="C6774" t="s">
        <v>13845</v>
      </c>
    </row>
    <row r="6775" spans="1:3">
      <c r="A6775" s="1">
        <v>192432</v>
      </c>
      <c r="B6775" s="47" t="s">
        <v>13560</v>
      </c>
      <c r="C6775" t="s">
        <v>13846</v>
      </c>
    </row>
    <row r="6776" spans="1:3">
      <c r="A6776" s="1">
        <v>999999</v>
      </c>
      <c r="B6776" s="47" t="s">
        <v>13648</v>
      </c>
      <c r="C6776" t="s">
        <v>13934</v>
      </c>
    </row>
    <row r="6777" spans="1:3">
      <c r="A6777" s="1">
        <v>999999</v>
      </c>
      <c r="B6777" s="47" t="s">
        <v>13647</v>
      </c>
      <c r="C6777" t="s">
        <v>13933</v>
      </c>
    </row>
    <row r="6778" spans="1:3">
      <c r="A6778" s="1">
        <v>192435</v>
      </c>
      <c r="B6778" s="47" t="s">
        <v>13561</v>
      </c>
      <c r="C6778" t="s">
        <v>13847</v>
      </c>
    </row>
    <row r="6779" spans="1:3">
      <c r="A6779" s="1">
        <v>999999</v>
      </c>
      <c r="B6779" s="47" t="s">
        <v>13646</v>
      </c>
      <c r="C6779" t="s">
        <v>13932</v>
      </c>
    </row>
    <row r="6780" spans="1:3">
      <c r="A6780" s="1">
        <v>192439</v>
      </c>
      <c r="B6780" s="47" t="s">
        <v>13562</v>
      </c>
      <c r="C6780" t="s">
        <v>13848</v>
      </c>
    </row>
    <row r="6781" spans="1:3">
      <c r="A6781" s="1">
        <v>999999</v>
      </c>
      <c r="B6781" s="47" t="s">
        <v>13645</v>
      </c>
      <c r="C6781" t="s">
        <v>13931</v>
      </c>
    </row>
    <row r="6782" spans="1:3">
      <c r="A6782" s="1">
        <v>228926</v>
      </c>
      <c r="B6782" s="47" t="s">
        <v>13597</v>
      </c>
      <c r="C6782" t="s">
        <v>13883</v>
      </c>
    </row>
    <row r="6783" spans="1:3">
      <c r="A6783" s="1">
        <v>192442</v>
      </c>
      <c r="B6783" s="47" t="s">
        <v>13563</v>
      </c>
      <c r="C6783" t="s">
        <v>13849</v>
      </c>
    </row>
    <row r="6784" spans="1:3">
      <c r="A6784" s="1">
        <v>192443</v>
      </c>
      <c r="B6784" s="47" t="s">
        <v>13707</v>
      </c>
      <c r="C6784" t="s">
        <v>13993</v>
      </c>
    </row>
    <row r="6785" spans="1:3">
      <c r="A6785" s="1">
        <v>999999</v>
      </c>
      <c r="B6785" s="47" t="s">
        <v>13797</v>
      </c>
      <c r="C6785" t="s">
        <v>14083</v>
      </c>
    </row>
    <row r="6786" spans="1:3">
      <c r="A6786" s="1">
        <v>999999</v>
      </c>
      <c r="B6786" s="47" t="s">
        <v>13796</v>
      </c>
      <c r="C6786" t="s">
        <v>14082</v>
      </c>
    </row>
    <row r="6787" spans="1:3">
      <c r="A6787" s="1">
        <v>999999</v>
      </c>
      <c r="B6787" s="47" t="s">
        <v>13795</v>
      </c>
      <c r="C6787" t="s">
        <v>14081</v>
      </c>
    </row>
    <row r="6788" spans="1:3">
      <c r="A6788" s="1">
        <v>999999</v>
      </c>
      <c r="B6788" s="47" t="s">
        <v>13794</v>
      </c>
      <c r="C6788" t="s">
        <v>14080</v>
      </c>
    </row>
    <row r="6789" spans="1:3">
      <c r="A6789" s="1">
        <v>192448</v>
      </c>
      <c r="B6789" s="47" t="s">
        <v>13708</v>
      </c>
      <c r="C6789" t="s">
        <v>13994</v>
      </c>
    </row>
    <row r="6790" spans="1:3">
      <c r="A6790" s="1">
        <v>999999</v>
      </c>
      <c r="B6790" s="47" t="s">
        <v>13793</v>
      </c>
      <c r="C6790" t="s">
        <v>14079</v>
      </c>
    </row>
    <row r="6791" spans="1:3">
      <c r="A6791" s="1">
        <v>999999</v>
      </c>
      <c r="B6791" s="47" t="s">
        <v>13792</v>
      </c>
      <c r="C6791" t="s">
        <v>14078</v>
      </c>
    </row>
    <row r="6792" spans="1:3">
      <c r="A6792" s="1">
        <v>192454</v>
      </c>
      <c r="B6792" s="47" t="s">
        <v>13709</v>
      </c>
      <c r="C6792" t="s">
        <v>13995</v>
      </c>
    </row>
    <row r="6793" spans="1:3">
      <c r="A6793" s="1">
        <v>228927</v>
      </c>
      <c r="B6793" s="47" t="s">
        <v>13741</v>
      </c>
      <c r="C6793" t="s">
        <v>14027</v>
      </c>
    </row>
    <row r="6794" spans="1:3">
      <c r="A6794" s="1">
        <v>192455</v>
      </c>
      <c r="B6794" s="47" t="s">
        <v>13710</v>
      </c>
      <c r="C6794" t="s">
        <v>13996</v>
      </c>
    </row>
    <row r="6795" spans="1:3">
      <c r="A6795" s="1">
        <v>192443</v>
      </c>
      <c r="B6795" s="47" t="s">
        <v>13564</v>
      </c>
      <c r="C6795" t="s">
        <v>13850</v>
      </c>
    </row>
    <row r="6796" spans="1:3">
      <c r="A6796" s="1">
        <v>999999</v>
      </c>
      <c r="B6796" s="47" t="s">
        <v>13654</v>
      </c>
      <c r="C6796" t="s">
        <v>13940</v>
      </c>
    </row>
    <row r="6797" spans="1:3">
      <c r="A6797" s="1">
        <v>999999</v>
      </c>
      <c r="B6797" s="47" t="s">
        <v>13653</v>
      </c>
      <c r="C6797" t="s">
        <v>13939</v>
      </c>
    </row>
    <row r="6798" spans="1:3">
      <c r="A6798" s="1">
        <v>999999</v>
      </c>
      <c r="B6798" s="47" t="s">
        <v>13652</v>
      </c>
      <c r="C6798" t="s">
        <v>13938</v>
      </c>
    </row>
    <row r="6799" spans="1:3">
      <c r="A6799" s="1">
        <v>999999</v>
      </c>
      <c r="B6799" s="47" t="s">
        <v>13651</v>
      </c>
      <c r="C6799" t="s">
        <v>13937</v>
      </c>
    </row>
    <row r="6800" spans="1:3">
      <c r="A6800" s="1">
        <v>192448</v>
      </c>
      <c r="B6800" s="47" t="s">
        <v>13565</v>
      </c>
      <c r="C6800" t="s">
        <v>13851</v>
      </c>
    </row>
    <row r="6801" spans="1:3">
      <c r="A6801" s="1">
        <v>999999</v>
      </c>
      <c r="B6801" s="47" t="s">
        <v>13650</v>
      </c>
      <c r="C6801" t="s">
        <v>13936</v>
      </c>
    </row>
    <row r="6802" spans="1:3">
      <c r="A6802" s="1">
        <v>999999</v>
      </c>
      <c r="B6802" s="47" t="s">
        <v>13649</v>
      </c>
      <c r="C6802" t="s">
        <v>13935</v>
      </c>
    </row>
    <row r="6803" spans="1:3">
      <c r="A6803" s="1">
        <v>192454</v>
      </c>
      <c r="B6803" s="47" t="s">
        <v>13566</v>
      </c>
      <c r="C6803" t="s">
        <v>13852</v>
      </c>
    </row>
    <row r="6804" spans="1:3">
      <c r="A6804" s="1">
        <v>228927</v>
      </c>
      <c r="B6804" s="47" t="s">
        <v>13598</v>
      </c>
      <c r="C6804" t="s">
        <v>13884</v>
      </c>
    </row>
    <row r="6805" spans="1:3">
      <c r="A6805" s="1">
        <v>192455</v>
      </c>
      <c r="B6805" s="47" t="s">
        <v>13567</v>
      </c>
      <c r="C6805" t="s">
        <v>13853</v>
      </c>
    </row>
    <row r="6806" spans="1:3">
      <c r="A6806" s="1">
        <v>999999</v>
      </c>
      <c r="B6806" s="47" t="s">
        <v>13804</v>
      </c>
      <c r="C6806" t="s">
        <v>14090</v>
      </c>
    </row>
    <row r="6807" spans="1:3">
      <c r="A6807" s="1">
        <v>999999</v>
      </c>
      <c r="B6807" s="47" t="s">
        <v>13803</v>
      </c>
      <c r="C6807" t="s">
        <v>14089</v>
      </c>
    </row>
    <row r="6808" spans="1:3">
      <c r="A6808" s="1">
        <v>999999</v>
      </c>
      <c r="B6808" s="47" t="s">
        <v>13802</v>
      </c>
      <c r="C6808" t="s">
        <v>14088</v>
      </c>
    </row>
    <row r="6809" spans="1:3">
      <c r="A6809" s="1">
        <v>192459</v>
      </c>
      <c r="B6809" s="47" t="s">
        <v>13711</v>
      </c>
      <c r="C6809" t="s">
        <v>13997</v>
      </c>
    </row>
    <row r="6810" spans="1:3">
      <c r="A6810" s="1">
        <v>999999</v>
      </c>
      <c r="B6810" s="47" t="s">
        <v>13801</v>
      </c>
      <c r="C6810" t="s">
        <v>14087</v>
      </c>
    </row>
    <row r="6811" spans="1:3">
      <c r="A6811" s="1">
        <v>192461</v>
      </c>
      <c r="B6811" s="47" t="s">
        <v>13712</v>
      </c>
      <c r="C6811" t="s">
        <v>13998</v>
      </c>
    </row>
    <row r="6812" spans="1:3">
      <c r="A6812" s="1">
        <v>999999</v>
      </c>
      <c r="B6812" s="47" t="s">
        <v>13800</v>
      </c>
      <c r="C6812" t="s">
        <v>14086</v>
      </c>
    </row>
    <row r="6813" spans="1:3">
      <c r="A6813" s="1">
        <v>999999</v>
      </c>
      <c r="B6813" s="47" t="s">
        <v>13799</v>
      </c>
      <c r="C6813" t="s">
        <v>14085</v>
      </c>
    </row>
    <row r="6814" spans="1:3">
      <c r="A6814" s="1">
        <v>999999</v>
      </c>
      <c r="B6814" s="47" t="s">
        <v>13798</v>
      </c>
      <c r="C6814" t="s">
        <v>14084</v>
      </c>
    </row>
    <row r="6815" spans="1:3">
      <c r="A6815" s="1">
        <v>228928</v>
      </c>
      <c r="B6815" s="47" t="s">
        <v>13742</v>
      </c>
      <c r="C6815" t="s">
        <v>14028</v>
      </c>
    </row>
    <row r="6816" spans="1:3">
      <c r="A6816" s="1">
        <v>192468</v>
      </c>
      <c r="B6816" s="47" t="s">
        <v>13713</v>
      </c>
      <c r="C6816" t="s">
        <v>13999</v>
      </c>
    </row>
    <row r="6817" spans="1:3">
      <c r="A6817" s="1">
        <v>999999</v>
      </c>
      <c r="B6817" s="47" t="s">
        <v>13661</v>
      </c>
      <c r="C6817" t="s">
        <v>13947</v>
      </c>
    </row>
    <row r="6818" spans="1:3">
      <c r="A6818" s="1">
        <v>999999</v>
      </c>
      <c r="B6818" s="47" t="s">
        <v>13660</v>
      </c>
      <c r="C6818" t="s">
        <v>13946</v>
      </c>
    </row>
    <row r="6819" spans="1:3">
      <c r="A6819" s="1">
        <v>999999</v>
      </c>
      <c r="B6819" s="47" t="s">
        <v>13659</v>
      </c>
      <c r="C6819" t="s">
        <v>13945</v>
      </c>
    </row>
    <row r="6820" spans="1:3">
      <c r="A6820" s="1">
        <v>192459</v>
      </c>
      <c r="B6820" s="47" t="s">
        <v>13568</v>
      </c>
      <c r="C6820" t="s">
        <v>13854</v>
      </c>
    </row>
    <row r="6821" spans="1:3">
      <c r="A6821" s="1">
        <v>999999</v>
      </c>
      <c r="B6821" s="47" t="s">
        <v>13658</v>
      </c>
      <c r="C6821" t="s">
        <v>13944</v>
      </c>
    </row>
    <row r="6822" spans="1:3">
      <c r="A6822" s="1">
        <v>192461</v>
      </c>
      <c r="B6822" s="47" t="s">
        <v>13569</v>
      </c>
      <c r="C6822" t="s">
        <v>13855</v>
      </c>
    </row>
    <row r="6823" spans="1:3">
      <c r="A6823" s="1">
        <v>999999</v>
      </c>
      <c r="B6823" s="47" t="s">
        <v>13657</v>
      </c>
      <c r="C6823" t="s">
        <v>13943</v>
      </c>
    </row>
    <row r="6824" spans="1:3">
      <c r="A6824" s="1">
        <v>999999</v>
      </c>
      <c r="B6824" s="47" t="s">
        <v>13656</v>
      </c>
      <c r="C6824" t="s">
        <v>13942</v>
      </c>
    </row>
    <row r="6825" spans="1:3">
      <c r="A6825" s="1">
        <v>999999</v>
      </c>
      <c r="B6825" s="47" t="s">
        <v>13655</v>
      </c>
      <c r="C6825" t="s">
        <v>13941</v>
      </c>
    </row>
    <row r="6826" spans="1:3">
      <c r="A6826" s="1">
        <v>228928</v>
      </c>
      <c r="B6826" s="47" t="s">
        <v>13599</v>
      </c>
      <c r="C6826" t="s">
        <v>13885</v>
      </c>
    </row>
    <row r="6827" spans="1:3">
      <c r="A6827" s="1">
        <v>192468</v>
      </c>
      <c r="B6827" s="47" t="s">
        <v>13570</v>
      </c>
      <c r="C6827" t="s">
        <v>13856</v>
      </c>
    </row>
    <row r="6828" spans="1:3">
      <c r="A6828" s="1">
        <v>999999</v>
      </c>
      <c r="B6828" s="47" t="s">
        <v>13811</v>
      </c>
      <c r="C6828" t="s">
        <v>14097</v>
      </c>
    </row>
    <row r="6829" spans="1:3">
      <c r="A6829" s="1">
        <v>999999</v>
      </c>
      <c r="B6829" s="47" t="s">
        <v>13810</v>
      </c>
      <c r="C6829" t="s">
        <v>14096</v>
      </c>
    </row>
    <row r="6830" spans="1:3">
      <c r="A6830" s="1">
        <v>999999</v>
      </c>
      <c r="B6830" s="47" t="s">
        <v>13809</v>
      </c>
      <c r="C6830" t="s">
        <v>14095</v>
      </c>
    </row>
    <row r="6831" spans="1:3">
      <c r="A6831" s="1">
        <v>999999</v>
      </c>
      <c r="B6831" s="47" t="s">
        <v>13808</v>
      </c>
      <c r="C6831" t="s">
        <v>14094</v>
      </c>
    </row>
    <row r="6832" spans="1:3">
      <c r="A6832" s="1">
        <v>192473</v>
      </c>
      <c r="B6832" s="47" t="s">
        <v>13714</v>
      </c>
      <c r="C6832" t="s">
        <v>14000</v>
      </c>
    </row>
    <row r="6833" spans="1:3">
      <c r="A6833" s="1">
        <v>192474</v>
      </c>
      <c r="B6833" s="47" t="s">
        <v>13715</v>
      </c>
      <c r="C6833" t="s">
        <v>14001</v>
      </c>
    </row>
    <row r="6834" spans="1:3">
      <c r="A6834" s="1">
        <v>999999</v>
      </c>
      <c r="B6834" s="47" t="s">
        <v>13807</v>
      </c>
      <c r="C6834" t="s">
        <v>14093</v>
      </c>
    </row>
    <row r="6835" spans="1:3">
      <c r="A6835" s="1">
        <v>999999</v>
      </c>
      <c r="B6835" s="47" t="s">
        <v>13806</v>
      </c>
      <c r="C6835" t="s">
        <v>14092</v>
      </c>
    </row>
    <row r="6836" spans="1:3">
      <c r="A6836" s="1">
        <v>999999</v>
      </c>
      <c r="B6836" s="47" t="s">
        <v>13805</v>
      </c>
      <c r="C6836" t="s">
        <v>14091</v>
      </c>
    </row>
    <row r="6837" spans="1:3">
      <c r="A6837" s="1">
        <v>228929</v>
      </c>
      <c r="B6837" s="47" t="s">
        <v>13743</v>
      </c>
      <c r="C6837" t="s">
        <v>14029</v>
      </c>
    </row>
    <row r="6838" spans="1:3">
      <c r="A6838" s="1">
        <v>192481</v>
      </c>
      <c r="B6838" s="47" t="s">
        <v>13716</v>
      </c>
      <c r="C6838" t="s">
        <v>14002</v>
      </c>
    </row>
    <row r="6839" spans="1:3">
      <c r="A6839" s="1">
        <v>999999</v>
      </c>
      <c r="B6839" s="47" t="s">
        <v>13668</v>
      </c>
      <c r="C6839" t="s">
        <v>13954</v>
      </c>
    </row>
    <row r="6840" spans="1:3">
      <c r="A6840" s="1">
        <v>999999</v>
      </c>
      <c r="B6840" s="47" t="s">
        <v>13667</v>
      </c>
      <c r="C6840" t="s">
        <v>13953</v>
      </c>
    </row>
    <row r="6841" spans="1:3">
      <c r="A6841" s="1">
        <v>999999</v>
      </c>
      <c r="B6841" s="47" t="s">
        <v>13666</v>
      </c>
      <c r="C6841" t="s">
        <v>13952</v>
      </c>
    </row>
    <row r="6842" spans="1:3">
      <c r="A6842" s="1">
        <v>999999</v>
      </c>
      <c r="B6842" s="47" t="s">
        <v>13665</v>
      </c>
      <c r="C6842" t="s">
        <v>13951</v>
      </c>
    </row>
    <row r="6843" spans="1:3">
      <c r="A6843" s="1">
        <v>192473</v>
      </c>
      <c r="B6843" s="47" t="s">
        <v>13571</v>
      </c>
      <c r="C6843" t="s">
        <v>13857</v>
      </c>
    </row>
    <row r="6844" spans="1:3">
      <c r="A6844" s="1">
        <v>192474</v>
      </c>
      <c r="B6844" s="47" t="s">
        <v>13572</v>
      </c>
      <c r="C6844" t="s">
        <v>13858</v>
      </c>
    </row>
    <row r="6845" spans="1:3">
      <c r="A6845" s="1">
        <v>999999</v>
      </c>
      <c r="B6845" s="47" t="s">
        <v>13664</v>
      </c>
      <c r="C6845" t="s">
        <v>13950</v>
      </c>
    </row>
    <row r="6846" spans="1:3">
      <c r="A6846" s="1">
        <v>999999</v>
      </c>
      <c r="B6846" s="47" t="s">
        <v>13663</v>
      </c>
      <c r="C6846" t="s">
        <v>13949</v>
      </c>
    </row>
    <row r="6847" spans="1:3">
      <c r="A6847" s="1">
        <v>999999</v>
      </c>
      <c r="B6847" s="47" t="s">
        <v>13662</v>
      </c>
      <c r="C6847" t="s">
        <v>13948</v>
      </c>
    </row>
    <row r="6848" spans="1:3">
      <c r="A6848" s="1">
        <v>228929</v>
      </c>
      <c r="B6848" s="47" t="s">
        <v>13600</v>
      </c>
      <c r="C6848" t="s">
        <v>13886</v>
      </c>
    </row>
    <row r="6849" spans="1:3">
      <c r="A6849" s="1">
        <v>192481</v>
      </c>
      <c r="B6849" s="47" t="s">
        <v>13573</v>
      </c>
      <c r="C6849" t="s">
        <v>13859</v>
      </c>
    </row>
    <row r="6850" spans="1:3">
      <c r="A6850" s="1">
        <v>999999</v>
      </c>
      <c r="B6850" s="47" t="s">
        <v>13819</v>
      </c>
      <c r="C6850" t="s">
        <v>14105</v>
      </c>
    </row>
    <row r="6851" spans="1:3">
      <c r="A6851" s="1">
        <v>999999</v>
      </c>
      <c r="B6851" s="47" t="s">
        <v>13818</v>
      </c>
      <c r="C6851" t="s">
        <v>14104</v>
      </c>
    </row>
    <row r="6852" spans="1:3">
      <c r="A6852" s="1">
        <v>999999</v>
      </c>
      <c r="B6852" s="47" t="s">
        <v>13817</v>
      </c>
      <c r="C6852" t="s">
        <v>14103</v>
      </c>
    </row>
    <row r="6853" spans="1:3">
      <c r="A6853" s="1">
        <v>999999</v>
      </c>
      <c r="B6853" s="47" t="s">
        <v>13816</v>
      </c>
      <c r="C6853" t="s">
        <v>14102</v>
      </c>
    </row>
    <row r="6854" spans="1:3">
      <c r="A6854" s="1">
        <v>999999</v>
      </c>
      <c r="B6854" s="47" t="s">
        <v>13815</v>
      </c>
      <c r="C6854" t="s">
        <v>14101</v>
      </c>
    </row>
    <row r="6855" spans="1:3">
      <c r="A6855" s="1">
        <v>999999</v>
      </c>
      <c r="B6855" s="47" t="s">
        <v>13814</v>
      </c>
      <c r="C6855" t="s">
        <v>14100</v>
      </c>
    </row>
    <row r="6856" spans="1:3">
      <c r="A6856" s="1">
        <v>258411</v>
      </c>
      <c r="B6856" s="47" t="s">
        <v>13749</v>
      </c>
      <c r="C6856" t="s">
        <v>14035</v>
      </c>
    </row>
    <row r="6857" spans="1:3">
      <c r="A6857" s="1">
        <v>999999</v>
      </c>
      <c r="B6857" s="47" t="s">
        <v>13813</v>
      </c>
      <c r="C6857" t="s">
        <v>14099</v>
      </c>
    </row>
    <row r="6858" spans="1:3">
      <c r="A6858" s="1">
        <v>999999</v>
      </c>
      <c r="B6858" s="47" t="s">
        <v>13812</v>
      </c>
      <c r="C6858" t="s">
        <v>14098</v>
      </c>
    </row>
    <row r="6859" spans="1:3">
      <c r="A6859" s="1">
        <v>258414</v>
      </c>
      <c r="B6859" s="47" t="s">
        <v>13750</v>
      </c>
      <c r="C6859" t="s">
        <v>14036</v>
      </c>
    </row>
    <row r="6860" spans="1:3">
      <c r="A6860" s="1">
        <v>258415</v>
      </c>
      <c r="B6860" s="47" t="s">
        <v>13751</v>
      </c>
      <c r="C6860" t="s">
        <v>14037</v>
      </c>
    </row>
    <row r="6861" spans="1:3">
      <c r="A6861" s="1">
        <v>999999</v>
      </c>
      <c r="B6861" s="47" t="s">
        <v>13676</v>
      </c>
      <c r="C6861" t="s">
        <v>13962</v>
      </c>
    </row>
    <row r="6862" spans="1:3">
      <c r="A6862" s="1">
        <v>999999</v>
      </c>
      <c r="B6862" s="47" t="s">
        <v>13675</v>
      </c>
      <c r="C6862" t="s">
        <v>13961</v>
      </c>
    </row>
    <row r="6863" spans="1:3">
      <c r="A6863" s="1">
        <v>999999</v>
      </c>
      <c r="B6863" s="47" t="s">
        <v>13674</v>
      </c>
      <c r="C6863" t="s">
        <v>13960</v>
      </c>
    </row>
    <row r="6864" spans="1:3">
      <c r="A6864" s="1">
        <v>999999</v>
      </c>
      <c r="B6864" s="47" t="s">
        <v>13673</v>
      </c>
      <c r="C6864" t="s">
        <v>13959</v>
      </c>
    </row>
    <row r="6865" spans="1:3">
      <c r="A6865" s="1">
        <v>999999</v>
      </c>
      <c r="B6865" s="47" t="s">
        <v>13672</v>
      </c>
      <c r="C6865" t="s">
        <v>13958</v>
      </c>
    </row>
    <row r="6866" spans="1:3">
      <c r="A6866" s="1">
        <v>999999</v>
      </c>
      <c r="B6866" s="47" t="s">
        <v>13671</v>
      </c>
      <c r="C6866" t="s">
        <v>13957</v>
      </c>
    </row>
    <row r="6867" spans="1:3">
      <c r="A6867" s="1">
        <v>258411</v>
      </c>
      <c r="B6867" s="47" t="s">
        <v>13606</v>
      </c>
      <c r="C6867" t="s">
        <v>13892</v>
      </c>
    </row>
    <row r="6868" spans="1:3">
      <c r="A6868" s="1">
        <v>999999</v>
      </c>
      <c r="B6868" s="47" t="s">
        <v>13670</v>
      </c>
      <c r="C6868" t="s">
        <v>13956</v>
      </c>
    </row>
    <row r="6869" spans="1:3">
      <c r="A6869" s="1">
        <v>999999</v>
      </c>
      <c r="B6869" s="47" t="s">
        <v>13669</v>
      </c>
      <c r="C6869" t="s">
        <v>13955</v>
      </c>
    </row>
    <row r="6870" spans="1:3">
      <c r="A6870" s="1">
        <v>258414</v>
      </c>
      <c r="B6870" s="47" t="s">
        <v>13607</v>
      </c>
      <c r="C6870" t="s">
        <v>13893</v>
      </c>
    </row>
    <row r="6871" spans="1:3">
      <c r="A6871" s="1">
        <v>258415</v>
      </c>
      <c r="B6871" s="47" t="s">
        <v>13608</v>
      </c>
      <c r="C6871" t="s">
        <v>13894</v>
      </c>
    </row>
    <row r="6872" spans="1:3">
      <c r="A6872" s="1">
        <v>192599</v>
      </c>
      <c r="B6872" s="47" t="s">
        <v>13717</v>
      </c>
      <c r="C6872" t="s">
        <v>14003</v>
      </c>
    </row>
    <row r="6873" spans="1:3">
      <c r="A6873" s="1">
        <v>192600</v>
      </c>
      <c r="B6873" s="47" t="s">
        <v>13718</v>
      </c>
      <c r="C6873" t="s">
        <v>14004</v>
      </c>
    </row>
    <row r="6874" spans="1:3">
      <c r="A6874" s="1">
        <v>192601</v>
      </c>
      <c r="B6874" s="47" t="s">
        <v>13719</v>
      </c>
      <c r="C6874" t="s">
        <v>14005</v>
      </c>
    </row>
    <row r="6875" spans="1:3">
      <c r="A6875" s="1">
        <v>192602</v>
      </c>
      <c r="B6875" s="47" t="s">
        <v>13720</v>
      </c>
      <c r="C6875" t="s">
        <v>14006</v>
      </c>
    </row>
    <row r="6876" spans="1:3">
      <c r="A6876" s="1">
        <v>192603</v>
      </c>
      <c r="B6876" s="47" t="s">
        <v>13721</v>
      </c>
      <c r="C6876" t="s">
        <v>14007</v>
      </c>
    </row>
    <row r="6877" spans="1:3">
      <c r="A6877" s="1">
        <v>192604</v>
      </c>
      <c r="B6877" s="47" t="s">
        <v>13722</v>
      </c>
      <c r="C6877" t="s">
        <v>14008</v>
      </c>
    </row>
    <row r="6878" spans="1:3">
      <c r="A6878" s="1">
        <v>258382</v>
      </c>
      <c r="B6878" s="47" t="s">
        <v>13747</v>
      </c>
      <c r="C6878" t="s">
        <v>14033</v>
      </c>
    </row>
    <row r="6879" spans="1:3">
      <c r="A6879" s="1">
        <v>192608</v>
      </c>
      <c r="B6879" s="47" t="s">
        <v>13723</v>
      </c>
      <c r="C6879" t="s">
        <v>14009</v>
      </c>
    </row>
    <row r="6880" spans="1:3">
      <c r="A6880" s="1">
        <v>192610</v>
      </c>
      <c r="B6880" s="47" t="s">
        <v>13724</v>
      </c>
      <c r="C6880" t="s">
        <v>14010</v>
      </c>
    </row>
    <row r="6881" spans="1:3">
      <c r="A6881" s="1">
        <v>228939</v>
      </c>
      <c r="B6881" s="47" t="s">
        <v>13744</v>
      </c>
      <c r="C6881" t="s">
        <v>14030</v>
      </c>
    </row>
    <row r="6882" spans="1:3">
      <c r="A6882" s="1">
        <v>192611</v>
      </c>
      <c r="B6882" s="47" t="s">
        <v>13725</v>
      </c>
      <c r="C6882" t="s">
        <v>14011</v>
      </c>
    </row>
    <row r="6883" spans="1:3">
      <c r="A6883" s="1">
        <v>192599</v>
      </c>
      <c r="B6883" s="47" t="s">
        <v>13574</v>
      </c>
      <c r="C6883" t="s">
        <v>13860</v>
      </c>
    </row>
    <row r="6884" spans="1:3">
      <c r="A6884" s="1">
        <v>192600</v>
      </c>
      <c r="B6884" s="47" t="s">
        <v>13575</v>
      </c>
      <c r="C6884" t="s">
        <v>13861</v>
      </c>
    </row>
    <row r="6885" spans="1:3">
      <c r="A6885" s="1">
        <v>192601</v>
      </c>
      <c r="B6885" s="47" t="s">
        <v>13576</v>
      </c>
      <c r="C6885" t="s">
        <v>13862</v>
      </c>
    </row>
    <row r="6886" spans="1:3">
      <c r="A6886" s="1">
        <v>192602</v>
      </c>
      <c r="B6886" s="47" t="s">
        <v>13577</v>
      </c>
      <c r="C6886" t="s">
        <v>13863</v>
      </c>
    </row>
    <row r="6887" spans="1:3">
      <c r="A6887" s="1">
        <v>192603</v>
      </c>
      <c r="B6887" s="47" t="s">
        <v>13578</v>
      </c>
      <c r="C6887" t="s">
        <v>13864</v>
      </c>
    </row>
    <row r="6888" spans="1:3">
      <c r="A6888" s="1">
        <v>192604</v>
      </c>
      <c r="B6888" s="47" t="s">
        <v>13579</v>
      </c>
      <c r="C6888" t="s">
        <v>13865</v>
      </c>
    </row>
    <row r="6889" spans="1:3">
      <c r="A6889" s="1">
        <v>258382</v>
      </c>
      <c r="B6889" s="47" t="s">
        <v>13604</v>
      </c>
      <c r="C6889" t="s">
        <v>13890</v>
      </c>
    </row>
    <row r="6890" spans="1:3">
      <c r="A6890" s="1">
        <v>192608</v>
      </c>
      <c r="B6890" s="47" t="s">
        <v>13580</v>
      </c>
      <c r="C6890" t="s">
        <v>13866</v>
      </c>
    </row>
    <row r="6891" spans="1:3">
      <c r="A6891" s="1">
        <v>192610</v>
      </c>
      <c r="B6891" s="47" t="s">
        <v>13581</v>
      </c>
      <c r="C6891" t="s">
        <v>13867</v>
      </c>
    </row>
    <row r="6892" spans="1:3">
      <c r="A6892" s="1">
        <v>228939</v>
      </c>
      <c r="B6892" s="47" t="s">
        <v>13601</v>
      </c>
      <c r="C6892" t="s">
        <v>13887</v>
      </c>
    </row>
    <row r="6893" spans="1:3">
      <c r="A6893" s="1">
        <v>192611</v>
      </c>
      <c r="B6893" s="47" t="s">
        <v>13582</v>
      </c>
      <c r="C6893" t="s">
        <v>13868</v>
      </c>
    </row>
    <row r="6894" spans="1:3">
      <c r="A6894" s="1">
        <v>192612</v>
      </c>
      <c r="B6894" s="47" t="s">
        <v>13726</v>
      </c>
      <c r="C6894" t="s">
        <v>14012</v>
      </c>
    </row>
    <row r="6895" spans="1:3">
      <c r="A6895" s="1">
        <v>192613</v>
      </c>
      <c r="B6895" s="47" t="s">
        <v>13727</v>
      </c>
      <c r="C6895" t="s">
        <v>14013</v>
      </c>
    </row>
    <row r="6896" spans="1:3">
      <c r="A6896" s="1">
        <v>192614</v>
      </c>
      <c r="B6896" s="47" t="s">
        <v>13728</v>
      </c>
      <c r="C6896" t="s">
        <v>14014</v>
      </c>
    </row>
    <row r="6897" spans="1:3">
      <c r="A6897" s="1">
        <v>192615</v>
      </c>
      <c r="B6897" s="47" t="s">
        <v>13729</v>
      </c>
      <c r="C6897" t="s">
        <v>14015</v>
      </c>
    </row>
    <row r="6898" spans="1:3">
      <c r="A6898" s="1">
        <v>192616</v>
      </c>
      <c r="B6898" s="47" t="s">
        <v>13730</v>
      </c>
      <c r="C6898" t="s">
        <v>14016</v>
      </c>
    </row>
    <row r="6899" spans="1:3">
      <c r="A6899" s="1">
        <v>192617</v>
      </c>
      <c r="B6899" s="47" t="s">
        <v>13731</v>
      </c>
      <c r="C6899" t="s">
        <v>14017</v>
      </c>
    </row>
    <row r="6900" spans="1:3">
      <c r="A6900" s="1">
        <v>258383</v>
      </c>
      <c r="B6900" s="47" t="s">
        <v>13748</v>
      </c>
      <c r="C6900" t="s">
        <v>14034</v>
      </c>
    </row>
    <row r="6901" spans="1:3">
      <c r="A6901" s="1">
        <v>192621</v>
      </c>
      <c r="B6901" s="47" t="s">
        <v>13732</v>
      </c>
      <c r="C6901" t="s">
        <v>14018</v>
      </c>
    </row>
    <row r="6902" spans="1:3">
      <c r="A6902" s="1">
        <v>192623</v>
      </c>
      <c r="B6902" s="47" t="s">
        <v>13733</v>
      </c>
      <c r="C6902" t="s">
        <v>14019</v>
      </c>
    </row>
    <row r="6903" spans="1:3">
      <c r="A6903" s="1">
        <v>228940</v>
      </c>
      <c r="B6903" s="47" t="s">
        <v>13745</v>
      </c>
      <c r="C6903" t="s">
        <v>14031</v>
      </c>
    </row>
    <row r="6904" spans="1:3">
      <c r="A6904" s="1">
        <v>192624</v>
      </c>
      <c r="B6904" s="47" t="s">
        <v>13734</v>
      </c>
      <c r="C6904" t="s">
        <v>14020</v>
      </c>
    </row>
    <row r="6905" spans="1:3">
      <c r="A6905" s="1">
        <v>192612</v>
      </c>
      <c r="B6905" s="47" t="s">
        <v>13583</v>
      </c>
      <c r="C6905" t="s">
        <v>13869</v>
      </c>
    </row>
    <row r="6906" spans="1:3">
      <c r="A6906" s="1">
        <v>192613</v>
      </c>
      <c r="B6906" s="47" t="s">
        <v>13584</v>
      </c>
      <c r="C6906" t="s">
        <v>13870</v>
      </c>
    </row>
    <row r="6907" spans="1:3">
      <c r="A6907" s="1">
        <v>192614</v>
      </c>
      <c r="B6907" s="47" t="s">
        <v>13585</v>
      </c>
      <c r="C6907" t="s">
        <v>13871</v>
      </c>
    </row>
    <row r="6908" spans="1:3">
      <c r="A6908" s="1">
        <v>192615</v>
      </c>
      <c r="B6908" s="47" t="s">
        <v>13586</v>
      </c>
      <c r="C6908" t="s">
        <v>13872</v>
      </c>
    </row>
    <row r="6909" spans="1:3">
      <c r="A6909" s="1">
        <v>192616</v>
      </c>
      <c r="B6909" s="47" t="s">
        <v>13587</v>
      </c>
      <c r="C6909" t="s">
        <v>13873</v>
      </c>
    </row>
    <row r="6910" spans="1:3">
      <c r="A6910" s="1">
        <v>192617</v>
      </c>
      <c r="B6910" s="47" t="s">
        <v>13588</v>
      </c>
      <c r="C6910" t="s">
        <v>13874</v>
      </c>
    </row>
    <row r="6911" spans="1:3">
      <c r="A6911" s="1">
        <v>258383</v>
      </c>
      <c r="B6911" s="47" t="s">
        <v>13605</v>
      </c>
      <c r="C6911" t="s">
        <v>13891</v>
      </c>
    </row>
    <row r="6912" spans="1:3">
      <c r="A6912" s="1">
        <v>192621</v>
      </c>
      <c r="B6912" s="47" t="s">
        <v>13589</v>
      </c>
      <c r="C6912" t="s">
        <v>13875</v>
      </c>
    </row>
    <row r="6913" spans="1:3">
      <c r="A6913" s="1">
        <v>192623</v>
      </c>
      <c r="B6913" s="47" t="s">
        <v>13590</v>
      </c>
      <c r="C6913" t="s">
        <v>13876</v>
      </c>
    </row>
    <row r="6914" spans="1:3">
      <c r="A6914" s="1">
        <v>228940</v>
      </c>
      <c r="B6914" s="47" t="s">
        <v>13602</v>
      </c>
      <c r="C6914" t="s">
        <v>13888</v>
      </c>
    </row>
    <row r="6915" spans="1:3">
      <c r="A6915" s="1">
        <v>192624</v>
      </c>
      <c r="B6915" s="47" t="s">
        <v>13591</v>
      </c>
      <c r="C6915" t="s">
        <v>13877</v>
      </c>
    </row>
    <row r="6916" spans="1:3">
      <c r="A6916" s="1">
        <v>193005</v>
      </c>
      <c r="B6916" s="47" t="s">
        <v>14392</v>
      </c>
      <c r="C6916" t="s">
        <v>14821</v>
      </c>
    </row>
    <row r="6917" spans="1:3">
      <c r="A6917" s="1">
        <v>193006</v>
      </c>
      <c r="B6917" s="47" t="s">
        <v>14393</v>
      </c>
      <c r="C6917" t="s">
        <v>14822</v>
      </c>
    </row>
    <row r="6918" spans="1:3">
      <c r="A6918" s="1">
        <v>193007</v>
      </c>
      <c r="B6918" s="47" t="s">
        <v>14394</v>
      </c>
      <c r="C6918" t="s">
        <v>14823</v>
      </c>
    </row>
    <row r="6919" spans="1:3">
      <c r="A6919" s="1">
        <v>193008</v>
      </c>
      <c r="B6919" s="47" t="s">
        <v>14395</v>
      </c>
      <c r="C6919" t="s">
        <v>14824</v>
      </c>
    </row>
    <row r="6920" spans="1:3">
      <c r="A6920" s="1">
        <v>193009</v>
      </c>
      <c r="B6920" s="47" t="s">
        <v>14396</v>
      </c>
      <c r="C6920" t="s">
        <v>14825</v>
      </c>
    </row>
    <row r="6921" spans="1:3">
      <c r="A6921" s="1">
        <v>193010</v>
      </c>
      <c r="B6921" s="47" t="s">
        <v>14397</v>
      </c>
      <c r="C6921" t="s">
        <v>14826</v>
      </c>
    </row>
    <row r="6922" spans="1:3">
      <c r="A6922" s="1">
        <v>258384</v>
      </c>
      <c r="B6922" s="47" t="s">
        <v>14461</v>
      </c>
      <c r="C6922" t="s">
        <v>14890</v>
      </c>
    </row>
    <row r="6923" spans="1:3">
      <c r="A6923" s="1">
        <v>193014</v>
      </c>
      <c r="B6923" s="47" t="s">
        <v>14398</v>
      </c>
      <c r="C6923" t="s">
        <v>14827</v>
      </c>
    </row>
    <row r="6924" spans="1:3">
      <c r="A6924" s="1">
        <v>193016</v>
      </c>
      <c r="B6924" s="47" t="s">
        <v>14399</v>
      </c>
      <c r="C6924" t="s">
        <v>14828</v>
      </c>
    </row>
    <row r="6925" spans="1:3">
      <c r="A6925" s="1">
        <v>228941</v>
      </c>
      <c r="B6925" s="47" t="s">
        <v>14450</v>
      </c>
      <c r="C6925" t="s">
        <v>14879</v>
      </c>
    </row>
    <row r="6926" spans="1:3">
      <c r="A6926" s="1">
        <v>193017</v>
      </c>
      <c r="B6926" s="47" t="s">
        <v>14400</v>
      </c>
      <c r="C6926" t="s">
        <v>14829</v>
      </c>
    </row>
    <row r="6927" spans="1:3">
      <c r="A6927" s="1">
        <v>193005</v>
      </c>
      <c r="B6927" s="47" t="s">
        <v>14106</v>
      </c>
      <c r="C6927" t="s">
        <v>14535</v>
      </c>
    </row>
    <row r="6928" spans="1:3">
      <c r="A6928" s="1">
        <v>193006</v>
      </c>
      <c r="B6928" s="47" t="s">
        <v>14107</v>
      </c>
      <c r="C6928" t="s">
        <v>14536</v>
      </c>
    </row>
    <row r="6929" spans="1:3">
      <c r="A6929" s="1">
        <v>193007</v>
      </c>
      <c r="B6929" s="47" t="s">
        <v>14108</v>
      </c>
      <c r="C6929" t="s">
        <v>14537</v>
      </c>
    </row>
    <row r="6930" spans="1:3">
      <c r="A6930" s="1">
        <v>193008</v>
      </c>
      <c r="B6930" s="47" t="s">
        <v>14109</v>
      </c>
      <c r="C6930" t="s">
        <v>14538</v>
      </c>
    </row>
    <row r="6931" spans="1:3">
      <c r="A6931" s="1">
        <v>193009</v>
      </c>
      <c r="B6931" s="47" t="s">
        <v>14110</v>
      </c>
      <c r="C6931" t="s">
        <v>14539</v>
      </c>
    </row>
    <row r="6932" spans="1:3">
      <c r="A6932" s="1">
        <v>193010</v>
      </c>
      <c r="B6932" s="47" t="s">
        <v>14111</v>
      </c>
      <c r="C6932" t="s">
        <v>14540</v>
      </c>
    </row>
    <row r="6933" spans="1:3">
      <c r="A6933" s="1">
        <v>258384</v>
      </c>
      <c r="B6933" s="47" t="s">
        <v>14175</v>
      </c>
      <c r="C6933" t="s">
        <v>14604</v>
      </c>
    </row>
    <row r="6934" spans="1:3">
      <c r="A6934" s="1">
        <v>193014</v>
      </c>
      <c r="B6934" s="47" t="s">
        <v>14112</v>
      </c>
      <c r="C6934" t="s">
        <v>14541</v>
      </c>
    </row>
    <row r="6935" spans="1:3">
      <c r="A6935" s="1">
        <v>193016</v>
      </c>
      <c r="B6935" s="47" t="s">
        <v>14113</v>
      </c>
      <c r="C6935" t="s">
        <v>14542</v>
      </c>
    </row>
    <row r="6936" spans="1:3">
      <c r="A6936" s="1">
        <v>228941</v>
      </c>
      <c r="B6936" s="47" t="s">
        <v>14164</v>
      </c>
      <c r="C6936" t="s">
        <v>14593</v>
      </c>
    </row>
    <row r="6937" spans="1:3">
      <c r="A6937" s="1">
        <v>193017</v>
      </c>
      <c r="B6937" s="47" t="s">
        <v>14114</v>
      </c>
      <c r="C6937" t="s">
        <v>14543</v>
      </c>
    </row>
    <row r="6938" spans="1:3">
      <c r="A6938" s="1">
        <v>193005</v>
      </c>
      <c r="B6938" s="47" t="s">
        <v>14249</v>
      </c>
      <c r="C6938" t="s">
        <v>14678</v>
      </c>
    </row>
    <row r="6939" spans="1:3">
      <c r="A6939" s="1">
        <v>193006</v>
      </c>
      <c r="B6939" s="47" t="s">
        <v>14250</v>
      </c>
      <c r="C6939" t="s">
        <v>14679</v>
      </c>
    </row>
    <row r="6940" spans="1:3">
      <c r="A6940" s="1">
        <v>193007</v>
      </c>
      <c r="B6940" s="47" t="s">
        <v>14251</v>
      </c>
      <c r="C6940" t="s">
        <v>14680</v>
      </c>
    </row>
    <row r="6941" spans="1:3">
      <c r="A6941" s="1">
        <v>193008</v>
      </c>
      <c r="B6941" s="47" t="s">
        <v>14252</v>
      </c>
      <c r="C6941" t="s">
        <v>14681</v>
      </c>
    </row>
    <row r="6942" spans="1:3">
      <c r="A6942" s="1">
        <v>193009</v>
      </c>
      <c r="B6942" s="47" t="s">
        <v>14253</v>
      </c>
      <c r="C6942" t="s">
        <v>14682</v>
      </c>
    </row>
    <row r="6943" spans="1:3">
      <c r="A6943" s="1">
        <v>193010</v>
      </c>
      <c r="B6943" s="47" t="s">
        <v>14254</v>
      </c>
      <c r="C6943" t="s">
        <v>14683</v>
      </c>
    </row>
    <row r="6944" spans="1:3">
      <c r="A6944" s="1">
        <v>258384</v>
      </c>
      <c r="B6944" s="47" t="s">
        <v>14318</v>
      </c>
      <c r="C6944" t="s">
        <v>14747</v>
      </c>
    </row>
    <row r="6945" spans="1:3">
      <c r="A6945" s="1">
        <v>193014</v>
      </c>
      <c r="B6945" s="47" t="s">
        <v>14255</v>
      </c>
      <c r="C6945" t="s">
        <v>14684</v>
      </c>
    </row>
    <row r="6946" spans="1:3">
      <c r="A6946" s="1">
        <v>193016</v>
      </c>
      <c r="B6946" s="47" t="s">
        <v>14256</v>
      </c>
      <c r="C6946" t="s">
        <v>14685</v>
      </c>
    </row>
    <row r="6947" spans="1:3">
      <c r="A6947" s="1">
        <v>228941</v>
      </c>
      <c r="B6947" s="47" t="s">
        <v>14307</v>
      </c>
      <c r="C6947" t="s">
        <v>14736</v>
      </c>
    </row>
    <row r="6948" spans="1:3">
      <c r="A6948" s="1">
        <v>193017</v>
      </c>
      <c r="B6948" s="47" t="s">
        <v>14257</v>
      </c>
      <c r="C6948" t="s">
        <v>14686</v>
      </c>
    </row>
    <row r="6949" spans="1:3">
      <c r="A6949" s="1">
        <v>999999</v>
      </c>
      <c r="B6949" s="47" t="s">
        <v>14477</v>
      </c>
      <c r="C6949" t="s">
        <v>14906</v>
      </c>
    </row>
    <row r="6950" spans="1:3">
      <c r="A6950" s="1">
        <v>999999</v>
      </c>
      <c r="B6950" s="47" t="s">
        <v>14476</v>
      </c>
      <c r="C6950" t="s">
        <v>14905</v>
      </c>
    </row>
    <row r="6951" spans="1:3">
      <c r="A6951" s="1">
        <v>999999</v>
      </c>
      <c r="B6951" s="47" t="s">
        <v>14475</v>
      </c>
      <c r="C6951" t="s">
        <v>14904</v>
      </c>
    </row>
    <row r="6952" spans="1:3">
      <c r="A6952" s="1">
        <v>999999</v>
      </c>
      <c r="B6952" s="47" t="s">
        <v>14474</v>
      </c>
      <c r="C6952" t="s">
        <v>14903</v>
      </c>
    </row>
    <row r="6953" spans="1:3">
      <c r="A6953" s="1">
        <v>999999</v>
      </c>
      <c r="B6953" s="47" t="s">
        <v>14473</v>
      </c>
      <c r="C6953" t="s">
        <v>14902</v>
      </c>
    </row>
    <row r="6954" spans="1:3">
      <c r="A6954" s="1">
        <v>999999</v>
      </c>
      <c r="B6954" s="47" t="s">
        <v>14472</v>
      </c>
      <c r="C6954" t="s">
        <v>14901</v>
      </c>
    </row>
    <row r="6955" spans="1:3">
      <c r="A6955" s="1">
        <v>276564</v>
      </c>
      <c r="B6955" s="47" t="s">
        <v>14467</v>
      </c>
      <c r="C6955" t="s">
        <v>14896</v>
      </c>
    </row>
    <row r="6956" spans="1:3">
      <c r="A6956" s="1">
        <v>276565</v>
      </c>
      <c r="B6956" s="47" t="s">
        <v>14468</v>
      </c>
      <c r="C6956" t="s">
        <v>14897</v>
      </c>
    </row>
    <row r="6957" spans="1:3">
      <c r="A6957" s="1">
        <v>999999</v>
      </c>
      <c r="B6957" s="47" t="s">
        <v>14471</v>
      </c>
      <c r="C6957" t="s">
        <v>14900</v>
      </c>
    </row>
    <row r="6958" spans="1:3">
      <c r="A6958" s="1">
        <v>276567</v>
      </c>
      <c r="B6958" s="47" t="s">
        <v>14469</v>
      </c>
      <c r="C6958" t="s">
        <v>14898</v>
      </c>
    </row>
    <row r="6959" spans="1:3">
      <c r="A6959" s="1">
        <v>276568</v>
      </c>
      <c r="B6959" s="47" t="s">
        <v>14470</v>
      </c>
      <c r="C6959" t="s">
        <v>14899</v>
      </c>
    </row>
    <row r="6960" spans="1:3">
      <c r="A6960" s="1">
        <v>999999</v>
      </c>
      <c r="B6960" s="47" t="s">
        <v>14191</v>
      </c>
      <c r="C6960" t="s">
        <v>14620</v>
      </c>
    </row>
    <row r="6961" spans="1:3">
      <c r="A6961" s="1">
        <v>999999</v>
      </c>
      <c r="B6961" s="47" t="s">
        <v>14190</v>
      </c>
      <c r="C6961" t="s">
        <v>14619</v>
      </c>
    </row>
    <row r="6962" spans="1:3">
      <c r="A6962" s="1">
        <v>999999</v>
      </c>
      <c r="B6962" s="47" t="s">
        <v>14189</v>
      </c>
      <c r="C6962" t="s">
        <v>14618</v>
      </c>
    </row>
    <row r="6963" spans="1:3">
      <c r="A6963" s="1">
        <v>999999</v>
      </c>
      <c r="B6963" s="47" t="s">
        <v>14188</v>
      </c>
      <c r="C6963" t="s">
        <v>14617</v>
      </c>
    </row>
    <row r="6964" spans="1:3">
      <c r="A6964" s="1">
        <v>999999</v>
      </c>
      <c r="B6964" s="47" t="s">
        <v>14187</v>
      </c>
      <c r="C6964" t="s">
        <v>14616</v>
      </c>
    </row>
    <row r="6965" spans="1:3">
      <c r="A6965" s="1">
        <v>999999</v>
      </c>
      <c r="B6965" s="47" t="s">
        <v>14186</v>
      </c>
      <c r="C6965" t="s">
        <v>14615</v>
      </c>
    </row>
    <row r="6966" spans="1:3">
      <c r="A6966" s="1">
        <v>276564</v>
      </c>
      <c r="B6966" s="47" t="s">
        <v>14181</v>
      </c>
      <c r="C6966" t="s">
        <v>14610</v>
      </c>
    </row>
    <row r="6967" spans="1:3">
      <c r="A6967" s="1">
        <v>276565</v>
      </c>
      <c r="B6967" s="47" t="s">
        <v>14182</v>
      </c>
      <c r="C6967" t="s">
        <v>14611</v>
      </c>
    </row>
    <row r="6968" spans="1:3">
      <c r="A6968" s="1">
        <v>999999</v>
      </c>
      <c r="B6968" s="47" t="s">
        <v>14185</v>
      </c>
      <c r="C6968" t="s">
        <v>14614</v>
      </c>
    </row>
    <row r="6969" spans="1:3">
      <c r="A6969" s="1">
        <v>276567</v>
      </c>
      <c r="B6969" s="47" t="s">
        <v>14183</v>
      </c>
      <c r="C6969" t="s">
        <v>14612</v>
      </c>
    </row>
    <row r="6970" spans="1:3">
      <c r="A6970" s="1">
        <v>276568</v>
      </c>
      <c r="B6970" s="47" t="s">
        <v>14184</v>
      </c>
      <c r="C6970" t="s">
        <v>14613</v>
      </c>
    </row>
    <row r="6971" spans="1:3">
      <c r="A6971" s="1">
        <v>999999</v>
      </c>
      <c r="B6971" s="47" t="s">
        <v>14334</v>
      </c>
      <c r="C6971" t="s">
        <v>14763</v>
      </c>
    </row>
    <row r="6972" spans="1:3">
      <c r="A6972" s="1">
        <v>999999</v>
      </c>
      <c r="B6972" s="47" t="s">
        <v>14333</v>
      </c>
      <c r="C6972" t="s">
        <v>14762</v>
      </c>
    </row>
    <row r="6973" spans="1:3">
      <c r="A6973" s="1">
        <v>999999</v>
      </c>
      <c r="B6973" s="47" t="s">
        <v>14332</v>
      </c>
      <c r="C6973" t="s">
        <v>14761</v>
      </c>
    </row>
    <row r="6974" spans="1:3">
      <c r="A6974" s="1">
        <v>999999</v>
      </c>
      <c r="B6974" s="47" t="s">
        <v>14331</v>
      </c>
      <c r="C6974" t="s">
        <v>14760</v>
      </c>
    </row>
    <row r="6975" spans="1:3">
      <c r="A6975" s="1">
        <v>999999</v>
      </c>
      <c r="B6975" s="47" t="s">
        <v>14330</v>
      </c>
      <c r="C6975" t="s">
        <v>14759</v>
      </c>
    </row>
    <row r="6976" spans="1:3">
      <c r="A6976" s="1">
        <v>999999</v>
      </c>
      <c r="B6976" s="47" t="s">
        <v>14329</v>
      </c>
      <c r="C6976" t="s">
        <v>14758</v>
      </c>
    </row>
    <row r="6977" spans="1:3">
      <c r="A6977" s="1">
        <v>276564</v>
      </c>
      <c r="B6977" s="47" t="s">
        <v>14324</v>
      </c>
      <c r="C6977" t="s">
        <v>14753</v>
      </c>
    </row>
    <row r="6978" spans="1:3">
      <c r="A6978" s="1">
        <v>276565</v>
      </c>
      <c r="B6978" s="47" t="s">
        <v>14325</v>
      </c>
      <c r="C6978" t="s">
        <v>14754</v>
      </c>
    </row>
    <row r="6979" spans="1:3">
      <c r="A6979" s="1">
        <v>999999</v>
      </c>
      <c r="B6979" s="47" t="s">
        <v>14328</v>
      </c>
      <c r="C6979" t="s">
        <v>14757</v>
      </c>
    </row>
    <row r="6980" spans="1:3">
      <c r="A6980" s="1">
        <v>276567</v>
      </c>
      <c r="B6980" s="47" t="s">
        <v>14326</v>
      </c>
      <c r="C6980" t="s">
        <v>14755</v>
      </c>
    </row>
    <row r="6981" spans="1:3">
      <c r="A6981" s="1">
        <v>276568</v>
      </c>
      <c r="B6981" s="47" t="s">
        <v>14327</v>
      </c>
      <c r="C6981" t="s">
        <v>14756</v>
      </c>
    </row>
    <row r="6982" spans="1:3">
      <c r="A6982" s="1">
        <v>999999</v>
      </c>
      <c r="B6982" s="47" t="s">
        <v>14485</v>
      </c>
      <c r="C6982" t="s">
        <v>14914</v>
      </c>
    </row>
    <row r="6983" spans="1:3">
      <c r="A6983" s="1">
        <v>999999</v>
      </c>
      <c r="B6983" s="47" t="s">
        <v>14484</v>
      </c>
      <c r="C6983" t="s">
        <v>14913</v>
      </c>
    </row>
    <row r="6984" spans="1:3">
      <c r="A6984" s="1">
        <v>999999</v>
      </c>
      <c r="B6984" s="47" t="s">
        <v>14483</v>
      </c>
      <c r="C6984" t="s">
        <v>14912</v>
      </c>
    </row>
    <row r="6985" spans="1:3">
      <c r="A6985" s="1">
        <v>999999</v>
      </c>
      <c r="B6985" s="47" t="s">
        <v>14482</v>
      </c>
      <c r="C6985" t="s">
        <v>14911</v>
      </c>
    </row>
    <row r="6986" spans="1:3">
      <c r="A6986" s="1">
        <v>999999</v>
      </c>
      <c r="B6986" s="47" t="s">
        <v>14481</v>
      </c>
      <c r="C6986" t="s">
        <v>14910</v>
      </c>
    </row>
    <row r="6987" spans="1:3">
      <c r="A6987" s="1">
        <v>999999</v>
      </c>
      <c r="B6987" s="47" t="s">
        <v>14480</v>
      </c>
      <c r="C6987" t="s">
        <v>14909</v>
      </c>
    </row>
    <row r="6988" spans="1:3">
      <c r="A6988" s="1">
        <v>999999</v>
      </c>
      <c r="B6988" s="47" t="s">
        <v>14479</v>
      </c>
      <c r="C6988" t="s">
        <v>14908</v>
      </c>
    </row>
    <row r="6989" spans="1:3">
      <c r="A6989" s="1">
        <v>193027</v>
      </c>
      <c r="B6989" s="47" t="s">
        <v>14401</v>
      </c>
      <c r="C6989" t="s">
        <v>14830</v>
      </c>
    </row>
    <row r="6990" spans="1:3">
      <c r="A6990" s="1">
        <v>999999</v>
      </c>
      <c r="B6990" s="47" t="s">
        <v>14478</v>
      </c>
      <c r="C6990" t="s">
        <v>14907</v>
      </c>
    </row>
    <row r="6991" spans="1:3">
      <c r="A6991" s="1">
        <v>228955</v>
      </c>
      <c r="B6991" s="47" t="s">
        <v>14451</v>
      </c>
      <c r="C6991" t="s">
        <v>14880</v>
      </c>
    </row>
    <row r="6992" spans="1:3">
      <c r="A6992" s="1">
        <v>193030</v>
      </c>
      <c r="B6992" s="47" t="s">
        <v>14402</v>
      </c>
      <c r="C6992" t="s">
        <v>14831</v>
      </c>
    </row>
    <row r="6993" spans="1:3">
      <c r="A6993" s="1">
        <v>999999</v>
      </c>
      <c r="B6993" s="47" t="s">
        <v>14199</v>
      </c>
      <c r="C6993" t="s">
        <v>14628</v>
      </c>
    </row>
    <row r="6994" spans="1:3">
      <c r="A6994" s="1">
        <v>999999</v>
      </c>
      <c r="B6994" s="47" t="s">
        <v>14198</v>
      </c>
      <c r="C6994" t="s">
        <v>14627</v>
      </c>
    </row>
    <row r="6995" spans="1:3">
      <c r="A6995" s="1">
        <v>999999</v>
      </c>
      <c r="B6995" s="47" t="s">
        <v>14197</v>
      </c>
      <c r="C6995" t="s">
        <v>14626</v>
      </c>
    </row>
    <row r="6996" spans="1:3">
      <c r="A6996" s="1">
        <v>999999</v>
      </c>
      <c r="B6996" s="47" t="s">
        <v>14196</v>
      </c>
      <c r="C6996" t="s">
        <v>14625</v>
      </c>
    </row>
    <row r="6997" spans="1:3">
      <c r="A6997" s="1">
        <v>999999</v>
      </c>
      <c r="B6997" s="47" t="s">
        <v>14195</v>
      </c>
      <c r="C6997" t="s">
        <v>14624</v>
      </c>
    </row>
    <row r="6998" spans="1:3">
      <c r="A6998" s="1">
        <v>999999</v>
      </c>
      <c r="B6998" s="47" t="s">
        <v>14194</v>
      </c>
      <c r="C6998" t="s">
        <v>14623</v>
      </c>
    </row>
    <row r="6999" spans="1:3">
      <c r="A6999" s="1">
        <v>999999</v>
      </c>
      <c r="B6999" s="47" t="s">
        <v>14193</v>
      </c>
      <c r="C6999" t="s">
        <v>14622</v>
      </c>
    </row>
    <row r="7000" spans="1:3">
      <c r="A7000" s="1">
        <v>193027</v>
      </c>
      <c r="B7000" s="47" t="s">
        <v>14115</v>
      </c>
      <c r="C7000" t="s">
        <v>14544</v>
      </c>
    </row>
    <row r="7001" spans="1:3">
      <c r="A7001" s="1">
        <v>999999</v>
      </c>
      <c r="B7001" s="47" t="s">
        <v>14192</v>
      </c>
      <c r="C7001" t="s">
        <v>14621</v>
      </c>
    </row>
    <row r="7002" spans="1:3">
      <c r="A7002" s="1">
        <v>228955</v>
      </c>
      <c r="B7002" s="47" t="s">
        <v>14165</v>
      </c>
      <c r="C7002" t="s">
        <v>14594</v>
      </c>
    </row>
    <row r="7003" spans="1:3">
      <c r="A7003" s="1">
        <v>193030</v>
      </c>
      <c r="B7003" s="47" t="s">
        <v>14116</v>
      </c>
      <c r="C7003" t="s">
        <v>14545</v>
      </c>
    </row>
    <row r="7004" spans="1:3">
      <c r="A7004" s="1">
        <v>999999</v>
      </c>
      <c r="B7004" s="47" t="s">
        <v>14342</v>
      </c>
      <c r="C7004" t="s">
        <v>14771</v>
      </c>
    </row>
    <row r="7005" spans="1:3">
      <c r="A7005" s="1">
        <v>999999</v>
      </c>
      <c r="B7005" s="47" t="s">
        <v>14341</v>
      </c>
      <c r="C7005" t="s">
        <v>14770</v>
      </c>
    </row>
    <row r="7006" spans="1:3">
      <c r="A7006" s="1">
        <v>999999</v>
      </c>
      <c r="B7006" s="47" t="s">
        <v>14340</v>
      </c>
      <c r="C7006" t="s">
        <v>14769</v>
      </c>
    </row>
    <row r="7007" spans="1:3">
      <c r="A7007" s="1">
        <v>999999</v>
      </c>
      <c r="B7007" s="47" t="s">
        <v>14339</v>
      </c>
      <c r="C7007" t="s">
        <v>14768</v>
      </c>
    </row>
    <row r="7008" spans="1:3">
      <c r="A7008" s="1">
        <v>999999</v>
      </c>
      <c r="B7008" s="47" t="s">
        <v>14338</v>
      </c>
      <c r="C7008" t="s">
        <v>14767</v>
      </c>
    </row>
    <row r="7009" spans="1:3">
      <c r="A7009" s="1">
        <v>999999</v>
      </c>
      <c r="B7009" s="47" t="s">
        <v>14337</v>
      </c>
      <c r="C7009" t="s">
        <v>14766</v>
      </c>
    </row>
    <row r="7010" spans="1:3">
      <c r="A7010" s="1">
        <v>999999</v>
      </c>
      <c r="B7010" s="47" t="s">
        <v>14336</v>
      </c>
      <c r="C7010" t="s">
        <v>14765</v>
      </c>
    </row>
    <row r="7011" spans="1:3">
      <c r="A7011" s="1">
        <v>193027</v>
      </c>
      <c r="B7011" s="47" t="s">
        <v>14258</v>
      </c>
      <c r="C7011" t="s">
        <v>14687</v>
      </c>
    </row>
    <row r="7012" spans="1:3">
      <c r="A7012" s="1">
        <v>999999</v>
      </c>
      <c r="B7012" s="47" t="s">
        <v>14335</v>
      </c>
      <c r="C7012" t="s">
        <v>14764</v>
      </c>
    </row>
    <row r="7013" spans="1:3">
      <c r="A7013" s="1">
        <v>228955</v>
      </c>
      <c r="B7013" s="47" t="s">
        <v>14308</v>
      </c>
      <c r="C7013" t="s">
        <v>14737</v>
      </c>
    </row>
    <row r="7014" spans="1:3">
      <c r="A7014" s="1">
        <v>193030</v>
      </c>
      <c r="B7014" s="47" t="s">
        <v>14259</v>
      </c>
      <c r="C7014" t="s">
        <v>14688</v>
      </c>
    </row>
    <row r="7015" spans="1:3">
      <c r="A7015" s="1">
        <v>999999</v>
      </c>
      <c r="B7015" s="47" t="s">
        <v>14493</v>
      </c>
      <c r="C7015" t="s">
        <v>14922</v>
      </c>
    </row>
    <row r="7016" spans="1:3">
      <c r="A7016" s="1">
        <v>999999</v>
      </c>
      <c r="B7016" s="47" t="s">
        <v>14492</v>
      </c>
      <c r="C7016" t="s">
        <v>14921</v>
      </c>
    </row>
    <row r="7017" spans="1:3">
      <c r="A7017" s="1">
        <v>999999</v>
      </c>
      <c r="B7017" s="47" t="s">
        <v>14491</v>
      </c>
      <c r="C7017" t="s">
        <v>14920</v>
      </c>
    </row>
    <row r="7018" spans="1:3">
      <c r="A7018" s="1">
        <v>999999</v>
      </c>
      <c r="B7018" s="47" t="s">
        <v>14490</v>
      </c>
      <c r="C7018" t="s">
        <v>14919</v>
      </c>
    </row>
    <row r="7019" spans="1:3">
      <c r="A7019" s="1">
        <v>999999</v>
      </c>
      <c r="B7019" s="47" t="s">
        <v>14489</v>
      </c>
      <c r="C7019" t="s">
        <v>14918</v>
      </c>
    </row>
    <row r="7020" spans="1:3">
      <c r="A7020" s="1">
        <v>999999</v>
      </c>
      <c r="B7020" s="47" t="s">
        <v>14488</v>
      </c>
      <c r="C7020" t="s">
        <v>14917</v>
      </c>
    </row>
    <row r="7021" spans="1:3">
      <c r="A7021" s="1">
        <v>999999</v>
      </c>
      <c r="B7021" s="47" t="s">
        <v>14487</v>
      </c>
      <c r="C7021" t="s">
        <v>14916</v>
      </c>
    </row>
    <row r="7022" spans="1:3">
      <c r="A7022" s="1">
        <v>193040</v>
      </c>
      <c r="B7022" s="47" t="s">
        <v>14403</v>
      </c>
      <c r="C7022" t="s">
        <v>14832</v>
      </c>
    </row>
    <row r="7023" spans="1:3">
      <c r="A7023" s="1">
        <v>999999</v>
      </c>
      <c r="B7023" s="47" t="s">
        <v>14486</v>
      </c>
      <c r="C7023" t="s">
        <v>14915</v>
      </c>
    </row>
    <row r="7024" spans="1:3">
      <c r="A7024" s="1">
        <v>228956</v>
      </c>
      <c r="B7024" s="47" t="s">
        <v>14452</v>
      </c>
      <c r="C7024" t="s">
        <v>14881</v>
      </c>
    </row>
    <row r="7025" spans="1:3">
      <c r="A7025" s="1">
        <v>193043</v>
      </c>
      <c r="B7025" s="47" t="s">
        <v>14404</v>
      </c>
      <c r="C7025" t="s">
        <v>14833</v>
      </c>
    </row>
    <row r="7026" spans="1:3">
      <c r="A7026" s="1">
        <v>999999</v>
      </c>
      <c r="B7026" s="47" t="s">
        <v>14207</v>
      </c>
      <c r="C7026" t="s">
        <v>14636</v>
      </c>
    </row>
    <row r="7027" spans="1:3">
      <c r="A7027" s="1">
        <v>999999</v>
      </c>
      <c r="B7027" s="47" t="s">
        <v>14206</v>
      </c>
      <c r="C7027" t="s">
        <v>14635</v>
      </c>
    </row>
    <row r="7028" spans="1:3">
      <c r="A7028" s="1">
        <v>999999</v>
      </c>
      <c r="B7028" s="47" t="s">
        <v>14205</v>
      </c>
      <c r="C7028" t="s">
        <v>14634</v>
      </c>
    </row>
    <row r="7029" spans="1:3">
      <c r="A7029" s="1">
        <v>999999</v>
      </c>
      <c r="B7029" s="47" t="s">
        <v>14204</v>
      </c>
      <c r="C7029" t="s">
        <v>14633</v>
      </c>
    </row>
    <row r="7030" spans="1:3">
      <c r="A7030" s="1">
        <v>999999</v>
      </c>
      <c r="B7030" s="47" t="s">
        <v>14203</v>
      </c>
      <c r="C7030" t="s">
        <v>14632</v>
      </c>
    </row>
    <row r="7031" spans="1:3">
      <c r="A7031" s="1">
        <v>999999</v>
      </c>
      <c r="B7031" s="47" t="s">
        <v>14202</v>
      </c>
      <c r="C7031" t="s">
        <v>14631</v>
      </c>
    </row>
    <row r="7032" spans="1:3">
      <c r="A7032" s="1">
        <v>999999</v>
      </c>
      <c r="B7032" s="47" t="s">
        <v>14201</v>
      </c>
      <c r="C7032" t="s">
        <v>14630</v>
      </c>
    </row>
    <row r="7033" spans="1:3">
      <c r="A7033" s="1">
        <v>193040</v>
      </c>
      <c r="B7033" s="47" t="s">
        <v>14117</v>
      </c>
      <c r="C7033" t="s">
        <v>14546</v>
      </c>
    </row>
    <row r="7034" spans="1:3">
      <c r="A7034" s="1">
        <v>999999</v>
      </c>
      <c r="B7034" s="47" t="s">
        <v>14200</v>
      </c>
      <c r="C7034" t="s">
        <v>14629</v>
      </c>
    </row>
    <row r="7035" spans="1:3">
      <c r="A7035" s="1">
        <v>228956</v>
      </c>
      <c r="B7035" s="47" t="s">
        <v>14166</v>
      </c>
      <c r="C7035" t="s">
        <v>14595</v>
      </c>
    </row>
    <row r="7036" spans="1:3">
      <c r="A7036" s="1">
        <v>193043</v>
      </c>
      <c r="B7036" s="47" t="s">
        <v>14118</v>
      </c>
      <c r="C7036" t="s">
        <v>14547</v>
      </c>
    </row>
    <row r="7037" spans="1:3">
      <c r="A7037" s="1">
        <v>999999</v>
      </c>
      <c r="B7037" s="47" t="s">
        <v>14350</v>
      </c>
      <c r="C7037" t="s">
        <v>14779</v>
      </c>
    </row>
    <row r="7038" spans="1:3">
      <c r="A7038" s="1">
        <v>999999</v>
      </c>
      <c r="B7038" s="47" t="s">
        <v>14349</v>
      </c>
      <c r="C7038" t="s">
        <v>14778</v>
      </c>
    </row>
    <row r="7039" spans="1:3">
      <c r="A7039" s="1">
        <v>999999</v>
      </c>
      <c r="B7039" s="47" t="s">
        <v>14348</v>
      </c>
      <c r="C7039" t="s">
        <v>14777</v>
      </c>
    </row>
    <row r="7040" spans="1:3">
      <c r="A7040" s="1">
        <v>999999</v>
      </c>
      <c r="B7040" s="47" t="s">
        <v>14347</v>
      </c>
      <c r="C7040" t="s">
        <v>14776</v>
      </c>
    </row>
    <row r="7041" spans="1:3">
      <c r="A7041" s="1">
        <v>999999</v>
      </c>
      <c r="B7041" s="47" t="s">
        <v>14346</v>
      </c>
      <c r="C7041" t="s">
        <v>14775</v>
      </c>
    </row>
    <row r="7042" spans="1:3">
      <c r="A7042" s="1">
        <v>999999</v>
      </c>
      <c r="B7042" s="47" t="s">
        <v>14345</v>
      </c>
      <c r="C7042" t="s">
        <v>14774</v>
      </c>
    </row>
    <row r="7043" spans="1:3">
      <c r="A7043" s="1">
        <v>999999</v>
      </c>
      <c r="B7043" s="47" t="s">
        <v>14344</v>
      </c>
      <c r="C7043" t="s">
        <v>14773</v>
      </c>
    </row>
    <row r="7044" spans="1:3">
      <c r="A7044" s="1">
        <v>193040</v>
      </c>
      <c r="B7044" s="47" t="s">
        <v>14260</v>
      </c>
      <c r="C7044" t="s">
        <v>14689</v>
      </c>
    </row>
    <row r="7045" spans="1:3">
      <c r="A7045" s="1">
        <v>999999</v>
      </c>
      <c r="B7045" s="47" t="s">
        <v>14343</v>
      </c>
      <c r="C7045" t="s">
        <v>14772</v>
      </c>
    </row>
    <row r="7046" spans="1:3">
      <c r="A7046" s="1">
        <v>228956</v>
      </c>
      <c r="B7046" s="47" t="s">
        <v>14309</v>
      </c>
      <c r="C7046" t="s">
        <v>14738</v>
      </c>
    </row>
    <row r="7047" spans="1:3">
      <c r="A7047" s="1">
        <v>193043</v>
      </c>
      <c r="B7047" s="47" t="s">
        <v>14261</v>
      </c>
      <c r="C7047" t="s">
        <v>14690</v>
      </c>
    </row>
    <row r="7048" spans="1:3">
      <c r="A7048" s="1">
        <v>999999</v>
      </c>
      <c r="B7048" s="47" t="s">
        <v>14499</v>
      </c>
      <c r="C7048" t="s">
        <v>14928</v>
      </c>
    </row>
    <row r="7049" spans="1:3">
      <c r="A7049" s="1">
        <v>999999</v>
      </c>
      <c r="B7049" s="47" t="s">
        <v>14498</v>
      </c>
      <c r="C7049" t="s">
        <v>14927</v>
      </c>
    </row>
    <row r="7050" spans="1:3">
      <c r="A7050" s="1">
        <v>999999</v>
      </c>
      <c r="B7050" s="47" t="s">
        <v>14497</v>
      </c>
      <c r="C7050" t="s">
        <v>14926</v>
      </c>
    </row>
    <row r="7051" spans="1:3">
      <c r="A7051" s="1">
        <v>999999</v>
      </c>
      <c r="B7051" s="47" t="s">
        <v>14496</v>
      </c>
      <c r="C7051" t="s">
        <v>14925</v>
      </c>
    </row>
    <row r="7052" spans="1:3">
      <c r="A7052" s="1">
        <v>193048</v>
      </c>
      <c r="B7052" s="47" t="s">
        <v>14405</v>
      </c>
      <c r="C7052" t="s">
        <v>14834</v>
      </c>
    </row>
    <row r="7053" spans="1:3">
      <c r="A7053" s="1">
        <v>193049</v>
      </c>
      <c r="B7053" s="47" t="s">
        <v>14406</v>
      </c>
      <c r="C7053" t="s">
        <v>14835</v>
      </c>
    </row>
    <row r="7054" spans="1:3">
      <c r="A7054" s="1">
        <v>999999</v>
      </c>
      <c r="B7054" s="47" t="s">
        <v>14495</v>
      </c>
      <c r="C7054" t="s">
        <v>14924</v>
      </c>
    </row>
    <row r="7055" spans="1:3">
      <c r="A7055" s="1">
        <v>193053</v>
      </c>
      <c r="B7055" s="47" t="s">
        <v>14407</v>
      </c>
      <c r="C7055" t="s">
        <v>14836</v>
      </c>
    </row>
    <row r="7056" spans="1:3">
      <c r="A7056" s="1">
        <v>999999</v>
      </c>
      <c r="B7056" s="47" t="s">
        <v>14494</v>
      </c>
      <c r="C7056" t="s">
        <v>14923</v>
      </c>
    </row>
    <row r="7057" spans="1:3">
      <c r="A7057" s="1">
        <v>228957</v>
      </c>
      <c r="B7057" s="47" t="s">
        <v>14453</v>
      </c>
      <c r="C7057" t="s">
        <v>14882</v>
      </c>
    </row>
    <row r="7058" spans="1:3">
      <c r="A7058" s="1">
        <v>193056</v>
      </c>
      <c r="B7058" s="47" t="s">
        <v>14408</v>
      </c>
      <c r="C7058" t="s">
        <v>14837</v>
      </c>
    </row>
    <row r="7059" spans="1:3">
      <c r="A7059" s="1">
        <v>999999</v>
      </c>
      <c r="B7059" s="47" t="s">
        <v>14213</v>
      </c>
      <c r="C7059" t="s">
        <v>14642</v>
      </c>
    </row>
    <row r="7060" spans="1:3">
      <c r="A7060" s="1">
        <v>999999</v>
      </c>
      <c r="B7060" s="47" t="s">
        <v>14212</v>
      </c>
      <c r="C7060" t="s">
        <v>14641</v>
      </c>
    </row>
    <row r="7061" spans="1:3">
      <c r="A7061" s="1">
        <v>999999</v>
      </c>
      <c r="B7061" s="47" t="s">
        <v>14211</v>
      </c>
      <c r="C7061" t="s">
        <v>14640</v>
      </c>
    </row>
    <row r="7062" spans="1:3">
      <c r="A7062" s="1">
        <v>999999</v>
      </c>
      <c r="B7062" s="47" t="s">
        <v>14210</v>
      </c>
      <c r="C7062" t="s">
        <v>14639</v>
      </c>
    </row>
    <row r="7063" spans="1:3">
      <c r="A7063" s="1">
        <v>193048</v>
      </c>
      <c r="B7063" s="47" t="s">
        <v>14119</v>
      </c>
      <c r="C7063" t="s">
        <v>14548</v>
      </c>
    </row>
    <row r="7064" spans="1:3">
      <c r="A7064" s="1">
        <v>193049</v>
      </c>
      <c r="B7064" s="47" t="s">
        <v>14120</v>
      </c>
      <c r="C7064" t="s">
        <v>14549</v>
      </c>
    </row>
    <row r="7065" spans="1:3">
      <c r="A7065" s="1">
        <v>999999</v>
      </c>
      <c r="B7065" s="47" t="s">
        <v>14209</v>
      </c>
      <c r="C7065" t="s">
        <v>14638</v>
      </c>
    </row>
    <row r="7066" spans="1:3">
      <c r="A7066" s="1">
        <v>193053</v>
      </c>
      <c r="B7066" s="47" t="s">
        <v>14121</v>
      </c>
      <c r="C7066" t="s">
        <v>14550</v>
      </c>
    </row>
    <row r="7067" spans="1:3">
      <c r="A7067" s="1">
        <v>999999</v>
      </c>
      <c r="B7067" s="47" t="s">
        <v>14208</v>
      </c>
      <c r="C7067" t="s">
        <v>14637</v>
      </c>
    </row>
    <row r="7068" spans="1:3">
      <c r="A7068" s="1">
        <v>228957</v>
      </c>
      <c r="B7068" s="47" t="s">
        <v>14167</v>
      </c>
      <c r="C7068" t="s">
        <v>14596</v>
      </c>
    </row>
    <row r="7069" spans="1:3">
      <c r="A7069" s="1">
        <v>193056</v>
      </c>
      <c r="B7069" s="47" t="s">
        <v>14122</v>
      </c>
      <c r="C7069" t="s">
        <v>14551</v>
      </c>
    </row>
    <row r="7070" spans="1:3">
      <c r="A7070" s="1">
        <v>999999</v>
      </c>
      <c r="B7070" s="47" t="s">
        <v>14356</v>
      </c>
      <c r="C7070" t="s">
        <v>14785</v>
      </c>
    </row>
    <row r="7071" spans="1:3">
      <c r="A7071" s="1">
        <v>999999</v>
      </c>
      <c r="B7071" s="47" t="s">
        <v>14355</v>
      </c>
      <c r="C7071" t="s">
        <v>14784</v>
      </c>
    </row>
    <row r="7072" spans="1:3">
      <c r="A7072" s="1">
        <v>999999</v>
      </c>
      <c r="B7072" s="47" t="s">
        <v>14354</v>
      </c>
      <c r="C7072" t="s">
        <v>14783</v>
      </c>
    </row>
    <row r="7073" spans="1:3">
      <c r="A7073" s="1">
        <v>999999</v>
      </c>
      <c r="B7073" s="47" t="s">
        <v>14353</v>
      </c>
      <c r="C7073" t="s">
        <v>14782</v>
      </c>
    </row>
    <row r="7074" spans="1:3">
      <c r="A7074" s="1">
        <v>193048</v>
      </c>
      <c r="B7074" s="47" t="s">
        <v>14262</v>
      </c>
      <c r="C7074" t="s">
        <v>14691</v>
      </c>
    </row>
    <row r="7075" spans="1:3">
      <c r="A7075" s="1">
        <v>193049</v>
      </c>
      <c r="B7075" s="47" t="s">
        <v>14263</v>
      </c>
      <c r="C7075" t="s">
        <v>14692</v>
      </c>
    </row>
    <row r="7076" spans="1:3">
      <c r="A7076" s="1">
        <v>999999</v>
      </c>
      <c r="B7076" s="47" t="s">
        <v>14352</v>
      </c>
      <c r="C7076" t="s">
        <v>14781</v>
      </c>
    </row>
    <row r="7077" spans="1:3">
      <c r="A7077" s="1">
        <v>193053</v>
      </c>
      <c r="B7077" s="47" t="s">
        <v>14264</v>
      </c>
      <c r="C7077" t="s">
        <v>14693</v>
      </c>
    </row>
    <row r="7078" spans="1:3">
      <c r="A7078" s="1">
        <v>999999</v>
      </c>
      <c r="B7078" s="47" t="s">
        <v>14351</v>
      </c>
      <c r="C7078" t="s">
        <v>14780</v>
      </c>
    </row>
    <row r="7079" spans="1:3">
      <c r="A7079" s="1">
        <v>228957</v>
      </c>
      <c r="B7079" s="47" t="s">
        <v>14310</v>
      </c>
      <c r="C7079" t="s">
        <v>14739</v>
      </c>
    </row>
    <row r="7080" spans="1:3">
      <c r="A7080" s="1">
        <v>193056</v>
      </c>
      <c r="B7080" s="47" t="s">
        <v>14265</v>
      </c>
      <c r="C7080" t="s">
        <v>14694</v>
      </c>
    </row>
    <row r="7081" spans="1:3">
      <c r="A7081" s="1">
        <v>193057</v>
      </c>
      <c r="B7081" s="47" t="s">
        <v>14409</v>
      </c>
      <c r="C7081" t="s">
        <v>14838</v>
      </c>
    </row>
    <row r="7082" spans="1:3">
      <c r="A7082" s="1">
        <v>193058</v>
      </c>
      <c r="B7082" s="47" t="s">
        <v>14410</v>
      </c>
      <c r="C7082" t="s">
        <v>14839</v>
      </c>
    </row>
    <row r="7083" spans="1:3">
      <c r="A7083" s="1">
        <v>193059</v>
      </c>
      <c r="B7083" s="47" t="s">
        <v>14411</v>
      </c>
      <c r="C7083" t="s">
        <v>14840</v>
      </c>
    </row>
    <row r="7084" spans="1:3">
      <c r="A7084" s="1">
        <v>193060</v>
      </c>
      <c r="B7084" s="47" t="s">
        <v>14412</v>
      </c>
      <c r="C7084" t="s">
        <v>14841</v>
      </c>
    </row>
    <row r="7085" spans="1:3">
      <c r="A7085" s="1">
        <v>999999</v>
      </c>
      <c r="B7085" s="47" t="s">
        <v>14502</v>
      </c>
      <c r="C7085" t="s">
        <v>14931</v>
      </c>
    </row>
    <row r="7086" spans="1:3">
      <c r="A7086" s="1">
        <v>193062</v>
      </c>
      <c r="B7086" s="47" t="s">
        <v>14413</v>
      </c>
      <c r="C7086" t="s">
        <v>14842</v>
      </c>
    </row>
    <row r="7087" spans="1:3">
      <c r="A7087" s="1">
        <v>999999</v>
      </c>
      <c r="B7087" s="47" t="s">
        <v>14501</v>
      </c>
      <c r="C7087" t="s">
        <v>14930</v>
      </c>
    </row>
    <row r="7088" spans="1:3">
      <c r="A7088" s="1">
        <v>999999</v>
      </c>
      <c r="B7088" s="47" t="s">
        <v>14500</v>
      </c>
      <c r="C7088" t="s">
        <v>14929</v>
      </c>
    </row>
    <row r="7089" spans="1:3">
      <c r="A7089" s="1">
        <v>193068</v>
      </c>
      <c r="B7089" s="47" t="s">
        <v>14414</v>
      </c>
      <c r="C7089" t="s">
        <v>14843</v>
      </c>
    </row>
    <row r="7090" spans="1:3">
      <c r="A7090" s="1">
        <v>228958</v>
      </c>
      <c r="B7090" s="47" t="s">
        <v>14454</v>
      </c>
      <c r="C7090" t="s">
        <v>14883</v>
      </c>
    </row>
    <row r="7091" spans="1:3">
      <c r="A7091" s="1">
        <v>193069</v>
      </c>
      <c r="B7091" s="47" t="s">
        <v>14415</v>
      </c>
      <c r="C7091" t="s">
        <v>14844</v>
      </c>
    </row>
    <row r="7092" spans="1:3">
      <c r="A7092" s="1">
        <v>193057</v>
      </c>
      <c r="B7092" s="47" t="s">
        <v>14123</v>
      </c>
      <c r="C7092" t="s">
        <v>14552</v>
      </c>
    </row>
    <row r="7093" spans="1:3">
      <c r="A7093" s="1">
        <v>193058</v>
      </c>
      <c r="B7093" s="47" t="s">
        <v>14124</v>
      </c>
      <c r="C7093" t="s">
        <v>14553</v>
      </c>
    </row>
    <row r="7094" spans="1:3">
      <c r="A7094" s="1">
        <v>193059</v>
      </c>
      <c r="B7094" s="47" t="s">
        <v>14125</v>
      </c>
      <c r="C7094" t="s">
        <v>14554</v>
      </c>
    </row>
    <row r="7095" spans="1:3">
      <c r="A7095" s="1">
        <v>193060</v>
      </c>
      <c r="B7095" s="47" t="s">
        <v>14126</v>
      </c>
      <c r="C7095" t="s">
        <v>14555</v>
      </c>
    </row>
    <row r="7096" spans="1:3">
      <c r="A7096" s="1">
        <v>999999</v>
      </c>
      <c r="B7096" s="47" t="s">
        <v>14216</v>
      </c>
      <c r="C7096" t="s">
        <v>14645</v>
      </c>
    </row>
    <row r="7097" spans="1:3">
      <c r="A7097" s="1">
        <v>193062</v>
      </c>
      <c r="B7097" s="47" t="s">
        <v>14127</v>
      </c>
      <c r="C7097" t="s">
        <v>14556</v>
      </c>
    </row>
    <row r="7098" spans="1:3">
      <c r="A7098" s="1">
        <v>999999</v>
      </c>
      <c r="B7098" s="47" t="s">
        <v>14215</v>
      </c>
      <c r="C7098" t="s">
        <v>14644</v>
      </c>
    </row>
    <row r="7099" spans="1:3">
      <c r="A7099" s="1">
        <v>999999</v>
      </c>
      <c r="B7099" s="47" t="s">
        <v>14214</v>
      </c>
      <c r="C7099" t="s">
        <v>14643</v>
      </c>
    </row>
    <row r="7100" spans="1:3">
      <c r="A7100" s="1">
        <v>193068</v>
      </c>
      <c r="B7100" s="47" t="s">
        <v>14128</v>
      </c>
      <c r="C7100" t="s">
        <v>14557</v>
      </c>
    </row>
    <row r="7101" spans="1:3">
      <c r="A7101" s="1">
        <v>228958</v>
      </c>
      <c r="B7101" s="47" t="s">
        <v>14168</v>
      </c>
      <c r="C7101" t="s">
        <v>14597</v>
      </c>
    </row>
    <row r="7102" spans="1:3">
      <c r="A7102" s="1">
        <v>193069</v>
      </c>
      <c r="B7102" s="47" t="s">
        <v>14129</v>
      </c>
      <c r="C7102" t="s">
        <v>14558</v>
      </c>
    </row>
    <row r="7103" spans="1:3">
      <c r="A7103" s="1">
        <v>193057</v>
      </c>
      <c r="B7103" s="47" t="s">
        <v>14266</v>
      </c>
      <c r="C7103" t="s">
        <v>14695</v>
      </c>
    </row>
    <row r="7104" spans="1:3">
      <c r="A7104" s="1">
        <v>193058</v>
      </c>
      <c r="B7104" s="47" t="s">
        <v>14267</v>
      </c>
      <c r="C7104" t="s">
        <v>14696</v>
      </c>
    </row>
    <row r="7105" spans="1:3">
      <c r="A7105" s="1">
        <v>193059</v>
      </c>
      <c r="B7105" s="47" t="s">
        <v>14268</v>
      </c>
      <c r="C7105" t="s">
        <v>14697</v>
      </c>
    </row>
    <row r="7106" spans="1:3">
      <c r="A7106" s="1">
        <v>193060</v>
      </c>
      <c r="B7106" s="47" t="s">
        <v>14269</v>
      </c>
      <c r="C7106" t="s">
        <v>14698</v>
      </c>
    </row>
    <row r="7107" spans="1:3">
      <c r="A7107" s="1">
        <v>999999</v>
      </c>
      <c r="B7107" s="47" t="s">
        <v>14359</v>
      </c>
      <c r="C7107" t="s">
        <v>14788</v>
      </c>
    </row>
    <row r="7108" spans="1:3">
      <c r="A7108" s="1">
        <v>193062</v>
      </c>
      <c r="B7108" s="47" t="s">
        <v>14270</v>
      </c>
      <c r="C7108" t="s">
        <v>14699</v>
      </c>
    </row>
    <row r="7109" spans="1:3">
      <c r="A7109" s="1">
        <v>999999</v>
      </c>
      <c r="B7109" s="47" t="s">
        <v>14358</v>
      </c>
      <c r="C7109" t="s">
        <v>14787</v>
      </c>
    </row>
    <row r="7110" spans="1:3">
      <c r="A7110" s="1">
        <v>999999</v>
      </c>
      <c r="B7110" s="47" t="s">
        <v>14357</v>
      </c>
      <c r="C7110" t="s">
        <v>14786</v>
      </c>
    </row>
    <row r="7111" spans="1:3">
      <c r="A7111" s="1">
        <v>193068</v>
      </c>
      <c r="B7111" s="47" t="s">
        <v>14271</v>
      </c>
      <c r="C7111" t="s">
        <v>14700</v>
      </c>
    </row>
    <row r="7112" spans="1:3">
      <c r="A7112" s="1">
        <v>228958</v>
      </c>
      <c r="B7112" s="47" t="s">
        <v>14311</v>
      </c>
      <c r="C7112" t="s">
        <v>14740</v>
      </c>
    </row>
    <row r="7113" spans="1:3">
      <c r="A7113" s="1">
        <v>193069</v>
      </c>
      <c r="B7113" s="47" t="s">
        <v>14272</v>
      </c>
      <c r="C7113" t="s">
        <v>14701</v>
      </c>
    </row>
    <row r="7114" spans="1:3">
      <c r="A7114" s="1">
        <v>193070</v>
      </c>
      <c r="B7114" s="47" t="s">
        <v>14416</v>
      </c>
      <c r="C7114" t="s">
        <v>14845</v>
      </c>
    </row>
    <row r="7115" spans="1:3">
      <c r="A7115" s="1">
        <v>193071</v>
      </c>
      <c r="B7115" s="47" t="s">
        <v>14417</v>
      </c>
      <c r="C7115" t="s">
        <v>14846</v>
      </c>
    </row>
    <row r="7116" spans="1:3">
      <c r="A7116" s="1">
        <v>193072</v>
      </c>
      <c r="B7116" s="47" t="s">
        <v>14418</v>
      </c>
      <c r="C7116" t="s">
        <v>14847</v>
      </c>
    </row>
    <row r="7117" spans="1:3">
      <c r="A7117" s="1">
        <v>999999</v>
      </c>
      <c r="B7117" s="47" t="s">
        <v>14506</v>
      </c>
      <c r="C7117" t="s">
        <v>14935</v>
      </c>
    </row>
    <row r="7118" spans="1:3">
      <c r="A7118" s="1">
        <v>999999</v>
      </c>
      <c r="B7118" s="47" t="s">
        <v>14505</v>
      </c>
      <c r="C7118" t="s">
        <v>14934</v>
      </c>
    </row>
    <row r="7119" spans="1:3">
      <c r="A7119" s="1">
        <v>193075</v>
      </c>
      <c r="B7119" s="47" t="s">
        <v>14419</v>
      </c>
      <c r="C7119" t="s">
        <v>14848</v>
      </c>
    </row>
    <row r="7120" spans="1:3">
      <c r="A7120" s="1">
        <v>999999</v>
      </c>
      <c r="B7120" s="47" t="s">
        <v>14504</v>
      </c>
      <c r="C7120" t="s">
        <v>14933</v>
      </c>
    </row>
    <row r="7121" spans="1:3">
      <c r="A7121" s="1">
        <v>193079</v>
      </c>
      <c r="B7121" s="47" t="s">
        <v>14420</v>
      </c>
      <c r="C7121" t="s">
        <v>14849</v>
      </c>
    </row>
    <row r="7122" spans="1:3">
      <c r="A7122" s="1">
        <v>999999</v>
      </c>
      <c r="B7122" s="47" t="s">
        <v>14503</v>
      </c>
      <c r="C7122" t="s">
        <v>14932</v>
      </c>
    </row>
    <row r="7123" spans="1:3">
      <c r="A7123" s="1">
        <v>228959</v>
      </c>
      <c r="B7123" s="47" t="s">
        <v>14455</v>
      </c>
      <c r="C7123" t="s">
        <v>14884</v>
      </c>
    </row>
    <row r="7124" spans="1:3">
      <c r="A7124" s="1">
        <v>193082</v>
      </c>
      <c r="B7124" s="47" t="s">
        <v>14421</v>
      </c>
      <c r="C7124" t="s">
        <v>14850</v>
      </c>
    </row>
    <row r="7125" spans="1:3">
      <c r="A7125" s="1">
        <v>193070</v>
      </c>
      <c r="B7125" s="47" t="s">
        <v>14130</v>
      </c>
      <c r="C7125" t="s">
        <v>14559</v>
      </c>
    </row>
    <row r="7126" spans="1:3">
      <c r="A7126" s="1">
        <v>193071</v>
      </c>
      <c r="B7126" s="47" t="s">
        <v>14131</v>
      </c>
      <c r="C7126" t="s">
        <v>14560</v>
      </c>
    </row>
    <row r="7127" spans="1:3">
      <c r="A7127" s="1">
        <v>193072</v>
      </c>
      <c r="B7127" s="47" t="s">
        <v>14132</v>
      </c>
      <c r="C7127" t="s">
        <v>14561</v>
      </c>
    </row>
    <row r="7128" spans="1:3">
      <c r="A7128" s="1">
        <v>999999</v>
      </c>
      <c r="B7128" s="47" t="s">
        <v>14220</v>
      </c>
      <c r="C7128" t="s">
        <v>14649</v>
      </c>
    </row>
    <row r="7129" spans="1:3">
      <c r="A7129" s="1">
        <v>999999</v>
      </c>
      <c r="B7129" s="47" t="s">
        <v>14219</v>
      </c>
      <c r="C7129" t="s">
        <v>14648</v>
      </c>
    </row>
    <row r="7130" spans="1:3">
      <c r="A7130" s="1">
        <v>193075</v>
      </c>
      <c r="B7130" s="47" t="s">
        <v>14133</v>
      </c>
      <c r="C7130" t="s">
        <v>14562</v>
      </c>
    </row>
    <row r="7131" spans="1:3">
      <c r="A7131" s="1">
        <v>999999</v>
      </c>
      <c r="B7131" s="47" t="s">
        <v>14218</v>
      </c>
      <c r="C7131" t="s">
        <v>14647</v>
      </c>
    </row>
    <row r="7132" spans="1:3">
      <c r="A7132" s="1">
        <v>193079</v>
      </c>
      <c r="B7132" s="47" t="s">
        <v>14134</v>
      </c>
      <c r="C7132" t="s">
        <v>14563</v>
      </c>
    </row>
    <row r="7133" spans="1:3">
      <c r="A7133" s="1">
        <v>999999</v>
      </c>
      <c r="B7133" s="47" t="s">
        <v>14217</v>
      </c>
      <c r="C7133" t="s">
        <v>14646</v>
      </c>
    </row>
    <row r="7134" spans="1:3">
      <c r="A7134" s="1">
        <v>228959</v>
      </c>
      <c r="B7134" s="47" t="s">
        <v>14169</v>
      </c>
      <c r="C7134" t="s">
        <v>14598</v>
      </c>
    </row>
    <row r="7135" spans="1:3">
      <c r="A7135" s="1">
        <v>193082</v>
      </c>
      <c r="B7135" s="47" t="s">
        <v>14135</v>
      </c>
      <c r="C7135" t="s">
        <v>14564</v>
      </c>
    </row>
    <row r="7136" spans="1:3">
      <c r="A7136" s="1">
        <v>193070</v>
      </c>
      <c r="B7136" s="47" t="s">
        <v>14273</v>
      </c>
      <c r="C7136" t="s">
        <v>14702</v>
      </c>
    </row>
    <row r="7137" spans="1:3">
      <c r="A7137" s="1">
        <v>193071</v>
      </c>
      <c r="B7137" s="47" t="s">
        <v>14274</v>
      </c>
      <c r="C7137" t="s">
        <v>14703</v>
      </c>
    </row>
    <row r="7138" spans="1:3">
      <c r="A7138" s="1">
        <v>193072</v>
      </c>
      <c r="B7138" s="47" t="s">
        <v>14275</v>
      </c>
      <c r="C7138" t="s">
        <v>14704</v>
      </c>
    </row>
    <row r="7139" spans="1:3">
      <c r="A7139" s="1">
        <v>999999</v>
      </c>
      <c r="B7139" s="47" t="s">
        <v>14363</v>
      </c>
      <c r="C7139" t="s">
        <v>14792</v>
      </c>
    </row>
    <row r="7140" spans="1:3">
      <c r="A7140" s="1">
        <v>999999</v>
      </c>
      <c r="B7140" s="47" t="s">
        <v>14362</v>
      </c>
      <c r="C7140" t="s">
        <v>14791</v>
      </c>
    </row>
    <row r="7141" spans="1:3">
      <c r="A7141" s="1">
        <v>193075</v>
      </c>
      <c r="B7141" s="47" t="s">
        <v>14276</v>
      </c>
      <c r="C7141" t="s">
        <v>14705</v>
      </c>
    </row>
    <row r="7142" spans="1:3">
      <c r="A7142" s="1">
        <v>999999</v>
      </c>
      <c r="B7142" s="47" t="s">
        <v>14361</v>
      </c>
      <c r="C7142" t="s">
        <v>14790</v>
      </c>
    </row>
    <row r="7143" spans="1:3">
      <c r="A7143" s="1">
        <v>193079</v>
      </c>
      <c r="B7143" s="47" t="s">
        <v>14277</v>
      </c>
      <c r="C7143" t="s">
        <v>14706</v>
      </c>
    </row>
    <row r="7144" spans="1:3">
      <c r="A7144" s="1">
        <v>999999</v>
      </c>
      <c r="B7144" s="47" t="s">
        <v>14360</v>
      </c>
      <c r="C7144" t="s">
        <v>14789</v>
      </c>
    </row>
    <row r="7145" spans="1:3">
      <c r="A7145" s="1">
        <v>228959</v>
      </c>
      <c r="B7145" s="47" t="s">
        <v>14312</v>
      </c>
      <c r="C7145" t="s">
        <v>14741</v>
      </c>
    </row>
    <row r="7146" spans="1:3">
      <c r="A7146" s="1">
        <v>193082</v>
      </c>
      <c r="B7146" s="47" t="s">
        <v>14278</v>
      </c>
      <c r="C7146" t="s">
        <v>14707</v>
      </c>
    </row>
    <row r="7147" spans="1:3">
      <c r="A7147" s="1">
        <v>193083</v>
      </c>
      <c r="B7147" s="47" t="s">
        <v>14422</v>
      </c>
      <c r="C7147" t="s">
        <v>14851</v>
      </c>
    </row>
    <row r="7148" spans="1:3">
      <c r="A7148" s="1">
        <v>999999</v>
      </c>
      <c r="B7148" s="47" t="s">
        <v>14512</v>
      </c>
      <c r="C7148" t="s">
        <v>14941</v>
      </c>
    </row>
    <row r="7149" spans="1:3">
      <c r="A7149" s="1">
        <v>999999</v>
      </c>
      <c r="B7149" s="47" t="s">
        <v>14511</v>
      </c>
      <c r="C7149" t="s">
        <v>14940</v>
      </c>
    </row>
    <row r="7150" spans="1:3">
      <c r="A7150" s="1">
        <v>999999</v>
      </c>
      <c r="B7150" s="47" t="s">
        <v>14510</v>
      </c>
      <c r="C7150" t="s">
        <v>14939</v>
      </c>
    </row>
    <row r="7151" spans="1:3">
      <c r="A7151" s="1">
        <v>999999</v>
      </c>
      <c r="B7151" s="47" t="s">
        <v>14509</v>
      </c>
      <c r="C7151" t="s">
        <v>14938</v>
      </c>
    </row>
    <row r="7152" spans="1:3">
      <c r="A7152" s="1">
        <v>193088</v>
      </c>
      <c r="B7152" s="47" t="s">
        <v>14423</v>
      </c>
      <c r="C7152" t="s">
        <v>14852</v>
      </c>
    </row>
    <row r="7153" spans="1:3">
      <c r="A7153" s="1">
        <v>999999</v>
      </c>
      <c r="B7153" s="47" t="s">
        <v>14508</v>
      </c>
      <c r="C7153" t="s">
        <v>14937</v>
      </c>
    </row>
    <row r="7154" spans="1:3">
      <c r="A7154" s="1">
        <v>999999</v>
      </c>
      <c r="B7154" s="47" t="s">
        <v>14507</v>
      </c>
      <c r="C7154" t="s">
        <v>14936</v>
      </c>
    </row>
    <row r="7155" spans="1:3">
      <c r="A7155" s="1">
        <v>193094</v>
      </c>
      <c r="B7155" s="47" t="s">
        <v>14424</v>
      </c>
      <c r="C7155" t="s">
        <v>14853</v>
      </c>
    </row>
    <row r="7156" spans="1:3">
      <c r="A7156" s="1">
        <v>228960</v>
      </c>
      <c r="B7156" s="47" t="s">
        <v>14456</v>
      </c>
      <c r="C7156" t="s">
        <v>14885</v>
      </c>
    </row>
    <row r="7157" spans="1:3">
      <c r="A7157" s="1">
        <v>193095</v>
      </c>
      <c r="B7157" s="47" t="s">
        <v>14425</v>
      </c>
      <c r="C7157" t="s">
        <v>14854</v>
      </c>
    </row>
    <row r="7158" spans="1:3">
      <c r="A7158" s="1">
        <v>193083</v>
      </c>
      <c r="B7158" s="47" t="s">
        <v>14136</v>
      </c>
      <c r="C7158" t="s">
        <v>14565</v>
      </c>
    </row>
    <row r="7159" spans="1:3">
      <c r="A7159" s="1">
        <v>999999</v>
      </c>
      <c r="B7159" s="47" t="s">
        <v>14226</v>
      </c>
      <c r="C7159" t="s">
        <v>14655</v>
      </c>
    </row>
    <row r="7160" spans="1:3">
      <c r="A7160" s="1">
        <v>999999</v>
      </c>
      <c r="B7160" s="47" t="s">
        <v>14225</v>
      </c>
      <c r="C7160" t="s">
        <v>14654</v>
      </c>
    </row>
    <row r="7161" spans="1:3">
      <c r="A7161" s="1">
        <v>999999</v>
      </c>
      <c r="B7161" s="47" t="s">
        <v>14224</v>
      </c>
      <c r="C7161" t="s">
        <v>14653</v>
      </c>
    </row>
    <row r="7162" spans="1:3">
      <c r="A7162" s="1">
        <v>999999</v>
      </c>
      <c r="B7162" s="47" t="s">
        <v>14223</v>
      </c>
      <c r="C7162" t="s">
        <v>14652</v>
      </c>
    </row>
    <row r="7163" spans="1:3">
      <c r="A7163" s="1">
        <v>193088</v>
      </c>
      <c r="B7163" s="47" t="s">
        <v>14137</v>
      </c>
      <c r="C7163" t="s">
        <v>14566</v>
      </c>
    </row>
    <row r="7164" spans="1:3">
      <c r="A7164" s="1">
        <v>999999</v>
      </c>
      <c r="B7164" s="47" t="s">
        <v>14222</v>
      </c>
      <c r="C7164" t="s">
        <v>14651</v>
      </c>
    </row>
    <row r="7165" spans="1:3">
      <c r="A7165" s="1">
        <v>999999</v>
      </c>
      <c r="B7165" s="47" t="s">
        <v>14221</v>
      </c>
      <c r="C7165" t="s">
        <v>14650</v>
      </c>
    </row>
    <row r="7166" spans="1:3">
      <c r="A7166" s="1">
        <v>193094</v>
      </c>
      <c r="B7166" s="47" t="s">
        <v>14138</v>
      </c>
      <c r="C7166" t="s">
        <v>14567</v>
      </c>
    </row>
    <row r="7167" spans="1:3">
      <c r="A7167" s="1">
        <v>228960</v>
      </c>
      <c r="B7167" s="47" t="s">
        <v>14170</v>
      </c>
      <c r="C7167" t="s">
        <v>14599</v>
      </c>
    </row>
    <row r="7168" spans="1:3">
      <c r="A7168" s="1">
        <v>193095</v>
      </c>
      <c r="B7168" s="47" t="s">
        <v>14139</v>
      </c>
      <c r="C7168" t="s">
        <v>14568</v>
      </c>
    </row>
    <row r="7169" spans="1:3">
      <c r="A7169" s="1">
        <v>193083</v>
      </c>
      <c r="B7169" s="47" t="s">
        <v>14279</v>
      </c>
      <c r="C7169" t="s">
        <v>14708</v>
      </c>
    </row>
    <row r="7170" spans="1:3">
      <c r="A7170" s="1">
        <v>999999</v>
      </c>
      <c r="B7170" s="47" t="s">
        <v>14369</v>
      </c>
      <c r="C7170" t="s">
        <v>14798</v>
      </c>
    </row>
    <row r="7171" spans="1:3">
      <c r="A7171" s="1">
        <v>999999</v>
      </c>
      <c r="B7171" s="47" t="s">
        <v>14368</v>
      </c>
      <c r="C7171" t="s">
        <v>14797</v>
      </c>
    </row>
    <row r="7172" spans="1:3">
      <c r="A7172" s="1">
        <v>999999</v>
      </c>
      <c r="B7172" s="47" t="s">
        <v>14367</v>
      </c>
      <c r="C7172" t="s">
        <v>14796</v>
      </c>
    </row>
    <row r="7173" spans="1:3">
      <c r="A7173" s="1">
        <v>999999</v>
      </c>
      <c r="B7173" s="47" t="s">
        <v>14366</v>
      </c>
      <c r="C7173" t="s">
        <v>14795</v>
      </c>
    </row>
    <row r="7174" spans="1:3">
      <c r="A7174" s="1">
        <v>193088</v>
      </c>
      <c r="B7174" s="47" t="s">
        <v>14280</v>
      </c>
      <c r="C7174" t="s">
        <v>14709</v>
      </c>
    </row>
    <row r="7175" spans="1:3">
      <c r="A7175" s="1">
        <v>999999</v>
      </c>
      <c r="B7175" s="47" t="s">
        <v>14365</v>
      </c>
      <c r="C7175" t="s">
        <v>14794</v>
      </c>
    </row>
    <row r="7176" spans="1:3">
      <c r="A7176" s="1">
        <v>999999</v>
      </c>
      <c r="B7176" s="47" t="s">
        <v>14364</v>
      </c>
      <c r="C7176" t="s">
        <v>14793</v>
      </c>
    </row>
    <row r="7177" spans="1:3">
      <c r="A7177" s="1">
        <v>193094</v>
      </c>
      <c r="B7177" s="47" t="s">
        <v>14281</v>
      </c>
      <c r="C7177" t="s">
        <v>14710</v>
      </c>
    </row>
    <row r="7178" spans="1:3">
      <c r="A7178" s="1">
        <v>228960</v>
      </c>
      <c r="B7178" s="47" t="s">
        <v>14313</v>
      </c>
      <c r="C7178" t="s">
        <v>14742</v>
      </c>
    </row>
    <row r="7179" spans="1:3">
      <c r="A7179" s="1">
        <v>193095</v>
      </c>
      <c r="B7179" s="47" t="s">
        <v>14282</v>
      </c>
      <c r="C7179" t="s">
        <v>14711</v>
      </c>
    </row>
    <row r="7180" spans="1:3">
      <c r="A7180" s="1">
        <v>999999</v>
      </c>
      <c r="B7180" s="47" t="s">
        <v>14519</v>
      </c>
      <c r="C7180" t="s">
        <v>14948</v>
      </c>
    </row>
    <row r="7181" spans="1:3">
      <c r="A7181" s="1">
        <v>999999</v>
      </c>
      <c r="B7181" s="47" t="s">
        <v>14518</v>
      </c>
      <c r="C7181" t="s">
        <v>14947</v>
      </c>
    </row>
    <row r="7182" spans="1:3">
      <c r="A7182" s="1">
        <v>999999</v>
      </c>
      <c r="B7182" s="47" t="s">
        <v>14517</v>
      </c>
      <c r="C7182" t="s">
        <v>14946</v>
      </c>
    </row>
    <row r="7183" spans="1:3">
      <c r="A7183" s="1">
        <v>193099</v>
      </c>
      <c r="B7183" s="47" t="s">
        <v>14426</v>
      </c>
      <c r="C7183" t="s">
        <v>14855</v>
      </c>
    </row>
    <row r="7184" spans="1:3">
      <c r="A7184" s="1">
        <v>999999</v>
      </c>
      <c r="B7184" s="47" t="s">
        <v>14516</v>
      </c>
      <c r="C7184" t="s">
        <v>14945</v>
      </c>
    </row>
    <row r="7185" spans="1:3">
      <c r="A7185" s="1">
        <v>193101</v>
      </c>
      <c r="B7185" s="47" t="s">
        <v>14427</v>
      </c>
      <c r="C7185" t="s">
        <v>14856</v>
      </c>
    </row>
    <row r="7186" spans="1:3">
      <c r="A7186" s="1">
        <v>999999</v>
      </c>
      <c r="B7186" s="47" t="s">
        <v>14515</v>
      </c>
      <c r="C7186" t="s">
        <v>14944</v>
      </c>
    </row>
    <row r="7187" spans="1:3">
      <c r="A7187" s="1">
        <v>999999</v>
      </c>
      <c r="B7187" s="47" t="s">
        <v>14514</v>
      </c>
      <c r="C7187" t="s">
        <v>14943</v>
      </c>
    </row>
    <row r="7188" spans="1:3">
      <c r="A7188" s="1">
        <v>999999</v>
      </c>
      <c r="B7188" s="47" t="s">
        <v>14513</v>
      </c>
      <c r="C7188" t="s">
        <v>14942</v>
      </c>
    </row>
    <row r="7189" spans="1:3">
      <c r="A7189" s="1">
        <v>228961</v>
      </c>
      <c r="B7189" s="47" t="s">
        <v>14457</v>
      </c>
      <c r="C7189" t="s">
        <v>14886</v>
      </c>
    </row>
    <row r="7190" spans="1:3">
      <c r="A7190" s="1">
        <v>193108</v>
      </c>
      <c r="B7190" s="47" t="s">
        <v>14428</v>
      </c>
      <c r="C7190" t="s">
        <v>14857</v>
      </c>
    </row>
    <row r="7191" spans="1:3">
      <c r="A7191" s="1">
        <v>999999</v>
      </c>
      <c r="B7191" s="47" t="s">
        <v>14233</v>
      </c>
      <c r="C7191" t="s">
        <v>14662</v>
      </c>
    </row>
    <row r="7192" spans="1:3">
      <c r="A7192" s="1">
        <v>999999</v>
      </c>
      <c r="B7192" s="47" t="s">
        <v>14232</v>
      </c>
      <c r="C7192" t="s">
        <v>14661</v>
      </c>
    </row>
    <row r="7193" spans="1:3">
      <c r="A7193" s="1">
        <v>999999</v>
      </c>
      <c r="B7193" s="47" t="s">
        <v>14231</v>
      </c>
      <c r="C7193" t="s">
        <v>14660</v>
      </c>
    </row>
    <row r="7194" spans="1:3">
      <c r="A7194" s="1">
        <v>193099</v>
      </c>
      <c r="B7194" s="47" t="s">
        <v>14140</v>
      </c>
      <c r="C7194" t="s">
        <v>14569</v>
      </c>
    </row>
    <row r="7195" spans="1:3">
      <c r="A7195" s="1">
        <v>999999</v>
      </c>
      <c r="B7195" s="47" t="s">
        <v>14230</v>
      </c>
      <c r="C7195" t="s">
        <v>14659</v>
      </c>
    </row>
    <row r="7196" spans="1:3">
      <c r="A7196" s="1">
        <v>193101</v>
      </c>
      <c r="B7196" s="47" t="s">
        <v>14141</v>
      </c>
      <c r="C7196" t="s">
        <v>14570</v>
      </c>
    </row>
    <row r="7197" spans="1:3">
      <c r="A7197" s="1">
        <v>999999</v>
      </c>
      <c r="B7197" s="47" t="s">
        <v>14229</v>
      </c>
      <c r="C7197" t="s">
        <v>14658</v>
      </c>
    </row>
    <row r="7198" spans="1:3">
      <c r="A7198" s="1">
        <v>999999</v>
      </c>
      <c r="B7198" s="47" t="s">
        <v>14228</v>
      </c>
      <c r="C7198" t="s">
        <v>14657</v>
      </c>
    </row>
    <row r="7199" spans="1:3">
      <c r="A7199" s="1">
        <v>999999</v>
      </c>
      <c r="B7199" s="47" t="s">
        <v>14227</v>
      </c>
      <c r="C7199" t="s">
        <v>14656</v>
      </c>
    </row>
    <row r="7200" spans="1:3">
      <c r="A7200" s="1">
        <v>228961</v>
      </c>
      <c r="B7200" s="47" t="s">
        <v>14171</v>
      </c>
      <c r="C7200" t="s">
        <v>14600</v>
      </c>
    </row>
    <row r="7201" spans="1:3">
      <c r="A7201" s="1">
        <v>193108</v>
      </c>
      <c r="B7201" s="47" t="s">
        <v>14142</v>
      </c>
      <c r="C7201" t="s">
        <v>14571</v>
      </c>
    </row>
    <row r="7202" spans="1:3">
      <c r="A7202" s="1">
        <v>999999</v>
      </c>
      <c r="B7202" s="47" t="s">
        <v>14376</v>
      </c>
      <c r="C7202" t="s">
        <v>14805</v>
      </c>
    </row>
    <row r="7203" spans="1:3">
      <c r="A7203" s="1">
        <v>999999</v>
      </c>
      <c r="B7203" s="47" t="s">
        <v>14375</v>
      </c>
      <c r="C7203" t="s">
        <v>14804</v>
      </c>
    </row>
    <row r="7204" spans="1:3">
      <c r="A7204" s="1">
        <v>999999</v>
      </c>
      <c r="B7204" s="47" t="s">
        <v>14374</v>
      </c>
      <c r="C7204" t="s">
        <v>14803</v>
      </c>
    </row>
    <row r="7205" spans="1:3">
      <c r="A7205" s="1">
        <v>193099</v>
      </c>
      <c r="B7205" s="47" t="s">
        <v>14283</v>
      </c>
      <c r="C7205" t="s">
        <v>14712</v>
      </c>
    </row>
    <row r="7206" spans="1:3">
      <c r="A7206" s="1">
        <v>999999</v>
      </c>
      <c r="B7206" s="47" t="s">
        <v>14373</v>
      </c>
      <c r="C7206" t="s">
        <v>14802</v>
      </c>
    </row>
    <row r="7207" spans="1:3">
      <c r="A7207" s="1">
        <v>193101</v>
      </c>
      <c r="B7207" s="47" t="s">
        <v>14284</v>
      </c>
      <c r="C7207" t="s">
        <v>14713</v>
      </c>
    </row>
    <row r="7208" spans="1:3">
      <c r="A7208" s="1">
        <v>999999</v>
      </c>
      <c r="B7208" s="47" t="s">
        <v>14372</v>
      </c>
      <c r="C7208" t="s">
        <v>14801</v>
      </c>
    </row>
    <row r="7209" spans="1:3">
      <c r="A7209" s="1">
        <v>999999</v>
      </c>
      <c r="B7209" s="47" t="s">
        <v>14371</v>
      </c>
      <c r="C7209" t="s">
        <v>14800</v>
      </c>
    </row>
    <row r="7210" spans="1:3">
      <c r="A7210" s="1">
        <v>999999</v>
      </c>
      <c r="B7210" s="47" t="s">
        <v>14370</v>
      </c>
      <c r="C7210" t="s">
        <v>14799</v>
      </c>
    </row>
    <row r="7211" spans="1:3">
      <c r="A7211" s="1">
        <v>228961</v>
      </c>
      <c r="B7211" s="47" t="s">
        <v>14314</v>
      </c>
      <c r="C7211" t="s">
        <v>14743</v>
      </c>
    </row>
    <row r="7212" spans="1:3">
      <c r="A7212" s="1">
        <v>193108</v>
      </c>
      <c r="B7212" s="47" t="s">
        <v>14285</v>
      </c>
      <c r="C7212" t="s">
        <v>14714</v>
      </c>
    </row>
    <row r="7213" spans="1:3">
      <c r="A7213" s="1">
        <v>999999</v>
      </c>
      <c r="B7213" s="47" t="s">
        <v>14526</v>
      </c>
      <c r="C7213" t="s">
        <v>14955</v>
      </c>
    </row>
    <row r="7214" spans="1:3">
      <c r="A7214" s="1">
        <v>999999</v>
      </c>
      <c r="B7214" s="47" t="s">
        <v>14525</v>
      </c>
      <c r="C7214" t="s">
        <v>14954</v>
      </c>
    </row>
    <row r="7215" spans="1:3">
      <c r="A7215" s="1">
        <v>999999</v>
      </c>
      <c r="B7215" s="47" t="s">
        <v>14524</v>
      </c>
      <c r="C7215" t="s">
        <v>14953</v>
      </c>
    </row>
    <row r="7216" spans="1:3">
      <c r="A7216" s="1">
        <v>999999</v>
      </c>
      <c r="B7216" s="47" t="s">
        <v>14523</v>
      </c>
      <c r="C7216" t="s">
        <v>14952</v>
      </c>
    </row>
    <row r="7217" spans="1:3">
      <c r="A7217" s="1">
        <v>193113</v>
      </c>
      <c r="B7217" s="47" t="s">
        <v>14429</v>
      </c>
      <c r="C7217" t="s">
        <v>14858</v>
      </c>
    </row>
    <row r="7218" spans="1:3">
      <c r="A7218" s="1">
        <v>193114</v>
      </c>
      <c r="B7218" s="47" t="s">
        <v>14430</v>
      </c>
      <c r="C7218" t="s">
        <v>14859</v>
      </c>
    </row>
    <row r="7219" spans="1:3">
      <c r="A7219" s="1">
        <v>999999</v>
      </c>
      <c r="B7219" s="47" t="s">
        <v>14522</v>
      </c>
      <c r="C7219" t="s">
        <v>14951</v>
      </c>
    </row>
    <row r="7220" spans="1:3">
      <c r="A7220" s="1">
        <v>999999</v>
      </c>
      <c r="B7220" s="47" t="s">
        <v>14521</v>
      </c>
      <c r="C7220" t="s">
        <v>14950</v>
      </c>
    </row>
    <row r="7221" spans="1:3">
      <c r="A7221" s="1">
        <v>999999</v>
      </c>
      <c r="B7221" s="47" t="s">
        <v>14520</v>
      </c>
      <c r="C7221" t="s">
        <v>14949</v>
      </c>
    </row>
    <row r="7222" spans="1:3">
      <c r="A7222" s="1">
        <v>228962</v>
      </c>
      <c r="B7222" s="47" t="s">
        <v>14458</v>
      </c>
      <c r="C7222" t="s">
        <v>14887</v>
      </c>
    </row>
    <row r="7223" spans="1:3">
      <c r="A7223" s="1">
        <v>193121</v>
      </c>
      <c r="B7223" s="47" t="s">
        <v>14431</v>
      </c>
      <c r="C7223" t="s">
        <v>14860</v>
      </c>
    </row>
    <row r="7224" spans="1:3">
      <c r="A7224" s="1">
        <v>999999</v>
      </c>
      <c r="B7224" s="47" t="s">
        <v>14240</v>
      </c>
      <c r="C7224" t="s">
        <v>14669</v>
      </c>
    </row>
    <row r="7225" spans="1:3">
      <c r="A7225" s="1">
        <v>999999</v>
      </c>
      <c r="B7225" s="47" t="s">
        <v>14239</v>
      </c>
      <c r="C7225" t="s">
        <v>14668</v>
      </c>
    </row>
    <row r="7226" spans="1:3">
      <c r="A7226" s="1">
        <v>999999</v>
      </c>
      <c r="B7226" s="47" t="s">
        <v>14238</v>
      </c>
      <c r="C7226" t="s">
        <v>14667</v>
      </c>
    </row>
    <row r="7227" spans="1:3">
      <c r="A7227" s="1">
        <v>999999</v>
      </c>
      <c r="B7227" s="47" t="s">
        <v>14237</v>
      </c>
      <c r="C7227" t="s">
        <v>14666</v>
      </c>
    </row>
    <row r="7228" spans="1:3">
      <c r="A7228" s="1">
        <v>193113</v>
      </c>
      <c r="B7228" s="47" t="s">
        <v>14143</v>
      </c>
      <c r="C7228" t="s">
        <v>14572</v>
      </c>
    </row>
    <row r="7229" spans="1:3">
      <c r="A7229" s="1">
        <v>193114</v>
      </c>
      <c r="B7229" s="47" t="s">
        <v>14144</v>
      </c>
      <c r="C7229" t="s">
        <v>14573</v>
      </c>
    </row>
    <row r="7230" spans="1:3">
      <c r="A7230" s="1">
        <v>999999</v>
      </c>
      <c r="B7230" s="47" t="s">
        <v>14236</v>
      </c>
      <c r="C7230" t="s">
        <v>14665</v>
      </c>
    </row>
    <row r="7231" spans="1:3">
      <c r="A7231" s="1">
        <v>999999</v>
      </c>
      <c r="B7231" s="47" t="s">
        <v>14235</v>
      </c>
      <c r="C7231" t="s">
        <v>14664</v>
      </c>
    </row>
    <row r="7232" spans="1:3">
      <c r="A7232" s="1">
        <v>999999</v>
      </c>
      <c r="B7232" s="47" t="s">
        <v>14234</v>
      </c>
      <c r="C7232" t="s">
        <v>14663</v>
      </c>
    </row>
    <row r="7233" spans="1:3">
      <c r="A7233" s="1">
        <v>228962</v>
      </c>
      <c r="B7233" s="47" t="s">
        <v>14172</v>
      </c>
      <c r="C7233" t="s">
        <v>14601</v>
      </c>
    </row>
    <row r="7234" spans="1:3">
      <c r="A7234" s="1">
        <v>193121</v>
      </c>
      <c r="B7234" s="47" t="s">
        <v>14145</v>
      </c>
      <c r="C7234" t="s">
        <v>14574</v>
      </c>
    </row>
    <row r="7235" spans="1:3">
      <c r="A7235" s="1">
        <v>999999</v>
      </c>
      <c r="B7235" s="47" t="s">
        <v>14383</v>
      </c>
      <c r="C7235" t="s">
        <v>14812</v>
      </c>
    </row>
    <row r="7236" spans="1:3">
      <c r="A7236" s="1">
        <v>999999</v>
      </c>
      <c r="B7236" s="47" t="s">
        <v>14382</v>
      </c>
      <c r="C7236" t="s">
        <v>14811</v>
      </c>
    </row>
    <row r="7237" spans="1:3">
      <c r="A7237" s="1">
        <v>999999</v>
      </c>
      <c r="B7237" s="47" t="s">
        <v>14381</v>
      </c>
      <c r="C7237" t="s">
        <v>14810</v>
      </c>
    </row>
    <row r="7238" spans="1:3">
      <c r="A7238" s="1">
        <v>999999</v>
      </c>
      <c r="B7238" s="47" t="s">
        <v>14380</v>
      </c>
      <c r="C7238" t="s">
        <v>14809</v>
      </c>
    </row>
    <row r="7239" spans="1:3">
      <c r="A7239" s="1">
        <v>193113</v>
      </c>
      <c r="B7239" s="47" t="s">
        <v>14286</v>
      </c>
      <c r="C7239" t="s">
        <v>14715</v>
      </c>
    </row>
    <row r="7240" spans="1:3">
      <c r="A7240" s="1">
        <v>193114</v>
      </c>
      <c r="B7240" s="47" t="s">
        <v>14287</v>
      </c>
      <c r="C7240" t="s">
        <v>14716</v>
      </c>
    </row>
    <row r="7241" spans="1:3">
      <c r="A7241" s="1">
        <v>999999</v>
      </c>
      <c r="B7241" s="47" t="s">
        <v>14379</v>
      </c>
      <c r="C7241" t="s">
        <v>14808</v>
      </c>
    </row>
    <row r="7242" spans="1:3">
      <c r="A7242" s="1">
        <v>999999</v>
      </c>
      <c r="B7242" s="47" t="s">
        <v>14378</v>
      </c>
      <c r="C7242" t="s">
        <v>14807</v>
      </c>
    </row>
    <row r="7243" spans="1:3">
      <c r="A7243" s="1">
        <v>999999</v>
      </c>
      <c r="B7243" s="47" t="s">
        <v>14377</v>
      </c>
      <c r="C7243" t="s">
        <v>14806</v>
      </c>
    </row>
    <row r="7244" spans="1:3">
      <c r="A7244" s="1">
        <v>228962</v>
      </c>
      <c r="B7244" s="47" t="s">
        <v>14315</v>
      </c>
      <c r="C7244" t="s">
        <v>14744</v>
      </c>
    </row>
    <row r="7245" spans="1:3">
      <c r="A7245" s="1">
        <v>193121</v>
      </c>
      <c r="B7245" s="47" t="s">
        <v>14288</v>
      </c>
      <c r="C7245" t="s">
        <v>14717</v>
      </c>
    </row>
    <row r="7246" spans="1:3">
      <c r="A7246" s="1">
        <v>999999</v>
      </c>
      <c r="B7246" s="47" t="s">
        <v>14534</v>
      </c>
      <c r="C7246" t="s">
        <v>14963</v>
      </c>
    </row>
    <row r="7247" spans="1:3">
      <c r="A7247" s="1">
        <v>999999</v>
      </c>
      <c r="B7247" s="47" t="s">
        <v>14533</v>
      </c>
      <c r="C7247" t="s">
        <v>14962</v>
      </c>
    </row>
    <row r="7248" spans="1:3">
      <c r="A7248" s="1">
        <v>999999</v>
      </c>
      <c r="B7248" s="47" t="s">
        <v>14532</v>
      </c>
      <c r="C7248" t="s">
        <v>14961</v>
      </c>
    </row>
    <row r="7249" spans="1:3">
      <c r="A7249" s="1">
        <v>999999</v>
      </c>
      <c r="B7249" s="47" t="s">
        <v>14531</v>
      </c>
      <c r="C7249" t="s">
        <v>14960</v>
      </c>
    </row>
    <row r="7250" spans="1:3">
      <c r="A7250" s="1">
        <v>999999</v>
      </c>
      <c r="B7250" s="47" t="s">
        <v>14530</v>
      </c>
      <c r="C7250" t="s">
        <v>14959</v>
      </c>
    </row>
    <row r="7251" spans="1:3">
      <c r="A7251" s="1">
        <v>999999</v>
      </c>
      <c r="B7251" s="47" t="s">
        <v>14529</v>
      </c>
      <c r="C7251" t="s">
        <v>14958</v>
      </c>
    </row>
    <row r="7252" spans="1:3">
      <c r="A7252" s="1">
        <v>258422</v>
      </c>
      <c r="B7252" s="47" t="s">
        <v>14464</v>
      </c>
      <c r="C7252" t="s">
        <v>14893</v>
      </c>
    </row>
    <row r="7253" spans="1:3">
      <c r="A7253" s="1">
        <v>999999</v>
      </c>
      <c r="B7253" s="47" t="s">
        <v>14528</v>
      </c>
      <c r="C7253" t="s">
        <v>14957</v>
      </c>
    </row>
    <row r="7254" spans="1:3">
      <c r="A7254" s="1">
        <v>999999</v>
      </c>
      <c r="B7254" s="47" t="s">
        <v>14527</v>
      </c>
      <c r="C7254" t="s">
        <v>14956</v>
      </c>
    </row>
    <row r="7255" spans="1:3">
      <c r="A7255" s="1">
        <v>258425</v>
      </c>
      <c r="B7255" s="47" t="s">
        <v>14465</v>
      </c>
      <c r="C7255" t="s">
        <v>14894</v>
      </c>
    </row>
    <row r="7256" spans="1:3">
      <c r="A7256" s="1">
        <v>258426</v>
      </c>
      <c r="B7256" s="47" t="s">
        <v>14466</v>
      </c>
      <c r="C7256" t="s">
        <v>14895</v>
      </c>
    </row>
    <row r="7257" spans="1:3">
      <c r="A7257" s="1">
        <v>999999</v>
      </c>
      <c r="B7257" s="47" t="s">
        <v>14248</v>
      </c>
      <c r="C7257" t="s">
        <v>14677</v>
      </c>
    </row>
    <row r="7258" spans="1:3">
      <c r="A7258" s="1">
        <v>999999</v>
      </c>
      <c r="B7258" s="47" t="s">
        <v>14247</v>
      </c>
      <c r="C7258" t="s">
        <v>14676</v>
      </c>
    </row>
    <row r="7259" spans="1:3">
      <c r="A7259" s="1">
        <v>999999</v>
      </c>
      <c r="B7259" s="47" t="s">
        <v>14246</v>
      </c>
      <c r="C7259" t="s">
        <v>14675</v>
      </c>
    </row>
    <row r="7260" spans="1:3">
      <c r="A7260" s="1">
        <v>999999</v>
      </c>
      <c r="B7260" s="47" t="s">
        <v>14245</v>
      </c>
      <c r="C7260" t="s">
        <v>14674</v>
      </c>
    </row>
    <row r="7261" spans="1:3">
      <c r="A7261" s="1">
        <v>999999</v>
      </c>
      <c r="B7261" s="47" t="s">
        <v>14244</v>
      </c>
      <c r="C7261" t="s">
        <v>14673</v>
      </c>
    </row>
    <row r="7262" spans="1:3">
      <c r="A7262" s="1">
        <v>999999</v>
      </c>
      <c r="B7262" s="47" t="s">
        <v>14243</v>
      </c>
      <c r="C7262" t="s">
        <v>14672</v>
      </c>
    </row>
    <row r="7263" spans="1:3">
      <c r="A7263" s="1">
        <v>258422</v>
      </c>
      <c r="B7263" s="47" t="s">
        <v>14178</v>
      </c>
      <c r="C7263" t="s">
        <v>14607</v>
      </c>
    </row>
    <row r="7264" spans="1:3">
      <c r="A7264" s="1">
        <v>999999</v>
      </c>
      <c r="B7264" s="47" t="s">
        <v>14242</v>
      </c>
      <c r="C7264" t="s">
        <v>14671</v>
      </c>
    </row>
    <row r="7265" spans="1:3">
      <c r="A7265" s="1">
        <v>999999</v>
      </c>
      <c r="B7265" s="47" t="s">
        <v>14241</v>
      </c>
      <c r="C7265" t="s">
        <v>14670</v>
      </c>
    </row>
    <row r="7266" spans="1:3">
      <c r="A7266" s="1">
        <v>258425</v>
      </c>
      <c r="B7266" s="47" t="s">
        <v>14179</v>
      </c>
      <c r="C7266" t="s">
        <v>14608</v>
      </c>
    </row>
    <row r="7267" spans="1:3">
      <c r="A7267" s="1">
        <v>258426</v>
      </c>
      <c r="B7267" s="47" t="s">
        <v>14180</v>
      </c>
      <c r="C7267" t="s">
        <v>14609</v>
      </c>
    </row>
    <row r="7268" spans="1:3">
      <c r="A7268" s="1">
        <v>999999</v>
      </c>
      <c r="B7268" s="47" t="s">
        <v>14391</v>
      </c>
      <c r="C7268" t="s">
        <v>14820</v>
      </c>
    </row>
    <row r="7269" spans="1:3">
      <c r="A7269" s="1">
        <v>999999</v>
      </c>
      <c r="B7269" s="47" t="s">
        <v>14390</v>
      </c>
      <c r="C7269" t="s">
        <v>14819</v>
      </c>
    </row>
    <row r="7270" spans="1:3">
      <c r="A7270" s="1">
        <v>999999</v>
      </c>
      <c r="B7270" s="47" t="s">
        <v>14389</v>
      </c>
      <c r="C7270" t="s">
        <v>14818</v>
      </c>
    </row>
    <row r="7271" spans="1:3">
      <c r="A7271" s="1">
        <v>999999</v>
      </c>
      <c r="B7271" s="47" t="s">
        <v>14388</v>
      </c>
      <c r="C7271" t="s">
        <v>14817</v>
      </c>
    </row>
    <row r="7272" spans="1:3">
      <c r="A7272" s="1">
        <v>999999</v>
      </c>
      <c r="B7272" s="47" t="s">
        <v>14387</v>
      </c>
      <c r="C7272" t="s">
        <v>14816</v>
      </c>
    </row>
    <row r="7273" spans="1:3">
      <c r="A7273" s="1">
        <v>999999</v>
      </c>
      <c r="B7273" s="47" t="s">
        <v>14386</v>
      </c>
      <c r="C7273" t="s">
        <v>14815</v>
      </c>
    </row>
    <row r="7274" spans="1:3">
      <c r="A7274" s="1">
        <v>258422</v>
      </c>
      <c r="B7274" s="47" t="s">
        <v>14321</v>
      </c>
      <c r="C7274" t="s">
        <v>14750</v>
      </c>
    </row>
    <row r="7275" spans="1:3">
      <c r="A7275" s="1">
        <v>999999</v>
      </c>
      <c r="B7275" s="47" t="s">
        <v>14385</v>
      </c>
      <c r="C7275" t="s">
        <v>14814</v>
      </c>
    </row>
    <row r="7276" spans="1:3">
      <c r="A7276" s="1">
        <v>999999</v>
      </c>
      <c r="B7276" s="47" t="s">
        <v>14384</v>
      </c>
      <c r="C7276" t="s">
        <v>14813</v>
      </c>
    </row>
    <row r="7277" spans="1:3">
      <c r="A7277" s="1">
        <v>258425</v>
      </c>
      <c r="B7277" s="47" t="s">
        <v>14322</v>
      </c>
      <c r="C7277" t="s">
        <v>14751</v>
      </c>
    </row>
    <row r="7278" spans="1:3">
      <c r="A7278" s="1">
        <v>258426</v>
      </c>
      <c r="B7278" s="47" t="s">
        <v>14323</v>
      </c>
      <c r="C7278" t="s">
        <v>14752</v>
      </c>
    </row>
    <row r="7279" spans="1:3">
      <c r="A7279" s="1">
        <v>193239</v>
      </c>
      <c r="B7279" s="47" t="s">
        <v>14432</v>
      </c>
      <c r="C7279" t="s">
        <v>14861</v>
      </c>
    </row>
    <row r="7280" spans="1:3">
      <c r="A7280" s="1">
        <v>193240</v>
      </c>
      <c r="B7280" s="47" t="s">
        <v>14433</v>
      </c>
      <c r="C7280" t="s">
        <v>14862</v>
      </c>
    </row>
    <row r="7281" spans="1:3">
      <c r="A7281" s="1">
        <v>193241</v>
      </c>
      <c r="B7281" s="47" t="s">
        <v>14434</v>
      </c>
      <c r="C7281" t="s">
        <v>14863</v>
      </c>
    </row>
    <row r="7282" spans="1:3">
      <c r="A7282" s="1">
        <v>193242</v>
      </c>
      <c r="B7282" s="47" t="s">
        <v>14435</v>
      </c>
      <c r="C7282" t="s">
        <v>14864</v>
      </c>
    </row>
    <row r="7283" spans="1:3">
      <c r="A7283" s="1">
        <v>193243</v>
      </c>
      <c r="B7283" s="47" t="s">
        <v>14436</v>
      </c>
      <c r="C7283" t="s">
        <v>14865</v>
      </c>
    </row>
    <row r="7284" spans="1:3">
      <c r="A7284" s="1">
        <v>193244</v>
      </c>
      <c r="B7284" s="47" t="s">
        <v>14437</v>
      </c>
      <c r="C7284" t="s">
        <v>14866</v>
      </c>
    </row>
    <row r="7285" spans="1:3">
      <c r="A7285" s="1">
        <v>258403</v>
      </c>
      <c r="B7285" s="47" t="s">
        <v>14462</v>
      </c>
      <c r="C7285" t="s">
        <v>14891</v>
      </c>
    </row>
    <row r="7286" spans="1:3">
      <c r="A7286" s="1">
        <v>193248</v>
      </c>
      <c r="B7286" s="47" t="s">
        <v>14438</v>
      </c>
      <c r="C7286" t="s">
        <v>14867</v>
      </c>
    </row>
    <row r="7287" spans="1:3">
      <c r="A7287" s="1">
        <v>193250</v>
      </c>
      <c r="B7287" s="47" t="s">
        <v>14439</v>
      </c>
      <c r="C7287" t="s">
        <v>14868</v>
      </c>
    </row>
    <row r="7288" spans="1:3">
      <c r="A7288" s="1">
        <v>228972</v>
      </c>
      <c r="B7288" s="47" t="s">
        <v>14459</v>
      </c>
      <c r="C7288" t="s">
        <v>14888</v>
      </c>
    </row>
    <row r="7289" spans="1:3">
      <c r="A7289" s="1">
        <v>193251</v>
      </c>
      <c r="B7289" s="47" t="s">
        <v>14440</v>
      </c>
      <c r="C7289" t="s">
        <v>14869</v>
      </c>
    </row>
    <row r="7290" spans="1:3">
      <c r="A7290" s="1">
        <v>193239</v>
      </c>
      <c r="B7290" s="47" t="s">
        <v>14146</v>
      </c>
      <c r="C7290" t="s">
        <v>14575</v>
      </c>
    </row>
    <row r="7291" spans="1:3">
      <c r="A7291" s="1">
        <v>193240</v>
      </c>
      <c r="B7291" s="47" t="s">
        <v>14147</v>
      </c>
      <c r="C7291" t="s">
        <v>14576</v>
      </c>
    </row>
    <row r="7292" spans="1:3">
      <c r="A7292" s="1">
        <v>193241</v>
      </c>
      <c r="B7292" s="47" t="s">
        <v>14148</v>
      </c>
      <c r="C7292" t="s">
        <v>14577</v>
      </c>
    </row>
    <row r="7293" spans="1:3">
      <c r="A7293" s="1">
        <v>193242</v>
      </c>
      <c r="B7293" s="47" t="s">
        <v>14149</v>
      </c>
      <c r="C7293" t="s">
        <v>14578</v>
      </c>
    </row>
    <row r="7294" spans="1:3">
      <c r="A7294" s="1">
        <v>193243</v>
      </c>
      <c r="B7294" s="47" t="s">
        <v>14150</v>
      </c>
      <c r="C7294" t="s">
        <v>14579</v>
      </c>
    </row>
    <row r="7295" spans="1:3">
      <c r="A7295" s="1">
        <v>193244</v>
      </c>
      <c r="B7295" s="47" t="s">
        <v>14151</v>
      </c>
      <c r="C7295" t="s">
        <v>14580</v>
      </c>
    </row>
    <row r="7296" spans="1:3">
      <c r="A7296" s="1">
        <v>258403</v>
      </c>
      <c r="B7296" s="47" t="s">
        <v>14176</v>
      </c>
      <c r="C7296" t="s">
        <v>14605</v>
      </c>
    </row>
    <row r="7297" spans="1:3">
      <c r="A7297" s="1">
        <v>193248</v>
      </c>
      <c r="B7297" s="47" t="s">
        <v>14152</v>
      </c>
      <c r="C7297" t="s">
        <v>14581</v>
      </c>
    </row>
    <row r="7298" spans="1:3">
      <c r="A7298" s="1">
        <v>193250</v>
      </c>
      <c r="B7298" s="47" t="s">
        <v>14153</v>
      </c>
      <c r="C7298" t="s">
        <v>14582</v>
      </c>
    </row>
    <row r="7299" spans="1:3">
      <c r="A7299" s="1">
        <v>228972</v>
      </c>
      <c r="B7299" s="47" t="s">
        <v>14173</v>
      </c>
      <c r="C7299" t="s">
        <v>14602</v>
      </c>
    </row>
    <row r="7300" spans="1:3">
      <c r="A7300" s="1">
        <v>193251</v>
      </c>
      <c r="B7300" s="47" t="s">
        <v>14154</v>
      </c>
      <c r="C7300" t="s">
        <v>14583</v>
      </c>
    </row>
    <row r="7301" spans="1:3">
      <c r="A7301" s="1">
        <v>193239</v>
      </c>
      <c r="B7301" s="47" t="s">
        <v>14289</v>
      </c>
      <c r="C7301" t="s">
        <v>14718</v>
      </c>
    </row>
    <row r="7302" spans="1:3">
      <c r="A7302" s="1">
        <v>193240</v>
      </c>
      <c r="B7302" s="47" t="s">
        <v>14290</v>
      </c>
      <c r="C7302" t="s">
        <v>14719</v>
      </c>
    </row>
    <row r="7303" spans="1:3">
      <c r="A7303" s="1">
        <v>193241</v>
      </c>
      <c r="B7303" s="47" t="s">
        <v>14291</v>
      </c>
      <c r="C7303" t="s">
        <v>14720</v>
      </c>
    </row>
    <row r="7304" spans="1:3">
      <c r="A7304" s="1">
        <v>193242</v>
      </c>
      <c r="B7304" s="47" t="s">
        <v>14292</v>
      </c>
      <c r="C7304" t="s">
        <v>14721</v>
      </c>
    </row>
    <row r="7305" spans="1:3">
      <c r="A7305" s="1">
        <v>193243</v>
      </c>
      <c r="B7305" s="47" t="s">
        <v>14293</v>
      </c>
      <c r="C7305" t="s">
        <v>14722</v>
      </c>
    </row>
    <row r="7306" spans="1:3">
      <c r="A7306" s="1">
        <v>193244</v>
      </c>
      <c r="B7306" s="47" t="s">
        <v>14294</v>
      </c>
      <c r="C7306" t="s">
        <v>14723</v>
      </c>
    </row>
    <row r="7307" spans="1:3">
      <c r="A7307" s="1">
        <v>258403</v>
      </c>
      <c r="B7307" s="47" t="s">
        <v>14319</v>
      </c>
      <c r="C7307" t="s">
        <v>14748</v>
      </c>
    </row>
    <row r="7308" spans="1:3">
      <c r="A7308" s="1">
        <v>193248</v>
      </c>
      <c r="B7308" s="47" t="s">
        <v>14295</v>
      </c>
      <c r="C7308" t="s">
        <v>14724</v>
      </c>
    </row>
    <row r="7309" spans="1:3">
      <c r="A7309" s="1">
        <v>193250</v>
      </c>
      <c r="B7309" s="47" t="s">
        <v>14296</v>
      </c>
      <c r="C7309" t="s">
        <v>14725</v>
      </c>
    </row>
    <row r="7310" spans="1:3">
      <c r="A7310" s="1">
        <v>228972</v>
      </c>
      <c r="B7310" s="47" t="s">
        <v>14316</v>
      </c>
      <c r="C7310" t="s">
        <v>14745</v>
      </c>
    </row>
    <row r="7311" spans="1:3">
      <c r="A7311" s="1">
        <v>193251</v>
      </c>
      <c r="B7311" s="47" t="s">
        <v>14297</v>
      </c>
      <c r="C7311" t="s">
        <v>14726</v>
      </c>
    </row>
    <row r="7312" spans="1:3">
      <c r="A7312" s="1">
        <v>193252</v>
      </c>
      <c r="B7312" s="47" t="s">
        <v>14441</v>
      </c>
      <c r="C7312" t="s">
        <v>14870</v>
      </c>
    </row>
    <row r="7313" spans="1:3">
      <c r="A7313" s="1">
        <v>193253</v>
      </c>
      <c r="B7313" s="47" t="s">
        <v>14442</v>
      </c>
      <c r="C7313" t="s">
        <v>14871</v>
      </c>
    </row>
    <row r="7314" spans="1:3">
      <c r="A7314" s="1">
        <v>193254</v>
      </c>
      <c r="B7314" s="47" t="s">
        <v>14443</v>
      </c>
      <c r="C7314" t="s">
        <v>14872</v>
      </c>
    </row>
    <row r="7315" spans="1:3">
      <c r="A7315" s="1">
        <v>193255</v>
      </c>
      <c r="B7315" s="47" t="s">
        <v>14444</v>
      </c>
      <c r="C7315" t="s">
        <v>14873</v>
      </c>
    </row>
    <row r="7316" spans="1:3">
      <c r="A7316" s="1">
        <v>193256</v>
      </c>
      <c r="B7316" s="47" t="s">
        <v>14445</v>
      </c>
      <c r="C7316" t="s">
        <v>14874</v>
      </c>
    </row>
    <row r="7317" spans="1:3">
      <c r="A7317" s="1">
        <v>193257</v>
      </c>
      <c r="B7317" s="47" t="s">
        <v>14446</v>
      </c>
      <c r="C7317" t="s">
        <v>14875</v>
      </c>
    </row>
    <row r="7318" spans="1:3">
      <c r="A7318" s="1">
        <v>258404</v>
      </c>
      <c r="B7318" s="47" t="s">
        <v>14463</v>
      </c>
      <c r="C7318" t="s">
        <v>14892</v>
      </c>
    </row>
    <row r="7319" spans="1:3">
      <c r="A7319" s="1">
        <v>193261</v>
      </c>
      <c r="B7319" s="47" t="s">
        <v>14447</v>
      </c>
      <c r="C7319" t="s">
        <v>14876</v>
      </c>
    </row>
    <row r="7320" spans="1:3">
      <c r="A7320" s="1">
        <v>193263</v>
      </c>
      <c r="B7320" s="47" t="s">
        <v>14448</v>
      </c>
      <c r="C7320" t="s">
        <v>14877</v>
      </c>
    </row>
    <row r="7321" spans="1:3">
      <c r="A7321" s="1">
        <v>228973</v>
      </c>
      <c r="B7321" s="47" t="s">
        <v>14460</v>
      </c>
      <c r="C7321" t="s">
        <v>14889</v>
      </c>
    </row>
    <row r="7322" spans="1:3">
      <c r="A7322" s="1">
        <v>193264</v>
      </c>
      <c r="B7322" s="47" t="s">
        <v>14449</v>
      </c>
      <c r="C7322" t="s">
        <v>14878</v>
      </c>
    </row>
    <row r="7323" spans="1:3">
      <c r="A7323" s="1">
        <v>193252</v>
      </c>
      <c r="B7323" s="47" t="s">
        <v>14155</v>
      </c>
      <c r="C7323" t="s">
        <v>14584</v>
      </c>
    </row>
    <row r="7324" spans="1:3">
      <c r="A7324" s="1">
        <v>193253</v>
      </c>
      <c r="B7324" s="47" t="s">
        <v>14156</v>
      </c>
      <c r="C7324" t="s">
        <v>14585</v>
      </c>
    </row>
    <row r="7325" spans="1:3">
      <c r="A7325" s="1">
        <v>193254</v>
      </c>
      <c r="B7325" s="47" t="s">
        <v>14157</v>
      </c>
      <c r="C7325" t="s">
        <v>14586</v>
      </c>
    </row>
    <row r="7326" spans="1:3">
      <c r="A7326" s="1">
        <v>193255</v>
      </c>
      <c r="B7326" s="47" t="s">
        <v>14158</v>
      </c>
      <c r="C7326" t="s">
        <v>14587</v>
      </c>
    </row>
    <row r="7327" spans="1:3">
      <c r="A7327" s="1">
        <v>193256</v>
      </c>
      <c r="B7327" s="47" t="s">
        <v>14159</v>
      </c>
      <c r="C7327" t="s">
        <v>14588</v>
      </c>
    </row>
    <row r="7328" spans="1:3">
      <c r="A7328" s="1">
        <v>193257</v>
      </c>
      <c r="B7328" s="47" t="s">
        <v>14160</v>
      </c>
      <c r="C7328" t="s">
        <v>14589</v>
      </c>
    </row>
    <row r="7329" spans="1:3">
      <c r="A7329" s="1">
        <v>258404</v>
      </c>
      <c r="B7329" s="47" t="s">
        <v>14177</v>
      </c>
      <c r="C7329" t="s">
        <v>14606</v>
      </c>
    </row>
    <row r="7330" spans="1:3">
      <c r="A7330" s="1">
        <v>193261</v>
      </c>
      <c r="B7330" s="47" t="s">
        <v>14161</v>
      </c>
      <c r="C7330" t="s">
        <v>14590</v>
      </c>
    </row>
    <row r="7331" spans="1:3">
      <c r="A7331" s="1">
        <v>193263</v>
      </c>
      <c r="B7331" s="47" t="s">
        <v>14162</v>
      </c>
      <c r="C7331" t="s">
        <v>14591</v>
      </c>
    </row>
    <row r="7332" spans="1:3">
      <c r="A7332" s="1">
        <v>228973</v>
      </c>
      <c r="B7332" s="47" t="s">
        <v>14174</v>
      </c>
      <c r="C7332" t="s">
        <v>14603</v>
      </c>
    </row>
    <row r="7333" spans="1:3">
      <c r="A7333" s="1">
        <v>193264</v>
      </c>
      <c r="B7333" s="47" t="s">
        <v>14163</v>
      </c>
      <c r="C7333" t="s">
        <v>14592</v>
      </c>
    </row>
    <row r="7334" spans="1:3">
      <c r="A7334" s="1">
        <v>193252</v>
      </c>
      <c r="B7334" s="47" t="s">
        <v>14298</v>
      </c>
      <c r="C7334" t="s">
        <v>14727</v>
      </c>
    </row>
    <row r="7335" spans="1:3">
      <c r="A7335" s="1">
        <v>193253</v>
      </c>
      <c r="B7335" s="47" t="s">
        <v>14299</v>
      </c>
      <c r="C7335" t="s">
        <v>14728</v>
      </c>
    </row>
    <row r="7336" spans="1:3">
      <c r="A7336" s="1">
        <v>193254</v>
      </c>
      <c r="B7336" s="47" t="s">
        <v>14300</v>
      </c>
      <c r="C7336" t="s">
        <v>14729</v>
      </c>
    </row>
    <row r="7337" spans="1:3">
      <c r="A7337" s="1">
        <v>193255</v>
      </c>
      <c r="B7337" s="47" t="s">
        <v>14301</v>
      </c>
      <c r="C7337" t="s">
        <v>14730</v>
      </c>
    </row>
    <row r="7338" spans="1:3">
      <c r="A7338" s="1">
        <v>193256</v>
      </c>
      <c r="B7338" s="47" t="s">
        <v>14302</v>
      </c>
      <c r="C7338" t="s">
        <v>14731</v>
      </c>
    </row>
    <row r="7339" spans="1:3">
      <c r="A7339" s="1">
        <v>193257</v>
      </c>
      <c r="B7339" s="47" t="s">
        <v>14303</v>
      </c>
      <c r="C7339" t="s">
        <v>14732</v>
      </c>
    </row>
    <row r="7340" spans="1:3">
      <c r="A7340" s="1">
        <v>258404</v>
      </c>
      <c r="B7340" s="47" t="s">
        <v>14320</v>
      </c>
      <c r="C7340" t="s">
        <v>14749</v>
      </c>
    </row>
    <row r="7341" spans="1:3">
      <c r="A7341" s="1">
        <v>193261</v>
      </c>
      <c r="B7341" s="47" t="s">
        <v>14304</v>
      </c>
      <c r="C7341" t="s">
        <v>14733</v>
      </c>
    </row>
    <row r="7342" spans="1:3">
      <c r="A7342" s="1">
        <v>193263</v>
      </c>
      <c r="B7342" s="47" t="s">
        <v>14305</v>
      </c>
      <c r="C7342" t="s">
        <v>14734</v>
      </c>
    </row>
    <row r="7343" spans="1:3">
      <c r="A7343" s="1">
        <v>228973</v>
      </c>
      <c r="B7343" s="47" t="s">
        <v>14317</v>
      </c>
      <c r="C7343" t="s">
        <v>14746</v>
      </c>
    </row>
    <row r="7344" spans="1:3">
      <c r="A7344" s="1">
        <v>193264</v>
      </c>
      <c r="B7344" s="47" t="s">
        <v>14306</v>
      </c>
      <c r="C7344" t="s">
        <v>14735</v>
      </c>
    </row>
    <row r="7345" spans="1:3">
      <c r="A7345" s="1">
        <v>193265</v>
      </c>
      <c r="B7345" s="47" t="s">
        <v>15048</v>
      </c>
      <c r="C7345" t="s">
        <v>15188</v>
      </c>
    </row>
    <row r="7346" spans="1:3">
      <c r="A7346" s="1">
        <v>193265</v>
      </c>
      <c r="B7346" s="47" t="s">
        <v>14964</v>
      </c>
      <c r="C7346" t="s">
        <v>15104</v>
      </c>
    </row>
    <row r="7347" spans="1:3">
      <c r="A7347" s="1">
        <v>193266</v>
      </c>
      <c r="B7347" s="47" t="s">
        <v>15049</v>
      </c>
      <c r="C7347" t="s">
        <v>15189</v>
      </c>
    </row>
    <row r="7348" spans="1:3">
      <c r="A7348" s="1">
        <v>193266</v>
      </c>
      <c r="B7348" s="47" t="s">
        <v>14965</v>
      </c>
      <c r="C7348" t="s">
        <v>15105</v>
      </c>
    </row>
    <row r="7349" spans="1:3">
      <c r="A7349" s="1">
        <v>193266</v>
      </c>
      <c r="B7349" s="47" t="s">
        <v>15020</v>
      </c>
      <c r="C7349" t="s">
        <v>15160</v>
      </c>
    </row>
    <row r="7350" spans="1:3">
      <c r="A7350" s="1">
        <v>193267</v>
      </c>
      <c r="B7350" s="47" t="s">
        <v>15050</v>
      </c>
      <c r="C7350" t="s">
        <v>15190</v>
      </c>
    </row>
    <row r="7351" spans="1:3">
      <c r="A7351" s="1">
        <v>193267</v>
      </c>
      <c r="B7351" s="47" t="s">
        <v>14966</v>
      </c>
      <c r="C7351" t="s">
        <v>15106</v>
      </c>
    </row>
    <row r="7352" spans="1:3">
      <c r="A7352" s="1">
        <v>193268</v>
      </c>
      <c r="B7352" s="47" t="s">
        <v>15051</v>
      </c>
      <c r="C7352" t="s">
        <v>15191</v>
      </c>
    </row>
    <row r="7353" spans="1:3">
      <c r="A7353" s="1">
        <v>193268</v>
      </c>
      <c r="B7353" s="47" t="s">
        <v>14967</v>
      </c>
      <c r="C7353" t="s">
        <v>15107</v>
      </c>
    </row>
    <row r="7354" spans="1:3">
      <c r="A7354" s="1">
        <v>193268</v>
      </c>
      <c r="B7354" s="47" t="s">
        <v>15021</v>
      </c>
      <c r="C7354" t="s">
        <v>15161</v>
      </c>
    </row>
    <row r="7355" spans="1:3">
      <c r="A7355" s="1">
        <v>193271</v>
      </c>
      <c r="B7355" s="47" t="s">
        <v>15052</v>
      </c>
      <c r="C7355" t="s">
        <v>15192</v>
      </c>
    </row>
    <row r="7356" spans="1:3">
      <c r="A7356" s="1">
        <v>193271</v>
      </c>
      <c r="B7356" s="47" t="s">
        <v>14968</v>
      </c>
      <c r="C7356" t="s">
        <v>15108</v>
      </c>
    </row>
    <row r="7357" spans="1:3">
      <c r="A7357" s="1">
        <v>193272</v>
      </c>
      <c r="B7357" s="47" t="s">
        <v>15053</v>
      </c>
      <c r="C7357" t="s">
        <v>15193</v>
      </c>
    </row>
    <row r="7358" spans="1:3">
      <c r="A7358" s="1">
        <v>193272</v>
      </c>
      <c r="B7358" s="47" t="s">
        <v>14969</v>
      </c>
      <c r="C7358" t="s">
        <v>15109</v>
      </c>
    </row>
    <row r="7359" spans="1:3">
      <c r="A7359" s="1">
        <v>193272</v>
      </c>
      <c r="B7359" s="47" t="s">
        <v>15022</v>
      </c>
      <c r="C7359" t="s">
        <v>15162</v>
      </c>
    </row>
    <row r="7360" spans="1:3">
      <c r="A7360" s="1">
        <v>193273</v>
      </c>
      <c r="B7360" s="47" t="s">
        <v>15054</v>
      </c>
      <c r="C7360" t="s">
        <v>15194</v>
      </c>
    </row>
    <row r="7361" spans="1:3">
      <c r="A7361" s="1">
        <v>193273</v>
      </c>
      <c r="B7361" s="47" t="s">
        <v>14970</v>
      </c>
      <c r="C7361" t="s">
        <v>15110</v>
      </c>
    </row>
    <row r="7362" spans="1:3">
      <c r="A7362" s="1">
        <v>193274</v>
      </c>
      <c r="B7362" s="47" t="s">
        <v>15055</v>
      </c>
      <c r="C7362" t="s">
        <v>15195</v>
      </c>
    </row>
    <row r="7363" spans="1:3">
      <c r="A7363" s="1">
        <v>193274</v>
      </c>
      <c r="B7363" s="47" t="s">
        <v>14971</v>
      </c>
      <c r="C7363" t="s">
        <v>15111</v>
      </c>
    </row>
    <row r="7364" spans="1:3">
      <c r="A7364" s="1">
        <v>193274</v>
      </c>
      <c r="B7364" s="47" t="s">
        <v>15023</v>
      </c>
      <c r="C7364" t="s">
        <v>15163</v>
      </c>
    </row>
    <row r="7365" spans="1:3">
      <c r="A7365" s="1">
        <v>228974</v>
      </c>
      <c r="B7365" s="47" t="s">
        <v>15086</v>
      </c>
      <c r="C7365" t="s">
        <v>15226</v>
      </c>
    </row>
    <row r="7366" spans="1:3">
      <c r="A7366" s="1">
        <v>228974</v>
      </c>
      <c r="B7366" s="47" t="s">
        <v>15002</v>
      </c>
      <c r="C7366" t="s">
        <v>15142</v>
      </c>
    </row>
    <row r="7367" spans="1:3">
      <c r="A7367" s="1">
        <v>228975</v>
      </c>
      <c r="B7367" s="47" t="s">
        <v>15087</v>
      </c>
      <c r="C7367" t="s">
        <v>15227</v>
      </c>
    </row>
    <row r="7368" spans="1:3">
      <c r="A7368" s="1">
        <v>228975</v>
      </c>
      <c r="B7368" s="47" t="s">
        <v>15003</v>
      </c>
      <c r="C7368" t="s">
        <v>15143</v>
      </c>
    </row>
    <row r="7369" spans="1:3">
      <c r="A7369" s="1">
        <v>228975</v>
      </c>
      <c r="B7369" s="47" t="s">
        <v>15039</v>
      </c>
      <c r="C7369" t="s">
        <v>15179</v>
      </c>
    </row>
    <row r="7370" spans="1:3">
      <c r="A7370" s="1">
        <v>193277</v>
      </c>
      <c r="B7370" s="47" t="s">
        <v>15056</v>
      </c>
      <c r="C7370" t="s">
        <v>15196</v>
      </c>
    </row>
    <row r="7371" spans="1:3">
      <c r="A7371" s="1">
        <v>193277</v>
      </c>
      <c r="B7371" s="47" t="s">
        <v>14972</v>
      </c>
      <c r="C7371" t="s">
        <v>15112</v>
      </c>
    </row>
    <row r="7372" spans="1:3">
      <c r="A7372" s="1">
        <v>193278</v>
      </c>
      <c r="B7372" s="47" t="s">
        <v>15057</v>
      </c>
      <c r="C7372" t="s">
        <v>15197</v>
      </c>
    </row>
    <row r="7373" spans="1:3">
      <c r="A7373" s="1">
        <v>193278</v>
      </c>
      <c r="B7373" s="47" t="s">
        <v>14973</v>
      </c>
      <c r="C7373" t="s">
        <v>15113</v>
      </c>
    </row>
    <row r="7374" spans="1:3">
      <c r="A7374" s="1">
        <v>193278</v>
      </c>
      <c r="B7374" s="47" t="s">
        <v>15024</v>
      </c>
      <c r="C7374" t="s">
        <v>15164</v>
      </c>
    </row>
    <row r="7375" spans="1:3">
      <c r="A7375" s="1">
        <v>193279</v>
      </c>
      <c r="B7375" s="47" t="s">
        <v>15058</v>
      </c>
      <c r="C7375" t="s">
        <v>15198</v>
      </c>
    </row>
    <row r="7376" spans="1:3">
      <c r="A7376" s="1">
        <v>193279</v>
      </c>
      <c r="B7376" s="47" t="s">
        <v>14974</v>
      </c>
      <c r="C7376" t="s">
        <v>15114</v>
      </c>
    </row>
    <row r="7377" spans="1:3">
      <c r="A7377" s="1">
        <v>193280</v>
      </c>
      <c r="B7377" s="47" t="s">
        <v>15059</v>
      </c>
      <c r="C7377" t="s">
        <v>15199</v>
      </c>
    </row>
    <row r="7378" spans="1:3">
      <c r="A7378" s="1">
        <v>193280</v>
      </c>
      <c r="B7378" s="47" t="s">
        <v>14975</v>
      </c>
      <c r="C7378" t="s">
        <v>15115</v>
      </c>
    </row>
    <row r="7379" spans="1:3">
      <c r="A7379" s="1">
        <v>193280</v>
      </c>
      <c r="B7379" s="47" t="s">
        <v>15025</v>
      </c>
      <c r="C7379" t="s">
        <v>15165</v>
      </c>
    </row>
    <row r="7380" spans="1:3">
      <c r="A7380" s="1">
        <v>193281</v>
      </c>
      <c r="B7380" s="47" t="s">
        <v>15060</v>
      </c>
      <c r="C7380" t="s">
        <v>15200</v>
      </c>
    </row>
    <row r="7381" spans="1:3">
      <c r="A7381" s="1">
        <v>193281</v>
      </c>
      <c r="B7381" s="47" t="s">
        <v>14976</v>
      </c>
      <c r="C7381" t="s">
        <v>15116</v>
      </c>
    </row>
    <row r="7382" spans="1:3">
      <c r="A7382" s="1">
        <v>193282</v>
      </c>
      <c r="B7382" s="47" t="s">
        <v>15061</v>
      </c>
      <c r="C7382" t="s">
        <v>15201</v>
      </c>
    </row>
    <row r="7383" spans="1:3">
      <c r="A7383" s="1">
        <v>193282</v>
      </c>
      <c r="B7383" s="47" t="s">
        <v>14977</v>
      </c>
      <c r="C7383" t="s">
        <v>15117</v>
      </c>
    </row>
    <row r="7384" spans="1:3">
      <c r="A7384" s="1">
        <v>193282</v>
      </c>
      <c r="B7384" s="47" t="s">
        <v>15026</v>
      </c>
      <c r="C7384" t="s">
        <v>15166</v>
      </c>
    </row>
    <row r="7385" spans="1:3">
      <c r="A7385" s="1">
        <v>193283</v>
      </c>
      <c r="B7385" s="47" t="s">
        <v>15062</v>
      </c>
      <c r="C7385" t="s">
        <v>15202</v>
      </c>
    </row>
    <row r="7386" spans="1:3">
      <c r="A7386" s="1">
        <v>193283</v>
      </c>
      <c r="B7386" s="47" t="s">
        <v>14978</v>
      </c>
      <c r="C7386" t="s">
        <v>15118</v>
      </c>
    </row>
    <row r="7387" spans="1:3">
      <c r="A7387" s="1">
        <v>193284</v>
      </c>
      <c r="B7387" s="47" t="s">
        <v>15063</v>
      </c>
      <c r="C7387" t="s">
        <v>15203</v>
      </c>
    </row>
    <row r="7388" spans="1:3">
      <c r="A7388" s="1">
        <v>193284</v>
      </c>
      <c r="B7388" s="47" t="s">
        <v>14979</v>
      </c>
      <c r="C7388" t="s">
        <v>15119</v>
      </c>
    </row>
    <row r="7389" spans="1:3">
      <c r="A7389" s="1">
        <v>193284</v>
      </c>
      <c r="B7389" s="47" t="s">
        <v>15027</v>
      </c>
      <c r="C7389" t="s">
        <v>15167</v>
      </c>
    </row>
    <row r="7390" spans="1:3">
      <c r="A7390" s="1">
        <v>242153</v>
      </c>
      <c r="B7390" s="47" t="s">
        <v>15088</v>
      </c>
      <c r="C7390" t="s">
        <v>15228</v>
      </c>
    </row>
    <row r="7391" spans="1:3">
      <c r="A7391" s="1">
        <v>242153</v>
      </c>
      <c r="B7391" s="47" t="s">
        <v>15004</v>
      </c>
      <c r="C7391" t="s">
        <v>15144</v>
      </c>
    </row>
    <row r="7392" spans="1:3">
      <c r="A7392" s="1">
        <v>242154</v>
      </c>
      <c r="B7392" s="47" t="s">
        <v>15089</v>
      </c>
      <c r="C7392" t="s">
        <v>15229</v>
      </c>
    </row>
    <row r="7393" spans="1:3">
      <c r="A7393" s="1">
        <v>242154</v>
      </c>
      <c r="B7393" s="47" t="s">
        <v>15005</v>
      </c>
      <c r="C7393" t="s">
        <v>15145</v>
      </c>
    </row>
    <row r="7394" spans="1:3">
      <c r="A7394" s="1">
        <v>242154</v>
      </c>
      <c r="B7394" s="47" t="s">
        <v>15040</v>
      </c>
      <c r="C7394" t="s">
        <v>15180</v>
      </c>
    </row>
    <row r="7395" spans="1:3">
      <c r="A7395" s="1">
        <v>242155</v>
      </c>
      <c r="B7395" s="47" t="s">
        <v>15090</v>
      </c>
      <c r="C7395" t="s">
        <v>15230</v>
      </c>
    </row>
    <row r="7396" spans="1:3">
      <c r="A7396" s="1">
        <v>242155</v>
      </c>
      <c r="B7396" s="47" t="s">
        <v>15006</v>
      </c>
      <c r="C7396" t="s">
        <v>15146</v>
      </c>
    </row>
    <row r="7397" spans="1:3">
      <c r="A7397" s="1">
        <v>242156</v>
      </c>
      <c r="B7397" s="47" t="s">
        <v>15091</v>
      </c>
      <c r="C7397" t="s">
        <v>15231</v>
      </c>
    </row>
    <row r="7398" spans="1:3">
      <c r="A7398" s="1">
        <v>242156</v>
      </c>
      <c r="B7398" s="47" t="s">
        <v>15007</v>
      </c>
      <c r="C7398" t="s">
        <v>15147</v>
      </c>
    </row>
    <row r="7399" spans="1:3">
      <c r="A7399" s="1">
        <v>242156</v>
      </c>
      <c r="B7399" s="47" t="s">
        <v>15041</v>
      </c>
      <c r="C7399" t="s">
        <v>15181</v>
      </c>
    </row>
    <row r="7400" spans="1:3">
      <c r="A7400" s="1">
        <v>193287</v>
      </c>
      <c r="B7400" s="47" t="s">
        <v>15064</v>
      </c>
      <c r="C7400" t="s">
        <v>15204</v>
      </c>
    </row>
    <row r="7401" spans="1:3">
      <c r="A7401" s="1">
        <v>193287</v>
      </c>
      <c r="B7401" s="47" t="s">
        <v>14980</v>
      </c>
      <c r="C7401" t="s">
        <v>15120</v>
      </c>
    </row>
    <row r="7402" spans="1:3">
      <c r="A7402" s="1">
        <v>193288</v>
      </c>
      <c r="B7402" s="47" t="s">
        <v>15065</v>
      </c>
      <c r="C7402" t="s">
        <v>15205</v>
      </c>
    </row>
    <row r="7403" spans="1:3">
      <c r="A7403" s="1">
        <v>193288</v>
      </c>
      <c r="B7403" s="47" t="s">
        <v>14981</v>
      </c>
      <c r="C7403" t="s">
        <v>15121</v>
      </c>
    </row>
    <row r="7404" spans="1:3">
      <c r="A7404" s="1">
        <v>193288</v>
      </c>
      <c r="B7404" s="47" t="s">
        <v>15028</v>
      </c>
      <c r="C7404" t="s">
        <v>15168</v>
      </c>
    </row>
    <row r="7405" spans="1:3">
      <c r="A7405" s="1">
        <v>193289</v>
      </c>
      <c r="B7405" s="47" t="s">
        <v>15066</v>
      </c>
      <c r="C7405" t="s">
        <v>15206</v>
      </c>
    </row>
    <row r="7406" spans="1:3">
      <c r="A7406" s="1">
        <v>193289</v>
      </c>
      <c r="B7406" s="47" t="s">
        <v>14982</v>
      </c>
      <c r="C7406" t="s">
        <v>15122</v>
      </c>
    </row>
    <row r="7407" spans="1:3">
      <c r="A7407" s="1">
        <v>193290</v>
      </c>
      <c r="B7407" s="47" t="s">
        <v>15067</v>
      </c>
      <c r="C7407" t="s">
        <v>15207</v>
      </c>
    </row>
    <row r="7408" spans="1:3">
      <c r="A7408" s="1">
        <v>193290</v>
      </c>
      <c r="B7408" s="47" t="s">
        <v>14983</v>
      </c>
      <c r="C7408" t="s">
        <v>15123</v>
      </c>
    </row>
    <row r="7409" spans="1:3">
      <c r="A7409" s="1">
        <v>193290</v>
      </c>
      <c r="B7409" s="47" t="s">
        <v>15029</v>
      </c>
      <c r="C7409" t="s">
        <v>15169</v>
      </c>
    </row>
    <row r="7410" spans="1:3">
      <c r="A7410" s="1">
        <v>193309</v>
      </c>
      <c r="B7410" s="47" t="s">
        <v>15068</v>
      </c>
      <c r="C7410" t="s">
        <v>15208</v>
      </c>
    </row>
    <row r="7411" spans="1:3">
      <c r="A7411" s="1">
        <v>193309</v>
      </c>
      <c r="B7411" s="47" t="s">
        <v>14984</v>
      </c>
      <c r="C7411" t="s">
        <v>15124</v>
      </c>
    </row>
    <row r="7412" spans="1:3">
      <c r="A7412" s="1">
        <v>193310</v>
      </c>
      <c r="B7412" s="47" t="s">
        <v>15069</v>
      </c>
      <c r="C7412" t="s">
        <v>15209</v>
      </c>
    </row>
    <row r="7413" spans="1:3">
      <c r="A7413" s="1">
        <v>193310</v>
      </c>
      <c r="B7413" s="47" t="s">
        <v>14985</v>
      </c>
      <c r="C7413" t="s">
        <v>15125</v>
      </c>
    </row>
    <row r="7414" spans="1:3">
      <c r="A7414" s="1">
        <v>193310</v>
      </c>
      <c r="B7414" s="47" t="s">
        <v>15030</v>
      </c>
      <c r="C7414" t="s">
        <v>15170</v>
      </c>
    </row>
    <row r="7415" spans="1:3">
      <c r="A7415" s="1">
        <v>193315</v>
      </c>
      <c r="B7415" s="47" t="s">
        <v>15074</v>
      </c>
      <c r="C7415" t="s">
        <v>15214</v>
      </c>
    </row>
    <row r="7416" spans="1:3">
      <c r="A7416" s="1">
        <v>193315</v>
      </c>
      <c r="B7416" s="47" t="s">
        <v>14990</v>
      </c>
      <c r="C7416" t="s">
        <v>15130</v>
      </c>
    </row>
    <row r="7417" spans="1:3">
      <c r="A7417" s="1">
        <v>193316</v>
      </c>
      <c r="B7417" s="47" t="s">
        <v>15075</v>
      </c>
      <c r="C7417" t="s">
        <v>15215</v>
      </c>
    </row>
    <row r="7418" spans="1:3">
      <c r="A7418" s="1">
        <v>193316</v>
      </c>
      <c r="B7418" s="47" t="s">
        <v>14991</v>
      </c>
      <c r="C7418" t="s">
        <v>15131</v>
      </c>
    </row>
    <row r="7419" spans="1:3">
      <c r="A7419" s="1">
        <v>193316</v>
      </c>
      <c r="B7419" s="47" t="s">
        <v>15033</v>
      </c>
      <c r="C7419" t="s">
        <v>15173</v>
      </c>
    </row>
    <row r="7420" spans="1:3">
      <c r="A7420" s="1">
        <v>193317</v>
      </c>
      <c r="B7420" s="47" t="s">
        <v>15076</v>
      </c>
      <c r="C7420" t="s">
        <v>15216</v>
      </c>
    </row>
    <row r="7421" spans="1:3">
      <c r="A7421" s="1">
        <v>193317</v>
      </c>
      <c r="B7421" s="47" t="s">
        <v>14992</v>
      </c>
      <c r="C7421" t="s">
        <v>15132</v>
      </c>
    </row>
    <row r="7422" spans="1:3">
      <c r="A7422" s="1">
        <v>193318</v>
      </c>
      <c r="B7422" s="47" t="s">
        <v>15077</v>
      </c>
      <c r="C7422" t="s">
        <v>15217</v>
      </c>
    </row>
    <row r="7423" spans="1:3">
      <c r="A7423" s="1">
        <v>193318</v>
      </c>
      <c r="B7423" s="47" t="s">
        <v>14993</v>
      </c>
      <c r="C7423" t="s">
        <v>15133</v>
      </c>
    </row>
    <row r="7424" spans="1:3">
      <c r="A7424" s="1">
        <v>193318</v>
      </c>
      <c r="B7424" s="47" t="s">
        <v>15034</v>
      </c>
      <c r="C7424" t="s">
        <v>15174</v>
      </c>
    </row>
    <row r="7425" spans="1:3">
      <c r="A7425" s="1">
        <v>193313</v>
      </c>
      <c r="B7425" s="47" t="s">
        <v>15072</v>
      </c>
      <c r="C7425" t="s">
        <v>15212</v>
      </c>
    </row>
    <row r="7426" spans="1:3">
      <c r="A7426" s="1">
        <v>193313</v>
      </c>
      <c r="B7426" s="47" t="s">
        <v>14988</v>
      </c>
      <c r="C7426" t="s">
        <v>15128</v>
      </c>
    </row>
    <row r="7427" spans="1:3">
      <c r="A7427" s="1">
        <v>193314</v>
      </c>
      <c r="B7427" s="47" t="s">
        <v>15073</v>
      </c>
      <c r="C7427" t="s">
        <v>15213</v>
      </c>
    </row>
    <row r="7428" spans="1:3">
      <c r="A7428" s="1">
        <v>193314</v>
      </c>
      <c r="B7428" s="47" t="s">
        <v>14989</v>
      </c>
      <c r="C7428" t="s">
        <v>15129</v>
      </c>
    </row>
    <row r="7429" spans="1:3">
      <c r="A7429" s="1">
        <v>193314</v>
      </c>
      <c r="B7429" s="47" t="s">
        <v>15032</v>
      </c>
      <c r="C7429" t="s">
        <v>15172</v>
      </c>
    </row>
    <row r="7430" spans="1:3">
      <c r="A7430" s="1">
        <v>242165</v>
      </c>
      <c r="B7430" s="47" t="s">
        <v>15092</v>
      </c>
      <c r="C7430" t="s">
        <v>15232</v>
      </c>
    </row>
    <row r="7431" spans="1:3">
      <c r="A7431" s="1">
        <v>242165</v>
      </c>
      <c r="B7431" s="47" t="s">
        <v>15008</v>
      </c>
      <c r="C7431" t="s">
        <v>15148</v>
      </c>
    </row>
    <row r="7432" spans="1:3">
      <c r="A7432" s="1">
        <v>242166</v>
      </c>
      <c r="B7432" s="47" t="s">
        <v>15093</v>
      </c>
      <c r="C7432" t="s">
        <v>15233</v>
      </c>
    </row>
    <row r="7433" spans="1:3">
      <c r="A7433" s="1">
        <v>242166</v>
      </c>
      <c r="B7433" s="47" t="s">
        <v>15009</v>
      </c>
      <c r="C7433" t="s">
        <v>15149</v>
      </c>
    </row>
    <row r="7434" spans="1:3">
      <c r="A7434" s="1">
        <v>242166</v>
      </c>
      <c r="B7434" s="47" t="s">
        <v>15042</v>
      </c>
      <c r="C7434" t="s">
        <v>15182</v>
      </c>
    </row>
    <row r="7435" spans="1:3">
      <c r="A7435" s="1">
        <v>193311</v>
      </c>
      <c r="B7435" s="47" t="s">
        <v>15070</v>
      </c>
      <c r="C7435" t="s">
        <v>15210</v>
      </c>
    </row>
    <row r="7436" spans="1:3">
      <c r="A7436" s="1">
        <v>193311</v>
      </c>
      <c r="B7436" s="47" t="s">
        <v>14986</v>
      </c>
      <c r="C7436" t="s">
        <v>15126</v>
      </c>
    </row>
    <row r="7437" spans="1:3">
      <c r="A7437" s="1">
        <v>193312</v>
      </c>
      <c r="B7437" s="47" t="s">
        <v>15071</v>
      </c>
      <c r="C7437" t="s">
        <v>15211</v>
      </c>
    </row>
    <row r="7438" spans="1:3">
      <c r="A7438" s="1">
        <v>193312</v>
      </c>
      <c r="B7438" s="47" t="s">
        <v>14987</v>
      </c>
      <c r="C7438" t="s">
        <v>15127</v>
      </c>
    </row>
    <row r="7439" spans="1:3">
      <c r="A7439" s="1">
        <v>193312</v>
      </c>
      <c r="B7439" s="47" t="s">
        <v>15031</v>
      </c>
      <c r="C7439" t="s">
        <v>15171</v>
      </c>
    </row>
    <row r="7440" spans="1:3">
      <c r="A7440" s="1">
        <v>242169</v>
      </c>
      <c r="B7440" s="47" t="s">
        <v>15094</v>
      </c>
      <c r="C7440" t="s">
        <v>15234</v>
      </c>
    </row>
    <row r="7441" spans="1:3">
      <c r="A7441" s="1">
        <v>242169</v>
      </c>
      <c r="B7441" s="47" t="s">
        <v>15010</v>
      </c>
      <c r="C7441" t="s">
        <v>15150</v>
      </c>
    </row>
    <row r="7442" spans="1:3">
      <c r="A7442" s="1">
        <v>242170</v>
      </c>
      <c r="B7442" s="47" t="s">
        <v>15095</v>
      </c>
      <c r="C7442" t="s">
        <v>15235</v>
      </c>
    </row>
    <row r="7443" spans="1:3">
      <c r="A7443" s="1">
        <v>242170</v>
      </c>
      <c r="B7443" s="47" t="s">
        <v>15011</v>
      </c>
      <c r="C7443" t="s">
        <v>15151</v>
      </c>
    </row>
    <row r="7444" spans="1:3">
      <c r="A7444" s="1">
        <v>242170</v>
      </c>
      <c r="B7444" s="47" t="s">
        <v>15043</v>
      </c>
      <c r="C7444" t="s">
        <v>15183</v>
      </c>
    </row>
    <row r="7445" spans="1:3">
      <c r="A7445" s="1">
        <v>193343</v>
      </c>
      <c r="B7445" s="47" t="s">
        <v>15080</v>
      </c>
      <c r="C7445" t="s">
        <v>15220</v>
      </c>
    </row>
    <row r="7446" spans="1:3">
      <c r="A7446" s="1">
        <v>193343</v>
      </c>
      <c r="B7446" s="47" t="s">
        <v>14996</v>
      </c>
      <c r="C7446" t="s">
        <v>15136</v>
      </c>
    </row>
    <row r="7447" spans="1:3">
      <c r="A7447" s="1">
        <v>193344</v>
      </c>
      <c r="B7447" s="47" t="s">
        <v>15081</v>
      </c>
      <c r="C7447" t="s">
        <v>15221</v>
      </c>
    </row>
    <row r="7448" spans="1:3">
      <c r="A7448" s="1">
        <v>193344</v>
      </c>
      <c r="B7448" s="47" t="s">
        <v>14997</v>
      </c>
      <c r="C7448" t="s">
        <v>15137</v>
      </c>
    </row>
    <row r="7449" spans="1:3">
      <c r="A7449" s="1">
        <v>193344</v>
      </c>
      <c r="B7449" s="47" t="s">
        <v>15036</v>
      </c>
      <c r="C7449" t="s">
        <v>15176</v>
      </c>
    </row>
    <row r="7450" spans="1:3">
      <c r="A7450" s="1">
        <v>193341</v>
      </c>
      <c r="B7450" s="47" t="s">
        <v>15078</v>
      </c>
      <c r="C7450" t="s">
        <v>15218</v>
      </c>
    </row>
    <row r="7451" spans="1:3">
      <c r="A7451" s="1">
        <v>193341</v>
      </c>
      <c r="B7451" s="47" t="s">
        <v>14994</v>
      </c>
      <c r="C7451" t="s">
        <v>15134</v>
      </c>
    </row>
    <row r="7452" spans="1:3">
      <c r="A7452" s="1">
        <v>193342</v>
      </c>
      <c r="B7452" s="47" t="s">
        <v>15079</v>
      </c>
      <c r="C7452" t="s">
        <v>15219</v>
      </c>
    </row>
    <row r="7453" spans="1:3">
      <c r="A7453" s="1">
        <v>193342</v>
      </c>
      <c r="B7453" s="47" t="s">
        <v>14995</v>
      </c>
      <c r="C7453" t="s">
        <v>15135</v>
      </c>
    </row>
    <row r="7454" spans="1:3">
      <c r="A7454" s="1">
        <v>193342</v>
      </c>
      <c r="B7454" s="47" t="s">
        <v>15035</v>
      </c>
      <c r="C7454" t="s">
        <v>15175</v>
      </c>
    </row>
    <row r="7455" spans="1:3">
      <c r="A7455" s="1">
        <v>193345</v>
      </c>
      <c r="B7455" s="47" t="s">
        <v>15082</v>
      </c>
      <c r="C7455" t="s">
        <v>15222</v>
      </c>
    </row>
    <row r="7456" spans="1:3">
      <c r="A7456" s="1">
        <v>193345</v>
      </c>
      <c r="B7456" s="47" t="s">
        <v>14998</v>
      </c>
      <c r="C7456" t="s">
        <v>15138</v>
      </c>
    </row>
    <row r="7457" spans="1:3">
      <c r="A7457" s="1">
        <v>193346</v>
      </c>
      <c r="B7457" s="47" t="s">
        <v>15083</v>
      </c>
      <c r="C7457" t="s">
        <v>15223</v>
      </c>
    </row>
    <row r="7458" spans="1:3">
      <c r="A7458" s="1">
        <v>193346</v>
      </c>
      <c r="B7458" s="47" t="s">
        <v>14999</v>
      </c>
      <c r="C7458" t="s">
        <v>15139</v>
      </c>
    </row>
    <row r="7459" spans="1:3">
      <c r="A7459" s="1">
        <v>193346</v>
      </c>
      <c r="B7459" s="47" t="s">
        <v>15037</v>
      </c>
      <c r="C7459" t="s">
        <v>15177</v>
      </c>
    </row>
    <row r="7460" spans="1:3">
      <c r="A7460" s="1">
        <v>193347</v>
      </c>
      <c r="B7460" s="47" t="s">
        <v>15084</v>
      </c>
      <c r="C7460" t="s">
        <v>15224</v>
      </c>
    </row>
    <row r="7461" spans="1:3">
      <c r="A7461" s="1">
        <v>193347</v>
      </c>
      <c r="B7461" s="47" t="s">
        <v>15000</v>
      </c>
      <c r="C7461" t="s">
        <v>15140</v>
      </c>
    </row>
    <row r="7462" spans="1:3">
      <c r="A7462" s="1">
        <v>193348</v>
      </c>
      <c r="B7462" s="47" t="s">
        <v>15085</v>
      </c>
      <c r="C7462" t="s">
        <v>15225</v>
      </c>
    </row>
    <row r="7463" spans="1:3">
      <c r="A7463" s="1">
        <v>193348</v>
      </c>
      <c r="B7463" s="47" t="s">
        <v>15001</v>
      </c>
      <c r="C7463" t="s">
        <v>15141</v>
      </c>
    </row>
    <row r="7464" spans="1:3">
      <c r="A7464" s="1">
        <v>193348</v>
      </c>
      <c r="B7464" s="47" t="s">
        <v>15038</v>
      </c>
      <c r="C7464" t="s">
        <v>15178</v>
      </c>
    </row>
    <row r="7465" spans="1:3">
      <c r="A7465" s="1">
        <v>242179</v>
      </c>
      <c r="B7465" s="47" t="s">
        <v>15096</v>
      </c>
      <c r="C7465" t="s">
        <v>15236</v>
      </c>
    </row>
    <row r="7466" spans="1:3">
      <c r="A7466" s="1">
        <v>242179</v>
      </c>
      <c r="B7466" s="47" t="s">
        <v>15012</v>
      </c>
      <c r="C7466" t="s">
        <v>15152</v>
      </c>
    </row>
    <row r="7467" spans="1:3">
      <c r="A7467" s="1">
        <v>242180</v>
      </c>
      <c r="B7467" s="47" t="s">
        <v>15097</v>
      </c>
      <c r="C7467" t="s">
        <v>15237</v>
      </c>
    </row>
    <row r="7468" spans="1:3">
      <c r="A7468" s="1">
        <v>242180</v>
      </c>
      <c r="B7468" s="47" t="s">
        <v>15013</v>
      </c>
      <c r="C7468" t="s">
        <v>15153</v>
      </c>
    </row>
    <row r="7469" spans="1:3">
      <c r="A7469" s="1">
        <v>242180</v>
      </c>
      <c r="B7469" s="47" t="s">
        <v>15044</v>
      </c>
      <c r="C7469" t="s">
        <v>15184</v>
      </c>
    </row>
    <row r="7470" spans="1:3">
      <c r="A7470" s="1">
        <v>242181</v>
      </c>
      <c r="B7470" s="47" t="s">
        <v>15098</v>
      </c>
      <c r="C7470" t="s">
        <v>15238</v>
      </c>
    </row>
    <row r="7471" spans="1:3">
      <c r="A7471" s="1">
        <v>242181</v>
      </c>
      <c r="B7471" s="47" t="s">
        <v>15014</v>
      </c>
      <c r="C7471" t="s">
        <v>15154</v>
      </c>
    </row>
    <row r="7472" spans="1:3">
      <c r="A7472" s="1">
        <v>242182</v>
      </c>
      <c r="B7472" s="47" t="s">
        <v>15099</v>
      </c>
      <c r="C7472" t="s">
        <v>15239</v>
      </c>
    </row>
    <row r="7473" spans="1:3">
      <c r="A7473" s="1">
        <v>242182</v>
      </c>
      <c r="B7473" s="47" t="s">
        <v>15015</v>
      </c>
      <c r="C7473" t="s">
        <v>15155</v>
      </c>
    </row>
    <row r="7474" spans="1:3">
      <c r="A7474" s="1">
        <v>242182</v>
      </c>
      <c r="B7474" s="47" t="s">
        <v>15045</v>
      </c>
      <c r="C7474" t="s">
        <v>15185</v>
      </c>
    </row>
    <row r="7475" spans="1:3">
      <c r="A7475" s="1">
        <v>242183</v>
      </c>
      <c r="B7475" s="47" t="s">
        <v>15100</v>
      </c>
      <c r="C7475" t="s">
        <v>15240</v>
      </c>
    </row>
    <row r="7476" spans="1:3">
      <c r="A7476" s="1">
        <v>242183</v>
      </c>
      <c r="B7476" s="47" t="s">
        <v>15016</v>
      </c>
      <c r="C7476" t="s">
        <v>15156</v>
      </c>
    </row>
    <row r="7477" spans="1:3">
      <c r="A7477" s="1">
        <v>242184</v>
      </c>
      <c r="B7477" s="47" t="s">
        <v>15101</v>
      </c>
      <c r="C7477" t="s">
        <v>15241</v>
      </c>
    </row>
    <row r="7478" spans="1:3">
      <c r="A7478" s="1">
        <v>242184</v>
      </c>
      <c r="B7478" s="47" t="s">
        <v>15017</v>
      </c>
      <c r="C7478" t="s">
        <v>15157</v>
      </c>
    </row>
    <row r="7479" spans="1:3">
      <c r="A7479" s="1">
        <v>242184</v>
      </c>
      <c r="B7479" s="47" t="s">
        <v>15046</v>
      </c>
      <c r="C7479" t="s">
        <v>15186</v>
      </c>
    </row>
    <row r="7480" spans="1:3">
      <c r="A7480" s="1">
        <v>243261</v>
      </c>
      <c r="B7480" s="47" t="s">
        <v>15102</v>
      </c>
      <c r="C7480" t="s">
        <v>15242</v>
      </c>
    </row>
    <row r="7481" spans="1:3">
      <c r="A7481" s="1">
        <v>243261</v>
      </c>
      <c r="B7481" s="47" t="s">
        <v>15018</v>
      </c>
      <c r="C7481" t="s">
        <v>15158</v>
      </c>
    </row>
    <row r="7482" spans="1:3">
      <c r="A7482" s="1">
        <v>243262</v>
      </c>
      <c r="B7482" s="47" t="s">
        <v>15103</v>
      </c>
      <c r="C7482" t="s">
        <v>15243</v>
      </c>
    </row>
    <row r="7483" spans="1:3">
      <c r="A7483" s="1">
        <v>243262</v>
      </c>
      <c r="B7483" s="47" t="s">
        <v>15019</v>
      </c>
      <c r="C7483" t="s">
        <v>15159</v>
      </c>
    </row>
    <row r="7484" spans="1:3">
      <c r="A7484" s="1">
        <v>243262</v>
      </c>
      <c r="B7484" s="47" t="s">
        <v>15047</v>
      </c>
      <c r="C7484" t="s">
        <v>15187</v>
      </c>
    </row>
    <row r="7485" spans="1:3">
      <c r="A7485" s="1">
        <v>193297</v>
      </c>
      <c r="B7485" s="47" t="s">
        <v>15289</v>
      </c>
      <c r="C7485" t="s">
        <v>15364</v>
      </c>
    </row>
    <row r="7486" spans="1:3">
      <c r="A7486" s="1">
        <v>193297</v>
      </c>
      <c r="B7486" s="47" t="s">
        <v>15244</v>
      </c>
      <c r="C7486" t="s">
        <v>15319</v>
      </c>
    </row>
    <row r="7487" spans="1:3">
      <c r="A7487" s="1">
        <v>193298</v>
      </c>
      <c r="B7487" s="47" t="s">
        <v>15290</v>
      </c>
      <c r="C7487" t="s">
        <v>15365</v>
      </c>
    </row>
    <row r="7488" spans="1:3">
      <c r="A7488" s="1">
        <v>193298</v>
      </c>
      <c r="B7488" s="47" t="s">
        <v>15245</v>
      </c>
      <c r="C7488" t="s">
        <v>15320</v>
      </c>
    </row>
    <row r="7489" spans="1:3">
      <c r="A7489" s="1">
        <v>193298</v>
      </c>
      <c r="B7489" s="47" t="s">
        <v>15274</v>
      </c>
      <c r="C7489" t="s">
        <v>15349</v>
      </c>
    </row>
    <row r="7490" spans="1:3">
      <c r="A7490" s="1">
        <v>193299</v>
      </c>
      <c r="B7490" s="47" t="s">
        <v>15291</v>
      </c>
      <c r="C7490" t="s">
        <v>15366</v>
      </c>
    </row>
    <row r="7491" spans="1:3">
      <c r="A7491" s="1">
        <v>193299</v>
      </c>
      <c r="B7491" s="47" t="s">
        <v>15246</v>
      </c>
      <c r="C7491" t="s">
        <v>15321</v>
      </c>
    </row>
    <row r="7492" spans="1:3">
      <c r="A7492" s="1">
        <v>193300</v>
      </c>
      <c r="B7492" s="47" t="s">
        <v>15292</v>
      </c>
      <c r="C7492" t="s">
        <v>15367</v>
      </c>
    </row>
    <row r="7493" spans="1:3">
      <c r="A7493" s="1">
        <v>193300</v>
      </c>
      <c r="B7493" s="47" t="s">
        <v>15247</v>
      </c>
      <c r="C7493" t="s">
        <v>15322</v>
      </c>
    </row>
    <row r="7494" spans="1:3">
      <c r="A7494" s="1">
        <v>193300</v>
      </c>
      <c r="B7494" s="47" t="s">
        <v>15275</v>
      </c>
      <c r="C7494" t="s">
        <v>15350</v>
      </c>
    </row>
    <row r="7495" spans="1:3">
      <c r="A7495" s="1">
        <v>193301</v>
      </c>
      <c r="B7495" s="47" t="s">
        <v>15293</v>
      </c>
      <c r="C7495" t="s">
        <v>15368</v>
      </c>
    </row>
    <row r="7496" spans="1:3">
      <c r="A7496" s="1">
        <v>193301</v>
      </c>
      <c r="B7496" s="47" t="s">
        <v>15248</v>
      </c>
      <c r="C7496" t="s">
        <v>15323</v>
      </c>
    </row>
    <row r="7497" spans="1:3">
      <c r="A7497" s="1">
        <v>193302</v>
      </c>
      <c r="B7497" s="47" t="s">
        <v>15294</v>
      </c>
      <c r="C7497" t="s">
        <v>15369</v>
      </c>
    </row>
    <row r="7498" spans="1:3">
      <c r="A7498" s="1">
        <v>193302</v>
      </c>
      <c r="B7498" s="47" t="s">
        <v>15249</v>
      </c>
      <c r="C7498" t="s">
        <v>15324</v>
      </c>
    </row>
    <row r="7499" spans="1:3">
      <c r="A7499" s="1">
        <v>193302</v>
      </c>
      <c r="B7499" s="47" t="s">
        <v>15276</v>
      </c>
      <c r="C7499" t="s">
        <v>15351</v>
      </c>
    </row>
    <row r="7500" spans="1:3">
      <c r="A7500" s="1">
        <v>193303</v>
      </c>
      <c r="B7500" s="47" t="s">
        <v>15295</v>
      </c>
      <c r="C7500" t="s">
        <v>15370</v>
      </c>
    </row>
    <row r="7501" spans="1:3">
      <c r="A7501" s="1">
        <v>193303</v>
      </c>
      <c r="B7501" s="47" t="s">
        <v>15250</v>
      </c>
      <c r="C7501" t="s">
        <v>15325</v>
      </c>
    </row>
    <row r="7502" spans="1:3">
      <c r="A7502" s="1">
        <v>193304</v>
      </c>
      <c r="B7502" s="47" t="s">
        <v>15296</v>
      </c>
      <c r="C7502" t="s">
        <v>15371</v>
      </c>
    </row>
    <row r="7503" spans="1:3">
      <c r="A7503" s="1">
        <v>193304</v>
      </c>
      <c r="B7503" s="47" t="s">
        <v>15251</v>
      </c>
      <c r="C7503" t="s">
        <v>15326</v>
      </c>
    </row>
    <row r="7504" spans="1:3">
      <c r="A7504" s="1">
        <v>193304</v>
      </c>
      <c r="B7504" s="47" t="s">
        <v>15277</v>
      </c>
      <c r="C7504" t="s">
        <v>15352</v>
      </c>
    </row>
    <row r="7505" spans="1:3">
      <c r="A7505" s="1">
        <v>193305</v>
      </c>
      <c r="B7505" s="47" t="s">
        <v>15297</v>
      </c>
      <c r="C7505" t="s">
        <v>15372</v>
      </c>
    </row>
    <row r="7506" spans="1:3">
      <c r="A7506" s="1">
        <v>193305</v>
      </c>
      <c r="B7506" s="47" t="s">
        <v>15252</v>
      </c>
      <c r="C7506" t="s">
        <v>15327</v>
      </c>
    </row>
    <row r="7507" spans="1:3">
      <c r="A7507" s="1">
        <v>193306</v>
      </c>
      <c r="B7507" s="47" t="s">
        <v>15298</v>
      </c>
      <c r="C7507" t="s">
        <v>15373</v>
      </c>
    </row>
    <row r="7508" spans="1:3">
      <c r="A7508" s="1">
        <v>193306</v>
      </c>
      <c r="B7508" s="47" t="s">
        <v>15253</v>
      </c>
      <c r="C7508" t="s">
        <v>15328</v>
      </c>
    </row>
    <row r="7509" spans="1:3">
      <c r="A7509" s="1">
        <v>193306</v>
      </c>
      <c r="B7509" s="47" t="s">
        <v>15278</v>
      </c>
      <c r="C7509" t="s">
        <v>15353</v>
      </c>
    </row>
    <row r="7510" spans="1:3">
      <c r="A7510" s="1">
        <v>193307</v>
      </c>
      <c r="B7510" s="47" t="s">
        <v>15299</v>
      </c>
      <c r="C7510" t="s">
        <v>15374</v>
      </c>
    </row>
    <row r="7511" spans="1:3">
      <c r="A7511" s="1">
        <v>193307</v>
      </c>
      <c r="B7511" s="47" t="s">
        <v>15254</v>
      </c>
      <c r="C7511" t="s">
        <v>15329</v>
      </c>
    </row>
    <row r="7512" spans="1:3">
      <c r="A7512" s="1">
        <v>193308</v>
      </c>
      <c r="B7512" s="47" t="s">
        <v>15300</v>
      </c>
      <c r="C7512" t="s">
        <v>15375</v>
      </c>
    </row>
    <row r="7513" spans="1:3">
      <c r="A7513" s="1">
        <v>193308</v>
      </c>
      <c r="B7513" s="47" t="s">
        <v>15255</v>
      </c>
      <c r="C7513" t="s">
        <v>15330</v>
      </c>
    </row>
    <row r="7514" spans="1:3">
      <c r="A7514" s="1">
        <v>193308</v>
      </c>
      <c r="B7514" s="47" t="s">
        <v>15279</v>
      </c>
      <c r="C7514" t="s">
        <v>15354</v>
      </c>
    </row>
    <row r="7515" spans="1:3">
      <c r="A7515" s="1">
        <v>193319</v>
      </c>
      <c r="B7515" s="47" t="s">
        <v>15301</v>
      </c>
      <c r="C7515" t="s">
        <v>15376</v>
      </c>
    </row>
    <row r="7516" spans="1:3">
      <c r="A7516" s="1">
        <v>193319</v>
      </c>
      <c r="B7516" s="47" t="s">
        <v>15256</v>
      </c>
      <c r="C7516" t="s">
        <v>15331</v>
      </c>
    </row>
    <row r="7517" spans="1:3">
      <c r="A7517" s="1">
        <v>193320</v>
      </c>
      <c r="B7517" s="47" t="s">
        <v>15302</v>
      </c>
      <c r="C7517" t="s">
        <v>15377</v>
      </c>
    </row>
    <row r="7518" spans="1:3">
      <c r="A7518" s="1">
        <v>193320</v>
      </c>
      <c r="B7518" s="47" t="s">
        <v>15257</v>
      </c>
      <c r="C7518" t="s">
        <v>15332</v>
      </c>
    </row>
    <row r="7519" spans="1:3">
      <c r="A7519" s="1">
        <v>193320</v>
      </c>
      <c r="B7519" s="47" t="s">
        <v>15280</v>
      </c>
      <c r="C7519" t="s">
        <v>15355</v>
      </c>
    </row>
    <row r="7520" spans="1:3">
      <c r="A7520" s="1">
        <v>193323</v>
      </c>
      <c r="B7520" s="47" t="s">
        <v>15303</v>
      </c>
      <c r="C7520" t="s">
        <v>15378</v>
      </c>
    </row>
    <row r="7521" spans="1:3">
      <c r="A7521" s="1">
        <v>193323</v>
      </c>
      <c r="B7521" s="47" t="s">
        <v>15258</v>
      </c>
      <c r="C7521" t="s">
        <v>15333</v>
      </c>
    </row>
    <row r="7522" spans="1:3">
      <c r="A7522" s="1">
        <v>193324</v>
      </c>
      <c r="B7522" s="47" t="s">
        <v>15304</v>
      </c>
      <c r="C7522" t="s">
        <v>15379</v>
      </c>
    </row>
    <row r="7523" spans="1:3">
      <c r="A7523" s="1">
        <v>193324</v>
      </c>
      <c r="B7523" s="47" t="s">
        <v>15259</v>
      </c>
      <c r="C7523" t="s">
        <v>15334</v>
      </c>
    </row>
    <row r="7524" spans="1:3">
      <c r="A7524" s="1">
        <v>193324</v>
      </c>
      <c r="B7524" s="47" t="s">
        <v>15281</v>
      </c>
      <c r="C7524" t="s">
        <v>15356</v>
      </c>
    </row>
    <row r="7525" spans="1:3">
      <c r="A7525" s="1">
        <v>193327</v>
      </c>
      <c r="B7525" s="47" t="s">
        <v>15305</v>
      </c>
      <c r="C7525" t="s">
        <v>15380</v>
      </c>
    </row>
    <row r="7526" spans="1:3">
      <c r="A7526" s="1">
        <v>193327</v>
      </c>
      <c r="B7526" s="47" t="s">
        <v>15260</v>
      </c>
      <c r="C7526" t="s">
        <v>15335</v>
      </c>
    </row>
    <row r="7527" spans="1:3">
      <c r="A7527" s="1">
        <v>193328</v>
      </c>
      <c r="B7527" s="47" t="s">
        <v>15306</v>
      </c>
      <c r="C7527" t="s">
        <v>15381</v>
      </c>
    </row>
    <row r="7528" spans="1:3">
      <c r="A7528" s="1">
        <v>193328</v>
      </c>
      <c r="B7528" s="47" t="s">
        <v>15261</v>
      </c>
      <c r="C7528" t="s">
        <v>15336</v>
      </c>
    </row>
    <row r="7529" spans="1:3">
      <c r="A7529" s="1">
        <v>193328</v>
      </c>
      <c r="B7529" s="47" t="s">
        <v>15282</v>
      </c>
      <c r="C7529" t="s">
        <v>15357</v>
      </c>
    </row>
    <row r="7530" spans="1:3">
      <c r="A7530" s="1">
        <v>193329</v>
      </c>
      <c r="B7530" s="47" t="s">
        <v>15307</v>
      </c>
      <c r="C7530" t="s">
        <v>15382</v>
      </c>
    </row>
    <row r="7531" spans="1:3">
      <c r="A7531" s="1">
        <v>193329</v>
      </c>
      <c r="B7531" s="47" t="s">
        <v>15262</v>
      </c>
      <c r="C7531" t="s">
        <v>15337</v>
      </c>
    </row>
    <row r="7532" spans="1:3">
      <c r="A7532" s="1">
        <v>193330</v>
      </c>
      <c r="B7532" s="47" t="s">
        <v>15308</v>
      </c>
      <c r="C7532" t="s">
        <v>15383</v>
      </c>
    </row>
    <row r="7533" spans="1:3">
      <c r="A7533" s="1">
        <v>193330</v>
      </c>
      <c r="B7533" s="47" t="s">
        <v>15263</v>
      </c>
      <c r="C7533" t="s">
        <v>15338</v>
      </c>
    </row>
    <row r="7534" spans="1:3">
      <c r="A7534" s="1">
        <v>193330</v>
      </c>
      <c r="B7534" s="47" t="s">
        <v>15283</v>
      </c>
      <c r="C7534" t="s">
        <v>15358</v>
      </c>
    </row>
    <row r="7535" spans="1:3">
      <c r="A7535" s="1">
        <v>193331</v>
      </c>
      <c r="B7535" s="47" t="s">
        <v>15309</v>
      </c>
      <c r="C7535" t="s">
        <v>15384</v>
      </c>
    </row>
    <row r="7536" spans="1:3">
      <c r="A7536" s="1">
        <v>193331</v>
      </c>
      <c r="B7536" s="47" t="s">
        <v>15264</v>
      </c>
      <c r="C7536" t="s">
        <v>15339</v>
      </c>
    </row>
    <row r="7537" spans="1:3">
      <c r="A7537" s="1">
        <v>193332</v>
      </c>
      <c r="B7537" s="47" t="s">
        <v>15310</v>
      </c>
      <c r="C7537" t="s">
        <v>15385</v>
      </c>
    </row>
    <row r="7538" spans="1:3">
      <c r="A7538" s="1">
        <v>193332</v>
      </c>
      <c r="B7538" s="47" t="s">
        <v>15265</v>
      </c>
      <c r="C7538" t="s">
        <v>15340</v>
      </c>
    </row>
    <row r="7539" spans="1:3">
      <c r="A7539" s="1">
        <v>193332</v>
      </c>
      <c r="B7539" s="47" t="s">
        <v>15284</v>
      </c>
      <c r="C7539" t="s">
        <v>15359</v>
      </c>
    </row>
    <row r="7540" spans="1:3">
      <c r="A7540" s="1">
        <v>193333</v>
      </c>
      <c r="B7540" s="47" t="s">
        <v>15311</v>
      </c>
      <c r="C7540" t="s">
        <v>15386</v>
      </c>
    </row>
    <row r="7541" spans="1:3">
      <c r="A7541" s="1">
        <v>193333</v>
      </c>
      <c r="B7541" s="47" t="s">
        <v>15266</v>
      </c>
      <c r="C7541" t="s">
        <v>15341</v>
      </c>
    </row>
    <row r="7542" spans="1:3">
      <c r="A7542" s="1">
        <v>193334</v>
      </c>
      <c r="B7542" s="47" t="s">
        <v>15312</v>
      </c>
      <c r="C7542" t="s">
        <v>15387</v>
      </c>
    </row>
    <row r="7543" spans="1:3">
      <c r="A7543" s="1">
        <v>193334</v>
      </c>
      <c r="B7543" s="47" t="s">
        <v>15267</v>
      </c>
      <c r="C7543" t="s">
        <v>15342</v>
      </c>
    </row>
    <row r="7544" spans="1:3">
      <c r="A7544" s="1">
        <v>193334</v>
      </c>
      <c r="B7544" s="47" t="s">
        <v>15285</v>
      </c>
      <c r="C7544" t="s">
        <v>15360</v>
      </c>
    </row>
    <row r="7545" spans="1:3">
      <c r="A7545" s="1">
        <v>193335</v>
      </c>
      <c r="B7545" s="47" t="s">
        <v>15313</v>
      </c>
      <c r="C7545" t="s">
        <v>15388</v>
      </c>
    </row>
    <row r="7546" spans="1:3">
      <c r="A7546" s="1">
        <v>193335</v>
      </c>
      <c r="B7546" s="47" t="s">
        <v>15268</v>
      </c>
      <c r="C7546" t="s">
        <v>15343</v>
      </c>
    </row>
    <row r="7547" spans="1:3">
      <c r="A7547" s="1">
        <v>193336</v>
      </c>
      <c r="B7547" s="47" t="s">
        <v>15314</v>
      </c>
      <c r="C7547" t="s">
        <v>15389</v>
      </c>
    </row>
    <row r="7548" spans="1:3">
      <c r="A7548" s="1">
        <v>193336</v>
      </c>
      <c r="B7548" s="47" t="s">
        <v>15269</v>
      </c>
      <c r="C7548" t="s">
        <v>15344</v>
      </c>
    </row>
    <row r="7549" spans="1:3">
      <c r="A7549" s="1">
        <v>193336</v>
      </c>
      <c r="B7549" s="47" t="s">
        <v>15286</v>
      </c>
      <c r="C7549" t="s">
        <v>15361</v>
      </c>
    </row>
    <row r="7550" spans="1:3">
      <c r="A7550" s="1">
        <v>193337</v>
      </c>
      <c r="B7550" s="47" t="s">
        <v>15315</v>
      </c>
      <c r="C7550" t="s">
        <v>15390</v>
      </c>
    </row>
    <row r="7551" spans="1:3">
      <c r="A7551" s="1">
        <v>193337</v>
      </c>
      <c r="B7551" s="47" t="s">
        <v>15270</v>
      </c>
      <c r="C7551" t="s">
        <v>15345</v>
      </c>
    </row>
    <row r="7552" spans="1:3">
      <c r="A7552" s="1">
        <v>193338</v>
      </c>
      <c r="B7552" s="47" t="s">
        <v>15316</v>
      </c>
      <c r="C7552" t="s">
        <v>15391</v>
      </c>
    </row>
    <row r="7553" spans="1:3">
      <c r="A7553" s="1">
        <v>193338</v>
      </c>
      <c r="B7553" s="47" t="s">
        <v>15271</v>
      </c>
      <c r="C7553" t="s">
        <v>15346</v>
      </c>
    </row>
    <row r="7554" spans="1:3">
      <c r="A7554" s="1">
        <v>193338</v>
      </c>
      <c r="B7554" s="47" t="s">
        <v>15287</v>
      </c>
      <c r="C7554" t="s">
        <v>15362</v>
      </c>
    </row>
    <row r="7555" spans="1:3">
      <c r="A7555" s="1">
        <v>243263</v>
      </c>
      <c r="B7555" s="47" t="s">
        <v>15317</v>
      </c>
      <c r="C7555" t="s">
        <v>15392</v>
      </c>
    </row>
    <row r="7556" spans="1:3">
      <c r="A7556" s="1">
        <v>243263</v>
      </c>
      <c r="B7556" s="47" t="s">
        <v>15272</v>
      </c>
      <c r="C7556" t="s">
        <v>15347</v>
      </c>
    </row>
    <row r="7557" spans="1:3">
      <c r="A7557" s="1">
        <v>243264</v>
      </c>
      <c r="B7557" s="47" t="s">
        <v>15318</v>
      </c>
      <c r="C7557" t="s">
        <v>15393</v>
      </c>
    </row>
    <row r="7558" spans="1:3">
      <c r="A7558" s="1">
        <v>243264</v>
      </c>
      <c r="B7558" s="47" t="s">
        <v>15273</v>
      </c>
      <c r="C7558" t="s">
        <v>15348</v>
      </c>
    </row>
    <row r="7559" spans="1:3">
      <c r="A7559" s="1">
        <v>243264</v>
      </c>
      <c r="B7559" s="47" t="s">
        <v>15288</v>
      </c>
      <c r="C7559" t="s">
        <v>15363</v>
      </c>
    </row>
    <row r="7560" spans="1:3">
      <c r="A7560" s="1">
        <v>193349</v>
      </c>
      <c r="B7560" s="47" t="s">
        <v>15449</v>
      </c>
      <c r="C7560" t="s">
        <v>15534</v>
      </c>
    </row>
    <row r="7561" spans="1:3">
      <c r="A7561" s="1">
        <v>193349</v>
      </c>
      <c r="B7561" s="47" t="s">
        <v>15398</v>
      </c>
      <c r="C7561" t="s">
        <v>15483</v>
      </c>
    </row>
    <row r="7562" spans="1:3">
      <c r="A7562" s="1">
        <v>193350</v>
      </c>
      <c r="B7562" s="47" t="s">
        <v>15450</v>
      </c>
      <c r="C7562" t="s">
        <v>15535</v>
      </c>
    </row>
    <row r="7563" spans="1:3">
      <c r="A7563" s="1">
        <v>193350</v>
      </c>
      <c r="B7563" s="47" t="s">
        <v>15399</v>
      </c>
      <c r="C7563" t="s">
        <v>15484</v>
      </c>
    </row>
    <row r="7564" spans="1:3">
      <c r="A7564" s="1">
        <v>193350</v>
      </c>
      <c r="B7564" s="47" t="s">
        <v>15430</v>
      </c>
      <c r="C7564" t="s">
        <v>15515</v>
      </c>
    </row>
    <row r="7565" spans="1:3">
      <c r="A7565" s="1">
        <v>193351</v>
      </c>
      <c r="B7565" s="47" t="s">
        <v>15451</v>
      </c>
      <c r="C7565" t="s">
        <v>15536</v>
      </c>
    </row>
    <row r="7566" spans="1:3">
      <c r="A7566" s="1">
        <v>193351</v>
      </c>
      <c r="B7566" s="47" t="s">
        <v>15400</v>
      </c>
      <c r="C7566" t="s">
        <v>15485</v>
      </c>
    </row>
    <row r="7567" spans="1:3">
      <c r="A7567" s="1">
        <v>193352</v>
      </c>
      <c r="B7567" s="47" t="s">
        <v>15452</v>
      </c>
      <c r="C7567" t="s">
        <v>15537</v>
      </c>
    </row>
    <row r="7568" spans="1:3">
      <c r="A7568" s="1">
        <v>193352</v>
      </c>
      <c r="B7568" s="47" t="s">
        <v>15401</v>
      </c>
      <c r="C7568" t="s">
        <v>15486</v>
      </c>
    </row>
    <row r="7569" spans="1:3">
      <c r="A7569" s="1">
        <v>193352</v>
      </c>
      <c r="B7569" s="47" t="s">
        <v>15431</v>
      </c>
      <c r="C7569" t="s">
        <v>15516</v>
      </c>
    </row>
    <row r="7570" spans="1:3">
      <c r="A7570" s="1">
        <v>193353</v>
      </c>
      <c r="B7570" s="47" t="s">
        <v>15453</v>
      </c>
      <c r="C7570" t="s">
        <v>15538</v>
      </c>
    </row>
    <row r="7571" spans="1:3">
      <c r="A7571" s="1">
        <v>193353</v>
      </c>
      <c r="B7571" s="47" t="s">
        <v>15402</v>
      </c>
      <c r="C7571" t="s">
        <v>15487</v>
      </c>
    </row>
    <row r="7572" spans="1:3">
      <c r="A7572" s="1">
        <v>193354</v>
      </c>
      <c r="B7572" s="47" t="s">
        <v>15454</v>
      </c>
      <c r="C7572" t="s">
        <v>15539</v>
      </c>
    </row>
    <row r="7573" spans="1:3">
      <c r="A7573" s="1">
        <v>193354</v>
      </c>
      <c r="B7573" s="47" t="s">
        <v>15403</v>
      </c>
      <c r="C7573" t="s">
        <v>15488</v>
      </c>
    </row>
    <row r="7574" spans="1:3">
      <c r="A7574" s="1">
        <v>193354</v>
      </c>
      <c r="B7574" s="47" t="s">
        <v>15432</v>
      </c>
      <c r="C7574" t="s">
        <v>15517</v>
      </c>
    </row>
    <row r="7575" spans="1:3">
      <c r="A7575" s="1">
        <v>193355</v>
      </c>
      <c r="B7575" s="47" t="s">
        <v>15455</v>
      </c>
      <c r="C7575" t="s">
        <v>15540</v>
      </c>
    </row>
    <row r="7576" spans="1:3">
      <c r="A7576" s="1">
        <v>193355</v>
      </c>
      <c r="B7576" s="47" t="s">
        <v>15404</v>
      </c>
      <c r="C7576" t="s">
        <v>15489</v>
      </c>
    </row>
    <row r="7577" spans="1:3">
      <c r="A7577" s="1">
        <v>193356</v>
      </c>
      <c r="B7577" s="47" t="s">
        <v>15456</v>
      </c>
      <c r="C7577" t="s">
        <v>15541</v>
      </c>
    </row>
    <row r="7578" spans="1:3">
      <c r="A7578" s="1">
        <v>193356</v>
      </c>
      <c r="B7578" s="47" t="s">
        <v>15405</v>
      </c>
      <c r="C7578" t="s">
        <v>15490</v>
      </c>
    </row>
    <row r="7579" spans="1:3">
      <c r="A7579" s="1">
        <v>193356</v>
      </c>
      <c r="B7579" s="47" t="s">
        <v>15433</v>
      </c>
      <c r="C7579" t="s">
        <v>15518</v>
      </c>
    </row>
    <row r="7580" spans="1:3">
      <c r="A7580" s="1">
        <v>193321</v>
      </c>
      <c r="B7580" s="47" t="s">
        <v>15445</v>
      </c>
      <c r="C7580" t="s">
        <v>15530</v>
      </c>
    </row>
    <row r="7581" spans="1:3">
      <c r="A7581" s="1">
        <v>193321</v>
      </c>
      <c r="B7581" s="47" t="s">
        <v>15394</v>
      </c>
      <c r="C7581" t="s">
        <v>15479</v>
      </c>
    </row>
    <row r="7582" spans="1:3">
      <c r="A7582" s="1">
        <v>193322</v>
      </c>
      <c r="B7582" s="47" t="s">
        <v>15446</v>
      </c>
      <c r="C7582" t="s">
        <v>15531</v>
      </c>
    </row>
    <row r="7583" spans="1:3">
      <c r="A7583" s="1">
        <v>193322</v>
      </c>
      <c r="B7583" s="47" t="s">
        <v>15395</v>
      </c>
      <c r="C7583" t="s">
        <v>15480</v>
      </c>
    </row>
    <row r="7584" spans="1:3">
      <c r="A7584" s="1">
        <v>193322</v>
      </c>
      <c r="B7584" s="47" t="s">
        <v>15428</v>
      </c>
      <c r="C7584" t="s">
        <v>15513</v>
      </c>
    </row>
    <row r="7585" spans="1:3">
      <c r="A7585" s="1">
        <v>193325</v>
      </c>
      <c r="B7585" s="47" t="s">
        <v>15447</v>
      </c>
      <c r="C7585" t="s">
        <v>15532</v>
      </c>
    </row>
    <row r="7586" spans="1:3">
      <c r="A7586" s="1">
        <v>193325</v>
      </c>
      <c r="B7586" s="47" t="s">
        <v>15396</v>
      </c>
      <c r="C7586" t="s">
        <v>15481</v>
      </c>
    </row>
    <row r="7587" spans="1:3">
      <c r="A7587" s="1">
        <v>193326</v>
      </c>
      <c r="B7587" s="47" t="s">
        <v>15448</v>
      </c>
      <c r="C7587" t="s">
        <v>15533</v>
      </c>
    </row>
    <row r="7588" spans="1:3">
      <c r="A7588" s="1">
        <v>193326</v>
      </c>
      <c r="B7588" s="47" t="s">
        <v>15397</v>
      </c>
      <c r="C7588" t="s">
        <v>15482</v>
      </c>
    </row>
    <row r="7589" spans="1:3">
      <c r="A7589" s="1">
        <v>193326</v>
      </c>
      <c r="B7589" s="47" t="s">
        <v>15429</v>
      </c>
      <c r="C7589" t="s">
        <v>15514</v>
      </c>
    </row>
    <row r="7590" spans="1:3">
      <c r="A7590" s="1">
        <v>193357</v>
      </c>
      <c r="B7590" s="47" t="s">
        <v>15457</v>
      </c>
      <c r="C7590" t="s">
        <v>15542</v>
      </c>
    </row>
    <row r="7591" spans="1:3">
      <c r="A7591" s="1">
        <v>193357</v>
      </c>
      <c r="B7591" s="47" t="s">
        <v>15406</v>
      </c>
      <c r="C7591" t="s">
        <v>15491</v>
      </c>
    </row>
    <row r="7592" spans="1:3">
      <c r="A7592" s="1">
        <v>193358</v>
      </c>
      <c r="B7592" s="47" t="s">
        <v>15458</v>
      </c>
      <c r="C7592" t="s">
        <v>15543</v>
      </c>
    </row>
    <row r="7593" spans="1:3">
      <c r="A7593" s="1">
        <v>193358</v>
      </c>
      <c r="B7593" s="47" t="s">
        <v>15407</v>
      </c>
      <c r="C7593" t="s">
        <v>15492</v>
      </c>
    </row>
    <row r="7594" spans="1:3">
      <c r="A7594" s="1">
        <v>193358</v>
      </c>
      <c r="B7594" s="47" t="s">
        <v>15434</v>
      </c>
      <c r="C7594" t="s">
        <v>15519</v>
      </c>
    </row>
    <row r="7595" spans="1:3">
      <c r="A7595" s="1">
        <v>193359</v>
      </c>
      <c r="B7595" s="47" t="s">
        <v>15459</v>
      </c>
      <c r="C7595" t="s">
        <v>15544</v>
      </c>
    </row>
    <row r="7596" spans="1:3">
      <c r="A7596" s="1">
        <v>193359</v>
      </c>
      <c r="B7596" s="47" t="s">
        <v>15408</v>
      </c>
      <c r="C7596" t="s">
        <v>15493</v>
      </c>
    </row>
    <row r="7597" spans="1:3">
      <c r="A7597" s="1">
        <v>193360</v>
      </c>
      <c r="B7597" s="47" t="s">
        <v>15460</v>
      </c>
      <c r="C7597" t="s">
        <v>15545</v>
      </c>
    </row>
    <row r="7598" spans="1:3">
      <c r="A7598" s="1">
        <v>193360</v>
      </c>
      <c r="B7598" s="47" t="s">
        <v>15409</v>
      </c>
      <c r="C7598" t="s">
        <v>15494</v>
      </c>
    </row>
    <row r="7599" spans="1:3">
      <c r="A7599" s="1">
        <v>193360</v>
      </c>
      <c r="B7599" s="47" t="s">
        <v>15435</v>
      </c>
      <c r="C7599" t="s">
        <v>15520</v>
      </c>
    </row>
    <row r="7600" spans="1:3">
      <c r="A7600" s="1">
        <v>193361</v>
      </c>
      <c r="B7600" s="47" t="s">
        <v>15461</v>
      </c>
      <c r="C7600" t="s">
        <v>15546</v>
      </c>
    </row>
    <row r="7601" spans="1:3">
      <c r="A7601" s="1">
        <v>193361</v>
      </c>
      <c r="B7601" s="47" t="s">
        <v>15410</v>
      </c>
      <c r="C7601" t="s">
        <v>15495</v>
      </c>
    </row>
    <row r="7602" spans="1:3">
      <c r="A7602" s="1">
        <v>193362</v>
      </c>
      <c r="B7602" s="47" t="s">
        <v>15462</v>
      </c>
      <c r="C7602" t="s">
        <v>15547</v>
      </c>
    </row>
    <row r="7603" spans="1:3">
      <c r="A7603" s="1">
        <v>193362</v>
      </c>
      <c r="B7603" s="47" t="s">
        <v>15411</v>
      </c>
      <c r="C7603" t="s">
        <v>15496</v>
      </c>
    </row>
    <row r="7604" spans="1:3">
      <c r="A7604" s="1">
        <v>193362</v>
      </c>
      <c r="B7604" s="47" t="s">
        <v>15436</v>
      </c>
      <c r="C7604" t="s">
        <v>15521</v>
      </c>
    </row>
    <row r="7605" spans="1:3">
      <c r="A7605" s="1">
        <v>193363</v>
      </c>
      <c r="B7605" s="47" t="s">
        <v>15463</v>
      </c>
      <c r="C7605" t="s">
        <v>15548</v>
      </c>
    </row>
    <row r="7606" spans="1:3">
      <c r="A7606" s="1">
        <v>193363</v>
      </c>
      <c r="B7606" s="47" t="s">
        <v>15412</v>
      </c>
      <c r="C7606" t="s">
        <v>15497</v>
      </c>
    </row>
    <row r="7607" spans="1:3">
      <c r="A7607" s="1">
        <v>193364</v>
      </c>
      <c r="B7607" s="47" t="s">
        <v>15464</v>
      </c>
      <c r="C7607" t="s">
        <v>15549</v>
      </c>
    </row>
    <row r="7608" spans="1:3">
      <c r="A7608" s="1">
        <v>193364</v>
      </c>
      <c r="B7608" s="47" t="s">
        <v>15413</v>
      </c>
      <c r="C7608" t="s">
        <v>15498</v>
      </c>
    </row>
    <row r="7609" spans="1:3">
      <c r="A7609" s="1">
        <v>193364</v>
      </c>
      <c r="B7609" s="47" t="s">
        <v>15437</v>
      </c>
      <c r="C7609" t="s">
        <v>15522</v>
      </c>
    </row>
    <row r="7610" spans="1:3">
      <c r="A7610" s="1">
        <v>193365</v>
      </c>
      <c r="B7610" s="47" t="s">
        <v>15465</v>
      </c>
      <c r="C7610" t="s">
        <v>15550</v>
      </c>
    </row>
    <row r="7611" spans="1:3">
      <c r="A7611" s="1">
        <v>193365</v>
      </c>
      <c r="B7611" s="47" t="s">
        <v>15414</v>
      </c>
      <c r="C7611" t="s">
        <v>15499</v>
      </c>
    </row>
    <row r="7612" spans="1:3">
      <c r="A7612" s="1">
        <v>193366</v>
      </c>
      <c r="B7612" s="47" t="s">
        <v>15466</v>
      </c>
      <c r="C7612" t="s">
        <v>15551</v>
      </c>
    </row>
    <row r="7613" spans="1:3">
      <c r="A7613" s="1">
        <v>193366</v>
      </c>
      <c r="B7613" s="47" t="s">
        <v>15415</v>
      </c>
      <c r="C7613" t="s">
        <v>15500</v>
      </c>
    </row>
    <row r="7614" spans="1:3">
      <c r="A7614" s="1">
        <v>193366</v>
      </c>
      <c r="B7614" s="47" t="s">
        <v>15438</v>
      </c>
      <c r="C7614" t="s">
        <v>15523</v>
      </c>
    </row>
    <row r="7615" spans="1:3">
      <c r="A7615" s="1">
        <v>242189</v>
      </c>
      <c r="B7615" s="47" t="s">
        <v>15469</v>
      </c>
      <c r="C7615" t="s">
        <v>15554</v>
      </c>
    </row>
    <row r="7616" spans="1:3">
      <c r="A7616" s="1">
        <v>242189</v>
      </c>
      <c r="B7616" s="47" t="s">
        <v>15418</v>
      </c>
      <c r="C7616" t="s">
        <v>15503</v>
      </c>
    </row>
    <row r="7617" spans="1:3">
      <c r="A7617" s="1">
        <v>242190</v>
      </c>
      <c r="B7617" s="47" t="s">
        <v>15470</v>
      </c>
      <c r="C7617" t="s">
        <v>15555</v>
      </c>
    </row>
    <row r="7618" spans="1:3">
      <c r="A7618" s="1">
        <v>242190</v>
      </c>
      <c r="B7618" s="47" t="s">
        <v>15419</v>
      </c>
      <c r="C7618" t="s">
        <v>15504</v>
      </c>
    </row>
    <row r="7619" spans="1:3">
      <c r="A7619" s="1">
        <v>242190</v>
      </c>
      <c r="B7619" s="47" t="s">
        <v>15440</v>
      </c>
      <c r="C7619" t="s">
        <v>15525</v>
      </c>
    </row>
    <row r="7620" spans="1:3">
      <c r="A7620" s="1">
        <v>193367</v>
      </c>
      <c r="B7620" s="47" t="s">
        <v>15467</v>
      </c>
      <c r="C7620" t="s">
        <v>15552</v>
      </c>
    </row>
    <row r="7621" spans="1:3">
      <c r="A7621" s="1">
        <v>193367</v>
      </c>
      <c r="B7621" s="47" t="s">
        <v>15416</v>
      </c>
      <c r="C7621" t="s">
        <v>15501</v>
      </c>
    </row>
    <row r="7622" spans="1:3">
      <c r="A7622" s="1">
        <v>193368</v>
      </c>
      <c r="B7622" s="47" t="s">
        <v>15468</v>
      </c>
      <c r="C7622" t="s">
        <v>15553</v>
      </c>
    </row>
    <row r="7623" spans="1:3">
      <c r="A7623" s="1">
        <v>193368</v>
      </c>
      <c r="B7623" s="47" t="s">
        <v>15417</v>
      </c>
      <c r="C7623" t="s">
        <v>15502</v>
      </c>
    </row>
    <row r="7624" spans="1:3">
      <c r="A7624" s="1">
        <v>193368</v>
      </c>
      <c r="B7624" s="47" t="s">
        <v>15439</v>
      </c>
      <c r="C7624" t="s">
        <v>15524</v>
      </c>
    </row>
    <row r="7625" spans="1:3">
      <c r="A7625" s="1">
        <v>242191</v>
      </c>
      <c r="B7625" s="47" t="s">
        <v>15471</v>
      </c>
      <c r="C7625" t="s">
        <v>15556</v>
      </c>
    </row>
    <row r="7626" spans="1:3">
      <c r="A7626" s="1">
        <v>242191</v>
      </c>
      <c r="B7626" s="47" t="s">
        <v>15420</v>
      </c>
      <c r="C7626" t="s">
        <v>15505</v>
      </c>
    </row>
    <row r="7627" spans="1:3">
      <c r="A7627" s="1">
        <v>242192</v>
      </c>
      <c r="B7627" s="47" t="s">
        <v>15472</v>
      </c>
      <c r="C7627" t="s">
        <v>15557</v>
      </c>
    </row>
    <row r="7628" spans="1:3">
      <c r="A7628" s="1">
        <v>242192</v>
      </c>
      <c r="B7628" s="47" t="s">
        <v>15421</v>
      </c>
      <c r="C7628" t="s">
        <v>15506</v>
      </c>
    </row>
    <row r="7629" spans="1:3">
      <c r="A7629" s="1">
        <v>242192</v>
      </c>
      <c r="B7629" s="47" t="s">
        <v>15441</v>
      </c>
      <c r="C7629" t="s">
        <v>15526</v>
      </c>
    </row>
    <row r="7630" spans="1:3">
      <c r="A7630" s="1">
        <v>242193</v>
      </c>
      <c r="B7630" s="47" t="s">
        <v>15473</v>
      </c>
      <c r="C7630" t="s">
        <v>15558</v>
      </c>
    </row>
    <row r="7631" spans="1:3">
      <c r="A7631" s="1">
        <v>242193</v>
      </c>
      <c r="B7631" s="47" t="s">
        <v>15422</v>
      </c>
      <c r="C7631" t="s">
        <v>15507</v>
      </c>
    </row>
    <row r="7632" spans="1:3">
      <c r="A7632" s="1">
        <v>242194</v>
      </c>
      <c r="B7632" s="47" t="s">
        <v>15474</v>
      </c>
      <c r="C7632" t="s">
        <v>15559</v>
      </c>
    </row>
    <row r="7633" spans="1:3">
      <c r="A7633" s="1">
        <v>242194</v>
      </c>
      <c r="B7633" s="47" t="s">
        <v>15423</v>
      </c>
      <c r="C7633" t="s">
        <v>15508</v>
      </c>
    </row>
    <row r="7634" spans="1:3">
      <c r="A7634" s="1">
        <v>242194</v>
      </c>
      <c r="B7634" s="47" t="s">
        <v>15442</v>
      </c>
      <c r="C7634" t="s">
        <v>15527</v>
      </c>
    </row>
    <row r="7635" spans="1:3">
      <c r="A7635" s="1">
        <v>242195</v>
      </c>
      <c r="B7635" s="47" t="s">
        <v>15475</v>
      </c>
      <c r="C7635" t="s">
        <v>15560</v>
      </c>
    </row>
    <row r="7636" spans="1:3">
      <c r="A7636" s="1">
        <v>242195</v>
      </c>
      <c r="B7636" s="47" t="s">
        <v>15424</v>
      </c>
      <c r="C7636" t="s">
        <v>15509</v>
      </c>
    </row>
    <row r="7637" spans="1:3">
      <c r="A7637" s="1">
        <v>242196</v>
      </c>
      <c r="B7637" s="47" t="s">
        <v>15476</v>
      </c>
      <c r="C7637" t="s">
        <v>15561</v>
      </c>
    </row>
    <row r="7638" spans="1:3">
      <c r="A7638" s="1">
        <v>242196</v>
      </c>
      <c r="B7638" s="47" t="s">
        <v>15425</v>
      </c>
      <c r="C7638" t="s">
        <v>15510</v>
      </c>
    </row>
    <row r="7639" spans="1:3">
      <c r="A7639" s="1">
        <v>242196</v>
      </c>
      <c r="B7639" s="47" t="s">
        <v>15443</v>
      </c>
      <c r="C7639" t="s">
        <v>15528</v>
      </c>
    </row>
    <row r="7640" spans="1:3">
      <c r="A7640" s="1">
        <v>242197</v>
      </c>
      <c r="B7640" s="47" t="s">
        <v>15477</v>
      </c>
      <c r="C7640" t="s">
        <v>15562</v>
      </c>
    </row>
    <row r="7641" spans="1:3">
      <c r="A7641" s="1">
        <v>242197</v>
      </c>
      <c r="B7641" s="47" t="s">
        <v>15426</v>
      </c>
      <c r="C7641" t="s">
        <v>15511</v>
      </c>
    </row>
    <row r="7642" spans="1:3">
      <c r="A7642" s="1">
        <v>242198</v>
      </c>
      <c r="B7642" s="47" t="s">
        <v>15478</v>
      </c>
      <c r="C7642" t="s">
        <v>15563</v>
      </c>
    </row>
    <row r="7643" spans="1:3">
      <c r="A7643" s="1">
        <v>242198</v>
      </c>
      <c r="B7643" s="47" t="s">
        <v>15427</v>
      </c>
      <c r="C7643" t="s">
        <v>15512</v>
      </c>
    </row>
    <row r="7644" spans="1:3">
      <c r="A7644" s="1">
        <v>242198</v>
      </c>
      <c r="B7644" s="47" t="s">
        <v>15444</v>
      </c>
      <c r="C7644" t="s">
        <v>15529</v>
      </c>
    </row>
    <row r="7645" spans="1:3">
      <c r="A7645" s="1">
        <v>193373</v>
      </c>
      <c r="B7645" s="47" t="s">
        <v>15632</v>
      </c>
      <c r="C7645" t="s">
        <v>15742</v>
      </c>
    </row>
    <row r="7646" spans="1:3">
      <c r="A7646" s="1">
        <v>193373</v>
      </c>
      <c r="B7646" s="47" t="s">
        <v>15566</v>
      </c>
      <c r="C7646" t="s">
        <v>15676</v>
      </c>
    </row>
    <row r="7647" spans="1:3">
      <c r="A7647" s="1">
        <v>193374</v>
      </c>
      <c r="B7647" s="47" t="s">
        <v>15633</v>
      </c>
      <c r="C7647" t="s">
        <v>15743</v>
      </c>
    </row>
    <row r="7648" spans="1:3">
      <c r="A7648" s="1">
        <v>193374</v>
      </c>
      <c r="B7648" s="47" t="s">
        <v>15567</v>
      </c>
      <c r="C7648" t="s">
        <v>15677</v>
      </c>
    </row>
    <row r="7649" spans="1:3">
      <c r="A7649" s="1">
        <v>193374</v>
      </c>
      <c r="B7649" s="47" t="s">
        <v>15609</v>
      </c>
      <c r="C7649" t="s">
        <v>15719</v>
      </c>
    </row>
    <row r="7650" spans="1:3">
      <c r="A7650" s="1">
        <v>193369</v>
      </c>
      <c r="B7650" s="47" t="s">
        <v>15630</v>
      </c>
      <c r="C7650" t="s">
        <v>15740</v>
      </c>
    </row>
    <row r="7651" spans="1:3">
      <c r="A7651" s="1">
        <v>193369</v>
      </c>
      <c r="B7651" s="47" t="s">
        <v>15564</v>
      </c>
      <c r="C7651" t="s">
        <v>15674</v>
      </c>
    </row>
    <row r="7652" spans="1:3">
      <c r="A7652" s="1">
        <v>193370</v>
      </c>
      <c r="B7652" s="47" t="s">
        <v>15631</v>
      </c>
      <c r="C7652" t="s">
        <v>15741</v>
      </c>
    </row>
    <row r="7653" spans="1:3">
      <c r="A7653" s="1">
        <v>193370</v>
      </c>
      <c r="B7653" s="47" t="s">
        <v>15565</v>
      </c>
      <c r="C7653" t="s">
        <v>15675</v>
      </c>
    </row>
    <row r="7654" spans="1:3">
      <c r="A7654" s="1">
        <v>193370</v>
      </c>
      <c r="B7654" s="47" t="s">
        <v>15608</v>
      </c>
      <c r="C7654" t="s">
        <v>15718</v>
      </c>
    </row>
    <row r="7655" spans="1:3">
      <c r="A7655" s="1">
        <v>193375</v>
      </c>
      <c r="B7655" s="47" t="s">
        <v>15634</v>
      </c>
      <c r="C7655" t="s">
        <v>15744</v>
      </c>
    </row>
    <row r="7656" spans="1:3">
      <c r="A7656" s="1">
        <v>193375</v>
      </c>
      <c r="B7656" s="47" t="s">
        <v>15568</v>
      </c>
      <c r="C7656" t="s">
        <v>15678</v>
      </c>
    </row>
    <row r="7657" spans="1:3">
      <c r="A7657" s="1">
        <v>193376</v>
      </c>
      <c r="B7657" s="47" t="s">
        <v>15635</v>
      </c>
      <c r="C7657" t="s">
        <v>15745</v>
      </c>
    </row>
    <row r="7658" spans="1:3">
      <c r="A7658" s="1">
        <v>193376</v>
      </c>
      <c r="B7658" s="47" t="s">
        <v>15569</v>
      </c>
      <c r="C7658" t="s">
        <v>15679</v>
      </c>
    </row>
    <row r="7659" spans="1:3">
      <c r="A7659" s="1">
        <v>193376</v>
      </c>
      <c r="B7659" s="47" t="s">
        <v>15610</v>
      </c>
      <c r="C7659" t="s">
        <v>15720</v>
      </c>
    </row>
    <row r="7660" spans="1:3">
      <c r="A7660" s="1">
        <v>242199</v>
      </c>
      <c r="B7660" s="47" t="s">
        <v>15652</v>
      </c>
      <c r="C7660" t="s">
        <v>15762</v>
      </c>
    </row>
    <row r="7661" spans="1:3">
      <c r="A7661" s="1">
        <v>242199</v>
      </c>
      <c r="B7661" s="47" t="s">
        <v>15586</v>
      </c>
      <c r="C7661" t="s">
        <v>15696</v>
      </c>
    </row>
    <row r="7662" spans="1:3">
      <c r="A7662" s="1">
        <v>242200</v>
      </c>
      <c r="B7662" s="47" t="s">
        <v>15653</v>
      </c>
      <c r="C7662" t="s">
        <v>15763</v>
      </c>
    </row>
    <row r="7663" spans="1:3">
      <c r="A7663" s="1">
        <v>242200</v>
      </c>
      <c r="B7663" s="47" t="s">
        <v>15587</v>
      </c>
      <c r="C7663" t="s">
        <v>15697</v>
      </c>
    </row>
    <row r="7664" spans="1:3">
      <c r="A7664" s="1">
        <v>242200</v>
      </c>
      <c r="B7664" s="47" t="s">
        <v>15619</v>
      </c>
      <c r="C7664" t="s">
        <v>15729</v>
      </c>
    </row>
    <row r="7665" spans="1:3">
      <c r="A7665" s="1">
        <v>193379</v>
      </c>
      <c r="B7665" s="47" t="s">
        <v>15636</v>
      </c>
      <c r="C7665" t="s">
        <v>15746</v>
      </c>
    </row>
    <row r="7666" spans="1:3">
      <c r="A7666" s="1">
        <v>193379</v>
      </c>
      <c r="B7666" s="47" t="s">
        <v>15570</v>
      </c>
      <c r="C7666" t="s">
        <v>15680</v>
      </c>
    </row>
    <row r="7667" spans="1:3">
      <c r="A7667" s="1">
        <v>193380</v>
      </c>
      <c r="B7667" s="47" t="s">
        <v>15637</v>
      </c>
      <c r="C7667" t="s">
        <v>15747</v>
      </c>
    </row>
    <row r="7668" spans="1:3">
      <c r="A7668" s="1">
        <v>193380</v>
      </c>
      <c r="B7668" s="47" t="s">
        <v>15571</v>
      </c>
      <c r="C7668" t="s">
        <v>15681</v>
      </c>
    </row>
    <row r="7669" spans="1:3">
      <c r="A7669" s="1">
        <v>193380</v>
      </c>
      <c r="B7669" s="47" t="s">
        <v>15611</v>
      </c>
      <c r="C7669" t="s">
        <v>15721</v>
      </c>
    </row>
    <row r="7670" spans="1:3">
      <c r="A7670" s="1">
        <v>242201</v>
      </c>
      <c r="B7670" s="47" t="s">
        <v>15654</v>
      </c>
      <c r="C7670" t="s">
        <v>15764</v>
      </c>
    </row>
    <row r="7671" spans="1:3">
      <c r="A7671" s="1">
        <v>242201</v>
      </c>
      <c r="B7671" s="47" t="s">
        <v>15588</v>
      </c>
      <c r="C7671" t="s">
        <v>15698</v>
      </c>
    </row>
    <row r="7672" spans="1:3">
      <c r="A7672" s="1">
        <v>242202</v>
      </c>
      <c r="B7672" s="47" t="s">
        <v>15655</v>
      </c>
      <c r="C7672" t="s">
        <v>15765</v>
      </c>
    </row>
    <row r="7673" spans="1:3">
      <c r="A7673" s="1">
        <v>242202</v>
      </c>
      <c r="B7673" s="47" t="s">
        <v>15589</v>
      </c>
      <c r="C7673" t="s">
        <v>15699</v>
      </c>
    </row>
    <row r="7674" spans="1:3">
      <c r="A7674" s="1">
        <v>242202</v>
      </c>
      <c r="B7674" s="47" t="s">
        <v>15620</v>
      </c>
      <c r="C7674" t="s">
        <v>15730</v>
      </c>
    </row>
    <row r="7675" spans="1:3">
      <c r="A7675" s="1">
        <v>242203</v>
      </c>
      <c r="B7675" s="47" t="s">
        <v>15656</v>
      </c>
      <c r="C7675" t="s">
        <v>15766</v>
      </c>
    </row>
    <row r="7676" spans="1:3">
      <c r="A7676" s="1">
        <v>242203</v>
      </c>
      <c r="B7676" s="47" t="s">
        <v>15590</v>
      </c>
      <c r="C7676" t="s">
        <v>15700</v>
      </c>
    </row>
    <row r="7677" spans="1:3">
      <c r="A7677" s="1">
        <v>242204</v>
      </c>
      <c r="B7677" s="47" t="s">
        <v>15657</v>
      </c>
      <c r="C7677" t="s">
        <v>15767</v>
      </c>
    </row>
    <row r="7678" spans="1:3">
      <c r="A7678" s="1">
        <v>242204</v>
      </c>
      <c r="B7678" s="47" t="s">
        <v>15591</v>
      </c>
      <c r="C7678" t="s">
        <v>15701</v>
      </c>
    </row>
    <row r="7679" spans="1:3">
      <c r="A7679" s="1">
        <v>242204</v>
      </c>
      <c r="B7679" s="47" t="s">
        <v>15621</v>
      </c>
      <c r="C7679" t="s">
        <v>15731</v>
      </c>
    </row>
    <row r="7680" spans="1:3">
      <c r="A7680" s="1">
        <v>242205</v>
      </c>
      <c r="B7680" s="47" t="s">
        <v>15658</v>
      </c>
      <c r="C7680" t="s">
        <v>15768</v>
      </c>
    </row>
    <row r="7681" spans="1:3">
      <c r="A7681" s="1">
        <v>242205</v>
      </c>
      <c r="B7681" s="47" t="s">
        <v>15592</v>
      </c>
      <c r="C7681" t="s">
        <v>15702</v>
      </c>
    </row>
    <row r="7682" spans="1:3">
      <c r="A7682" s="1">
        <v>242206</v>
      </c>
      <c r="B7682" s="47" t="s">
        <v>15659</v>
      </c>
      <c r="C7682" t="s">
        <v>15769</v>
      </c>
    </row>
    <row r="7683" spans="1:3">
      <c r="A7683" s="1">
        <v>242206</v>
      </c>
      <c r="B7683" s="47" t="s">
        <v>15593</v>
      </c>
      <c r="C7683" t="s">
        <v>15703</v>
      </c>
    </row>
    <row r="7684" spans="1:3">
      <c r="A7684" s="1">
        <v>242206</v>
      </c>
      <c r="B7684" s="47" t="s">
        <v>15622</v>
      </c>
      <c r="C7684" t="s">
        <v>15732</v>
      </c>
    </row>
    <row r="7685" spans="1:3">
      <c r="A7685" s="1">
        <v>242207</v>
      </c>
      <c r="B7685" s="47" t="s">
        <v>15660</v>
      </c>
      <c r="C7685" t="s">
        <v>15770</v>
      </c>
    </row>
    <row r="7686" spans="1:3">
      <c r="A7686" s="1">
        <v>242207</v>
      </c>
      <c r="B7686" s="47" t="s">
        <v>15594</v>
      </c>
      <c r="C7686" t="s">
        <v>15704</v>
      </c>
    </row>
    <row r="7687" spans="1:3">
      <c r="A7687" s="1">
        <v>242208</v>
      </c>
      <c r="B7687" s="47" t="s">
        <v>15661</v>
      </c>
      <c r="C7687" t="s">
        <v>15771</v>
      </c>
    </row>
    <row r="7688" spans="1:3">
      <c r="A7688" s="1">
        <v>242208</v>
      </c>
      <c r="B7688" s="47" t="s">
        <v>15595</v>
      </c>
      <c r="C7688" t="s">
        <v>15705</v>
      </c>
    </row>
    <row r="7689" spans="1:3">
      <c r="A7689" s="1">
        <v>242208</v>
      </c>
      <c r="B7689" s="47" t="s">
        <v>15623</v>
      </c>
      <c r="C7689" t="s">
        <v>15733</v>
      </c>
    </row>
    <row r="7690" spans="1:3">
      <c r="A7690" s="1">
        <v>193381</v>
      </c>
      <c r="B7690" s="47" t="s">
        <v>15638</v>
      </c>
      <c r="C7690" t="s">
        <v>15748</v>
      </c>
    </row>
    <row r="7691" spans="1:3">
      <c r="A7691" s="1">
        <v>193381</v>
      </c>
      <c r="B7691" s="47" t="s">
        <v>15572</v>
      </c>
      <c r="C7691" t="s">
        <v>15682</v>
      </c>
    </row>
    <row r="7692" spans="1:3">
      <c r="A7692" s="1">
        <v>193382</v>
      </c>
      <c r="B7692" s="47" t="s">
        <v>15639</v>
      </c>
      <c r="C7692" t="s">
        <v>15749</v>
      </c>
    </row>
    <row r="7693" spans="1:3">
      <c r="A7693" s="1">
        <v>193382</v>
      </c>
      <c r="B7693" s="47" t="s">
        <v>15573</v>
      </c>
      <c r="C7693" t="s">
        <v>15683</v>
      </c>
    </row>
    <row r="7694" spans="1:3">
      <c r="A7694" s="1">
        <v>193382</v>
      </c>
      <c r="B7694" s="47" t="s">
        <v>15612</v>
      </c>
      <c r="C7694" t="s">
        <v>15722</v>
      </c>
    </row>
    <row r="7695" spans="1:3">
      <c r="A7695" s="1">
        <v>193387</v>
      </c>
      <c r="B7695" s="47" t="s">
        <v>15642</v>
      </c>
      <c r="C7695" t="s">
        <v>15752</v>
      </c>
    </row>
    <row r="7696" spans="1:3">
      <c r="A7696" s="1">
        <v>193387</v>
      </c>
      <c r="B7696" s="47" t="s">
        <v>15576</v>
      </c>
      <c r="C7696" t="s">
        <v>15686</v>
      </c>
    </row>
    <row r="7697" spans="1:3">
      <c r="A7697" s="1">
        <v>193388</v>
      </c>
      <c r="B7697" s="47" t="s">
        <v>15643</v>
      </c>
      <c r="C7697" t="s">
        <v>15753</v>
      </c>
    </row>
    <row r="7698" spans="1:3">
      <c r="A7698" s="1">
        <v>193388</v>
      </c>
      <c r="B7698" s="47" t="s">
        <v>15577</v>
      </c>
      <c r="C7698" t="s">
        <v>15687</v>
      </c>
    </row>
    <row r="7699" spans="1:3">
      <c r="A7699" s="1">
        <v>193388</v>
      </c>
      <c r="B7699" s="47" t="s">
        <v>15614</v>
      </c>
      <c r="C7699" t="s">
        <v>15724</v>
      </c>
    </row>
    <row r="7700" spans="1:3">
      <c r="A7700" s="1">
        <v>193383</v>
      </c>
      <c r="B7700" s="47" t="s">
        <v>15640</v>
      </c>
      <c r="C7700" t="s">
        <v>15750</v>
      </c>
    </row>
    <row r="7701" spans="1:3">
      <c r="A7701" s="1">
        <v>193383</v>
      </c>
      <c r="B7701" s="47" t="s">
        <v>15574</v>
      </c>
      <c r="C7701" t="s">
        <v>15684</v>
      </c>
    </row>
    <row r="7702" spans="1:3">
      <c r="A7702" s="1">
        <v>193384</v>
      </c>
      <c r="B7702" s="47" t="s">
        <v>15641</v>
      </c>
      <c r="C7702" t="s">
        <v>15751</v>
      </c>
    </row>
    <row r="7703" spans="1:3">
      <c r="A7703" s="1">
        <v>193384</v>
      </c>
      <c r="B7703" s="47" t="s">
        <v>15575</v>
      </c>
      <c r="C7703" t="s">
        <v>15685</v>
      </c>
    </row>
    <row r="7704" spans="1:3">
      <c r="A7704" s="1">
        <v>193384</v>
      </c>
      <c r="B7704" s="47" t="s">
        <v>15613</v>
      </c>
      <c r="C7704" t="s">
        <v>15723</v>
      </c>
    </row>
    <row r="7705" spans="1:3">
      <c r="A7705" s="1">
        <v>193389</v>
      </c>
      <c r="B7705" s="47" t="s">
        <v>15644</v>
      </c>
      <c r="C7705" t="s">
        <v>15754</v>
      </c>
    </row>
    <row r="7706" spans="1:3">
      <c r="A7706" s="1">
        <v>193389</v>
      </c>
      <c r="B7706" s="47" t="s">
        <v>15578</v>
      </c>
      <c r="C7706" t="s">
        <v>15688</v>
      </c>
    </row>
    <row r="7707" spans="1:3">
      <c r="A7707" s="1">
        <v>193390</v>
      </c>
      <c r="B7707" s="47" t="s">
        <v>15645</v>
      </c>
      <c r="C7707" t="s">
        <v>15755</v>
      </c>
    </row>
    <row r="7708" spans="1:3">
      <c r="A7708" s="1">
        <v>193390</v>
      </c>
      <c r="B7708" s="47" t="s">
        <v>15579</v>
      </c>
      <c r="C7708" t="s">
        <v>15689</v>
      </c>
    </row>
    <row r="7709" spans="1:3">
      <c r="A7709" s="1">
        <v>193390</v>
      </c>
      <c r="B7709" s="47" t="s">
        <v>15615</v>
      </c>
      <c r="C7709" t="s">
        <v>15725</v>
      </c>
    </row>
    <row r="7710" spans="1:3">
      <c r="A7710" s="1">
        <v>242209</v>
      </c>
      <c r="B7710" s="47" t="s">
        <v>15662</v>
      </c>
      <c r="C7710" t="s">
        <v>15772</v>
      </c>
    </row>
    <row r="7711" spans="1:3">
      <c r="A7711" s="1">
        <v>242209</v>
      </c>
      <c r="B7711" s="47" t="s">
        <v>15596</v>
      </c>
      <c r="C7711" t="s">
        <v>15706</v>
      </c>
    </row>
    <row r="7712" spans="1:3">
      <c r="A7712" s="1">
        <v>242210</v>
      </c>
      <c r="B7712" s="47" t="s">
        <v>15663</v>
      </c>
      <c r="C7712" t="s">
        <v>15773</v>
      </c>
    </row>
    <row r="7713" spans="1:3">
      <c r="A7713" s="1">
        <v>242210</v>
      </c>
      <c r="B7713" s="47" t="s">
        <v>15597</v>
      </c>
      <c r="C7713" t="s">
        <v>15707</v>
      </c>
    </row>
    <row r="7714" spans="1:3">
      <c r="A7714" s="1">
        <v>242210</v>
      </c>
      <c r="B7714" s="47" t="s">
        <v>15624</v>
      </c>
      <c r="C7714" t="s">
        <v>15734</v>
      </c>
    </row>
    <row r="7715" spans="1:3">
      <c r="A7715" s="1">
        <v>193393</v>
      </c>
      <c r="B7715" s="47" t="s">
        <v>15646</v>
      </c>
      <c r="C7715" t="s">
        <v>15756</v>
      </c>
    </row>
    <row r="7716" spans="1:3">
      <c r="A7716" s="1">
        <v>193393</v>
      </c>
      <c r="B7716" s="47" t="s">
        <v>15580</v>
      </c>
      <c r="C7716" t="s">
        <v>15690</v>
      </c>
    </row>
    <row r="7717" spans="1:3">
      <c r="A7717" s="1">
        <v>193394</v>
      </c>
      <c r="B7717" s="47" t="s">
        <v>15647</v>
      </c>
      <c r="C7717" t="s">
        <v>15757</v>
      </c>
    </row>
    <row r="7718" spans="1:3">
      <c r="A7718" s="1">
        <v>193394</v>
      </c>
      <c r="B7718" s="47" t="s">
        <v>15581</v>
      </c>
      <c r="C7718" t="s">
        <v>15691</v>
      </c>
    </row>
    <row r="7719" spans="1:3">
      <c r="A7719" s="1">
        <v>193394</v>
      </c>
      <c r="B7719" s="47" t="s">
        <v>15616</v>
      </c>
      <c r="C7719" t="s">
        <v>15726</v>
      </c>
    </row>
    <row r="7720" spans="1:3">
      <c r="A7720" s="1">
        <v>242211</v>
      </c>
      <c r="B7720" s="47" t="s">
        <v>15664</v>
      </c>
      <c r="C7720" t="s">
        <v>15774</v>
      </c>
    </row>
    <row r="7721" spans="1:3">
      <c r="A7721" s="1">
        <v>242211</v>
      </c>
      <c r="B7721" s="47" t="s">
        <v>15598</v>
      </c>
      <c r="C7721" t="s">
        <v>15708</v>
      </c>
    </row>
    <row r="7722" spans="1:3">
      <c r="A7722" s="1">
        <v>242212</v>
      </c>
      <c r="B7722" s="47" t="s">
        <v>15665</v>
      </c>
      <c r="C7722" t="s">
        <v>15775</v>
      </c>
    </row>
    <row r="7723" spans="1:3">
      <c r="A7723" s="1">
        <v>242212</v>
      </c>
      <c r="B7723" s="47" t="s">
        <v>15599</v>
      </c>
      <c r="C7723" t="s">
        <v>15709</v>
      </c>
    </row>
    <row r="7724" spans="1:3">
      <c r="A7724" s="1">
        <v>242212</v>
      </c>
      <c r="B7724" s="47" t="s">
        <v>15625</v>
      </c>
      <c r="C7724" t="s">
        <v>15735</v>
      </c>
    </row>
    <row r="7725" spans="1:3">
      <c r="A7725" s="1">
        <v>193395</v>
      </c>
      <c r="B7725" s="47" t="s">
        <v>15648</v>
      </c>
      <c r="C7725" t="s">
        <v>15758</v>
      </c>
    </row>
    <row r="7726" spans="1:3">
      <c r="A7726" s="1">
        <v>193395</v>
      </c>
      <c r="B7726" s="47" t="s">
        <v>15582</v>
      </c>
      <c r="C7726" t="s">
        <v>15692</v>
      </c>
    </row>
    <row r="7727" spans="1:3">
      <c r="A7727" s="1">
        <v>193396</v>
      </c>
      <c r="B7727" s="47" t="s">
        <v>15649</v>
      </c>
      <c r="C7727" t="s">
        <v>15759</v>
      </c>
    </row>
    <row r="7728" spans="1:3">
      <c r="A7728" s="1">
        <v>193396</v>
      </c>
      <c r="B7728" s="47" t="s">
        <v>15583</v>
      </c>
      <c r="C7728" t="s">
        <v>15693</v>
      </c>
    </row>
    <row r="7729" spans="1:3">
      <c r="A7729" s="1">
        <v>193396</v>
      </c>
      <c r="B7729" s="47" t="s">
        <v>15617</v>
      </c>
      <c r="C7729" t="s">
        <v>15727</v>
      </c>
    </row>
    <row r="7730" spans="1:3">
      <c r="A7730" s="1">
        <v>242213</v>
      </c>
      <c r="B7730" s="47" t="s">
        <v>15666</v>
      </c>
      <c r="C7730" t="s">
        <v>15776</v>
      </c>
    </row>
    <row r="7731" spans="1:3">
      <c r="A7731" s="1">
        <v>242213</v>
      </c>
      <c r="B7731" s="47" t="s">
        <v>15600</v>
      </c>
      <c r="C7731" t="s">
        <v>15710</v>
      </c>
    </row>
    <row r="7732" spans="1:3">
      <c r="A7732" s="1">
        <v>242214</v>
      </c>
      <c r="B7732" s="47" t="s">
        <v>15667</v>
      </c>
      <c r="C7732" t="s">
        <v>15777</v>
      </c>
    </row>
    <row r="7733" spans="1:3">
      <c r="A7733" s="1">
        <v>242214</v>
      </c>
      <c r="B7733" s="47" t="s">
        <v>15601</v>
      </c>
      <c r="C7733" t="s">
        <v>15711</v>
      </c>
    </row>
    <row r="7734" spans="1:3">
      <c r="A7734" s="1">
        <v>242214</v>
      </c>
      <c r="B7734" s="47" t="s">
        <v>15626</v>
      </c>
      <c r="C7734" t="s">
        <v>15736</v>
      </c>
    </row>
    <row r="7735" spans="1:3">
      <c r="A7735" s="1">
        <v>242215</v>
      </c>
      <c r="B7735" s="47" t="s">
        <v>15668</v>
      </c>
      <c r="C7735" t="s">
        <v>15778</v>
      </c>
    </row>
    <row r="7736" spans="1:3">
      <c r="A7736" s="1">
        <v>242215</v>
      </c>
      <c r="B7736" s="47" t="s">
        <v>15602</v>
      </c>
      <c r="C7736" t="s">
        <v>15712</v>
      </c>
    </row>
    <row r="7737" spans="1:3">
      <c r="A7737" s="1">
        <v>242216</v>
      </c>
      <c r="B7737" s="47" t="s">
        <v>15669</v>
      </c>
      <c r="C7737" t="s">
        <v>15779</v>
      </c>
    </row>
    <row r="7738" spans="1:3">
      <c r="A7738" s="1">
        <v>242216</v>
      </c>
      <c r="B7738" s="47" t="s">
        <v>15603</v>
      </c>
      <c r="C7738" t="s">
        <v>15713</v>
      </c>
    </row>
    <row r="7739" spans="1:3">
      <c r="A7739" s="1">
        <v>242216</v>
      </c>
      <c r="B7739" s="47" t="s">
        <v>15627</v>
      </c>
      <c r="C7739" t="s">
        <v>15737</v>
      </c>
    </row>
    <row r="7740" spans="1:3">
      <c r="A7740" s="1">
        <v>242217</v>
      </c>
      <c r="B7740" s="47" t="s">
        <v>15670</v>
      </c>
      <c r="C7740" t="s">
        <v>15780</v>
      </c>
    </row>
    <row r="7741" spans="1:3">
      <c r="A7741" s="1">
        <v>242217</v>
      </c>
      <c r="B7741" s="47" t="s">
        <v>15604</v>
      </c>
      <c r="C7741" t="s">
        <v>15714</v>
      </c>
    </row>
    <row r="7742" spans="1:3">
      <c r="A7742" s="1">
        <v>242218</v>
      </c>
      <c r="B7742" s="47" t="s">
        <v>15671</v>
      </c>
      <c r="C7742" t="s">
        <v>15781</v>
      </c>
    </row>
    <row r="7743" spans="1:3">
      <c r="A7743" s="1">
        <v>242218</v>
      </c>
      <c r="B7743" s="47" t="s">
        <v>15605</v>
      </c>
      <c r="C7743" t="s">
        <v>15715</v>
      </c>
    </row>
    <row r="7744" spans="1:3">
      <c r="A7744" s="1">
        <v>242218</v>
      </c>
      <c r="B7744" s="47" t="s">
        <v>15628</v>
      </c>
      <c r="C7744" t="s">
        <v>15738</v>
      </c>
    </row>
    <row r="7745" spans="1:3">
      <c r="A7745" s="1">
        <v>242219</v>
      </c>
      <c r="B7745" s="47" t="s">
        <v>15672</v>
      </c>
      <c r="C7745" t="s">
        <v>15782</v>
      </c>
    </row>
    <row r="7746" spans="1:3">
      <c r="A7746" s="1">
        <v>242219</v>
      </c>
      <c r="B7746" s="47" t="s">
        <v>15606</v>
      </c>
      <c r="C7746" t="s">
        <v>15716</v>
      </c>
    </row>
    <row r="7747" spans="1:3">
      <c r="A7747" s="1">
        <v>242220</v>
      </c>
      <c r="B7747" s="47" t="s">
        <v>15673</v>
      </c>
      <c r="C7747" t="s">
        <v>15783</v>
      </c>
    </row>
    <row r="7748" spans="1:3">
      <c r="A7748" s="1">
        <v>242220</v>
      </c>
      <c r="B7748" s="47" t="s">
        <v>15607</v>
      </c>
      <c r="C7748" t="s">
        <v>15717</v>
      </c>
    </row>
    <row r="7749" spans="1:3">
      <c r="A7749" s="1">
        <v>242220</v>
      </c>
      <c r="B7749" s="47" t="s">
        <v>15629</v>
      </c>
      <c r="C7749" t="s">
        <v>15739</v>
      </c>
    </row>
    <row r="7750" spans="1:3">
      <c r="A7750" s="1">
        <v>193397</v>
      </c>
      <c r="B7750" s="47" t="s">
        <v>15650</v>
      </c>
      <c r="C7750" t="s">
        <v>15760</v>
      </c>
    </row>
    <row r="7751" spans="1:3">
      <c r="A7751" s="1">
        <v>193397</v>
      </c>
      <c r="B7751" s="47" t="s">
        <v>15584</v>
      </c>
      <c r="C7751" t="s">
        <v>15694</v>
      </c>
    </row>
    <row r="7752" spans="1:3">
      <c r="A7752" s="1">
        <v>193398</v>
      </c>
      <c r="B7752" s="47" t="s">
        <v>15651</v>
      </c>
      <c r="C7752" t="s">
        <v>15761</v>
      </c>
    </row>
    <row r="7753" spans="1:3">
      <c r="A7753" s="1">
        <v>193398</v>
      </c>
      <c r="B7753" s="47" t="s">
        <v>15585</v>
      </c>
      <c r="C7753" t="s">
        <v>15695</v>
      </c>
    </row>
    <row r="7754" spans="1:3">
      <c r="A7754" s="1">
        <v>193398</v>
      </c>
      <c r="B7754" s="47" t="s">
        <v>15618</v>
      </c>
      <c r="C7754" t="s">
        <v>15728</v>
      </c>
    </row>
    <row r="7755" spans="1:3">
      <c r="A7755" s="1">
        <v>242885</v>
      </c>
      <c r="B7755" s="47" t="s">
        <v>16362</v>
      </c>
      <c r="C7755" t="s">
        <v>17136</v>
      </c>
    </row>
    <row r="7756" spans="1:3">
      <c r="A7756" s="1">
        <v>242886</v>
      </c>
      <c r="B7756" s="47" t="s">
        <v>16363</v>
      </c>
      <c r="C7756" t="s">
        <v>17137</v>
      </c>
    </row>
    <row r="7757" spans="1:3">
      <c r="A7757" s="1">
        <v>242887</v>
      </c>
      <c r="B7757" s="47" t="s">
        <v>16364</v>
      </c>
      <c r="C7757" t="s">
        <v>17138</v>
      </c>
    </row>
    <row r="7758" spans="1:3">
      <c r="A7758" s="1">
        <v>242888</v>
      </c>
      <c r="B7758" s="47" t="s">
        <v>16365</v>
      </c>
      <c r="C7758" t="s">
        <v>17139</v>
      </c>
    </row>
    <row r="7759" spans="1:3">
      <c r="A7759" s="1">
        <v>242889</v>
      </c>
      <c r="B7759" s="47" t="s">
        <v>16366</v>
      </c>
      <c r="C7759" t="s">
        <v>17140</v>
      </c>
    </row>
    <row r="7760" spans="1:3">
      <c r="A7760" s="1">
        <v>242890</v>
      </c>
      <c r="B7760" s="47" t="s">
        <v>16367</v>
      </c>
      <c r="C7760" t="s">
        <v>17141</v>
      </c>
    </row>
    <row r="7761" spans="1:3">
      <c r="A7761" s="1">
        <v>242885</v>
      </c>
      <c r="B7761" s="47" t="s">
        <v>15846</v>
      </c>
      <c r="C7761" t="s">
        <v>16620</v>
      </c>
    </row>
    <row r="7762" spans="1:3">
      <c r="A7762" s="1">
        <v>242886</v>
      </c>
      <c r="B7762" s="47" t="s">
        <v>15847</v>
      </c>
      <c r="C7762" t="s">
        <v>16621</v>
      </c>
    </row>
    <row r="7763" spans="1:3">
      <c r="A7763" s="1">
        <v>242887</v>
      </c>
      <c r="B7763" s="47" t="s">
        <v>15848</v>
      </c>
      <c r="C7763" t="s">
        <v>16622</v>
      </c>
    </row>
    <row r="7764" spans="1:3">
      <c r="A7764" s="1">
        <v>242888</v>
      </c>
      <c r="B7764" s="47" t="s">
        <v>15849</v>
      </c>
      <c r="C7764" t="s">
        <v>16623</v>
      </c>
    </row>
    <row r="7765" spans="1:3">
      <c r="A7765" s="1">
        <v>242889</v>
      </c>
      <c r="B7765" s="47" t="s">
        <v>15850</v>
      </c>
      <c r="C7765" t="s">
        <v>16624</v>
      </c>
    </row>
    <row r="7766" spans="1:3">
      <c r="A7766" s="1">
        <v>242890</v>
      </c>
      <c r="B7766" s="47" t="s">
        <v>15851</v>
      </c>
      <c r="C7766" t="s">
        <v>16625</v>
      </c>
    </row>
    <row r="7767" spans="1:3">
      <c r="A7767" s="1">
        <v>242885</v>
      </c>
      <c r="B7767" s="47" t="s">
        <v>16104</v>
      </c>
      <c r="C7767" t="s">
        <v>16878</v>
      </c>
    </row>
    <row r="7768" spans="1:3">
      <c r="A7768" s="1">
        <v>242886</v>
      </c>
      <c r="B7768" s="47" t="s">
        <v>16105</v>
      </c>
      <c r="C7768" t="s">
        <v>16879</v>
      </c>
    </row>
    <row r="7769" spans="1:3">
      <c r="A7769" s="1">
        <v>242887</v>
      </c>
      <c r="B7769" s="47" t="s">
        <v>16106</v>
      </c>
      <c r="C7769" t="s">
        <v>16880</v>
      </c>
    </row>
    <row r="7770" spans="1:3">
      <c r="A7770" s="1">
        <v>242888</v>
      </c>
      <c r="B7770" s="47" t="s">
        <v>16107</v>
      </c>
      <c r="C7770" t="s">
        <v>16881</v>
      </c>
    </row>
    <row r="7771" spans="1:3">
      <c r="A7771" s="1">
        <v>242889</v>
      </c>
      <c r="B7771" s="47" t="s">
        <v>16108</v>
      </c>
      <c r="C7771" t="s">
        <v>16882</v>
      </c>
    </row>
    <row r="7772" spans="1:3">
      <c r="A7772" s="1">
        <v>242890</v>
      </c>
      <c r="B7772" s="47" t="s">
        <v>16109</v>
      </c>
      <c r="C7772" t="s">
        <v>16883</v>
      </c>
    </row>
    <row r="7773" spans="1:3">
      <c r="A7773" s="1">
        <v>242891</v>
      </c>
      <c r="B7773" s="47" t="s">
        <v>16368</v>
      </c>
      <c r="C7773" t="s">
        <v>17142</v>
      </c>
    </row>
    <row r="7774" spans="1:3">
      <c r="A7774" s="1">
        <v>242892</v>
      </c>
      <c r="B7774" s="47" t="s">
        <v>16369</v>
      </c>
      <c r="C7774" t="s">
        <v>17143</v>
      </c>
    </row>
    <row r="7775" spans="1:3">
      <c r="A7775" s="1">
        <v>242893</v>
      </c>
      <c r="B7775" s="47" t="s">
        <v>16370</v>
      </c>
      <c r="C7775" t="s">
        <v>17144</v>
      </c>
    </row>
    <row r="7776" spans="1:3">
      <c r="A7776" s="1">
        <v>242894</v>
      </c>
      <c r="B7776" s="47" t="s">
        <v>16371</v>
      </c>
      <c r="C7776" t="s">
        <v>17145</v>
      </c>
    </row>
    <row r="7777" spans="1:3">
      <c r="A7777" s="1">
        <v>242895</v>
      </c>
      <c r="B7777" s="47" t="s">
        <v>16372</v>
      </c>
      <c r="C7777" t="s">
        <v>17146</v>
      </c>
    </row>
    <row r="7778" spans="1:3">
      <c r="A7778" s="1">
        <v>242896</v>
      </c>
      <c r="B7778" s="47" t="s">
        <v>16373</v>
      </c>
      <c r="C7778" t="s">
        <v>17147</v>
      </c>
    </row>
    <row r="7779" spans="1:3">
      <c r="A7779" s="1">
        <v>242891</v>
      </c>
      <c r="B7779" s="47" t="s">
        <v>15852</v>
      </c>
      <c r="C7779" t="s">
        <v>16626</v>
      </c>
    </row>
    <row r="7780" spans="1:3">
      <c r="A7780" s="1">
        <v>242892</v>
      </c>
      <c r="B7780" s="47" t="s">
        <v>15853</v>
      </c>
      <c r="C7780" t="s">
        <v>16627</v>
      </c>
    </row>
    <row r="7781" spans="1:3">
      <c r="A7781" s="1">
        <v>242893</v>
      </c>
      <c r="B7781" s="47" t="s">
        <v>15854</v>
      </c>
      <c r="C7781" t="s">
        <v>16628</v>
      </c>
    </row>
    <row r="7782" spans="1:3">
      <c r="A7782" s="1">
        <v>242894</v>
      </c>
      <c r="B7782" s="47" t="s">
        <v>15855</v>
      </c>
      <c r="C7782" t="s">
        <v>16629</v>
      </c>
    </row>
    <row r="7783" spans="1:3">
      <c r="A7783" s="1">
        <v>242895</v>
      </c>
      <c r="B7783" s="47" t="s">
        <v>15856</v>
      </c>
      <c r="C7783" t="s">
        <v>16630</v>
      </c>
    </row>
    <row r="7784" spans="1:3">
      <c r="A7784" s="1">
        <v>242896</v>
      </c>
      <c r="B7784" s="47" t="s">
        <v>15857</v>
      </c>
      <c r="C7784" t="s">
        <v>16631</v>
      </c>
    </row>
    <row r="7785" spans="1:3">
      <c r="A7785" s="1">
        <v>242891</v>
      </c>
      <c r="B7785" s="47" t="s">
        <v>16110</v>
      </c>
      <c r="C7785" t="s">
        <v>16884</v>
      </c>
    </row>
    <row r="7786" spans="1:3">
      <c r="A7786" s="1">
        <v>242892</v>
      </c>
      <c r="B7786" s="47" t="s">
        <v>16111</v>
      </c>
      <c r="C7786" t="s">
        <v>16885</v>
      </c>
    </row>
    <row r="7787" spans="1:3">
      <c r="A7787" s="1">
        <v>242893</v>
      </c>
      <c r="B7787" s="47" t="s">
        <v>16112</v>
      </c>
      <c r="C7787" t="s">
        <v>16886</v>
      </c>
    </row>
    <row r="7788" spans="1:3">
      <c r="A7788" s="1">
        <v>242894</v>
      </c>
      <c r="B7788" s="47" t="s">
        <v>16113</v>
      </c>
      <c r="C7788" t="s">
        <v>16887</v>
      </c>
    </row>
    <row r="7789" spans="1:3">
      <c r="A7789" s="1">
        <v>242895</v>
      </c>
      <c r="B7789" s="47" t="s">
        <v>16114</v>
      </c>
      <c r="C7789" t="s">
        <v>16888</v>
      </c>
    </row>
    <row r="7790" spans="1:3">
      <c r="A7790" s="1">
        <v>242896</v>
      </c>
      <c r="B7790" s="47" t="s">
        <v>16115</v>
      </c>
      <c r="C7790" t="s">
        <v>16889</v>
      </c>
    </row>
    <row r="7791" spans="1:3">
      <c r="A7791" s="1">
        <v>242897</v>
      </c>
      <c r="B7791" s="47" t="s">
        <v>16374</v>
      </c>
      <c r="C7791" t="s">
        <v>17148</v>
      </c>
    </row>
    <row r="7792" spans="1:3">
      <c r="A7792" s="1">
        <v>242898</v>
      </c>
      <c r="B7792" s="47" t="s">
        <v>16375</v>
      </c>
      <c r="C7792" t="s">
        <v>17149</v>
      </c>
    </row>
    <row r="7793" spans="1:3">
      <c r="A7793" s="1">
        <v>242899</v>
      </c>
      <c r="B7793" s="47" t="s">
        <v>16376</v>
      </c>
      <c r="C7793" t="s">
        <v>17150</v>
      </c>
    </row>
    <row r="7794" spans="1:3">
      <c r="A7794" s="1">
        <v>242900</v>
      </c>
      <c r="B7794" s="47" t="s">
        <v>16377</v>
      </c>
      <c r="C7794" t="s">
        <v>17151</v>
      </c>
    </row>
    <row r="7795" spans="1:3">
      <c r="A7795" s="1">
        <v>242901</v>
      </c>
      <c r="B7795" s="47" t="s">
        <v>16378</v>
      </c>
      <c r="C7795" t="s">
        <v>17152</v>
      </c>
    </row>
    <row r="7796" spans="1:3">
      <c r="A7796" s="1">
        <v>242902</v>
      </c>
      <c r="B7796" s="47" t="s">
        <v>16379</v>
      </c>
      <c r="C7796" t="s">
        <v>17153</v>
      </c>
    </row>
    <row r="7797" spans="1:3">
      <c r="A7797" s="1">
        <v>242897</v>
      </c>
      <c r="B7797" s="47" t="s">
        <v>15858</v>
      </c>
      <c r="C7797" t="s">
        <v>16632</v>
      </c>
    </row>
    <row r="7798" spans="1:3">
      <c r="A7798" s="1">
        <v>242898</v>
      </c>
      <c r="B7798" s="47" t="s">
        <v>15859</v>
      </c>
      <c r="C7798" t="s">
        <v>16633</v>
      </c>
    </row>
    <row r="7799" spans="1:3">
      <c r="A7799" s="1">
        <v>242899</v>
      </c>
      <c r="B7799" s="47" t="s">
        <v>15860</v>
      </c>
      <c r="C7799" t="s">
        <v>16634</v>
      </c>
    </row>
    <row r="7800" spans="1:3">
      <c r="A7800" s="1">
        <v>242900</v>
      </c>
      <c r="B7800" s="47" t="s">
        <v>15861</v>
      </c>
      <c r="C7800" t="s">
        <v>16635</v>
      </c>
    </row>
    <row r="7801" spans="1:3">
      <c r="A7801" s="1">
        <v>242901</v>
      </c>
      <c r="B7801" s="47" t="s">
        <v>15862</v>
      </c>
      <c r="C7801" t="s">
        <v>16636</v>
      </c>
    </row>
    <row r="7802" spans="1:3">
      <c r="A7802" s="1">
        <v>242902</v>
      </c>
      <c r="B7802" s="47" t="s">
        <v>15863</v>
      </c>
      <c r="C7802" t="s">
        <v>16637</v>
      </c>
    </row>
    <row r="7803" spans="1:3">
      <c r="A7803" s="1">
        <v>242897</v>
      </c>
      <c r="B7803" s="47" t="s">
        <v>16116</v>
      </c>
      <c r="C7803" t="s">
        <v>16890</v>
      </c>
    </row>
    <row r="7804" spans="1:3">
      <c r="A7804" s="1">
        <v>242898</v>
      </c>
      <c r="B7804" s="47" t="s">
        <v>16117</v>
      </c>
      <c r="C7804" t="s">
        <v>16891</v>
      </c>
    </row>
    <row r="7805" spans="1:3">
      <c r="A7805" s="1">
        <v>242899</v>
      </c>
      <c r="B7805" s="47" t="s">
        <v>16118</v>
      </c>
      <c r="C7805" t="s">
        <v>16892</v>
      </c>
    </row>
    <row r="7806" spans="1:3">
      <c r="A7806" s="1">
        <v>242900</v>
      </c>
      <c r="B7806" s="47" t="s">
        <v>16119</v>
      </c>
      <c r="C7806" t="s">
        <v>16893</v>
      </c>
    </row>
    <row r="7807" spans="1:3">
      <c r="A7807" s="1">
        <v>242901</v>
      </c>
      <c r="B7807" s="47" t="s">
        <v>16120</v>
      </c>
      <c r="C7807" t="s">
        <v>16894</v>
      </c>
    </row>
    <row r="7808" spans="1:3">
      <c r="A7808" s="1">
        <v>242902</v>
      </c>
      <c r="B7808" s="47" t="s">
        <v>16121</v>
      </c>
      <c r="C7808" t="s">
        <v>16895</v>
      </c>
    </row>
    <row r="7809" spans="1:3">
      <c r="A7809" s="1">
        <v>242903</v>
      </c>
      <c r="B7809" s="47" t="s">
        <v>16380</v>
      </c>
      <c r="C7809" t="s">
        <v>17154</v>
      </c>
    </row>
    <row r="7810" spans="1:3">
      <c r="A7810" s="1">
        <v>242904</v>
      </c>
      <c r="B7810" s="47" t="s">
        <v>16381</v>
      </c>
      <c r="C7810" t="s">
        <v>17155</v>
      </c>
    </row>
    <row r="7811" spans="1:3">
      <c r="A7811" s="1">
        <v>242905</v>
      </c>
      <c r="B7811" s="47" t="s">
        <v>16382</v>
      </c>
      <c r="C7811" t="s">
        <v>17156</v>
      </c>
    </row>
    <row r="7812" spans="1:3">
      <c r="A7812" s="1">
        <v>242906</v>
      </c>
      <c r="B7812" s="47" t="s">
        <v>16383</v>
      </c>
      <c r="C7812" t="s">
        <v>17157</v>
      </c>
    </row>
    <row r="7813" spans="1:3">
      <c r="A7813" s="1">
        <v>242907</v>
      </c>
      <c r="B7813" s="47" t="s">
        <v>16384</v>
      </c>
      <c r="C7813" t="s">
        <v>17158</v>
      </c>
    </row>
    <row r="7814" spans="1:3">
      <c r="A7814" s="1">
        <v>242908</v>
      </c>
      <c r="B7814" s="47" t="s">
        <v>16385</v>
      </c>
      <c r="C7814" t="s">
        <v>17159</v>
      </c>
    </row>
    <row r="7815" spans="1:3">
      <c r="A7815" s="1">
        <v>242903</v>
      </c>
      <c r="B7815" s="47" t="s">
        <v>15864</v>
      </c>
      <c r="C7815" t="s">
        <v>16638</v>
      </c>
    </row>
    <row r="7816" spans="1:3">
      <c r="A7816" s="1">
        <v>242904</v>
      </c>
      <c r="B7816" s="47" t="s">
        <v>15865</v>
      </c>
      <c r="C7816" t="s">
        <v>16639</v>
      </c>
    </row>
    <row r="7817" spans="1:3">
      <c r="A7817" s="1">
        <v>242905</v>
      </c>
      <c r="B7817" s="47" t="s">
        <v>15866</v>
      </c>
      <c r="C7817" t="s">
        <v>16640</v>
      </c>
    </row>
    <row r="7818" spans="1:3">
      <c r="A7818" s="1">
        <v>242906</v>
      </c>
      <c r="B7818" s="47" t="s">
        <v>15867</v>
      </c>
      <c r="C7818" t="s">
        <v>16641</v>
      </c>
    </row>
    <row r="7819" spans="1:3">
      <c r="A7819" s="1">
        <v>242907</v>
      </c>
      <c r="B7819" s="47" t="s">
        <v>15868</v>
      </c>
      <c r="C7819" t="s">
        <v>16642</v>
      </c>
    </row>
    <row r="7820" spans="1:3">
      <c r="A7820" s="1">
        <v>242908</v>
      </c>
      <c r="B7820" s="47" t="s">
        <v>15869</v>
      </c>
      <c r="C7820" t="s">
        <v>16643</v>
      </c>
    </row>
    <row r="7821" spans="1:3">
      <c r="A7821" s="1">
        <v>242903</v>
      </c>
      <c r="B7821" s="47" t="s">
        <v>16122</v>
      </c>
      <c r="C7821" t="s">
        <v>16896</v>
      </c>
    </row>
    <row r="7822" spans="1:3">
      <c r="A7822" s="1">
        <v>242904</v>
      </c>
      <c r="B7822" s="47" t="s">
        <v>16123</v>
      </c>
      <c r="C7822" t="s">
        <v>16897</v>
      </c>
    </row>
    <row r="7823" spans="1:3">
      <c r="A7823" s="1">
        <v>242905</v>
      </c>
      <c r="B7823" s="47" t="s">
        <v>16124</v>
      </c>
      <c r="C7823" t="s">
        <v>16898</v>
      </c>
    </row>
    <row r="7824" spans="1:3">
      <c r="A7824" s="1">
        <v>242906</v>
      </c>
      <c r="B7824" s="47" t="s">
        <v>16125</v>
      </c>
      <c r="C7824" t="s">
        <v>16899</v>
      </c>
    </row>
    <row r="7825" spans="1:3">
      <c r="A7825" s="1">
        <v>242907</v>
      </c>
      <c r="B7825" s="47" t="s">
        <v>16126</v>
      </c>
      <c r="C7825" t="s">
        <v>16900</v>
      </c>
    </row>
    <row r="7826" spans="1:3">
      <c r="A7826" s="1">
        <v>242908</v>
      </c>
      <c r="B7826" s="47" t="s">
        <v>16127</v>
      </c>
      <c r="C7826" t="s">
        <v>16901</v>
      </c>
    </row>
    <row r="7827" spans="1:3">
      <c r="A7827" s="1">
        <v>242909</v>
      </c>
      <c r="B7827" s="47" t="s">
        <v>16386</v>
      </c>
      <c r="C7827" t="s">
        <v>17160</v>
      </c>
    </row>
    <row r="7828" spans="1:3">
      <c r="A7828" s="1">
        <v>242910</v>
      </c>
      <c r="B7828" s="47" t="s">
        <v>16387</v>
      </c>
      <c r="C7828" t="s">
        <v>17161</v>
      </c>
    </row>
    <row r="7829" spans="1:3">
      <c r="A7829" s="1">
        <v>242911</v>
      </c>
      <c r="B7829" s="47" t="s">
        <v>16388</v>
      </c>
      <c r="C7829" t="s">
        <v>17162</v>
      </c>
    </row>
    <row r="7830" spans="1:3">
      <c r="A7830" s="1">
        <v>242912</v>
      </c>
      <c r="B7830" s="47" t="s">
        <v>16389</v>
      </c>
      <c r="C7830" t="s">
        <v>17163</v>
      </c>
    </row>
    <row r="7831" spans="1:3">
      <c r="A7831" s="1">
        <v>242913</v>
      </c>
      <c r="B7831" s="47" t="s">
        <v>16390</v>
      </c>
      <c r="C7831" t="s">
        <v>17164</v>
      </c>
    </row>
    <row r="7832" spans="1:3">
      <c r="A7832" s="1">
        <v>242914</v>
      </c>
      <c r="B7832" s="47" t="s">
        <v>16391</v>
      </c>
      <c r="C7832" t="s">
        <v>17165</v>
      </c>
    </row>
    <row r="7833" spans="1:3">
      <c r="A7833" s="1">
        <v>242909</v>
      </c>
      <c r="B7833" s="47" t="s">
        <v>15870</v>
      </c>
      <c r="C7833" t="s">
        <v>16644</v>
      </c>
    </row>
    <row r="7834" spans="1:3">
      <c r="A7834" s="1">
        <v>242910</v>
      </c>
      <c r="B7834" s="47" t="s">
        <v>15871</v>
      </c>
      <c r="C7834" t="s">
        <v>16645</v>
      </c>
    </row>
    <row r="7835" spans="1:3">
      <c r="A7835" s="1">
        <v>242911</v>
      </c>
      <c r="B7835" s="47" t="s">
        <v>15872</v>
      </c>
      <c r="C7835" t="s">
        <v>16646</v>
      </c>
    </row>
    <row r="7836" spans="1:3">
      <c r="A7836" s="1">
        <v>242912</v>
      </c>
      <c r="B7836" s="47" t="s">
        <v>15873</v>
      </c>
      <c r="C7836" t="s">
        <v>16647</v>
      </c>
    </row>
    <row r="7837" spans="1:3">
      <c r="A7837" s="1">
        <v>242913</v>
      </c>
      <c r="B7837" s="47" t="s">
        <v>15874</v>
      </c>
      <c r="C7837" t="s">
        <v>16648</v>
      </c>
    </row>
    <row r="7838" spans="1:3">
      <c r="A7838" s="1">
        <v>242914</v>
      </c>
      <c r="B7838" s="47" t="s">
        <v>15875</v>
      </c>
      <c r="C7838" t="s">
        <v>16649</v>
      </c>
    </row>
    <row r="7839" spans="1:3">
      <c r="A7839" s="1">
        <v>242909</v>
      </c>
      <c r="B7839" s="47" t="s">
        <v>16128</v>
      </c>
      <c r="C7839" t="s">
        <v>16902</v>
      </c>
    </row>
    <row r="7840" spans="1:3">
      <c r="A7840" s="1">
        <v>242910</v>
      </c>
      <c r="B7840" s="47" t="s">
        <v>16129</v>
      </c>
      <c r="C7840" t="s">
        <v>16903</v>
      </c>
    </row>
    <row r="7841" spans="1:3">
      <c r="A7841" s="1">
        <v>242911</v>
      </c>
      <c r="B7841" s="47" t="s">
        <v>16130</v>
      </c>
      <c r="C7841" t="s">
        <v>16904</v>
      </c>
    </row>
    <row r="7842" spans="1:3">
      <c r="A7842" s="1">
        <v>242912</v>
      </c>
      <c r="B7842" s="47" t="s">
        <v>16131</v>
      </c>
      <c r="C7842" t="s">
        <v>16905</v>
      </c>
    </row>
    <row r="7843" spans="1:3">
      <c r="A7843" s="1">
        <v>242913</v>
      </c>
      <c r="B7843" s="47" t="s">
        <v>16132</v>
      </c>
      <c r="C7843" t="s">
        <v>16906</v>
      </c>
    </row>
    <row r="7844" spans="1:3">
      <c r="A7844" s="1">
        <v>242914</v>
      </c>
      <c r="B7844" s="47" t="s">
        <v>16133</v>
      </c>
      <c r="C7844" t="s">
        <v>16907</v>
      </c>
    </row>
    <row r="7845" spans="1:3">
      <c r="A7845" s="1">
        <v>242915</v>
      </c>
      <c r="B7845" s="47" t="s">
        <v>16392</v>
      </c>
      <c r="C7845" t="s">
        <v>17166</v>
      </c>
    </row>
    <row r="7846" spans="1:3">
      <c r="A7846" s="1">
        <v>242916</v>
      </c>
      <c r="B7846" s="47" t="s">
        <v>16393</v>
      </c>
      <c r="C7846" t="s">
        <v>17167</v>
      </c>
    </row>
    <row r="7847" spans="1:3">
      <c r="A7847" s="1">
        <v>242917</v>
      </c>
      <c r="B7847" s="47" t="s">
        <v>16394</v>
      </c>
      <c r="C7847" t="s">
        <v>17168</v>
      </c>
    </row>
    <row r="7848" spans="1:3">
      <c r="A7848" s="1">
        <v>242918</v>
      </c>
      <c r="B7848" s="47" t="s">
        <v>16395</v>
      </c>
      <c r="C7848" t="s">
        <v>17169</v>
      </c>
    </row>
    <row r="7849" spans="1:3">
      <c r="A7849" s="1">
        <v>242919</v>
      </c>
      <c r="B7849" s="47" t="s">
        <v>16396</v>
      </c>
      <c r="C7849" t="s">
        <v>17170</v>
      </c>
    </row>
    <row r="7850" spans="1:3">
      <c r="A7850" s="1">
        <v>242920</v>
      </c>
      <c r="B7850" s="47" t="s">
        <v>16397</v>
      </c>
      <c r="C7850" t="s">
        <v>17171</v>
      </c>
    </row>
    <row r="7851" spans="1:3">
      <c r="A7851" s="1">
        <v>242915</v>
      </c>
      <c r="B7851" s="47" t="s">
        <v>15876</v>
      </c>
      <c r="C7851" t="s">
        <v>16650</v>
      </c>
    </row>
    <row r="7852" spans="1:3">
      <c r="A7852" s="1">
        <v>242916</v>
      </c>
      <c r="B7852" s="47" t="s">
        <v>15877</v>
      </c>
      <c r="C7852" t="s">
        <v>16651</v>
      </c>
    </row>
    <row r="7853" spans="1:3">
      <c r="A7853" s="1">
        <v>242917</v>
      </c>
      <c r="B7853" s="47" t="s">
        <v>15878</v>
      </c>
      <c r="C7853" t="s">
        <v>16652</v>
      </c>
    </row>
    <row r="7854" spans="1:3">
      <c r="A7854" s="1">
        <v>242918</v>
      </c>
      <c r="B7854" s="47" t="s">
        <v>15879</v>
      </c>
      <c r="C7854" t="s">
        <v>16653</v>
      </c>
    </row>
    <row r="7855" spans="1:3">
      <c r="A7855" s="1">
        <v>242919</v>
      </c>
      <c r="B7855" s="47" t="s">
        <v>15880</v>
      </c>
      <c r="C7855" t="s">
        <v>16654</v>
      </c>
    </row>
    <row r="7856" spans="1:3">
      <c r="A7856" s="1">
        <v>242920</v>
      </c>
      <c r="B7856" s="47" t="s">
        <v>15881</v>
      </c>
      <c r="C7856" t="s">
        <v>16655</v>
      </c>
    </row>
    <row r="7857" spans="1:3">
      <c r="A7857" s="1">
        <v>242915</v>
      </c>
      <c r="B7857" s="47" t="s">
        <v>16134</v>
      </c>
      <c r="C7857" t="s">
        <v>16908</v>
      </c>
    </row>
    <row r="7858" spans="1:3">
      <c r="A7858" s="1">
        <v>242916</v>
      </c>
      <c r="B7858" s="47" t="s">
        <v>16135</v>
      </c>
      <c r="C7858" t="s">
        <v>16909</v>
      </c>
    </row>
    <row r="7859" spans="1:3">
      <c r="A7859" s="1">
        <v>242917</v>
      </c>
      <c r="B7859" s="47" t="s">
        <v>16136</v>
      </c>
      <c r="C7859" t="s">
        <v>16910</v>
      </c>
    </row>
    <row r="7860" spans="1:3">
      <c r="A7860" s="1">
        <v>242918</v>
      </c>
      <c r="B7860" s="47" t="s">
        <v>16137</v>
      </c>
      <c r="C7860" t="s">
        <v>16911</v>
      </c>
    </row>
    <row r="7861" spans="1:3">
      <c r="A7861" s="1">
        <v>242919</v>
      </c>
      <c r="B7861" s="47" t="s">
        <v>16138</v>
      </c>
      <c r="C7861" t="s">
        <v>16912</v>
      </c>
    </row>
    <row r="7862" spans="1:3">
      <c r="A7862" s="1">
        <v>242920</v>
      </c>
      <c r="B7862" s="47" t="s">
        <v>16139</v>
      </c>
      <c r="C7862" t="s">
        <v>16913</v>
      </c>
    </row>
    <row r="7863" spans="1:3">
      <c r="A7863" s="1">
        <v>242921</v>
      </c>
      <c r="B7863" s="47" t="s">
        <v>16398</v>
      </c>
      <c r="C7863" t="s">
        <v>17172</v>
      </c>
    </row>
    <row r="7864" spans="1:3">
      <c r="A7864" s="1">
        <v>242922</v>
      </c>
      <c r="B7864" s="47" t="s">
        <v>16399</v>
      </c>
      <c r="C7864" t="s">
        <v>17173</v>
      </c>
    </row>
    <row r="7865" spans="1:3">
      <c r="A7865" s="1">
        <v>242923</v>
      </c>
      <c r="B7865" s="47" t="s">
        <v>16400</v>
      </c>
      <c r="C7865" t="s">
        <v>17174</v>
      </c>
    </row>
    <row r="7866" spans="1:3">
      <c r="A7866" s="1">
        <v>242924</v>
      </c>
      <c r="B7866" s="47" t="s">
        <v>16401</v>
      </c>
      <c r="C7866" t="s">
        <v>17175</v>
      </c>
    </row>
    <row r="7867" spans="1:3">
      <c r="A7867" s="1">
        <v>242925</v>
      </c>
      <c r="B7867" s="47" t="s">
        <v>16402</v>
      </c>
      <c r="C7867" t="s">
        <v>17176</v>
      </c>
    </row>
    <row r="7868" spans="1:3">
      <c r="A7868" s="1">
        <v>242926</v>
      </c>
      <c r="B7868" s="47" t="s">
        <v>16403</v>
      </c>
      <c r="C7868" t="s">
        <v>17177</v>
      </c>
    </row>
    <row r="7869" spans="1:3">
      <c r="A7869" s="1">
        <v>242921</v>
      </c>
      <c r="B7869" s="47" t="s">
        <v>15882</v>
      </c>
      <c r="C7869" t="s">
        <v>16656</v>
      </c>
    </row>
    <row r="7870" spans="1:3">
      <c r="A7870" s="1">
        <v>242922</v>
      </c>
      <c r="B7870" s="47" t="s">
        <v>15883</v>
      </c>
      <c r="C7870" t="s">
        <v>16657</v>
      </c>
    </row>
    <row r="7871" spans="1:3">
      <c r="A7871" s="1">
        <v>242923</v>
      </c>
      <c r="B7871" s="47" t="s">
        <v>15884</v>
      </c>
      <c r="C7871" t="s">
        <v>16658</v>
      </c>
    </row>
    <row r="7872" spans="1:3">
      <c r="A7872" s="1">
        <v>242924</v>
      </c>
      <c r="B7872" s="47" t="s">
        <v>15885</v>
      </c>
      <c r="C7872" t="s">
        <v>16659</v>
      </c>
    </row>
    <row r="7873" spans="1:3">
      <c r="A7873" s="1">
        <v>242925</v>
      </c>
      <c r="B7873" s="47" t="s">
        <v>15886</v>
      </c>
      <c r="C7873" t="s">
        <v>16660</v>
      </c>
    </row>
    <row r="7874" spans="1:3">
      <c r="A7874" s="1">
        <v>242926</v>
      </c>
      <c r="B7874" s="47" t="s">
        <v>15887</v>
      </c>
      <c r="C7874" t="s">
        <v>16661</v>
      </c>
    </row>
    <row r="7875" spans="1:3">
      <c r="A7875" s="1">
        <v>242921</v>
      </c>
      <c r="B7875" s="47" t="s">
        <v>16140</v>
      </c>
      <c r="C7875" t="s">
        <v>16914</v>
      </c>
    </row>
    <row r="7876" spans="1:3">
      <c r="A7876" s="1">
        <v>242922</v>
      </c>
      <c r="B7876" s="47" t="s">
        <v>16141</v>
      </c>
      <c r="C7876" t="s">
        <v>16915</v>
      </c>
    </row>
    <row r="7877" spans="1:3">
      <c r="A7877" s="1">
        <v>242923</v>
      </c>
      <c r="B7877" s="47" t="s">
        <v>16142</v>
      </c>
      <c r="C7877" t="s">
        <v>16916</v>
      </c>
    </row>
    <row r="7878" spans="1:3">
      <c r="A7878" s="1">
        <v>242924</v>
      </c>
      <c r="B7878" s="47" t="s">
        <v>16143</v>
      </c>
      <c r="C7878" t="s">
        <v>16917</v>
      </c>
    </row>
    <row r="7879" spans="1:3">
      <c r="A7879" s="1">
        <v>242925</v>
      </c>
      <c r="B7879" s="47" t="s">
        <v>16144</v>
      </c>
      <c r="C7879" t="s">
        <v>16918</v>
      </c>
    </row>
    <row r="7880" spans="1:3">
      <c r="A7880" s="1">
        <v>242926</v>
      </c>
      <c r="B7880" s="47" t="s">
        <v>16145</v>
      </c>
      <c r="C7880" t="s">
        <v>16919</v>
      </c>
    </row>
    <row r="7881" spans="1:3">
      <c r="A7881" s="1">
        <v>193399</v>
      </c>
      <c r="B7881" s="47" t="s">
        <v>16300</v>
      </c>
      <c r="C7881" t="s">
        <v>17074</v>
      </c>
    </row>
    <row r="7882" spans="1:3">
      <c r="A7882" s="1">
        <v>193400</v>
      </c>
      <c r="B7882" s="47" t="s">
        <v>16301</v>
      </c>
      <c r="C7882" t="s">
        <v>17075</v>
      </c>
    </row>
    <row r="7883" spans="1:3">
      <c r="A7883" s="1">
        <v>193401</v>
      </c>
      <c r="B7883" s="47" t="s">
        <v>16302</v>
      </c>
      <c r="C7883" t="s">
        <v>17076</v>
      </c>
    </row>
    <row r="7884" spans="1:3">
      <c r="A7884" s="1">
        <v>193402</v>
      </c>
      <c r="B7884" s="47" t="s">
        <v>16303</v>
      </c>
      <c r="C7884" t="s">
        <v>17077</v>
      </c>
    </row>
    <row r="7885" spans="1:3">
      <c r="A7885" s="1">
        <v>193403</v>
      </c>
      <c r="B7885" s="47" t="s">
        <v>16304</v>
      </c>
      <c r="C7885" t="s">
        <v>17078</v>
      </c>
    </row>
    <row r="7886" spans="1:3">
      <c r="A7886" s="1">
        <v>242704</v>
      </c>
      <c r="B7886" s="47" t="s">
        <v>16339</v>
      </c>
      <c r="C7886" t="s">
        <v>17113</v>
      </c>
    </row>
    <row r="7887" spans="1:3">
      <c r="A7887" s="1">
        <v>193399</v>
      </c>
      <c r="B7887" s="47" t="s">
        <v>15784</v>
      </c>
      <c r="C7887" t="s">
        <v>16558</v>
      </c>
    </row>
    <row r="7888" spans="1:3">
      <c r="A7888" s="1">
        <v>193400</v>
      </c>
      <c r="B7888" s="47" t="s">
        <v>15785</v>
      </c>
      <c r="C7888" t="s">
        <v>16559</v>
      </c>
    </row>
    <row r="7889" spans="1:3">
      <c r="A7889" s="1">
        <v>193401</v>
      </c>
      <c r="B7889" s="47" t="s">
        <v>15786</v>
      </c>
      <c r="C7889" t="s">
        <v>16560</v>
      </c>
    </row>
    <row r="7890" spans="1:3">
      <c r="A7890" s="1">
        <v>193402</v>
      </c>
      <c r="B7890" s="47" t="s">
        <v>15787</v>
      </c>
      <c r="C7890" t="s">
        <v>16561</v>
      </c>
    </row>
    <row r="7891" spans="1:3">
      <c r="A7891" s="1">
        <v>193403</v>
      </c>
      <c r="B7891" s="47" t="s">
        <v>15788</v>
      </c>
      <c r="C7891" t="s">
        <v>16562</v>
      </c>
    </row>
    <row r="7892" spans="1:3">
      <c r="A7892" s="1">
        <v>242704</v>
      </c>
      <c r="B7892" s="47" t="s">
        <v>15823</v>
      </c>
      <c r="C7892" t="s">
        <v>16597</v>
      </c>
    </row>
    <row r="7893" spans="1:3">
      <c r="A7893" s="1">
        <v>193399</v>
      </c>
      <c r="B7893" s="47" t="s">
        <v>16042</v>
      </c>
      <c r="C7893" t="s">
        <v>16816</v>
      </c>
    </row>
    <row r="7894" spans="1:3">
      <c r="A7894" s="1">
        <v>193400</v>
      </c>
      <c r="B7894" s="47" t="s">
        <v>16043</v>
      </c>
      <c r="C7894" t="s">
        <v>16817</v>
      </c>
    </row>
    <row r="7895" spans="1:3">
      <c r="A7895" s="1">
        <v>193401</v>
      </c>
      <c r="B7895" s="47" t="s">
        <v>16044</v>
      </c>
      <c r="C7895" t="s">
        <v>16818</v>
      </c>
    </row>
    <row r="7896" spans="1:3">
      <c r="A7896" s="1">
        <v>193402</v>
      </c>
      <c r="B7896" s="47" t="s">
        <v>16045</v>
      </c>
      <c r="C7896" t="s">
        <v>16819</v>
      </c>
    </row>
    <row r="7897" spans="1:3">
      <c r="A7897" s="1">
        <v>193403</v>
      </c>
      <c r="B7897" s="47" t="s">
        <v>16046</v>
      </c>
      <c r="C7897" t="s">
        <v>16820</v>
      </c>
    </row>
    <row r="7898" spans="1:3">
      <c r="A7898" s="1">
        <v>242704</v>
      </c>
      <c r="B7898" s="47" t="s">
        <v>16081</v>
      </c>
      <c r="C7898" t="s">
        <v>16855</v>
      </c>
    </row>
    <row r="7899" spans="1:3">
      <c r="A7899" s="1">
        <v>242927</v>
      </c>
      <c r="B7899" s="47" t="s">
        <v>16404</v>
      </c>
      <c r="C7899" t="s">
        <v>17178</v>
      </c>
    </row>
    <row r="7900" spans="1:3">
      <c r="A7900" s="1">
        <v>242928</v>
      </c>
      <c r="B7900" s="47" t="s">
        <v>16405</v>
      </c>
      <c r="C7900" t="s">
        <v>17179</v>
      </c>
    </row>
    <row r="7901" spans="1:3">
      <c r="A7901" s="1">
        <v>242929</v>
      </c>
      <c r="B7901" s="47" t="s">
        <v>16406</v>
      </c>
      <c r="C7901" t="s">
        <v>17180</v>
      </c>
    </row>
    <row r="7902" spans="1:3">
      <c r="A7902" s="1">
        <v>242930</v>
      </c>
      <c r="B7902" s="47" t="s">
        <v>16407</v>
      </c>
      <c r="C7902" t="s">
        <v>17181</v>
      </c>
    </row>
    <row r="7903" spans="1:3">
      <c r="A7903" s="1">
        <v>242931</v>
      </c>
      <c r="B7903" s="47" t="s">
        <v>16408</v>
      </c>
      <c r="C7903" t="s">
        <v>17182</v>
      </c>
    </row>
    <row r="7904" spans="1:3">
      <c r="A7904" s="1">
        <v>999999</v>
      </c>
      <c r="B7904" s="47" t="s">
        <v>16477</v>
      </c>
      <c r="C7904" t="s">
        <v>17251</v>
      </c>
    </row>
    <row r="7905" spans="1:3">
      <c r="A7905" s="1">
        <v>242927</v>
      </c>
      <c r="B7905" s="47" t="s">
        <v>15888</v>
      </c>
      <c r="C7905" t="s">
        <v>16662</v>
      </c>
    </row>
    <row r="7906" spans="1:3">
      <c r="A7906" s="1">
        <v>242928</v>
      </c>
      <c r="B7906" s="47" t="s">
        <v>15889</v>
      </c>
      <c r="C7906" t="s">
        <v>16663</v>
      </c>
    </row>
    <row r="7907" spans="1:3">
      <c r="A7907" s="1">
        <v>242929</v>
      </c>
      <c r="B7907" s="47" t="s">
        <v>15890</v>
      </c>
      <c r="C7907" t="s">
        <v>16664</v>
      </c>
    </row>
    <row r="7908" spans="1:3">
      <c r="A7908" s="1">
        <v>242930</v>
      </c>
      <c r="B7908" s="47" t="s">
        <v>15891</v>
      </c>
      <c r="C7908" t="s">
        <v>16665</v>
      </c>
    </row>
    <row r="7909" spans="1:3">
      <c r="A7909" s="1">
        <v>242931</v>
      </c>
      <c r="B7909" s="47" t="s">
        <v>15892</v>
      </c>
      <c r="C7909" t="s">
        <v>16666</v>
      </c>
    </row>
    <row r="7910" spans="1:3">
      <c r="A7910" s="1">
        <v>999999</v>
      </c>
      <c r="B7910" s="47" t="s">
        <v>15961</v>
      </c>
      <c r="C7910" t="s">
        <v>16735</v>
      </c>
    </row>
    <row r="7911" spans="1:3">
      <c r="A7911" s="1">
        <v>242927</v>
      </c>
      <c r="B7911" s="47" t="s">
        <v>16146</v>
      </c>
      <c r="C7911" t="s">
        <v>16920</v>
      </c>
    </row>
    <row r="7912" spans="1:3">
      <c r="A7912" s="1">
        <v>242928</v>
      </c>
      <c r="B7912" s="47" t="s">
        <v>16147</v>
      </c>
      <c r="C7912" t="s">
        <v>16921</v>
      </c>
    </row>
    <row r="7913" spans="1:3">
      <c r="A7913" s="1">
        <v>242929</v>
      </c>
      <c r="B7913" s="47" t="s">
        <v>16148</v>
      </c>
      <c r="C7913" t="s">
        <v>16922</v>
      </c>
    </row>
    <row r="7914" spans="1:3">
      <c r="A7914" s="1">
        <v>242930</v>
      </c>
      <c r="B7914" s="47" t="s">
        <v>16149</v>
      </c>
      <c r="C7914" t="s">
        <v>16923</v>
      </c>
    </row>
    <row r="7915" spans="1:3">
      <c r="A7915" s="1">
        <v>242931</v>
      </c>
      <c r="B7915" s="47" t="s">
        <v>16150</v>
      </c>
      <c r="C7915" t="s">
        <v>16924</v>
      </c>
    </row>
    <row r="7916" spans="1:3">
      <c r="A7916" s="1">
        <v>999999</v>
      </c>
      <c r="B7916" s="47" t="s">
        <v>16219</v>
      </c>
      <c r="C7916" t="s">
        <v>16993</v>
      </c>
    </row>
    <row r="7917" spans="1:3">
      <c r="A7917" s="1">
        <v>242933</v>
      </c>
      <c r="B7917" s="47" t="s">
        <v>16409</v>
      </c>
      <c r="C7917" t="s">
        <v>17183</v>
      </c>
    </row>
    <row r="7918" spans="1:3">
      <c r="A7918" s="1">
        <v>242934</v>
      </c>
      <c r="B7918" s="47" t="s">
        <v>16410</v>
      </c>
      <c r="C7918" t="s">
        <v>17184</v>
      </c>
    </row>
    <row r="7919" spans="1:3">
      <c r="A7919" s="1">
        <v>242935</v>
      </c>
      <c r="B7919" s="47" t="s">
        <v>16411</v>
      </c>
      <c r="C7919" t="s">
        <v>17185</v>
      </c>
    </row>
    <row r="7920" spans="1:3">
      <c r="A7920" s="1">
        <v>242936</v>
      </c>
      <c r="B7920" s="47" t="s">
        <v>16412</v>
      </c>
      <c r="C7920" t="s">
        <v>17186</v>
      </c>
    </row>
    <row r="7921" spans="1:3">
      <c r="A7921" s="1">
        <v>242937</v>
      </c>
      <c r="B7921" s="47" t="s">
        <v>16413</v>
      </c>
      <c r="C7921" t="s">
        <v>17187</v>
      </c>
    </row>
    <row r="7922" spans="1:3">
      <c r="A7922" s="1">
        <v>999999</v>
      </c>
      <c r="B7922" s="47" t="s">
        <v>16478</v>
      </c>
      <c r="C7922" t="s">
        <v>17252</v>
      </c>
    </row>
    <row r="7923" spans="1:3">
      <c r="A7923" s="1">
        <v>242933</v>
      </c>
      <c r="B7923" s="47" t="s">
        <v>15893</v>
      </c>
      <c r="C7923" t="s">
        <v>16667</v>
      </c>
    </row>
    <row r="7924" spans="1:3">
      <c r="A7924" s="1">
        <v>242934</v>
      </c>
      <c r="B7924" s="47" t="s">
        <v>15894</v>
      </c>
      <c r="C7924" t="s">
        <v>16668</v>
      </c>
    </row>
    <row r="7925" spans="1:3">
      <c r="A7925" s="1">
        <v>242935</v>
      </c>
      <c r="B7925" s="47" t="s">
        <v>15895</v>
      </c>
      <c r="C7925" t="s">
        <v>16669</v>
      </c>
    </row>
    <row r="7926" spans="1:3">
      <c r="A7926" s="1">
        <v>242936</v>
      </c>
      <c r="B7926" s="47" t="s">
        <v>15896</v>
      </c>
      <c r="C7926" t="s">
        <v>16670</v>
      </c>
    </row>
    <row r="7927" spans="1:3">
      <c r="A7927" s="1">
        <v>242937</v>
      </c>
      <c r="B7927" s="47" t="s">
        <v>15897</v>
      </c>
      <c r="C7927" t="s">
        <v>16671</v>
      </c>
    </row>
    <row r="7928" spans="1:3">
      <c r="A7928" s="1">
        <v>999999</v>
      </c>
      <c r="B7928" s="47" t="s">
        <v>15962</v>
      </c>
      <c r="C7928" t="s">
        <v>16736</v>
      </c>
    </row>
    <row r="7929" spans="1:3">
      <c r="A7929" s="1">
        <v>242933</v>
      </c>
      <c r="B7929" s="47" t="s">
        <v>16151</v>
      </c>
      <c r="C7929" t="s">
        <v>16925</v>
      </c>
    </row>
    <row r="7930" spans="1:3">
      <c r="A7930" s="1">
        <v>242934</v>
      </c>
      <c r="B7930" s="47" t="s">
        <v>16152</v>
      </c>
      <c r="C7930" t="s">
        <v>16926</v>
      </c>
    </row>
    <row r="7931" spans="1:3">
      <c r="A7931" s="1">
        <v>242935</v>
      </c>
      <c r="B7931" s="47" t="s">
        <v>16153</v>
      </c>
      <c r="C7931" t="s">
        <v>16927</v>
      </c>
    </row>
    <row r="7932" spans="1:3">
      <c r="A7932" s="1">
        <v>242936</v>
      </c>
      <c r="B7932" s="47" t="s">
        <v>16154</v>
      </c>
      <c r="C7932" t="s">
        <v>16928</v>
      </c>
    </row>
    <row r="7933" spans="1:3">
      <c r="A7933" s="1">
        <v>242937</v>
      </c>
      <c r="B7933" s="47" t="s">
        <v>16155</v>
      </c>
      <c r="C7933" t="s">
        <v>16929</v>
      </c>
    </row>
    <row r="7934" spans="1:3">
      <c r="A7934" s="1">
        <v>999999</v>
      </c>
      <c r="B7934" s="47" t="s">
        <v>16220</v>
      </c>
      <c r="C7934" t="s">
        <v>16994</v>
      </c>
    </row>
    <row r="7935" spans="1:3">
      <c r="A7935" s="1">
        <v>242939</v>
      </c>
      <c r="B7935" s="47" t="s">
        <v>16414</v>
      </c>
      <c r="C7935" t="s">
        <v>17188</v>
      </c>
    </row>
    <row r="7936" spans="1:3">
      <c r="A7936" s="1">
        <v>242940</v>
      </c>
      <c r="B7936" s="47" t="s">
        <v>16415</v>
      </c>
      <c r="C7936" t="s">
        <v>17189</v>
      </c>
    </row>
    <row r="7937" spans="1:3">
      <c r="A7937" s="1">
        <v>242941</v>
      </c>
      <c r="B7937" s="47" t="s">
        <v>16416</v>
      </c>
      <c r="C7937" t="s">
        <v>17190</v>
      </c>
    </row>
    <row r="7938" spans="1:3">
      <c r="A7938" s="1">
        <v>242942</v>
      </c>
      <c r="B7938" s="47" t="s">
        <v>16417</v>
      </c>
      <c r="C7938" t="s">
        <v>17191</v>
      </c>
    </row>
    <row r="7939" spans="1:3">
      <c r="A7939" s="1">
        <v>242943</v>
      </c>
      <c r="B7939" s="47" t="s">
        <v>16418</v>
      </c>
      <c r="C7939" t="s">
        <v>17192</v>
      </c>
    </row>
    <row r="7940" spans="1:3">
      <c r="A7940" s="1">
        <v>999999</v>
      </c>
      <c r="B7940" s="47" t="s">
        <v>16479</v>
      </c>
      <c r="C7940" t="s">
        <v>17253</v>
      </c>
    </row>
    <row r="7941" spans="1:3">
      <c r="A7941" s="1">
        <v>242939</v>
      </c>
      <c r="B7941" s="47" t="s">
        <v>15898</v>
      </c>
      <c r="C7941" t="s">
        <v>16672</v>
      </c>
    </row>
    <row r="7942" spans="1:3">
      <c r="A7942" s="1">
        <v>242940</v>
      </c>
      <c r="B7942" s="47" t="s">
        <v>15899</v>
      </c>
      <c r="C7942" t="s">
        <v>16673</v>
      </c>
    </row>
    <row r="7943" spans="1:3">
      <c r="A7943" s="1">
        <v>242941</v>
      </c>
      <c r="B7943" s="47" t="s">
        <v>15900</v>
      </c>
      <c r="C7943" t="s">
        <v>16674</v>
      </c>
    </row>
    <row r="7944" spans="1:3">
      <c r="A7944" s="1">
        <v>242942</v>
      </c>
      <c r="B7944" s="47" t="s">
        <v>15901</v>
      </c>
      <c r="C7944" t="s">
        <v>16675</v>
      </c>
    </row>
    <row r="7945" spans="1:3">
      <c r="A7945" s="1">
        <v>242943</v>
      </c>
      <c r="B7945" s="47" t="s">
        <v>15902</v>
      </c>
      <c r="C7945" t="s">
        <v>16676</v>
      </c>
    </row>
    <row r="7946" spans="1:3">
      <c r="A7946" s="1">
        <v>999999</v>
      </c>
      <c r="B7946" s="47" t="s">
        <v>15963</v>
      </c>
      <c r="C7946" t="s">
        <v>16737</v>
      </c>
    </row>
    <row r="7947" spans="1:3">
      <c r="A7947" s="1">
        <v>242939</v>
      </c>
      <c r="B7947" s="47" t="s">
        <v>16156</v>
      </c>
      <c r="C7947" t="s">
        <v>16930</v>
      </c>
    </row>
    <row r="7948" spans="1:3">
      <c r="A7948" s="1">
        <v>242940</v>
      </c>
      <c r="B7948" s="47" t="s">
        <v>16157</v>
      </c>
      <c r="C7948" t="s">
        <v>16931</v>
      </c>
    </row>
    <row r="7949" spans="1:3">
      <c r="A7949" s="1">
        <v>242941</v>
      </c>
      <c r="B7949" s="47" t="s">
        <v>16158</v>
      </c>
      <c r="C7949" t="s">
        <v>16932</v>
      </c>
    </row>
    <row r="7950" spans="1:3">
      <c r="A7950" s="1">
        <v>242942</v>
      </c>
      <c r="B7950" s="47" t="s">
        <v>16159</v>
      </c>
      <c r="C7950" t="s">
        <v>16933</v>
      </c>
    </row>
    <row r="7951" spans="1:3">
      <c r="A7951" s="1">
        <v>242943</v>
      </c>
      <c r="B7951" s="47" t="s">
        <v>16160</v>
      </c>
      <c r="C7951" t="s">
        <v>16934</v>
      </c>
    </row>
    <row r="7952" spans="1:3">
      <c r="A7952" s="1">
        <v>999999</v>
      </c>
      <c r="B7952" s="47" t="s">
        <v>16221</v>
      </c>
      <c r="C7952" t="s">
        <v>16995</v>
      </c>
    </row>
    <row r="7953" spans="1:3">
      <c r="A7953" s="1">
        <v>242945</v>
      </c>
      <c r="B7953" s="47" t="s">
        <v>16419</v>
      </c>
      <c r="C7953" t="s">
        <v>17193</v>
      </c>
    </row>
    <row r="7954" spans="1:3">
      <c r="A7954" s="1">
        <v>242946</v>
      </c>
      <c r="B7954" s="47" t="s">
        <v>16420</v>
      </c>
      <c r="C7954" t="s">
        <v>17194</v>
      </c>
    </row>
    <row r="7955" spans="1:3">
      <c r="A7955" s="1">
        <v>242947</v>
      </c>
      <c r="B7955" s="47" t="s">
        <v>16421</v>
      </c>
      <c r="C7955" t="s">
        <v>17195</v>
      </c>
    </row>
    <row r="7956" spans="1:3">
      <c r="A7956" s="1">
        <v>242948</v>
      </c>
      <c r="B7956" s="47" t="s">
        <v>16422</v>
      </c>
      <c r="C7956" t="s">
        <v>17196</v>
      </c>
    </row>
    <row r="7957" spans="1:3">
      <c r="A7957" s="1">
        <v>242949</v>
      </c>
      <c r="B7957" s="47" t="s">
        <v>16423</v>
      </c>
      <c r="C7957" t="s">
        <v>17197</v>
      </c>
    </row>
    <row r="7958" spans="1:3">
      <c r="A7958" s="1">
        <v>999999</v>
      </c>
      <c r="B7958" s="47" t="s">
        <v>16480</v>
      </c>
      <c r="C7958" t="s">
        <v>17254</v>
      </c>
    </row>
    <row r="7959" spans="1:3">
      <c r="A7959" s="1">
        <v>242945</v>
      </c>
      <c r="B7959" s="47" t="s">
        <v>15903</v>
      </c>
      <c r="C7959" t="s">
        <v>16677</v>
      </c>
    </row>
    <row r="7960" spans="1:3">
      <c r="A7960" s="1">
        <v>242946</v>
      </c>
      <c r="B7960" s="47" t="s">
        <v>15904</v>
      </c>
      <c r="C7960" t="s">
        <v>16678</v>
      </c>
    </row>
    <row r="7961" spans="1:3">
      <c r="A7961" s="1">
        <v>242947</v>
      </c>
      <c r="B7961" s="47" t="s">
        <v>15905</v>
      </c>
      <c r="C7961" t="s">
        <v>16679</v>
      </c>
    </row>
    <row r="7962" spans="1:3">
      <c r="A7962" s="1">
        <v>242948</v>
      </c>
      <c r="B7962" s="47" t="s">
        <v>15906</v>
      </c>
      <c r="C7962" t="s">
        <v>16680</v>
      </c>
    </row>
    <row r="7963" spans="1:3">
      <c r="A7963" s="1">
        <v>242949</v>
      </c>
      <c r="B7963" s="47" t="s">
        <v>15907</v>
      </c>
      <c r="C7963" t="s">
        <v>16681</v>
      </c>
    </row>
    <row r="7964" spans="1:3">
      <c r="A7964" s="1">
        <v>999999</v>
      </c>
      <c r="B7964" s="47" t="s">
        <v>15964</v>
      </c>
      <c r="C7964" t="s">
        <v>16738</v>
      </c>
    </row>
    <row r="7965" spans="1:3">
      <c r="A7965" s="1">
        <v>242945</v>
      </c>
      <c r="B7965" s="47" t="s">
        <v>16161</v>
      </c>
      <c r="C7965" t="s">
        <v>16935</v>
      </c>
    </row>
    <row r="7966" spans="1:3">
      <c r="A7966" s="1">
        <v>242946</v>
      </c>
      <c r="B7966" s="47" t="s">
        <v>16162</v>
      </c>
      <c r="C7966" t="s">
        <v>16936</v>
      </c>
    </row>
    <row r="7967" spans="1:3">
      <c r="A7967" s="1">
        <v>242947</v>
      </c>
      <c r="B7967" s="47" t="s">
        <v>16163</v>
      </c>
      <c r="C7967" t="s">
        <v>16937</v>
      </c>
    </row>
    <row r="7968" spans="1:3">
      <c r="A7968" s="1">
        <v>242948</v>
      </c>
      <c r="B7968" s="47" t="s">
        <v>16164</v>
      </c>
      <c r="C7968" t="s">
        <v>16938</v>
      </c>
    </row>
    <row r="7969" spans="1:3">
      <c r="A7969" s="1">
        <v>242949</v>
      </c>
      <c r="B7969" s="47" t="s">
        <v>16165</v>
      </c>
      <c r="C7969" t="s">
        <v>16939</v>
      </c>
    </row>
    <row r="7970" spans="1:3">
      <c r="A7970" s="1">
        <v>999999</v>
      </c>
      <c r="B7970" s="47" t="s">
        <v>16222</v>
      </c>
      <c r="C7970" t="s">
        <v>16996</v>
      </c>
    </row>
    <row r="7971" spans="1:3">
      <c r="A7971" s="1">
        <v>242951</v>
      </c>
      <c r="B7971" s="47" t="s">
        <v>16424</v>
      </c>
      <c r="C7971" t="s">
        <v>17198</v>
      </c>
    </row>
    <row r="7972" spans="1:3">
      <c r="A7972" s="1">
        <v>242952</v>
      </c>
      <c r="B7972" s="47" t="s">
        <v>16425</v>
      </c>
      <c r="C7972" t="s">
        <v>17199</v>
      </c>
    </row>
    <row r="7973" spans="1:3">
      <c r="A7973" s="1">
        <v>242953</v>
      </c>
      <c r="B7973" s="47" t="s">
        <v>16426</v>
      </c>
      <c r="C7973" t="s">
        <v>17200</v>
      </c>
    </row>
    <row r="7974" spans="1:3">
      <c r="A7974" s="1">
        <v>242954</v>
      </c>
      <c r="B7974" s="47" t="s">
        <v>16427</v>
      </c>
      <c r="C7974" t="s">
        <v>17201</v>
      </c>
    </row>
    <row r="7975" spans="1:3">
      <c r="A7975" s="1">
        <v>242955</v>
      </c>
      <c r="B7975" s="47" t="s">
        <v>16428</v>
      </c>
      <c r="C7975" t="s">
        <v>17202</v>
      </c>
    </row>
    <row r="7976" spans="1:3">
      <c r="A7976" s="1">
        <v>999999</v>
      </c>
      <c r="B7976" s="47" t="s">
        <v>16481</v>
      </c>
      <c r="C7976" t="s">
        <v>17255</v>
      </c>
    </row>
    <row r="7977" spans="1:3">
      <c r="A7977" s="1">
        <v>242951</v>
      </c>
      <c r="B7977" s="47" t="s">
        <v>15908</v>
      </c>
      <c r="C7977" t="s">
        <v>16682</v>
      </c>
    </row>
    <row r="7978" spans="1:3">
      <c r="A7978" s="1">
        <v>242952</v>
      </c>
      <c r="B7978" s="47" t="s">
        <v>15909</v>
      </c>
      <c r="C7978" t="s">
        <v>16683</v>
      </c>
    </row>
    <row r="7979" spans="1:3">
      <c r="A7979" s="1">
        <v>242953</v>
      </c>
      <c r="B7979" s="47" t="s">
        <v>15910</v>
      </c>
      <c r="C7979" t="s">
        <v>16684</v>
      </c>
    </row>
    <row r="7980" spans="1:3">
      <c r="A7980" s="1">
        <v>242954</v>
      </c>
      <c r="B7980" s="47" t="s">
        <v>15911</v>
      </c>
      <c r="C7980" t="s">
        <v>16685</v>
      </c>
    </row>
    <row r="7981" spans="1:3">
      <c r="A7981" s="1">
        <v>242955</v>
      </c>
      <c r="B7981" s="47" t="s">
        <v>15912</v>
      </c>
      <c r="C7981" t="s">
        <v>16686</v>
      </c>
    </row>
    <row r="7982" spans="1:3">
      <c r="A7982" s="1">
        <v>999999</v>
      </c>
      <c r="B7982" s="47" t="s">
        <v>15965</v>
      </c>
      <c r="C7982" t="s">
        <v>16739</v>
      </c>
    </row>
    <row r="7983" spans="1:3">
      <c r="A7983" s="1">
        <v>242951</v>
      </c>
      <c r="B7983" s="47" t="s">
        <v>16166</v>
      </c>
      <c r="C7983" t="s">
        <v>16940</v>
      </c>
    </row>
    <row r="7984" spans="1:3">
      <c r="A7984" s="1">
        <v>242952</v>
      </c>
      <c r="B7984" s="47" t="s">
        <v>16167</v>
      </c>
      <c r="C7984" t="s">
        <v>16941</v>
      </c>
    </row>
    <row r="7985" spans="1:3">
      <c r="A7985" s="1">
        <v>242953</v>
      </c>
      <c r="B7985" s="47" t="s">
        <v>16168</v>
      </c>
      <c r="C7985" t="s">
        <v>16942</v>
      </c>
    </row>
    <row r="7986" spans="1:3">
      <c r="A7986" s="1">
        <v>242954</v>
      </c>
      <c r="B7986" s="47" t="s">
        <v>16169</v>
      </c>
      <c r="C7986" t="s">
        <v>16943</v>
      </c>
    </row>
    <row r="7987" spans="1:3">
      <c r="A7987" s="1">
        <v>242955</v>
      </c>
      <c r="B7987" s="47" t="s">
        <v>16170</v>
      </c>
      <c r="C7987" t="s">
        <v>16944</v>
      </c>
    </row>
    <row r="7988" spans="1:3">
      <c r="A7988" s="1">
        <v>999999</v>
      </c>
      <c r="B7988" s="47" t="s">
        <v>16223</v>
      </c>
      <c r="C7988" t="s">
        <v>16997</v>
      </c>
    </row>
    <row r="7989" spans="1:3">
      <c r="A7989" s="1">
        <v>242957</v>
      </c>
      <c r="B7989" s="47" t="s">
        <v>16429</v>
      </c>
      <c r="C7989" t="s">
        <v>17203</v>
      </c>
    </row>
    <row r="7990" spans="1:3">
      <c r="A7990" s="1">
        <v>242958</v>
      </c>
      <c r="B7990" s="47" t="s">
        <v>16430</v>
      </c>
      <c r="C7990" t="s">
        <v>17204</v>
      </c>
    </row>
    <row r="7991" spans="1:3">
      <c r="A7991" s="1">
        <v>242959</v>
      </c>
      <c r="B7991" s="47" t="s">
        <v>16431</v>
      </c>
      <c r="C7991" t="s">
        <v>17205</v>
      </c>
    </row>
    <row r="7992" spans="1:3">
      <c r="A7992" s="1">
        <v>242960</v>
      </c>
      <c r="B7992" s="47" t="s">
        <v>16432</v>
      </c>
      <c r="C7992" t="s">
        <v>17206</v>
      </c>
    </row>
    <row r="7993" spans="1:3">
      <c r="A7993" s="1">
        <v>242961</v>
      </c>
      <c r="B7993" s="47" t="s">
        <v>16433</v>
      </c>
      <c r="C7993" t="s">
        <v>17207</v>
      </c>
    </row>
    <row r="7994" spans="1:3">
      <c r="A7994" s="1">
        <v>999999</v>
      </c>
      <c r="B7994" s="47" t="s">
        <v>16482</v>
      </c>
      <c r="C7994" t="s">
        <v>17256</v>
      </c>
    </row>
    <row r="7995" spans="1:3">
      <c r="A7995" s="1">
        <v>242957</v>
      </c>
      <c r="B7995" s="47" t="s">
        <v>15913</v>
      </c>
      <c r="C7995" t="s">
        <v>16687</v>
      </c>
    </row>
    <row r="7996" spans="1:3">
      <c r="A7996" s="1">
        <v>242958</v>
      </c>
      <c r="B7996" s="47" t="s">
        <v>15914</v>
      </c>
      <c r="C7996" t="s">
        <v>16688</v>
      </c>
    </row>
    <row r="7997" spans="1:3">
      <c r="A7997" s="1">
        <v>242959</v>
      </c>
      <c r="B7997" s="47" t="s">
        <v>15915</v>
      </c>
      <c r="C7997" t="s">
        <v>16689</v>
      </c>
    </row>
    <row r="7998" spans="1:3">
      <c r="A7998" s="1">
        <v>242960</v>
      </c>
      <c r="B7998" s="47" t="s">
        <v>15916</v>
      </c>
      <c r="C7998" t="s">
        <v>16690</v>
      </c>
    </row>
    <row r="7999" spans="1:3">
      <c r="A7999" s="1">
        <v>242961</v>
      </c>
      <c r="B7999" s="47" t="s">
        <v>15917</v>
      </c>
      <c r="C7999" t="s">
        <v>16691</v>
      </c>
    </row>
    <row r="8000" spans="1:3">
      <c r="A8000" s="1">
        <v>999999</v>
      </c>
      <c r="B8000" s="47" t="s">
        <v>15966</v>
      </c>
      <c r="C8000" t="s">
        <v>16740</v>
      </c>
    </row>
    <row r="8001" spans="1:3">
      <c r="A8001" s="1">
        <v>242957</v>
      </c>
      <c r="B8001" s="47" t="s">
        <v>16171</v>
      </c>
      <c r="C8001" t="s">
        <v>16945</v>
      </c>
    </row>
    <row r="8002" spans="1:3">
      <c r="A8002" s="1">
        <v>242958</v>
      </c>
      <c r="B8002" s="47" t="s">
        <v>16172</v>
      </c>
      <c r="C8002" t="s">
        <v>16946</v>
      </c>
    </row>
    <row r="8003" spans="1:3">
      <c r="A8003" s="1">
        <v>242959</v>
      </c>
      <c r="B8003" s="47" t="s">
        <v>16173</v>
      </c>
      <c r="C8003" t="s">
        <v>16947</v>
      </c>
    </row>
    <row r="8004" spans="1:3">
      <c r="A8004" s="1">
        <v>242960</v>
      </c>
      <c r="B8004" s="47" t="s">
        <v>16174</v>
      </c>
      <c r="C8004" t="s">
        <v>16948</v>
      </c>
    </row>
    <row r="8005" spans="1:3">
      <c r="A8005" s="1">
        <v>242961</v>
      </c>
      <c r="B8005" s="47" t="s">
        <v>16175</v>
      </c>
      <c r="C8005" t="s">
        <v>16949</v>
      </c>
    </row>
    <row r="8006" spans="1:3">
      <c r="A8006" s="1">
        <v>999999</v>
      </c>
      <c r="B8006" s="47" t="s">
        <v>16224</v>
      </c>
      <c r="C8006" t="s">
        <v>16998</v>
      </c>
    </row>
    <row r="8007" spans="1:3">
      <c r="A8007" s="1">
        <v>242963</v>
      </c>
      <c r="B8007" s="47" t="s">
        <v>16434</v>
      </c>
      <c r="C8007" t="s">
        <v>17208</v>
      </c>
    </row>
    <row r="8008" spans="1:3">
      <c r="A8008" s="1">
        <v>242964</v>
      </c>
      <c r="B8008" s="47" t="s">
        <v>16435</v>
      </c>
      <c r="C8008" t="s">
        <v>17209</v>
      </c>
    </row>
    <row r="8009" spans="1:3">
      <c r="A8009" s="1">
        <v>242965</v>
      </c>
      <c r="B8009" s="47" t="s">
        <v>16436</v>
      </c>
      <c r="C8009" t="s">
        <v>17210</v>
      </c>
    </row>
    <row r="8010" spans="1:3">
      <c r="A8010" s="1">
        <v>242966</v>
      </c>
      <c r="B8010" s="47" t="s">
        <v>16437</v>
      </c>
      <c r="C8010" t="s">
        <v>17211</v>
      </c>
    </row>
    <row r="8011" spans="1:3">
      <c r="A8011" s="1">
        <v>242967</v>
      </c>
      <c r="B8011" s="47" t="s">
        <v>16438</v>
      </c>
      <c r="C8011" t="s">
        <v>17212</v>
      </c>
    </row>
    <row r="8012" spans="1:3">
      <c r="A8012" s="1">
        <v>999999</v>
      </c>
      <c r="B8012" s="47" t="s">
        <v>16483</v>
      </c>
      <c r="C8012" t="s">
        <v>17257</v>
      </c>
    </row>
    <row r="8013" spans="1:3">
      <c r="A8013" s="1">
        <v>242963</v>
      </c>
      <c r="B8013" s="47" t="s">
        <v>15918</v>
      </c>
      <c r="C8013" t="s">
        <v>16692</v>
      </c>
    </row>
    <row r="8014" spans="1:3">
      <c r="A8014" s="1">
        <v>242964</v>
      </c>
      <c r="B8014" s="47" t="s">
        <v>15919</v>
      </c>
      <c r="C8014" t="s">
        <v>16693</v>
      </c>
    </row>
    <row r="8015" spans="1:3">
      <c r="A8015" s="1">
        <v>242965</v>
      </c>
      <c r="B8015" s="47" t="s">
        <v>15920</v>
      </c>
      <c r="C8015" t="s">
        <v>16694</v>
      </c>
    </row>
    <row r="8016" spans="1:3">
      <c r="A8016" s="1">
        <v>242966</v>
      </c>
      <c r="B8016" s="47" t="s">
        <v>15921</v>
      </c>
      <c r="C8016" t="s">
        <v>16695</v>
      </c>
    </row>
    <row r="8017" spans="1:3">
      <c r="A8017" s="1">
        <v>242967</v>
      </c>
      <c r="B8017" s="47" t="s">
        <v>15922</v>
      </c>
      <c r="C8017" t="s">
        <v>16696</v>
      </c>
    </row>
    <row r="8018" spans="1:3">
      <c r="A8018" s="1">
        <v>999999</v>
      </c>
      <c r="B8018" s="47" t="s">
        <v>15967</v>
      </c>
      <c r="C8018" t="s">
        <v>16741</v>
      </c>
    </row>
    <row r="8019" spans="1:3">
      <c r="A8019" s="1">
        <v>242963</v>
      </c>
      <c r="B8019" s="47" t="s">
        <v>16176</v>
      </c>
      <c r="C8019" t="s">
        <v>16950</v>
      </c>
    </row>
    <row r="8020" spans="1:3">
      <c r="A8020" s="1">
        <v>242964</v>
      </c>
      <c r="B8020" s="47" t="s">
        <v>16177</v>
      </c>
      <c r="C8020" t="s">
        <v>16951</v>
      </c>
    </row>
    <row r="8021" spans="1:3">
      <c r="A8021" s="1">
        <v>242965</v>
      </c>
      <c r="B8021" s="47" t="s">
        <v>16178</v>
      </c>
      <c r="C8021" t="s">
        <v>16952</v>
      </c>
    </row>
    <row r="8022" spans="1:3">
      <c r="A8022" s="1">
        <v>242966</v>
      </c>
      <c r="B8022" s="47" t="s">
        <v>16179</v>
      </c>
      <c r="C8022" t="s">
        <v>16953</v>
      </c>
    </row>
    <row r="8023" spans="1:3">
      <c r="A8023" s="1">
        <v>242967</v>
      </c>
      <c r="B8023" s="47" t="s">
        <v>16180</v>
      </c>
      <c r="C8023" t="s">
        <v>16954</v>
      </c>
    </row>
    <row r="8024" spans="1:3">
      <c r="A8024" s="1">
        <v>999999</v>
      </c>
      <c r="B8024" s="47" t="s">
        <v>16225</v>
      </c>
      <c r="C8024" t="s">
        <v>16999</v>
      </c>
    </row>
    <row r="8025" spans="1:3">
      <c r="A8025" s="1">
        <v>193404</v>
      </c>
      <c r="B8025" s="47" t="s">
        <v>16305</v>
      </c>
      <c r="C8025" t="s">
        <v>17079</v>
      </c>
    </row>
    <row r="8026" spans="1:3">
      <c r="A8026" s="1">
        <v>193405</v>
      </c>
      <c r="B8026" s="47" t="s">
        <v>16306</v>
      </c>
      <c r="C8026" t="s">
        <v>17080</v>
      </c>
    </row>
    <row r="8027" spans="1:3">
      <c r="A8027" s="1">
        <v>193406</v>
      </c>
      <c r="B8027" s="47" t="s">
        <v>16307</v>
      </c>
      <c r="C8027" t="s">
        <v>17081</v>
      </c>
    </row>
    <row r="8028" spans="1:3">
      <c r="A8028" s="1">
        <v>193407</v>
      </c>
      <c r="B8028" s="47" t="s">
        <v>16308</v>
      </c>
      <c r="C8028" t="s">
        <v>17082</v>
      </c>
    </row>
    <row r="8029" spans="1:3">
      <c r="A8029" s="1">
        <v>193408</v>
      </c>
      <c r="B8029" s="47" t="s">
        <v>16309</v>
      </c>
      <c r="C8029" t="s">
        <v>17083</v>
      </c>
    </row>
    <row r="8030" spans="1:3">
      <c r="A8030" s="1">
        <v>999999</v>
      </c>
      <c r="B8030" s="47" t="s">
        <v>16484</v>
      </c>
      <c r="C8030" t="s">
        <v>17258</v>
      </c>
    </row>
    <row r="8031" spans="1:3">
      <c r="A8031" s="1">
        <v>193404</v>
      </c>
      <c r="B8031" s="47" t="s">
        <v>15789</v>
      </c>
      <c r="C8031" t="s">
        <v>16563</v>
      </c>
    </row>
    <row r="8032" spans="1:3">
      <c r="A8032" s="1">
        <v>193405</v>
      </c>
      <c r="B8032" s="47" t="s">
        <v>15790</v>
      </c>
      <c r="C8032" t="s">
        <v>16564</v>
      </c>
    </row>
    <row r="8033" spans="1:3">
      <c r="A8033" s="1">
        <v>193406</v>
      </c>
      <c r="B8033" s="47" t="s">
        <v>15791</v>
      </c>
      <c r="C8033" t="s">
        <v>16565</v>
      </c>
    </row>
    <row r="8034" spans="1:3">
      <c r="A8034" s="1">
        <v>193407</v>
      </c>
      <c r="B8034" s="47" t="s">
        <v>15792</v>
      </c>
      <c r="C8034" t="s">
        <v>16566</v>
      </c>
    </row>
    <row r="8035" spans="1:3">
      <c r="A8035" s="1">
        <v>193408</v>
      </c>
      <c r="B8035" s="47" t="s">
        <v>15793</v>
      </c>
      <c r="C8035" t="s">
        <v>16567</v>
      </c>
    </row>
    <row r="8036" spans="1:3">
      <c r="A8036" s="1">
        <v>999999</v>
      </c>
      <c r="B8036" s="47" t="s">
        <v>15968</v>
      </c>
      <c r="C8036" t="s">
        <v>16742</v>
      </c>
    </row>
    <row r="8037" spans="1:3">
      <c r="A8037" s="1">
        <v>193404</v>
      </c>
      <c r="B8037" s="47" t="s">
        <v>16047</v>
      </c>
      <c r="C8037" t="s">
        <v>16821</v>
      </c>
    </row>
    <row r="8038" spans="1:3">
      <c r="A8038" s="1">
        <v>193405</v>
      </c>
      <c r="B8038" s="47" t="s">
        <v>16048</v>
      </c>
      <c r="C8038" t="s">
        <v>16822</v>
      </c>
    </row>
    <row r="8039" spans="1:3">
      <c r="A8039" s="1">
        <v>193406</v>
      </c>
      <c r="B8039" s="47" t="s">
        <v>16049</v>
      </c>
      <c r="C8039" t="s">
        <v>16823</v>
      </c>
    </row>
    <row r="8040" spans="1:3">
      <c r="A8040" s="1">
        <v>193407</v>
      </c>
      <c r="B8040" s="47" t="s">
        <v>16050</v>
      </c>
      <c r="C8040" t="s">
        <v>16824</v>
      </c>
    </row>
    <row r="8041" spans="1:3">
      <c r="A8041" s="1">
        <v>193408</v>
      </c>
      <c r="B8041" s="47" t="s">
        <v>16051</v>
      </c>
      <c r="C8041" t="s">
        <v>16825</v>
      </c>
    </row>
    <row r="8042" spans="1:3">
      <c r="A8042" s="1">
        <v>999999</v>
      </c>
      <c r="B8042" s="47" t="s">
        <v>16226</v>
      </c>
      <c r="C8042" t="s">
        <v>17000</v>
      </c>
    </row>
    <row r="8043" spans="1:3">
      <c r="A8043" s="1">
        <v>193409</v>
      </c>
      <c r="B8043" s="47" t="s">
        <v>16310</v>
      </c>
      <c r="C8043" t="s">
        <v>17084</v>
      </c>
    </row>
    <row r="8044" spans="1:3">
      <c r="A8044" s="1">
        <v>193410</v>
      </c>
      <c r="B8044" s="47" t="s">
        <v>16311</v>
      </c>
      <c r="C8044" t="s">
        <v>17085</v>
      </c>
    </row>
    <row r="8045" spans="1:3">
      <c r="A8045" s="1">
        <v>193411</v>
      </c>
      <c r="B8045" s="47" t="s">
        <v>16312</v>
      </c>
      <c r="C8045" t="s">
        <v>17086</v>
      </c>
    </row>
    <row r="8046" spans="1:3">
      <c r="A8046" s="1">
        <v>193412</v>
      </c>
      <c r="B8046" s="47" t="s">
        <v>16313</v>
      </c>
      <c r="C8046" t="s">
        <v>17087</v>
      </c>
    </row>
    <row r="8047" spans="1:3">
      <c r="A8047" s="1">
        <v>193413</v>
      </c>
      <c r="B8047" s="47" t="s">
        <v>16314</v>
      </c>
      <c r="C8047" t="s">
        <v>17088</v>
      </c>
    </row>
    <row r="8048" spans="1:3">
      <c r="A8048" s="1">
        <v>999999</v>
      </c>
      <c r="B8048" s="47" t="s">
        <v>16485</v>
      </c>
      <c r="C8048" t="s">
        <v>17259</v>
      </c>
    </row>
    <row r="8049" spans="1:3">
      <c r="A8049" s="1">
        <v>193409</v>
      </c>
      <c r="B8049" s="47" t="s">
        <v>15794</v>
      </c>
      <c r="C8049" t="s">
        <v>16568</v>
      </c>
    </row>
    <row r="8050" spans="1:3">
      <c r="A8050" s="1">
        <v>193410</v>
      </c>
      <c r="B8050" s="47" t="s">
        <v>15795</v>
      </c>
      <c r="C8050" t="s">
        <v>16569</v>
      </c>
    </row>
    <row r="8051" spans="1:3">
      <c r="A8051" s="1">
        <v>193411</v>
      </c>
      <c r="B8051" s="47" t="s">
        <v>15796</v>
      </c>
      <c r="C8051" t="s">
        <v>16570</v>
      </c>
    </row>
    <row r="8052" spans="1:3">
      <c r="A8052" s="1">
        <v>193412</v>
      </c>
      <c r="B8052" s="47" t="s">
        <v>15797</v>
      </c>
      <c r="C8052" t="s">
        <v>16571</v>
      </c>
    </row>
    <row r="8053" spans="1:3">
      <c r="A8053" s="1">
        <v>193413</v>
      </c>
      <c r="B8053" s="47" t="s">
        <v>15798</v>
      </c>
      <c r="C8053" t="s">
        <v>16572</v>
      </c>
    </row>
    <row r="8054" spans="1:3">
      <c r="A8054" s="1">
        <v>999999</v>
      </c>
      <c r="B8054" s="47" t="s">
        <v>15969</v>
      </c>
      <c r="C8054" t="s">
        <v>16743</v>
      </c>
    </row>
    <row r="8055" spans="1:3">
      <c r="A8055" s="1">
        <v>193409</v>
      </c>
      <c r="B8055" s="47" t="s">
        <v>16052</v>
      </c>
      <c r="C8055" t="s">
        <v>16826</v>
      </c>
    </row>
    <row r="8056" spans="1:3">
      <c r="A8056" s="1">
        <v>193410</v>
      </c>
      <c r="B8056" s="47" t="s">
        <v>16053</v>
      </c>
      <c r="C8056" t="s">
        <v>16827</v>
      </c>
    </row>
    <row r="8057" spans="1:3">
      <c r="A8057" s="1">
        <v>193411</v>
      </c>
      <c r="B8057" s="47" t="s">
        <v>16054</v>
      </c>
      <c r="C8057" t="s">
        <v>16828</v>
      </c>
    </row>
    <row r="8058" spans="1:3">
      <c r="A8058" s="1">
        <v>193412</v>
      </c>
      <c r="B8058" s="47" t="s">
        <v>16055</v>
      </c>
      <c r="C8058" t="s">
        <v>16829</v>
      </c>
    </row>
    <row r="8059" spans="1:3">
      <c r="A8059" s="1">
        <v>193413</v>
      </c>
      <c r="B8059" s="47" t="s">
        <v>16056</v>
      </c>
      <c r="C8059" t="s">
        <v>16830</v>
      </c>
    </row>
    <row r="8060" spans="1:3">
      <c r="A8060" s="1">
        <v>999999</v>
      </c>
      <c r="B8060" s="47" t="s">
        <v>16227</v>
      </c>
      <c r="C8060" t="s">
        <v>17001</v>
      </c>
    </row>
    <row r="8061" spans="1:3">
      <c r="A8061" s="1">
        <v>999999</v>
      </c>
      <c r="B8061" s="47" t="s">
        <v>16490</v>
      </c>
      <c r="C8061" t="s">
        <v>17264</v>
      </c>
    </row>
    <row r="8062" spans="1:3">
      <c r="A8062" s="1">
        <v>999999</v>
      </c>
      <c r="B8062" s="47" t="s">
        <v>16489</v>
      </c>
      <c r="C8062" t="s">
        <v>17263</v>
      </c>
    </row>
    <row r="8063" spans="1:3">
      <c r="A8063" s="1">
        <v>999999</v>
      </c>
      <c r="B8063" s="47" t="s">
        <v>16488</v>
      </c>
      <c r="C8063" t="s">
        <v>17262</v>
      </c>
    </row>
    <row r="8064" spans="1:3">
      <c r="A8064" s="1">
        <v>999999</v>
      </c>
      <c r="B8064" s="47" t="s">
        <v>16487</v>
      </c>
      <c r="C8064" t="s">
        <v>17261</v>
      </c>
    </row>
    <row r="8065" spans="1:3">
      <c r="A8065" s="1">
        <v>193443</v>
      </c>
      <c r="B8065" s="47" t="s">
        <v>16338</v>
      </c>
      <c r="C8065" t="s">
        <v>17112</v>
      </c>
    </row>
    <row r="8066" spans="1:3">
      <c r="A8066" s="1">
        <v>999999</v>
      </c>
      <c r="B8066" s="47" t="s">
        <v>16486</v>
      </c>
      <c r="C8066" t="s">
        <v>17260</v>
      </c>
    </row>
    <row r="8067" spans="1:3">
      <c r="A8067" s="1">
        <v>999999</v>
      </c>
      <c r="B8067" s="47" t="s">
        <v>15974</v>
      </c>
      <c r="C8067" t="s">
        <v>16748</v>
      </c>
    </row>
    <row r="8068" spans="1:3">
      <c r="A8068" s="1">
        <v>999999</v>
      </c>
      <c r="B8068" s="47" t="s">
        <v>15973</v>
      </c>
      <c r="C8068" t="s">
        <v>16747</v>
      </c>
    </row>
    <row r="8069" spans="1:3">
      <c r="A8069" s="1">
        <v>999999</v>
      </c>
      <c r="B8069" s="47" t="s">
        <v>15972</v>
      </c>
      <c r="C8069" t="s">
        <v>16746</v>
      </c>
    </row>
    <row r="8070" spans="1:3">
      <c r="A8070" s="1">
        <v>999999</v>
      </c>
      <c r="B8070" s="47" t="s">
        <v>15971</v>
      </c>
      <c r="C8070" t="s">
        <v>16745</v>
      </c>
    </row>
    <row r="8071" spans="1:3">
      <c r="A8071" s="1">
        <v>193443</v>
      </c>
      <c r="B8071" s="47" t="s">
        <v>15822</v>
      </c>
      <c r="C8071" t="s">
        <v>16596</v>
      </c>
    </row>
    <row r="8072" spans="1:3">
      <c r="A8072" s="1">
        <v>999999</v>
      </c>
      <c r="B8072" s="47" t="s">
        <v>15970</v>
      </c>
      <c r="C8072" t="s">
        <v>16744</v>
      </c>
    </row>
    <row r="8073" spans="1:3">
      <c r="A8073" s="1">
        <v>999999</v>
      </c>
      <c r="B8073" s="47" t="s">
        <v>16232</v>
      </c>
      <c r="C8073" t="s">
        <v>17006</v>
      </c>
    </row>
    <row r="8074" spans="1:3">
      <c r="A8074" s="1">
        <v>999999</v>
      </c>
      <c r="B8074" s="47" t="s">
        <v>16231</v>
      </c>
      <c r="C8074" t="s">
        <v>17005</v>
      </c>
    </row>
    <row r="8075" spans="1:3">
      <c r="A8075" s="1">
        <v>999999</v>
      </c>
      <c r="B8075" s="47" t="s">
        <v>16230</v>
      </c>
      <c r="C8075" t="s">
        <v>17004</v>
      </c>
    </row>
    <row r="8076" spans="1:3">
      <c r="A8076" s="1">
        <v>999999</v>
      </c>
      <c r="B8076" s="47" t="s">
        <v>16229</v>
      </c>
      <c r="C8076" t="s">
        <v>17003</v>
      </c>
    </row>
    <row r="8077" spans="1:3">
      <c r="A8077" s="1">
        <v>193443</v>
      </c>
      <c r="B8077" s="47" t="s">
        <v>16080</v>
      </c>
      <c r="C8077" t="s">
        <v>16854</v>
      </c>
    </row>
    <row r="8078" spans="1:3">
      <c r="A8078" s="1">
        <v>999999</v>
      </c>
      <c r="B8078" s="47" t="s">
        <v>16228</v>
      </c>
      <c r="C8078" t="s">
        <v>17002</v>
      </c>
    </row>
    <row r="8079" spans="1:3">
      <c r="A8079" s="1">
        <v>193414</v>
      </c>
      <c r="B8079" s="47" t="s">
        <v>16315</v>
      </c>
      <c r="C8079" t="s">
        <v>17089</v>
      </c>
    </row>
    <row r="8080" spans="1:3">
      <c r="A8080" s="1">
        <v>193415</v>
      </c>
      <c r="B8080" s="47" t="s">
        <v>16316</v>
      </c>
      <c r="C8080" t="s">
        <v>17090</v>
      </c>
    </row>
    <row r="8081" spans="1:3">
      <c r="A8081" s="1">
        <v>193416</v>
      </c>
      <c r="B8081" s="47" t="s">
        <v>16317</v>
      </c>
      <c r="C8081" t="s">
        <v>17091</v>
      </c>
    </row>
    <row r="8082" spans="1:3">
      <c r="A8082" s="1">
        <v>193417</v>
      </c>
      <c r="B8082" s="47" t="s">
        <v>16318</v>
      </c>
      <c r="C8082" t="s">
        <v>17092</v>
      </c>
    </row>
    <row r="8083" spans="1:3">
      <c r="A8083" s="1">
        <v>193418</v>
      </c>
      <c r="B8083" s="47" t="s">
        <v>16319</v>
      </c>
      <c r="C8083" t="s">
        <v>17093</v>
      </c>
    </row>
    <row r="8084" spans="1:3">
      <c r="A8084" s="1">
        <v>999999</v>
      </c>
      <c r="B8084" s="47" t="s">
        <v>16491</v>
      </c>
      <c r="C8084" t="s">
        <v>17265</v>
      </c>
    </row>
    <row r="8085" spans="1:3">
      <c r="A8085" s="1">
        <v>193414</v>
      </c>
      <c r="B8085" s="47" t="s">
        <v>15799</v>
      </c>
      <c r="C8085" t="s">
        <v>16573</v>
      </c>
    </row>
    <row r="8086" spans="1:3">
      <c r="A8086" s="1">
        <v>193415</v>
      </c>
      <c r="B8086" s="47" t="s">
        <v>15800</v>
      </c>
      <c r="C8086" t="s">
        <v>16574</v>
      </c>
    </row>
    <row r="8087" spans="1:3">
      <c r="A8087" s="1">
        <v>193416</v>
      </c>
      <c r="B8087" s="47" t="s">
        <v>15801</v>
      </c>
      <c r="C8087" t="s">
        <v>16575</v>
      </c>
    </row>
    <row r="8088" spans="1:3">
      <c r="A8088" s="1">
        <v>193417</v>
      </c>
      <c r="B8088" s="47" t="s">
        <v>15802</v>
      </c>
      <c r="C8088" t="s">
        <v>16576</v>
      </c>
    </row>
    <row r="8089" spans="1:3">
      <c r="A8089" s="1">
        <v>193418</v>
      </c>
      <c r="B8089" s="47" t="s">
        <v>15803</v>
      </c>
      <c r="C8089" t="s">
        <v>16577</v>
      </c>
    </row>
    <row r="8090" spans="1:3">
      <c r="A8090" s="1">
        <v>999999</v>
      </c>
      <c r="B8090" s="47" t="s">
        <v>15975</v>
      </c>
      <c r="C8090" t="s">
        <v>16749</v>
      </c>
    </row>
    <row r="8091" spans="1:3">
      <c r="A8091" s="1">
        <v>193414</v>
      </c>
      <c r="B8091" s="47" t="s">
        <v>16057</v>
      </c>
      <c r="C8091" t="s">
        <v>16831</v>
      </c>
    </row>
    <row r="8092" spans="1:3">
      <c r="A8092" s="1">
        <v>193415</v>
      </c>
      <c r="B8092" s="47" t="s">
        <v>16058</v>
      </c>
      <c r="C8092" t="s">
        <v>16832</v>
      </c>
    </row>
    <row r="8093" spans="1:3">
      <c r="A8093" s="1">
        <v>193416</v>
      </c>
      <c r="B8093" s="47" t="s">
        <v>16059</v>
      </c>
      <c r="C8093" t="s">
        <v>16833</v>
      </c>
    </row>
    <row r="8094" spans="1:3">
      <c r="A8094" s="1">
        <v>193417</v>
      </c>
      <c r="B8094" s="47" t="s">
        <v>16060</v>
      </c>
      <c r="C8094" t="s">
        <v>16834</v>
      </c>
    </row>
    <row r="8095" spans="1:3">
      <c r="A8095" s="1">
        <v>193418</v>
      </c>
      <c r="B8095" s="47" t="s">
        <v>16061</v>
      </c>
      <c r="C8095" t="s">
        <v>16835</v>
      </c>
    </row>
    <row r="8096" spans="1:3">
      <c r="A8096" s="1">
        <v>999999</v>
      </c>
      <c r="B8096" s="47" t="s">
        <v>16233</v>
      </c>
      <c r="C8096" t="s">
        <v>17007</v>
      </c>
    </row>
    <row r="8097" spans="1:3">
      <c r="A8097" s="1">
        <v>242975</v>
      </c>
      <c r="B8097" s="47" t="s">
        <v>16439</v>
      </c>
      <c r="C8097" t="s">
        <v>17213</v>
      </c>
    </row>
    <row r="8098" spans="1:3">
      <c r="A8098" s="1">
        <v>242976</v>
      </c>
      <c r="B8098" s="47" t="s">
        <v>16440</v>
      </c>
      <c r="C8098" t="s">
        <v>17214</v>
      </c>
    </row>
    <row r="8099" spans="1:3">
      <c r="A8099" s="1">
        <v>242977</v>
      </c>
      <c r="B8099" s="47" t="s">
        <v>16441</v>
      </c>
      <c r="C8099" t="s">
        <v>17215</v>
      </c>
    </row>
    <row r="8100" spans="1:3">
      <c r="A8100" s="1">
        <v>242978</v>
      </c>
      <c r="B8100" s="47" t="s">
        <v>16442</v>
      </c>
      <c r="C8100" t="s">
        <v>17216</v>
      </c>
    </row>
    <row r="8101" spans="1:3">
      <c r="A8101" s="1">
        <v>242979</v>
      </c>
      <c r="B8101" s="47" t="s">
        <v>16443</v>
      </c>
      <c r="C8101" t="s">
        <v>17217</v>
      </c>
    </row>
    <row r="8102" spans="1:3">
      <c r="A8102" s="1">
        <v>999999</v>
      </c>
      <c r="B8102" s="47" t="s">
        <v>16492</v>
      </c>
      <c r="C8102" t="s">
        <v>17266</v>
      </c>
    </row>
    <row r="8103" spans="1:3">
      <c r="A8103" s="1">
        <v>242975</v>
      </c>
      <c r="B8103" s="47" t="s">
        <v>15923</v>
      </c>
      <c r="C8103" t="s">
        <v>16697</v>
      </c>
    </row>
    <row r="8104" spans="1:3">
      <c r="A8104" s="1">
        <v>242976</v>
      </c>
      <c r="B8104" s="47" t="s">
        <v>15924</v>
      </c>
      <c r="C8104" t="s">
        <v>16698</v>
      </c>
    </row>
    <row r="8105" spans="1:3">
      <c r="A8105" s="1">
        <v>242977</v>
      </c>
      <c r="B8105" s="47" t="s">
        <v>15925</v>
      </c>
      <c r="C8105" t="s">
        <v>16699</v>
      </c>
    </row>
    <row r="8106" spans="1:3">
      <c r="A8106" s="1">
        <v>242978</v>
      </c>
      <c r="B8106" s="47" t="s">
        <v>15926</v>
      </c>
      <c r="C8106" t="s">
        <v>16700</v>
      </c>
    </row>
    <row r="8107" spans="1:3">
      <c r="A8107" s="1">
        <v>242979</v>
      </c>
      <c r="B8107" s="47" t="s">
        <v>15927</v>
      </c>
      <c r="C8107" t="s">
        <v>16701</v>
      </c>
    </row>
    <row r="8108" spans="1:3">
      <c r="A8108" s="1">
        <v>999999</v>
      </c>
      <c r="B8108" s="47" t="s">
        <v>15976</v>
      </c>
      <c r="C8108" t="s">
        <v>16750</v>
      </c>
    </row>
    <row r="8109" spans="1:3">
      <c r="A8109" s="1">
        <v>242975</v>
      </c>
      <c r="B8109" s="47" t="s">
        <v>16181</v>
      </c>
      <c r="C8109" t="s">
        <v>16955</v>
      </c>
    </row>
    <row r="8110" spans="1:3">
      <c r="A8110" s="1">
        <v>242976</v>
      </c>
      <c r="B8110" s="47" t="s">
        <v>16182</v>
      </c>
      <c r="C8110" t="s">
        <v>16956</v>
      </c>
    </row>
    <row r="8111" spans="1:3">
      <c r="A8111" s="1">
        <v>242977</v>
      </c>
      <c r="B8111" s="47" t="s">
        <v>16183</v>
      </c>
      <c r="C8111" t="s">
        <v>16957</v>
      </c>
    </row>
    <row r="8112" spans="1:3">
      <c r="A8112" s="1">
        <v>242978</v>
      </c>
      <c r="B8112" s="47" t="s">
        <v>16184</v>
      </c>
      <c r="C8112" t="s">
        <v>16958</v>
      </c>
    </row>
    <row r="8113" spans="1:3">
      <c r="A8113" s="1">
        <v>242979</v>
      </c>
      <c r="B8113" s="47" t="s">
        <v>16185</v>
      </c>
      <c r="C8113" t="s">
        <v>16959</v>
      </c>
    </row>
    <row r="8114" spans="1:3">
      <c r="A8114" s="1">
        <v>999999</v>
      </c>
      <c r="B8114" s="47" t="s">
        <v>16234</v>
      </c>
      <c r="C8114" t="s">
        <v>17008</v>
      </c>
    </row>
    <row r="8115" spans="1:3">
      <c r="A8115" s="1">
        <v>242981</v>
      </c>
      <c r="B8115" s="47" t="s">
        <v>16444</v>
      </c>
      <c r="C8115" t="s">
        <v>17218</v>
      </c>
    </row>
    <row r="8116" spans="1:3">
      <c r="A8116" s="1">
        <v>242982</v>
      </c>
      <c r="B8116" s="47" t="s">
        <v>16445</v>
      </c>
      <c r="C8116" t="s">
        <v>17219</v>
      </c>
    </row>
    <row r="8117" spans="1:3">
      <c r="A8117" s="1">
        <v>242983</v>
      </c>
      <c r="B8117" s="47" t="s">
        <v>16446</v>
      </c>
      <c r="C8117" t="s">
        <v>17220</v>
      </c>
    </row>
    <row r="8118" spans="1:3">
      <c r="A8118" s="1">
        <v>242984</v>
      </c>
      <c r="B8118" s="47" t="s">
        <v>16447</v>
      </c>
      <c r="C8118" t="s">
        <v>17221</v>
      </c>
    </row>
    <row r="8119" spans="1:3">
      <c r="A8119" s="1">
        <v>242985</v>
      </c>
      <c r="B8119" s="47" t="s">
        <v>16448</v>
      </c>
      <c r="C8119" t="s">
        <v>17222</v>
      </c>
    </row>
    <row r="8120" spans="1:3">
      <c r="A8120" s="1">
        <v>999999</v>
      </c>
      <c r="B8120" s="47" t="s">
        <v>16493</v>
      </c>
      <c r="C8120" t="s">
        <v>17267</v>
      </c>
    </row>
    <row r="8121" spans="1:3">
      <c r="A8121" s="1">
        <v>242981</v>
      </c>
      <c r="B8121" s="47" t="s">
        <v>15928</v>
      </c>
      <c r="C8121" t="s">
        <v>16702</v>
      </c>
    </row>
    <row r="8122" spans="1:3">
      <c r="A8122" s="1">
        <v>242982</v>
      </c>
      <c r="B8122" s="47" t="s">
        <v>15929</v>
      </c>
      <c r="C8122" t="s">
        <v>16703</v>
      </c>
    </row>
    <row r="8123" spans="1:3">
      <c r="A8123" s="1">
        <v>242983</v>
      </c>
      <c r="B8123" s="47" t="s">
        <v>15930</v>
      </c>
      <c r="C8123" t="s">
        <v>16704</v>
      </c>
    </row>
    <row r="8124" spans="1:3">
      <c r="A8124" s="1">
        <v>242984</v>
      </c>
      <c r="B8124" s="47" t="s">
        <v>15931</v>
      </c>
      <c r="C8124" t="s">
        <v>16705</v>
      </c>
    </row>
    <row r="8125" spans="1:3">
      <c r="A8125" s="1">
        <v>242985</v>
      </c>
      <c r="B8125" s="47" t="s">
        <v>15932</v>
      </c>
      <c r="C8125" t="s">
        <v>16706</v>
      </c>
    </row>
    <row r="8126" spans="1:3">
      <c r="A8126" s="1">
        <v>999999</v>
      </c>
      <c r="B8126" s="47" t="s">
        <v>15977</v>
      </c>
      <c r="C8126" t="s">
        <v>16751</v>
      </c>
    </row>
    <row r="8127" spans="1:3">
      <c r="A8127" s="1">
        <v>242981</v>
      </c>
      <c r="B8127" s="47" t="s">
        <v>16186</v>
      </c>
      <c r="C8127" t="s">
        <v>16960</v>
      </c>
    </row>
    <row r="8128" spans="1:3">
      <c r="A8128" s="1">
        <v>242982</v>
      </c>
      <c r="B8128" s="47" t="s">
        <v>16187</v>
      </c>
      <c r="C8128" t="s">
        <v>16961</v>
      </c>
    </row>
    <row r="8129" spans="1:3">
      <c r="A8129" s="1">
        <v>242983</v>
      </c>
      <c r="B8129" s="47" t="s">
        <v>16188</v>
      </c>
      <c r="C8129" t="s">
        <v>16962</v>
      </c>
    </row>
    <row r="8130" spans="1:3">
      <c r="A8130" s="1">
        <v>242984</v>
      </c>
      <c r="B8130" s="47" t="s">
        <v>16189</v>
      </c>
      <c r="C8130" t="s">
        <v>16963</v>
      </c>
    </row>
    <row r="8131" spans="1:3">
      <c r="A8131" s="1">
        <v>242985</v>
      </c>
      <c r="B8131" s="47" t="s">
        <v>16190</v>
      </c>
      <c r="C8131" t="s">
        <v>16964</v>
      </c>
    </row>
    <row r="8132" spans="1:3">
      <c r="A8132" s="1">
        <v>999999</v>
      </c>
      <c r="B8132" s="47" t="s">
        <v>16235</v>
      </c>
      <c r="C8132" t="s">
        <v>17009</v>
      </c>
    </row>
    <row r="8133" spans="1:3">
      <c r="A8133" s="1">
        <v>242987</v>
      </c>
      <c r="B8133" s="47" t="s">
        <v>16449</v>
      </c>
      <c r="C8133" t="s">
        <v>17223</v>
      </c>
    </row>
    <row r="8134" spans="1:3">
      <c r="A8134" s="1">
        <v>242988</v>
      </c>
      <c r="B8134" s="47" t="s">
        <v>16450</v>
      </c>
      <c r="C8134" t="s">
        <v>17224</v>
      </c>
    </row>
    <row r="8135" spans="1:3">
      <c r="A8135" s="1">
        <v>242989</v>
      </c>
      <c r="B8135" s="47" t="s">
        <v>16451</v>
      </c>
      <c r="C8135" t="s">
        <v>17225</v>
      </c>
    </row>
    <row r="8136" spans="1:3">
      <c r="A8136" s="1">
        <v>242990</v>
      </c>
      <c r="B8136" s="47" t="s">
        <v>16452</v>
      </c>
      <c r="C8136" t="s">
        <v>17226</v>
      </c>
    </row>
    <row r="8137" spans="1:3">
      <c r="A8137" s="1">
        <v>242991</v>
      </c>
      <c r="B8137" s="47" t="s">
        <v>16453</v>
      </c>
      <c r="C8137" t="s">
        <v>17227</v>
      </c>
    </row>
    <row r="8138" spans="1:3">
      <c r="A8138" s="1">
        <v>999999</v>
      </c>
      <c r="B8138" s="47" t="s">
        <v>16494</v>
      </c>
      <c r="C8138" t="s">
        <v>17268</v>
      </c>
    </row>
    <row r="8139" spans="1:3">
      <c r="A8139" s="1">
        <v>242987</v>
      </c>
      <c r="B8139" s="47" t="s">
        <v>15933</v>
      </c>
      <c r="C8139" t="s">
        <v>16707</v>
      </c>
    </row>
    <row r="8140" spans="1:3">
      <c r="A8140" s="1">
        <v>242988</v>
      </c>
      <c r="B8140" s="47" t="s">
        <v>15934</v>
      </c>
      <c r="C8140" t="s">
        <v>16708</v>
      </c>
    </row>
    <row r="8141" spans="1:3">
      <c r="A8141" s="1">
        <v>242989</v>
      </c>
      <c r="B8141" s="47" t="s">
        <v>15935</v>
      </c>
      <c r="C8141" t="s">
        <v>16709</v>
      </c>
    </row>
    <row r="8142" spans="1:3">
      <c r="A8142" s="1">
        <v>242990</v>
      </c>
      <c r="B8142" s="47" t="s">
        <v>15936</v>
      </c>
      <c r="C8142" t="s">
        <v>16710</v>
      </c>
    </row>
    <row r="8143" spans="1:3">
      <c r="A8143" s="1">
        <v>242991</v>
      </c>
      <c r="B8143" s="47" t="s">
        <v>15937</v>
      </c>
      <c r="C8143" t="s">
        <v>16711</v>
      </c>
    </row>
    <row r="8144" spans="1:3">
      <c r="A8144" s="1">
        <v>999999</v>
      </c>
      <c r="B8144" s="47" t="s">
        <v>15978</v>
      </c>
      <c r="C8144" t="s">
        <v>16752</v>
      </c>
    </row>
    <row r="8145" spans="1:3">
      <c r="A8145" s="1">
        <v>242987</v>
      </c>
      <c r="B8145" s="47" t="s">
        <v>16191</v>
      </c>
      <c r="C8145" t="s">
        <v>16965</v>
      </c>
    </row>
    <row r="8146" spans="1:3">
      <c r="A8146" s="1">
        <v>242988</v>
      </c>
      <c r="B8146" s="47" t="s">
        <v>16192</v>
      </c>
      <c r="C8146" t="s">
        <v>16966</v>
      </c>
    </row>
    <row r="8147" spans="1:3">
      <c r="A8147" s="1">
        <v>242989</v>
      </c>
      <c r="B8147" s="47" t="s">
        <v>16193</v>
      </c>
      <c r="C8147" t="s">
        <v>16967</v>
      </c>
    </row>
    <row r="8148" spans="1:3">
      <c r="A8148" s="1">
        <v>242990</v>
      </c>
      <c r="B8148" s="47" t="s">
        <v>16194</v>
      </c>
      <c r="C8148" t="s">
        <v>16968</v>
      </c>
    </row>
    <row r="8149" spans="1:3">
      <c r="A8149" s="1">
        <v>242991</v>
      </c>
      <c r="B8149" s="47" t="s">
        <v>16195</v>
      </c>
      <c r="C8149" t="s">
        <v>16969</v>
      </c>
    </row>
    <row r="8150" spans="1:3">
      <c r="A8150" s="1">
        <v>999999</v>
      </c>
      <c r="B8150" s="47" t="s">
        <v>16236</v>
      </c>
      <c r="C8150" t="s">
        <v>17010</v>
      </c>
    </row>
    <row r="8151" spans="1:3">
      <c r="A8151" s="1">
        <v>242993</v>
      </c>
      <c r="B8151" s="47" t="s">
        <v>16454</v>
      </c>
      <c r="C8151" t="s">
        <v>17228</v>
      </c>
    </row>
    <row r="8152" spans="1:3">
      <c r="A8152" s="1">
        <v>242994</v>
      </c>
      <c r="B8152" s="47" t="s">
        <v>16455</v>
      </c>
      <c r="C8152" t="s">
        <v>17229</v>
      </c>
    </row>
    <row r="8153" spans="1:3">
      <c r="A8153" s="1">
        <v>242995</v>
      </c>
      <c r="B8153" s="47" t="s">
        <v>16456</v>
      </c>
      <c r="C8153" t="s">
        <v>17230</v>
      </c>
    </row>
    <row r="8154" spans="1:3">
      <c r="A8154" s="1">
        <v>242996</v>
      </c>
      <c r="B8154" s="47" t="s">
        <v>16457</v>
      </c>
      <c r="C8154" t="s">
        <v>17231</v>
      </c>
    </row>
    <row r="8155" spans="1:3">
      <c r="A8155" s="1">
        <v>242997</v>
      </c>
      <c r="B8155" s="47" t="s">
        <v>16458</v>
      </c>
      <c r="C8155" t="s">
        <v>17232</v>
      </c>
    </row>
    <row r="8156" spans="1:3">
      <c r="A8156" s="1">
        <v>999999</v>
      </c>
      <c r="B8156" s="47" t="s">
        <v>16495</v>
      </c>
      <c r="C8156" t="s">
        <v>17269</v>
      </c>
    </row>
    <row r="8157" spans="1:3">
      <c r="A8157" s="1">
        <v>242993</v>
      </c>
      <c r="B8157" s="47" t="s">
        <v>15938</v>
      </c>
      <c r="C8157" t="s">
        <v>16712</v>
      </c>
    </row>
    <row r="8158" spans="1:3">
      <c r="A8158" s="1">
        <v>242994</v>
      </c>
      <c r="B8158" s="47" t="s">
        <v>15939</v>
      </c>
      <c r="C8158" t="s">
        <v>16713</v>
      </c>
    </row>
    <row r="8159" spans="1:3">
      <c r="A8159" s="1">
        <v>242995</v>
      </c>
      <c r="B8159" s="47" t="s">
        <v>15940</v>
      </c>
      <c r="C8159" t="s">
        <v>16714</v>
      </c>
    </row>
    <row r="8160" spans="1:3">
      <c r="A8160" s="1">
        <v>242996</v>
      </c>
      <c r="B8160" s="47" t="s">
        <v>15941</v>
      </c>
      <c r="C8160" t="s">
        <v>16715</v>
      </c>
    </row>
    <row r="8161" spans="1:3">
      <c r="A8161" s="1">
        <v>242997</v>
      </c>
      <c r="B8161" s="47" t="s">
        <v>15942</v>
      </c>
      <c r="C8161" t="s">
        <v>16716</v>
      </c>
    </row>
    <row r="8162" spans="1:3">
      <c r="A8162" s="1">
        <v>999999</v>
      </c>
      <c r="B8162" s="47" t="s">
        <v>15979</v>
      </c>
      <c r="C8162" t="s">
        <v>16753</v>
      </c>
    </row>
    <row r="8163" spans="1:3">
      <c r="A8163" s="1">
        <v>242993</v>
      </c>
      <c r="B8163" s="47" t="s">
        <v>16196</v>
      </c>
      <c r="C8163" t="s">
        <v>16970</v>
      </c>
    </row>
    <row r="8164" spans="1:3">
      <c r="A8164" s="1">
        <v>242994</v>
      </c>
      <c r="B8164" s="47" t="s">
        <v>16197</v>
      </c>
      <c r="C8164" t="s">
        <v>16971</v>
      </c>
    </row>
    <row r="8165" spans="1:3">
      <c r="A8165" s="1">
        <v>242995</v>
      </c>
      <c r="B8165" s="47" t="s">
        <v>16198</v>
      </c>
      <c r="C8165" t="s">
        <v>16972</v>
      </c>
    </row>
    <row r="8166" spans="1:3">
      <c r="A8166" s="1">
        <v>242996</v>
      </c>
      <c r="B8166" s="47" t="s">
        <v>16199</v>
      </c>
      <c r="C8166" t="s">
        <v>16973</v>
      </c>
    </row>
    <row r="8167" spans="1:3">
      <c r="A8167" s="1">
        <v>242997</v>
      </c>
      <c r="B8167" s="47" t="s">
        <v>16200</v>
      </c>
      <c r="C8167" t="s">
        <v>16974</v>
      </c>
    </row>
    <row r="8168" spans="1:3">
      <c r="A8168" s="1">
        <v>999999</v>
      </c>
      <c r="B8168" s="47" t="s">
        <v>16237</v>
      </c>
      <c r="C8168" t="s">
        <v>17011</v>
      </c>
    </row>
    <row r="8169" spans="1:3">
      <c r="A8169" s="1">
        <v>242999</v>
      </c>
      <c r="B8169" s="47" t="s">
        <v>16459</v>
      </c>
      <c r="C8169" t="s">
        <v>17233</v>
      </c>
    </row>
    <row r="8170" spans="1:3">
      <c r="A8170" s="1">
        <v>243000</v>
      </c>
      <c r="B8170" s="47" t="s">
        <v>16460</v>
      </c>
      <c r="C8170" t="s">
        <v>17234</v>
      </c>
    </row>
    <row r="8171" spans="1:3">
      <c r="A8171" s="1">
        <v>243001</v>
      </c>
      <c r="B8171" s="47" t="s">
        <v>16461</v>
      </c>
      <c r="C8171" t="s">
        <v>17235</v>
      </c>
    </row>
    <row r="8172" spans="1:3">
      <c r="A8172" s="1">
        <v>243002</v>
      </c>
      <c r="B8172" s="47" t="s">
        <v>16462</v>
      </c>
      <c r="C8172" t="s">
        <v>17236</v>
      </c>
    </row>
    <row r="8173" spans="1:3">
      <c r="A8173" s="1">
        <v>243003</v>
      </c>
      <c r="B8173" s="47" t="s">
        <v>16463</v>
      </c>
      <c r="C8173" t="s">
        <v>17237</v>
      </c>
    </row>
    <row r="8174" spans="1:3">
      <c r="A8174" s="1">
        <v>999999</v>
      </c>
      <c r="B8174" s="47" t="s">
        <v>16496</v>
      </c>
      <c r="C8174" t="s">
        <v>17270</v>
      </c>
    </row>
    <row r="8175" spans="1:3">
      <c r="A8175" s="1">
        <v>242999</v>
      </c>
      <c r="B8175" s="47" t="s">
        <v>15943</v>
      </c>
      <c r="C8175" t="s">
        <v>16717</v>
      </c>
    </row>
    <row r="8176" spans="1:3">
      <c r="A8176" s="1">
        <v>243000</v>
      </c>
      <c r="B8176" s="47" t="s">
        <v>15944</v>
      </c>
      <c r="C8176" t="s">
        <v>16718</v>
      </c>
    </row>
    <row r="8177" spans="1:3">
      <c r="A8177" s="1">
        <v>243001</v>
      </c>
      <c r="B8177" s="47" t="s">
        <v>15945</v>
      </c>
      <c r="C8177" t="s">
        <v>16719</v>
      </c>
    </row>
    <row r="8178" spans="1:3">
      <c r="A8178" s="1">
        <v>243002</v>
      </c>
      <c r="B8178" s="47" t="s">
        <v>15946</v>
      </c>
      <c r="C8178" t="s">
        <v>16720</v>
      </c>
    </row>
    <row r="8179" spans="1:3">
      <c r="A8179" s="1">
        <v>243003</v>
      </c>
      <c r="B8179" s="47" t="s">
        <v>15947</v>
      </c>
      <c r="C8179" t="s">
        <v>16721</v>
      </c>
    </row>
    <row r="8180" spans="1:3">
      <c r="A8180" s="1">
        <v>999999</v>
      </c>
      <c r="B8180" s="47" t="s">
        <v>15980</v>
      </c>
      <c r="C8180" t="s">
        <v>16754</v>
      </c>
    </row>
    <row r="8181" spans="1:3">
      <c r="A8181" s="1">
        <v>242999</v>
      </c>
      <c r="B8181" s="47" t="s">
        <v>16201</v>
      </c>
      <c r="C8181" t="s">
        <v>16975</v>
      </c>
    </row>
    <row r="8182" spans="1:3">
      <c r="A8182" s="1">
        <v>243000</v>
      </c>
      <c r="B8182" s="47" t="s">
        <v>16202</v>
      </c>
      <c r="C8182" t="s">
        <v>16976</v>
      </c>
    </row>
    <row r="8183" spans="1:3">
      <c r="A8183" s="1">
        <v>243001</v>
      </c>
      <c r="B8183" s="47" t="s">
        <v>16203</v>
      </c>
      <c r="C8183" t="s">
        <v>16977</v>
      </c>
    </row>
    <row r="8184" spans="1:3">
      <c r="A8184" s="1">
        <v>243002</v>
      </c>
      <c r="B8184" s="47" t="s">
        <v>16204</v>
      </c>
      <c r="C8184" t="s">
        <v>16978</v>
      </c>
    </row>
    <row r="8185" spans="1:3">
      <c r="A8185" s="1">
        <v>243003</v>
      </c>
      <c r="B8185" s="47" t="s">
        <v>16205</v>
      </c>
      <c r="C8185" t="s">
        <v>16979</v>
      </c>
    </row>
    <row r="8186" spans="1:3">
      <c r="A8186" s="1">
        <v>999999</v>
      </c>
      <c r="B8186" s="47" t="s">
        <v>16238</v>
      </c>
      <c r="C8186" t="s">
        <v>17012</v>
      </c>
    </row>
    <row r="8187" spans="1:3">
      <c r="A8187" s="1">
        <v>243005</v>
      </c>
      <c r="B8187" s="47" t="s">
        <v>16464</v>
      </c>
      <c r="C8187" t="s">
        <v>17238</v>
      </c>
    </row>
    <row r="8188" spans="1:3">
      <c r="A8188" s="1">
        <v>243006</v>
      </c>
      <c r="B8188" s="47" t="s">
        <v>16465</v>
      </c>
      <c r="C8188" t="s">
        <v>17239</v>
      </c>
    </row>
    <row r="8189" spans="1:3">
      <c r="A8189" s="1">
        <v>243007</v>
      </c>
      <c r="B8189" s="47" t="s">
        <v>16466</v>
      </c>
      <c r="C8189" t="s">
        <v>17240</v>
      </c>
    </row>
    <row r="8190" spans="1:3">
      <c r="A8190" s="1">
        <v>243008</v>
      </c>
      <c r="B8190" s="47" t="s">
        <v>16467</v>
      </c>
      <c r="C8190" t="s">
        <v>17241</v>
      </c>
    </row>
    <row r="8191" spans="1:3">
      <c r="A8191" s="1">
        <v>243009</v>
      </c>
      <c r="B8191" s="47" t="s">
        <v>16468</v>
      </c>
      <c r="C8191" t="s">
        <v>17242</v>
      </c>
    </row>
    <row r="8192" spans="1:3">
      <c r="A8192" s="1">
        <v>999999</v>
      </c>
      <c r="B8192" s="47" t="s">
        <v>16497</v>
      </c>
      <c r="C8192" t="s">
        <v>17271</v>
      </c>
    </row>
    <row r="8193" spans="1:3">
      <c r="A8193" s="1">
        <v>243005</v>
      </c>
      <c r="B8193" s="47" t="s">
        <v>15948</v>
      </c>
      <c r="C8193" t="s">
        <v>16722</v>
      </c>
    </row>
    <row r="8194" spans="1:3">
      <c r="A8194" s="1">
        <v>243006</v>
      </c>
      <c r="B8194" s="47" t="s">
        <v>15949</v>
      </c>
      <c r="C8194" t="s">
        <v>16723</v>
      </c>
    </row>
    <row r="8195" spans="1:3">
      <c r="A8195" s="1">
        <v>243007</v>
      </c>
      <c r="B8195" s="47" t="s">
        <v>15950</v>
      </c>
      <c r="C8195" t="s">
        <v>16724</v>
      </c>
    </row>
    <row r="8196" spans="1:3">
      <c r="A8196" s="1">
        <v>243008</v>
      </c>
      <c r="B8196" s="47" t="s">
        <v>15951</v>
      </c>
      <c r="C8196" t="s">
        <v>16725</v>
      </c>
    </row>
    <row r="8197" spans="1:3">
      <c r="A8197" s="1">
        <v>243009</v>
      </c>
      <c r="B8197" s="47" t="s">
        <v>15952</v>
      </c>
      <c r="C8197" t="s">
        <v>16726</v>
      </c>
    </row>
    <row r="8198" spans="1:3">
      <c r="A8198" s="1">
        <v>999999</v>
      </c>
      <c r="B8198" s="47" t="s">
        <v>15981</v>
      </c>
      <c r="C8198" t="s">
        <v>16755</v>
      </c>
    </row>
    <row r="8199" spans="1:3">
      <c r="A8199" s="1">
        <v>243005</v>
      </c>
      <c r="B8199" s="47" t="s">
        <v>16206</v>
      </c>
      <c r="C8199" t="s">
        <v>16980</v>
      </c>
    </row>
    <row r="8200" spans="1:3">
      <c r="A8200" s="1">
        <v>243006</v>
      </c>
      <c r="B8200" s="47" t="s">
        <v>16207</v>
      </c>
      <c r="C8200" t="s">
        <v>16981</v>
      </c>
    </row>
    <row r="8201" spans="1:3">
      <c r="A8201" s="1">
        <v>243007</v>
      </c>
      <c r="B8201" s="47" t="s">
        <v>16208</v>
      </c>
      <c r="C8201" t="s">
        <v>16982</v>
      </c>
    </row>
    <row r="8202" spans="1:3">
      <c r="A8202" s="1">
        <v>243008</v>
      </c>
      <c r="B8202" s="47" t="s">
        <v>16209</v>
      </c>
      <c r="C8202" t="s">
        <v>16983</v>
      </c>
    </row>
    <row r="8203" spans="1:3">
      <c r="A8203" s="1">
        <v>243009</v>
      </c>
      <c r="B8203" s="47" t="s">
        <v>16210</v>
      </c>
      <c r="C8203" t="s">
        <v>16984</v>
      </c>
    </row>
    <row r="8204" spans="1:3">
      <c r="A8204" s="1">
        <v>999999</v>
      </c>
      <c r="B8204" s="47" t="s">
        <v>16239</v>
      </c>
      <c r="C8204" t="s">
        <v>17013</v>
      </c>
    </row>
    <row r="8205" spans="1:3">
      <c r="A8205" s="1">
        <v>243011</v>
      </c>
      <c r="B8205" s="47" t="s">
        <v>16469</v>
      </c>
      <c r="C8205" t="s">
        <v>17243</v>
      </c>
    </row>
    <row r="8206" spans="1:3">
      <c r="A8206" s="1">
        <v>243012</v>
      </c>
      <c r="B8206" s="47" t="s">
        <v>16470</v>
      </c>
      <c r="C8206" t="s">
        <v>17244</v>
      </c>
    </row>
    <row r="8207" spans="1:3">
      <c r="A8207" s="1">
        <v>243013</v>
      </c>
      <c r="B8207" s="47" t="s">
        <v>16471</v>
      </c>
      <c r="C8207" t="s">
        <v>17245</v>
      </c>
    </row>
    <row r="8208" spans="1:3">
      <c r="A8208" s="1">
        <v>243014</v>
      </c>
      <c r="B8208" s="47" t="s">
        <v>16472</v>
      </c>
      <c r="C8208" t="s">
        <v>17246</v>
      </c>
    </row>
    <row r="8209" spans="1:3">
      <c r="A8209" s="1">
        <v>243015</v>
      </c>
      <c r="B8209" s="47" t="s">
        <v>16473</v>
      </c>
      <c r="C8209" t="s">
        <v>17247</v>
      </c>
    </row>
    <row r="8210" spans="1:3">
      <c r="A8210" s="1">
        <v>999999</v>
      </c>
      <c r="B8210" s="47" t="s">
        <v>16498</v>
      </c>
      <c r="C8210" t="s">
        <v>17272</v>
      </c>
    </row>
    <row r="8211" spans="1:3">
      <c r="A8211" s="1">
        <v>243011</v>
      </c>
      <c r="B8211" s="47" t="s">
        <v>15953</v>
      </c>
      <c r="C8211" t="s">
        <v>16727</v>
      </c>
    </row>
    <row r="8212" spans="1:3">
      <c r="A8212" s="1">
        <v>243012</v>
      </c>
      <c r="B8212" s="47" t="s">
        <v>15954</v>
      </c>
      <c r="C8212" t="s">
        <v>16728</v>
      </c>
    </row>
    <row r="8213" spans="1:3">
      <c r="A8213" s="1">
        <v>243013</v>
      </c>
      <c r="B8213" s="47" t="s">
        <v>15955</v>
      </c>
      <c r="C8213" t="s">
        <v>16729</v>
      </c>
    </row>
    <row r="8214" spans="1:3">
      <c r="A8214" s="1">
        <v>243014</v>
      </c>
      <c r="B8214" s="47" t="s">
        <v>15956</v>
      </c>
      <c r="C8214" t="s">
        <v>16730</v>
      </c>
    </row>
    <row r="8215" spans="1:3">
      <c r="A8215" s="1">
        <v>243015</v>
      </c>
      <c r="B8215" s="47" t="s">
        <v>15957</v>
      </c>
      <c r="C8215" t="s">
        <v>16731</v>
      </c>
    </row>
    <row r="8216" spans="1:3">
      <c r="A8216" s="1">
        <v>999999</v>
      </c>
      <c r="B8216" s="47" t="s">
        <v>15982</v>
      </c>
      <c r="C8216" t="s">
        <v>16756</v>
      </c>
    </row>
    <row r="8217" spans="1:3">
      <c r="A8217" s="1">
        <v>243011</v>
      </c>
      <c r="B8217" s="47" t="s">
        <v>16211</v>
      </c>
      <c r="C8217" t="s">
        <v>16985</v>
      </c>
    </row>
    <row r="8218" spans="1:3">
      <c r="A8218" s="1">
        <v>243012</v>
      </c>
      <c r="B8218" s="47" t="s">
        <v>16212</v>
      </c>
      <c r="C8218" t="s">
        <v>16986</v>
      </c>
    </row>
    <row r="8219" spans="1:3">
      <c r="A8219" s="1">
        <v>243013</v>
      </c>
      <c r="B8219" s="47" t="s">
        <v>16213</v>
      </c>
      <c r="C8219" t="s">
        <v>16987</v>
      </c>
    </row>
    <row r="8220" spans="1:3">
      <c r="A8220" s="1">
        <v>243014</v>
      </c>
      <c r="B8220" s="47" t="s">
        <v>16214</v>
      </c>
      <c r="C8220" t="s">
        <v>16988</v>
      </c>
    </row>
    <row r="8221" spans="1:3">
      <c r="A8221" s="1">
        <v>243015</v>
      </c>
      <c r="B8221" s="47" t="s">
        <v>16215</v>
      </c>
      <c r="C8221" t="s">
        <v>16989</v>
      </c>
    </row>
    <row r="8222" spans="1:3">
      <c r="A8222" s="1">
        <v>999999</v>
      </c>
      <c r="B8222" s="47" t="s">
        <v>16240</v>
      </c>
      <c r="C8222" t="s">
        <v>17014</v>
      </c>
    </row>
    <row r="8223" spans="1:3">
      <c r="A8223" s="1">
        <v>193419</v>
      </c>
      <c r="B8223" s="47" t="s">
        <v>16320</v>
      </c>
      <c r="C8223" t="s">
        <v>17094</v>
      </c>
    </row>
    <row r="8224" spans="1:3">
      <c r="A8224" s="1">
        <v>193420</v>
      </c>
      <c r="B8224" s="47" t="s">
        <v>16321</v>
      </c>
      <c r="C8224" t="s">
        <v>17095</v>
      </c>
    </row>
    <row r="8225" spans="1:3">
      <c r="A8225" s="1">
        <v>193421</v>
      </c>
      <c r="B8225" s="47" t="s">
        <v>16322</v>
      </c>
      <c r="C8225" t="s">
        <v>17096</v>
      </c>
    </row>
    <row r="8226" spans="1:3">
      <c r="A8226" s="1">
        <v>193422</v>
      </c>
      <c r="B8226" s="47" t="s">
        <v>16323</v>
      </c>
      <c r="C8226" t="s">
        <v>17097</v>
      </c>
    </row>
    <row r="8227" spans="1:3">
      <c r="A8227" s="1">
        <v>193423</v>
      </c>
      <c r="B8227" s="47" t="s">
        <v>16324</v>
      </c>
      <c r="C8227" t="s">
        <v>17098</v>
      </c>
    </row>
    <row r="8228" spans="1:3">
      <c r="A8228" s="1">
        <v>999999</v>
      </c>
      <c r="B8228" s="47" t="s">
        <v>16499</v>
      </c>
      <c r="C8228" t="s">
        <v>17273</v>
      </c>
    </row>
    <row r="8229" spans="1:3">
      <c r="A8229" s="1">
        <v>193419</v>
      </c>
      <c r="B8229" s="47" t="s">
        <v>15804</v>
      </c>
      <c r="C8229" t="s">
        <v>16578</v>
      </c>
    </row>
    <row r="8230" spans="1:3">
      <c r="A8230" s="1">
        <v>193420</v>
      </c>
      <c r="B8230" s="47" t="s">
        <v>15805</v>
      </c>
      <c r="C8230" t="s">
        <v>16579</v>
      </c>
    </row>
    <row r="8231" spans="1:3">
      <c r="A8231" s="1">
        <v>193421</v>
      </c>
      <c r="B8231" s="47" t="s">
        <v>15806</v>
      </c>
      <c r="C8231" t="s">
        <v>16580</v>
      </c>
    </row>
    <row r="8232" spans="1:3">
      <c r="A8232" s="1">
        <v>193422</v>
      </c>
      <c r="B8232" s="47" t="s">
        <v>15807</v>
      </c>
      <c r="C8232" t="s">
        <v>16581</v>
      </c>
    </row>
    <row r="8233" spans="1:3">
      <c r="A8233" s="1">
        <v>193423</v>
      </c>
      <c r="B8233" s="47" t="s">
        <v>15808</v>
      </c>
      <c r="C8233" t="s">
        <v>16582</v>
      </c>
    </row>
    <row r="8234" spans="1:3">
      <c r="A8234" s="1">
        <v>999999</v>
      </c>
      <c r="B8234" s="47" t="s">
        <v>15983</v>
      </c>
      <c r="C8234" t="s">
        <v>16757</v>
      </c>
    </row>
    <row r="8235" spans="1:3">
      <c r="A8235" s="1">
        <v>193419</v>
      </c>
      <c r="B8235" s="47" t="s">
        <v>16062</v>
      </c>
      <c r="C8235" t="s">
        <v>16836</v>
      </c>
    </row>
    <row r="8236" spans="1:3">
      <c r="A8236" s="1">
        <v>193420</v>
      </c>
      <c r="B8236" s="47" t="s">
        <v>16063</v>
      </c>
      <c r="C8236" t="s">
        <v>16837</v>
      </c>
    </row>
    <row r="8237" spans="1:3">
      <c r="A8237" s="1">
        <v>193421</v>
      </c>
      <c r="B8237" s="47" t="s">
        <v>16064</v>
      </c>
      <c r="C8237" t="s">
        <v>16838</v>
      </c>
    </row>
    <row r="8238" spans="1:3">
      <c r="A8238" s="1">
        <v>193422</v>
      </c>
      <c r="B8238" s="47" t="s">
        <v>16065</v>
      </c>
      <c r="C8238" t="s">
        <v>16839</v>
      </c>
    </row>
    <row r="8239" spans="1:3">
      <c r="A8239" s="1">
        <v>193423</v>
      </c>
      <c r="B8239" s="47" t="s">
        <v>16066</v>
      </c>
      <c r="C8239" t="s">
        <v>16840</v>
      </c>
    </row>
    <row r="8240" spans="1:3">
      <c r="A8240" s="1">
        <v>999999</v>
      </c>
      <c r="B8240" s="47" t="s">
        <v>16241</v>
      </c>
      <c r="C8240" t="s">
        <v>17015</v>
      </c>
    </row>
    <row r="8241" spans="1:3">
      <c r="A8241" s="1">
        <v>193424</v>
      </c>
      <c r="B8241" s="47" t="s">
        <v>16325</v>
      </c>
      <c r="C8241" t="s">
        <v>17099</v>
      </c>
    </row>
    <row r="8242" spans="1:3">
      <c r="A8242" s="1">
        <v>193425</v>
      </c>
      <c r="B8242" s="47" t="s">
        <v>16326</v>
      </c>
      <c r="C8242" t="s">
        <v>17100</v>
      </c>
    </row>
    <row r="8243" spans="1:3">
      <c r="A8243" s="1">
        <v>193426</v>
      </c>
      <c r="B8243" s="47" t="s">
        <v>16327</v>
      </c>
      <c r="C8243" t="s">
        <v>17101</v>
      </c>
    </row>
    <row r="8244" spans="1:3">
      <c r="A8244" s="1">
        <v>193427</v>
      </c>
      <c r="B8244" s="47" t="s">
        <v>16328</v>
      </c>
      <c r="C8244" t="s">
        <v>17102</v>
      </c>
    </row>
    <row r="8245" spans="1:3">
      <c r="A8245" s="1">
        <v>193428</v>
      </c>
      <c r="B8245" s="47" t="s">
        <v>16329</v>
      </c>
      <c r="C8245" t="s">
        <v>17103</v>
      </c>
    </row>
    <row r="8246" spans="1:3">
      <c r="A8246" s="1">
        <v>999999</v>
      </c>
      <c r="B8246" s="47" t="s">
        <v>16500</v>
      </c>
      <c r="C8246" t="s">
        <v>17274</v>
      </c>
    </row>
    <row r="8247" spans="1:3">
      <c r="A8247" s="1">
        <v>193424</v>
      </c>
      <c r="B8247" s="47" t="s">
        <v>15809</v>
      </c>
      <c r="C8247" t="s">
        <v>16583</v>
      </c>
    </row>
    <row r="8248" spans="1:3">
      <c r="A8248" s="1">
        <v>193425</v>
      </c>
      <c r="B8248" s="47" t="s">
        <v>15810</v>
      </c>
      <c r="C8248" t="s">
        <v>16584</v>
      </c>
    </row>
    <row r="8249" spans="1:3">
      <c r="A8249" s="1">
        <v>193426</v>
      </c>
      <c r="B8249" s="47" t="s">
        <v>15811</v>
      </c>
      <c r="C8249" t="s">
        <v>16585</v>
      </c>
    </row>
    <row r="8250" spans="1:3">
      <c r="A8250" s="1">
        <v>193427</v>
      </c>
      <c r="B8250" s="47" t="s">
        <v>15812</v>
      </c>
      <c r="C8250" t="s">
        <v>16586</v>
      </c>
    </row>
    <row r="8251" spans="1:3">
      <c r="A8251" s="1">
        <v>193428</v>
      </c>
      <c r="B8251" s="47" t="s">
        <v>15813</v>
      </c>
      <c r="C8251" t="s">
        <v>16587</v>
      </c>
    </row>
    <row r="8252" spans="1:3">
      <c r="A8252" s="1">
        <v>999999</v>
      </c>
      <c r="B8252" s="47" t="s">
        <v>15984</v>
      </c>
      <c r="C8252" t="s">
        <v>16758</v>
      </c>
    </row>
    <row r="8253" spans="1:3">
      <c r="A8253" s="1">
        <v>193424</v>
      </c>
      <c r="B8253" s="47" t="s">
        <v>16067</v>
      </c>
      <c r="C8253" t="s">
        <v>16841</v>
      </c>
    </row>
    <row r="8254" spans="1:3">
      <c r="A8254" s="1">
        <v>193425</v>
      </c>
      <c r="B8254" s="47" t="s">
        <v>16068</v>
      </c>
      <c r="C8254" t="s">
        <v>16842</v>
      </c>
    </row>
    <row r="8255" spans="1:3">
      <c r="A8255" s="1">
        <v>193426</v>
      </c>
      <c r="B8255" s="47" t="s">
        <v>16069</v>
      </c>
      <c r="C8255" t="s">
        <v>16843</v>
      </c>
    </row>
    <row r="8256" spans="1:3">
      <c r="A8256" s="1">
        <v>193427</v>
      </c>
      <c r="B8256" s="47" t="s">
        <v>16070</v>
      </c>
      <c r="C8256" t="s">
        <v>16844</v>
      </c>
    </row>
    <row r="8257" spans="1:3">
      <c r="A8257" s="1">
        <v>193428</v>
      </c>
      <c r="B8257" s="47" t="s">
        <v>16071</v>
      </c>
      <c r="C8257" t="s">
        <v>16845</v>
      </c>
    </row>
    <row r="8258" spans="1:3">
      <c r="A8258" s="1">
        <v>999999</v>
      </c>
      <c r="B8258" s="47" t="s">
        <v>16242</v>
      </c>
      <c r="C8258" t="s">
        <v>17016</v>
      </c>
    </row>
    <row r="8259" spans="1:3">
      <c r="A8259" s="1">
        <v>999999</v>
      </c>
      <c r="B8259" s="47" t="s">
        <v>16505</v>
      </c>
      <c r="C8259" t="s">
        <v>17279</v>
      </c>
    </row>
    <row r="8260" spans="1:3">
      <c r="A8260" s="1">
        <v>999999</v>
      </c>
      <c r="B8260" s="47" t="s">
        <v>16504</v>
      </c>
      <c r="C8260" t="s">
        <v>17278</v>
      </c>
    </row>
    <row r="8261" spans="1:3">
      <c r="A8261" s="1">
        <v>999999</v>
      </c>
      <c r="B8261" s="47" t="s">
        <v>16503</v>
      </c>
      <c r="C8261" t="s">
        <v>17277</v>
      </c>
    </row>
    <row r="8262" spans="1:3">
      <c r="A8262" s="1">
        <v>999999</v>
      </c>
      <c r="B8262" s="47" t="s">
        <v>16502</v>
      </c>
      <c r="C8262" t="s">
        <v>17276</v>
      </c>
    </row>
    <row r="8263" spans="1:3">
      <c r="A8263" s="1">
        <v>243021</v>
      </c>
      <c r="B8263" s="47" t="s">
        <v>16474</v>
      </c>
      <c r="C8263" t="s">
        <v>17248</v>
      </c>
    </row>
    <row r="8264" spans="1:3">
      <c r="A8264" s="1">
        <v>999999</v>
      </c>
      <c r="B8264" s="47" t="s">
        <v>16501</v>
      </c>
      <c r="C8264" t="s">
        <v>17275</v>
      </c>
    </row>
    <row r="8265" spans="1:3">
      <c r="A8265" s="1">
        <v>999999</v>
      </c>
      <c r="B8265" s="47" t="s">
        <v>15989</v>
      </c>
      <c r="C8265" t="s">
        <v>16763</v>
      </c>
    </row>
    <row r="8266" spans="1:3">
      <c r="A8266" s="1">
        <v>999999</v>
      </c>
      <c r="B8266" s="47" t="s">
        <v>15988</v>
      </c>
      <c r="C8266" t="s">
        <v>16762</v>
      </c>
    </row>
    <row r="8267" spans="1:3">
      <c r="A8267" s="1">
        <v>999999</v>
      </c>
      <c r="B8267" s="47" t="s">
        <v>15987</v>
      </c>
      <c r="C8267" t="s">
        <v>16761</v>
      </c>
    </row>
    <row r="8268" spans="1:3">
      <c r="A8268" s="1">
        <v>999999</v>
      </c>
      <c r="B8268" s="47" t="s">
        <v>15986</v>
      </c>
      <c r="C8268" t="s">
        <v>16760</v>
      </c>
    </row>
    <row r="8269" spans="1:3">
      <c r="A8269" s="1">
        <v>243021</v>
      </c>
      <c r="B8269" s="47" t="s">
        <v>15958</v>
      </c>
      <c r="C8269" t="s">
        <v>16732</v>
      </c>
    </row>
    <row r="8270" spans="1:3">
      <c r="A8270" s="1">
        <v>999999</v>
      </c>
      <c r="B8270" s="47" t="s">
        <v>15985</v>
      </c>
      <c r="C8270" t="s">
        <v>16759</v>
      </c>
    </row>
    <row r="8271" spans="1:3">
      <c r="A8271" s="1">
        <v>999999</v>
      </c>
      <c r="B8271" s="47" t="s">
        <v>16247</v>
      </c>
      <c r="C8271" t="s">
        <v>17021</v>
      </c>
    </row>
    <row r="8272" spans="1:3">
      <c r="A8272" s="1">
        <v>999999</v>
      </c>
      <c r="B8272" s="47" t="s">
        <v>16246</v>
      </c>
      <c r="C8272" t="s">
        <v>17020</v>
      </c>
    </row>
    <row r="8273" spans="1:3">
      <c r="A8273" s="1">
        <v>999999</v>
      </c>
      <c r="B8273" s="47" t="s">
        <v>16245</v>
      </c>
      <c r="C8273" t="s">
        <v>17019</v>
      </c>
    </row>
    <row r="8274" spans="1:3">
      <c r="A8274" s="1">
        <v>999999</v>
      </c>
      <c r="B8274" s="47" t="s">
        <v>16244</v>
      </c>
      <c r="C8274" t="s">
        <v>17018</v>
      </c>
    </row>
    <row r="8275" spans="1:3">
      <c r="A8275" s="1">
        <v>243021</v>
      </c>
      <c r="B8275" s="47" t="s">
        <v>16216</v>
      </c>
      <c r="C8275" t="s">
        <v>16990</v>
      </c>
    </row>
    <row r="8276" spans="1:3">
      <c r="A8276" s="1">
        <v>999999</v>
      </c>
      <c r="B8276" s="47" t="s">
        <v>16243</v>
      </c>
      <c r="C8276" t="s">
        <v>17017</v>
      </c>
    </row>
    <row r="8277" spans="1:3">
      <c r="A8277" s="1">
        <v>193429</v>
      </c>
      <c r="B8277" s="47" t="s">
        <v>16330</v>
      </c>
      <c r="C8277" t="s">
        <v>17104</v>
      </c>
    </row>
    <row r="8278" spans="1:3">
      <c r="A8278" s="1">
        <v>193430</v>
      </c>
      <c r="B8278" s="47" t="s">
        <v>16331</v>
      </c>
      <c r="C8278" t="s">
        <v>17105</v>
      </c>
    </row>
    <row r="8279" spans="1:3">
      <c r="A8279" s="1">
        <v>193431</v>
      </c>
      <c r="B8279" s="47" t="s">
        <v>16332</v>
      </c>
      <c r="C8279" t="s">
        <v>17106</v>
      </c>
    </row>
    <row r="8280" spans="1:3">
      <c r="A8280" s="1">
        <v>193432</v>
      </c>
      <c r="B8280" s="47" t="s">
        <v>16333</v>
      </c>
      <c r="C8280" t="s">
        <v>17107</v>
      </c>
    </row>
    <row r="8281" spans="1:3">
      <c r="A8281" s="1">
        <v>193433</v>
      </c>
      <c r="B8281" s="47" t="s">
        <v>16334</v>
      </c>
      <c r="C8281" t="s">
        <v>17108</v>
      </c>
    </row>
    <row r="8282" spans="1:3">
      <c r="A8282" s="1">
        <v>999999</v>
      </c>
      <c r="B8282" s="47" t="s">
        <v>16506</v>
      </c>
      <c r="C8282" t="s">
        <v>17280</v>
      </c>
    </row>
    <row r="8283" spans="1:3">
      <c r="A8283" s="1">
        <v>193429</v>
      </c>
      <c r="B8283" s="47" t="s">
        <v>15814</v>
      </c>
      <c r="C8283" t="s">
        <v>16588</v>
      </c>
    </row>
    <row r="8284" spans="1:3">
      <c r="A8284" s="1">
        <v>193430</v>
      </c>
      <c r="B8284" s="47" t="s">
        <v>15815</v>
      </c>
      <c r="C8284" t="s">
        <v>16589</v>
      </c>
    </row>
    <row r="8285" spans="1:3">
      <c r="A8285" s="1">
        <v>193431</v>
      </c>
      <c r="B8285" s="47" t="s">
        <v>15816</v>
      </c>
      <c r="C8285" t="s">
        <v>16590</v>
      </c>
    </row>
    <row r="8286" spans="1:3">
      <c r="A8286" s="1">
        <v>193432</v>
      </c>
      <c r="B8286" s="47" t="s">
        <v>15817</v>
      </c>
      <c r="C8286" t="s">
        <v>16591</v>
      </c>
    </row>
    <row r="8287" spans="1:3">
      <c r="A8287" s="1">
        <v>193433</v>
      </c>
      <c r="B8287" s="47" t="s">
        <v>15818</v>
      </c>
      <c r="C8287" t="s">
        <v>16592</v>
      </c>
    </row>
    <row r="8288" spans="1:3">
      <c r="A8288" s="1">
        <v>999999</v>
      </c>
      <c r="B8288" s="47" t="s">
        <v>15990</v>
      </c>
      <c r="C8288" t="s">
        <v>16764</v>
      </c>
    </row>
    <row r="8289" spans="1:3">
      <c r="A8289" s="1">
        <v>193429</v>
      </c>
      <c r="B8289" s="47" t="s">
        <v>16072</v>
      </c>
      <c r="C8289" t="s">
        <v>16846</v>
      </c>
    </row>
    <row r="8290" spans="1:3">
      <c r="A8290" s="1">
        <v>193430</v>
      </c>
      <c r="B8290" s="47" t="s">
        <v>16073</v>
      </c>
      <c r="C8290" t="s">
        <v>16847</v>
      </c>
    </row>
    <row r="8291" spans="1:3">
      <c r="A8291" s="1">
        <v>193431</v>
      </c>
      <c r="B8291" s="47" t="s">
        <v>16074</v>
      </c>
      <c r="C8291" t="s">
        <v>16848</v>
      </c>
    </row>
    <row r="8292" spans="1:3">
      <c r="A8292" s="1">
        <v>193432</v>
      </c>
      <c r="B8292" s="47" t="s">
        <v>16075</v>
      </c>
      <c r="C8292" t="s">
        <v>16849</v>
      </c>
    </row>
    <row r="8293" spans="1:3">
      <c r="A8293" s="1">
        <v>193433</v>
      </c>
      <c r="B8293" s="47" t="s">
        <v>16076</v>
      </c>
      <c r="C8293" t="s">
        <v>16850</v>
      </c>
    </row>
    <row r="8294" spans="1:3">
      <c r="A8294" s="1">
        <v>999999</v>
      </c>
      <c r="B8294" s="47" t="s">
        <v>16248</v>
      </c>
      <c r="C8294" t="s">
        <v>17022</v>
      </c>
    </row>
    <row r="8295" spans="1:3">
      <c r="A8295" s="1">
        <v>999999</v>
      </c>
      <c r="B8295" s="47" t="s">
        <v>16511</v>
      </c>
      <c r="C8295" t="s">
        <v>17285</v>
      </c>
    </row>
    <row r="8296" spans="1:3">
      <c r="A8296" s="1">
        <v>999999</v>
      </c>
      <c r="B8296" s="47" t="s">
        <v>16510</v>
      </c>
      <c r="C8296" t="s">
        <v>17284</v>
      </c>
    </row>
    <row r="8297" spans="1:3">
      <c r="A8297" s="1">
        <v>999999</v>
      </c>
      <c r="B8297" s="47" t="s">
        <v>16509</v>
      </c>
      <c r="C8297" t="s">
        <v>17283</v>
      </c>
    </row>
    <row r="8298" spans="1:3">
      <c r="A8298" s="1">
        <v>999999</v>
      </c>
      <c r="B8298" s="47" t="s">
        <v>16508</v>
      </c>
      <c r="C8298" t="s">
        <v>17282</v>
      </c>
    </row>
    <row r="8299" spans="1:3">
      <c r="A8299" s="1">
        <v>243027</v>
      </c>
      <c r="B8299" s="47" t="s">
        <v>16475</v>
      </c>
      <c r="C8299" t="s">
        <v>17249</v>
      </c>
    </row>
    <row r="8300" spans="1:3">
      <c r="A8300" s="1">
        <v>999999</v>
      </c>
      <c r="B8300" s="47" t="s">
        <v>16507</v>
      </c>
      <c r="C8300" t="s">
        <v>17281</v>
      </c>
    </row>
    <row r="8301" spans="1:3">
      <c r="A8301" s="1">
        <v>999999</v>
      </c>
      <c r="B8301" s="47" t="s">
        <v>15995</v>
      </c>
      <c r="C8301" t="s">
        <v>16769</v>
      </c>
    </row>
    <row r="8302" spans="1:3">
      <c r="A8302" s="1">
        <v>999999</v>
      </c>
      <c r="B8302" s="47" t="s">
        <v>15994</v>
      </c>
      <c r="C8302" t="s">
        <v>16768</v>
      </c>
    </row>
    <row r="8303" spans="1:3">
      <c r="A8303" s="1">
        <v>999999</v>
      </c>
      <c r="B8303" s="47" t="s">
        <v>15993</v>
      </c>
      <c r="C8303" t="s">
        <v>16767</v>
      </c>
    </row>
    <row r="8304" spans="1:3">
      <c r="A8304" s="1">
        <v>999999</v>
      </c>
      <c r="B8304" s="47" t="s">
        <v>15992</v>
      </c>
      <c r="C8304" t="s">
        <v>16766</v>
      </c>
    </row>
    <row r="8305" spans="1:3">
      <c r="A8305" s="1">
        <v>243027</v>
      </c>
      <c r="B8305" s="47" t="s">
        <v>15959</v>
      </c>
      <c r="C8305" t="s">
        <v>16733</v>
      </c>
    </row>
    <row r="8306" spans="1:3">
      <c r="A8306" s="1">
        <v>999999</v>
      </c>
      <c r="B8306" s="47" t="s">
        <v>15991</v>
      </c>
      <c r="C8306" t="s">
        <v>16765</v>
      </c>
    </row>
    <row r="8307" spans="1:3">
      <c r="A8307" s="1">
        <v>999999</v>
      </c>
      <c r="B8307" s="47" t="s">
        <v>16253</v>
      </c>
      <c r="C8307" t="s">
        <v>17027</v>
      </c>
    </row>
    <row r="8308" spans="1:3">
      <c r="A8308" s="1">
        <v>999999</v>
      </c>
      <c r="B8308" s="47" t="s">
        <v>16252</v>
      </c>
      <c r="C8308" t="s">
        <v>17026</v>
      </c>
    </row>
    <row r="8309" spans="1:3">
      <c r="A8309" s="1">
        <v>999999</v>
      </c>
      <c r="B8309" s="47" t="s">
        <v>16251</v>
      </c>
      <c r="C8309" t="s">
        <v>17025</v>
      </c>
    </row>
    <row r="8310" spans="1:3">
      <c r="A8310" s="1">
        <v>999999</v>
      </c>
      <c r="B8310" s="47" t="s">
        <v>16250</v>
      </c>
      <c r="C8310" t="s">
        <v>17024</v>
      </c>
    </row>
    <row r="8311" spans="1:3">
      <c r="A8311" s="1">
        <v>243027</v>
      </c>
      <c r="B8311" s="47" t="s">
        <v>16217</v>
      </c>
      <c r="C8311" t="s">
        <v>16991</v>
      </c>
    </row>
    <row r="8312" spans="1:3">
      <c r="A8312" s="1">
        <v>999999</v>
      </c>
      <c r="B8312" s="47" t="s">
        <v>16249</v>
      </c>
      <c r="C8312" t="s">
        <v>17023</v>
      </c>
    </row>
    <row r="8313" spans="1:3">
      <c r="A8313" s="1">
        <v>193434</v>
      </c>
      <c r="B8313" s="47" t="s">
        <v>16335</v>
      </c>
      <c r="C8313" t="s">
        <v>17109</v>
      </c>
    </row>
    <row r="8314" spans="1:3">
      <c r="A8314" s="1">
        <v>193435</v>
      </c>
      <c r="B8314" s="47" t="s">
        <v>16336</v>
      </c>
      <c r="C8314" t="s">
        <v>17110</v>
      </c>
    </row>
    <row r="8315" spans="1:3">
      <c r="A8315" s="1">
        <v>999999</v>
      </c>
      <c r="B8315" s="47" t="s">
        <v>16514</v>
      </c>
      <c r="C8315" t="s">
        <v>17288</v>
      </c>
    </row>
    <row r="8316" spans="1:3">
      <c r="A8316" s="1">
        <v>999999</v>
      </c>
      <c r="B8316" s="47" t="s">
        <v>16513</v>
      </c>
      <c r="C8316" t="s">
        <v>17287</v>
      </c>
    </row>
    <row r="8317" spans="1:3">
      <c r="A8317" s="1">
        <v>193438</v>
      </c>
      <c r="B8317" s="47" t="s">
        <v>16337</v>
      </c>
      <c r="C8317" t="s">
        <v>17111</v>
      </c>
    </row>
    <row r="8318" spans="1:3">
      <c r="A8318" s="1">
        <v>999999</v>
      </c>
      <c r="B8318" s="47" t="s">
        <v>16512</v>
      </c>
      <c r="C8318" t="s">
        <v>17286</v>
      </c>
    </row>
    <row r="8319" spans="1:3">
      <c r="A8319" s="1">
        <v>193434</v>
      </c>
      <c r="B8319" s="47" t="s">
        <v>15819</v>
      </c>
      <c r="C8319" t="s">
        <v>16593</v>
      </c>
    </row>
    <row r="8320" spans="1:3">
      <c r="A8320" s="1">
        <v>193435</v>
      </c>
      <c r="B8320" s="47" t="s">
        <v>15820</v>
      </c>
      <c r="C8320" t="s">
        <v>16594</v>
      </c>
    </row>
    <row r="8321" spans="1:3">
      <c r="A8321" s="1">
        <v>999999</v>
      </c>
      <c r="B8321" s="47" t="s">
        <v>15998</v>
      </c>
      <c r="C8321" t="s">
        <v>16772</v>
      </c>
    </row>
    <row r="8322" spans="1:3">
      <c r="A8322" s="1">
        <v>999999</v>
      </c>
      <c r="B8322" s="47" t="s">
        <v>15997</v>
      </c>
      <c r="C8322" t="s">
        <v>16771</v>
      </c>
    </row>
    <row r="8323" spans="1:3">
      <c r="A8323" s="1">
        <v>193438</v>
      </c>
      <c r="B8323" s="47" t="s">
        <v>15821</v>
      </c>
      <c r="C8323" t="s">
        <v>16595</v>
      </c>
    </row>
    <row r="8324" spans="1:3">
      <c r="A8324" s="1">
        <v>999999</v>
      </c>
      <c r="B8324" s="47" t="s">
        <v>15996</v>
      </c>
      <c r="C8324" t="s">
        <v>16770</v>
      </c>
    </row>
    <row r="8325" spans="1:3">
      <c r="A8325" s="1">
        <v>193434</v>
      </c>
      <c r="B8325" s="47" t="s">
        <v>16077</v>
      </c>
      <c r="C8325" t="s">
        <v>16851</v>
      </c>
    </row>
    <row r="8326" spans="1:3">
      <c r="A8326" s="1">
        <v>193435</v>
      </c>
      <c r="B8326" s="47" t="s">
        <v>16078</v>
      </c>
      <c r="C8326" t="s">
        <v>16852</v>
      </c>
    </row>
    <row r="8327" spans="1:3">
      <c r="A8327" s="1">
        <v>999999</v>
      </c>
      <c r="B8327" s="47" t="s">
        <v>16256</v>
      </c>
      <c r="C8327" t="s">
        <v>17030</v>
      </c>
    </row>
    <row r="8328" spans="1:3">
      <c r="A8328" s="1">
        <v>999999</v>
      </c>
      <c r="B8328" s="47" t="s">
        <v>16255</v>
      </c>
      <c r="C8328" t="s">
        <v>17029</v>
      </c>
    </row>
    <row r="8329" spans="1:3">
      <c r="A8329" s="1">
        <v>193438</v>
      </c>
      <c r="B8329" s="47" t="s">
        <v>16079</v>
      </c>
      <c r="C8329" t="s">
        <v>16853</v>
      </c>
    </row>
    <row r="8330" spans="1:3">
      <c r="A8330" s="1">
        <v>999999</v>
      </c>
      <c r="B8330" s="47" t="s">
        <v>16254</v>
      </c>
      <c r="C8330" t="s">
        <v>17028</v>
      </c>
    </row>
    <row r="8331" spans="1:3">
      <c r="A8331" s="1">
        <v>999999</v>
      </c>
      <c r="B8331" s="47" t="s">
        <v>16519</v>
      </c>
      <c r="C8331" t="s">
        <v>17293</v>
      </c>
    </row>
    <row r="8332" spans="1:3">
      <c r="A8332" s="1">
        <v>999999</v>
      </c>
      <c r="B8332" s="47" t="s">
        <v>16518</v>
      </c>
      <c r="C8332" t="s">
        <v>17292</v>
      </c>
    </row>
    <row r="8333" spans="1:3">
      <c r="A8333" s="1">
        <v>999999</v>
      </c>
      <c r="B8333" s="47" t="s">
        <v>16517</v>
      </c>
      <c r="C8333" t="s">
        <v>17291</v>
      </c>
    </row>
    <row r="8334" spans="1:3">
      <c r="A8334" s="1">
        <v>999999</v>
      </c>
      <c r="B8334" s="47" t="s">
        <v>16516</v>
      </c>
      <c r="C8334" t="s">
        <v>17290</v>
      </c>
    </row>
    <row r="8335" spans="1:3">
      <c r="A8335" s="1">
        <v>243275</v>
      </c>
      <c r="B8335" s="47" t="s">
        <v>16476</v>
      </c>
      <c r="C8335" t="s">
        <v>17250</v>
      </c>
    </row>
    <row r="8336" spans="1:3">
      <c r="A8336" s="1">
        <v>999999</v>
      </c>
      <c r="B8336" s="47" t="s">
        <v>16515</v>
      </c>
      <c r="C8336" t="s">
        <v>17289</v>
      </c>
    </row>
    <row r="8337" spans="1:3">
      <c r="A8337" s="1">
        <v>999999</v>
      </c>
      <c r="B8337" s="47" t="s">
        <v>16003</v>
      </c>
      <c r="C8337" t="s">
        <v>16777</v>
      </c>
    </row>
    <row r="8338" spans="1:3">
      <c r="A8338" s="1">
        <v>999999</v>
      </c>
      <c r="B8338" s="47" t="s">
        <v>16002</v>
      </c>
      <c r="C8338" t="s">
        <v>16776</v>
      </c>
    </row>
    <row r="8339" spans="1:3">
      <c r="A8339" s="1">
        <v>999999</v>
      </c>
      <c r="B8339" s="47" t="s">
        <v>16001</v>
      </c>
      <c r="C8339" t="s">
        <v>16775</v>
      </c>
    </row>
    <row r="8340" spans="1:3">
      <c r="A8340" s="1">
        <v>999999</v>
      </c>
      <c r="B8340" s="47" t="s">
        <v>16000</v>
      </c>
      <c r="C8340" t="s">
        <v>16774</v>
      </c>
    </row>
    <row r="8341" spans="1:3">
      <c r="A8341" s="1">
        <v>243275</v>
      </c>
      <c r="B8341" s="47" t="s">
        <v>15960</v>
      </c>
      <c r="C8341" t="s">
        <v>16734</v>
      </c>
    </row>
    <row r="8342" spans="1:3">
      <c r="A8342" s="1">
        <v>999999</v>
      </c>
      <c r="B8342" s="47" t="s">
        <v>15999</v>
      </c>
      <c r="C8342" t="s">
        <v>16773</v>
      </c>
    </row>
    <row r="8343" spans="1:3">
      <c r="A8343" s="1">
        <v>999999</v>
      </c>
      <c r="B8343" s="47" t="s">
        <v>16261</v>
      </c>
      <c r="C8343" t="s">
        <v>17035</v>
      </c>
    </row>
    <row r="8344" spans="1:3">
      <c r="A8344" s="1">
        <v>999999</v>
      </c>
      <c r="B8344" s="47" t="s">
        <v>16260</v>
      </c>
      <c r="C8344" t="s">
        <v>17034</v>
      </c>
    </row>
    <row r="8345" spans="1:3">
      <c r="A8345" s="1">
        <v>999999</v>
      </c>
      <c r="B8345" s="47" t="s">
        <v>16259</v>
      </c>
      <c r="C8345" t="s">
        <v>17033</v>
      </c>
    </row>
    <row r="8346" spans="1:3">
      <c r="A8346" s="1">
        <v>999999</v>
      </c>
      <c r="B8346" s="47" t="s">
        <v>16258</v>
      </c>
      <c r="C8346" t="s">
        <v>17032</v>
      </c>
    </row>
    <row r="8347" spans="1:3">
      <c r="A8347" s="1">
        <v>243275</v>
      </c>
      <c r="B8347" s="47" t="s">
        <v>16218</v>
      </c>
      <c r="C8347" t="s">
        <v>16992</v>
      </c>
    </row>
    <row r="8348" spans="1:3">
      <c r="A8348" s="1">
        <v>999999</v>
      </c>
      <c r="B8348" s="47" t="s">
        <v>16257</v>
      </c>
      <c r="C8348" t="s">
        <v>17031</v>
      </c>
    </row>
    <row r="8349" spans="1:3">
      <c r="A8349" s="1">
        <v>242807</v>
      </c>
      <c r="B8349" s="47" t="s">
        <v>16340</v>
      </c>
      <c r="C8349" t="s">
        <v>17114</v>
      </c>
    </row>
    <row r="8350" spans="1:3">
      <c r="A8350" s="1">
        <v>242808</v>
      </c>
      <c r="B8350" s="47" t="s">
        <v>16341</v>
      </c>
      <c r="C8350" t="s">
        <v>17115</v>
      </c>
    </row>
    <row r="8351" spans="1:3">
      <c r="A8351" s="1">
        <v>999999</v>
      </c>
      <c r="B8351" s="47" t="s">
        <v>16522</v>
      </c>
      <c r="C8351" t="s">
        <v>17296</v>
      </c>
    </row>
    <row r="8352" spans="1:3">
      <c r="A8352" s="1">
        <v>999999</v>
      </c>
      <c r="B8352" s="47" t="s">
        <v>16521</v>
      </c>
      <c r="C8352" t="s">
        <v>17295</v>
      </c>
    </row>
    <row r="8353" spans="1:3">
      <c r="A8353" s="1">
        <v>242811</v>
      </c>
      <c r="B8353" s="47" t="s">
        <v>16342</v>
      </c>
      <c r="C8353" t="s">
        <v>17116</v>
      </c>
    </row>
    <row r="8354" spans="1:3">
      <c r="A8354" s="1">
        <v>999999</v>
      </c>
      <c r="B8354" s="47" t="s">
        <v>16520</v>
      </c>
      <c r="C8354" t="s">
        <v>17294</v>
      </c>
    </row>
    <row r="8355" spans="1:3">
      <c r="A8355" s="1">
        <v>242807</v>
      </c>
      <c r="B8355" s="47" t="s">
        <v>15824</v>
      </c>
      <c r="C8355" t="s">
        <v>16598</v>
      </c>
    </row>
    <row r="8356" spans="1:3">
      <c r="A8356" s="1">
        <v>242808</v>
      </c>
      <c r="B8356" s="47" t="s">
        <v>15825</v>
      </c>
      <c r="C8356" t="s">
        <v>16599</v>
      </c>
    </row>
    <row r="8357" spans="1:3">
      <c r="A8357" s="1">
        <v>999999</v>
      </c>
      <c r="B8357" s="47" t="s">
        <v>16006</v>
      </c>
      <c r="C8357" t="s">
        <v>16780</v>
      </c>
    </row>
    <row r="8358" spans="1:3">
      <c r="A8358" s="1">
        <v>999999</v>
      </c>
      <c r="B8358" s="47" t="s">
        <v>16005</v>
      </c>
      <c r="C8358" t="s">
        <v>16779</v>
      </c>
    </row>
    <row r="8359" spans="1:3">
      <c r="A8359" s="1">
        <v>242811</v>
      </c>
      <c r="B8359" s="47" t="s">
        <v>15826</v>
      </c>
      <c r="C8359" t="s">
        <v>16600</v>
      </c>
    </row>
    <row r="8360" spans="1:3">
      <c r="A8360" s="1">
        <v>999999</v>
      </c>
      <c r="B8360" s="47" t="s">
        <v>16004</v>
      </c>
      <c r="C8360" t="s">
        <v>16778</v>
      </c>
    </row>
    <row r="8361" spans="1:3">
      <c r="A8361" s="1">
        <v>242807</v>
      </c>
      <c r="B8361" s="47" t="s">
        <v>16082</v>
      </c>
      <c r="C8361" t="s">
        <v>16856</v>
      </c>
    </row>
    <row r="8362" spans="1:3">
      <c r="A8362" s="1">
        <v>242808</v>
      </c>
      <c r="B8362" s="47" t="s">
        <v>16083</v>
      </c>
      <c r="C8362" t="s">
        <v>16857</v>
      </c>
    </row>
    <row r="8363" spans="1:3">
      <c r="A8363" s="1">
        <v>999999</v>
      </c>
      <c r="B8363" s="47" t="s">
        <v>16264</v>
      </c>
      <c r="C8363" t="s">
        <v>17038</v>
      </c>
    </row>
    <row r="8364" spans="1:3">
      <c r="A8364" s="1">
        <v>999999</v>
      </c>
      <c r="B8364" s="47" t="s">
        <v>16263</v>
      </c>
      <c r="C8364" t="s">
        <v>17037</v>
      </c>
    </row>
    <row r="8365" spans="1:3">
      <c r="A8365" s="1">
        <v>242811</v>
      </c>
      <c r="B8365" s="47" t="s">
        <v>16084</v>
      </c>
      <c r="C8365" t="s">
        <v>16858</v>
      </c>
    </row>
    <row r="8366" spans="1:3">
      <c r="A8366" s="1">
        <v>999999</v>
      </c>
      <c r="B8366" s="47" t="s">
        <v>16262</v>
      </c>
      <c r="C8366" t="s">
        <v>17036</v>
      </c>
    </row>
    <row r="8367" spans="1:3">
      <c r="A8367" s="1">
        <v>242813</v>
      </c>
      <c r="B8367" s="47" t="s">
        <v>16343</v>
      </c>
      <c r="C8367" t="s">
        <v>17117</v>
      </c>
    </row>
    <row r="8368" spans="1:3">
      <c r="A8368" s="1">
        <v>242814</v>
      </c>
      <c r="B8368" s="47" t="s">
        <v>16344</v>
      </c>
      <c r="C8368" t="s">
        <v>17118</v>
      </c>
    </row>
    <row r="8369" spans="1:3">
      <c r="A8369" s="1">
        <v>999999</v>
      </c>
      <c r="B8369" s="47" t="s">
        <v>16525</v>
      </c>
      <c r="C8369" t="s">
        <v>17299</v>
      </c>
    </row>
    <row r="8370" spans="1:3">
      <c r="A8370" s="1">
        <v>999999</v>
      </c>
      <c r="B8370" s="47" t="s">
        <v>16524</v>
      </c>
      <c r="C8370" t="s">
        <v>17298</v>
      </c>
    </row>
    <row r="8371" spans="1:3">
      <c r="A8371" s="1">
        <v>242817</v>
      </c>
      <c r="B8371" s="47" t="s">
        <v>16345</v>
      </c>
      <c r="C8371" t="s">
        <v>17119</v>
      </c>
    </row>
    <row r="8372" spans="1:3">
      <c r="A8372" s="1">
        <v>999999</v>
      </c>
      <c r="B8372" s="47" t="s">
        <v>16523</v>
      </c>
      <c r="C8372" t="s">
        <v>17297</v>
      </c>
    </row>
    <row r="8373" spans="1:3">
      <c r="A8373" s="1">
        <v>242813</v>
      </c>
      <c r="B8373" s="47" t="s">
        <v>15827</v>
      </c>
      <c r="C8373" t="s">
        <v>16601</v>
      </c>
    </row>
    <row r="8374" spans="1:3">
      <c r="A8374" s="1">
        <v>242814</v>
      </c>
      <c r="B8374" s="47" t="s">
        <v>15828</v>
      </c>
      <c r="C8374" t="s">
        <v>16602</v>
      </c>
    </row>
    <row r="8375" spans="1:3">
      <c r="A8375" s="1">
        <v>999999</v>
      </c>
      <c r="B8375" s="47" t="s">
        <v>16009</v>
      </c>
      <c r="C8375" t="s">
        <v>16783</v>
      </c>
    </row>
    <row r="8376" spans="1:3">
      <c r="A8376" s="1">
        <v>999999</v>
      </c>
      <c r="B8376" s="47" t="s">
        <v>16008</v>
      </c>
      <c r="C8376" t="s">
        <v>16782</v>
      </c>
    </row>
    <row r="8377" spans="1:3">
      <c r="A8377" s="1">
        <v>242817</v>
      </c>
      <c r="B8377" s="47" t="s">
        <v>15829</v>
      </c>
      <c r="C8377" t="s">
        <v>16603</v>
      </c>
    </row>
    <row r="8378" spans="1:3">
      <c r="A8378" s="1">
        <v>999999</v>
      </c>
      <c r="B8378" s="47" t="s">
        <v>16007</v>
      </c>
      <c r="C8378" t="s">
        <v>16781</v>
      </c>
    </row>
    <row r="8379" spans="1:3">
      <c r="A8379" s="1">
        <v>242813</v>
      </c>
      <c r="B8379" s="47" t="s">
        <v>16085</v>
      </c>
      <c r="C8379" t="s">
        <v>16859</v>
      </c>
    </row>
    <row r="8380" spans="1:3">
      <c r="A8380" s="1">
        <v>242814</v>
      </c>
      <c r="B8380" s="47" t="s">
        <v>16086</v>
      </c>
      <c r="C8380" t="s">
        <v>16860</v>
      </c>
    </row>
    <row r="8381" spans="1:3">
      <c r="A8381" s="1">
        <v>999999</v>
      </c>
      <c r="B8381" s="47" t="s">
        <v>16267</v>
      </c>
      <c r="C8381" t="s">
        <v>17041</v>
      </c>
    </row>
    <row r="8382" spans="1:3">
      <c r="A8382" s="1">
        <v>999999</v>
      </c>
      <c r="B8382" s="47" t="s">
        <v>16266</v>
      </c>
      <c r="C8382" t="s">
        <v>17040</v>
      </c>
    </row>
    <row r="8383" spans="1:3">
      <c r="A8383" s="1">
        <v>242817</v>
      </c>
      <c r="B8383" s="47" t="s">
        <v>16087</v>
      </c>
      <c r="C8383" t="s">
        <v>16861</v>
      </c>
    </row>
    <row r="8384" spans="1:3">
      <c r="A8384" s="1">
        <v>999999</v>
      </c>
      <c r="B8384" s="47" t="s">
        <v>16265</v>
      </c>
      <c r="C8384" t="s">
        <v>17039</v>
      </c>
    </row>
    <row r="8385" spans="1:3">
      <c r="A8385" s="1">
        <v>242819</v>
      </c>
      <c r="B8385" s="47" t="s">
        <v>16346</v>
      </c>
      <c r="C8385" t="s">
        <v>17120</v>
      </c>
    </row>
    <row r="8386" spans="1:3">
      <c r="A8386" s="1">
        <v>242820</v>
      </c>
      <c r="B8386" s="47" t="s">
        <v>16347</v>
      </c>
      <c r="C8386" t="s">
        <v>17121</v>
      </c>
    </row>
    <row r="8387" spans="1:3">
      <c r="A8387" s="1">
        <v>999999</v>
      </c>
      <c r="B8387" s="47" t="s">
        <v>16528</v>
      </c>
      <c r="C8387" t="s">
        <v>17302</v>
      </c>
    </row>
    <row r="8388" spans="1:3">
      <c r="A8388" s="1">
        <v>999999</v>
      </c>
      <c r="B8388" s="47" t="s">
        <v>16527</v>
      </c>
      <c r="C8388" t="s">
        <v>17301</v>
      </c>
    </row>
    <row r="8389" spans="1:3">
      <c r="A8389" s="1">
        <v>242823</v>
      </c>
      <c r="B8389" s="47" t="s">
        <v>16348</v>
      </c>
      <c r="C8389" t="s">
        <v>17122</v>
      </c>
    </row>
    <row r="8390" spans="1:3">
      <c r="A8390" s="1">
        <v>999999</v>
      </c>
      <c r="B8390" s="47" t="s">
        <v>16526</v>
      </c>
      <c r="C8390" t="s">
        <v>17300</v>
      </c>
    </row>
    <row r="8391" spans="1:3">
      <c r="A8391" s="1">
        <v>242819</v>
      </c>
      <c r="B8391" s="47" t="s">
        <v>15830</v>
      </c>
      <c r="C8391" t="s">
        <v>16604</v>
      </c>
    </row>
    <row r="8392" spans="1:3">
      <c r="A8392" s="1">
        <v>242820</v>
      </c>
      <c r="B8392" s="47" t="s">
        <v>15831</v>
      </c>
      <c r="C8392" t="s">
        <v>16605</v>
      </c>
    </row>
    <row r="8393" spans="1:3">
      <c r="A8393" s="1">
        <v>999999</v>
      </c>
      <c r="B8393" s="47" t="s">
        <v>16012</v>
      </c>
      <c r="C8393" t="s">
        <v>16786</v>
      </c>
    </row>
    <row r="8394" spans="1:3">
      <c r="A8394" s="1">
        <v>999999</v>
      </c>
      <c r="B8394" s="47" t="s">
        <v>16011</v>
      </c>
      <c r="C8394" t="s">
        <v>16785</v>
      </c>
    </row>
    <row r="8395" spans="1:3">
      <c r="A8395" s="1">
        <v>242823</v>
      </c>
      <c r="B8395" s="47" t="s">
        <v>15832</v>
      </c>
      <c r="C8395" t="s">
        <v>16606</v>
      </c>
    </row>
    <row r="8396" spans="1:3">
      <c r="A8396" s="1">
        <v>999999</v>
      </c>
      <c r="B8396" s="47" t="s">
        <v>16010</v>
      </c>
      <c r="C8396" t="s">
        <v>16784</v>
      </c>
    </row>
    <row r="8397" spans="1:3">
      <c r="A8397" s="1">
        <v>242819</v>
      </c>
      <c r="B8397" s="47" t="s">
        <v>16088</v>
      </c>
      <c r="C8397" t="s">
        <v>16862</v>
      </c>
    </row>
    <row r="8398" spans="1:3">
      <c r="A8398" s="1">
        <v>242820</v>
      </c>
      <c r="B8398" s="47" t="s">
        <v>16089</v>
      </c>
      <c r="C8398" t="s">
        <v>16863</v>
      </c>
    </row>
    <row r="8399" spans="1:3">
      <c r="A8399" s="1">
        <v>999999</v>
      </c>
      <c r="B8399" s="47" t="s">
        <v>16270</v>
      </c>
      <c r="C8399" t="s">
        <v>17044</v>
      </c>
    </row>
    <row r="8400" spans="1:3">
      <c r="A8400" s="1">
        <v>999999</v>
      </c>
      <c r="B8400" s="47" t="s">
        <v>16269</v>
      </c>
      <c r="C8400" t="s">
        <v>17043</v>
      </c>
    </row>
    <row r="8401" spans="1:3">
      <c r="A8401" s="1">
        <v>242823</v>
      </c>
      <c r="B8401" s="47" t="s">
        <v>16090</v>
      </c>
      <c r="C8401" t="s">
        <v>16864</v>
      </c>
    </row>
    <row r="8402" spans="1:3">
      <c r="A8402" s="1">
        <v>999999</v>
      </c>
      <c r="B8402" s="47" t="s">
        <v>16268</v>
      </c>
      <c r="C8402" t="s">
        <v>17042</v>
      </c>
    </row>
    <row r="8403" spans="1:3">
      <c r="A8403" s="1">
        <v>242825</v>
      </c>
      <c r="B8403" s="47" t="s">
        <v>16349</v>
      </c>
      <c r="C8403" t="s">
        <v>17123</v>
      </c>
    </row>
    <row r="8404" spans="1:3">
      <c r="A8404" s="1">
        <v>242826</v>
      </c>
      <c r="B8404" s="47" t="s">
        <v>16350</v>
      </c>
      <c r="C8404" t="s">
        <v>17124</v>
      </c>
    </row>
    <row r="8405" spans="1:3">
      <c r="A8405" s="1">
        <v>999999</v>
      </c>
      <c r="B8405" s="47" t="s">
        <v>16531</v>
      </c>
      <c r="C8405" t="s">
        <v>17305</v>
      </c>
    </row>
    <row r="8406" spans="1:3">
      <c r="A8406" s="1">
        <v>999999</v>
      </c>
      <c r="B8406" s="47" t="s">
        <v>16530</v>
      </c>
      <c r="C8406" t="s">
        <v>17304</v>
      </c>
    </row>
    <row r="8407" spans="1:3">
      <c r="A8407" s="1">
        <v>242829</v>
      </c>
      <c r="B8407" s="47" t="s">
        <v>16351</v>
      </c>
      <c r="C8407" t="s">
        <v>17125</v>
      </c>
    </row>
    <row r="8408" spans="1:3">
      <c r="A8408" s="1">
        <v>999999</v>
      </c>
      <c r="B8408" s="47" t="s">
        <v>16529</v>
      </c>
      <c r="C8408" t="s">
        <v>17303</v>
      </c>
    </row>
    <row r="8409" spans="1:3">
      <c r="A8409" s="1">
        <v>242825</v>
      </c>
      <c r="B8409" s="47" t="s">
        <v>15833</v>
      </c>
      <c r="C8409" t="s">
        <v>16607</v>
      </c>
    </row>
    <row r="8410" spans="1:3">
      <c r="A8410" s="1">
        <v>242826</v>
      </c>
      <c r="B8410" s="47" t="s">
        <v>15834</v>
      </c>
      <c r="C8410" t="s">
        <v>16608</v>
      </c>
    </row>
    <row r="8411" spans="1:3">
      <c r="A8411" s="1">
        <v>999999</v>
      </c>
      <c r="B8411" s="47" t="s">
        <v>16015</v>
      </c>
      <c r="C8411" t="s">
        <v>16789</v>
      </c>
    </row>
    <row r="8412" spans="1:3">
      <c r="A8412" s="1">
        <v>999999</v>
      </c>
      <c r="B8412" s="47" t="s">
        <v>16014</v>
      </c>
      <c r="C8412" t="s">
        <v>16788</v>
      </c>
    </row>
    <row r="8413" spans="1:3">
      <c r="A8413" s="1">
        <v>242829</v>
      </c>
      <c r="B8413" s="47" t="s">
        <v>15835</v>
      </c>
      <c r="C8413" t="s">
        <v>16609</v>
      </c>
    </row>
    <row r="8414" spans="1:3">
      <c r="A8414" s="1">
        <v>999999</v>
      </c>
      <c r="B8414" s="47" t="s">
        <v>16013</v>
      </c>
      <c r="C8414" t="s">
        <v>16787</v>
      </c>
    </row>
    <row r="8415" spans="1:3">
      <c r="A8415" s="1">
        <v>242825</v>
      </c>
      <c r="B8415" s="47" t="s">
        <v>16091</v>
      </c>
      <c r="C8415" t="s">
        <v>16865</v>
      </c>
    </row>
    <row r="8416" spans="1:3">
      <c r="A8416" s="1">
        <v>242826</v>
      </c>
      <c r="B8416" s="47" t="s">
        <v>16092</v>
      </c>
      <c r="C8416" t="s">
        <v>16866</v>
      </c>
    </row>
    <row r="8417" spans="1:3">
      <c r="A8417" s="1">
        <v>999999</v>
      </c>
      <c r="B8417" s="47" t="s">
        <v>16273</v>
      </c>
      <c r="C8417" t="s">
        <v>17047</v>
      </c>
    </row>
    <row r="8418" spans="1:3">
      <c r="A8418" s="1">
        <v>999999</v>
      </c>
      <c r="B8418" s="47" t="s">
        <v>16272</v>
      </c>
      <c r="C8418" t="s">
        <v>17046</v>
      </c>
    </row>
    <row r="8419" spans="1:3">
      <c r="A8419" s="1">
        <v>242829</v>
      </c>
      <c r="B8419" s="47" t="s">
        <v>16093</v>
      </c>
      <c r="C8419" t="s">
        <v>16867</v>
      </c>
    </row>
    <row r="8420" spans="1:3">
      <c r="A8420" s="1">
        <v>999999</v>
      </c>
      <c r="B8420" s="47" t="s">
        <v>16271</v>
      </c>
      <c r="C8420" t="s">
        <v>17045</v>
      </c>
    </row>
    <row r="8421" spans="1:3">
      <c r="A8421" s="1">
        <v>242831</v>
      </c>
      <c r="B8421" s="47" t="s">
        <v>16352</v>
      </c>
      <c r="C8421" t="s">
        <v>17126</v>
      </c>
    </row>
    <row r="8422" spans="1:3">
      <c r="A8422" s="1">
        <v>242832</v>
      </c>
      <c r="B8422" s="47" t="s">
        <v>16353</v>
      </c>
      <c r="C8422" t="s">
        <v>17127</v>
      </c>
    </row>
    <row r="8423" spans="1:3">
      <c r="A8423" s="1">
        <v>999999</v>
      </c>
      <c r="B8423" s="47" t="s">
        <v>16534</v>
      </c>
      <c r="C8423" t="s">
        <v>17308</v>
      </c>
    </row>
    <row r="8424" spans="1:3">
      <c r="A8424" s="1">
        <v>999999</v>
      </c>
      <c r="B8424" s="47" t="s">
        <v>16533</v>
      </c>
      <c r="C8424" t="s">
        <v>17307</v>
      </c>
    </row>
    <row r="8425" spans="1:3">
      <c r="A8425" s="1">
        <v>242835</v>
      </c>
      <c r="B8425" s="47" t="s">
        <v>16354</v>
      </c>
      <c r="C8425" t="s">
        <v>17128</v>
      </c>
    </row>
    <row r="8426" spans="1:3">
      <c r="A8426" s="1">
        <v>999999</v>
      </c>
      <c r="B8426" s="47" t="s">
        <v>16532</v>
      </c>
      <c r="C8426" t="s">
        <v>17306</v>
      </c>
    </row>
    <row r="8427" spans="1:3">
      <c r="A8427" s="1">
        <v>242831</v>
      </c>
      <c r="B8427" s="47" t="s">
        <v>15836</v>
      </c>
      <c r="C8427" t="s">
        <v>16610</v>
      </c>
    </row>
    <row r="8428" spans="1:3">
      <c r="A8428" s="1">
        <v>242832</v>
      </c>
      <c r="B8428" s="47" t="s">
        <v>15837</v>
      </c>
      <c r="C8428" t="s">
        <v>16611</v>
      </c>
    </row>
    <row r="8429" spans="1:3">
      <c r="A8429" s="1">
        <v>999999</v>
      </c>
      <c r="B8429" s="47" t="s">
        <v>16018</v>
      </c>
      <c r="C8429" t="s">
        <v>16792</v>
      </c>
    </row>
    <row r="8430" spans="1:3">
      <c r="A8430" s="1">
        <v>999999</v>
      </c>
      <c r="B8430" s="47" t="s">
        <v>16017</v>
      </c>
      <c r="C8430" t="s">
        <v>16791</v>
      </c>
    </row>
    <row r="8431" spans="1:3">
      <c r="A8431" s="1">
        <v>242835</v>
      </c>
      <c r="B8431" s="47" t="s">
        <v>15838</v>
      </c>
      <c r="C8431" t="s">
        <v>16612</v>
      </c>
    </row>
    <row r="8432" spans="1:3">
      <c r="A8432" s="1">
        <v>999999</v>
      </c>
      <c r="B8432" s="47" t="s">
        <v>16016</v>
      </c>
      <c r="C8432" t="s">
        <v>16790</v>
      </c>
    </row>
    <row r="8433" spans="1:3">
      <c r="A8433" s="1">
        <v>242831</v>
      </c>
      <c r="B8433" s="47" t="s">
        <v>16094</v>
      </c>
      <c r="C8433" t="s">
        <v>16868</v>
      </c>
    </row>
    <row r="8434" spans="1:3">
      <c r="A8434" s="1">
        <v>242832</v>
      </c>
      <c r="B8434" s="47" t="s">
        <v>16095</v>
      </c>
      <c r="C8434" t="s">
        <v>16869</v>
      </c>
    </row>
    <row r="8435" spans="1:3">
      <c r="A8435" s="1">
        <v>999999</v>
      </c>
      <c r="B8435" s="47" t="s">
        <v>16276</v>
      </c>
      <c r="C8435" t="s">
        <v>17050</v>
      </c>
    </row>
    <row r="8436" spans="1:3">
      <c r="A8436" s="1">
        <v>999999</v>
      </c>
      <c r="B8436" s="47" t="s">
        <v>16275</v>
      </c>
      <c r="C8436" t="s">
        <v>17049</v>
      </c>
    </row>
    <row r="8437" spans="1:3">
      <c r="A8437" s="1">
        <v>242835</v>
      </c>
      <c r="B8437" s="47" t="s">
        <v>16096</v>
      </c>
      <c r="C8437" t="s">
        <v>16870</v>
      </c>
    </row>
    <row r="8438" spans="1:3">
      <c r="A8438" s="1">
        <v>999999</v>
      </c>
      <c r="B8438" s="47" t="s">
        <v>16274</v>
      </c>
      <c r="C8438" t="s">
        <v>17048</v>
      </c>
    </row>
    <row r="8439" spans="1:3">
      <c r="A8439" s="1">
        <v>242837</v>
      </c>
      <c r="B8439" s="47" t="s">
        <v>16355</v>
      </c>
      <c r="C8439" t="s">
        <v>17129</v>
      </c>
    </row>
    <row r="8440" spans="1:3">
      <c r="A8440" s="1">
        <v>242838</v>
      </c>
      <c r="B8440" s="47" t="s">
        <v>16356</v>
      </c>
      <c r="C8440" t="s">
        <v>17130</v>
      </c>
    </row>
    <row r="8441" spans="1:3">
      <c r="A8441" s="1">
        <v>999999</v>
      </c>
      <c r="B8441" s="47" t="s">
        <v>16537</v>
      </c>
      <c r="C8441" t="s">
        <v>17311</v>
      </c>
    </row>
    <row r="8442" spans="1:3">
      <c r="A8442" s="1">
        <v>999999</v>
      </c>
      <c r="B8442" s="47" t="s">
        <v>16536</v>
      </c>
      <c r="C8442" t="s">
        <v>17310</v>
      </c>
    </row>
    <row r="8443" spans="1:3">
      <c r="A8443" s="1">
        <v>242841</v>
      </c>
      <c r="B8443" s="47" t="s">
        <v>16357</v>
      </c>
      <c r="C8443" t="s">
        <v>17131</v>
      </c>
    </row>
    <row r="8444" spans="1:3">
      <c r="A8444" s="1">
        <v>999999</v>
      </c>
      <c r="B8444" s="47" t="s">
        <v>16535</v>
      </c>
      <c r="C8444" t="s">
        <v>17309</v>
      </c>
    </row>
    <row r="8445" spans="1:3">
      <c r="A8445" s="1">
        <v>242837</v>
      </c>
      <c r="B8445" s="47" t="s">
        <v>15839</v>
      </c>
      <c r="C8445" t="s">
        <v>16613</v>
      </c>
    </row>
    <row r="8446" spans="1:3">
      <c r="A8446" s="1">
        <v>242838</v>
      </c>
      <c r="B8446" s="47" t="s">
        <v>15840</v>
      </c>
      <c r="C8446" t="s">
        <v>16614</v>
      </c>
    </row>
    <row r="8447" spans="1:3">
      <c r="A8447" s="1">
        <v>999999</v>
      </c>
      <c r="B8447" s="47" t="s">
        <v>16021</v>
      </c>
      <c r="C8447" t="s">
        <v>16795</v>
      </c>
    </row>
    <row r="8448" spans="1:3">
      <c r="A8448" s="1">
        <v>999999</v>
      </c>
      <c r="B8448" s="47" t="s">
        <v>16020</v>
      </c>
      <c r="C8448" t="s">
        <v>16794</v>
      </c>
    </row>
    <row r="8449" spans="1:3">
      <c r="A8449" s="1">
        <v>242841</v>
      </c>
      <c r="B8449" s="47" t="s">
        <v>15841</v>
      </c>
      <c r="C8449" t="s">
        <v>16615</v>
      </c>
    </row>
    <row r="8450" spans="1:3">
      <c r="A8450" s="1">
        <v>999999</v>
      </c>
      <c r="B8450" s="47" t="s">
        <v>16019</v>
      </c>
      <c r="C8450" t="s">
        <v>16793</v>
      </c>
    </row>
    <row r="8451" spans="1:3">
      <c r="A8451" s="1">
        <v>242837</v>
      </c>
      <c r="B8451" s="47" t="s">
        <v>16097</v>
      </c>
      <c r="C8451" t="s">
        <v>16871</v>
      </c>
    </row>
    <row r="8452" spans="1:3">
      <c r="A8452" s="1">
        <v>242838</v>
      </c>
      <c r="B8452" s="47" t="s">
        <v>16098</v>
      </c>
      <c r="C8452" t="s">
        <v>16872</v>
      </c>
    </row>
    <row r="8453" spans="1:3">
      <c r="A8453" s="1">
        <v>999999</v>
      </c>
      <c r="B8453" s="47" t="s">
        <v>16279</v>
      </c>
      <c r="C8453" t="s">
        <v>17053</v>
      </c>
    </row>
    <row r="8454" spans="1:3">
      <c r="A8454" s="1">
        <v>999999</v>
      </c>
      <c r="B8454" s="47" t="s">
        <v>16278</v>
      </c>
      <c r="C8454" t="s">
        <v>17052</v>
      </c>
    </row>
    <row r="8455" spans="1:3">
      <c r="A8455" s="1">
        <v>242841</v>
      </c>
      <c r="B8455" s="47" t="s">
        <v>16099</v>
      </c>
      <c r="C8455" t="s">
        <v>16873</v>
      </c>
    </row>
    <row r="8456" spans="1:3">
      <c r="A8456" s="1">
        <v>999999</v>
      </c>
      <c r="B8456" s="47" t="s">
        <v>16277</v>
      </c>
      <c r="C8456" t="s">
        <v>17051</v>
      </c>
    </row>
    <row r="8457" spans="1:3">
      <c r="A8457" s="1">
        <v>242843</v>
      </c>
      <c r="B8457" s="47" t="s">
        <v>16358</v>
      </c>
      <c r="C8457" t="s">
        <v>17132</v>
      </c>
    </row>
    <row r="8458" spans="1:3">
      <c r="A8458" s="1">
        <v>999999</v>
      </c>
      <c r="B8458" s="47" t="s">
        <v>16542</v>
      </c>
      <c r="C8458" t="s">
        <v>17316</v>
      </c>
    </row>
    <row r="8459" spans="1:3">
      <c r="A8459" s="1">
        <v>999999</v>
      </c>
      <c r="B8459" s="47" t="s">
        <v>16541</v>
      </c>
      <c r="C8459" t="s">
        <v>17315</v>
      </c>
    </row>
    <row r="8460" spans="1:3">
      <c r="A8460" s="1">
        <v>999999</v>
      </c>
      <c r="B8460" s="47" t="s">
        <v>16540</v>
      </c>
      <c r="C8460" t="s">
        <v>17314</v>
      </c>
    </row>
    <row r="8461" spans="1:3">
      <c r="A8461" s="1">
        <v>999999</v>
      </c>
      <c r="B8461" s="47" t="s">
        <v>16539</v>
      </c>
      <c r="C8461" t="s">
        <v>17313</v>
      </c>
    </row>
    <row r="8462" spans="1:3">
      <c r="A8462" s="1">
        <v>999999</v>
      </c>
      <c r="B8462" s="47" t="s">
        <v>16538</v>
      </c>
      <c r="C8462" t="s">
        <v>17312</v>
      </c>
    </row>
    <row r="8463" spans="1:3">
      <c r="A8463" s="1">
        <v>242843</v>
      </c>
      <c r="B8463" s="47" t="s">
        <v>15842</v>
      </c>
      <c r="C8463" t="s">
        <v>16616</v>
      </c>
    </row>
    <row r="8464" spans="1:3">
      <c r="A8464" s="1">
        <v>999999</v>
      </c>
      <c r="B8464" s="47" t="s">
        <v>16026</v>
      </c>
      <c r="C8464" t="s">
        <v>16800</v>
      </c>
    </row>
    <row r="8465" spans="1:3">
      <c r="A8465" s="1">
        <v>999999</v>
      </c>
      <c r="B8465" s="47" t="s">
        <v>16025</v>
      </c>
      <c r="C8465" t="s">
        <v>16799</v>
      </c>
    </row>
    <row r="8466" spans="1:3">
      <c r="A8466" s="1">
        <v>999999</v>
      </c>
      <c r="B8466" s="47" t="s">
        <v>16024</v>
      </c>
      <c r="C8466" t="s">
        <v>16798</v>
      </c>
    </row>
    <row r="8467" spans="1:3">
      <c r="A8467" s="1">
        <v>999999</v>
      </c>
      <c r="B8467" s="47" t="s">
        <v>16023</v>
      </c>
      <c r="C8467" t="s">
        <v>16797</v>
      </c>
    </row>
    <row r="8468" spans="1:3">
      <c r="A8468" s="1">
        <v>999999</v>
      </c>
      <c r="B8468" s="47" t="s">
        <v>16022</v>
      </c>
      <c r="C8468" t="s">
        <v>16796</v>
      </c>
    </row>
    <row r="8469" spans="1:3">
      <c r="A8469" s="1">
        <v>242843</v>
      </c>
      <c r="B8469" s="47" t="s">
        <v>16100</v>
      </c>
      <c r="C8469" t="s">
        <v>16874</v>
      </c>
    </row>
    <row r="8470" spans="1:3">
      <c r="A8470" s="1">
        <v>999999</v>
      </c>
      <c r="B8470" s="47" t="s">
        <v>16284</v>
      </c>
      <c r="C8470" t="s">
        <v>17058</v>
      </c>
    </row>
    <row r="8471" spans="1:3">
      <c r="A8471" s="1">
        <v>999999</v>
      </c>
      <c r="B8471" s="47" t="s">
        <v>16283</v>
      </c>
      <c r="C8471" t="s">
        <v>17057</v>
      </c>
    </row>
    <row r="8472" spans="1:3">
      <c r="A8472" s="1">
        <v>999999</v>
      </c>
      <c r="B8472" s="47" t="s">
        <v>16282</v>
      </c>
      <c r="C8472" t="s">
        <v>17056</v>
      </c>
    </row>
    <row r="8473" spans="1:3">
      <c r="A8473" s="1">
        <v>999999</v>
      </c>
      <c r="B8473" s="47" t="s">
        <v>16281</v>
      </c>
      <c r="C8473" t="s">
        <v>17055</v>
      </c>
    </row>
    <row r="8474" spans="1:3">
      <c r="A8474" s="1">
        <v>999999</v>
      </c>
      <c r="B8474" s="47" t="s">
        <v>16280</v>
      </c>
      <c r="C8474" t="s">
        <v>17054</v>
      </c>
    </row>
    <row r="8475" spans="1:3">
      <c r="A8475" s="1">
        <v>242849</v>
      </c>
      <c r="B8475" s="47" t="s">
        <v>16359</v>
      </c>
      <c r="C8475" t="s">
        <v>17133</v>
      </c>
    </row>
    <row r="8476" spans="1:3">
      <c r="A8476" s="1">
        <v>999999</v>
      </c>
      <c r="B8476" s="47" t="s">
        <v>16547</v>
      </c>
      <c r="C8476" t="s">
        <v>17321</v>
      </c>
    </row>
    <row r="8477" spans="1:3">
      <c r="A8477" s="1">
        <v>999999</v>
      </c>
      <c r="B8477" s="47" t="s">
        <v>16546</v>
      </c>
      <c r="C8477" t="s">
        <v>17320</v>
      </c>
    </row>
    <row r="8478" spans="1:3">
      <c r="A8478" s="1">
        <v>999999</v>
      </c>
      <c r="B8478" s="47" t="s">
        <v>16545</v>
      </c>
      <c r="C8478" t="s">
        <v>17319</v>
      </c>
    </row>
    <row r="8479" spans="1:3">
      <c r="A8479" s="1">
        <v>999999</v>
      </c>
      <c r="B8479" s="47" t="s">
        <v>16544</v>
      </c>
      <c r="C8479" t="s">
        <v>17318</v>
      </c>
    </row>
    <row r="8480" spans="1:3">
      <c r="A8480" s="1">
        <v>999999</v>
      </c>
      <c r="B8480" s="47" t="s">
        <v>16543</v>
      </c>
      <c r="C8480" t="s">
        <v>17317</v>
      </c>
    </row>
    <row r="8481" spans="1:3">
      <c r="A8481" s="1">
        <v>242849</v>
      </c>
      <c r="B8481" s="47" t="s">
        <v>15843</v>
      </c>
      <c r="C8481" t="s">
        <v>16617</v>
      </c>
    </row>
    <row r="8482" spans="1:3">
      <c r="A8482" s="1">
        <v>999999</v>
      </c>
      <c r="B8482" s="47" t="s">
        <v>16031</v>
      </c>
      <c r="C8482" t="s">
        <v>16805</v>
      </c>
    </row>
    <row r="8483" spans="1:3">
      <c r="A8483" s="1">
        <v>999999</v>
      </c>
      <c r="B8483" s="47" t="s">
        <v>16030</v>
      </c>
      <c r="C8483" t="s">
        <v>16804</v>
      </c>
    </row>
    <row r="8484" spans="1:3">
      <c r="A8484" s="1">
        <v>999999</v>
      </c>
      <c r="B8484" s="47" t="s">
        <v>16029</v>
      </c>
      <c r="C8484" t="s">
        <v>16803</v>
      </c>
    </row>
    <row r="8485" spans="1:3">
      <c r="A8485" s="1">
        <v>999999</v>
      </c>
      <c r="B8485" s="47" t="s">
        <v>16028</v>
      </c>
      <c r="C8485" t="s">
        <v>16802</v>
      </c>
    </row>
    <row r="8486" spans="1:3">
      <c r="A8486" s="1">
        <v>999999</v>
      </c>
      <c r="B8486" s="47" t="s">
        <v>16027</v>
      </c>
      <c r="C8486" t="s">
        <v>16801</v>
      </c>
    </row>
    <row r="8487" spans="1:3">
      <c r="A8487" s="1">
        <v>242849</v>
      </c>
      <c r="B8487" s="47" t="s">
        <v>16101</v>
      </c>
      <c r="C8487" t="s">
        <v>16875</v>
      </c>
    </row>
    <row r="8488" spans="1:3">
      <c r="A8488" s="1">
        <v>999999</v>
      </c>
      <c r="B8488" s="47" t="s">
        <v>16289</v>
      </c>
      <c r="C8488" t="s">
        <v>17063</v>
      </c>
    </row>
    <row r="8489" spans="1:3">
      <c r="A8489" s="1">
        <v>999999</v>
      </c>
      <c r="B8489" s="47" t="s">
        <v>16288</v>
      </c>
      <c r="C8489" t="s">
        <v>17062</v>
      </c>
    </row>
    <row r="8490" spans="1:3">
      <c r="A8490" s="1">
        <v>999999</v>
      </c>
      <c r="B8490" s="47" t="s">
        <v>16287</v>
      </c>
      <c r="C8490" t="s">
        <v>17061</v>
      </c>
    </row>
    <row r="8491" spans="1:3">
      <c r="A8491" s="1">
        <v>999999</v>
      </c>
      <c r="B8491" s="47" t="s">
        <v>16286</v>
      </c>
      <c r="C8491" t="s">
        <v>17060</v>
      </c>
    </row>
    <row r="8492" spans="1:3">
      <c r="A8492" s="1">
        <v>999999</v>
      </c>
      <c r="B8492" s="47" t="s">
        <v>16285</v>
      </c>
      <c r="C8492" t="s">
        <v>17059</v>
      </c>
    </row>
    <row r="8493" spans="1:3">
      <c r="A8493" s="1">
        <v>242855</v>
      </c>
      <c r="B8493" s="47" t="s">
        <v>16360</v>
      </c>
      <c r="C8493" t="s">
        <v>17134</v>
      </c>
    </row>
    <row r="8494" spans="1:3">
      <c r="A8494" s="1">
        <v>999999</v>
      </c>
      <c r="B8494" s="47" t="s">
        <v>16552</v>
      </c>
      <c r="C8494" t="s">
        <v>17326</v>
      </c>
    </row>
    <row r="8495" spans="1:3">
      <c r="A8495" s="1">
        <v>999999</v>
      </c>
      <c r="B8495" s="47" t="s">
        <v>16551</v>
      </c>
      <c r="C8495" t="s">
        <v>17325</v>
      </c>
    </row>
    <row r="8496" spans="1:3">
      <c r="A8496" s="1">
        <v>999999</v>
      </c>
      <c r="B8496" s="47" t="s">
        <v>16550</v>
      </c>
      <c r="C8496" t="s">
        <v>17324</v>
      </c>
    </row>
    <row r="8497" spans="1:3">
      <c r="A8497" s="1">
        <v>999999</v>
      </c>
      <c r="B8497" s="47" t="s">
        <v>16549</v>
      </c>
      <c r="C8497" t="s">
        <v>17323</v>
      </c>
    </row>
    <row r="8498" spans="1:3">
      <c r="A8498" s="1">
        <v>999999</v>
      </c>
      <c r="B8498" s="47" t="s">
        <v>16548</v>
      </c>
      <c r="C8498" t="s">
        <v>17322</v>
      </c>
    </row>
    <row r="8499" spans="1:3">
      <c r="A8499" s="1">
        <v>242855</v>
      </c>
      <c r="B8499" s="47" t="s">
        <v>15844</v>
      </c>
      <c r="C8499" t="s">
        <v>16618</v>
      </c>
    </row>
    <row r="8500" spans="1:3">
      <c r="A8500" s="1">
        <v>999999</v>
      </c>
      <c r="B8500" s="47" t="s">
        <v>16036</v>
      </c>
      <c r="C8500" t="s">
        <v>16810</v>
      </c>
    </row>
    <row r="8501" spans="1:3">
      <c r="A8501" s="1">
        <v>999999</v>
      </c>
      <c r="B8501" s="47" t="s">
        <v>16035</v>
      </c>
      <c r="C8501" t="s">
        <v>16809</v>
      </c>
    </row>
    <row r="8502" spans="1:3">
      <c r="A8502" s="1">
        <v>999999</v>
      </c>
      <c r="B8502" s="47" t="s">
        <v>16034</v>
      </c>
      <c r="C8502" t="s">
        <v>16808</v>
      </c>
    </row>
    <row r="8503" spans="1:3">
      <c r="A8503" s="1">
        <v>999999</v>
      </c>
      <c r="B8503" s="47" t="s">
        <v>16033</v>
      </c>
      <c r="C8503" t="s">
        <v>16807</v>
      </c>
    </row>
    <row r="8504" spans="1:3">
      <c r="A8504" s="1">
        <v>999999</v>
      </c>
      <c r="B8504" s="47" t="s">
        <v>16032</v>
      </c>
      <c r="C8504" t="s">
        <v>16806</v>
      </c>
    </row>
    <row r="8505" spans="1:3">
      <c r="A8505" s="1">
        <v>242855</v>
      </c>
      <c r="B8505" s="47" t="s">
        <v>16102</v>
      </c>
      <c r="C8505" t="s">
        <v>16876</v>
      </c>
    </row>
    <row r="8506" spans="1:3">
      <c r="A8506" s="1">
        <v>999999</v>
      </c>
      <c r="B8506" s="47" t="s">
        <v>16294</v>
      </c>
      <c r="C8506" t="s">
        <v>17068</v>
      </c>
    </row>
    <row r="8507" spans="1:3">
      <c r="A8507" s="1">
        <v>999999</v>
      </c>
      <c r="B8507" s="47" t="s">
        <v>16293</v>
      </c>
      <c r="C8507" t="s">
        <v>17067</v>
      </c>
    </row>
    <row r="8508" spans="1:3">
      <c r="A8508" s="1">
        <v>999999</v>
      </c>
      <c r="B8508" s="47" t="s">
        <v>16292</v>
      </c>
      <c r="C8508" t="s">
        <v>17066</v>
      </c>
    </row>
    <row r="8509" spans="1:3">
      <c r="A8509" s="1">
        <v>999999</v>
      </c>
      <c r="B8509" s="47" t="s">
        <v>16291</v>
      </c>
      <c r="C8509" t="s">
        <v>17065</v>
      </c>
    </row>
    <row r="8510" spans="1:3">
      <c r="A8510" s="1">
        <v>999999</v>
      </c>
      <c r="B8510" s="47" t="s">
        <v>16290</v>
      </c>
      <c r="C8510" t="s">
        <v>17064</v>
      </c>
    </row>
    <row r="8511" spans="1:3">
      <c r="A8511" s="1">
        <v>242861</v>
      </c>
      <c r="B8511" s="47" t="s">
        <v>16361</v>
      </c>
      <c r="C8511" t="s">
        <v>17135</v>
      </c>
    </row>
    <row r="8512" spans="1:3">
      <c r="A8512" s="1">
        <v>999999</v>
      </c>
      <c r="B8512" s="47" t="s">
        <v>16557</v>
      </c>
      <c r="C8512" t="s">
        <v>17331</v>
      </c>
    </row>
    <row r="8513" spans="1:3">
      <c r="A8513" s="1">
        <v>999999</v>
      </c>
      <c r="B8513" s="47" t="s">
        <v>16556</v>
      </c>
      <c r="C8513" t="s">
        <v>17330</v>
      </c>
    </row>
    <row r="8514" spans="1:3">
      <c r="A8514" s="1">
        <v>999999</v>
      </c>
      <c r="B8514" s="47" t="s">
        <v>16555</v>
      </c>
      <c r="C8514" t="s">
        <v>17329</v>
      </c>
    </row>
    <row r="8515" spans="1:3">
      <c r="A8515" s="1">
        <v>999999</v>
      </c>
      <c r="B8515" s="47" t="s">
        <v>16554</v>
      </c>
      <c r="C8515" t="s">
        <v>17328</v>
      </c>
    </row>
    <row r="8516" spans="1:3">
      <c r="A8516" s="1">
        <v>999999</v>
      </c>
      <c r="B8516" s="47" t="s">
        <v>16553</v>
      </c>
      <c r="C8516" t="s">
        <v>17327</v>
      </c>
    </row>
    <row r="8517" spans="1:3">
      <c r="A8517" s="1">
        <v>242861</v>
      </c>
      <c r="B8517" s="47" t="s">
        <v>15845</v>
      </c>
      <c r="C8517" t="s">
        <v>16619</v>
      </c>
    </row>
    <row r="8518" spans="1:3">
      <c r="A8518" s="1">
        <v>999999</v>
      </c>
      <c r="B8518" s="47" t="s">
        <v>16041</v>
      </c>
      <c r="C8518" t="s">
        <v>16815</v>
      </c>
    </row>
    <row r="8519" spans="1:3">
      <c r="A8519" s="1">
        <v>999999</v>
      </c>
      <c r="B8519" s="47" t="s">
        <v>16040</v>
      </c>
      <c r="C8519" t="s">
        <v>16814</v>
      </c>
    </row>
    <row r="8520" spans="1:3">
      <c r="A8520" s="1">
        <v>999999</v>
      </c>
      <c r="B8520" s="47" t="s">
        <v>16039</v>
      </c>
      <c r="C8520" t="s">
        <v>16813</v>
      </c>
    </row>
    <row r="8521" spans="1:3">
      <c r="A8521" s="1">
        <v>999999</v>
      </c>
      <c r="B8521" s="47" t="s">
        <v>16038</v>
      </c>
      <c r="C8521" t="s">
        <v>16812</v>
      </c>
    </row>
    <row r="8522" spans="1:3">
      <c r="A8522" s="1">
        <v>999999</v>
      </c>
      <c r="B8522" s="47" t="s">
        <v>16037</v>
      </c>
      <c r="C8522" t="s">
        <v>16811</v>
      </c>
    </row>
    <row r="8523" spans="1:3">
      <c r="A8523" s="1">
        <v>242861</v>
      </c>
      <c r="B8523" s="47" t="s">
        <v>16103</v>
      </c>
      <c r="C8523" t="s">
        <v>16877</v>
      </c>
    </row>
    <row r="8524" spans="1:3">
      <c r="A8524" s="1">
        <v>999999</v>
      </c>
      <c r="B8524" s="47" t="s">
        <v>16299</v>
      </c>
      <c r="C8524" t="s">
        <v>17073</v>
      </c>
    </row>
    <row r="8525" spans="1:3">
      <c r="A8525" s="1">
        <v>999999</v>
      </c>
      <c r="B8525" s="47" t="s">
        <v>16298</v>
      </c>
      <c r="C8525" t="s">
        <v>17072</v>
      </c>
    </row>
    <row r="8526" spans="1:3">
      <c r="A8526" s="1">
        <v>999999</v>
      </c>
      <c r="B8526" s="47" t="s">
        <v>16297</v>
      </c>
      <c r="C8526" t="s">
        <v>17071</v>
      </c>
    </row>
    <row r="8527" spans="1:3">
      <c r="A8527" s="1">
        <v>999999</v>
      </c>
      <c r="B8527" s="47" t="s">
        <v>16296</v>
      </c>
      <c r="C8527" t="s">
        <v>17070</v>
      </c>
    </row>
    <row r="8528" spans="1:3">
      <c r="A8528" s="1">
        <v>999999</v>
      </c>
      <c r="B8528" s="47" t="s">
        <v>16295</v>
      </c>
      <c r="C8528" t="s">
        <v>17069</v>
      </c>
    </row>
    <row r="8529" spans="1:3">
      <c r="A8529" s="1">
        <v>267795</v>
      </c>
      <c r="B8529" s="47" t="s">
        <v>17492</v>
      </c>
      <c r="C8529" t="s">
        <v>17732</v>
      </c>
    </row>
    <row r="8530" spans="1:3">
      <c r="A8530" s="1">
        <v>267796</v>
      </c>
      <c r="B8530" s="47" t="s">
        <v>17493</v>
      </c>
      <c r="C8530" t="s">
        <v>17733</v>
      </c>
    </row>
    <row r="8531" spans="1:3">
      <c r="A8531" s="1">
        <v>267797</v>
      </c>
      <c r="B8531" s="47" t="s">
        <v>17494</v>
      </c>
      <c r="C8531" t="s">
        <v>17734</v>
      </c>
    </row>
    <row r="8532" spans="1:3">
      <c r="A8532" s="1">
        <v>267798</v>
      </c>
      <c r="B8532" s="47" t="s">
        <v>17495</v>
      </c>
      <c r="C8532" t="s">
        <v>17735</v>
      </c>
    </row>
    <row r="8533" spans="1:3">
      <c r="A8533" s="1">
        <v>267795</v>
      </c>
      <c r="B8533" s="47" t="s">
        <v>17332</v>
      </c>
      <c r="C8533" t="s">
        <v>17572</v>
      </c>
    </row>
    <row r="8534" spans="1:3">
      <c r="A8534" s="1">
        <v>267796</v>
      </c>
      <c r="B8534" s="47" t="s">
        <v>17333</v>
      </c>
      <c r="C8534" t="s">
        <v>17573</v>
      </c>
    </row>
    <row r="8535" spans="1:3">
      <c r="A8535" s="1">
        <v>267797</v>
      </c>
      <c r="B8535" s="47" t="s">
        <v>17334</v>
      </c>
      <c r="C8535" t="s">
        <v>17574</v>
      </c>
    </row>
    <row r="8536" spans="1:3">
      <c r="A8536" s="1">
        <v>267798</v>
      </c>
      <c r="B8536" s="47" t="s">
        <v>17335</v>
      </c>
      <c r="C8536" t="s">
        <v>17575</v>
      </c>
    </row>
    <row r="8537" spans="1:3">
      <c r="A8537" s="1">
        <v>267795</v>
      </c>
      <c r="B8537" s="47" t="s">
        <v>17412</v>
      </c>
      <c r="C8537" t="s">
        <v>17652</v>
      </c>
    </row>
    <row r="8538" spans="1:3">
      <c r="A8538" s="1">
        <v>267796</v>
      </c>
      <c r="B8538" s="47" t="s">
        <v>17413</v>
      </c>
      <c r="C8538" t="s">
        <v>17653</v>
      </c>
    </row>
    <row r="8539" spans="1:3">
      <c r="A8539" s="1">
        <v>267797</v>
      </c>
      <c r="B8539" s="47" t="s">
        <v>17414</v>
      </c>
      <c r="C8539" t="s">
        <v>17654</v>
      </c>
    </row>
    <row r="8540" spans="1:3">
      <c r="A8540" s="1">
        <v>267798</v>
      </c>
      <c r="B8540" s="47" t="s">
        <v>17415</v>
      </c>
      <c r="C8540" t="s">
        <v>17655</v>
      </c>
    </row>
    <row r="8541" spans="1:3">
      <c r="A8541" s="1">
        <v>267799</v>
      </c>
      <c r="B8541" s="47" t="s">
        <v>17496</v>
      </c>
      <c r="C8541" t="s">
        <v>17736</v>
      </c>
    </row>
    <row r="8542" spans="1:3">
      <c r="A8542" s="1">
        <v>267800</v>
      </c>
      <c r="B8542" s="47" t="s">
        <v>17497</v>
      </c>
      <c r="C8542" t="s">
        <v>17737</v>
      </c>
    </row>
    <row r="8543" spans="1:3">
      <c r="A8543" s="1">
        <v>267801</v>
      </c>
      <c r="B8543" s="47" t="s">
        <v>17498</v>
      </c>
      <c r="C8543" t="s">
        <v>17738</v>
      </c>
    </row>
    <row r="8544" spans="1:3">
      <c r="A8544" s="1">
        <v>267802</v>
      </c>
      <c r="B8544" s="47" t="s">
        <v>17499</v>
      </c>
      <c r="C8544" t="s">
        <v>17739</v>
      </c>
    </row>
    <row r="8545" spans="1:3">
      <c r="A8545" s="1">
        <v>267799</v>
      </c>
      <c r="B8545" s="47" t="s">
        <v>17336</v>
      </c>
      <c r="C8545" t="s">
        <v>17576</v>
      </c>
    </row>
    <row r="8546" spans="1:3">
      <c r="A8546" s="1">
        <v>267800</v>
      </c>
      <c r="B8546" s="47" t="s">
        <v>17337</v>
      </c>
      <c r="C8546" t="s">
        <v>17577</v>
      </c>
    </row>
    <row r="8547" spans="1:3">
      <c r="A8547" s="1">
        <v>267801</v>
      </c>
      <c r="B8547" s="47" t="s">
        <v>17338</v>
      </c>
      <c r="C8547" t="s">
        <v>17578</v>
      </c>
    </row>
    <row r="8548" spans="1:3">
      <c r="A8548" s="1">
        <v>267802</v>
      </c>
      <c r="B8548" s="47" t="s">
        <v>17339</v>
      </c>
      <c r="C8548" t="s">
        <v>17579</v>
      </c>
    </row>
    <row r="8549" spans="1:3">
      <c r="A8549" s="1">
        <v>267799</v>
      </c>
      <c r="B8549" s="47" t="s">
        <v>17416</v>
      </c>
      <c r="C8549" t="s">
        <v>17656</v>
      </c>
    </row>
    <row r="8550" spans="1:3">
      <c r="A8550" s="1">
        <v>267800</v>
      </c>
      <c r="B8550" s="47" t="s">
        <v>17417</v>
      </c>
      <c r="C8550" t="s">
        <v>17657</v>
      </c>
    </row>
    <row r="8551" spans="1:3">
      <c r="A8551" s="1">
        <v>267801</v>
      </c>
      <c r="B8551" s="47" t="s">
        <v>17418</v>
      </c>
      <c r="C8551" t="s">
        <v>17658</v>
      </c>
    </row>
    <row r="8552" spans="1:3">
      <c r="A8552" s="1">
        <v>267802</v>
      </c>
      <c r="B8552" s="47" t="s">
        <v>17419</v>
      </c>
      <c r="C8552" t="s">
        <v>17659</v>
      </c>
    </row>
    <row r="8553" spans="1:3">
      <c r="A8553" s="1">
        <v>267803</v>
      </c>
      <c r="B8553" s="47" t="s">
        <v>17500</v>
      </c>
      <c r="C8553" t="s">
        <v>17740</v>
      </c>
    </row>
    <row r="8554" spans="1:3">
      <c r="A8554" s="1">
        <v>267804</v>
      </c>
      <c r="B8554" s="47" t="s">
        <v>17501</v>
      </c>
      <c r="C8554" t="s">
        <v>17741</v>
      </c>
    </row>
    <row r="8555" spans="1:3">
      <c r="A8555" s="1">
        <v>267805</v>
      </c>
      <c r="B8555" s="47" t="s">
        <v>17502</v>
      </c>
      <c r="C8555" t="s">
        <v>17742</v>
      </c>
    </row>
    <row r="8556" spans="1:3">
      <c r="A8556" s="1">
        <v>267806</v>
      </c>
      <c r="B8556" s="47" t="s">
        <v>17503</v>
      </c>
      <c r="C8556" t="s">
        <v>17743</v>
      </c>
    </row>
    <row r="8557" spans="1:3">
      <c r="A8557" s="1">
        <v>267803</v>
      </c>
      <c r="B8557" s="47" t="s">
        <v>17340</v>
      </c>
      <c r="C8557" t="s">
        <v>17580</v>
      </c>
    </row>
    <row r="8558" spans="1:3">
      <c r="A8558" s="1">
        <v>267804</v>
      </c>
      <c r="B8558" s="47" t="s">
        <v>17341</v>
      </c>
      <c r="C8558" t="s">
        <v>17581</v>
      </c>
    </row>
    <row r="8559" spans="1:3">
      <c r="A8559" s="1">
        <v>267805</v>
      </c>
      <c r="B8559" s="47" t="s">
        <v>17342</v>
      </c>
      <c r="C8559" t="s">
        <v>17582</v>
      </c>
    </row>
    <row r="8560" spans="1:3">
      <c r="A8560" s="1">
        <v>267806</v>
      </c>
      <c r="B8560" s="47" t="s">
        <v>17343</v>
      </c>
      <c r="C8560" t="s">
        <v>17583</v>
      </c>
    </row>
    <row r="8561" spans="1:3">
      <c r="A8561" s="1">
        <v>267803</v>
      </c>
      <c r="B8561" s="47" t="s">
        <v>17420</v>
      </c>
      <c r="C8561" t="s">
        <v>17660</v>
      </c>
    </row>
    <row r="8562" spans="1:3">
      <c r="A8562" s="1">
        <v>267804</v>
      </c>
      <c r="B8562" s="47" t="s">
        <v>17421</v>
      </c>
      <c r="C8562" t="s">
        <v>17661</v>
      </c>
    </row>
    <row r="8563" spans="1:3">
      <c r="A8563" s="1">
        <v>267805</v>
      </c>
      <c r="B8563" s="47" t="s">
        <v>17422</v>
      </c>
      <c r="C8563" t="s">
        <v>17662</v>
      </c>
    </row>
    <row r="8564" spans="1:3">
      <c r="A8564" s="1">
        <v>267806</v>
      </c>
      <c r="B8564" s="47" t="s">
        <v>17423</v>
      </c>
      <c r="C8564" t="s">
        <v>17663</v>
      </c>
    </row>
    <row r="8565" spans="1:3">
      <c r="A8565" s="1">
        <v>267807</v>
      </c>
      <c r="B8565" s="47" t="s">
        <v>17504</v>
      </c>
      <c r="C8565" t="s">
        <v>17744</v>
      </c>
    </row>
    <row r="8566" spans="1:3">
      <c r="A8566" s="1">
        <v>267808</v>
      </c>
      <c r="B8566" s="47" t="s">
        <v>17505</v>
      </c>
      <c r="C8566" t="s">
        <v>17745</v>
      </c>
    </row>
    <row r="8567" spans="1:3">
      <c r="A8567" s="1">
        <v>267809</v>
      </c>
      <c r="B8567" s="47" t="s">
        <v>17506</v>
      </c>
      <c r="C8567" t="s">
        <v>17746</v>
      </c>
    </row>
    <row r="8568" spans="1:3">
      <c r="A8568" s="1">
        <v>267810</v>
      </c>
      <c r="B8568" s="47" t="s">
        <v>17507</v>
      </c>
      <c r="C8568" t="s">
        <v>17747</v>
      </c>
    </row>
    <row r="8569" spans="1:3">
      <c r="A8569" s="1">
        <v>267807</v>
      </c>
      <c r="B8569" s="47" t="s">
        <v>17344</v>
      </c>
      <c r="C8569" t="s">
        <v>17584</v>
      </c>
    </row>
    <row r="8570" spans="1:3">
      <c r="A8570" s="1">
        <v>267808</v>
      </c>
      <c r="B8570" s="47" t="s">
        <v>17345</v>
      </c>
      <c r="C8570" t="s">
        <v>17585</v>
      </c>
    </row>
    <row r="8571" spans="1:3">
      <c r="A8571" s="1">
        <v>267809</v>
      </c>
      <c r="B8571" s="47" t="s">
        <v>17346</v>
      </c>
      <c r="C8571" t="s">
        <v>17586</v>
      </c>
    </row>
    <row r="8572" spans="1:3">
      <c r="A8572" s="1">
        <v>267810</v>
      </c>
      <c r="B8572" s="47" t="s">
        <v>17347</v>
      </c>
      <c r="C8572" t="s">
        <v>17587</v>
      </c>
    </row>
    <row r="8573" spans="1:3">
      <c r="A8573" s="1">
        <v>267807</v>
      </c>
      <c r="B8573" s="47" t="s">
        <v>17424</v>
      </c>
      <c r="C8573" t="s">
        <v>17664</v>
      </c>
    </row>
    <row r="8574" spans="1:3">
      <c r="A8574" s="1">
        <v>267808</v>
      </c>
      <c r="B8574" s="47" t="s">
        <v>17425</v>
      </c>
      <c r="C8574" t="s">
        <v>17665</v>
      </c>
    </row>
    <row r="8575" spans="1:3">
      <c r="A8575" s="1">
        <v>267809</v>
      </c>
      <c r="B8575" s="47" t="s">
        <v>17426</v>
      </c>
      <c r="C8575" t="s">
        <v>17666</v>
      </c>
    </row>
    <row r="8576" spans="1:3">
      <c r="A8576" s="1">
        <v>267810</v>
      </c>
      <c r="B8576" s="47" t="s">
        <v>17427</v>
      </c>
      <c r="C8576" t="s">
        <v>17667</v>
      </c>
    </row>
    <row r="8577" spans="1:3">
      <c r="A8577" s="1">
        <v>267811</v>
      </c>
      <c r="B8577" s="47" t="s">
        <v>17508</v>
      </c>
      <c r="C8577" t="s">
        <v>17748</v>
      </c>
    </row>
    <row r="8578" spans="1:3">
      <c r="A8578" s="1">
        <v>267812</v>
      </c>
      <c r="B8578" s="47" t="s">
        <v>17509</v>
      </c>
      <c r="C8578" t="s">
        <v>17749</v>
      </c>
    </row>
    <row r="8579" spans="1:3">
      <c r="A8579" s="1">
        <v>267813</v>
      </c>
      <c r="B8579" s="47" t="s">
        <v>17510</v>
      </c>
      <c r="C8579" t="s">
        <v>17750</v>
      </c>
    </row>
    <row r="8580" spans="1:3">
      <c r="A8580" s="1">
        <v>267814</v>
      </c>
      <c r="B8580" s="47" t="s">
        <v>17511</v>
      </c>
      <c r="C8580" t="s">
        <v>17751</v>
      </c>
    </row>
    <row r="8581" spans="1:3">
      <c r="A8581" s="1">
        <v>267811</v>
      </c>
      <c r="B8581" s="47" t="s">
        <v>17348</v>
      </c>
      <c r="C8581" t="s">
        <v>17588</v>
      </c>
    </row>
    <row r="8582" spans="1:3">
      <c r="A8582" s="1">
        <v>267812</v>
      </c>
      <c r="B8582" s="47" t="s">
        <v>17349</v>
      </c>
      <c r="C8582" t="s">
        <v>17589</v>
      </c>
    </row>
    <row r="8583" spans="1:3">
      <c r="A8583" s="1">
        <v>267813</v>
      </c>
      <c r="B8583" s="47" t="s">
        <v>17350</v>
      </c>
      <c r="C8583" t="s">
        <v>17590</v>
      </c>
    </row>
    <row r="8584" spans="1:3">
      <c r="A8584" s="1">
        <v>267814</v>
      </c>
      <c r="B8584" s="47" t="s">
        <v>17351</v>
      </c>
      <c r="C8584" t="s">
        <v>17591</v>
      </c>
    </row>
    <row r="8585" spans="1:3">
      <c r="A8585" s="1">
        <v>267811</v>
      </c>
      <c r="B8585" s="47" t="s">
        <v>17428</v>
      </c>
      <c r="C8585" t="s">
        <v>17668</v>
      </c>
    </row>
    <row r="8586" spans="1:3">
      <c r="A8586" s="1">
        <v>267812</v>
      </c>
      <c r="B8586" s="47" t="s">
        <v>17429</v>
      </c>
      <c r="C8586" t="s">
        <v>17669</v>
      </c>
    </row>
    <row r="8587" spans="1:3">
      <c r="A8587" s="1">
        <v>267813</v>
      </c>
      <c r="B8587" s="47" t="s">
        <v>17430</v>
      </c>
      <c r="C8587" t="s">
        <v>17670</v>
      </c>
    </row>
    <row r="8588" spans="1:3">
      <c r="A8588" s="1">
        <v>267814</v>
      </c>
      <c r="B8588" s="47" t="s">
        <v>17431</v>
      </c>
      <c r="C8588" t="s">
        <v>17671</v>
      </c>
    </row>
    <row r="8589" spans="1:3">
      <c r="A8589" s="1">
        <v>267815</v>
      </c>
      <c r="B8589" s="47" t="s">
        <v>17512</v>
      </c>
      <c r="C8589" t="s">
        <v>17752</v>
      </c>
    </row>
    <row r="8590" spans="1:3">
      <c r="A8590" s="1">
        <v>267816</v>
      </c>
      <c r="B8590" s="47" t="s">
        <v>17513</v>
      </c>
      <c r="C8590" t="s">
        <v>17753</v>
      </c>
    </row>
    <row r="8591" spans="1:3">
      <c r="A8591" s="1">
        <v>267817</v>
      </c>
      <c r="B8591" s="47" t="s">
        <v>17514</v>
      </c>
      <c r="C8591" t="s">
        <v>17754</v>
      </c>
    </row>
    <row r="8592" spans="1:3">
      <c r="A8592" s="1">
        <v>267818</v>
      </c>
      <c r="B8592" s="47" t="s">
        <v>17515</v>
      </c>
      <c r="C8592" t="s">
        <v>17755</v>
      </c>
    </row>
    <row r="8593" spans="1:3">
      <c r="A8593" s="1">
        <v>267815</v>
      </c>
      <c r="B8593" s="47" t="s">
        <v>17352</v>
      </c>
      <c r="C8593" t="s">
        <v>17592</v>
      </c>
    </row>
    <row r="8594" spans="1:3">
      <c r="A8594" s="1">
        <v>267816</v>
      </c>
      <c r="B8594" s="47" t="s">
        <v>17353</v>
      </c>
      <c r="C8594" t="s">
        <v>17593</v>
      </c>
    </row>
    <row r="8595" spans="1:3">
      <c r="A8595" s="1">
        <v>267817</v>
      </c>
      <c r="B8595" s="47" t="s">
        <v>17354</v>
      </c>
      <c r="C8595" t="s">
        <v>17594</v>
      </c>
    </row>
    <row r="8596" spans="1:3">
      <c r="A8596" s="1">
        <v>267818</v>
      </c>
      <c r="B8596" s="47" t="s">
        <v>17355</v>
      </c>
      <c r="C8596" t="s">
        <v>17595</v>
      </c>
    </row>
    <row r="8597" spans="1:3">
      <c r="A8597" s="1">
        <v>267815</v>
      </c>
      <c r="B8597" s="47" t="s">
        <v>17432</v>
      </c>
      <c r="C8597" t="s">
        <v>17672</v>
      </c>
    </row>
    <row r="8598" spans="1:3">
      <c r="A8598" s="1">
        <v>267816</v>
      </c>
      <c r="B8598" s="47" t="s">
        <v>17433</v>
      </c>
      <c r="C8598" t="s">
        <v>17673</v>
      </c>
    </row>
    <row r="8599" spans="1:3">
      <c r="A8599" s="1">
        <v>267817</v>
      </c>
      <c r="B8599" s="47" t="s">
        <v>17434</v>
      </c>
      <c r="C8599" t="s">
        <v>17674</v>
      </c>
    </row>
    <row r="8600" spans="1:3">
      <c r="A8600" s="1">
        <v>267818</v>
      </c>
      <c r="B8600" s="47" t="s">
        <v>17435</v>
      </c>
      <c r="C8600" t="s">
        <v>17675</v>
      </c>
    </row>
    <row r="8601" spans="1:3">
      <c r="A8601" s="1">
        <v>267819</v>
      </c>
      <c r="B8601" s="47" t="s">
        <v>17516</v>
      </c>
      <c r="C8601" t="s">
        <v>17756</v>
      </c>
    </row>
    <row r="8602" spans="1:3">
      <c r="A8602" s="1">
        <v>267820</v>
      </c>
      <c r="B8602" s="47" t="s">
        <v>17517</v>
      </c>
      <c r="C8602" t="s">
        <v>17757</v>
      </c>
    </row>
    <row r="8603" spans="1:3">
      <c r="A8603" s="1">
        <v>267821</v>
      </c>
      <c r="B8603" s="47" t="s">
        <v>17518</v>
      </c>
      <c r="C8603" t="s">
        <v>17758</v>
      </c>
    </row>
    <row r="8604" spans="1:3">
      <c r="A8604" s="1">
        <v>267822</v>
      </c>
      <c r="B8604" s="47" t="s">
        <v>17519</v>
      </c>
      <c r="C8604" t="s">
        <v>17759</v>
      </c>
    </row>
    <row r="8605" spans="1:3">
      <c r="A8605" s="1">
        <v>267819</v>
      </c>
      <c r="B8605" s="47" t="s">
        <v>17356</v>
      </c>
      <c r="C8605" t="s">
        <v>17596</v>
      </c>
    </row>
    <row r="8606" spans="1:3">
      <c r="A8606" s="1">
        <v>267820</v>
      </c>
      <c r="B8606" s="47" t="s">
        <v>17357</v>
      </c>
      <c r="C8606" t="s">
        <v>17597</v>
      </c>
    </row>
    <row r="8607" spans="1:3">
      <c r="A8607" s="1">
        <v>267821</v>
      </c>
      <c r="B8607" s="47" t="s">
        <v>17358</v>
      </c>
      <c r="C8607" t="s">
        <v>17598</v>
      </c>
    </row>
    <row r="8608" spans="1:3">
      <c r="A8608" s="1">
        <v>267822</v>
      </c>
      <c r="B8608" s="47" t="s">
        <v>17359</v>
      </c>
      <c r="C8608" t="s">
        <v>17599</v>
      </c>
    </row>
    <row r="8609" spans="1:3">
      <c r="A8609" s="1">
        <v>267819</v>
      </c>
      <c r="B8609" s="47" t="s">
        <v>17436</v>
      </c>
      <c r="C8609" t="s">
        <v>17676</v>
      </c>
    </row>
    <row r="8610" spans="1:3">
      <c r="A8610" s="1">
        <v>267820</v>
      </c>
      <c r="B8610" s="47" t="s">
        <v>17437</v>
      </c>
      <c r="C8610" t="s">
        <v>17677</v>
      </c>
    </row>
    <row r="8611" spans="1:3">
      <c r="A8611" s="1">
        <v>267821</v>
      </c>
      <c r="B8611" s="47" t="s">
        <v>17438</v>
      </c>
      <c r="C8611" t="s">
        <v>17678</v>
      </c>
    </row>
    <row r="8612" spans="1:3">
      <c r="A8612" s="1">
        <v>267822</v>
      </c>
      <c r="B8612" s="47" t="s">
        <v>17439</v>
      </c>
      <c r="C8612" t="s">
        <v>17679</v>
      </c>
    </row>
    <row r="8613" spans="1:3">
      <c r="A8613" s="1">
        <v>267823</v>
      </c>
      <c r="B8613" s="47" t="s">
        <v>17520</v>
      </c>
      <c r="C8613" t="s">
        <v>17760</v>
      </c>
    </row>
    <row r="8614" spans="1:3">
      <c r="A8614" s="1">
        <v>267824</v>
      </c>
      <c r="B8614" s="47" t="s">
        <v>17521</v>
      </c>
      <c r="C8614" t="s">
        <v>17761</v>
      </c>
    </row>
    <row r="8615" spans="1:3">
      <c r="A8615" s="1">
        <v>267825</v>
      </c>
      <c r="B8615" s="47" t="s">
        <v>17522</v>
      </c>
      <c r="C8615" t="s">
        <v>17762</v>
      </c>
    </row>
    <row r="8616" spans="1:3">
      <c r="A8616" s="1">
        <v>267826</v>
      </c>
      <c r="B8616" s="47" t="s">
        <v>17523</v>
      </c>
      <c r="C8616" t="s">
        <v>17763</v>
      </c>
    </row>
    <row r="8617" spans="1:3">
      <c r="A8617" s="1">
        <v>267823</v>
      </c>
      <c r="B8617" s="47" t="s">
        <v>17360</v>
      </c>
      <c r="C8617" t="s">
        <v>17600</v>
      </c>
    </row>
    <row r="8618" spans="1:3">
      <c r="A8618" s="1">
        <v>267824</v>
      </c>
      <c r="B8618" s="47" t="s">
        <v>17361</v>
      </c>
      <c r="C8618" t="s">
        <v>17601</v>
      </c>
    </row>
    <row r="8619" spans="1:3">
      <c r="A8619" s="1">
        <v>267825</v>
      </c>
      <c r="B8619" s="47" t="s">
        <v>17362</v>
      </c>
      <c r="C8619" t="s">
        <v>17602</v>
      </c>
    </row>
    <row r="8620" spans="1:3">
      <c r="A8620" s="1">
        <v>267826</v>
      </c>
      <c r="B8620" s="47" t="s">
        <v>17363</v>
      </c>
      <c r="C8620" t="s">
        <v>17603</v>
      </c>
    </row>
    <row r="8621" spans="1:3">
      <c r="A8621" s="1">
        <v>267823</v>
      </c>
      <c r="B8621" s="47" t="s">
        <v>17440</v>
      </c>
      <c r="C8621" t="s">
        <v>17680</v>
      </c>
    </row>
    <row r="8622" spans="1:3">
      <c r="A8622" s="1">
        <v>267824</v>
      </c>
      <c r="B8622" s="47" t="s">
        <v>17441</v>
      </c>
      <c r="C8622" t="s">
        <v>17681</v>
      </c>
    </row>
    <row r="8623" spans="1:3">
      <c r="A8623" s="1">
        <v>267825</v>
      </c>
      <c r="B8623" s="47" t="s">
        <v>17442</v>
      </c>
      <c r="C8623" t="s">
        <v>17682</v>
      </c>
    </row>
    <row r="8624" spans="1:3">
      <c r="A8624" s="1">
        <v>267826</v>
      </c>
      <c r="B8624" s="47" t="s">
        <v>17443</v>
      </c>
      <c r="C8624" t="s">
        <v>17683</v>
      </c>
    </row>
    <row r="8625" spans="1:3">
      <c r="A8625" s="1">
        <v>267827</v>
      </c>
      <c r="B8625" s="47" t="s">
        <v>17524</v>
      </c>
      <c r="C8625" t="s">
        <v>17764</v>
      </c>
    </row>
    <row r="8626" spans="1:3">
      <c r="A8626" s="1">
        <v>267828</v>
      </c>
      <c r="B8626" s="47" t="s">
        <v>17525</v>
      </c>
      <c r="C8626" t="s">
        <v>17765</v>
      </c>
    </row>
    <row r="8627" spans="1:3">
      <c r="A8627" s="1">
        <v>267829</v>
      </c>
      <c r="B8627" s="47" t="s">
        <v>17526</v>
      </c>
      <c r="C8627" t="s">
        <v>17766</v>
      </c>
    </row>
    <row r="8628" spans="1:3">
      <c r="A8628" s="1">
        <v>267830</v>
      </c>
      <c r="B8628" s="47" t="s">
        <v>17527</v>
      </c>
      <c r="C8628" t="s">
        <v>17767</v>
      </c>
    </row>
    <row r="8629" spans="1:3">
      <c r="A8629" s="1">
        <v>267827</v>
      </c>
      <c r="B8629" s="47" t="s">
        <v>17364</v>
      </c>
      <c r="C8629" t="s">
        <v>17604</v>
      </c>
    </row>
    <row r="8630" spans="1:3">
      <c r="A8630" s="1">
        <v>267828</v>
      </c>
      <c r="B8630" s="47" t="s">
        <v>17365</v>
      </c>
      <c r="C8630" t="s">
        <v>17605</v>
      </c>
    </row>
    <row r="8631" spans="1:3">
      <c r="A8631" s="1">
        <v>267829</v>
      </c>
      <c r="B8631" s="47" t="s">
        <v>17366</v>
      </c>
      <c r="C8631" t="s">
        <v>17606</v>
      </c>
    </row>
    <row r="8632" spans="1:3">
      <c r="A8632" s="1">
        <v>267830</v>
      </c>
      <c r="B8632" s="47" t="s">
        <v>17367</v>
      </c>
      <c r="C8632" t="s">
        <v>17607</v>
      </c>
    </row>
    <row r="8633" spans="1:3">
      <c r="A8633" s="1">
        <v>267827</v>
      </c>
      <c r="B8633" s="47" t="s">
        <v>17444</v>
      </c>
      <c r="C8633" t="s">
        <v>17684</v>
      </c>
    </row>
    <row r="8634" spans="1:3">
      <c r="A8634" s="1">
        <v>267828</v>
      </c>
      <c r="B8634" s="47" t="s">
        <v>17445</v>
      </c>
      <c r="C8634" t="s">
        <v>17685</v>
      </c>
    </row>
    <row r="8635" spans="1:3">
      <c r="A8635" s="1">
        <v>267829</v>
      </c>
      <c r="B8635" s="47" t="s">
        <v>17446</v>
      </c>
      <c r="C8635" t="s">
        <v>17686</v>
      </c>
    </row>
    <row r="8636" spans="1:3">
      <c r="A8636" s="1">
        <v>267830</v>
      </c>
      <c r="B8636" s="47" t="s">
        <v>17447</v>
      </c>
      <c r="C8636" t="s">
        <v>17687</v>
      </c>
    </row>
    <row r="8637" spans="1:3">
      <c r="A8637" s="1">
        <v>267831</v>
      </c>
      <c r="B8637" s="47" t="s">
        <v>17528</v>
      </c>
      <c r="C8637" t="s">
        <v>17768</v>
      </c>
    </row>
    <row r="8638" spans="1:3">
      <c r="A8638" s="1">
        <v>267832</v>
      </c>
      <c r="B8638" s="47" t="s">
        <v>17529</v>
      </c>
      <c r="C8638" t="s">
        <v>17769</v>
      </c>
    </row>
    <row r="8639" spans="1:3">
      <c r="A8639" s="1">
        <v>267833</v>
      </c>
      <c r="B8639" s="47" t="s">
        <v>17530</v>
      </c>
      <c r="C8639" t="s">
        <v>17770</v>
      </c>
    </row>
    <row r="8640" spans="1:3">
      <c r="A8640" s="1">
        <v>267834</v>
      </c>
      <c r="B8640" s="47" t="s">
        <v>17531</v>
      </c>
      <c r="C8640" t="s">
        <v>17771</v>
      </c>
    </row>
    <row r="8641" spans="1:3">
      <c r="A8641" s="1">
        <v>267831</v>
      </c>
      <c r="B8641" s="47" t="s">
        <v>17368</v>
      </c>
      <c r="C8641" t="s">
        <v>17608</v>
      </c>
    </row>
    <row r="8642" spans="1:3">
      <c r="A8642" s="1">
        <v>267832</v>
      </c>
      <c r="B8642" s="47" t="s">
        <v>17369</v>
      </c>
      <c r="C8642" t="s">
        <v>17609</v>
      </c>
    </row>
    <row r="8643" spans="1:3">
      <c r="A8643" s="1">
        <v>267833</v>
      </c>
      <c r="B8643" s="47" t="s">
        <v>17370</v>
      </c>
      <c r="C8643" t="s">
        <v>17610</v>
      </c>
    </row>
    <row r="8644" spans="1:3">
      <c r="A8644" s="1">
        <v>267834</v>
      </c>
      <c r="B8644" s="47" t="s">
        <v>17371</v>
      </c>
      <c r="C8644" t="s">
        <v>17611</v>
      </c>
    </row>
    <row r="8645" spans="1:3">
      <c r="A8645" s="1">
        <v>267831</v>
      </c>
      <c r="B8645" s="47" t="s">
        <v>17448</v>
      </c>
      <c r="C8645" t="s">
        <v>17688</v>
      </c>
    </row>
    <row r="8646" spans="1:3">
      <c r="A8646" s="1">
        <v>267832</v>
      </c>
      <c r="B8646" s="47" t="s">
        <v>17449</v>
      </c>
      <c r="C8646" t="s">
        <v>17689</v>
      </c>
    </row>
    <row r="8647" spans="1:3">
      <c r="A8647" s="1">
        <v>267833</v>
      </c>
      <c r="B8647" s="47" t="s">
        <v>17450</v>
      </c>
      <c r="C8647" t="s">
        <v>17690</v>
      </c>
    </row>
    <row r="8648" spans="1:3">
      <c r="A8648" s="1">
        <v>267834</v>
      </c>
      <c r="B8648" s="47" t="s">
        <v>17451</v>
      </c>
      <c r="C8648" t="s">
        <v>17691</v>
      </c>
    </row>
    <row r="8649" spans="1:3">
      <c r="A8649" s="1">
        <v>267835</v>
      </c>
      <c r="B8649" s="47" t="s">
        <v>17532</v>
      </c>
      <c r="C8649" t="s">
        <v>17772</v>
      </c>
    </row>
    <row r="8650" spans="1:3">
      <c r="A8650" s="1">
        <v>267836</v>
      </c>
      <c r="B8650" s="47" t="s">
        <v>17533</v>
      </c>
      <c r="C8650" t="s">
        <v>17773</v>
      </c>
    </row>
    <row r="8651" spans="1:3">
      <c r="A8651" s="1">
        <v>267837</v>
      </c>
      <c r="B8651" s="47" t="s">
        <v>17534</v>
      </c>
      <c r="C8651" t="s">
        <v>17774</v>
      </c>
    </row>
    <row r="8652" spans="1:3">
      <c r="A8652" s="1">
        <v>267838</v>
      </c>
      <c r="B8652" s="47" t="s">
        <v>17535</v>
      </c>
      <c r="C8652" t="s">
        <v>17775</v>
      </c>
    </row>
    <row r="8653" spans="1:3">
      <c r="A8653" s="1">
        <v>267835</v>
      </c>
      <c r="B8653" s="47" t="s">
        <v>17372</v>
      </c>
      <c r="C8653" t="s">
        <v>17612</v>
      </c>
    </row>
    <row r="8654" spans="1:3">
      <c r="A8654" s="1">
        <v>267836</v>
      </c>
      <c r="B8654" s="47" t="s">
        <v>17373</v>
      </c>
      <c r="C8654" t="s">
        <v>17613</v>
      </c>
    </row>
    <row r="8655" spans="1:3">
      <c r="A8655" s="1">
        <v>267837</v>
      </c>
      <c r="B8655" s="47" t="s">
        <v>17374</v>
      </c>
      <c r="C8655" t="s">
        <v>17614</v>
      </c>
    </row>
    <row r="8656" spans="1:3">
      <c r="A8656" s="1">
        <v>267838</v>
      </c>
      <c r="B8656" s="47" t="s">
        <v>17375</v>
      </c>
      <c r="C8656" t="s">
        <v>17615</v>
      </c>
    </row>
    <row r="8657" spans="1:3">
      <c r="A8657" s="1">
        <v>267835</v>
      </c>
      <c r="B8657" s="47" t="s">
        <v>17452</v>
      </c>
      <c r="C8657" t="s">
        <v>17692</v>
      </c>
    </row>
    <row r="8658" spans="1:3">
      <c r="A8658" s="1">
        <v>267836</v>
      </c>
      <c r="B8658" s="47" t="s">
        <v>17453</v>
      </c>
      <c r="C8658" t="s">
        <v>17693</v>
      </c>
    </row>
    <row r="8659" spans="1:3">
      <c r="A8659" s="1">
        <v>267837</v>
      </c>
      <c r="B8659" s="47" t="s">
        <v>17454</v>
      </c>
      <c r="C8659" t="s">
        <v>17694</v>
      </c>
    </row>
    <row r="8660" spans="1:3">
      <c r="A8660" s="1">
        <v>267838</v>
      </c>
      <c r="B8660" s="47" t="s">
        <v>17455</v>
      </c>
      <c r="C8660" t="s">
        <v>17695</v>
      </c>
    </row>
    <row r="8661" spans="1:3">
      <c r="A8661" s="1">
        <v>267839</v>
      </c>
      <c r="B8661" s="47" t="s">
        <v>17536</v>
      </c>
      <c r="C8661" t="s">
        <v>17776</v>
      </c>
    </row>
    <row r="8662" spans="1:3">
      <c r="A8662" s="1">
        <v>267840</v>
      </c>
      <c r="B8662" s="47" t="s">
        <v>17537</v>
      </c>
      <c r="C8662" t="s">
        <v>17777</v>
      </c>
    </row>
    <row r="8663" spans="1:3">
      <c r="A8663" s="1">
        <v>267841</v>
      </c>
      <c r="B8663" s="47" t="s">
        <v>17538</v>
      </c>
      <c r="C8663" t="s">
        <v>17778</v>
      </c>
    </row>
    <row r="8664" spans="1:3">
      <c r="A8664" s="1">
        <v>267842</v>
      </c>
      <c r="B8664" s="47" t="s">
        <v>17539</v>
      </c>
      <c r="C8664" t="s">
        <v>17779</v>
      </c>
    </row>
    <row r="8665" spans="1:3">
      <c r="A8665" s="1">
        <v>267839</v>
      </c>
      <c r="B8665" s="47" t="s">
        <v>17376</v>
      </c>
      <c r="C8665" t="s">
        <v>17616</v>
      </c>
    </row>
    <row r="8666" spans="1:3">
      <c r="A8666" s="1">
        <v>267840</v>
      </c>
      <c r="B8666" s="47" t="s">
        <v>17377</v>
      </c>
      <c r="C8666" t="s">
        <v>17617</v>
      </c>
    </row>
    <row r="8667" spans="1:3">
      <c r="A8667" s="1">
        <v>267841</v>
      </c>
      <c r="B8667" s="47" t="s">
        <v>17378</v>
      </c>
      <c r="C8667" t="s">
        <v>17618</v>
      </c>
    </row>
    <row r="8668" spans="1:3">
      <c r="A8668" s="1">
        <v>267842</v>
      </c>
      <c r="B8668" s="47" t="s">
        <v>17379</v>
      </c>
      <c r="C8668" t="s">
        <v>17619</v>
      </c>
    </row>
    <row r="8669" spans="1:3">
      <c r="A8669" s="1">
        <v>267839</v>
      </c>
      <c r="B8669" s="47" t="s">
        <v>17456</v>
      </c>
      <c r="C8669" t="s">
        <v>17696</v>
      </c>
    </row>
    <row r="8670" spans="1:3">
      <c r="A8670" s="1">
        <v>267840</v>
      </c>
      <c r="B8670" s="47" t="s">
        <v>17457</v>
      </c>
      <c r="C8670" t="s">
        <v>17697</v>
      </c>
    </row>
    <row r="8671" spans="1:3">
      <c r="A8671" s="1">
        <v>267841</v>
      </c>
      <c r="B8671" s="47" t="s">
        <v>17458</v>
      </c>
      <c r="C8671" t="s">
        <v>17698</v>
      </c>
    </row>
    <row r="8672" spans="1:3">
      <c r="A8672" s="1">
        <v>267842</v>
      </c>
      <c r="B8672" s="47" t="s">
        <v>17459</v>
      </c>
      <c r="C8672" t="s">
        <v>17699</v>
      </c>
    </row>
    <row r="8673" spans="1:3">
      <c r="A8673" s="1">
        <v>267843</v>
      </c>
      <c r="B8673" s="47" t="s">
        <v>17540</v>
      </c>
      <c r="C8673" t="s">
        <v>17780</v>
      </c>
    </row>
    <row r="8674" spans="1:3">
      <c r="A8674" s="1">
        <v>267844</v>
      </c>
      <c r="B8674" s="47" t="s">
        <v>17541</v>
      </c>
      <c r="C8674" t="s">
        <v>17781</v>
      </c>
    </row>
    <row r="8675" spans="1:3">
      <c r="A8675" s="1">
        <v>267845</v>
      </c>
      <c r="B8675" s="47" t="s">
        <v>17542</v>
      </c>
      <c r="C8675" t="s">
        <v>17782</v>
      </c>
    </row>
    <row r="8676" spans="1:3">
      <c r="A8676" s="1">
        <v>267846</v>
      </c>
      <c r="B8676" s="47" t="s">
        <v>17543</v>
      </c>
      <c r="C8676" t="s">
        <v>17783</v>
      </c>
    </row>
    <row r="8677" spans="1:3">
      <c r="A8677" s="1">
        <v>267843</v>
      </c>
      <c r="B8677" s="47" t="s">
        <v>17380</v>
      </c>
      <c r="C8677" t="s">
        <v>17620</v>
      </c>
    </row>
    <row r="8678" spans="1:3">
      <c r="A8678" s="1">
        <v>267844</v>
      </c>
      <c r="B8678" s="47" t="s">
        <v>17381</v>
      </c>
      <c r="C8678" t="s">
        <v>17621</v>
      </c>
    </row>
    <row r="8679" spans="1:3">
      <c r="A8679" s="1">
        <v>267845</v>
      </c>
      <c r="B8679" s="47" t="s">
        <v>17382</v>
      </c>
      <c r="C8679" t="s">
        <v>17622</v>
      </c>
    </row>
    <row r="8680" spans="1:3">
      <c r="A8680" s="1">
        <v>267846</v>
      </c>
      <c r="B8680" s="47" t="s">
        <v>17383</v>
      </c>
      <c r="C8680" t="s">
        <v>17623</v>
      </c>
    </row>
    <row r="8681" spans="1:3">
      <c r="A8681" s="1">
        <v>267843</v>
      </c>
      <c r="B8681" s="47" t="s">
        <v>17460</v>
      </c>
      <c r="C8681" t="s">
        <v>17700</v>
      </c>
    </row>
    <row r="8682" spans="1:3">
      <c r="A8682" s="1">
        <v>267844</v>
      </c>
      <c r="B8682" s="47" t="s">
        <v>17461</v>
      </c>
      <c r="C8682" t="s">
        <v>17701</v>
      </c>
    </row>
    <row r="8683" spans="1:3">
      <c r="A8683" s="1">
        <v>267845</v>
      </c>
      <c r="B8683" s="47" t="s">
        <v>17462</v>
      </c>
      <c r="C8683" t="s">
        <v>17702</v>
      </c>
    </row>
    <row r="8684" spans="1:3">
      <c r="A8684" s="1">
        <v>267846</v>
      </c>
      <c r="B8684" s="47" t="s">
        <v>17463</v>
      </c>
      <c r="C8684" t="s">
        <v>17703</v>
      </c>
    </row>
    <row r="8685" spans="1:3">
      <c r="A8685" s="1">
        <v>267847</v>
      </c>
      <c r="B8685" s="47" t="s">
        <v>17544</v>
      </c>
      <c r="C8685" t="s">
        <v>17784</v>
      </c>
    </row>
    <row r="8686" spans="1:3">
      <c r="A8686" s="1">
        <v>267848</v>
      </c>
      <c r="B8686" s="47" t="s">
        <v>17545</v>
      </c>
      <c r="C8686" t="s">
        <v>17785</v>
      </c>
    </row>
    <row r="8687" spans="1:3">
      <c r="A8687" s="1">
        <v>267849</v>
      </c>
      <c r="B8687" s="47" t="s">
        <v>17546</v>
      </c>
      <c r="C8687" t="s">
        <v>17786</v>
      </c>
    </row>
    <row r="8688" spans="1:3">
      <c r="A8688" s="1">
        <v>267850</v>
      </c>
      <c r="B8688" s="47" t="s">
        <v>17547</v>
      </c>
      <c r="C8688" t="s">
        <v>17787</v>
      </c>
    </row>
    <row r="8689" spans="1:3">
      <c r="A8689" s="1">
        <v>267847</v>
      </c>
      <c r="B8689" s="47" t="s">
        <v>17384</v>
      </c>
      <c r="C8689" t="s">
        <v>17624</v>
      </c>
    </row>
    <row r="8690" spans="1:3">
      <c r="A8690" s="1">
        <v>267848</v>
      </c>
      <c r="B8690" s="47" t="s">
        <v>17385</v>
      </c>
      <c r="C8690" t="s">
        <v>17625</v>
      </c>
    </row>
    <row r="8691" spans="1:3">
      <c r="A8691" s="1">
        <v>267849</v>
      </c>
      <c r="B8691" s="47" t="s">
        <v>17386</v>
      </c>
      <c r="C8691" t="s">
        <v>17626</v>
      </c>
    </row>
    <row r="8692" spans="1:3">
      <c r="A8692" s="1">
        <v>267850</v>
      </c>
      <c r="B8692" s="47" t="s">
        <v>17387</v>
      </c>
      <c r="C8692" t="s">
        <v>17627</v>
      </c>
    </row>
    <row r="8693" spans="1:3">
      <c r="A8693" s="1">
        <v>267847</v>
      </c>
      <c r="B8693" s="47" t="s">
        <v>17464</v>
      </c>
      <c r="C8693" t="s">
        <v>17704</v>
      </c>
    </row>
    <row r="8694" spans="1:3">
      <c r="A8694" s="1">
        <v>267848</v>
      </c>
      <c r="B8694" s="47" t="s">
        <v>17465</v>
      </c>
      <c r="C8694" t="s">
        <v>17705</v>
      </c>
    </row>
    <row r="8695" spans="1:3">
      <c r="A8695" s="1">
        <v>267849</v>
      </c>
      <c r="B8695" s="47" t="s">
        <v>17466</v>
      </c>
      <c r="C8695" t="s">
        <v>17706</v>
      </c>
    </row>
    <row r="8696" spans="1:3">
      <c r="A8696" s="1">
        <v>267850</v>
      </c>
      <c r="B8696" s="47" t="s">
        <v>17467</v>
      </c>
      <c r="C8696" t="s">
        <v>17707</v>
      </c>
    </row>
    <row r="8697" spans="1:3">
      <c r="A8697" s="1">
        <v>267851</v>
      </c>
      <c r="B8697" s="47" t="s">
        <v>17548</v>
      </c>
      <c r="C8697" t="s">
        <v>17788</v>
      </c>
    </row>
    <row r="8698" spans="1:3">
      <c r="A8698" s="1">
        <v>267852</v>
      </c>
      <c r="B8698" s="47" t="s">
        <v>17549</v>
      </c>
      <c r="C8698" t="s">
        <v>17789</v>
      </c>
    </row>
    <row r="8699" spans="1:3">
      <c r="A8699" s="1">
        <v>267853</v>
      </c>
      <c r="B8699" s="47" t="s">
        <v>17550</v>
      </c>
      <c r="C8699" t="s">
        <v>17790</v>
      </c>
    </row>
    <row r="8700" spans="1:3">
      <c r="A8700" s="1">
        <v>267854</v>
      </c>
      <c r="B8700" s="47" t="s">
        <v>17551</v>
      </c>
      <c r="C8700" t="s">
        <v>17791</v>
      </c>
    </row>
    <row r="8701" spans="1:3">
      <c r="A8701" s="1">
        <v>267851</v>
      </c>
      <c r="B8701" s="47" t="s">
        <v>17388</v>
      </c>
      <c r="C8701" t="s">
        <v>17628</v>
      </c>
    </row>
    <row r="8702" spans="1:3">
      <c r="A8702" s="1">
        <v>267852</v>
      </c>
      <c r="B8702" s="47" t="s">
        <v>17389</v>
      </c>
      <c r="C8702" t="s">
        <v>17629</v>
      </c>
    </row>
    <row r="8703" spans="1:3">
      <c r="A8703" s="1">
        <v>267853</v>
      </c>
      <c r="B8703" s="47" t="s">
        <v>17390</v>
      </c>
      <c r="C8703" t="s">
        <v>17630</v>
      </c>
    </row>
    <row r="8704" spans="1:3">
      <c r="A8704" s="1">
        <v>267854</v>
      </c>
      <c r="B8704" s="47" t="s">
        <v>17391</v>
      </c>
      <c r="C8704" t="s">
        <v>17631</v>
      </c>
    </row>
    <row r="8705" spans="1:3">
      <c r="A8705" s="1">
        <v>267851</v>
      </c>
      <c r="B8705" s="47" t="s">
        <v>17468</v>
      </c>
      <c r="C8705" t="s">
        <v>17708</v>
      </c>
    </row>
    <row r="8706" spans="1:3">
      <c r="A8706" s="1">
        <v>267852</v>
      </c>
      <c r="B8706" s="47" t="s">
        <v>17469</v>
      </c>
      <c r="C8706" t="s">
        <v>17709</v>
      </c>
    </row>
    <row r="8707" spans="1:3">
      <c r="A8707" s="1">
        <v>267853</v>
      </c>
      <c r="B8707" s="47" t="s">
        <v>17470</v>
      </c>
      <c r="C8707" t="s">
        <v>17710</v>
      </c>
    </row>
    <row r="8708" spans="1:3">
      <c r="A8708" s="1">
        <v>267854</v>
      </c>
      <c r="B8708" s="47" t="s">
        <v>17471</v>
      </c>
      <c r="C8708" t="s">
        <v>17711</v>
      </c>
    </row>
    <row r="8709" spans="1:3">
      <c r="A8709" s="1">
        <v>267855</v>
      </c>
      <c r="B8709" s="47" t="s">
        <v>17552</v>
      </c>
      <c r="C8709" t="s">
        <v>17792</v>
      </c>
    </row>
    <row r="8710" spans="1:3">
      <c r="A8710" s="1">
        <v>267856</v>
      </c>
      <c r="B8710" s="47" t="s">
        <v>17553</v>
      </c>
      <c r="C8710" t="s">
        <v>17793</v>
      </c>
    </row>
    <row r="8711" spans="1:3">
      <c r="A8711" s="1">
        <v>267857</v>
      </c>
      <c r="B8711" s="47" t="s">
        <v>17554</v>
      </c>
      <c r="C8711" t="s">
        <v>17794</v>
      </c>
    </row>
    <row r="8712" spans="1:3">
      <c r="A8712" s="1">
        <v>267858</v>
      </c>
      <c r="B8712" s="47" t="s">
        <v>17555</v>
      </c>
      <c r="C8712" t="s">
        <v>17795</v>
      </c>
    </row>
    <row r="8713" spans="1:3">
      <c r="A8713" s="1">
        <v>267855</v>
      </c>
      <c r="B8713" s="47" t="s">
        <v>17392</v>
      </c>
      <c r="C8713" t="s">
        <v>17632</v>
      </c>
    </row>
    <row r="8714" spans="1:3">
      <c r="A8714" s="1">
        <v>267856</v>
      </c>
      <c r="B8714" s="47" t="s">
        <v>17393</v>
      </c>
      <c r="C8714" t="s">
        <v>17633</v>
      </c>
    </row>
    <row r="8715" spans="1:3">
      <c r="A8715" s="1">
        <v>267857</v>
      </c>
      <c r="B8715" s="47" t="s">
        <v>17394</v>
      </c>
      <c r="C8715" t="s">
        <v>17634</v>
      </c>
    </row>
    <row r="8716" spans="1:3">
      <c r="A8716" s="1">
        <v>267858</v>
      </c>
      <c r="B8716" s="47" t="s">
        <v>17395</v>
      </c>
      <c r="C8716" t="s">
        <v>17635</v>
      </c>
    </row>
    <row r="8717" spans="1:3">
      <c r="A8717" s="1">
        <v>267855</v>
      </c>
      <c r="B8717" s="47" t="s">
        <v>17472</v>
      </c>
      <c r="C8717" t="s">
        <v>17712</v>
      </c>
    </row>
    <row r="8718" spans="1:3">
      <c r="A8718" s="1">
        <v>267856</v>
      </c>
      <c r="B8718" s="47" t="s">
        <v>17473</v>
      </c>
      <c r="C8718" t="s">
        <v>17713</v>
      </c>
    </row>
    <row r="8719" spans="1:3">
      <c r="A8719" s="1">
        <v>267857</v>
      </c>
      <c r="B8719" s="47" t="s">
        <v>17474</v>
      </c>
      <c r="C8719" t="s">
        <v>17714</v>
      </c>
    </row>
    <row r="8720" spans="1:3">
      <c r="A8720" s="1">
        <v>267858</v>
      </c>
      <c r="B8720" s="47" t="s">
        <v>17475</v>
      </c>
      <c r="C8720" t="s">
        <v>17715</v>
      </c>
    </row>
    <row r="8721" spans="1:3">
      <c r="A8721" s="1">
        <v>267859</v>
      </c>
      <c r="B8721" s="47" t="s">
        <v>17556</v>
      </c>
      <c r="C8721" t="s">
        <v>17796</v>
      </c>
    </row>
    <row r="8722" spans="1:3">
      <c r="A8722" s="1">
        <v>267860</v>
      </c>
      <c r="B8722" s="47" t="s">
        <v>17557</v>
      </c>
      <c r="C8722" t="s">
        <v>17797</v>
      </c>
    </row>
    <row r="8723" spans="1:3">
      <c r="A8723" s="1">
        <v>267861</v>
      </c>
      <c r="B8723" s="47" t="s">
        <v>17558</v>
      </c>
      <c r="C8723" t="s">
        <v>17798</v>
      </c>
    </row>
    <row r="8724" spans="1:3">
      <c r="A8724" s="1">
        <v>267862</v>
      </c>
      <c r="B8724" s="47" t="s">
        <v>17559</v>
      </c>
      <c r="C8724" t="s">
        <v>17799</v>
      </c>
    </row>
    <row r="8725" spans="1:3">
      <c r="A8725" s="1">
        <v>267859</v>
      </c>
      <c r="B8725" s="47" t="s">
        <v>17396</v>
      </c>
      <c r="C8725" t="s">
        <v>17636</v>
      </c>
    </row>
    <row r="8726" spans="1:3">
      <c r="A8726" s="1">
        <v>267860</v>
      </c>
      <c r="B8726" s="47" t="s">
        <v>17397</v>
      </c>
      <c r="C8726" t="s">
        <v>17637</v>
      </c>
    </row>
    <row r="8727" spans="1:3">
      <c r="A8727" s="1">
        <v>267861</v>
      </c>
      <c r="B8727" s="47" t="s">
        <v>17398</v>
      </c>
      <c r="C8727" t="s">
        <v>17638</v>
      </c>
    </row>
    <row r="8728" spans="1:3">
      <c r="A8728" s="1">
        <v>267862</v>
      </c>
      <c r="B8728" s="47" t="s">
        <v>17399</v>
      </c>
      <c r="C8728" t="s">
        <v>17639</v>
      </c>
    </row>
    <row r="8729" spans="1:3">
      <c r="A8729" s="1">
        <v>267859</v>
      </c>
      <c r="B8729" s="47" t="s">
        <v>17476</v>
      </c>
      <c r="C8729" t="s">
        <v>17716</v>
      </c>
    </row>
    <row r="8730" spans="1:3">
      <c r="A8730" s="1">
        <v>267860</v>
      </c>
      <c r="B8730" s="47" t="s">
        <v>17477</v>
      </c>
      <c r="C8730" t="s">
        <v>17717</v>
      </c>
    </row>
    <row r="8731" spans="1:3">
      <c r="A8731" s="1">
        <v>267861</v>
      </c>
      <c r="B8731" s="47" t="s">
        <v>17478</v>
      </c>
      <c r="C8731" t="s">
        <v>17718</v>
      </c>
    </row>
    <row r="8732" spans="1:3">
      <c r="A8732" s="1">
        <v>267862</v>
      </c>
      <c r="B8732" s="47" t="s">
        <v>17479</v>
      </c>
      <c r="C8732" t="s">
        <v>17719</v>
      </c>
    </row>
    <row r="8733" spans="1:3">
      <c r="A8733" s="1">
        <v>267863</v>
      </c>
      <c r="B8733" s="47" t="s">
        <v>17560</v>
      </c>
      <c r="C8733" t="s">
        <v>17800</v>
      </c>
    </row>
    <row r="8734" spans="1:3">
      <c r="A8734" s="1">
        <v>267864</v>
      </c>
      <c r="B8734" s="47" t="s">
        <v>17561</v>
      </c>
      <c r="C8734" t="s">
        <v>17801</v>
      </c>
    </row>
    <row r="8735" spans="1:3">
      <c r="A8735" s="1">
        <v>267865</v>
      </c>
      <c r="B8735" s="47" t="s">
        <v>17562</v>
      </c>
      <c r="C8735" t="s">
        <v>17802</v>
      </c>
    </row>
    <row r="8736" spans="1:3">
      <c r="A8736" s="1">
        <v>267866</v>
      </c>
      <c r="B8736" s="47" t="s">
        <v>17563</v>
      </c>
      <c r="C8736" t="s">
        <v>17803</v>
      </c>
    </row>
    <row r="8737" spans="1:3">
      <c r="A8737" s="1">
        <v>267863</v>
      </c>
      <c r="B8737" s="47" t="s">
        <v>17400</v>
      </c>
      <c r="C8737" t="s">
        <v>17640</v>
      </c>
    </row>
    <row r="8738" spans="1:3">
      <c r="A8738" s="1">
        <v>267864</v>
      </c>
      <c r="B8738" s="47" t="s">
        <v>17401</v>
      </c>
      <c r="C8738" t="s">
        <v>17641</v>
      </c>
    </row>
    <row r="8739" spans="1:3">
      <c r="A8739" s="1">
        <v>267865</v>
      </c>
      <c r="B8739" s="47" t="s">
        <v>17402</v>
      </c>
      <c r="C8739" t="s">
        <v>17642</v>
      </c>
    </row>
    <row r="8740" spans="1:3">
      <c r="A8740" s="1">
        <v>267866</v>
      </c>
      <c r="B8740" s="47" t="s">
        <v>17403</v>
      </c>
      <c r="C8740" t="s">
        <v>17643</v>
      </c>
    </row>
    <row r="8741" spans="1:3">
      <c r="A8741" s="1">
        <v>267863</v>
      </c>
      <c r="B8741" s="47" t="s">
        <v>17480</v>
      </c>
      <c r="C8741" t="s">
        <v>17720</v>
      </c>
    </row>
    <row r="8742" spans="1:3">
      <c r="A8742" s="1">
        <v>267864</v>
      </c>
      <c r="B8742" s="47" t="s">
        <v>17481</v>
      </c>
      <c r="C8742" t="s">
        <v>17721</v>
      </c>
    </row>
    <row r="8743" spans="1:3">
      <c r="A8743" s="1">
        <v>267865</v>
      </c>
      <c r="B8743" s="47" t="s">
        <v>17482</v>
      </c>
      <c r="C8743" t="s">
        <v>17722</v>
      </c>
    </row>
    <row r="8744" spans="1:3">
      <c r="A8744" s="1">
        <v>267866</v>
      </c>
      <c r="B8744" s="47" t="s">
        <v>17483</v>
      </c>
      <c r="C8744" t="s">
        <v>17723</v>
      </c>
    </row>
    <row r="8745" spans="1:3">
      <c r="A8745" s="1">
        <v>267867</v>
      </c>
      <c r="B8745" s="47" t="s">
        <v>17564</v>
      </c>
      <c r="C8745" t="s">
        <v>17804</v>
      </c>
    </row>
    <row r="8746" spans="1:3">
      <c r="A8746" s="1">
        <v>267868</v>
      </c>
      <c r="B8746" s="47" t="s">
        <v>17565</v>
      </c>
      <c r="C8746" t="s">
        <v>17805</v>
      </c>
    </row>
    <row r="8747" spans="1:3">
      <c r="A8747" s="1">
        <v>267869</v>
      </c>
      <c r="B8747" s="47" t="s">
        <v>17566</v>
      </c>
      <c r="C8747" t="s">
        <v>17806</v>
      </c>
    </row>
    <row r="8748" spans="1:3">
      <c r="A8748" s="1">
        <v>267870</v>
      </c>
      <c r="B8748" s="47" t="s">
        <v>17567</v>
      </c>
      <c r="C8748" t="s">
        <v>17807</v>
      </c>
    </row>
    <row r="8749" spans="1:3">
      <c r="A8749" s="1">
        <v>267867</v>
      </c>
      <c r="B8749" s="47" t="s">
        <v>17404</v>
      </c>
      <c r="C8749" t="s">
        <v>17644</v>
      </c>
    </row>
    <row r="8750" spans="1:3">
      <c r="A8750" s="1">
        <v>267868</v>
      </c>
      <c r="B8750" s="47" t="s">
        <v>17405</v>
      </c>
      <c r="C8750" t="s">
        <v>17645</v>
      </c>
    </row>
    <row r="8751" spans="1:3">
      <c r="A8751" s="1">
        <v>267869</v>
      </c>
      <c r="B8751" s="47" t="s">
        <v>17406</v>
      </c>
      <c r="C8751" t="s">
        <v>17646</v>
      </c>
    </row>
    <row r="8752" spans="1:3">
      <c r="A8752" s="1">
        <v>267870</v>
      </c>
      <c r="B8752" s="47" t="s">
        <v>17407</v>
      </c>
      <c r="C8752" t="s">
        <v>17647</v>
      </c>
    </row>
    <row r="8753" spans="1:3">
      <c r="A8753" s="1">
        <v>267867</v>
      </c>
      <c r="B8753" s="47" t="s">
        <v>17484</v>
      </c>
      <c r="C8753" t="s">
        <v>17724</v>
      </c>
    </row>
    <row r="8754" spans="1:3">
      <c r="A8754" s="1">
        <v>267868</v>
      </c>
      <c r="B8754" s="47" t="s">
        <v>17485</v>
      </c>
      <c r="C8754" t="s">
        <v>17725</v>
      </c>
    </row>
    <row r="8755" spans="1:3">
      <c r="A8755" s="1">
        <v>267869</v>
      </c>
      <c r="B8755" s="47" t="s">
        <v>17486</v>
      </c>
      <c r="C8755" t="s">
        <v>17726</v>
      </c>
    </row>
    <row r="8756" spans="1:3">
      <c r="A8756" s="1">
        <v>267870</v>
      </c>
      <c r="B8756" s="47" t="s">
        <v>17487</v>
      </c>
      <c r="C8756" t="s">
        <v>17727</v>
      </c>
    </row>
    <row r="8757" spans="1:3">
      <c r="A8757" s="1">
        <v>267871</v>
      </c>
      <c r="B8757" s="47" t="s">
        <v>17568</v>
      </c>
      <c r="C8757" t="s">
        <v>17808</v>
      </c>
    </row>
    <row r="8758" spans="1:3">
      <c r="A8758" s="1">
        <v>267872</v>
      </c>
      <c r="B8758" s="47" t="s">
        <v>17569</v>
      </c>
      <c r="C8758" t="s">
        <v>17809</v>
      </c>
    </row>
    <row r="8759" spans="1:3">
      <c r="A8759" s="1">
        <v>267873</v>
      </c>
      <c r="B8759" s="47" t="s">
        <v>17570</v>
      </c>
      <c r="C8759" t="s">
        <v>17810</v>
      </c>
    </row>
    <row r="8760" spans="1:3">
      <c r="A8760" s="1">
        <v>267874</v>
      </c>
      <c r="B8760" s="47" t="s">
        <v>17571</v>
      </c>
      <c r="C8760" t="s">
        <v>17811</v>
      </c>
    </row>
    <row r="8761" spans="1:3">
      <c r="A8761" s="1">
        <v>267871</v>
      </c>
      <c r="B8761" s="47" t="s">
        <v>17408</v>
      </c>
      <c r="C8761" t="s">
        <v>17648</v>
      </c>
    </row>
    <row r="8762" spans="1:3">
      <c r="A8762" s="1">
        <v>267872</v>
      </c>
      <c r="B8762" s="47" t="s">
        <v>17409</v>
      </c>
      <c r="C8762" t="s">
        <v>17649</v>
      </c>
    </row>
    <row r="8763" spans="1:3">
      <c r="A8763" s="1">
        <v>267873</v>
      </c>
      <c r="B8763" s="47" t="s">
        <v>17410</v>
      </c>
      <c r="C8763" t="s">
        <v>17650</v>
      </c>
    </row>
    <row r="8764" spans="1:3">
      <c r="A8764" s="1">
        <v>267874</v>
      </c>
      <c r="B8764" s="47" t="s">
        <v>17411</v>
      </c>
      <c r="C8764" t="s">
        <v>17651</v>
      </c>
    </row>
    <row r="8765" spans="1:3">
      <c r="A8765" s="1">
        <v>267871</v>
      </c>
      <c r="B8765" s="47" t="s">
        <v>17488</v>
      </c>
      <c r="C8765" t="s">
        <v>17728</v>
      </c>
    </row>
    <row r="8766" spans="1:3">
      <c r="A8766" s="1">
        <v>267872</v>
      </c>
      <c r="B8766" s="47" t="s">
        <v>17489</v>
      </c>
      <c r="C8766" t="s">
        <v>17729</v>
      </c>
    </row>
    <row r="8767" spans="1:3">
      <c r="A8767" s="1">
        <v>267873</v>
      </c>
      <c r="B8767" s="47" t="s">
        <v>17490</v>
      </c>
      <c r="C8767" t="s">
        <v>17730</v>
      </c>
    </row>
    <row r="8768" spans="1:3">
      <c r="A8768" s="1">
        <v>267874</v>
      </c>
      <c r="B8768" s="47" t="s">
        <v>17491</v>
      </c>
      <c r="C8768" t="s">
        <v>17731</v>
      </c>
    </row>
    <row r="8769" spans="1:3">
      <c r="A8769" s="1">
        <v>193444</v>
      </c>
      <c r="B8769" s="47" t="s">
        <v>17948</v>
      </c>
      <c r="C8769" t="s">
        <v>18152</v>
      </c>
    </row>
    <row r="8770" spans="1:3">
      <c r="A8770" s="1">
        <v>193445</v>
      </c>
      <c r="B8770" s="47" t="s">
        <v>17949</v>
      </c>
      <c r="C8770" t="s">
        <v>18153</v>
      </c>
    </row>
    <row r="8771" spans="1:3">
      <c r="A8771" s="1">
        <v>193446</v>
      </c>
      <c r="B8771" s="47" t="s">
        <v>17950</v>
      </c>
      <c r="C8771" t="s">
        <v>18154</v>
      </c>
    </row>
    <row r="8772" spans="1:3">
      <c r="A8772" s="1">
        <v>193447</v>
      </c>
      <c r="B8772" s="47" t="s">
        <v>17951</v>
      </c>
      <c r="C8772" t="s">
        <v>18155</v>
      </c>
    </row>
    <row r="8773" spans="1:3">
      <c r="A8773" s="1">
        <v>193444</v>
      </c>
      <c r="B8773" s="47" t="s">
        <v>17812</v>
      </c>
      <c r="C8773" t="s">
        <v>18016</v>
      </c>
    </row>
    <row r="8774" spans="1:3">
      <c r="A8774" s="1">
        <v>193445</v>
      </c>
      <c r="B8774" s="47" t="s">
        <v>17813</v>
      </c>
      <c r="C8774" t="s">
        <v>18017</v>
      </c>
    </row>
    <row r="8775" spans="1:3">
      <c r="A8775" s="1">
        <v>193446</v>
      </c>
      <c r="B8775" s="47" t="s">
        <v>17814</v>
      </c>
      <c r="C8775" t="s">
        <v>18018</v>
      </c>
    </row>
    <row r="8776" spans="1:3">
      <c r="A8776" s="1">
        <v>193447</v>
      </c>
      <c r="B8776" s="47" t="s">
        <v>17815</v>
      </c>
      <c r="C8776" t="s">
        <v>18019</v>
      </c>
    </row>
    <row r="8777" spans="1:3">
      <c r="A8777" s="1">
        <v>193444</v>
      </c>
      <c r="B8777" s="47" t="s">
        <v>17880</v>
      </c>
      <c r="C8777" t="s">
        <v>18084</v>
      </c>
    </row>
    <row r="8778" spans="1:3">
      <c r="A8778" s="1">
        <v>193445</v>
      </c>
      <c r="B8778" s="47" t="s">
        <v>17881</v>
      </c>
      <c r="C8778" t="s">
        <v>18085</v>
      </c>
    </row>
    <row r="8779" spans="1:3">
      <c r="A8779" s="1">
        <v>193446</v>
      </c>
      <c r="B8779" s="47" t="s">
        <v>17882</v>
      </c>
      <c r="C8779" t="s">
        <v>18086</v>
      </c>
    </row>
    <row r="8780" spans="1:3">
      <c r="A8780" s="1">
        <v>193447</v>
      </c>
      <c r="B8780" s="47" t="s">
        <v>17883</v>
      </c>
      <c r="C8780" t="s">
        <v>18087</v>
      </c>
    </row>
    <row r="8781" spans="1:3">
      <c r="A8781" s="1">
        <v>193448</v>
      </c>
      <c r="B8781" s="47" t="s">
        <v>17952</v>
      </c>
      <c r="C8781" t="s">
        <v>18156</v>
      </c>
    </row>
    <row r="8782" spans="1:3">
      <c r="A8782" s="1">
        <v>193449</v>
      </c>
      <c r="B8782" s="47" t="s">
        <v>17953</v>
      </c>
      <c r="C8782" t="s">
        <v>18157</v>
      </c>
    </row>
    <row r="8783" spans="1:3">
      <c r="A8783" s="1">
        <v>193450</v>
      </c>
      <c r="B8783" s="47" t="s">
        <v>17954</v>
      </c>
      <c r="C8783" t="s">
        <v>18158</v>
      </c>
    </row>
    <row r="8784" spans="1:3">
      <c r="A8784" s="1">
        <v>193451</v>
      </c>
      <c r="B8784" s="47" t="s">
        <v>17955</v>
      </c>
      <c r="C8784" t="s">
        <v>18159</v>
      </c>
    </row>
    <row r="8785" spans="1:3">
      <c r="A8785" s="1">
        <v>193448</v>
      </c>
      <c r="B8785" s="47" t="s">
        <v>17816</v>
      </c>
      <c r="C8785" t="s">
        <v>18020</v>
      </c>
    </row>
    <row r="8786" spans="1:3">
      <c r="A8786" s="1">
        <v>193449</v>
      </c>
      <c r="B8786" s="47" t="s">
        <v>17817</v>
      </c>
      <c r="C8786" t="s">
        <v>18021</v>
      </c>
    </row>
    <row r="8787" spans="1:3">
      <c r="A8787" s="1">
        <v>193450</v>
      </c>
      <c r="B8787" s="47" t="s">
        <v>17818</v>
      </c>
      <c r="C8787" t="s">
        <v>18022</v>
      </c>
    </row>
    <row r="8788" spans="1:3">
      <c r="A8788" s="1">
        <v>193451</v>
      </c>
      <c r="B8788" s="47" t="s">
        <v>17819</v>
      </c>
      <c r="C8788" t="s">
        <v>18023</v>
      </c>
    </row>
    <row r="8789" spans="1:3">
      <c r="A8789" s="1">
        <v>193448</v>
      </c>
      <c r="B8789" s="47" t="s">
        <v>17884</v>
      </c>
      <c r="C8789" t="s">
        <v>18088</v>
      </c>
    </row>
    <row r="8790" spans="1:3">
      <c r="A8790" s="1">
        <v>193449</v>
      </c>
      <c r="B8790" s="47" t="s">
        <v>17885</v>
      </c>
      <c r="C8790" t="s">
        <v>18089</v>
      </c>
    </row>
    <row r="8791" spans="1:3">
      <c r="A8791" s="1">
        <v>193450</v>
      </c>
      <c r="B8791" s="47" t="s">
        <v>17886</v>
      </c>
      <c r="C8791" t="s">
        <v>18090</v>
      </c>
    </row>
    <row r="8792" spans="1:3">
      <c r="A8792" s="1">
        <v>193451</v>
      </c>
      <c r="B8792" s="47" t="s">
        <v>17887</v>
      </c>
      <c r="C8792" t="s">
        <v>18091</v>
      </c>
    </row>
    <row r="8793" spans="1:3">
      <c r="A8793" s="1">
        <v>193452</v>
      </c>
      <c r="B8793" s="47" t="s">
        <v>17956</v>
      </c>
      <c r="C8793" t="s">
        <v>18160</v>
      </c>
    </row>
    <row r="8794" spans="1:3">
      <c r="A8794" s="1">
        <v>193453</v>
      </c>
      <c r="B8794" s="47" t="s">
        <v>17957</v>
      </c>
      <c r="C8794" t="s">
        <v>18161</v>
      </c>
    </row>
    <row r="8795" spans="1:3">
      <c r="A8795" s="1">
        <v>193454</v>
      </c>
      <c r="B8795" s="47" t="s">
        <v>17958</v>
      </c>
      <c r="C8795" t="s">
        <v>18162</v>
      </c>
    </row>
    <row r="8796" spans="1:3">
      <c r="A8796" s="1">
        <v>193455</v>
      </c>
      <c r="B8796" s="47" t="s">
        <v>17959</v>
      </c>
      <c r="C8796" t="s">
        <v>18163</v>
      </c>
    </row>
    <row r="8797" spans="1:3">
      <c r="A8797" s="1">
        <v>193452</v>
      </c>
      <c r="B8797" s="47" t="s">
        <v>17820</v>
      </c>
      <c r="C8797" t="s">
        <v>18024</v>
      </c>
    </row>
    <row r="8798" spans="1:3">
      <c r="A8798" s="1">
        <v>193453</v>
      </c>
      <c r="B8798" s="47" t="s">
        <v>17821</v>
      </c>
      <c r="C8798" t="s">
        <v>18025</v>
      </c>
    </row>
    <row r="8799" spans="1:3">
      <c r="A8799" s="1">
        <v>193454</v>
      </c>
      <c r="B8799" s="47" t="s">
        <v>17822</v>
      </c>
      <c r="C8799" t="s">
        <v>18026</v>
      </c>
    </row>
    <row r="8800" spans="1:3">
      <c r="A8800" s="1">
        <v>193455</v>
      </c>
      <c r="B8800" s="47" t="s">
        <v>17823</v>
      </c>
      <c r="C8800" t="s">
        <v>18027</v>
      </c>
    </row>
    <row r="8801" spans="1:3">
      <c r="A8801" s="1">
        <v>193452</v>
      </c>
      <c r="B8801" s="47" t="s">
        <v>17888</v>
      </c>
      <c r="C8801" t="s">
        <v>18092</v>
      </c>
    </row>
    <row r="8802" spans="1:3">
      <c r="A8802" s="1">
        <v>193453</v>
      </c>
      <c r="B8802" s="47" t="s">
        <v>17889</v>
      </c>
      <c r="C8802" t="s">
        <v>18093</v>
      </c>
    </row>
    <row r="8803" spans="1:3">
      <c r="A8803" s="1">
        <v>193454</v>
      </c>
      <c r="B8803" s="47" t="s">
        <v>17890</v>
      </c>
      <c r="C8803" t="s">
        <v>18094</v>
      </c>
    </row>
    <row r="8804" spans="1:3">
      <c r="A8804" s="1">
        <v>193455</v>
      </c>
      <c r="B8804" s="47" t="s">
        <v>17891</v>
      </c>
      <c r="C8804" t="s">
        <v>18095</v>
      </c>
    </row>
    <row r="8805" spans="1:3">
      <c r="A8805" s="1">
        <v>193456</v>
      </c>
      <c r="B8805" s="47" t="s">
        <v>17960</v>
      </c>
      <c r="C8805" t="s">
        <v>18164</v>
      </c>
    </row>
    <row r="8806" spans="1:3">
      <c r="A8806" s="1">
        <v>193457</v>
      </c>
      <c r="B8806" s="47" t="s">
        <v>17961</v>
      </c>
      <c r="C8806" t="s">
        <v>18165</v>
      </c>
    </row>
    <row r="8807" spans="1:3">
      <c r="A8807" s="1">
        <v>193458</v>
      </c>
      <c r="B8807" s="47" t="s">
        <v>17962</v>
      </c>
      <c r="C8807" t="s">
        <v>18166</v>
      </c>
    </row>
    <row r="8808" spans="1:3">
      <c r="A8808" s="1">
        <v>193459</v>
      </c>
      <c r="B8808" s="47" t="s">
        <v>17963</v>
      </c>
      <c r="C8808" t="s">
        <v>18167</v>
      </c>
    </row>
    <row r="8809" spans="1:3">
      <c r="A8809" s="1">
        <v>193456</v>
      </c>
      <c r="B8809" s="47" t="s">
        <v>17824</v>
      </c>
      <c r="C8809" t="s">
        <v>18028</v>
      </c>
    </row>
    <row r="8810" spans="1:3">
      <c r="A8810" s="1">
        <v>193457</v>
      </c>
      <c r="B8810" s="47" t="s">
        <v>17825</v>
      </c>
      <c r="C8810" t="s">
        <v>18029</v>
      </c>
    </row>
    <row r="8811" spans="1:3">
      <c r="A8811" s="1">
        <v>193458</v>
      </c>
      <c r="B8811" s="47" t="s">
        <v>17826</v>
      </c>
      <c r="C8811" t="s">
        <v>18030</v>
      </c>
    </row>
    <row r="8812" spans="1:3">
      <c r="A8812" s="1">
        <v>193459</v>
      </c>
      <c r="B8812" s="47" t="s">
        <v>17827</v>
      </c>
      <c r="C8812" t="s">
        <v>18031</v>
      </c>
    </row>
    <row r="8813" spans="1:3">
      <c r="A8813" s="1">
        <v>193456</v>
      </c>
      <c r="B8813" s="47" t="s">
        <v>17892</v>
      </c>
      <c r="C8813" t="s">
        <v>18096</v>
      </c>
    </row>
    <row r="8814" spans="1:3">
      <c r="A8814" s="1">
        <v>193457</v>
      </c>
      <c r="B8814" s="47" t="s">
        <v>17893</v>
      </c>
      <c r="C8814" t="s">
        <v>18097</v>
      </c>
    </row>
    <row r="8815" spans="1:3">
      <c r="A8815" s="1">
        <v>193458</v>
      </c>
      <c r="B8815" s="47" t="s">
        <v>17894</v>
      </c>
      <c r="C8815" t="s">
        <v>18098</v>
      </c>
    </row>
    <row r="8816" spans="1:3">
      <c r="A8816" s="1">
        <v>193459</v>
      </c>
      <c r="B8816" s="47" t="s">
        <v>17895</v>
      </c>
      <c r="C8816" t="s">
        <v>18099</v>
      </c>
    </row>
    <row r="8817" spans="1:3">
      <c r="A8817" s="1">
        <v>193460</v>
      </c>
      <c r="B8817" s="47" t="s">
        <v>17964</v>
      </c>
      <c r="C8817" t="s">
        <v>18168</v>
      </c>
    </row>
    <row r="8818" spans="1:3">
      <c r="A8818" s="1">
        <v>193461</v>
      </c>
      <c r="B8818" s="47" t="s">
        <v>17965</v>
      </c>
      <c r="C8818" t="s">
        <v>18169</v>
      </c>
    </row>
    <row r="8819" spans="1:3">
      <c r="A8819" s="1">
        <v>193462</v>
      </c>
      <c r="B8819" s="47" t="s">
        <v>17966</v>
      </c>
      <c r="C8819" t="s">
        <v>18170</v>
      </c>
    </row>
    <row r="8820" spans="1:3">
      <c r="A8820" s="1">
        <v>193463</v>
      </c>
      <c r="B8820" s="47" t="s">
        <v>17967</v>
      </c>
      <c r="C8820" t="s">
        <v>18171</v>
      </c>
    </row>
    <row r="8821" spans="1:3">
      <c r="A8821" s="1">
        <v>193460</v>
      </c>
      <c r="B8821" s="47" t="s">
        <v>17828</v>
      </c>
      <c r="C8821" t="s">
        <v>18032</v>
      </c>
    </row>
    <row r="8822" spans="1:3">
      <c r="A8822" s="1">
        <v>193461</v>
      </c>
      <c r="B8822" s="47" t="s">
        <v>17829</v>
      </c>
      <c r="C8822" t="s">
        <v>18033</v>
      </c>
    </row>
    <row r="8823" spans="1:3">
      <c r="A8823" s="1">
        <v>193462</v>
      </c>
      <c r="B8823" s="47" t="s">
        <v>17830</v>
      </c>
      <c r="C8823" t="s">
        <v>18034</v>
      </c>
    </row>
    <row r="8824" spans="1:3">
      <c r="A8824" s="1">
        <v>193463</v>
      </c>
      <c r="B8824" s="47" t="s">
        <v>17831</v>
      </c>
      <c r="C8824" t="s">
        <v>18035</v>
      </c>
    </row>
    <row r="8825" spans="1:3">
      <c r="A8825" s="1">
        <v>193460</v>
      </c>
      <c r="B8825" s="47" t="s">
        <v>17896</v>
      </c>
      <c r="C8825" t="s">
        <v>18100</v>
      </c>
    </row>
    <row r="8826" spans="1:3">
      <c r="A8826" s="1">
        <v>193461</v>
      </c>
      <c r="B8826" s="47" t="s">
        <v>17897</v>
      </c>
      <c r="C8826" t="s">
        <v>18101</v>
      </c>
    </row>
    <row r="8827" spans="1:3">
      <c r="A8827" s="1">
        <v>193462</v>
      </c>
      <c r="B8827" s="47" t="s">
        <v>17898</v>
      </c>
      <c r="C8827" t="s">
        <v>18102</v>
      </c>
    </row>
    <row r="8828" spans="1:3">
      <c r="A8828" s="1">
        <v>193463</v>
      </c>
      <c r="B8828" s="47" t="s">
        <v>17899</v>
      </c>
      <c r="C8828" t="s">
        <v>18103</v>
      </c>
    </row>
    <row r="8829" spans="1:3">
      <c r="A8829" s="1">
        <v>193464</v>
      </c>
      <c r="B8829" s="47" t="s">
        <v>17968</v>
      </c>
      <c r="C8829" t="s">
        <v>18172</v>
      </c>
    </row>
    <row r="8830" spans="1:3">
      <c r="A8830" s="1">
        <v>193465</v>
      </c>
      <c r="B8830" s="47" t="s">
        <v>17969</v>
      </c>
      <c r="C8830" t="s">
        <v>18173</v>
      </c>
    </row>
    <row r="8831" spans="1:3">
      <c r="A8831" s="1">
        <v>193466</v>
      </c>
      <c r="B8831" s="47" t="s">
        <v>17970</v>
      </c>
      <c r="C8831" t="s">
        <v>18174</v>
      </c>
    </row>
    <row r="8832" spans="1:3">
      <c r="A8832" s="1">
        <v>193467</v>
      </c>
      <c r="B8832" s="47" t="s">
        <v>17971</v>
      </c>
      <c r="C8832" t="s">
        <v>18175</v>
      </c>
    </row>
    <row r="8833" spans="1:3">
      <c r="A8833" s="1">
        <v>193464</v>
      </c>
      <c r="B8833" s="47" t="s">
        <v>17832</v>
      </c>
      <c r="C8833" t="s">
        <v>18036</v>
      </c>
    </row>
    <row r="8834" spans="1:3">
      <c r="A8834" s="1">
        <v>193465</v>
      </c>
      <c r="B8834" s="47" t="s">
        <v>17833</v>
      </c>
      <c r="C8834" t="s">
        <v>18037</v>
      </c>
    </row>
    <row r="8835" spans="1:3">
      <c r="A8835" s="1">
        <v>193466</v>
      </c>
      <c r="B8835" s="47" t="s">
        <v>17834</v>
      </c>
      <c r="C8835" t="s">
        <v>18038</v>
      </c>
    </row>
    <row r="8836" spans="1:3">
      <c r="A8836" s="1">
        <v>193467</v>
      </c>
      <c r="B8836" s="47" t="s">
        <v>17835</v>
      </c>
      <c r="C8836" t="s">
        <v>18039</v>
      </c>
    </row>
    <row r="8837" spans="1:3">
      <c r="A8837" s="1">
        <v>193464</v>
      </c>
      <c r="B8837" s="47" t="s">
        <v>17900</v>
      </c>
      <c r="C8837" t="s">
        <v>18104</v>
      </c>
    </row>
    <row r="8838" spans="1:3">
      <c r="A8838" s="1">
        <v>193465</v>
      </c>
      <c r="B8838" s="47" t="s">
        <v>17901</v>
      </c>
      <c r="C8838" t="s">
        <v>18105</v>
      </c>
    </row>
    <row r="8839" spans="1:3">
      <c r="A8839" s="1">
        <v>193466</v>
      </c>
      <c r="B8839" s="47" t="s">
        <v>17902</v>
      </c>
      <c r="C8839" t="s">
        <v>18106</v>
      </c>
    </row>
    <row r="8840" spans="1:3">
      <c r="A8840" s="1">
        <v>193467</v>
      </c>
      <c r="B8840" s="47" t="s">
        <v>17903</v>
      </c>
      <c r="C8840" t="s">
        <v>18107</v>
      </c>
    </row>
    <row r="8841" spans="1:3">
      <c r="A8841" s="1">
        <v>193468</v>
      </c>
      <c r="B8841" s="47" t="s">
        <v>17972</v>
      </c>
      <c r="C8841" t="s">
        <v>18176</v>
      </c>
    </row>
    <row r="8842" spans="1:3">
      <c r="A8842" s="1">
        <v>193469</v>
      </c>
      <c r="B8842" s="47" t="s">
        <v>17973</v>
      </c>
      <c r="C8842" t="s">
        <v>18177</v>
      </c>
    </row>
    <row r="8843" spans="1:3">
      <c r="A8843" s="1">
        <v>193470</v>
      </c>
      <c r="B8843" s="47" t="s">
        <v>17974</v>
      </c>
      <c r="C8843" t="s">
        <v>18178</v>
      </c>
    </row>
    <row r="8844" spans="1:3">
      <c r="A8844" s="1">
        <v>193471</v>
      </c>
      <c r="B8844" s="47" t="s">
        <v>17975</v>
      </c>
      <c r="C8844" t="s">
        <v>18179</v>
      </c>
    </row>
    <row r="8845" spans="1:3">
      <c r="A8845" s="1">
        <v>193468</v>
      </c>
      <c r="B8845" s="47" t="s">
        <v>17836</v>
      </c>
      <c r="C8845" t="s">
        <v>18040</v>
      </c>
    </row>
    <row r="8846" spans="1:3">
      <c r="A8846" s="1">
        <v>193469</v>
      </c>
      <c r="B8846" s="47" t="s">
        <v>17837</v>
      </c>
      <c r="C8846" t="s">
        <v>18041</v>
      </c>
    </row>
    <row r="8847" spans="1:3">
      <c r="A8847" s="1">
        <v>193470</v>
      </c>
      <c r="B8847" s="47" t="s">
        <v>17838</v>
      </c>
      <c r="C8847" t="s">
        <v>18042</v>
      </c>
    </row>
    <row r="8848" spans="1:3">
      <c r="A8848" s="1">
        <v>193471</v>
      </c>
      <c r="B8848" s="47" t="s">
        <v>17839</v>
      </c>
      <c r="C8848" t="s">
        <v>18043</v>
      </c>
    </row>
    <row r="8849" spans="1:3">
      <c r="A8849" s="1">
        <v>193468</v>
      </c>
      <c r="B8849" s="47" t="s">
        <v>17904</v>
      </c>
      <c r="C8849" t="s">
        <v>18108</v>
      </c>
    </row>
    <row r="8850" spans="1:3">
      <c r="A8850" s="1">
        <v>193469</v>
      </c>
      <c r="B8850" s="47" t="s">
        <v>17905</v>
      </c>
      <c r="C8850" t="s">
        <v>18109</v>
      </c>
    </row>
    <row r="8851" spans="1:3">
      <c r="A8851" s="1">
        <v>193470</v>
      </c>
      <c r="B8851" s="47" t="s">
        <v>17906</v>
      </c>
      <c r="C8851" t="s">
        <v>18110</v>
      </c>
    </row>
    <row r="8852" spans="1:3">
      <c r="A8852" s="1">
        <v>193471</v>
      </c>
      <c r="B8852" s="47" t="s">
        <v>17907</v>
      </c>
      <c r="C8852" t="s">
        <v>18111</v>
      </c>
    </row>
    <row r="8853" spans="1:3">
      <c r="A8853" s="1">
        <v>193472</v>
      </c>
      <c r="B8853" s="47" t="s">
        <v>17976</v>
      </c>
      <c r="C8853" t="s">
        <v>18180</v>
      </c>
    </row>
    <row r="8854" spans="1:3">
      <c r="A8854" s="1">
        <v>193473</v>
      </c>
      <c r="B8854" s="47" t="s">
        <v>17977</v>
      </c>
      <c r="C8854" t="s">
        <v>18181</v>
      </c>
    </row>
    <row r="8855" spans="1:3">
      <c r="A8855" s="1">
        <v>193474</v>
      </c>
      <c r="B8855" s="47" t="s">
        <v>17978</v>
      </c>
      <c r="C8855" t="s">
        <v>18182</v>
      </c>
    </row>
    <row r="8856" spans="1:3">
      <c r="A8856" s="1">
        <v>193475</v>
      </c>
      <c r="B8856" s="47" t="s">
        <v>17979</v>
      </c>
      <c r="C8856" t="s">
        <v>18183</v>
      </c>
    </row>
    <row r="8857" spans="1:3">
      <c r="A8857" s="1">
        <v>193472</v>
      </c>
      <c r="B8857" s="47" t="s">
        <v>17840</v>
      </c>
      <c r="C8857" t="s">
        <v>18044</v>
      </c>
    </row>
    <row r="8858" spans="1:3">
      <c r="A8858" s="1">
        <v>193473</v>
      </c>
      <c r="B8858" s="47" t="s">
        <v>17841</v>
      </c>
      <c r="C8858" t="s">
        <v>18045</v>
      </c>
    </row>
    <row r="8859" spans="1:3">
      <c r="A8859" s="1">
        <v>193474</v>
      </c>
      <c r="B8859" s="47" t="s">
        <v>17842</v>
      </c>
      <c r="C8859" t="s">
        <v>18046</v>
      </c>
    </row>
    <row r="8860" spans="1:3">
      <c r="A8860" s="1">
        <v>193475</v>
      </c>
      <c r="B8860" s="47" t="s">
        <v>17843</v>
      </c>
      <c r="C8860" t="s">
        <v>18047</v>
      </c>
    </row>
    <row r="8861" spans="1:3">
      <c r="A8861" s="1">
        <v>193472</v>
      </c>
      <c r="B8861" s="47" t="s">
        <v>17908</v>
      </c>
      <c r="C8861" t="s">
        <v>18112</v>
      </c>
    </row>
    <row r="8862" spans="1:3">
      <c r="A8862" s="1">
        <v>193473</v>
      </c>
      <c r="B8862" s="47" t="s">
        <v>17909</v>
      </c>
      <c r="C8862" t="s">
        <v>18113</v>
      </c>
    </row>
    <row r="8863" spans="1:3">
      <c r="A8863" s="1">
        <v>193474</v>
      </c>
      <c r="B8863" s="47" t="s">
        <v>17910</v>
      </c>
      <c r="C8863" t="s">
        <v>18114</v>
      </c>
    </row>
    <row r="8864" spans="1:3">
      <c r="A8864" s="1">
        <v>193475</v>
      </c>
      <c r="B8864" s="47" t="s">
        <v>17911</v>
      </c>
      <c r="C8864" t="s">
        <v>18115</v>
      </c>
    </row>
    <row r="8865" spans="1:3">
      <c r="A8865" s="1">
        <v>193476</v>
      </c>
      <c r="B8865" s="47" t="s">
        <v>17980</v>
      </c>
      <c r="C8865" t="s">
        <v>18184</v>
      </c>
    </row>
    <row r="8866" spans="1:3">
      <c r="A8866" s="1">
        <v>193477</v>
      </c>
      <c r="B8866" s="47" t="s">
        <v>17981</v>
      </c>
      <c r="C8866" t="s">
        <v>18185</v>
      </c>
    </row>
    <row r="8867" spans="1:3">
      <c r="A8867" s="1">
        <v>193478</v>
      </c>
      <c r="B8867" s="47" t="s">
        <v>17982</v>
      </c>
      <c r="C8867" t="s">
        <v>18186</v>
      </c>
    </row>
    <row r="8868" spans="1:3">
      <c r="A8868" s="1">
        <v>193479</v>
      </c>
      <c r="B8868" s="47" t="s">
        <v>17983</v>
      </c>
      <c r="C8868" t="s">
        <v>18187</v>
      </c>
    </row>
    <row r="8869" spans="1:3">
      <c r="A8869" s="1">
        <v>193476</v>
      </c>
      <c r="B8869" s="47" t="s">
        <v>17844</v>
      </c>
      <c r="C8869" t="s">
        <v>18048</v>
      </c>
    </row>
    <row r="8870" spans="1:3">
      <c r="A8870" s="1">
        <v>193477</v>
      </c>
      <c r="B8870" s="47" t="s">
        <v>17845</v>
      </c>
      <c r="C8870" t="s">
        <v>18049</v>
      </c>
    </row>
    <row r="8871" spans="1:3">
      <c r="A8871" s="1">
        <v>193478</v>
      </c>
      <c r="B8871" s="47" t="s">
        <v>17846</v>
      </c>
      <c r="C8871" t="s">
        <v>18050</v>
      </c>
    </row>
    <row r="8872" spans="1:3">
      <c r="A8872" s="1">
        <v>193479</v>
      </c>
      <c r="B8872" s="47" t="s">
        <v>17847</v>
      </c>
      <c r="C8872" t="s">
        <v>18051</v>
      </c>
    </row>
    <row r="8873" spans="1:3">
      <c r="A8873" s="1">
        <v>193476</v>
      </c>
      <c r="B8873" s="47" t="s">
        <v>17912</v>
      </c>
      <c r="C8873" t="s">
        <v>18116</v>
      </c>
    </row>
    <row r="8874" spans="1:3">
      <c r="A8874" s="1">
        <v>193477</v>
      </c>
      <c r="B8874" s="47" t="s">
        <v>17913</v>
      </c>
      <c r="C8874" t="s">
        <v>18117</v>
      </c>
    </row>
    <row r="8875" spans="1:3">
      <c r="A8875" s="1">
        <v>193478</v>
      </c>
      <c r="B8875" s="47" t="s">
        <v>17914</v>
      </c>
      <c r="C8875" t="s">
        <v>18118</v>
      </c>
    </row>
    <row r="8876" spans="1:3">
      <c r="A8876" s="1">
        <v>193479</v>
      </c>
      <c r="B8876" s="47" t="s">
        <v>17915</v>
      </c>
      <c r="C8876" t="s">
        <v>18119</v>
      </c>
    </row>
    <row r="8877" spans="1:3">
      <c r="A8877" s="1">
        <v>193480</v>
      </c>
      <c r="B8877" s="47" t="s">
        <v>17984</v>
      </c>
      <c r="C8877" t="s">
        <v>18188</v>
      </c>
    </row>
    <row r="8878" spans="1:3">
      <c r="A8878" s="1">
        <v>193481</v>
      </c>
      <c r="B8878" s="47" t="s">
        <v>17985</v>
      </c>
      <c r="C8878" t="s">
        <v>18189</v>
      </c>
    </row>
    <row r="8879" spans="1:3">
      <c r="A8879" s="1">
        <v>193482</v>
      </c>
      <c r="B8879" s="47" t="s">
        <v>17986</v>
      </c>
      <c r="C8879" t="s">
        <v>18190</v>
      </c>
    </row>
    <row r="8880" spans="1:3">
      <c r="A8880" s="1">
        <v>193483</v>
      </c>
      <c r="B8880" s="47" t="s">
        <v>17987</v>
      </c>
      <c r="C8880" t="s">
        <v>18191</v>
      </c>
    </row>
    <row r="8881" spans="1:3">
      <c r="A8881" s="1">
        <v>193480</v>
      </c>
      <c r="B8881" s="47" t="s">
        <v>17848</v>
      </c>
      <c r="C8881" t="s">
        <v>18052</v>
      </c>
    </row>
    <row r="8882" spans="1:3">
      <c r="A8882" s="1">
        <v>193481</v>
      </c>
      <c r="B8882" s="47" t="s">
        <v>17849</v>
      </c>
      <c r="C8882" t="s">
        <v>18053</v>
      </c>
    </row>
    <row r="8883" spans="1:3">
      <c r="A8883" s="1">
        <v>193482</v>
      </c>
      <c r="B8883" s="47" t="s">
        <v>17850</v>
      </c>
      <c r="C8883" t="s">
        <v>18054</v>
      </c>
    </row>
    <row r="8884" spans="1:3">
      <c r="A8884" s="1">
        <v>193483</v>
      </c>
      <c r="B8884" s="47" t="s">
        <v>17851</v>
      </c>
      <c r="C8884" t="s">
        <v>18055</v>
      </c>
    </row>
    <row r="8885" spans="1:3">
      <c r="A8885" s="1">
        <v>193480</v>
      </c>
      <c r="B8885" s="47" t="s">
        <v>17916</v>
      </c>
      <c r="C8885" t="s">
        <v>18120</v>
      </c>
    </row>
    <row r="8886" spans="1:3">
      <c r="A8886" s="1">
        <v>193481</v>
      </c>
      <c r="B8886" s="47" t="s">
        <v>17917</v>
      </c>
      <c r="C8886" t="s">
        <v>18121</v>
      </c>
    </row>
    <row r="8887" spans="1:3">
      <c r="A8887" s="1">
        <v>193482</v>
      </c>
      <c r="B8887" s="47" t="s">
        <v>17918</v>
      </c>
      <c r="C8887" t="s">
        <v>18122</v>
      </c>
    </row>
    <row r="8888" spans="1:3">
      <c r="A8888" s="1">
        <v>193483</v>
      </c>
      <c r="B8888" s="47" t="s">
        <v>17919</v>
      </c>
      <c r="C8888" t="s">
        <v>18123</v>
      </c>
    </row>
    <row r="8889" spans="1:3">
      <c r="A8889" s="1">
        <v>193484</v>
      </c>
      <c r="B8889" s="47" t="s">
        <v>17988</v>
      </c>
      <c r="C8889" t="s">
        <v>18192</v>
      </c>
    </row>
    <row r="8890" spans="1:3">
      <c r="A8890" s="1">
        <v>193485</v>
      </c>
      <c r="B8890" s="47" t="s">
        <v>17989</v>
      </c>
      <c r="C8890" t="s">
        <v>18193</v>
      </c>
    </row>
    <row r="8891" spans="1:3">
      <c r="A8891" s="1">
        <v>193486</v>
      </c>
      <c r="B8891" s="47" t="s">
        <v>17990</v>
      </c>
      <c r="C8891" t="s">
        <v>18194</v>
      </c>
    </row>
    <row r="8892" spans="1:3">
      <c r="A8892" s="1">
        <v>193487</v>
      </c>
      <c r="B8892" s="47" t="s">
        <v>17991</v>
      </c>
      <c r="C8892" t="s">
        <v>18195</v>
      </c>
    </row>
    <row r="8893" spans="1:3">
      <c r="A8893" s="1">
        <v>193484</v>
      </c>
      <c r="B8893" s="47" t="s">
        <v>17852</v>
      </c>
      <c r="C8893" t="s">
        <v>18056</v>
      </c>
    </row>
    <row r="8894" spans="1:3">
      <c r="A8894" s="1">
        <v>193485</v>
      </c>
      <c r="B8894" s="47" t="s">
        <v>17853</v>
      </c>
      <c r="C8894" t="s">
        <v>18057</v>
      </c>
    </row>
    <row r="8895" spans="1:3">
      <c r="A8895" s="1">
        <v>193486</v>
      </c>
      <c r="B8895" s="47" t="s">
        <v>17854</v>
      </c>
      <c r="C8895" t="s">
        <v>18058</v>
      </c>
    </row>
    <row r="8896" spans="1:3">
      <c r="A8896" s="1">
        <v>193487</v>
      </c>
      <c r="B8896" s="47" t="s">
        <v>17855</v>
      </c>
      <c r="C8896" t="s">
        <v>18059</v>
      </c>
    </row>
    <row r="8897" spans="1:3">
      <c r="A8897" s="1">
        <v>193484</v>
      </c>
      <c r="B8897" s="47" t="s">
        <v>17920</v>
      </c>
      <c r="C8897" t="s">
        <v>18124</v>
      </c>
    </row>
    <row r="8898" spans="1:3">
      <c r="A8898" s="1">
        <v>193485</v>
      </c>
      <c r="B8898" s="47" t="s">
        <v>17921</v>
      </c>
      <c r="C8898" t="s">
        <v>18125</v>
      </c>
    </row>
    <row r="8899" spans="1:3">
      <c r="A8899" s="1">
        <v>193486</v>
      </c>
      <c r="B8899" s="47" t="s">
        <v>17922</v>
      </c>
      <c r="C8899" t="s">
        <v>18126</v>
      </c>
    </row>
    <row r="8900" spans="1:3">
      <c r="A8900" s="1">
        <v>193487</v>
      </c>
      <c r="B8900" s="47" t="s">
        <v>17923</v>
      </c>
      <c r="C8900" t="s">
        <v>18127</v>
      </c>
    </row>
    <row r="8901" spans="1:3">
      <c r="A8901" s="1">
        <v>193488</v>
      </c>
      <c r="B8901" s="47" t="s">
        <v>17992</v>
      </c>
      <c r="C8901" t="s">
        <v>18196</v>
      </c>
    </row>
    <row r="8902" spans="1:3">
      <c r="A8902" s="1">
        <v>193489</v>
      </c>
      <c r="B8902" s="47" t="s">
        <v>17993</v>
      </c>
      <c r="C8902" t="s">
        <v>18197</v>
      </c>
    </row>
    <row r="8903" spans="1:3">
      <c r="A8903" s="1">
        <v>193490</v>
      </c>
      <c r="B8903" s="47" t="s">
        <v>17994</v>
      </c>
      <c r="C8903" t="s">
        <v>18198</v>
      </c>
    </row>
    <row r="8904" spans="1:3">
      <c r="A8904" s="1">
        <v>193491</v>
      </c>
      <c r="B8904" s="47" t="s">
        <v>17995</v>
      </c>
      <c r="C8904" t="s">
        <v>18199</v>
      </c>
    </row>
    <row r="8905" spans="1:3">
      <c r="A8905" s="1">
        <v>193488</v>
      </c>
      <c r="B8905" s="47" t="s">
        <v>17856</v>
      </c>
      <c r="C8905" t="s">
        <v>18060</v>
      </c>
    </row>
    <row r="8906" spans="1:3">
      <c r="A8906" s="1">
        <v>193489</v>
      </c>
      <c r="B8906" s="47" t="s">
        <v>17857</v>
      </c>
      <c r="C8906" t="s">
        <v>18061</v>
      </c>
    </row>
    <row r="8907" spans="1:3">
      <c r="A8907" s="1">
        <v>193490</v>
      </c>
      <c r="B8907" s="47" t="s">
        <v>17858</v>
      </c>
      <c r="C8907" t="s">
        <v>18062</v>
      </c>
    </row>
    <row r="8908" spans="1:3">
      <c r="A8908" s="1">
        <v>193491</v>
      </c>
      <c r="B8908" s="47" t="s">
        <v>17859</v>
      </c>
      <c r="C8908" t="s">
        <v>18063</v>
      </c>
    </row>
    <row r="8909" spans="1:3">
      <c r="A8909" s="1">
        <v>193488</v>
      </c>
      <c r="B8909" s="47" t="s">
        <v>17924</v>
      </c>
      <c r="C8909" t="s">
        <v>18128</v>
      </c>
    </row>
    <row r="8910" spans="1:3">
      <c r="A8910" s="1">
        <v>193489</v>
      </c>
      <c r="B8910" s="47" t="s">
        <v>17925</v>
      </c>
      <c r="C8910" t="s">
        <v>18129</v>
      </c>
    </row>
    <row r="8911" spans="1:3">
      <c r="A8911" s="1">
        <v>193490</v>
      </c>
      <c r="B8911" s="47" t="s">
        <v>17926</v>
      </c>
      <c r="C8911" t="s">
        <v>18130</v>
      </c>
    </row>
    <row r="8912" spans="1:3">
      <c r="A8912" s="1">
        <v>193491</v>
      </c>
      <c r="B8912" s="47" t="s">
        <v>17927</v>
      </c>
      <c r="C8912" t="s">
        <v>18131</v>
      </c>
    </row>
    <row r="8913" spans="1:3">
      <c r="A8913" s="1">
        <v>193492</v>
      </c>
      <c r="B8913" s="47" t="s">
        <v>17996</v>
      </c>
      <c r="C8913" t="s">
        <v>18200</v>
      </c>
    </row>
    <row r="8914" spans="1:3">
      <c r="A8914" s="1">
        <v>193493</v>
      </c>
      <c r="B8914" s="47" t="s">
        <v>17997</v>
      </c>
      <c r="C8914" t="s">
        <v>18201</v>
      </c>
    </row>
    <row r="8915" spans="1:3">
      <c r="A8915" s="1">
        <v>193494</v>
      </c>
      <c r="B8915" s="47" t="s">
        <v>17998</v>
      </c>
      <c r="C8915" t="s">
        <v>18202</v>
      </c>
    </row>
    <row r="8916" spans="1:3">
      <c r="A8916" s="1">
        <v>193495</v>
      </c>
      <c r="B8916" s="47" t="s">
        <v>17999</v>
      </c>
      <c r="C8916" t="s">
        <v>18203</v>
      </c>
    </row>
    <row r="8917" spans="1:3">
      <c r="A8917" s="1">
        <v>193492</v>
      </c>
      <c r="B8917" s="47" t="s">
        <v>17860</v>
      </c>
      <c r="C8917" t="s">
        <v>18064</v>
      </c>
    </row>
    <row r="8918" spans="1:3">
      <c r="A8918" s="1">
        <v>193493</v>
      </c>
      <c r="B8918" s="47" t="s">
        <v>17861</v>
      </c>
      <c r="C8918" t="s">
        <v>18065</v>
      </c>
    </row>
    <row r="8919" spans="1:3">
      <c r="A8919" s="1">
        <v>193494</v>
      </c>
      <c r="B8919" s="47" t="s">
        <v>17862</v>
      </c>
      <c r="C8919" t="s">
        <v>18066</v>
      </c>
    </row>
    <row r="8920" spans="1:3">
      <c r="A8920" s="1">
        <v>193495</v>
      </c>
      <c r="B8920" s="47" t="s">
        <v>17863</v>
      </c>
      <c r="C8920" t="s">
        <v>18067</v>
      </c>
    </row>
    <row r="8921" spans="1:3">
      <c r="A8921" s="1">
        <v>193492</v>
      </c>
      <c r="B8921" s="47" t="s">
        <v>17928</v>
      </c>
      <c r="C8921" t="s">
        <v>18132</v>
      </c>
    </row>
    <row r="8922" spans="1:3">
      <c r="A8922" s="1">
        <v>193493</v>
      </c>
      <c r="B8922" s="47" t="s">
        <v>17929</v>
      </c>
      <c r="C8922" t="s">
        <v>18133</v>
      </c>
    </row>
    <row r="8923" spans="1:3">
      <c r="A8923" s="1">
        <v>193494</v>
      </c>
      <c r="B8923" s="47" t="s">
        <v>17930</v>
      </c>
      <c r="C8923" t="s">
        <v>18134</v>
      </c>
    </row>
    <row r="8924" spans="1:3">
      <c r="A8924" s="1">
        <v>193495</v>
      </c>
      <c r="B8924" s="47" t="s">
        <v>17931</v>
      </c>
      <c r="C8924" t="s">
        <v>18135</v>
      </c>
    </row>
    <row r="8925" spans="1:3">
      <c r="A8925" s="1">
        <v>193496</v>
      </c>
      <c r="B8925" s="47" t="s">
        <v>18000</v>
      </c>
      <c r="C8925" t="s">
        <v>18204</v>
      </c>
    </row>
    <row r="8926" spans="1:3">
      <c r="A8926" s="1">
        <v>193497</v>
      </c>
      <c r="B8926" s="47" t="s">
        <v>18001</v>
      </c>
      <c r="C8926" t="s">
        <v>18205</v>
      </c>
    </row>
    <row r="8927" spans="1:3">
      <c r="A8927" s="1">
        <v>193498</v>
      </c>
      <c r="B8927" s="47" t="s">
        <v>18002</v>
      </c>
      <c r="C8927" t="s">
        <v>18206</v>
      </c>
    </row>
    <row r="8928" spans="1:3">
      <c r="A8928" s="1">
        <v>193499</v>
      </c>
      <c r="B8928" s="47" t="s">
        <v>18003</v>
      </c>
      <c r="C8928" t="s">
        <v>18207</v>
      </c>
    </row>
    <row r="8929" spans="1:3">
      <c r="A8929" s="1">
        <v>193496</v>
      </c>
      <c r="B8929" s="47" t="s">
        <v>17864</v>
      </c>
      <c r="C8929" t="s">
        <v>18068</v>
      </c>
    </row>
    <row r="8930" spans="1:3">
      <c r="A8930" s="1">
        <v>193497</v>
      </c>
      <c r="B8930" s="47" t="s">
        <v>17865</v>
      </c>
      <c r="C8930" t="s">
        <v>18069</v>
      </c>
    </row>
    <row r="8931" spans="1:3">
      <c r="A8931" s="1">
        <v>193498</v>
      </c>
      <c r="B8931" s="47" t="s">
        <v>17866</v>
      </c>
      <c r="C8931" t="s">
        <v>18070</v>
      </c>
    </row>
    <row r="8932" spans="1:3">
      <c r="A8932" s="1">
        <v>193499</v>
      </c>
      <c r="B8932" s="47" t="s">
        <v>17867</v>
      </c>
      <c r="C8932" t="s">
        <v>18071</v>
      </c>
    </row>
    <row r="8933" spans="1:3">
      <c r="A8933" s="1">
        <v>193496</v>
      </c>
      <c r="B8933" s="47" t="s">
        <v>17932</v>
      </c>
      <c r="C8933" t="s">
        <v>18136</v>
      </c>
    </row>
    <row r="8934" spans="1:3">
      <c r="A8934" s="1">
        <v>193497</v>
      </c>
      <c r="B8934" s="47" t="s">
        <v>17933</v>
      </c>
      <c r="C8934" t="s">
        <v>18137</v>
      </c>
    </row>
    <row r="8935" spans="1:3">
      <c r="A8935" s="1">
        <v>193498</v>
      </c>
      <c r="B8935" s="47" t="s">
        <v>17934</v>
      </c>
      <c r="C8935" t="s">
        <v>18138</v>
      </c>
    </row>
    <row r="8936" spans="1:3">
      <c r="A8936" s="1">
        <v>193499</v>
      </c>
      <c r="B8936" s="47" t="s">
        <v>17935</v>
      </c>
      <c r="C8936" t="s">
        <v>18139</v>
      </c>
    </row>
    <row r="8937" spans="1:3">
      <c r="A8937" s="1">
        <v>193500</v>
      </c>
      <c r="B8937" s="47" t="s">
        <v>18004</v>
      </c>
      <c r="C8937" t="s">
        <v>18208</v>
      </c>
    </row>
    <row r="8938" spans="1:3">
      <c r="A8938" s="1">
        <v>193501</v>
      </c>
      <c r="B8938" s="47" t="s">
        <v>18005</v>
      </c>
      <c r="C8938" t="s">
        <v>18209</v>
      </c>
    </row>
    <row r="8939" spans="1:3">
      <c r="A8939" s="1">
        <v>193502</v>
      </c>
      <c r="B8939" s="47" t="s">
        <v>18006</v>
      </c>
      <c r="C8939" t="s">
        <v>18210</v>
      </c>
    </row>
    <row r="8940" spans="1:3">
      <c r="A8940" s="1">
        <v>193503</v>
      </c>
      <c r="B8940" s="47" t="s">
        <v>18007</v>
      </c>
      <c r="C8940" t="s">
        <v>18211</v>
      </c>
    </row>
    <row r="8941" spans="1:3">
      <c r="A8941" s="1">
        <v>193500</v>
      </c>
      <c r="B8941" s="47" t="s">
        <v>17868</v>
      </c>
      <c r="C8941" t="s">
        <v>18072</v>
      </c>
    </row>
    <row r="8942" spans="1:3">
      <c r="A8942" s="1">
        <v>193501</v>
      </c>
      <c r="B8942" s="47" t="s">
        <v>17869</v>
      </c>
      <c r="C8942" t="s">
        <v>18073</v>
      </c>
    </row>
    <row r="8943" spans="1:3">
      <c r="A8943" s="1">
        <v>193502</v>
      </c>
      <c r="B8943" s="47" t="s">
        <v>17870</v>
      </c>
      <c r="C8943" t="s">
        <v>18074</v>
      </c>
    </row>
    <row r="8944" spans="1:3">
      <c r="A8944" s="1">
        <v>193503</v>
      </c>
      <c r="B8944" s="47" t="s">
        <v>17871</v>
      </c>
      <c r="C8944" t="s">
        <v>18075</v>
      </c>
    </row>
    <row r="8945" spans="1:3">
      <c r="A8945" s="1">
        <v>193500</v>
      </c>
      <c r="B8945" s="47" t="s">
        <v>17936</v>
      </c>
      <c r="C8945" t="s">
        <v>18140</v>
      </c>
    </row>
    <row r="8946" spans="1:3">
      <c r="A8946" s="1">
        <v>193501</v>
      </c>
      <c r="B8946" s="47" t="s">
        <v>17937</v>
      </c>
      <c r="C8946" t="s">
        <v>18141</v>
      </c>
    </row>
    <row r="8947" spans="1:3">
      <c r="A8947" s="1">
        <v>193502</v>
      </c>
      <c r="B8947" s="47" t="s">
        <v>17938</v>
      </c>
      <c r="C8947" t="s">
        <v>18142</v>
      </c>
    </row>
    <row r="8948" spans="1:3">
      <c r="A8948" s="1">
        <v>193503</v>
      </c>
      <c r="B8948" s="47" t="s">
        <v>17939</v>
      </c>
      <c r="C8948" t="s">
        <v>18143</v>
      </c>
    </row>
    <row r="8949" spans="1:3">
      <c r="A8949" s="1">
        <v>193504</v>
      </c>
      <c r="B8949" s="47" t="s">
        <v>18008</v>
      </c>
      <c r="C8949" t="s">
        <v>18212</v>
      </c>
    </row>
    <row r="8950" spans="1:3">
      <c r="A8950" s="1">
        <v>193505</v>
      </c>
      <c r="B8950" s="47" t="s">
        <v>18009</v>
      </c>
      <c r="C8950" t="s">
        <v>18213</v>
      </c>
    </row>
    <row r="8951" spans="1:3">
      <c r="A8951" s="1">
        <v>193506</v>
      </c>
      <c r="B8951" s="47" t="s">
        <v>18010</v>
      </c>
      <c r="C8951" t="s">
        <v>18214</v>
      </c>
    </row>
    <row r="8952" spans="1:3">
      <c r="A8952" s="1">
        <v>193507</v>
      </c>
      <c r="B8952" s="47" t="s">
        <v>18011</v>
      </c>
      <c r="C8952" t="s">
        <v>18215</v>
      </c>
    </row>
    <row r="8953" spans="1:3">
      <c r="A8953" s="1">
        <v>193504</v>
      </c>
      <c r="B8953" s="47" t="s">
        <v>17872</v>
      </c>
      <c r="C8953" t="s">
        <v>18076</v>
      </c>
    </row>
    <row r="8954" spans="1:3">
      <c r="A8954" s="1">
        <v>193505</v>
      </c>
      <c r="B8954" s="47" t="s">
        <v>17873</v>
      </c>
      <c r="C8954" t="s">
        <v>18077</v>
      </c>
    </row>
    <row r="8955" spans="1:3">
      <c r="A8955" s="1">
        <v>193506</v>
      </c>
      <c r="B8955" s="47" t="s">
        <v>17874</v>
      </c>
      <c r="C8955" t="s">
        <v>18078</v>
      </c>
    </row>
    <row r="8956" spans="1:3">
      <c r="A8956" s="1">
        <v>193507</v>
      </c>
      <c r="B8956" s="47" t="s">
        <v>17875</v>
      </c>
      <c r="C8956" t="s">
        <v>18079</v>
      </c>
    </row>
    <row r="8957" spans="1:3">
      <c r="A8957" s="1">
        <v>193504</v>
      </c>
      <c r="B8957" s="47" t="s">
        <v>17940</v>
      </c>
      <c r="C8957" t="s">
        <v>18144</v>
      </c>
    </row>
    <row r="8958" spans="1:3">
      <c r="A8958" s="1">
        <v>193505</v>
      </c>
      <c r="B8958" s="47" t="s">
        <v>17941</v>
      </c>
      <c r="C8958" t="s">
        <v>18145</v>
      </c>
    </row>
    <row r="8959" spans="1:3">
      <c r="A8959" s="1">
        <v>193506</v>
      </c>
      <c r="B8959" s="47" t="s">
        <v>17942</v>
      </c>
      <c r="C8959" t="s">
        <v>18146</v>
      </c>
    </row>
    <row r="8960" spans="1:3">
      <c r="A8960" s="1">
        <v>193507</v>
      </c>
      <c r="B8960" s="47" t="s">
        <v>17943</v>
      </c>
      <c r="C8960" t="s">
        <v>18147</v>
      </c>
    </row>
    <row r="8961" spans="1:3">
      <c r="A8961" s="1">
        <v>193508</v>
      </c>
      <c r="B8961" s="47" t="s">
        <v>18012</v>
      </c>
      <c r="C8961" t="s">
        <v>18216</v>
      </c>
    </row>
    <row r="8962" spans="1:3">
      <c r="A8962" s="1">
        <v>193509</v>
      </c>
      <c r="B8962" s="47" t="s">
        <v>18013</v>
      </c>
      <c r="C8962" t="s">
        <v>18217</v>
      </c>
    </row>
    <row r="8963" spans="1:3">
      <c r="A8963" s="1">
        <v>193510</v>
      </c>
      <c r="B8963" s="47" t="s">
        <v>18014</v>
      </c>
      <c r="C8963" t="s">
        <v>18218</v>
      </c>
    </row>
    <row r="8964" spans="1:3">
      <c r="A8964" s="1">
        <v>193511</v>
      </c>
      <c r="B8964" s="47" t="s">
        <v>18015</v>
      </c>
      <c r="C8964" t="s">
        <v>18219</v>
      </c>
    </row>
    <row r="8965" spans="1:3">
      <c r="A8965" s="1">
        <v>193508</v>
      </c>
      <c r="B8965" s="47" t="s">
        <v>17876</v>
      </c>
      <c r="C8965" t="s">
        <v>18080</v>
      </c>
    </row>
    <row r="8966" spans="1:3">
      <c r="A8966" s="1">
        <v>193509</v>
      </c>
      <c r="B8966" s="47" t="s">
        <v>17877</v>
      </c>
      <c r="C8966" t="s">
        <v>18081</v>
      </c>
    </row>
    <row r="8967" spans="1:3">
      <c r="A8967" s="1">
        <v>193510</v>
      </c>
      <c r="B8967" s="47" t="s">
        <v>17878</v>
      </c>
      <c r="C8967" t="s">
        <v>18082</v>
      </c>
    </row>
    <row r="8968" spans="1:3">
      <c r="A8968" s="1">
        <v>193511</v>
      </c>
      <c r="B8968" s="47" t="s">
        <v>17879</v>
      </c>
      <c r="C8968" t="s">
        <v>18083</v>
      </c>
    </row>
    <row r="8969" spans="1:3">
      <c r="A8969" s="1">
        <v>193508</v>
      </c>
      <c r="B8969" s="47" t="s">
        <v>17944</v>
      </c>
      <c r="C8969" t="s">
        <v>18148</v>
      </c>
    </row>
    <row r="8970" spans="1:3">
      <c r="A8970" s="1">
        <v>193509</v>
      </c>
      <c r="B8970" s="47" t="s">
        <v>17945</v>
      </c>
      <c r="C8970" t="s">
        <v>18149</v>
      </c>
    </row>
    <row r="8971" spans="1:3">
      <c r="A8971" s="1">
        <v>193510</v>
      </c>
      <c r="B8971" s="47" t="s">
        <v>17946</v>
      </c>
      <c r="C8971" t="s">
        <v>18150</v>
      </c>
    </row>
    <row r="8972" spans="1:3">
      <c r="A8972" s="1">
        <v>193511</v>
      </c>
      <c r="B8972" s="47" t="s">
        <v>17947</v>
      </c>
      <c r="C8972" t="s">
        <v>18151</v>
      </c>
    </row>
    <row r="8973" spans="1:3">
      <c r="A8973" s="1">
        <v>193512</v>
      </c>
      <c r="B8973" s="47" t="s">
        <v>18356</v>
      </c>
      <c r="C8973" t="s">
        <v>18560</v>
      </c>
    </row>
    <row r="8974" spans="1:3">
      <c r="A8974" s="1">
        <v>193513</v>
      </c>
      <c r="B8974" s="47" t="s">
        <v>18357</v>
      </c>
      <c r="C8974" t="s">
        <v>18561</v>
      </c>
    </row>
    <row r="8975" spans="1:3">
      <c r="A8975" s="1">
        <v>193514</v>
      </c>
      <c r="B8975" s="47" t="s">
        <v>18358</v>
      </c>
      <c r="C8975" t="s">
        <v>18562</v>
      </c>
    </row>
    <row r="8976" spans="1:3">
      <c r="A8976" s="1">
        <v>193515</v>
      </c>
      <c r="B8976" s="47" t="s">
        <v>18359</v>
      </c>
      <c r="C8976" t="s">
        <v>18563</v>
      </c>
    </row>
    <row r="8977" spans="1:3">
      <c r="A8977" s="1">
        <v>193512</v>
      </c>
      <c r="B8977" s="47" t="s">
        <v>18220</v>
      </c>
      <c r="C8977" t="s">
        <v>18424</v>
      </c>
    </row>
    <row r="8978" spans="1:3">
      <c r="A8978" s="1">
        <v>193513</v>
      </c>
      <c r="B8978" s="47" t="s">
        <v>18221</v>
      </c>
      <c r="C8978" t="s">
        <v>18425</v>
      </c>
    </row>
    <row r="8979" spans="1:3">
      <c r="A8979" s="1">
        <v>193514</v>
      </c>
      <c r="B8979" s="47" t="s">
        <v>18222</v>
      </c>
      <c r="C8979" t="s">
        <v>18426</v>
      </c>
    </row>
    <row r="8980" spans="1:3">
      <c r="A8980" s="1">
        <v>193515</v>
      </c>
      <c r="B8980" s="47" t="s">
        <v>18223</v>
      </c>
      <c r="C8980" t="s">
        <v>18427</v>
      </c>
    </row>
    <row r="8981" spans="1:3">
      <c r="A8981" s="1">
        <v>193512</v>
      </c>
      <c r="B8981" s="47" t="s">
        <v>18288</v>
      </c>
      <c r="C8981" t="s">
        <v>18492</v>
      </c>
    </row>
    <row r="8982" spans="1:3">
      <c r="A8982" s="1">
        <v>193513</v>
      </c>
      <c r="B8982" s="47" t="s">
        <v>18289</v>
      </c>
      <c r="C8982" t="s">
        <v>18493</v>
      </c>
    </row>
    <row r="8983" spans="1:3">
      <c r="A8983" s="1">
        <v>193514</v>
      </c>
      <c r="B8983" s="47" t="s">
        <v>18290</v>
      </c>
      <c r="C8983" t="s">
        <v>18494</v>
      </c>
    </row>
    <row r="8984" spans="1:3">
      <c r="A8984" s="1">
        <v>193515</v>
      </c>
      <c r="B8984" s="47" t="s">
        <v>18291</v>
      </c>
      <c r="C8984" t="s">
        <v>18495</v>
      </c>
    </row>
    <row r="8985" spans="1:3">
      <c r="A8985" s="1">
        <v>193516</v>
      </c>
      <c r="B8985" s="47" t="s">
        <v>18360</v>
      </c>
      <c r="C8985" t="s">
        <v>18564</v>
      </c>
    </row>
    <row r="8986" spans="1:3">
      <c r="A8986" s="1">
        <v>193517</v>
      </c>
      <c r="B8986" s="47" t="s">
        <v>18361</v>
      </c>
      <c r="C8986" t="s">
        <v>18565</v>
      </c>
    </row>
    <row r="8987" spans="1:3">
      <c r="A8987" s="1">
        <v>193518</v>
      </c>
      <c r="B8987" s="47" t="s">
        <v>18362</v>
      </c>
      <c r="C8987" t="s">
        <v>18566</v>
      </c>
    </row>
    <row r="8988" spans="1:3">
      <c r="A8988" s="1">
        <v>193519</v>
      </c>
      <c r="B8988" s="47" t="s">
        <v>18363</v>
      </c>
      <c r="C8988" t="s">
        <v>18567</v>
      </c>
    </row>
    <row r="8989" spans="1:3">
      <c r="A8989" s="1">
        <v>193516</v>
      </c>
      <c r="B8989" s="47" t="s">
        <v>18224</v>
      </c>
      <c r="C8989" t="s">
        <v>18428</v>
      </c>
    </row>
    <row r="8990" spans="1:3">
      <c r="A8990" s="1">
        <v>193517</v>
      </c>
      <c r="B8990" s="47" t="s">
        <v>18225</v>
      </c>
      <c r="C8990" t="s">
        <v>18429</v>
      </c>
    </row>
    <row r="8991" spans="1:3">
      <c r="A8991" s="1">
        <v>193518</v>
      </c>
      <c r="B8991" s="47" t="s">
        <v>18226</v>
      </c>
      <c r="C8991" t="s">
        <v>18430</v>
      </c>
    </row>
    <row r="8992" spans="1:3">
      <c r="A8992" s="1">
        <v>193519</v>
      </c>
      <c r="B8992" s="47" t="s">
        <v>18227</v>
      </c>
      <c r="C8992" t="s">
        <v>18431</v>
      </c>
    </row>
    <row r="8993" spans="1:3">
      <c r="A8993" s="1">
        <v>193516</v>
      </c>
      <c r="B8993" s="47" t="s">
        <v>18292</v>
      </c>
      <c r="C8993" t="s">
        <v>18496</v>
      </c>
    </row>
    <row r="8994" spans="1:3">
      <c r="A8994" s="1">
        <v>193517</v>
      </c>
      <c r="B8994" s="47" t="s">
        <v>18293</v>
      </c>
      <c r="C8994" t="s">
        <v>18497</v>
      </c>
    </row>
    <row r="8995" spans="1:3">
      <c r="A8995" s="1">
        <v>193518</v>
      </c>
      <c r="B8995" s="47" t="s">
        <v>18294</v>
      </c>
      <c r="C8995" t="s">
        <v>18498</v>
      </c>
    </row>
    <row r="8996" spans="1:3">
      <c r="A8996" s="1">
        <v>193519</v>
      </c>
      <c r="B8996" s="47" t="s">
        <v>18295</v>
      </c>
      <c r="C8996" t="s">
        <v>18499</v>
      </c>
    </row>
    <row r="8997" spans="1:3">
      <c r="A8997" s="1">
        <v>193520</v>
      </c>
      <c r="B8997" s="47" t="s">
        <v>18364</v>
      </c>
      <c r="C8997" t="s">
        <v>18568</v>
      </c>
    </row>
    <row r="8998" spans="1:3">
      <c r="A8998" s="1">
        <v>193521</v>
      </c>
      <c r="B8998" s="47" t="s">
        <v>18365</v>
      </c>
      <c r="C8998" t="s">
        <v>18569</v>
      </c>
    </row>
    <row r="8999" spans="1:3">
      <c r="A8999" s="1">
        <v>193522</v>
      </c>
      <c r="B8999" s="47" t="s">
        <v>18366</v>
      </c>
      <c r="C8999" t="s">
        <v>18570</v>
      </c>
    </row>
    <row r="9000" spans="1:3">
      <c r="A9000" s="1">
        <v>193523</v>
      </c>
      <c r="B9000" s="47" t="s">
        <v>18367</v>
      </c>
      <c r="C9000" t="s">
        <v>18571</v>
      </c>
    </row>
    <row r="9001" spans="1:3">
      <c r="A9001" s="1">
        <v>193520</v>
      </c>
      <c r="B9001" s="47" t="s">
        <v>18228</v>
      </c>
      <c r="C9001" t="s">
        <v>18432</v>
      </c>
    </row>
    <row r="9002" spans="1:3">
      <c r="A9002" s="1">
        <v>193521</v>
      </c>
      <c r="B9002" s="47" t="s">
        <v>18229</v>
      </c>
      <c r="C9002" t="s">
        <v>18433</v>
      </c>
    </row>
    <row r="9003" spans="1:3">
      <c r="A9003" s="1">
        <v>193522</v>
      </c>
      <c r="B9003" s="47" t="s">
        <v>18230</v>
      </c>
      <c r="C9003" t="s">
        <v>18434</v>
      </c>
    </row>
    <row r="9004" spans="1:3">
      <c r="A9004" s="1">
        <v>193523</v>
      </c>
      <c r="B9004" s="47" t="s">
        <v>18231</v>
      </c>
      <c r="C9004" t="s">
        <v>18435</v>
      </c>
    </row>
    <row r="9005" spans="1:3">
      <c r="A9005" s="1">
        <v>193520</v>
      </c>
      <c r="B9005" s="47" t="s">
        <v>18296</v>
      </c>
      <c r="C9005" t="s">
        <v>18500</v>
      </c>
    </row>
    <row r="9006" spans="1:3">
      <c r="A9006" s="1">
        <v>193521</v>
      </c>
      <c r="B9006" s="47" t="s">
        <v>18297</v>
      </c>
      <c r="C9006" t="s">
        <v>18501</v>
      </c>
    </row>
    <row r="9007" spans="1:3">
      <c r="A9007" s="1">
        <v>193522</v>
      </c>
      <c r="B9007" s="47" t="s">
        <v>18298</v>
      </c>
      <c r="C9007" t="s">
        <v>18502</v>
      </c>
    </row>
    <row r="9008" spans="1:3">
      <c r="A9008" s="1">
        <v>193523</v>
      </c>
      <c r="B9008" s="47" t="s">
        <v>18299</v>
      </c>
      <c r="C9008" t="s">
        <v>18503</v>
      </c>
    </row>
    <row r="9009" spans="1:3">
      <c r="A9009" s="1">
        <v>193524</v>
      </c>
      <c r="B9009" s="47" t="s">
        <v>18368</v>
      </c>
      <c r="C9009" t="s">
        <v>18572</v>
      </c>
    </row>
    <row r="9010" spans="1:3">
      <c r="A9010" s="1">
        <v>193525</v>
      </c>
      <c r="B9010" s="47" t="s">
        <v>18369</v>
      </c>
      <c r="C9010" t="s">
        <v>18573</v>
      </c>
    </row>
    <row r="9011" spans="1:3">
      <c r="A9011" s="1">
        <v>193526</v>
      </c>
      <c r="B9011" s="47" t="s">
        <v>18370</v>
      </c>
      <c r="C9011" t="s">
        <v>18574</v>
      </c>
    </row>
    <row r="9012" spans="1:3">
      <c r="A9012" s="1">
        <v>193527</v>
      </c>
      <c r="B9012" s="47" t="s">
        <v>18371</v>
      </c>
      <c r="C9012" t="s">
        <v>18575</v>
      </c>
    </row>
    <row r="9013" spans="1:3">
      <c r="A9013" s="1">
        <v>193524</v>
      </c>
      <c r="B9013" s="47" t="s">
        <v>18232</v>
      </c>
      <c r="C9013" t="s">
        <v>18436</v>
      </c>
    </row>
    <row r="9014" spans="1:3">
      <c r="A9014" s="1">
        <v>193525</v>
      </c>
      <c r="B9014" s="47" t="s">
        <v>18233</v>
      </c>
      <c r="C9014" t="s">
        <v>18437</v>
      </c>
    </row>
    <row r="9015" spans="1:3">
      <c r="A9015" s="1">
        <v>193526</v>
      </c>
      <c r="B9015" s="47" t="s">
        <v>18234</v>
      </c>
      <c r="C9015" t="s">
        <v>18438</v>
      </c>
    </row>
    <row r="9016" spans="1:3">
      <c r="A9016" s="1">
        <v>193527</v>
      </c>
      <c r="B9016" s="47" t="s">
        <v>18235</v>
      </c>
      <c r="C9016" t="s">
        <v>18439</v>
      </c>
    </row>
    <row r="9017" spans="1:3">
      <c r="A9017" s="1">
        <v>193524</v>
      </c>
      <c r="B9017" s="47" t="s">
        <v>18300</v>
      </c>
      <c r="C9017" t="s">
        <v>18504</v>
      </c>
    </row>
    <row r="9018" spans="1:3">
      <c r="A9018" s="1">
        <v>193525</v>
      </c>
      <c r="B9018" s="47" t="s">
        <v>18301</v>
      </c>
      <c r="C9018" t="s">
        <v>18505</v>
      </c>
    </row>
    <row r="9019" spans="1:3">
      <c r="A9019" s="1">
        <v>193526</v>
      </c>
      <c r="B9019" s="47" t="s">
        <v>18302</v>
      </c>
      <c r="C9019" t="s">
        <v>18506</v>
      </c>
    </row>
    <row r="9020" spans="1:3">
      <c r="A9020" s="1">
        <v>193527</v>
      </c>
      <c r="B9020" s="47" t="s">
        <v>18303</v>
      </c>
      <c r="C9020" t="s">
        <v>18507</v>
      </c>
    </row>
    <row r="9021" spans="1:3">
      <c r="A9021" s="1">
        <v>193528</v>
      </c>
      <c r="B9021" s="47" t="s">
        <v>18372</v>
      </c>
      <c r="C9021" t="s">
        <v>18576</v>
      </c>
    </row>
    <row r="9022" spans="1:3">
      <c r="A9022" s="1">
        <v>193529</v>
      </c>
      <c r="B9022" s="47" t="s">
        <v>18373</v>
      </c>
      <c r="C9022" t="s">
        <v>18577</v>
      </c>
    </row>
    <row r="9023" spans="1:3">
      <c r="A9023" s="1">
        <v>193530</v>
      </c>
      <c r="B9023" s="47" t="s">
        <v>18374</v>
      </c>
      <c r="C9023" t="s">
        <v>18578</v>
      </c>
    </row>
    <row r="9024" spans="1:3">
      <c r="A9024" s="1">
        <v>193531</v>
      </c>
      <c r="B9024" s="47" t="s">
        <v>18375</v>
      </c>
      <c r="C9024" t="s">
        <v>18579</v>
      </c>
    </row>
    <row r="9025" spans="1:3">
      <c r="A9025" s="1">
        <v>193528</v>
      </c>
      <c r="B9025" s="47" t="s">
        <v>18236</v>
      </c>
      <c r="C9025" t="s">
        <v>18440</v>
      </c>
    </row>
    <row r="9026" spans="1:3">
      <c r="A9026" s="1">
        <v>193529</v>
      </c>
      <c r="B9026" s="47" t="s">
        <v>18237</v>
      </c>
      <c r="C9026" t="s">
        <v>18441</v>
      </c>
    </row>
    <row r="9027" spans="1:3">
      <c r="A9027" s="1">
        <v>193530</v>
      </c>
      <c r="B9027" s="47" t="s">
        <v>18238</v>
      </c>
      <c r="C9027" t="s">
        <v>18442</v>
      </c>
    </row>
    <row r="9028" spans="1:3">
      <c r="A9028" s="1">
        <v>193531</v>
      </c>
      <c r="B9028" s="47" t="s">
        <v>18239</v>
      </c>
      <c r="C9028" t="s">
        <v>18443</v>
      </c>
    </row>
    <row r="9029" spans="1:3">
      <c r="A9029" s="1">
        <v>193528</v>
      </c>
      <c r="B9029" s="47" t="s">
        <v>18304</v>
      </c>
      <c r="C9029" t="s">
        <v>18508</v>
      </c>
    </row>
    <row r="9030" spans="1:3">
      <c r="A9030" s="1">
        <v>193529</v>
      </c>
      <c r="B9030" s="47" t="s">
        <v>18305</v>
      </c>
      <c r="C9030" t="s">
        <v>18509</v>
      </c>
    </row>
    <row r="9031" spans="1:3">
      <c r="A9031" s="1">
        <v>193530</v>
      </c>
      <c r="B9031" s="47" t="s">
        <v>18306</v>
      </c>
      <c r="C9031" t="s">
        <v>18510</v>
      </c>
    </row>
    <row r="9032" spans="1:3">
      <c r="A9032" s="1">
        <v>193531</v>
      </c>
      <c r="B9032" s="47" t="s">
        <v>18307</v>
      </c>
      <c r="C9032" t="s">
        <v>18511</v>
      </c>
    </row>
    <row r="9033" spans="1:3">
      <c r="A9033" s="1">
        <v>193532</v>
      </c>
      <c r="B9033" s="47" t="s">
        <v>18376</v>
      </c>
      <c r="C9033" t="s">
        <v>18580</v>
      </c>
    </row>
    <row r="9034" spans="1:3">
      <c r="A9034" s="1">
        <v>193533</v>
      </c>
      <c r="B9034" s="47" t="s">
        <v>18377</v>
      </c>
      <c r="C9034" t="s">
        <v>18581</v>
      </c>
    </row>
    <row r="9035" spans="1:3">
      <c r="A9035" s="1">
        <v>193534</v>
      </c>
      <c r="B9035" s="47" t="s">
        <v>18378</v>
      </c>
      <c r="C9035" t="s">
        <v>18582</v>
      </c>
    </row>
    <row r="9036" spans="1:3">
      <c r="A9036" s="1">
        <v>193535</v>
      </c>
      <c r="B9036" s="47" t="s">
        <v>18379</v>
      </c>
      <c r="C9036" t="s">
        <v>18583</v>
      </c>
    </row>
    <row r="9037" spans="1:3">
      <c r="A9037" s="1">
        <v>193532</v>
      </c>
      <c r="B9037" s="47" t="s">
        <v>18240</v>
      </c>
      <c r="C9037" t="s">
        <v>18444</v>
      </c>
    </row>
    <row r="9038" spans="1:3">
      <c r="A9038" s="1">
        <v>193533</v>
      </c>
      <c r="B9038" s="47" t="s">
        <v>18241</v>
      </c>
      <c r="C9038" t="s">
        <v>18445</v>
      </c>
    </row>
    <row r="9039" spans="1:3">
      <c r="A9039" s="1">
        <v>193534</v>
      </c>
      <c r="B9039" s="47" t="s">
        <v>18242</v>
      </c>
      <c r="C9039" t="s">
        <v>18446</v>
      </c>
    </row>
    <row r="9040" spans="1:3">
      <c r="A9040" s="1">
        <v>193535</v>
      </c>
      <c r="B9040" s="47" t="s">
        <v>18243</v>
      </c>
      <c r="C9040" t="s">
        <v>18447</v>
      </c>
    </row>
    <row r="9041" spans="1:3">
      <c r="A9041" s="1">
        <v>193532</v>
      </c>
      <c r="B9041" s="47" t="s">
        <v>18308</v>
      </c>
      <c r="C9041" t="s">
        <v>18512</v>
      </c>
    </row>
    <row r="9042" spans="1:3">
      <c r="A9042" s="1">
        <v>193533</v>
      </c>
      <c r="B9042" s="47" t="s">
        <v>18309</v>
      </c>
      <c r="C9042" t="s">
        <v>18513</v>
      </c>
    </row>
    <row r="9043" spans="1:3">
      <c r="A9043" s="1">
        <v>193534</v>
      </c>
      <c r="B9043" s="47" t="s">
        <v>18310</v>
      </c>
      <c r="C9043" t="s">
        <v>18514</v>
      </c>
    </row>
    <row r="9044" spans="1:3">
      <c r="A9044" s="1">
        <v>193535</v>
      </c>
      <c r="B9044" s="47" t="s">
        <v>18311</v>
      </c>
      <c r="C9044" t="s">
        <v>18515</v>
      </c>
    </row>
    <row r="9045" spans="1:3">
      <c r="A9045" s="1">
        <v>193536</v>
      </c>
      <c r="B9045" s="47" t="s">
        <v>18380</v>
      </c>
      <c r="C9045" t="s">
        <v>18584</v>
      </c>
    </row>
    <row r="9046" spans="1:3">
      <c r="A9046" s="1">
        <v>193537</v>
      </c>
      <c r="B9046" s="47" t="s">
        <v>18381</v>
      </c>
      <c r="C9046" t="s">
        <v>18585</v>
      </c>
    </row>
    <row r="9047" spans="1:3">
      <c r="A9047" s="1">
        <v>193538</v>
      </c>
      <c r="B9047" s="47" t="s">
        <v>18382</v>
      </c>
      <c r="C9047" t="s">
        <v>18586</v>
      </c>
    </row>
    <row r="9048" spans="1:3">
      <c r="A9048" s="1">
        <v>193539</v>
      </c>
      <c r="B9048" s="47" t="s">
        <v>18383</v>
      </c>
      <c r="C9048" t="s">
        <v>18587</v>
      </c>
    </row>
    <row r="9049" spans="1:3">
      <c r="A9049" s="1">
        <v>193536</v>
      </c>
      <c r="B9049" s="47" t="s">
        <v>18244</v>
      </c>
      <c r="C9049" t="s">
        <v>18448</v>
      </c>
    </row>
    <row r="9050" spans="1:3">
      <c r="A9050" s="1">
        <v>193537</v>
      </c>
      <c r="B9050" s="47" t="s">
        <v>18245</v>
      </c>
      <c r="C9050" t="s">
        <v>18449</v>
      </c>
    </row>
    <row r="9051" spans="1:3">
      <c r="A9051" s="1">
        <v>193538</v>
      </c>
      <c r="B9051" s="47" t="s">
        <v>18246</v>
      </c>
      <c r="C9051" t="s">
        <v>18450</v>
      </c>
    </row>
    <row r="9052" spans="1:3">
      <c r="A9052" s="1">
        <v>193539</v>
      </c>
      <c r="B9052" s="47" t="s">
        <v>18247</v>
      </c>
      <c r="C9052" t="s">
        <v>18451</v>
      </c>
    </row>
    <row r="9053" spans="1:3">
      <c r="A9053" s="1">
        <v>193536</v>
      </c>
      <c r="B9053" s="47" t="s">
        <v>18312</v>
      </c>
      <c r="C9053" t="s">
        <v>18516</v>
      </c>
    </row>
    <row r="9054" spans="1:3">
      <c r="A9054" s="1">
        <v>193537</v>
      </c>
      <c r="B9054" s="47" t="s">
        <v>18313</v>
      </c>
      <c r="C9054" t="s">
        <v>18517</v>
      </c>
    </row>
    <row r="9055" spans="1:3">
      <c r="A9055" s="1">
        <v>193538</v>
      </c>
      <c r="B9055" s="47" t="s">
        <v>18314</v>
      </c>
      <c r="C9055" t="s">
        <v>18518</v>
      </c>
    </row>
    <row r="9056" spans="1:3">
      <c r="A9056" s="1">
        <v>193539</v>
      </c>
      <c r="B9056" s="47" t="s">
        <v>18315</v>
      </c>
      <c r="C9056" t="s">
        <v>18519</v>
      </c>
    </row>
    <row r="9057" spans="1:3">
      <c r="A9057" s="1">
        <v>193540</v>
      </c>
      <c r="B9057" s="47" t="s">
        <v>18384</v>
      </c>
      <c r="C9057" t="s">
        <v>18588</v>
      </c>
    </row>
    <row r="9058" spans="1:3">
      <c r="A9058" s="1">
        <v>193541</v>
      </c>
      <c r="B9058" s="47" t="s">
        <v>18385</v>
      </c>
      <c r="C9058" t="s">
        <v>18589</v>
      </c>
    </row>
    <row r="9059" spans="1:3">
      <c r="A9059" s="1">
        <v>193542</v>
      </c>
      <c r="B9059" s="47" t="s">
        <v>18386</v>
      </c>
      <c r="C9059" t="s">
        <v>18590</v>
      </c>
    </row>
    <row r="9060" spans="1:3">
      <c r="A9060" s="1">
        <v>193543</v>
      </c>
      <c r="B9060" s="47" t="s">
        <v>18387</v>
      </c>
      <c r="C9060" t="s">
        <v>18591</v>
      </c>
    </row>
    <row r="9061" spans="1:3">
      <c r="A9061" s="1">
        <v>193540</v>
      </c>
      <c r="B9061" s="47" t="s">
        <v>18248</v>
      </c>
      <c r="C9061" t="s">
        <v>18452</v>
      </c>
    </row>
    <row r="9062" spans="1:3">
      <c r="A9062" s="1">
        <v>193541</v>
      </c>
      <c r="B9062" s="47" t="s">
        <v>18249</v>
      </c>
      <c r="C9062" t="s">
        <v>18453</v>
      </c>
    </row>
    <row r="9063" spans="1:3">
      <c r="A9063" s="1">
        <v>193542</v>
      </c>
      <c r="B9063" s="47" t="s">
        <v>18250</v>
      </c>
      <c r="C9063" t="s">
        <v>18454</v>
      </c>
    </row>
    <row r="9064" spans="1:3">
      <c r="A9064" s="1">
        <v>193543</v>
      </c>
      <c r="B9064" s="47" t="s">
        <v>18251</v>
      </c>
      <c r="C9064" t="s">
        <v>18455</v>
      </c>
    </row>
    <row r="9065" spans="1:3">
      <c r="A9065" s="1">
        <v>193540</v>
      </c>
      <c r="B9065" s="47" t="s">
        <v>18316</v>
      </c>
      <c r="C9065" t="s">
        <v>18520</v>
      </c>
    </row>
    <row r="9066" spans="1:3">
      <c r="A9066" s="1">
        <v>193541</v>
      </c>
      <c r="B9066" s="47" t="s">
        <v>18317</v>
      </c>
      <c r="C9066" t="s">
        <v>18521</v>
      </c>
    </row>
    <row r="9067" spans="1:3">
      <c r="A9067" s="1">
        <v>193542</v>
      </c>
      <c r="B9067" s="47" t="s">
        <v>18318</v>
      </c>
      <c r="C9067" t="s">
        <v>18522</v>
      </c>
    </row>
    <row r="9068" spans="1:3">
      <c r="A9068" s="1">
        <v>193543</v>
      </c>
      <c r="B9068" s="47" t="s">
        <v>18319</v>
      </c>
      <c r="C9068" t="s">
        <v>18523</v>
      </c>
    </row>
    <row r="9069" spans="1:3">
      <c r="A9069" s="1">
        <v>193544</v>
      </c>
      <c r="B9069" s="47" t="s">
        <v>18388</v>
      </c>
      <c r="C9069" t="s">
        <v>18592</v>
      </c>
    </row>
    <row r="9070" spans="1:3">
      <c r="A9070" s="1">
        <v>193545</v>
      </c>
      <c r="B9070" s="47" t="s">
        <v>18389</v>
      </c>
      <c r="C9070" t="s">
        <v>18593</v>
      </c>
    </row>
    <row r="9071" spans="1:3">
      <c r="A9071" s="1">
        <v>193546</v>
      </c>
      <c r="B9071" s="47" t="s">
        <v>18390</v>
      </c>
      <c r="C9071" t="s">
        <v>18594</v>
      </c>
    </row>
    <row r="9072" spans="1:3">
      <c r="A9072" s="1">
        <v>193547</v>
      </c>
      <c r="B9072" s="47" t="s">
        <v>18391</v>
      </c>
      <c r="C9072" t="s">
        <v>18595</v>
      </c>
    </row>
    <row r="9073" spans="1:3">
      <c r="A9073" s="1">
        <v>193544</v>
      </c>
      <c r="B9073" s="47" t="s">
        <v>18252</v>
      </c>
      <c r="C9073" t="s">
        <v>18456</v>
      </c>
    </row>
    <row r="9074" spans="1:3">
      <c r="A9074" s="1">
        <v>193545</v>
      </c>
      <c r="B9074" s="47" t="s">
        <v>18253</v>
      </c>
      <c r="C9074" t="s">
        <v>18457</v>
      </c>
    </row>
    <row r="9075" spans="1:3">
      <c r="A9075" s="1">
        <v>193546</v>
      </c>
      <c r="B9075" s="47" t="s">
        <v>18254</v>
      </c>
      <c r="C9075" t="s">
        <v>18458</v>
      </c>
    </row>
    <row r="9076" spans="1:3">
      <c r="A9076" s="1">
        <v>193547</v>
      </c>
      <c r="B9076" s="47" t="s">
        <v>18255</v>
      </c>
      <c r="C9076" t="s">
        <v>18459</v>
      </c>
    </row>
    <row r="9077" spans="1:3">
      <c r="A9077" s="1">
        <v>193544</v>
      </c>
      <c r="B9077" s="47" t="s">
        <v>18320</v>
      </c>
      <c r="C9077" t="s">
        <v>18524</v>
      </c>
    </row>
    <row r="9078" spans="1:3">
      <c r="A9078" s="1">
        <v>193545</v>
      </c>
      <c r="B9078" s="47" t="s">
        <v>18321</v>
      </c>
      <c r="C9078" t="s">
        <v>18525</v>
      </c>
    </row>
    <row r="9079" spans="1:3">
      <c r="A9079" s="1">
        <v>193546</v>
      </c>
      <c r="B9079" s="47" t="s">
        <v>18322</v>
      </c>
      <c r="C9079" t="s">
        <v>18526</v>
      </c>
    </row>
    <row r="9080" spans="1:3">
      <c r="A9080" s="1">
        <v>193547</v>
      </c>
      <c r="B9080" s="47" t="s">
        <v>18323</v>
      </c>
      <c r="C9080" t="s">
        <v>18527</v>
      </c>
    </row>
    <row r="9081" spans="1:3">
      <c r="A9081" s="1">
        <v>193548</v>
      </c>
      <c r="B9081" s="47" t="s">
        <v>18392</v>
      </c>
      <c r="C9081" t="s">
        <v>18596</v>
      </c>
    </row>
    <row r="9082" spans="1:3">
      <c r="A9082" s="1">
        <v>193549</v>
      </c>
      <c r="B9082" s="47" t="s">
        <v>18393</v>
      </c>
      <c r="C9082" t="s">
        <v>18597</v>
      </c>
    </row>
    <row r="9083" spans="1:3">
      <c r="A9083" s="1">
        <v>193550</v>
      </c>
      <c r="B9083" s="47" t="s">
        <v>18394</v>
      </c>
      <c r="C9083" t="s">
        <v>18598</v>
      </c>
    </row>
    <row r="9084" spans="1:3">
      <c r="A9084" s="1">
        <v>193551</v>
      </c>
      <c r="B9084" s="47" t="s">
        <v>18395</v>
      </c>
      <c r="C9084" t="s">
        <v>18599</v>
      </c>
    </row>
    <row r="9085" spans="1:3">
      <c r="A9085" s="1">
        <v>193548</v>
      </c>
      <c r="B9085" s="47" t="s">
        <v>18256</v>
      </c>
      <c r="C9085" t="s">
        <v>18460</v>
      </c>
    </row>
    <row r="9086" spans="1:3">
      <c r="A9086" s="1">
        <v>193549</v>
      </c>
      <c r="B9086" s="47" t="s">
        <v>18257</v>
      </c>
      <c r="C9086" t="s">
        <v>18461</v>
      </c>
    </row>
    <row r="9087" spans="1:3">
      <c r="A9087" s="1">
        <v>193550</v>
      </c>
      <c r="B9087" s="47" t="s">
        <v>18258</v>
      </c>
      <c r="C9087" t="s">
        <v>18462</v>
      </c>
    </row>
    <row r="9088" spans="1:3">
      <c r="A9088" s="1">
        <v>193551</v>
      </c>
      <c r="B9088" s="47" t="s">
        <v>18259</v>
      </c>
      <c r="C9088" t="s">
        <v>18463</v>
      </c>
    </row>
    <row r="9089" spans="1:3">
      <c r="A9089" s="1">
        <v>193548</v>
      </c>
      <c r="B9089" s="47" t="s">
        <v>18324</v>
      </c>
      <c r="C9089" t="s">
        <v>18528</v>
      </c>
    </row>
    <row r="9090" spans="1:3">
      <c r="A9090" s="1">
        <v>193549</v>
      </c>
      <c r="B9090" s="47" t="s">
        <v>18325</v>
      </c>
      <c r="C9090" t="s">
        <v>18529</v>
      </c>
    </row>
    <row r="9091" spans="1:3">
      <c r="A9091" s="1">
        <v>193550</v>
      </c>
      <c r="B9091" s="47" t="s">
        <v>18326</v>
      </c>
      <c r="C9091" t="s">
        <v>18530</v>
      </c>
    </row>
    <row r="9092" spans="1:3">
      <c r="A9092" s="1">
        <v>193551</v>
      </c>
      <c r="B9092" s="47" t="s">
        <v>18327</v>
      </c>
      <c r="C9092" t="s">
        <v>18531</v>
      </c>
    </row>
    <row r="9093" spans="1:3">
      <c r="A9093" s="1">
        <v>193552</v>
      </c>
      <c r="B9093" s="47" t="s">
        <v>18396</v>
      </c>
      <c r="C9093" t="s">
        <v>18600</v>
      </c>
    </row>
    <row r="9094" spans="1:3">
      <c r="A9094" s="1">
        <v>193553</v>
      </c>
      <c r="B9094" s="47" t="s">
        <v>18397</v>
      </c>
      <c r="C9094" t="s">
        <v>18601</v>
      </c>
    </row>
    <row r="9095" spans="1:3">
      <c r="A9095" s="1">
        <v>193554</v>
      </c>
      <c r="B9095" s="47" t="s">
        <v>18398</v>
      </c>
      <c r="C9095" t="s">
        <v>18602</v>
      </c>
    </row>
    <row r="9096" spans="1:3">
      <c r="A9096" s="1">
        <v>193555</v>
      </c>
      <c r="B9096" s="47" t="s">
        <v>18399</v>
      </c>
      <c r="C9096" t="s">
        <v>18603</v>
      </c>
    </row>
    <row r="9097" spans="1:3">
      <c r="A9097" s="1">
        <v>193552</v>
      </c>
      <c r="B9097" s="47" t="s">
        <v>18260</v>
      </c>
      <c r="C9097" t="s">
        <v>18464</v>
      </c>
    </row>
    <row r="9098" spans="1:3">
      <c r="A9098" s="1">
        <v>193553</v>
      </c>
      <c r="B9098" s="47" t="s">
        <v>18261</v>
      </c>
      <c r="C9098" t="s">
        <v>18465</v>
      </c>
    </row>
    <row r="9099" spans="1:3">
      <c r="A9099" s="1">
        <v>193554</v>
      </c>
      <c r="B9099" s="47" t="s">
        <v>18262</v>
      </c>
      <c r="C9099" t="s">
        <v>18466</v>
      </c>
    </row>
    <row r="9100" spans="1:3">
      <c r="A9100" s="1">
        <v>193555</v>
      </c>
      <c r="B9100" s="47" t="s">
        <v>18263</v>
      </c>
      <c r="C9100" t="s">
        <v>18467</v>
      </c>
    </row>
    <row r="9101" spans="1:3">
      <c r="A9101" s="1">
        <v>193552</v>
      </c>
      <c r="B9101" s="47" t="s">
        <v>18328</v>
      </c>
      <c r="C9101" t="s">
        <v>18532</v>
      </c>
    </row>
    <row r="9102" spans="1:3">
      <c r="A9102" s="1">
        <v>193553</v>
      </c>
      <c r="B9102" s="47" t="s">
        <v>18329</v>
      </c>
      <c r="C9102" t="s">
        <v>18533</v>
      </c>
    </row>
    <row r="9103" spans="1:3">
      <c r="A9103" s="1">
        <v>193554</v>
      </c>
      <c r="B9103" s="47" t="s">
        <v>18330</v>
      </c>
      <c r="C9103" t="s">
        <v>18534</v>
      </c>
    </row>
    <row r="9104" spans="1:3">
      <c r="A9104" s="1">
        <v>193555</v>
      </c>
      <c r="B9104" s="47" t="s">
        <v>18331</v>
      </c>
      <c r="C9104" t="s">
        <v>18535</v>
      </c>
    </row>
    <row r="9105" spans="1:3">
      <c r="A9105" s="1">
        <v>193556</v>
      </c>
      <c r="B9105" s="47" t="s">
        <v>18400</v>
      </c>
      <c r="C9105" t="s">
        <v>18604</v>
      </c>
    </row>
    <row r="9106" spans="1:3">
      <c r="A9106" s="1">
        <v>193557</v>
      </c>
      <c r="B9106" s="47" t="s">
        <v>18401</v>
      </c>
      <c r="C9106" t="s">
        <v>18605</v>
      </c>
    </row>
    <row r="9107" spans="1:3">
      <c r="A9107" s="1">
        <v>193558</v>
      </c>
      <c r="B9107" s="47" t="s">
        <v>18402</v>
      </c>
      <c r="C9107" t="s">
        <v>18606</v>
      </c>
    </row>
    <row r="9108" spans="1:3">
      <c r="A9108" s="1">
        <v>193559</v>
      </c>
      <c r="B9108" s="47" t="s">
        <v>18403</v>
      </c>
      <c r="C9108" t="s">
        <v>18607</v>
      </c>
    </row>
    <row r="9109" spans="1:3">
      <c r="A9109" s="1">
        <v>193556</v>
      </c>
      <c r="B9109" s="47" t="s">
        <v>18264</v>
      </c>
      <c r="C9109" t="s">
        <v>18468</v>
      </c>
    </row>
    <row r="9110" spans="1:3">
      <c r="A9110" s="1">
        <v>193557</v>
      </c>
      <c r="B9110" s="47" t="s">
        <v>18265</v>
      </c>
      <c r="C9110" t="s">
        <v>18469</v>
      </c>
    </row>
    <row r="9111" spans="1:3">
      <c r="A9111" s="1">
        <v>193558</v>
      </c>
      <c r="B9111" s="47" t="s">
        <v>18266</v>
      </c>
      <c r="C9111" t="s">
        <v>18470</v>
      </c>
    </row>
    <row r="9112" spans="1:3">
      <c r="A9112" s="1">
        <v>193559</v>
      </c>
      <c r="B9112" s="47" t="s">
        <v>18267</v>
      </c>
      <c r="C9112" t="s">
        <v>18471</v>
      </c>
    </row>
    <row r="9113" spans="1:3">
      <c r="A9113" s="1">
        <v>193556</v>
      </c>
      <c r="B9113" s="47" t="s">
        <v>18332</v>
      </c>
      <c r="C9113" t="s">
        <v>18536</v>
      </c>
    </row>
    <row r="9114" spans="1:3">
      <c r="A9114" s="1">
        <v>193557</v>
      </c>
      <c r="B9114" s="47" t="s">
        <v>18333</v>
      </c>
      <c r="C9114" t="s">
        <v>18537</v>
      </c>
    </row>
    <row r="9115" spans="1:3">
      <c r="A9115" s="1">
        <v>193558</v>
      </c>
      <c r="B9115" s="47" t="s">
        <v>18334</v>
      </c>
      <c r="C9115" t="s">
        <v>18538</v>
      </c>
    </row>
    <row r="9116" spans="1:3">
      <c r="A9116" s="1">
        <v>193559</v>
      </c>
      <c r="B9116" s="47" t="s">
        <v>18335</v>
      </c>
      <c r="C9116" t="s">
        <v>18539</v>
      </c>
    </row>
    <row r="9117" spans="1:3">
      <c r="A9117" s="1">
        <v>193560</v>
      </c>
      <c r="B9117" s="47" t="s">
        <v>18404</v>
      </c>
      <c r="C9117" t="s">
        <v>18608</v>
      </c>
    </row>
    <row r="9118" spans="1:3">
      <c r="A9118" s="1">
        <v>193561</v>
      </c>
      <c r="B9118" s="47" t="s">
        <v>18405</v>
      </c>
      <c r="C9118" t="s">
        <v>18609</v>
      </c>
    </row>
    <row r="9119" spans="1:3">
      <c r="A9119" s="1">
        <v>193562</v>
      </c>
      <c r="B9119" s="47" t="s">
        <v>18406</v>
      </c>
      <c r="C9119" t="s">
        <v>18610</v>
      </c>
    </row>
    <row r="9120" spans="1:3">
      <c r="A9120" s="1">
        <v>193563</v>
      </c>
      <c r="B9120" s="47" t="s">
        <v>18407</v>
      </c>
      <c r="C9120" t="s">
        <v>18611</v>
      </c>
    </row>
    <row r="9121" spans="1:3">
      <c r="A9121" s="1">
        <v>193560</v>
      </c>
      <c r="B9121" s="47" t="s">
        <v>18268</v>
      </c>
      <c r="C9121" t="s">
        <v>18472</v>
      </c>
    </row>
    <row r="9122" spans="1:3">
      <c r="A9122" s="1">
        <v>193561</v>
      </c>
      <c r="B9122" s="47" t="s">
        <v>18269</v>
      </c>
      <c r="C9122" t="s">
        <v>18473</v>
      </c>
    </row>
    <row r="9123" spans="1:3">
      <c r="A9123" s="1">
        <v>193562</v>
      </c>
      <c r="B9123" s="47" t="s">
        <v>18270</v>
      </c>
      <c r="C9123" t="s">
        <v>18474</v>
      </c>
    </row>
    <row r="9124" spans="1:3">
      <c r="A9124" s="1">
        <v>193563</v>
      </c>
      <c r="B9124" s="47" t="s">
        <v>18271</v>
      </c>
      <c r="C9124" t="s">
        <v>18475</v>
      </c>
    </row>
    <row r="9125" spans="1:3">
      <c r="A9125" s="1">
        <v>193560</v>
      </c>
      <c r="B9125" s="47" t="s">
        <v>18336</v>
      </c>
      <c r="C9125" t="s">
        <v>18540</v>
      </c>
    </row>
    <row r="9126" spans="1:3">
      <c r="A9126" s="1">
        <v>193561</v>
      </c>
      <c r="B9126" s="47" t="s">
        <v>18337</v>
      </c>
      <c r="C9126" t="s">
        <v>18541</v>
      </c>
    </row>
    <row r="9127" spans="1:3">
      <c r="A9127" s="1">
        <v>193562</v>
      </c>
      <c r="B9127" s="47" t="s">
        <v>18338</v>
      </c>
      <c r="C9127" t="s">
        <v>18542</v>
      </c>
    </row>
    <row r="9128" spans="1:3">
      <c r="A9128" s="1">
        <v>193563</v>
      </c>
      <c r="B9128" s="47" t="s">
        <v>18339</v>
      </c>
      <c r="C9128" t="s">
        <v>18543</v>
      </c>
    </row>
    <row r="9129" spans="1:3">
      <c r="A9129" s="1">
        <v>193564</v>
      </c>
      <c r="B9129" s="47" t="s">
        <v>18408</v>
      </c>
      <c r="C9129" t="s">
        <v>18612</v>
      </c>
    </row>
    <row r="9130" spans="1:3">
      <c r="A9130" s="1">
        <v>193565</v>
      </c>
      <c r="B9130" s="47" t="s">
        <v>18409</v>
      </c>
      <c r="C9130" t="s">
        <v>18613</v>
      </c>
    </row>
    <row r="9131" spans="1:3">
      <c r="A9131" s="1">
        <v>193566</v>
      </c>
      <c r="B9131" s="47" t="s">
        <v>18410</v>
      </c>
      <c r="C9131" t="s">
        <v>18614</v>
      </c>
    </row>
    <row r="9132" spans="1:3">
      <c r="A9132" s="1">
        <v>193567</v>
      </c>
      <c r="B9132" s="47" t="s">
        <v>18411</v>
      </c>
      <c r="C9132" t="s">
        <v>18615</v>
      </c>
    </row>
    <row r="9133" spans="1:3">
      <c r="A9133" s="1">
        <v>193564</v>
      </c>
      <c r="B9133" s="47" t="s">
        <v>18272</v>
      </c>
      <c r="C9133" t="s">
        <v>18476</v>
      </c>
    </row>
    <row r="9134" spans="1:3">
      <c r="A9134" s="1">
        <v>193565</v>
      </c>
      <c r="B9134" s="47" t="s">
        <v>18273</v>
      </c>
      <c r="C9134" t="s">
        <v>18477</v>
      </c>
    </row>
    <row r="9135" spans="1:3">
      <c r="A9135" s="1">
        <v>193566</v>
      </c>
      <c r="B9135" s="47" t="s">
        <v>18274</v>
      </c>
      <c r="C9135" t="s">
        <v>18478</v>
      </c>
    </row>
    <row r="9136" spans="1:3">
      <c r="A9136" s="1">
        <v>193567</v>
      </c>
      <c r="B9136" s="47" t="s">
        <v>18275</v>
      </c>
      <c r="C9136" t="s">
        <v>18479</v>
      </c>
    </row>
    <row r="9137" spans="1:3">
      <c r="A9137" s="1">
        <v>193564</v>
      </c>
      <c r="B9137" s="47" t="s">
        <v>18340</v>
      </c>
      <c r="C9137" t="s">
        <v>18544</v>
      </c>
    </row>
    <row r="9138" spans="1:3">
      <c r="A9138" s="1">
        <v>193565</v>
      </c>
      <c r="B9138" s="47" t="s">
        <v>18341</v>
      </c>
      <c r="C9138" t="s">
        <v>18545</v>
      </c>
    </row>
    <row r="9139" spans="1:3">
      <c r="A9139" s="1">
        <v>193566</v>
      </c>
      <c r="B9139" s="47" t="s">
        <v>18342</v>
      </c>
      <c r="C9139" t="s">
        <v>18546</v>
      </c>
    </row>
    <row r="9140" spans="1:3">
      <c r="A9140" s="1">
        <v>193567</v>
      </c>
      <c r="B9140" s="47" t="s">
        <v>18343</v>
      </c>
      <c r="C9140" t="s">
        <v>18547</v>
      </c>
    </row>
    <row r="9141" spans="1:3">
      <c r="A9141" s="1">
        <v>193568</v>
      </c>
      <c r="B9141" s="47" t="s">
        <v>18412</v>
      </c>
      <c r="C9141" t="s">
        <v>18616</v>
      </c>
    </row>
    <row r="9142" spans="1:3">
      <c r="A9142" s="1">
        <v>193569</v>
      </c>
      <c r="B9142" s="47" t="s">
        <v>18413</v>
      </c>
      <c r="C9142" t="s">
        <v>18617</v>
      </c>
    </row>
    <row r="9143" spans="1:3">
      <c r="A9143" s="1">
        <v>193570</v>
      </c>
      <c r="B9143" s="47" t="s">
        <v>18414</v>
      </c>
      <c r="C9143" t="s">
        <v>18618</v>
      </c>
    </row>
    <row r="9144" spans="1:3">
      <c r="A9144" s="1">
        <v>193571</v>
      </c>
      <c r="B9144" s="47" t="s">
        <v>18415</v>
      </c>
      <c r="C9144" t="s">
        <v>18619</v>
      </c>
    </row>
    <row r="9145" spans="1:3">
      <c r="A9145" s="1">
        <v>193568</v>
      </c>
      <c r="B9145" s="47" t="s">
        <v>18276</v>
      </c>
      <c r="C9145" t="s">
        <v>18480</v>
      </c>
    </row>
    <row r="9146" spans="1:3">
      <c r="A9146" s="1">
        <v>193569</v>
      </c>
      <c r="B9146" s="47" t="s">
        <v>18277</v>
      </c>
      <c r="C9146" t="s">
        <v>18481</v>
      </c>
    </row>
    <row r="9147" spans="1:3">
      <c r="A9147" s="1">
        <v>193570</v>
      </c>
      <c r="B9147" s="47" t="s">
        <v>18278</v>
      </c>
      <c r="C9147" t="s">
        <v>18482</v>
      </c>
    </row>
    <row r="9148" spans="1:3">
      <c r="A9148" s="1">
        <v>193571</v>
      </c>
      <c r="B9148" s="47" t="s">
        <v>18279</v>
      </c>
      <c r="C9148" t="s">
        <v>18483</v>
      </c>
    </row>
    <row r="9149" spans="1:3">
      <c r="A9149" s="1">
        <v>193568</v>
      </c>
      <c r="B9149" s="47" t="s">
        <v>18344</v>
      </c>
      <c r="C9149" t="s">
        <v>18548</v>
      </c>
    </row>
    <row r="9150" spans="1:3">
      <c r="A9150" s="1">
        <v>193569</v>
      </c>
      <c r="B9150" s="47" t="s">
        <v>18345</v>
      </c>
      <c r="C9150" t="s">
        <v>18549</v>
      </c>
    </row>
    <row r="9151" spans="1:3">
      <c r="A9151" s="1">
        <v>193570</v>
      </c>
      <c r="B9151" s="47" t="s">
        <v>18346</v>
      </c>
      <c r="C9151" t="s">
        <v>18550</v>
      </c>
    </row>
    <row r="9152" spans="1:3">
      <c r="A9152" s="1">
        <v>193571</v>
      </c>
      <c r="B9152" s="47" t="s">
        <v>18347</v>
      </c>
      <c r="C9152" t="s">
        <v>18551</v>
      </c>
    </row>
    <row r="9153" spans="1:3">
      <c r="A9153" s="1">
        <v>193572</v>
      </c>
      <c r="B9153" s="47" t="s">
        <v>18416</v>
      </c>
      <c r="C9153" t="s">
        <v>18620</v>
      </c>
    </row>
    <row r="9154" spans="1:3">
      <c r="A9154" s="1">
        <v>193573</v>
      </c>
      <c r="B9154" s="47" t="s">
        <v>18417</v>
      </c>
      <c r="C9154" t="s">
        <v>18621</v>
      </c>
    </row>
    <row r="9155" spans="1:3">
      <c r="A9155" s="1">
        <v>193574</v>
      </c>
      <c r="B9155" s="47" t="s">
        <v>18418</v>
      </c>
      <c r="C9155" t="s">
        <v>18622</v>
      </c>
    </row>
    <row r="9156" spans="1:3">
      <c r="A9156" s="1">
        <v>193575</v>
      </c>
      <c r="B9156" s="47" t="s">
        <v>18419</v>
      </c>
      <c r="C9156" t="s">
        <v>18623</v>
      </c>
    </row>
    <row r="9157" spans="1:3">
      <c r="A9157" s="1">
        <v>193572</v>
      </c>
      <c r="B9157" s="47" t="s">
        <v>18280</v>
      </c>
      <c r="C9157" t="s">
        <v>18484</v>
      </c>
    </row>
    <row r="9158" spans="1:3">
      <c r="A9158" s="1">
        <v>193573</v>
      </c>
      <c r="B9158" s="47" t="s">
        <v>18281</v>
      </c>
      <c r="C9158" t="s">
        <v>18485</v>
      </c>
    </row>
    <row r="9159" spans="1:3">
      <c r="A9159" s="1">
        <v>193574</v>
      </c>
      <c r="B9159" s="47" t="s">
        <v>18282</v>
      </c>
      <c r="C9159" t="s">
        <v>18486</v>
      </c>
    </row>
    <row r="9160" spans="1:3">
      <c r="A9160" s="1">
        <v>193575</v>
      </c>
      <c r="B9160" s="47" t="s">
        <v>18283</v>
      </c>
      <c r="C9160" t="s">
        <v>18487</v>
      </c>
    </row>
    <row r="9161" spans="1:3">
      <c r="A9161" s="1">
        <v>193572</v>
      </c>
      <c r="B9161" s="47" t="s">
        <v>18348</v>
      </c>
      <c r="C9161" t="s">
        <v>18552</v>
      </c>
    </row>
    <row r="9162" spans="1:3">
      <c r="A9162" s="1">
        <v>193573</v>
      </c>
      <c r="B9162" s="47" t="s">
        <v>18349</v>
      </c>
      <c r="C9162" t="s">
        <v>18553</v>
      </c>
    </row>
    <row r="9163" spans="1:3">
      <c r="A9163" s="1">
        <v>193574</v>
      </c>
      <c r="B9163" s="47" t="s">
        <v>18350</v>
      </c>
      <c r="C9163" t="s">
        <v>18554</v>
      </c>
    </row>
    <row r="9164" spans="1:3">
      <c r="A9164" s="1">
        <v>193575</v>
      </c>
      <c r="B9164" s="47" t="s">
        <v>18351</v>
      </c>
      <c r="C9164" t="s">
        <v>18555</v>
      </c>
    </row>
    <row r="9165" spans="1:3">
      <c r="A9165" s="1">
        <v>193576</v>
      </c>
      <c r="B9165" s="47" t="s">
        <v>18420</v>
      </c>
      <c r="C9165" t="s">
        <v>18624</v>
      </c>
    </row>
    <row r="9166" spans="1:3">
      <c r="A9166" s="1">
        <v>193577</v>
      </c>
      <c r="B9166" s="47" t="s">
        <v>18421</v>
      </c>
      <c r="C9166" t="s">
        <v>18625</v>
      </c>
    </row>
    <row r="9167" spans="1:3">
      <c r="A9167" s="1">
        <v>193578</v>
      </c>
      <c r="B9167" s="47" t="s">
        <v>18422</v>
      </c>
      <c r="C9167" t="s">
        <v>18626</v>
      </c>
    </row>
    <row r="9168" spans="1:3">
      <c r="A9168" s="1">
        <v>193579</v>
      </c>
      <c r="B9168" s="47" t="s">
        <v>18423</v>
      </c>
      <c r="C9168" t="s">
        <v>18627</v>
      </c>
    </row>
    <row r="9169" spans="1:3">
      <c r="A9169" s="1">
        <v>193576</v>
      </c>
      <c r="B9169" s="47" t="s">
        <v>18284</v>
      </c>
      <c r="C9169" t="s">
        <v>18488</v>
      </c>
    </row>
    <row r="9170" spans="1:3">
      <c r="A9170" s="1">
        <v>193577</v>
      </c>
      <c r="B9170" s="47" t="s">
        <v>18285</v>
      </c>
      <c r="C9170" t="s">
        <v>18489</v>
      </c>
    </row>
    <row r="9171" spans="1:3">
      <c r="A9171" s="1">
        <v>193578</v>
      </c>
      <c r="B9171" s="47" t="s">
        <v>18286</v>
      </c>
      <c r="C9171" t="s">
        <v>18490</v>
      </c>
    </row>
    <row r="9172" spans="1:3">
      <c r="A9172" s="1">
        <v>193579</v>
      </c>
      <c r="B9172" s="47" t="s">
        <v>18287</v>
      </c>
      <c r="C9172" t="s">
        <v>18491</v>
      </c>
    </row>
    <row r="9173" spans="1:3">
      <c r="A9173" s="1">
        <v>193576</v>
      </c>
      <c r="B9173" s="47" t="s">
        <v>18352</v>
      </c>
      <c r="C9173" t="s">
        <v>18556</v>
      </c>
    </row>
    <row r="9174" spans="1:3">
      <c r="A9174" s="1">
        <v>193577</v>
      </c>
      <c r="B9174" s="47" t="s">
        <v>18353</v>
      </c>
      <c r="C9174" t="s">
        <v>18557</v>
      </c>
    </row>
    <row r="9175" spans="1:3">
      <c r="A9175" s="1">
        <v>193578</v>
      </c>
      <c r="B9175" s="47" t="s">
        <v>18354</v>
      </c>
      <c r="C9175" t="s">
        <v>18558</v>
      </c>
    </row>
    <row r="9176" spans="1:3">
      <c r="A9176" s="1">
        <v>193579</v>
      </c>
      <c r="B9176" s="47" t="s">
        <v>18355</v>
      </c>
      <c r="C9176" t="s">
        <v>18559</v>
      </c>
    </row>
    <row r="9177" spans="1:3">
      <c r="A9177" s="1">
        <v>193580</v>
      </c>
      <c r="B9177" s="47" t="s">
        <v>18696</v>
      </c>
      <c r="C9177" t="s">
        <v>18798</v>
      </c>
    </row>
    <row r="9178" spans="1:3">
      <c r="A9178" s="1">
        <v>193581</v>
      </c>
      <c r="B9178" s="47" t="s">
        <v>18697</v>
      </c>
      <c r="C9178" t="s">
        <v>18799</v>
      </c>
    </row>
    <row r="9179" spans="1:3">
      <c r="A9179" s="1">
        <v>193580</v>
      </c>
      <c r="B9179" s="47" t="s">
        <v>18628</v>
      </c>
      <c r="C9179" t="s">
        <v>18730</v>
      </c>
    </row>
    <row r="9180" spans="1:3">
      <c r="A9180" s="1">
        <v>193581</v>
      </c>
      <c r="B9180" s="47" t="s">
        <v>18629</v>
      </c>
      <c r="C9180" t="s">
        <v>18731</v>
      </c>
    </row>
    <row r="9181" spans="1:3">
      <c r="A9181" s="1">
        <v>193580</v>
      </c>
      <c r="B9181" s="47" t="s">
        <v>18662</v>
      </c>
      <c r="C9181" t="s">
        <v>18764</v>
      </c>
    </row>
    <row r="9182" spans="1:3">
      <c r="A9182" s="1">
        <v>193581</v>
      </c>
      <c r="B9182" s="47" t="s">
        <v>18663</v>
      </c>
      <c r="C9182" t="s">
        <v>18765</v>
      </c>
    </row>
    <row r="9183" spans="1:3">
      <c r="A9183" s="1">
        <v>193582</v>
      </c>
      <c r="B9183" s="47" t="s">
        <v>18698</v>
      </c>
      <c r="C9183" t="s">
        <v>18800</v>
      </c>
    </row>
    <row r="9184" spans="1:3">
      <c r="A9184" s="1">
        <v>193583</v>
      </c>
      <c r="B9184" s="47" t="s">
        <v>18699</v>
      </c>
      <c r="C9184" t="s">
        <v>18801</v>
      </c>
    </row>
    <row r="9185" spans="1:3">
      <c r="A9185" s="1">
        <v>193582</v>
      </c>
      <c r="B9185" s="47" t="s">
        <v>18630</v>
      </c>
      <c r="C9185" t="s">
        <v>18732</v>
      </c>
    </row>
    <row r="9186" spans="1:3">
      <c r="A9186" s="1">
        <v>193583</v>
      </c>
      <c r="B9186" s="47" t="s">
        <v>18631</v>
      </c>
      <c r="C9186" t="s">
        <v>18733</v>
      </c>
    </row>
    <row r="9187" spans="1:3">
      <c r="A9187" s="1">
        <v>193582</v>
      </c>
      <c r="B9187" s="47" t="s">
        <v>18664</v>
      </c>
      <c r="C9187" t="s">
        <v>18766</v>
      </c>
    </row>
    <row r="9188" spans="1:3">
      <c r="A9188" s="1">
        <v>193583</v>
      </c>
      <c r="B9188" s="47" t="s">
        <v>18665</v>
      </c>
      <c r="C9188" t="s">
        <v>18767</v>
      </c>
    </row>
    <row r="9189" spans="1:3">
      <c r="A9189" s="1">
        <v>193584</v>
      </c>
      <c r="B9189" s="47" t="s">
        <v>18700</v>
      </c>
      <c r="C9189" t="s">
        <v>18802</v>
      </c>
    </row>
    <row r="9190" spans="1:3">
      <c r="A9190" s="1">
        <v>193585</v>
      </c>
      <c r="B9190" s="47" t="s">
        <v>18701</v>
      </c>
      <c r="C9190" t="s">
        <v>18803</v>
      </c>
    </row>
    <row r="9191" spans="1:3">
      <c r="A9191" s="1">
        <v>193584</v>
      </c>
      <c r="B9191" s="47" t="s">
        <v>18632</v>
      </c>
      <c r="C9191" t="s">
        <v>18734</v>
      </c>
    </row>
    <row r="9192" spans="1:3">
      <c r="A9192" s="1">
        <v>193585</v>
      </c>
      <c r="B9192" s="47" t="s">
        <v>18633</v>
      </c>
      <c r="C9192" t="s">
        <v>18735</v>
      </c>
    </row>
    <row r="9193" spans="1:3">
      <c r="A9193" s="1">
        <v>193584</v>
      </c>
      <c r="B9193" s="47" t="s">
        <v>18666</v>
      </c>
      <c r="C9193" t="s">
        <v>18768</v>
      </c>
    </row>
    <row r="9194" spans="1:3">
      <c r="A9194" s="1">
        <v>193585</v>
      </c>
      <c r="B9194" s="47" t="s">
        <v>18667</v>
      </c>
      <c r="C9194" t="s">
        <v>18769</v>
      </c>
    </row>
    <row r="9195" spans="1:3">
      <c r="A9195" s="1">
        <v>193586</v>
      </c>
      <c r="B9195" s="47" t="s">
        <v>18702</v>
      </c>
      <c r="C9195" t="s">
        <v>18804</v>
      </c>
    </row>
    <row r="9196" spans="1:3">
      <c r="A9196" s="1">
        <v>193587</v>
      </c>
      <c r="B9196" s="47" t="s">
        <v>18703</v>
      </c>
      <c r="C9196" t="s">
        <v>18805</v>
      </c>
    </row>
    <row r="9197" spans="1:3">
      <c r="A9197" s="1">
        <v>193586</v>
      </c>
      <c r="B9197" s="47" t="s">
        <v>18634</v>
      </c>
      <c r="C9197" t="s">
        <v>18736</v>
      </c>
    </row>
    <row r="9198" spans="1:3">
      <c r="A9198" s="1">
        <v>193587</v>
      </c>
      <c r="B9198" s="47" t="s">
        <v>18635</v>
      </c>
      <c r="C9198" t="s">
        <v>18737</v>
      </c>
    </row>
    <row r="9199" spans="1:3">
      <c r="A9199" s="1">
        <v>193586</v>
      </c>
      <c r="B9199" s="47" t="s">
        <v>18668</v>
      </c>
      <c r="C9199" t="s">
        <v>18770</v>
      </c>
    </row>
    <row r="9200" spans="1:3">
      <c r="A9200" s="1">
        <v>193587</v>
      </c>
      <c r="B9200" s="47" t="s">
        <v>18669</v>
      </c>
      <c r="C9200" t="s">
        <v>18771</v>
      </c>
    </row>
    <row r="9201" spans="1:3">
      <c r="A9201" s="1">
        <v>193588</v>
      </c>
      <c r="B9201" s="47" t="s">
        <v>18704</v>
      </c>
      <c r="C9201" t="s">
        <v>18806</v>
      </c>
    </row>
    <row r="9202" spans="1:3">
      <c r="A9202" s="1">
        <v>193589</v>
      </c>
      <c r="B9202" s="47" t="s">
        <v>18705</v>
      </c>
      <c r="C9202" t="s">
        <v>18807</v>
      </c>
    </row>
    <row r="9203" spans="1:3">
      <c r="A9203" s="1">
        <v>193588</v>
      </c>
      <c r="B9203" s="47" t="s">
        <v>18636</v>
      </c>
      <c r="C9203" t="s">
        <v>18738</v>
      </c>
    </row>
    <row r="9204" spans="1:3">
      <c r="A9204" s="1">
        <v>193589</v>
      </c>
      <c r="B9204" s="47" t="s">
        <v>18637</v>
      </c>
      <c r="C9204" t="s">
        <v>18739</v>
      </c>
    </row>
    <row r="9205" spans="1:3">
      <c r="A9205" s="1">
        <v>193588</v>
      </c>
      <c r="B9205" s="47" t="s">
        <v>18670</v>
      </c>
      <c r="C9205" t="s">
        <v>18772</v>
      </c>
    </row>
    <row r="9206" spans="1:3">
      <c r="A9206" s="1">
        <v>193589</v>
      </c>
      <c r="B9206" s="47" t="s">
        <v>18671</v>
      </c>
      <c r="C9206" t="s">
        <v>18773</v>
      </c>
    </row>
    <row r="9207" spans="1:3">
      <c r="A9207" s="1">
        <v>193590</v>
      </c>
      <c r="B9207" s="47" t="s">
        <v>18706</v>
      </c>
      <c r="C9207" t="s">
        <v>18808</v>
      </c>
    </row>
    <row r="9208" spans="1:3">
      <c r="A9208" s="1">
        <v>193591</v>
      </c>
      <c r="B9208" s="47" t="s">
        <v>18707</v>
      </c>
      <c r="C9208" t="s">
        <v>18809</v>
      </c>
    </row>
    <row r="9209" spans="1:3">
      <c r="A9209" s="1">
        <v>193590</v>
      </c>
      <c r="B9209" s="47" t="s">
        <v>18638</v>
      </c>
      <c r="C9209" t="s">
        <v>18740</v>
      </c>
    </row>
    <row r="9210" spans="1:3">
      <c r="A9210" s="1">
        <v>193591</v>
      </c>
      <c r="B9210" s="47" t="s">
        <v>18639</v>
      </c>
      <c r="C9210" t="s">
        <v>18741</v>
      </c>
    </row>
    <row r="9211" spans="1:3">
      <c r="A9211" s="1">
        <v>193590</v>
      </c>
      <c r="B9211" s="47" t="s">
        <v>18672</v>
      </c>
      <c r="C9211" t="s">
        <v>18774</v>
      </c>
    </row>
    <row r="9212" spans="1:3">
      <c r="A9212" s="1">
        <v>193591</v>
      </c>
      <c r="B9212" s="47" t="s">
        <v>18673</v>
      </c>
      <c r="C9212" t="s">
        <v>18775</v>
      </c>
    </row>
    <row r="9213" spans="1:3">
      <c r="A9213" s="1">
        <v>193592</v>
      </c>
      <c r="B9213" s="47" t="s">
        <v>18708</v>
      </c>
      <c r="C9213" t="s">
        <v>18810</v>
      </c>
    </row>
    <row r="9214" spans="1:3">
      <c r="A9214" s="1">
        <v>193593</v>
      </c>
      <c r="B9214" s="47" t="s">
        <v>18709</v>
      </c>
      <c r="C9214" t="s">
        <v>18811</v>
      </c>
    </row>
    <row r="9215" spans="1:3">
      <c r="A9215" s="1">
        <v>193592</v>
      </c>
      <c r="B9215" s="47" t="s">
        <v>18640</v>
      </c>
      <c r="C9215" t="s">
        <v>18742</v>
      </c>
    </row>
    <row r="9216" spans="1:3">
      <c r="A9216" s="1">
        <v>193593</v>
      </c>
      <c r="B9216" s="47" t="s">
        <v>18641</v>
      </c>
      <c r="C9216" t="s">
        <v>18743</v>
      </c>
    </row>
    <row r="9217" spans="1:3">
      <c r="A9217" s="1">
        <v>193592</v>
      </c>
      <c r="B9217" s="47" t="s">
        <v>18674</v>
      </c>
      <c r="C9217" t="s">
        <v>18776</v>
      </c>
    </row>
    <row r="9218" spans="1:3">
      <c r="A9218" s="1">
        <v>193593</v>
      </c>
      <c r="B9218" s="47" t="s">
        <v>18675</v>
      </c>
      <c r="C9218" t="s">
        <v>18777</v>
      </c>
    </row>
    <row r="9219" spans="1:3">
      <c r="A9219" s="1">
        <v>193594</v>
      </c>
      <c r="B9219" s="47" t="s">
        <v>18710</v>
      </c>
      <c r="C9219" t="s">
        <v>18812</v>
      </c>
    </row>
    <row r="9220" spans="1:3">
      <c r="A9220" s="1">
        <v>193595</v>
      </c>
      <c r="B9220" s="47" t="s">
        <v>18711</v>
      </c>
      <c r="C9220" t="s">
        <v>18813</v>
      </c>
    </row>
    <row r="9221" spans="1:3">
      <c r="A9221" s="1">
        <v>193594</v>
      </c>
      <c r="B9221" s="47" t="s">
        <v>18642</v>
      </c>
      <c r="C9221" t="s">
        <v>18744</v>
      </c>
    </row>
    <row r="9222" spans="1:3">
      <c r="A9222" s="1">
        <v>193595</v>
      </c>
      <c r="B9222" s="47" t="s">
        <v>18643</v>
      </c>
      <c r="C9222" t="s">
        <v>18745</v>
      </c>
    </row>
    <row r="9223" spans="1:3">
      <c r="A9223" s="1">
        <v>193594</v>
      </c>
      <c r="B9223" s="47" t="s">
        <v>18676</v>
      </c>
      <c r="C9223" t="s">
        <v>18778</v>
      </c>
    </row>
    <row r="9224" spans="1:3">
      <c r="A9224" s="1">
        <v>193595</v>
      </c>
      <c r="B9224" s="47" t="s">
        <v>18677</v>
      </c>
      <c r="C9224" t="s">
        <v>18779</v>
      </c>
    </row>
    <row r="9225" spans="1:3">
      <c r="A9225" s="1">
        <v>193596</v>
      </c>
      <c r="B9225" s="47" t="s">
        <v>18712</v>
      </c>
      <c r="C9225" t="s">
        <v>18814</v>
      </c>
    </row>
    <row r="9226" spans="1:3">
      <c r="A9226" s="1">
        <v>193597</v>
      </c>
      <c r="B9226" s="47" t="s">
        <v>18713</v>
      </c>
      <c r="C9226" t="s">
        <v>18815</v>
      </c>
    </row>
    <row r="9227" spans="1:3">
      <c r="A9227" s="1">
        <v>193596</v>
      </c>
      <c r="B9227" s="47" t="s">
        <v>18644</v>
      </c>
      <c r="C9227" t="s">
        <v>18746</v>
      </c>
    </row>
    <row r="9228" spans="1:3">
      <c r="A9228" s="1">
        <v>193597</v>
      </c>
      <c r="B9228" s="47" t="s">
        <v>18645</v>
      </c>
      <c r="C9228" t="s">
        <v>18747</v>
      </c>
    </row>
    <row r="9229" spans="1:3">
      <c r="A9229" s="1">
        <v>193596</v>
      </c>
      <c r="B9229" s="47" t="s">
        <v>18678</v>
      </c>
      <c r="C9229" t="s">
        <v>18780</v>
      </c>
    </row>
    <row r="9230" spans="1:3">
      <c r="A9230" s="1">
        <v>193597</v>
      </c>
      <c r="B9230" s="47" t="s">
        <v>18679</v>
      </c>
      <c r="C9230" t="s">
        <v>18781</v>
      </c>
    </row>
    <row r="9231" spans="1:3">
      <c r="A9231" s="1">
        <v>193598</v>
      </c>
      <c r="B9231" s="47" t="s">
        <v>18714</v>
      </c>
      <c r="C9231" t="s">
        <v>18816</v>
      </c>
    </row>
    <row r="9232" spans="1:3">
      <c r="A9232" s="1">
        <v>193599</v>
      </c>
      <c r="B9232" s="47" t="s">
        <v>18715</v>
      </c>
      <c r="C9232" t="s">
        <v>18817</v>
      </c>
    </row>
    <row r="9233" spans="1:3">
      <c r="A9233" s="1">
        <v>193598</v>
      </c>
      <c r="B9233" s="47" t="s">
        <v>18646</v>
      </c>
      <c r="C9233" t="s">
        <v>18748</v>
      </c>
    </row>
    <row r="9234" spans="1:3">
      <c r="A9234" s="1">
        <v>193599</v>
      </c>
      <c r="B9234" s="47" t="s">
        <v>18647</v>
      </c>
      <c r="C9234" t="s">
        <v>18749</v>
      </c>
    </row>
    <row r="9235" spans="1:3">
      <c r="A9235" s="1">
        <v>193598</v>
      </c>
      <c r="B9235" s="47" t="s">
        <v>18680</v>
      </c>
      <c r="C9235" t="s">
        <v>18782</v>
      </c>
    </row>
    <row r="9236" spans="1:3">
      <c r="A9236" s="1">
        <v>193599</v>
      </c>
      <c r="B9236" s="47" t="s">
        <v>18681</v>
      </c>
      <c r="C9236" t="s">
        <v>18783</v>
      </c>
    </row>
    <row r="9237" spans="1:3">
      <c r="A9237" s="1">
        <v>193600</v>
      </c>
      <c r="B9237" s="47" t="s">
        <v>18716</v>
      </c>
      <c r="C9237" t="s">
        <v>18818</v>
      </c>
    </row>
    <row r="9238" spans="1:3">
      <c r="A9238" s="1">
        <v>193601</v>
      </c>
      <c r="B9238" s="47" t="s">
        <v>18717</v>
      </c>
      <c r="C9238" t="s">
        <v>18819</v>
      </c>
    </row>
    <row r="9239" spans="1:3">
      <c r="A9239" s="1">
        <v>193600</v>
      </c>
      <c r="B9239" s="47" t="s">
        <v>18648</v>
      </c>
      <c r="C9239" t="s">
        <v>18750</v>
      </c>
    </row>
    <row r="9240" spans="1:3">
      <c r="A9240" s="1">
        <v>193601</v>
      </c>
      <c r="B9240" s="47" t="s">
        <v>18649</v>
      </c>
      <c r="C9240" t="s">
        <v>18751</v>
      </c>
    </row>
    <row r="9241" spans="1:3">
      <c r="A9241" s="1">
        <v>193600</v>
      </c>
      <c r="B9241" s="47" t="s">
        <v>18682</v>
      </c>
      <c r="C9241" t="s">
        <v>18784</v>
      </c>
    </row>
    <row r="9242" spans="1:3">
      <c r="A9242" s="1">
        <v>193601</v>
      </c>
      <c r="B9242" s="47" t="s">
        <v>18683</v>
      </c>
      <c r="C9242" t="s">
        <v>18785</v>
      </c>
    </row>
    <row r="9243" spans="1:3">
      <c r="A9243" s="1">
        <v>193602</v>
      </c>
      <c r="B9243" s="47" t="s">
        <v>18718</v>
      </c>
      <c r="C9243" t="s">
        <v>18820</v>
      </c>
    </row>
    <row r="9244" spans="1:3">
      <c r="A9244" s="1">
        <v>193603</v>
      </c>
      <c r="B9244" s="47" t="s">
        <v>18719</v>
      </c>
      <c r="C9244" t="s">
        <v>18821</v>
      </c>
    </row>
    <row r="9245" spans="1:3">
      <c r="A9245" s="1">
        <v>193602</v>
      </c>
      <c r="B9245" s="47" t="s">
        <v>18650</v>
      </c>
      <c r="C9245" t="s">
        <v>18752</v>
      </c>
    </row>
    <row r="9246" spans="1:3">
      <c r="A9246" s="1">
        <v>193603</v>
      </c>
      <c r="B9246" s="47" t="s">
        <v>18651</v>
      </c>
      <c r="C9246" t="s">
        <v>18753</v>
      </c>
    </row>
    <row r="9247" spans="1:3">
      <c r="A9247" s="1">
        <v>193602</v>
      </c>
      <c r="B9247" s="47" t="s">
        <v>18684</v>
      </c>
      <c r="C9247" t="s">
        <v>18786</v>
      </c>
    </row>
    <row r="9248" spans="1:3">
      <c r="A9248" s="1">
        <v>193603</v>
      </c>
      <c r="B9248" s="47" t="s">
        <v>18685</v>
      </c>
      <c r="C9248" t="s">
        <v>18787</v>
      </c>
    </row>
    <row r="9249" spans="1:3">
      <c r="A9249" s="1">
        <v>193604</v>
      </c>
      <c r="B9249" s="47" t="s">
        <v>18720</v>
      </c>
      <c r="C9249" t="s">
        <v>18822</v>
      </c>
    </row>
    <row r="9250" spans="1:3">
      <c r="A9250" s="1">
        <v>193605</v>
      </c>
      <c r="B9250" s="47" t="s">
        <v>18721</v>
      </c>
      <c r="C9250" t="s">
        <v>18823</v>
      </c>
    </row>
    <row r="9251" spans="1:3">
      <c r="A9251" s="1">
        <v>193604</v>
      </c>
      <c r="B9251" s="47" t="s">
        <v>18652</v>
      </c>
      <c r="C9251" t="s">
        <v>18754</v>
      </c>
    </row>
    <row r="9252" spans="1:3">
      <c r="A9252" s="1">
        <v>193605</v>
      </c>
      <c r="B9252" s="47" t="s">
        <v>18653</v>
      </c>
      <c r="C9252" t="s">
        <v>18755</v>
      </c>
    </row>
    <row r="9253" spans="1:3">
      <c r="A9253" s="1">
        <v>193604</v>
      </c>
      <c r="B9253" s="47" t="s">
        <v>18686</v>
      </c>
      <c r="C9253" t="s">
        <v>18788</v>
      </c>
    </row>
    <row r="9254" spans="1:3">
      <c r="A9254" s="1">
        <v>193605</v>
      </c>
      <c r="B9254" s="47" t="s">
        <v>18687</v>
      </c>
      <c r="C9254" t="s">
        <v>18789</v>
      </c>
    </row>
    <row r="9255" spans="1:3">
      <c r="A9255" s="1">
        <v>193606</v>
      </c>
      <c r="B9255" s="47" t="s">
        <v>18722</v>
      </c>
      <c r="C9255" t="s">
        <v>18824</v>
      </c>
    </row>
    <row r="9256" spans="1:3">
      <c r="A9256" s="1">
        <v>193607</v>
      </c>
      <c r="B9256" s="47" t="s">
        <v>18723</v>
      </c>
      <c r="C9256" t="s">
        <v>18825</v>
      </c>
    </row>
    <row r="9257" spans="1:3">
      <c r="A9257" s="1">
        <v>193606</v>
      </c>
      <c r="B9257" s="47" t="s">
        <v>18654</v>
      </c>
      <c r="C9257" t="s">
        <v>18756</v>
      </c>
    </row>
    <row r="9258" spans="1:3">
      <c r="A9258" s="1">
        <v>193607</v>
      </c>
      <c r="B9258" s="47" t="s">
        <v>18655</v>
      </c>
      <c r="C9258" t="s">
        <v>18757</v>
      </c>
    </row>
    <row r="9259" spans="1:3">
      <c r="A9259" s="1">
        <v>193606</v>
      </c>
      <c r="B9259" s="47" t="s">
        <v>18688</v>
      </c>
      <c r="C9259" t="s">
        <v>18790</v>
      </c>
    </row>
    <row r="9260" spans="1:3">
      <c r="A9260" s="1">
        <v>193607</v>
      </c>
      <c r="B9260" s="47" t="s">
        <v>18689</v>
      </c>
      <c r="C9260" t="s">
        <v>18791</v>
      </c>
    </row>
    <row r="9261" spans="1:3">
      <c r="A9261" s="1">
        <v>193608</v>
      </c>
      <c r="B9261" s="47" t="s">
        <v>18724</v>
      </c>
      <c r="C9261" t="s">
        <v>18826</v>
      </c>
    </row>
    <row r="9262" spans="1:3">
      <c r="A9262" s="1">
        <v>193609</v>
      </c>
      <c r="B9262" s="47" t="s">
        <v>18725</v>
      </c>
      <c r="C9262" t="s">
        <v>18827</v>
      </c>
    </row>
    <row r="9263" spans="1:3">
      <c r="A9263" s="1">
        <v>193608</v>
      </c>
      <c r="B9263" s="47" t="s">
        <v>18656</v>
      </c>
      <c r="C9263" t="s">
        <v>18758</v>
      </c>
    </row>
    <row r="9264" spans="1:3">
      <c r="A9264" s="1">
        <v>193609</v>
      </c>
      <c r="B9264" s="47" t="s">
        <v>18657</v>
      </c>
      <c r="C9264" t="s">
        <v>18759</v>
      </c>
    </row>
    <row r="9265" spans="1:3">
      <c r="A9265" s="1">
        <v>193608</v>
      </c>
      <c r="B9265" s="47" t="s">
        <v>18690</v>
      </c>
      <c r="C9265" t="s">
        <v>18792</v>
      </c>
    </row>
    <row r="9266" spans="1:3">
      <c r="A9266" s="1">
        <v>193609</v>
      </c>
      <c r="B9266" s="47" t="s">
        <v>18691</v>
      </c>
      <c r="C9266" t="s">
        <v>18793</v>
      </c>
    </row>
    <row r="9267" spans="1:3">
      <c r="A9267" s="1">
        <v>193610</v>
      </c>
      <c r="B9267" s="47" t="s">
        <v>18726</v>
      </c>
      <c r="C9267" t="s">
        <v>18828</v>
      </c>
    </row>
    <row r="9268" spans="1:3">
      <c r="A9268" s="1">
        <v>193611</v>
      </c>
      <c r="B9268" s="47" t="s">
        <v>18727</v>
      </c>
      <c r="C9268" t="s">
        <v>18829</v>
      </c>
    </row>
    <row r="9269" spans="1:3">
      <c r="A9269" s="1">
        <v>193610</v>
      </c>
      <c r="B9269" s="47" t="s">
        <v>18658</v>
      </c>
      <c r="C9269" t="s">
        <v>18760</v>
      </c>
    </row>
    <row r="9270" spans="1:3">
      <c r="A9270" s="1">
        <v>193611</v>
      </c>
      <c r="B9270" s="47" t="s">
        <v>18659</v>
      </c>
      <c r="C9270" t="s">
        <v>18761</v>
      </c>
    </row>
    <row r="9271" spans="1:3">
      <c r="A9271" s="1">
        <v>193610</v>
      </c>
      <c r="B9271" s="47" t="s">
        <v>18692</v>
      </c>
      <c r="C9271" t="s">
        <v>18794</v>
      </c>
    </row>
    <row r="9272" spans="1:3">
      <c r="A9272" s="1">
        <v>193611</v>
      </c>
      <c r="B9272" s="47" t="s">
        <v>18693</v>
      </c>
      <c r="C9272" t="s">
        <v>18795</v>
      </c>
    </row>
    <row r="9273" spans="1:3">
      <c r="A9273" s="1">
        <v>193612</v>
      </c>
      <c r="B9273" s="47" t="s">
        <v>18728</v>
      </c>
      <c r="C9273" t="s">
        <v>18830</v>
      </c>
    </row>
    <row r="9274" spans="1:3">
      <c r="A9274" s="1">
        <v>193613</v>
      </c>
      <c r="B9274" s="47" t="s">
        <v>18729</v>
      </c>
      <c r="C9274" t="s">
        <v>18831</v>
      </c>
    </row>
    <row r="9275" spans="1:3">
      <c r="A9275" s="1">
        <v>193612</v>
      </c>
      <c r="B9275" s="47" t="s">
        <v>18660</v>
      </c>
      <c r="C9275" t="s">
        <v>18762</v>
      </c>
    </row>
    <row r="9276" spans="1:3">
      <c r="A9276" s="1">
        <v>193613</v>
      </c>
      <c r="B9276" s="47" t="s">
        <v>18661</v>
      </c>
      <c r="C9276" t="s">
        <v>18763</v>
      </c>
    </row>
    <row r="9277" spans="1:3">
      <c r="A9277" s="1">
        <v>193612</v>
      </c>
      <c r="B9277" s="47" t="s">
        <v>18694</v>
      </c>
      <c r="C9277" t="s">
        <v>18796</v>
      </c>
    </row>
    <row r="9278" spans="1:3">
      <c r="A9278" s="1">
        <v>193613</v>
      </c>
      <c r="B9278" s="47" t="s">
        <v>18695</v>
      </c>
      <c r="C9278" t="s">
        <v>18797</v>
      </c>
    </row>
    <row r="9279" spans="1:3">
      <c r="A9279" s="1">
        <v>255204</v>
      </c>
      <c r="B9279" s="47" t="s">
        <v>18941</v>
      </c>
      <c r="C9279" t="s">
        <v>19157</v>
      </c>
    </row>
    <row r="9280" spans="1:3">
      <c r="A9280" s="1">
        <v>255205</v>
      </c>
      <c r="B9280" s="47" t="s">
        <v>18942</v>
      </c>
      <c r="C9280" t="s">
        <v>19158</v>
      </c>
    </row>
    <row r="9281" spans="1:3">
      <c r="A9281" s="1">
        <v>255206</v>
      </c>
      <c r="B9281" s="47" t="s">
        <v>18943</v>
      </c>
      <c r="C9281" t="s">
        <v>19159</v>
      </c>
    </row>
    <row r="9282" spans="1:3">
      <c r="A9282" s="1">
        <v>255207</v>
      </c>
      <c r="B9282" s="47" t="s">
        <v>18944</v>
      </c>
      <c r="C9282" t="s">
        <v>19160</v>
      </c>
    </row>
    <row r="9283" spans="1:3">
      <c r="A9283" s="1">
        <v>255208</v>
      </c>
      <c r="B9283" s="47" t="s">
        <v>18945</v>
      </c>
      <c r="C9283" t="s">
        <v>19161</v>
      </c>
    </row>
    <row r="9284" spans="1:3">
      <c r="A9284" s="1">
        <v>255209</v>
      </c>
      <c r="B9284" s="47" t="s">
        <v>18946</v>
      </c>
      <c r="C9284" t="s">
        <v>19162</v>
      </c>
    </row>
    <row r="9285" spans="1:3">
      <c r="A9285" s="1">
        <v>255204</v>
      </c>
      <c r="B9285" s="47" t="s">
        <v>18833</v>
      </c>
      <c r="C9285" t="s">
        <v>19049</v>
      </c>
    </row>
    <row r="9286" spans="1:3">
      <c r="A9286" s="1">
        <v>255205</v>
      </c>
      <c r="B9286" s="47" t="s">
        <v>18834</v>
      </c>
      <c r="C9286" t="s">
        <v>19050</v>
      </c>
    </row>
    <row r="9287" spans="1:3">
      <c r="A9287" s="1">
        <v>255206</v>
      </c>
      <c r="B9287" s="47" t="s">
        <v>18835</v>
      </c>
      <c r="C9287" t="s">
        <v>19051</v>
      </c>
    </row>
    <row r="9288" spans="1:3">
      <c r="A9288" s="1">
        <v>255207</v>
      </c>
      <c r="B9288" s="47" t="s">
        <v>18836</v>
      </c>
      <c r="C9288" t="s">
        <v>19052</v>
      </c>
    </row>
    <row r="9289" spans="1:3">
      <c r="A9289" s="1">
        <v>255208</v>
      </c>
      <c r="B9289" s="47" t="s">
        <v>18837</v>
      </c>
      <c r="C9289" t="s">
        <v>19053</v>
      </c>
    </row>
    <row r="9290" spans="1:3">
      <c r="A9290" s="1">
        <v>255209</v>
      </c>
      <c r="B9290" s="47" t="s">
        <v>18838</v>
      </c>
      <c r="C9290" t="s">
        <v>19054</v>
      </c>
    </row>
    <row r="9291" spans="1:3">
      <c r="A9291" s="1">
        <v>255210</v>
      </c>
      <c r="B9291" s="47" t="s">
        <v>18947</v>
      </c>
      <c r="C9291" t="s">
        <v>19163</v>
      </c>
    </row>
    <row r="9292" spans="1:3">
      <c r="A9292" s="1">
        <v>255211</v>
      </c>
      <c r="B9292" s="47" t="s">
        <v>18948</v>
      </c>
      <c r="C9292" t="s">
        <v>19164</v>
      </c>
    </row>
    <row r="9293" spans="1:3">
      <c r="A9293" s="1">
        <v>255212</v>
      </c>
      <c r="B9293" s="47" t="s">
        <v>18949</v>
      </c>
      <c r="C9293" t="s">
        <v>19165</v>
      </c>
    </row>
    <row r="9294" spans="1:3">
      <c r="A9294" s="1">
        <v>255213</v>
      </c>
      <c r="B9294" s="47" t="s">
        <v>18950</v>
      </c>
      <c r="C9294" t="s">
        <v>19166</v>
      </c>
    </row>
    <row r="9295" spans="1:3">
      <c r="A9295" s="1">
        <v>255214</v>
      </c>
      <c r="B9295" s="47" t="s">
        <v>18951</v>
      </c>
      <c r="C9295" t="s">
        <v>19167</v>
      </c>
    </row>
    <row r="9296" spans="1:3">
      <c r="A9296" s="1">
        <v>255215</v>
      </c>
      <c r="B9296" s="47" t="s">
        <v>18952</v>
      </c>
      <c r="C9296" t="s">
        <v>19168</v>
      </c>
    </row>
    <row r="9297" spans="1:3">
      <c r="A9297" s="1">
        <v>255210</v>
      </c>
      <c r="B9297" s="47" t="s">
        <v>18839</v>
      </c>
      <c r="C9297" t="s">
        <v>19055</v>
      </c>
    </row>
    <row r="9298" spans="1:3">
      <c r="A9298" s="1">
        <v>255211</v>
      </c>
      <c r="B9298" s="47" t="s">
        <v>18840</v>
      </c>
      <c r="C9298" t="s">
        <v>19056</v>
      </c>
    </row>
    <row r="9299" spans="1:3">
      <c r="A9299" s="1">
        <v>255212</v>
      </c>
      <c r="B9299" s="47" t="s">
        <v>18841</v>
      </c>
      <c r="C9299" t="s">
        <v>19057</v>
      </c>
    </row>
    <row r="9300" spans="1:3">
      <c r="A9300" s="1">
        <v>255213</v>
      </c>
      <c r="B9300" s="47" t="s">
        <v>18842</v>
      </c>
      <c r="C9300" t="s">
        <v>19058</v>
      </c>
    </row>
    <row r="9301" spans="1:3">
      <c r="A9301" s="1">
        <v>255214</v>
      </c>
      <c r="B9301" s="47" t="s">
        <v>18843</v>
      </c>
      <c r="C9301" t="s">
        <v>19059</v>
      </c>
    </row>
    <row r="9302" spans="1:3">
      <c r="A9302" s="1">
        <v>255215</v>
      </c>
      <c r="B9302" s="47" t="s">
        <v>18844</v>
      </c>
      <c r="C9302" t="s">
        <v>19060</v>
      </c>
    </row>
    <row r="9303" spans="1:3">
      <c r="A9303" s="1">
        <v>255216</v>
      </c>
      <c r="B9303" s="47" t="s">
        <v>18953</v>
      </c>
      <c r="C9303" t="s">
        <v>19169</v>
      </c>
    </row>
    <row r="9304" spans="1:3">
      <c r="A9304" s="1">
        <v>255217</v>
      </c>
      <c r="B9304" s="47" t="s">
        <v>18954</v>
      </c>
      <c r="C9304" t="s">
        <v>19170</v>
      </c>
    </row>
    <row r="9305" spans="1:3">
      <c r="A9305" s="1">
        <v>255218</v>
      </c>
      <c r="B9305" s="47" t="s">
        <v>18955</v>
      </c>
      <c r="C9305" t="s">
        <v>19171</v>
      </c>
    </row>
    <row r="9306" spans="1:3">
      <c r="A9306" s="1">
        <v>255219</v>
      </c>
      <c r="B9306" s="47" t="s">
        <v>18956</v>
      </c>
      <c r="C9306" t="s">
        <v>19172</v>
      </c>
    </row>
    <row r="9307" spans="1:3">
      <c r="A9307" s="1">
        <v>255220</v>
      </c>
      <c r="B9307" s="47" t="s">
        <v>18957</v>
      </c>
      <c r="C9307" t="s">
        <v>19173</v>
      </c>
    </row>
    <row r="9308" spans="1:3">
      <c r="A9308" s="1">
        <v>255221</v>
      </c>
      <c r="B9308" s="47" t="s">
        <v>18958</v>
      </c>
      <c r="C9308" t="s">
        <v>19174</v>
      </c>
    </row>
    <row r="9309" spans="1:3">
      <c r="A9309" s="1">
        <v>255216</v>
      </c>
      <c r="B9309" s="47" t="s">
        <v>18845</v>
      </c>
      <c r="C9309" t="s">
        <v>19061</v>
      </c>
    </row>
    <row r="9310" spans="1:3">
      <c r="A9310" s="1">
        <v>255217</v>
      </c>
      <c r="B9310" s="47" t="s">
        <v>18846</v>
      </c>
      <c r="C9310" t="s">
        <v>19062</v>
      </c>
    </row>
    <row r="9311" spans="1:3">
      <c r="A9311" s="1">
        <v>255218</v>
      </c>
      <c r="B9311" s="47" t="s">
        <v>18847</v>
      </c>
      <c r="C9311" t="s">
        <v>19063</v>
      </c>
    </row>
    <row r="9312" spans="1:3">
      <c r="A9312" s="1">
        <v>255219</v>
      </c>
      <c r="B9312" s="47" t="s">
        <v>18848</v>
      </c>
      <c r="C9312" t="s">
        <v>19064</v>
      </c>
    </row>
    <row r="9313" spans="1:3">
      <c r="A9313" s="1">
        <v>255220</v>
      </c>
      <c r="B9313" s="47" t="s">
        <v>18849</v>
      </c>
      <c r="C9313" t="s">
        <v>19065</v>
      </c>
    </row>
    <row r="9314" spans="1:3">
      <c r="A9314" s="1">
        <v>255221</v>
      </c>
      <c r="B9314" s="47" t="s">
        <v>18850</v>
      </c>
      <c r="C9314" t="s">
        <v>19066</v>
      </c>
    </row>
    <row r="9315" spans="1:3">
      <c r="A9315" s="1">
        <v>255222</v>
      </c>
      <c r="B9315" s="47" t="s">
        <v>18959</v>
      </c>
      <c r="C9315" t="s">
        <v>19175</v>
      </c>
    </row>
    <row r="9316" spans="1:3">
      <c r="A9316" s="1">
        <v>255223</v>
      </c>
      <c r="B9316" s="47" t="s">
        <v>18960</v>
      </c>
      <c r="C9316" t="s">
        <v>19176</v>
      </c>
    </row>
    <row r="9317" spans="1:3">
      <c r="A9317" s="1">
        <v>255224</v>
      </c>
      <c r="B9317" s="47" t="s">
        <v>18961</v>
      </c>
      <c r="C9317" t="s">
        <v>19177</v>
      </c>
    </row>
    <row r="9318" spans="1:3">
      <c r="A9318" s="1">
        <v>255225</v>
      </c>
      <c r="B9318" s="47" t="s">
        <v>18962</v>
      </c>
      <c r="C9318" t="s">
        <v>19178</v>
      </c>
    </row>
    <row r="9319" spans="1:3">
      <c r="A9319" s="1">
        <v>255226</v>
      </c>
      <c r="B9319" s="47" t="s">
        <v>18963</v>
      </c>
      <c r="C9319" t="s">
        <v>19179</v>
      </c>
    </row>
    <row r="9320" spans="1:3">
      <c r="A9320" s="1">
        <v>255227</v>
      </c>
      <c r="B9320" s="47" t="s">
        <v>18964</v>
      </c>
      <c r="C9320" t="s">
        <v>19180</v>
      </c>
    </row>
    <row r="9321" spans="1:3">
      <c r="A9321" s="1">
        <v>255222</v>
      </c>
      <c r="B9321" s="47" t="s">
        <v>18851</v>
      </c>
      <c r="C9321" t="s">
        <v>19067</v>
      </c>
    </row>
    <row r="9322" spans="1:3">
      <c r="A9322" s="1">
        <v>255223</v>
      </c>
      <c r="B9322" s="47" t="s">
        <v>18852</v>
      </c>
      <c r="C9322" t="s">
        <v>19068</v>
      </c>
    </row>
    <row r="9323" spans="1:3">
      <c r="A9323" s="1">
        <v>255224</v>
      </c>
      <c r="B9323" s="47" t="s">
        <v>18853</v>
      </c>
      <c r="C9323" t="s">
        <v>19069</v>
      </c>
    </row>
    <row r="9324" spans="1:3">
      <c r="A9324" s="1">
        <v>255225</v>
      </c>
      <c r="B9324" s="47" t="s">
        <v>18854</v>
      </c>
      <c r="C9324" t="s">
        <v>19070</v>
      </c>
    </row>
    <row r="9325" spans="1:3">
      <c r="A9325" s="1">
        <v>255226</v>
      </c>
      <c r="B9325" s="47" t="s">
        <v>18855</v>
      </c>
      <c r="C9325" t="s">
        <v>19071</v>
      </c>
    </row>
    <row r="9326" spans="1:3">
      <c r="A9326" s="1">
        <v>255227</v>
      </c>
      <c r="B9326" s="47" t="s">
        <v>18856</v>
      </c>
      <c r="C9326" t="s">
        <v>19072</v>
      </c>
    </row>
    <row r="9327" spans="1:3">
      <c r="A9327" s="1">
        <v>255228</v>
      </c>
      <c r="B9327" s="47" t="s">
        <v>18965</v>
      </c>
      <c r="C9327" t="s">
        <v>19181</v>
      </c>
    </row>
    <row r="9328" spans="1:3">
      <c r="A9328" s="1">
        <v>255229</v>
      </c>
      <c r="B9328" s="47" t="s">
        <v>18966</v>
      </c>
      <c r="C9328" t="s">
        <v>19182</v>
      </c>
    </row>
    <row r="9329" spans="1:3">
      <c r="A9329" s="1">
        <v>255230</v>
      </c>
      <c r="B9329" s="47" t="s">
        <v>18967</v>
      </c>
      <c r="C9329" t="s">
        <v>19183</v>
      </c>
    </row>
    <row r="9330" spans="1:3">
      <c r="A9330" s="1">
        <v>255231</v>
      </c>
      <c r="B9330" s="47" t="s">
        <v>18968</v>
      </c>
      <c r="C9330" t="s">
        <v>19184</v>
      </c>
    </row>
    <row r="9331" spans="1:3">
      <c r="A9331" s="1">
        <v>255232</v>
      </c>
      <c r="B9331" s="47" t="s">
        <v>18969</v>
      </c>
      <c r="C9331" t="s">
        <v>19185</v>
      </c>
    </row>
    <row r="9332" spans="1:3">
      <c r="A9332" s="1">
        <v>255233</v>
      </c>
      <c r="B9332" s="47" t="s">
        <v>18970</v>
      </c>
      <c r="C9332" t="s">
        <v>19186</v>
      </c>
    </row>
    <row r="9333" spans="1:3">
      <c r="A9333" s="1">
        <v>255228</v>
      </c>
      <c r="B9333" s="47" t="s">
        <v>18857</v>
      </c>
      <c r="C9333" t="s">
        <v>19073</v>
      </c>
    </row>
    <row r="9334" spans="1:3">
      <c r="A9334" s="1">
        <v>255229</v>
      </c>
      <c r="B9334" s="47" t="s">
        <v>18858</v>
      </c>
      <c r="C9334" t="s">
        <v>19074</v>
      </c>
    </row>
    <row r="9335" spans="1:3">
      <c r="A9335" s="1">
        <v>255230</v>
      </c>
      <c r="B9335" s="47" t="s">
        <v>18859</v>
      </c>
      <c r="C9335" t="s">
        <v>19075</v>
      </c>
    </row>
    <row r="9336" spans="1:3">
      <c r="A9336" s="1">
        <v>255231</v>
      </c>
      <c r="B9336" s="47" t="s">
        <v>18860</v>
      </c>
      <c r="C9336" t="s">
        <v>19076</v>
      </c>
    </row>
    <row r="9337" spans="1:3">
      <c r="A9337" s="1">
        <v>255232</v>
      </c>
      <c r="B9337" s="47" t="s">
        <v>18861</v>
      </c>
      <c r="C9337" t="s">
        <v>19077</v>
      </c>
    </row>
    <row r="9338" spans="1:3">
      <c r="A9338" s="1">
        <v>255233</v>
      </c>
      <c r="B9338" s="47" t="s">
        <v>18862</v>
      </c>
      <c r="C9338" t="s">
        <v>19078</v>
      </c>
    </row>
    <row r="9339" spans="1:3">
      <c r="A9339" s="1">
        <v>255234</v>
      </c>
      <c r="B9339" s="47" t="s">
        <v>18971</v>
      </c>
      <c r="C9339" t="s">
        <v>19187</v>
      </c>
    </row>
    <row r="9340" spans="1:3">
      <c r="A9340" s="1">
        <v>255235</v>
      </c>
      <c r="B9340" s="47" t="s">
        <v>18972</v>
      </c>
      <c r="C9340" t="s">
        <v>19188</v>
      </c>
    </row>
    <row r="9341" spans="1:3">
      <c r="A9341" s="1">
        <v>255236</v>
      </c>
      <c r="B9341" s="47" t="s">
        <v>18973</v>
      </c>
      <c r="C9341" t="s">
        <v>19189</v>
      </c>
    </row>
    <row r="9342" spans="1:3">
      <c r="A9342" s="1">
        <v>255237</v>
      </c>
      <c r="B9342" s="47" t="s">
        <v>18974</v>
      </c>
      <c r="C9342" t="s">
        <v>19190</v>
      </c>
    </row>
    <row r="9343" spans="1:3">
      <c r="A9343" s="1">
        <v>255238</v>
      </c>
      <c r="B9343" s="47" t="s">
        <v>18975</v>
      </c>
      <c r="C9343" t="s">
        <v>19191</v>
      </c>
    </row>
    <row r="9344" spans="1:3">
      <c r="A9344" s="1">
        <v>255239</v>
      </c>
      <c r="B9344" s="47" t="s">
        <v>18976</v>
      </c>
      <c r="C9344" t="s">
        <v>19192</v>
      </c>
    </row>
    <row r="9345" spans="1:3">
      <c r="A9345" s="1">
        <v>255234</v>
      </c>
      <c r="B9345" s="47" t="s">
        <v>18863</v>
      </c>
      <c r="C9345" t="s">
        <v>19079</v>
      </c>
    </row>
    <row r="9346" spans="1:3">
      <c r="A9346" s="1">
        <v>255235</v>
      </c>
      <c r="B9346" s="47" t="s">
        <v>18864</v>
      </c>
      <c r="C9346" t="s">
        <v>19080</v>
      </c>
    </row>
    <row r="9347" spans="1:3">
      <c r="A9347" s="1">
        <v>255236</v>
      </c>
      <c r="B9347" s="47" t="s">
        <v>18865</v>
      </c>
      <c r="C9347" t="s">
        <v>19081</v>
      </c>
    </row>
    <row r="9348" spans="1:3">
      <c r="A9348" s="1">
        <v>255237</v>
      </c>
      <c r="B9348" s="47" t="s">
        <v>18866</v>
      </c>
      <c r="C9348" t="s">
        <v>19082</v>
      </c>
    </row>
    <row r="9349" spans="1:3">
      <c r="A9349" s="1">
        <v>255238</v>
      </c>
      <c r="B9349" s="47" t="s">
        <v>18867</v>
      </c>
      <c r="C9349" t="s">
        <v>19083</v>
      </c>
    </row>
    <row r="9350" spans="1:3">
      <c r="A9350" s="1">
        <v>255239</v>
      </c>
      <c r="B9350" s="47" t="s">
        <v>18868</v>
      </c>
      <c r="C9350" t="s">
        <v>19084</v>
      </c>
    </row>
    <row r="9351" spans="1:3">
      <c r="A9351" s="1">
        <v>255240</v>
      </c>
      <c r="B9351" s="47" t="s">
        <v>18977</v>
      </c>
      <c r="C9351" t="s">
        <v>19193</v>
      </c>
    </row>
    <row r="9352" spans="1:3">
      <c r="A9352" s="1">
        <v>255241</v>
      </c>
      <c r="B9352" s="47" t="s">
        <v>18978</v>
      </c>
      <c r="C9352" t="s">
        <v>19194</v>
      </c>
    </row>
    <row r="9353" spans="1:3">
      <c r="A9353" s="1">
        <v>255242</v>
      </c>
      <c r="B9353" s="47" t="s">
        <v>18979</v>
      </c>
      <c r="C9353" t="s">
        <v>19195</v>
      </c>
    </row>
    <row r="9354" spans="1:3">
      <c r="A9354" s="1">
        <v>255243</v>
      </c>
      <c r="B9354" s="47" t="s">
        <v>18980</v>
      </c>
      <c r="C9354" t="s">
        <v>19196</v>
      </c>
    </row>
    <row r="9355" spans="1:3">
      <c r="A9355" s="1">
        <v>255244</v>
      </c>
      <c r="B9355" s="47" t="s">
        <v>18981</v>
      </c>
      <c r="C9355" t="s">
        <v>19197</v>
      </c>
    </row>
    <row r="9356" spans="1:3">
      <c r="A9356" s="1">
        <v>255245</v>
      </c>
      <c r="B9356" s="47" t="s">
        <v>18982</v>
      </c>
      <c r="C9356" t="s">
        <v>19198</v>
      </c>
    </row>
    <row r="9357" spans="1:3">
      <c r="A9357" s="1">
        <v>255240</v>
      </c>
      <c r="B9357" s="47" t="s">
        <v>18869</v>
      </c>
      <c r="C9357" t="s">
        <v>19085</v>
      </c>
    </row>
    <row r="9358" spans="1:3">
      <c r="A9358" s="1">
        <v>255241</v>
      </c>
      <c r="B9358" s="47" t="s">
        <v>18870</v>
      </c>
      <c r="C9358" t="s">
        <v>19086</v>
      </c>
    </row>
    <row r="9359" spans="1:3">
      <c r="A9359" s="1">
        <v>255242</v>
      </c>
      <c r="B9359" s="47" t="s">
        <v>18871</v>
      </c>
      <c r="C9359" t="s">
        <v>19087</v>
      </c>
    </row>
    <row r="9360" spans="1:3">
      <c r="A9360" s="1">
        <v>255243</v>
      </c>
      <c r="B9360" s="47" t="s">
        <v>18872</v>
      </c>
      <c r="C9360" t="s">
        <v>19088</v>
      </c>
    </row>
    <row r="9361" spans="1:3">
      <c r="A9361" s="1">
        <v>255244</v>
      </c>
      <c r="B9361" s="47" t="s">
        <v>18873</v>
      </c>
      <c r="C9361" t="s">
        <v>19089</v>
      </c>
    </row>
    <row r="9362" spans="1:3">
      <c r="A9362" s="1">
        <v>255245</v>
      </c>
      <c r="B9362" s="47" t="s">
        <v>18874</v>
      </c>
      <c r="C9362" t="s">
        <v>19090</v>
      </c>
    </row>
    <row r="9363" spans="1:3">
      <c r="A9363" s="1">
        <v>255246</v>
      </c>
      <c r="B9363" s="47" t="s">
        <v>18983</v>
      </c>
      <c r="C9363" t="s">
        <v>19199</v>
      </c>
    </row>
    <row r="9364" spans="1:3">
      <c r="A9364" s="1">
        <v>255247</v>
      </c>
      <c r="B9364" s="47" t="s">
        <v>18984</v>
      </c>
      <c r="C9364" t="s">
        <v>19200</v>
      </c>
    </row>
    <row r="9365" spans="1:3">
      <c r="A9365" s="1">
        <v>255248</v>
      </c>
      <c r="B9365" s="47" t="s">
        <v>18985</v>
      </c>
      <c r="C9365" t="s">
        <v>19201</v>
      </c>
    </row>
    <row r="9366" spans="1:3">
      <c r="A9366" s="1">
        <v>255249</v>
      </c>
      <c r="B9366" s="47" t="s">
        <v>18986</v>
      </c>
      <c r="C9366" t="s">
        <v>19202</v>
      </c>
    </row>
    <row r="9367" spans="1:3">
      <c r="A9367" s="1">
        <v>255250</v>
      </c>
      <c r="B9367" s="47" t="s">
        <v>18987</v>
      </c>
      <c r="C9367" t="s">
        <v>19203</v>
      </c>
    </row>
    <row r="9368" spans="1:3">
      <c r="A9368" s="1">
        <v>255251</v>
      </c>
      <c r="B9368" s="47" t="s">
        <v>18988</v>
      </c>
      <c r="C9368" t="s">
        <v>19204</v>
      </c>
    </row>
    <row r="9369" spans="1:3">
      <c r="A9369" s="1">
        <v>255246</v>
      </c>
      <c r="B9369" s="47" t="s">
        <v>18875</v>
      </c>
      <c r="C9369" t="s">
        <v>19091</v>
      </c>
    </row>
    <row r="9370" spans="1:3">
      <c r="A9370" s="1">
        <v>255247</v>
      </c>
      <c r="B9370" s="47" t="s">
        <v>18876</v>
      </c>
      <c r="C9370" t="s">
        <v>19092</v>
      </c>
    </row>
    <row r="9371" spans="1:3">
      <c r="A9371" s="1">
        <v>255248</v>
      </c>
      <c r="B9371" s="47" t="s">
        <v>18877</v>
      </c>
      <c r="C9371" t="s">
        <v>19093</v>
      </c>
    </row>
    <row r="9372" spans="1:3">
      <c r="A9372" s="1">
        <v>255249</v>
      </c>
      <c r="B9372" s="47" t="s">
        <v>18878</v>
      </c>
      <c r="C9372" t="s">
        <v>19094</v>
      </c>
    </row>
    <row r="9373" spans="1:3">
      <c r="A9373" s="1">
        <v>255250</v>
      </c>
      <c r="B9373" s="47" t="s">
        <v>18879</v>
      </c>
      <c r="C9373" t="s">
        <v>19095</v>
      </c>
    </row>
    <row r="9374" spans="1:3">
      <c r="A9374" s="1">
        <v>255251</v>
      </c>
      <c r="B9374" s="47" t="s">
        <v>18880</v>
      </c>
      <c r="C9374" t="s">
        <v>19096</v>
      </c>
    </row>
    <row r="9375" spans="1:3">
      <c r="A9375" s="1">
        <v>255252</v>
      </c>
      <c r="B9375" s="47" t="s">
        <v>18989</v>
      </c>
      <c r="C9375" t="s">
        <v>19205</v>
      </c>
    </row>
    <row r="9376" spans="1:3">
      <c r="A9376" s="1">
        <v>255253</v>
      </c>
      <c r="B9376" s="47" t="s">
        <v>18990</v>
      </c>
      <c r="C9376" t="s">
        <v>19206</v>
      </c>
    </row>
    <row r="9377" spans="1:3">
      <c r="A9377" s="1">
        <v>255254</v>
      </c>
      <c r="B9377" s="47" t="s">
        <v>18991</v>
      </c>
      <c r="C9377" t="s">
        <v>19207</v>
      </c>
    </row>
    <row r="9378" spans="1:3">
      <c r="A9378" s="1">
        <v>255255</v>
      </c>
      <c r="B9378" s="47" t="s">
        <v>18992</v>
      </c>
      <c r="C9378" t="s">
        <v>19208</v>
      </c>
    </row>
    <row r="9379" spans="1:3">
      <c r="A9379" s="1">
        <v>255256</v>
      </c>
      <c r="B9379" s="47" t="s">
        <v>18993</v>
      </c>
      <c r="C9379" t="s">
        <v>19209</v>
      </c>
    </row>
    <row r="9380" spans="1:3">
      <c r="A9380" s="1">
        <v>255257</v>
      </c>
      <c r="B9380" s="47" t="s">
        <v>18994</v>
      </c>
      <c r="C9380" t="s">
        <v>19210</v>
      </c>
    </row>
    <row r="9381" spans="1:3">
      <c r="A9381" s="1">
        <v>255252</v>
      </c>
      <c r="B9381" s="47" t="s">
        <v>18881</v>
      </c>
      <c r="C9381" t="s">
        <v>19097</v>
      </c>
    </row>
    <row r="9382" spans="1:3">
      <c r="A9382" s="1">
        <v>255253</v>
      </c>
      <c r="B9382" s="47" t="s">
        <v>18882</v>
      </c>
      <c r="C9382" t="s">
        <v>19098</v>
      </c>
    </row>
    <row r="9383" spans="1:3">
      <c r="A9383" s="1">
        <v>255254</v>
      </c>
      <c r="B9383" s="47" t="s">
        <v>18883</v>
      </c>
      <c r="C9383" t="s">
        <v>19099</v>
      </c>
    </row>
    <row r="9384" spans="1:3">
      <c r="A9384" s="1">
        <v>255255</v>
      </c>
      <c r="B9384" s="47" t="s">
        <v>18884</v>
      </c>
      <c r="C9384" t="s">
        <v>19100</v>
      </c>
    </row>
    <row r="9385" spans="1:3">
      <c r="A9385" s="1">
        <v>255256</v>
      </c>
      <c r="B9385" s="47" t="s">
        <v>18885</v>
      </c>
      <c r="C9385" t="s">
        <v>19101</v>
      </c>
    </row>
    <row r="9386" spans="1:3">
      <c r="A9386" s="1">
        <v>255257</v>
      </c>
      <c r="B9386" s="47" t="s">
        <v>18886</v>
      </c>
      <c r="C9386" t="s">
        <v>19102</v>
      </c>
    </row>
    <row r="9387" spans="1:3">
      <c r="A9387" s="1">
        <v>255258</v>
      </c>
      <c r="B9387" s="47" t="s">
        <v>18995</v>
      </c>
      <c r="C9387" t="s">
        <v>19211</v>
      </c>
    </row>
    <row r="9388" spans="1:3">
      <c r="A9388" s="1">
        <v>255259</v>
      </c>
      <c r="B9388" s="47" t="s">
        <v>18996</v>
      </c>
      <c r="C9388" t="s">
        <v>19212</v>
      </c>
    </row>
    <row r="9389" spans="1:3">
      <c r="A9389" s="1">
        <v>255260</v>
      </c>
      <c r="B9389" s="47" t="s">
        <v>18997</v>
      </c>
      <c r="C9389" t="s">
        <v>19213</v>
      </c>
    </row>
    <row r="9390" spans="1:3">
      <c r="A9390" s="1">
        <v>255261</v>
      </c>
      <c r="B9390" s="47" t="s">
        <v>18998</v>
      </c>
      <c r="C9390" t="s">
        <v>19214</v>
      </c>
    </row>
    <row r="9391" spans="1:3">
      <c r="A9391" s="1">
        <v>255262</v>
      </c>
      <c r="B9391" s="47" t="s">
        <v>18999</v>
      </c>
      <c r="C9391" t="s">
        <v>19215</v>
      </c>
    </row>
    <row r="9392" spans="1:3">
      <c r="A9392" s="1">
        <v>255263</v>
      </c>
      <c r="B9392" s="47" t="s">
        <v>19000</v>
      </c>
      <c r="C9392" t="s">
        <v>19216</v>
      </c>
    </row>
    <row r="9393" spans="1:3">
      <c r="A9393" s="1">
        <v>255258</v>
      </c>
      <c r="B9393" s="47" t="s">
        <v>18887</v>
      </c>
      <c r="C9393" t="s">
        <v>19103</v>
      </c>
    </row>
    <row r="9394" spans="1:3">
      <c r="A9394" s="1">
        <v>255259</v>
      </c>
      <c r="B9394" s="47" t="s">
        <v>18888</v>
      </c>
      <c r="C9394" t="s">
        <v>19104</v>
      </c>
    </row>
    <row r="9395" spans="1:3">
      <c r="A9395" s="1">
        <v>255260</v>
      </c>
      <c r="B9395" s="47" t="s">
        <v>18889</v>
      </c>
      <c r="C9395" t="s">
        <v>19105</v>
      </c>
    </row>
    <row r="9396" spans="1:3">
      <c r="A9396" s="1">
        <v>255261</v>
      </c>
      <c r="B9396" s="47" t="s">
        <v>18890</v>
      </c>
      <c r="C9396" t="s">
        <v>19106</v>
      </c>
    </row>
    <row r="9397" spans="1:3">
      <c r="A9397" s="1">
        <v>255262</v>
      </c>
      <c r="B9397" s="47" t="s">
        <v>18891</v>
      </c>
      <c r="C9397" t="s">
        <v>19107</v>
      </c>
    </row>
    <row r="9398" spans="1:3">
      <c r="A9398" s="1">
        <v>255263</v>
      </c>
      <c r="B9398" s="47" t="s">
        <v>18892</v>
      </c>
      <c r="C9398" t="s">
        <v>19108</v>
      </c>
    </row>
    <row r="9399" spans="1:3">
      <c r="A9399" s="1">
        <v>255264</v>
      </c>
      <c r="B9399" s="47" t="s">
        <v>19001</v>
      </c>
      <c r="C9399" t="s">
        <v>19217</v>
      </c>
    </row>
    <row r="9400" spans="1:3">
      <c r="A9400" s="1">
        <v>255265</v>
      </c>
      <c r="B9400" s="47" t="s">
        <v>19002</v>
      </c>
      <c r="C9400" t="s">
        <v>19218</v>
      </c>
    </row>
    <row r="9401" spans="1:3">
      <c r="A9401" s="1">
        <v>255266</v>
      </c>
      <c r="B9401" s="47" t="s">
        <v>19003</v>
      </c>
      <c r="C9401" t="s">
        <v>19219</v>
      </c>
    </row>
    <row r="9402" spans="1:3">
      <c r="A9402" s="1">
        <v>255267</v>
      </c>
      <c r="B9402" s="47" t="s">
        <v>19004</v>
      </c>
      <c r="C9402" t="s">
        <v>19220</v>
      </c>
    </row>
    <row r="9403" spans="1:3">
      <c r="A9403" s="1">
        <v>255268</v>
      </c>
      <c r="B9403" s="47" t="s">
        <v>19005</v>
      </c>
      <c r="C9403" t="s">
        <v>19221</v>
      </c>
    </row>
    <row r="9404" spans="1:3">
      <c r="A9404" s="1">
        <v>255269</v>
      </c>
      <c r="B9404" s="47" t="s">
        <v>19006</v>
      </c>
      <c r="C9404" t="s">
        <v>19222</v>
      </c>
    </row>
    <row r="9405" spans="1:3">
      <c r="A9405" s="1">
        <v>255264</v>
      </c>
      <c r="B9405" s="47" t="s">
        <v>18893</v>
      </c>
      <c r="C9405" t="s">
        <v>19109</v>
      </c>
    </row>
    <row r="9406" spans="1:3">
      <c r="A9406" s="1">
        <v>255265</v>
      </c>
      <c r="B9406" s="47" t="s">
        <v>18894</v>
      </c>
      <c r="C9406" t="s">
        <v>19110</v>
      </c>
    </row>
    <row r="9407" spans="1:3">
      <c r="A9407" s="1">
        <v>255266</v>
      </c>
      <c r="B9407" s="47" t="s">
        <v>18895</v>
      </c>
      <c r="C9407" t="s">
        <v>19111</v>
      </c>
    </row>
    <row r="9408" spans="1:3">
      <c r="A9408" s="1">
        <v>255267</v>
      </c>
      <c r="B9408" s="47" t="s">
        <v>18896</v>
      </c>
      <c r="C9408" t="s">
        <v>19112</v>
      </c>
    </row>
    <row r="9409" spans="1:3">
      <c r="A9409" s="1">
        <v>255268</v>
      </c>
      <c r="B9409" s="47" t="s">
        <v>18897</v>
      </c>
      <c r="C9409" t="s">
        <v>19113</v>
      </c>
    </row>
    <row r="9410" spans="1:3">
      <c r="A9410" s="1">
        <v>255269</v>
      </c>
      <c r="B9410" s="47" t="s">
        <v>18898</v>
      </c>
      <c r="C9410" t="s">
        <v>19114</v>
      </c>
    </row>
    <row r="9411" spans="1:3">
      <c r="A9411" s="1">
        <v>255270</v>
      </c>
      <c r="B9411" s="47" t="s">
        <v>19007</v>
      </c>
      <c r="C9411" t="s">
        <v>19223</v>
      </c>
    </row>
    <row r="9412" spans="1:3">
      <c r="A9412" s="1">
        <v>255271</v>
      </c>
      <c r="B9412" s="47" t="s">
        <v>19008</v>
      </c>
      <c r="C9412" t="s">
        <v>19224</v>
      </c>
    </row>
    <row r="9413" spans="1:3">
      <c r="A9413" s="1">
        <v>255272</v>
      </c>
      <c r="B9413" s="47" t="s">
        <v>19009</v>
      </c>
      <c r="C9413" t="s">
        <v>19225</v>
      </c>
    </row>
    <row r="9414" spans="1:3">
      <c r="A9414" s="1">
        <v>255273</v>
      </c>
      <c r="B9414" s="47" t="s">
        <v>19010</v>
      </c>
      <c r="C9414" t="s">
        <v>19226</v>
      </c>
    </row>
    <row r="9415" spans="1:3">
      <c r="A9415" s="1">
        <v>255274</v>
      </c>
      <c r="B9415" s="47" t="s">
        <v>19011</v>
      </c>
      <c r="C9415" t="s">
        <v>19227</v>
      </c>
    </row>
    <row r="9416" spans="1:3">
      <c r="A9416" s="1">
        <v>255275</v>
      </c>
      <c r="B9416" s="47" t="s">
        <v>19012</v>
      </c>
      <c r="C9416" t="s">
        <v>19228</v>
      </c>
    </row>
    <row r="9417" spans="1:3">
      <c r="A9417" s="1">
        <v>255270</v>
      </c>
      <c r="B9417" s="47" t="s">
        <v>18899</v>
      </c>
      <c r="C9417" t="s">
        <v>19115</v>
      </c>
    </row>
    <row r="9418" spans="1:3">
      <c r="A9418" s="1">
        <v>255271</v>
      </c>
      <c r="B9418" s="47" t="s">
        <v>18900</v>
      </c>
      <c r="C9418" t="s">
        <v>19116</v>
      </c>
    </row>
    <row r="9419" spans="1:3">
      <c r="A9419" s="1">
        <v>255272</v>
      </c>
      <c r="B9419" s="47" t="s">
        <v>18901</v>
      </c>
      <c r="C9419" t="s">
        <v>19117</v>
      </c>
    </row>
    <row r="9420" spans="1:3">
      <c r="A9420" s="1">
        <v>255273</v>
      </c>
      <c r="B9420" s="47" t="s">
        <v>18902</v>
      </c>
      <c r="C9420" t="s">
        <v>19118</v>
      </c>
    </row>
    <row r="9421" spans="1:3">
      <c r="A9421" s="1">
        <v>255274</v>
      </c>
      <c r="B9421" s="47" t="s">
        <v>18903</v>
      </c>
      <c r="C9421" t="s">
        <v>19119</v>
      </c>
    </row>
    <row r="9422" spans="1:3">
      <c r="A9422" s="1">
        <v>255275</v>
      </c>
      <c r="B9422" s="47" t="s">
        <v>18904</v>
      </c>
      <c r="C9422" t="s">
        <v>19120</v>
      </c>
    </row>
    <row r="9423" spans="1:3">
      <c r="A9423" s="1">
        <v>255276</v>
      </c>
      <c r="B9423" s="47" t="s">
        <v>19013</v>
      </c>
      <c r="C9423" t="s">
        <v>19229</v>
      </c>
    </row>
    <row r="9424" spans="1:3">
      <c r="A9424" s="1">
        <v>255277</v>
      </c>
      <c r="B9424" s="47" t="s">
        <v>19014</v>
      </c>
      <c r="C9424" t="s">
        <v>19230</v>
      </c>
    </row>
    <row r="9425" spans="1:3">
      <c r="A9425" s="1">
        <v>255278</v>
      </c>
      <c r="B9425" s="47" t="s">
        <v>19015</v>
      </c>
      <c r="C9425" t="s">
        <v>19231</v>
      </c>
    </row>
    <row r="9426" spans="1:3">
      <c r="A9426" s="1">
        <v>255279</v>
      </c>
      <c r="B9426" s="47" t="s">
        <v>19016</v>
      </c>
      <c r="C9426" t="s">
        <v>19232</v>
      </c>
    </row>
    <row r="9427" spans="1:3">
      <c r="A9427" s="1">
        <v>255280</v>
      </c>
      <c r="B9427" s="47" t="s">
        <v>19017</v>
      </c>
      <c r="C9427" t="s">
        <v>19233</v>
      </c>
    </row>
    <row r="9428" spans="1:3">
      <c r="A9428" s="1">
        <v>255281</v>
      </c>
      <c r="B9428" s="47" t="s">
        <v>19018</v>
      </c>
      <c r="C9428" t="s">
        <v>19234</v>
      </c>
    </row>
    <row r="9429" spans="1:3">
      <c r="A9429" s="1">
        <v>255276</v>
      </c>
      <c r="B9429" s="47" t="s">
        <v>18905</v>
      </c>
      <c r="C9429" t="s">
        <v>19121</v>
      </c>
    </row>
    <row r="9430" spans="1:3">
      <c r="A9430" s="1">
        <v>255277</v>
      </c>
      <c r="B9430" s="47" t="s">
        <v>18906</v>
      </c>
      <c r="C9430" t="s">
        <v>19122</v>
      </c>
    </row>
    <row r="9431" spans="1:3">
      <c r="A9431" s="1">
        <v>255278</v>
      </c>
      <c r="B9431" s="47" t="s">
        <v>18907</v>
      </c>
      <c r="C9431" t="s">
        <v>19123</v>
      </c>
    </row>
    <row r="9432" spans="1:3">
      <c r="A9432" s="1">
        <v>255279</v>
      </c>
      <c r="B9432" s="47" t="s">
        <v>18908</v>
      </c>
      <c r="C9432" t="s">
        <v>19124</v>
      </c>
    </row>
    <row r="9433" spans="1:3">
      <c r="A9433" s="1">
        <v>255280</v>
      </c>
      <c r="B9433" s="47" t="s">
        <v>18909</v>
      </c>
      <c r="C9433" t="s">
        <v>19125</v>
      </c>
    </row>
    <row r="9434" spans="1:3">
      <c r="A9434" s="1">
        <v>255281</v>
      </c>
      <c r="B9434" s="47" t="s">
        <v>18910</v>
      </c>
      <c r="C9434" t="s">
        <v>19126</v>
      </c>
    </row>
    <row r="9435" spans="1:3">
      <c r="A9435" s="1">
        <v>255282</v>
      </c>
      <c r="B9435" s="47" t="s">
        <v>19019</v>
      </c>
      <c r="C9435" t="s">
        <v>19235</v>
      </c>
    </row>
    <row r="9436" spans="1:3">
      <c r="A9436" s="1">
        <v>255283</v>
      </c>
      <c r="B9436" s="47" t="s">
        <v>19020</v>
      </c>
      <c r="C9436" t="s">
        <v>19236</v>
      </c>
    </row>
    <row r="9437" spans="1:3">
      <c r="A9437" s="1">
        <v>255284</v>
      </c>
      <c r="B9437" s="47" t="s">
        <v>19021</v>
      </c>
      <c r="C9437" t="s">
        <v>19237</v>
      </c>
    </row>
    <row r="9438" spans="1:3">
      <c r="A9438" s="1">
        <v>255285</v>
      </c>
      <c r="B9438" s="47" t="s">
        <v>19022</v>
      </c>
      <c r="C9438" t="s">
        <v>19238</v>
      </c>
    </row>
    <row r="9439" spans="1:3">
      <c r="A9439" s="1">
        <v>255286</v>
      </c>
      <c r="B9439" s="47" t="s">
        <v>19023</v>
      </c>
      <c r="C9439" t="s">
        <v>19239</v>
      </c>
    </row>
    <row r="9440" spans="1:3">
      <c r="A9440" s="1">
        <v>255287</v>
      </c>
      <c r="B9440" s="47" t="s">
        <v>19024</v>
      </c>
      <c r="C9440" t="s">
        <v>19240</v>
      </c>
    </row>
    <row r="9441" spans="1:3">
      <c r="A9441" s="1">
        <v>255282</v>
      </c>
      <c r="B9441" s="47" t="s">
        <v>18911</v>
      </c>
      <c r="C9441" t="s">
        <v>19127</v>
      </c>
    </row>
    <row r="9442" spans="1:3">
      <c r="A9442" s="1">
        <v>255283</v>
      </c>
      <c r="B9442" s="47" t="s">
        <v>18912</v>
      </c>
      <c r="C9442" t="s">
        <v>19128</v>
      </c>
    </row>
    <row r="9443" spans="1:3">
      <c r="A9443" s="1">
        <v>255284</v>
      </c>
      <c r="B9443" s="47" t="s">
        <v>18913</v>
      </c>
      <c r="C9443" t="s">
        <v>19129</v>
      </c>
    </row>
    <row r="9444" spans="1:3">
      <c r="A9444" s="1">
        <v>255285</v>
      </c>
      <c r="B9444" s="47" t="s">
        <v>18914</v>
      </c>
      <c r="C9444" t="s">
        <v>19130</v>
      </c>
    </row>
    <row r="9445" spans="1:3">
      <c r="A9445" s="1">
        <v>255286</v>
      </c>
      <c r="B9445" s="47" t="s">
        <v>18915</v>
      </c>
      <c r="C9445" t="s">
        <v>19131</v>
      </c>
    </row>
    <row r="9446" spans="1:3">
      <c r="A9446" s="1">
        <v>255287</v>
      </c>
      <c r="B9446" s="47" t="s">
        <v>18916</v>
      </c>
      <c r="C9446" t="s">
        <v>19132</v>
      </c>
    </row>
    <row r="9447" spans="1:3">
      <c r="A9447" s="1">
        <v>255288</v>
      </c>
      <c r="B9447" s="47" t="s">
        <v>19025</v>
      </c>
      <c r="C9447" t="s">
        <v>19241</v>
      </c>
    </row>
    <row r="9448" spans="1:3">
      <c r="A9448" s="1">
        <v>255289</v>
      </c>
      <c r="B9448" s="47" t="s">
        <v>19026</v>
      </c>
      <c r="C9448" t="s">
        <v>19242</v>
      </c>
    </row>
    <row r="9449" spans="1:3">
      <c r="A9449" s="1">
        <v>255290</v>
      </c>
      <c r="B9449" s="47" t="s">
        <v>19027</v>
      </c>
      <c r="C9449" t="s">
        <v>19243</v>
      </c>
    </row>
    <row r="9450" spans="1:3">
      <c r="A9450" s="1">
        <v>255291</v>
      </c>
      <c r="B9450" s="47" t="s">
        <v>19028</v>
      </c>
      <c r="C9450" t="s">
        <v>19244</v>
      </c>
    </row>
    <row r="9451" spans="1:3">
      <c r="A9451" s="1">
        <v>255292</v>
      </c>
      <c r="B9451" s="47" t="s">
        <v>19029</v>
      </c>
      <c r="C9451" t="s">
        <v>19245</v>
      </c>
    </row>
    <row r="9452" spans="1:3">
      <c r="A9452" s="1">
        <v>255293</v>
      </c>
      <c r="B9452" s="47" t="s">
        <v>19030</v>
      </c>
      <c r="C9452" t="s">
        <v>19246</v>
      </c>
    </row>
    <row r="9453" spans="1:3">
      <c r="A9453" s="1">
        <v>255288</v>
      </c>
      <c r="B9453" s="47" t="s">
        <v>18917</v>
      </c>
      <c r="C9453" t="s">
        <v>19133</v>
      </c>
    </row>
    <row r="9454" spans="1:3">
      <c r="A9454" s="1">
        <v>255289</v>
      </c>
      <c r="B9454" s="47" t="s">
        <v>18918</v>
      </c>
      <c r="C9454" t="s">
        <v>19134</v>
      </c>
    </row>
    <row r="9455" spans="1:3">
      <c r="A9455" s="1">
        <v>255290</v>
      </c>
      <c r="B9455" s="47" t="s">
        <v>18919</v>
      </c>
      <c r="C9455" t="s">
        <v>19135</v>
      </c>
    </row>
    <row r="9456" spans="1:3">
      <c r="A9456" s="1">
        <v>255291</v>
      </c>
      <c r="B9456" s="47" t="s">
        <v>18920</v>
      </c>
      <c r="C9456" t="s">
        <v>19136</v>
      </c>
    </row>
    <row r="9457" spans="1:3">
      <c r="A9457" s="1">
        <v>255292</v>
      </c>
      <c r="B9457" s="47" t="s">
        <v>18921</v>
      </c>
      <c r="C9457" t="s">
        <v>19137</v>
      </c>
    </row>
    <row r="9458" spans="1:3">
      <c r="A9458" s="1">
        <v>255293</v>
      </c>
      <c r="B9458" s="47" t="s">
        <v>18922</v>
      </c>
      <c r="C9458" t="s">
        <v>19138</v>
      </c>
    </row>
    <row r="9459" spans="1:3">
      <c r="A9459" s="1">
        <v>255294</v>
      </c>
      <c r="B9459" s="47" t="s">
        <v>19031</v>
      </c>
      <c r="C9459" t="s">
        <v>19247</v>
      </c>
    </row>
    <row r="9460" spans="1:3">
      <c r="A9460" s="1">
        <v>255295</v>
      </c>
      <c r="B9460" s="47" t="s">
        <v>19032</v>
      </c>
      <c r="C9460" t="s">
        <v>19248</v>
      </c>
    </row>
    <row r="9461" spans="1:3">
      <c r="A9461" s="1">
        <v>255296</v>
      </c>
      <c r="B9461" s="47" t="s">
        <v>19033</v>
      </c>
      <c r="C9461" t="s">
        <v>19249</v>
      </c>
    </row>
    <row r="9462" spans="1:3">
      <c r="A9462" s="1">
        <v>255297</v>
      </c>
      <c r="B9462" s="47" t="s">
        <v>19034</v>
      </c>
      <c r="C9462" t="s">
        <v>19250</v>
      </c>
    </row>
    <row r="9463" spans="1:3">
      <c r="A9463" s="1">
        <v>255298</v>
      </c>
      <c r="B9463" s="47" t="s">
        <v>19035</v>
      </c>
      <c r="C9463" t="s">
        <v>19251</v>
      </c>
    </row>
    <row r="9464" spans="1:3">
      <c r="A9464" s="1">
        <v>255299</v>
      </c>
      <c r="B9464" s="47" t="s">
        <v>19036</v>
      </c>
      <c r="C9464" t="s">
        <v>19252</v>
      </c>
    </row>
    <row r="9465" spans="1:3">
      <c r="A9465" s="1">
        <v>255294</v>
      </c>
      <c r="B9465" s="47" t="s">
        <v>18923</v>
      </c>
      <c r="C9465" t="s">
        <v>19139</v>
      </c>
    </row>
    <row r="9466" spans="1:3">
      <c r="A9466" s="1">
        <v>255295</v>
      </c>
      <c r="B9466" s="47" t="s">
        <v>18924</v>
      </c>
      <c r="C9466" t="s">
        <v>19140</v>
      </c>
    </row>
    <row r="9467" spans="1:3">
      <c r="A9467" s="1">
        <v>255296</v>
      </c>
      <c r="B9467" s="47" t="s">
        <v>18925</v>
      </c>
      <c r="C9467" t="s">
        <v>19141</v>
      </c>
    </row>
    <row r="9468" spans="1:3">
      <c r="A9468" s="1">
        <v>255297</v>
      </c>
      <c r="B9468" s="47" t="s">
        <v>18926</v>
      </c>
      <c r="C9468" t="s">
        <v>19142</v>
      </c>
    </row>
    <row r="9469" spans="1:3">
      <c r="A9469" s="1">
        <v>255298</v>
      </c>
      <c r="B9469" s="47" t="s">
        <v>18927</v>
      </c>
      <c r="C9469" t="s">
        <v>19143</v>
      </c>
    </row>
    <row r="9470" spans="1:3">
      <c r="A9470" s="1">
        <v>255299</v>
      </c>
      <c r="B9470" s="47" t="s">
        <v>18928</v>
      </c>
      <c r="C9470" t="s">
        <v>19144</v>
      </c>
    </row>
    <row r="9471" spans="1:3">
      <c r="A9471" s="1">
        <v>255300</v>
      </c>
      <c r="B9471" s="47" t="s">
        <v>19037</v>
      </c>
      <c r="C9471" t="s">
        <v>19253</v>
      </c>
    </row>
    <row r="9472" spans="1:3">
      <c r="A9472" s="1">
        <v>255301</v>
      </c>
      <c r="B9472" s="47" t="s">
        <v>19038</v>
      </c>
      <c r="C9472" t="s">
        <v>19254</v>
      </c>
    </row>
    <row r="9473" spans="1:3">
      <c r="A9473" s="1">
        <v>255302</v>
      </c>
      <c r="B9473" s="47" t="s">
        <v>19039</v>
      </c>
      <c r="C9473" t="s">
        <v>19255</v>
      </c>
    </row>
    <row r="9474" spans="1:3">
      <c r="A9474" s="1">
        <v>255303</v>
      </c>
      <c r="B9474" s="47" t="s">
        <v>19040</v>
      </c>
      <c r="C9474" t="s">
        <v>19256</v>
      </c>
    </row>
    <row r="9475" spans="1:3">
      <c r="A9475" s="1">
        <v>255304</v>
      </c>
      <c r="B9475" s="47" t="s">
        <v>19041</v>
      </c>
      <c r="C9475" t="s">
        <v>19257</v>
      </c>
    </row>
    <row r="9476" spans="1:3">
      <c r="A9476" s="1">
        <v>255305</v>
      </c>
      <c r="B9476" s="47" t="s">
        <v>19042</v>
      </c>
      <c r="C9476" t="s">
        <v>19258</v>
      </c>
    </row>
    <row r="9477" spans="1:3">
      <c r="A9477" s="1">
        <v>255300</v>
      </c>
      <c r="B9477" s="47" t="s">
        <v>18929</v>
      </c>
      <c r="C9477" t="s">
        <v>19145</v>
      </c>
    </row>
    <row r="9478" spans="1:3">
      <c r="A9478" s="1">
        <v>255301</v>
      </c>
      <c r="B9478" s="47" t="s">
        <v>18930</v>
      </c>
      <c r="C9478" t="s">
        <v>19146</v>
      </c>
    </row>
    <row r="9479" spans="1:3">
      <c r="A9479" s="1">
        <v>255302</v>
      </c>
      <c r="B9479" s="47" t="s">
        <v>18931</v>
      </c>
      <c r="C9479" t="s">
        <v>19147</v>
      </c>
    </row>
    <row r="9480" spans="1:3">
      <c r="A9480" s="1">
        <v>255303</v>
      </c>
      <c r="B9480" s="47" t="s">
        <v>18932</v>
      </c>
      <c r="C9480" t="s">
        <v>19148</v>
      </c>
    </row>
    <row r="9481" spans="1:3">
      <c r="A9481" s="1">
        <v>255304</v>
      </c>
      <c r="B9481" s="47" t="s">
        <v>18933</v>
      </c>
      <c r="C9481" t="s">
        <v>19149</v>
      </c>
    </row>
    <row r="9482" spans="1:3">
      <c r="A9482" s="1">
        <v>255305</v>
      </c>
      <c r="B9482" s="47" t="s">
        <v>18934</v>
      </c>
      <c r="C9482" t="s">
        <v>19150</v>
      </c>
    </row>
    <row r="9483" spans="1:3">
      <c r="A9483" s="1">
        <v>255306</v>
      </c>
      <c r="B9483" s="47" t="s">
        <v>19043</v>
      </c>
      <c r="C9483" t="s">
        <v>19259</v>
      </c>
    </row>
    <row r="9484" spans="1:3">
      <c r="A9484" s="1">
        <v>255307</v>
      </c>
      <c r="B9484" s="47" t="s">
        <v>19044</v>
      </c>
      <c r="C9484" t="s">
        <v>19260</v>
      </c>
    </row>
    <row r="9485" spans="1:3">
      <c r="A9485" s="1">
        <v>255308</v>
      </c>
      <c r="B9485" s="47" t="s">
        <v>19045</v>
      </c>
      <c r="C9485" t="s">
        <v>19261</v>
      </c>
    </row>
    <row r="9486" spans="1:3">
      <c r="A9486" s="1">
        <v>255309</v>
      </c>
      <c r="B9486" s="47" t="s">
        <v>19046</v>
      </c>
      <c r="C9486" t="s">
        <v>19262</v>
      </c>
    </row>
    <row r="9487" spans="1:3">
      <c r="A9487" s="1">
        <v>255310</v>
      </c>
      <c r="B9487" s="47" t="s">
        <v>19047</v>
      </c>
      <c r="C9487" t="s">
        <v>19263</v>
      </c>
    </row>
    <row r="9488" spans="1:3">
      <c r="A9488" s="1">
        <v>255311</v>
      </c>
      <c r="B9488" s="47" t="s">
        <v>19048</v>
      </c>
      <c r="C9488" t="s">
        <v>19264</v>
      </c>
    </row>
    <row r="9489" spans="1:3">
      <c r="A9489" s="1">
        <v>255306</v>
      </c>
      <c r="B9489" s="47" t="s">
        <v>18935</v>
      </c>
      <c r="C9489" t="s">
        <v>19151</v>
      </c>
    </row>
    <row r="9490" spans="1:3">
      <c r="A9490" s="1">
        <v>255307</v>
      </c>
      <c r="B9490" s="47" t="s">
        <v>18936</v>
      </c>
      <c r="C9490" t="s">
        <v>19152</v>
      </c>
    </row>
    <row r="9491" spans="1:3">
      <c r="A9491" s="1">
        <v>255308</v>
      </c>
      <c r="B9491" s="47" t="s">
        <v>18937</v>
      </c>
      <c r="C9491" t="s">
        <v>19153</v>
      </c>
    </row>
    <row r="9492" spans="1:3">
      <c r="A9492" s="1">
        <v>255309</v>
      </c>
      <c r="B9492" s="47" t="s">
        <v>18938</v>
      </c>
      <c r="C9492" t="s">
        <v>19154</v>
      </c>
    </row>
    <row r="9493" spans="1:3">
      <c r="A9493" s="1">
        <v>255310</v>
      </c>
      <c r="B9493" s="47" t="s">
        <v>18939</v>
      </c>
      <c r="C9493" t="s">
        <v>19155</v>
      </c>
    </row>
    <row r="9494" spans="1:3">
      <c r="A9494" s="1">
        <v>255311</v>
      </c>
      <c r="B9494" s="47" t="s">
        <v>18940</v>
      </c>
      <c r="C9494" t="s">
        <v>19156</v>
      </c>
    </row>
    <row r="9495" spans="1:3">
      <c r="A9495" s="1">
        <v>255312</v>
      </c>
      <c r="B9495" s="47" t="s">
        <v>19385</v>
      </c>
      <c r="C9495" t="s">
        <v>19565</v>
      </c>
    </row>
    <row r="9496" spans="1:3">
      <c r="A9496" s="1">
        <v>255313</v>
      </c>
      <c r="B9496" s="47" t="s">
        <v>19386</v>
      </c>
      <c r="C9496" t="s">
        <v>19566</v>
      </c>
    </row>
    <row r="9497" spans="1:3">
      <c r="A9497" s="1">
        <v>255314</v>
      </c>
      <c r="B9497" s="47" t="s">
        <v>19387</v>
      </c>
      <c r="C9497" t="s">
        <v>19567</v>
      </c>
    </row>
    <row r="9498" spans="1:3">
      <c r="A9498" s="1">
        <v>255315</v>
      </c>
      <c r="B9498" s="47" t="s">
        <v>19388</v>
      </c>
      <c r="C9498" t="s">
        <v>19568</v>
      </c>
    </row>
    <row r="9499" spans="1:3">
      <c r="A9499" s="1">
        <v>255316</v>
      </c>
      <c r="B9499" s="47" t="s">
        <v>19389</v>
      </c>
      <c r="C9499" t="s">
        <v>19569</v>
      </c>
    </row>
    <row r="9500" spans="1:3">
      <c r="A9500" s="1">
        <v>255317</v>
      </c>
      <c r="B9500" s="47" t="s">
        <v>19390</v>
      </c>
      <c r="C9500" t="s">
        <v>19570</v>
      </c>
    </row>
    <row r="9501" spans="1:3">
      <c r="A9501" s="1">
        <v>255312</v>
      </c>
      <c r="B9501" s="47" t="s">
        <v>19265</v>
      </c>
      <c r="C9501" t="s">
        <v>19445</v>
      </c>
    </row>
    <row r="9502" spans="1:3">
      <c r="A9502" s="1">
        <v>255313</v>
      </c>
      <c r="B9502" s="47" t="s">
        <v>19266</v>
      </c>
      <c r="C9502" t="s">
        <v>19446</v>
      </c>
    </row>
    <row r="9503" spans="1:3">
      <c r="A9503" s="1">
        <v>255314</v>
      </c>
      <c r="B9503" s="47" t="s">
        <v>19267</v>
      </c>
      <c r="C9503" t="s">
        <v>19447</v>
      </c>
    </row>
    <row r="9504" spans="1:3">
      <c r="A9504" s="1">
        <v>255315</v>
      </c>
      <c r="B9504" s="47" t="s">
        <v>19268</v>
      </c>
      <c r="C9504" t="s">
        <v>19448</v>
      </c>
    </row>
    <row r="9505" spans="1:3">
      <c r="A9505" s="1">
        <v>255316</v>
      </c>
      <c r="B9505" s="47" t="s">
        <v>19269</v>
      </c>
      <c r="C9505" t="s">
        <v>19449</v>
      </c>
    </row>
    <row r="9506" spans="1:3">
      <c r="A9506" s="1">
        <v>255317</v>
      </c>
      <c r="B9506" s="47" t="s">
        <v>19270</v>
      </c>
      <c r="C9506" t="s">
        <v>19450</v>
      </c>
    </row>
    <row r="9507" spans="1:3">
      <c r="A9507" s="1">
        <v>255312</v>
      </c>
      <c r="B9507" s="47" t="s">
        <v>19325</v>
      </c>
      <c r="C9507" t="s">
        <v>19505</v>
      </c>
    </row>
    <row r="9508" spans="1:3">
      <c r="A9508" s="1">
        <v>255313</v>
      </c>
      <c r="B9508" s="47" t="s">
        <v>19326</v>
      </c>
      <c r="C9508" t="s">
        <v>19506</v>
      </c>
    </row>
    <row r="9509" spans="1:3">
      <c r="A9509" s="1">
        <v>255314</v>
      </c>
      <c r="B9509" s="47" t="s">
        <v>19327</v>
      </c>
      <c r="C9509" t="s">
        <v>19507</v>
      </c>
    </row>
    <row r="9510" spans="1:3">
      <c r="A9510" s="1">
        <v>255315</v>
      </c>
      <c r="B9510" s="47" t="s">
        <v>19328</v>
      </c>
      <c r="C9510" t="s">
        <v>19508</v>
      </c>
    </row>
    <row r="9511" spans="1:3">
      <c r="A9511" s="1">
        <v>255316</v>
      </c>
      <c r="B9511" s="47" t="s">
        <v>19329</v>
      </c>
      <c r="C9511" t="s">
        <v>19509</v>
      </c>
    </row>
    <row r="9512" spans="1:3">
      <c r="A9512" s="1">
        <v>255317</v>
      </c>
      <c r="B9512" s="47" t="s">
        <v>19330</v>
      </c>
      <c r="C9512" t="s">
        <v>19510</v>
      </c>
    </row>
    <row r="9513" spans="1:3">
      <c r="A9513" s="1">
        <v>255324</v>
      </c>
      <c r="B9513" s="47" t="s">
        <v>19391</v>
      </c>
      <c r="C9513" t="s">
        <v>19571</v>
      </c>
    </row>
    <row r="9514" spans="1:3">
      <c r="A9514" s="1">
        <v>255325</v>
      </c>
      <c r="B9514" s="47" t="s">
        <v>19392</v>
      </c>
      <c r="C9514" t="s">
        <v>19572</v>
      </c>
    </row>
    <row r="9515" spans="1:3">
      <c r="A9515" s="1">
        <v>255326</v>
      </c>
      <c r="B9515" s="47" t="s">
        <v>19393</v>
      </c>
      <c r="C9515" t="s">
        <v>19573</v>
      </c>
    </row>
    <row r="9516" spans="1:3">
      <c r="A9516" s="1">
        <v>255327</v>
      </c>
      <c r="B9516" s="47" t="s">
        <v>19394</v>
      </c>
      <c r="C9516" t="s">
        <v>19574</v>
      </c>
    </row>
    <row r="9517" spans="1:3">
      <c r="A9517" s="1">
        <v>255328</v>
      </c>
      <c r="B9517" s="47" t="s">
        <v>19395</v>
      </c>
      <c r="C9517" t="s">
        <v>19575</v>
      </c>
    </row>
    <row r="9518" spans="1:3">
      <c r="A9518" s="1">
        <v>255329</v>
      </c>
      <c r="B9518" s="47" t="s">
        <v>19396</v>
      </c>
      <c r="C9518" t="s">
        <v>19576</v>
      </c>
    </row>
    <row r="9519" spans="1:3">
      <c r="A9519" s="1">
        <v>255324</v>
      </c>
      <c r="B9519" s="47" t="s">
        <v>19271</v>
      </c>
      <c r="C9519" t="s">
        <v>19451</v>
      </c>
    </row>
    <row r="9520" spans="1:3">
      <c r="A9520" s="1">
        <v>255325</v>
      </c>
      <c r="B9520" s="47" t="s">
        <v>19272</v>
      </c>
      <c r="C9520" t="s">
        <v>19452</v>
      </c>
    </row>
    <row r="9521" spans="1:3">
      <c r="A9521" s="1">
        <v>255326</v>
      </c>
      <c r="B9521" s="47" t="s">
        <v>19273</v>
      </c>
      <c r="C9521" t="s">
        <v>19453</v>
      </c>
    </row>
    <row r="9522" spans="1:3">
      <c r="A9522" s="1">
        <v>255327</v>
      </c>
      <c r="B9522" s="47" t="s">
        <v>19274</v>
      </c>
      <c r="C9522" t="s">
        <v>19454</v>
      </c>
    </row>
    <row r="9523" spans="1:3">
      <c r="A9523" s="1">
        <v>255328</v>
      </c>
      <c r="B9523" s="47" t="s">
        <v>19275</v>
      </c>
      <c r="C9523" t="s">
        <v>19455</v>
      </c>
    </row>
    <row r="9524" spans="1:3">
      <c r="A9524" s="1">
        <v>255329</v>
      </c>
      <c r="B9524" s="47" t="s">
        <v>19276</v>
      </c>
      <c r="C9524" t="s">
        <v>19456</v>
      </c>
    </row>
    <row r="9525" spans="1:3">
      <c r="A9525" s="1">
        <v>255324</v>
      </c>
      <c r="B9525" s="47" t="s">
        <v>19331</v>
      </c>
      <c r="C9525" t="s">
        <v>19511</v>
      </c>
    </row>
    <row r="9526" spans="1:3">
      <c r="A9526" s="1">
        <v>255325</v>
      </c>
      <c r="B9526" s="47" t="s">
        <v>19332</v>
      </c>
      <c r="C9526" t="s">
        <v>19512</v>
      </c>
    </row>
    <row r="9527" spans="1:3">
      <c r="A9527" s="1">
        <v>255326</v>
      </c>
      <c r="B9527" s="47" t="s">
        <v>19333</v>
      </c>
      <c r="C9527" t="s">
        <v>19513</v>
      </c>
    </row>
    <row r="9528" spans="1:3">
      <c r="A9528" s="1">
        <v>255327</v>
      </c>
      <c r="B9528" s="47" t="s">
        <v>19334</v>
      </c>
      <c r="C9528" t="s">
        <v>19514</v>
      </c>
    </row>
    <row r="9529" spans="1:3">
      <c r="A9529" s="1">
        <v>255328</v>
      </c>
      <c r="B9529" s="47" t="s">
        <v>19335</v>
      </c>
      <c r="C9529" t="s">
        <v>19515</v>
      </c>
    </row>
    <row r="9530" spans="1:3">
      <c r="A9530" s="1">
        <v>255329</v>
      </c>
      <c r="B9530" s="47" t="s">
        <v>19336</v>
      </c>
      <c r="C9530" t="s">
        <v>19516</v>
      </c>
    </row>
    <row r="9531" spans="1:3">
      <c r="A9531" s="1">
        <v>255336</v>
      </c>
      <c r="B9531" s="47" t="s">
        <v>19397</v>
      </c>
      <c r="C9531" t="s">
        <v>19577</v>
      </c>
    </row>
    <row r="9532" spans="1:3">
      <c r="A9532" s="1">
        <v>255337</v>
      </c>
      <c r="B9532" s="47" t="s">
        <v>19398</v>
      </c>
      <c r="C9532" t="s">
        <v>19578</v>
      </c>
    </row>
    <row r="9533" spans="1:3">
      <c r="A9533" s="1">
        <v>255338</v>
      </c>
      <c r="B9533" s="47" t="s">
        <v>19399</v>
      </c>
      <c r="C9533" t="s">
        <v>19579</v>
      </c>
    </row>
    <row r="9534" spans="1:3">
      <c r="A9534" s="1">
        <v>255339</v>
      </c>
      <c r="B9534" s="47" t="s">
        <v>19400</v>
      </c>
      <c r="C9534" t="s">
        <v>19580</v>
      </c>
    </row>
    <row r="9535" spans="1:3">
      <c r="A9535" s="1">
        <v>255340</v>
      </c>
      <c r="B9535" s="47" t="s">
        <v>19401</v>
      </c>
      <c r="C9535" t="s">
        <v>19581</v>
      </c>
    </row>
    <row r="9536" spans="1:3">
      <c r="A9536" s="1">
        <v>255341</v>
      </c>
      <c r="B9536" s="47" t="s">
        <v>19402</v>
      </c>
      <c r="C9536" t="s">
        <v>19582</v>
      </c>
    </row>
    <row r="9537" spans="1:3">
      <c r="A9537" s="1">
        <v>255336</v>
      </c>
      <c r="B9537" s="47" t="s">
        <v>19277</v>
      </c>
      <c r="C9537" t="s">
        <v>19457</v>
      </c>
    </row>
    <row r="9538" spans="1:3">
      <c r="A9538" s="1">
        <v>255337</v>
      </c>
      <c r="B9538" s="47" t="s">
        <v>19278</v>
      </c>
      <c r="C9538" t="s">
        <v>19458</v>
      </c>
    </row>
    <row r="9539" spans="1:3">
      <c r="A9539" s="1">
        <v>255338</v>
      </c>
      <c r="B9539" s="47" t="s">
        <v>19279</v>
      </c>
      <c r="C9539" t="s">
        <v>19459</v>
      </c>
    </row>
    <row r="9540" spans="1:3">
      <c r="A9540" s="1">
        <v>255339</v>
      </c>
      <c r="B9540" s="47" t="s">
        <v>19280</v>
      </c>
      <c r="C9540" t="s">
        <v>19460</v>
      </c>
    </row>
    <row r="9541" spans="1:3">
      <c r="A9541" s="1">
        <v>255340</v>
      </c>
      <c r="B9541" s="47" t="s">
        <v>19281</v>
      </c>
      <c r="C9541" t="s">
        <v>19461</v>
      </c>
    </row>
    <row r="9542" spans="1:3">
      <c r="A9542" s="1">
        <v>255341</v>
      </c>
      <c r="B9542" s="47" t="s">
        <v>19282</v>
      </c>
      <c r="C9542" t="s">
        <v>19462</v>
      </c>
    </row>
    <row r="9543" spans="1:3">
      <c r="A9543" s="1">
        <v>255336</v>
      </c>
      <c r="B9543" s="47" t="s">
        <v>19337</v>
      </c>
      <c r="C9543" t="s">
        <v>19517</v>
      </c>
    </row>
    <row r="9544" spans="1:3">
      <c r="A9544" s="1">
        <v>255337</v>
      </c>
      <c r="B9544" s="47" t="s">
        <v>19338</v>
      </c>
      <c r="C9544" t="s">
        <v>19518</v>
      </c>
    </row>
    <row r="9545" spans="1:3">
      <c r="A9545" s="1">
        <v>255338</v>
      </c>
      <c r="B9545" s="47" t="s">
        <v>19339</v>
      </c>
      <c r="C9545" t="s">
        <v>19519</v>
      </c>
    </row>
    <row r="9546" spans="1:3">
      <c r="A9546" s="1">
        <v>255339</v>
      </c>
      <c r="B9546" s="47" t="s">
        <v>19340</v>
      </c>
      <c r="C9546" t="s">
        <v>19520</v>
      </c>
    </row>
    <row r="9547" spans="1:3">
      <c r="A9547" s="1">
        <v>255340</v>
      </c>
      <c r="B9547" s="47" t="s">
        <v>19341</v>
      </c>
      <c r="C9547" t="s">
        <v>19521</v>
      </c>
    </row>
    <row r="9548" spans="1:3">
      <c r="A9548" s="1">
        <v>255341</v>
      </c>
      <c r="B9548" s="47" t="s">
        <v>19342</v>
      </c>
      <c r="C9548" t="s">
        <v>19522</v>
      </c>
    </row>
    <row r="9549" spans="1:3">
      <c r="A9549" s="1">
        <v>255348</v>
      </c>
      <c r="B9549" s="47" t="s">
        <v>19403</v>
      </c>
      <c r="C9549" t="s">
        <v>19583</v>
      </c>
    </row>
    <row r="9550" spans="1:3">
      <c r="A9550" s="1">
        <v>255349</v>
      </c>
      <c r="B9550" s="47" t="s">
        <v>19404</v>
      </c>
      <c r="C9550" t="s">
        <v>19584</v>
      </c>
    </row>
    <row r="9551" spans="1:3">
      <c r="A9551" s="1">
        <v>255350</v>
      </c>
      <c r="B9551" s="47" t="s">
        <v>19405</v>
      </c>
      <c r="C9551" t="s">
        <v>19585</v>
      </c>
    </row>
    <row r="9552" spans="1:3">
      <c r="A9552" s="1">
        <v>255351</v>
      </c>
      <c r="B9552" s="47" t="s">
        <v>19406</v>
      </c>
      <c r="C9552" t="s">
        <v>19586</v>
      </c>
    </row>
    <row r="9553" spans="1:3">
      <c r="A9553" s="1">
        <v>255352</v>
      </c>
      <c r="B9553" s="47" t="s">
        <v>19407</v>
      </c>
      <c r="C9553" t="s">
        <v>19587</v>
      </c>
    </row>
    <row r="9554" spans="1:3">
      <c r="A9554" s="1">
        <v>255353</v>
      </c>
      <c r="B9554" s="47" t="s">
        <v>19408</v>
      </c>
      <c r="C9554" t="s">
        <v>19588</v>
      </c>
    </row>
    <row r="9555" spans="1:3">
      <c r="A9555" s="1">
        <v>255348</v>
      </c>
      <c r="B9555" s="47" t="s">
        <v>19283</v>
      </c>
      <c r="C9555" t="s">
        <v>19463</v>
      </c>
    </row>
    <row r="9556" spans="1:3">
      <c r="A9556" s="1">
        <v>255349</v>
      </c>
      <c r="B9556" s="47" t="s">
        <v>19284</v>
      </c>
      <c r="C9556" t="s">
        <v>19464</v>
      </c>
    </row>
    <row r="9557" spans="1:3">
      <c r="A9557" s="1">
        <v>255350</v>
      </c>
      <c r="B9557" s="47" t="s">
        <v>19285</v>
      </c>
      <c r="C9557" t="s">
        <v>19465</v>
      </c>
    </row>
    <row r="9558" spans="1:3">
      <c r="A9558" s="1">
        <v>255351</v>
      </c>
      <c r="B9558" s="47" t="s">
        <v>19286</v>
      </c>
      <c r="C9558" t="s">
        <v>19466</v>
      </c>
    </row>
    <row r="9559" spans="1:3">
      <c r="A9559" s="1">
        <v>255352</v>
      </c>
      <c r="B9559" s="47" t="s">
        <v>19287</v>
      </c>
      <c r="C9559" t="s">
        <v>19467</v>
      </c>
    </row>
    <row r="9560" spans="1:3">
      <c r="A9560" s="1">
        <v>255353</v>
      </c>
      <c r="B9560" s="47" t="s">
        <v>19288</v>
      </c>
      <c r="C9560" t="s">
        <v>19468</v>
      </c>
    </row>
    <row r="9561" spans="1:3">
      <c r="A9561" s="1">
        <v>255348</v>
      </c>
      <c r="B9561" s="47" t="s">
        <v>19343</v>
      </c>
      <c r="C9561" t="s">
        <v>19523</v>
      </c>
    </row>
    <row r="9562" spans="1:3">
      <c r="A9562" s="1">
        <v>255349</v>
      </c>
      <c r="B9562" s="47" t="s">
        <v>19344</v>
      </c>
      <c r="C9562" t="s">
        <v>19524</v>
      </c>
    </row>
    <row r="9563" spans="1:3">
      <c r="A9563" s="1">
        <v>255350</v>
      </c>
      <c r="B9563" s="47" t="s">
        <v>19345</v>
      </c>
      <c r="C9563" t="s">
        <v>19525</v>
      </c>
    </row>
    <row r="9564" spans="1:3">
      <c r="A9564" s="1">
        <v>255351</v>
      </c>
      <c r="B9564" s="47" t="s">
        <v>19346</v>
      </c>
      <c r="C9564" t="s">
        <v>19526</v>
      </c>
    </row>
    <row r="9565" spans="1:3">
      <c r="A9565" s="1">
        <v>255352</v>
      </c>
      <c r="B9565" s="47" t="s">
        <v>19347</v>
      </c>
      <c r="C9565" t="s">
        <v>19527</v>
      </c>
    </row>
    <row r="9566" spans="1:3">
      <c r="A9566" s="1">
        <v>255353</v>
      </c>
      <c r="B9566" s="47" t="s">
        <v>19348</v>
      </c>
      <c r="C9566" t="s">
        <v>19528</v>
      </c>
    </row>
    <row r="9567" spans="1:3">
      <c r="A9567" s="1">
        <v>255360</v>
      </c>
      <c r="B9567" s="47" t="s">
        <v>19409</v>
      </c>
      <c r="C9567" t="s">
        <v>19589</v>
      </c>
    </row>
    <row r="9568" spans="1:3">
      <c r="A9568" s="1">
        <v>255361</v>
      </c>
      <c r="B9568" s="47" t="s">
        <v>19410</v>
      </c>
      <c r="C9568" t="s">
        <v>19590</v>
      </c>
    </row>
    <row r="9569" spans="1:3">
      <c r="A9569" s="1">
        <v>255362</v>
      </c>
      <c r="B9569" s="47" t="s">
        <v>19411</v>
      </c>
      <c r="C9569" t="s">
        <v>19591</v>
      </c>
    </row>
    <row r="9570" spans="1:3">
      <c r="A9570" s="1">
        <v>255363</v>
      </c>
      <c r="B9570" s="47" t="s">
        <v>19412</v>
      </c>
      <c r="C9570" t="s">
        <v>19592</v>
      </c>
    </row>
    <row r="9571" spans="1:3">
      <c r="A9571" s="1">
        <v>255364</v>
      </c>
      <c r="B9571" s="47" t="s">
        <v>19413</v>
      </c>
      <c r="C9571" t="s">
        <v>19593</v>
      </c>
    </row>
    <row r="9572" spans="1:3">
      <c r="A9572" s="1">
        <v>255365</v>
      </c>
      <c r="B9572" s="47" t="s">
        <v>19414</v>
      </c>
      <c r="C9572" t="s">
        <v>19594</v>
      </c>
    </row>
    <row r="9573" spans="1:3">
      <c r="A9573" s="1">
        <v>255360</v>
      </c>
      <c r="B9573" s="47" t="s">
        <v>19289</v>
      </c>
      <c r="C9573" t="s">
        <v>19469</v>
      </c>
    </row>
    <row r="9574" spans="1:3">
      <c r="A9574" s="1">
        <v>255361</v>
      </c>
      <c r="B9574" s="47" t="s">
        <v>19290</v>
      </c>
      <c r="C9574" t="s">
        <v>19470</v>
      </c>
    </row>
    <row r="9575" spans="1:3">
      <c r="A9575" s="1">
        <v>255362</v>
      </c>
      <c r="B9575" s="47" t="s">
        <v>19291</v>
      </c>
      <c r="C9575" t="s">
        <v>19471</v>
      </c>
    </row>
    <row r="9576" spans="1:3">
      <c r="A9576" s="1">
        <v>255363</v>
      </c>
      <c r="B9576" s="47" t="s">
        <v>19292</v>
      </c>
      <c r="C9576" t="s">
        <v>19472</v>
      </c>
    </row>
    <row r="9577" spans="1:3">
      <c r="A9577" s="1">
        <v>255364</v>
      </c>
      <c r="B9577" s="47" t="s">
        <v>19293</v>
      </c>
      <c r="C9577" t="s">
        <v>19473</v>
      </c>
    </row>
    <row r="9578" spans="1:3">
      <c r="A9578" s="1">
        <v>255365</v>
      </c>
      <c r="B9578" s="47" t="s">
        <v>19294</v>
      </c>
      <c r="C9578" t="s">
        <v>19474</v>
      </c>
    </row>
    <row r="9579" spans="1:3">
      <c r="A9579" s="1">
        <v>255360</v>
      </c>
      <c r="B9579" s="47" t="s">
        <v>19349</v>
      </c>
      <c r="C9579" t="s">
        <v>19529</v>
      </c>
    </row>
    <row r="9580" spans="1:3">
      <c r="A9580" s="1">
        <v>255361</v>
      </c>
      <c r="B9580" s="47" t="s">
        <v>19350</v>
      </c>
      <c r="C9580" t="s">
        <v>19530</v>
      </c>
    </row>
    <row r="9581" spans="1:3">
      <c r="A9581" s="1">
        <v>255362</v>
      </c>
      <c r="B9581" s="47" t="s">
        <v>19351</v>
      </c>
      <c r="C9581" t="s">
        <v>19531</v>
      </c>
    </row>
    <row r="9582" spans="1:3">
      <c r="A9582" s="1">
        <v>255363</v>
      </c>
      <c r="B9582" s="47" t="s">
        <v>19352</v>
      </c>
      <c r="C9582" t="s">
        <v>19532</v>
      </c>
    </row>
    <row r="9583" spans="1:3">
      <c r="A9583" s="1">
        <v>255364</v>
      </c>
      <c r="B9583" s="47" t="s">
        <v>19353</v>
      </c>
      <c r="C9583" t="s">
        <v>19533</v>
      </c>
    </row>
    <row r="9584" spans="1:3">
      <c r="A9584" s="1">
        <v>255365</v>
      </c>
      <c r="B9584" s="47" t="s">
        <v>19354</v>
      </c>
      <c r="C9584" t="s">
        <v>19534</v>
      </c>
    </row>
    <row r="9585" spans="1:3">
      <c r="A9585" s="1">
        <v>255372</v>
      </c>
      <c r="B9585" s="47" t="s">
        <v>19415</v>
      </c>
      <c r="C9585" t="s">
        <v>19595</v>
      </c>
    </row>
    <row r="9586" spans="1:3">
      <c r="A9586" s="1">
        <v>255373</v>
      </c>
      <c r="B9586" s="47" t="s">
        <v>19416</v>
      </c>
      <c r="C9586" t="s">
        <v>19596</v>
      </c>
    </row>
    <row r="9587" spans="1:3">
      <c r="A9587" s="1">
        <v>255374</v>
      </c>
      <c r="B9587" s="47" t="s">
        <v>19417</v>
      </c>
      <c r="C9587" t="s">
        <v>19597</v>
      </c>
    </row>
    <row r="9588" spans="1:3">
      <c r="A9588" s="1">
        <v>255375</v>
      </c>
      <c r="B9588" s="47" t="s">
        <v>19418</v>
      </c>
      <c r="C9588" t="s">
        <v>19598</v>
      </c>
    </row>
    <row r="9589" spans="1:3">
      <c r="A9589" s="1">
        <v>255376</v>
      </c>
      <c r="B9589" s="47" t="s">
        <v>19419</v>
      </c>
      <c r="C9589" t="s">
        <v>19599</v>
      </c>
    </row>
    <row r="9590" spans="1:3">
      <c r="A9590" s="1">
        <v>255377</v>
      </c>
      <c r="B9590" s="47" t="s">
        <v>19420</v>
      </c>
      <c r="C9590" t="s">
        <v>19600</v>
      </c>
    </row>
    <row r="9591" spans="1:3">
      <c r="A9591" s="1">
        <v>255372</v>
      </c>
      <c r="B9591" s="47" t="s">
        <v>19295</v>
      </c>
      <c r="C9591" t="s">
        <v>19475</v>
      </c>
    </row>
    <row r="9592" spans="1:3">
      <c r="A9592" s="1">
        <v>255373</v>
      </c>
      <c r="B9592" s="47" t="s">
        <v>19296</v>
      </c>
      <c r="C9592" t="s">
        <v>19476</v>
      </c>
    </row>
    <row r="9593" spans="1:3">
      <c r="A9593" s="1">
        <v>255374</v>
      </c>
      <c r="B9593" s="47" t="s">
        <v>19297</v>
      </c>
      <c r="C9593" t="s">
        <v>19477</v>
      </c>
    </row>
    <row r="9594" spans="1:3">
      <c r="A9594" s="1">
        <v>255375</v>
      </c>
      <c r="B9594" s="47" t="s">
        <v>19298</v>
      </c>
      <c r="C9594" t="s">
        <v>19478</v>
      </c>
    </row>
    <row r="9595" spans="1:3">
      <c r="A9595" s="1">
        <v>255376</v>
      </c>
      <c r="B9595" s="47" t="s">
        <v>19299</v>
      </c>
      <c r="C9595" t="s">
        <v>19479</v>
      </c>
    </row>
    <row r="9596" spans="1:3">
      <c r="A9596" s="1">
        <v>255377</v>
      </c>
      <c r="B9596" s="47" t="s">
        <v>19300</v>
      </c>
      <c r="C9596" t="s">
        <v>19480</v>
      </c>
    </row>
    <row r="9597" spans="1:3">
      <c r="A9597" s="1">
        <v>255372</v>
      </c>
      <c r="B9597" s="47" t="s">
        <v>19355</v>
      </c>
      <c r="C9597" t="s">
        <v>19535</v>
      </c>
    </row>
    <row r="9598" spans="1:3">
      <c r="A9598" s="1">
        <v>255373</v>
      </c>
      <c r="B9598" s="47" t="s">
        <v>19356</v>
      </c>
      <c r="C9598" t="s">
        <v>19536</v>
      </c>
    </row>
    <row r="9599" spans="1:3">
      <c r="A9599" s="1">
        <v>255374</v>
      </c>
      <c r="B9599" s="47" t="s">
        <v>19357</v>
      </c>
      <c r="C9599" t="s">
        <v>19537</v>
      </c>
    </row>
    <row r="9600" spans="1:3">
      <c r="A9600" s="1">
        <v>255375</v>
      </c>
      <c r="B9600" s="47" t="s">
        <v>19358</v>
      </c>
      <c r="C9600" t="s">
        <v>19538</v>
      </c>
    </row>
    <row r="9601" spans="1:3">
      <c r="A9601" s="1">
        <v>255376</v>
      </c>
      <c r="B9601" s="47" t="s">
        <v>19359</v>
      </c>
      <c r="C9601" t="s">
        <v>19539</v>
      </c>
    </row>
    <row r="9602" spans="1:3">
      <c r="A9602" s="1">
        <v>255377</v>
      </c>
      <c r="B9602" s="47" t="s">
        <v>19360</v>
      </c>
      <c r="C9602" t="s">
        <v>19540</v>
      </c>
    </row>
    <row r="9603" spans="1:3">
      <c r="A9603" s="1">
        <v>255384</v>
      </c>
      <c r="B9603" s="47" t="s">
        <v>19421</v>
      </c>
      <c r="C9603" t="s">
        <v>19601</v>
      </c>
    </row>
    <row r="9604" spans="1:3">
      <c r="A9604" s="1">
        <v>255385</v>
      </c>
      <c r="B9604" s="47" t="s">
        <v>19422</v>
      </c>
      <c r="C9604" t="s">
        <v>19602</v>
      </c>
    </row>
    <row r="9605" spans="1:3">
      <c r="A9605" s="1">
        <v>999999</v>
      </c>
      <c r="B9605" s="47" t="s">
        <v>19434</v>
      </c>
      <c r="C9605" t="s">
        <v>19614</v>
      </c>
    </row>
    <row r="9606" spans="1:3">
      <c r="A9606" s="1">
        <v>255387</v>
      </c>
      <c r="B9606" s="47" t="s">
        <v>19423</v>
      </c>
      <c r="C9606" t="s">
        <v>19603</v>
      </c>
    </row>
    <row r="9607" spans="1:3">
      <c r="A9607" s="1">
        <v>999999</v>
      </c>
      <c r="B9607" s="47" t="s">
        <v>19433</v>
      </c>
      <c r="C9607" t="s">
        <v>19613</v>
      </c>
    </row>
    <row r="9608" spans="1:3">
      <c r="A9608" s="1">
        <v>255389</v>
      </c>
      <c r="B9608" s="47" t="s">
        <v>19424</v>
      </c>
      <c r="C9608" t="s">
        <v>19604</v>
      </c>
    </row>
    <row r="9609" spans="1:3">
      <c r="A9609" s="1">
        <v>255384</v>
      </c>
      <c r="B9609" s="47" t="s">
        <v>19301</v>
      </c>
      <c r="C9609" t="s">
        <v>19481</v>
      </c>
    </row>
    <row r="9610" spans="1:3">
      <c r="A9610" s="1">
        <v>255385</v>
      </c>
      <c r="B9610" s="47" t="s">
        <v>19302</v>
      </c>
      <c r="C9610" t="s">
        <v>19482</v>
      </c>
    </row>
    <row r="9611" spans="1:3">
      <c r="A9611" s="1">
        <v>999999</v>
      </c>
      <c r="B9611" s="47" t="s">
        <v>19314</v>
      </c>
      <c r="C9611" t="s">
        <v>19494</v>
      </c>
    </row>
    <row r="9612" spans="1:3">
      <c r="A9612" s="1">
        <v>255387</v>
      </c>
      <c r="B9612" s="47" t="s">
        <v>19303</v>
      </c>
      <c r="C9612" t="s">
        <v>19483</v>
      </c>
    </row>
    <row r="9613" spans="1:3">
      <c r="A9613" s="1">
        <v>999999</v>
      </c>
      <c r="B9613" s="47" t="s">
        <v>19313</v>
      </c>
      <c r="C9613" t="s">
        <v>19493</v>
      </c>
    </row>
    <row r="9614" spans="1:3">
      <c r="A9614" s="1">
        <v>255389</v>
      </c>
      <c r="B9614" s="47" t="s">
        <v>19304</v>
      </c>
      <c r="C9614" t="s">
        <v>19484</v>
      </c>
    </row>
    <row r="9615" spans="1:3">
      <c r="A9615" s="1">
        <v>255384</v>
      </c>
      <c r="B9615" s="47" t="s">
        <v>19361</v>
      </c>
      <c r="C9615" t="s">
        <v>19541</v>
      </c>
    </row>
    <row r="9616" spans="1:3">
      <c r="A9616" s="1">
        <v>255385</v>
      </c>
      <c r="B9616" s="47" t="s">
        <v>19362</v>
      </c>
      <c r="C9616" t="s">
        <v>19542</v>
      </c>
    </row>
    <row r="9617" spans="1:3">
      <c r="A9617" s="1">
        <v>999999</v>
      </c>
      <c r="B9617" s="47" t="s">
        <v>19374</v>
      </c>
      <c r="C9617" t="s">
        <v>19554</v>
      </c>
    </row>
    <row r="9618" spans="1:3">
      <c r="A9618" s="1">
        <v>255387</v>
      </c>
      <c r="B9618" s="47" t="s">
        <v>19363</v>
      </c>
      <c r="C9618" t="s">
        <v>19543</v>
      </c>
    </row>
    <row r="9619" spans="1:3">
      <c r="A9619" s="1">
        <v>999999</v>
      </c>
      <c r="B9619" s="47" t="s">
        <v>19373</v>
      </c>
      <c r="C9619" t="s">
        <v>19553</v>
      </c>
    </row>
    <row r="9620" spans="1:3">
      <c r="A9620" s="1">
        <v>255389</v>
      </c>
      <c r="B9620" s="47" t="s">
        <v>19364</v>
      </c>
      <c r="C9620" t="s">
        <v>19544</v>
      </c>
    </row>
    <row r="9621" spans="1:3">
      <c r="A9621" s="1">
        <v>999999</v>
      </c>
      <c r="B9621" s="47" t="s">
        <v>19439</v>
      </c>
      <c r="C9621" t="s">
        <v>19619</v>
      </c>
    </row>
    <row r="9622" spans="1:3">
      <c r="A9622" s="1">
        <v>255397</v>
      </c>
      <c r="B9622" s="47" t="s">
        <v>19425</v>
      </c>
      <c r="C9622" t="s">
        <v>19605</v>
      </c>
    </row>
    <row r="9623" spans="1:3">
      <c r="A9623" s="1">
        <v>999999</v>
      </c>
      <c r="B9623" s="47" t="s">
        <v>19438</v>
      </c>
      <c r="C9623" t="s">
        <v>19618</v>
      </c>
    </row>
    <row r="9624" spans="1:3">
      <c r="A9624" s="1">
        <v>999999</v>
      </c>
      <c r="B9624" s="47" t="s">
        <v>19437</v>
      </c>
      <c r="C9624" t="s">
        <v>19617</v>
      </c>
    </row>
    <row r="9625" spans="1:3">
      <c r="A9625" s="1">
        <v>999999</v>
      </c>
      <c r="B9625" s="47" t="s">
        <v>19436</v>
      </c>
      <c r="C9625" t="s">
        <v>19616</v>
      </c>
    </row>
    <row r="9626" spans="1:3">
      <c r="A9626" s="1">
        <v>999999</v>
      </c>
      <c r="B9626" s="47" t="s">
        <v>19435</v>
      </c>
      <c r="C9626" t="s">
        <v>19615</v>
      </c>
    </row>
    <row r="9627" spans="1:3">
      <c r="A9627" s="1">
        <v>999999</v>
      </c>
      <c r="B9627" s="47" t="s">
        <v>19319</v>
      </c>
      <c r="C9627" t="s">
        <v>19499</v>
      </c>
    </row>
    <row r="9628" spans="1:3">
      <c r="A9628" s="1">
        <v>255397</v>
      </c>
      <c r="B9628" s="47" t="s">
        <v>19305</v>
      </c>
      <c r="C9628" t="s">
        <v>19485</v>
      </c>
    </row>
    <row r="9629" spans="1:3">
      <c r="A9629" s="1">
        <v>999999</v>
      </c>
      <c r="B9629" s="47" t="s">
        <v>19318</v>
      </c>
      <c r="C9629" t="s">
        <v>19498</v>
      </c>
    </row>
    <row r="9630" spans="1:3">
      <c r="A9630" s="1">
        <v>999999</v>
      </c>
      <c r="B9630" s="47" t="s">
        <v>19317</v>
      </c>
      <c r="C9630" t="s">
        <v>19497</v>
      </c>
    </row>
    <row r="9631" spans="1:3">
      <c r="A9631" s="1">
        <v>999999</v>
      </c>
      <c r="B9631" s="47" t="s">
        <v>19316</v>
      </c>
      <c r="C9631" t="s">
        <v>19496</v>
      </c>
    </row>
    <row r="9632" spans="1:3">
      <c r="A9632" s="1">
        <v>999999</v>
      </c>
      <c r="B9632" s="47" t="s">
        <v>19315</v>
      </c>
      <c r="C9632" t="s">
        <v>19495</v>
      </c>
    </row>
    <row r="9633" spans="1:3">
      <c r="A9633" s="1">
        <v>999999</v>
      </c>
      <c r="B9633" s="47" t="s">
        <v>19379</v>
      </c>
      <c r="C9633" t="s">
        <v>19559</v>
      </c>
    </row>
    <row r="9634" spans="1:3">
      <c r="A9634" s="1">
        <v>255397</v>
      </c>
      <c r="B9634" s="47" t="s">
        <v>19365</v>
      </c>
      <c r="C9634" t="s">
        <v>19545</v>
      </c>
    </row>
    <row r="9635" spans="1:3">
      <c r="A9635" s="1">
        <v>999999</v>
      </c>
      <c r="B9635" s="47" t="s">
        <v>19378</v>
      </c>
      <c r="C9635" t="s">
        <v>19558</v>
      </c>
    </row>
    <row r="9636" spans="1:3">
      <c r="A9636" s="1">
        <v>999999</v>
      </c>
      <c r="B9636" s="47" t="s">
        <v>19377</v>
      </c>
      <c r="C9636" t="s">
        <v>19557</v>
      </c>
    </row>
    <row r="9637" spans="1:3">
      <c r="A9637" s="1">
        <v>999999</v>
      </c>
      <c r="B9637" s="47" t="s">
        <v>19376</v>
      </c>
      <c r="C9637" t="s">
        <v>19556</v>
      </c>
    </row>
    <row r="9638" spans="1:3">
      <c r="A9638" s="1">
        <v>999999</v>
      </c>
      <c r="B9638" s="47" t="s">
        <v>19375</v>
      </c>
      <c r="C9638" t="s">
        <v>19555</v>
      </c>
    </row>
    <row r="9639" spans="1:3">
      <c r="A9639" s="1">
        <v>999999</v>
      </c>
      <c r="B9639" s="47" t="s">
        <v>19444</v>
      </c>
      <c r="C9639" t="s">
        <v>19624</v>
      </c>
    </row>
    <row r="9640" spans="1:3">
      <c r="A9640" s="1">
        <v>255409</v>
      </c>
      <c r="B9640" s="47" t="s">
        <v>19426</v>
      </c>
      <c r="C9640" t="s">
        <v>19606</v>
      </c>
    </row>
    <row r="9641" spans="1:3">
      <c r="A9641" s="1">
        <v>999999</v>
      </c>
      <c r="B9641" s="47" t="s">
        <v>19443</v>
      </c>
      <c r="C9641" t="s">
        <v>19623</v>
      </c>
    </row>
    <row r="9642" spans="1:3">
      <c r="A9642" s="1">
        <v>999999</v>
      </c>
      <c r="B9642" s="47" t="s">
        <v>19442</v>
      </c>
      <c r="C9642" t="s">
        <v>19622</v>
      </c>
    </row>
    <row r="9643" spans="1:3">
      <c r="A9643" s="1">
        <v>999999</v>
      </c>
      <c r="B9643" s="47" t="s">
        <v>19441</v>
      </c>
      <c r="C9643" t="s">
        <v>19621</v>
      </c>
    </row>
    <row r="9644" spans="1:3">
      <c r="A9644" s="1">
        <v>999999</v>
      </c>
      <c r="B9644" s="47" t="s">
        <v>19440</v>
      </c>
      <c r="C9644" t="s">
        <v>19620</v>
      </c>
    </row>
    <row r="9645" spans="1:3">
      <c r="A9645" s="1">
        <v>999999</v>
      </c>
      <c r="B9645" s="47" t="s">
        <v>19324</v>
      </c>
      <c r="C9645" t="s">
        <v>19504</v>
      </c>
    </row>
    <row r="9646" spans="1:3">
      <c r="A9646" s="1">
        <v>255409</v>
      </c>
      <c r="B9646" s="47" t="s">
        <v>19306</v>
      </c>
      <c r="C9646" t="s">
        <v>19486</v>
      </c>
    </row>
    <row r="9647" spans="1:3">
      <c r="A9647" s="1">
        <v>999999</v>
      </c>
      <c r="B9647" s="47" t="s">
        <v>19323</v>
      </c>
      <c r="C9647" t="s">
        <v>19503</v>
      </c>
    </row>
    <row r="9648" spans="1:3">
      <c r="A9648" s="1">
        <v>999999</v>
      </c>
      <c r="B9648" s="47" t="s">
        <v>19322</v>
      </c>
      <c r="C9648" t="s">
        <v>19502</v>
      </c>
    </row>
    <row r="9649" spans="1:3">
      <c r="A9649" s="1">
        <v>999999</v>
      </c>
      <c r="B9649" s="47" t="s">
        <v>19321</v>
      </c>
      <c r="C9649" t="s">
        <v>19501</v>
      </c>
    </row>
    <row r="9650" spans="1:3">
      <c r="A9650" s="1">
        <v>999999</v>
      </c>
      <c r="B9650" s="47" t="s">
        <v>19320</v>
      </c>
      <c r="C9650" t="s">
        <v>19500</v>
      </c>
    </row>
    <row r="9651" spans="1:3">
      <c r="A9651" s="1">
        <v>999999</v>
      </c>
      <c r="B9651" s="47" t="s">
        <v>19384</v>
      </c>
      <c r="C9651" t="s">
        <v>19564</v>
      </c>
    </row>
    <row r="9652" spans="1:3">
      <c r="A9652" s="1">
        <v>255409</v>
      </c>
      <c r="B9652" s="47" t="s">
        <v>19366</v>
      </c>
      <c r="C9652" t="s">
        <v>19546</v>
      </c>
    </row>
    <row r="9653" spans="1:3">
      <c r="A9653" s="1">
        <v>999999</v>
      </c>
      <c r="B9653" s="47" t="s">
        <v>19383</v>
      </c>
      <c r="C9653" t="s">
        <v>19563</v>
      </c>
    </row>
    <row r="9654" spans="1:3">
      <c r="A9654" s="1">
        <v>999999</v>
      </c>
      <c r="B9654" s="47" t="s">
        <v>19382</v>
      </c>
      <c r="C9654" t="s">
        <v>19562</v>
      </c>
    </row>
    <row r="9655" spans="1:3">
      <c r="A9655" s="1">
        <v>999999</v>
      </c>
      <c r="B9655" s="47" t="s">
        <v>19381</v>
      </c>
      <c r="C9655" t="s">
        <v>19561</v>
      </c>
    </row>
    <row r="9656" spans="1:3">
      <c r="A9656" s="1">
        <v>999999</v>
      </c>
      <c r="B9656" s="47" t="s">
        <v>19380</v>
      </c>
      <c r="C9656" t="s">
        <v>19560</v>
      </c>
    </row>
    <row r="9657" spans="1:3">
      <c r="A9657" s="1">
        <v>255420</v>
      </c>
      <c r="B9657" s="47" t="s">
        <v>19427</v>
      </c>
      <c r="C9657" t="s">
        <v>19607</v>
      </c>
    </row>
    <row r="9658" spans="1:3">
      <c r="A9658" s="1">
        <v>255421</v>
      </c>
      <c r="B9658" s="47" t="s">
        <v>19428</v>
      </c>
      <c r="C9658" t="s">
        <v>19608</v>
      </c>
    </row>
    <row r="9659" spans="1:3">
      <c r="A9659" s="1">
        <v>255422</v>
      </c>
      <c r="B9659" s="47" t="s">
        <v>19429</v>
      </c>
      <c r="C9659" t="s">
        <v>19609</v>
      </c>
    </row>
    <row r="9660" spans="1:3">
      <c r="A9660" s="1">
        <v>255423</v>
      </c>
      <c r="B9660" s="47" t="s">
        <v>19430</v>
      </c>
      <c r="C9660" t="s">
        <v>19610</v>
      </c>
    </row>
    <row r="9661" spans="1:3">
      <c r="A9661" s="1">
        <v>255424</v>
      </c>
      <c r="B9661" s="47" t="s">
        <v>19431</v>
      </c>
      <c r="C9661" t="s">
        <v>19611</v>
      </c>
    </row>
    <row r="9662" spans="1:3">
      <c r="A9662" s="1">
        <v>255425</v>
      </c>
      <c r="B9662" s="47" t="s">
        <v>19432</v>
      </c>
      <c r="C9662" t="s">
        <v>19612</v>
      </c>
    </row>
    <row r="9663" spans="1:3">
      <c r="A9663" s="1">
        <v>255420</v>
      </c>
      <c r="B9663" s="47" t="s">
        <v>19307</v>
      </c>
      <c r="C9663" t="s">
        <v>19487</v>
      </c>
    </row>
    <row r="9664" spans="1:3">
      <c r="A9664" s="1">
        <v>255421</v>
      </c>
      <c r="B9664" s="47" t="s">
        <v>19308</v>
      </c>
      <c r="C9664" t="s">
        <v>19488</v>
      </c>
    </row>
    <row r="9665" spans="1:3">
      <c r="A9665" s="1">
        <v>255422</v>
      </c>
      <c r="B9665" s="47" t="s">
        <v>19309</v>
      </c>
      <c r="C9665" t="s">
        <v>19489</v>
      </c>
    </row>
    <row r="9666" spans="1:3">
      <c r="A9666" s="1">
        <v>255423</v>
      </c>
      <c r="B9666" s="47" t="s">
        <v>19310</v>
      </c>
      <c r="C9666" t="s">
        <v>19490</v>
      </c>
    </row>
    <row r="9667" spans="1:3">
      <c r="A9667" s="1">
        <v>255424</v>
      </c>
      <c r="B9667" s="47" t="s">
        <v>19311</v>
      </c>
      <c r="C9667" t="s">
        <v>19491</v>
      </c>
    </row>
    <row r="9668" spans="1:3">
      <c r="A9668" s="1">
        <v>255425</v>
      </c>
      <c r="B9668" s="47" t="s">
        <v>19312</v>
      </c>
      <c r="C9668" t="s">
        <v>19492</v>
      </c>
    </row>
    <row r="9669" spans="1:3">
      <c r="A9669" s="1">
        <v>255420</v>
      </c>
      <c r="B9669" s="47" t="s">
        <v>19367</v>
      </c>
      <c r="C9669" t="s">
        <v>19547</v>
      </c>
    </row>
    <row r="9670" spans="1:3">
      <c r="A9670" s="1">
        <v>255421</v>
      </c>
      <c r="B9670" s="47" t="s">
        <v>19368</v>
      </c>
      <c r="C9670" t="s">
        <v>19548</v>
      </c>
    </row>
    <row r="9671" spans="1:3">
      <c r="A9671" s="1">
        <v>255422</v>
      </c>
      <c r="B9671" s="47" t="s">
        <v>19369</v>
      </c>
      <c r="C9671" t="s">
        <v>19549</v>
      </c>
    </row>
    <row r="9672" spans="1:3">
      <c r="A9672" s="1">
        <v>255423</v>
      </c>
      <c r="B9672" s="47" t="s">
        <v>19370</v>
      </c>
      <c r="C9672" t="s">
        <v>19550</v>
      </c>
    </row>
    <row r="9673" spans="1:3">
      <c r="A9673" s="1">
        <v>255424</v>
      </c>
      <c r="B9673" s="47" t="s">
        <v>19371</v>
      </c>
      <c r="C9673" t="s">
        <v>19551</v>
      </c>
    </row>
    <row r="9674" spans="1:3">
      <c r="A9674" s="1">
        <v>255425</v>
      </c>
      <c r="B9674" s="47" t="s">
        <v>19372</v>
      </c>
      <c r="C9674" t="s">
        <v>19552</v>
      </c>
    </row>
    <row r="9675" spans="1:3">
      <c r="A9675" s="1">
        <v>255432</v>
      </c>
      <c r="B9675" s="47" t="s">
        <v>19889</v>
      </c>
      <c r="C9675" t="s">
        <v>20285</v>
      </c>
    </row>
    <row r="9676" spans="1:3">
      <c r="A9676" s="1">
        <v>255433</v>
      </c>
      <c r="B9676" s="47" t="s">
        <v>19890</v>
      </c>
      <c r="C9676" t="s">
        <v>20286</v>
      </c>
    </row>
    <row r="9677" spans="1:3">
      <c r="A9677" s="1">
        <v>255434</v>
      </c>
      <c r="B9677" s="47" t="s">
        <v>19891</v>
      </c>
      <c r="C9677" t="s">
        <v>20287</v>
      </c>
    </row>
    <row r="9678" spans="1:3">
      <c r="A9678" s="1">
        <v>255435</v>
      </c>
      <c r="B9678" s="47" t="s">
        <v>19892</v>
      </c>
      <c r="C9678" t="s">
        <v>20288</v>
      </c>
    </row>
    <row r="9679" spans="1:3">
      <c r="A9679" s="1">
        <v>255436</v>
      </c>
      <c r="B9679" s="47" t="s">
        <v>19893</v>
      </c>
      <c r="C9679" t="s">
        <v>20289</v>
      </c>
    </row>
    <row r="9680" spans="1:3">
      <c r="A9680" s="1">
        <v>255437</v>
      </c>
      <c r="B9680" s="47" t="s">
        <v>19894</v>
      </c>
      <c r="C9680" t="s">
        <v>20290</v>
      </c>
    </row>
    <row r="9681" spans="1:3">
      <c r="A9681" s="1">
        <v>255432</v>
      </c>
      <c r="B9681" s="47" t="s">
        <v>19625</v>
      </c>
      <c r="C9681" t="s">
        <v>20021</v>
      </c>
    </row>
    <row r="9682" spans="1:3">
      <c r="A9682" s="1">
        <v>255433</v>
      </c>
      <c r="B9682" s="47" t="s">
        <v>19626</v>
      </c>
      <c r="C9682" t="s">
        <v>20022</v>
      </c>
    </row>
    <row r="9683" spans="1:3">
      <c r="A9683" s="1">
        <v>255434</v>
      </c>
      <c r="B9683" s="47" t="s">
        <v>19627</v>
      </c>
      <c r="C9683" t="s">
        <v>20023</v>
      </c>
    </row>
    <row r="9684" spans="1:3">
      <c r="A9684" s="1">
        <v>255435</v>
      </c>
      <c r="B9684" s="47" t="s">
        <v>19628</v>
      </c>
      <c r="C9684" t="s">
        <v>20024</v>
      </c>
    </row>
    <row r="9685" spans="1:3">
      <c r="A9685" s="1">
        <v>255436</v>
      </c>
      <c r="B9685" s="47" t="s">
        <v>19629</v>
      </c>
      <c r="C9685" t="s">
        <v>20025</v>
      </c>
    </row>
    <row r="9686" spans="1:3">
      <c r="A9686" s="1">
        <v>255437</v>
      </c>
      <c r="B9686" s="47" t="s">
        <v>19630</v>
      </c>
      <c r="C9686" t="s">
        <v>20026</v>
      </c>
    </row>
    <row r="9687" spans="1:3">
      <c r="A9687" s="1">
        <v>255432</v>
      </c>
      <c r="B9687" s="47" t="s">
        <v>19757</v>
      </c>
      <c r="C9687" t="s">
        <v>20153</v>
      </c>
    </row>
    <row r="9688" spans="1:3">
      <c r="A9688" s="1">
        <v>255433</v>
      </c>
      <c r="B9688" s="47" t="s">
        <v>19758</v>
      </c>
      <c r="C9688" t="s">
        <v>20154</v>
      </c>
    </row>
    <row r="9689" spans="1:3">
      <c r="A9689" s="1">
        <v>255434</v>
      </c>
      <c r="B9689" s="47" t="s">
        <v>19759</v>
      </c>
      <c r="C9689" t="s">
        <v>20155</v>
      </c>
    </row>
    <row r="9690" spans="1:3">
      <c r="A9690" s="1">
        <v>255435</v>
      </c>
      <c r="B9690" s="47" t="s">
        <v>19760</v>
      </c>
      <c r="C9690" t="s">
        <v>20156</v>
      </c>
    </row>
    <row r="9691" spans="1:3">
      <c r="A9691" s="1">
        <v>255436</v>
      </c>
      <c r="B9691" s="47" t="s">
        <v>19761</v>
      </c>
      <c r="C9691" t="s">
        <v>20157</v>
      </c>
    </row>
    <row r="9692" spans="1:3">
      <c r="A9692" s="1">
        <v>255437</v>
      </c>
      <c r="B9692" s="47" t="s">
        <v>19762</v>
      </c>
      <c r="C9692" t="s">
        <v>20158</v>
      </c>
    </row>
    <row r="9693" spans="1:3">
      <c r="A9693" s="1">
        <v>255438</v>
      </c>
      <c r="B9693" s="47" t="s">
        <v>19895</v>
      </c>
      <c r="C9693" t="s">
        <v>20291</v>
      </c>
    </row>
    <row r="9694" spans="1:3">
      <c r="A9694" s="1">
        <v>255439</v>
      </c>
      <c r="B9694" s="47" t="s">
        <v>19896</v>
      </c>
      <c r="C9694" t="s">
        <v>20292</v>
      </c>
    </row>
    <row r="9695" spans="1:3">
      <c r="A9695" s="1">
        <v>255440</v>
      </c>
      <c r="B9695" s="47" t="s">
        <v>19897</v>
      </c>
      <c r="C9695" t="s">
        <v>20293</v>
      </c>
    </row>
    <row r="9696" spans="1:3">
      <c r="A9696" s="1">
        <v>255441</v>
      </c>
      <c r="B9696" s="47" t="s">
        <v>19898</v>
      </c>
      <c r="C9696" t="s">
        <v>20294</v>
      </c>
    </row>
    <row r="9697" spans="1:3">
      <c r="A9697" s="1">
        <v>255442</v>
      </c>
      <c r="B9697" s="47" t="s">
        <v>19899</v>
      </c>
      <c r="C9697" t="s">
        <v>20295</v>
      </c>
    </row>
    <row r="9698" spans="1:3">
      <c r="A9698" s="1">
        <v>255443</v>
      </c>
      <c r="B9698" s="47" t="s">
        <v>19900</v>
      </c>
      <c r="C9698" t="s">
        <v>20296</v>
      </c>
    </row>
    <row r="9699" spans="1:3">
      <c r="A9699" s="1">
        <v>255438</v>
      </c>
      <c r="B9699" s="47" t="s">
        <v>19631</v>
      </c>
      <c r="C9699" t="s">
        <v>20027</v>
      </c>
    </row>
    <row r="9700" spans="1:3">
      <c r="A9700" s="1">
        <v>255439</v>
      </c>
      <c r="B9700" s="47" t="s">
        <v>19632</v>
      </c>
      <c r="C9700" t="s">
        <v>20028</v>
      </c>
    </row>
    <row r="9701" spans="1:3">
      <c r="A9701" s="1">
        <v>255440</v>
      </c>
      <c r="B9701" s="47" t="s">
        <v>19633</v>
      </c>
      <c r="C9701" t="s">
        <v>20029</v>
      </c>
    </row>
    <row r="9702" spans="1:3">
      <c r="A9702" s="1">
        <v>255441</v>
      </c>
      <c r="B9702" s="47" t="s">
        <v>19634</v>
      </c>
      <c r="C9702" t="s">
        <v>20030</v>
      </c>
    </row>
    <row r="9703" spans="1:3">
      <c r="A9703" s="1">
        <v>255442</v>
      </c>
      <c r="B9703" s="47" t="s">
        <v>19635</v>
      </c>
      <c r="C9703" t="s">
        <v>20031</v>
      </c>
    </row>
    <row r="9704" spans="1:3">
      <c r="A9704" s="1">
        <v>255443</v>
      </c>
      <c r="B9704" s="47" t="s">
        <v>19636</v>
      </c>
      <c r="C9704" t="s">
        <v>20032</v>
      </c>
    </row>
    <row r="9705" spans="1:3">
      <c r="A9705" s="1">
        <v>255438</v>
      </c>
      <c r="B9705" s="47" t="s">
        <v>19763</v>
      </c>
      <c r="C9705" t="s">
        <v>20159</v>
      </c>
    </row>
    <row r="9706" spans="1:3">
      <c r="A9706" s="1">
        <v>255439</v>
      </c>
      <c r="B9706" s="47" t="s">
        <v>19764</v>
      </c>
      <c r="C9706" t="s">
        <v>20160</v>
      </c>
    </row>
    <row r="9707" spans="1:3">
      <c r="A9707" s="1">
        <v>255440</v>
      </c>
      <c r="B9707" s="47" t="s">
        <v>19765</v>
      </c>
      <c r="C9707" t="s">
        <v>20161</v>
      </c>
    </row>
    <row r="9708" spans="1:3">
      <c r="A9708" s="1">
        <v>255441</v>
      </c>
      <c r="B9708" s="47" t="s">
        <v>19766</v>
      </c>
      <c r="C9708" t="s">
        <v>20162</v>
      </c>
    </row>
    <row r="9709" spans="1:3">
      <c r="A9709" s="1">
        <v>255442</v>
      </c>
      <c r="B9709" s="47" t="s">
        <v>19767</v>
      </c>
      <c r="C9709" t="s">
        <v>20163</v>
      </c>
    </row>
    <row r="9710" spans="1:3">
      <c r="A9710" s="1">
        <v>255443</v>
      </c>
      <c r="B9710" s="47" t="s">
        <v>19768</v>
      </c>
      <c r="C9710" t="s">
        <v>20164</v>
      </c>
    </row>
    <row r="9711" spans="1:3">
      <c r="A9711" s="1">
        <v>255444</v>
      </c>
      <c r="B9711" s="47" t="s">
        <v>19901</v>
      </c>
      <c r="C9711" t="s">
        <v>20297</v>
      </c>
    </row>
    <row r="9712" spans="1:3">
      <c r="A9712" s="1">
        <v>255445</v>
      </c>
      <c r="B9712" s="47" t="s">
        <v>19902</v>
      </c>
      <c r="C9712" t="s">
        <v>20298</v>
      </c>
    </row>
    <row r="9713" spans="1:3">
      <c r="A9713" s="1">
        <v>255446</v>
      </c>
      <c r="B9713" s="47" t="s">
        <v>19903</v>
      </c>
      <c r="C9713" t="s">
        <v>20299</v>
      </c>
    </row>
    <row r="9714" spans="1:3">
      <c r="A9714" s="1">
        <v>255447</v>
      </c>
      <c r="B9714" s="47" t="s">
        <v>19904</v>
      </c>
      <c r="C9714" t="s">
        <v>20300</v>
      </c>
    </row>
    <row r="9715" spans="1:3">
      <c r="A9715" s="1">
        <v>255448</v>
      </c>
      <c r="B9715" s="47" t="s">
        <v>19905</v>
      </c>
      <c r="C9715" t="s">
        <v>20301</v>
      </c>
    </row>
    <row r="9716" spans="1:3">
      <c r="A9716" s="1">
        <v>255449</v>
      </c>
      <c r="B9716" s="47" t="s">
        <v>19906</v>
      </c>
      <c r="C9716" t="s">
        <v>20302</v>
      </c>
    </row>
    <row r="9717" spans="1:3">
      <c r="A9717" s="1">
        <v>255444</v>
      </c>
      <c r="B9717" s="47" t="s">
        <v>19637</v>
      </c>
      <c r="C9717" t="s">
        <v>20033</v>
      </c>
    </row>
    <row r="9718" spans="1:3">
      <c r="A9718" s="1">
        <v>255445</v>
      </c>
      <c r="B9718" s="47" t="s">
        <v>19638</v>
      </c>
      <c r="C9718" t="s">
        <v>20034</v>
      </c>
    </row>
    <row r="9719" spans="1:3">
      <c r="A9719" s="1">
        <v>255446</v>
      </c>
      <c r="B9719" s="47" t="s">
        <v>19639</v>
      </c>
      <c r="C9719" t="s">
        <v>20035</v>
      </c>
    </row>
    <row r="9720" spans="1:3">
      <c r="A9720" s="1">
        <v>255447</v>
      </c>
      <c r="B9720" s="47" t="s">
        <v>19640</v>
      </c>
      <c r="C9720" t="s">
        <v>20036</v>
      </c>
    </row>
    <row r="9721" spans="1:3">
      <c r="A9721" s="1">
        <v>255448</v>
      </c>
      <c r="B9721" s="47" t="s">
        <v>19641</v>
      </c>
      <c r="C9721" t="s">
        <v>20037</v>
      </c>
    </row>
    <row r="9722" spans="1:3">
      <c r="A9722" s="1">
        <v>255449</v>
      </c>
      <c r="B9722" s="47" t="s">
        <v>19642</v>
      </c>
      <c r="C9722" t="s">
        <v>20038</v>
      </c>
    </row>
    <row r="9723" spans="1:3">
      <c r="A9723" s="1">
        <v>255444</v>
      </c>
      <c r="B9723" s="47" t="s">
        <v>19769</v>
      </c>
      <c r="C9723" t="s">
        <v>20165</v>
      </c>
    </row>
    <row r="9724" spans="1:3">
      <c r="A9724" s="1">
        <v>255445</v>
      </c>
      <c r="B9724" s="47" t="s">
        <v>19770</v>
      </c>
      <c r="C9724" t="s">
        <v>20166</v>
      </c>
    </row>
    <row r="9725" spans="1:3">
      <c r="A9725" s="1">
        <v>255446</v>
      </c>
      <c r="B9725" s="47" t="s">
        <v>19771</v>
      </c>
      <c r="C9725" t="s">
        <v>20167</v>
      </c>
    </row>
    <row r="9726" spans="1:3">
      <c r="A9726" s="1">
        <v>255447</v>
      </c>
      <c r="B9726" s="47" t="s">
        <v>19772</v>
      </c>
      <c r="C9726" t="s">
        <v>20168</v>
      </c>
    </row>
    <row r="9727" spans="1:3">
      <c r="A9727" s="1">
        <v>255448</v>
      </c>
      <c r="B9727" s="47" t="s">
        <v>19773</v>
      </c>
      <c r="C9727" t="s">
        <v>20169</v>
      </c>
    </row>
    <row r="9728" spans="1:3">
      <c r="A9728" s="1">
        <v>255449</v>
      </c>
      <c r="B9728" s="47" t="s">
        <v>19774</v>
      </c>
      <c r="C9728" t="s">
        <v>20170</v>
      </c>
    </row>
    <row r="9729" spans="1:3">
      <c r="A9729" s="1">
        <v>255450</v>
      </c>
      <c r="B9729" s="47" t="s">
        <v>19907</v>
      </c>
      <c r="C9729" t="s">
        <v>20303</v>
      </c>
    </row>
    <row r="9730" spans="1:3">
      <c r="A9730" s="1">
        <v>255451</v>
      </c>
      <c r="B9730" s="47" t="s">
        <v>19908</v>
      </c>
      <c r="C9730" t="s">
        <v>20304</v>
      </c>
    </row>
    <row r="9731" spans="1:3">
      <c r="A9731" s="1">
        <v>255452</v>
      </c>
      <c r="B9731" s="47" t="s">
        <v>19909</v>
      </c>
      <c r="C9731" t="s">
        <v>20305</v>
      </c>
    </row>
    <row r="9732" spans="1:3">
      <c r="A9732" s="1">
        <v>255453</v>
      </c>
      <c r="B9732" s="47" t="s">
        <v>19910</v>
      </c>
      <c r="C9732" t="s">
        <v>20306</v>
      </c>
    </row>
    <row r="9733" spans="1:3">
      <c r="A9733" s="1">
        <v>255454</v>
      </c>
      <c r="B9733" s="47" t="s">
        <v>19911</v>
      </c>
      <c r="C9733" t="s">
        <v>20307</v>
      </c>
    </row>
    <row r="9734" spans="1:3">
      <c r="A9734" s="1">
        <v>255455</v>
      </c>
      <c r="B9734" s="47" t="s">
        <v>19912</v>
      </c>
      <c r="C9734" t="s">
        <v>20308</v>
      </c>
    </row>
    <row r="9735" spans="1:3">
      <c r="A9735" s="1">
        <v>255450</v>
      </c>
      <c r="B9735" s="47" t="s">
        <v>19643</v>
      </c>
      <c r="C9735" t="s">
        <v>20039</v>
      </c>
    </row>
    <row r="9736" spans="1:3">
      <c r="A9736" s="1">
        <v>255451</v>
      </c>
      <c r="B9736" s="47" t="s">
        <v>19644</v>
      </c>
      <c r="C9736" t="s">
        <v>20040</v>
      </c>
    </row>
    <row r="9737" spans="1:3">
      <c r="A9737" s="1">
        <v>255452</v>
      </c>
      <c r="B9737" s="47" t="s">
        <v>19645</v>
      </c>
      <c r="C9737" t="s">
        <v>20041</v>
      </c>
    </row>
    <row r="9738" spans="1:3">
      <c r="A9738" s="1">
        <v>255453</v>
      </c>
      <c r="B9738" s="47" t="s">
        <v>19646</v>
      </c>
      <c r="C9738" t="s">
        <v>20042</v>
      </c>
    </row>
    <row r="9739" spans="1:3">
      <c r="A9739" s="1">
        <v>255454</v>
      </c>
      <c r="B9739" s="47" t="s">
        <v>19647</v>
      </c>
      <c r="C9739" t="s">
        <v>20043</v>
      </c>
    </row>
    <row r="9740" spans="1:3">
      <c r="A9740" s="1">
        <v>255455</v>
      </c>
      <c r="B9740" s="47" t="s">
        <v>19648</v>
      </c>
      <c r="C9740" t="s">
        <v>20044</v>
      </c>
    </row>
    <row r="9741" spans="1:3">
      <c r="A9741" s="1">
        <v>255450</v>
      </c>
      <c r="B9741" s="47" t="s">
        <v>19775</v>
      </c>
      <c r="C9741" t="s">
        <v>20171</v>
      </c>
    </row>
    <row r="9742" spans="1:3">
      <c r="A9742" s="1">
        <v>255451</v>
      </c>
      <c r="B9742" s="47" t="s">
        <v>19776</v>
      </c>
      <c r="C9742" t="s">
        <v>20172</v>
      </c>
    </row>
    <row r="9743" spans="1:3">
      <c r="A9743" s="1">
        <v>255452</v>
      </c>
      <c r="B9743" s="47" t="s">
        <v>19777</v>
      </c>
      <c r="C9743" t="s">
        <v>20173</v>
      </c>
    </row>
    <row r="9744" spans="1:3">
      <c r="A9744" s="1">
        <v>255453</v>
      </c>
      <c r="B9744" s="47" t="s">
        <v>19778</v>
      </c>
      <c r="C9744" t="s">
        <v>20174</v>
      </c>
    </row>
    <row r="9745" spans="1:3">
      <c r="A9745" s="1">
        <v>255454</v>
      </c>
      <c r="B9745" s="47" t="s">
        <v>19779</v>
      </c>
      <c r="C9745" t="s">
        <v>20175</v>
      </c>
    </row>
    <row r="9746" spans="1:3">
      <c r="A9746" s="1">
        <v>255455</v>
      </c>
      <c r="B9746" s="47" t="s">
        <v>19780</v>
      </c>
      <c r="C9746" t="s">
        <v>20176</v>
      </c>
    </row>
    <row r="9747" spans="1:3">
      <c r="A9747" s="1">
        <v>255456</v>
      </c>
      <c r="B9747" s="47" t="s">
        <v>19913</v>
      </c>
      <c r="C9747" t="s">
        <v>20309</v>
      </c>
    </row>
    <row r="9748" spans="1:3">
      <c r="A9748" s="1">
        <v>255457</v>
      </c>
      <c r="B9748" s="47" t="s">
        <v>19914</v>
      </c>
      <c r="C9748" t="s">
        <v>20310</v>
      </c>
    </row>
    <row r="9749" spans="1:3">
      <c r="A9749" s="1">
        <v>255458</v>
      </c>
      <c r="B9749" s="47" t="s">
        <v>19915</v>
      </c>
      <c r="C9749" t="s">
        <v>20311</v>
      </c>
    </row>
    <row r="9750" spans="1:3">
      <c r="A9750" s="1">
        <v>255459</v>
      </c>
      <c r="B9750" s="47" t="s">
        <v>19916</v>
      </c>
      <c r="C9750" t="s">
        <v>20312</v>
      </c>
    </row>
    <row r="9751" spans="1:3">
      <c r="A9751" s="1">
        <v>255460</v>
      </c>
      <c r="B9751" s="47" t="s">
        <v>19917</v>
      </c>
      <c r="C9751" t="s">
        <v>20313</v>
      </c>
    </row>
    <row r="9752" spans="1:3">
      <c r="A9752" s="1">
        <v>255461</v>
      </c>
      <c r="B9752" s="47" t="s">
        <v>19918</v>
      </c>
      <c r="C9752" t="s">
        <v>20314</v>
      </c>
    </row>
    <row r="9753" spans="1:3">
      <c r="A9753" s="1">
        <v>255456</v>
      </c>
      <c r="B9753" s="47" t="s">
        <v>19649</v>
      </c>
      <c r="C9753" t="s">
        <v>20045</v>
      </c>
    </row>
    <row r="9754" spans="1:3">
      <c r="A9754" s="1">
        <v>255457</v>
      </c>
      <c r="B9754" s="47" t="s">
        <v>19650</v>
      </c>
      <c r="C9754" t="s">
        <v>20046</v>
      </c>
    </row>
    <row r="9755" spans="1:3">
      <c r="A9755" s="1">
        <v>255458</v>
      </c>
      <c r="B9755" s="47" t="s">
        <v>19651</v>
      </c>
      <c r="C9755" t="s">
        <v>20047</v>
      </c>
    </row>
    <row r="9756" spans="1:3">
      <c r="A9756" s="1">
        <v>255459</v>
      </c>
      <c r="B9756" s="47" t="s">
        <v>19652</v>
      </c>
      <c r="C9756" t="s">
        <v>20048</v>
      </c>
    </row>
    <row r="9757" spans="1:3">
      <c r="A9757" s="1">
        <v>255460</v>
      </c>
      <c r="B9757" s="47" t="s">
        <v>19653</v>
      </c>
      <c r="C9757" t="s">
        <v>20049</v>
      </c>
    </row>
    <row r="9758" spans="1:3">
      <c r="A9758" s="1">
        <v>255461</v>
      </c>
      <c r="B9758" s="47" t="s">
        <v>19654</v>
      </c>
      <c r="C9758" t="s">
        <v>20050</v>
      </c>
    </row>
    <row r="9759" spans="1:3">
      <c r="A9759" s="1">
        <v>255456</v>
      </c>
      <c r="B9759" s="47" t="s">
        <v>19781</v>
      </c>
      <c r="C9759" t="s">
        <v>20177</v>
      </c>
    </row>
    <row r="9760" spans="1:3">
      <c r="A9760" s="1">
        <v>255457</v>
      </c>
      <c r="B9760" s="47" t="s">
        <v>19782</v>
      </c>
      <c r="C9760" t="s">
        <v>20178</v>
      </c>
    </row>
    <row r="9761" spans="1:3">
      <c r="A9761" s="1">
        <v>255458</v>
      </c>
      <c r="B9761" s="47" t="s">
        <v>19783</v>
      </c>
      <c r="C9761" t="s">
        <v>20179</v>
      </c>
    </row>
    <row r="9762" spans="1:3">
      <c r="A9762" s="1">
        <v>255459</v>
      </c>
      <c r="B9762" s="47" t="s">
        <v>19784</v>
      </c>
      <c r="C9762" t="s">
        <v>20180</v>
      </c>
    </row>
    <row r="9763" spans="1:3">
      <c r="A9763" s="1">
        <v>255460</v>
      </c>
      <c r="B9763" s="47" t="s">
        <v>19785</v>
      </c>
      <c r="C9763" t="s">
        <v>20181</v>
      </c>
    </row>
    <row r="9764" spans="1:3">
      <c r="A9764" s="1">
        <v>255461</v>
      </c>
      <c r="B9764" s="47" t="s">
        <v>19786</v>
      </c>
      <c r="C9764" t="s">
        <v>20182</v>
      </c>
    </row>
    <row r="9765" spans="1:3">
      <c r="A9765" s="1">
        <v>255462</v>
      </c>
      <c r="B9765" s="47" t="s">
        <v>19919</v>
      </c>
      <c r="C9765" t="s">
        <v>20315</v>
      </c>
    </row>
    <row r="9766" spans="1:3">
      <c r="A9766" s="1">
        <v>255463</v>
      </c>
      <c r="B9766" s="47" t="s">
        <v>19920</v>
      </c>
      <c r="C9766" t="s">
        <v>20316</v>
      </c>
    </row>
    <row r="9767" spans="1:3">
      <c r="A9767" s="1">
        <v>255464</v>
      </c>
      <c r="B9767" s="47" t="s">
        <v>19921</v>
      </c>
      <c r="C9767" t="s">
        <v>20317</v>
      </c>
    </row>
    <row r="9768" spans="1:3">
      <c r="A9768" s="1">
        <v>255465</v>
      </c>
      <c r="B9768" s="47" t="s">
        <v>19922</v>
      </c>
      <c r="C9768" t="s">
        <v>20318</v>
      </c>
    </row>
    <row r="9769" spans="1:3">
      <c r="A9769" s="1">
        <v>255466</v>
      </c>
      <c r="B9769" s="47" t="s">
        <v>19923</v>
      </c>
      <c r="C9769" t="s">
        <v>20319</v>
      </c>
    </row>
    <row r="9770" spans="1:3">
      <c r="A9770" s="1">
        <v>255467</v>
      </c>
      <c r="B9770" s="47" t="s">
        <v>19924</v>
      </c>
      <c r="C9770" t="s">
        <v>20320</v>
      </c>
    </row>
    <row r="9771" spans="1:3">
      <c r="A9771" s="1">
        <v>255462</v>
      </c>
      <c r="B9771" s="47" t="s">
        <v>19655</v>
      </c>
      <c r="C9771" t="s">
        <v>20051</v>
      </c>
    </row>
    <row r="9772" spans="1:3">
      <c r="A9772" s="1">
        <v>255463</v>
      </c>
      <c r="B9772" s="47" t="s">
        <v>19656</v>
      </c>
      <c r="C9772" t="s">
        <v>20052</v>
      </c>
    </row>
    <row r="9773" spans="1:3">
      <c r="A9773" s="1">
        <v>255464</v>
      </c>
      <c r="B9773" s="47" t="s">
        <v>19657</v>
      </c>
      <c r="C9773" t="s">
        <v>20053</v>
      </c>
    </row>
    <row r="9774" spans="1:3">
      <c r="A9774" s="1">
        <v>255465</v>
      </c>
      <c r="B9774" s="47" t="s">
        <v>19658</v>
      </c>
      <c r="C9774" t="s">
        <v>20054</v>
      </c>
    </row>
    <row r="9775" spans="1:3">
      <c r="A9775" s="1">
        <v>255466</v>
      </c>
      <c r="B9775" s="47" t="s">
        <v>19659</v>
      </c>
      <c r="C9775" t="s">
        <v>20055</v>
      </c>
    </row>
    <row r="9776" spans="1:3">
      <c r="A9776" s="1">
        <v>255467</v>
      </c>
      <c r="B9776" s="47" t="s">
        <v>19660</v>
      </c>
      <c r="C9776" t="s">
        <v>20056</v>
      </c>
    </row>
    <row r="9777" spans="1:3">
      <c r="A9777" s="1">
        <v>255462</v>
      </c>
      <c r="B9777" s="47" t="s">
        <v>19787</v>
      </c>
      <c r="C9777" t="s">
        <v>20183</v>
      </c>
    </row>
    <row r="9778" spans="1:3">
      <c r="A9778" s="1">
        <v>255463</v>
      </c>
      <c r="B9778" s="47" t="s">
        <v>19788</v>
      </c>
      <c r="C9778" t="s">
        <v>20184</v>
      </c>
    </row>
    <row r="9779" spans="1:3">
      <c r="A9779" s="1">
        <v>255464</v>
      </c>
      <c r="B9779" s="47" t="s">
        <v>19789</v>
      </c>
      <c r="C9779" t="s">
        <v>20185</v>
      </c>
    </row>
    <row r="9780" spans="1:3">
      <c r="A9780" s="1">
        <v>255465</v>
      </c>
      <c r="B9780" s="47" t="s">
        <v>19790</v>
      </c>
      <c r="C9780" t="s">
        <v>20186</v>
      </c>
    </row>
    <row r="9781" spans="1:3">
      <c r="A9781" s="1">
        <v>255466</v>
      </c>
      <c r="B9781" s="47" t="s">
        <v>19791</v>
      </c>
      <c r="C9781" t="s">
        <v>20187</v>
      </c>
    </row>
    <row r="9782" spans="1:3">
      <c r="A9782" s="1">
        <v>255467</v>
      </c>
      <c r="B9782" s="47" t="s">
        <v>19792</v>
      </c>
      <c r="C9782" t="s">
        <v>20188</v>
      </c>
    </row>
    <row r="9783" spans="1:3">
      <c r="A9783" s="1">
        <v>999999</v>
      </c>
      <c r="B9783" s="47" t="s">
        <v>20015</v>
      </c>
      <c r="C9783" t="s">
        <v>20411</v>
      </c>
    </row>
    <row r="9784" spans="1:3">
      <c r="A9784" s="1">
        <v>255469</v>
      </c>
      <c r="B9784" s="47" t="s">
        <v>19925</v>
      </c>
      <c r="C9784" t="s">
        <v>20321</v>
      </c>
    </row>
    <row r="9785" spans="1:3">
      <c r="A9785" s="1">
        <v>999999</v>
      </c>
      <c r="B9785" s="47" t="s">
        <v>20014</v>
      </c>
      <c r="C9785" t="s">
        <v>20410</v>
      </c>
    </row>
    <row r="9786" spans="1:3">
      <c r="A9786" s="1">
        <v>999999</v>
      </c>
      <c r="B9786" s="47" t="s">
        <v>20013</v>
      </c>
      <c r="C9786" t="s">
        <v>20409</v>
      </c>
    </row>
    <row r="9787" spans="1:3">
      <c r="A9787" s="1">
        <v>999999</v>
      </c>
      <c r="B9787" s="47" t="s">
        <v>20012</v>
      </c>
      <c r="C9787" t="s">
        <v>20408</v>
      </c>
    </row>
    <row r="9788" spans="1:3">
      <c r="A9788" s="1">
        <v>999999</v>
      </c>
      <c r="B9788" s="47" t="s">
        <v>20011</v>
      </c>
      <c r="C9788" t="s">
        <v>20407</v>
      </c>
    </row>
    <row r="9789" spans="1:3">
      <c r="A9789" s="1">
        <v>999999</v>
      </c>
      <c r="B9789" s="47" t="s">
        <v>19751</v>
      </c>
      <c r="C9789" t="s">
        <v>20147</v>
      </c>
    </row>
    <row r="9790" spans="1:3">
      <c r="A9790" s="1">
        <v>255469</v>
      </c>
      <c r="B9790" s="47" t="s">
        <v>19661</v>
      </c>
      <c r="C9790" t="s">
        <v>20057</v>
      </c>
    </row>
    <row r="9791" spans="1:3">
      <c r="A9791" s="1">
        <v>999999</v>
      </c>
      <c r="B9791" s="47" t="s">
        <v>19750</v>
      </c>
      <c r="C9791" t="s">
        <v>20146</v>
      </c>
    </row>
    <row r="9792" spans="1:3">
      <c r="A9792" s="1">
        <v>999999</v>
      </c>
      <c r="B9792" s="47" t="s">
        <v>19749</v>
      </c>
      <c r="C9792" t="s">
        <v>20145</v>
      </c>
    </row>
    <row r="9793" spans="1:3">
      <c r="A9793" s="1">
        <v>999999</v>
      </c>
      <c r="B9793" s="47" t="s">
        <v>19748</v>
      </c>
      <c r="C9793" t="s">
        <v>20144</v>
      </c>
    </row>
    <row r="9794" spans="1:3">
      <c r="A9794" s="1">
        <v>999999</v>
      </c>
      <c r="B9794" s="47" t="s">
        <v>19747</v>
      </c>
      <c r="C9794" t="s">
        <v>20143</v>
      </c>
    </row>
    <row r="9795" spans="1:3">
      <c r="A9795" s="1">
        <v>999999</v>
      </c>
      <c r="B9795" s="47" t="s">
        <v>19883</v>
      </c>
      <c r="C9795" t="s">
        <v>20279</v>
      </c>
    </row>
    <row r="9796" spans="1:3">
      <c r="A9796" s="1">
        <v>255469</v>
      </c>
      <c r="B9796" s="47" t="s">
        <v>19793</v>
      </c>
      <c r="C9796" t="s">
        <v>20189</v>
      </c>
    </row>
    <row r="9797" spans="1:3">
      <c r="A9797" s="1">
        <v>999999</v>
      </c>
      <c r="B9797" s="47" t="s">
        <v>19882</v>
      </c>
      <c r="C9797" t="s">
        <v>20278</v>
      </c>
    </row>
    <row r="9798" spans="1:3">
      <c r="A9798" s="1">
        <v>999999</v>
      </c>
      <c r="B9798" s="47" t="s">
        <v>19881</v>
      </c>
      <c r="C9798" t="s">
        <v>20277</v>
      </c>
    </row>
    <row r="9799" spans="1:3">
      <c r="A9799" s="1">
        <v>999999</v>
      </c>
      <c r="B9799" s="47" t="s">
        <v>19880</v>
      </c>
      <c r="C9799" t="s">
        <v>20276</v>
      </c>
    </row>
    <row r="9800" spans="1:3">
      <c r="A9800" s="1">
        <v>999999</v>
      </c>
      <c r="B9800" s="47" t="s">
        <v>19879</v>
      </c>
      <c r="C9800" t="s">
        <v>20275</v>
      </c>
    </row>
    <row r="9801" spans="1:3">
      <c r="A9801" s="1">
        <v>255474</v>
      </c>
      <c r="B9801" s="47" t="s">
        <v>19926</v>
      </c>
      <c r="C9801" t="s">
        <v>20322</v>
      </c>
    </row>
    <row r="9802" spans="1:3">
      <c r="A9802" s="1">
        <v>255475</v>
      </c>
      <c r="B9802" s="47" t="s">
        <v>19927</v>
      </c>
      <c r="C9802" t="s">
        <v>20323</v>
      </c>
    </row>
    <row r="9803" spans="1:3">
      <c r="A9803" s="1">
        <v>255476</v>
      </c>
      <c r="B9803" s="47" t="s">
        <v>19928</v>
      </c>
      <c r="C9803" t="s">
        <v>20324</v>
      </c>
    </row>
    <row r="9804" spans="1:3">
      <c r="A9804" s="1">
        <v>255477</v>
      </c>
      <c r="B9804" s="47" t="s">
        <v>19929</v>
      </c>
      <c r="C9804" t="s">
        <v>20325</v>
      </c>
    </row>
    <row r="9805" spans="1:3">
      <c r="A9805" s="1">
        <v>255478</v>
      </c>
      <c r="B9805" s="47" t="s">
        <v>19930</v>
      </c>
      <c r="C9805" t="s">
        <v>20326</v>
      </c>
    </row>
    <row r="9806" spans="1:3">
      <c r="A9806" s="1">
        <v>255479</v>
      </c>
      <c r="B9806" s="47" t="s">
        <v>19931</v>
      </c>
      <c r="C9806" t="s">
        <v>20327</v>
      </c>
    </row>
    <row r="9807" spans="1:3">
      <c r="A9807" s="1">
        <v>255474</v>
      </c>
      <c r="B9807" s="47" t="s">
        <v>19662</v>
      </c>
      <c r="C9807" t="s">
        <v>20058</v>
      </c>
    </row>
    <row r="9808" spans="1:3">
      <c r="A9808" s="1">
        <v>255475</v>
      </c>
      <c r="B9808" s="47" t="s">
        <v>19663</v>
      </c>
      <c r="C9808" t="s">
        <v>20059</v>
      </c>
    </row>
    <row r="9809" spans="1:3">
      <c r="A9809" s="1">
        <v>255476</v>
      </c>
      <c r="B9809" s="47" t="s">
        <v>19664</v>
      </c>
      <c r="C9809" t="s">
        <v>20060</v>
      </c>
    </row>
    <row r="9810" spans="1:3">
      <c r="A9810" s="1">
        <v>255477</v>
      </c>
      <c r="B9810" s="47" t="s">
        <v>19665</v>
      </c>
      <c r="C9810" t="s">
        <v>20061</v>
      </c>
    </row>
    <row r="9811" spans="1:3">
      <c r="A9811" s="1">
        <v>255478</v>
      </c>
      <c r="B9811" s="47" t="s">
        <v>19666</v>
      </c>
      <c r="C9811" t="s">
        <v>20062</v>
      </c>
    </row>
    <row r="9812" spans="1:3">
      <c r="A9812" s="1">
        <v>255479</v>
      </c>
      <c r="B9812" s="47" t="s">
        <v>19667</v>
      </c>
      <c r="C9812" t="s">
        <v>20063</v>
      </c>
    </row>
    <row r="9813" spans="1:3">
      <c r="A9813" s="1">
        <v>255474</v>
      </c>
      <c r="B9813" s="47" t="s">
        <v>19794</v>
      </c>
      <c r="C9813" t="s">
        <v>20190</v>
      </c>
    </row>
    <row r="9814" spans="1:3">
      <c r="A9814" s="1">
        <v>255475</v>
      </c>
      <c r="B9814" s="47" t="s">
        <v>19795</v>
      </c>
      <c r="C9814" t="s">
        <v>20191</v>
      </c>
    </row>
    <row r="9815" spans="1:3">
      <c r="A9815" s="1">
        <v>255476</v>
      </c>
      <c r="B9815" s="47" t="s">
        <v>19796</v>
      </c>
      <c r="C9815" t="s">
        <v>20192</v>
      </c>
    </row>
    <row r="9816" spans="1:3">
      <c r="A9816" s="1">
        <v>255477</v>
      </c>
      <c r="B9816" s="47" t="s">
        <v>19797</v>
      </c>
      <c r="C9816" t="s">
        <v>20193</v>
      </c>
    </row>
    <row r="9817" spans="1:3">
      <c r="A9817" s="1">
        <v>255478</v>
      </c>
      <c r="B9817" s="47" t="s">
        <v>19798</v>
      </c>
      <c r="C9817" t="s">
        <v>20194</v>
      </c>
    </row>
    <row r="9818" spans="1:3">
      <c r="A9818" s="1">
        <v>255479</v>
      </c>
      <c r="B9818" s="47" t="s">
        <v>19799</v>
      </c>
      <c r="C9818" t="s">
        <v>20195</v>
      </c>
    </row>
    <row r="9819" spans="1:3">
      <c r="A9819" s="1">
        <v>255480</v>
      </c>
      <c r="B9819" s="47" t="s">
        <v>19932</v>
      </c>
      <c r="C9819" t="s">
        <v>20328</v>
      </c>
    </row>
    <row r="9820" spans="1:3">
      <c r="A9820" s="1">
        <v>255481</v>
      </c>
      <c r="B9820" s="47" t="s">
        <v>19933</v>
      </c>
      <c r="C9820" t="s">
        <v>20329</v>
      </c>
    </row>
    <row r="9821" spans="1:3">
      <c r="A9821" s="1">
        <v>255482</v>
      </c>
      <c r="B9821" s="47" t="s">
        <v>19934</v>
      </c>
      <c r="C9821" t="s">
        <v>20330</v>
      </c>
    </row>
    <row r="9822" spans="1:3">
      <c r="A9822" s="1">
        <v>255483</v>
      </c>
      <c r="B9822" s="47" t="s">
        <v>19935</v>
      </c>
      <c r="C9822" t="s">
        <v>20331</v>
      </c>
    </row>
    <row r="9823" spans="1:3">
      <c r="A9823" s="1">
        <v>255484</v>
      </c>
      <c r="B9823" s="47" t="s">
        <v>19936</v>
      </c>
      <c r="C9823" t="s">
        <v>20332</v>
      </c>
    </row>
    <row r="9824" spans="1:3">
      <c r="A9824" s="1">
        <v>255485</v>
      </c>
      <c r="B9824" s="47" t="s">
        <v>19937</v>
      </c>
      <c r="C9824" t="s">
        <v>20333</v>
      </c>
    </row>
    <row r="9825" spans="1:3">
      <c r="A9825" s="1">
        <v>255480</v>
      </c>
      <c r="B9825" s="47" t="s">
        <v>19668</v>
      </c>
      <c r="C9825" t="s">
        <v>20064</v>
      </c>
    </row>
    <row r="9826" spans="1:3">
      <c r="A9826" s="1">
        <v>255481</v>
      </c>
      <c r="B9826" s="47" t="s">
        <v>19669</v>
      </c>
      <c r="C9826" t="s">
        <v>20065</v>
      </c>
    </row>
    <row r="9827" spans="1:3">
      <c r="A9827" s="1">
        <v>255482</v>
      </c>
      <c r="B9827" s="47" t="s">
        <v>19670</v>
      </c>
      <c r="C9827" t="s">
        <v>20066</v>
      </c>
    </row>
    <row r="9828" spans="1:3">
      <c r="A9828" s="1">
        <v>255483</v>
      </c>
      <c r="B9828" s="47" t="s">
        <v>19671</v>
      </c>
      <c r="C9828" t="s">
        <v>20067</v>
      </c>
    </row>
    <row r="9829" spans="1:3">
      <c r="A9829" s="1">
        <v>255484</v>
      </c>
      <c r="B9829" s="47" t="s">
        <v>19672</v>
      </c>
      <c r="C9829" t="s">
        <v>20068</v>
      </c>
    </row>
    <row r="9830" spans="1:3">
      <c r="A9830" s="1">
        <v>255485</v>
      </c>
      <c r="B9830" s="47" t="s">
        <v>19673</v>
      </c>
      <c r="C9830" t="s">
        <v>20069</v>
      </c>
    </row>
    <row r="9831" spans="1:3">
      <c r="A9831" s="1">
        <v>255480</v>
      </c>
      <c r="B9831" s="47" t="s">
        <v>19800</v>
      </c>
      <c r="C9831" t="s">
        <v>20196</v>
      </c>
    </row>
    <row r="9832" spans="1:3">
      <c r="A9832" s="1">
        <v>255481</v>
      </c>
      <c r="B9832" s="47" t="s">
        <v>19801</v>
      </c>
      <c r="C9832" t="s">
        <v>20197</v>
      </c>
    </row>
    <row r="9833" spans="1:3">
      <c r="A9833" s="1">
        <v>255482</v>
      </c>
      <c r="B9833" s="47" t="s">
        <v>19802</v>
      </c>
      <c r="C9833" t="s">
        <v>20198</v>
      </c>
    </row>
    <row r="9834" spans="1:3">
      <c r="A9834" s="1">
        <v>255483</v>
      </c>
      <c r="B9834" s="47" t="s">
        <v>19803</v>
      </c>
      <c r="C9834" t="s">
        <v>20199</v>
      </c>
    </row>
    <row r="9835" spans="1:3">
      <c r="A9835" s="1">
        <v>255484</v>
      </c>
      <c r="B9835" s="47" t="s">
        <v>19804</v>
      </c>
      <c r="C9835" t="s">
        <v>20200</v>
      </c>
    </row>
    <row r="9836" spans="1:3">
      <c r="A9836" s="1">
        <v>255485</v>
      </c>
      <c r="B9836" s="47" t="s">
        <v>19805</v>
      </c>
      <c r="C9836" t="s">
        <v>20201</v>
      </c>
    </row>
    <row r="9837" spans="1:3">
      <c r="A9837" s="1">
        <v>255486</v>
      </c>
      <c r="B9837" s="47" t="s">
        <v>19938</v>
      </c>
      <c r="C9837" t="s">
        <v>20334</v>
      </c>
    </row>
    <row r="9838" spans="1:3">
      <c r="A9838" s="1">
        <v>255487</v>
      </c>
      <c r="B9838" s="47" t="s">
        <v>19939</v>
      </c>
      <c r="C9838" t="s">
        <v>20335</v>
      </c>
    </row>
    <row r="9839" spans="1:3">
      <c r="A9839" s="1">
        <v>255488</v>
      </c>
      <c r="B9839" s="47" t="s">
        <v>19940</v>
      </c>
      <c r="C9839" t="s">
        <v>20336</v>
      </c>
    </row>
    <row r="9840" spans="1:3">
      <c r="A9840" s="1">
        <v>255489</v>
      </c>
      <c r="B9840" s="47" t="s">
        <v>19941</v>
      </c>
      <c r="C9840" t="s">
        <v>20337</v>
      </c>
    </row>
    <row r="9841" spans="1:3">
      <c r="A9841" s="1">
        <v>255490</v>
      </c>
      <c r="B9841" s="47" t="s">
        <v>19942</v>
      </c>
      <c r="C9841" t="s">
        <v>20338</v>
      </c>
    </row>
    <row r="9842" spans="1:3">
      <c r="A9842" s="1">
        <v>255491</v>
      </c>
      <c r="B9842" s="47" t="s">
        <v>19943</v>
      </c>
      <c r="C9842" t="s">
        <v>20339</v>
      </c>
    </row>
    <row r="9843" spans="1:3">
      <c r="A9843" s="1">
        <v>255486</v>
      </c>
      <c r="B9843" s="47" t="s">
        <v>19674</v>
      </c>
      <c r="C9843" t="s">
        <v>20070</v>
      </c>
    </row>
    <row r="9844" spans="1:3">
      <c r="A9844" s="1">
        <v>255487</v>
      </c>
      <c r="B9844" s="47" t="s">
        <v>19675</v>
      </c>
      <c r="C9844" t="s">
        <v>20071</v>
      </c>
    </row>
    <row r="9845" spans="1:3">
      <c r="A9845" s="1">
        <v>255488</v>
      </c>
      <c r="B9845" s="47" t="s">
        <v>19676</v>
      </c>
      <c r="C9845" t="s">
        <v>20072</v>
      </c>
    </row>
    <row r="9846" spans="1:3">
      <c r="A9846" s="1">
        <v>255489</v>
      </c>
      <c r="B9846" s="47" t="s">
        <v>19677</v>
      </c>
      <c r="C9846" t="s">
        <v>20073</v>
      </c>
    </row>
    <row r="9847" spans="1:3">
      <c r="A9847" s="1">
        <v>255490</v>
      </c>
      <c r="B9847" s="47" t="s">
        <v>19678</v>
      </c>
      <c r="C9847" t="s">
        <v>20074</v>
      </c>
    </row>
    <row r="9848" spans="1:3">
      <c r="A9848" s="1">
        <v>255491</v>
      </c>
      <c r="B9848" s="47" t="s">
        <v>19679</v>
      </c>
      <c r="C9848" t="s">
        <v>20075</v>
      </c>
    </row>
    <row r="9849" spans="1:3">
      <c r="A9849" s="1">
        <v>255486</v>
      </c>
      <c r="B9849" s="47" t="s">
        <v>19806</v>
      </c>
      <c r="C9849" t="s">
        <v>20202</v>
      </c>
    </row>
    <row r="9850" spans="1:3">
      <c r="A9850" s="1">
        <v>255487</v>
      </c>
      <c r="B9850" s="47" t="s">
        <v>19807</v>
      </c>
      <c r="C9850" t="s">
        <v>20203</v>
      </c>
    </row>
    <row r="9851" spans="1:3">
      <c r="A9851" s="1">
        <v>255488</v>
      </c>
      <c r="B9851" s="47" t="s">
        <v>19808</v>
      </c>
      <c r="C9851" t="s">
        <v>20204</v>
      </c>
    </row>
    <row r="9852" spans="1:3">
      <c r="A9852" s="1">
        <v>255489</v>
      </c>
      <c r="B9852" s="47" t="s">
        <v>19809</v>
      </c>
      <c r="C9852" t="s">
        <v>20205</v>
      </c>
    </row>
    <row r="9853" spans="1:3">
      <c r="A9853" s="1">
        <v>255490</v>
      </c>
      <c r="B9853" s="47" t="s">
        <v>19810</v>
      </c>
      <c r="C9853" t="s">
        <v>20206</v>
      </c>
    </row>
    <row r="9854" spans="1:3">
      <c r="A9854" s="1">
        <v>255491</v>
      </c>
      <c r="B9854" s="47" t="s">
        <v>19811</v>
      </c>
      <c r="C9854" t="s">
        <v>20207</v>
      </c>
    </row>
    <row r="9855" spans="1:3">
      <c r="A9855" s="1">
        <v>255492</v>
      </c>
      <c r="B9855" s="47" t="s">
        <v>19944</v>
      </c>
      <c r="C9855" t="s">
        <v>20340</v>
      </c>
    </row>
    <row r="9856" spans="1:3">
      <c r="A9856" s="1">
        <v>255493</v>
      </c>
      <c r="B9856" s="47" t="s">
        <v>19945</v>
      </c>
      <c r="C9856" t="s">
        <v>20341</v>
      </c>
    </row>
    <row r="9857" spans="1:3">
      <c r="A9857" s="1">
        <v>255494</v>
      </c>
      <c r="B9857" s="47" t="s">
        <v>19946</v>
      </c>
      <c r="C9857" t="s">
        <v>20342</v>
      </c>
    </row>
    <row r="9858" spans="1:3">
      <c r="A9858" s="1">
        <v>255495</v>
      </c>
      <c r="B9858" s="47" t="s">
        <v>19947</v>
      </c>
      <c r="C9858" t="s">
        <v>20343</v>
      </c>
    </row>
    <row r="9859" spans="1:3">
      <c r="A9859" s="1">
        <v>255496</v>
      </c>
      <c r="B9859" s="47" t="s">
        <v>19948</v>
      </c>
      <c r="C9859" t="s">
        <v>20344</v>
      </c>
    </row>
    <row r="9860" spans="1:3">
      <c r="A9860" s="1">
        <v>255497</v>
      </c>
      <c r="B9860" s="47" t="s">
        <v>19949</v>
      </c>
      <c r="C9860" t="s">
        <v>20345</v>
      </c>
    </row>
    <row r="9861" spans="1:3">
      <c r="A9861" s="1">
        <v>255492</v>
      </c>
      <c r="B9861" s="47" t="s">
        <v>19680</v>
      </c>
      <c r="C9861" t="s">
        <v>20076</v>
      </c>
    </row>
    <row r="9862" spans="1:3">
      <c r="A9862" s="1">
        <v>255493</v>
      </c>
      <c r="B9862" s="47" t="s">
        <v>19681</v>
      </c>
      <c r="C9862" t="s">
        <v>20077</v>
      </c>
    </row>
    <row r="9863" spans="1:3">
      <c r="A9863" s="1">
        <v>255494</v>
      </c>
      <c r="B9863" s="47" t="s">
        <v>19682</v>
      </c>
      <c r="C9863" t="s">
        <v>20078</v>
      </c>
    </row>
    <row r="9864" spans="1:3">
      <c r="A9864" s="1">
        <v>255495</v>
      </c>
      <c r="B9864" s="47" t="s">
        <v>19683</v>
      </c>
      <c r="C9864" t="s">
        <v>20079</v>
      </c>
    </row>
    <row r="9865" spans="1:3">
      <c r="A9865" s="1">
        <v>255496</v>
      </c>
      <c r="B9865" s="47" t="s">
        <v>19684</v>
      </c>
      <c r="C9865" t="s">
        <v>20080</v>
      </c>
    </row>
    <row r="9866" spans="1:3">
      <c r="A9866" s="1">
        <v>255497</v>
      </c>
      <c r="B9866" s="47" t="s">
        <v>19685</v>
      </c>
      <c r="C9866" t="s">
        <v>20081</v>
      </c>
    </row>
    <row r="9867" spans="1:3">
      <c r="A9867" s="1">
        <v>255492</v>
      </c>
      <c r="B9867" s="47" t="s">
        <v>19812</v>
      </c>
      <c r="C9867" t="s">
        <v>20208</v>
      </c>
    </row>
    <row r="9868" spans="1:3">
      <c r="A9868" s="1">
        <v>255493</v>
      </c>
      <c r="B9868" s="47" t="s">
        <v>19813</v>
      </c>
      <c r="C9868" t="s">
        <v>20209</v>
      </c>
    </row>
    <row r="9869" spans="1:3">
      <c r="A9869" s="1">
        <v>255494</v>
      </c>
      <c r="B9869" s="47" t="s">
        <v>19814</v>
      </c>
      <c r="C9869" t="s">
        <v>20210</v>
      </c>
    </row>
    <row r="9870" spans="1:3">
      <c r="A9870" s="1">
        <v>255495</v>
      </c>
      <c r="B9870" s="47" t="s">
        <v>19815</v>
      </c>
      <c r="C9870" t="s">
        <v>20211</v>
      </c>
    </row>
    <row r="9871" spans="1:3">
      <c r="A9871" s="1">
        <v>255496</v>
      </c>
      <c r="B9871" s="47" t="s">
        <v>19816</v>
      </c>
      <c r="C9871" t="s">
        <v>20212</v>
      </c>
    </row>
    <row r="9872" spans="1:3">
      <c r="A9872" s="1">
        <v>255497</v>
      </c>
      <c r="B9872" s="47" t="s">
        <v>19817</v>
      </c>
      <c r="C9872" t="s">
        <v>20213</v>
      </c>
    </row>
    <row r="9873" spans="1:3">
      <c r="A9873" s="1">
        <v>255498</v>
      </c>
      <c r="B9873" s="47" t="s">
        <v>19950</v>
      </c>
      <c r="C9873" t="s">
        <v>20346</v>
      </c>
    </row>
    <row r="9874" spans="1:3">
      <c r="A9874" s="1">
        <v>255499</v>
      </c>
      <c r="B9874" s="47" t="s">
        <v>19951</v>
      </c>
      <c r="C9874" t="s">
        <v>20347</v>
      </c>
    </row>
    <row r="9875" spans="1:3">
      <c r="A9875" s="1">
        <v>255500</v>
      </c>
      <c r="B9875" s="47" t="s">
        <v>19952</v>
      </c>
      <c r="C9875" t="s">
        <v>20348</v>
      </c>
    </row>
    <row r="9876" spans="1:3">
      <c r="A9876" s="1">
        <v>255501</v>
      </c>
      <c r="B9876" s="47" t="s">
        <v>19953</v>
      </c>
      <c r="C9876" t="s">
        <v>20349</v>
      </c>
    </row>
    <row r="9877" spans="1:3">
      <c r="A9877" s="1">
        <v>255502</v>
      </c>
      <c r="B9877" s="47" t="s">
        <v>19954</v>
      </c>
      <c r="C9877" t="s">
        <v>20350</v>
      </c>
    </row>
    <row r="9878" spans="1:3">
      <c r="A9878" s="1">
        <v>255503</v>
      </c>
      <c r="B9878" s="47" t="s">
        <v>19955</v>
      </c>
      <c r="C9878" t="s">
        <v>20351</v>
      </c>
    </row>
    <row r="9879" spans="1:3">
      <c r="A9879" s="1">
        <v>255498</v>
      </c>
      <c r="B9879" s="47" t="s">
        <v>19686</v>
      </c>
      <c r="C9879" t="s">
        <v>20082</v>
      </c>
    </row>
    <row r="9880" spans="1:3">
      <c r="A9880" s="1">
        <v>255499</v>
      </c>
      <c r="B9880" s="47" t="s">
        <v>19687</v>
      </c>
      <c r="C9880" t="s">
        <v>20083</v>
      </c>
    </row>
    <row r="9881" spans="1:3">
      <c r="A9881" s="1">
        <v>255500</v>
      </c>
      <c r="B9881" s="47" t="s">
        <v>19688</v>
      </c>
      <c r="C9881" t="s">
        <v>20084</v>
      </c>
    </row>
    <row r="9882" spans="1:3">
      <c r="A9882" s="1">
        <v>255501</v>
      </c>
      <c r="B9882" s="47" t="s">
        <v>19689</v>
      </c>
      <c r="C9882" t="s">
        <v>20085</v>
      </c>
    </row>
    <row r="9883" spans="1:3">
      <c r="A9883" s="1">
        <v>255502</v>
      </c>
      <c r="B9883" s="47" t="s">
        <v>19690</v>
      </c>
      <c r="C9883" t="s">
        <v>20086</v>
      </c>
    </row>
    <row r="9884" spans="1:3">
      <c r="A9884" s="1">
        <v>255503</v>
      </c>
      <c r="B9884" s="47" t="s">
        <v>19691</v>
      </c>
      <c r="C9884" t="s">
        <v>20087</v>
      </c>
    </row>
    <row r="9885" spans="1:3">
      <c r="A9885" s="1">
        <v>255498</v>
      </c>
      <c r="B9885" s="47" t="s">
        <v>19818</v>
      </c>
      <c r="C9885" t="s">
        <v>20214</v>
      </c>
    </row>
    <row r="9886" spans="1:3">
      <c r="A9886" s="1">
        <v>255499</v>
      </c>
      <c r="B9886" s="47" t="s">
        <v>19819</v>
      </c>
      <c r="C9886" t="s">
        <v>20215</v>
      </c>
    </row>
    <row r="9887" spans="1:3">
      <c r="A9887" s="1">
        <v>255500</v>
      </c>
      <c r="B9887" s="47" t="s">
        <v>19820</v>
      </c>
      <c r="C9887" t="s">
        <v>20216</v>
      </c>
    </row>
    <row r="9888" spans="1:3">
      <c r="A9888" s="1">
        <v>255501</v>
      </c>
      <c r="B9888" s="47" t="s">
        <v>19821</v>
      </c>
      <c r="C9888" t="s">
        <v>20217</v>
      </c>
    </row>
    <row r="9889" spans="1:3">
      <c r="A9889" s="1">
        <v>255502</v>
      </c>
      <c r="B9889" s="47" t="s">
        <v>19822</v>
      </c>
      <c r="C9889" t="s">
        <v>20218</v>
      </c>
    </row>
    <row r="9890" spans="1:3">
      <c r="A9890" s="1">
        <v>255503</v>
      </c>
      <c r="B9890" s="47" t="s">
        <v>19823</v>
      </c>
      <c r="C9890" t="s">
        <v>20219</v>
      </c>
    </row>
    <row r="9891" spans="1:3">
      <c r="A9891" s="1">
        <v>255504</v>
      </c>
      <c r="B9891" s="47" t="s">
        <v>19956</v>
      </c>
      <c r="C9891" t="s">
        <v>20352</v>
      </c>
    </row>
    <row r="9892" spans="1:3">
      <c r="A9892" s="1">
        <v>255505</v>
      </c>
      <c r="B9892" s="47" t="s">
        <v>19957</v>
      </c>
      <c r="C9892" t="s">
        <v>20353</v>
      </c>
    </row>
    <row r="9893" spans="1:3">
      <c r="A9893" s="1">
        <v>255506</v>
      </c>
      <c r="B9893" s="47" t="s">
        <v>19958</v>
      </c>
      <c r="C9893" t="s">
        <v>20354</v>
      </c>
    </row>
    <row r="9894" spans="1:3">
      <c r="A9894" s="1">
        <v>255507</v>
      </c>
      <c r="B9894" s="47" t="s">
        <v>19959</v>
      </c>
      <c r="C9894" t="s">
        <v>20355</v>
      </c>
    </row>
    <row r="9895" spans="1:3">
      <c r="A9895" s="1">
        <v>255508</v>
      </c>
      <c r="B9895" s="47" t="s">
        <v>19960</v>
      </c>
      <c r="C9895" t="s">
        <v>20356</v>
      </c>
    </row>
    <row r="9896" spans="1:3">
      <c r="A9896" s="1">
        <v>255509</v>
      </c>
      <c r="B9896" s="47" t="s">
        <v>19961</v>
      </c>
      <c r="C9896" t="s">
        <v>20357</v>
      </c>
    </row>
    <row r="9897" spans="1:3">
      <c r="A9897" s="1">
        <v>255504</v>
      </c>
      <c r="B9897" s="47" t="s">
        <v>19692</v>
      </c>
      <c r="C9897" t="s">
        <v>20088</v>
      </c>
    </row>
    <row r="9898" spans="1:3">
      <c r="A9898" s="1">
        <v>255505</v>
      </c>
      <c r="B9898" s="47" t="s">
        <v>19693</v>
      </c>
      <c r="C9898" t="s">
        <v>20089</v>
      </c>
    </row>
    <row r="9899" spans="1:3">
      <c r="A9899" s="1">
        <v>255506</v>
      </c>
      <c r="B9899" s="47" t="s">
        <v>19694</v>
      </c>
      <c r="C9899" t="s">
        <v>20090</v>
      </c>
    </row>
    <row r="9900" spans="1:3">
      <c r="A9900" s="1">
        <v>255507</v>
      </c>
      <c r="B9900" s="47" t="s">
        <v>19695</v>
      </c>
      <c r="C9900" t="s">
        <v>20091</v>
      </c>
    </row>
    <row r="9901" spans="1:3">
      <c r="A9901" s="1">
        <v>255508</v>
      </c>
      <c r="B9901" s="47" t="s">
        <v>19696</v>
      </c>
      <c r="C9901" t="s">
        <v>20092</v>
      </c>
    </row>
    <row r="9902" spans="1:3">
      <c r="A9902" s="1">
        <v>255509</v>
      </c>
      <c r="B9902" s="47" t="s">
        <v>19697</v>
      </c>
      <c r="C9902" t="s">
        <v>20093</v>
      </c>
    </row>
    <row r="9903" spans="1:3">
      <c r="A9903" s="1">
        <v>255504</v>
      </c>
      <c r="B9903" s="47" t="s">
        <v>19824</v>
      </c>
      <c r="C9903" t="s">
        <v>20220</v>
      </c>
    </row>
    <row r="9904" spans="1:3">
      <c r="A9904" s="1">
        <v>255505</v>
      </c>
      <c r="B9904" s="47" t="s">
        <v>19825</v>
      </c>
      <c r="C9904" t="s">
        <v>20221</v>
      </c>
    </row>
    <row r="9905" spans="1:3">
      <c r="A9905" s="1">
        <v>255506</v>
      </c>
      <c r="B9905" s="47" t="s">
        <v>19826</v>
      </c>
      <c r="C9905" t="s">
        <v>20222</v>
      </c>
    </row>
    <row r="9906" spans="1:3">
      <c r="A9906" s="1">
        <v>255507</v>
      </c>
      <c r="B9906" s="47" t="s">
        <v>19827</v>
      </c>
      <c r="C9906" t="s">
        <v>20223</v>
      </c>
    </row>
    <row r="9907" spans="1:3">
      <c r="A9907" s="1">
        <v>255508</v>
      </c>
      <c r="B9907" s="47" t="s">
        <v>19828</v>
      </c>
      <c r="C9907" t="s">
        <v>20224</v>
      </c>
    </row>
    <row r="9908" spans="1:3">
      <c r="A9908" s="1">
        <v>255509</v>
      </c>
      <c r="B9908" s="47" t="s">
        <v>19829</v>
      </c>
      <c r="C9908" t="s">
        <v>20225</v>
      </c>
    </row>
    <row r="9909" spans="1:3">
      <c r="A9909" s="1">
        <v>255510</v>
      </c>
      <c r="B9909" s="47" t="s">
        <v>19962</v>
      </c>
      <c r="C9909" t="s">
        <v>20358</v>
      </c>
    </row>
    <row r="9910" spans="1:3">
      <c r="A9910" s="1">
        <v>255511</v>
      </c>
      <c r="B9910" s="47" t="s">
        <v>19963</v>
      </c>
      <c r="C9910" t="s">
        <v>20359</v>
      </c>
    </row>
    <row r="9911" spans="1:3">
      <c r="A9911" s="1">
        <v>255512</v>
      </c>
      <c r="B9911" s="47" t="s">
        <v>19964</v>
      </c>
      <c r="C9911" t="s">
        <v>20360</v>
      </c>
    </row>
    <row r="9912" spans="1:3">
      <c r="A9912" s="1">
        <v>255513</v>
      </c>
      <c r="B9912" s="47" t="s">
        <v>19965</v>
      </c>
      <c r="C9912" t="s">
        <v>20361</v>
      </c>
    </row>
    <row r="9913" spans="1:3">
      <c r="A9913" s="1">
        <v>255514</v>
      </c>
      <c r="B9913" s="47" t="s">
        <v>19966</v>
      </c>
      <c r="C9913" t="s">
        <v>20362</v>
      </c>
    </row>
    <row r="9914" spans="1:3">
      <c r="A9914" s="1">
        <v>255515</v>
      </c>
      <c r="B9914" s="47" t="s">
        <v>19967</v>
      </c>
      <c r="C9914" t="s">
        <v>20363</v>
      </c>
    </row>
    <row r="9915" spans="1:3">
      <c r="A9915" s="1">
        <v>255510</v>
      </c>
      <c r="B9915" s="47" t="s">
        <v>19698</v>
      </c>
      <c r="C9915" t="s">
        <v>20094</v>
      </c>
    </row>
    <row r="9916" spans="1:3">
      <c r="A9916" s="1">
        <v>255511</v>
      </c>
      <c r="B9916" s="47" t="s">
        <v>19699</v>
      </c>
      <c r="C9916" t="s">
        <v>20095</v>
      </c>
    </row>
    <row r="9917" spans="1:3">
      <c r="A9917" s="1">
        <v>255512</v>
      </c>
      <c r="B9917" s="47" t="s">
        <v>19700</v>
      </c>
      <c r="C9917" t="s">
        <v>20096</v>
      </c>
    </row>
    <row r="9918" spans="1:3">
      <c r="A9918" s="1">
        <v>255513</v>
      </c>
      <c r="B9918" s="47" t="s">
        <v>19701</v>
      </c>
      <c r="C9918" t="s">
        <v>20097</v>
      </c>
    </row>
    <row r="9919" spans="1:3">
      <c r="A9919" s="1">
        <v>255514</v>
      </c>
      <c r="B9919" s="47" t="s">
        <v>19702</v>
      </c>
      <c r="C9919" t="s">
        <v>20098</v>
      </c>
    </row>
    <row r="9920" spans="1:3">
      <c r="A9920" s="1">
        <v>255515</v>
      </c>
      <c r="B9920" s="47" t="s">
        <v>19703</v>
      </c>
      <c r="C9920" t="s">
        <v>20099</v>
      </c>
    </row>
    <row r="9921" spans="1:3">
      <c r="A9921" s="1">
        <v>255510</v>
      </c>
      <c r="B9921" s="47" t="s">
        <v>19830</v>
      </c>
      <c r="C9921" t="s">
        <v>20226</v>
      </c>
    </row>
    <row r="9922" spans="1:3">
      <c r="A9922" s="1">
        <v>255511</v>
      </c>
      <c r="B9922" s="47" t="s">
        <v>19831</v>
      </c>
      <c r="C9922" t="s">
        <v>20227</v>
      </c>
    </row>
    <row r="9923" spans="1:3">
      <c r="A9923" s="1">
        <v>255512</v>
      </c>
      <c r="B9923" s="47" t="s">
        <v>19832</v>
      </c>
      <c r="C9923" t="s">
        <v>20228</v>
      </c>
    </row>
    <row r="9924" spans="1:3">
      <c r="A9924" s="1">
        <v>255513</v>
      </c>
      <c r="B9924" s="47" t="s">
        <v>19833</v>
      </c>
      <c r="C9924" t="s">
        <v>20229</v>
      </c>
    </row>
    <row r="9925" spans="1:3">
      <c r="A9925" s="1">
        <v>255514</v>
      </c>
      <c r="B9925" s="47" t="s">
        <v>19834</v>
      </c>
      <c r="C9925" t="s">
        <v>20230</v>
      </c>
    </row>
    <row r="9926" spans="1:3">
      <c r="A9926" s="1">
        <v>255515</v>
      </c>
      <c r="B9926" s="47" t="s">
        <v>19835</v>
      </c>
      <c r="C9926" t="s">
        <v>20231</v>
      </c>
    </row>
    <row r="9927" spans="1:3">
      <c r="A9927" s="1">
        <v>255516</v>
      </c>
      <c r="B9927" s="47" t="s">
        <v>19968</v>
      </c>
      <c r="C9927" t="s">
        <v>20364</v>
      </c>
    </row>
    <row r="9928" spans="1:3">
      <c r="A9928" s="1">
        <v>255517</v>
      </c>
      <c r="B9928" s="47" t="s">
        <v>19969</v>
      </c>
      <c r="C9928" t="s">
        <v>20365</v>
      </c>
    </row>
    <row r="9929" spans="1:3">
      <c r="A9929" s="1">
        <v>255518</v>
      </c>
      <c r="B9929" s="47" t="s">
        <v>19970</v>
      </c>
      <c r="C9929" t="s">
        <v>20366</v>
      </c>
    </row>
    <row r="9930" spans="1:3">
      <c r="A9930" s="1">
        <v>255519</v>
      </c>
      <c r="B9930" s="47" t="s">
        <v>19971</v>
      </c>
      <c r="C9930" t="s">
        <v>20367</v>
      </c>
    </row>
    <row r="9931" spans="1:3">
      <c r="A9931" s="1">
        <v>255520</v>
      </c>
      <c r="B9931" s="47" t="s">
        <v>19972</v>
      </c>
      <c r="C9931" t="s">
        <v>20368</v>
      </c>
    </row>
    <row r="9932" spans="1:3">
      <c r="A9932" s="1">
        <v>255521</v>
      </c>
      <c r="B9932" s="47" t="s">
        <v>19973</v>
      </c>
      <c r="C9932" t="s">
        <v>20369</v>
      </c>
    </row>
    <row r="9933" spans="1:3">
      <c r="A9933" s="1">
        <v>255516</v>
      </c>
      <c r="B9933" s="47" t="s">
        <v>19704</v>
      </c>
      <c r="C9933" t="s">
        <v>20100</v>
      </c>
    </row>
    <row r="9934" spans="1:3">
      <c r="A9934" s="1">
        <v>255517</v>
      </c>
      <c r="B9934" s="47" t="s">
        <v>19705</v>
      </c>
      <c r="C9934" t="s">
        <v>20101</v>
      </c>
    </row>
    <row r="9935" spans="1:3">
      <c r="A9935" s="1">
        <v>255518</v>
      </c>
      <c r="B9935" s="47" t="s">
        <v>19706</v>
      </c>
      <c r="C9935" t="s">
        <v>20102</v>
      </c>
    </row>
    <row r="9936" spans="1:3">
      <c r="A9936" s="1">
        <v>255519</v>
      </c>
      <c r="B9936" s="47" t="s">
        <v>19707</v>
      </c>
      <c r="C9936" t="s">
        <v>20103</v>
      </c>
    </row>
    <row r="9937" spans="1:3">
      <c r="A9937" s="1">
        <v>255520</v>
      </c>
      <c r="B9937" s="47" t="s">
        <v>19708</v>
      </c>
      <c r="C9937" t="s">
        <v>20104</v>
      </c>
    </row>
    <row r="9938" spans="1:3">
      <c r="A9938" s="1">
        <v>255521</v>
      </c>
      <c r="B9938" s="47" t="s">
        <v>19709</v>
      </c>
      <c r="C9938" t="s">
        <v>20105</v>
      </c>
    </row>
    <row r="9939" spans="1:3">
      <c r="A9939" s="1">
        <v>255516</v>
      </c>
      <c r="B9939" s="47" t="s">
        <v>19836</v>
      </c>
      <c r="C9939" t="s">
        <v>20232</v>
      </c>
    </row>
    <row r="9940" spans="1:3">
      <c r="A9940" s="1">
        <v>255517</v>
      </c>
      <c r="B9940" s="47" t="s">
        <v>19837</v>
      </c>
      <c r="C9940" t="s">
        <v>20233</v>
      </c>
    </row>
    <row r="9941" spans="1:3">
      <c r="A9941" s="1">
        <v>255518</v>
      </c>
      <c r="B9941" s="47" t="s">
        <v>19838</v>
      </c>
      <c r="C9941" t="s">
        <v>20234</v>
      </c>
    </row>
    <row r="9942" spans="1:3">
      <c r="A9942" s="1">
        <v>255519</v>
      </c>
      <c r="B9942" s="47" t="s">
        <v>19839</v>
      </c>
      <c r="C9942" t="s">
        <v>20235</v>
      </c>
    </row>
    <row r="9943" spans="1:3">
      <c r="A9943" s="1">
        <v>255520</v>
      </c>
      <c r="B9943" s="47" t="s">
        <v>19840</v>
      </c>
      <c r="C9943" t="s">
        <v>20236</v>
      </c>
    </row>
    <row r="9944" spans="1:3">
      <c r="A9944" s="1">
        <v>255521</v>
      </c>
      <c r="B9944" s="47" t="s">
        <v>19841</v>
      </c>
      <c r="C9944" t="s">
        <v>20237</v>
      </c>
    </row>
    <row r="9945" spans="1:3">
      <c r="A9945" s="1">
        <v>255522</v>
      </c>
      <c r="B9945" s="47" t="s">
        <v>19974</v>
      </c>
      <c r="C9945" t="s">
        <v>20370</v>
      </c>
    </row>
    <row r="9946" spans="1:3">
      <c r="A9946" s="1">
        <v>255523</v>
      </c>
      <c r="B9946" s="47" t="s">
        <v>19975</v>
      </c>
      <c r="C9946" t="s">
        <v>20371</v>
      </c>
    </row>
    <row r="9947" spans="1:3">
      <c r="A9947" s="1">
        <v>255524</v>
      </c>
      <c r="B9947" s="47" t="s">
        <v>19976</v>
      </c>
      <c r="C9947" t="s">
        <v>20372</v>
      </c>
    </row>
    <row r="9948" spans="1:3">
      <c r="A9948" s="1">
        <v>255525</v>
      </c>
      <c r="B9948" s="47" t="s">
        <v>19977</v>
      </c>
      <c r="C9948" t="s">
        <v>20373</v>
      </c>
    </row>
    <row r="9949" spans="1:3">
      <c r="A9949" s="1">
        <v>255526</v>
      </c>
      <c r="B9949" s="47" t="s">
        <v>19978</v>
      </c>
      <c r="C9949" t="s">
        <v>20374</v>
      </c>
    </row>
    <row r="9950" spans="1:3">
      <c r="A9950" s="1">
        <v>255527</v>
      </c>
      <c r="B9950" s="47" t="s">
        <v>19979</v>
      </c>
      <c r="C9950" t="s">
        <v>20375</v>
      </c>
    </row>
    <row r="9951" spans="1:3">
      <c r="A9951" s="1">
        <v>255522</v>
      </c>
      <c r="B9951" s="47" t="s">
        <v>19710</v>
      </c>
      <c r="C9951" t="s">
        <v>20106</v>
      </c>
    </row>
    <row r="9952" spans="1:3">
      <c r="A9952" s="1">
        <v>255523</v>
      </c>
      <c r="B9952" s="47" t="s">
        <v>19711</v>
      </c>
      <c r="C9952" t="s">
        <v>20107</v>
      </c>
    </row>
    <row r="9953" spans="1:3">
      <c r="A9953" s="1">
        <v>255524</v>
      </c>
      <c r="B9953" s="47" t="s">
        <v>19712</v>
      </c>
      <c r="C9953" t="s">
        <v>20108</v>
      </c>
    </row>
    <row r="9954" spans="1:3">
      <c r="A9954" s="1">
        <v>255525</v>
      </c>
      <c r="B9954" s="47" t="s">
        <v>19713</v>
      </c>
      <c r="C9954" t="s">
        <v>20109</v>
      </c>
    </row>
    <row r="9955" spans="1:3">
      <c r="A9955" s="1">
        <v>255526</v>
      </c>
      <c r="B9955" s="47" t="s">
        <v>19714</v>
      </c>
      <c r="C9955" t="s">
        <v>20110</v>
      </c>
    </row>
    <row r="9956" spans="1:3">
      <c r="A9956" s="1">
        <v>255527</v>
      </c>
      <c r="B9956" s="47" t="s">
        <v>19715</v>
      </c>
      <c r="C9956" t="s">
        <v>20111</v>
      </c>
    </row>
    <row r="9957" spans="1:3">
      <c r="A9957" s="1">
        <v>255522</v>
      </c>
      <c r="B9957" s="47" t="s">
        <v>19842</v>
      </c>
      <c r="C9957" t="s">
        <v>20238</v>
      </c>
    </row>
    <row r="9958" spans="1:3">
      <c r="A9958" s="1">
        <v>255523</v>
      </c>
      <c r="B9958" s="47" t="s">
        <v>19843</v>
      </c>
      <c r="C9958" t="s">
        <v>20239</v>
      </c>
    </row>
    <row r="9959" spans="1:3">
      <c r="A9959" s="1">
        <v>255524</v>
      </c>
      <c r="B9959" s="47" t="s">
        <v>19844</v>
      </c>
      <c r="C9959" t="s">
        <v>20240</v>
      </c>
    </row>
    <row r="9960" spans="1:3">
      <c r="A9960" s="1">
        <v>255525</v>
      </c>
      <c r="B9960" s="47" t="s">
        <v>19845</v>
      </c>
      <c r="C9960" t="s">
        <v>20241</v>
      </c>
    </row>
    <row r="9961" spans="1:3">
      <c r="A9961" s="1">
        <v>255526</v>
      </c>
      <c r="B9961" s="47" t="s">
        <v>19846</v>
      </c>
      <c r="C9961" t="s">
        <v>20242</v>
      </c>
    </row>
    <row r="9962" spans="1:3">
      <c r="A9962" s="1">
        <v>255527</v>
      </c>
      <c r="B9962" s="47" t="s">
        <v>19847</v>
      </c>
      <c r="C9962" t="s">
        <v>20243</v>
      </c>
    </row>
    <row r="9963" spans="1:3">
      <c r="A9963" s="1">
        <v>255528</v>
      </c>
      <c r="B9963" s="47" t="s">
        <v>19980</v>
      </c>
      <c r="C9963" t="s">
        <v>20376</v>
      </c>
    </row>
    <row r="9964" spans="1:3">
      <c r="A9964" s="1">
        <v>255529</v>
      </c>
      <c r="B9964" s="47" t="s">
        <v>19981</v>
      </c>
      <c r="C9964" t="s">
        <v>20377</v>
      </c>
    </row>
    <row r="9965" spans="1:3">
      <c r="A9965" s="1">
        <v>255530</v>
      </c>
      <c r="B9965" s="47" t="s">
        <v>19982</v>
      </c>
      <c r="C9965" t="s">
        <v>20378</v>
      </c>
    </row>
    <row r="9966" spans="1:3">
      <c r="A9966" s="1">
        <v>255531</v>
      </c>
      <c r="B9966" s="47" t="s">
        <v>19983</v>
      </c>
      <c r="C9966" t="s">
        <v>20379</v>
      </c>
    </row>
    <row r="9967" spans="1:3">
      <c r="A9967" s="1">
        <v>255532</v>
      </c>
      <c r="B9967" s="47" t="s">
        <v>19984</v>
      </c>
      <c r="C9967" t="s">
        <v>20380</v>
      </c>
    </row>
    <row r="9968" spans="1:3">
      <c r="A9968" s="1">
        <v>255533</v>
      </c>
      <c r="B9968" s="47" t="s">
        <v>19985</v>
      </c>
      <c r="C9968" t="s">
        <v>20381</v>
      </c>
    </row>
    <row r="9969" spans="1:3">
      <c r="A9969" s="1">
        <v>255528</v>
      </c>
      <c r="B9969" s="47" t="s">
        <v>19716</v>
      </c>
      <c r="C9969" t="s">
        <v>20112</v>
      </c>
    </row>
    <row r="9970" spans="1:3">
      <c r="A9970" s="1">
        <v>255529</v>
      </c>
      <c r="B9970" s="47" t="s">
        <v>19717</v>
      </c>
      <c r="C9970" t="s">
        <v>20113</v>
      </c>
    </row>
    <row r="9971" spans="1:3">
      <c r="A9971" s="1">
        <v>255530</v>
      </c>
      <c r="B9971" s="47" t="s">
        <v>19718</v>
      </c>
      <c r="C9971" t="s">
        <v>20114</v>
      </c>
    </row>
    <row r="9972" spans="1:3">
      <c r="A9972" s="1">
        <v>255531</v>
      </c>
      <c r="B9972" s="47" t="s">
        <v>19719</v>
      </c>
      <c r="C9972" t="s">
        <v>20115</v>
      </c>
    </row>
    <row r="9973" spans="1:3">
      <c r="A9973" s="1">
        <v>255532</v>
      </c>
      <c r="B9973" s="47" t="s">
        <v>19720</v>
      </c>
      <c r="C9973" t="s">
        <v>20116</v>
      </c>
    </row>
    <row r="9974" spans="1:3">
      <c r="A9974" s="1">
        <v>255533</v>
      </c>
      <c r="B9974" s="47" t="s">
        <v>19721</v>
      </c>
      <c r="C9974" t="s">
        <v>20117</v>
      </c>
    </row>
    <row r="9975" spans="1:3">
      <c r="A9975" s="1">
        <v>255528</v>
      </c>
      <c r="B9975" s="47" t="s">
        <v>19848</v>
      </c>
      <c r="C9975" t="s">
        <v>20244</v>
      </c>
    </row>
    <row r="9976" spans="1:3">
      <c r="A9976" s="1">
        <v>255529</v>
      </c>
      <c r="B9976" s="47" t="s">
        <v>19849</v>
      </c>
      <c r="C9976" t="s">
        <v>20245</v>
      </c>
    </row>
    <row r="9977" spans="1:3">
      <c r="A9977" s="1">
        <v>255530</v>
      </c>
      <c r="B9977" s="47" t="s">
        <v>19850</v>
      </c>
      <c r="C9977" t="s">
        <v>20246</v>
      </c>
    </row>
    <row r="9978" spans="1:3">
      <c r="A9978" s="1">
        <v>255531</v>
      </c>
      <c r="B9978" s="47" t="s">
        <v>19851</v>
      </c>
      <c r="C9978" t="s">
        <v>20247</v>
      </c>
    </row>
    <row r="9979" spans="1:3">
      <c r="A9979" s="1">
        <v>255532</v>
      </c>
      <c r="B9979" s="47" t="s">
        <v>19852</v>
      </c>
      <c r="C9979" t="s">
        <v>20248</v>
      </c>
    </row>
    <row r="9980" spans="1:3">
      <c r="A9980" s="1">
        <v>255533</v>
      </c>
      <c r="B9980" s="47" t="s">
        <v>19853</v>
      </c>
      <c r="C9980" t="s">
        <v>20249</v>
      </c>
    </row>
    <row r="9981" spans="1:3">
      <c r="A9981" s="1">
        <v>255534</v>
      </c>
      <c r="B9981" s="47" t="s">
        <v>19986</v>
      </c>
      <c r="C9981" t="s">
        <v>20382</v>
      </c>
    </row>
    <row r="9982" spans="1:3">
      <c r="A9982" s="1">
        <v>255535</v>
      </c>
      <c r="B9982" s="47" t="s">
        <v>19987</v>
      </c>
      <c r="C9982" t="s">
        <v>20383</v>
      </c>
    </row>
    <row r="9983" spans="1:3">
      <c r="A9983" s="1">
        <v>255536</v>
      </c>
      <c r="B9983" s="47" t="s">
        <v>19988</v>
      </c>
      <c r="C9983" t="s">
        <v>20384</v>
      </c>
    </row>
    <row r="9984" spans="1:3">
      <c r="A9984" s="1">
        <v>255537</v>
      </c>
      <c r="B9984" s="47" t="s">
        <v>19989</v>
      </c>
      <c r="C9984" t="s">
        <v>20385</v>
      </c>
    </row>
    <row r="9985" spans="1:3">
      <c r="A9985" s="1">
        <v>255538</v>
      </c>
      <c r="B9985" s="47" t="s">
        <v>19990</v>
      </c>
      <c r="C9985" t="s">
        <v>20386</v>
      </c>
    </row>
    <row r="9986" spans="1:3">
      <c r="A9986" s="1">
        <v>255539</v>
      </c>
      <c r="B9986" s="47" t="s">
        <v>19991</v>
      </c>
      <c r="C9986" t="s">
        <v>20387</v>
      </c>
    </row>
    <row r="9987" spans="1:3">
      <c r="A9987" s="1">
        <v>255534</v>
      </c>
      <c r="B9987" s="47" t="s">
        <v>19722</v>
      </c>
      <c r="C9987" t="s">
        <v>20118</v>
      </c>
    </row>
    <row r="9988" spans="1:3">
      <c r="A9988" s="1">
        <v>255535</v>
      </c>
      <c r="B9988" s="47" t="s">
        <v>19723</v>
      </c>
      <c r="C9988" t="s">
        <v>20119</v>
      </c>
    </row>
    <row r="9989" spans="1:3">
      <c r="A9989" s="1">
        <v>255536</v>
      </c>
      <c r="B9989" s="47" t="s">
        <v>19724</v>
      </c>
      <c r="C9989" t="s">
        <v>20120</v>
      </c>
    </row>
    <row r="9990" spans="1:3">
      <c r="A9990" s="1">
        <v>255537</v>
      </c>
      <c r="B9990" s="47" t="s">
        <v>19725</v>
      </c>
      <c r="C9990" t="s">
        <v>20121</v>
      </c>
    </row>
    <row r="9991" spans="1:3">
      <c r="A9991" s="1">
        <v>255538</v>
      </c>
      <c r="B9991" s="47" t="s">
        <v>19726</v>
      </c>
      <c r="C9991" t="s">
        <v>20122</v>
      </c>
    </row>
    <row r="9992" spans="1:3">
      <c r="A9992" s="1">
        <v>255539</v>
      </c>
      <c r="B9992" s="47" t="s">
        <v>19727</v>
      </c>
      <c r="C9992" t="s">
        <v>20123</v>
      </c>
    </row>
    <row r="9993" spans="1:3">
      <c r="A9993" s="1">
        <v>255534</v>
      </c>
      <c r="B9993" s="47" t="s">
        <v>19854</v>
      </c>
      <c r="C9993" t="s">
        <v>20250</v>
      </c>
    </row>
    <row r="9994" spans="1:3">
      <c r="A9994" s="1">
        <v>255535</v>
      </c>
      <c r="B9994" s="47" t="s">
        <v>19855</v>
      </c>
      <c r="C9994" t="s">
        <v>20251</v>
      </c>
    </row>
    <row r="9995" spans="1:3">
      <c r="A9995" s="1">
        <v>255536</v>
      </c>
      <c r="B9995" s="47" t="s">
        <v>19856</v>
      </c>
      <c r="C9995" t="s">
        <v>20252</v>
      </c>
    </row>
    <row r="9996" spans="1:3">
      <c r="A9996" s="1">
        <v>255537</v>
      </c>
      <c r="B9996" s="47" t="s">
        <v>19857</v>
      </c>
      <c r="C9996" t="s">
        <v>20253</v>
      </c>
    </row>
    <row r="9997" spans="1:3">
      <c r="A9997" s="1">
        <v>255538</v>
      </c>
      <c r="B9997" s="47" t="s">
        <v>19858</v>
      </c>
      <c r="C9997" t="s">
        <v>20254</v>
      </c>
    </row>
    <row r="9998" spans="1:3">
      <c r="A9998" s="1">
        <v>255539</v>
      </c>
      <c r="B9998" s="47" t="s">
        <v>19859</v>
      </c>
      <c r="C9998" t="s">
        <v>20255</v>
      </c>
    </row>
    <row r="9999" spans="1:3">
      <c r="A9999" s="1">
        <v>255540</v>
      </c>
      <c r="B9999" s="47" t="s">
        <v>19992</v>
      </c>
      <c r="C9999" t="s">
        <v>20388</v>
      </c>
    </row>
    <row r="10000" spans="1:3">
      <c r="A10000" s="1">
        <v>255541</v>
      </c>
      <c r="B10000" s="47" t="s">
        <v>19993</v>
      </c>
      <c r="C10000" t="s">
        <v>20389</v>
      </c>
    </row>
    <row r="10001" spans="1:3">
      <c r="A10001" s="1">
        <v>255542</v>
      </c>
      <c r="B10001" s="47" t="s">
        <v>19994</v>
      </c>
      <c r="C10001" t="s">
        <v>20390</v>
      </c>
    </row>
    <row r="10002" spans="1:3">
      <c r="A10002" s="1">
        <v>255543</v>
      </c>
      <c r="B10002" s="47" t="s">
        <v>19995</v>
      </c>
      <c r="C10002" t="s">
        <v>20391</v>
      </c>
    </row>
    <row r="10003" spans="1:3">
      <c r="A10003" s="1">
        <v>255544</v>
      </c>
      <c r="B10003" s="47" t="s">
        <v>19996</v>
      </c>
      <c r="C10003" t="s">
        <v>20392</v>
      </c>
    </row>
    <row r="10004" spans="1:3">
      <c r="A10004" s="1">
        <v>255545</v>
      </c>
      <c r="B10004" s="47" t="s">
        <v>19997</v>
      </c>
      <c r="C10004" t="s">
        <v>20393</v>
      </c>
    </row>
    <row r="10005" spans="1:3">
      <c r="A10005" s="1">
        <v>255540</v>
      </c>
      <c r="B10005" s="47" t="s">
        <v>19728</v>
      </c>
      <c r="C10005" t="s">
        <v>20124</v>
      </c>
    </row>
    <row r="10006" spans="1:3">
      <c r="A10006" s="1">
        <v>255541</v>
      </c>
      <c r="B10006" s="47" t="s">
        <v>19729</v>
      </c>
      <c r="C10006" t="s">
        <v>20125</v>
      </c>
    </row>
    <row r="10007" spans="1:3">
      <c r="A10007" s="1">
        <v>255542</v>
      </c>
      <c r="B10007" s="47" t="s">
        <v>19730</v>
      </c>
      <c r="C10007" t="s">
        <v>20126</v>
      </c>
    </row>
    <row r="10008" spans="1:3">
      <c r="A10008" s="1">
        <v>255543</v>
      </c>
      <c r="B10008" s="47" t="s">
        <v>19731</v>
      </c>
      <c r="C10008" t="s">
        <v>20127</v>
      </c>
    </row>
    <row r="10009" spans="1:3">
      <c r="A10009" s="1">
        <v>255544</v>
      </c>
      <c r="B10009" s="47" t="s">
        <v>19732</v>
      </c>
      <c r="C10009" t="s">
        <v>20128</v>
      </c>
    </row>
    <row r="10010" spans="1:3">
      <c r="A10010" s="1">
        <v>255545</v>
      </c>
      <c r="B10010" s="47" t="s">
        <v>19733</v>
      </c>
      <c r="C10010" t="s">
        <v>20129</v>
      </c>
    </row>
    <row r="10011" spans="1:3">
      <c r="A10011" s="1">
        <v>255540</v>
      </c>
      <c r="B10011" s="47" t="s">
        <v>19860</v>
      </c>
      <c r="C10011" t="s">
        <v>20256</v>
      </c>
    </row>
    <row r="10012" spans="1:3">
      <c r="A10012" s="1">
        <v>255541</v>
      </c>
      <c r="B10012" s="47" t="s">
        <v>19861</v>
      </c>
      <c r="C10012" t="s">
        <v>20257</v>
      </c>
    </row>
    <row r="10013" spans="1:3">
      <c r="A10013" s="1">
        <v>255542</v>
      </c>
      <c r="B10013" s="47" t="s">
        <v>19862</v>
      </c>
      <c r="C10013" t="s">
        <v>20258</v>
      </c>
    </row>
    <row r="10014" spans="1:3">
      <c r="A10014" s="1">
        <v>255543</v>
      </c>
      <c r="B10014" s="47" t="s">
        <v>19863</v>
      </c>
      <c r="C10014" t="s">
        <v>20259</v>
      </c>
    </row>
    <row r="10015" spans="1:3">
      <c r="A10015" s="1">
        <v>255544</v>
      </c>
      <c r="B10015" s="47" t="s">
        <v>19864</v>
      </c>
      <c r="C10015" t="s">
        <v>20260</v>
      </c>
    </row>
    <row r="10016" spans="1:3">
      <c r="A10016" s="1">
        <v>255545</v>
      </c>
      <c r="B10016" s="47" t="s">
        <v>19865</v>
      </c>
      <c r="C10016" t="s">
        <v>20261</v>
      </c>
    </row>
    <row r="10017" spans="1:3">
      <c r="A10017" s="1">
        <v>255546</v>
      </c>
      <c r="B10017" s="47" t="s">
        <v>19998</v>
      </c>
      <c r="C10017" t="s">
        <v>20394</v>
      </c>
    </row>
    <row r="10018" spans="1:3">
      <c r="A10018" s="1">
        <v>255547</v>
      </c>
      <c r="B10018" s="47" t="s">
        <v>19999</v>
      </c>
      <c r="C10018" t="s">
        <v>20395</v>
      </c>
    </row>
    <row r="10019" spans="1:3">
      <c r="A10019" s="1">
        <v>255548</v>
      </c>
      <c r="B10019" s="47" t="s">
        <v>20000</v>
      </c>
      <c r="C10019" t="s">
        <v>20396</v>
      </c>
    </row>
    <row r="10020" spans="1:3">
      <c r="A10020" s="1">
        <v>255549</v>
      </c>
      <c r="B10020" s="47" t="s">
        <v>20001</v>
      </c>
      <c r="C10020" t="s">
        <v>20397</v>
      </c>
    </row>
    <row r="10021" spans="1:3">
      <c r="A10021" s="1">
        <v>255550</v>
      </c>
      <c r="B10021" s="47" t="s">
        <v>20002</v>
      </c>
      <c r="C10021" t="s">
        <v>20398</v>
      </c>
    </row>
    <row r="10022" spans="1:3">
      <c r="A10022" s="1">
        <v>255551</v>
      </c>
      <c r="B10022" s="47" t="s">
        <v>20003</v>
      </c>
      <c r="C10022" t="s">
        <v>20399</v>
      </c>
    </row>
    <row r="10023" spans="1:3">
      <c r="A10023" s="1">
        <v>255546</v>
      </c>
      <c r="B10023" s="47" t="s">
        <v>19734</v>
      </c>
      <c r="C10023" t="s">
        <v>20130</v>
      </c>
    </row>
    <row r="10024" spans="1:3">
      <c r="A10024" s="1">
        <v>255547</v>
      </c>
      <c r="B10024" s="47" t="s">
        <v>19735</v>
      </c>
      <c r="C10024" t="s">
        <v>20131</v>
      </c>
    </row>
    <row r="10025" spans="1:3">
      <c r="A10025" s="1">
        <v>255548</v>
      </c>
      <c r="B10025" s="47" t="s">
        <v>19736</v>
      </c>
      <c r="C10025" t="s">
        <v>20132</v>
      </c>
    </row>
    <row r="10026" spans="1:3">
      <c r="A10026" s="1">
        <v>255549</v>
      </c>
      <c r="B10026" s="47" t="s">
        <v>19737</v>
      </c>
      <c r="C10026" t="s">
        <v>20133</v>
      </c>
    </row>
    <row r="10027" spans="1:3">
      <c r="A10027" s="1">
        <v>255550</v>
      </c>
      <c r="B10027" s="47" t="s">
        <v>19738</v>
      </c>
      <c r="C10027" t="s">
        <v>20134</v>
      </c>
    </row>
    <row r="10028" spans="1:3">
      <c r="A10028" s="1">
        <v>255551</v>
      </c>
      <c r="B10028" s="47" t="s">
        <v>19739</v>
      </c>
      <c r="C10028" t="s">
        <v>20135</v>
      </c>
    </row>
    <row r="10029" spans="1:3">
      <c r="A10029" s="1">
        <v>255546</v>
      </c>
      <c r="B10029" s="47" t="s">
        <v>19866</v>
      </c>
      <c r="C10029" t="s">
        <v>20262</v>
      </c>
    </row>
    <row r="10030" spans="1:3">
      <c r="A10030" s="1">
        <v>255547</v>
      </c>
      <c r="B10030" s="47" t="s">
        <v>19867</v>
      </c>
      <c r="C10030" t="s">
        <v>20263</v>
      </c>
    </row>
    <row r="10031" spans="1:3">
      <c r="A10031" s="1">
        <v>255548</v>
      </c>
      <c r="B10031" s="47" t="s">
        <v>19868</v>
      </c>
      <c r="C10031" t="s">
        <v>20264</v>
      </c>
    </row>
    <row r="10032" spans="1:3">
      <c r="A10032" s="1">
        <v>255549</v>
      </c>
      <c r="B10032" s="47" t="s">
        <v>19869</v>
      </c>
      <c r="C10032" t="s">
        <v>20265</v>
      </c>
    </row>
    <row r="10033" spans="1:3">
      <c r="A10033" s="1">
        <v>255550</v>
      </c>
      <c r="B10033" s="47" t="s">
        <v>19870</v>
      </c>
      <c r="C10033" t="s">
        <v>20266</v>
      </c>
    </row>
    <row r="10034" spans="1:3">
      <c r="A10034" s="1">
        <v>255551</v>
      </c>
      <c r="B10034" s="47" t="s">
        <v>19871</v>
      </c>
      <c r="C10034" t="s">
        <v>20267</v>
      </c>
    </row>
    <row r="10035" spans="1:3">
      <c r="A10035" s="1">
        <v>255552</v>
      </c>
      <c r="B10035" s="47" t="s">
        <v>20004</v>
      </c>
      <c r="C10035" t="s">
        <v>20400</v>
      </c>
    </row>
    <row r="10036" spans="1:3">
      <c r="A10036" s="1">
        <v>255553</v>
      </c>
      <c r="B10036" s="47" t="s">
        <v>20005</v>
      </c>
      <c r="C10036" t="s">
        <v>20401</v>
      </c>
    </row>
    <row r="10037" spans="1:3">
      <c r="A10037" s="1">
        <v>255554</v>
      </c>
      <c r="B10037" s="47" t="s">
        <v>20006</v>
      </c>
      <c r="C10037" t="s">
        <v>20402</v>
      </c>
    </row>
    <row r="10038" spans="1:3">
      <c r="A10038" s="1">
        <v>255555</v>
      </c>
      <c r="B10038" s="47" t="s">
        <v>20007</v>
      </c>
      <c r="C10038" t="s">
        <v>20403</v>
      </c>
    </row>
    <row r="10039" spans="1:3">
      <c r="A10039" s="1">
        <v>255556</v>
      </c>
      <c r="B10039" s="47" t="s">
        <v>20008</v>
      </c>
      <c r="C10039" t="s">
        <v>20404</v>
      </c>
    </row>
    <row r="10040" spans="1:3">
      <c r="A10040" s="1">
        <v>255557</v>
      </c>
      <c r="B10040" s="47" t="s">
        <v>20009</v>
      </c>
      <c r="C10040" t="s">
        <v>20405</v>
      </c>
    </row>
    <row r="10041" spans="1:3">
      <c r="A10041" s="1">
        <v>255552</v>
      </c>
      <c r="B10041" s="47" t="s">
        <v>19740</v>
      </c>
      <c r="C10041" t="s">
        <v>20136</v>
      </c>
    </row>
    <row r="10042" spans="1:3">
      <c r="A10042" s="1">
        <v>255553</v>
      </c>
      <c r="B10042" s="47" t="s">
        <v>19741</v>
      </c>
      <c r="C10042" t="s">
        <v>20137</v>
      </c>
    </row>
    <row r="10043" spans="1:3">
      <c r="A10043" s="1">
        <v>255554</v>
      </c>
      <c r="B10043" s="47" t="s">
        <v>19742</v>
      </c>
      <c r="C10043" t="s">
        <v>20138</v>
      </c>
    </row>
    <row r="10044" spans="1:3">
      <c r="A10044" s="1">
        <v>255555</v>
      </c>
      <c r="B10044" s="47" t="s">
        <v>19743</v>
      </c>
      <c r="C10044" t="s">
        <v>20139</v>
      </c>
    </row>
    <row r="10045" spans="1:3">
      <c r="A10045" s="1">
        <v>255556</v>
      </c>
      <c r="B10045" s="47" t="s">
        <v>19744</v>
      </c>
      <c r="C10045" t="s">
        <v>20140</v>
      </c>
    </row>
    <row r="10046" spans="1:3">
      <c r="A10046" s="1">
        <v>255557</v>
      </c>
      <c r="B10046" s="47" t="s">
        <v>19745</v>
      </c>
      <c r="C10046" t="s">
        <v>20141</v>
      </c>
    </row>
    <row r="10047" spans="1:3">
      <c r="A10047" s="1">
        <v>255552</v>
      </c>
      <c r="B10047" s="47" t="s">
        <v>19872</v>
      </c>
      <c r="C10047" t="s">
        <v>20268</v>
      </c>
    </row>
    <row r="10048" spans="1:3">
      <c r="A10048" s="1">
        <v>255553</v>
      </c>
      <c r="B10048" s="47" t="s">
        <v>19873</v>
      </c>
      <c r="C10048" t="s">
        <v>20269</v>
      </c>
    </row>
    <row r="10049" spans="1:3">
      <c r="A10049" s="1">
        <v>255554</v>
      </c>
      <c r="B10049" s="47" t="s">
        <v>19874</v>
      </c>
      <c r="C10049" t="s">
        <v>20270</v>
      </c>
    </row>
    <row r="10050" spans="1:3">
      <c r="A10050" s="1">
        <v>255555</v>
      </c>
      <c r="B10050" s="47" t="s">
        <v>19875</v>
      </c>
      <c r="C10050" t="s">
        <v>20271</v>
      </c>
    </row>
    <row r="10051" spans="1:3">
      <c r="A10051" s="1">
        <v>255556</v>
      </c>
      <c r="B10051" s="47" t="s">
        <v>19876</v>
      </c>
      <c r="C10051" t="s">
        <v>20272</v>
      </c>
    </row>
    <row r="10052" spans="1:3">
      <c r="A10052" s="1">
        <v>255557</v>
      </c>
      <c r="B10052" s="47" t="s">
        <v>19877</v>
      </c>
      <c r="C10052" t="s">
        <v>20273</v>
      </c>
    </row>
    <row r="10053" spans="1:3">
      <c r="A10053" s="1">
        <v>999999</v>
      </c>
      <c r="B10053" s="47" t="s">
        <v>20020</v>
      </c>
      <c r="C10053" t="s">
        <v>20416</v>
      </c>
    </row>
    <row r="10054" spans="1:3">
      <c r="A10054" s="1">
        <v>999999</v>
      </c>
      <c r="B10054" s="47" t="s">
        <v>20019</v>
      </c>
      <c r="C10054" t="s">
        <v>20415</v>
      </c>
    </row>
    <row r="10055" spans="1:3">
      <c r="A10055" s="1">
        <v>999999</v>
      </c>
      <c r="B10055" s="47" t="s">
        <v>20018</v>
      </c>
      <c r="C10055" t="s">
        <v>20414</v>
      </c>
    </row>
    <row r="10056" spans="1:3">
      <c r="A10056" s="1">
        <v>999999</v>
      </c>
      <c r="B10056" s="47" t="s">
        <v>20017</v>
      </c>
      <c r="C10056" t="s">
        <v>20413</v>
      </c>
    </row>
    <row r="10057" spans="1:3">
      <c r="A10057" s="1">
        <v>999999</v>
      </c>
      <c r="B10057" s="47" t="s">
        <v>20016</v>
      </c>
      <c r="C10057" t="s">
        <v>20412</v>
      </c>
    </row>
    <row r="10058" spans="1:3">
      <c r="A10058" s="1">
        <v>255563</v>
      </c>
      <c r="B10058" s="47" t="s">
        <v>20010</v>
      </c>
      <c r="C10058" t="s">
        <v>20406</v>
      </c>
    </row>
    <row r="10059" spans="1:3">
      <c r="A10059" s="1">
        <v>999999</v>
      </c>
      <c r="B10059" s="47" t="s">
        <v>19756</v>
      </c>
      <c r="C10059" t="s">
        <v>20152</v>
      </c>
    </row>
    <row r="10060" spans="1:3">
      <c r="A10060" s="1">
        <v>999999</v>
      </c>
      <c r="B10060" s="47" t="s">
        <v>19755</v>
      </c>
      <c r="C10060" t="s">
        <v>20151</v>
      </c>
    </row>
    <row r="10061" spans="1:3">
      <c r="A10061" s="1">
        <v>999999</v>
      </c>
      <c r="B10061" s="47" t="s">
        <v>19754</v>
      </c>
      <c r="C10061" t="s">
        <v>20150</v>
      </c>
    </row>
    <row r="10062" spans="1:3">
      <c r="A10062" s="1">
        <v>999999</v>
      </c>
      <c r="B10062" s="47" t="s">
        <v>19753</v>
      </c>
      <c r="C10062" t="s">
        <v>20149</v>
      </c>
    </row>
    <row r="10063" spans="1:3">
      <c r="A10063" s="1">
        <v>999999</v>
      </c>
      <c r="B10063" s="47" t="s">
        <v>19752</v>
      </c>
      <c r="C10063" t="s">
        <v>20148</v>
      </c>
    </row>
    <row r="10064" spans="1:3">
      <c r="A10064" s="1">
        <v>255563</v>
      </c>
      <c r="B10064" s="47" t="s">
        <v>19746</v>
      </c>
      <c r="C10064" t="s">
        <v>20142</v>
      </c>
    </row>
    <row r="10065" spans="1:3">
      <c r="A10065" s="1">
        <v>999999</v>
      </c>
      <c r="B10065" s="47" t="s">
        <v>19888</v>
      </c>
      <c r="C10065" t="s">
        <v>20284</v>
      </c>
    </row>
    <row r="10066" spans="1:3">
      <c r="A10066" s="1">
        <v>999999</v>
      </c>
      <c r="B10066" s="47" t="s">
        <v>19887</v>
      </c>
      <c r="C10066" t="s">
        <v>20283</v>
      </c>
    </row>
    <row r="10067" spans="1:3">
      <c r="A10067" s="1">
        <v>999999</v>
      </c>
      <c r="B10067" s="47" t="s">
        <v>19886</v>
      </c>
      <c r="C10067" t="s">
        <v>20282</v>
      </c>
    </row>
    <row r="10068" spans="1:3">
      <c r="A10068" s="1">
        <v>999999</v>
      </c>
      <c r="B10068" s="47" t="s">
        <v>19885</v>
      </c>
      <c r="C10068" t="s">
        <v>20281</v>
      </c>
    </row>
    <row r="10069" spans="1:3">
      <c r="A10069" s="1">
        <v>999999</v>
      </c>
      <c r="B10069" s="47" t="s">
        <v>19884</v>
      </c>
      <c r="C10069" t="s">
        <v>20280</v>
      </c>
    </row>
    <row r="10070" spans="1:3">
      <c r="A10070" s="1">
        <v>255563</v>
      </c>
      <c r="B10070" s="47" t="s">
        <v>19878</v>
      </c>
      <c r="C10070" t="s">
        <v>20274</v>
      </c>
    </row>
    <row r="10071" spans="1:3">
      <c r="A10071" s="48">
        <v>255564</v>
      </c>
      <c r="B10071" s="49" t="s">
        <v>20637</v>
      </c>
      <c r="C10071" t="s">
        <v>20967</v>
      </c>
    </row>
    <row r="10072" spans="1:3">
      <c r="A10072" s="48">
        <v>255565</v>
      </c>
      <c r="B10072" s="49" t="s">
        <v>20638</v>
      </c>
      <c r="C10072" t="s">
        <v>20968</v>
      </c>
    </row>
    <row r="10073" spans="1:3">
      <c r="A10073" s="48">
        <v>255566</v>
      </c>
      <c r="B10073" s="49" t="s">
        <v>20639</v>
      </c>
      <c r="C10073" t="s">
        <v>20969</v>
      </c>
    </row>
    <row r="10074" spans="1:3">
      <c r="A10074" s="48">
        <v>255567</v>
      </c>
      <c r="B10074" s="49" t="s">
        <v>20640</v>
      </c>
      <c r="C10074" t="s">
        <v>20970</v>
      </c>
    </row>
    <row r="10075" spans="1:3">
      <c r="A10075" s="48">
        <v>255568</v>
      </c>
      <c r="B10075" s="49" t="s">
        <v>20641</v>
      </c>
      <c r="C10075" t="s">
        <v>20971</v>
      </c>
    </row>
    <row r="10076" spans="1:3">
      <c r="A10076" s="48">
        <v>255564</v>
      </c>
      <c r="B10076" s="49" t="s">
        <v>20417</v>
      </c>
      <c r="C10076" t="s">
        <v>20747</v>
      </c>
    </row>
    <row r="10077" spans="1:3">
      <c r="A10077" s="48">
        <v>255565</v>
      </c>
      <c r="B10077" s="49" t="s">
        <v>20418</v>
      </c>
      <c r="C10077" t="s">
        <v>20748</v>
      </c>
    </row>
    <row r="10078" spans="1:3">
      <c r="A10078" s="48">
        <v>255566</v>
      </c>
      <c r="B10078" s="49" t="s">
        <v>20419</v>
      </c>
      <c r="C10078" t="s">
        <v>20749</v>
      </c>
    </row>
    <row r="10079" spans="1:3">
      <c r="A10079" s="48">
        <v>255567</v>
      </c>
      <c r="B10079" s="49" t="s">
        <v>20420</v>
      </c>
      <c r="C10079" t="s">
        <v>20750</v>
      </c>
    </row>
    <row r="10080" spans="1:3">
      <c r="A10080" s="48">
        <v>255568</v>
      </c>
      <c r="B10080" s="49" t="s">
        <v>20421</v>
      </c>
      <c r="C10080" t="s">
        <v>20751</v>
      </c>
    </row>
    <row r="10081" spans="1:3">
      <c r="A10081" s="48">
        <v>255564</v>
      </c>
      <c r="B10081" s="49" t="s">
        <v>20527</v>
      </c>
      <c r="C10081" t="s">
        <v>20857</v>
      </c>
    </row>
    <row r="10082" spans="1:3">
      <c r="A10082" s="48">
        <v>255565</v>
      </c>
      <c r="B10082" s="49" t="s">
        <v>20528</v>
      </c>
      <c r="C10082" t="s">
        <v>20858</v>
      </c>
    </row>
    <row r="10083" spans="1:3">
      <c r="A10083" s="48">
        <v>255566</v>
      </c>
      <c r="B10083" s="49" t="s">
        <v>20529</v>
      </c>
      <c r="C10083" t="s">
        <v>20859</v>
      </c>
    </row>
    <row r="10084" spans="1:3">
      <c r="A10084" s="48">
        <v>255567</v>
      </c>
      <c r="B10084" s="49" t="s">
        <v>20530</v>
      </c>
      <c r="C10084" t="s">
        <v>20860</v>
      </c>
    </row>
    <row r="10085" spans="1:3">
      <c r="A10085" s="48">
        <v>255568</v>
      </c>
      <c r="B10085" s="49" t="s">
        <v>20531</v>
      </c>
      <c r="C10085" t="s">
        <v>20861</v>
      </c>
    </row>
    <row r="10086" spans="1:3">
      <c r="A10086" s="48">
        <v>255574</v>
      </c>
      <c r="B10086" s="49" t="s">
        <v>20642</v>
      </c>
      <c r="C10086" t="s">
        <v>20972</v>
      </c>
    </row>
    <row r="10087" spans="1:3">
      <c r="A10087" s="48">
        <v>255575</v>
      </c>
      <c r="B10087" s="49" t="s">
        <v>20643</v>
      </c>
      <c r="C10087" t="s">
        <v>20973</v>
      </c>
    </row>
    <row r="10088" spans="1:3">
      <c r="A10088" s="48">
        <v>255576</v>
      </c>
      <c r="B10088" s="49" t="s">
        <v>20644</v>
      </c>
      <c r="C10088" t="s">
        <v>20974</v>
      </c>
    </row>
    <row r="10089" spans="1:3">
      <c r="A10089" s="48">
        <v>255577</v>
      </c>
      <c r="B10089" s="49" t="s">
        <v>20645</v>
      </c>
      <c r="C10089" t="s">
        <v>20975</v>
      </c>
    </row>
    <row r="10090" spans="1:3">
      <c r="A10090" s="48">
        <v>255578</v>
      </c>
      <c r="B10090" s="49" t="s">
        <v>20646</v>
      </c>
      <c r="C10090" t="s">
        <v>20976</v>
      </c>
    </row>
    <row r="10091" spans="1:3">
      <c r="A10091" s="48">
        <v>255574</v>
      </c>
      <c r="B10091" s="49" t="s">
        <v>20422</v>
      </c>
      <c r="C10091" t="s">
        <v>20752</v>
      </c>
    </row>
    <row r="10092" spans="1:3">
      <c r="A10092" s="48">
        <v>255575</v>
      </c>
      <c r="B10092" s="49" t="s">
        <v>20423</v>
      </c>
      <c r="C10092" t="s">
        <v>20753</v>
      </c>
    </row>
    <row r="10093" spans="1:3">
      <c r="A10093" s="48">
        <v>255576</v>
      </c>
      <c r="B10093" s="49" t="s">
        <v>20424</v>
      </c>
      <c r="C10093" t="s">
        <v>20754</v>
      </c>
    </row>
    <row r="10094" spans="1:3">
      <c r="A10094" s="48">
        <v>255577</v>
      </c>
      <c r="B10094" s="49" t="s">
        <v>20425</v>
      </c>
      <c r="C10094" t="s">
        <v>20755</v>
      </c>
    </row>
    <row r="10095" spans="1:3">
      <c r="A10095" s="48">
        <v>255578</v>
      </c>
      <c r="B10095" s="49" t="s">
        <v>20426</v>
      </c>
      <c r="C10095" t="s">
        <v>20756</v>
      </c>
    </row>
    <row r="10096" spans="1:3">
      <c r="A10096" s="48">
        <v>255574</v>
      </c>
      <c r="B10096" s="49" t="s">
        <v>20532</v>
      </c>
      <c r="C10096" t="s">
        <v>20862</v>
      </c>
    </row>
    <row r="10097" spans="1:3">
      <c r="A10097" s="48">
        <v>255575</v>
      </c>
      <c r="B10097" s="49" t="s">
        <v>20533</v>
      </c>
      <c r="C10097" t="s">
        <v>20863</v>
      </c>
    </row>
    <row r="10098" spans="1:3">
      <c r="A10098" s="48">
        <v>255576</v>
      </c>
      <c r="B10098" s="49" t="s">
        <v>20534</v>
      </c>
      <c r="C10098" t="s">
        <v>20864</v>
      </c>
    </row>
    <row r="10099" spans="1:3">
      <c r="A10099" s="48">
        <v>255577</v>
      </c>
      <c r="B10099" s="49" t="s">
        <v>20535</v>
      </c>
      <c r="C10099" t="s">
        <v>20865</v>
      </c>
    </row>
    <row r="10100" spans="1:3">
      <c r="A10100" s="48">
        <v>255578</v>
      </c>
      <c r="B10100" s="49" t="s">
        <v>20536</v>
      </c>
      <c r="C10100" t="s">
        <v>20866</v>
      </c>
    </row>
    <row r="10101" spans="1:3">
      <c r="A10101" s="48">
        <v>255584</v>
      </c>
      <c r="B10101" s="49" t="s">
        <v>20647</v>
      </c>
      <c r="C10101" t="s">
        <v>20977</v>
      </c>
    </row>
    <row r="10102" spans="1:3">
      <c r="A10102" s="48">
        <v>255585</v>
      </c>
      <c r="B10102" s="49" t="s">
        <v>20648</v>
      </c>
      <c r="C10102" t="s">
        <v>20978</v>
      </c>
    </row>
    <row r="10103" spans="1:3">
      <c r="A10103" s="48">
        <v>255586</v>
      </c>
      <c r="B10103" s="49" t="s">
        <v>20649</v>
      </c>
      <c r="C10103" t="s">
        <v>20979</v>
      </c>
    </row>
    <row r="10104" spans="1:3">
      <c r="A10104" s="48">
        <v>255587</v>
      </c>
      <c r="B10104" s="49" t="s">
        <v>20650</v>
      </c>
      <c r="C10104" t="s">
        <v>20980</v>
      </c>
    </row>
    <row r="10105" spans="1:3">
      <c r="A10105" s="48">
        <v>255588</v>
      </c>
      <c r="B10105" s="49" t="s">
        <v>20651</v>
      </c>
      <c r="C10105" t="s">
        <v>20981</v>
      </c>
    </row>
    <row r="10106" spans="1:3">
      <c r="A10106" s="48">
        <v>255584</v>
      </c>
      <c r="B10106" s="49" t="s">
        <v>20427</v>
      </c>
      <c r="C10106" t="s">
        <v>20757</v>
      </c>
    </row>
    <row r="10107" spans="1:3">
      <c r="A10107" s="48">
        <v>255585</v>
      </c>
      <c r="B10107" s="49" t="s">
        <v>20428</v>
      </c>
      <c r="C10107" t="s">
        <v>20758</v>
      </c>
    </row>
    <row r="10108" spans="1:3">
      <c r="A10108" s="48">
        <v>255586</v>
      </c>
      <c r="B10108" s="49" t="s">
        <v>20429</v>
      </c>
      <c r="C10108" t="s">
        <v>20759</v>
      </c>
    </row>
    <row r="10109" spans="1:3">
      <c r="A10109" s="48">
        <v>255587</v>
      </c>
      <c r="B10109" s="49" t="s">
        <v>20430</v>
      </c>
      <c r="C10109" t="s">
        <v>20760</v>
      </c>
    </row>
    <row r="10110" spans="1:3">
      <c r="A10110" s="48">
        <v>255588</v>
      </c>
      <c r="B10110" s="49" t="s">
        <v>20431</v>
      </c>
      <c r="C10110" t="s">
        <v>20761</v>
      </c>
    </row>
    <row r="10111" spans="1:3">
      <c r="A10111" s="48">
        <v>255584</v>
      </c>
      <c r="B10111" s="49" t="s">
        <v>20537</v>
      </c>
      <c r="C10111" t="s">
        <v>20867</v>
      </c>
    </row>
    <row r="10112" spans="1:3">
      <c r="A10112" s="48">
        <v>255585</v>
      </c>
      <c r="B10112" s="49" t="s">
        <v>20538</v>
      </c>
      <c r="C10112" t="s">
        <v>20868</v>
      </c>
    </row>
    <row r="10113" spans="1:3">
      <c r="A10113" s="48">
        <v>255586</v>
      </c>
      <c r="B10113" s="49" t="s">
        <v>20539</v>
      </c>
      <c r="C10113" t="s">
        <v>20869</v>
      </c>
    </row>
    <row r="10114" spans="1:3">
      <c r="A10114" s="48">
        <v>255587</v>
      </c>
      <c r="B10114" s="49" t="s">
        <v>20540</v>
      </c>
      <c r="C10114" t="s">
        <v>20870</v>
      </c>
    </row>
    <row r="10115" spans="1:3">
      <c r="A10115" s="48">
        <v>255588</v>
      </c>
      <c r="B10115" s="49" t="s">
        <v>20541</v>
      </c>
      <c r="C10115" t="s">
        <v>20871</v>
      </c>
    </row>
    <row r="10116" spans="1:3">
      <c r="A10116" s="48">
        <v>255594</v>
      </c>
      <c r="B10116" s="49" t="s">
        <v>20652</v>
      </c>
      <c r="C10116" t="s">
        <v>20982</v>
      </c>
    </row>
    <row r="10117" spans="1:3">
      <c r="A10117" s="48">
        <v>255595</v>
      </c>
      <c r="B10117" s="49" t="s">
        <v>20653</v>
      </c>
      <c r="C10117" t="s">
        <v>20983</v>
      </c>
    </row>
    <row r="10118" spans="1:3">
      <c r="A10118" s="48">
        <v>255596</v>
      </c>
      <c r="B10118" s="49" t="s">
        <v>20654</v>
      </c>
      <c r="C10118" t="s">
        <v>20984</v>
      </c>
    </row>
    <row r="10119" spans="1:3">
      <c r="A10119" s="48">
        <v>255597</v>
      </c>
      <c r="B10119" s="49" t="s">
        <v>20655</v>
      </c>
      <c r="C10119" t="s">
        <v>20985</v>
      </c>
    </row>
    <row r="10120" spans="1:3">
      <c r="A10120" s="48">
        <v>255598</v>
      </c>
      <c r="B10120" s="49" t="s">
        <v>20656</v>
      </c>
      <c r="C10120" t="s">
        <v>20986</v>
      </c>
    </row>
    <row r="10121" spans="1:3">
      <c r="A10121" s="48">
        <v>255594</v>
      </c>
      <c r="B10121" s="49" t="s">
        <v>20432</v>
      </c>
      <c r="C10121" t="s">
        <v>20762</v>
      </c>
    </row>
    <row r="10122" spans="1:3">
      <c r="A10122" s="48">
        <v>255595</v>
      </c>
      <c r="B10122" s="49" t="s">
        <v>20433</v>
      </c>
      <c r="C10122" t="s">
        <v>20763</v>
      </c>
    </row>
    <row r="10123" spans="1:3">
      <c r="A10123" s="48">
        <v>255596</v>
      </c>
      <c r="B10123" s="49" t="s">
        <v>20434</v>
      </c>
      <c r="C10123" t="s">
        <v>20764</v>
      </c>
    </row>
    <row r="10124" spans="1:3">
      <c r="A10124" s="48">
        <v>255597</v>
      </c>
      <c r="B10124" s="49" t="s">
        <v>20435</v>
      </c>
      <c r="C10124" t="s">
        <v>20765</v>
      </c>
    </row>
    <row r="10125" spans="1:3">
      <c r="A10125" s="48">
        <v>255598</v>
      </c>
      <c r="B10125" s="49" t="s">
        <v>20436</v>
      </c>
      <c r="C10125" t="s">
        <v>20766</v>
      </c>
    </row>
    <row r="10126" spans="1:3">
      <c r="A10126" s="48">
        <v>255594</v>
      </c>
      <c r="B10126" s="49" t="s">
        <v>20542</v>
      </c>
      <c r="C10126" t="s">
        <v>20872</v>
      </c>
    </row>
    <row r="10127" spans="1:3">
      <c r="A10127" s="48">
        <v>255595</v>
      </c>
      <c r="B10127" s="49" t="s">
        <v>20543</v>
      </c>
      <c r="C10127" t="s">
        <v>20873</v>
      </c>
    </row>
    <row r="10128" spans="1:3">
      <c r="A10128" s="48">
        <v>255596</v>
      </c>
      <c r="B10128" s="49" t="s">
        <v>20544</v>
      </c>
      <c r="C10128" t="s">
        <v>20874</v>
      </c>
    </row>
    <row r="10129" spans="1:3">
      <c r="A10129" s="48">
        <v>255597</v>
      </c>
      <c r="B10129" s="49" t="s">
        <v>20545</v>
      </c>
      <c r="C10129" t="s">
        <v>20875</v>
      </c>
    </row>
    <row r="10130" spans="1:3">
      <c r="A10130" s="48">
        <v>255598</v>
      </c>
      <c r="B10130" s="49" t="s">
        <v>20546</v>
      </c>
      <c r="C10130" t="s">
        <v>20876</v>
      </c>
    </row>
    <row r="10131" spans="1:3">
      <c r="A10131" s="48">
        <v>255604</v>
      </c>
      <c r="B10131" s="49" t="s">
        <v>20657</v>
      </c>
      <c r="C10131" t="s">
        <v>20987</v>
      </c>
    </row>
    <row r="10132" spans="1:3">
      <c r="A10132" s="48">
        <v>255605</v>
      </c>
      <c r="B10132" s="49" t="s">
        <v>20658</v>
      </c>
      <c r="C10132" t="s">
        <v>20988</v>
      </c>
    </row>
    <row r="10133" spans="1:3">
      <c r="A10133" s="48">
        <v>255606</v>
      </c>
      <c r="B10133" s="49" t="s">
        <v>20659</v>
      </c>
      <c r="C10133" t="s">
        <v>20989</v>
      </c>
    </row>
    <row r="10134" spans="1:3">
      <c r="A10134" s="48">
        <v>255607</v>
      </c>
      <c r="B10134" s="49" t="s">
        <v>20660</v>
      </c>
      <c r="C10134" t="s">
        <v>20990</v>
      </c>
    </row>
    <row r="10135" spans="1:3">
      <c r="A10135" s="48">
        <v>255608</v>
      </c>
      <c r="B10135" s="49" t="s">
        <v>20661</v>
      </c>
      <c r="C10135" t="s">
        <v>20991</v>
      </c>
    </row>
    <row r="10136" spans="1:3">
      <c r="A10136" s="48">
        <v>255604</v>
      </c>
      <c r="B10136" s="49" t="s">
        <v>20437</v>
      </c>
      <c r="C10136" t="s">
        <v>20767</v>
      </c>
    </row>
    <row r="10137" spans="1:3">
      <c r="A10137" s="48">
        <v>255605</v>
      </c>
      <c r="B10137" s="49" t="s">
        <v>20438</v>
      </c>
      <c r="C10137" t="s">
        <v>20768</v>
      </c>
    </row>
    <row r="10138" spans="1:3">
      <c r="A10138" s="48">
        <v>255606</v>
      </c>
      <c r="B10138" s="49" t="s">
        <v>20439</v>
      </c>
      <c r="C10138" t="s">
        <v>20769</v>
      </c>
    </row>
    <row r="10139" spans="1:3">
      <c r="A10139" s="48">
        <v>255607</v>
      </c>
      <c r="B10139" s="49" t="s">
        <v>20440</v>
      </c>
      <c r="C10139" t="s">
        <v>20770</v>
      </c>
    </row>
    <row r="10140" spans="1:3">
      <c r="A10140" s="48">
        <v>255608</v>
      </c>
      <c r="B10140" s="49" t="s">
        <v>20441</v>
      </c>
      <c r="C10140" t="s">
        <v>20771</v>
      </c>
    </row>
    <row r="10141" spans="1:3">
      <c r="A10141" s="48">
        <v>255604</v>
      </c>
      <c r="B10141" s="49" t="s">
        <v>20547</v>
      </c>
      <c r="C10141" t="s">
        <v>20877</v>
      </c>
    </row>
    <row r="10142" spans="1:3">
      <c r="A10142" s="48">
        <v>255605</v>
      </c>
      <c r="B10142" s="49" t="s">
        <v>20548</v>
      </c>
      <c r="C10142" t="s">
        <v>20878</v>
      </c>
    </row>
    <row r="10143" spans="1:3">
      <c r="A10143" s="48">
        <v>255606</v>
      </c>
      <c r="B10143" s="49" t="s">
        <v>20549</v>
      </c>
      <c r="C10143" t="s">
        <v>20879</v>
      </c>
    </row>
    <row r="10144" spans="1:3">
      <c r="A10144" s="48">
        <v>255607</v>
      </c>
      <c r="B10144" s="49" t="s">
        <v>20550</v>
      </c>
      <c r="C10144" t="s">
        <v>20880</v>
      </c>
    </row>
    <row r="10145" spans="1:3">
      <c r="A10145" s="48">
        <v>255608</v>
      </c>
      <c r="B10145" s="49" t="s">
        <v>20551</v>
      </c>
      <c r="C10145" t="s">
        <v>20881</v>
      </c>
    </row>
    <row r="10146" spans="1:3">
      <c r="A10146" s="48">
        <v>255614</v>
      </c>
      <c r="B10146" s="49" t="s">
        <v>20662</v>
      </c>
      <c r="C10146" t="s">
        <v>20992</v>
      </c>
    </row>
    <row r="10147" spans="1:3">
      <c r="A10147" s="48">
        <v>255615</v>
      </c>
      <c r="B10147" s="49" t="s">
        <v>20663</v>
      </c>
      <c r="C10147" t="s">
        <v>20993</v>
      </c>
    </row>
    <row r="10148" spans="1:3">
      <c r="A10148" s="48">
        <v>255616</v>
      </c>
      <c r="B10148" s="49" t="s">
        <v>20664</v>
      </c>
      <c r="C10148" t="s">
        <v>20994</v>
      </c>
    </row>
    <row r="10149" spans="1:3">
      <c r="A10149" s="48">
        <v>255617</v>
      </c>
      <c r="B10149" s="49" t="s">
        <v>20665</v>
      </c>
      <c r="C10149" t="s">
        <v>20995</v>
      </c>
    </row>
    <row r="10150" spans="1:3">
      <c r="A10150" s="48">
        <v>255618</v>
      </c>
      <c r="B10150" s="49" t="s">
        <v>20666</v>
      </c>
      <c r="C10150" t="s">
        <v>20996</v>
      </c>
    </row>
    <row r="10151" spans="1:3">
      <c r="A10151" s="48">
        <v>255614</v>
      </c>
      <c r="B10151" s="49" t="s">
        <v>20442</v>
      </c>
      <c r="C10151" t="s">
        <v>20772</v>
      </c>
    </row>
    <row r="10152" spans="1:3">
      <c r="A10152" s="48">
        <v>255615</v>
      </c>
      <c r="B10152" s="49" t="s">
        <v>20443</v>
      </c>
      <c r="C10152" t="s">
        <v>20773</v>
      </c>
    </row>
    <row r="10153" spans="1:3">
      <c r="A10153" s="48">
        <v>255616</v>
      </c>
      <c r="B10153" s="49" t="s">
        <v>20444</v>
      </c>
      <c r="C10153" t="s">
        <v>20774</v>
      </c>
    </row>
    <row r="10154" spans="1:3">
      <c r="A10154" s="48">
        <v>255617</v>
      </c>
      <c r="B10154" s="49" t="s">
        <v>20445</v>
      </c>
      <c r="C10154" t="s">
        <v>20775</v>
      </c>
    </row>
    <row r="10155" spans="1:3">
      <c r="A10155" s="48">
        <v>255618</v>
      </c>
      <c r="B10155" s="49" t="s">
        <v>20446</v>
      </c>
      <c r="C10155" t="s">
        <v>20776</v>
      </c>
    </row>
    <row r="10156" spans="1:3">
      <c r="A10156" s="48">
        <v>255614</v>
      </c>
      <c r="B10156" s="49" t="s">
        <v>20552</v>
      </c>
      <c r="C10156" t="s">
        <v>20882</v>
      </c>
    </row>
    <row r="10157" spans="1:3">
      <c r="A10157" s="48">
        <v>255615</v>
      </c>
      <c r="B10157" s="49" t="s">
        <v>20553</v>
      </c>
      <c r="C10157" t="s">
        <v>20883</v>
      </c>
    </row>
    <row r="10158" spans="1:3">
      <c r="A10158" s="48">
        <v>255616</v>
      </c>
      <c r="B10158" s="49" t="s">
        <v>20554</v>
      </c>
      <c r="C10158" t="s">
        <v>20884</v>
      </c>
    </row>
    <row r="10159" spans="1:3">
      <c r="A10159" s="48">
        <v>255617</v>
      </c>
      <c r="B10159" s="49" t="s">
        <v>20555</v>
      </c>
      <c r="C10159" t="s">
        <v>20885</v>
      </c>
    </row>
    <row r="10160" spans="1:3">
      <c r="A10160" s="48">
        <v>255618</v>
      </c>
      <c r="B10160" s="49" t="s">
        <v>20556</v>
      </c>
      <c r="C10160" t="s">
        <v>20886</v>
      </c>
    </row>
    <row r="10161" spans="1:3">
      <c r="A10161" s="48">
        <v>255624</v>
      </c>
      <c r="B10161" s="49" t="s">
        <v>20667</v>
      </c>
      <c r="C10161" t="s">
        <v>20997</v>
      </c>
    </row>
    <row r="10162" spans="1:3">
      <c r="A10162" s="48">
        <v>255625</v>
      </c>
      <c r="B10162" s="49" t="s">
        <v>20668</v>
      </c>
      <c r="C10162" t="s">
        <v>20998</v>
      </c>
    </row>
    <row r="10163" spans="1:3">
      <c r="A10163" s="48">
        <v>255626</v>
      </c>
      <c r="B10163" s="49" t="s">
        <v>20669</v>
      </c>
      <c r="C10163" t="s">
        <v>20999</v>
      </c>
    </row>
    <row r="10164" spans="1:3">
      <c r="A10164" s="48">
        <v>255627</v>
      </c>
      <c r="B10164" s="49" t="s">
        <v>20670</v>
      </c>
      <c r="C10164" t="s">
        <v>21000</v>
      </c>
    </row>
    <row r="10165" spans="1:3">
      <c r="A10165" s="48">
        <v>255628</v>
      </c>
      <c r="B10165" s="49" t="s">
        <v>20671</v>
      </c>
      <c r="C10165" t="s">
        <v>21001</v>
      </c>
    </row>
    <row r="10166" spans="1:3">
      <c r="A10166" s="48">
        <v>255624</v>
      </c>
      <c r="B10166" s="49" t="s">
        <v>20447</v>
      </c>
      <c r="C10166" t="s">
        <v>20777</v>
      </c>
    </row>
    <row r="10167" spans="1:3">
      <c r="A10167" s="48">
        <v>255625</v>
      </c>
      <c r="B10167" s="49" t="s">
        <v>20448</v>
      </c>
      <c r="C10167" t="s">
        <v>20778</v>
      </c>
    </row>
    <row r="10168" spans="1:3">
      <c r="A10168" s="48">
        <v>255626</v>
      </c>
      <c r="B10168" s="49" t="s">
        <v>20449</v>
      </c>
      <c r="C10168" t="s">
        <v>20779</v>
      </c>
    </row>
    <row r="10169" spans="1:3">
      <c r="A10169" s="48">
        <v>255627</v>
      </c>
      <c r="B10169" s="49" t="s">
        <v>20450</v>
      </c>
      <c r="C10169" t="s">
        <v>20780</v>
      </c>
    </row>
    <row r="10170" spans="1:3">
      <c r="A10170" s="48">
        <v>255628</v>
      </c>
      <c r="B10170" s="49" t="s">
        <v>20451</v>
      </c>
      <c r="C10170" t="s">
        <v>20781</v>
      </c>
    </row>
    <row r="10171" spans="1:3">
      <c r="A10171" s="48">
        <v>255624</v>
      </c>
      <c r="B10171" s="49" t="s">
        <v>20557</v>
      </c>
      <c r="C10171" t="s">
        <v>20887</v>
      </c>
    </row>
    <row r="10172" spans="1:3">
      <c r="A10172" s="48">
        <v>255625</v>
      </c>
      <c r="B10172" s="49" t="s">
        <v>20558</v>
      </c>
      <c r="C10172" t="s">
        <v>20888</v>
      </c>
    </row>
    <row r="10173" spans="1:3">
      <c r="A10173" s="48">
        <v>255626</v>
      </c>
      <c r="B10173" s="49" t="s">
        <v>20559</v>
      </c>
      <c r="C10173" t="s">
        <v>20889</v>
      </c>
    </row>
    <row r="10174" spans="1:3">
      <c r="A10174" s="48">
        <v>255627</v>
      </c>
      <c r="B10174" s="49" t="s">
        <v>20560</v>
      </c>
      <c r="C10174" t="s">
        <v>20890</v>
      </c>
    </row>
    <row r="10175" spans="1:3">
      <c r="A10175" s="48">
        <v>255628</v>
      </c>
      <c r="B10175" s="49" t="s">
        <v>20561</v>
      </c>
      <c r="C10175" t="s">
        <v>20891</v>
      </c>
    </row>
    <row r="10176" spans="1:3">
      <c r="A10176" s="48">
        <v>255634</v>
      </c>
      <c r="B10176" s="49" t="s">
        <v>20672</v>
      </c>
      <c r="C10176" t="s">
        <v>21002</v>
      </c>
    </row>
    <row r="10177" spans="1:3">
      <c r="A10177" s="48">
        <v>255635</v>
      </c>
      <c r="B10177" s="49" t="s">
        <v>20673</v>
      </c>
      <c r="C10177" t="s">
        <v>21003</v>
      </c>
    </row>
    <row r="10178" spans="1:3">
      <c r="A10178" s="48">
        <v>255636</v>
      </c>
      <c r="B10178" s="49" t="s">
        <v>20674</v>
      </c>
      <c r="C10178" t="s">
        <v>21004</v>
      </c>
    </row>
    <row r="10179" spans="1:3">
      <c r="A10179" s="48">
        <v>255637</v>
      </c>
      <c r="B10179" s="49" t="s">
        <v>20675</v>
      </c>
      <c r="C10179" t="s">
        <v>21005</v>
      </c>
    </row>
    <row r="10180" spans="1:3">
      <c r="A10180" s="48">
        <v>255638</v>
      </c>
      <c r="B10180" s="49" t="s">
        <v>20676</v>
      </c>
      <c r="C10180" t="s">
        <v>21006</v>
      </c>
    </row>
    <row r="10181" spans="1:3">
      <c r="A10181" s="48">
        <v>255634</v>
      </c>
      <c r="B10181" s="49" t="s">
        <v>20452</v>
      </c>
      <c r="C10181" t="s">
        <v>20782</v>
      </c>
    </row>
    <row r="10182" spans="1:3">
      <c r="A10182" s="48">
        <v>255635</v>
      </c>
      <c r="B10182" s="49" t="s">
        <v>20453</v>
      </c>
      <c r="C10182" t="s">
        <v>20783</v>
      </c>
    </row>
    <row r="10183" spans="1:3">
      <c r="A10183" s="48">
        <v>255636</v>
      </c>
      <c r="B10183" s="49" t="s">
        <v>20454</v>
      </c>
      <c r="C10183" t="s">
        <v>20784</v>
      </c>
    </row>
    <row r="10184" spans="1:3">
      <c r="A10184" s="48">
        <v>255637</v>
      </c>
      <c r="B10184" s="49" t="s">
        <v>20455</v>
      </c>
      <c r="C10184" t="s">
        <v>20785</v>
      </c>
    </row>
    <row r="10185" spans="1:3">
      <c r="A10185" s="48">
        <v>255638</v>
      </c>
      <c r="B10185" s="49" t="s">
        <v>20456</v>
      </c>
      <c r="C10185" t="s">
        <v>20786</v>
      </c>
    </row>
    <row r="10186" spans="1:3">
      <c r="A10186" s="48">
        <v>255634</v>
      </c>
      <c r="B10186" s="49" t="s">
        <v>20562</v>
      </c>
      <c r="C10186" t="s">
        <v>20892</v>
      </c>
    </row>
    <row r="10187" spans="1:3">
      <c r="A10187" s="48">
        <v>255635</v>
      </c>
      <c r="B10187" s="49" t="s">
        <v>20563</v>
      </c>
      <c r="C10187" t="s">
        <v>20893</v>
      </c>
    </row>
    <row r="10188" spans="1:3">
      <c r="A10188" s="48">
        <v>255636</v>
      </c>
      <c r="B10188" s="49" t="s">
        <v>20564</v>
      </c>
      <c r="C10188" t="s">
        <v>20894</v>
      </c>
    </row>
    <row r="10189" spans="1:3">
      <c r="A10189" s="48">
        <v>255637</v>
      </c>
      <c r="B10189" s="49" t="s">
        <v>20565</v>
      </c>
      <c r="C10189" t="s">
        <v>20895</v>
      </c>
    </row>
    <row r="10190" spans="1:3">
      <c r="A10190" s="48">
        <v>255638</v>
      </c>
      <c r="B10190" s="49" t="s">
        <v>20566</v>
      </c>
      <c r="C10190" t="s">
        <v>20896</v>
      </c>
    </row>
    <row r="10191" spans="1:3">
      <c r="A10191" s="48">
        <v>255644</v>
      </c>
      <c r="B10191" s="49" t="s">
        <v>20677</v>
      </c>
      <c r="C10191" t="s">
        <v>21007</v>
      </c>
    </row>
    <row r="10192" spans="1:3">
      <c r="A10192" s="48">
        <v>255645</v>
      </c>
      <c r="B10192" s="49" t="s">
        <v>20678</v>
      </c>
      <c r="C10192" t="s">
        <v>21008</v>
      </c>
    </row>
    <row r="10193" spans="1:3">
      <c r="A10193" s="48">
        <v>255646</v>
      </c>
      <c r="B10193" s="49" t="s">
        <v>20679</v>
      </c>
      <c r="C10193" t="s">
        <v>21009</v>
      </c>
    </row>
    <row r="10194" spans="1:3">
      <c r="A10194" s="48">
        <v>255647</v>
      </c>
      <c r="B10194" s="49" t="s">
        <v>20680</v>
      </c>
      <c r="C10194" t="s">
        <v>21010</v>
      </c>
    </row>
    <row r="10195" spans="1:3">
      <c r="A10195" s="48">
        <v>255648</v>
      </c>
      <c r="B10195" s="49" t="s">
        <v>20681</v>
      </c>
      <c r="C10195" t="s">
        <v>21011</v>
      </c>
    </row>
    <row r="10196" spans="1:3">
      <c r="A10196" s="48">
        <v>255644</v>
      </c>
      <c r="B10196" s="49" t="s">
        <v>20457</v>
      </c>
      <c r="C10196" t="s">
        <v>20787</v>
      </c>
    </row>
    <row r="10197" spans="1:3">
      <c r="A10197" s="48">
        <v>255645</v>
      </c>
      <c r="B10197" s="49" t="s">
        <v>20458</v>
      </c>
      <c r="C10197" t="s">
        <v>20788</v>
      </c>
    </row>
    <row r="10198" spans="1:3">
      <c r="A10198" s="48">
        <v>255646</v>
      </c>
      <c r="B10198" s="49" t="s">
        <v>20459</v>
      </c>
      <c r="C10198" t="s">
        <v>20789</v>
      </c>
    </row>
    <row r="10199" spans="1:3">
      <c r="A10199" s="48">
        <v>255647</v>
      </c>
      <c r="B10199" s="49" t="s">
        <v>20460</v>
      </c>
      <c r="C10199" t="s">
        <v>20790</v>
      </c>
    </row>
    <row r="10200" spans="1:3">
      <c r="A10200" s="48">
        <v>255648</v>
      </c>
      <c r="B10200" s="49" t="s">
        <v>20461</v>
      </c>
      <c r="C10200" t="s">
        <v>20791</v>
      </c>
    </row>
    <row r="10201" spans="1:3">
      <c r="A10201" s="48">
        <v>255644</v>
      </c>
      <c r="B10201" s="49" t="s">
        <v>20567</v>
      </c>
      <c r="C10201" t="s">
        <v>20897</v>
      </c>
    </row>
    <row r="10202" spans="1:3">
      <c r="A10202" s="48">
        <v>255645</v>
      </c>
      <c r="B10202" s="49" t="s">
        <v>20568</v>
      </c>
      <c r="C10202" t="s">
        <v>20898</v>
      </c>
    </row>
    <row r="10203" spans="1:3">
      <c r="A10203" s="48">
        <v>255646</v>
      </c>
      <c r="B10203" s="49" t="s">
        <v>20569</v>
      </c>
      <c r="C10203" t="s">
        <v>20899</v>
      </c>
    </row>
    <row r="10204" spans="1:3">
      <c r="A10204" s="48">
        <v>255647</v>
      </c>
      <c r="B10204" s="49" t="s">
        <v>20570</v>
      </c>
      <c r="C10204" t="s">
        <v>20900</v>
      </c>
    </row>
    <row r="10205" spans="1:3">
      <c r="A10205" s="48">
        <v>255648</v>
      </c>
      <c r="B10205" s="49" t="s">
        <v>20571</v>
      </c>
      <c r="C10205" t="s">
        <v>20901</v>
      </c>
    </row>
    <row r="10206" spans="1:3">
      <c r="A10206" s="48">
        <v>255654</v>
      </c>
      <c r="B10206" s="49" t="s">
        <v>20682</v>
      </c>
      <c r="C10206" t="s">
        <v>21012</v>
      </c>
    </row>
    <row r="10207" spans="1:3">
      <c r="A10207" s="48">
        <v>255655</v>
      </c>
      <c r="B10207" s="49" t="s">
        <v>20683</v>
      </c>
      <c r="C10207" t="s">
        <v>21013</v>
      </c>
    </row>
    <row r="10208" spans="1:3">
      <c r="A10208" s="48">
        <v>255656</v>
      </c>
      <c r="B10208" s="49" t="s">
        <v>20684</v>
      </c>
      <c r="C10208" t="s">
        <v>21014</v>
      </c>
    </row>
    <row r="10209" spans="1:3">
      <c r="A10209" s="48">
        <v>255657</v>
      </c>
      <c r="B10209" s="49" t="s">
        <v>20685</v>
      </c>
      <c r="C10209" t="s">
        <v>21015</v>
      </c>
    </row>
    <row r="10210" spans="1:3">
      <c r="A10210" s="48">
        <v>255658</v>
      </c>
      <c r="B10210" s="49" t="s">
        <v>20686</v>
      </c>
      <c r="C10210" t="s">
        <v>21016</v>
      </c>
    </row>
    <row r="10211" spans="1:3">
      <c r="A10211" s="48">
        <v>255654</v>
      </c>
      <c r="B10211" s="49" t="s">
        <v>20462</v>
      </c>
      <c r="C10211" t="s">
        <v>20792</v>
      </c>
    </row>
    <row r="10212" spans="1:3">
      <c r="A10212" s="48">
        <v>255655</v>
      </c>
      <c r="B10212" s="49" t="s">
        <v>20463</v>
      </c>
      <c r="C10212" t="s">
        <v>20793</v>
      </c>
    </row>
    <row r="10213" spans="1:3">
      <c r="A10213" s="48">
        <v>255656</v>
      </c>
      <c r="B10213" s="49" t="s">
        <v>20464</v>
      </c>
      <c r="C10213" t="s">
        <v>20794</v>
      </c>
    </row>
    <row r="10214" spans="1:3">
      <c r="A10214" s="48">
        <v>255657</v>
      </c>
      <c r="B10214" s="49" t="s">
        <v>20465</v>
      </c>
      <c r="C10214" t="s">
        <v>20795</v>
      </c>
    </row>
    <row r="10215" spans="1:3">
      <c r="A10215" s="48">
        <v>255658</v>
      </c>
      <c r="B10215" s="49" t="s">
        <v>20466</v>
      </c>
      <c r="C10215" t="s">
        <v>20796</v>
      </c>
    </row>
    <row r="10216" spans="1:3">
      <c r="A10216" s="48">
        <v>255654</v>
      </c>
      <c r="B10216" s="49" t="s">
        <v>20572</v>
      </c>
      <c r="C10216" t="s">
        <v>20902</v>
      </c>
    </row>
    <row r="10217" spans="1:3">
      <c r="A10217" s="48">
        <v>255655</v>
      </c>
      <c r="B10217" s="49" t="s">
        <v>20573</v>
      </c>
      <c r="C10217" t="s">
        <v>20903</v>
      </c>
    </row>
    <row r="10218" spans="1:3">
      <c r="A10218" s="48">
        <v>255656</v>
      </c>
      <c r="B10218" s="49" t="s">
        <v>20574</v>
      </c>
      <c r="C10218" t="s">
        <v>20904</v>
      </c>
    </row>
    <row r="10219" spans="1:3">
      <c r="A10219" s="48">
        <v>255657</v>
      </c>
      <c r="B10219" s="49" t="s">
        <v>20575</v>
      </c>
      <c r="C10219" t="s">
        <v>20905</v>
      </c>
    </row>
    <row r="10220" spans="1:3">
      <c r="A10220" s="48">
        <v>255658</v>
      </c>
      <c r="B10220" s="49" t="s">
        <v>20576</v>
      </c>
      <c r="C10220" t="s">
        <v>20906</v>
      </c>
    </row>
    <row r="10221" spans="1:3">
      <c r="A10221" s="48">
        <v>255664</v>
      </c>
      <c r="B10221" s="49" t="s">
        <v>20687</v>
      </c>
      <c r="C10221" t="s">
        <v>21017</v>
      </c>
    </row>
    <row r="10222" spans="1:3">
      <c r="A10222" s="48">
        <v>255665</v>
      </c>
      <c r="B10222" s="49" t="s">
        <v>20688</v>
      </c>
      <c r="C10222" t="s">
        <v>21018</v>
      </c>
    </row>
    <row r="10223" spans="1:3">
      <c r="A10223" s="48">
        <v>255666</v>
      </c>
      <c r="B10223" s="49" t="s">
        <v>20689</v>
      </c>
      <c r="C10223" t="s">
        <v>21019</v>
      </c>
    </row>
    <row r="10224" spans="1:3">
      <c r="A10224" s="48">
        <v>255667</v>
      </c>
      <c r="B10224" s="49" t="s">
        <v>20690</v>
      </c>
      <c r="C10224" t="s">
        <v>21020</v>
      </c>
    </row>
    <row r="10225" spans="1:3">
      <c r="A10225" s="48">
        <v>255668</v>
      </c>
      <c r="B10225" s="49" t="s">
        <v>20691</v>
      </c>
      <c r="C10225" t="s">
        <v>21021</v>
      </c>
    </row>
    <row r="10226" spans="1:3">
      <c r="A10226" s="48">
        <v>255664</v>
      </c>
      <c r="B10226" s="49" t="s">
        <v>20467</v>
      </c>
      <c r="C10226" t="s">
        <v>20797</v>
      </c>
    </row>
    <row r="10227" spans="1:3">
      <c r="A10227" s="48">
        <v>255665</v>
      </c>
      <c r="B10227" s="49" t="s">
        <v>20468</v>
      </c>
      <c r="C10227" t="s">
        <v>20798</v>
      </c>
    </row>
    <row r="10228" spans="1:3">
      <c r="A10228" s="48">
        <v>255666</v>
      </c>
      <c r="B10228" s="49" t="s">
        <v>20469</v>
      </c>
      <c r="C10228" t="s">
        <v>20799</v>
      </c>
    </row>
    <row r="10229" spans="1:3">
      <c r="A10229" s="48">
        <v>255667</v>
      </c>
      <c r="B10229" s="49" t="s">
        <v>20470</v>
      </c>
      <c r="C10229" t="s">
        <v>20800</v>
      </c>
    </row>
    <row r="10230" spans="1:3">
      <c r="A10230" s="48">
        <v>255668</v>
      </c>
      <c r="B10230" s="49" t="s">
        <v>20471</v>
      </c>
      <c r="C10230" t="s">
        <v>20801</v>
      </c>
    </row>
    <row r="10231" spans="1:3">
      <c r="A10231" s="48">
        <v>255664</v>
      </c>
      <c r="B10231" s="49" t="s">
        <v>20577</v>
      </c>
      <c r="C10231" t="s">
        <v>20907</v>
      </c>
    </row>
    <row r="10232" spans="1:3">
      <c r="A10232" s="48">
        <v>255665</v>
      </c>
      <c r="B10232" s="49" t="s">
        <v>20578</v>
      </c>
      <c r="C10232" t="s">
        <v>20908</v>
      </c>
    </row>
    <row r="10233" spans="1:3">
      <c r="A10233" s="48">
        <v>255666</v>
      </c>
      <c r="B10233" s="49" t="s">
        <v>20579</v>
      </c>
      <c r="C10233" t="s">
        <v>20909</v>
      </c>
    </row>
    <row r="10234" spans="1:3">
      <c r="A10234" s="48">
        <v>255667</v>
      </c>
      <c r="B10234" s="49" t="s">
        <v>20580</v>
      </c>
      <c r="C10234" t="s">
        <v>20910</v>
      </c>
    </row>
    <row r="10235" spans="1:3">
      <c r="A10235" s="48">
        <v>255668</v>
      </c>
      <c r="B10235" s="49" t="s">
        <v>20581</v>
      </c>
      <c r="C10235" t="s">
        <v>20911</v>
      </c>
    </row>
    <row r="10236" spans="1:3">
      <c r="A10236" s="48">
        <v>255674</v>
      </c>
      <c r="B10236" s="49" t="s">
        <v>20692</v>
      </c>
      <c r="C10236" t="s">
        <v>21022</v>
      </c>
    </row>
    <row r="10237" spans="1:3">
      <c r="A10237" s="48">
        <v>255675</v>
      </c>
      <c r="B10237" s="49" t="s">
        <v>20693</v>
      </c>
      <c r="C10237" t="s">
        <v>21023</v>
      </c>
    </row>
    <row r="10238" spans="1:3">
      <c r="A10238" s="48">
        <v>255676</v>
      </c>
      <c r="B10238" s="49" t="s">
        <v>20694</v>
      </c>
      <c r="C10238" t="s">
        <v>21024</v>
      </c>
    </row>
    <row r="10239" spans="1:3">
      <c r="A10239" s="48">
        <v>255677</v>
      </c>
      <c r="B10239" s="49" t="s">
        <v>20695</v>
      </c>
      <c r="C10239" t="s">
        <v>21025</v>
      </c>
    </row>
    <row r="10240" spans="1:3">
      <c r="A10240" s="48">
        <v>255678</v>
      </c>
      <c r="B10240" s="49" t="s">
        <v>20696</v>
      </c>
      <c r="C10240" t="s">
        <v>21026</v>
      </c>
    </row>
    <row r="10241" spans="1:3">
      <c r="A10241" s="48">
        <v>255674</v>
      </c>
      <c r="B10241" s="49" t="s">
        <v>20472</v>
      </c>
      <c r="C10241" t="s">
        <v>20802</v>
      </c>
    </row>
    <row r="10242" spans="1:3">
      <c r="A10242" s="48">
        <v>255675</v>
      </c>
      <c r="B10242" s="49" t="s">
        <v>20473</v>
      </c>
      <c r="C10242" t="s">
        <v>20803</v>
      </c>
    </row>
    <row r="10243" spans="1:3">
      <c r="A10243" s="48">
        <v>255676</v>
      </c>
      <c r="B10243" s="49" t="s">
        <v>20474</v>
      </c>
      <c r="C10243" t="s">
        <v>20804</v>
      </c>
    </row>
    <row r="10244" spans="1:3">
      <c r="A10244" s="48">
        <v>255677</v>
      </c>
      <c r="B10244" s="49" t="s">
        <v>20475</v>
      </c>
      <c r="C10244" t="s">
        <v>20805</v>
      </c>
    </row>
    <row r="10245" spans="1:3">
      <c r="A10245" s="48">
        <v>255678</v>
      </c>
      <c r="B10245" s="49" t="s">
        <v>20476</v>
      </c>
      <c r="C10245" t="s">
        <v>20806</v>
      </c>
    </row>
    <row r="10246" spans="1:3">
      <c r="A10246" s="48">
        <v>255674</v>
      </c>
      <c r="B10246" s="49" t="s">
        <v>20582</v>
      </c>
      <c r="C10246" t="s">
        <v>20912</v>
      </c>
    </row>
    <row r="10247" spans="1:3">
      <c r="A10247" s="48">
        <v>255675</v>
      </c>
      <c r="B10247" s="49" t="s">
        <v>20583</v>
      </c>
      <c r="C10247" t="s">
        <v>20913</v>
      </c>
    </row>
    <row r="10248" spans="1:3">
      <c r="A10248" s="48">
        <v>255676</v>
      </c>
      <c r="B10248" s="49" t="s">
        <v>20584</v>
      </c>
      <c r="C10248" t="s">
        <v>20914</v>
      </c>
    </row>
    <row r="10249" spans="1:3">
      <c r="A10249" s="48">
        <v>255677</v>
      </c>
      <c r="B10249" s="49" t="s">
        <v>20585</v>
      </c>
      <c r="C10249" t="s">
        <v>20915</v>
      </c>
    </row>
    <row r="10250" spans="1:3">
      <c r="A10250" s="48">
        <v>255678</v>
      </c>
      <c r="B10250" s="49" t="s">
        <v>20586</v>
      </c>
      <c r="C10250" t="s">
        <v>20916</v>
      </c>
    </row>
    <row r="10251" spans="1:3">
      <c r="A10251" s="48">
        <v>255684</v>
      </c>
      <c r="B10251" s="49" t="s">
        <v>20697</v>
      </c>
      <c r="C10251" t="s">
        <v>21027</v>
      </c>
    </row>
    <row r="10252" spans="1:3">
      <c r="A10252" s="48">
        <v>255685</v>
      </c>
      <c r="B10252" s="49" t="s">
        <v>20698</v>
      </c>
      <c r="C10252" t="s">
        <v>21028</v>
      </c>
    </row>
    <row r="10253" spans="1:3">
      <c r="A10253" s="48">
        <v>255686</v>
      </c>
      <c r="B10253" s="49" t="s">
        <v>20699</v>
      </c>
      <c r="C10253" t="s">
        <v>21029</v>
      </c>
    </row>
    <row r="10254" spans="1:3">
      <c r="A10254" s="48">
        <v>255687</v>
      </c>
      <c r="B10254" s="49" t="s">
        <v>20700</v>
      </c>
      <c r="C10254" t="s">
        <v>21030</v>
      </c>
    </row>
    <row r="10255" spans="1:3">
      <c r="A10255" s="48">
        <v>255688</v>
      </c>
      <c r="B10255" s="49" t="s">
        <v>20701</v>
      </c>
      <c r="C10255" t="s">
        <v>21031</v>
      </c>
    </row>
    <row r="10256" spans="1:3">
      <c r="A10256" s="48">
        <v>255684</v>
      </c>
      <c r="B10256" s="49" t="s">
        <v>20477</v>
      </c>
      <c r="C10256" t="s">
        <v>20807</v>
      </c>
    </row>
    <row r="10257" spans="1:3">
      <c r="A10257" s="48">
        <v>255685</v>
      </c>
      <c r="B10257" s="49" t="s">
        <v>20478</v>
      </c>
      <c r="C10257" t="s">
        <v>20808</v>
      </c>
    </row>
    <row r="10258" spans="1:3">
      <c r="A10258" s="48">
        <v>255686</v>
      </c>
      <c r="B10258" s="49" t="s">
        <v>20479</v>
      </c>
      <c r="C10258" t="s">
        <v>20809</v>
      </c>
    </row>
    <row r="10259" spans="1:3">
      <c r="A10259" s="48">
        <v>255687</v>
      </c>
      <c r="B10259" s="49" t="s">
        <v>20480</v>
      </c>
      <c r="C10259" t="s">
        <v>20810</v>
      </c>
    </row>
    <row r="10260" spans="1:3">
      <c r="A10260" s="48">
        <v>255688</v>
      </c>
      <c r="B10260" s="49" t="s">
        <v>20481</v>
      </c>
      <c r="C10260" t="s">
        <v>20811</v>
      </c>
    </row>
    <row r="10261" spans="1:3">
      <c r="A10261" s="48">
        <v>255684</v>
      </c>
      <c r="B10261" s="49" t="s">
        <v>20587</v>
      </c>
      <c r="C10261" t="s">
        <v>20917</v>
      </c>
    </row>
    <row r="10262" spans="1:3">
      <c r="A10262" s="48">
        <v>255685</v>
      </c>
      <c r="B10262" s="49" t="s">
        <v>20588</v>
      </c>
      <c r="C10262" t="s">
        <v>20918</v>
      </c>
    </row>
    <row r="10263" spans="1:3">
      <c r="A10263" s="48">
        <v>255686</v>
      </c>
      <c r="B10263" s="49" t="s">
        <v>20589</v>
      </c>
      <c r="C10263" t="s">
        <v>20919</v>
      </c>
    </row>
    <row r="10264" spans="1:3">
      <c r="A10264" s="48">
        <v>255687</v>
      </c>
      <c r="B10264" s="49" t="s">
        <v>20590</v>
      </c>
      <c r="C10264" t="s">
        <v>20920</v>
      </c>
    </row>
    <row r="10265" spans="1:3">
      <c r="A10265" s="48">
        <v>255688</v>
      </c>
      <c r="B10265" s="49" t="s">
        <v>20591</v>
      </c>
      <c r="C10265" t="s">
        <v>20921</v>
      </c>
    </row>
    <row r="10266" spans="1:3">
      <c r="A10266" s="48">
        <v>255694</v>
      </c>
      <c r="B10266" s="49" t="s">
        <v>20702</v>
      </c>
      <c r="C10266" t="s">
        <v>21032</v>
      </c>
    </row>
    <row r="10267" spans="1:3">
      <c r="A10267" s="48">
        <v>255695</v>
      </c>
      <c r="B10267" s="49" t="s">
        <v>20703</v>
      </c>
      <c r="C10267" t="s">
        <v>21033</v>
      </c>
    </row>
    <row r="10268" spans="1:3">
      <c r="A10268" s="48">
        <v>255696</v>
      </c>
      <c r="B10268" s="49" t="s">
        <v>20704</v>
      </c>
      <c r="C10268" t="s">
        <v>21034</v>
      </c>
    </row>
    <row r="10269" spans="1:3">
      <c r="A10269" s="48">
        <v>255697</v>
      </c>
      <c r="B10269" s="49" t="s">
        <v>20705</v>
      </c>
      <c r="C10269" t="s">
        <v>21035</v>
      </c>
    </row>
    <row r="10270" spans="1:3">
      <c r="A10270" s="48">
        <v>255698</v>
      </c>
      <c r="B10270" s="49" t="s">
        <v>20706</v>
      </c>
      <c r="C10270" t="s">
        <v>21036</v>
      </c>
    </row>
    <row r="10271" spans="1:3">
      <c r="A10271" s="48">
        <v>255694</v>
      </c>
      <c r="B10271" s="49" t="s">
        <v>20482</v>
      </c>
      <c r="C10271" t="s">
        <v>20812</v>
      </c>
    </row>
    <row r="10272" spans="1:3">
      <c r="A10272" s="48">
        <v>255695</v>
      </c>
      <c r="B10272" s="49" t="s">
        <v>20483</v>
      </c>
      <c r="C10272" t="s">
        <v>20813</v>
      </c>
    </row>
    <row r="10273" spans="1:3">
      <c r="A10273" s="48">
        <v>255696</v>
      </c>
      <c r="B10273" s="49" t="s">
        <v>20484</v>
      </c>
      <c r="C10273" t="s">
        <v>20814</v>
      </c>
    </row>
    <row r="10274" spans="1:3">
      <c r="A10274" s="48">
        <v>255697</v>
      </c>
      <c r="B10274" s="49" t="s">
        <v>20485</v>
      </c>
      <c r="C10274" t="s">
        <v>20815</v>
      </c>
    </row>
    <row r="10275" spans="1:3">
      <c r="A10275" s="48">
        <v>255698</v>
      </c>
      <c r="B10275" s="49" t="s">
        <v>20486</v>
      </c>
      <c r="C10275" t="s">
        <v>20816</v>
      </c>
    </row>
    <row r="10276" spans="1:3">
      <c r="A10276" s="48">
        <v>255694</v>
      </c>
      <c r="B10276" s="49" t="s">
        <v>20592</v>
      </c>
      <c r="C10276" t="s">
        <v>20922</v>
      </c>
    </row>
    <row r="10277" spans="1:3">
      <c r="A10277" s="48">
        <v>255695</v>
      </c>
      <c r="B10277" s="49" t="s">
        <v>20593</v>
      </c>
      <c r="C10277" t="s">
        <v>20923</v>
      </c>
    </row>
    <row r="10278" spans="1:3">
      <c r="A10278" s="48">
        <v>255696</v>
      </c>
      <c r="B10278" s="49" t="s">
        <v>20594</v>
      </c>
      <c r="C10278" t="s">
        <v>20924</v>
      </c>
    </row>
    <row r="10279" spans="1:3">
      <c r="A10279" s="48">
        <v>255697</v>
      </c>
      <c r="B10279" s="49" t="s">
        <v>20595</v>
      </c>
      <c r="C10279" t="s">
        <v>20925</v>
      </c>
    </row>
    <row r="10280" spans="1:3">
      <c r="A10280" s="48">
        <v>255698</v>
      </c>
      <c r="B10280" s="49" t="s">
        <v>20596</v>
      </c>
      <c r="C10280" t="s">
        <v>20926</v>
      </c>
    </row>
    <row r="10281" spans="1:3">
      <c r="A10281" s="48">
        <v>255704</v>
      </c>
      <c r="B10281" s="49" t="s">
        <v>20707</v>
      </c>
      <c r="C10281" t="s">
        <v>21037</v>
      </c>
    </row>
    <row r="10282" spans="1:3">
      <c r="A10282" s="48">
        <v>255705</v>
      </c>
      <c r="B10282" s="49" t="s">
        <v>20708</v>
      </c>
      <c r="C10282" t="s">
        <v>21038</v>
      </c>
    </row>
    <row r="10283" spans="1:3">
      <c r="A10283" s="48">
        <v>255706</v>
      </c>
      <c r="B10283" s="49" t="s">
        <v>20709</v>
      </c>
      <c r="C10283" t="s">
        <v>21039</v>
      </c>
    </row>
    <row r="10284" spans="1:3">
      <c r="A10284" s="48">
        <v>255707</v>
      </c>
      <c r="B10284" s="49" t="s">
        <v>20710</v>
      </c>
      <c r="C10284" t="s">
        <v>21040</v>
      </c>
    </row>
    <row r="10285" spans="1:3">
      <c r="A10285" s="48">
        <v>255708</v>
      </c>
      <c r="B10285" s="49" t="s">
        <v>20711</v>
      </c>
      <c r="C10285" t="s">
        <v>21041</v>
      </c>
    </row>
    <row r="10286" spans="1:3">
      <c r="A10286" s="48">
        <v>255704</v>
      </c>
      <c r="B10286" s="49" t="s">
        <v>20487</v>
      </c>
      <c r="C10286" t="s">
        <v>20817</v>
      </c>
    </row>
    <row r="10287" spans="1:3">
      <c r="A10287" s="48">
        <v>255705</v>
      </c>
      <c r="B10287" s="49" t="s">
        <v>20488</v>
      </c>
      <c r="C10287" t="s">
        <v>20818</v>
      </c>
    </row>
    <row r="10288" spans="1:3">
      <c r="A10288" s="48">
        <v>255706</v>
      </c>
      <c r="B10288" s="49" t="s">
        <v>20489</v>
      </c>
      <c r="C10288" t="s">
        <v>20819</v>
      </c>
    </row>
    <row r="10289" spans="1:3">
      <c r="A10289" s="48">
        <v>255707</v>
      </c>
      <c r="B10289" s="49" t="s">
        <v>20490</v>
      </c>
      <c r="C10289" t="s">
        <v>20820</v>
      </c>
    </row>
    <row r="10290" spans="1:3">
      <c r="A10290" s="48">
        <v>255708</v>
      </c>
      <c r="B10290" s="49" t="s">
        <v>20491</v>
      </c>
      <c r="C10290" t="s">
        <v>20821</v>
      </c>
    </row>
    <row r="10291" spans="1:3">
      <c r="A10291" s="48">
        <v>255704</v>
      </c>
      <c r="B10291" s="49" t="s">
        <v>20597</v>
      </c>
      <c r="C10291" t="s">
        <v>20927</v>
      </c>
    </row>
    <row r="10292" spans="1:3">
      <c r="A10292" s="48">
        <v>255705</v>
      </c>
      <c r="B10292" s="49" t="s">
        <v>20598</v>
      </c>
      <c r="C10292" t="s">
        <v>20928</v>
      </c>
    </row>
    <row r="10293" spans="1:3">
      <c r="A10293" s="48">
        <v>255706</v>
      </c>
      <c r="B10293" s="49" t="s">
        <v>20599</v>
      </c>
      <c r="C10293" t="s">
        <v>20929</v>
      </c>
    </row>
    <row r="10294" spans="1:3">
      <c r="A10294" s="48">
        <v>255707</v>
      </c>
      <c r="B10294" s="49" t="s">
        <v>20600</v>
      </c>
      <c r="C10294" t="s">
        <v>20930</v>
      </c>
    </row>
    <row r="10295" spans="1:3">
      <c r="A10295" s="48">
        <v>255708</v>
      </c>
      <c r="B10295" s="49" t="s">
        <v>20601</v>
      </c>
      <c r="C10295" t="s">
        <v>20931</v>
      </c>
    </row>
    <row r="10296" spans="1:3">
      <c r="A10296" s="48">
        <v>255714</v>
      </c>
      <c r="B10296" s="49" t="s">
        <v>20712</v>
      </c>
      <c r="C10296" t="s">
        <v>21042</v>
      </c>
    </row>
    <row r="10297" spans="1:3">
      <c r="A10297" s="48">
        <v>255715</v>
      </c>
      <c r="B10297" s="49" t="s">
        <v>20713</v>
      </c>
      <c r="C10297" t="s">
        <v>21043</v>
      </c>
    </row>
    <row r="10298" spans="1:3">
      <c r="A10298" s="48">
        <v>255716</v>
      </c>
      <c r="B10298" s="49" t="s">
        <v>20714</v>
      </c>
      <c r="C10298" t="s">
        <v>21044</v>
      </c>
    </row>
    <row r="10299" spans="1:3">
      <c r="A10299" s="48">
        <v>255717</v>
      </c>
      <c r="B10299" s="49" t="s">
        <v>20715</v>
      </c>
      <c r="C10299" t="s">
        <v>21045</v>
      </c>
    </row>
    <row r="10300" spans="1:3">
      <c r="A10300" s="48">
        <v>255718</v>
      </c>
      <c r="B10300" s="49" t="s">
        <v>20716</v>
      </c>
      <c r="C10300" t="s">
        <v>21046</v>
      </c>
    </row>
    <row r="10301" spans="1:3">
      <c r="A10301" s="48">
        <v>255714</v>
      </c>
      <c r="B10301" s="49" t="s">
        <v>20492</v>
      </c>
      <c r="C10301" t="s">
        <v>20822</v>
      </c>
    </row>
    <row r="10302" spans="1:3">
      <c r="A10302" s="48">
        <v>255715</v>
      </c>
      <c r="B10302" s="49" t="s">
        <v>20493</v>
      </c>
      <c r="C10302" t="s">
        <v>20823</v>
      </c>
    </row>
    <row r="10303" spans="1:3">
      <c r="A10303" s="48">
        <v>255716</v>
      </c>
      <c r="B10303" s="49" t="s">
        <v>20494</v>
      </c>
      <c r="C10303" t="s">
        <v>20824</v>
      </c>
    </row>
    <row r="10304" spans="1:3">
      <c r="A10304" s="48">
        <v>255717</v>
      </c>
      <c r="B10304" s="49" t="s">
        <v>20495</v>
      </c>
      <c r="C10304" t="s">
        <v>20825</v>
      </c>
    </row>
    <row r="10305" spans="1:3">
      <c r="A10305" s="48">
        <v>255718</v>
      </c>
      <c r="B10305" s="49" t="s">
        <v>20496</v>
      </c>
      <c r="C10305" t="s">
        <v>20826</v>
      </c>
    </row>
    <row r="10306" spans="1:3">
      <c r="A10306" s="48">
        <v>255714</v>
      </c>
      <c r="B10306" s="49" t="s">
        <v>20602</v>
      </c>
      <c r="C10306" t="s">
        <v>20932</v>
      </c>
    </row>
    <row r="10307" spans="1:3">
      <c r="A10307" s="48">
        <v>255715</v>
      </c>
      <c r="B10307" s="49" t="s">
        <v>20603</v>
      </c>
      <c r="C10307" t="s">
        <v>20933</v>
      </c>
    </row>
    <row r="10308" spans="1:3">
      <c r="A10308" s="48">
        <v>255716</v>
      </c>
      <c r="B10308" s="49" t="s">
        <v>20604</v>
      </c>
      <c r="C10308" t="s">
        <v>20934</v>
      </c>
    </row>
    <row r="10309" spans="1:3">
      <c r="A10309" s="48">
        <v>255717</v>
      </c>
      <c r="B10309" s="49" t="s">
        <v>20605</v>
      </c>
      <c r="C10309" t="s">
        <v>20935</v>
      </c>
    </row>
    <row r="10310" spans="1:3">
      <c r="A10310" s="48">
        <v>255718</v>
      </c>
      <c r="B10310" s="49" t="s">
        <v>20606</v>
      </c>
      <c r="C10310" t="s">
        <v>20936</v>
      </c>
    </row>
    <row r="10311" spans="1:3">
      <c r="A10311" s="48">
        <v>255724</v>
      </c>
      <c r="B10311" s="49" t="s">
        <v>20717</v>
      </c>
      <c r="C10311" t="s">
        <v>21047</v>
      </c>
    </row>
    <row r="10312" spans="1:3">
      <c r="A10312" s="48">
        <v>255725</v>
      </c>
      <c r="B10312" s="49" t="s">
        <v>20718</v>
      </c>
      <c r="C10312" t="s">
        <v>21048</v>
      </c>
    </row>
    <row r="10313" spans="1:3">
      <c r="A10313" s="48">
        <v>255726</v>
      </c>
      <c r="B10313" s="49" t="s">
        <v>20719</v>
      </c>
      <c r="C10313" t="s">
        <v>21049</v>
      </c>
    </row>
    <row r="10314" spans="1:3">
      <c r="A10314" s="48">
        <v>255727</v>
      </c>
      <c r="B10314" s="49" t="s">
        <v>20720</v>
      </c>
      <c r="C10314" t="s">
        <v>21050</v>
      </c>
    </row>
    <row r="10315" spans="1:3">
      <c r="A10315" s="48">
        <v>255728</v>
      </c>
      <c r="B10315" s="49" t="s">
        <v>20721</v>
      </c>
      <c r="C10315" t="s">
        <v>21051</v>
      </c>
    </row>
    <row r="10316" spans="1:3">
      <c r="A10316" s="48">
        <v>255724</v>
      </c>
      <c r="B10316" s="49" t="s">
        <v>20497</v>
      </c>
      <c r="C10316" t="s">
        <v>20827</v>
      </c>
    </row>
    <row r="10317" spans="1:3">
      <c r="A10317" s="48">
        <v>255725</v>
      </c>
      <c r="B10317" s="49" t="s">
        <v>20498</v>
      </c>
      <c r="C10317" t="s">
        <v>20828</v>
      </c>
    </row>
    <row r="10318" spans="1:3">
      <c r="A10318" s="48">
        <v>255726</v>
      </c>
      <c r="B10318" s="49" t="s">
        <v>20499</v>
      </c>
      <c r="C10318" t="s">
        <v>20829</v>
      </c>
    </row>
    <row r="10319" spans="1:3">
      <c r="A10319" s="48">
        <v>255727</v>
      </c>
      <c r="B10319" s="49" t="s">
        <v>20500</v>
      </c>
      <c r="C10319" t="s">
        <v>20830</v>
      </c>
    </row>
    <row r="10320" spans="1:3">
      <c r="A10320" s="48">
        <v>255728</v>
      </c>
      <c r="B10320" s="49" t="s">
        <v>20501</v>
      </c>
      <c r="C10320" t="s">
        <v>20831</v>
      </c>
    </row>
    <row r="10321" spans="1:3">
      <c r="A10321" s="48">
        <v>255724</v>
      </c>
      <c r="B10321" s="49" t="s">
        <v>20607</v>
      </c>
      <c r="C10321" t="s">
        <v>20937</v>
      </c>
    </row>
    <row r="10322" spans="1:3">
      <c r="A10322" s="48">
        <v>255725</v>
      </c>
      <c r="B10322" s="49" t="s">
        <v>20608</v>
      </c>
      <c r="C10322" t="s">
        <v>20938</v>
      </c>
    </row>
    <row r="10323" spans="1:3">
      <c r="A10323" s="48">
        <v>255726</v>
      </c>
      <c r="B10323" s="49" t="s">
        <v>20609</v>
      </c>
      <c r="C10323" t="s">
        <v>20939</v>
      </c>
    </row>
    <row r="10324" spans="1:3">
      <c r="A10324" s="48">
        <v>255727</v>
      </c>
      <c r="B10324" s="49" t="s">
        <v>20610</v>
      </c>
      <c r="C10324" t="s">
        <v>20940</v>
      </c>
    </row>
    <row r="10325" spans="1:3">
      <c r="A10325" s="48">
        <v>255728</v>
      </c>
      <c r="B10325" s="49" t="s">
        <v>20611</v>
      </c>
      <c r="C10325" t="s">
        <v>20941</v>
      </c>
    </row>
    <row r="10326" spans="1:3">
      <c r="A10326" s="48">
        <v>255734</v>
      </c>
      <c r="B10326" s="49" t="s">
        <v>20722</v>
      </c>
      <c r="C10326" t="s">
        <v>21052</v>
      </c>
    </row>
    <row r="10327" spans="1:3">
      <c r="A10327" s="48">
        <v>255735</v>
      </c>
      <c r="B10327" s="49" t="s">
        <v>20723</v>
      </c>
      <c r="C10327" t="s">
        <v>21053</v>
      </c>
    </row>
    <row r="10328" spans="1:3">
      <c r="A10328" s="48">
        <v>255736</v>
      </c>
      <c r="B10328" s="49" t="s">
        <v>20724</v>
      </c>
      <c r="C10328" t="s">
        <v>21054</v>
      </c>
    </row>
    <row r="10329" spans="1:3">
      <c r="A10329" s="48">
        <v>255737</v>
      </c>
      <c r="B10329" s="49" t="s">
        <v>20725</v>
      </c>
      <c r="C10329" t="s">
        <v>21055</v>
      </c>
    </row>
    <row r="10330" spans="1:3">
      <c r="A10330" s="48">
        <v>255738</v>
      </c>
      <c r="B10330" s="49" t="s">
        <v>20726</v>
      </c>
      <c r="C10330" t="s">
        <v>21056</v>
      </c>
    </row>
    <row r="10331" spans="1:3">
      <c r="A10331" s="48">
        <v>255734</v>
      </c>
      <c r="B10331" s="49" t="s">
        <v>20502</v>
      </c>
      <c r="C10331" t="s">
        <v>20832</v>
      </c>
    </row>
    <row r="10332" spans="1:3">
      <c r="A10332" s="48">
        <v>255735</v>
      </c>
      <c r="B10332" s="49" t="s">
        <v>20503</v>
      </c>
      <c r="C10332" t="s">
        <v>20833</v>
      </c>
    </row>
    <row r="10333" spans="1:3">
      <c r="A10333" s="48">
        <v>255736</v>
      </c>
      <c r="B10333" s="49" t="s">
        <v>20504</v>
      </c>
      <c r="C10333" t="s">
        <v>20834</v>
      </c>
    </row>
    <row r="10334" spans="1:3">
      <c r="A10334" s="48">
        <v>255737</v>
      </c>
      <c r="B10334" s="49" t="s">
        <v>20505</v>
      </c>
      <c r="C10334" t="s">
        <v>20835</v>
      </c>
    </row>
    <row r="10335" spans="1:3">
      <c r="A10335" s="48">
        <v>255738</v>
      </c>
      <c r="B10335" s="49" t="s">
        <v>20506</v>
      </c>
      <c r="C10335" t="s">
        <v>20836</v>
      </c>
    </row>
    <row r="10336" spans="1:3">
      <c r="A10336" s="48">
        <v>255734</v>
      </c>
      <c r="B10336" s="49" t="s">
        <v>20612</v>
      </c>
      <c r="C10336" t="s">
        <v>20942</v>
      </c>
    </row>
    <row r="10337" spans="1:3">
      <c r="A10337" s="48">
        <v>255735</v>
      </c>
      <c r="B10337" s="49" t="s">
        <v>20613</v>
      </c>
      <c r="C10337" t="s">
        <v>20943</v>
      </c>
    </row>
    <row r="10338" spans="1:3">
      <c r="A10338" s="48">
        <v>255736</v>
      </c>
      <c r="B10338" s="49" t="s">
        <v>20614</v>
      </c>
      <c r="C10338" t="s">
        <v>20944</v>
      </c>
    </row>
    <row r="10339" spans="1:3">
      <c r="A10339" s="48">
        <v>255737</v>
      </c>
      <c r="B10339" s="49" t="s">
        <v>20615</v>
      </c>
      <c r="C10339" t="s">
        <v>20945</v>
      </c>
    </row>
    <row r="10340" spans="1:3">
      <c r="A10340" s="48">
        <v>255738</v>
      </c>
      <c r="B10340" s="49" t="s">
        <v>20616</v>
      </c>
      <c r="C10340" t="s">
        <v>20946</v>
      </c>
    </row>
    <row r="10341" spans="1:3">
      <c r="A10341" s="48">
        <v>255744</v>
      </c>
      <c r="B10341" s="49" t="s">
        <v>20727</v>
      </c>
      <c r="C10341" t="s">
        <v>21057</v>
      </c>
    </row>
    <row r="10342" spans="1:3">
      <c r="A10342" s="48">
        <v>255745</v>
      </c>
      <c r="B10342" s="49" t="s">
        <v>20728</v>
      </c>
      <c r="C10342" t="s">
        <v>21058</v>
      </c>
    </row>
    <row r="10343" spans="1:3">
      <c r="A10343" s="48">
        <v>255746</v>
      </c>
      <c r="B10343" s="49" t="s">
        <v>20729</v>
      </c>
      <c r="C10343" t="s">
        <v>21059</v>
      </c>
    </row>
    <row r="10344" spans="1:3">
      <c r="A10344" s="48">
        <v>255747</v>
      </c>
      <c r="B10344" s="49" t="s">
        <v>20730</v>
      </c>
      <c r="C10344" t="s">
        <v>21060</v>
      </c>
    </row>
    <row r="10345" spans="1:3">
      <c r="A10345" s="48">
        <v>255748</v>
      </c>
      <c r="B10345" s="49" t="s">
        <v>20731</v>
      </c>
      <c r="C10345" t="s">
        <v>21061</v>
      </c>
    </row>
    <row r="10346" spans="1:3">
      <c r="A10346" s="48">
        <v>255744</v>
      </c>
      <c r="B10346" s="49" t="s">
        <v>20507</v>
      </c>
      <c r="C10346" t="s">
        <v>20837</v>
      </c>
    </row>
    <row r="10347" spans="1:3">
      <c r="A10347" s="48">
        <v>255745</v>
      </c>
      <c r="B10347" s="49" t="s">
        <v>20508</v>
      </c>
      <c r="C10347" t="s">
        <v>20838</v>
      </c>
    </row>
    <row r="10348" spans="1:3">
      <c r="A10348" s="48">
        <v>255746</v>
      </c>
      <c r="B10348" s="49" t="s">
        <v>20509</v>
      </c>
      <c r="C10348" t="s">
        <v>20839</v>
      </c>
    </row>
    <row r="10349" spans="1:3">
      <c r="A10349" s="48">
        <v>255747</v>
      </c>
      <c r="B10349" s="49" t="s">
        <v>20510</v>
      </c>
      <c r="C10349" t="s">
        <v>20840</v>
      </c>
    </row>
    <row r="10350" spans="1:3">
      <c r="A10350" s="48">
        <v>255748</v>
      </c>
      <c r="B10350" s="49" t="s">
        <v>20511</v>
      </c>
      <c r="C10350" t="s">
        <v>20841</v>
      </c>
    </row>
    <row r="10351" spans="1:3">
      <c r="A10351" s="48">
        <v>255744</v>
      </c>
      <c r="B10351" s="49" t="s">
        <v>20617</v>
      </c>
      <c r="C10351" t="s">
        <v>20947</v>
      </c>
    </row>
    <row r="10352" spans="1:3">
      <c r="A10352" s="48">
        <v>255745</v>
      </c>
      <c r="B10352" s="49" t="s">
        <v>20618</v>
      </c>
      <c r="C10352" t="s">
        <v>20948</v>
      </c>
    </row>
    <row r="10353" spans="1:3">
      <c r="A10353" s="48">
        <v>255746</v>
      </c>
      <c r="B10353" s="49" t="s">
        <v>20619</v>
      </c>
      <c r="C10353" t="s">
        <v>20949</v>
      </c>
    </row>
    <row r="10354" spans="1:3">
      <c r="A10354" s="48">
        <v>255747</v>
      </c>
      <c r="B10354" s="49" t="s">
        <v>20620</v>
      </c>
      <c r="C10354" t="s">
        <v>20950</v>
      </c>
    </row>
    <row r="10355" spans="1:3">
      <c r="A10355" s="48">
        <v>255748</v>
      </c>
      <c r="B10355" s="49" t="s">
        <v>20621</v>
      </c>
      <c r="C10355" t="s">
        <v>20951</v>
      </c>
    </row>
    <row r="10356" spans="1:3">
      <c r="A10356" s="48">
        <v>255754</v>
      </c>
      <c r="B10356" s="49" t="s">
        <v>20732</v>
      </c>
      <c r="C10356" t="s">
        <v>21062</v>
      </c>
    </row>
    <row r="10357" spans="1:3">
      <c r="A10357" s="48">
        <v>255755</v>
      </c>
      <c r="B10357" s="49" t="s">
        <v>20733</v>
      </c>
      <c r="C10357" t="s">
        <v>21063</v>
      </c>
    </row>
    <row r="10358" spans="1:3">
      <c r="A10358" s="48">
        <v>255756</v>
      </c>
      <c r="B10358" s="49" t="s">
        <v>20734</v>
      </c>
      <c r="C10358" t="s">
        <v>21064</v>
      </c>
    </row>
    <row r="10359" spans="1:3">
      <c r="A10359" s="48">
        <v>255757</v>
      </c>
      <c r="B10359" s="49" t="s">
        <v>20735</v>
      </c>
      <c r="C10359" t="s">
        <v>21065</v>
      </c>
    </row>
    <row r="10360" spans="1:3">
      <c r="A10360" s="48">
        <v>255758</v>
      </c>
      <c r="B10360" s="49" t="s">
        <v>20736</v>
      </c>
      <c r="C10360" t="s">
        <v>21066</v>
      </c>
    </row>
    <row r="10361" spans="1:3">
      <c r="A10361" s="48">
        <v>255754</v>
      </c>
      <c r="B10361" s="49" t="s">
        <v>20512</v>
      </c>
      <c r="C10361" t="s">
        <v>20842</v>
      </c>
    </row>
    <row r="10362" spans="1:3">
      <c r="A10362" s="48">
        <v>255755</v>
      </c>
      <c r="B10362" s="49" t="s">
        <v>20513</v>
      </c>
      <c r="C10362" t="s">
        <v>20843</v>
      </c>
    </row>
    <row r="10363" spans="1:3">
      <c r="A10363" s="48">
        <v>255756</v>
      </c>
      <c r="B10363" s="49" t="s">
        <v>20514</v>
      </c>
      <c r="C10363" t="s">
        <v>20844</v>
      </c>
    </row>
    <row r="10364" spans="1:3">
      <c r="A10364" s="48">
        <v>255757</v>
      </c>
      <c r="B10364" s="49" t="s">
        <v>20515</v>
      </c>
      <c r="C10364" t="s">
        <v>20845</v>
      </c>
    </row>
    <row r="10365" spans="1:3">
      <c r="A10365" s="48">
        <v>255758</v>
      </c>
      <c r="B10365" s="49" t="s">
        <v>20516</v>
      </c>
      <c r="C10365" t="s">
        <v>20846</v>
      </c>
    </row>
    <row r="10366" spans="1:3">
      <c r="A10366" s="48">
        <v>255754</v>
      </c>
      <c r="B10366" s="49" t="s">
        <v>20622</v>
      </c>
      <c r="C10366" t="s">
        <v>20952</v>
      </c>
    </row>
    <row r="10367" spans="1:3">
      <c r="A10367" s="48">
        <v>255755</v>
      </c>
      <c r="B10367" s="49" t="s">
        <v>20623</v>
      </c>
      <c r="C10367" t="s">
        <v>20953</v>
      </c>
    </row>
    <row r="10368" spans="1:3">
      <c r="A10368" s="48">
        <v>255756</v>
      </c>
      <c r="B10368" s="49" t="s">
        <v>20624</v>
      </c>
      <c r="C10368" t="s">
        <v>20954</v>
      </c>
    </row>
    <row r="10369" spans="1:3">
      <c r="A10369" s="48">
        <v>255757</v>
      </c>
      <c r="B10369" s="49" t="s">
        <v>20625</v>
      </c>
      <c r="C10369" t="s">
        <v>20955</v>
      </c>
    </row>
    <row r="10370" spans="1:3">
      <c r="A10370" s="48">
        <v>255758</v>
      </c>
      <c r="B10370" s="49" t="s">
        <v>20626</v>
      </c>
      <c r="C10370" t="s">
        <v>20956</v>
      </c>
    </row>
    <row r="10371" spans="1:3">
      <c r="A10371" s="48">
        <v>255764</v>
      </c>
      <c r="B10371" s="49" t="s">
        <v>20737</v>
      </c>
      <c r="C10371" t="s">
        <v>21067</v>
      </c>
    </row>
    <row r="10372" spans="1:3">
      <c r="A10372" s="48">
        <v>255765</v>
      </c>
      <c r="B10372" s="49" t="s">
        <v>20738</v>
      </c>
      <c r="C10372" t="s">
        <v>21068</v>
      </c>
    </row>
    <row r="10373" spans="1:3">
      <c r="A10373" s="48">
        <v>255766</v>
      </c>
      <c r="B10373" s="49" t="s">
        <v>20739</v>
      </c>
      <c r="C10373" t="s">
        <v>21069</v>
      </c>
    </row>
    <row r="10374" spans="1:3">
      <c r="A10374" s="48">
        <v>255767</v>
      </c>
      <c r="B10374" s="49" t="s">
        <v>20740</v>
      </c>
      <c r="C10374" t="s">
        <v>21070</v>
      </c>
    </row>
    <row r="10375" spans="1:3">
      <c r="A10375" s="48">
        <v>999999</v>
      </c>
      <c r="B10375" s="49" t="s">
        <v>20745</v>
      </c>
      <c r="C10375" t="s">
        <v>21075</v>
      </c>
    </row>
    <row r="10376" spans="1:3">
      <c r="A10376" s="48">
        <v>255764</v>
      </c>
      <c r="B10376" s="49" t="s">
        <v>20517</v>
      </c>
      <c r="C10376" t="s">
        <v>20847</v>
      </c>
    </row>
    <row r="10377" spans="1:3">
      <c r="A10377" s="48">
        <v>255765</v>
      </c>
      <c r="B10377" s="49" t="s">
        <v>20518</v>
      </c>
      <c r="C10377" t="s">
        <v>20848</v>
      </c>
    </row>
    <row r="10378" spans="1:3">
      <c r="A10378" s="48">
        <v>255766</v>
      </c>
      <c r="B10378" s="49" t="s">
        <v>20519</v>
      </c>
      <c r="C10378" t="s">
        <v>20849</v>
      </c>
    </row>
    <row r="10379" spans="1:3">
      <c r="A10379" s="48">
        <v>255767</v>
      </c>
      <c r="B10379" s="49" t="s">
        <v>20520</v>
      </c>
      <c r="C10379" t="s">
        <v>20850</v>
      </c>
    </row>
    <row r="10380" spans="1:3">
      <c r="A10380" s="48">
        <v>999999</v>
      </c>
      <c r="B10380" s="49" t="s">
        <v>20525</v>
      </c>
      <c r="C10380" t="s">
        <v>20855</v>
      </c>
    </row>
    <row r="10381" spans="1:3">
      <c r="A10381" s="48">
        <v>255764</v>
      </c>
      <c r="B10381" s="49" t="s">
        <v>20627</v>
      </c>
      <c r="C10381" t="s">
        <v>20957</v>
      </c>
    </row>
    <row r="10382" spans="1:3">
      <c r="A10382" s="48">
        <v>255765</v>
      </c>
      <c r="B10382" s="49" t="s">
        <v>20628</v>
      </c>
      <c r="C10382" t="s">
        <v>20958</v>
      </c>
    </row>
    <row r="10383" spans="1:3">
      <c r="A10383" s="48">
        <v>255766</v>
      </c>
      <c r="B10383" s="49" t="s">
        <v>20629</v>
      </c>
      <c r="C10383" t="s">
        <v>20959</v>
      </c>
    </row>
    <row r="10384" spans="1:3">
      <c r="A10384" s="48">
        <v>255767</v>
      </c>
      <c r="B10384" s="49" t="s">
        <v>20630</v>
      </c>
      <c r="C10384" t="s">
        <v>20960</v>
      </c>
    </row>
    <row r="10385" spans="1:3">
      <c r="A10385" s="48">
        <v>999999</v>
      </c>
      <c r="B10385" s="49" t="s">
        <v>20635</v>
      </c>
      <c r="C10385" t="s">
        <v>20965</v>
      </c>
    </row>
    <row r="10386" spans="1:3">
      <c r="A10386" s="48">
        <v>255774</v>
      </c>
      <c r="B10386" s="49" t="s">
        <v>20741</v>
      </c>
      <c r="C10386" t="s">
        <v>21071</v>
      </c>
    </row>
    <row r="10387" spans="1:3">
      <c r="A10387" s="48">
        <v>255775</v>
      </c>
      <c r="B10387" s="49" t="s">
        <v>20742</v>
      </c>
      <c r="C10387" t="s">
        <v>21072</v>
      </c>
    </row>
    <row r="10388" spans="1:3">
      <c r="A10388" s="48">
        <v>255776</v>
      </c>
      <c r="B10388" s="49" t="s">
        <v>20743</v>
      </c>
      <c r="C10388" t="s">
        <v>21073</v>
      </c>
    </row>
    <row r="10389" spans="1:3">
      <c r="A10389" s="48">
        <v>255777</v>
      </c>
      <c r="B10389" s="49" t="s">
        <v>20744</v>
      </c>
      <c r="C10389" t="s">
        <v>21074</v>
      </c>
    </row>
    <row r="10390" spans="1:3">
      <c r="A10390" s="48">
        <v>999999</v>
      </c>
      <c r="B10390" s="49" t="s">
        <v>20746</v>
      </c>
      <c r="C10390" t="s">
        <v>21076</v>
      </c>
    </row>
    <row r="10391" spans="1:3">
      <c r="A10391" s="48">
        <v>255774</v>
      </c>
      <c r="B10391" s="49" t="s">
        <v>20521</v>
      </c>
      <c r="C10391" t="s">
        <v>20851</v>
      </c>
    </row>
    <row r="10392" spans="1:3">
      <c r="A10392" s="48">
        <v>255775</v>
      </c>
      <c r="B10392" s="49" t="s">
        <v>20522</v>
      </c>
      <c r="C10392" t="s">
        <v>20852</v>
      </c>
    </row>
    <row r="10393" spans="1:3">
      <c r="A10393" s="48">
        <v>255776</v>
      </c>
      <c r="B10393" s="49" t="s">
        <v>20523</v>
      </c>
      <c r="C10393" t="s">
        <v>20853</v>
      </c>
    </row>
    <row r="10394" spans="1:3">
      <c r="A10394" s="48">
        <v>255777</v>
      </c>
      <c r="B10394" s="49" t="s">
        <v>20524</v>
      </c>
      <c r="C10394" t="s">
        <v>20854</v>
      </c>
    </row>
    <row r="10395" spans="1:3">
      <c r="A10395" s="48">
        <v>999999</v>
      </c>
      <c r="B10395" s="49" t="s">
        <v>20526</v>
      </c>
      <c r="C10395" t="s">
        <v>20856</v>
      </c>
    </row>
    <row r="10396" spans="1:3">
      <c r="A10396" s="48">
        <v>255774</v>
      </c>
      <c r="B10396" s="49" t="s">
        <v>20631</v>
      </c>
      <c r="C10396" t="s">
        <v>20961</v>
      </c>
    </row>
    <row r="10397" spans="1:3">
      <c r="A10397" s="48">
        <v>255775</v>
      </c>
      <c r="B10397" s="49" t="s">
        <v>20632</v>
      </c>
      <c r="C10397" t="s">
        <v>20962</v>
      </c>
    </row>
    <row r="10398" spans="1:3">
      <c r="A10398" s="48">
        <v>255776</v>
      </c>
      <c r="B10398" s="49" t="s">
        <v>20633</v>
      </c>
      <c r="C10398" t="s">
        <v>20963</v>
      </c>
    </row>
    <row r="10399" spans="1:3">
      <c r="A10399" s="48">
        <v>255777</v>
      </c>
      <c r="B10399" s="49" t="s">
        <v>20634</v>
      </c>
      <c r="C10399" t="s">
        <v>20964</v>
      </c>
    </row>
    <row r="10400" spans="1:3">
      <c r="A10400" s="48">
        <v>999999</v>
      </c>
      <c r="B10400" s="49" t="s">
        <v>20636</v>
      </c>
      <c r="C10400" t="s">
        <v>20966</v>
      </c>
    </row>
    <row r="10401" spans="1:3">
      <c r="A10401" s="48">
        <v>255784</v>
      </c>
      <c r="B10401" s="49" t="s">
        <v>21209</v>
      </c>
      <c r="C10401" t="s">
        <v>21473</v>
      </c>
    </row>
    <row r="10402" spans="1:3">
      <c r="A10402" s="48">
        <v>255785</v>
      </c>
      <c r="B10402" s="49" t="s">
        <v>21210</v>
      </c>
      <c r="C10402" t="s">
        <v>21474</v>
      </c>
    </row>
    <row r="10403" spans="1:3">
      <c r="A10403" s="48">
        <v>255786</v>
      </c>
      <c r="B10403" s="49" t="s">
        <v>21211</v>
      </c>
      <c r="C10403" t="s">
        <v>21475</v>
      </c>
    </row>
    <row r="10404" spans="1:3">
      <c r="A10404" s="48">
        <v>255784</v>
      </c>
      <c r="B10404" s="49" t="s">
        <v>21077</v>
      </c>
      <c r="C10404" t="s">
        <v>21341</v>
      </c>
    </row>
    <row r="10405" spans="1:3">
      <c r="A10405" s="48">
        <v>255785</v>
      </c>
      <c r="B10405" s="49" t="s">
        <v>21078</v>
      </c>
      <c r="C10405" t="s">
        <v>21342</v>
      </c>
    </row>
    <row r="10406" spans="1:3">
      <c r="A10406" s="48">
        <v>255786</v>
      </c>
      <c r="B10406" s="49" t="s">
        <v>21079</v>
      </c>
      <c r="C10406" t="s">
        <v>21343</v>
      </c>
    </row>
    <row r="10407" spans="1:3">
      <c r="A10407" s="48">
        <v>255787</v>
      </c>
      <c r="B10407" s="49" t="s">
        <v>21212</v>
      </c>
      <c r="C10407" t="s">
        <v>21476</v>
      </c>
    </row>
    <row r="10408" spans="1:3">
      <c r="A10408" s="48">
        <v>255788</v>
      </c>
      <c r="B10408" s="49" t="s">
        <v>21213</v>
      </c>
      <c r="C10408" t="s">
        <v>21477</v>
      </c>
    </row>
    <row r="10409" spans="1:3">
      <c r="A10409" s="48">
        <v>255789</v>
      </c>
      <c r="B10409" s="49" t="s">
        <v>21214</v>
      </c>
      <c r="C10409" t="s">
        <v>21478</v>
      </c>
    </row>
    <row r="10410" spans="1:3">
      <c r="A10410" s="48">
        <v>255787</v>
      </c>
      <c r="B10410" s="49" t="s">
        <v>21080</v>
      </c>
      <c r="C10410" t="s">
        <v>21344</v>
      </c>
    </row>
    <row r="10411" spans="1:3">
      <c r="A10411" s="48">
        <v>255788</v>
      </c>
      <c r="B10411" s="49" t="s">
        <v>21081</v>
      </c>
      <c r="C10411" t="s">
        <v>21345</v>
      </c>
    </row>
    <row r="10412" spans="1:3">
      <c r="A10412" s="48">
        <v>255789</v>
      </c>
      <c r="B10412" s="49" t="s">
        <v>21082</v>
      </c>
      <c r="C10412" t="s">
        <v>21346</v>
      </c>
    </row>
    <row r="10413" spans="1:3">
      <c r="A10413" s="48">
        <v>255790</v>
      </c>
      <c r="B10413" s="49" t="s">
        <v>21215</v>
      </c>
      <c r="C10413" t="s">
        <v>21479</v>
      </c>
    </row>
    <row r="10414" spans="1:3">
      <c r="A10414" s="48">
        <v>255791</v>
      </c>
      <c r="B10414" s="49" t="s">
        <v>21216</v>
      </c>
      <c r="C10414" t="s">
        <v>21480</v>
      </c>
    </row>
    <row r="10415" spans="1:3">
      <c r="A10415" s="48">
        <v>255792</v>
      </c>
      <c r="B10415" s="49" t="s">
        <v>21217</v>
      </c>
      <c r="C10415" t="s">
        <v>21481</v>
      </c>
    </row>
    <row r="10416" spans="1:3">
      <c r="A10416" s="48">
        <v>255790</v>
      </c>
      <c r="B10416" s="49" t="s">
        <v>21083</v>
      </c>
      <c r="C10416" t="s">
        <v>21347</v>
      </c>
    </row>
    <row r="10417" spans="1:3">
      <c r="A10417" s="48">
        <v>255791</v>
      </c>
      <c r="B10417" s="49" t="s">
        <v>21084</v>
      </c>
      <c r="C10417" t="s">
        <v>21348</v>
      </c>
    </row>
    <row r="10418" spans="1:3">
      <c r="A10418" s="48">
        <v>255792</v>
      </c>
      <c r="B10418" s="49" t="s">
        <v>21085</v>
      </c>
      <c r="C10418" t="s">
        <v>21349</v>
      </c>
    </row>
    <row r="10419" spans="1:3">
      <c r="A10419" s="48">
        <v>255793</v>
      </c>
      <c r="B10419" s="49" t="s">
        <v>21218</v>
      </c>
      <c r="C10419" t="s">
        <v>21482</v>
      </c>
    </row>
    <row r="10420" spans="1:3">
      <c r="A10420" s="48">
        <v>255794</v>
      </c>
      <c r="B10420" s="49" t="s">
        <v>21219</v>
      </c>
      <c r="C10420" t="s">
        <v>21483</v>
      </c>
    </row>
    <row r="10421" spans="1:3">
      <c r="A10421" s="48">
        <v>255795</v>
      </c>
      <c r="B10421" s="49" t="s">
        <v>21220</v>
      </c>
      <c r="C10421" t="s">
        <v>21484</v>
      </c>
    </row>
    <row r="10422" spans="1:3">
      <c r="A10422" s="48">
        <v>255793</v>
      </c>
      <c r="B10422" s="49" t="s">
        <v>21086</v>
      </c>
      <c r="C10422" t="s">
        <v>21350</v>
      </c>
    </row>
    <row r="10423" spans="1:3">
      <c r="A10423" s="48">
        <v>255794</v>
      </c>
      <c r="B10423" s="49" t="s">
        <v>21087</v>
      </c>
      <c r="C10423" t="s">
        <v>21351</v>
      </c>
    </row>
    <row r="10424" spans="1:3">
      <c r="A10424" s="48">
        <v>255795</v>
      </c>
      <c r="B10424" s="49" t="s">
        <v>21088</v>
      </c>
      <c r="C10424" t="s">
        <v>21352</v>
      </c>
    </row>
    <row r="10425" spans="1:3">
      <c r="A10425" s="48">
        <v>255796</v>
      </c>
      <c r="B10425" s="49" t="s">
        <v>21221</v>
      </c>
      <c r="C10425" t="s">
        <v>21485</v>
      </c>
    </row>
    <row r="10426" spans="1:3">
      <c r="A10426" s="48">
        <v>255797</v>
      </c>
      <c r="B10426" s="49" t="s">
        <v>21222</v>
      </c>
      <c r="C10426" t="s">
        <v>21486</v>
      </c>
    </row>
    <row r="10427" spans="1:3">
      <c r="A10427" s="48">
        <v>255798</v>
      </c>
      <c r="B10427" s="49" t="s">
        <v>21223</v>
      </c>
      <c r="C10427" t="s">
        <v>21487</v>
      </c>
    </row>
    <row r="10428" spans="1:3">
      <c r="A10428" s="48">
        <v>255796</v>
      </c>
      <c r="B10428" s="49" t="s">
        <v>21089</v>
      </c>
      <c r="C10428" t="s">
        <v>21353</v>
      </c>
    </row>
    <row r="10429" spans="1:3">
      <c r="A10429" s="48">
        <v>255797</v>
      </c>
      <c r="B10429" s="49" t="s">
        <v>21090</v>
      </c>
      <c r="C10429" t="s">
        <v>21354</v>
      </c>
    </row>
    <row r="10430" spans="1:3">
      <c r="A10430" s="48">
        <v>255798</v>
      </c>
      <c r="B10430" s="49" t="s">
        <v>21091</v>
      </c>
      <c r="C10430" t="s">
        <v>21355</v>
      </c>
    </row>
    <row r="10431" spans="1:3">
      <c r="A10431" s="48">
        <v>255799</v>
      </c>
      <c r="B10431" s="49" t="s">
        <v>21224</v>
      </c>
      <c r="C10431" t="s">
        <v>21488</v>
      </c>
    </row>
    <row r="10432" spans="1:3">
      <c r="A10432" s="48">
        <v>255800</v>
      </c>
      <c r="B10432" s="49" t="s">
        <v>21225</v>
      </c>
      <c r="C10432" t="s">
        <v>21489</v>
      </c>
    </row>
    <row r="10433" spans="1:3">
      <c r="A10433" s="48">
        <v>255801</v>
      </c>
      <c r="B10433" s="49" t="s">
        <v>21226</v>
      </c>
      <c r="C10433" t="s">
        <v>21490</v>
      </c>
    </row>
    <row r="10434" spans="1:3">
      <c r="A10434" s="48">
        <v>255799</v>
      </c>
      <c r="B10434" s="49" t="s">
        <v>21092</v>
      </c>
      <c r="C10434" t="s">
        <v>21356</v>
      </c>
    </row>
    <row r="10435" spans="1:3">
      <c r="A10435" s="48">
        <v>255800</v>
      </c>
      <c r="B10435" s="49" t="s">
        <v>21093</v>
      </c>
      <c r="C10435" t="s">
        <v>21357</v>
      </c>
    </row>
    <row r="10436" spans="1:3">
      <c r="A10436" s="48">
        <v>255801</v>
      </c>
      <c r="B10436" s="49" t="s">
        <v>21094</v>
      </c>
      <c r="C10436" t="s">
        <v>21358</v>
      </c>
    </row>
    <row r="10437" spans="1:3">
      <c r="A10437" s="48">
        <v>255802</v>
      </c>
      <c r="B10437" s="49" t="s">
        <v>21227</v>
      </c>
      <c r="C10437" t="s">
        <v>21491</v>
      </c>
    </row>
    <row r="10438" spans="1:3">
      <c r="A10438" s="48">
        <v>255803</v>
      </c>
      <c r="B10438" s="49" t="s">
        <v>21228</v>
      </c>
      <c r="C10438" t="s">
        <v>21492</v>
      </c>
    </row>
    <row r="10439" spans="1:3">
      <c r="A10439" s="48">
        <v>255804</v>
      </c>
      <c r="B10439" s="49" t="s">
        <v>21229</v>
      </c>
      <c r="C10439" t="s">
        <v>21493</v>
      </c>
    </row>
    <row r="10440" spans="1:3">
      <c r="A10440" s="48">
        <v>255802</v>
      </c>
      <c r="B10440" s="49" t="s">
        <v>21095</v>
      </c>
      <c r="C10440" t="s">
        <v>21359</v>
      </c>
    </row>
    <row r="10441" spans="1:3">
      <c r="A10441" s="48">
        <v>255803</v>
      </c>
      <c r="B10441" s="49" t="s">
        <v>21096</v>
      </c>
      <c r="C10441" t="s">
        <v>21360</v>
      </c>
    </row>
    <row r="10442" spans="1:3">
      <c r="A10442" s="48">
        <v>255804</v>
      </c>
      <c r="B10442" s="49" t="s">
        <v>21097</v>
      </c>
      <c r="C10442" t="s">
        <v>21361</v>
      </c>
    </row>
    <row r="10443" spans="1:3">
      <c r="A10443" s="48">
        <v>255805</v>
      </c>
      <c r="B10443" s="49" t="s">
        <v>21230</v>
      </c>
      <c r="C10443" t="s">
        <v>21494</v>
      </c>
    </row>
    <row r="10444" spans="1:3">
      <c r="A10444" s="48">
        <v>255806</v>
      </c>
      <c r="B10444" s="49" t="s">
        <v>21231</v>
      </c>
      <c r="C10444" t="s">
        <v>21495</v>
      </c>
    </row>
    <row r="10445" spans="1:3">
      <c r="A10445" s="48">
        <v>255807</v>
      </c>
      <c r="B10445" s="49" t="s">
        <v>21232</v>
      </c>
      <c r="C10445" t="s">
        <v>21496</v>
      </c>
    </row>
    <row r="10446" spans="1:3">
      <c r="A10446" s="48">
        <v>255805</v>
      </c>
      <c r="B10446" s="49" t="s">
        <v>21098</v>
      </c>
      <c r="C10446" t="s">
        <v>21362</v>
      </c>
    </row>
    <row r="10447" spans="1:3">
      <c r="A10447" s="48">
        <v>255806</v>
      </c>
      <c r="B10447" s="49" t="s">
        <v>21099</v>
      </c>
      <c r="C10447" t="s">
        <v>21363</v>
      </c>
    </row>
    <row r="10448" spans="1:3">
      <c r="A10448" s="48">
        <v>255807</v>
      </c>
      <c r="B10448" s="49" t="s">
        <v>21100</v>
      </c>
      <c r="C10448" t="s">
        <v>21364</v>
      </c>
    </row>
    <row r="10449" spans="1:3">
      <c r="A10449" s="48">
        <v>255808</v>
      </c>
      <c r="B10449" s="49" t="s">
        <v>21233</v>
      </c>
      <c r="C10449" t="s">
        <v>21497</v>
      </c>
    </row>
    <row r="10450" spans="1:3">
      <c r="A10450" s="48">
        <v>255809</v>
      </c>
      <c r="B10450" s="49" t="s">
        <v>21234</v>
      </c>
      <c r="C10450" t="s">
        <v>21498</v>
      </c>
    </row>
    <row r="10451" spans="1:3">
      <c r="A10451" s="48">
        <v>255810</v>
      </c>
      <c r="B10451" s="49" t="s">
        <v>21235</v>
      </c>
      <c r="C10451" t="s">
        <v>21499</v>
      </c>
    </row>
    <row r="10452" spans="1:3">
      <c r="A10452" s="48">
        <v>255808</v>
      </c>
      <c r="B10452" s="49" t="s">
        <v>21101</v>
      </c>
      <c r="C10452" t="s">
        <v>21365</v>
      </c>
    </row>
    <row r="10453" spans="1:3">
      <c r="A10453" s="48">
        <v>255809</v>
      </c>
      <c r="B10453" s="49" t="s">
        <v>21102</v>
      </c>
      <c r="C10453" t="s">
        <v>21366</v>
      </c>
    </row>
    <row r="10454" spans="1:3">
      <c r="A10454" s="48">
        <v>255810</v>
      </c>
      <c r="B10454" s="49" t="s">
        <v>21103</v>
      </c>
      <c r="C10454" t="s">
        <v>21367</v>
      </c>
    </row>
    <row r="10455" spans="1:3">
      <c r="A10455" s="48">
        <v>255811</v>
      </c>
      <c r="B10455" s="49" t="s">
        <v>21236</v>
      </c>
      <c r="C10455" t="s">
        <v>21500</v>
      </c>
    </row>
    <row r="10456" spans="1:3">
      <c r="A10456" s="48">
        <v>255812</v>
      </c>
      <c r="B10456" s="49" t="s">
        <v>21237</v>
      </c>
      <c r="C10456" t="s">
        <v>21501</v>
      </c>
    </row>
    <row r="10457" spans="1:3">
      <c r="A10457" s="48">
        <v>255813</v>
      </c>
      <c r="B10457" s="49" t="s">
        <v>21238</v>
      </c>
      <c r="C10457" t="s">
        <v>21502</v>
      </c>
    </row>
    <row r="10458" spans="1:3">
      <c r="A10458" s="48">
        <v>255811</v>
      </c>
      <c r="B10458" s="49" t="s">
        <v>21104</v>
      </c>
      <c r="C10458" t="s">
        <v>21368</v>
      </c>
    </row>
    <row r="10459" spans="1:3">
      <c r="A10459" s="48">
        <v>255812</v>
      </c>
      <c r="B10459" s="49" t="s">
        <v>21105</v>
      </c>
      <c r="C10459" t="s">
        <v>21369</v>
      </c>
    </row>
    <row r="10460" spans="1:3">
      <c r="A10460" s="48">
        <v>255813</v>
      </c>
      <c r="B10460" s="49" t="s">
        <v>21106</v>
      </c>
      <c r="C10460" t="s">
        <v>21370</v>
      </c>
    </row>
    <row r="10461" spans="1:3">
      <c r="A10461" s="48">
        <v>255814</v>
      </c>
      <c r="B10461" s="49" t="s">
        <v>21239</v>
      </c>
      <c r="C10461" t="s">
        <v>21503</v>
      </c>
    </row>
    <row r="10462" spans="1:3">
      <c r="A10462" s="48">
        <v>255815</v>
      </c>
      <c r="B10462" s="49" t="s">
        <v>21240</v>
      </c>
      <c r="C10462" t="s">
        <v>21504</v>
      </c>
    </row>
    <row r="10463" spans="1:3">
      <c r="A10463" s="48">
        <v>255816</v>
      </c>
      <c r="B10463" s="49" t="s">
        <v>21241</v>
      </c>
      <c r="C10463" t="s">
        <v>21505</v>
      </c>
    </row>
    <row r="10464" spans="1:3">
      <c r="A10464" s="48">
        <v>255814</v>
      </c>
      <c r="B10464" s="49" t="s">
        <v>21107</v>
      </c>
      <c r="C10464" t="s">
        <v>21371</v>
      </c>
    </row>
    <row r="10465" spans="1:3">
      <c r="A10465" s="48">
        <v>255815</v>
      </c>
      <c r="B10465" s="49" t="s">
        <v>21108</v>
      </c>
      <c r="C10465" t="s">
        <v>21372</v>
      </c>
    </row>
    <row r="10466" spans="1:3">
      <c r="A10466" s="48">
        <v>255816</v>
      </c>
      <c r="B10466" s="49" t="s">
        <v>21109</v>
      </c>
      <c r="C10466" t="s">
        <v>21373</v>
      </c>
    </row>
    <row r="10467" spans="1:3">
      <c r="A10467" s="48">
        <v>255817</v>
      </c>
      <c r="B10467" s="49" t="s">
        <v>21242</v>
      </c>
      <c r="C10467" t="s">
        <v>21506</v>
      </c>
    </row>
    <row r="10468" spans="1:3">
      <c r="A10468" s="48">
        <v>255818</v>
      </c>
      <c r="B10468" s="49" t="s">
        <v>21243</v>
      </c>
      <c r="C10468" t="s">
        <v>21507</v>
      </c>
    </row>
    <row r="10469" spans="1:3">
      <c r="A10469" s="48">
        <v>255819</v>
      </c>
      <c r="B10469" s="49" t="s">
        <v>21244</v>
      </c>
      <c r="C10469" t="s">
        <v>21508</v>
      </c>
    </row>
    <row r="10470" spans="1:3">
      <c r="A10470" s="48">
        <v>255817</v>
      </c>
      <c r="B10470" s="49" t="s">
        <v>21110</v>
      </c>
      <c r="C10470" t="s">
        <v>21374</v>
      </c>
    </row>
    <row r="10471" spans="1:3">
      <c r="A10471" s="48">
        <v>255818</v>
      </c>
      <c r="B10471" s="49" t="s">
        <v>21111</v>
      </c>
      <c r="C10471" t="s">
        <v>21375</v>
      </c>
    </row>
    <row r="10472" spans="1:3">
      <c r="A10472" s="48">
        <v>255819</v>
      </c>
      <c r="B10472" s="49" t="s">
        <v>21112</v>
      </c>
      <c r="C10472" t="s">
        <v>21376</v>
      </c>
    </row>
    <row r="10473" spans="1:3">
      <c r="A10473" s="48">
        <v>255820</v>
      </c>
      <c r="B10473" s="49" t="s">
        <v>21245</v>
      </c>
      <c r="C10473" t="s">
        <v>21509</v>
      </c>
    </row>
    <row r="10474" spans="1:3">
      <c r="A10474" s="48">
        <v>255821</v>
      </c>
      <c r="B10474" s="49" t="s">
        <v>21246</v>
      </c>
      <c r="C10474" t="s">
        <v>21510</v>
      </c>
    </row>
    <row r="10475" spans="1:3">
      <c r="A10475" s="48">
        <v>255822</v>
      </c>
      <c r="B10475" s="49" t="s">
        <v>21247</v>
      </c>
      <c r="C10475" t="s">
        <v>21511</v>
      </c>
    </row>
    <row r="10476" spans="1:3">
      <c r="A10476" s="48">
        <v>255820</v>
      </c>
      <c r="B10476" s="49" t="s">
        <v>21113</v>
      </c>
      <c r="C10476" t="s">
        <v>21377</v>
      </c>
    </row>
    <row r="10477" spans="1:3">
      <c r="A10477" s="48">
        <v>255821</v>
      </c>
      <c r="B10477" s="49" t="s">
        <v>21114</v>
      </c>
      <c r="C10477" t="s">
        <v>21378</v>
      </c>
    </row>
    <row r="10478" spans="1:3">
      <c r="A10478" s="48">
        <v>255822</v>
      </c>
      <c r="B10478" s="49" t="s">
        <v>21115</v>
      </c>
      <c r="C10478" t="s">
        <v>21379</v>
      </c>
    </row>
    <row r="10479" spans="1:3">
      <c r="A10479" s="48">
        <v>255823</v>
      </c>
      <c r="B10479" s="49" t="s">
        <v>21248</v>
      </c>
      <c r="C10479" t="s">
        <v>21512</v>
      </c>
    </row>
    <row r="10480" spans="1:3">
      <c r="A10480" s="48">
        <v>255824</v>
      </c>
      <c r="B10480" s="49" t="s">
        <v>21249</v>
      </c>
      <c r="C10480" t="s">
        <v>21513</v>
      </c>
    </row>
    <row r="10481" spans="1:3">
      <c r="A10481" s="48">
        <v>255825</v>
      </c>
      <c r="B10481" s="49" t="s">
        <v>21250</v>
      </c>
      <c r="C10481" t="s">
        <v>21514</v>
      </c>
    </row>
    <row r="10482" spans="1:3">
      <c r="A10482" s="48">
        <v>255823</v>
      </c>
      <c r="B10482" s="49" t="s">
        <v>21116</v>
      </c>
      <c r="C10482" t="s">
        <v>21380</v>
      </c>
    </row>
    <row r="10483" spans="1:3">
      <c r="A10483" s="48">
        <v>255824</v>
      </c>
      <c r="B10483" s="49" t="s">
        <v>21117</v>
      </c>
      <c r="C10483" t="s">
        <v>21381</v>
      </c>
    </row>
    <row r="10484" spans="1:3">
      <c r="A10484" s="48">
        <v>255825</v>
      </c>
      <c r="B10484" s="49" t="s">
        <v>21118</v>
      </c>
      <c r="C10484" t="s">
        <v>21382</v>
      </c>
    </row>
    <row r="10485" spans="1:3">
      <c r="A10485" s="48">
        <v>255826</v>
      </c>
      <c r="B10485" s="49" t="s">
        <v>21251</v>
      </c>
      <c r="C10485" t="s">
        <v>21515</v>
      </c>
    </row>
    <row r="10486" spans="1:3">
      <c r="A10486" s="48">
        <v>255827</v>
      </c>
      <c r="B10486" s="49" t="s">
        <v>21252</v>
      </c>
      <c r="C10486" t="s">
        <v>21516</v>
      </c>
    </row>
    <row r="10487" spans="1:3">
      <c r="A10487" s="48">
        <v>255828</v>
      </c>
      <c r="B10487" s="49" t="s">
        <v>21253</v>
      </c>
      <c r="C10487" t="s">
        <v>21517</v>
      </c>
    </row>
    <row r="10488" spans="1:3">
      <c r="A10488" s="48">
        <v>255826</v>
      </c>
      <c r="B10488" s="49" t="s">
        <v>21119</v>
      </c>
      <c r="C10488" t="s">
        <v>21383</v>
      </c>
    </row>
    <row r="10489" spans="1:3">
      <c r="A10489" s="48">
        <v>255827</v>
      </c>
      <c r="B10489" s="49" t="s">
        <v>21120</v>
      </c>
      <c r="C10489" t="s">
        <v>21384</v>
      </c>
    </row>
    <row r="10490" spans="1:3">
      <c r="A10490" s="48">
        <v>255828</v>
      </c>
      <c r="B10490" s="49" t="s">
        <v>21121</v>
      </c>
      <c r="C10490" t="s">
        <v>21385</v>
      </c>
    </row>
    <row r="10491" spans="1:3">
      <c r="A10491" s="48">
        <v>255829</v>
      </c>
      <c r="B10491" s="49" t="s">
        <v>21254</v>
      </c>
      <c r="C10491" t="s">
        <v>21518</v>
      </c>
    </row>
    <row r="10492" spans="1:3">
      <c r="A10492" s="48">
        <v>255830</v>
      </c>
      <c r="B10492" s="49" t="s">
        <v>21255</v>
      </c>
      <c r="C10492" t="s">
        <v>21519</v>
      </c>
    </row>
    <row r="10493" spans="1:3">
      <c r="A10493" s="48">
        <v>255831</v>
      </c>
      <c r="B10493" s="49" t="s">
        <v>21256</v>
      </c>
      <c r="C10493" t="s">
        <v>21520</v>
      </c>
    </row>
    <row r="10494" spans="1:3">
      <c r="A10494" s="48">
        <v>255829</v>
      </c>
      <c r="B10494" s="49" t="s">
        <v>21122</v>
      </c>
      <c r="C10494" t="s">
        <v>21386</v>
      </c>
    </row>
    <row r="10495" spans="1:3">
      <c r="A10495" s="48">
        <v>255830</v>
      </c>
      <c r="B10495" s="49" t="s">
        <v>21123</v>
      </c>
      <c r="C10495" t="s">
        <v>21387</v>
      </c>
    </row>
    <row r="10496" spans="1:3">
      <c r="A10496" s="48">
        <v>255831</v>
      </c>
      <c r="B10496" s="49" t="s">
        <v>21124</v>
      </c>
      <c r="C10496" t="s">
        <v>21388</v>
      </c>
    </row>
    <row r="10497" spans="1:3">
      <c r="A10497" s="48">
        <v>255832</v>
      </c>
      <c r="B10497" s="49" t="s">
        <v>21257</v>
      </c>
      <c r="C10497" t="s">
        <v>21521</v>
      </c>
    </row>
    <row r="10498" spans="1:3">
      <c r="A10498" s="48">
        <v>255833</v>
      </c>
      <c r="B10498" s="49" t="s">
        <v>21258</v>
      </c>
      <c r="C10498" t="s">
        <v>21522</v>
      </c>
    </row>
    <row r="10499" spans="1:3">
      <c r="A10499" s="48">
        <v>255834</v>
      </c>
      <c r="B10499" s="49" t="s">
        <v>21259</v>
      </c>
      <c r="C10499" t="s">
        <v>21523</v>
      </c>
    </row>
    <row r="10500" spans="1:3">
      <c r="A10500" s="48">
        <v>255832</v>
      </c>
      <c r="B10500" s="49" t="s">
        <v>21125</v>
      </c>
      <c r="C10500" t="s">
        <v>21389</v>
      </c>
    </row>
    <row r="10501" spans="1:3">
      <c r="A10501" s="48">
        <v>255833</v>
      </c>
      <c r="B10501" s="49" t="s">
        <v>21126</v>
      </c>
      <c r="C10501" t="s">
        <v>21390</v>
      </c>
    </row>
    <row r="10502" spans="1:3">
      <c r="A10502" s="48">
        <v>255834</v>
      </c>
      <c r="B10502" s="49" t="s">
        <v>21127</v>
      </c>
      <c r="C10502" t="s">
        <v>21391</v>
      </c>
    </row>
    <row r="10503" spans="1:3">
      <c r="A10503" s="48">
        <v>255835</v>
      </c>
      <c r="B10503" s="49" t="s">
        <v>21260</v>
      </c>
      <c r="C10503" t="s">
        <v>21524</v>
      </c>
    </row>
    <row r="10504" spans="1:3">
      <c r="A10504" s="48">
        <v>255836</v>
      </c>
      <c r="B10504" s="49" t="s">
        <v>21261</v>
      </c>
      <c r="C10504" t="s">
        <v>21525</v>
      </c>
    </row>
    <row r="10505" spans="1:3">
      <c r="A10505" s="48">
        <v>255837</v>
      </c>
      <c r="B10505" s="49" t="s">
        <v>21262</v>
      </c>
      <c r="C10505" t="s">
        <v>21526</v>
      </c>
    </row>
    <row r="10506" spans="1:3">
      <c r="A10506" s="48">
        <v>255835</v>
      </c>
      <c r="B10506" s="49" t="s">
        <v>21128</v>
      </c>
      <c r="C10506" t="s">
        <v>21392</v>
      </c>
    </row>
    <row r="10507" spans="1:3">
      <c r="A10507" s="48">
        <v>255836</v>
      </c>
      <c r="B10507" s="49" t="s">
        <v>21129</v>
      </c>
      <c r="C10507" t="s">
        <v>21393</v>
      </c>
    </row>
    <row r="10508" spans="1:3">
      <c r="A10508" s="48">
        <v>255837</v>
      </c>
      <c r="B10508" s="49" t="s">
        <v>21130</v>
      </c>
      <c r="C10508" t="s">
        <v>21394</v>
      </c>
    </row>
    <row r="10509" spans="1:3">
      <c r="A10509" s="48">
        <v>255838</v>
      </c>
      <c r="B10509" s="49" t="s">
        <v>21263</v>
      </c>
      <c r="C10509" t="s">
        <v>21527</v>
      </c>
    </row>
    <row r="10510" spans="1:3">
      <c r="A10510" s="48">
        <v>255839</v>
      </c>
      <c r="B10510" s="49" t="s">
        <v>21264</v>
      </c>
      <c r="C10510" t="s">
        <v>21528</v>
      </c>
    </row>
    <row r="10511" spans="1:3">
      <c r="A10511" s="48">
        <v>255840</v>
      </c>
      <c r="B10511" s="49" t="s">
        <v>21265</v>
      </c>
      <c r="C10511" t="s">
        <v>21529</v>
      </c>
    </row>
    <row r="10512" spans="1:3">
      <c r="A10512" s="48">
        <v>255838</v>
      </c>
      <c r="B10512" s="49" t="s">
        <v>21131</v>
      </c>
      <c r="C10512" t="s">
        <v>21395</v>
      </c>
    </row>
    <row r="10513" spans="1:3">
      <c r="A10513" s="48">
        <v>255839</v>
      </c>
      <c r="B10513" s="49" t="s">
        <v>21132</v>
      </c>
      <c r="C10513" t="s">
        <v>21396</v>
      </c>
    </row>
    <row r="10514" spans="1:3">
      <c r="A10514" s="48">
        <v>255840</v>
      </c>
      <c r="B10514" s="49" t="s">
        <v>21133</v>
      </c>
      <c r="C10514" t="s">
        <v>21397</v>
      </c>
    </row>
    <row r="10515" spans="1:3">
      <c r="A10515" s="48">
        <v>255841</v>
      </c>
      <c r="B10515" s="49" t="s">
        <v>21266</v>
      </c>
      <c r="C10515" t="s">
        <v>21530</v>
      </c>
    </row>
    <row r="10516" spans="1:3">
      <c r="A10516" s="48">
        <v>255842</v>
      </c>
      <c r="B10516" s="49" t="s">
        <v>21267</v>
      </c>
      <c r="C10516" t="s">
        <v>21531</v>
      </c>
    </row>
    <row r="10517" spans="1:3">
      <c r="A10517" s="48">
        <v>255843</v>
      </c>
      <c r="B10517" s="49" t="s">
        <v>21268</v>
      </c>
      <c r="C10517" t="s">
        <v>21532</v>
      </c>
    </row>
    <row r="10518" spans="1:3">
      <c r="A10518" s="48">
        <v>255841</v>
      </c>
      <c r="B10518" s="49" t="s">
        <v>21134</v>
      </c>
      <c r="C10518" t="s">
        <v>21398</v>
      </c>
    </row>
    <row r="10519" spans="1:3">
      <c r="A10519" s="48">
        <v>255842</v>
      </c>
      <c r="B10519" s="49" t="s">
        <v>21135</v>
      </c>
      <c r="C10519" t="s">
        <v>21399</v>
      </c>
    </row>
    <row r="10520" spans="1:3">
      <c r="A10520" s="48">
        <v>255843</v>
      </c>
      <c r="B10520" s="49" t="s">
        <v>21136</v>
      </c>
      <c r="C10520" t="s">
        <v>21400</v>
      </c>
    </row>
    <row r="10521" spans="1:3">
      <c r="A10521" s="48">
        <v>255844</v>
      </c>
      <c r="B10521" s="49" t="s">
        <v>21269</v>
      </c>
      <c r="C10521" t="s">
        <v>21533</v>
      </c>
    </row>
    <row r="10522" spans="1:3">
      <c r="A10522" s="48">
        <v>255845</v>
      </c>
      <c r="B10522" s="49" t="s">
        <v>21270</v>
      </c>
      <c r="C10522" t="s">
        <v>21534</v>
      </c>
    </row>
    <row r="10523" spans="1:3">
      <c r="A10523" s="48">
        <v>255846</v>
      </c>
      <c r="B10523" s="49" t="s">
        <v>21271</v>
      </c>
      <c r="C10523" t="s">
        <v>21535</v>
      </c>
    </row>
    <row r="10524" spans="1:3">
      <c r="A10524" s="48">
        <v>255844</v>
      </c>
      <c r="B10524" s="49" t="s">
        <v>21137</v>
      </c>
      <c r="C10524" t="s">
        <v>21401</v>
      </c>
    </row>
    <row r="10525" spans="1:3">
      <c r="A10525" s="48">
        <v>255845</v>
      </c>
      <c r="B10525" s="49" t="s">
        <v>21138</v>
      </c>
      <c r="C10525" t="s">
        <v>21402</v>
      </c>
    </row>
    <row r="10526" spans="1:3">
      <c r="A10526" s="48">
        <v>255846</v>
      </c>
      <c r="B10526" s="49" t="s">
        <v>21139</v>
      </c>
      <c r="C10526" t="s">
        <v>21403</v>
      </c>
    </row>
    <row r="10527" spans="1:3">
      <c r="A10527" s="48">
        <v>255847</v>
      </c>
      <c r="B10527" s="49" t="s">
        <v>21272</v>
      </c>
      <c r="C10527" t="s">
        <v>21536</v>
      </c>
    </row>
    <row r="10528" spans="1:3">
      <c r="A10528" s="48">
        <v>255848</v>
      </c>
      <c r="B10528" s="49" t="s">
        <v>21273</v>
      </c>
      <c r="C10528" t="s">
        <v>21537</v>
      </c>
    </row>
    <row r="10529" spans="1:3">
      <c r="A10529" s="48">
        <v>255849</v>
      </c>
      <c r="B10529" s="49" t="s">
        <v>21274</v>
      </c>
      <c r="C10529" t="s">
        <v>21538</v>
      </c>
    </row>
    <row r="10530" spans="1:3">
      <c r="A10530" s="48">
        <v>255847</v>
      </c>
      <c r="B10530" s="49" t="s">
        <v>21140</v>
      </c>
      <c r="C10530" t="s">
        <v>21404</v>
      </c>
    </row>
    <row r="10531" spans="1:3">
      <c r="A10531" s="48">
        <v>255848</v>
      </c>
      <c r="B10531" s="49" t="s">
        <v>21141</v>
      </c>
      <c r="C10531" t="s">
        <v>21405</v>
      </c>
    </row>
    <row r="10532" spans="1:3">
      <c r="A10532" s="48">
        <v>255849</v>
      </c>
      <c r="B10532" s="49" t="s">
        <v>21142</v>
      </c>
      <c r="C10532" t="s">
        <v>21406</v>
      </c>
    </row>
    <row r="10533" spans="1:3">
      <c r="A10533" s="48">
        <v>255850</v>
      </c>
      <c r="B10533" s="49" t="s">
        <v>21275</v>
      </c>
      <c r="C10533" t="s">
        <v>21539</v>
      </c>
    </row>
    <row r="10534" spans="1:3">
      <c r="A10534" s="48">
        <v>255851</v>
      </c>
      <c r="B10534" s="49" t="s">
        <v>21276</v>
      </c>
      <c r="C10534" t="s">
        <v>21540</v>
      </c>
    </row>
    <row r="10535" spans="1:3">
      <c r="A10535" s="48">
        <v>255852</v>
      </c>
      <c r="B10535" s="49" t="s">
        <v>21277</v>
      </c>
      <c r="C10535" t="s">
        <v>21541</v>
      </c>
    </row>
    <row r="10536" spans="1:3">
      <c r="A10536" s="48">
        <v>255850</v>
      </c>
      <c r="B10536" s="49" t="s">
        <v>21143</v>
      </c>
      <c r="C10536" t="s">
        <v>21407</v>
      </c>
    </row>
    <row r="10537" spans="1:3">
      <c r="A10537" s="48">
        <v>255851</v>
      </c>
      <c r="B10537" s="49" t="s">
        <v>21144</v>
      </c>
      <c r="C10537" t="s">
        <v>21408</v>
      </c>
    </row>
    <row r="10538" spans="1:3">
      <c r="A10538" s="48">
        <v>255852</v>
      </c>
      <c r="B10538" s="49" t="s">
        <v>21145</v>
      </c>
      <c r="C10538" t="s">
        <v>21409</v>
      </c>
    </row>
    <row r="10539" spans="1:3">
      <c r="A10539" s="48">
        <v>255853</v>
      </c>
      <c r="B10539" s="49" t="s">
        <v>21278</v>
      </c>
      <c r="C10539" t="s">
        <v>21542</v>
      </c>
    </row>
    <row r="10540" spans="1:3">
      <c r="A10540" s="48">
        <v>255854</v>
      </c>
      <c r="B10540" s="49" t="s">
        <v>21279</v>
      </c>
      <c r="C10540" t="s">
        <v>21543</v>
      </c>
    </row>
    <row r="10541" spans="1:3">
      <c r="A10541" s="48">
        <v>255855</v>
      </c>
      <c r="B10541" s="49" t="s">
        <v>21280</v>
      </c>
      <c r="C10541" t="s">
        <v>21544</v>
      </c>
    </row>
    <row r="10542" spans="1:3">
      <c r="A10542" s="48">
        <v>255853</v>
      </c>
      <c r="B10542" s="49" t="s">
        <v>21146</v>
      </c>
      <c r="C10542" t="s">
        <v>21410</v>
      </c>
    </row>
    <row r="10543" spans="1:3">
      <c r="A10543" s="48">
        <v>255854</v>
      </c>
      <c r="B10543" s="49" t="s">
        <v>21147</v>
      </c>
      <c r="C10543" t="s">
        <v>21411</v>
      </c>
    </row>
    <row r="10544" spans="1:3">
      <c r="A10544" s="48">
        <v>255855</v>
      </c>
      <c r="B10544" s="49" t="s">
        <v>21148</v>
      </c>
      <c r="C10544" t="s">
        <v>21412</v>
      </c>
    </row>
    <row r="10545" spans="1:3">
      <c r="A10545" s="48">
        <v>255856</v>
      </c>
      <c r="B10545" s="49" t="s">
        <v>21281</v>
      </c>
      <c r="C10545" t="s">
        <v>21545</v>
      </c>
    </row>
    <row r="10546" spans="1:3">
      <c r="A10546" s="48">
        <v>255857</v>
      </c>
      <c r="B10546" s="49" t="s">
        <v>21282</v>
      </c>
      <c r="C10546" t="s">
        <v>21546</v>
      </c>
    </row>
    <row r="10547" spans="1:3">
      <c r="A10547" s="48">
        <v>255858</v>
      </c>
      <c r="B10547" s="49" t="s">
        <v>21283</v>
      </c>
      <c r="C10547" t="s">
        <v>21547</v>
      </c>
    </row>
    <row r="10548" spans="1:3">
      <c r="A10548" s="48">
        <v>255856</v>
      </c>
      <c r="B10548" s="49" t="s">
        <v>21149</v>
      </c>
      <c r="C10548" t="s">
        <v>21413</v>
      </c>
    </row>
    <row r="10549" spans="1:3">
      <c r="A10549" s="48">
        <v>255857</v>
      </c>
      <c r="B10549" s="49" t="s">
        <v>21150</v>
      </c>
      <c r="C10549" t="s">
        <v>21414</v>
      </c>
    </row>
    <row r="10550" spans="1:3">
      <c r="A10550" s="48">
        <v>255858</v>
      </c>
      <c r="B10550" s="49" t="s">
        <v>21151</v>
      </c>
      <c r="C10550" t="s">
        <v>21415</v>
      </c>
    </row>
    <row r="10551" spans="1:3">
      <c r="A10551" s="48">
        <v>255859</v>
      </c>
      <c r="B10551" s="49" t="s">
        <v>21284</v>
      </c>
      <c r="C10551" t="s">
        <v>21548</v>
      </c>
    </row>
    <row r="10552" spans="1:3">
      <c r="A10552" s="48">
        <v>255860</v>
      </c>
      <c r="B10552" s="49" t="s">
        <v>21285</v>
      </c>
      <c r="C10552" t="s">
        <v>21549</v>
      </c>
    </row>
    <row r="10553" spans="1:3">
      <c r="A10553" s="48">
        <v>255861</v>
      </c>
      <c r="B10553" s="49" t="s">
        <v>21286</v>
      </c>
      <c r="C10553" t="s">
        <v>21550</v>
      </c>
    </row>
    <row r="10554" spans="1:3">
      <c r="A10554" s="48">
        <v>255859</v>
      </c>
      <c r="B10554" s="49" t="s">
        <v>21152</v>
      </c>
      <c r="C10554" t="s">
        <v>21416</v>
      </c>
    </row>
    <row r="10555" spans="1:3">
      <c r="A10555" s="48">
        <v>255860</v>
      </c>
      <c r="B10555" s="49" t="s">
        <v>21153</v>
      </c>
      <c r="C10555" t="s">
        <v>21417</v>
      </c>
    </row>
    <row r="10556" spans="1:3">
      <c r="A10556" s="48">
        <v>255861</v>
      </c>
      <c r="B10556" s="49" t="s">
        <v>21154</v>
      </c>
      <c r="C10556" t="s">
        <v>21418</v>
      </c>
    </row>
    <row r="10557" spans="1:3">
      <c r="A10557" s="48">
        <v>255862</v>
      </c>
      <c r="B10557" s="49" t="s">
        <v>21287</v>
      </c>
      <c r="C10557" t="s">
        <v>21551</v>
      </c>
    </row>
    <row r="10558" spans="1:3">
      <c r="A10558" s="48">
        <v>255863</v>
      </c>
      <c r="B10558" s="49" t="s">
        <v>21288</v>
      </c>
      <c r="C10558" t="s">
        <v>21552</v>
      </c>
    </row>
    <row r="10559" spans="1:3">
      <c r="A10559" s="48">
        <v>255864</v>
      </c>
      <c r="B10559" s="49" t="s">
        <v>21289</v>
      </c>
      <c r="C10559" t="s">
        <v>21553</v>
      </c>
    </row>
    <row r="10560" spans="1:3">
      <c r="A10560" s="48">
        <v>255862</v>
      </c>
      <c r="B10560" s="49" t="s">
        <v>21155</v>
      </c>
      <c r="C10560" t="s">
        <v>21419</v>
      </c>
    </row>
    <row r="10561" spans="1:3">
      <c r="A10561" s="48">
        <v>255863</v>
      </c>
      <c r="B10561" s="49" t="s">
        <v>21156</v>
      </c>
      <c r="C10561" t="s">
        <v>21420</v>
      </c>
    </row>
    <row r="10562" spans="1:3">
      <c r="A10562" s="48">
        <v>255864</v>
      </c>
      <c r="B10562" s="49" t="s">
        <v>21157</v>
      </c>
      <c r="C10562" t="s">
        <v>21421</v>
      </c>
    </row>
    <row r="10563" spans="1:3">
      <c r="A10563" s="48">
        <v>255865</v>
      </c>
      <c r="B10563" s="49" t="s">
        <v>21290</v>
      </c>
      <c r="C10563" t="s">
        <v>21554</v>
      </c>
    </row>
    <row r="10564" spans="1:3">
      <c r="A10564" s="48">
        <v>255866</v>
      </c>
      <c r="B10564" s="49" t="s">
        <v>21291</v>
      </c>
      <c r="C10564" t="s">
        <v>21555</v>
      </c>
    </row>
    <row r="10565" spans="1:3">
      <c r="A10565" s="48">
        <v>255867</v>
      </c>
      <c r="B10565" s="49" t="s">
        <v>21292</v>
      </c>
      <c r="C10565" t="s">
        <v>21556</v>
      </c>
    </row>
    <row r="10566" spans="1:3">
      <c r="A10566" s="48">
        <v>255865</v>
      </c>
      <c r="B10566" s="49" t="s">
        <v>21158</v>
      </c>
      <c r="C10566" t="s">
        <v>21422</v>
      </c>
    </row>
    <row r="10567" spans="1:3">
      <c r="A10567" s="48">
        <v>255866</v>
      </c>
      <c r="B10567" s="49" t="s">
        <v>21159</v>
      </c>
      <c r="C10567" t="s">
        <v>21423</v>
      </c>
    </row>
    <row r="10568" spans="1:3">
      <c r="A10568" s="48">
        <v>255867</v>
      </c>
      <c r="B10568" s="49" t="s">
        <v>21160</v>
      </c>
      <c r="C10568" t="s">
        <v>21424</v>
      </c>
    </row>
    <row r="10569" spans="1:3">
      <c r="A10569" s="48">
        <v>255868</v>
      </c>
      <c r="B10569" s="49" t="s">
        <v>21293</v>
      </c>
      <c r="C10569" t="s">
        <v>21557</v>
      </c>
    </row>
    <row r="10570" spans="1:3">
      <c r="A10570" s="48">
        <v>255869</v>
      </c>
      <c r="B10570" s="49" t="s">
        <v>21294</v>
      </c>
      <c r="C10570" t="s">
        <v>21558</v>
      </c>
    </row>
    <row r="10571" spans="1:3">
      <c r="A10571" s="48">
        <v>255870</v>
      </c>
      <c r="B10571" s="49" t="s">
        <v>21295</v>
      </c>
      <c r="C10571" t="s">
        <v>21559</v>
      </c>
    </row>
    <row r="10572" spans="1:3">
      <c r="A10572" s="48">
        <v>255868</v>
      </c>
      <c r="B10572" s="49" t="s">
        <v>21161</v>
      </c>
      <c r="C10572" t="s">
        <v>21425</v>
      </c>
    </row>
    <row r="10573" spans="1:3">
      <c r="A10573" s="48">
        <v>255869</v>
      </c>
      <c r="B10573" s="49" t="s">
        <v>21162</v>
      </c>
      <c r="C10573" t="s">
        <v>21426</v>
      </c>
    </row>
    <row r="10574" spans="1:3">
      <c r="A10574" s="48">
        <v>255870</v>
      </c>
      <c r="B10574" s="49" t="s">
        <v>21163</v>
      </c>
      <c r="C10574" t="s">
        <v>21427</v>
      </c>
    </row>
    <row r="10575" spans="1:3">
      <c r="A10575" s="48">
        <v>255871</v>
      </c>
      <c r="B10575" s="49" t="s">
        <v>21296</v>
      </c>
      <c r="C10575" t="s">
        <v>21560</v>
      </c>
    </row>
    <row r="10576" spans="1:3">
      <c r="A10576" s="48">
        <v>255872</v>
      </c>
      <c r="B10576" s="49" t="s">
        <v>21297</v>
      </c>
      <c r="C10576" t="s">
        <v>21561</v>
      </c>
    </row>
    <row r="10577" spans="1:3">
      <c r="A10577" s="48">
        <v>255873</v>
      </c>
      <c r="B10577" s="49" t="s">
        <v>21298</v>
      </c>
      <c r="C10577" t="s">
        <v>21562</v>
      </c>
    </row>
    <row r="10578" spans="1:3">
      <c r="A10578" s="48">
        <v>255871</v>
      </c>
      <c r="B10578" s="49" t="s">
        <v>21164</v>
      </c>
      <c r="C10578" t="s">
        <v>21428</v>
      </c>
    </row>
    <row r="10579" spans="1:3">
      <c r="A10579" s="48">
        <v>255872</v>
      </c>
      <c r="B10579" s="49" t="s">
        <v>21165</v>
      </c>
      <c r="C10579" t="s">
        <v>21429</v>
      </c>
    </row>
    <row r="10580" spans="1:3">
      <c r="A10580" s="48">
        <v>255873</v>
      </c>
      <c r="B10580" s="49" t="s">
        <v>21166</v>
      </c>
      <c r="C10580" t="s">
        <v>21430</v>
      </c>
    </row>
    <row r="10581" spans="1:3">
      <c r="A10581" s="48">
        <v>255874</v>
      </c>
      <c r="B10581" s="49" t="s">
        <v>21299</v>
      </c>
      <c r="C10581" t="s">
        <v>21563</v>
      </c>
    </row>
    <row r="10582" spans="1:3">
      <c r="A10582" s="48">
        <v>255875</v>
      </c>
      <c r="B10582" s="49" t="s">
        <v>21300</v>
      </c>
      <c r="C10582" t="s">
        <v>21564</v>
      </c>
    </row>
    <row r="10583" spans="1:3">
      <c r="A10583" s="48">
        <v>255876</v>
      </c>
      <c r="B10583" s="49" t="s">
        <v>21301</v>
      </c>
      <c r="C10583" t="s">
        <v>21565</v>
      </c>
    </row>
    <row r="10584" spans="1:3">
      <c r="A10584" s="48">
        <v>255874</v>
      </c>
      <c r="B10584" s="49" t="s">
        <v>21167</v>
      </c>
      <c r="C10584" t="s">
        <v>21431</v>
      </c>
    </row>
    <row r="10585" spans="1:3">
      <c r="A10585" s="48">
        <v>255875</v>
      </c>
      <c r="B10585" s="49" t="s">
        <v>21168</v>
      </c>
      <c r="C10585" t="s">
        <v>21432</v>
      </c>
    </row>
    <row r="10586" spans="1:3">
      <c r="A10586" s="48">
        <v>255876</v>
      </c>
      <c r="B10586" s="49" t="s">
        <v>21169</v>
      </c>
      <c r="C10586" t="s">
        <v>21433</v>
      </c>
    </row>
    <row r="10587" spans="1:3">
      <c r="A10587" s="48">
        <v>255877</v>
      </c>
      <c r="B10587" s="49" t="s">
        <v>21302</v>
      </c>
      <c r="C10587" t="s">
        <v>21566</v>
      </c>
    </row>
    <row r="10588" spans="1:3">
      <c r="A10588" s="48">
        <v>255878</v>
      </c>
      <c r="B10588" s="49" t="s">
        <v>21303</v>
      </c>
      <c r="C10588" t="s">
        <v>21567</v>
      </c>
    </row>
    <row r="10589" spans="1:3">
      <c r="A10589" s="48">
        <v>255879</v>
      </c>
      <c r="B10589" s="49" t="s">
        <v>21304</v>
      </c>
      <c r="C10589" t="s">
        <v>21568</v>
      </c>
    </row>
    <row r="10590" spans="1:3">
      <c r="A10590" s="48">
        <v>255877</v>
      </c>
      <c r="B10590" s="49" t="s">
        <v>21170</v>
      </c>
      <c r="C10590" t="s">
        <v>21434</v>
      </c>
    </row>
    <row r="10591" spans="1:3">
      <c r="A10591" s="48">
        <v>255878</v>
      </c>
      <c r="B10591" s="49" t="s">
        <v>21171</v>
      </c>
      <c r="C10591" t="s">
        <v>21435</v>
      </c>
    </row>
    <row r="10592" spans="1:3">
      <c r="A10592" s="48">
        <v>255879</v>
      </c>
      <c r="B10592" s="49" t="s">
        <v>21172</v>
      </c>
      <c r="C10592" t="s">
        <v>21436</v>
      </c>
    </row>
    <row r="10593" spans="1:3">
      <c r="A10593" s="48">
        <v>255880</v>
      </c>
      <c r="B10593" s="49" t="s">
        <v>21305</v>
      </c>
      <c r="C10593" t="s">
        <v>21569</v>
      </c>
    </row>
    <row r="10594" spans="1:3">
      <c r="A10594" s="48">
        <v>255881</v>
      </c>
      <c r="B10594" s="49" t="s">
        <v>21306</v>
      </c>
      <c r="C10594" t="s">
        <v>21570</v>
      </c>
    </row>
    <row r="10595" spans="1:3">
      <c r="A10595" s="48">
        <v>255882</v>
      </c>
      <c r="B10595" s="49" t="s">
        <v>21307</v>
      </c>
      <c r="C10595" t="s">
        <v>21571</v>
      </c>
    </row>
    <row r="10596" spans="1:3">
      <c r="A10596" s="48">
        <v>255880</v>
      </c>
      <c r="B10596" s="49" t="s">
        <v>21173</v>
      </c>
      <c r="C10596" t="s">
        <v>21437</v>
      </c>
    </row>
    <row r="10597" spans="1:3">
      <c r="A10597" s="48">
        <v>255881</v>
      </c>
      <c r="B10597" s="49" t="s">
        <v>21174</v>
      </c>
      <c r="C10597" t="s">
        <v>21438</v>
      </c>
    </row>
    <row r="10598" spans="1:3">
      <c r="A10598" s="48">
        <v>255882</v>
      </c>
      <c r="B10598" s="49" t="s">
        <v>21175</v>
      </c>
      <c r="C10598" t="s">
        <v>21439</v>
      </c>
    </row>
    <row r="10599" spans="1:3">
      <c r="A10599" s="48">
        <v>255883</v>
      </c>
      <c r="B10599" s="49" t="s">
        <v>21308</v>
      </c>
      <c r="C10599" t="s">
        <v>21572</v>
      </c>
    </row>
    <row r="10600" spans="1:3">
      <c r="A10600" s="48">
        <v>255884</v>
      </c>
      <c r="B10600" s="49" t="s">
        <v>21309</v>
      </c>
      <c r="C10600" t="s">
        <v>21573</v>
      </c>
    </row>
    <row r="10601" spans="1:3">
      <c r="A10601" s="48">
        <v>255885</v>
      </c>
      <c r="B10601" s="49" t="s">
        <v>21310</v>
      </c>
      <c r="C10601" t="s">
        <v>21574</v>
      </c>
    </row>
    <row r="10602" spans="1:3">
      <c r="A10602" s="48">
        <v>255883</v>
      </c>
      <c r="B10602" s="49" t="s">
        <v>21176</v>
      </c>
      <c r="C10602" t="s">
        <v>21440</v>
      </c>
    </row>
    <row r="10603" spans="1:3">
      <c r="A10603" s="48">
        <v>255884</v>
      </c>
      <c r="B10603" s="49" t="s">
        <v>21177</v>
      </c>
      <c r="C10603" t="s">
        <v>21441</v>
      </c>
    </row>
    <row r="10604" spans="1:3">
      <c r="A10604" s="48">
        <v>255885</v>
      </c>
      <c r="B10604" s="49" t="s">
        <v>21178</v>
      </c>
      <c r="C10604" t="s">
        <v>21442</v>
      </c>
    </row>
    <row r="10605" spans="1:3">
      <c r="A10605" s="48">
        <v>255886</v>
      </c>
      <c r="B10605" s="49" t="s">
        <v>21311</v>
      </c>
      <c r="C10605" t="s">
        <v>21575</v>
      </c>
    </row>
    <row r="10606" spans="1:3">
      <c r="A10606" s="48">
        <v>255887</v>
      </c>
      <c r="B10606" s="49" t="s">
        <v>21312</v>
      </c>
      <c r="C10606" t="s">
        <v>21576</v>
      </c>
    </row>
    <row r="10607" spans="1:3">
      <c r="A10607" s="48">
        <v>255888</v>
      </c>
      <c r="B10607" s="49" t="s">
        <v>21313</v>
      </c>
      <c r="C10607" t="s">
        <v>21577</v>
      </c>
    </row>
    <row r="10608" spans="1:3">
      <c r="A10608" s="48">
        <v>255886</v>
      </c>
      <c r="B10608" s="49" t="s">
        <v>21179</v>
      </c>
      <c r="C10608" t="s">
        <v>21443</v>
      </c>
    </row>
    <row r="10609" spans="1:3">
      <c r="A10609" s="48">
        <v>255887</v>
      </c>
      <c r="B10609" s="49" t="s">
        <v>21180</v>
      </c>
      <c r="C10609" t="s">
        <v>21444</v>
      </c>
    </row>
    <row r="10610" spans="1:3">
      <c r="A10610" s="48">
        <v>255888</v>
      </c>
      <c r="B10610" s="49" t="s">
        <v>21181</v>
      </c>
      <c r="C10610" t="s">
        <v>21445</v>
      </c>
    </row>
    <row r="10611" spans="1:3">
      <c r="A10611" s="48">
        <v>255889</v>
      </c>
      <c r="B10611" s="49" t="s">
        <v>21314</v>
      </c>
      <c r="C10611" t="s">
        <v>21578</v>
      </c>
    </row>
    <row r="10612" spans="1:3">
      <c r="A10612" s="48">
        <v>255890</v>
      </c>
      <c r="B10612" s="49" t="s">
        <v>21315</v>
      </c>
      <c r="C10612" t="s">
        <v>21579</v>
      </c>
    </row>
    <row r="10613" spans="1:3">
      <c r="A10613" s="48">
        <v>255891</v>
      </c>
      <c r="B10613" s="49" t="s">
        <v>21316</v>
      </c>
      <c r="C10613" t="s">
        <v>21580</v>
      </c>
    </row>
    <row r="10614" spans="1:3">
      <c r="A10614" s="48">
        <v>255889</v>
      </c>
      <c r="B10614" s="49" t="s">
        <v>21182</v>
      </c>
      <c r="C10614" t="s">
        <v>21446</v>
      </c>
    </row>
    <row r="10615" spans="1:3">
      <c r="A10615" s="48">
        <v>255890</v>
      </c>
      <c r="B10615" s="49" t="s">
        <v>21183</v>
      </c>
      <c r="C10615" t="s">
        <v>21447</v>
      </c>
    </row>
    <row r="10616" spans="1:3">
      <c r="A10616" s="48">
        <v>255891</v>
      </c>
      <c r="B10616" s="49" t="s">
        <v>21184</v>
      </c>
      <c r="C10616" t="s">
        <v>21448</v>
      </c>
    </row>
    <row r="10617" spans="1:3">
      <c r="A10617" s="48">
        <v>255892</v>
      </c>
      <c r="B10617" s="49" t="s">
        <v>21317</v>
      </c>
      <c r="C10617" t="s">
        <v>21581</v>
      </c>
    </row>
    <row r="10618" spans="1:3">
      <c r="A10618" s="48">
        <v>255893</v>
      </c>
      <c r="B10618" s="49" t="s">
        <v>21318</v>
      </c>
      <c r="C10618" t="s">
        <v>21582</v>
      </c>
    </row>
    <row r="10619" spans="1:3">
      <c r="A10619" s="48">
        <v>255894</v>
      </c>
      <c r="B10619" s="49" t="s">
        <v>21319</v>
      </c>
      <c r="C10619" t="s">
        <v>21583</v>
      </c>
    </row>
    <row r="10620" spans="1:3">
      <c r="A10620" s="48">
        <v>255892</v>
      </c>
      <c r="B10620" s="49" t="s">
        <v>21185</v>
      </c>
      <c r="C10620" t="s">
        <v>21449</v>
      </c>
    </row>
    <row r="10621" spans="1:3">
      <c r="A10621" s="48">
        <v>255893</v>
      </c>
      <c r="B10621" s="49" t="s">
        <v>21186</v>
      </c>
      <c r="C10621" t="s">
        <v>21450</v>
      </c>
    </row>
    <row r="10622" spans="1:3">
      <c r="A10622" s="48">
        <v>255894</v>
      </c>
      <c r="B10622" s="49" t="s">
        <v>21187</v>
      </c>
      <c r="C10622" t="s">
        <v>21451</v>
      </c>
    </row>
    <row r="10623" spans="1:3">
      <c r="A10623" s="48">
        <v>255895</v>
      </c>
      <c r="B10623" s="49" t="s">
        <v>21320</v>
      </c>
      <c r="C10623" t="s">
        <v>21584</v>
      </c>
    </row>
    <row r="10624" spans="1:3">
      <c r="A10624" s="48">
        <v>255896</v>
      </c>
      <c r="B10624" s="49" t="s">
        <v>21321</v>
      </c>
      <c r="C10624" t="s">
        <v>21585</v>
      </c>
    </row>
    <row r="10625" spans="1:3">
      <c r="A10625" s="48">
        <v>255897</v>
      </c>
      <c r="B10625" s="49" t="s">
        <v>21322</v>
      </c>
      <c r="C10625" t="s">
        <v>21586</v>
      </c>
    </row>
    <row r="10626" spans="1:3">
      <c r="A10626" s="48">
        <v>255895</v>
      </c>
      <c r="B10626" s="49" t="s">
        <v>21188</v>
      </c>
      <c r="C10626" t="s">
        <v>21452</v>
      </c>
    </row>
    <row r="10627" spans="1:3">
      <c r="A10627" s="48">
        <v>255896</v>
      </c>
      <c r="B10627" s="49" t="s">
        <v>21189</v>
      </c>
      <c r="C10627" t="s">
        <v>21453</v>
      </c>
    </row>
    <row r="10628" spans="1:3">
      <c r="A10628" s="48">
        <v>255897</v>
      </c>
      <c r="B10628" s="49" t="s">
        <v>21190</v>
      </c>
      <c r="C10628" t="s">
        <v>21454</v>
      </c>
    </row>
    <row r="10629" spans="1:3">
      <c r="A10629" s="48">
        <v>255898</v>
      </c>
      <c r="B10629" s="49" t="s">
        <v>21323</v>
      </c>
      <c r="C10629" t="s">
        <v>21587</v>
      </c>
    </row>
    <row r="10630" spans="1:3">
      <c r="A10630" s="48">
        <v>255899</v>
      </c>
      <c r="B10630" s="49" t="s">
        <v>21324</v>
      </c>
      <c r="C10630" t="s">
        <v>21588</v>
      </c>
    </row>
    <row r="10631" spans="1:3">
      <c r="A10631" s="48">
        <v>255900</v>
      </c>
      <c r="B10631" s="49" t="s">
        <v>21325</v>
      </c>
      <c r="C10631" t="s">
        <v>21589</v>
      </c>
    </row>
    <row r="10632" spans="1:3">
      <c r="A10632" s="48">
        <v>255898</v>
      </c>
      <c r="B10632" s="49" t="s">
        <v>21191</v>
      </c>
      <c r="C10632" t="s">
        <v>21455</v>
      </c>
    </row>
    <row r="10633" spans="1:3">
      <c r="A10633" s="48">
        <v>255899</v>
      </c>
      <c r="B10633" s="49" t="s">
        <v>21192</v>
      </c>
      <c r="C10633" t="s">
        <v>21456</v>
      </c>
    </row>
    <row r="10634" spans="1:3">
      <c r="A10634" s="48">
        <v>255900</v>
      </c>
      <c r="B10634" s="49" t="s">
        <v>21193</v>
      </c>
      <c r="C10634" t="s">
        <v>21457</v>
      </c>
    </row>
    <row r="10635" spans="1:3">
      <c r="A10635" s="48">
        <v>255901</v>
      </c>
      <c r="B10635" s="49" t="s">
        <v>21326</v>
      </c>
      <c r="C10635" t="s">
        <v>21590</v>
      </c>
    </row>
    <row r="10636" spans="1:3">
      <c r="A10636" s="48">
        <v>255902</v>
      </c>
      <c r="B10636" s="49" t="s">
        <v>21327</v>
      </c>
      <c r="C10636" t="s">
        <v>21591</v>
      </c>
    </row>
    <row r="10637" spans="1:3">
      <c r="A10637" s="48">
        <v>255903</v>
      </c>
      <c r="B10637" s="49" t="s">
        <v>21328</v>
      </c>
      <c r="C10637" t="s">
        <v>21592</v>
      </c>
    </row>
    <row r="10638" spans="1:3">
      <c r="A10638" s="48">
        <v>255901</v>
      </c>
      <c r="B10638" s="49" t="s">
        <v>21194</v>
      </c>
      <c r="C10638" t="s">
        <v>21458</v>
      </c>
    </row>
    <row r="10639" spans="1:3">
      <c r="A10639" s="48">
        <v>255902</v>
      </c>
      <c r="B10639" s="49" t="s">
        <v>21195</v>
      </c>
      <c r="C10639" t="s">
        <v>21459</v>
      </c>
    </row>
    <row r="10640" spans="1:3">
      <c r="A10640" s="48">
        <v>255903</v>
      </c>
      <c r="B10640" s="49" t="s">
        <v>21196</v>
      </c>
      <c r="C10640" t="s">
        <v>21460</v>
      </c>
    </row>
    <row r="10641" spans="1:3">
      <c r="A10641" s="48">
        <v>255904</v>
      </c>
      <c r="B10641" s="49" t="s">
        <v>21329</v>
      </c>
      <c r="C10641" t="s">
        <v>21593</v>
      </c>
    </row>
    <row r="10642" spans="1:3">
      <c r="A10642" s="48">
        <v>255905</v>
      </c>
      <c r="B10642" s="49" t="s">
        <v>21330</v>
      </c>
      <c r="C10642" t="s">
        <v>21594</v>
      </c>
    </row>
    <row r="10643" spans="1:3">
      <c r="A10643" s="48">
        <v>255906</v>
      </c>
      <c r="B10643" s="49" t="s">
        <v>21331</v>
      </c>
      <c r="C10643" t="s">
        <v>21595</v>
      </c>
    </row>
    <row r="10644" spans="1:3">
      <c r="A10644" s="48">
        <v>255904</v>
      </c>
      <c r="B10644" s="49" t="s">
        <v>21197</v>
      </c>
      <c r="C10644" t="s">
        <v>21461</v>
      </c>
    </row>
    <row r="10645" spans="1:3">
      <c r="A10645" s="48">
        <v>255905</v>
      </c>
      <c r="B10645" s="49" t="s">
        <v>21198</v>
      </c>
      <c r="C10645" t="s">
        <v>21462</v>
      </c>
    </row>
    <row r="10646" spans="1:3">
      <c r="A10646" s="48">
        <v>255906</v>
      </c>
      <c r="B10646" s="49" t="s">
        <v>21199</v>
      </c>
      <c r="C10646" t="s">
        <v>21463</v>
      </c>
    </row>
    <row r="10647" spans="1:3">
      <c r="A10647" s="48">
        <v>255907</v>
      </c>
      <c r="B10647" s="49" t="s">
        <v>21332</v>
      </c>
      <c r="C10647" t="s">
        <v>21596</v>
      </c>
    </row>
    <row r="10648" spans="1:3">
      <c r="A10648" s="48">
        <v>255908</v>
      </c>
      <c r="B10648" s="49" t="s">
        <v>21333</v>
      </c>
      <c r="C10648" t="s">
        <v>21597</v>
      </c>
    </row>
    <row r="10649" spans="1:3">
      <c r="A10649" s="48">
        <v>255909</v>
      </c>
      <c r="B10649" s="49" t="s">
        <v>21334</v>
      </c>
      <c r="C10649" t="s">
        <v>21598</v>
      </c>
    </row>
    <row r="10650" spans="1:3">
      <c r="A10650" s="48">
        <v>255907</v>
      </c>
      <c r="B10650" s="49" t="s">
        <v>21200</v>
      </c>
      <c r="C10650" t="s">
        <v>21464</v>
      </c>
    </row>
    <row r="10651" spans="1:3">
      <c r="A10651" s="48">
        <v>255908</v>
      </c>
      <c r="B10651" s="49" t="s">
        <v>21201</v>
      </c>
      <c r="C10651" t="s">
        <v>21465</v>
      </c>
    </row>
    <row r="10652" spans="1:3">
      <c r="A10652" s="48">
        <v>255909</v>
      </c>
      <c r="B10652" s="49" t="s">
        <v>21202</v>
      </c>
      <c r="C10652" t="s">
        <v>21466</v>
      </c>
    </row>
    <row r="10653" spans="1:3">
      <c r="A10653" s="48">
        <v>999999</v>
      </c>
      <c r="B10653" s="49" t="s">
        <v>21340</v>
      </c>
      <c r="C10653" t="s">
        <v>21604</v>
      </c>
    </row>
    <row r="10654" spans="1:3">
      <c r="A10654" s="48">
        <v>255911</v>
      </c>
      <c r="B10654" s="49" t="s">
        <v>21335</v>
      </c>
      <c r="C10654" t="s">
        <v>21599</v>
      </c>
    </row>
    <row r="10655" spans="1:3">
      <c r="A10655" s="48">
        <v>999999</v>
      </c>
      <c r="B10655" s="49" t="s">
        <v>21339</v>
      </c>
      <c r="C10655" t="s">
        <v>21603</v>
      </c>
    </row>
    <row r="10656" spans="1:3">
      <c r="A10656" s="48">
        <v>999999</v>
      </c>
      <c r="B10656" s="49" t="s">
        <v>21208</v>
      </c>
      <c r="C10656" t="s">
        <v>21472</v>
      </c>
    </row>
    <row r="10657" spans="1:3">
      <c r="A10657" s="48">
        <v>255911</v>
      </c>
      <c r="B10657" s="49" t="s">
        <v>21203</v>
      </c>
      <c r="C10657" t="s">
        <v>21467</v>
      </c>
    </row>
    <row r="10658" spans="1:3">
      <c r="A10658" s="48">
        <v>999999</v>
      </c>
      <c r="B10658" s="49" t="s">
        <v>21207</v>
      </c>
      <c r="C10658" t="s">
        <v>21471</v>
      </c>
    </row>
    <row r="10659" spans="1:3">
      <c r="A10659" s="48">
        <v>999999</v>
      </c>
      <c r="B10659" s="49" t="s">
        <v>21338</v>
      </c>
      <c r="C10659" t="s">
        <v>21602</v>
      </c>
    </row>
    <row r="10660" spans="1:3">
      <c r="A10660" s="48">
        <v>255914</v>
      </c>
      <c r="B10660" s="49" t="s">
        <v>21336</v>
      </c>
      <c r="C10660" t="s">
        <v>21600</v>
      </c>
    </row>
    <row r="10661" spans="1:3">
      <c r="A10661" s="48">
        <v>999999</v>
      </c>
      <c r="B10661" s="49" t="s">
        <v>21337</v>
      </c>
      <c r="C10661" t="s">
        <v>21601</v>
      </c>
    </row>
    <row r="10662" spans="1:3">
      <c r="A10662" s="48">
        <v>999999</v>
      </c>
      <c r="B10662" s="49" t="s">
        <v>21206</v>
      </c>
      <c r="C10662" t="s">
        <v>21470</v>
      </c>
    </row>
    <row r="10663" spans="1:3">
      <c r="A10663" s="48">
        <v>255914</v>
      </c>
      <c r="B10663" s="49" t="s">
        <v>21204</v>
      </c>
      <c r="C10663" t="s">
        <v>21468</v>
      </c>
    </row>
    <row r="10664" spans="1:3">
      <c r="A10664" s="48">
        <v>999999</v>
      </c>
      <c r="B10664" s="49" t="s">
        <v>21205</v>
      </c>
      <c r="C10664" t="s">
        <v>21469</v>
      </c>
    </row>
    <row r="10665" spans="1:3">
      <c r="A10665" s="1">
        <v>255916</v>
      </c>
      <c r="B10665" s="47" t="s">
        <v>21805</v>
      </c>
      <c r="C10665" t="s">
        <v>22105</v>
      </c>
    </row>
    <row r="10666" spans="1:3">
      <c r="A10666" s="1">
        <v>255917</v>
      </c>
      <c r="B10666" s="47" t="s">
        <v>21806</v>
      </c>
      <c r="C10666" t="s">
        <v>22106</v>
      </c>
    </row>
    <row r="10667" spans="1:3">
      <c r="A10667" s="1">
        <v>255918</v>
      </c>
      <c r="B10667" s="47" t="s">
        <v>21807</v>
      </c>
      <c r="C10667" t="s">
        <v>22107</v>
      </c>
    </row>
    <row r="10668" spans="1:3">
      <c r="A10668" s="1">
        <v>255919</v>
      </c>
      <c r="B10668" s="47" t="s">
        <v>21808</v>
      </c>
      <c r="C10668" t="s">
        <v>22108</v>
      </c>
    </row>
    <row r="10669" spans="1:3">
      <c r="A10669" s="1">
        <v>255920</v>
      </c>
      <c r="B10669" s="47" t="s">
        <v>21809</v>
      </c>
      <c r="C10669" t="s">
        <v>22109</v>
      </c>
    </row>
    <row r="10670" spans="1:3">
      <c r="A10670" s="1">
        <v>255916</v>
      </c>
      <c r="B10670" s="47" t="s">
        <v>21605</v>
      </c>
      <c r="C10670" t="s">
        <v>21905</v>
      </c>
    </row>
    <row r="10671" spans="1:3">
      <c r="A10671" s="1">
        <v>255917</v>
      </c>
      <c r="B10671" s="47" t="s">
        <v>21606</v>
      </c>
      <c r="C10671" t="s">
        <v>21906</v>
      </c>
    </row>
    <row r="10672" spans="1:3">
      <c r="A10672" s="1">
        <v>255918</v>
      </c>
      <c r="B10672" s="47" t="s">
        <v>21607</v>
      </c>
      <c r="C10672" t="s">
        <v>21907</v>
      </c>
    </row>
    <row r="10673" spans="1:3">
      <c r="A10673" s="1">
        <v>255919</v>
      </c>
      <c r="B10673" s="47" t="s">
        <v>21608</v>
      </c>
      <c r="C10673" t="s">
        <v>21908</v>
      </c>
    </row>
    <row r="10674" spans="1:3">
      <c r="A10674" s="1">
        <v>255920</v>
      </c>
      <c r="B10674" s="47" t="s">
        <v>21609</v>
      </c>
      <c r="C10674" t="s">
        <v>21909</v>
      </c>
    </row>
    <row r="10675" spans="1:3">
      <c r="A10675" s="1">
        <v>255916</v>
      </c>
      <c r="B10675" s="47" t="s">
        <v>21705</v>
      </c>
      <c r="C10675" t="s">
        <v>22005</v>
      </c>
    </row>
    <row r="10676" spans="1:3">
      <c r="A10676" s="1">
        <v>255917</v>
      </c>
      <c r="B10676" s="47" t="s">
        <v>21706</v>
      </c>
      <c r="C10676" t="s">
        <v>22006</v>
      </c>
    </row>
    <row r="10677" spans="1:3">
      <c r="A10677" s="1">
        <v>255918</v>
      </c>
      <c r="B10677" s="47" t="s">
        <v>21707</v>
      </c>
      <c r="C10677" t="s">
        <v>22007</v>
      </c>
    </row>
    <row r="10678" spans="1:3">
      <c r="A10678" s="1">
        <v>255919</v>
      </c>
      <c r="B10678" s="47" t="s">
        <v>21708</v>
      </c>
      <c r="C10678" t="s">
        <v>22008</v>
      </c>
    </row>
    <row r="10679" spans="1:3">
      <c r="A10679" s="1">
        <v>255920</v>
      </c>
      <c r="B10679" s="47" t="s">
        <v>21709</v>
      </c>
      <c r="C10679" t="s">
        <v>22009</v>
      </c>
    </row>
    <row r="10680" spans="1:3">
      <c r="A10680" s="1">
        <v>255921</v>
      </c>
      <c r="B10680" s="47" t="s">
        <v>21810</v>
      </c>
      <c r="C10680" t="s">
        <v>22110</v>
      </c>
    </row>
    <row r="10681" spans="1:3">
      <c r="A10681" s="1">
        <v>255922</v>
      </c>
      <c r="B10681" s="47" t="s">
        <v>21811</v>
      </c>
      <c r="C10681" t="s">
        <v>22111</v>
      </c>
    </row>
    <row r="10682" spans="1:3">
      <c r="A10682" s="1">
        <v>255923</v>
      </c>
      <c r="B10682" s="47" t="s">
        <v>21812</v>
      </c>
      <c r="C10682" t="s">
        <v>22112</v>
      </c>
    </row>
    <row r="10683" spans="1:3">
      <c r="A10683" s="1">
        <v>255924</v>
      </c>
      <c r="B10683" s="47" t="s">
        <v>21813</v>
      </c>
      <c r="C10683" t="s">
        <v>22113</v>
      </c>
    </row>
    <row r="10684" spans="1:3">
      <c r="A10684" s="1">
        <v>255925</v>
      </c>
      <c r="B10684" s="47" t="s">
        <v>21814</v>
      </c>
      <c r="C10684" t="s">
        <v>22114</v>
      </c>
    </row>
    <row r="10685" spans="1:3">
      <c r="A10685" s="1">
        <v>255921</v>
      </c>
      <c r="B10685" s="47" t="s">
        <v>21610</v>
      </c>
      <c r="C10685" t="s">
        <v>21910</v>
      </c>
    </row>
    <row r="10686" spans="1:3">
      <c r="A10686" s="1">
        <v>255922</v>
      </c>
      <c r="B10686" s="47" t="s">
        <v>21611</v>
      </c>
      <c r="C10686" t="s">
        <v>21911</v>
      </c>
    </row>
    <row r="10687" spans="1:3">
      <c r="A10687" s="1">
        <v>255923</v>
      </c>
      <c r="B10687" s="47" t="s">
        <v>21612</v>
      </c>
      <c r="C10687" t="s">
        <v>21912</v>
      </c>
    </row>
    <row r="10688" spans="1:3">
      <c r="A10688" s="1">
        <v>255924</v>
      </c>
      <c r="B10688" s="47" t="s">
        <v>21613</v>
      </c>
      <c r="C10688" t="s">
        <v>21913</v>
      </c>
    </row>
    <row r="10689" spans="1:3">
      <c r="A10689" s="1">
        <v>255925</v>
      </c>
      <c r="B10689" s="47" t="s">
        <v>21614</v>
      </c>
      <c r="C10689" t="s">
        <v>21914</v>
      </c>
    </row>
    <row r="10690" spans="1:3">
      <c r="A10690" s="1">
        <v>255921</v>
      </c>
      <c r="B10690" s="47" t="s">
        <v>21710</v>
      </c>
      <c r="C10690" t="s">
        <v>22010</v>
      </c>
    </row>
    <row r="10691" spans="1:3">
      <c r="A10691" s="1">
        <v>255922</v>
      </c>
      <c r="B10691" s="47" t="s">
        <v>21711</v>
      </c>
      <c r="C10691" t="s">
        <v>22011</v>
      </c>
    </row>
    <row r="10692" spans="1:3">
      <c r="A10692" s="1">
        <v>255923</v>
      </c>
      <c r="B10692" s="47" t="s">
        <v>21712</v>
      </c>
      <c r="C10692" t="s">
        <v>22012</v>
      </c>
    </row>
    <row r="10693" spans="1:3">
      <c r="A10693" s="1">
        <v>255924</v>
      </c>
      <c r="B10693" s="47" t="s">
        <v>21713</v>
      </c>
      <c r="C10693" t="s">
        <v>22013</v>
      </c>
    </row>
    <row r="10694" spans="1:3">
      <c r="A10694" s="1">
        <v>255925</v>
      </c>
      <c r="B10694" s="47" t="s">
        <v>21714</v>
      </c>
      <c r="C10694" t="s">
        <v>22014</v>
      </c>
    </row>
    <row r="10695" spans="1:3">
      <c r="A10695" s="1">
        <v>255926</v>
      </c>
      <c r="B10695" s="47" t="s">
        <v>21815</v>
      </c>
      <c r="C10695" t="s">
        <v>22115</v>
      </c>
    </row>
    <row r="10696" spans="1:3">
      <c r="A10696" s="1">
        <v>255927</v>
      </c>
      <c r="B10696" s="47" t="s">
        <v>21816</v>
      </c>
      <c r="C10696" t="s">
        <v>22116</v>
      </c>
    </row>
    <row r="10697" spans="1:3">
      <c r="A10697" s="1">
        <v>255928</v>
      </c>
      <c r="B10697" s="47" t="s">
        <v>21817</v>
      </c>
      <c r="C10697" t="s">
        <v>22117</v>
      </c>
    </row>
    <row r="10698" spans="1:3">
      <c r="A10698" s="1">
        <v>255929</v>
      </c>
      <c r="B10698" s="47" t="s">
        <v>21818</v>
      </c>
      <c r="C10698" t="s">
        <v>22118</v>
      </c>
    </row>
    <row r="10699" spans="1:3">
      <c r="A10699" s="1">
        <v>255930</v>
      </c>
      <c r="B10699" s="47" t="s">
        <v>21819</v>
      </c>
      <c r="C10699" t="s">
        <v>22119</v>
      </c>
    </row>
    <row r="10700" spans="1:3">
      <c r="A10700" s="1">
        <v>255926</v>
      </c>
      <c r="B10700" s="47" t="s">
        <v>21615</v>
      </c>
      <c r="C10700" t="s">
        <v>21915</v>
      </c>
    </row>
    <row r="10701" spans="1:3">
      <c r="A10701" s="1">
        <v>255927</v>
      </c>
      <c r="B10701" s="47" t="s">
        <v>21616</v>
      </c>
      <c r="C10701" t="s">
        <v>21916</v>
      </c>
    </row>
    <row r="10702" spans="1:3">
      <c r="A10702" s="1">
        <v>255928</v>
      </c>
      <c r="B10702" s="47" t="s">
        <v>21617</v>
      </c>
      <c r="C10702" t="s">
        <v>21917</v>
      </c>
    </row>
    <row r="10703" spans="1:3">
      <c r="A10703" s="1">
        <v>255929</v>
      </c>
      <c r="B10703" s="47" t="s">
        <v>21618</v>
      </c>
      <c r="C10703" t="s">
        <v>21918</v>
      </c>
    </row>
    <row r="10704" spans="1:3">
      <c r="A10704" s="1">
        <v>255930</v>
      </c>
      <c r="B10704" s="47" t="s">
        <v>21619</v>
      </c>
      <c r="C10704" t="s">
        <v>21919</v>
      </c>
    </row>
    <row r="10705" spans="1:3">
      <c r="A10705" s="1">
        <v>255926</v>
      </c>
      <c r="B10705" s="47" t="s">
        <v>21715</v>
      </c>
      <c r="C10705" t="s">
        <v>22015</v>
      </c>
    </row>
    <row r="10706" spans="1:3">
      <c r="A10706" s="1">
        <v>255927</v>
      </c>
      <c r="B10706" s="47" t="s">
        <v>21716</v>
      </c>
      <c r="C10706" t="s">
        <v>22016</v>
      </c>
    </row>
    <row r="10707" spans="1:3">
      <c r="A10707" s="1">
        <v>255928</v>
      </c>
      <c r="B10707" s="47" t="s">
        <v>21717</v>
      </c>
      <c r="C10707" t="s">
        <v>22017</v>
      </c>
    </row>
    <row r="10708" spans="1:3">
      <c r="A10708" s="1">
        <v>255929</v>
      </c>
      <c r="B10708" s="47" t="s">
        <v>21718</v>
      </c>
      <c r="C10708" t="s">
        <v>22018</v>
      </c>
    </row>
    <row r="10709" spans="1:3">
      <c r="A10709" s="1">
        <v>255930</v>
      </c>
      <c r="B10709" s="47" t="s">
        <v>21719</v>
      </c>
      <c r="C10709" t="s">
        <v>22019</v>
      </c>
    </row>
    <row r="10710" spans="1:3">
      <c r="A10710" s="1">
        <v>255931</v>
      </c>
      <c r="B10710" s="47" t="s">
        <v>21820</v>
      </c>
      <c r="C10710" t="s">
        <v>22120</v>
      </c>
    </row>
    <row r="10711" spans="1:3">
      <c r="A10711" s="1">
        <v>255932</v>
      </c>
      <c r="B10711" s="47" t="s">
        <v>21821</v>
      </c>
      <c r="C10711" t="s">
        <v>22121</v>
      </c>
    </row>
    <row r="10712" spans="1:3">
      <c r="A10712" s="1">
        <v>255933</v>
      </c>
      <c r="B10712" s="47" t="s">
        <v>21822</v>
      </c>
      <c r="C10712" t="s">
        <v>22122</v>
      </c>
    </row>
    <row r="10713" spans="1:3">
      <c r="A10713" s="1">
        <v>255934</v>
      </c>
      <c r="B10713" s="47" t="s">
        <v>21823</v>
      </c>
      <c r="C10713" t="s">
        <v>22123</v>
      </c>
    </row>
    <row r="10714" spans="1:3">
      <c r="A10714" s="1">
        <v>255935</v>
      </c>
      <c r="B10714" s="47" t="s">
        <v>21824</v>
      </c>
      <c r="C10714" t="s">
        <v>22124</v>
      </c>
    </row>
    <row r="10715" spans="1:3">
      <c r="A10715" s="1">
        <v>255931</v>
      </c>
      <c r="B10715" s="47" t="s">
        <v>21620</v>
      </c>
      <c r="C10715" t="s">
        <v>21920</v>
      </c>
    </row>
    <row r="10716" spans="1:3">
      <c r="A10716" s="1">
        <v>255932</v>
      </c>
      <c r="B10716" s="47" t="s">
        <v>21621</v>
      </c>
      <c r="C10716" t="s">
        <v>21921</v>
      </c>
    </row>
    <row r="10717" spans="1:3">
      <c r="A10717" s="1">
        <v>255933</v>
      </c>
      <c r="B10717" s="47" t="s">
        <v>21622</v>
      </c>
      <c r="C10717" t="s">
        <v>21922</v>
      </c>
    </row>
    <row r="10718" spans="1:3">
      <c r="A10718" s="1">
        <v>255934</v>
      </c>
      <c r="B10718" s="47" t="s">
        <v>21623</v>
      </c>
      <c r="C10718" t="s">
        <v>21923</v>
      </c>
    </row>
    <row r="10719" spans="1:3">
      <c r="A10719" s="1">
        <v>255935</v>
      </c>
      <c r="B10719" s="47" t="s">
        <v>21624</v>
      </c>
      <c r="C10719" t="s">
        <v>21924</v>
      </c>
    </row>
    <row r="10720" spans="1:3">
      <c r="A10720" s="1">
        <v>255931</v>
      </c>
      <c r="B10720" s="47" t="s">
        <v>21720</v>
      </c>
      <c r="C10720" t="s">
        <v>22020</v>
      </c>
    </row>
    <row r="10721" spans="1:3">
      <c r="A10721" s="1">
        <v>255932</v>
      </c>
      <c r="B10721" s="47" t="s">
        <v>21721</v>
      </c>
      <c r="C10721" t="s">
        <v>22021</v>
      </c>
    </row>
    <row r="10722" spans="1:3">
      <c r="A10722" s="1">
        <v>255933</v>
      </c>
      <c r="B10722" s="47" t="s">
        <v>21722</v>
      </c>
      <c r="C10722" t="s">
        <v>22022</v>
      </c>
    </row>
    <row r="10723" spans="1:3">
      <c r="A10723" s="1">
        <v>255934</v>
      </c>
      <c r="B10723" s="47" t="s">
        <v>21723</v>
      </c>
      <c r="C10723" t="s">
        <v>22023</v>
      </c>
    </row>
    <row r="10724" spans="1:3">
      <c r="A10724" s="1">
        <v>255935</v>
      </c>
      <c r="B10724" s="47" t="s">
        <v>21724</v>
      </c>
      <c r="C10724" t="s">
        <v>22024</v>
      </c>
    </row>
    <row r="10725" spans="1:3">
      <c r="A10725" s="1">
        <v>255936</v>
      </c>
      <c r="B10725" s="47" t="s">
        <v>21825</v>
      </c>
      <c r="C10725" t="s">
        <v>22125</v>
      </c>
    </row>
    <row r="10726" spans="1:3">
      <c r="A10726" s="1">
        <v>255937</v>
      </c>
      <c r="B10726" s="47" t="s">
        <v>21826</v>
      </c>
      <c r="C10726" t="s">
        <v>22126</v>
      </c>
    </row>
    <row r="10727" spans="1:3">
      <c r="A10727" s="1">
        <v>255938</v>
      </c>
      <c r="B10727" s="47" t="s">
        <v>21827</v>
      </c>
      <c r="C10727" t="s">
        <v>22127</v>
      </c>
    </row>
    <row r="10728" spans="1:3">
      <c r="A10728" s="1">
        <v>255939</v>
      </c>
      <c r="B10728" s="47" t="s">
        <v>21828</v>
      </c>
      <c r="C10728" t="s">
        <v>22128</v>
      </c>
    </row>
    <row r="10729" spans="1:3">
      <c r="A10729" s="1">
        <v>255940</v>
      </c>
      <c r="B10729" s="47" t="s">
        <v>21829</v>
      </c>
      <c r="C10729" t="s">
        <v>22129</v>
      </c>
    </row>
    <row r="10730" spans="1:3">
      <c r="A10730" s="1">
        <v>255936</v>
      </c>
      <c r="B10730" s="47" t="s">
        <v>21625</v>
      </c>
      <c r="C10730" t="s">
        <v>21925</v>
      </c>
    </row>
    <row r="10731" spans="1:3">
      <c r="A10731" s="1">
        <v>255937</v>
      </c>
      <c r="B10731" s="47" t="s">
        <v>21626</v>
      </c>
      <c r="C10731" t="s">
        <v>21926</v>
      </c>
    </row>
    <row r="10732" spans="1:3">
      <c r="A10732" s="1">
        <v>255938</v>
      </c>
      <c r="B10732" s="47" t="s">
        <v>21627</v>
      </c>
      <c r="C10732" t="s">
        <v>21927</v>
      </c>
    </row>
    <row r="10733" spans="1:3">
      <c r="A10733" s="1">
        <v>255939</v>
      </c>
      <c r="B10733" s="47" t="s">
        <v>21628</v>
      </c>
      <c r="C10733" t="s">
        <v>21928</v>
      </c>
    </row>
    <row r="10734" spans="1:3">
      <c r="A10734" s="1">
        <v>255940</v>
      </c>
      <c r="B10734" s="47" t="s">
        <v>21629</v>
      </c>
      <c r="C10734" t="s">
        <v>21929</v>
      </c>
    </row>
    <row r="10735" spans="1:3">
      <c r="A10735" s="1">
        <v>255936</v>
      </c>
      <c r="B10735" s="47" t="s">
        <v>21725</v>
      </c>
      <c r="C10735" t="s">
        <v>22025</v>
      </c>
    </row>
    <row r="10736" spans="1:3">
      <c r="A10736" s="1">
        <v>255937</v>
      </c>
      <c r="B10736" s="47" t="s">
        <v>21726</v>
      </c>
      <c r="C10736" t="s">
        <v>22026</v>
      </c>
    </row>
    <row r="10737" spans="1:3">
      <c r="A10737" s="1">
        <v>255938</v>
      </c>
      <c r="B10737" s="47" t="s">
        <v>21727</v>
      </c>
      <c r="C10737" t="s">
        <v>22027</v>
      </c>
    </row>
    <row r="10738" spans="1:3">
      <c r="A10738" s="1">
        <v>255939</v>
      </c>
      <c r="B10738" s="47" t="s">
        <v>21728</v>
      </c>
      <c r="C10738" t="s">
        <v>22028</v>
      </c>
    </row>
    <row r="10739" spans="1:3">
      <c r="A10739" s="1">
        <v>255940</v>
      </c>
      <c r="B10739" s="47" t="s">
        <v>21729</v>
      </c>
      <c r="C10739" t="s">
        <v>22029</v>
      </c>
    </row>
    <row r="10740" spans="1:3">
      <c r="A10740" s="1">
        <v>255941</v>
      </c>
      <c r="B10740" s="47" t="s">
        <v>21830</v>
      </c>
      <c r="C10740" t="s">
        <v>22130</v>
      </c>
    </row>
    <row r="10741" spans="1:3">
      <c r="A10741" s="1">
        <v>255942</v>
      </c>
      <c r="B10741" s="47" t="s">
        <v>21831</v>
      </c>
      <c r="C10741" t="s">
        <v>22131</v>
      </c>
    </row>
    <row r="10742" spans="1:3">
      <c r="A10742" s="1">
        <v>255943</v>
      </c>
      <c r="B10742" s="47" t="s">
        <v>21832</v>
      </c>
      <c r="C10742" t="s">
        <v>22132</v>
      </c>
    </row>
    <row r="10743" spans="1:3">
      <c r="A10743" s="1">
        <v>255944</v>
      </c>
      <c r="B10743" s="47" t="s">
        <v>21833</v>
      </c>
      <c r="C10743" t="s">
        <v>22133</v>
      </c>
    </row>
    <row r="10744" spans="1:3">
      <c r="A10744" s="1">
        <v>255945</v>
      </c>
      <c r="B10744" s="47" t="s">
        <v>21834</v>
      </c>
      <c r="C10744" t="s">
        <v>22134</v>
      </c>
    </row>
    <row r="10745" spans="1:3">
      <c r="A10745" s="1">
        <v>255941</v>
      </c>
      <c r="B10745" s="47" t="s">
        <v>21630</v>
      </c>
      <c r="C10745" t="s">
        <v>21930</v>
      </c>
    </row>
    <row r="10746" spans="1:3">
      <c r="A10746" s="1">
        <v>255942</v>
      </c>
      <c r="B10746" s="47" t="s">
        <v>21631</v>
      </c>
      <c r="C10746" t="s">
        <v>21931</v>
      </c>
    </row>
    <row r="10747" spans="1:3">
      <c r="A10747" s="1">
        <v>255943</v>
      </c>
      <c r="B10747" s="47" t="s">
        <v>21632</v>
      </c>
      <c r="C10747" t="s">
        <v>21932</v>
      </c>
    </row>
    <row r="10748" spans="1:3">
      <c r="A10748" s="1">
        <v>255944</v>
      </c>
      <c r="B10748" s="47" t="s">
        <v>21633</v>
      </c>
      <c r="C10748" t="s">
        <v>21933</v>
      </c>
    </row>
    <row r="10749" spans="1:3">
      <c r="A10749" s="1">
        <v>255945</v>
      </c>
      <c r="B10749" s="47" t="s">
        <v>21634</v>
      </c>
      <c r="C10749" t="s">
        <v>21934</v>
      </c>
    </row>
    <row r="10750" spans="1:3">
      <c r="A10750" s="1">
        <v>255941</v>
      </c>
      <c r="B10750" s="47" t="s">
        <v>21730</v>
      </c>
      <c r="C10750" t="s">
        <v>22030</v>
      </c>
    </row>
    <row r="10751" spans="1:3">
      <c r="A10751" s="1">
        <v>255942</v>
      </c>
      <c r="B10751" s="47" t="s">
        <v>21731</v>
      </c>
      <c r="C10751" t="s">
        <v>22031</v>
      </c>
    </row>
    <row r="10752" spans="1:3">
      <c r="A10752" s="1">
        <v>255943</v>
      </c>
      <c r="B10752" s="47" t="s">
        <v>21732</v>
      </c>
      <c r="C10752" t="s">
        <v>22032</v>
      </c>
    </row>
    <row r="10753" spans="1:3">
      <c r="A10753" s="1">
        <v>255944</v>
      </c>
      <c r="B10753" s="47" t="s">
        <v>21733</v>
      </c>
      <c r="C10753" t="s">
        <v>22033</v>
      </c>
    </row>
    <row r="10754" spans="1:3">
      <c r="A10754" s="1">
        <v>255945</v>
      </c>
      <c r="B10754" s="47" t="s">
        <v>21734</v>
      </c>
      <c r="C10754" t="s">
        <v>22034</v>
      </c>
    </row>
    <row r="10755" spans="1:3">
      <c r="A10755" s="1">
        <v>255946</v>
      </c>
      <c r="B10755" s="47" t="s">
        <v>21835</v>
      </c>
      <c r="C10755" t="s">
        <v>22135</v>
      </c>
    </row>
    <row r="10756" spans="1:3">
      <c r="A10756" s="1">
        <v>255947</v>
      </c>
      <c r="B10756" s="47" t="s">
        <v>21836</v>
      </c>
      <c r="C10756" t="s">
        <v>22136</v>
      </c>
    </row>
    <row r="10757" spans="1:3">
      <c r="A10757" s="1">
        <v>255948</v>
      </c>
      <c r="B10757" s="47" t="s">
        <v>21837</v>
      </c>
      <c r="C10757" t="s">
        <v>22137</v>
      </c>
    </row>
    <row r="10758" spans="1:3">
      <c r="A10758" s="1">
        <v>255949</v>
      </c>
      <c r="B10758" s="47" t="s">
        <v>21838</v>
      </c>
      <c r="C10758" t="s">
        <v>22138</v>
      </c>
    </row>
    <row r="10759" spans="1:3">
      <c r="A10759" s="1">
        <v>255950</v>
      </c>
      <c r="B10759" s="47" t="s">
        <v>21839</v>
      </c>
      <c r="C10759" t="s">
        <v>22139</v>
      </c>
    </row>
    <row r="10760" spans="1:3">
      <c r="A10760" s="1">
        <v>255946</v>
      </c>
      <c r="B10760" s="47" t="s">
        <v>21635</v>
      </c>
      <c r="C10760" t="s">
        <v>21935</v>
      </c>
    </row>
    <row r="10761" spans="1:3">
      <c r="A10761" s="1">
        <v>255947</v>
      </c>
      <c r="B10761" s="47" t="s">
        <v>21636</v>
      </c>
      <c r="C10761" t="s">
        <v>21936</v>
      </c>
    </row>
    <row r="10762" spans="1:3">
      <c r="A10762" s="1">
        <v>255948</v>
      </c>
      <c r="B10762" s="47" t="s">
        <v>21637</v>
      </c>
      <c r="C10762" t="s">
        <v>21937</v>
      </c>
    </row>
    <row r="10763" spans="1:3">
      <c r="A10763" s="1">
        <v>255949</v>
      </c>
      <c r="B10763" s="47" t="s">
        <v>21638</v>
      </c>
      <c r="C10763" t="s">
        <v>21938</v>
      </c>
    </row>
    <row r="10764" spans="1:3">
      <c r="A10764" s="1">
        <v>255950</v>
      </c>
      <c r="B10764" s="47" t="s">
        <v>21639</v>
      </c>
      <c r="C10764" t="s">
        <v>21939</v>
      </c>
    </row>
    <row r="10765" spans="1:3">
      <c r="A10765" s="1">
        <v>255946</v>
      </c>
      <c r="B10765" s="47" t="s">
        <v>21735</v>
      </c>
      <c r="C10765" t="s">
        <v>22035</v>
      </c>
    </row>
    <row r="10766" spans="1:3">
      <c r="A10766" s="1">
        <v>255947</v>
      </c>
      <c r="B10766" s="47" t="s">
        <v>21736</v>
      </c>
      <c r="C10766" t="s">
        <v>22036</v>
      </c>
    </row>
    <row r="10767" spans="1:3">
      <c r="A10767" s="1">
        <v>255948</v>
      </c>
      <c r="B10767" s="47" t="s">
        <v>21737</v>
      </c>
      <c r="C10767" t="s">
        <v>22037</v>
      </c>
    </row>
    <row r="10768" spans="1:3">
      <c r="A10768" s="1">
        <v>255949</v>
      </c>
      <c r="B10768" s="47" t="s">
        <v>21738</v>
      </c>
      <c r="C10768" t="s">
        <v>22038</v>
      </c>
    </row>
    <row r="10769" spans="1:3">
      <c r="A10769" s="1">
        <v>255950</v>
      </c>
      <c r="B10769" s="47" t="s">
        <v>21739</v>
      </c>
      <c r="C10769" t="s">
        <v>22039</v>
      </c>
    </row>
    <row r="10770" spans="1:3">
      <c r="A10770" s="1">
        <v>255951</v>
      </c>
      <c r="B10770" s="47" t="s">
        <v>21840</v>
      </c>
      <c r="C10770" t="s">
        <v>22140</v>
      </c>
    </row>
    <row r="10771" spans="1:3">
      <c r="A10771" s="1">
        <v>255952</v>
      </c>
      <c r="B10771" s="47" t="s">
        <v>21841</v>
      </c>
      <c r="C10771" t="s">
        <v>22141</v>
      </c>
    </row>
    <row r="10772" spans="1:3">
      <c r="A10772" s="1">
        <v>255953</v>
      </c>
      <c r="B10772" s="47" t="s">
        <v>21842</v>
      </c>
      <c r="C10772" t="s">
        <v>22142</v>
      </c>
    </row>
    <row r="10773" spans="1:3">
      <c r="A10773" s="1">
        <v>255954</v>
      </c>
      <c r="B10773" s="47" t="s">
        <v>21843</v>
      </c>
      <c r="C10773" t="s">
        <v>22143</v>
      </c>
    </row>
    <row r="10774" spans="1:3">
      <c r="A10774" s="1">
        <v>255955</v>
      </c>
      <c r="B10774" s="47" t="s">
        <v>21844</v>
      </c>
      <c r="C10774" t="s">
        <v>22144</v>
      </c>
    </row>
    <row r="10775" spans="1:3">
      <c r="A10775" s="1">
        <v>255951</v>
      </c>
      <c r="B10775" s="47" t="s">
        <v>21640</v>
      </c>
      <c r="C10775" t="s">
        <v>21940</v>
      </c>
    </row>
    <row r="10776" spans="1:3">
      <c r="A10776" s="1">
        <v>255952</v>
      </c>
      <c r="B10776" s="47" t="s">
        <v>21641</v>
      </c>
      <c r="C10776" t="s">
        <v>21941</v>
      </c>
    </row>
    <row r="10777" spans="1:3">
      <c r="A10777" s="1">
        <v>255953</v>
      </c>
      <c r="B10777" s="47" t="s">
        <v>21642</v>
      </c>
      <c r="C10777" t="s">
        <v>21942</v>
      </c>
    </row>
    <row r="10778" spans="1:3">
      <c r="A10778" s="1">
        <v>255954</v>
      </c>
      <c r="B10778" s="47" t="s">
        <v>21643</v>
      </c>
      <c r="C10778" t="s">
        <v>21943</v>
      </c>
    </row>
    <row r="10779" spans="1:3">
      <c r="A10779" s="1">
        <v>255955</v>
      </c>
      <c r="B10779" s="47" t="s">
        <v>21644</v>
      </c>
      <c r="C10779" t="s">
        <v>21944</v>
      </c>
    </row>
    <row r="10780" spans="1:3">
      <c r="A10780" s="1">
        <v>255951</v>
      </c>
      <c r="B10780" s="47" t="s">
        <v>21740</v>
      </c>
      <c r="C10780" t="s">
        <v>22040</v>
      </c>
    </row>
    <row r="10781" spans="1:3">
      <c r="A10781" s="1">
        <v>255952</v>
      </c>
      <c r="B10781" s="47" t="s">
        <v>21741</v>
      </c>
      <c r="C10781" t="s">
        <v>22041</v>
      </c>
    </row>
    <row r="10782" spans="1:3">
      <c r="A10782" s="1">
        <v>255953</v>
      </c>
      <c r="B10782" s="47" t="s">
        <v>21742</v>
      </c>
      <c r="C10782" t="s">
        <v>22042</v>
      </c>
    </row>
    <row r="10783" spans="1:3">
      <c r="A10783" s="1">
        <v>255954</v>
      </c>
      <c r="B10783" s="47" t="s">
        <v>21743</v>
      </c>
      <c r="C10783" t="s">
        <v>22043</v>
      </c>
    </row>
    <row r="10784" spans="1:3">
      <c r="A10784" s="1">
        <v>255955</v>
      </c>
      <c r="B10784" s="47" t="s">
        <v>21744</v>
      </c>
      <c r="C10784" t="s">
        <v>22044</v>
      </c>
    </row>
    <row r="10785" spans="1:3">
      <c r="A10785" s="1">
        <v>255956</v>
      </c>
      <c r="B10785" s="47" t="s">
        <v>21845</v>
      </c>
      <c r="C10785" t="s">
        <v>22145</v>
      </c>
    </row>
    <row r="10786" spans="1:3">
      <c r="A10786" s="1">
        <v>255957</v>
      </c>
      <c r="B10786" s="47" t="s">
        <v>21846</v>
      </c>
      <c r="C10786" t="s">
        <v>22146</v>
      </c>
    </row>
    <row r="10787" spans="1:3">
      <c r="A10787" s="1">
        <v>255958</v>
      </c>
      <c r="B10787" s="47" t="s">
        <v>21847</v>
      </c>
      <c r="C10787" t="s">
        <v>22147</v>
      </c>
    </row>
    <row r="10788" spans="1:3">
      <c r="A10788" s="1">
        <v>255959</v>
      </c>
      <c r="B10788" s="47" t="s">
        <v>21848</v>
      </c>
      <c r="C10788" t="s">
        <v>22148</v>
      </c>
    </row>
    <row r="10789" spans="1:3">
      <c r="A10789" s="1">
        <v>255960</v>
      </c>
      <c r="B10789" s="47" t="s">
        <v>21849</v>
      </c>
      <c r="C10789" t="s">
        <v>22149</v>
      </c>
    </row>
    <row r="10790" spans="1:3">
      <c r="A10790" s="1">
        <v>255956</v>
      </c>
      <c r="B10790" s="47" t="s">
        <v>21645</v>
      </c>
      <c r="C10790" t="s">
        <v>21945</v>
      </c>
    </row>
    <row r="10791" spans="1:3">
      <c r="A10791" s="1">
        <v>255957</v>
      </c>
      <c r="B10791" s="47" t="s">
        <v>21646</v>
      </c>
      <c r="C10791" t="s">
        <v>21946</v>
      </c>
    </row>
    <row r="10792" spans="1:3">
      <c r="A10792" s="1">
        <v>255958</v>
      </c>
      <c r="B10792" s="47" t="s">
        <v>21647</v>
      </c>
      <c r="C10792" t="s">
        <v>21947</v>
      </c>
    </row>
    <row r="10793" spans="1:3">
      <c r="A10793" s="1">
        <v>255959</v>
      </c>
      <c r="B10793" s="47" t="s">
        <v>21648</v>
      </c>
      <c r="C10793" t="s">
        <v>21948</v>
      </c>
    </row>
    <row r="10794" spans="1:3">
      <c r="A10794" s="1">
        <v>255960</v>
      </c>
      <c r="B10794" s="47" t="s">
        <v>21649</v>
      </c>
      <c r="C10794" t="s">
        <v>21949</v>
      </c>
    </row>
    <row r="10795" spans="1:3">
      <c r="A10795" s="1">
        <v>255956</v>
      </c>
      <c r="B10795" s="47" t="s">
        <v>21745</v>
      </c>
      <c r="C10795" t="s">
        <v>22045</v>
      </c>
    </row>
    <row r="10796" spans="1:3">
      <c r="A10796" s="1">
        <v>255957</v>
      </c>
      <c r="B10796" s="47" t="s">
        <v>21746</v>
      </c>
      <c r="C10796" t="s">
        <v>22046</v>
      </c>
    </row>
    <row r="10797" spans="1:3">
      <c r="A10797" s="1">
        <v>255958</v>
      </c>
      <c r="B10797" s="47" t="s">
        <v>21747</v>
      </c>
      <c r="C10797" t="s">
        <v>22047</v>
      </c>
    </row>
    <row r="10798" spans="1:3">
      <c r="A10798" s="1">
        <v>255959</v>
      </c>
      <c r="B10798" s="47" t="s">
        <v>21748</v>
      </c>
      <c r="C10798" t="s">
        <v>22048</v>
      </c>
    </row>
    <row r="10799" spans="1:3">
      <c r="A10799" s="1">
        <v>255960</v>
      </c>
      <c r="B10799" s="47" t="s">
        <v>21749</v>
      </c>
      <c r="C10799" t="s">
        <v>22049</v>
      </c>
    </row>
    <row r="10800" spans="1:3">
      <c r="A10800" s="1">
        <v>255961</v>
      </c>
      <c r="B10800" s="47" t="s">
        <v>21850</v>
      </c>
      <c r="C10800" t="s">
        <v>22150</v>
      </c>
    </row>
    <row r="10801" spans="1:3">
      <c r="A10801" s="1">
        <v>255962</v>
      </c>
      <c r="B10801" s="47" t="s">
        <v>21851</v>
      </c>
      <c r="C10801" t="s">
        <v>22151</v>
      </c>
    </row>
    <row r="10802" spans="1:3">
      <c r="A10802" s="1">
        <v>255963</v>
      </c>
      <c r="B10802" s="47" t="s">
        <v>21852</v>
      </c>
      <c r="C10802" t="s">
        <v>22152</v>
      </c>
    </row>
    <row r="10803" spans="1:3">
      <c r="A10803" s="1">
        <v>255964</v>
      </c>
      <c r="B10803" s="47" t="s">
        <v>21853</v>
      </c>
      <c r="C10803" t="s">
        <v>22153</v>
      </c>
    </row>
    <row r="10804" spans="1:3">
      <c r="A10804" s="1">
        <v>255965</v>
      </c>
      <c r="B10804" s="47" t="s">
        <v>21854</v>
      </c>
      <c r="C10804" t="s">
        <v>22154</v>
      </c>
    </row>
    <row r="10805" spans="1:3">
      <c r="A10805" s="1">
        <v>255961</v>
      </c>
      <c r="B10805" s="47" t="s">
        <v>21650</v>
      </c>
      <c r="C10805" t="s">
        <v>21950</v>
      </c>
    </row>
    <row r="10806" spans="1:3">
      <c r="A10806" s="1">
        <v>255962</v>
      </c>
      <c r="B10806" s="47" t="s">
        <v>21651</v>
      </c>
      <c r="C10806" t="s">
        <v>21951</v>
      </c>
    </row>
    <row r="10807" spans="1:3">
      <c r="A10807" s="1">
        <v>255963</v>
      </c>
      <c r="B10807" s="47" t="s">
        <v>21652</v>
      </c>
      <c r="C10807" t="s">
        <v>21952</v>
      </c>
    </row>
    <row r="10808" spans="1:3">
      <c r="A10808" s="1">
        <v>255964</v>
      </c>
      <c r="B10808" s="47" t="s">
        <v>21653</v>
      </c>
      <c r="C10808" t="s">
        <v>21953</v>
      </c>
    </row>
    <row r="10809" spans="1:3">
      <c r="A10809" s="1">
        <v>255965</v>
      </c>
      <c r="B10809" s="47" t="s">
        <v>21654</v>
      </c>
      <c r="C10809" t="s">
        <v>21954</v>
      </c>
    </row>
    <row r="10810" spans="1:3">
      <c r="A10810" s="1">
        <v>255961</v>
      </c>
      <c r="B10810" s="47" t="s">
        <v>21750</v>
      </c>
      <c r="C10810" t="s">
        <v>22050</v>
      </c>
    </row>
    <row r="10811" spans="1:3">
      <c r="A10811" s="1">
        <v>255962</v>
      </c>
      <c r="B10811" s="47" t="s">
        <v>21751</v>
      </c>
      <c r="C10811" t="s">
        <v>22051</v>
      </c>
    </row>
    <row r="10812" spans="1:3">
      <c r="A10812" s="1">
        <v>255963</v>
      </c>
      <c r="B10812" s="47" t="s">
        <v>21752</v>
      </c>
      <c r="C10812" t="s">
        <v>22052</v>
      </c>
    </row>
    <row r="10813" spans="1:3">
      <c r="A10813" s="1">
        <v>255964</v>
      </c>
      <c r="B10813" s="47" t="s">
        <v>21753</v>
      </c>
      <c r="C10813" t="s">
        <v>22053</v>
      </c>
    </row>
    <row r="10814" spans="1:3">
      <c r="A10814" s="1">
        <v>255965</v>
      </c>
      <c r="B10814" s="47" t="s">
        <v>21754</v>
      </c>
      <c r="C10814" t="s">
        <v>22054</v>
      </c>
    </row>
    <row r="10815" spans="1:3">
      <c r="A10815" s="1">
        <v>255966</v>
      </c>
      <c r="B10815" s="47" t="s">
        <v>21855</v>
      </c>
      <c r="C10815" t="s">
        <v>22155</v>
      </c>
    </row>
    <row r="10816" spans="1:3">
      <c r="A10816" s="1">
        <v>255967</v>
      </c>
      <c r="B10816" s="47" t="s">
        <v>21856</v>
      </c>
      <c r="C10816" t="s">
        <v>22156</v>
      </c>
    </row>
    <row r="10817" spans="1:3">
      <c r="A10817" s="1">
        <v>255968</v>
      </c>
      <c r="B10817" s="47" t="s">
        <v>21857</v>
      </c>
      <c r="C10817" t="s">
        <v>22157</v>
      </c>
    </row>
    <row r="10818" spans="1:3">
      <c r="A10818" s="1">
        <v>255969</v>
      </c>
      <c r="B10818" s="47" t="s">
        <v>21858</v>
      </c>
      <c r="C10818" t="s">
        <v>22158</v>
      </c>
    </row>
    <row r="10819" spans="1:3">
      <c r="A10819" s="1">
        <v>255970</v>
      </c>
      <c r="B10819" s="47" t="s">
        <v>21859</v>
      </c>
      <c r="C10819" t="s">
        <v>22159</v>
      </c>
    </row>
    <row r="10820" spans="1:3">
      <c r="A10820" s="1">
        <v>255966</v>
      </c>
      <c r="B10820" s="47" t="s">
        <v>21655</v>
      </c>
      <c r="C10820" t="s">
        <v>21955</v>
      </c>
    </row>
    <row r="10821" spans="1:3">
      <c r="A10821" s="1">
        <v>255967</v>
      </c>
      <c r="B10821" s="47" t="s">
        <v>21656</v>
      </c>
      <c r="C10821" t="s">
        <v>21956</v>
      </c>
    </row>
    <row r="10822" spans="1:3">
      <c r="A10822" s="1">
        <v>255968</v>
      </c>
      <c r="B10822" s="47" t="s">
        <v>21657</v>
      </c>
      <c r="C10822" t="s">
        <v>21957</v>
      </c>
    </row>
    <row r="10823" spans="1:3">
      <c r="A10823" s="1">
        <v>255969</v>
      </c>
      <c r="B10823" s="47" t="s">
        <v>21658</v>
      </c>
      <c r="C10823" t="s">
        <v>21958</v>
      </c>
    </row>
    <row r="10824" spans="1:3">
      <c r="A10824" s="1">
        <v>255970</v>
      </c>
      <c r="B10824" s="47" t="s">
        <v>21659</v>
      </c>
      <c r="C10824" t="s">
        <v>21959</v>
      </c>
    </row>
    <row r="10825" spans="1:3">
      <c r="A10825" s="1">
        <v>255966</v>
      </c>
      <c r="B10825" s="47" t="s">
        <v>21755</v>
      </c>
      <c r="C10825" t="s">
        <v>22055</v>
      </c>
    </row>
    <row r="10826" spans="1:3">
      <c r="A10826" s="1">
        <v>255967</v>
      </c>
      <c r="B10826" s="47" t="s">
        <v>21756</v>
      </c>
      <c r="C10826" t="s">
        <v>22056</v>
      </c>
    </row>
    <row r="10827" spans="1:3">
      <c r="A10827" s="1">
        <v>255968</v>
      </c>
      <c r="B10827" s="47" t="s">
        <v>21757</v>
      </c>
      <c r="C10827" t="s">
        <v>22057</v>
      </c>
    </row>
    <row r="10828" spans="1:3">
      <c r="A10828" s="1">
        <v>255969</v>
      </c>
      <c r="B10828" s="47" t="s">
        <v>21758</v>
      </c>
      <c r="C10828" t="s">
        <v>22058</v>
      </c>
    </row>
    <row r="10829" spans="1:3">
      <c r="A10829" s="1">
        <v>255970</v>
      </c>
      <c r="B10829" s="47" t="s">
        <v>21759</v>
      </c>
      <c r="C10829" t="s">
        <v>22059</v>
      </c>
    </row>
    <row r="10830" spans="1:3">
      <c r="A10830" s="1">
        <v>255971</v>
      </c>
      <c r="B10830" s="47" t="s">
        <v>21860</v>
      </c>
      <c r="C10830" t="s">
        <v>22160</v>
      </c>
    </row>
    <row r="10831" spans="1:3">
      <c r="A10831" s="1">
        <v>255972</v>
      </c>
      <c r="B10831" s="47" t="s">
        <v>21861</v>
      </c>
      <c r="C10831" t="s">
        <v>22161</v>
      </c>
    </row>
    <row r="10832" spans="1:3">
      <c r="A10832" s="1">
        <v>255973</v>
      </c>
      <c r="B10832" s="47" t="s">
        <v>21862</v>
      </c>
      <c r="C10832" t="s">
        <v>22162</v>
      </c>
    </row>
    <row r="10833" spans="1:3">
      <c r="A10833" s="1">
        <v>255974</v>
      </c>
      <c r="B10833" s="47" t="s">
        <v>21863</v>
      </c>
      <c r="C10833" t="s">
        <v>22163</v>
      </c>
    </row>
    <row r="10834" spans="1:3">
      <c r="A10834" s="1">
        <v>255975</v>
      </c>
      <c r="B10834" s="47" t="s">
        <v>21864</v>
      </c>
      <c r="C10834" t="s">
        <v>22164</v>
      </c>
    </row>
    <row r="10835" spans="1:3">
      <c r="A10835" s="1">
        <v>255971</v>
      </c>
      <c r="B10835" s="47" t="s">
        <v>21660</v>
      </c>
      <c r="C10835" t="s">
        <v>21960</v>
      </c>
    </row>
    <row r="10836" spans="1:3">
      <c r="A10836" s="1">
        <v>255972</v>
      </c>
      <c r="B10836" s="47" t="s">
        <v>21661</v>
      </c>
      <c r="C10836" t="s">
        <v>21961</v>
      </c>
    </row>
    <row r="10837" spans="1:3">
      <c r="A10837" s="1">
        <v>255973</v>
      </c>
      <c r="B10837" s="47" t="s">
        <v>21662</v>
      </c>
      <c r="C10837" t="s">
        <v>21962</v>
      </c>
    </row>
    <row r="10838" spans="1:3">
      <c r="A10838" s="1">
        <v>255974</v>
      </c>
      <c r="B10838" s="47" t="s">
        <v>21663</v>
      </c>
      <c r="C10838" t="s">
        <v>21963</v>
      </c>
    </row>
    <row r="10839" spans="1:3">
      <c r="A10839" s="1">
        <v>255975</v>
      </c>
      <c r="B10839" s="47" t="s">
        <v>21664</v>
      </c>
      <c r="C10839" t="s">
        <v>21964</v>
      </c>
    </row>
    <row r="10840" spans="1:3">
      <c r="A10840" s="1">
        <v>255971</v>
      </c>
      <c r="B10840" s="47" t="s">
        <v>21760</v>
      </c>
      <c r="C10840" t="s">
        <v>22060</v>
      </c>
    </row>
    <row r="10841" spans="1:3">
      <c r="A10841" s="1">
        <v>255972</v>
      </c>
      <c r="B10841" s="47" t="s">
        <v>21761</v>
      </c>
      <c r="C10841" t="s">
        <v>22061</v>
      </c>
    </row>
    <row r="10842" spans="1:3">
      <c r="A10842" s="1">
        <v>255973</v>
      </c>
      <c r="B10842" s="47" t="s">
        <v>21762</v>
      </c>
      <c r="C10842" t="s">
        <v>22062</v>
      </c>
    </row>
    <row r="10843" spans="1:3">
      <c r="A10843" s="1">
        <v>255974</v>
      </c>
      <c r="B10843" s="47" t="s">
        <v>21763</v>
      </c>
      <c r="C10843" t="s">
        <v>22063</v>
      </c>
    </row>
    <row r="10844" spans="1:3">
      <c r="A10844" s="1">
        <v>255975</v>
      </c>
      <c r="B10844" s="47" t="s">
        <v>21764</v>
      </c>
      <c r="C10844" t="s">
        <v>22064</v>
      </c>
    </row>
    <row r="10845" spans="1:3">
      <c r="A10845" s="1">
        <v>255976</v>
      </c>
      <c r="B10845" s="47" t="s">
        <v>21865</v>
      </c>
      <c r="C10845" t="s">
        <v>22165</v>
      </c>
    </row>
    <row r="10846" spans="1:3">
      <c r="A10846" s="1">
        <v>255977</v>
      </c>
      <c r="B10846" s="47" t="s">
        <v>21866</v>
      </c>
      <c r="C10846" t="s">
        <v>22166</v>
      </c>
    </row>
    <row r="10847" spans="1:3">
      <c r="A10847" s="1">
        <v>255978</v>
      </c>
      <c r="B10847" s="47" t="s">
        <v>21867</v>
      </c>
      <c r="C10847" t="s">
        <v>22167</v>
      </c>
    </row>
    <row r="10848" spans="1:3">
      <c r="A10848" s="1">
        <v>255979</v>
      </c>
      <c r="B10848" s="47" t="s">
        <v>21868</v>
      </c>
      <c r="C10848" t="s">
        <v>22168</v>
      </c>
    </row>
    <row r="10849" spans="1:3">
      <c r="A10849" s="1">
        <v>255980</v>
      </c>
      <c r="B10849" s="47" t="s">
        <v>21869</v>
      </c>
      <c r="C10849" t="s">
        <v>22169</v>
      </c>
    </row>
    <row r="10850" spans="1:3">
      <c r="A10850" s="1">
        <v>255976</v>
      </c>
      <c r="B10850" s="47" t="s">
        <v>21665</v>
      </c>
      <c r="C10850" t="s">
        <v>21965</v>
      </c>
    </row>
    <row r="10851" spans="1:3">
      <c r="A10851" s="1">
        <v>255977</v>
      </c>
      <c r="B10851" s="47" t="s">
        <v>21666</v>
      </c>
      <c r="C10851" t="s">
        <v>21966</v>
      </c>
    </row>
    <row r="10852" spans="1:3">
      <c r="A10852" s="1">
        <v>255978</v>
      </c>
      <c r="B10852" s="47" t="s">
        <v>21667</v>
      </c>
      <c r="C10852" t="s">
        <v>21967</v>
      </c>
    </row>
    <row r="10853" spans="1:3">
      <c r="A10853" s="1">
        <v>255979</v>
      </c>
      <c r="B10853" s="47" t="s">
        <v>21668</v>
      </c>
      <c r="C10853" t="s">
        <v>21968</v>
      </c>
    </row>
    <row r="10854" spans="1:3">
      <c r="A10854" s="1">
        <v>255980</v>
      </c>
      <c r="B10854" s="47" t="s">
        <v>21669</v>
      </c>
      <c r="C10854" t="s">
        <v>21969</v>
      </c>
    </row>
    <row r="10855" spans="1:3">
      <c r="A10855" s="1">
        <v>255976</v>
      </c>
      <c r="B10855" s="47" t="s">
        <v>21765</v>
      </c>
      <c r="C10855" t="s">
        <v>22065</v>
      </c>
    </row>
    <row r="10856" spans="1:3">
      <c r="A10856" s="1">
        <v>255977</v>
      </c>
      <c r="B10856" s="47" t="s">
        <v>21766</v>
      </c>
      <c r="C10856" t="s">
        <v>22066</v>
      </c>
    </row>
    <row r="10857" spans="1:3">
      <c r="A10857" s="1">
        <v>255978</v>
      </c>
      <c r="B10857" s="47" t="s">
        <v>21767</v>
      </c>
      <c r="C10857" t="s">
        <v>22067</v>
      </c>
    </row>
    <row r="10858" spans="1:3">
      <c r="A10858" s="1">
        <v>255979</v>
      </c>
      <c r="B10858" s="47" t="s">
        <v>21768</v>
      </c>
      <c r="C10858" t="s">
        <v>22068</v>
      </c>
    </row>
    <row r="10859" spans="1:3">
      <c r="A10859" s="1">
        <v>255980</v>
      </c>
      <c r="B10859" s="47" t="s">
        <v>21769</v>
      </c>
      <c r="C10859" t="s">
        <v>22069</v>
      </c>
    </row>
    <row r="10860" spans="1:3">
      <c r="A10860" s="1">
        <v>255981</v>
      </c>
      <c r="B10860" s="47" t="s">
        <v>21870</v>
      </c>
      <c r="C10860" t="s">
        <v>22170</v>
      </c>
    </row>
    <row r="10861" spans="1:3">
      <c r="A10861" s="1">
        <v>255982</v>
      </c>
      <c r="B10861" s="47" t="s">
        <v>21871</v>
      </c>
      <c r="C10861" t="s">
        <v>22171</v>
      </c>
    </row>
    <row r="10862" spans="1:3">
      <c r="A10862" s="1">
        <v>255983</v>
      </c>
      <c r="B10862" s="47" t="s">
        <v>21872</v>
      </c>
      <c r="C10862" t="s">
        <v>22172</v>
      </c>
    </row>
    <row r="10863" spans="1:3">
      <c r="A10863" s="1">
        <v>255984</v>
      </c>
      <c r="B10863" s="47" t="s">
        <v>21873</v>
      </c>
      <c r="C10863" t="s">
        <v>22173</v>
      </c>
    </row>
    <row r="10864" spans="1:3">
      <c r="A10864" s="1">
        <v>255985</v>
      </c>
      <c r="B10864" s="47" t="s">
        <v>21874</v>
      </c>
      <c r="C10864" t="s">
        <v>22174</v>
      </c>
    </row>
    <row r="10865" spans="1:3">
      <c r="A10865" s="1">
        <v>255981</v>
      </c>
      <c r="B10865" s="47" t="s">
        <v>21670</v>
      </c>
      <c r="C10865" t="s">
        <v>21970</v>
      </c>
    </row>
    <row r="10866" spans="1:3">
      <c r="A10866" s="1">
        <v>255982</v>
      </c>
      <c r="B10866" s="47" t="s">
        <v>21671</v>
      </c>
      <c r="C10866" t="s">
        <v>21971</v>
      </c>
    </row>
    <row r="10867" spans="1:3">
      <c r="A10867" s="1">
        <v>255983</v>
      </c>
      <c r="B10867" s="47" t="s">
        <v>21672</v>
      </c>
      <c r="C10867" t="s">
        <v>21972</v>
      </c>
    </row>
    <row r="10868" spans="1:3">
      <c r="A10868" s="1">
        <v>255984</v>
      </c>
      <c r="B10868" s="47" t="s">
        <v>21673</v>
      </c>
      <c r="C10868" t="s">
        <v>21973</v>
      </c>
    </row>
    <row r="10869" spans="1:3">
      <c r="A10869" s="1">
        <v>255985</v>
      </c>
      <c r="B10869" s="47" t="s">
        <v>21674</v>
      </c>
      <c r="C10869" t="s">
        <v>21974</v>
      </c>
    </row>
    <row r="10870" spans="1:3">
      <c r="A10870" s="1">
        <v>255981</v>
      </c>
      <c r="B10870" s="47" t="s">
        <v>21770</v>
      </c>
      <c r="C10870" t="s">
        <v>22070</v>
      </c>
    </row>
    <row r="10871" spans="1:3">
      <c r="A10871" s="1">
        <v>255982</v>
      </c>
      <c r="B10871" s="47" t="s">
        <v>21771</v>
      </c>
      <c r="C10871" t="s">
        <v>22071</v>
      </c>
    </row>
    <row r="10872" spans="1:3">
      <c r="A10872" s="1">
        <v>255983</v>
      </c>
      <c r="B10872" s="47" t="s">
        <v>21772</v>
      </c>
      <c r="C10872" t="s">
        <v>22072</v>
      </c>
    </row>
    <row r="10873" spans="1:3">
      <c r="A10873" s="1">
        <v>255984</v>
      </c>
      <c r="B10873" s="47" t="s">
        <v>21773</v>
      </c>
      <c r="C10873" t="s">
        <v>22073</v>
      </c>
    </row>
    <row r="10874" spans="1:3">
      <c r="A10874" s="1">
        <v>255985</v>
      </c>
      <c r="B10874" s="47" t="s">
        <v>21774</v>
      </c>
      <c r="C10874" t="s">
        <v>22074</v>
      </c>
    </row>
    <row r="10875" spans="1:3">
      <c r="A10875" s="1">
        <v>255986</v>
      </c>
      <c r="B10875" s="47" t="s">
        <v>21875</v>
      </c>
      <c r="C10875" t="s">
        <v>22175</v>
      </c>
    </row>
    <row r="10876" spans="1:3">
      <c r="A10876" s="1">
        <v>255987</v>
      </c>
      <c r="B10876" s="47" t="s">
        <v>21876</v>
      </c>
      <c r="C10876" t="s">
        <v>22176</v>
      </c>
    </row>
    <row r="10877" spans="1:3">
      <c r="A10877" s="1">
        <v>255988</v>
      </c>
      <c r="B10877" s="47" t="s">
        <v>21877</v>
      </c>
      <c r="C10877" t="s">
        <v>22177</v>
      </c>
    </row>
    <row r="10878" spans="1:3">
      <c r="A10878" s="1">
        <v>255989</v>
      </c>
      <c r="B10878" s="47" t="s">
        <v>21878</v>
      </c>
      <c r="C10878" t="s">
        <v>22178</v>
      </c>
    </row>
    <row r="10879" spans="1:3">
      <c r="A10879" s="1">
        <v>255990</v>
      </c>
      <c r="B10879" s="47" t="s">
        <v>21879</v>
      </c>
      <c r="C10879" t="s">
        <v>22179</v>
      </c>
    </row>
    <row r="10880" spans="1:3">
      <c r="A10880" s="1">
        <v>255986</v>
      </c>
      <c r="B10880" s="47" t="s">
        <v>21675</v>
      </c>
      <c r="C10880" t="s">
        <v>21975</v>
      </c>
    </row>
    <row r="10881" spans="1:3">
      <c r="A10881" s="1">
        <v>255987</v>
      </c>
      <c r="B10881" s="47" t="s">
        <v>21676</v>
      </c>
      <c r="C10881" t="s">
        <v>21976</v>
      </c>
    </row>
    <row r="10882" spans="1:3">
      <c r="A10882" s="1">
        <v>255988</v>
      </c>
      <c r="B10882" s="47" t="s">
        <v>21677</v>
      </c>
      <c r="C10882" t="s">
        <v>21977</v>
      </c>
    </row>
    <row r="10883" spans="1:3">
      <c r="A10883" s="1">
        <v>255989</v>
      </c>
      <c r="B10883" s="47" t="s">
        <v>21678</v>
      </c>
      <c r="C10883" t="s">
        <v>21978</v>
      </c>
    </row>
    <row r="10884" spans="1:3">
      <c r="A10884" s="1">
        <v>255990</v>
      </c>
      <c r="B10884" s="47" t="s">
        <v>21679</v>
      </c>
      <c r="C10884" t="s">
        <v>21979</v>
      </c>
    </row>
    <row r="10885" spans="1:3">
      <c r="A10885" s="1">
        <v>255986</v>
      </c>
      <c r="B10885" s="47" t="s">
        <v>21775</v>
      </c>
      <c r="C10885" t="s">
        <v>22075</v>
      </c>
    </row>
    <row r="10886" spans="1:3">
      <c r="A10886" s="1">
        <v>255987</v>
      </c>
      <c r="B10886" s="47" t="s">
        <v>21776</v>
      </c>
      <c r="C10886" t="s">
        <v>22076</v>
      </c>
    </row>
    <row r="10887" spans="1:3">
      <c r="A10887" s="1">
        <v>255988</v>
      </c>
      <c r="B10887" s="47" t="s">
        <v>21777</v>
      </c>
      <c r="C10887" t="s">
        <v>22077</v>
      </c>
    </row>
    <row r="10888" spans="1:3">
      <c r="A10888" s="1">
        <v>255989</v>
      </c>
      <c r="B10888" s="47" t="s">
        <v>21778</v>
      </c>
      <c r="C10888" t="s">
        <v>22078</v>
      </c>
    </row>
    <row r="10889" spans="1:3">
      <c r="A10889" s="1">
        <v>255990</v>
      </c>
      <c r="B10889" s="47" t="s">
        <v>21779</v>
      </c>
      <c r="C10889" t="s">
        <v>22079</v>
      </c>
    </row>
    <row r="10890" spans="1:3">
      <c r="A10890" s="1">
        <v>255991</v>
      </c>
      <c r="B10890" s="47" t="s">
        <v>21880</v>
      </c>
      <c r="C10890" t="s">
        <v>22180</v>
      </c>
    </row>
    <row r="10891" spans="1:3">
      <c r="A10891" s="1">
        <v>255992</v>
      </c>
      <c r="B10891" s="47" t="s">
        <v>21881</v>
      </c>
      <c r="C10891" t="s">
        <v>22181</v>
      </c>
    </row>
    <row r="10892" spans="1:3">
      <c r="A10892" s="1">
        <v>255993</v>
      </c>
      <c r="B10892" s="47" t="s">
        <v>21882</v>
      </c>
      <c r="C10892" t="s">
        <v>22182</v>
      </c>
    </row>
    <row r="10893" spans="1:3">
      <c r="A10893" s="1">
        <v>255994</v>
      </c>
      <c r="B10893" s="47" t="s">
        <v>21883</v>
      </c>
      <c r="C10893" t="s">
        <v>22183</v>
      </c>
    </row>
    <row r="10894" spans="1:3">
      <c r="A10894" s="1">
        <v>255995</v>
      </c>
      <c r="B10894" s="47" t="s">
        <v>21884</v>
      </c>
      <c r="C10894" t="s">
        <v>22184</v>
      </c>
    </row>
    <row r="10895" spans="1:3">
      <c r="A10895" s="1">
        <v>255991</v>
      </c>
      <c r="B10895" s="47" t="s">
        <v>21680</v>
      </c>
      <c r="C10895" t="s">
        <v>21980</v>
      </c>
    </row>
    <row r="10896" spans="1:3">
      <c r="A10896" s="1">
        <v>255992</v>
      </c>
      <c r="B10896" s="47" t="s">
        <v>21681</v>
      </c>
      <c r="C10896" t="s">
        <v>21981</v>
      </c>
    </row>
    <row r="10897" spans="1:3">
      <c r="A10897" s="1">
        <v>255993</v>
      </c>
      <c r="B10897" s="47" t="s">
        <v>21682</v>
      </c>
      <c r="C10897" t="s">
        <v>21982</v>
      </c>
    </row>
    <row r="10898" spans="1:3">
      <c r="A10898" s="1">
        <v>255994</v>
      </c>
      <c r="B10898" s="47" t="s">
        <v>21683</v>
      </c>
      <c r="C10898" t="s">
        <v>21983</v>
      </c>
    </row>
    <row r="10899" spans="1:3">
      <c r="A10899" s="1">
        <v>255995</v>
      </c>
      <c r="B10899" s="47" t="s">
        <v>21684</v>
      </c>
      <c r="C10899" t="s">
        <v>21984</v>
      </c>
    </row>
    <row r="10900" spans="1:3">
      <c r="A10900" s="1">
        <v>255991</v>
      </c>
      <c r="B10900" s="47" t="s">
        <v>21780</v>
      </c>
      <c r="C10900" t="s">
        <v>22080</v>
      </c>
    </row>
    <row r="10901" spans="1:3">
      <c r="A10901" s="1">
        <v>255992</v>
      </c>
      <c r="B10901" s="47" t="s">
        <v>21781</v>
      </c>
      <c r="C10901" t="s">
        <v>22081</v>
      </c>
    </row>
    <row r="10902" spans="1:3">
      <c r="A10902" s="1">
        <v>255993</v>
      </c>
      <c r="B10902" s="47" t="s">
        <v>21782</v>
      </c>
      <c r="C10902" t="s">
        <v>22082</v>
      </c>
    </row>
    <row r="10903" spans="1:3">
      <c r="A10903" s="1">
        <v>255994</v>
      </c>
      <c r="B10903" s="47" t="s">
        <v>21783</v>
      </c>
      <c r="C10903" t="s">
        <v>22083</v>
      </c>
    </row>
    <row r="10904" spans="1:3">
      <c r="A10904" s="1">
        <v>255995</v>
      </c>
      <c r="B10904" s="47" t="s">
        <v>21784</v>
      </c>
      <c r="C10904" t="s">
        <v>22084</v>
      </c>
    </row>
    <row r="10905" spans="1:3">
      <c r="A10905" s="1">
        <v>255996</v>
      </c>
      <c r="B10905" s="47" t="s">
        <v>21885</v>
      </c>
      <c r="C10905" t="s">
        <v>22185</v>
      </c>
    </row>
    <row r="10906" spans="1:3">
      <c r="A10906" s="1">
        <v>255997</v>
      </c>
      <c r="B10906" s="47" t="s">
        <v>21886</v>
      </c>
      <c r="C10906" t="s">
        <v>22186</v>
      </c>
    </row>
    <row r="10907" spans="1:3">
      <c r="A10907" s="1">
        <v>255998</v>
      </c>
      <c r="B10907" s="47" t="s">
        <v>21887</v>
      </c>
      <c r="C10907" t="s">
        <v>22187</v>
      </c>
    </row>
    <row r="10908" spans="1:3">
      <c r="A10908" s="1">
        <v>255999</v>
      </c>
      <c r="B10908" s="47" t="s">
        <v>21888</v>
      </c>
      <c r="C10908" t="s">
        <v>22188</v>
      </c>
    </row>
    <row r="10909" spans="1:3">
      <c r="A10909" s="1">
        <v>256000</v>
      </c>
      <c r="B10909" s="47" t="s">
        <v>21889</v>
      </c>
      <c r="C10909" t="s">
        <v>22189</v>
      </c>
    </row>
    <row r="10910" spans="1:3">
      <c r="A10910" s="1">
        <v>255996</v>
      </c>
      <c r="B10910" s="47" t="s">
        <v>21685</v>
      </c>
      <c r="C10910" t="s">
        <v>21985</v>
      </c>
    </row>
    <row r="10911" spans="1:3">
      <c r="A10911" s="1">
        <v>255997</v>
      </c>
      <c r="B10911" s="47" t="s">
        <v>21686</v>
      </c>
      <c r="C10911" t="s">
        <v>21986</v>
      </c>
    </row>
    <row r="10912" spans="1:3">
      <c r="A10912" s="1">
        <v>255998</v>
      </c>
      <c r="B10912" s="47" t="s">
        <v>21687</v>
      </c>
      <c r="C10912" t="s">
        <v>21987</v>
      </c>
    </row>
    <row r="10913" spans="1:3">
      <c r="A10913" s="1">
        <v>255999</v>
      </c>
      <c r="B10913" s="47" t="s">
        <v>21688</v>
      </c>
      <c r="C10913" t="s">
        <v>21988</v>
      </c>
    </row>
    <row r="10914" spans="1:3">
      <c r="A10914" s="1">
        <v>256000</v>
      </c>
      <c r="B10914" s="47" t="s">
        <v>21689</v>
      </c>
      <c r="C10914" t="s">
        <v>21989</v>
      </c>
    </row>
    <row r="10915" spans="1:3">
      <c r="A10915" s="1">
        <v>255996</v>
      </c>
      <c r="B10915" s="47" t="s">
        <v>21785</v>
      </c>
      <c r="C10915" t="s">
        <v>22085</v>
      </c>
    </row>
    <row r="10916" spans="1:3">
      <c r="A10916" s="1">
        <v>255997</v>
      </c>
      <c r="B10916" s="47" t="s">
        <v>21786</v>
      </c>
      <c r="C10916" t="s">
        <v>22086</v>
      </c>
    </row>
    <row r="10917" spans="1:3">
      <c r="A10917" s="1">
        <v>255998</v>
      </c>
      <c r="B10917" s="47" t="s">
        <v>21787</v>
      </c>
      <c r="C10917" t="s">
        <v>22087</v>
      </c>
    </row>
    <row r="10918" spans="1:3">
      <c r="A10918" s="1">
        <v>255999</v>
      </c>
      <c r="B10918" s="47" t="s">
        <v>21788</v>
      </c>
      <c r="C10918" t="s">
        <v>22088</v>
      </c>
    </row>
    <row r="10919" spans="1:3">
      <c r="A10919" s="1">
        <v>256000</v>
      </c>
      <c r="B10919" s="47" t="s">
        <v>21789</v>
      </c>
      <c r="C10919" t="s">
        <v>22089</v>
      </c>
    </row>
    <row r="10920" spans="1:3">
      <c r="A10920" s="1">
        <v>256001</v>
      </c>
      <c r="B10920" s="47" t="s">
        <v>21890</v>
      </c>
      <c r="C10920" t="s">
        <v>22190</v>
      </c>
    </row>
    <row r="10921" spans="1:3">
      <c r="A10921" s="1">
        <v>256002</v>
      </c>
      <c r="B10921" s="47" t="s">
        <v>21891</v>
      </c>
      <c r="C10921" t="s">
        <v>22191</v>
      </c>
    </row>
    <row r="10922" spans="1:3">
      <c r="A10922" s="1">
        <v>256003</v>
      </c>
      <c r="B10922" s="47" t="s">
        <v>21892</v>
      </c>
      <c r="C10922" t="s">
        <v>22192</v>
      </c>
    </row>
    <row r="10923" spans="1:3">
      <c r="A10923" s="1">
        <v>256004</v>
      </c>
      <c r="B10923" s="47" t="s">
        <v>21893</v>
      </c>
      <c r="C10923" t="s">
        <v>22193</v>
      </c>
    </row>
    <row r="10924" spans="1:3">
      <c r="A10924" s="1">
        <v>256005</v>
      </c>
      <c r="B10924" s="47" t="s">
        <v>21894</v>
      </c>
      <c r="C10924" t="s">
        <v>22194</v>
      </c>
    </row>
    <row r="10925" spans="1:3">
      <c r="A10925" s="1">
        <v>256001</v>
      </c>
      <c r="B10925" s="47" t="s">
        <v>21690</v>
      </c>
      <c r="C10925" t="s">
        <v>21990</v>
      </c>
    </row>
    <row r="10926" spans="1:3">
      <c r="A10926" s="1">
        <v>256002</v>
      </c>
      <c r="B10926" s="47" t="s">
        <v>21691</v>
      </c>
      <c r="C10926" t="s">
        <v>21991</v>
      </c>
    </row>
    <row r="10927" spans="1:3">
      <c r="A10927" s="1">
        <v>256003</v>
      </c>
      <c r="B10927" s="47" t="s">
        <v>21692</v>
      </c>
      <c r="C10927" t="s">
        <v>21992</v>
      </c>
    </row>
    <row r="10928" spans="1:3">
      <c r="A10928" s="1">
        <v>256004</v>
      </c>
      <c r="B10928" s="47" t="s">
        <v>21693</v>
      </c>
      <c r="C10928" t="s">
        <v>21993</v>
      </c>
    </row>
    <row r="10929" spans="1:3">
      <c r="A10929" s="1">
        <v>256005</v>
      </c>
      <c r="B10929" s="47" t="s">
        <v>21694</v>
      </c>
      <c r="C10929" t="s">
        <v>21994</v>
      </c>
    </row>
    <row r="10930" spans="1:3">
      <c r="A10930" s="1">
        <v>256001</v>
      </c>
      <c r="B10930" s="47" t="s">
        <v>21790</v>
      </c>
      <c r="C10930" t="s">
        <v>22090</v>
      </c>
    </row>
    <row r="10931" spans="1:3">
      <c r="A10931" s="1">
        <v>256002</v>
      </c>
      <c r="B10931" s="47" t="s">
        <v>21791</v>
      </c>
      <c r="C10931" t="s">
        <v>22091</v>
      </c>
    </row>
    <row r="10932" spans="1:3">
      <c r="A10932" s="1">
        <v>256003</v>
      </c>
      <c r="B10932" s="47" t="s">
        <v>21792</v>
      </c>
      <c r="C10932" t="s">
        <v>22092</v>
      </c>
    </row>
    <row r="10933" spans="1:3">
      <c r="A10933" s="1">
        <v>256004</v>
      </c>
      <c r="B10933" s="47" t="s">
        <v>21793</v>
      </c>
      <c r="C10933" t="s">
        <v>22093</v>
      </c>
    </row>
    <row r="10934" spans="1:3">
      <c r="A10934" s="1">
        <v>256005</v>
      </c>
      <c r="B10934" s="47" t="s">
        <v>21794</v>
      </c>
      <c r="C10934" t="s">
        <v>22094</v>
      </c>
    </row>
    <row r="10935" spans="1:3">
      <c r="A10935" s="1">
        <v>256006</v>
      </c>
      <c r="B10935" s="47" t="s">
        <v>21895</v>
      </c>
      <c r="C10935" t="s">
        <v>22195</v>
      </c>
    </row>
    <row r="10936" spans="1:3">
      <c r="A10936" s="1">
        <v>256007</v>
      </c>
      <c r="B10936" s="47" t="s">
        <v>21896</v>
      </c>
      <c r="C10936" t="s">
        <v>22196</v>
      </c>
    </row>
    <row r="10937" spans="1:3">
      <c r="A10937" s="1">
        <v>256008</v>
      </c>
      <c r="B10937" s="47" t="s">
        <v>21897</v>
      </c>
      <c r="C10937" t="s">
        <v>22197</v>
      </c>
    </row>
    <row r="10938" spans="1:3">
      <c r="A10938" s="1">
        <v>256009</v>
      </c>
      <c r="B10938" s="47" t="s">
        <v>21898</v>
      </c>
      <c r="C10938" t="s">
        <v>22198</v>
      </c>
    </row>
    <row r="10939" spans="1:3">
      <c r="A10939" s="1">
        <v>256010</v>
      </c>
      <c r="B10939" s="47" t="s">
        <v>21899</v>
      </c>
      <c r="C10939" t="s">
        <v>22199</v>
      </c>
    </row>
    <row r="10940" spans="1:3">
      <c r="A10940" s="1">
        <v>256006</v>
      </c>
      <c r="B10940" s="47" t="s">
        <v>21695</v>
      </c>
      <c r="C10940" t="s">
        <v>21995</v>
      </c>
    </row>
    <row r="10941" spans="1:3">
      <c r="A10941" s="1">
        <v>256007</v>
      </c>
      <c r="B10941" s="47" t="s">
        <v>21696</v>
      </c>
      <c r="C10941" t="s">
        <v>21996</v>
      </c>
    </row>
    <row r="10942" spans="1:3">
      <c r="A10942" s="1">
        <v>256008</v>
      </c>
      <c r="B10942" s="47" t="s">
        <v>21697</v>
      </c>
      <c r="C10942" t="s">
        <v>21997</v>
      </c>
    </row>
    <row r="10943" spans="1:3">
      <c r="A10943" s="1">
        <v>256009</v>
      </c>
      <c r="B10943" s="47" t="s">
        <v>21698</v>
      </c>
      <c r="C10943" t="s">
        <v>21998</v>
      </c>
    </row>
    <row r="10944" spans="1:3">
      <c r="A10944" s="1">
        <v>256010</v>
      </c>
      <c r="B10944" s="47" t="s">
        <v>21699</v>
      </c>
      <c r="C10944" t="s">
        <v>21999</v>
      </c>
    </row>
    <row r="10945" spans="1:3">
      <c r="A10945" s="1">
        <v>256006</v>
      </c>
      <c r="B10945" s="47" t="s">
        <v>21795</v>
      </c>
      <c r="C10945" t="s">
        <v>22095</v>
      </c>
    </row>
    <row r="10946" spans="1:3">
      <c r="A10946" s="1">
        <v>256007</v>
      </c>
      <c r="B10946" s="47" t="s">
        <v>21796</v>
      </c>
      <c r="C10946" t="s">
        <v>22096</v>
      </c>
    </row>
    <row r="10947" spans="1:3">
      <c r="A10947" s="1">
        <v>256008</v>
      </c>
      <c r="B10947" s="47" t="s">
        <v>21797</v>
      </c>
      <c r="C10947" t="s">
        <v>22097</v>
      </c>
    </row>
    <row r="10948" spans="1:3">
      <c r="A10948" s="1">
        <v>256009</v>
      </c>
      <c r="B10948" s="47" t="s">
        <v>21798</v>
      </c>
      <c r="C10948" t="s">
        <v>22098</v>
      </c>
    </row>
    <row r="10949" spans="1:3">
      <c r="A10949" s="1">
        <v>256010</v>
      </c>
      <c r="B10949" s="47" t="s">
        <v>21799</v>
      </c>
      <c r="C10949" t="s">
        <v>22099</v>
      </c>
    </row>
    <row r="10950" spans="1:3">
      <c r="A10950" s="1">
        <v>256011</v>
      </c>
      <c r="B10950" s="47" t="s">
        <v>21900</v>
      </c>
      <c r="C10950" t="s">
        <v>22200</v>
      </c>
    </row>
    <row r="10951" spans="1:3">
      <c r="A10951" s="1">
        <v>256012</v>
      </c>
      <c r="B10951" s="47" t="s">
        <v>21901</v>
      </c>
      <c r="C10951" t="s">
        <v>22201</v>
      </c>
    </row>
    <row r="10952" spans="1:3">
      <c r="A10952" s="1">
        <v>256013</v>
      </c>
      <c r="B10952" s="47" t="s">
        <v>21902</v>
      </c>
      <c r="C10952" t="s">
        <v>22202</v>
      </c>
    </row>
    <row r="10953" spans="1:3">
      <c r="A10953" s="1">
        <v>256014</v>
      </c>
      <c r="B10953" s="47" t="s">
        <v>21903</v>
      </c>
      <c r="C10953" t="s">
        <v>22203</v>
      </c>
    </row>
    <row r="10954" spans="1:3">
      <c r="A10954" s="1">
        <v>256015</v>
      </c>
      <c r="B10954" s="47" t="s">
        <v>21904</v>
      </c>
      <c r="C10954" t="s">
        <v>22204</v>
      </c>
    </row>
    <row r="10955" spans="1:3">
      <c r="A10955" s="1">
        <v>256011</v>
      </c>
      <c r="B10955" s="47" t="s">
        <v>21700</v>
      </c>
      <c r="C10955" t="s">
        <v>22000</v>
      </c>
    </row>
    <row r="10956" spans="1:3">
      <c r="A10956" s="1">
        <v>256012</v>
      </c>
      <c r="B10956" s="47" t="s">
        <v>21701</v>
      </c>
      <c r="C10956" t="s">
        <v>22001</v>
      </c>
    </row>
    <row r="10957" spans="1:3">
      <c r="A10957" s="1">
        <v>256013</v>
      </c>
      <c r="B10957" s="47" t="s">
        <v>21702</v>
      </c>
      <c r="C10957" t="s">
        <v>22002</v>
      </c>
    </row>
    <row r="10958" spans="1:3">
      <c r="A10958" s="1">
        <v>256014</v>
      </c>
      <c r="B10958" s="47" t="s">
        <v>21703</v>
      </c>
      <c r="C10958" t="s">
        <v>22003</v>
      </c>
    </row>
    <row r="10959" spans="1:3">
      <c r="A10959" s="1">
        <v>256015</v>
      </c>
      <c r="B10959" s="47" t="s">
        <v>21704</v>
      </c>
      <c r="C10959" t="s">
        <v>22004</v>
      </c>
    </row>
    <row r="10960" spans="1:3">
      <c r="A10960" s="1">
        <v>256011</v>
      </c>
      <c r="B10960" s="47" t="s">
        <v>21800</v>
      </c>
      <c r="C10960" t="s">
        <v>22100</v>
      </c>
    </row>
    <row r="10961" spans="1:3">
      <c r="A10961" s="1">
        <v>256012</v>
      </c>
      <c r="B10961" s="47" t="s">
        <v>21801</v>
      </c>
      <c r="C10961" t="s">
        <v>22101</v>
      </c>
    </row>
    <row r="10962" spans="1:3">
      <c r="A10962" s="1">
        <v>256013</v>
      </c>
      <c r="B10962" s="47" t="s">
        <v>21802</v>
      </c>
      <c r="C10962" t="s">
        <v>22102</v>
      </c>
    </row>
    <row r="10963" spans="1:3">
      <c r="A10963" s="1">
        <v>256014</v>
      </c>
      <c r="B10963" s="47" t="s">
        <v>21803</v>
      </c>
      <c r="C10963" t="s">
        <v>22103</v>
      </c>
    </row>
    <row r="10964" spans="1:3">
      <c r="A10964" s="1">
        <v>256015</v>
      </c>
      <c r="B10964" s="47" t="s">
        <v>21804</v>
      </c>
      <c r="C10964" t="s">
        <v>22104</v>
      </c>
    </row>
    <row r="10965" spans="1:3">
      <c r="A10965" s="1">
        <v>256016</v>
      </c>
      <c r="B10965" s="47" t="s">
        <v>22325</v>
      </c>
      <c r="C10965" t="s">
        <v>22565</v>
      </c>
    </row>
    <row r="10966" spans="1:3">
      <c r="A10966" s="1">
        <v>256017</v>
      </c>
      <c r="B10966" s="47" t="s">
        <v>22326</v>
      </c>
      <c r="C10966" t="s">
        <v>22566</v>
      </c>
    </row>
    <row r="10967" spans="1:3">
      <c r="A10967" s="1">
        <v>256018</v>
      </c>
      <c r="B10967" s="47" t="s">
        <v>22327</v>
      </c>
      <c r="C10967" t="s">
        <v>22567</v>
      </c>
    </row>
    <row r="10968" spans="1:3">
      <c r="A10968" s="1">
        <v>256016</v>
      </c>
      <c r="B10968" s="47" t="s">
        <v>22205</v>
      </c>
      <c r="C10968" t="s">
        <v>22445</v>
      </c>
    </row>
    <row r="10969" spans="1:3">
      <c r="A10969" s="1">
        <v>256017</v>
      </c>
      <c r="B10969" s="47" t="s">
        <v>22206</v>
      </c>
      <c r="C10969" t="s">
        <v>22446</v>
      </c>
    </row>
    <row r="10970" spans="1:3">
      <c r="A10970" s="1">
        <v>256018</v>
      </c>
      <c r="B10970" s="47" t="s">
        <v>22207</v>
      </c>
      <c r="C10970" t="s">
        <v>22447</v>
      </c>
    </row>
    <row r="10971" spans="1:3">
      <c r="A10971" s="1">
        <v>256019</v>
      </c>
      <c r="B10971" s="47" t="s">
        <v>22328</v>
      </c>
      <c r="C10971" t="s">
        <v>22568</v>
      </c>
    </row>
    <row r="10972" spans="1:3">
      <c r="A10972" s="1">
        <v>256020</v>
      </c>
      <c r="B10972" s="47" t="s">
        <v>22329</v>
      </c>
      <c r="C10972" t="s">
        <v>22569</v>
      </c>
    </row>
    <row r="10973" spans="1:3">
      <c r="A10973" s="1">
        <v>256021</v>
      </c>
      <c r="B10973" s="47" t="s">
        <v>22330</v>
      </c>
      <c r="C10973" t="s">
        <v>22570</v>
      </c>
    </row>
    <row r="10974" spans="1:3">
      <c r="A10974" s="1">
        <v>256019</v>
      </c>
      <c r="B10974" s="47" t="s">
        <v>22208</v>
      </c>
      <c r="C10974" t="s">
        <v>22448</v>
      </c>
    </row>
    <row r="10975" spans="1:3">
      <c r="A10975" s="1">
        <v>256020</v>
      </c>
      <c r="B10975" s="47" t="s">
        <v>22209</v>
      </c>
      <c r="C10975" t="s">
        <v>22449</v>
      </c>
    </row>
    <row r="10976" spans="1:3">
      <c r="A10976" s="1">
        <v>256021</v>
      </c>
      <c r="B10976" s="47" t="s">
        <v>22210</v>
      </c>
      <c r="C10976" t="s">
        <v>22450</v>
      </c>
    </row>
    <row r="10977" spans="1:3">
      <c r="A10977" s="1">
        <v>256022</v>
      </c>
      <c r="B10977" s="47" t="s">
        <v>22331</v>
      </c>
      <c r="C10977" t="s">
        <v>22571</v>
      </c>
    </row>
    <row r="10978" spans="1:3">
      <c r="A10978" s="1">
        <v>256023</v>
      </c>
      <c r="B10978" s="47" t="s">
        <v>22332</v>
      </c>
      <c r="C10978" t="s">
        <v>22572</v>
      </c>
    </row>
    <row r="10979" spans="1:3">
      <c r="A10979" s="1">
        <v>256024</v>
      </c>
      <c r="B10979" s="47" t="s">
        <v>22333</v>
      </c>
      <c r="C10979" t="s">
        <v>22573</v>
      </c>
    </row>
    <row r="10980" spans="1:3">
      <c r="A10980" s="1">
        <v>256022</v>
      </c>
      <c r="B10980" s="47" t="s">
        <v>22211</v>
      </c>
      <c r="C10980" t="s">
        <v>22451</v>
      </c>
    </row>
    <row r="10981" spans="1:3">
      <c r="A10981" s="1">
        <v>256023</v>
      </c>
      <c r="B10981" s="47" t="s">
        <v>22212</v>
      </c>
      <c r="C10981" t="s">
        <v>22452</v>
      </c>
    </row>
    <row r="10982" spans="1:3">
      <c r="A10982" s="1">
        <v>256024</v>
      </c>
      <c r="B10982" s="47" t="s">
        <v>22213</v>
      </c>
      <c r="C10982" t="s">
        <v>22453</v>
      </c>
    </row>
    <row r="10983" spans="1:3">
      <c r="A10983" s="1">
        <v>256025</v>
      </c>
      <c r="B10983" s="47" t="s">
        <v>22334</v>
      </c>
      <c r="C10983" t="s">
        <v>22574</v>
      </c>
    </row>
    <row r="10984" spans="1:3">
      <c r="A10984" s="1">
        <v>256026</v>
      </c>
      <c r="B10984" s="47" t="s">
        <v>22335</v>
      </c>
      <c r="C10984" t="s">
        <v>22575</v>
      </c>
    </row>
    <row r="10985" spans="1:3">
      <c r="A10985" s="1">
        <v>256027</v>
      </c>
      <c r="B10985" s="47" t="s">
        <v>22336</v>
      </c>
      <c r="C10985" t="s">
        <v>22576</v>
      </c>
    </row>
    <row r="10986" spans="1:3">
      <c r="A10986" s="1">
        <v>256025</v>
      </c>
      <c r="B10986" s="47" t="s">
        <v>22214</v>
      </c>
      <c r="C10986" t="s">
        <v>22454</v>
      </c>
    </row>
    <row r="10987" spans="1:3">
      <c r="A10987" s="1">
        <v>256026</v>
      </c>
      <c r="B10987" s="47" t="s">
        <v>22215</v>
      </c>
      <c r="C10987" t="s">
        <v>22455</v>
      </c>
    </row>
    <row r="10988" spans="1:3">
      <c r="A10988" s="1">
        <v>256027</v>
      </c>
      <c r="B10988" s="47" t="s">
        <v>22216</v>
      </c>
      <c r="C10988" t="s">
        <v>22456</v>
      </c>
    </row>
    <row r="10989" spans="1:3">
      <c r="A10989" s="1">
        <v>256028</v>
      </c>
      <c r="B10989" s="47" t="s">
        <v>22337</v>
      </c>
      <c r="C10989" t="s">
        <v>22577</v>
      </c>
    </row>
    <row r="10990" spans="1:3">
      <c r="A10990" s="1">
        <v>256029</v>
      </c>
      <c r="B10990" s="47" t="s">
        <v>22338</v>
      </c>
      <c r="C10990" t="s">
        <v>22578</v>
      </c>
    </row>
    <row r="10991" spans="1:3">
      <c r="A10991" s="1">
        <v>256030</v>
      </c>
      <c r="B10991" s="47" t="s">
        <v>22339</v>
      </c>
      <c r="C10991" t="s">
        <v>22579</v>
      </c>
    </row>
    <row r="10992" spans="1:3">
      <c r="A10992" s="1">
        <v>256028</v>
      </c>
      <c r="B10992" s="47" t="s">
        <v>22217</v>
      </c>
      <c r="C10992" t="s">
        <v>22457</v>
      </c>
    </row>
    <row r="10993" spans="1:3">
      <c r="A10993" s="1">
        <v>256029</v>
      </c>
      <c r="B10993" s="47" t="s">
        <v>22218</v>
      </c>
      <c r="C10993" t="s">
        <v>22458</v>
      </c>
    </row>
    <row r="10994" spans="1:3">
      <c r="A10994" s="1">
        <v>256030</v>
      </c>
      <c r="B10994" s="47" t="s">
        <v>22219</v>
      </c>
      <c r="C10994" t="s">
        <v>22459</v>
      </c>
    </row>
    <row r="10995" spans="1:3">
      <c r="A10995" s="1">
        <v>256031</v>
      </c>
      <c r="B10995" s="47" t="s">
        <v>22340</v>
      </c>
      <c r="C10995" t="s">
        <v>22580</v>
      </c>
    </row>
    <row r="10996" spans="1:3">
      <c r="A10996" s="1">
        <v>256032</v>
      </c>
      <c r="B10996" s="47" t="s">
        <v>22341</v>
      </c>
      <c r="C10996" t="s">
        <v>22581</v>
      </c>
    </row>
    <row r="10997" spans="1:3">
      <c r="A10997" s="1">
        <v>256033</v>
      </c>
      <c r="B10997" s="47" t="s">
        <v>22342</v>
      </c>
      <c r="C10997" t="s">
        <v>22582</v>
      </c>
    </row>
    <row r="10998" spans="1:3">
      <c r="A10998" s="1">
        <v>256031</v>
      </c>
      <c r="B10998" s="47" t="s">
        <v>22220</v>
      </c>
      <c r="C10998" t="s">
        <v>22460</v>
      </c>
    </row>
    <row r="10999" spans="1:3">
      <c r="A10999" s="1">
        <v>256032</v>
      </c>
      <c r="B10999" s="47" t="s">
        <v>22221</v>
      </c>
      <c r="C10999" t="s">
        <v>22461</v>
      </c>
    </row>
    <row r="11000" spans="1:3">
      <c r="A11000" s="1">
        <v>256033</v>
      </c>
      <c r="B11000" s="47" t="s">
        <v>22222</v>
      </c>
      <c r="C11000" t="s">
        <v>22462</v>
      </c>
    </row>
    <row r="11001" spans="1:3">
      <c r="A11001" s="1">
        <v>256034</v>
      </c>
      <c r="B11001" s="47" t="s">
        <v>22343</v>
      </c>
      <c r="C11001" t="s">
        <v>22583</v>
      </c>
    </row>
    <row r="11002" spans="1:3">
      <c r="A11002" s="1">
        <v>256035</v>
      </c>
      <c r="B11002" s="47" t="s">
        <v>22344</v>
      </c>
      <c r="C11002" t="s">
        <v>22584</v>
      </c>
    </row>
    <row r="11003" spans="1:3">
      <c r="A11003" s="1">
        <v>256036</v>
      </c>
      <c r="B11003" s="47" t="s">
        <v>22345</v>
      </c>
      <c r="C11003" t="s">
        <v>22585</v>
      </c>
    </row>
    <row r="11004" spans="1:3">
      <c r="A11004" s="1">
        <v>256034</v>
      </c>
      <c r="B11004" s="47" t="s">
        <v>22223</v>
      </c>
      <c r="C11004" t="s">
        <v>22463</v>
      </c>
    </row>
    <row r="11005" spans="1:3">
      <c r="A11005" s="1">
        <v>256035</v>
      </c>
      <c r="B11005" s="47" t="s">
        <v>22224</v>
      </c>
      <c r="C11005" t="s">
        <v>22464</v>
      </c>
    </row>
    <row r="11006" spans="1:3">
      <c r="A11006" s="1">
        <v>256036</v>
      </c>
      <c r="B11006" s="47" t="s">
        <v>22225</v>
      </c>
      <c r="C11006" t="s">
        <v>22465</v>
      </c>
    </row>
    <row r="11007" spans="1:3">
      <c r="A11007" s="1">
        <v>256037</v>
      </c>
      <c r="B11007" s="47" t="s">
        <v>22346</v>
      </c>
      <c r="C11007" t="s">
        <v>22586</v>
      </c>
    </row>
    <row r="11008" spans="1:3">
      <c r="A11008" s="1">
        <v>256038</v>
      </c>
      <c r="B11008" s="47" t="s">
        <v>22347</v>
      </c>
      <c r="C11008" t="s">
        <v>22587</v>
      </c>
    </row>
    <row r="11009" spans="1:3">
      <c r="A11009" s="1">
        <v>256039</v>
      </c>
      <c r="B11009" s="47" t="s">
        <v>22348</v>
      </c>
      <c r="C11009" t="s">
        <v>22588</v>
      </c>
    </row>
    <row r="11010" spans="1:3">
      <c r="A11010" s="1">
        <v>256037</v>
      </c>
      <c r="B11010" s="47" t="s">
        <v>22226</v>
      </c>
      <c r="C11010" t="s">
        <v>22466</v>
      </c>
    </row>
    <row r="11011" spans="1:3">
      <c r="A11011" s="1">
        <v>256038</v>
      </c>
      <c r="B11011" s="47" t="s">
        <v>22227</v>
      </c>
      <c r="C11011" t="s">
        <v>22467</v>
      </c>
    </row>
    <row r="11012" spans="1:3">
      <c r="A11012" s="1">
        <v>256039</v>
      </c>
      <c r="B11012" s="47" t="s">
        <v>22228</v>
      </c>
      <c r="C11012" t="s">
        <v>22468</v>
      </c>
    </row>
    <row r="11013" spans="1:3">
      <c r="A11013" s="1">
        <v>256040</v>
      </c>
      <c r="B11013" s="47" t="s">
        <v>22349</v>
      </c>
      <c r="C11013" t="s">
        <v>22589</v>
      </c>
    </row>
    <row r="11014" spans="1:3">
      <c r="A11014" s="1">
        <v>256041</v>
      </c>
      <c r="B11014" s="47" t="s">
        <v>22350</v>
      </c>
      <c r="C11014" t="s">
        <v>22590</v>
      </c>
    </row>
    <row r="11015" spans="1:3">
      <c r="A11015" s="1">
        <v>256042</v>
      </c>
      <c r="B11015" s="47" t="s">
        <v>22351</v>
      </c>
      <c r="C11015" t="s">
        <v>22591</v>
      </c>
    </row>
    <row r="11016" spans="1:3">
      <c r="A11016" s="1">
        <v>256040</v>
      </c>
      <c r="B11016" s="47" t="s">
        <v>22229</v>
      </c>
      <c r="C11016" t="s">
        <v>22469</v>
      </c>
    </row>
    <row r="11017" spans="1:3">
      <c r="A11017" s="1">
        <v>256041</v>
      </c>
      <c r="B11017" s="47" t="s">
        <v>22230</v>
      </c>
      <c r="C11017" t="s">
        <v>22470</v>
      </c>
    </row>
    <row r="11018" spans="1:3">
      <c r="A11018" s="1">
        <v>256042</v>
      </c>
      <c r="B11018" s="47" t="s">
        <v>22231</v>
      </c>
      <c r="C11018" t="s">
        <v>22471</v>
      </c>
    </row>
    <row r="11019" spans="1:3">
      <c r="A11019" s="1">
        <v>256043</v>
      </c>
      <c r="B11019" s="47" t="s">
        <v>22352</v>
      </c>
      <c r="C11019" t="s">
        <v>22592</v>
      </c>
    </row>
    <row r="11020" spans="1:3">
      <c r="A11020" s="1">
        <v>256044</v>
      </c>
      <c r="B11020" s="47" t="s">
        <v>22353</v>
      </c>
      <c r="C11020" t="s">
        <v>22593</v>
      </c>
    </row>
    <row r="11021" spans="1:3">
      <c r="A11021" s="1">
        <v>256045</v>
      </c>
      <c r="B11021" s="47" t="s">
        <v>22354</v>
      </c>
      <c r="C11021" t="s">
        <v>22594</v>
      </c>
    </row>
    <row r="11022" spans="1:3">
      <c r="A11022" s="1">
        <v>256043</v>
      </c>
      <c r="B11022" s="47" t="s">
        <v>22232</v>
      </c>
      <c r="C11022" t="s">
        <v>22472</v>
      </c>
    </row>
    <row r="11023" spans="1:3">
      <c r="A11023" s="1">
        <v>256044</v>
      </c>
      <c r="B11023" s="47" t="s">
        <v>22233</v>
      </c>
      <c r="C11023" t="s">
        <v>22473</v>
      </c>
    </row>
    <row r="11024" spans="1:3">
      <c r="A11024" s="1">
        <v>256045</v>
      </c>
      <c r="B11024" s="47" t="s">
        <v>22234</v>
      </c>
      <c r="C11024" t="s">
        <v>22474</v>
      </c>
    </row>
    <row r="11025" spans="1:3">
      <c r="A11025" s="1">
        <v>256046</v>
      </c>
      <c r="B11025" s="47" t="s">
        <v>22355</v>
      </c>
      <c r="C11025" t="s">
        <v>22595</v>
      </c>
    </row>
    <row r="11026" spans="1:3">
      <c r="A11026" s="1">
        <v>256047</v>
      </c>
      <c r="B11026" s="47" t="s">
        <v>22356</v>
      </c>
      <c r="C11026" t="s">
        <v>22596</v>
      </c>
    </row>
    <row r="11027" spans="1:3">
      <c r="A11027" s="1">
        <v>256048</v>
      </c>
      <c r="B11027" s="47" t="s">
        <v>22357</v>
      </c>
      <c r="C11027" t="s">
        <v>22597</v>
      </c>
    </row>
    <row r="11028" spans="1:3">
      <c r="A11028" s="1">
        <v>256046</v>
      </c>
      <c r="B11028" s="47" t="s">
        <v>22235</v>
      </c>
      <c r="C11028" t="s">
        <v>22475</v>
      </c>
    </row>
    <row r="11029" spans="1:3">
      <c r="A11029" s="1">
        <v>256047</v>
      </c>
      <c r="B11029" s="47" t="s">
        <v>22236</v>
      </c>
      <c r="C11029" t="s">
        <v>22476</v>
      </c>
    </row>
    <row r="11030" spans="1:3">
      <c r="A11030" s="1">
        <v>256048</v>
      </c>
      <c r="B11030" s="47" t="s">
        <v>22237</v>
      </c>
      <c r="C11030" t="s">
        <v>22477</v>
      </c>
    </row>
    <row r="11031" spans="1:3">
      <c r="A11031" s="1">
        <v>256049</v>
      </c>
      <c r="B11031" s="47" t="s">
        <v>22358</v>
      </c>
      <c r="C11031" t="s">
        <v>22598</v>
      </c>
    </row>
    <row r="11032" spans="1:3">
      <c r="A11032" s="1">
        <v>256050</v>
      </c>
      <c r="B11032" s="47" t="s">
        <v>22359</v>
      </c>
      <c r="C11032" t="s">
        <v>22599</v>
      </c>
    </row>
    <row r="11033" spans="1:3">
      <c r="A11033" s="1">
        <v>256051</v>
      </c>
      <c r="B11033" s="47" t="s">
        <v>22360</v>
      </c>
      <c r="C11033" t="s">
        <v>22600</v>
      </c>
    </row>
    <row r="11034" spans="1:3">
      <c r="A11034" s="1">
        <v>256049</v>
      </c>
      <c r="B11034" s="47" t="s">
        <v>22238</v>
      </c>
      <c r="C11034" t="s">
        <v>22478</v>
      </c>
    </row>
    <row r="11035" spans="1:3">
      <c r="A11035" s="1">
        <v>256050</v>
      </c>
      <c r="B11035" s="47" t="s">
        <v>22239</v>
      </c>
      <c r="C11035" t="s">
        <v>22479</v>
      </c>
    </row>
    <row r="11036" spans="1:3">
      <c r="A11036" s="1">
        <v>256051</v>
      </c>
      <c r="B11036" s="47" t="s">
        <v>22240</v>
      </c>
      <c r="C11036" t="s">
        <v>22480</v>
      </c>
    </row>
    <row r="11037" spans="1:3">
      <c r="A11037" s="1">
        <v>256052</v>
      </c>
      <c r="B11037" s="47" t="s">
        <v>22361</v>
      </c>
      <c r="C11037" t="s">
        <v>22601</v>
      </c>
    </row>
    <row r="11038" spans="1:3">
      <c r="A11038" s="1">
        <v>256053</v>
      </c>
      <c r="B11038" s="47" t="s">
        <v>22362</v>
      </c>
      <c r="C11038" t="s">
        <v>22602</v>
      </c>
    </row>
    <row r="11039" spans="1:3">
      <c r="A11039" s="1">
        <v>256054</v>
      </c>
      <c r="B11039" s="47" t="s">
        <v>22363</v>
      </c>
      <c r="C11039" t="s">
        <v>22603</v>
      </c>
    </row>
    <row r="11040" spans="1:3">
      <c r="A11040" s="1">
        <v>256052</v>
      </c>
      <c r="B11040" s="47" t="s">
        <v>22241</v>
      </c>
      <c r="C11040" t="s">
        <v>22481</v>
      </c>
    </row>
    <row r="11041" spans="1:3">
      <c r="A11041" s="1">
        <v>256053</v>
      </c>
      <c r="B11041" s="47" t="s">
        <v>22242</v>
      </c>
      <c r="C11041" t="s">
        <v>22482</v>
      </c>
    </row>
    <row r="11042" spans="1:3">
      <c r="A11042" s="1">
        <v>256054</v>
      </c>
      <c r="B11042" s="47" t="s">
        <v>22243</v>
      </c>
      <c r="C11042" t="s">
        <v>22483</v>
      </c>
    </row>
    <row r="11043" spans="1:3">
      <c r="A11043" s="1">
        <v>256055</v>
      </c>
      <c r="B11043" s="47" t="s">
        <v>22364</v>
      </c>
      <c r="C11043" t="s">
        <v>22604</v>
      </c>
    </row>
    <row r="11044" spans="1:3">
      <c r="A11044" s="1">
        <v>256056</v>
      </c>
      <c r="B11044" s="47" t="s">
        <v>22365</v>
      </c>
      <c r="C11044" t="s">
        <v>22605</v>
      </c>
    </row>
    <row r="11045" spans="1:3">
      <c r="A11045" s="1">
        <v>256057</v>
      </c>
      <c r="B11045" s="47" t="s">
        <v>22366</v>
      </c>
      <c r="C11045" t="s">
        <v>22606</v>
      </c>
    </row>
    <row r="11046" spans="1:3">
      <c r="A11046" s="1">
        <v>256055</v>
      </c>
      <c r="B11046" s="47" t="s">
        <v>22244</v>
      </c>
      <c r="C11046" t="s">
        <v>22484</v>
      </c>
    </row>
    <row r="11047" spans="1:3">
      <c r="A11047" s="1">
        <v>256056</v>
      </c>
      <c r="B11047" s="47" t="s">
        <v>22245</v>
      </c>
      <c r="C11047" t="s">
        <v>22485</v>
      </c>
    </row>
    <row r="11048" spans="1:3">
      <c r="A11048" s="1">
        <v>256057</v>
      </c>
      <c r="B11048" s="47" t="s">
        <v>22246</v>
      </c>
      <c r="C11048" t="s">
        <v>22486</v>
      </c>
    </row>
    <row r="11049" spans="1:3">
      <c r="A11049" s="1">
        <v>256058</v>
      </c>
      <c r="B11049" s="47" t="s">
        <v>22367</v>
      </c>
      <c r="C11049" t="s">
        <v>22607</v>
      </c>
    </row>
    <row r="11050" spans="1:3">
      <c r="A11050" s="1">
        <v>256059</v>
      </c>
      <c r="B11050" s="47" t="s">
        <v>22368</v>
      </c>
      <c r="C11050" t="s">
        <v>22608</v>
      </c>
    </row>
    <row r="11051" spans="1:3">
      <c r="A11051" s="1">
        <v>256060</v>
      </c>
      <c r="B11051" s="47" t="s">
        <v>22369</v>
      </c>
      <c r="C11051" t="s">
        <v>22609</v>
      </c>
    </row>
    <row r="11052" spans="1:3">
      <c r="A11052" s="1">
        <v>256058</v>
      </c>
      <c r="B11052" s="47" t="s">
        <v>22247</v>
      </c>
      <c r="C11052" t="s">
        <v>22487</v>
      </c>
    </row>
    <row r="11053" spans="1:3">
      <c r="A11053" s="1">
        <v>256059</v>
      </c>
      <c r="B11053" s="47" t="s">
        <v>22248</v>
      </c>
      <c r="C11053" t="s">
        <v>22488</v>
      </c>
    </row>
    <row r="11054" spans="1:3">
      <c r="A11054" s="1">
        <v>256060</v>
      </c>
      <c r="B11054" s="47" t="s">
        <v>22249</v>
      </c>
      <c r="C11054" t="s">
        <v>22489</v>
      </c>
    </row>
    <row r="11055" spans="1:3">
      <c r="A11055" s="1">
        <v>256061</v>
      </c>
      <c r="B11055" s="47" t="s">
        <v>22370</v>
      </c>
      <c r="C11055" t="s">
        <v>22610</v>
      </c>
    </row>
    <row r="11056" spans="1:3">
      <c r="A11056" s="1">
        <v>256062</v>
      </c>
      <c r="B11056" s="47" t="s">
        <v>22371</v>
      </c>
      <c r="C11056" t="s">
        <v>22611</v>
      </c>
    </row>
    <row r="11057" spans="1:3">
      <c r="A11057" s="1">
        <v>256063</v>
      </c>
      <c r="B11057" s="47" t="s">
        <v>22372</v>
      </c>
      <c r="C11057" t="s">
        <v>22612</v>
      </c>
    </row>
    <row r="11058" spans="1:3">
      <c r="A11058" s="1">
        <v>256061</v>
      </c>
      <c r="B11058" s="47" t="s">
        <v>22250</v>
      </c>
      <c r="C11058" t="s">
        <v>22490</v>
      </c>
    </row>
    <row r="11059" spans="1:3">
      <c r="A11059" s="1">
        <v>256062</v>
      </c>
      <c r="B11059" s="47" t="s">
        <v>22251</v>
      </c>
      <c r="C11059" t="s">
        <v>22491</v>
      </c>
    </row>
    <row r="11060" spans="1:3">
      <c r="A11060" s="1">
        <v>256063</v>
      </c>
      <c r="B11060" s="47" t="s">
        <v>22252</v>
      </c>
      <c r="C11060" t="s">
        <v>22492</v>
      </c>
    </row>
    <row r="11061" spans="1:3">
      <c r="A11061" s="1">
        <v>256064</v>
      </c>
      <c r="B11061" s="47" t="s">
        <v>22373</v>
      </c>
      <c r="C11061" t="s">
        <v>22613</v>
      </c>
    </row>
    <row r="11062" spans="1:3">
      <c r="A11062" s="1">
        <v>256065</v>
      </c>
      <c r="B11062" s="47" t="s">
        <v>22374</v>
      </c>
      <c r="C11062" t="s">
        <v>22614</v>
      </c>
    </row>
    <row r="11063" spans="1:3">
      <c r="A11063" s="1">
        <v>256066</v>
      </c>
      <c r="B11063" s="47" t="s">
        <v>22375</v>
      </c>
      <c r="C11063" t="s">
        <v>22615</v>
      </c>
    </row>
    <row r="11064" spans="1:3">
      <c r="A11064" s="1">
        <v>256064</v>
      </c>
      <c r="B11064" s="47" t="s">
        <v>22253</v>
      </c>
      <c r="C11064" t="s">
        <v>22493</v>
      </c>
    </row>
    <row r="11065" spans="1:3">
      <c r="A11065" s="1">
        <v>256065</v>
      </c>
      <c r="B11065" s="47" t="s">
        <v>22254</v>
      </c>
      <c r="C11065" t="s">
        <v>22494</v>
      </c>
    </row>
    <row r="11066" spans="1:3">
      <c r="A11066" s="1">
        <v>256066</v>
      </c>
      <c r="B11066" s="47" t="s">
        <v>22255</v>
      </c>
      <c r="C11066" t="s">
        <v>22495</v>
      </c>
    </row>
    <row r="11067" spans="1:3">
      <c r="A11067" s="1">
        <v>256067</v>
      </c>
      <c r="B11067" s="47" t="s">
        <v>22376</v>
      </c>
      <c r="C11067" t="s">
        <v>22616</v>
      </c>
    </row>
    <row r="11068" spans="1:3">
      <c r="A11068" s="1">
        <v>256068</v>
      </c>
      <c r="B11068" s="47" t="s">
        <v>22377</v>
      </c>
      <c r="C11068" t="s">
        <v>22617</v>
      </c>
    </row>
    <row r="11069" spans="1:3">
      <c r="A11069" s="1">
        <v>256069</v>
      </c>
      <c r="B11069" s="47" t="s">
        <v>22378</v>
      </c>
      <c r="C11069" t="s">
        <v>22618</v>
      </c>
    </row>
    <row r="11070" spans="1:3">
      <c r="A11070" s="1">
        <v>256067</v>
      </c>
      <c r="B11070" s="47" t="s">
        <v>22256</v>
      </c>
      <c r="C11070" t="s">
        <v>22496</v>
      </c>
    </row>
    <row r="11071" spans="1:3">
      <c r="A11071" s="1">
        <v>256068</v>
      </c>
      <c r="B11071" s="47" t="s">
        <v>22257</v>
      </c>
      <c r="C11071" t="s">
        <v>22497</v>
      </c>
    </row>
    <row r="11072" spans="1:3">
      <c r="A11072" s="1">
        <v>256069</v>
      </c>
      <c r="B11072" s="47" t="s">
        <v>22258</v>
      </c>
      <c r="C11072" t="s">
        <v>22498</v>
      </c>
    </row>
    <row r="11073" spans="1:3">
      <c r="A11073" s="1">
        <v>256070</v>
      </c>
      <c r="B11073" s="47" t="s">
        <v>22379</v>
      </c>
      <c r="C11073" t="s">
        <v>22619</v>
      </c>
    </row>
    <row r="11074" spans="1:3">
      <c r="A11074" s="1">
        <v>256071</v>
      </c>
      <c r="B11074" s="47" t="s">
        <v>22380</v>
      </c>
      <c r="C11074" t="s">
        <v>22620</v>
      </c>
    </row>
    <row r="11075" spans="1:3">
      <c r="A11075" s="1">
        <v>256072</v>
      </c>
      <c r="B11075" s="47" t="s">
        <v>22381</v>
      </c>
      <c r="C11075" t="s">
        <v>22621</v>
      </c>
    </row>
    <row r="11076" spans="1:3">
      <c r="A11076" s="1">
        <v>256070</v>
      </c>
      <c r="B11076" s="47" t="s">
        <v>22259</v>
      </c>
      <c r="C11076" t="s">
        <v>22499</v>
      </c>
    </row>
    <row r="11077" spans="1:3">
      <c r="A11077" s="1">
        <v>256071</v>
      </c>
      <c r="B11077" s="47" t="s">
        <v>22260</v>
      </c>
      <c r="C11077" t="s">
        <v>22500</v>
      </c>
    </row>
    <row r="11078" spans="1:3">
      <c r="A11078" s="1">
        <v>256072</v>
      </c>
      <c r="B11078" s="47" t="s">
        <v>22261</v>
      </c>
      <c r="C11078" t="s">
        <v>22501</v>
      </c>
    </row>
    <row r="11079" spans="1:3">
      <c r="A11079" s="1">
        <v>256073</v>
      </c>
      <c r="B11079" s="47" t="s">
        <v>22382</v>
      </c>
      <c r="C11079" t="s">
        <v>22622</v>
      </c>
    </row>
    <row r="11080" spans="1:3">
      <c r="A11080" s="1">
        <v>256074</v>
      </c>
      <c r="B11080" s="47" t="s">
        <v>22383</v>
      </c>
      <c r="C11080" t="s">
        <v>22623</v>
      </c>
    </row>
    <row r="11081" spans="1:3">
      <c r="A11081" s="1">
        <v>256075</v>
      </c>
      <c r="B11081" s="47" t="s">
        <v>22384</v>
      </c>
      <c r="C11081" t="s">
        <v>22624</v>
      </c>
    </row>
    <row r="11082" spans="1:3">
      <c r="A11082" s="1">
        <v>256073</v>
      </c>
      <c r="B11082" s="47" t="s">
        <v>22262</v>
      </c>
      <c r="C11082" t="s">
        <v>22502</v>
      </c>
    </row>
    <row r="11083" spans="1:3">
      <c r="A11083" s="1">
        <v>256074</v>
      </c>
      <c r="B11083" s="47" t="s">
        <v>22263</v>
      </c>
      <c r="C11083" t="s">
        <v>22503</v>
      </c>
    </row>
    <row r="11084" spans="1:3">
      <c r="A11084" s="1">
        <v>256075</v>
      </c>
      <c r="B11084" s="47" t="s">
        <v>22264</v>
      </c>
      <c r="C11084" t="s">
        <v>22504</v>
      </c>
    </row>
    <row r="11085" spans="1:3">
      <c r="A11085" s="1">
        <v>256076</v>
      </c>
      <c r="B11085" s="47" t="s">
        <v>22385</v>
      </c>
      <c r="C11085" t="s">
        <v>22625</v>
      </c>
    </row>
    <row r="11086" spans="1:3">
      <c r="A11086" s="1">
        <v>256077</v>
      </c>
      <c r="B11086" s="47" t="s">
        <v>22386</v>
      </c>
      <c r="C11086" t="s">
        <v>22626</v>
      </c>
    </row>
    <row r="11087" spans="1:3">
      <c r="A11087" s="1">
        <v>256078</v>
      </c>
      <c r="B11087" s="47" t="s">
        <v>22387</v>
      </c>
      <c r="C11087" t="s">
        <v>22627</v>
      </c>
    </row>
    <row r="11088" spans="1:3">
      <c r="A11088" s="1">
        <v>256076</v>
      </c>
      <c r="B11088" s="47" t="s">
        <v>22265</v>
      </c>
      <c r="C11088" t="s">
        <v>22505</v>
      </c>
    </row>
    <row r="11089" spans="1:3">
      <c r="A11089" s="1">
        <v>256077</v>
      </c>
      <c r="B11089" s="47" t="s">
        <v>22266</v>
      </c>
      <c r="C11089" t="s">
        <v>22506</v>
      </c>
    </row>
    <row r="11090" spans="1:3">
      <c r="A11090" s="1">
        <v>256078</v>
      </c>
      <c r="B11090" s="47" t="s">
        <v>22267</v>
      </c>
      <c r="C11090" t="s">
        <v>22507</v>
      </c>
    </row>
    <row r="11091" spans="1:3">
      <c r="A11091" s="1">
        <v>256079</v>
      </c>
      <c r="B11091" s="47" t="s">
        <v>22388</v>
      </c>
      <c r="C11091" t="s">
        <v>22628</v>
      </c>
    </row>
    <row r="11092" spans="1:3">
      <c r="A11092" s="1">
        <v>256080</v>
      </c>
      <c r="B11092" s="47" t="s">
        <v>22389</v>
      </c>
      <c r="C11092" t="s">
        <v>22629</v>
      </c>
    </row>
    <row r="11093" spans="1:3">
      <c r="A11093" s="1">
        <v>256081</v>
      </c>
      <c r="B11093" s="47" t="s">
        <v>22390</v>
      </c>
      <c r="C11093" t="s">
        <v>22630</v>
      </c>
    </row>
    <row r="11094" spans="1:3">
      <c r="A11094" s="1">
        <v>256079</v>
      </c>
      <c r="B11094" s="47" t="s">
        <v>22268</v>
      </c>
      <c r="C11094" t="s">
        <v>22508</v>
      </c>
    </row>
    <row r="11095" spans="1:3">
      <c r="A11095" s="1">
        <v>256080</v>
      </c>
      <c r="B11095" s="47" t="s">
        <v>22269</v>
      </c>
      <c r="C11095" t="s">
        <v>22509</v>
      </c>
    </row>
    <row r="11096" spans="1:3">
      <c r="A11096" s="1">
        <v>256081</v>
      </c>
      <c r="B11096" s="47" t="s">
        <v>22270</v>
      </c>
      <c r="C11096" t="s">
        <v>22510</v>
      </c>
    </row>
    <row r="11097" spans="1:3">
      <c r="A11097" s="1">
        <v>256082</v>
      </c>
      <c r="B11097" s="47" t="s">
        <v>22391</v>
      </c>
      <c r="C11097" t="s">
        <v>22631</v>
      </c>
    </row>
    <row r="11098" spans="1:3">
      <c r="A11098" s="1">
        <v>256083</v>
      </c>
      <c r="B11098" s="47" t="s">
        <v>22392</v>
      </c>
      <c r="C11098" t="s">
        <v>22632</v>
      </c>
    </row>
    <row r="11099" spans="1:3">
      <c r="A11099" s="1">
        <v>256084</v>
      </c>
      <c r="B11099" s="47" t="s">
        <v>22393</v>
      </c>
      <c r="C11099" t="s">
        <v>22633</v>
      </c>
    </row>
    <row r="11100" spans="1:3">
      <c r="A11100" s="1">
        <v>256082</v>
      </c>
      <c r="B11100" s="47" t="s">
        <v>22271</v>
      </c>
      <c r="C11100" t="s">
        <v>22511</v>
      </c>
    </row>
    <row r="11101" spans="1:3">
      <c r="A11101" s="1">
        <v>256083</v>
      </c>
      <c r="B11101" s="47" t="s">
        <v>22272</v>
      </c>
      <c r="C11101" t="s">
        <v>22512</v>
      </c>
    </row>
    <row r="11102" spans="1:3">
      <c r="A11102" s="1">
        <v>256084</v>
      </c>
      <c r="B11102" s="47" t="s">
        <v>22273</v>
      </c>
      <c r="C11102" t="s">
        <v>22513</v>
      </c>
    </row>
    <row r="11103" spans="1:3">
      <c r="A11103" s="1">
        <v>256085</v>
      </c>
      <c r="B11103" s="47" t="s">
        <v>22394</v>
      </c>
      <c r="C11103" t="s">
        <v>22634</v>
      </c>
    </row>
    <row r="11104" spans="1:3">
      <c r="A11104" s="1">
        <v>256086</v>
      </c>
      <c r="B11104" s="47" t="s">
        <v>22395</v>
      </c>
      <c r="C11104" t="s">
        <v>22635</v>
      </c>
    </row>
    <row r="11105" spans="1:3">
      <c r="A11105" s="1">
        <v>256087</v>
      </c>
      <c r="B11105" s="47" t="s">
        <v>22396</v>
      </c>
      <c r="C11105" t="s">
        <v>22636</v>
      </c>
    </row>
    <row r="11106" spans="1:3">
      <c r="A11106" s="1">
        <v>256085</v>
      </c>
      <c r="B11106" s="47" t="s">
        <v>22274</v>
      </c>
      <c r="C11106" t="s">
        <v>22514</v>
      </c>
    </row>
    <row r="11107" spans="1:3">
      <c r="A11107" s="1">
        <v>256086</v>
      </c>
      <c r="B11107" s="47" t="s">
        <v>22275</v>
      </c>
      <c r="C11107" t="s">
        <v>22515</v>
      </c>
    </row>
    <row r="11108" spans="1:3">
      <c r="A11108" s="1">
        <v>256087</v>
      </c>
      <c r="B11108" s="47" t="s">
        <v>22276</v>
      </c>
      <c r="C11108" t="s">
        <v>22516</v>
      </c>
    </row>
    <row r="11109" spans="1:3">
      <c r="A11109" s="1">
        <v>256088</v>
      </c>
      <c r="B11109" s="47" t="s">
        <v>22397</v>
      </c>
      <c r="C11109" t="s">
        <v>22637</v>
      </c>
    </row>
    <row r="11110" spans="1:3">
      <c r="A11110" s="1">
        <v>256089</v>
      </c>
      <c r="B11110" s="47" t="s">
        <v>22398</v>
      </c>
      <c r="C11110" t="s">
        <v>22638</v>
      </c>
    </row>
    <row r="11111" spans="1:3">
      <c r="A11111" s="1">
        <v>256090</v>
      </c>
      <c r="B11111" s="47" t="s">
        <v>22399</v>
      </c>
      <c r="C11111" t="s">
        <v>22639</v>
      </c>
    </row>
    <row r="11112" spans="1:3">
      <c r="A11112" s="1">
        <v>256088</v>
      </c>
      <c r="B11112" s="47" t="s">
        <v>22277</v>
      </c>
      <c r="C11112" t="s">
        <v>22517</v>
      </c>
    </row>
    <row r="11113" spans="1:3">
      <c r="A11113" s="1">
        <v>256089</v>
      </c>
      <c r="B11113" s="47" t="s">
        <v>22278</v>
      </c>
      <c r="C11113" t="s">
        <v>22518</v>
      </c>
    </row>
    <row r="11114" spans="1:3">
      <c r="A11114" s="1">
        <v>256090</v>
      </c>
      <c r="B11114" s="47" t="s">
        <v>22279</v>
      </c>
      <c r="C11114" t="s">
        <v>22519</v>
      </c>
    </row>
    <row r="11115" spans="1:3">
      <c r="A11115" s="1">
        <v>256091</v>
      </c>
      <c r="B11115" s="47" t="s">
        <v>22400</v>
      </c>
      <c r="C11115" t="s">
        <v>22640</v>
      </c>
    </row>
    <row r="11116" spans="1:3">
      <c r="A11116" s="1">
        <v>256092</v>
      </c>
      <c r="B11116" s="47" t="s">
        <v>22401</v>
      </c>
      <c r="C11116" t="s">
        <v>22641</v>
      </c>
    </row>
    <row r="11117" spans="1:3">
      <c r="A11117" s="1">
        <v>256093</v>
      </c>
      <c r="B11117" s="47" t="s">
        <v>22402</v>
      </c>
      <c r="C11117" t="s">
        <v>22642</v>
      </c>
    </row>
    <row r="11118" spans="1:3">
      <c r="A11118" s="1">
        <v>256091</v>
      </c>
      <c r="B11118" s="47" t="s">
        <v>22280</v>
      </c>
      <c r="C11118" t="s">
        <v>22520</v>
      </c>
    </row>
    <row r="11119" spans="1:3">
      <c r="A11119" s="1">
        <v>256092</v>
      </c>
      <c r="B11119" s="47" t="s">
        <v>22281</v>
      </c>
      <c r="C11119" t="s">
        <v>22521</v>
      </c>
    </row>
    <row r="11120" spans="1:3">
      <c r="A11120" s="1">
        <v>256093</v>
      </c>
      <c r="B11120" s="47" t="s">
        <v>22282</v>
      </c>
      <c r="C11120" t="s">
        <v>22522</v>
      </c>
    </row>
    <row r="11121" spans="1:3">
      <c r="A11121" s="1">
        <v>256094</v>
      </c>
      <c r="B11121" s="47" t="s">
        <v>22403</v>
      </c>
      <c r="C11121" t="s">
        <v>22643</v>
      </c>
    </row>
    <row r="11122" spans="1:3">
      <c r="A11122" s="1">
        <v>256095</v>
      </c>
      <c r="B11122" s="47" t="s">
        <v>22404</v>
      </c>
      <c r="C11122" t="s">
        <v>22644</v>
      </c>
    </row>
    <row r="11123" spans="1:3">
      <c r="A11123" s="1">
        <v>256096</v>
      </c>
      <c r="B11123" s="47" t="s">
        <v>22405</v>
      </c>
      <c r="C11123" t="s">
        <v>22645</v>
      </c>
    </row>
    <row r="11124" spans="1:3">
      <c r="A11124" s="1">
        <v>256094</v>
      </c>
      <c r="B11124" s="47" t="s">
        <v>22283</v>
      </c>
      <c r="C11124" t="s">
        <v>22523</v>
      </c>
    </row>
    <row r="11125" spans="1:3">
      <c r="A11125" s="1">
        <v>256095</v>
      </c>
      <c r="B11125" s="47" t="s">
        <v>22284</v>
      </c>
      <c r="C11125" t="s">
        <v>22524</v>
      </c>
    </row>
    <row r="11126" spans="1:3">
      <c r="A11126" s="1">
        <v>256096</v>
      </c>
      <c r="B11126" s="47" t="s">
        <v>22285</v>
      </c>
      <c r="C11126" t="s">
        <v>22525</v>
      </c>
    </row>
    <row r="11127" spans="1:3">
      <c r="A11127" s="1">
        <v>256097</v>
      </c>
      <c r="B11127" s="47" t="s">
        <v>22406</v>
      </c>
      <c r="C11127" t="s">
        <v>22646</v>
      </c>
    </row>
    <row r="11128" spans="1:3">
      <c r="A11128" s="1">
        <v>256098</v>
      </c>
      <c r="B11128" s="47" t="s">
        <v>22407</v>
      </c>
      <c r="C11128" t="s">
        <v>22647</v>
      </c>
    </row>
    <row r="11129" spans="1:3">
      <c r="A11129" s="1">
        <v>256099</v>
      </c>
      <c r="B11129" s="47" t="s">
        <v>22408</v>
      </c>
      <c r="C11129" t="s">
        <v>22648</v>
      </c>
    </row>
    <row r="11130" spans="1:3">
      <c r="A11130" s="1">
        <v>256097</v>
      </c>
      <c r="B11130" s="47" t="s">
        <v>22286</v>
      </c>
      <c r="C11130" t="s">
        <v>22526</v>
      </c>
    </row>
    <row r="11131" spans="1:3">
      <c r="A11131" s="1">
        <v>256098</v>
      </c>
      <c r="B11131" s="47" t="s">
        <v>22287</v>
      </c>
      <c r="C11131" t="s">
        <v>22527</v>
      </c>
    </row>
    <row r="11132" spans="1:3">
      <c r="A11132" s="1">
        <v>256099</v>
      </c>
      <c r="B11132" s="47" t="s">
        <v>22288</v>
      </c>
      <c r="C11132" t="s">
        <v>22528</v>
      </c>
    </row>
    <row r="11133" spans="1:3">
      <c r="A11133" s="1">
        <v>256100</v>
      </c>
      <c r="B11133" s="47" t="s">
        <v>22409</v>
      </c>
      <c r="C11133" t="s">
        <v>22649</v>
      </c>
    </row>
    <row r="11134" spans="1:3">
      <c r="A11134" s="1">
        <v>256101</v>
      </c>
      <c r="B11134" s="47" t="s">
        <v>22410</v>
      </c>
      <c r="C11134" t="s">
        <v>22650</v>
      </c>
    </row>
    <row r="11135" spans="1:3">
      <c r="A11135" s="1">
        <v>256102</v>
      </c>
      <c r="B11135" s="47" t="s">
        <v>22411</v>
      </c>
      <c r="C11135" t="s">
        <v>22651</v>
      </c>
    </row>
    <row r="11136" spans="1:3">
      <c r="A11136" s="1">
        <v>256100</v>
      </c>
      <c r="B11136" s="47" t="s">
        <v>22289</v>
      </c>
      <c r="C11136" t="s">
        <v>22529</v>
      </c>
    </row>
    <row r="11137" spans="1:3">
      <c r="A11137" s="1">
        <v>256101</v>
      </c>
      <c r="B11137" s="47" t="s">
        <v>22290</v>
      </c>
      <c r="C11137" t="s">
        <v>22530</v>
      </c>
    </row>
    <row r="11138" spans="1:3">
      <c r="A11138" s="1">
        <v>256102</v>
      </c>
      <c r="B11138" s="47" t="s">
        <v>22291</v>
      </c>
      <c r="C11138" t="s">
        <v>22531</v>
      </c>
    </row>
    <row r="11139" spans="1:3">
      <c r="A11139" s="1">
        <v>256103</v>
      </c>
      <c r="B11139" s="47" t="s">
        <v>22412</v>
      </c>
      <c r="C11139" t="s">
        <v>22652</v>
      </c>
    </row>
    <row r="11140" spans="1:3">
      <c r="A11140" s="1">
        <v>256104</v>
      </c>
      <c r="B11140" s="47" t="s">
        <v>22413</v>
      </c>
      <c r="C11140" t="s">
        <v>22653</v>
      </c>
    </row>
    <row r="11141" spans="1:3">
      <c r="A11141" s="1">
        <v>256105</v>
      </c>
      <c r="B11141" s="47" t="s">
        <v>22414</v>
      </c>
      <c r="C11141" t="s">
        <v>22654</v>
      </c>
    </row>
    <row r="11142" spans="1:3">
      <c r="A11142" s="1">
        <v>256103</v>
      </c>
      <c r="B11142" s="47" t="s">
        <v>22292</v>
      </c>
      <c r="C11142" t="s">
        <v>22532</v>
      </c>
    </row>
    <row r="11143" spans="1:3">
      <c r="A11143" s="1">
        <v>256104</v>
      </c>
      <c r="B11143" s="47" t="s">
        <v>22293</v>
      </c>
      <c r="C11143" t="s">
        <v>22533</v>
      </c>
    </row>
    <row r="11144" spans="1:3">
      <c r="A11144" s="1">
        <v>256105</v>
      </c>
      <c r="B11144" s="47" t="s">
        <v>22294</v>
      </c>
      <c r="C11144" t="s">
        <v>22534</v>
      </c>
    </row>
    <row r="11145" spans="1:3">
      <c r="A11145" s="1">
        <v>256106</v>
      </c>
      <c r="B11145" s="47" t="s">
        <v>22415</v>
      </c>
      <c r="C11145" t="s">
        <v>22655</v>
      </c>
    </row>
    <row r="11146" spans="1:3">
      <c r="A11146" s="1">
        <v>256107</v>
      </c>
      <c r="B11146" s="47" t="s">
        <v>22416</v>
      </c>
      <c r="C11146" t="s">
        <v>22656</v>
      </c>
    </row>
    <row r="11147" spans="1:3">
      <c r="A11147" s="1">
        <v>256108</v>
      </c>
      <c r="B11147" s="47" t="s">
        <v>22417</v>
      </c>
      <c r="C11147" t="s">
        <v>22657</v>
      </c>
    </row>
    <row r="11148" spans="1:3">
      <c r="A11148" s="1">
        <v>256106</v>
      </c>
      <c r="B11148" s="47" t="s">
        <v>22295</v>
      </c>
      <c r="C11148" t="s">
        <v>22535</v>
      </c>
    </row>
    <row r="11149" spans="1:3">
      <c r="A11149" s="1">
        <v>256107</v>
      </c>
      <c r="B11149" s="47" t="s">
        <v>22296</v>
      </c>
      <c r="C11149" t="s">
        <v>22536</v>
      </c>
    </row>
    <row r="11150" spans="1:3">
      <c r="A11150" s="1">
        <v>256108</v>
      </c>
      <c r="B11150" s="47" t="s">
        <v>22297</v>
      </c>
      <c r="C11150" t="s">
        <v>22537</v>
      </c>
    </row>
    <row r="11151" spans="1:3">
      <c r="A11151" s="1">
        <v>256109</v>
      </c>
      <c r="B11151" s="47" t="s">
        <v>22418</v>
      </c>
      <c r="C11151" t="s">
        <v>22658</v>
      </c>
    </row>
    <row r="11152" spans="1:3">
      <c r="A11152" s="1">
        <v>256110</v>
      </c>
      <c r="B11152" s="47" t="s">
        <v>22419</v>
      </c>
      <c r="C11152" t="s">
        <v>22659</v>
      </c>
    </row>
    <row r="11153" spans="1:3">
      <c r="A11153" s="1">
        <v>256111</v>
      </c>
      <c r="B11153" s="47" t="s">
        <v>22420</v>
      </c>
      <c r="C11153" t="s">
        <v>22660</v>
      </c>
    </row>
    <row r="11154" spans="1:3">
      <c r="A11154" s="1">
        <v>256109</v>
      </c>
      <c r="B11154" s="47" t="s">
        <v>22298</v>
      </c>
      <c r="C11154" t="s">
        <v>22538</v>
      </c>
    </row>
    <row r="11155" spans="1:3">
      <c r="A11155" s="1">
        <v>256110</v>
      </c>
      <c r="B11155" s="47" t="s">
        <v>22299</v>
      </c>
      <c r="C11155" t="s">
        <v>22539</v>
      </c>
    </row>
    <row r="11156" spans="1:3">
      <c r="A11156" s="1">
        <v>256111</v>
      </c>
      <c r="B11156" s="47" t="s">
        <v>22300</v>
      </c>
      <c r="C11156" t="s">
        <v>22540</v>
      </c>
    </row>
    <row r="11157" spans="1:3">
      <c r="A11157" s="1">
        <v>256112</v>
      </c>
      <c r="B11157" s="47" t="s">
        <v>22421</v>
      </c>
      <c r="C11157" t="s">
        <v>22661</v>
      </c>
    </row>
    <row r="11158" spans="1:3">
      <c r="A11158" s="1">
        <v>256113</v>
      </c>
      <c r="B11158" s="47" t="s">
        <v>22422</v>
      </c>
      <c r="C11158" t="s">
        <v>22662</v>
      </c>
    </row>
    <row r="11159" spans="1:3">
      <c r="A11159" s="1">
        <v>256114</v>
      </c>
      <c r="B11159" s="47" t="s">
        <v>22423</v>
      </c>
      <c r="C11159" t="s">
        <v>22663</v>
      </c>
    </row>
    <row r="11160" spans="1:3">
      <c r="A11160" s="1">
        <v>256112</v>
      </c>
      <c r="B11160" s="47" t="s">
        <v>22301</v>
      </c>
      <c r="C11160" t="s">
        <v>22541</v>
      </c>
    </row>
    <row r="11161" spans="1:3">
      <c r="A11161" s="1">
        <v>256113</v>
      </c>
      <c r="B11161" s="47" t="s">
        <v>22302</v>
      </c>
      <c r="C11161" t="s">
        <v>22542</v>
      </c>
    </row>
    <row r="11162" spans="1:3">
      <c r="A11162" s="1">
        <v>256114</v>
      </c>
      <c r="B11162" s="47" t="s">
        <v>22303</v>
      </c>
      <c r="C11162" t="s">
        <v>22543</v>
      </c>
    </row>
    <row r="11163" spans="1:3">
      <c r="A11163" s="1">
        <v>256115</v>
      </c>
      <c r="B11163" s="47" t="s">
        <v>22424</v>
      </c>
      <c r="C11163" t="s">
        <v>22664</v>
      </c>
    </row>
    <row r="11164" spans="1:3">
      <c r="A11164" s="1">
        <v>256116</v>
      </c>
      <c r="B11164" s="47" t="s">
        <v>22425</v>
      </c>
      <c r="C11164" t="s">
        <v>22665</v>
      </c>
    </row>
    <row r="11165" spans="1:3">
      <c r="A11165" s="1">
        <v>256117</v>
      </c>
      <c r="B11165" s="47" t="s">
        <v>22426</v>
      </c>
      <c r="C11165" t="s">
        <v>22666</v>
      </c>
    </row>
    <row r="11166" spans="1:3">
      <c r="A11166" s="1">
        <v>256115</v>
      </c>
      <c r="B11166" s="47" t="s">
        <v>22304</v>
      </c>
      <c r="C11166" t="s">
        <v>22544</v>
      </c>
    </row>
    <row r="11167" spans="1:3">
      <c r="A11167" s="1">
        <v>256116</v>
      </c>
      <c r="B11167" s="47" t="s">
        <v>22305</v>
      </c>
      <c r="C11167" t="s">
        <v>22545</v>
      </c>
    </row>
    <row r="11168" spans="1:3">
      <c r="A11168" s="1">
        <v>256117</v>
      </c>
      <c r="B11168" s="47" t="s">
        <v>22306</v>
      </c>
      <c r="C11168" t="s">
        <v>22546</v>
      </c>
    </row>
    <row r="11169" spans="1:3">
      <c r="A11169" s="1">
        <v>256118</v>
      </c>
      <c r="B11169" s="47" t="s">
        <v>22427</v>
      </c>
      <c r="C11169" t="s">
        <v>22667</v>
      </c>
    </row>
    <row r="11170" spans="1:3">
      <c r="A11170" s="1">
        <v>256119</v>
      </c>
      <c r="B11170" s="47" t="s">
        <v>22428</v>
      </c>
      <c r="C11170" t="s">
        <v>22668</v>
      </c>
    </row>
    <row r="11171" spans="1:3">
      <c r="A11171" s="1">
        <v>256120</v>
      </c>
      <c r="B11171" s="47" t="s">
        <v>22429</v>
      </c>
      <c r="C11171" t="s">
        <v>22669</v>
      </c>
    </row>
    <row r="11172" spans="1:3">
      <c r="A11172" s="1">
        <v>256118</v>
      </c>
      <c r="B11172" s="47" t="s">
        <v>22307</v>
      </c>
      <c r="C11172" t="s">
        <v>22547</v>
      </c>
    </row>
    <row r="11173" spans="1:3">
      <c r="A11173" s="1">
        <v>256119</v>
      </c>
      <c r="B11173" s="47" t="s">
        <v>22308</v>
      </c>
      <c r="C11173" t="s">
        <v>22548</v>
      </c>
    </row>
    <row r="11174" spans="1:3">
      <c r="A11174" s="1">
        <v>256120</v>
      </c>
      <c r="B11174" s="47" t="s">
        <v>22309</v>
      </c>
      <c r="C11174" t="s">
        <v>22549</v>
      </c>
    </row>
    <row r="11175" spans="1:3">
      <c r="A11175" s="1">
        <v>256121</v>
      </c>
      <c r="B11175" s="47" t="s">
        <v>22430</v>
      </c>
      <c r="C11175" t="s">
        <v>22670</v>
      </c>
    </row>
    <row r="11176" spans="1:3">
      <c r="A11176" s="1">
        <v>256122</v>
      </c>
      <c r="B11176" s="47" t="s">
        <v>22431</v>
      </c>
      <c r="C11176" t="s">
        <v>22671</v>
      </c>
    </row>
    <row r="11177" spans="1:3">
      <c r="A11177" s="1">
        <v>256123</v>
      </c>
      <c r="B11177" s="47" t="s">
        <v>22432</v>
      </c>
      <c r="C11177" t="s">
        <v>22672</v>
      </c>
    </row>
    <row r="11178" spans="1:3">
      <c r="A11178" s="1">
        <v>256121</v>
      </c>
      <c r="B11178" s="47" t="s">
        <v>22310</v>
      </c>
      <c r="C11178" t="s">
        <v>22550</v>
      </c>
    </row>
    <row r="11179" spans="1:3">
      <c r="A11179" s="1">
        <v>256122</v>
      </c>
      <c r="B11179" s="47" t="s">
        <v>22311</v>
      </c>
      <c r="C11179" t="s">
        <v>22551</v>
      </c>
    </row>
    <row r="11180" spans="1:3">
      <c r="A11180" s="1">
        <v>256123</v>
      </c>
      <c r="B11180" s="47" t="s">
        <v>22312</v>
      </c>
      <c r="C11180" t="s">
        <v>22552</v>
      </c>
    </row>
    <row r="11181" spans="1:3">
      <c r="A11181" s="1">
        <v>256124</v>
      </c>
      <c r="B11181" s="47" t="s">
        <v>22433</v>
      </c>
      <c r="C11181" t="s">
        <v>22673</v>
      </c>
    </row>
    <row r="11182" spans="1:3">
      <c r="A11182" s="1">
        <v>256125</v>
      </c>
      <c r="B11182" s="47" t="s">
        <v>22434</v>
      </c>
      <c r="C11182" t="s">
        <v>22674</v>
      </c>
    </row>
    <row r="11183" spans="1:3">
      <c r="A11183" s="1">
        <v>256126</v>
      </c>
      <c r="B11183" s="47" t="s">
        <v>22435</v>
      </c>
      <c r="C11183" t="s">
        <v>22675</v>
      </c>
    </row>
    <row r="11184" spans="1:3">
      <c r="A11184" s="1">
        <v>256124</v>
      </c>
      <c r="B11184" s="47" t="s">
        <v>22313</v>
      </c>
      <c r="C11184" t="s">
        <v>22553</v>
      </c>
    </row>
    <row r="11185" spans="1:3">
      <c r="A11185" s="1">
        <v>256125</v>
      </c>
      <c r="B11185" s="47" t="s">
        <v>22314</v>
      </c>
      <c r="C11185" t="s">
        <v>22554</v>
      </c>
    </row>
    <row r="11186" spans="1:3">
      <c r="A11186" s="1">
        <v>256126</v>
      </c>
      <c r="B11186" s="47" t="s">
        <v>22315</v>
      </c>
      <c r="C11186" t="s">
        <v>22555</v>
      </c>
    </row>
    <row r="11187" spans="1:3">
      <c r="A11187" s="1">
        <v>256127</v>
      </c>
      <c r="B11187" s="47" t="s">
        <v>22436</v>
      </c>
      <c r="C11187" t="s">
        <v>22676</v>
      </c>
    </row>
    <row r="11188" spans="1:3">
      <c r="A11188" s="1">
        <v>256128</v>
      </c>
      <c r="B11188" s="47" t="s">
        <v>22437</v>
      </c>
      <c r="C11188" t="s">
        <v>22677</v>
      </c>
    </row>
    <row r="11189" spans="1:3">
      <c r="A11189" s="1">
        <v>256129</v>
      </c>
      <c r="B11189" s="47" t="s">
        <v>22438</v>
      </c>
      <c r="C11189" t="s">
        <v>22678</v>
      </c>
    </row>
    <row r="11190" spans="1:3">
      <c r="A11190" s="1">
        <v>256127</v>
      </c>
      <c r="B11190" s="47" t="s">
        <v>22316</v>
      </c>
      <c r="C11190" t="s">
        <v>22556</v>
      </c>
    </row>
    <row r="11191" spans="1:3">
      <c r="A11191" s="1">
        <v>256128</v>
      </c>
      <c r="B11191" s="47" t="s">
        <v>22317</v>
      </c>
      <c r="C11191" t="s">
        <v>22557</v>
      </c>
    </row>
    <row r="11192" spans="1:3">
      <c r="A11192" s="1">
        <v>256129</v>
      </c>
      <c r="B11192" s="47" t="s">
        <v>22318</v>
      </c>
      <c r="C11192" t="s">
        <v>22558</v>
      </c>
    </row>
    <row r="11193" spans="1:3">
      <c r="A11193" s="1">
        <v>256130</v>
      </c>
      <c r="B11193" s="47" t="s">
        <v>22439</v>
      </c>
      <c r="C11193" t="s">
        <v>22679</v>
      </c>
    </row>
    <row r="11194" spans="1:3">
      <c r="A11194" s="1">
        <v>256131</v>
      </c>
      <c r="B11194" s="47" t="s">
        <v>22440</v>
      </c>
      <c r="C11194" t="s">
        <v>22680</v>
      </c>
    </row>
    <row r="11195" spans="1:3">
      <c r="A11195" s="1">
        <v>256132</v>
      </c>
      <c r="B11195" s="47" t="s">
        <v>22441</v>
      </c>
      <c r="C11195" t="s">
        <v>22681</v>
      </c>
    </row>
    <row r="11196" spans="1:3">
      <c r="A11196" s="1">
        <v>256130</v>
      </c>
      <c r="B11196" s="47" t="s">
        <v>22319</v>
      </c>
      <c r="C11196" t="s">
        <v>22559</v>
      </c>
    </row>
    <row r="11197" spans="1:3">
      <c r="A11197" s="1">
        <v>256131</v>
      </c>
      <c r="B11197" s="47" t="s">
        <v>22320</v>
      </c>
      <c r="C11197" t="s">
        <v>22560</v>
      </c>
    </row>
    <row r="11198" spans="1:3">
      <c r="A11198" s="1">
        <v>256132</v>
      </c>
      <c r="B11198" s="47" t="s">
        <v>22321</v>
      </c>
      <c r="C11198" t="s">
        <v>22561</v>
      </c>
    </row>
    <row r="11199" spans="1:3">
      <c r="A11199" s="1">
        <v>256133</v>
      </c>
      <c r="B11199" s="47" t="s">
        <v>22442</v>
      </c>
      <c r="C11199" t="s">
        <v>22682</v>
      </c>
    </row>
    <row r="11200" spans="1:3">
      <c r="A11200" s="1">
        <v>256134</v>
      </c>
      <c r="B11200" s="47" t="s">
        <v>22443</v>
      </c>
      <c r="C11200" t="s">
        <v>22683</v>
      </c>
    </row>
    <row r="11201" spans="1:3">
      <c r="A11201" s="1">
        <v>256135</v>
      </c>
      <c r="B11201" s="47" t="s">
        <v>22444</v>
      </c>
      <c r="C11201" t="s">
        <v>22684</v>
      </c>
    </row>
    <row r="11202" spans="1:3">
      <c r="A11202" s="1">
        <v>256133</v>
      </c>
      <c r="B11202" s="47" t="s">
        <v>22322</v>
      </c>
      <c r="C11202" t="s">
        <v>22562</v>
      </c>
    </row>
    <row r="11203" spans="1:3">
      <c r="A11203" s="1">
        <v>256134</v>
      </c>
      <c r="B11203" s="47" t="s">
        <v>22323</v>
      </c>
      <c r="C11203" t="s">
        <v>22563</v>
      </c>
    </row>
    <row r="11204" spans="1:3">
      <c r="A11204" s="1">
        <v>256135</v>
      </c>
      <c r="B11204" s="47" t="s">
        <v>22324</v>
      </c>
      <c r="C11204" t="s">
        <v>22564</v>
      </c>
    </row>
    <row r="11205" spans="1:3">
      <c r="A11205" s="1">
        <v>256136</v>
      </c>
      <c r="B11205" s="47" t="s">
        <v>22765</v>
      </c>
      <c r="C11205" t="s">
        <v>22925</v>
      </c>
    </row>
    <row r="11206" spans="1:3">
      <c r="A11206" s="1">
        <v>256137</v>
      </c>
      <c r="B11206" s="47" t="s">
        <v>22766</v>
      </c>
      <c r="C11206" t="s">
        <v>22926</v>
      </c>
    </row>
    <row r="11207" spans="1:3">
      <c r="A11207" s="1">
        <v>256136</v>
      </c>
      <c r="B11207" s="47" t="s">
        <v>22685</v>
      </c>
      <c r="C11207" t="s">
        <v>22845</v>
      </c>
    </row>
    <row r="11208" spans="1:3">
      <c r="A11208" s="1">
        <v>256137</v>
      </c>
      <c r="B11208" s="47" t="s">
        <v>22686</v>
      </c>
      <c r="C11208" t="s">
        <v>22846</v>
      </c>
    </row>
    <row r="11209" spans="1:3">
      <c r="A11209" s="1">
        <v>256138</v>
      </c>
      <c r="B11209" s="47" t="s">
        <v>22767</v>
      </c>
      <c r="C11209" t="s">
        <v>22927</v>
      </c>
    </row>
    <row r="11210" spans="1:3">
      <c r="A11210" s="1">
        <v>256139</v>
      </c>
      <c r="B11210" s="47" t="s">
        <v>22768</v>
      </c>
      <c r="C11210" t="s">
        <v>22928</v>
      </c>
    </row>
    <row r="11211" spans="1:3">
      <c r="A11211" s="1">
        <v>256138</v>
      </c>
      <c r="B11211" s="47" t="s">
        <v>22687</v>
      </c>
      <c r="C11211" t="s">
        <v>22847</v>
      </c>
    </row>
    <row r="11212" spans="1:3">
      <c r="A11212" s="1">
        <v>256139</v>
      </c>
      <c r="B11212" s="47" t="s">
        <v>22688</v>
      </c>
      <c r="C11212" t="s">
        <v>22848</v>
      </c>
    </row>
    <row r="11213" spans="1:3">
      <c r="A11213" s="1">
        <v>256140</v>
      </c>
      <c r="B11213" s="47" t="s">
        <v>22769</v>
      </c>
      <c r="C11213" t="s">
        <v>22929</v>
      </c>
    </row>
    <row r="11214" spans="1:3">
      <c r="A11214" s="1">
        <v>256141</v>
      </c>
      <c r="B11214" s="47" t="s">
        <v>22770</v>
      </c>
      <c r="C11214" t="s">
        <v>22930</v>
      </c>
    </row>
    <row r="11215" spans="1:3">
      <c r="A11215" s="1">
        <v>256140</v>
      </c>
      <c r="B11215" s="47" t="s">
        <v>22689</v>
      </c>
      <c r="C11215" t="s">
        <v>22849</v>
      </c>
    </row>
    <row r="11216" spans="1:3">
      <c r="A11216" s="1">
        <v>256141</v>
      </c>
      <c r="B11216" s="47" t="s">
        <v>22690</v>
      </c>
      <c r="C11216" t="s">
        <v>22850</v>
      </c>
    </row>
    <row r="11217" spans="1:3">
      <c r="A11217" s="1">
        <v>256142</v>
      </c>
      <c r="B11217" s="47" t="s">
        <v>22771</v>
      </c>
      <c r="C11217" t="s">
        <v>22931</v>
      </c>
    </row>
    <row r="11218" spans="1:3">
      <c r="A11218" s="1">
        <v>256143</v>
      </c>
      <c r="B11218" s="47" t="s">
        <v>22772</v>
      </c>
      <c r="C11218" t="s">
        <v>22932</v>
      </c>
    </row>
    <row r="11219" spans="1:3">
      <c r="A11219" s="1">
        <v>256142</v>
      </c>
      <c r="B11219" s="47" t="s">
        <v>22691</v>
      </c>
      <c r="C11219" t="s">
        <v>22851</v>
      </c>
    </row>
    <row r="11220" spans="1:3">
      <c r="A11220" s="1">
        <v>256143</v>
      </c>
      <c r="B11220" s="47" t="s">
        <v>22692</v>
      </c>
      <c r="C11220" t="s">
        <v>22852</v>
      </c>
    </row>
    <row r="11221" spans="1:3">
      <c r="A11221" s="1">
        <v>256144</v>
      </c>
      <c r="B11221" s="47" t="s">
        <v>22773</v>
      </c>
      <c r="C11221" t="s">
        <v>22933</v>
      </c>
    </row>
    <row r="11222" spans="1:3">
      <c r="A11222" s="1">
        <v>256145</v>
      </c>
      <c r="B11222" s="47" t="s">
        <v>22774</v>
      </c>
      <c r="C11222" t="s">
        <v>22934</v>
      </c>
    </row>
    <row r="11223" spans="1:3">
      <c r="A11223" s="1">
        <v>256144</v>
      </c>
      <c r="B11223" s="47" t="s">
        <v>22693</v>
      </c>
      <c r="C11223" t="s">
        <v>22853</v>
      </c>
    </row>
    <row r="11224" spans="1:3">
      <c r="A11224" s="1">
        <v>256145</v>
      </c>
      <c r="B11224" s="47" t="s">
        <v>22694</v>
      </c>
      <c r="C11224" t="s">
        <v>22854</v>
      </c>
    </row>
    <row r="11225" spans="1:3">
      <c r="A11225" s="1">
        <v>256146</v>
      </c>
      <c r="B11225" s="47" t="s">
        <v>22775</v>
      </c>
      <c r="C11225" t="s">
        <v>22935</v>
      </c>
    </row>
    <row r="11226" spans="1:3">
      <c r="A11226" s="1">
        <v>256147</v>
      </c>
      <c r="B11226" s="47" t="s">
        <v>22776</v>
      </c>
      <c r="C11226" t="s">
        <v>22936</v>
      </c>
    </row>
    <row r="11227" spans="1:3">
      <c r="A11227" s="1">
        <v>256146</v>
      </c>
      <c r="B11227" s="47" t="s">
        <v>22695</v>
      </c>
      <c r="C11227" t="s">
        <v>22855</v>
      </c>
    </row>
    <row r="11228" spans="1:3">
      <c r="A11228" s="1">
        <v>256147</v>
      </c>
      <c r="B11228" s="47" t="s">
        <v>22696</v>
      </c>
      <c r="C11228" t="s">
        <v>22856</v>
      </c>
    </row>
    <row r="11229" spans="1:3">
      <c r="A11229" s="1">
        <v>256148</v>
      </c>
      <c r="B11229" s="47" t="s">
        <v>22777</v>
      </c>
      <c r="C11229" t="s">
        <v>22937</v>
      </c>
    </row>
    <row r="11230" spans="1:3">
      <c r="A11230" s="1">
        <v>256149</v>
      </c>
      <c r="B11230" s="47" t="s">
        <v>22778</v>
      </c>
      <c r="C11230" t="s">
        <v>22938</v>
      </c>
    </row>
    <row r="11231" spans="1:3">
      <c r="A11231" s="1">
        <v>256148</v>
      </c>
      <c r="B11231" s="47" t="s">
        <v>22697</v>
      </c>
      <c r="C11231" t="s">
        <v>22857</v>
      </c>
    </row>
    <row r="11232" spans="1:3">
      <c r="A11232" s="1">
        <v>256149</v>
      </c>
      <c r="B11232" s="47" t="s">
        <v>22698</v>
      </c>
      <c r="C11232" t="s">
        <v>22858</v>
      </c>
    </row>
    <row r="11233" spans="1:3">
      <c r="A11233" s="1">
        <v>256150</v>
      </c>
      <c r="B11233" s="47" t="s">
        <v>22779</v>
      </c>
      <c r="C11233" t="s">
        <v>22939</v>
      </c>
    </row>
    <row r="11234" spans="1:3">
      <c r="A11234" s="1">
        <v>256151</v>
      </c>
      <c r="B11234" s="47" t="s">
        <v>22780</v>
      </c>
      <c r="C11234" t="s">
        <v>22940</v>
      </c>
    </row>
    <row r="11235" spans="1:3">
      <c r="A11235" s="1">
        <v>256150</v>
      </c>
      <c r="B11235" s="47" t="s">
        <v>22699</v>
      </c>
      <c r="C11235" t="s">
        <v>22859</v>
      </c>
    </row>
    <row r="11236" spans="1:3">
      <c r="A11236" s="1">
        <v>256151</v>
      </c>
      <c r="B11236" s="47" t="s">
        <v>22700</v>
      </c>
      <c r="C11236" t="s">
        <v>22860</v>
      </c>
    </row>
    <row r="11237" spans="1:3">
      <c r="A11237" s="1">
        <v>256152</v>
      </c>
      <c r="B11237" s="47" t="s">
        <v>22781</v>
      </c>
      <c r="C11237" t="s">
        <v>22941</v>
      </c>
    </row>
    <row r="11238" spans="1:3">
      <c r="A11238" s="1">
        <v>256153</v>
      </c>
      <c r="B11238" s="47" t="s">
        <v>22782</v>
      </c>
      <c r="C11238" t="s">
        <v>22942</v>
      </c>
    </row>
    <row r="11239" spans="1:3">
      <c r="A11239" s="1">
        <v>256152</v>
      </c>
      <c r="B11239" s="47" t="s">
        <v>22701</v>
      </c>
      <c r="C11239" t="s">
        <v>22861</v>
      </c>
    </row>
    <row r="11240" spans="1:3">
      <c r="A11240" s="1">
        <v>256153</v>
      </c>
      <c r="B11240" s="47" t="s">
        <v>22702</v>
      </c>
      <c r="C11240" t="s">
        <v>22862</v>
      </c>
    </row>
    <row r="11241" spans="1:3">
      <c r="A11241" s="1">
        <v>256154</v>
      </c>
      <c r="B11241" s="47" t="s">
        <v>22783</v>
      </c>
      <c r="C11241" t="s">
        <v>22943</v>
      </c>
    </row>
    <row r="11242" spans="1:3">
      <c r="A11242" s="1">
        <v>256155</v>
      </c>
      <c r="B11242" s="47" t="s">
        <v>22784</v>
      </c>
      <c r="C11242" t="s">
        <v>22944</v>
      </c>
    </row>
    <row r="11243" spans="1:3">
      <c r="A11243" s="1">
        <v>256154</v>
      </c>
      <c r="B11243" s="47" t="s">
        <v>22703</v>
      </c>
      <c r="C11243" t="s">
        <v>22863</v>
      </c>
    </row>
    <row r="11244" spans="1:3">
      <c r="A11244" s="1">
        <v>256155</v>
      </c>
      <c r="B11244" s="47" t="s">
        <v>22704</v>
      </c>
      <c r="C11244" t="s">
        <v>22864</v>
      </c>
    </row>
    <row r="11245" spans="1:3">
      <c r="A11245" s="1">
        <v>256156</v>
      </c>
      <c r="B11245" s="47" t="s">
        <v>22785</v>
      </c>
      <c r="C11245" t="s">
        <v>22945</v>
      </c>
    </row>
    <row r="11246" spans="1:3">
      <c r="A11246" s="1">
        <v>256157</v>
      </c>
      <c r="B11246" s="47" t="s">
        <v>22786</v>
      </c>
      <c r="C11246" t="s">
        <v>22946</v>
      </c>
    </row>
    <row r="11247" spans="1:3">
      <c r="A11247" s="1">
        <v>256156</v>
      </c>
      <c r="B11247" s="47" t="s">
        <v>22705</v>
      </c>
      <c r="C11247" t="s">
        <v>22865</v>
      </c>
    </row>
    <row r="11248" spans="1:3">
      <c r="A11248" s="1">
        <v>256157</v>
      </c>
      <c r="B11248" s="47" t="s">
        <v>22706</v>
      </c>
      <c r="C11248" t="s">
        <v>22866</v>
      </c>
    </row>
    <row r="11249" spans="1:3">
      <c r="A11249" s="1">
        <v>256158</v>
      </c>
      <c r="B11249" s="47" t="s">
        <v>22787</v>
      </c>
      <c r="C11249" t="s">
        <v>22947</v>
      </c>
    </row>
    <row r="11250" spans="1:3">
      <c r="A11250" s="1">
        <v>256159</v>
      </c>
      <c r="B11250" s="47" t="s">
        <v>22788</v>
      </c>
      <c r="C11250" t="s">
        <v>22948</v>
      </c>
    </row>
    <row r="11251" spans="1:3">
      <c r="A11251" s="1">
        <v>256158</v>
      </c>
      <c r="B11251" s="47" t="s">
        <v>22707</v>
      </c>
      <c r="C11251" t="s">
        <v>22867</v>
      </c>
    </row>
    <row r="11252" spans="1:3">
      <c r="A11252" s="1">
        <v>256159</v>
      </c>
      <c r="B11252" s="47" t="s">
        <v>22708</v>
      </c>
      <c r="C11252" t="s">
        <v>22868</v>
      </c>
    </row>
    <row r="11253" spans="1:3">
      <c r="A11253" s="1">
        <v>256160</v>
      </c>
      <c r="B11253" s="47" t="s">
        <v>22789</v>
      </c>
      <c r="C11253" t="s">
        <v>22949</v>
      </c>
    </row>
    <row r="11254" spans="1:3">
      <c r="A11254" s="1">
        <v>256161</v>
      </c>
      <c r="B11254" s="47" t="s">
        <v>22790</v>
      </c>
      <c r="C11254" t="s">
        <v>22950</v>
      </c>
    </row>
    <row r="11255" spans="1:3">
      <c r="A11255" s="1">
        <v>256160</v>
      </c>
      <c r="B11255" s="47" t="s">
        <v>22709</v>
      </c>
      <c r="C11255" t="s">
        <v>22869</v>
      </c>
    </row>
    <row r="11256" spans="1:3">
      <c r="A11256" s="1">
        <v>256161</v>
      </c>
      <c r="B11256" s="47" t="s">
        <v>22710</v>
      </c>
      <c r="C11256" t="s">
        <v>22870</v>
      </c>
    </row>
    <row r="11257" spans="1:3">
      <c r="A11257" s="1">
        <v>256162</v>
      </c>
      <c r="B11257" s="47" t="s">
        <v>22791</v>
      </c>
      <c r="C11257" t="s">
        <v>22951</v>
      </c>
    </row>
    <row r="11258" spans="1:3">
      <c r="A11258" s="1">
        <v>256163</v>
      </c>
      <c r="B11258" s="47" t="s">
        <v>22792</v>
      </c>
      <c r="C11258" t="s">
        <v>22952</v>
      </c>
    </row>
    <row r="11259" spans="1:3">
      <c r="A11259" s="1">
        <v>256162</v>
      </c>
      <c r="B11259" s="47" t="s">
        <v>22711</v>
      </c>
      <c r="C11259" t="s">
        <v>22871</v>
      </c>
    </row>
    <row r="11260" spans="1:3">
      <c r="A11260" s="1">
        <v>256163</v>
      </c>
      <c r="B11260" s="47" t="s">
        <v>22712</v>
      </c>
      <c r="C11260" t="s">
        <v>22872</v>
      </c>
    </row>
    <row r="11261" spans="1:3">
      <c r="A11261" s="1">
        <v>256164</v>
      </c>
      <c r="B11261" s="47" t="s">
        <v>22793</v>
      </c>
      <c r="C11261" t="s">
        <v>22953</v>
      </c>
    </row>
    <row r="11262" spans="1:3">
      <c r="A11262" s="1">
        <v>256165</v>
      </c>
      <c r="B11262" s="47" t="s">
        <v>22794</v>
      </c>
      <c r="C11262" t="s">
        <v>22954</v>
      </c>
    </row>
    <row r="11263" spans="1:3">
      <c r="A11263" s="1">
        <v>256164</v>
      </c>
      <c r="B11263" s="47" t="s">
        <v>22713</v>
      </c>
      <c r="C11263" t="s">
        <v>22873</v>
      </c>
    </row>
    <row r="11264" spans="1:3">
      <c r="A11264" s="1">
        <v>256165</v>
      </c>
      <c r="B11264" s="47" t="s">
        <v>22714</v>
      </c>
      <c r="C11264" t="s">
        <v>22874</v>
      </c>
    </row>
    <row r="11265" spans="1:3">
      <c r="A11265" s="1">
        <v>256166</v>
      </c>
      <c r="B11265" s="47" t="s">
        <v>22795</v>
      </c>
      <c r="C11265" t="s">
        <v>22955</v>
      </c>
    </row>
    <row r="11266" spans="1:3">
      <c r="A11266" s="1">
        <v>256167</v>
      </c>
      <c r="B11266" s="47" t="s">
        <v>22796</v>
      </c>
      <c r="C11266" t="s">
        <v>22956</v>
      </c>
    </row>
    <row r="11267" spans="1:3">
      <c r="A11267" s="1">
        <v>256166</v>
      </c>
      <c r="B11267" s="47" t="s">
        <v>22715</v>
      </c>
      <c r="C11267" t="s">
        <v>22875</v>
      </c>
    </row>
    <row r="11268" spans="1:3">
      <c r="A11268" s="1">
        <v>256167</v>
      </c>
      <c r="B11268" s="47" t="s">
        <v>22716</v>
      </c>
      <c r="C11268" t="s">
        <v>22876</v>
      </c>
    </row>
    <row r="11269" spans="1:3">
      <c r="A11269" s="1">
        <v>256168</v>
      </c>
      <c r="B11269" s="47" t="s">
        <v>22797</v>
      </c>
      <c r="C11269" t="s">
        <v>22957</v>
      </c>
    </row>
    <row r="11270" spans="1:3">
      <c r="A11270" s="1">
        <v>256169</v>
      </c>
      <c r="B11270" s="47" t="s">
        <v>22798</v>
      </c>
      <c r="C11270" t="s">
        <v>22958</v>
      </c>
    </row>
    <row r="11271" spans="1:3">
      <c r="A11271" s="1">
        <v>256168</v>
      </c>
      <c r="B11271" s="47" t="s">
        <v>22717</v>
      </c>
      <c r="C11271" t="s">
        <v>22877</v>
      </c>
    </row>
    <row r="11272" spans="1:3">
      <c r="A11272" s="1">
        <v>256169</v>
      </c>
      <c r="B11272" s="47" t="s">
        <v>22718</v>
      </c>
      <c r="C11272" t="s">
        <v>22878</v>
      </c>
    </row>
    <row r="11273" spans="1:3">
      <c r="A11273" s="1">
        <v>256170</v>
      </c>
      <c r="B11273" s="47" t="s">
        <v>22799</v>
      </c>
      <c r="C11273" t="s">
        <v>22959</v>
      </c>
    </row>
    <row r="11274" spans="1:3">
      <c r="A11274" s="1">
        <v>256171</v>
      </c>
      <c r="B11274" s="47" t="s">
        <v>22800</v>
      </c>
      <c r="C11274" t="s">
        <v>22960</v>
      </c>
    </row>
    <row r="11275" spans="1:3">
      <c r="A11275" s="1">
        <v>256170</v>
      </c>
      <c r="B11275" s="47" t="s">
        <v>22719</v>
      </c>
      <c r="C11275" t="s">
        <v>22879</v>
      </c>
    </row>
    <row r="11276" spans="1:3">
      <c r="A11276" s="1">
        <v>256171</v>
      </c>
      <c r="B11276" s="47" t="s">
        <v>22720</v>
      </c>
      <c r="C11276" t="s">
        <v>22880</v>
      </c>
    </row>
    <row r="11277" spans="1:3">
      <c r="A11277" s="1">
        <v>256172</v>
      </c>
      <c r="B11277" s="47" t="s">
        <v>22801</v>
      </c>
      <c r="C11277" t="s">
        <v>22961</v>
      </c>
    </row>
    <row r="11278" spans="1:3">
      <c r="A11278" s="1">
        <v>256173</v>
      </c>
      <c r="B11278" s="47" t="s">
        <v>22802</v>
      </c>
      <c r="C11278" t="s">
        <v>22962</v>
      </c>
    </row>
    <row r="11279" spans="1:3">
      <c r="A11279" s="1">
        <v>256172</v>
      </c>
      <c r="B11279" s="47" t="s">
        <v>22721</v>
      </c>
      <c r="C11279" t="s">
        <v>22881</v>
      </c>
    </row>
    <row r="11280" spans="1:3">
      <c r="A11280" s="1">
        <v>256173</v>
      </c>
      <c r="B11280" s="47" t="s">
        <v>22722</v>
      </c>
      <c r="C11280" t="s">
        <v>22882</v>
      </c>
    </row>
    <row r="11281" spans="1:3">
      <c r="A11281" s="1">
        <v>256174</v>
      </c>
      <c r="B11281" s="47" t="s">
        <v>22803</v>
      </c>
      <c r="C11281" t="s">
        <v>22963</v>
      </c>
    </row>
    <row r="11282" spans="1:3">
      <c r="A11282" s="1">
        <v>256175</v>
      </c>
      <c r="B11282" s="47" t="s">
        <v>22804</v>
      </c>
      <c r="C11282" t="s">
        <v>22964</v>
      </c>
    </row>
    <row r="11283" spans="1:3">
      <c r="A11283" s="1">
        <v>256174</v>
      </c>
      <c r="B11283" s="47" t="s">
        <v>22723</v>
      </c>
      <c r="C11283" t="s">
        <v>22883</v>
      </c>
    </row>
    <row r="11284" spans="1:3">
      <c r="A11284" s="1">
        <v>256175</v>
      </c>
      <c r="B11284" s="47" t="s">
        <v>22724</v>
      </c>
      <c r="C11284" t="s">
        <v>22884</v>
      </c>
    </row>
    <row r="11285" spans="1:3">
      <c r="A11285" s="1">
        <v>256176</v>
      </c>
      <c r="B11285" s="47" t="s">
        <v>22805</v>
      </c>
      <c r="C11285" t="s">
        <v>22965</v>
      </c>
    </row>
    <row r="11286" spans="1:3">
      <c r="A11286" s="1">
        <v>256177</v>
      </c>
      <c r="B11286" s="47" t="s">
        <v>22806</v>
      </c>
      <c r="C11286" t="s">
        <v>22966</v>
      </c>
    </row>
    <row r="11287" spans="1:3">
      <c r="A11287" s="1">
        <v>256176</v>
      </c>
      <c r="B11287" s="47" t="s">
        <v>22725</v>
      </c>
      <c r="C11287" t="s">
        <v>22885</v>
      </c>
    </row>
    <row r="11288" spans="1:3">
      <c r="A11288" s="1">
        <v>256177</v>
      </c>
      <c r="B11288" s="47" t="s">
        <v>22726</v>
      </c>
      <c r="C11288" t="s">
        <v>22886</v>
      </c>
    </row>
    <row r="11289" spans="1:3">
      <c r="A11289" s="1">
        <v>256178</v>
      </c>
      <c r="B11289" s="47" t="s">
        <v>22807</v>
      </c>
      <c r="C11289" t="s">
        <v>22967</v>
      </c>
    </row>
    <row r="11290" spans="1:3">
      <c r="A11290" s="1">
        <v>256179</v>
      </c>
      <c r="B11290" s="47" t="s">
        <v>22808</v>
      </c>
      <c r="C11290" t="s">
        <v>22968</v>
      </c>
    </row>
    <row r="11291" spans="1:3">
      <c r="A11291" s="1">
        <v>256178</v>
      </c>
      <c r="B11291" s="47" t="s">
        <v>22727</v>
      </c>
      <c r="C11291" t="s">
        <v>22887</v>
      </c>
    </row>
    <row r="11292" spans="1:3">
      <c r="A11292" s="1">
        <v>256179</v>
      </c>
      <c r="B11292" s="47" t="s">
        <v>22728</v>
      </c>
      <c r="C11292" t="s">
        <v>22888</v>
      </c>
    </row>
    <row r="11293" spans="1:3">
      <c r="A11293" s="1">
        <v>256180</v>
      </c>
      <c r="B11293" s="47" t="s">
        <v>22809</v>
      </c>
      <c r="C11293" t="s">
        <v>22969</v>
      </c>
    </row>
    <row r="11294" spans="1:3">
      <c r="A11294" s="1">
        <v>256181</v>
      </c>
      <c r="B11294" s="47" t="s">
        <v>22810</v>
      </c>
      <c r="C11294" t="s">
        <v>22970</v>
      </c>
    </row>
    <row r="11295" spans="1:3">
      <c r="A11295" s="1">
        <v>256180</v>
      </c>
      <c r="B11295" s="47" t="s">
        <v>22729</v>
      </c>
      <c r="C11295" t="s">
        <v>22889</v>
      </c>
    </row>
    <row r="11296" spans="1:3">
      <c r="A11296" s="1">
        <v>256181</v>
      </c>
      <c r="B11296" s="47" t="s">
        <v>22730</v>
      </c>
      <c r="C11296" t="s">
        <v>22890</v>
      </c>
    </row>
    <row r="11297" spans="1:3">
      <c r="A11297" s="1">
        <v>256182</v>
      </c>
      <c r="B11297" s="47" t="s">
        <v>22811</v>
      </c>
      <c r="C11297" t="s">
        <v>22971</v>
      </c>
    </row>
    <row r="11298" spans="1:3">
      <c r="A11298" s="1">
        <v>256183</v>
      </c>
      <c r="B11298" s="47" t="s">
        <v>22812</v>
      </c>
      <c r="C11298" t="s">
        <v>22972</v>
      </c>
    </row>
    <row r="11299" spans="1:3">
      <c r="A11299" s="1">
        <v>256182</v>
      </c>
      <c r="B11299" s="47" t="s">
        <v>22731</v>
      </c>
      <c r="C11299" t="s">
        <v>22891</v>
      </c>
    </row>
    <row r="11300" spans="1:3">
      <c r="A11300" s="1">
        <v>256183</v>
      </c>
      <c r="B11300" s="47" t="s">
        <v>22732</v>
      </c>
      <c r="C11300" t="s">
        <v>22892</v>
      </c>
    </row>
    <row r="11301" spans="1:3">
      <c r="A11301" s="1">
        <v>256184</v>
      </c>
      <c r="B11301" s="47" t="s">
        <v>22813</v>
      </c>
      <c r="C11301" t="s">
        <v>22973</v>
      </c>
    </row>
    <row r="11302" spans="1:3">
      <c r="A11302" s="1">
        <v>256185</v>
      </c>
      <c r="B11302" s="47" t="s">
        <v>22814</v>
      </c>
      <c r="C11302" t="s">
        <v>22974</v>
      </c>
    </row>
    <row r="11303" spans="1:3">
      <c r="A11303" s="1">
        <v>256184</v>
      </c>
      <c r="B11303" s="47" t="s">
        <v>22733</v>
      </c>
      <c r="C11303" t="s">
        <v>22893</v>
      </c>
    </row>
    <row r="11304" spans="1:3">
      <c r="A11304" s="1">
        <v>256185</v>
      </c>
      <c r="B11304" s="47" t="s">
        <v>22734</v>
      </c>
      <c r="C11304" t="s">
        <v>22894</v>
      </c>
    </row>
    <row r="11305" spans="1:3">
      <c r="A11305" s="1">
        <v>256186</v>
      </c>
      <c r="B11305" s="47" t="s">
        <v>22815</v>
      </c>
      <c r="C11305" t="s">
        <v>22975</v>
      </c>
    </row>
    <row r="11306" spans="1:3">
      <c r="A11306" s="1">
        <v>256187</v>
      </c>
      <c r="B11306" s="47" t="s">
        <v>22816</v>
      </c>
      <c r="C11306" t="s">
        <v>22976</v>
      </c>
    </row>
    <row r="11307" spans="1:3">
      <c r="A11307" s="1">
        <v>256186</v>
      </c>
      <c r="B11307" s="47" t="s">
        <v>22735</v>
      </c>
      <c r="C11307" t="s">
        <v>22895</v>
      </c>
    </row>
    <row r="11308" spans="1:3">
      <c r="A11308" s="1">
        <v>256187</v>
      </c>
      <c r="B11308" s="47" t="s">
        <v>22736</v>
      </c>
      <c r="C11308" t="s">
        <v>22896</v>
      </c>
    </row>
    <row r="11309" spans="1:3">
      <c r="A11309" s="1">
        <v>256188</v>
      </c>
      <c r="B11309" s="47" t="s">
        <v>22817</v>
      </c>
      <c r="C11309" t="s">
        <v>22977</v>
      </c>
    </row>
    <row r="11310" spans="1:3">
      <c r="A11310" s="1">
        <v>256189</v>
      </c>
      <c r="B11310" s="47" t="s">
        <v>22818</v>
      </c>
      <c r="C11310" t="s">
        <v>22978</v>
      </c>
    </row>
    <row r="11311" spans="1:3">
      <c r="A11311" s="1">
        <v>256188</v>
      </c>
      <c r="B11311" s="47" t="s">
        <v>22737</v>
      </c>
      <c r="C11311" t="s">
        <v>22897</v>
      </c>
    </row>
    <row r="11312" spans="1:3">
      <c r="A11312" s="1">
        <v>256189</v>
      </c>
      <c r="B11312" s="47" t="s">
        <v>22738</v>
      </c>
      <c r="C11312" t="s">
        <v>22898</v>
      </c>
    </row>
    <row r="11313" spans="1:3">
      <c r="A11313" s="1">
        <v>256190</v>
      </c>
      <c r="B11313" s="47" t="s">
        <v>22819</v>
      </c>
      <c r="C11313" t="s">
        <v>22979</v>
      </c>
    </row>
    <row r="11314" spans="1:3">
      <c r="A11314" s="1">
        <v>256191</v>
      </c>
      <c r="B11314" s="47" t="s">
        <v>22820</v>
      </c>
      <c r="C11314" t="s">
        <v>22980</v>
      </c>
    </row>
    <row r="11315" spans="1:3">
      <c r="A11315" s="1">
        <v>256190</v>
      </c>
      <c r="B11315" s="47" t="s">
        <v>22739</v>
      </c>
      <c r="C11315" t="s">
        <v>22899</v>
      </c>
    </row>
    <row r="11316" spans="1:3">
      <c r="A11316" s="1">
        <v>256191</v>
      </c>
      <c r="B11316" s="47" t="s">
        <v>22740</v>
      </c>
      <c r="C11316" t="s">
        <v>22900</v>
      </c>
    </row>
    <row r="11317" spans="1:3">
      <c r="A11317" s="1">
        <v>256192</v>
      </c>
      <c r="B11317" s="47" t="s">
        <v>22821</v>
      </c>
      <c r="C11317" t="s">
        <v>22981</v>
      </c>
    </row>
    <row r="11318" spans="1:3">
      <c r="A11318" s="1">
        <v>256193</v>
      </c>
      <c r="B11318" s="47" t="s">
        <v>22822</v>
      </c>
      <c r="C11318" t="s">
        <v>22982</v>
      </c>
    </row>
    <row r="11319" spans="1:3">
      <c r="A11319" s="1">
        <v>256192</v>
      </c>
      <c r="B11319" s="47" t="s">
        <v>22741</v>
      </c>
      <c r="C11319" t="s">
        <v>22901</v>
      </c>
    </row>
    <row r="11320" spans="1:3">
      <c r="A11320" s="1">
        <v>256193</v>
      </c>
      <c r="B11320" s="47" t="s">
        <v>22742</v>
      </c>
      <c r="C11320" t="s">
        <v>22902</v>
      </c>
    </row>
    <row r="11321" spans="1:3">
      <c r="A11321" s="1">
        <v>256194</v>
      </c>
      <c r="B11321" s="47" t="s">
        <v>22823</v>
      </c>
      <c r="C11321" t="s">
        <v>22983</v>
      </c>
    </row>
    <row r="11322" spans="1:3">
      <c r="A11322" s="1">
        <v>256195</v>
      </c>
      <c r="B11322" s="47" t="s">
        <v>22824</v>
      </c>
      <c r="C11322" t="s">
        <v>22984</v>
      </c>
    </row>
    <row r="11323" spans="1:3">
      <c r="A11323" s="1">
        <v>256194</v>
      </c>
      <c r="B11323" s="47" t="s">
        <v>22743</v>
      </c>
      <c r="C11323" t="s">
        <v>22903</v>
      </c>
    </row>
    <row r="11324" spans="1:3">
      <c r="A11324" s="1">
        <v>256195</v>
      </c>
      <c r="B11324" s="47" t="s">
        <v>22744</v>
      </c>
      <c r="C11324" t="s">
        <v>22904</v>
      </c>
    </row>
    <row r="11325" spans="1:3">
      <c r="A11325" s="1">
        <v>256196</v>
      </c>
      <c r="B11325" s="47" t="s">
        <v>22825</v>
      </c>
      <c r="C11325" t="s">
        <v>22985</v>
      </c>
    </row>
    <row r="11326" spans="1:3">
      <c r="A11326" s="1">
        <v>256197</v>
      </c>
      <c r="B11326" s="47" t="s">
        <v>22826</v>
      </c>
      <c r="C11326" t="s">
        <v>22986</v>
      </c>
    </row>
    <row r="11327" spans="1:3">
      <c r="A11327" s="1">
        <v>256196</v>
      </c>
      <c r="B11327" s="47" t="s">
        <v>22745</v>
      </c>
      <c r="C11327" t="s">
        <v>22905</v>
      </c>
    </row>
    <row r="11328" spans="1:3">
      <c r="A11328" s="1">
        <v>256197</v>
      </c>
      <c r="B11328" s="47" t="s">
        <v>22746</v>
      </c>
      <c r="C11328" t="s">
        <v>22906</v>
      </c>
    </row>
    <row r="11329" spans="1:3">
      <c r="A11329" s="1">
        <v>256198</v>
      </c>
      <c r="B11329" s="47" t="s">
        <v>22827</v>
      </c>
      <c r="C11329" t="s">
        <v>22987</v>
      </c>
    </row>
    <row r="11330" spans="1:3">
      <c r="A11330" s="1">
        <v>256199</v>
      </c>
      <c r="B11330" s="47" t="s">
        <v>22828</v>
      </c>
      <c r="C11330" t="s">
        <v>22988</v>
      </c>
    </row>
    <row r="11331" spans="1:3">
      <c r="A11331" s="1">
        <v>256198</v>
      </c>
      <c r="B11331" s="47" t="s">
        <v>22747</v>
      </c>
      <c r="C11331" t="s">
        <v>22907</v>
      </c>
    </row>
    <row r="11332" spans="1:3">
      <c r="A11332" s="1">
        <v>256199</v>
      </c>
      <c r="B11332" s="47" t="s">
        <v>22748</v>
      </c>
      <c r="C11332" t="s">
        <v>22908</v>
      </c>
    </row>
    <row r="11333" spans="1:3">
      <c r="A11333" s="1">
        <v>256200</v>
      </c>
      <c r="B11333" s="47" t="s">
        <v>22829</v>
      </c>
      <c r="C11333" t="s">
        <v>22989</v>
      </c>
    </row>
    <row r="11334" spans="1:3">
      <c r="A11334" s="1">
        <v>256201</v>
      </c>
      <c r="B11334" s="47" t="s">
        <v>22830</v>
      </c>
      <c r="C11334" t="s">
        <v>22990</v>
      </c>
    </row>
    <row r="11335" spans="1:3">
      <c r="A11335" s="1">
        <v>256200</v>
      </c>
      <c r="B11335" s="47" t="s">
        <v>22749</v>
      </c>
      <c r="C11335" t="s">
        <v>22909</v>
      </c>
    </row>
    <row r="11336" spans="1:3">
      <c r="A11336" s="1">
        <v>256201</v>
      </c>
      <c r="B11336" s="47" t="s">
        <v>22750</v>
      </c>
      <c r="C11336" t="s">
        <v>22910</v>
      </c>
    </row>
    <row r="11337" spans="1:3">
      <c r="A11337" s="1">
        <v>256202</v>
      </c>
      <c r="B11337" s="47" t="s">
        <v>22831</v>
      </c>
      <c r="C11337" t="s">
        <v>22991</v>
      </c>
    </row>
    <row r="11338" spans="1:3">
      <c r="A11338" s="1">
        <v>256203</v>
      </c>
      <c r="B11338" s="47" t="s">
        <v>22832</v>
      </c>
      <c r="C11338" t="s">
        <v>22992</v>
      </c>
    </row>
    <row r="11339" spans="1:3">
      <c r="A11339" s="1">
        <v>256202</v>
      </c>
      <c r="B11339" s="47" t="s">
        <v>22751</v>
      </c>
      <c r="C11339" t="s">
        <v>22911</v>
      </c>
    </row>
    <row r="11340" spans="1:3">
      <c r="A11340" s="1">
        <v>256203</v>
      </c>
      <c r="B11340" s="47" t="s">
        <v>22752</v>
      </c>
      <c r="C11340" t="s">
        <v>22912</v>
      </c>
    </row>
    <row r="11341" spans="1:3">
      <c r="A11341" s="1">
        <v>256204</v>
      </c>
      <c r="B11341" s="47" t="s">
        <v>22833</v>
      </c>
      <c r="C11341" t="s">
        <v>22993</v>
      </c>
    </row>
    <row r="11342" spans="1:3">
      <c r="A11342" s="1">
        <v>256205</v>
      </c>
      <c r="B11342" s="47" t="s">
        <v>22834</v>
      </c>
      <c r="C11342" t="s">
        <v>22994</v>
      </c>
    </row>
    <row r="11343" spans="1:3">
      <c r="A11343" s="1">
        <v>256204</v>
      </c>
      <c r="B11343" s="47" t="s">
        <v>22753</v>
      </c>
      <c r="C11343" t="s">
        <v>22913</v>
      </c>
    </row>
    <row r="11344" spans="1:3">
      <c r="A11344" s="1">
        <v>256205</v>
      </c>
      <c r="B11344" s="47" t="s">
        <v>22754</v>
      </c>
      <c r="C11344" t="s">
        <v>22914</v>
      </c>
    </row>
    <row r="11345" spans="1:3">
      <c r="A11345" s="1">
        <v>256206</v>
      </c>
      <c r="B11345" s="47" t="s">
        <v>22835</v>
      </c>
      <c r="C11345" t="s">
        <v>22995</v>
      </c>
    </row>
    <row r="11346" spans="1:3">
      <c r="A11346" s="1">
        <v>256207</v>
      </c>
      <c r="B11346" s="47" t="s">
        <v>22836</v>
      </c>
      <c r="C11346" t="s">
        <v>22996</v>
      </c>
    </row>
    <row r="11347" spans="1:3">
      <c r="A11347" s="1">
        <v>256206</v>
      </c>
      <c r="B11347" s="47" t="s">
        <v>22755</v>
      </c>
      <c r="C11347" t="s">
        <v>22915</v>
      </c>
    </row>
    <row r="11348" spans="1:3">
      <c r="A11348" s="1">
        <v>256207</v>
      </c>
      <c r="B11348" s="47" t="s">
        <v>22756</v>
      </c>
      <c r="C11348" t="s">
        <v>22916</v>
      </c>
    </row>
    <row r="11349" spans="1:3">
      <c r="A11349" s="1">
        <v>256208</v>
      </c>
      <c r="B11349" s="47" t="s">
        <v>22837</v>
      </c>
      <c r="C11349" t="s">
        <v>22997</v>
      </c>
    </row>
    <row r="11350" spans="1:3">
      <c r="A11350" s="1">
        <v>256209</v>
      </c>
      <c r="B11350" s="47" t="s">
        <v>22838</v>
      </c>
      <c r="C11350" t="s">
        <v>22998</v>
      </c>
    </row>
    <row r="11351" spans="1:3">
      <c r="A11351" s="1">
        <v>256208</v>
      </c>
      <c r="B11351" s="47" t="s">
        <v>22757</v>
      </c>
      <c r="C11351" t="s">
        <v>22917</v>
      </c>
    </row>
    <row r="11352" spans="1:3">
      <c r="A11352" s="1">
        <v>256209</v>
      </c>
      <c r="B11352" s="47" t="s">
        <v>22758</v>
      </c>
      <c r="C11352" t="s">
        <v>22918</v>
      </c>
    </row>
    <row r="11353" spans="1:3">
      <c r="A11353" s="1">
        <v>256210</v>
      </c>
      <c r="B11353" s="47" t="s">
        <v>22839</v>
      </c>
      <c r="C11353" t="s">
        <v>22999</v>
      </c>
    </row>
    <row r="11354" spans="1:3">
      <c r="A11354" s="1">
        <v>256211</v>
      </c>
      <c r="B11354" s="47" t="s">
        <v>22840</v>
      </c>
      <c r="C11354" t="s">
        <v>23000</v>
      </c>
    </row>
    <row r="11355" spans="1:3">
      <c r="A11355" s="1">
        <v>256210</v>
      </c>
      <c r="B11355" s="47" t="s">
        <v>22759</v>
      </c>
      <c r="C11355" t="s">
        <v>22919</v>
      </c>
    </row>
    <row r="11356" spans="1:3">
      <c r="A11356" s="1">
        <v>256211</v>
      </c>
      <c r="B11356" s="47" t="s">
        <v>22760</v>
      </c>
      <c r="C11356" t="s">
        <v>22920</v>
      </c>
    </row>
    <row r="11357" spans="1:3">
      <c r="A11357" s="1">
        <v>256212</v>
      </c>
      <c r="B11357" s="47" t="s">
        <v>22841</v>
      </c>
      <c r="C11357" t="s">
        <v>23001</v>
      </c>
    </row>
    <row r="11358" spans="1:3">
      <c r="A11358" s="1">
        <v>256213</v>
      </c>
      <c r="B11358" s="47" t="s">
        <v>22842</v>
      </c>
      <c r="C11358" t="s">
        <v>23002</v>
      </c>
    </row>
    <row r="11359" spans="1:3">
      <c r="A11359" s="1">
        <v>256212</v>
      </c>
      <c r="B11359" s="47" t="s">
        <v>22761</v>
      </c>
      <c r="C11359" t="s">
        <v>22921</v>
      </c>
    </row>
    <row r="11360" spans="1:3">
      <c r="A11360" s="1">
        <v>256213</v>
      </c>
      <c r="B11360" s="47" t="s">
        <v>22762</v>
      </c>
      <c r="C11360" t="s">
        <v>22922</v>
      </c>
    </row>
    <row r="11361" spans="1:3">
      <c r="A11361" s="1">
        <v>256214</v>
      </c>
      <c r="B11361" s="47" t="s">
        <v>22843</v>
      </c>
      <c r="C11361" t="s">
        <v>23003</v>
      </c>
    </row>
    <row r="11362" spans="1:3">
      <c r="A11362" s="1">
        <v>256215</v>
      </c>
      <c r="B11362" s="47" t="s">
        <v>22844</v>
      </c>
      <c r="C11362" t="s">
        <v>23004</v>
      </c>
    </row>
    <row r="11363" spans="1:3">
      <c r="A11363" s="1">
        <v>256214</v>
      </c>
      <c r="B11363" s="47" t="s">
        <v>22763</v>
      </c>
      <c r="C11363" t="s">
        <v>22923</v>
      </c>
    </row>
    <row r="11364" spans="1:3">
      <c r="A11364" s="1">
        <v>256215</v>
      </c>
      <c r="B11364" s="47" t="s">
        <v>22764</v>
      </c>
      <c r="C11364" t="s">
        <v>22924</v>
      </c>
    </row>
    <row r="11365" spans="1:3">
      <c r="A11365" s="1">
        <v>256216</v>
      </c>
      <c r="B11365" s="47" t="s">
        <v>23021</v>
      </c>
      <c r="C11365" t="s">
        <v>23053</v>
      </c>
    </row>
    <row r="11366" spans="1:3">
      <c r="A11366" s="1">
        <v>256217</v>
      </c>
      <c r="B11366" s="47" t="s">
        <v>23022</v>
      </c>
      <c r="C11366" t="s">
        <v>23054</v>
      </c>
    </row>
    <row r="11367" spans="1:3">
      <c r="A11367" s="1">
        <v>256218</v>
      </c>
      <c r="B11367" s="47" t="s">
        <v>23023</v>
      </c>
      <c r="C11367" t="s">
        <v>23055</v>
      </c>
    </row>
    <row r="11368" spans="1:3">
      <c r="A11368" s="1">
        <v>256219</v>
      </c>
      <c r="B11368" s="47" t="s">
        <v>23024</v>
      </c>
      <c r="C11368" t="s">
        <v>23056</v>
      </c>
    </row>
    <row r="11369" spans="1:3">
      <c r="A11369" s="1">
        <v>256216</v>
      </c>
      <c r="B11369" s="47" t="s">
        <v>23005</v>
      </c>
      <c r="C11369" t="s">
        <v>23037</v>
      </c>
    </row>
    <row r="11370" spans="1:3">
      <c r="A11370" s="1">
        <v>256217</v>
      </c>
      <c r="B11370" s="47" t="s">
        <v>23006</v>
      </c>
      <c r="C11370" t="s">
        <v>23038</v>
      </c>
    </row>
    <row r="11371" spans="1:3">
      <c r="A11371" s="1">
        <v>256218</v>
      </c>
      <c r="B11371" s="47" t="s">
        <v>23007</v>
      </c>
      <c r="C11371" t="s">
        <v>23039</v>
      </c>
    </row>
    <row r="11372" spans="1:3">
      <c r="A11372" s="1">
        <v>256219</v>
      </c>
      <c r="B11372" s="47" t="s">
        <v>23008</v>
      </c>
      <c r="C11372" t="s">
        <v>23040</v>
      </c>
    </row>
    <row r="11373" spans="1:3">
      <c r="A11373" s="1">
        <v>256220</v>
      </c>
      <c r="B11373" s="47" t="s">
        <v>23025</v>
      </c>
      <c r="C11373" t="s">
        <v>23057</v>
      </c>
    </row>
    <row r="11374" spans="1:3">
      <c r="A11374" s="1">
        <v>256221</v>
      </c>
      <c r="B11374" s="47" t="s">
        <v>23026</v>
      </c>
      <c r="C11374" t="s">
        <v>23058</v>
      </c>
    </row>
    <row r="11375" spans="1:3">
      <c r="A11375" s="1">
        <v>256222</v>
      </c>
      <c r="B11375" s="47" t="s">
        <v>23027</v>
      </c>
      <c r="C11375" t="s">
        <v>23059</v>
      </c>
    </row>
    <row r="11376" spans="1:3">
      <c r="A11376" s="1">
        <v>256223</v>
      </c>
      <c r="B11376" s="47" t="s">
        <v>23028</v>
      </c>
      <c r="C11376" t="s">
        <v>23060</v>
      </c>
    </row>
    <row r="11377" spans="1:3">
      <c r="A11377" s="1">
        <v>256220</v>
      </c>
      <c r="B11377" s="47" t="s">
        <v>23009</v>
      </c>
      <c r="C11377" t="s">
        <v>23041</v>
      </c>
    </row>
    <row r="11378" spans="1:3">
      <c r="A11378" s="1">
        <v>256221</v>
      </c>
      <c r="B11378" s="47" t="s">
        <v>23010</v>
      </c>
      <c r="C11378" t="s">
        <v>23042</v>
      </c>
    </row>
    <row r="11379" spans="1:3">
      <c r="A11379" s="1">
        <v>256222</v>
      </c>
      <c r="B11379" s="47" t="s">
        <v>23011</v>
      </c>
      <c r="C11379" t="s">
        <v>23043</v>
      </c>
    </row>
    <row r="11380" spans="1:3">
      <c r="A11380" s="1">
        <v>256223</v>
      </c>
      <c r="B11380" s="47" t="s">
        <v>23012</v>
      </c>
      <c r="C11380" t="s">
        <v>23044</v>
      </c>
    </row>
    <row r="11381" spans="1:3">
      <c r="A11381" s="1">
        <v>256224</v>
      </c>
      <c r="B11381" s="47" t="s">
        <v>23029</v>
      </c>
      <c r="C11381" t="s">
        <v>23061</v>
      </c>
    </row>
    <row r="11382" spans="1:3">
      <c r="A11382" s="1">
        <v>256225</v>
      </c>
      <c r="B11382" s="47" t="s">
        <v>23030</v>
      </c>
      <c r="C11382" t="s">
        <v>23062</v>
      </c>
    </row>
    <row r="11383" spans="1:3">
      <c r="A11383" s="1">
        <v>256226</v>
      </c>
      <c r="B11383" s="47" t="s">
        <v>23031</v>
      </c>
      <c r="C11383" t="s">
        <v>23063</v>
      </c>
    </row>
    <row r="11384" spans="1:3">
      <c r="A11384" s="1">
        <v>256227</v>
      </c>
      <c r="B11384" s="47" t="s">
        <v>23032</v>
      </c>
      <c r="C11384" t="s">
        <v>23064</v>
      </c>
    </row>
    <row r="11385" spans="1:3">
      <c r="A11385" s="1">
        <v>256224</v>
      </c>
      <c r="B11385" s="47" t="s">
        <v>23013</v>
      </c>
      <c r="C11385" t="s">
        <v>23045</v>
      </c>
    </row>
    <row r="11386" spans="1:3">
      <c r="A11386" s="1">
        <v>256225</v>
      </c>
      <c r="B11386" s="47" t="s">
        <v>23014</v>
      </c>
      <c r="C11386" t="s">
        <v>23046</v>
      </c>
    </row>
    <row r="11387" spans="1:3">
      <c r="A11387" s="1">
        <v>256226</v>
      </c>
      <c r="B11387" s="47" t="s">
        <v>23015</v>
      </c>
      <c r="C11387" t="s">
        <v>23047</v>
      </c>
    </row>
    <row r="11388" spans="1:3">
      <c r="A11388" s="1">
        <v>256227</v>
      </c>
      <c r="B11388" s="47" t="s">
        <v>23016</v>
      </c>
      <c r="C11388" t="s">
        <v>23048</v>
      </c>
    </row>
    <row r="11389" spans="1:3">
      <c r="A11389" s="1">
        <v>256228</v>
      </c>
      <c r="B11389" s="47" t="s">
        <v>23033</v>
      </c>
      <c r="C11389" t="s">
        <v>23065</v>
      </c>
    </row>
    <row r="11390" spans="1:3">
      <c r="A11390" s="1">
        <v>256229</v>
      </c>
      <c r="B11390" s="47" t="s">
        <v>23034</v>
      </c>
      <c r="C11390" t="s">
        <v>23066</v>
      </c>
    </row>
    <row r="11391" spans="1:3">
      <c r="A11391" s="1">
        <v>256230</v>
      </c>
      <c r="B11391" s="47" t="s">
        <v>23035</v>
      </c>
      <c r="C11391" t="s">
        <v>23067</v>
      </c>
    </row>
    <row r="11392" spans="1:3">
      <c r="A11392" s="1">
        <v>256231</v>
      </c>
      <c r="B11392" s="47" t="s">
        <v>23036</v>
      </c>
      <c r="C11392" t="s">
        <v>23068</v>
      </c>
    </row>
    <row r="11393" spans="1:3">
      <c r="A11393" s="1">
        <v>256228</v>
      </c>
      <c r="B11393" s="47" t="s">
        <v>23017</v>
      </c>
      <c r="C11393" t="s">
        <v>23049</v>
      </c>
    </row>
    <row r="11394" spans="1:3">
      <c r="A11394" s="1">
        <v>256229</v>
      </c>
      <c r="B11394" s="47" t="s">
        <v>23018</v>
      </c>
      <c r="C11394" t="s">
        <v>23050</v>
      </c>
    </row>
    <row r="11395" spans="1:3">
      <c r="A11395" s="1">
        <v>256230</v>
      </c>
      <c r="B11395" s="47" t="s">
        <v>23019</v>
      </c>
      <c r="C11395" t="s">
        <v>23051</v>
      </c>
    </row>
    <row r="11396" spans="1:3">
      <c r="A11396" s="1">
        <v>256231</v>
      </c>
      <c r="B11396" s="47" t="s">
        <v>23020</v>
      </c>
      <c r="C11396" t="s">
        <v>23052</v>
      </c>
    </row>
    <row r="11397" spans="1:3">
      <c r="A11397" s="48">
        <v>267900</v>
      </c>
      <c r="B11397" s="49" t="s">
        <v>23113</v>
      </c>
      <c r="C11397" t="s">
        <v>23179</v>
      </c>
    </row>
    <row r="11398" spans="1:3">
      <c r="A11398" s="48">
        <v>267900</v>
      </c>
      <c r="B11398" s="49" t="s">
        <v>23069</v>
      </c>
      <c r="C11398" t="s">
        <v>23135</v>
      </c>
    </row>
    <row r="11399" spans="1:3">
      <c r="A11399" s="48">
        <v>267900</v>
      </c>
      <c r="B11399" s="49" t="s">
        <v>23091</v>
      </c>
      <c r="C11399" t="s">
        <v>23157</v>
      </c>
    </row>
    <row r="11400" spans="1:3">
      <c r="A11400" s="48">
        <v>267901</v>
      </c>
      <c r="B11400" s="49" t="s">
        <v>23114</v>
      </c>
      <c r="C11400" t="s">
        <v>23180</v>
      </c>
    </row>
    <row r="11401" spans="1:3">
      <c r="A11401" s="48">
        <v>267901</v>
      </c>
      <c r="B11401" s="49" t="s">
        <v>23070</v>
      </c>
      <c r="C11401" t="s">
        <v>23136</v>
      </c>
    </row>
    <row r="11402" spans="1:3">
      <c r="A11402" s="48">
        <v>267901</v>
      </c>
      <c r="B11402" s="49" t="s">
        <v>23092</v>
      </c>
      <c r="C11402" t="s">
        <v>23158</v>
      </c>
    </row>
    <row r="11403" spans="1:3">
      <c r="A11403" s="48">
        <v>267902</v>
      </c>
      <c r="B11403" s="49" t="s">
        <v>23115</v>
      </c>
      <c r="C11403" t="s">
        <v>23181</v>
      </c>
    </row>
    <row r="11404" spans="1:3">
      <c r="A11404" s="48">
        <v>267902</v>
      </c>
      <c r="B11404" s="49" t="s">
        <v>23071</v>
      </c>
      <c r="C11404" t="s">
        <v>23137</v>
      </c>
    </row>
    <row r="11405" spans="1:3">
      <c r="A11405" s="48">
        <v>267902</v>
      </c>
      <c r="B11405" s="49" t="s">
        <v>23093</v>
      </c>
      <c r="C11405" t="s">
        <v>23159</v>
      </c>
    </row>
    <row r="11406" spans="1:3">
      <c r="A11406" s="48">
        <v>267903</v>
      </c>
      <c r="B11406" s="49" t="s">
        <v>23116</v>
      </c>
      <c r="C11406" t="s">
        <v>23182</v>
      </c>
    </row>
    <row r="11407" spans="1:3">
      <c r="A11407" s="48">
        <v>267903</v>
      </c>
      <c r="B11407" s="49" t="s">
        <v>23072</v>
      </c>
      <c r="C11407" t="s">
        <v>23138</v>
      </c>
    </row>
    <row r="11408" spans="1:3">
      <c r="A11408" s="48">
        <v>267903</v>
      </c>
      <c r="B11408" s="49" t="s">
        <v>23094</v>
      </c>
      <c r="C11408" t="s">
        <v>23160</v>
      </c>
    </row>
    <row r="11409" spans="1:3">
      <c r="A11409" s="48">
        <v>267904</v>
      </c>
      <c r="B11409" s="49" t="s">
        <v>23117</v>
      </c>
      <c r="C11409" t="s">
        <v>23183</v>
      </c>
    </row>
    <row r="11410" spans="1:3">
      <c r="A11410" s="48">
        <v>267904</v>
      </c>
      <c r="B11410" s="49" t="s">
        <v>23073</v>
      </c>
      <c r="C11410" t="s">
        <v>23139</v>
      </c>
    </row>
    <row r="11411" spans="1:3">
      <c r="A11411" s="48">
        <v>267904</v>
      </c>
      <c r="B11411" s="49" t="s">
        <v>23095</v>
      </c>
      <c r="C11411" t="s">
        <v>23161</v>
      </c>
    </row>
    <row r="11412" spans="1:3">
      <c r="A11412" s="48">
        <v>267905</v>
      </c>
      <c r="B11412" s="49" t="s">
        <v>23118</v>
      </c>
      <c r="C11412" t="s">
        <v>23184</v>
      </c>
    </row>
    <row r="11413" spans="1:3">
      <c r="A11413" s="48">
        <v>267905</v>
      </c>
      <c r="B11413" s="49" t="s">
        <v>23074</v>
      </c>
      <c r="C11413" t="s">
        <v>23140</v>
      </c>
    </row>
    <row r="11414" spans="1:3">
      <c r="A11414" s="48">
        <v>267905</v>
      </c>
      <c r="B11414" s="49" t="s">
        <v>23096</v>
      </c>
      <c r="C11414" t="s">
        <v>23162</v>
      </c>
    </row>
    <row r="11415" spans="1:3">
      <c r="A11415" s="48">
        <v>267906</v>
      </c>
      <c r="B11415" s="49" t="s">
        <v>23119</v>
      </c>
      <c r="C11415" t="s">
        <v>23185</v>
      </c>
    </row>
    <row r="11416" spans="1:3">
      <c r="A11416" s="48">
        <v>267906</v>
      </c>
      <c r="B11416" s="49" t="s">
        <v>23075</v>
      </c>
      <c r="C11416" t="s">
        <v>23141</v>
      </c>
    </row>
    <row r="11417" spans="1:3">
      <c r="A11417" s="48">
        <v>267906</v>
      </c>
      <c r="B11417" s="49" t="s">
        <v>23097</v>
      </c>
      <c r="C11417" t="s">
        <v>23163</v>
      </c>
    </row>
    <row r="11418" spans="1:3">
      <c r="A11418" s="48">
        <v>267907</v>
      </c>
      <c r="B11418" s="49" t="s">
        <v>23120</v>
      </c>
      <c r="C11418" t="s">
        <v>23186</v>
      </c>
    </row>
    <row r="11419" spans="1:3">
      <c r="A11419" s="48">
        <v>267907</v>
      </c>
      <c r="B11419" s="49" t="s">
        <v>23076</v>
      </c>
      <c r="C11419" t="s">
        <v>23142</v>
      </c>
    </row>
    <row r="11420" spans="1:3">
      <c r="A11420" s="48">
        <v>267907</v>
      </c>
      <c r="B11420" s="49" t="s">
        <v>23098</v>
      </c>
      <c r="C11420" t="s">
        <v>23164</v>
      </c>
    </row>
    <row r="11421" spans="1:3">
      <c r="A11421" s="48">
        <v>267908</v>
      </c>
      <c r="B11421" s="49" t="s">
        <v>23121</v>
      </c>
      <c r="C11421" t="s">
        <v>23187</v>
      </c>
    </row>
    <row r="11422" spans="1:3">
      <c r="A11422" s="48">
        <v>267908</v>
      </c>
      <c r="B11422" s="49" t="s">
        <v>23077</v>
      </c>
      <c r="C11422" t="s">
        <v>23143</v>
      </c>
    </row>
    <row r="11423" spans="1:3">
      <c r="A11423" s="48">
        <v>267908</v>
      </c>
      <c r="B11423" s="49" t="s">
        <v>23099</v>
      </c>
      <c r="C11423" t="s">
        <v>23165</v>
      </c>
    </row>
    <row r="11424" spans="1:3">
      <c r="A11424" s="48">
        <v>267909</v>
      </c>
      <c r="B11424" s="49" t="s">
        <v>23122</v>
      </c>
      <c r="C11424" t="s">
        <v>23188</v>
      </c>
    </row>
    <row r="11425" spans="1:3">
      <c r="A11425" s="48">
        <v>267909</v>
      </c>
      <c r="B11425" s="49" t="s">
        <v>23078</v>
      </c>
      <c r="C11425" t="s">
        <v>23144</v>
      </c>
    </row>
    <row r="11426" spans="1:3">
      <c r="A11426" s="48">
        <v>267909</v>
      </c>
      <c r="B11426" s="49" t="s">
        <v>23100</v>
      </c>
      <c r="C11426" t="s">
        <v>23166</v>
      </c>
    </row>
    <row r="11427" spans="1:3">
      <c r="A11427" s="48">
        <v>267910</v>
      </c>
      <c r="B11427" s="49" t="s">
        <v>23123</v>
      </c>
      <c r="C11427" t="s">
        <v>23189</v>
      </c>
    </row>
    <row r="11428" spans="1:3">
      <c r="A11428" s="48">
        <v>267910</v>
      </c>
      <c r="B11428" s="49" t="s">
        <v>23079</v>
      </c>
      <c r="C11428" t="s">
        <v>23145</v>
      </c>
    </row>
    <row r="11429" spans="1:3">
      <c r="A11429" s="48">
        <v>267910</v>
      </c>
      <c r="B11429" s="49" t="s">
        <v>23101</v>
      </c>
      <c r="C11429" t="s">
        <v>23167</v>
      </c>
    </row>
    <row r="11430" spans="1:3">
      <c r="A11430" s="48">
        <v>267911</v>
      </c>
      <c r="B11430" s="49" t="s">
        <v>23124</v>
      </c>
      <c r="C11430" t="s">
        <v>23190</v>
      </c>
    </row>
    <row r="11431" spans="1:3">
      <c r="A11431" s="48">
        <v>267911</v>
      </c>
      <c r="B11431" s="49" t="s">
        <v>23080</v>
      </c>
      <c r="C11431" t="s">
        <v>23146</v>
      </c>
    </row>
    <row r="11432" spans="1:3">
      <c r="A11432" s="48">
        <v>267911</v>
      </c>
      <c r="B11432" s="49" t="s">
        <v>23102</v>
      </c>
      <c r="C11432" t="s">
        <v>23168</v>
      </c>
    </row>
    <row r="11433" spans="1:3">
      <c r="A11433" s="48">
        <v>267912</v>
      </c>
      <c r="B11433" s="49" t="s">
        <v>23125</v>
      </c>
      <c r="C11433" t="s">
        <v>23191</v>
      </c>
    </row>
    <row r="11434" spans="1:3">
      <c r="A11434" s="48">
        <v>267912</v>
      </c>
      <c r="B11434" s="49" t="s">
        <v>23081</v>
      </c>
      <c r="C11434" t="s">
        <v>23147</v>
      </c>
    </row>
    <row r="11435" spans="1:3">
      <c r="A11435" s="48">
        <v>267912</v>
      </c>
      <c r="B11435" s="49" t="s">
        <v>23103</v>
      </c>
      <c r="C11435" t="s">
        <v>23169</v>
      </c>
    </row>
    <row r="11436" spans="1:3">
      <c r="A11436" s="48">
        <v>267913</v>
      </c>
      <c r="B11436" s="49" t="s">
        <v>23126</v>
      </c>
      <c r="C11436" t="s">
        <v>23192</v>
      </c>
    </row>
    <row r="11437" spans="1:3">
      <c r="A11437" s="48">
        <v>267913</v>
      </c>
      <c r="B11437" s="49" t="s">
        <v>23082</v>
      </c>
      <c r="C11437" t="s">
        <v>23148</v>
      </c>
    </row>
    <row r="11438" spans="1:3">
      <c r="A11438" s="48">
        <v>267913</v>
      </c>
      <c r="B11438" s="49" t="s">
        <v>23104</v>
      </c>
      <c r="C11438" t="s">
        <v>23170</v>
      </c>
    </row>
    <row r="11439" spans="1:3">
      <c r="A11439" s="48">
        <v>267914</v>
      </c>
      <c r="B11439" s="49" t="s">
        <v>23127</v>
      </c>
      <c r="C11439" t="s">
        <v>23193</v>
      </c>
    </row>
    <row r="11440" spans="1:3">
      <c r="A11440" s="48">
        <v>267914</v>
      </c>
      <c r="B11440" s="49" t="s">
        <v>23083</v>
      </c>
      <c r="C11440" t="s">
        <v>23149</v>
      </c>
    </row>
    <row r="11441" spans="1:3">
      <c r="A11441" s="48">
        <v>267914</v>
      </c>
      <c r="B11441" s="49" t="s">
        <v>23105</v>
      </c>
      <c r="C11441" t="s">
        <v>23171</v>
      </c>
    </row>
    <row r="11442" spans="1:3">
      <c r="A11442" s="48">
        <v>267915</v>
      </c>
      <c r="B11442" s="49" t="s">
        <v>23128</v>
      </c>
      <c r="C11442" t="s">
        <v>23194</v>
      </c>
    </row>
    <row r="11443" spans="1:3">
      <c r="A11443" s="48">
        <v>267915</v>
      </c>
      <c r="B11443" s="49" t="s">
        <v>23084</v>
      </c>
      <c r="C11443" t="s">
        <v>23150</v>
      </c>
    </row>
    <row r="11444" spans="1:3">
      <c r="A11444" s="48">
        <v>267915</v>
      </c>
      <c r="B11444" s="49" t="s">
        <v>23106</v>
      </c>
      <c r="C11444" t="s">
        <v>23172</v>
      </c>
    </row>
    <row r="11445" spans="1:3">
      <c r="A11445" s="48">
        <v>267916</v>
      </c>
      <c r="B11445" s="49" t="s">
        <v>23129</v>
      </c>
      <c r="C11445" t="s">
        <v>23195</v>
      </c>
    </row>
    <row r="11446" spans="1:3">
      <c r="A11446" s="48">
        <v>267916</v>
      </c>
      <c r="B11446" s="49" t="s">
        <v>23085</v>
      </c>
      <c r="C11446" t="s">
        <v>23151</v>
      </c>
    </row>
    <row r="11447" spans="1:3">
      <c r="A11447" s="48">
        <v>267916</v>
      </c>
      <c r="B11447" s="49" t="s">
        <v>23107</v>
      </c>
      <c r="C11447" t="s">
        <v>23173</v>
      </c>
    </row>
    <row r="11448" spans="1:3">
      <c r="A11448" s="48">
        <v>267917</v>
      </c>
      <c r="B11448" s="49" t="s">
        <v>23130</v>
      </c>
      <c r="C11448" t="s">
        <v>23196</v>
      </c>
    </row>
    <row r="11449" spans="1:3">
      <c r="A11449" s="48">
        <v>267917</v>
      </c>
      <c r="B11449" s="49" t="s">
        <v>23086</v>
      </c>
      <c r="C11449" t="s">
        <v>23152</v>
      </c>
    </row>
    <row r="11450" spans="1:3">
      <c r="A11450" s="48">
        <v>267917</v>
      </c>
      <c r="B11450" s="49" t="s">
        <v>23108</v>
      </c>
      <c r="C11450" t="s">
        <v>23174</v>
      </c>
    </row>
    <row r="11451" spans="1:3">
      <c r="A11451" s="48">
        <v>267918</v>
      </c>
      <c r="B11451" s="49" t="s">
        <v>23131</v>
      </c>
      <c r="C11451" t="s">
        <v>23197</v>
      </c>
    </row>
    <row r="11452" spans="1:3">
      <c r="A11452" s="48">
        <v>267918</v>
      </c>
      <c r="B11452" s="49" t="s">
        <v>23087</v>
      </c>
      <c r="C11452" t="s">
        <v>23153</v>
      </c>
    </row>
    <row r="11453" spans="1:3">
      <c r="A11453" s="48">
        <v>267918</v>
      </c>
      <c r="B11453" s="49" t="s">
        <v>23109</v>
      </c>
      <c r="C11453" t="s">
        <v>23175</v>
      </c>
    </row>
    <row r="11454" spans="1:3">
      <c r="A11454" s="48">
        <v>267919</v>
      </c>
      <c r="B11454" s="49" t="s">
        <v>23132</v>
      </c>
      <c r="C11454" t="s">
        <v>23198</v>
      </c>
    </row>
    <row r="11455" spans="1:3">
      <c r="A11455" s="48">
        <v>267919</v>
      </c>
      <c r="B11455" s="49" t="s">
        <v>23088</v>
      </c>
      <c r="C11455" t="s">
        <v>23154</v>
      </c>
    </row>
    <row r="11456" spans="1:3">
      <c r="A11456" s="48">
        <v>267919</v>
      </c>
      <c r="B11456" s="49" t="s">
        <v>23110</v>
      </c>
      <c r="C11456" t="s">
        <v>23176</v>
      </c>
    </row>
    <row r="11457" spans="1:3">
      <c r="A11457" s="48">
        <v>267920</v>
      </c>
      <c r="B11457" s="49" t="s">
        <v>23133</v>
      </c>
      <c r="C11457" t="s">
        <v>23199</v>
      </c>
    </row>
    <row r="11458" spans="1:3">
      <c r="A11458" s="48">
        <v>267920</v>
      </c>
      <c r="B11458" s="49" t="s">
        <v>23089</v>
      </c>
      <c r="C11458" t="s">
        <v>23155</v>
      </c>
    </row>
    <row r="11459" spans="1:3">
      <c r="A11459" s="48">
        <v>267920</v>
      </c>
      <c r="B11459" s="49" t="s">
        <v>23111</v>
      </c>
      <c r="C11459" t="s">
        <v>23177</v>
      </c>
    </row>
    <row r="11460" spans="1:3">
      <c r="A11460" s="48">
        <v>268435</v>
      </c>
      <c r="B11460" s="49" t="s">
        <v>23134</v>
      </c>
      <c r="C11460" t="s">
        <v>23200</v>
      </c>
    </row>
    <row r="11461" spans="1:3">
      <c r="A11461" s="48">
        <v>268435</v>
      </c>
      <c r="B11461" s="49" t="s">
        <v>23090</v>
      </c>
      <c r="C11461" t="s">
        <v>23156</v>
      </c>
    </row>
    <row r="11462" spans="1:3">
      <c r="A11462" s="48">
        <v>268435</v>
      </c>
      <c r="B11462" s="49" t="s">
        <v>23112</v>
      </c>
      <c r="C11462" t="s">
        <v>23178</v>
      </c>
    </row>
    <row r="11463" spans="1:3">
      <c r="A11463" s="1">
        <v>276531</v>
      </c>
      <c r="B11463" s="47" t="s">
        <v>23235</v>
      </c>
      <c r="C11463" t="s">
        <v>23271</v>
      </c>
    </row>
    <row r="11464" spans="1:3">
      <c r="A11464" s="1">
        <v>276531</v>
      </c>
      <c r="B11464" s="47" t="s">
        <v>23211</v>
      </c>
      <c r="C11464" t="s">
        <v>23247</v>
      </c>
    </row>
    <row r="11465" spans="1:3">
      <c r="A11465" s="1">
        <v>276531</v>
      </c>
      <c r="B11465" s="47" t="s">
        <v>23223</v>
      </c>
      <c r="C11465" t="s">
        <v>23259</v>
      </c>
    </row>
    <row r="11466" spans="1:3">
      <c r="A11466" s="1">
        <v>276532</v>
      </c>
      <c r="B11466" s="47" t="s">
        <v>23236</v>
      </c>
      <c r="C11466" t="s">
        <v>23272</v>
      </c>
    </row>
    <row r="11467" spans="1:3">
      <c r="A11467" s="1">
        <v>276532</v>
      </c>
      <c r="B11467" s="47" t="s">
        <v>23212</v>
      </c>
      <c r="C11467" t="s">
        <v>23248</v>
      </c>
    </row>
    <row r="11468" spans="1:3">
      <c r="A11468" s="1">
        <v>276532</v>
      </c>
      <c r="B11468" s="47" t="s">
        <v>23224</v>
      </c>
      <c r="C11468" t="s">
        <v>23260</v>
      </c>
    </row>
    <row r="11469" spans="1:3">
      <c r="A11469" s="1">
        <v>268234</v>
      </c>
      <c r="B11469" s="47" t="s">
        <v>23234</v>
      </c>
      <c r="C11469" t="s">
        <v>23270</v>
      </c>
    </row>
    <row r="11470" spans="1:3">
      <c r="A11470" s="1">
        <v>268234</v>
      </c>
      <c r="B11470" s="47" t="s">
        <v>23210</v>
      </c>
      <c r="C11470" t="s">
        <v>23246</v>
      </c>
    </row>
    <row r="11471" spans="1:3">
      <c r="A11471" s="1">
        <v>268234</v>
      </c>
      <c r="B11471" s="47" t="s">
        <v>23222</v>
      </c>
      <c r="C11471" t="s">
        <v>23258</v>
      </c>
    </row>
    <row r="11472" spans="1:3">
      <c r="A11472" s="1">
        <v>210579</v>
      </c>
      <c r="B11472" s="47" t="s">
        <v>23225</v>
      </c>
      <c r="C11472" t="s">
        <v>23261</v>
      </c>
    </row>
    <row r="11473" spans="1:3">
      <c r="A11473" s="1">
        <v>210579</v>
      </c>
      <c r="B11473" s="47" t="s">
        <v>23201</v>
      </c>
      <c r="C11473" t="s">
        <v>23237</v>
      </c>
    </row>
    <row r="11474" spans="1:3">
      <c r="A11474" s="1">
        <v>210579</v>
      </c>
      <c r="B11474" s="47" t="s">
        <v>23213</v>
      </c>
      <c r="C11474" t="s">
        <v>23249</v>
      </c>
    </row>
    <row r="11475" spans="1:3">
      <c r="A11475" s="1">
        <v>210581</v>
      </c>
      <c r="B11475" s="47" t="s">
        <v>23226</v>
      </c>
      <c r="C11475" t="s">
        <v>23262</v>
      </c>
    </row>
    <row r="11476" spans="1:3">
      <c r="A11476" s="1">
        <v>210581</v>
      </c>
      <c r="B11476" s="47" t="s">
        <v>23202</v>
      </c>
      <c r="C11476" t="s">
        <v>23238</v>
      </c>
    </row>
    <row r="11477" spans="1:3">
      <c r="A11477" s="1">
        <v>210581</v>
      </c>
      <c r="B11477" s="47" t="s">
        <v>23214</v>
      </c>
      <c r="C11477" t="s">
        <v>23250</v>
      </c>
    </row>
    <row r="11478" spans="1:3">
      <c r="A11478" s="1">
        <v>210583</v>
      </c>
      <c r="B11478" s="47" t="s">
        <v>23227</v>
      </c>
      <c r="C11478" t="s">
        <v>23263</v>
      </c>
    </row>
    <row r="11479" spans="1:3">
      <c r="A11479" s="1">
        <v>210583</v>
      </c>
      <c r="B11479" s="47" t="s">
        <v>23203</v>
      </c>
      <c r="C11479" t="s">
        <v>23239</v>
      </c>
    </row>
    <row r="11480" spans="1:3">
      <c r="A11480" s="1">
        <v>210583</v>
      </c>
      <c r="B11480" s="47" t="s">
        <v>23215</v>
      </c>
      <c r="C11480" t="s">
        <v>23251</v>
      </c>
    </row>
    <row r="11481" spans="1:3">
      <c r="A11481" s="1">
        <v>210585</v>
      </c>
      <c r="B11481" s="47" t="s">
        <v>23228</v>
      </c>
      <c r="C11481" t="s">
        <v>23264</v>
      </c>
    </row>
    <row r="11482" spans="1:3">
      <c r="A11482" s="1">
        <v>210585</v>
      </c>
      <c r="B11482" s="47" t="s">
        <v>23204</v>
      </c>
      <c r="C11482" t="s">
        <v>23240</v>
      </c>
    </row>
    <row r="11483" spans="1:3">
      <c r="A11483" s="1">
        <v>210585</v>
      </c>
      <c r="B11483" s="47" t="s">
        <v>23216</v>
      </c>
      <c r="C11483" t="s">
        <v>23252</v>
      </c>
    </row>
    <row r="11484" spans="1:3">
      <c r="A11484" s="1">
        <v>210587</v>
      </c>
      <c r="B11484" s="47" t="s">
        <v>23229</v>
      </c>
      <c r="C11484" t="s">
        <v>23265</v>
      </c>
    </row>
    <row r="11485" spans="1:3">
      <c r="A11485" s="1">
        <v>210587</v>
      </c>
      <c r="B11485" s="47" t="s">
        <v>23205</v>
      </c>
      <c r="C11485" t="s">
        <v>23241</v>
      </c>
    </row>
    <row r="11486" spans="1:3">
      <c r="A11486" s="1">
        <v>210587</v>
      </c>
      <c r="B11486" s="47" t="s">
        <v>23217</v>
      </c>
      <c r="C11486" t="s">
        <v>23253</v>
      </c>
    </row>
    <row r="11487" spans="1:3">
      <c r="A11487" s="1">
        <v>267922</v>
      </c>
      <c r="B11487" s="47" t="s">
        <v>23232</v>
      </c>
      <c r="C11487" t="s">
        <v>23268</v>
      </c>
    </row>
    <row r="11488" spans="1:3">
      <c r="A11488" s="1">
        <v>267922</v>
      </c>
      <c r="B11488" s="47" t="s">
        <v>23208</v>
      </c>
      <c r="C11488" t="s">
        <v>23244</v>
      </c>
    </row>
    <row r="11489" spans="1:3">
      <c r="A11489" s="1">
        <v>267922</v>
      </c>
      <c r="B11489" s="47" t="s">
        <v>23220</v>
      </c>
      <c r="C11489" t="s">
        <v>23256</v>
      </c>
    </row>
    <row r="11490" spans="1:3">
      <c r="A11490" s="1">
        <v>210591</v>
      </c>
      <c r="B11490" s="47" t="s">
        <v>23230</v>
      </c>
      <c r="C11490" t="s">
        <v>23266</v>
      </c>
    </row>
    <row r="11491" spans="1:3">
      <c r="A11491" s="1">
        <v>210591</v>
      </c>
      <c r="B11491" s="47" t="s">
        <v>23206</v>
      </c>
      <c r="C11491" t="s">
        <v>23242</v>
      </c>
    </row>
    <row r="11492" spans="1:3">
      <c r="A11492" s="1">
        <v>210591</v>
      </c>
      <c r="B11492" s="47" t="s">
        <v>23218</v>
      </c>
      <c r="C11492" t="s">
        <v>23254</v>
      </c>
    </row>
    <row r="11493" spans="1:3">
      <c r="A11493" s="1">
        <v>267923</v>
      </c>
      <c r="B11493" s="47" t="s">
        <v>23233</v>
      </c>
      <c r="C11493" t="s">
        <v>23269</v>
      </c>
    </row>
    <row r="11494" spans="1:3">
      <c r="A11494" s="1">
        <v>267923</v>
      </c>
      <c r="B11494" s="47" t="s">
        <v>23209</v>
      </c>
      <c r="C11494" t="s">
        <v>23245</v>
      </c>
    </row>
    <row r="11495" spans="1:3">
      <c r="A11495" s="1">
        <v>267923</v>
      </c>
      <c r="B11495" s="47" t="s">
        <v>23221</v>
      </c>
      <c r="C11495" t="s">
        <v>23257</v>
      </c>
    </row>
    <row r="11496" spans="1:3">
      <c r="A11496" s="1">
        <v>210593</v>
      </c>
      <c r="B11496" s="47" t="s">
        <v>23231</v>
      </c>
      <c r="C11496" t="s">
        <v>23267</v>
      </c>
    </row>
    <row r="11497" spans="1:3">
      <c r="A11497" s="1">
        <v>210593</v>
      </c>
      <c r="B11497" s="47" t="s">
        <v>23207</v>
      </c>
      <c r="C11497" t="s">
        <v>23243</v>
      </c>
    </row>
    <row r="11498" spans="1:3">
      <c r="A11498" s="1">
        <v>210593</v>
      </c>
      <c r="B11498" s="47" t="s">
        <v>23219</v>
      </c>
      <c r="C11498" t="s">
        <v>23255</v>
      </c>
    </row>
    <row r="11499" spans="1:3">
      <c r="A11499" s="1">
        <v>276444</v>
      </c>
      <c r="B11499" s="47" t="s">
        <v>23273</v>
      </c>
      <c r="C11499" t="s">
        <v>23277</v>
      </c>
    </row>
    <row r="11500" spans="1:3">
      <c r="A11500" s="1">
        <v>276445</v>
      </c>
      <c r="B11500" s="47" t="s">
        <v>23274</v>
      </c>
      <c r="C11500" t="s">
        <v>23278</v>
      </c>
    </row>
    <row r="11501" spans="1:3">
      <c r="A11501" s="1">
        <v>276446</v>
      </c>
      <c r="B11501" s="47" t="s">
        <v>23275</v>
      </c>
      <c r="C11501" t="s">
        <v>23279</v>
      </c>
    </row>
    <row r="11502" spans="1:3">
      <c r="A11502" s="1">
        <v>276447</v>
      </c>
      <c r="B11502" s="47" t="s">
        <v>23276</v>
      </c>
      <c r="C11502" t="s">
        <v>23280</v>
      </c>
    </row>
    <row r="11503" spans="1:3">
      <c r="A11503" s="1">
        <v>276448</v>
      </c>
      <c r="B11503" s="47" t="s">
        <v>23330</v>
      </c>
      <c r="C11503" t="s">
        <v>23402</v>
      </c>
    </row>
    <row r="11504" spans="1:3">
      <c r="A11504" s="1">
        <v>276448</v>
      </c>
      <c r="B11504" s="47" t="s">
        <v>23294</v>
      </c>
      <c r="C11504" t="s">
        <v>23366</v>
      </c>
    </row>
    <row r="11505" spans="1:3">
      <c r="A11505" s="1">
        <v>276535</v>
      </c>
      <c r="B11505" s="47" t="s">
        <v>23342</v>
      </c>
      <c r="C11505" t="s">
        <v>23414</v>
      </c>
    </row>
    <row r="11506" spans="1:3">
      <c r="A11506" s="1">
        <v>276535</v>
      </c>
      <c r="B11506" s="47" t="s">
        <v>23306</v>
      </c>
      <c r="C11506" t="s">
        <v>23378</v>
      </c>
    </row>
    <row r="11507" spans="1:3">
      <c r="A11507" s="1">
        <v>276535</v>
      </c>
      <c r="B11507" s="47" t="s">
        <v>23318</v>
      </c>
      <c r="C11507" t="s">
        <v>23390</v>
      </c>
    </row>
    <row r="11508" spans="1:3">
      <c r="A11508" s="1">
        <v>276535</v>
      </c>
      <c r="B11508" s="47" t="s">
        <v>23282</v>
      </c>
      <c r="C11508" t="s">
        <v>23354</v>
      </c>
    </row>
    <row r="11509" spans="1:3">
      <c r="A11509" s="1">
        <v>276449</v>
      </c>
      <c r="B11509" s="47" t="s">
        <v>23331</v>
      </c>
      <c r="C11509" t="s">
        <v>23403</v>
      </c>
    </row>
    <row r="11510" spans="1:3">
      <c r="A11510" s="1">
        <v>276449</v>
      </c>
      <c r="B11510" s="47" t="s">
        <v>23295</v>
      </c>
      <c r="C11510" t="s">
        <v>23367</v>
      </c>
    </row>
    <row r="11511" spans="1:3">
      <c r="A11511" s="1">
        <v>276536</v>
      </c>
      <c r="B11511" s="47" t="s">
        <v>23343</v>
      </c>
      <c r="C11511" t="s">
        <v>23415</v>
      </c>
    </row>
    <row r="11512" spans="1:3">
      <c r="A11512" s="1">
        <v>276536</v>
      </c>
      <c r="B11512" s="47" t="s">
        <v>23307</v>
      </c>
      <c r="C11512" t="s">
        <v>23379</v>
      </c>
    </row>
    <row r="11513" spans="1:3">
      <c r="A11513" s="1">
        <v>276536</v>
      </c>
      <c r="B11513" s="47" t="s">
        <v>23319</v>
      </c>
      <c r="C11513" t="s">
        <v>23391</v>
      </c>
    </row>
    <row r="11514" spans="1:3">
      <c r="A11514" s="1">
        <v>276536</v>
      </c>
      <c r="B11514" s="47" t="s">
        <v>23283</v>
      </c>
      <c r="C11514" t="s">
        <v>23355</v>
      </c>
    </row>
    <row r="11515" spans="1:3">
      <c r="A11515" s="1">
        <v>276450</v>
      </c>
      <c r="B11515" s="47" t="s">
        <v>23332</v>
      </c>
      <c r="C11515" t="s">
        <v>23404</v>
      </c>
    </row>
    <row r="11516" spans="1:3">
      <c r="A11516" s="1">
        <v>276450</v>
      </c>
      <c r="B11516" s="47" t="s">
        <v>23296</v>
      </c>
      <c r="C11516" t="s">
        <v>23368</v>
      </c>
    </row>
    <row r="11517" spans="1:3">
      <c r="A11517" s="1">
        <v>276537</v>
      </c>
      <c r="B11517" s="47" t="s">
        <v>23344</v>
      </c>
      <c r="C11517" t="s">
        <v>23416</v>
      </c>
    </row>
    <row r="11518" spans="1:3">
      <c r="A11518" s="1">
        <v>276537</v>
      </c>
      <c r="B11518" s="47" t="s">
        <v>23308</v>
      </c>
      <c r="C11518" t="s">
        <v>23380</v>
      </c>
    </row>
    <row r="11519" spans="1:3">
      <c r="A11519" s="1">
        <v>276537</v>
      </c>
      <c r="B11519" s="47" t="s">
        <v>23320</v>
      </c>
      <c r="C11519" t="s">
        <v>23392</v>
      </c>
    </row>
    <row r="11520" spans="1:3">
      <c r="A11520" s="1">
        <v>276537</v>
      </c>
      <c r="B11520" s="47" t="s">
        <v>23284</v>
      </c>
      <c r="C11520" t="s">
        <v>23356</v>
      </c>
    </row>
    <row r="11521" spans="1:3">
      <c r="A11521" s="1">
        <v>276451</v>
      </c>
      <c r="B11521" s="47" t="s">
        <v>23333</v>
      </c>
      <c r="C11521" t="s">
        <v>23405</v>
      </c>
    </row>
    <row r="11522" spans="1:3">
      <c r="A11522" s="1">
        <v>276451</v>
      </c>
      <c r="B11522" s="47" t="s">
        <v>23297</v>
      </c>
      <c r="C11522" t="s">
        <v>23369</v>
      </c>
    </row>
    <row r="11523" spans="1:3">
      <c r="A11523" s="1">
        <v>276538</v>
      </c>
      <c r="B11523" s="47" t="s">
        <v>23345</v>
      </c>
      <c r="C11523" t="s">
        <v>23417</v>
      </c>
    </row>
    <row r="11524" spans="1:3">
      <c r="A11524" s="1">
        <v>276538</v>
      </c>
      <c r="B11524" s="47" t="s">
        <v>23309</v>
      </c>
      <c r="C11524" t="s">
        <v>23381</v>
      </c>
    </row>
    <row r="11525" spans="1:3">
      <c r="A11525" s="1">
        <v>276538</v>
      </c>
      <c r="B11525" s="47" t="s">
        <v>23321</v>
      </c>
      <c r="C11525" t="s">
        <v>23393</v>
      </c>
    </row>
    <row r="11526" spans="1:3">
      <c r="A11526" s="1">
        <v>276538</v>
      </c>
      <c r="B11526" s="47" t="s">
        <v>23285</v>
      </c>
      <c r="C11526" t="s">
        <v>23357</v>
      </c>
    </row>
    <row r="11527" spans="1:3">
      <c r="A11527" s="1">
        <v>276452</v>
      </c>
      <c r="B11527" s="47" t="s">
        <v>23334</v>
      </c>
      <c r="C11527" t="s">
        <v>23406</v>
      </c>
    </row>
    <row r="11528" spans="1:3">
      <c r="A11528" s="1">
        <v>276452</v>
      </c>
      <c r="B11528" s="47" t="s">
        <v>23298</v>
      </c>
      <c r="C11528" t="s">
        <v>23370</v>
      </c>
    </row>
    <row r="11529" spans="1:3">
      <c r="A11529" s="1">
        <v>276539</v>
      </c>
      <c r="B11529" s="47" t="s">
        <v>23346</v>
      </c>
      <c r="C11529" t="s">
        <v>23418</v>
      </c>
    </row>
    <row r="11530" spans="1:3">
      <c r="A11530" s="1">
        <v>276539</v>
      </c>
      <c r="B11530" s="47" t="s">
        <v>23310</v>
      </c>
      <c r="C11530" t="s">
        <v>23382</v>
      </c>
    </row>
    <row r="11531" spans="1:3">
      <c r="A11531" s="1">
        <v>276539</v>
      </c>
      <c r="B11531" s="47" t="s">
        <v>23322</v>
      </c>
      <c r="C11531" t="s">
        <v>23394</v>
      </c>
    </row>
    <row r="11532" spans="1:3">
      <c r="A11532" s="1">
        <v>276539</v>
      </c>
      <c r="B11532" s="47" t="s">
        <v>23286</v>
      </c>
      <c r="C11532" t="s">
        <v>23358</v>
      </c>
    </row>
    <row r="11533" spans="1:3">
      <c r="A11533" s="1">
        <v>276453</v>
      </c>
      <c r="B11533" s="47" t="s">
        <v>23335</v>
      </c>
      <c r="C11533" t="s">
        <v>23407</v>
      </c>
    </row>
    <row r="11534" spans="1:3">
      <c r="A11534" s="1">
        <v>276453</v>
      </c>
      <c r="B11534" s="47" t="s">
        <v>23299</v>
      </c>
      <c r="C11534" t="s">
        <v>23371</v>
      </c>
    </row>
    <row r="11535" spans="1:3">
      <c r="A11535" s="1">
        <v>276540</v>
      </c>
      <c r="B11535" s="47" t="s">
        <v>23347</v>
      </c>
      <c r="C11535" t="s">
        <v>23419</v>
      </c>
    </row>
    <row r="11536" spans="1:3">
      <c r="A11536" s="1">
        <v>276540</v>
      </c>
      <c r="B11536" s="47" t="s">
        <v>23311</v>
      </c>
      <c r="C11536" t="s">
        <v>23383</v>
      </c>
    </row>
    <row r="11537" spans="1:3">
      <c r="A11537" s="1">
        <v>276540</v>
      </c>
      <c r="B11537" s="47" t="s">
        <v>23323</v>
      </c>
      <c r="C11537" t="s">
        <v>23395</v>
      </c>
    </row>
    <row r="11538" spans="1:3">
      <c r="A11538" s="1">
        <v>276540</v>
      </c>
      <c r="B11538" s="47" t="s">
        <v>23287</v>
      </c>
      <c r="C11538" t="s">
        <v>23359</v>
      </c>
    </row>
    <row r="11539" spans="1:3">
      <c r="A11539" s="1">
        <v>276454</v>
      </c>
      <c r="B11539" s="47" t="s">
        <v>23336</v>
      </c>
      <c r="C11539" t="s">
        <v>23408</v>
      </c>
    </row>
    <row r="11540" spans="1:3">
      <c r="A11540" s="1">
        <v>276454</v>
      </c>
      <c r="B11540" s="47" t="s">
        <v>23300</v>
      </c>
      <c r="C11540" t="s">
        <v>23372</v>
      </c>
    </row>
    <row r="11541" spans="1:3">
      <c r="A11541" s="1">
        <v>276541</v>
      </c>
      <c r="B11541" s="47" t="s">
        <v>23348</v>
      </c>
      <c r="C11541" t="s">
        <v>23420</v>
      </c>
    </row>
    <row r="11542" spans="1:3">
      <c r="A11542" s="1">
        <v>276541</v>
      </c>
      <c r="B11542" s="47" t="s">
        <v>23312</v>
      </c>
      <c r="C11542" t="s">
        <v>23384</v>
      </c>
    </row>
    <row r="11543" spans="1:3">
      <c r="A11543" s="1">
        <v>276541</v>
      </c>
      <c r="B11543" s="47" t="s">
        <v>23324</v>
      </c>
      <c r="C11543" t="s">
        <v>23396</v>
      </c>
    </row>
    <row r="11544" spans="1:3">
      <c r="A11544" s="1">
        <v>276541</v>
      </c>
      <c r="B11544" s="47" t="s">
        <v>23288</v>
      </c>
      <c r="C11544" t="s">
        <v>23360</v>
      </c>
    </row>
    <row r="11545" spans="1:3">
      <c r="A11545" s="1">
        <v>276455</v>
      </c>
      <c r="B11545" s="47" t="s">
        <v>23337</v>
      </c>
      <c r="C11545" t="s">
        <v>23409</v>
      </c>
    </row>
    <row r="11546" spans="1:3">
      <c r="A11546" s="1">
        <v>276455</v>
      </c>
      <c r="B11546" s="47" t="s">
        <v>23301</v>
      </c>
      <c r="C11546" t="s">
        <v>23373</v>
      </c>
    </row>
    <row r="11547" spans="1:3">
      <c r="A11547" s="1">
        <v>276542</v>
      </c>
      <c r="B11547" s="47" t="s">
        <v>23349</v>
      </c>
      <c r="C11547" t="s">
        <v>23421</v>
      </c>
    </row>
    <row r="11548" spans="1:3">
      <c r="A11548" s="1">
        <v>276542</v>
      </c>
      <c r="B11548" s="47" t="s">
        <v>23313</v>
      </c>
      <c r="C11548" t="s">
        <v>23385</v>
      </c>
    </row>
    <row r="11549" spans="1:3">
      <c r="A11549" s="1">
        <v>276542</v>
      </c>
      <c r="B11549" s="47" t="s">
        <v>23325</v>
      </c>
      <c r="C11549" t="s">
        <v>23397</v>
      </c>
    </row>
    <row r="11550" spans="1:3">
      <c r="A11550" s="1">
        <v>276542</v>
      </c>
      <c r="B11550" s="47" t="s">
        <v>23289</v>
      </c>
      <c r="C11550" t="s">
        <v>23361</v>
      </c>
    </row>
    <row r="11551" spans="1:3">
      <c r="A11551" s="1">
        <v>276456</v>
      </c>
      <c r="B11551" s="47" t="s">
        <v>23338</v>
      </c>
      <c r="C11551" t="s">
        <v>23410</v>
      </c>
    </row>
    <row r="11552" spans="1:3">
      <c r="A11552" s="1">
        <v>276456</v>
      </c>
      <c r="B11552" s="47" t="s">
        <v>23302</v>
      </c>
      <c r="C11552" t="s">
        <v>23374</v>
      </c>
    </row>
    <row r="11553" spans="1:3">
      <c r="A11553" s="1">
        <v>276543</v>
      </c>
      <c r="B11553" s="47" t="s">
        <v>23350</v>
      </c>
      <c r="C11553" t="s">
        <v>23422</v>
      </c>
    </row>
    <row r="11554" spans="1:3">
      <c r="A11554" s="1">
        <v>276543</v>
      </c>
      <c r="B11554" s="47" t="s">
        <v>23314</v>
      </c>
      <c r="C11554" t="s">
        <v>23386</v>
      </c>
    </row>
    <row r="11555" spans="1:3">
      <c r="A11555" s="1">
        <v>276543</v>
      </c>
      <c r="B11555" s="47" t="s">
        <v>23326</v>
      </c>
      <c r="C11555" t="s">
        <v>23398</v>
      </c>
    </row>
    <row r="11556" spans="1:3">
      <c r="A11556" s="1">
        <v>276543</v>
      </c>
      <c r="B11556" s="47" t="s">
        <v>23290</v>
      </c>
      <c r="C11556" t="s">
        <v>23362</v>
      </c>
    </row>
    <row r="11557" spans="1:3">
      <c r="A11557" s="1">
        <v>276457</v>
      </c>
      <c r="B11557" s="47" t="s">
        <v>23339</v>
      </c>
      <c r="C11557" t="s">
        <v>23411</v>
      </c>
    </row>
    <row r="11558" spans="1:3">
      <c r="A11558" s="1">
        <v>276457</v>
      </c>
      <c r="B11558" s="47" t="s">
        <v>23303</v>
      </c>
      <c r="C11558" t="s">
        <v>23375</v>
      </c>
    </row>
    <row r="11559" spans="1:3">
      <c r="A11559" s="1">
        <v>276544</v>
      </c>
      <c r="B11559" s="47" t="s">
        <v>23351</v>
      </c>
      <c r="C11559" t="s">
        <v>23423</v>
      </c>
    </row>
    <row r="11560" spans="1:3">
      <c r="A11560" s="1">
        <v>276544</v>
      </c>
      <c r="B11560" s="47" t="s">
        <v>23315</v>
      </c>
      <c r="C11560" t="s">
        <v>23387</v>
      </c>
    </row>
    <row r="11561" spans="1:3">
      <c r="A11561" s="1">
        <v>276544</v>
      </c>
      <c r="B11561" s="47" t="s">
        <v>23327</v>
      </c>
      <c r="C11561" t="s">
        <v>23399</v>
      </c>
    </row>
    <row r="11562" spans="1:3">
      <c r="A11562" s="1">
        <v>276544</v>
      </c>
      <c r="B11562" s="47" t="s">
        <v>23291</v>
      </c>
      <c r="C11562" t="s">
        <v>23363</v>
      </c>
    </row>
    <row r="11563" spans="1:3">
      <c r="A11563" s="1">
        <v>276458</v>
      </c>
      <c r="B11563" s="47" t="s">
        <v>23340</v>
      </c>
      <c r="C11563" t="s">
        <v>23412</v>
      </c>
    </row>
    <row r="11564" spans="1:3">
      <c r="A11564" s="1">
        <v>276458</v>
      </c>
      <c r="B11564" s="47" t="s">
        <v>23304</v>
      </c>
      <c r="C11564" t="s">
        <v>23376</v>
      </c>
    </row>
    <row r="11565" spans="1:3">
      <c r="A11565" s="1">
        <v>276545</v>
      </c>
      <c r="B11565" s="47" t="s">
        <v>23352</v>
      </c>
      <c r="C11565" t="s">
        <v>23424</v>
      </c>
    </row>
    <row r="11566" spans="1:3">
      <c r="A11566" s="1">
        <v>276545</v>
      </c>
      <c r="B11566" s="47" t="s">
        <v>23316</v>
      </c>
      <c r="C11566" t="s">
        <v>23388</v>
      </c>
    </row>
    <row r="11567" spans="1:3">
      <c r="A11567" s="1">
        <v>276545</v>
      </c>
      <c r="B11567" s="47" t="s">
        <v>23328</v>
      </c>
      <c r="C11567" t="s">
        <v>23400</v>
      </c>
    </row>
    <row r="11568" spans="1:3">
      <c r="A11568" s="1">
        <v>276545</v>
      </c>
      <c r="B11568" s="47" t="s">
        <v>23292</v>
      </c>
      <c r="C11568" t="s">
        <v>23364</v>
      </c>
    </row>
    <row r="11569" spans="1:3">
      <c r="A11569" s="1">
        <v>276459</v>
      </c>
      <c r="B11569" s="47" t="s">
        <v>23341</v>
      </c>
      <c r="C11569" t="s">
        <v>23413</v>
      </c>
    </row>
    <row r="11570" spans="1:3">
      <c r="A11570" s="1">
        <v>276459</v>
      </c>
      <c r="B11570" s="47" t="s">
        <v>23305</v>
      </c>
      <c r="C11570" t="s">
        <v>23377</v>
      </c>
    </row>
    <row r="11571" spans="1:3">
      <c r="A11571" s="1">
        <v>276546</v>
      </c>
      <c r="B11571" s="47" t="s">
        <v>23353</v>
      </c>
      <c r="C11571" t="s">
        <v>23425</v>
      </c>
    </row>
    <row r="11572" spans="1:3">
      <c r="A11572" s="1">
        <v>276546</v>
      </c>
      <c r="B11572" s="47" t="s">
        <v>23317</v>
      </c>
      <c r="C11572" t="s">
        <v>23389</v>
      </c>
    </row>
    <row r="11573" spans="1:3">
      <c r="A11573" s="1">
        <v>276546</v>
      </c>
      <c r="B11573" s="47" t="s">
        <v>23329</v>
      </c>
      <c r="C11573" t="s">
        <v>23401</v>
      </c>
    </row>
    <row r="11574" spans="1:3">
      <c r="A11574" s="1">
        <v>276546</v>
      </c>
      <c r="B11574" s="47" t="s">
        <v>23293</v>
      </c>
      <c r="C11574" t="s">
        <v>23365</v>
      </c>
    </row>
    <row r="11575" spans="1:3">
      <c r="A11575" s="1">
        <v>110229</v>
      </c>
      <c r="B11575" s="47" t="s">
        <v>23818</v>
      </c>
      <c r="C11575" t="s">
        <v>24406</v>
      </c>
    </row>
    <row r="11576" spans="1:3">
      <c r="A11576" s="1">
        <v>110230</v>
      </c>
      <c r="B11576" s="47" t="s">
        <v>23819</v>
      </c>
      <c r="C11576" t="s">
        <v>24407</v>
      </c>
    </row>
    <row r="11577" spans="1:3">
      <c r="A11577" s="1">
        <v>110233</v>
      </c>
      <c r="B11577" s="47" t="s">
        <v>23820</v>
      </c>
      <c r="C11577" t="s">
        <v>24408</v>
      </c>
    </row>
    <row r="11578" spans="1:3">
      <c r="A11578" s="1">
        <v>229183</v>
      </c>
      <c r="B11578" s="47" t="s">
        <v>23956</v>
      </c>
      <c r="C11578" t="s">
        <v>24544</v>
      </c>
    </row>
    <row r="11579" spans="1:3">
      <c r="A11579" s="1">
        <v>234333</v>
      </c>
      <c r="B11579" s="47" t="s">
        <v>23983</v>
      </c>
      <c r="C11579" t="s">
        <v>24571</v>
      </c>
    </row>
    <row r="11580" spans="1:3">
      <c r="A11580" s="1">
        <v>110235</v>
      </c>
      <c r="B11580" s="47" t="s">
        <v>23821</v>
      </c>
      <c r="C11580" t="s">
        <v>24409</v>
      </c>
    </row>
    <row r="11581" spans="1:3">
      <c r="A11581" s="1">
        <v>110236</v>
      </c>
      <c r="B11581" s="47" t="s">
        <v>23822</v>
      </c>
      <c r="C11581" t="s">
        <v>24410</v>
      </c>
    </row>
    <row r="11582" spans="1:3">
      <c r="A11582" s="1">
        <v>110229</v>
      </c>
      <c r="B11582" s="47" t="s">
        <v>23426</v>
      </c>
      <c r="C11582" t="s">
        <v>24014</v>
      </c>
    </row>
    <row r="11583" spans="1:3">
      <c r="A11583" s="1">
        <v>110230</v>
      </c>
      <c r="B11583" s="47" t="s">
        <v>23427</v>
      </c>
      <c r="C11583" t="s">
        <v>24015</v>
      </c>
    </row>
    <row r="11584" spans="1:3">
      <c r="A11584" s="1">
        <v>110233</v>
      </c>
      <c r="B11584" s="47" t="s">
        <v>23428</v>
      </c>
      <c r="C11584" t="s">
        <v>24016</v>
      </c>
    </row>
    <row r="11585" spans="1:3">
      <c r="A11585" s="1">
        <v>229183</v>
      </c>
      <c r="B11585" s="47" t="s">
        <v>23564</v>
      </c>
      <c r="C11585" t="s">
        <v>24152</v>
      </c>
    </row>
    <row r="11586" spans="1:3">
      <c r="A11586" s="1">
        <v>234333</v>
      </c>
      <c r="B11586" s="47" t="s">
        <v>23591</v>
      </c>
      <c r="C11586" t="s">
        <v>24179</v>
      </c>
    </row>
    <row r="11587" spans="1:3">
      <c r="A11587" s="1">
        <v>110235</v>
      </c>
      <c r="B11587" s="47" t="s">
        <v>23429</v>
      </c>
      <c r="C11587" t="s">
        <v>24017</v>
      </c>
    </row>
    <row r="11588" spans="1:3">
      <c r="A11588" s="1">
        <v>110236</v>
      </c>
      <c r="B11588" s="47" t="s">
        <v>23430</v>
      </c>
      <c r="C11588" t="s">
        <v>24018</v>
      </c>
    </row>
    <row r="11589" spans="1:3">
      <c r="A11589" s="1">
        <v>110229</v>
      </c>
      <c r="B11589" s="47" t="s">
        <v>23622</v>
      </c>
      <c r="C11589" t="s">
        <v>24210</v>
      </c>
    </row>
    <row r="11590" spans="1:3">
      <c r="A11590" s="1">
        <v>110230</v>
      </c>
      <c r="B11590" s="47" t="s">
        <v>23623</v>
      </c>
      <c r="C11590" t="s">
        <v>24211</v>
      </c>
    </row>
    <row r="11591" spans="1:3">
      <c r="A11591" s="1">
        <v>110233</v>
      </c>
      <c r="B11591" s="47" t="s">
        <v>23624</v>
      </c>
      <c r="C11591" t="s">
        <v>24212</v>
      </c>
    </row>
    <row r="11592" spans="1:3">
      <c r="A11592" s="1">
        <v>229183</v>
      </c>
      <c r="B11592" s="47" t="s">
        <v>23760</v>
      </c>
      <c r="C11592" t="s">
        <v>24348</v>
      </c>
    </row>
    <row r="11593" spans="1:3">
      <c r="A11593" s="1">
        <v>234333</v>
      </c>
      <c r="B11593" s="47" t="s">
        <v>23787</v>
      </c>
      <c r="C11593" t="s">
        <v>24375</v>
      </c>
    </row>
    <row r="11594" spans="1:3">
      <c r="A11594" s="1">
        <v>110235</v>
      </c>
      <c r="B11594" s="47" t="s">
        <v>23625</v>
      </c>
      <c r="C11594" t="s">
        <v>24213</v>
      </c>
    </row>
    <row r="11595" spans="1:3">
      <c r="A11595" s="1">
        <v>110236</v>
      </c>
      <c r="B11595" s="47" t="s">
        <v>23626</v>
      </c>
      <c r="C11595" t="s">
        <v>24214</v>
      </c>
    </row>
    <row r="11596" spans="1:3">
      <c r="A11596" s="1">
        <v>110237</v>
      </c>
      <c r="B11596" s="47" t="s">
        <v>23823</v>
      </c>
      <c r="C11596" t="s">
        <v>24411</v>
      </c>
    </row>
    <row r="11597" spans="1:3">
      <c r="A11597" s="1">
        <v>110238</v>
      </c>
      <c r="B11597" s="47" t="s">
        <v>23824</v>
      </c>
      <c r="C11597" t="s">
        <v>24412</v>
      </c>
    </row>
    <row r="11598" spans="1:3">
      <c r="A11598" s="1">
        <v>110241</v>
      </c>
      <c r="B11598" s="47" t="s">
        <v>23825</v>
      </c>
      <c r="C11598" t="s">
        <v>24413</v>
      </c>
    </row>
    <row r="11599" spans="1:3">
      <c r="A11599" s="1">
        <v>229184</v>
      </c>
      <c r="B11599" s="47" t="s">
        <v>23957</v>
      </c>
      <c r="C11599" t="s">
        <v>24545</v>
      </c>
    </row>
    <row r="11600" spans="1:3">
      <c r="A11600" s="1">
        <v>234334</v>
      </c>
      <c r="B11600" s="47" t="s">
        <v>23984</v>
      </c>
      <c r="C11600" t="s">
        <v>24572</v>
      </c>
    </row>
    <row r="11601" spans="1:3">
      <c r="A11601" s="1">
        <v>110243</v>
      </c>
      <c r="B11601" s="47" t="s">
        <v>23826</v>
      </c>
      <c r="C11601" t="s">
        <v>24414</v>
      </c>
    </row>
    <row r="11602" spans="1:3">
      <c r="A11602" s="1">
        <v>110244</v>
      </c>
      <c r="B11602" s="47" t="s">
        <v>23827</v>
      </c>
      <c r="C11602" t="s">
        <v>24415</v>
      </c>
    </row>
    <row r="11603" spans="1:3">
      <c r="A11603" s="1">
        <v>110237</v>
      </c>
      <c r="B11603" s="47" t="s">
        <v>23431</v>
      </c>
      <c r="C11603" t="s">
        <v>24019</v>
      </c>
    </row>
    <row r="11604" spans="1:3">
      <c r="A11604" s="1">
        <v>110238</v>
      </c>
      <c r="B11604" s="47" t="s">
        <v>23432</v>
      </c>
      <c r="C11604" t="s">
        <v>24020</v>
      </c>
    </row>
    <row r="11605" spans="1:3">
      <c r="A11605" s="1">
        <v>110241</v>
      </c>
      <c r="B11605" s="47" t="s">
        <v>23433</v>
      </c>
      <c r="C11605" t="s">
        <v>24021</v>
      </c>
    </row>
    <row r="11606" spans="1:3">
      <c r="A11606" s="1">
        <v>229184</v>
      </c>
      <c r="B11606" s="47" t="s">
        <v>23565</v>
      </c>
      <c r="C11606" t="s">
        <v>24153</v>
      </c>
    </row>
    <row r="11607" spans="1:3">
      <c r="A11607" s="1">
        <v>234334</v>
      </c>
      <c r="B11607" s="47" t="s">
        <v>23592</v>
      </c>
      <c r="C11607" t="s">
        <v>24180</v>
      </c>
    </row>
    <row r="11608" spans="1:3">
      <c r="A11608" s="1">
        <v>110243</v>
      </c>
      <c r="B11608" s="47" t="s">
        <v>23434</v>
      </c>
      <c r="C11608" t="s">
        <v>24022</v>
      </c>
    </row>
    <row r="11609" spans="1:3">
      <c r="A11609" s="1">
        <v>110244</v>
      </c>
      <c r="B11609" s="47" t="s">
        <v>23435</v>
      </c>
      <c r="C11609" t="s">
        <v>24023</v>
      </c>
    </row>
    <row r="11610" spans="1:3">
      <c r="A11610" s="1">
        <v>110237</v>
      </c>
      <c r="B11610" s="47" t="s">
        <v>23627</v>
      </c>
      <c r="C11610" t="s">
        <v>24215</v>
      </c>
    </row>
    <row r="11611" spans="1:3">
      <c r="A11611" s="1">
        <v>110238</v>
      </c>
      <c r="B11611" s="47" t="s">
        <v>23628</v>
      </c>
      <c r="C11611" t="s">
        <v>24216</v>
      </c>
    </row>
    <row r="11612" spans="1:3">
      <c r="A11612" s="1">
        <v>110241</v>
      </c>
      <c r="B11612" s="47" t="s">
        <v>23629</v>
      </c>
      <c r="C11612" t="s">
        <v>24217</v>
      </c>
    </row>
    <row r="11613" spans="1:3">
      <c r="A11613" s="1">
        <v>229184</v>
      </c>
      <c r="B11613" s="47" t="s">
        <v>23761</v>
      </c>
      <c r="C11613" t="s">
        <v>24349</v>
      </c>
    </row>
    <row r="11614" spans="1:3">
      <c r="A11614" s="1">
        <v>234334</v>
      </c>
      <c r="B11614" s="47" t="s">
        <v>23788</v>
      </c>
      <c r="C11614" t="s">
        <v>24376</v>
      </c>
    </row>
    <row r="11615" spans="1:3">
      <c r="A11615" s="1">
        <v>110243</v>
      </c>
      <c r="B11615" s="47" t="s">
        <v>23630</v>
      </c>
      <c r="C11615" t="s">
        <v>24218</v>
      </c>
    </row>
    <row r="11616" spans="1:3">
      <c r="A11616" s="1">
        <v>110244</v>
      </c>
      <c r="B11616" s="47" t="s">
        <v>23631</v>
      </c>
      <c r="C11616" t="s">
        <v>24219</v>
      </c>
    </row>
    <row r="11617" spans="1:3">
      <c r="A11617" s="1">
        <v>191655</v>
      </c>
      <c r="B11617" s="47" t="s">
        <v>23925</v>
      </c>
      <c r="C11617" t="s">
        <v>24513</v>
      </c>
    </row>
    <row r="11618" spans="1:3">
      <c r="A11618" s="1">
        <v>191656</v>
      </c>
      <c r="B11618" s="47" t="s">
        <v>23926</v>
      </c>
      <c r="C11618" t="s">
        <v>24514</v>
      </c>
    </row>
    <row r="11619" spans="1:3">
      <c r="A11619" s="1">
        <v>191657</v>
      </c>
      <c r="B11619" s="47" t="s">
        <v>23927</v>
      </c>
      <c r="C11619" t="s">
        <v>24515</v>
      </c>
    </row>
    <row r="11620" spans="1:3">
      <c r="A11620" s="1">
        <v>229185</v>
      </c>
      <c r="B11620" s="47" t="s">
        <v>23958</v>
      </c>
      <c r="C11620" t="s">
        <v>24546</v>
      </c>
    </row>
    <row r="11621" spans="1:3">
      <c r="A11621" s="1">
        <v>234335</v>
      </c>
      <c r="B11621" s="47" t="s">
        <v>23985</v>
      </c>
      <c r="C11621" t="s">
        <v>24573</v>
      </c>
    </row>
    <row r="11622" spans="1:3">
      <c r="A11622" s="1">
        <v>191659</v>
      </c>
      <c r="B11622" s="47" t="s">
        <v>23928</v>
      </c>
      <c r="C11622" t="s">
        <v>24516</v>
      </c>
    </row>
    <row r="11623" spans="1:3">
      <c r="A11623" s="1">
        <v>191660</v>
      </c>
      <c r="B11623" s="47" t="s">
        <v>23929</v>
      </c>
      <c r="C11623" t="s">
        <v>24517</v>
      </c>
    </row>
    <row r="11624" spans="1:3">
      <c r="A11624" s="1">
        <v>191655</v>
      </c>
      <c r="B11624" s="47" t="s">
        <v>23533</v>
      </c>
      <c r="C11624" t="s">
        <v>24121</v>
      </c>
    </row>
    <row r="11625" spans="1:3">
      <c r="A11625" s="1">
        <v>191656</v>
      </c>
      <c r="B11625" s="47" t="s">
        <v>23534</v>
      </c>
      <c r="C11625" t="s">
        <v>24122</v>
      </c>
    </row>
    <row r="11626" spans="1:3">
      <c r="A11626" s="1">
        <v>191657</v>
      </c>
      <c r="B11626" s="47" t="s">
        <v>23535</v>
      </c>
      <c r="C11626" t="s">
        <v>24123</v>
      </c>
    </row>
    <row r="11627" spans="1:3">
      <c r="A11627" s="1">
        <v>229185</v>
      </c>
      <c r="B11627" s="47" t="s">
        <v>23566</v>
      </c>
      <c r="C11627" t="s">
        <v>24154</v>
      </c>
    </row>
    <row r="11628" spans="1:3">
      <c r="A11628" s="1">
        <v>234335</v>
      </c>
      <c r="B11628" s="47" t="s">
        <v>23593</v>
      </c>
      <c r="C11628" t="s">
        <v>24181</v>
      </c>
    </row>
    <row r="11629" spans="1:3">
      <c r="A11629" s="1">
        <v>191659</v>
      </c>
      <c r="B11629" s="47" t="s">
        <v>23536</v>
      </c>
      <c r="C11629" t="s">
        <v>24124</v>
      </c>
    </row>
    <row r="11630" spans="1:3">
      <c r="A11630" s="1">
        <v>191660</v>
      </c>
      <c r="B11630" s="47" t="s">
        <v>23537</v>
      </c>
      <c r="C11630" t="s">
        <v>24125</v>
      </c>
    </row>
    <row r="11631" spans="1:3">
      <c r="A11631" s="1">
        <v>191655</v>
      </c>
      <c r="B11631" s="47" t="s">
        <v>23729</v>
      </c>
      <c r="C11631" t="s">
        <v>24317</v>
      </c>
    </row>
    <row r="11632" spans="1:3">
      <c r="A11632" s="1">
        <v>191656</v>
      </c>
      <c r="B11632" s="47" t="s">
        <v>23730</v>
      </c>
      <c r="C11632" t="s">
        <v>24318</v>
      </c>
    </row>
    <row r="11633" spans="1:3">
      <c r="A11633" s="1">
        <v>191657</v>
      </c>
      <c r="B11633" s="47" t="s">
        <v>23731</v>
      </c>
      <c r="C11633" t="s">
        <v>24319</v>
      </c>
    </row>
    <row r="11634" spans="1:3">
      <c r="A11634" s="1">
        <v>229185</v>
      </c>
      <c r="B11634" s="47" t="s">
        <v>23762</v>
      </c>
      <c r="C11634" t="s">
        <v>24350</v>
      </c>
    </row>
    <row r="11635" spans="1:3">
      <c r="A11635" s="1">
        <v>234335</v>
      </c>
      <c r="B11635" s="47" t="s">
        <v>23789</v>
      </c>
      <c r="C11635" t="s">
        <v>24377</v>
      </c>
    </row>
    <row r="11636" spans="1:3">
      <c r="A11636" s="1">
        <v>191659</v>
      </c>
      <c r="B11636" s="47" t="s">
        <v>23732</v>
      </c>
      <c r="C11636" t="s">
        <v>24320</v>
      </c>
    </row>
    <row r="11637" spans="1:3">
      <c r="A11637" s="1">
        <v>191660</v>
      </c>
      <c r="B11637" s="47" t="s">
        <v>23733</v>
      </c>
      <c r="C11637" t="s">
        <v>24321</v>
      </c>
    </row>
    <row r="11638" spans="1:3">
      <c r="A11638" s="1">
        <v>110245</v>
      </c>
      <c r="B11638" s="47" t="s">
        <v>23828</v>
      </c>
      <c r="C11638" t="s">
        <v>24416</v>
      </c>
    </row>
    <row r="11639" spans="1:3">
      <c r="A11639" s="1">
        <v>110246</v>
      </c>
      <c r="B11639" s="47" t="s">
        <v>23829</v>
      </c>
      <c r="C11639" t="s">
        <v>24417</v>
      </c>
    </row>
    <row r="11640" spans="1:3">
      <c r="A11640" s="1">
        <v>110249</v>
      </c>
      <c r="B11640" s="47" t="s">
        <v>23830</v>
      </c>
      <c r="C11640" t="s">
        <v>24418</v>
      </c>
    </row>
    <row r="11641" spans="1:3">
      <c r="A11641" s="1">
        <v>229186</v>
      </c>
      <c r="B11641" s="47" t="s">
        <v>23959</v>
      </c>
      <c r="C11641" t="s">
        <v>24547</v>
      </c>
    </row>
    <row r="11642" spans="1:3">
      <c r="A11642" s="1">
        <v>234336</v>
      </c>
      <c r="B11642" s="47" t="s">
        <v>23986</v>
      </c>
      <c r="C11642" t="s">
        <v>24574</v>
      </c>
    </row>
    <row r="11643" spans="1:3">
      <c r="A11643" s="1">
        <v>110251</v>
      </c>
      <c r="B11643" s="47" t="s">
        <v>23831</v>
      </c>
      <c r="C11643" t="s">
        <v>24419</v>
      </c>
    </row>
    <row r="11644" spans="1:3">
      <c r="A11644" s="1">
        <v>110252</v>
      </c>
      <c r="B11644" s="47" t="s">
        <v>23832</v>
      </c>
      <c r="C11644" t="s">
        <v>24420</v>
      </c>
    </row>
    <row r="11645" spans="1:3">
      <c r="A11645" s="1">
        <v>110245</v>
      </c>
      <c r="B11645" s="47" t="s">
        <v>23436</v>
      </c>
      <c r="C11645" t="s">
        <v>24024</v>
      </c>
    </row>
    <row r="11646" spans="1:3">
      <c r="A11646" s="1">
        <v>110246</v>
      </c>
      <c r="B11646" s="47" t="s">
        <v>23437</v>
      </c>
      <c r="C11646" t="s">
        <v>24025</v>
      </c>
    </row>
    <row r="11647" spans="1:3">
      <c r="A11647" s="1">
        <v>110249</v>
      </c>
      <c r="B11647" s="47" t="s">
        <v>23438</v>
      </c>
      <c r="C11647" t="s">
        <v>24026</v>
      </c>
    </row>
    <row r="11648" spans="1:3">
      <c r="A11648" s="1">
        <v>229186</v>
      </c>
      <c r="B11648" s="47" t="s">
        <v>23567</v>
      </c>
      <c r="C11648" t="s">
        <v>24155</v>
      </c>
    </row>
    <row r="11649" spans="1:3">
      <c r="A11649" s="1">
        <v>234336</v>
      </c>
      <c r="B11649" s="47" t="s">
        <v>23594</v>
      </c>
      <c r="C11649" t="s">
        <v>24182</v>
      </c>
    </row>
    <row r="11650" spans="1:3">
      <c r="A11650" s="1">
        <v>110251</v>
      </c>
      <c r="B11650" s="47" t="s">
        <v>23439</v>
      </c>
      <c r="C11650" t="s">
        <v>24027</v>
      </c>
    </row>
    <row r="11651" spans="1:3">
      <c r="A11651" s="1">
        <v>110252</v>
      </c>
      <c r="B11651" s="47" t="s">
        <v>23440</v>
      </c>
      <c r="C11651" t="s">
        <v>24028</v>
      </c>
    </row>
    <row r="11652" spans="1:3">
      <c r="A11652" s="1">
        <v>110245</v>
      </c>
      <c r="B11652" s="47" t="s">
        <v>23632</v>
      </c>
      <c r="C11652" t="s">
        <v>24220</v>
      </c>
    </row>
    <row r="11653" spans="1:3">
      <c r="A11653" s="1">
        <v>110246</v>
      </c>
      <c r="B11653" s="47" t="s">
        <v>23633</v>
      </c>
      <c r="C11653" t="s">
        <v>24221</v>
      </c>
    </row>
    <row r="11654" spans="1:3">
      <c r="A11654" s="1">
        <v>110249</v>
      </c>
      <c r="B11654" s="47" t="s">
        <v>23634</v>
      </c>
      <c r="C11654" t="s">
        <v>24222</v>
      </c>
    </row>
    <row r="11655" spans="1:3">
      <c r="A11655" s="1">
        <v>229186</v>
      </c>
      <c r="B11655" s="47" t="s">
        <v>23763</v>
      </c>
      <c r="C11655" t="s">
        <v>24351</v>
      </c>
    </row>
    <row r="11656" spans="1:3">
      <c r="A11656" s="1">
        <v>234336</v>
      </c>
      <c r="B11656" s="47" t="s">
        <v>23790</v>
      </c>
      <c r="C11656" t="s">
        <v>24378</v>
      </c>
    </row>
    <row r="11657" spans="1:3">
      <c r="A11657" s="1">
        <v>110251</v>
      </c>
      <c r="B11657" s="47" t="s">
        <v>23635</v>
      </c>
      <c r="C11657" t="s">
        <v>24223</v>
      </c>
    </row>
    <row r="11658" spans="1:3">
      <c r="A11658" s="1">
        <v>110252</v>
      </c>
      <c r="B11658" s="47" t="s">
        <v>23636</v>
      </c>
      <c r="C11658" t="s">
        <v>24224</v>
      </c>
    </row>
    <row r="11659" spans="1:3">
      <c r="A11659" s="1">
        <v>110253</v>
      </c>
      <c r="B11659" s="47" t="s">
        <v>23833</v>
      </c>
      <c r="C11659" t="s">
        <v>24421</v>
      </c>
    </row>
    <row r="11660" spans="1:3">
      <c r="A11660" s="1">
        <v>110254</v>
      </c>
      <c r="B11660" s="47" t="s">
        <v>23834</v>
      </c>
      <c r="C11660" t="s">
        <v>24422</v>
      </c>
    </row>
    <row r="11661" spans="1:3">
      <c r="A11661" s="1">
        <v>110257</v>
      </c>
      <c r="B11661" s="47" t="s">
        <v>23835</v>
      </c>
      <c r="C11661" t="s">
        <v>24423</v>
      </c>
    </row>
    <row r="11662" spans="1:3">
      <c r="A11662" s="1">
        <v>229187</v>
      </c>
      <c r="B11662" s="47" t="s">
        <v>23960</v>
      </c>
      <c r="C11662" t="s">
        <v>24548</v>
      </c>
    </row>
    <row r="11663" spans="1:3">
      <c r="A11663" s="1">
        <v>234337</v>
      </c>
      <c r="B11663" s="47" t="s">
        <v>23987</v>
      </c>
      <c r="C11663" t="s">
        <v>24575</v>
      </c>
    </row>
    <row r="11664" spans="1:3">
      <c r="A11664" s="1">
        <v>110259</v>
      </c>
      <c r="B11664" s="47" t="s">
        <v>23836</v>
      </c>
      <c r="C11664" t="s">
        <v>24424</v>
      </c>
    </row>
    <row r="11665" spans="1:3">
      <c r="A11665" s="1">
        <v>110260</v>
      </c>
      <c r="B11665" s="47" t="s">
        <v>23837</v>
      </c>
      <c r="C11665" t="s">
        <v>24425</v>
      </c>
    </row>
    <row r="11666" spans="1:3">
      <c r="A11666" s="1">
        <v>110253</v>
      </c>
      <c r="B11666" s="47" t="s">
        <v>23441</v>
      </c>
      <c r="C11666" t="s">
        <v>24029</v>
      </c>
    </row>
    <row r="11667" spans="1:3">
      <c r="A11667" s="1">
        <v>110254</v>
      </c>
      <c r="B11667" s="47" t="s">
        <v>23442</v>
      </c>
      <c r="C11667" t="s">
        <v>24030</v>
      </c>
    </row>
    <row r="11668" spans="1:3">
      <c r="A11668" s="1">
        <v>110257</v>
      </c>
      <c r="B11668" s="47" t="s">
        <v>23443</v>
      </c>
      <c r="C11668" t="s">
        <v>24031</v>
      </c>
    </row>
    <row r="11669" spans="1:3">
      <c r="A11669" s="1">
        <v>229187</v>
      </c>
      <c r="B11669" s="47" t="s">
        <v>23568</v>
      </c>
      <c r="C11669" t="s">
        <v>24156</v>
      </c>
    </row>
    <row r="11670" spans="1:3">
      <c r="A11670" s="1">
        <v>234337</v>
      </c>
      <c r="B11670" s="47" t="s">
        <v>23595</v>
      </c>
      <c r="C11670" t="s">
        <v>24183</v>
      </c>
    </row>
    <row r="11671" spans="1:3">
      <c r="A11671" s="1">
        <v>110259</v>
      </c>
      <c r="B11671" s="47" t="s">
        <v>23444</v>
      </c>
      <c r="C11671" t="s">
        <v>24032</v>
      </c>
    </row>
    <row r="11672" spans="1:3">
      <c r="A11672" s="1">
        <v>110260</v>
      </c>
      <c r="B11672" s="47" t="s">
        <v>23445</v>
      </c>
      <c r="C11672" t="s">
        <v>24033</v>
      </c>
    </row>
    <row r="11673" spans="1:3">
      <c r="A11673" s="1">
        <v>110253</v>
      </c>
      <c r="B11673" s="47" t="s">
        <v>23637</v>
      </c>
      <c r="C11673" t="s">
        <v>24225</v>
      </c>
    </row>
    <row r="11674" spans="1:3">
      <c r="A11674" s="1">
        <v>110254</v>
      </c>
      <c r="B11674" s="47" t="s">
        <v>23638</v>
      </c>
      <c r="C11674" t="s">
        <v>24226</v>
      </c>
    </row>
    <row r="11675" spans="1:3">
      <c r="A11675" s="1">
        <v>110257</v>
      </c>
      <c r="B11675" s="47" t="s">
        <v>23639</v>
      </c>
      <c r="C11675" t="s">
        <v>24227</v>
      </c>
    </row>
    <row r="11676" spans="1:3">
      <c r="A11676" s="1">
        <v>229187</v>
      </c>
      <c r="B11676" s="47" t="s">
        <v>23764</v>
      </c>
      <c r="C11676" t="s">
        <v>24352</v>
      </c>
    </row>
    <row r="11677" spans="1:3">
      <c r="A11677" s="1">
        <v>234337</v>
      </c>
      <c r="B11677" s="47" t="s">
        <v>23791</v>
      </c>
      <c r="C11677" t="s">
        <v>24379</v>
      </c>
    </row>
    <row r="11678" spans="1:3">
      <c r="A11678" s="1">
        <v>110259</v>
      </c>
      <c r="B11678" s="47" t="s">
        <v>23640</v>
      </c>
      <c r="C11678" t="s">
        <v>24228</v>
      </c>
    </row>
    <row r="11679" spans="1:3">
      <c r="A11679" s="1">
        <v>110260</v>
      </c>
      <c r="B11679" s="47" t="s">
        <v>23641</v>
      </c>
      <c r="C11679" t="s">
        <v>24229</v>
      </c>
    </row>
    <row r="11680" spans="1:3">
      <c r="A11680" s="1">
        <v>110261</v>
      </c>
      <c r="B11680" s="47" t="s">
        <v>23838</v>
      </c>
      <c r="C11680" t="s">
        <v>24426</v>
      </c>
    </row>
    <row r="11681" spans="1:3">
      <c r="A11681" s="1">
        <v>110262</v>
      </c>
      <c r="B11681" s="47" t="s">
        <v>23839</v>
      </c>
      <c r="C11681" t="s">
        <v>24427</v>
      </c>
    </row>
    <row r="11682" spans="1:3">
      <c r="A11682" s="1">
        <v>110265</v>
      </c>
      <c r="B11682" s="47" t="s">
        <v>23840</v>
      </c>
      <c r="C11682" t="s">
        <v>24428</v>
      </c>
    </row>
    <row r="11683" spans="1:3">
      <c r="A11683" s="1">
        <v>229188</v>
      </c>
      <c r="B11683" s="47" t="s">
        <v>23961</v>
      </c>
      <c r="C11683" t="s">
        <v>24549</v>
      </c>
    </row>
    <row r="11684" spans="1:3">
      <c r="A11684" s="1">
        <v>234338</v>
      </c>
      <c r="B11684" s="47" t="s">
        <v>23988</v>
      </c>
      <c r="C11684" t="s">
        <v>24576</v>
      </c>
    </row>
    <row r="11685" spans="1:3">
      <c r="A11685" s="1">
        <v>110267</v>
      </c>
      <c r="B11685" s="47" t="s">
        <v>23841</v>
      </c>
      <c r="C11685" t="s">
        <v>24429</v>
      </c>
    </row>
    <row r="11686" spans="1:3">
      <c r="A11686" s="1">
        <v>110268</v>
      </c>
      <c r="B11686" s="47" t="s">
        <v>23842</v>
      </c>
      <c r="C11686" t="s">
        <v>24430</v>
      </c>
    </row>
    <row r="11687" spans="1:3">
      <c r="A11687" s="1">
        <v>110261</v>
      </c>
      <c r="B11687" s="47" t="s">
        <v>23446</v>
      </c>
      <c r="C11687" t="s">
        <v>24034</v>
      </c>
    </row>
    <row r="11688" spans="1:3">
      <c r="A11688" s="1">
        <v>110262</v>
      </c>
      <c r="B11688" s="47" t="s">
        <v>23447</v>
      </c>
      <c r="C11688" t="s">
        <v>24035</v>
      </c>
    </row>
    <row r="11689" spans="1:3">
      <c r="A11689" s="1">
        <v>110265</v>
      </c>
      <c r="B11689" s="47" t="s">
        <v>23448</v>
      </c>
      <c r="C11689" t="s">
        <v>24036</v>
      </c>
    </row>
    <row r="11690" spans="1:3">
      <c r="A11690" s="1">
        <v>229188</v>
      </c>
      <c r="B11690" s="47" t="s">
        <v>23569</v>
      </c>
      <c r="C11690" t="s">
        <v>24157</v>
      </c>
    </row>
    <row r="11691" spans="1:3">
      <c r="A11691" s="1">
        <v>234338</v>
      </c>
      <c r="B11691" s="47" t="s">
        <v>23596</v>
      </c>
      <c r="C11691" t="s">
        <v>24184</v>
      </c>
    </row>
    <row r="11692" spans="1:3">
      <c r="A11692" s="1">
        <v>110267</v>
      </c>
      <c r="B11692" s="47" t="s">
        <v>23449</v>
      </c>
      <c r="C11692" t="s">
        <v>24037</v>
      </c>
    </row>
    <row r="11693" spans="1:3">
      <c r="A11693" s="1">
        <v>110268</v>
      </c>
      <c r="B11693" s="47" t="s">
        <v>23450</v>
      </c>
      <c r="C11693" t="s">
        <v>24038</v>
      </c>
    </row>
    <row r="11694" spans="1:3">
      <c r="A11694" s="1">
        <v>110261</v>
      </c>
      <c r="B11694" s="47" t="s">
        <v>23642</v>
      </c>
      <c r="C11694" t="s">
        <v>24230</v>
      </c>
    </row>
    <row r="11695" spans="1:3">
      <c r="A11695" s="1">
        <v>110262</v>
      </c>
      <c r="B11695" s="47" t="s">
        <v>23643</v>
      </c>
      <c r="C11695" t="s">
        <v>24231</v>
      </c>
    </row>
    <row r="11696" spans="1:3">
      <c r="A11696" s="1">
        <v>110265</v>
      </c>
      <c r="B11696" s="47" t="s">
        <v>23644</v>
      </c>
      <c r="C11696" t="s">
        <v>24232</v>
      </c>
    </row>
    <row r="11697" spans="1:3">
      <c r="A11697" s="1">
        <v>229188</v>
      </c>
      <c r="B11697" s="47" t="s">
        <v>23765</v>
      </c>
      <c r="C11697" t="s">
        <v>24353</v>
      </c>
    </row>
    <row r="11698" spans="1:3">
      <c r="A11698" s="1">
        <v>234338</v>
      </c>
      <c r="B11698" s="47" t="s">
        <v>23792</v>
      </c>
      <c r="C11698" t="s">
        <v>24380</v>
      </c>
    </row>
    <row r="11699" spans="1:3">
      <c r="A11699" s="1">
        <v>110267</v>
      </c>
      <c r="B11699" s="47" t="s">
        <v>23645</v>
      </c>
      <c r="C11699" t="s">
        <v>24233</v>
      </c>
    </row>
    <row r="11700" spans="1:3">
      <c r="A11700" s="1">
        <v>110268</v>
      </c>
      <c r="B11700" s="47" t="s">
        <v>23646</v>
      </c>
      <c r="C11700" t="s">
        <v>24234</v>
      </c>
    </row>
    <row r="11701" spans="1:3">
      <c r="A11701" s="1">
        <v>999999</v>
      </c>
      <c r="B11701" s="47" t="s">
        <v>24013</v>
      </c>
      <c r="C11701" t="s">
        <v>24601</v>
      </c>
    </row>
    <row r="11702" spans="1:3">
      <c r="A11702" s="1">
        <v>999999</v>
      </c>
      <c r="B11702" s="47" t="s">
        <v>24012</v>
      </c>
      <c r="C11702" t="s">
        <v>24600</v>
      </c>
    </row>
    <row r="11703" spans="1:3">
      <c r="A11703" s="1">
        <v>999999</v>
      </c>
      <c r="B11703" s="47" t="s">
        <v>24011</v>
      </c>
      <c r="C11703" t="s">
        <v>24599</v>
      </c>
    </row>
    <row r="11704" spans="1:3">
      <c r="A11704" s="1">
        <v>999999</v>
      </c>
      <c r="B11704" s="47" t="s">
        <v>24010</v>
      </c>
      <c r="C11704" t="s">
        <v>24598</v>
      </c>
    </row>
    <row r="11705" spans="1:3">
      <c r="A11705" s="1">
        <v>999999</v>
      </c>
      <c r="B11705" s="47" t="s">
        <v>24009</v>
      </c>
      <c r="C11705" t="s">
        <v>24597</v>
      </c>
    </row>
    <row r="11706" spans="1:3">
      <c r="A11706" s="1">
        <v>110275</v>
      </c>
      <c r="B11706" s="47" t="s">
        <v>23843</v>
      </c>
      <c r="C11706" t="s">
        <v>24431</v>
      </c>
    </row>
    <row r="11707" spans="1:3">
      <c r="A11707" s="1">
        <v>110276</v>
      </c>
      <c r="B11707" s="47" t="s">
        <v>23844</v>
      </c>
      <c r="C11707" t="s">
        <v>24432</v>
      </c>
    </row>
    <row r="11708" spans="1:3">
      <c r="A11708" s="1">
        <v>999999</v>
      </c>
      <c r="B11708" s="47" t="s">
        <v>23621</v>
      </c>
      <c r="C11708" t="s">
        <v>24209</v>
      </c>
    </row>
    <row r="11709" spans="1:3">
      <c r="A11709" s="1">
        <v>999999</v>
      </c>
      <c r="B11709" s="47" t="s">
        <v>23620</v>
      </c>
      <c r="C11709" t="s">
        <v>24208</v>
      </c>
    </row>
    <row r="11710" spans="1:3">
      <c r="A11710" s="1">
        <v>999999</v>
      </c>
      <c r="B11710" s="47" t="s">
        <v>23619</v>
      </c>
      <c r="C11710" t="s">
        <v>24207</v>
      </c>
    </row>
    <row r="11711" spans="1:3">
      <c r="A11711" s="1">
        <v>999999</v>
      </c>
      <c r="B11711" s="47" t="s">
        <v>23618</v>
      </c>
      <c r="C11711" t="s">
        <v>24206</v>
      </c>
    </row>
    <row r="11712" spans="1:3">
      <c r="A11712" s="1">
        <v>999999</v>
      </c>
      <c r="B11712" s="47" t="s">
        <v>23617</v>
      </c>
      <c r="C11712" t="s">
        <v>24205</v>
      </c>
    </row>
    <row r="11713" spans="1:3">
      <c r="A11713" s="1">
        <v>110275</v>
      </c>
      <c r="B11713" s="47" t="s">
        <v>23451</v>
      </c>
      <c r="C11713" t="s">
        <v>24039</v>
      </c>
    </row>
    <row r="11714" spans="1:3">
      <c r="A11714" s="1">
        <v>110276</v>
      </c>
      <c r="B11714" s="47" t="s">
        <v>23452</v>
      </c>
      <c r="C11714" t="s">
        <v>24040</v>
      </c>
    </row>
    <row r="11715" spans="1:3">
      <c r="A11715" s="1">
        <v>999999</v>
      </c>
      <c r="B11715" s="47" t="s">
        <v>23817</v>
      </c>
      <c r="C11715" t="s">
        <v>24405</v>
      </c>
    </row>
    <row r="11716" spans="1:3">
      <c r="A11716" s="1">
        <v>999999</v>
      </c>
      <c r="B11716" s="47" t="s">
        <v>23816</v>
      </c>
      <c r="C11716" t="s">
        <v>24404</v>
      </c>
    </row>
    <row r="11717" spans="1:3">
      <c r="A11717" s="1">
        <v>999999</v>
      </c>
      <c r="B11717" s="47" t="s">
        <v>23815</v>
      </c>
      <c r="C11717" t="s">
        <v>24403</v>
      </c>
    </row>
    <row r="11718" spans="1:3">
      <c r="A11718" s="1">
        <v>999999</v>
      </c>
      <c r="B11718" s="47" t="s">
        <v>23814</v>
      </c>
      <c r="C11718" t="s">
        <v>24402</v>
      </c>
    </row>
    <row r="11719" spans="1:3">
      <c r="A11719" s="1">
        <v>999999</v>
      </c>
      <c r="B11719" s="47" t="s">
        <v>23813</v>
      </c>
      <c r="C11719" t="s">
        <v>24401</v>
      </c>
    </row>
    <row r="11720" spans="1:3">
      <c r="A11720" s="1">
        <v>110275</v>
      </c>
      <c r="B11720" s="47" t="s">
        <v>23647</v>
      </c>
      <c r="C11720" t="s">
        <v>24235</v>
      </c>
    </row>
    <row r="11721" spans="1:3">
      <c r="A11721" s="1">
        <v>110276</v>
      </c>
      <c r="B11721" s="47" t="s">
        <v>23648</v>
      </c>
      <c r="C11721" t="s">
        <v>24236</v>
      </c>
    </row>
    <row r="11722" spans="1:3">
      <c r="A11722" s="1">
        <v>228989</v>
      </c>
      <c r="B11722" s="47" t="s">
        <v>23935</v>
      </c>
      <c r="C11722" t="s">
        <v>24523</v>
      </c>
    </row>
    <row r="11723" spans="1:3">
      <c r="A11723" s="1">
        <v>228990</v>
      </c>
      <c r="B11723" s="47" t="s">
        <v>23936</v>
      </c>
      <c r="C11723" t="s">
        <v>24524</v>
      </c>
    </row>
    <row r="11724" spans="1:3">
      <c r="A11724" s="1">
        <v>228991</v>
      </c>
      <c r="B11724" s="47" t="s">
        <v>23937</v>
      </c>
      <c r="C11724" t="s">
        <v>24525</v>
      </c>
    </row>
    <row r="11725" spans="1:3">
      <c r="A11725" s="1">
        <v>229190</v>
      </c>
      <c r="B11725" s="47" t="s">
        <v>23962</v>
      </c>
      <c r="C11725" t="s">
        <v>24550</v>
      </c>
    </row>
    <row r="11726" spans="1:3">
      <c r="A11726" s="1">
        <v>228992</v>
      </c>
      <c r="B11726" s="47" t="s">
        <v>23938</v>
      </c>
      <c r="C11726" t="s">
        <v>24526</v>
      </c>
    </row>
    <row r="11727" spans="1:3">
      <c r="A11727" s="1">
        <v>228993</v>
      </c>
      <c r="B11727" s="47" t="s">
        <v>23939</v>
      </c>
      <c r="C11727" t="s">
        <v>24527</v>
      </c>
    </row>
    <row r="11728" spans="1:3">
      <c r="A11728" s="1">
        <v>228994</v>
      </c>
      <c r="B11728" s="47" t="s">
        <v>23940</v>
      </c>
      <c r="C11728" t="s">
        <v>24528</v>
      </c>
    </row>
    <row r="11729" spans="1:3">
      <c r="A11729" s="1">
        <v>228989</v>
      </c>
      <c r="B11729" s="47" t="s">
        <v>23543</v>
      </c>
      <c r="C11729" t="s">
        <v>24131</v>
      </c>
    </row>
    <row r="11730" spans="1:3">
      <c r="A11730" s="1">
        <v>228990</v>
      </c>
      <c r="B11730" s="47" t="s">
        <v>23544</v>
      </c>
      <c r="C11730" t="s">
        <v>24132</v>
      </c>
    </row>
    <row r="11731" spans="1:3">
      <c r="A11731" s="1">
        <v>228991</v>
      </c>
      <c r="B11731" s="47" t="s">
        <v>23545</v>
      </c>
      <c r="C11731" t="s">
        <v>24133</v>
      </c>
    </row>
    <row r="11732" spans="1:3">
      <c r="A11732" s="1">
        <v>229190</v>
      </c>
      <c r="B11732" s="47" t="s">
        <v>23570</v>
      </c>
      <c r="C11732" t="s">
        <v>24158</v>
      </c>
    </row>
    <row r="11733" spans="1:3">
      <c r="A11733" s="1">
        <v>228992</v>
      </c>
      <c r="B11733" s="47" t="s">
        <v>23546</v>
      </c>
      <c r="C11733" t="s">
        <v>24134</v>
      </c>
    </row>
    <row r="11734" spans="1:3">
      <c r="A11734" s="1">
        <v>228993</v>
      </c>
      <c r="B11734" s="47" t="s">
        <v>23547</v>
      </c>
      <c r="C11734" t="s">
        <v>24135</v>
      </c>
    </row>
    <row r="11735" spans="1:3">
      <c r="A11735" s="1">
        <v>228994</v>
      </c>
      <c r="B11735" s="47" t="s">
        <v>23548</v>
      </c>
      <c r="C11735" t="s">
        <v>24136</v>
      </c>
    </row>
    <row r="11736" spans="1:3">
      <c r="A11736" s="1">
        <v>228989</v>
      </c>
      <c r="B11736" s="47" t="s">
        <v>23739</v>
      </c>
      <c r="C11736" t="s">
        <v>24327</v>
      </c>
    </row>
    <row r="11737" spans="1:3">
      <c r="A11737" s="1">
        <v>228990</v>
      </c>
      <c r="B11737" s="47" t="s">
        <v>23740</v>
      </c>
      <c r="C11737" t="s">
        <v>24328</v>
      </c>
    </row>
    <row r="11738" spans="1:3">
      <c r="A11738" s="1">
        <v>228991</v>
      </c>
      <c r="B11738" s="47" t="s">
        <v>23741</v>
      </c>
      <c r="C11738" t="s">
        <v>24329</v>
      </c>
    </row>
    <row r="11739" spans="1:3">
      <c r="A11739" s="1">
        <v>229190</v>
      </c>
      <c r="B11739" s="47" t="s">
        <v>23766</v>
      </c>
      <c r="C11739" t="s">
        <v>24354</v>
      </c>
    </row>
    <row r="11740" spans="1:3">
      <c r="A11740" s="1">
        <v>228992</v>
      </c>
      <c r="B11740" s="47" t="s">
        <v>23742</v>
      </c>
      <c r="C11740" t="s">
        <v>24330</v>
      </c>
    </row>
    <row r="11741" spans="1:3">
      <c r="A11741" s="1">
        <v>228993</v>
      </c>
      <c r="B11741" s="47" t="s">
        <v>23743</v>
      </c>
      <c r="C11741" t="s">
        <v>24331</v>
      </c>
    </row>
    <row r="11742" spans="1:3">
      <c r="A11742" s="1">
        <v>228994</v>
      </c>
      <c r="B11742" s="47" t="s">
        <v>23744</v>
      </c>
      <c r="C11742" t="s">
        <v>24332</v>
      </c>
    </row>
    <row r="11743" spans="1:3">
      <c r="A11743" s="1">
        <v>229001</v>
      </c>
      <c r="B11743" s="47" t="s">
        <v>23946</v>
      </c>
      <c r="C11743" t="s">
        <v>24534</v>
      </c>
    </row>
    <row r="11744" spans="1:3">
      <c r="A11744" s="1">
        <v>229002</v>
      </c>
      <c r="B11744" s="47" t="s">
        <v>23947</v>
      </c>
      <c r="C11744" t="s">
        <v>24535</v>
      </c>
    </row>
    <row r="11745" spans="1:3">
      <c r="A11745" s="1">
        <v>229003</v>
      </c>
      <c r="B11745" s="47" t="s">
        <v>23948</v>
      </c>
      <c r="C11745" t="s">
        <v>24536</v>
      </c>
    </row>
    <row r="11746" spans="1:3">
      <c r="A11746" s="1">
        <v>229191</v>
      </c>
      <c r="B11746" s="47" t="s">
        <v>23963</v>
      </c>
      <c r="C11746" t="s">
        <v>24551</v>
      </c>
    </row>
    <row r="11747" spans="1:3">
      <c r="A11747" s="1">
        <v>234341</v>
      </c>
      <c r="B11747" s="47" t="s">
        <v>23989</v>
      </c>
      <c r="C11747" t="s">
        <v>24577</v>
      </c>
    </row>
    <row r="11748" spans="1:3">
      <c r="A11748" s="1">
        <v>229005</v>
      </c>
      <c r="B11748" s="47" t="s">
        <v>23949</v>
      </c>
      <c r="C11748" t="s">
        <v>24537</v>
      </c>
    </row>
    <row r="11749" spans="1:3">
      <c r="A11749" s="1">
        <v>229006</v>
      </c>
      <c r="B11749" s="47" t="s">
        <v>23950</v>
      </c>
      <c r="C11749" t="s">
        <v>24538</v>
      </c>
    </row>
    <row r="11750" spans="1:3">
      <c r="A11750" s="1">
        <v>229001</v>
      </c>
      <c r="B11750" s="47" t="s">
        <v>23554</v>
      </c>
      <c r="C11750" t="s">
        <v>24142</v>
      </c>
    </row>
    <row r="11751" spans="1:3">
      <c r="A11751" s="1">
        <v>229002</v>
      </c>
      <c r="B11751" s="47" t="s">
        <v>23555</v>
      </c>
      <c r="C11751" t="s">
        <v>24143</v>
      </c>
    </row>
    <row r="11752" spans="1:3">
      <c r="A11752" s="1">
        <v>229003</v>
      </c>
      <c r="B11752" s="47" t="s">
        <v>23556</v>
      </c>
      <c r="C11752" t="s">
        <v>24144</v>
      </c>
    </row>
    <row r="11753" spans="1:3">
      <c r="A11753" s="1">
        <v>229191</v>
      </c>
      <c r="B11753" s="47" t="s">
        <v>23571</v>
      </c>
      <c r="C11753" t="s">
        <v>24159</v>
      </c>
    </row>
    <row r="11754" spans="1:3">
      <c r="A11754" s="1">
        <v>234341</v>
      </c>
      <c r="B11754" s="47" t="s">
        <v>23597</v>
      </c>
      <c r="C11754" t="s">
        <v>24185</v>
      </c>
    </row>
    <row r="11755" spans="1:3">
      <c r="A11755" s="1">
        <v>229005</v>
      </c>
      <c r="B11755" s="47" t="s">
        <v>23557</v>
      </c>
      <c r="C11755" t="s">
        <v>24145</v>
      </c>
    </row>
    <row r="11756" spans="1:3">
      <c r="A11756" s="1">
        <v>229006</v>
      </c>
      <c r="B11756" s="47" t="s">
        <v>23558</v>
      </c>
      <c r="C11756" t="s">
        <v>24146</v>
      </c>
    </row>
    <row r="11757" spans="1:3">
      <c r="A11757" s="1">
        <v>229001</v>
      </c>
      <c r="B11757" s="47" t="s">
        <v>23750</v>
      </c>
      <c r="C11757" t="s">
        <v>24338</v>
      </c>
    </row>
    <row r="11758" spans="1:3">
      <c r="A11758" s="1">
        <v>229002</v>
      </c>
      <c r="B11758" s="47" t="s">
        <v>23751</v>
      </c>
      <c r="C11758" t="s">
        <v>24339</v>
      </c>
    </row>
    <row r="11759" spans="1:3">
      <c r="A11759" s="1">
        <v>229003</v>
      </c>
      <c r="B11759" s="47" t="s">
        <v>23752</v>
      </c>
      <c r="C11759" t="s">
        <v>24340</v>
      </c>
    </row>
    <row r="11760" spans="1:3">
      <c r="A11760" s="1">
        <v>229191</v>
      </c>
      <c r="B11760" s="47" t="s">
        <v>23767</v>
      </c>
      <c r="C11760" t="s">
        <v>24355</v>
      </c>
    </row>
    <row r="11761" spans="1:3">
      <c r="A11761" s="1">
        <v>234341</v>
      </c>
      <c r="B11761" s="47" t="s">
        <v>23793</v>
      </c>
      <c r="C11761" t="s">
        <v>24381</v>
      </c>
    </row>
    <row r="11762" spans="1:3">
      <c r="A11762" s="1">
        <v>229005</v>
      </c>
      <c r="B11762" s="47" t="s">
        <v>23753</v>
      </c>
      <c r="C11762" t="s">
        <v>24341</v>
      </c>
    </row>
    <row r="11763" spans="1:3">
      <c r="A11763" s="1">
        <v>229006</v>
      </c>
      <c r="B11763" s="47" t="s">
        <v>23754</v>
      </c>
      <c r="C11763" t="s">
        <v>24342</v>
      </c>
    </row>
    <row r="11764" spans="1:3">
      <c r="A11764" s="1">
        <v>110285</v>
      </c>
      <c r="B11764" s="47" t="s">
        <v>23845</v>
      </c>
      <c r="C11764" t="s">
        <v>24433</v>
      </c>
    </row>
    <row r="11765" spans="1:3">
      <c r="A11765" s="1">
        <v>110286</v>
      </c>
      <c r="B11765" s="47" t="s">
        <v>23846</v>
      </c>
      <c r="C11765" t="s">
        <v>24434</v>
      </c>
    </row>
    <row r="11766" spans="1:3">
      <c r="A11766" s="1">
        <v>110289</v>
      </c>
      <c r="B11766" s="47" t="s">
        <v>23847</v>
      </c>
      <c r="C11766" t="s">
        <v>24435</v>
      </c>
    </row>
    <row r="11767" spans="1:3">
      <c r="A11767" s="1">
        <v>229192</v>
      </c>
      <c r="B11767" s="47" t="s">
        <v>23964</v>
      </c>
      <c r="C11767" t="s">
        <v>24552</v>
      </c>
    </row>
    <row r="11768" spans="1:3">
      <c r="A11768" s="1">
        <v>234342</v>
      </c>
      <c r="B11768" s="47" t="s">
        <v>23990</v>
      </c>
      <c r="C11768" t="s">
        <v>24578</v>
      </c>
    </row>
    <row r="11769" spans="1:3">
      <c r="A11769" s="1">
        <v>110291</v>
      </c>
      <c r="B11769" s="47" t="s">
        <v>23848</v>
      </c>
      <c r="C11769" t="s">
        <v>24436</v>
      </c>
    </row>
    <row r="11770" spans="1:3">
      <c r="A11770" s="1">
        <v>110292</v>
      </c>
      <c r="B11770" s="47" t="s">
        <v>23849</v>
      </c>
      <c r="C11770" t="s">
        <v>24437</v>
      </c>
    </row>
    <row r="11771" spans="1:3">
      <c r="A11771" s="1">
        <v>110285</v>
      </c>
      <c r="B11771" s="47" t="s">
        <v>23453</v>
      </c>
      <c r="C11771" t="s">
        <v>24041</v>
      </c>
    </row>
    <row r="11772" spans="1:3">
      <c r="A11772" s="1">
        <v>110286</v>
      </c>
      <c r="B11772" s="47" t="s">
        <v>23454</v>
      </c>
      <c r="C11772" t="s">
        <v>24042</v>
      </c>
    </row>
    <row r="11773" spans="1:3">
      <c r="A11773" s="1">
        <v>110289</v>
      </c>
      <c r="B11773" s="47" t="s">
        <v>23455</v>
      </c>
      <c r="C11773" t="s">
        <v>24043</v>
      </c>
    </row>
    <row r="11774" spans="1:3">
      <c r="A11774" s="1">
        <v>229192</v>
      </c>
      <c r="B11774" s="47" t="s">
        <v>23572</v>
      </c>
      <c r="C11774" t="s">
        <v>24160</v>
      </c>
    </row>
    <row r="11775" spans="1:3">
      <c r="A11775" s="1">
        <v>234342</v>
      </c>
      <c r="B11775" s="47" t="s">
        <v>23598</v>
      </c>
      <c r="C11775" t="s">
        <v>24186</v>
      </c>
    </row>
    <row r="11776" spans="1:3">
      <c r="A11776" s="1">
        <v>110291</v>
      </c>
      <c r="B11776" s="47" t="s">
        <v>23456</v>
      </c>
      <c r="C11776" t="s">
        <v>24044</v>
      </c>
    </row>
    <row r="11777" spans="1:3">
      <c r="A11777" s="1">
        <v>110292</v>
      </c>
      <c r="B11777" s="47" t="s">
        <v>23457</v>
      </c>
      <c r="C11777" t="s">
        <v>24045</v>
      </c>
    </row>
    <row r="11778" spans="1:3">
      <c r="A11778" s="1">
        <v>110285</v>
      </c>
      <c r="B11778" s="47" t="s">
        <v>23649</v>
      </c>
      <c r="C11778" t="s">
        <v>24237</v>
      </c>
    </row>
    <row r="11779" spans="1:3">
      <c r="A11779" s="1">
        <v>110286</v>
      </c>
      <c r="B11779" s="47" t="s">
        <v>23650</v>
      </c>
      <c r="C11779" t="s">
        <v>24238</v>
      </c>
    </row>
    <row r="11780" spans="1:3">
      <c r="A11780" s="1">
        <v>110289</v>
      </c>
      <c r="B11780" s="47" t="s">
        <v>23651</v>
      </c>
      <c r="C11780" t="s">
        <v>24239</v>
      </c>
    </row>
    <row r="11781" spans="1:3">
      <c r="A11781" s="1">
        <v>229192</v>
      </c>
      <c r="B11781" s="47" t="s">
        <v>23768</v>
      </c>
      <c r="C11781" t="s">
        <v>24356</v>
      </c>
    </row>
    <row r="11782" spans="1:3">
      <c r="A11782" s="1">
        <v>234342</v>
      </c>
      <c r="B11782" s="47" t="s">
        <v>23794</v>
      </c>
      <c r="C11782" t="s">
        <v>24382</v>
      </c>
    </row>
    <row r="11783" spans="1:3">
      <c r="A11783" s="1">
        <v>110291</v>
      </c>
      <c r="B11783" s="47" t="s">
        <v>23652</v>
      </c>
      <c r="C11783" t="s">
        <v>24240</v>
      </c>
    </row>
    <row r="11784" spans="1:3">
      <c r="A11784" s="1">
        <v>110292</v>
      </c>
      <c r="B11784" s="47" t="s">
        <v>23653</v>
      </c>
      <c r="C11784" t="s">
        <v>24241</v>
      </c>
    </row>
    <row r="11785" spans="1:3">
      <c r="A11785" s="1">
        <v>110293</v>
      </c>
      <c r="B11785" s="47" t="s">
        <v>23850</v>
      </c>
      <c r="C11785" t="s">
        <v>24438</v>
      </c>
    </row>
    <row r="11786" spans="1:3">
      <c r="A11786" s="1">
        <v>110294</v>
      </c>
      <c r="B11786" s="47" t="s">
        <v>23851</v>
      </c>
      <c r="C11786" t="s">
        <v>24439</v>
      </c>
    </row>
    <row r="11787" spans="1:3">
      <c r="A11787" s="1">
        <v>110297</v>
      </c>
      <c r="B11787" s="47" t="s">
        <v>23852</v>
      </c>
      <c r="C11787" t="s">
        <v>24440</v>
      </c>
    </row>
    <row r="11788" spans="1:3">
      <c r="A11788" s="1">
        <v>229193</v>
      </c>
      <c r="B11788" s="47" t="s">
        <v>23965</v>
      </c>
      <c r="C11788" t="s">
        <v>24553</v>
      </c>
    </row>
    <row r="11789" spans="1:3">
      <c r="A11789" s="1">
        <v>234343</v>
      </c>
      <c r="B11789" s="47" t="s">
        <v>23991</v>
      </c>
      <c r="C11789" t="s">
        <v>24579</v>
      </c>
    </row>
    <row r="11790" spans="1:3">
      <c r="A11790" s="1">
        <v>110299</v>
      </c>
      <c r="B11790" s="47" t="s">
        <v>23853</v>
      </c>
      <c r="C11790" t="s">
        <v>24441</v>
      </c>
    </row>
    <row r="11791" spans="1:3">
      <c r="A11791" s="1">
        <v>110300</v>
      </c>
      <c r="B11791" s="47" t="s">
        <v>23854</v>
      </c>
      <c r="C11791" t="s">
        <v>24442</v>
      </c>
    </row>
    <row r="11792" spans="1:3">
      <c r="A11792" s="1">
        <v>110293</v>
      </c>
      <c r="B11792" s="47" t="s">
        <v>23458</v>
      </c>
      <c r="C11792" t="s">
        <v>24046</v>
      </c>
    </row>
    <row r="11793" spans="1:3">
      <c r="A11793" s="1">
        <v>110294</v>
      </c>
      <c r="B11793" s="47" t="s">
        <v>23459</v>
      </c>
      <c r="C11793" t="s">
        <v>24047</v>
      </c>
    </row>
    <row r="11794" spans="1:3">
      <c r="A11794" s="1">
        <v>110297</v>
      </c>
      <c r="B11794" s="47" t="s">
        <v>23460</v>
      </c>
      <c r="C11794" t="s">
        <v>24048</v>
      </c>
    </row>
    <row r="11795" spans="1:3">
      <c r="A11795" s="1">
        <v>229193</v>
      </c>
      <c r="B11795" s="47" t="s">
        <v>23573</v>
      </c>
      <c r="C11795" t="s">
        <v>24161</v>
      </c>
    </row>
    <row r="11796" spans="1:3">
      <c r="A11796" s="1">
        <v>234343</v>
      </c>
      <c r="B11796" s="47" t="s">
        <v>23599</v>
      </c>
      <c r="C11796" t="s">
        <v>24187</v>
      </c>
    </row>
    <row r="11797" spans="1:3">
      <c r="A11797" s="1">
        <v>110299</v>
      </c>
      <c r="B11797" s="47" t="s">
        <v>23461</v>
      </c>
      <c r="C11797" t="s">
        <v>24049</v>
      </c>
    </row>
    <row r="11798" spans="1:3">
      <c r="A11798" s="1">
        <v>110300</v>
      </c>
      <c r="B11798" s="47" t="s">
        <v>23462</v>
      </c>
      <c r="C11798" t="s">
        <v>24050</v>
      </c>
    </row>
    <row r="11799" spans="1:3">
      <c r="A11799" s="1">
        <v>110293</v>
      </c>
      <c r="B11799" s="47" t="s">
        <v>23654</v>
      </c>
      <c r="C11799" t="s">
        <v>24242</v>
      </c>
    </row>
    <row r="11800" spans="1:3">
      <c r="A11800" s="1">
        <v>110294</v>
      </c>
      <c r="B11800" s="47" t="s">
        <v>23655</v>
      </c>
      <c r="C11800" t="s">
        <v>24243</v>
      </c>
    </row>
    <row r="11801" spans="1:3">
      <c r="A11801" s="1">
        <v>110297</v>
      </c>
      <c r="B11801" s="47" t="s">
        <v>23656</v>
      </c>
      <c r="C11801" t="s">
        <v>24244</v>
      </c>
    </row>
    <row r="11802" spans="1:3">
      <c r="A11802" s="1">
        <v>229193</v>
      </c>
      <c r="B11802" s="47" t="s">
        <v>23769</v>
      </c>
      <c r="C11802" t="s">
        <v>24357</v>
      </c>
    </row>
    <row r="11803" spans="1:3">
      <c r="A11803" s="1">
        <v>234343</v>
      </c>
      <c r="B11803" s="47" t="s">
        <v>23795</v>
      </c>
      <c r="C11803" t="s">
        <v>24383</v>
      </c>
    </row>
    <row r="11804" spans="1:3">
      <c r="A11804" s="1">
        <v>110299</v>
      </c>
      <c r="B11804" s="47" t="s">
        <v>23657</v>
      </c>
      <c r="C11804" t="s">
        <v>24245</v>
      </c>
    </row>
    <row r="11805" spans="1:3">
      <c r="A11805" s="1">
        <v>110300</v>
      </c>
      <c r="B11805" s="47" t="s">
        <v>23658</v>
      </c>
      <c r="C11805" t="s">
        <v>24246</v>
      </c>
    </row>
    <row r="11806" spans="1:3">
      <c r="A11806" s="1">
        <v>110301</v>
      </c>
      <c r="B11806" s="47" t="s">
        <v>23855</v>
      </c>
      <c r="C11806" t="s">
        <v>24443</v>
      </c>
    </row>
    <row r="11807" spans="1:3">
      <c r="A11807" s="1">
        <v>110302</v>
      </c>
      <c r="B11807" s="47" t="s">
        <v>23856</v>
      </c>
      <c r="C11807" t="s">
        <v>24444</v>
      </c>
    </row>
    <row r="11808" spans="1:3">
      <c r="A11808" s="1">
        <v>110305</v>
      </c>
      <c r="B11808" s="47" t="s">
        <v>23857</v>
      </c>
      <c r="C11808" t="s">
        <v>24445</v>
      </c>
    </row>
    <row r="11809" spans="1:3">
      <c r="A11809" s="1">
        <v>229194</v>
      </c>
      <c r="B11809" s="47" t="s">
        <v>23966</v>
      </c>
      <c r="C11809" t="s">
        <v>24554</v>
      </c>
    </row>
    <row r="11810" spans="1:3">
      <c r="A11810" s="1">
        <v>234344</v>
      </c>
      <c r="B11810" s="47" t="s">
        <v>23992</v>
      </c>
      <c r="C11810" t="s">
        <v>24580</v>
      </c>
    </row>
    <row r="11811" spans="1:3">
      <c r="A11811" s="1">
        <v>110307</v>
      </c>
      <c r="B11811" s="47" t="s">
        <v>23858</v>
      </c>
      <c r="C11811" t="s">
        <v>24446</v>
      </c>
    </row>
    <row r="11812" spans="1:3">
      <c r="A11812" s="1">
        <v>110308</v>
      </c>
      <c r="B11812" s="47" t="s">
        <v>23859</v>
      </c>
      <c r="C11812" t="s">
        <v>24447</v>
      </c>
    </row>
    <row r="11813" spans="1:3">
      <c r="A11813" s="1">
        <v>110301</v>
      </c>
      <c r="B11813" s="47" t="s">
        <v>23463</v>
      </c>
      <c r="C11813" t="s">
        <v>24051</v>
      </c>
    </row>
    <row r="11814" spans="1:3">
      <c r="A11814" s="1">
        <v>110302</v>
      </c>
      <c r="B11814" s="47" t="s">
        <v>23464</v>
      </c>
      <c r="C11814" t="s">
        <v>24052</v>
      </c>
    </row>
    <row r="11815" spans="1:3">
      <c r="A11815" s="1">
        <v>110305</v>
      </c>
      <c r="B11815" s="47" t="s">
        <v>23465</v>
      </c>
      <c r="C11815" t="s">
        <v>24053</v>
      </c>
    </row>
    <row r="11816" spans="1:3">
      <c r="A11816" s="1">
        <v>229194</v>
      </c>
      <c r="B11816" s="47" t="s">
        <v>23574</v>
      </c>
      <c r="C11816" t="s">
        <v>24162</v>
      </c>
    </row>
    <row r="11817" spans="1:3">
      <c r="A11817" s="1">
        <v>234344</v>
      </c>
      <c r="B11817" s="47" t="s">
        <v>23600</v>
      </c>
      <c r="C11817" t="s">
        <v>24188</v>
      </c>
    </row>
    <row r="11818" spans="1:3">
      <c r="A11818" s="1">
        <v>110307</v>
      </c>
      <c r="B11818" s="47" t="s">
        <v>23466</v>
      </c>
      <c r="C11818" t="s">
        <v>24054</v>
      </c>
    </row>
    <row r="11819" spans="1:3">
      <c r="A11819" s="1">
        <v>110308</v>
      </c>
      <c r="B11819" s="47" t="s">
        <v>23467</v>
      </c>
      <c r="C11819" t="s">
        <v>24055</v>
      </c>
    </row>
    <row r="11820" spans="1:3">
      <c r="A11820" s="1">
        <v>110301</v>
      </c>
      <c r="B11820" s="47" t="s">
        <v>23659</v>
      </c>
      <c r="C11820" t="s">
        <v>24247</v>
      </c>
    </row>
    <row r="11821" spans="1:3">
      <c r="A11821" s="1">
        <v>110302</v>
      </c>
      <c r="B11821" s="47" t="s">
        <v>23660</v>
      </c>
      <c r="C11821" t="s">
        <v>24248</v>
      </c>
    </row>
    <row r="11822" spans="1:3">
      <c r="A11822" s="1">
        <v>110305</v>
      </c>
      <c r="B11822" s="47" t="s">
        <v>23661</v>
      </c>
      <c r="C11822" t="s">
        <v>24249</v>
      </c>
    </row>
    <row r="11823" spans="1:3">
      <c r="A11823" s="1">
        <v>229194</v>
      </c>
      <c r="B11823" s="47" t="s">
        <v>23770</v>
      </c>
      <c r="C11823" t="s">
        <v>24358</v>
      </c>
    </row>
    <row r="11824" spans="1:3">
      <c r="A11824" s="1">
        <v>234344</v>
      </c>
      <c r="B11824" s="47" t="s">
        <v>23796</v>
      </c>
      <c r="C11824" t="s">
        <v>24384</v>
      </c>
    </row>
    <row r="11825" spans="1:3">
      <c r="A11825" s="1">
        <v>110307</v>
      </c>
      <c r="B11825" s="47" t="s">
        <v>23662</v>
      </c>
      <c r="C11825" t="s">
        <v>24250</v>
      </c>
    </row>
    <row r="11826" spans="1:3">
      <c r="A11826" s="1">
        <v>110308</v>
      </c>
      <c r="B11826" s="47" t="s">
        <v>23663</v>
      </c>
      <c r="C11826" t="s">
        <v>24251</v>
      </c>
    </row>
    <row r="11827" spans="1:3">
      <c r="A11827" s="1">
        <v>110309</v>
      </c>
      <c r="B11827" s="47" t="s">
        <v>23860</v>
      </c>
      <c r="C11827" t="s">
        <v>24448</v>
      </c>
    </row>
    <row r="11828" spans="1:3">
      <c r="A11828" s="1">
        <v>110310</v>
      </c>
      <c r="B11828" s="47" t="s">
        <v>23861</v>
      </c>
      <c r="C11828" t="s">
        <v>24449</v>
      </c>
    </row>
    <row r="11829" spans="1:3">
      <c r="A11829" s="1">
        <v>110313</v>
      </c>
      <c r="B11829" s="47" t="s">
        <v>23862</v>
      </c>
      <c r="C11829" t="s">
        <v>24450</v>
      </c>
    </row>
    <row r="11830" spans="1:3">
      <c r="A11830" s="1">
        <v>229195</v>
      </c>
      <c r="B11830" s="47" t="s">
        <v>23967</v>
      </c>
      <c r="C11830" t="s">
        <v>24555</v>
      </c>
    </row>
    <row r="11831" spans="1:3">
      <c r="A11831" s="1">
        <v>234345</v>
      </c>
      <c r="B11831" s="47" t="s">
        <v>23993</v>
      </c>
      <c r="C11831" t="s">
        <v>24581</v>
      </c>
    </row>
    <row r="11832" spans="1:3">
      <c r="A11832" s="1">
        <v>110315</v>
      </c>
      <c r="B11832" s="47" t="s">
        <v>23863</v>
      </c>
      <c r="C11832" t="s">
        <v>24451</v>
      </c>
    </row>
    <row r="11833" spans="1:3">
      <c r="A11833" s="1">
        <v>110316</v>
      </c>
      <c r="B11833" s="47" t="s">
        <v>23864</v>
      </c>
      <c r="C11833" t="s">
        <v>24452</v>
      </c>
    </row>
    <row r="11834" spans="1:3">
      <c r="A11834" s="1">
        <v>110309</v>
      </c>
      <c r="B11834" s="47" t="s">
        <v>23468</v>
      </c>
      <c r="C11834" t="s">
        <v>24056</v>
      </c>
    </row>
    <row r="11835" spans="1:3">
      <c r="A11835" s="1">
        <v>110310</v>
      </c>
      <c r="B11835" s="47" t="s">
        <v>23469</v>
      </c>
      <c r="C11835" t="s">
        <v>24057</v>
      </c>
    </row>
    <row r="11836" spans="1:3">
      <c r="A11836" s="1">
        <v>110313</v>
      </c>
      <c r="B11836" s="47" t="s">
        <v>23470</v>
      </c>
      <c r="C11836" t="s">
        <v>24058</v>
      </c>
    </row>
    <row r="11837" spans="1:3">
      <c r="A11837" s="1">
        <v>229195</v>
      </c>
      <c r="B11837" s="47" t="s">
        <v>23575</v>
      </c>
      <c r="C11837" t="s">
        <v>24163</v>
      </c>
    </row>
    <row r="11838" spans="1:3">
      <c r="A11838" s="1">
        <v>234345</v>
      </c>
      <c r="B11838" s="47" t="s">
        <v>23601</v>
      </c>
      <c r="C11838" t="s">
        <v>24189</v>
      </c>
    </row>
    <row r="11839" spans="1:3">
      <c r="A11839" s="1">
        <v>110315</v>
      </c>
      <c r="B11839" s="47" t="s">
        <v>23471</v>
      </c>
      <c r="C11839" t="s">
        <v>24059</v>
      </c>
    </row>
    <row r="11840" spans="1:3">
      <c r="A11840" s="1">
        <v>110316</v>
      </c>
      <c r="B11840" s="47" t="s">
        <v>23472</v>
      </c>
      <c r="C11840" t="s">
        <v>24060</v>
      </c>
    </row>
    <row r="11841" spans="1:3">
      <c r="A11841" s="1">
        <v>110309</v>
      </c>
      <c r="B11841" s="47" t="s">
        <v>23664</v>
      </c>
      <c r="C11841" t="s">
        <v>24252</v>
      </c>
    </row>
    <row r="11842" spans="1:3">
      <c r="A11842" s="1">
        <v>110310</v>
      </c>
      <c r="B11842" s="47" t="s">
        <v>23665</v>
      </c>
      <c r="C11842" t="s">
        <v>24253</v>
      </c>
    </row>
    <row r="11843" spans="1:3">
      <c r="A11843" s="1">
        <v>110313</v>
      </c>
      <c r="B11843" s="47" t="s">
        <v>23666</v>
      </c>
      <c r="C11843" t="s">
        <v>24254</v>
      </c>
    </row>
    <row r="11844" spans="1:3">
      <c r="A11844" s="1">
        <v>229195</v>
      </c>
      <c r="B11844" s="47" t="s">
        <v>23771</v>
      </c>
      <c r="C11844" t="s">
        <v>24359</v>
      </c>
    </row>
    <row r="11845" spans="1:3">
      <c r="A11845" s="1">
        <v>234345</v>
      </c>
      <c r="B11845" s="47" t="s">
        <v>23797</v>
      </c>
      <c r="C11845" t="s">
        <v>24385</v>
      </c>
    </row>
    <row r="11846" spans="1:3">
      <c r="A11846" s="1">
        <v>110315</v>
      </c>
      <c r="B11846" s="47" t="s">
        <v>23667</v>
      </c>
      <c r="C11846" t="s">
        <v>24255</v>
      </c>
    </row>
    <row r="11847" spans="1:3">
      <c r="A11847" s="1">
        <v>110316</v>
      </c>
      <c r="B11847" s="47" t="s">
        <v>23668</v>
      </c>
      <c r="C11847" t="s">
        <v>24256</v>
      </c>
    </row>
    <row r="11848" spans="1:3">
      <c r="A11848" s="1">
        <v>191661</v>
      </c>
      <c r="B11848" s="47" t="s">
        <v>23930</v>
      </c>
      <c r="C11848" t="s">
        <v>24518</v>
      </c>
    </row>
    <row r="11849" spans="1:3">
      <c r="A11849" s="1">
        <v>191662</v>
      </c>
      <c r="B11849" s="47" t="s">
        <v>23931</v>
      </c>
      <c r="C11849" t="s">
        <v>24519</v>
      </c>
    </row>
    <row r="11850" spans="1:3">
      <c r="A11850" s="1">
        <v>191663</v>
      </c>
      <c r="B11850" s="47" t="s">
        <v>23932</v>
      </c>
      <c r="C11850" t="s">
        <v>24520</v>
      </c>
    </row>
    <row r="11851" spans="1:3">
      <c r="A11851" s="1">
        <v>229196</v>
      </c>
      <c r="B11851" s="47" t="s">
        <v>23968</v>
      </c>
      <c r="C11851" t="s">
        <v>24556</v>
      </c>
    </row>
    <row r="11852" spans="1:3">
      <c r="A11852" s="1">
        <v>234346</v>
      </c>
      <c r="B11852" s="47" t="s">
        <v>23994</v>
      </c>
      <c r="C11852" t="s">
        <v>24582</v>
      </c>
    </row>
    <row r="11853" spans="1:3">
      <c r="A11853" s="1">
        <v>191665</v>
      </c>
      <c r="B11853" s="47" t="s">
        <v>23933</v>
      </c>
      <c r="C11853" t="s">
        <v>24521</v>
      </c>
    </row>
    <row r="11854" spans="1:3">
      <c r="A11854" s="1">
        <v>191666</v>
      </c>
      <c r="B11854" s="47" t="s">
        <v>23934</v>
      </c>
      <c r="C11854" t="s">
        <v>24522</v>
      </c>
    </row>
    <row r="11855" spans="1:3">
      <c r="A11855" s="1">
        <v>191661</v>
      </c>
      <c r="B11855" s="47" t="s">
        <v>23538</v>
      </c>
      <c r="C11855" t="s">
        <v>24126</v>
      </c>
    </row>
    <row r="11856" spans="1:3">
      <c r="A11856" s="1">
        <v>191662</v>
      </c>
      <c r="B11856" s="47" t="s">
        <v>23539</v>
      </c>
      <c r="C11856" t="s">
        <v>24127</v>
      </c>
    </row>
    <row r="11857" spans="1:3">
      <c r="A11857" s="1">
        <v>191663</v>
      </c>
      <c r="B11857" s="47" t="s">
        <v>23540</v>
      </c>
      <c r="C11857" t="s">
        <v>24128</v>
      </c>
    </row>
    <row r="11858" spans="1:3">
      <c r="A11858" s="1">
        <v>229196</v>
      </c>
      <c r="B11858" s="47" t="s">
        <v>23576</v>
      </c>
      <c r="C11858" t="s">
        <v>24164</v>
      </c>
    </row>
    <row r="11859" spans="1:3">
      <c r="A11859" s="1">
        <v>234346</v>
      </c>
      <c r="B11859" s="47" t="s">
        <v>23602</v>
      </c>
      <c r="C11859" t="s">
        <v>24190</v>
      </c>
    </row>
    <row r="11860" spans="1:3">
      <c r="A11860" s="1">
        <v>191665</v>
      </c>
      <c r="B11860" s="47" t="s">
        <v>23541</v>
      </c>
      <c r="C11860" t="s">
        <v>24129</v>
      </c>
    </row>
    <row r="11861" spans="1:3">
      <c r="A11861" s="1">
        <v>191666</v>
      </c>
      <c r="B11861" s="47" t="s">
        <v>23542</v>
      </c>
      <c r="C11861" t="s">
        <v>24130</v>
      </c>
    </row>
    <row r="11862" spans="1:3">
      <c r="A11862" s="1">
        <v>191661</v>
      </c>
      <c r="B11862" s="47" t="s">
        <v>23734</v>
      </c>
      <c r="C11862" t="s">
        <v>24322</v>
      </c>
    </row>
    <row r="11863" spans="1:3">
      <c r="A11863" s="1">
        <v>191662</v>
      </c>
      <c r="B11863" s="47" t="s">
        <v>23735</v>
      </c>
      <c r="C11863" t="s">
        <v>24323</v>
      </c>
    </row>
    <row r="11864" spans="1:3">
      <c r="A11864" s="1">
        <v>191663</v>
      </c>
      <c r="B11864" s="47" t="s">
        <v>23736</v>
      </c>
      <c r="C11864" t="s">
        <v>24324</v>
      </c>
    </row>
    <row r="11865" spans="1:3">
      <c r="A11865" s="1">
        <v>229196</v>
      </c>
      <c r="B11865" s="47" t="s">
        <v>23772</v>
      </c>
      <c r="C11865" t="s">
        <v>24360</v>
      </c>
    </row>
    <row r="11866" spans="1:3">
      <c r="A11866" s="1">
        <v>234346</v>
      </c>
      <c r="B11866" s="47" t="s">
        <v>23798</v>
      </c>
      <c r="C11866" t="s">
        <v>24386</v>
      </c>
    </row>
    <row r="11867" spans="1:3">
      <c r="A11867" s="1">
        <v>191665</v>
      </c>
      <c r="B11867" s="47" t="s">
        <v>23737</v>
      </c>
      <c r="C11867" t="s">
        <v>24325</v>
      </c>
    </row>
    <row r="11868" spans="1:3">
      <c r="A11868" s="1">
        <v>191666</v>
      </c>
      <c r="B11868" s="47" t="s">
        <v>23738</v>
      </c>
      <c r="C11868" t="s">
        <v>24326</v>
      </c>
    </row>
    <row r="11869" spans="1:3">
      <c r="A11869" s="1">
        <v>110317</v>
      </c>
      <c r="B11869" s="47" t="s">
        <v>23865</v>
      </c>
      <c r="C11869" t="s">
        <v>24453</v>
      </c>
    </row>
    <row r="11870" spans="1:3">
      <c r="A11870" s="1">
        <v>110318</v>
      </c>
      <c r="B11870" s="47" t="s">
        <v>23866</v>
      </c>
      <c r="C11870" t="s">
        <v>24454</v>
      </c>
    </row>
    <row r="11871" spans="1:3">
      <c r="A11871" s="1">
        <v>110321</v>
      </c>
      <c r="B11871" s="47" t="s">
        <v>23867</v>
      </c>
      <c r="C11871" t="s">
        <v>24455</v>
      </c>
    </row>
    <row r="11872" spans="1:3">
      <c r="A11872" s="1">
        <v>229197</v>
      </c>
      <c r="B11872" s="47" t="s">
        <v>23969</v>
      </c>
      <c r="C11872" t="s">
        <v>24557</v>
      </c>
    </row>
    <row r="11873" spans="1:3">
      <c r="A11873" s="1">
        <v>234347</v>
      </c>
      <c r="B11873" s="47" t="s">
        <v>23995</v>
      </c>
      <c r="C11873" t="s">
        <v>24583</v>
      </c>
    </row>
    <row r="11874" spans="1:3">
      <c r="A11874" s="1">
        <v>110323</v>
      </c>
      <c r="B11874" s="47" t="s">
        <v>23868</v>
      </c>
      <c r="C11874" t="s">
        <v>24456</v>
      </c>
    </row>
    <row r="11875" spans="1:3">
      <c r="A11875" s="1">
        <v>110324</v>
      </c>
      <c r="B11875" s="47" t="s">
        <v>23869</v>
      </c>
      <c r="C11875" t="s">
        <v>24457</v>
      </c>
    </row>
    <row r="11876" spans="1:3">
      <c r="A11876" s="1">
        <v>110317</v>
      </c>
      <c r="B11876" s="47" t="s">
        <v>23473</v>
      </c>
      <c r="C11876" t="s">
        <v>24061</v>
      </c>
    </row>
    <row r="11877" spans="1:3">
      <c r="A11877" s="1">
        <v>110318</v>
      </c>
      <c r="B11877" s="47" t="s">
        <v>23474</v>
      </c>
      <c r="C11877" t="s">
        <v>24062</v>
      </c>
    </row>
    <row r="11878" spans="1:3">
      <c r="A11878" s="1">
        <v>110321</v>
      </c>
      <c r="B11878" s="47" t="s">
        <v>23475</v>
      </c>
      <c r="C11878" t="s">
        <v>24063</v>
      </c>
    </row>
    <row r="11879" spans="1:3">
      <c r="A11879" s="1">
        <v>229197</v>
      </c>
      <c r="B11879" s="47" t="s">
        <v>23577</v>
      </c>
      <c r="C11879" t="s">
        <v>24165</v>
      </c>
    </row>
    <row r="11880" spans="1:3">
      <c r="A11880" s="1">
        <v>234347</v>
      </c>
      <c r="B11880" s="47" t="s">
        <v>23603</v>
      </c>
      <c r="C11880" t="s">
        <v>24191</v>
      </c>
    </row>
    <row r="11881" spans="1:3">
      <c r="A11881" s="1">
        <v>110323</v>
      </c>
      <c r="B11881" s="47" t="s">
        <v>23476</v>
      </c>
      <c r="C11881" t="s">
        <v>24064</v>
      </c>
    </row>
    <row r="11882" spans="1:3">
      <c r="A11882" s="1">
        <v>110324</v>
      </c>
      <c r="B11882" s="47" t="s">
        <v>23477</v>
      </c>
      <c r="C11882" t="s">
        <v>24065</v>
      </c>
    </row>
    <row r="11883" spans="1:3">
      <c r="A11883" s="1">
        <v>110317</v>
      </c>
      <c r="B11883" s="47" t="s">
        <v>23669</v>
      </c>
      <c r="C11883" t="s">
        <v>24257</v>
      </c>
    </row>
    <row r="11884" spans="1:3">
      <c r="A11884" s="1">
        <v>110318</v>
      </c>
      <c r="B11884" s="47" t="s">
        <v>23670</v>
      </c>
      <c r="C11884" t="s">
        <v>24258</v>
      </c>
    </row>
    <row r="11885" spans="1:3">
      <c r="A11885" s="1">
        <v>110321</v>
      </c>
      <c r="B11885" s="47" t="s">
        <v>23671</v>
      </c>
      <c r="C11885" t="s">
        <v>24259</v>
      </c>
    </row>
    <row r="11886" spans="1:3">
      <c r="A11886" s="1">
        <v>229197</v>
      </c>
      <c r="B11886" s="47" t="s">
        <v>23773</v>
      </c>
      <c r="C11886" t="s">
        <v>24361</v>
      </c>
    </row>
    <row r="11887" spans="1:3">
      <c r="A11887" s="1">
        <v>234347</v>
      </c>
      <c r="B11887" s="47" t="s">
        <v>23799</v>
      </c>
      <c r="C11887" t="s">
        <v>24387</v>
      </c>
    </row>
    <row r="11888" spans="1:3">
      <c r="A11888" s="1">
        <v>110323</v>
      </c>
      <c r="B11888" s="47" t="s">
        <v>23672</v>
      </c>
      <c r="C11888" t="s">
        <v>24260</v>
      </c>
    </row>
    <row r="11889" spans="1:3">
      <c r="A11889" s="1">
        <v>110324</v>
      </c>
      <c r="B11889" s="47" t="s">
        <v>23673</v>
      </c>
      <c r="C11889" t="s">
        <v>24261</v>
      </c>
    </row>
    <row r="11890" spans="1:3">
      <c r="A11890" s="1">
        <v>228995</v>
      </c>
      <c r="B11890" s="47" t="s">
        <v>23941</v>
      </c>
      <c r="C11890" t="s">
        <v>24529</v>
      </c>
    </row>
    <row r="11891" spans="1:3">
      <c r="A11891" s="1">
        <v>228996</v>
      </c>
      <c r="B11891" s="47" t="s">
        <v>23942</v>
      </c>
      <c r="C11891" t="s">
        <v>24530</v>
      </c>
    </row>
    <row r="11892" spans="1:3">
      <c r="A11892" s="1">
        <v>228997</v>
      </c>
      <c r="B11892" s="47" t="s">
        <v>23943</v>
      </c>
      <c r="C11892" t="s">
        <v>24531</v>
      </c>
    </row>
    <row r="11893" spans="1:3">
      <c r="A11893" s="1">
        <v>229198</v>
      </c>
      <c r="B11893" s="47" t="s">
        <v>23970</v>
      </c>
      <c r="C11893" t="s">
        <v>24558</v>
      </c>
    </row>
    <row r="11894" spans="1:3">
      <c r="A11894" s="1">
        <v>234348</v>
      </c>
      <c r="B11894" s="47" t="s">
        <v>23996</v>
      </c>
      <c r="C11894" t="s">
        <v>24584</v>
      </c>
    </row>
    <row r="11895" spans="1:3">
      <c r="A11895" s="1">
        <v>228999</v>
      </c>
      <c r="B11895" s="47" t="s">
        <v>23944</v>
      </c>
      <c r="C11895" t="s">
        <v>24532</v>
      </c>
    </row>
    <row r="11896" spans="1:3">
      <c r="A11896" s="1">
        <v>229000</v>
      </c>
      <c r="B11896" s="47" t="s">
        <v>23945</v>
      </c>
      <c r="C11896" t="s">
        <v>24533</v>
      </c>
    </row>
    <row r="11897" spans="1:3">
      <c r="A11897" s="1">
        <v>228995</v>
      </c>
      <c r="B11897" s="47" t="s">
        <v>23549</v>
      </c>
      <c r="C11897" t="s">
        <v>24137</v>
      </c>
    </row>
    <row r="11898" spans="1:3">
      <c r="A11898" s="1">
        <v>228996</v>
      </c>
      <c r="B11898" s="47" t="s">
        <v>23550</v>
      </c>
      <c r="C11898" t="s">
        <v>24138</v>
      </c>
    </row>
    <row r="11899" spans="1:3">
      <c r="A11899" s="1">
        <v>228997</v>
      </c>
      <c r="B11899" s="47" t="s">
        <v>23551</v>
      </c>
      <c r="C11899" t="s">
        <v>24139</v>
      </c>
    </row>
    <row r="11900" spans="1:3">
      <c r="A11900" s="1">
        <v>229198</v>
      </c>
      <c r="B11900" s="47" t="s">
        <v>23578</v>
      </c>
      <c r="C11900" t="s">
        <v>24166</v>
      </c>
    </row>
    <row r="11901" spans="1:3">
      <c r="A11901" s="1">
        <v>234348</v>
      </c>
      <c r="B11901" s="47" t="s">
        <v>23604</v>
      </c>
      <c r="C11901" t="s">
        <v>24192</v>
      </c>
    </row>
    <row r="11902" spans="1:3">
      <c r="A11902" s="1">
        <v>228999</v>
      </c>
      <c r="B11902" s="47" t="s">
        <v>23552</v>
      </c>
      <c r="C11902" t="s">
        <v>24140</v>
      </c>
    </row>
    <row r="11903" spans="1:3">
      <c r="A11903" s="1">
        <v>229000</v>
      </c>
      <c r="B11903" s="47" t="s">
        <v>23553</v>
      </c>
      <c r="C11903" t="s">
        <v>24141</v>
      </c>
    </row>
    <row r="11904" spans="1:3">
      <c r="A11904" s="1">
        <v>228995</v>
      </c>
      <c r="B11904" s="47" t="s">
        <v>23745</v>
      </c>
      <c r="C11904" t="s">
        <v>24333</v>
      </c>
    </row>
    <row r="11905" spans="1:3">
      <c r="A11905" s="1">
        <v>228996</v>
      </c>
      <c r="B11905" s="47" t="s">
        <v>23746</v>
      </c>
      <c r="C11905" t="s">
        <v>24334</v>
      </c>
    </row>
    <row r="11906" spans="1:3">
      <c r="A11906" s="1">
        <v>228997</v>
      </c>
      <c r="B11906" s="47" t="s">
        <v>23747</v>
      </c>
      <c r="C11906" t="s">
        <v>24335</v>
      </c>
    </row>
    <row r="11907" spans="1:3">
      <c r="A11907" s="1">
        <v>229198</v>
      </c>
      <c r="B11907" s="47" t="s">
        <v>23774</v>
      </c>
      <c r="C11907" t="s">
        <v>24362</v>
      </c>
    </row>
    <row r="11908" spans="1:3">
      <c r="A11908" s="1">
        <v>234348</v>
      </c>
      <c r="B11908" s="47" t="s">
        <v>23800</v>
      </c>
      <c r="C11908" t="s">
        <v>24388</v>
      </c>
    </row>
    <row r="11909" spans="1:3">
      <c r="A11909" s="1">
        <v>228999</v>
      </c>
      <c r="B11909" s="47" t="s">
        <v>23748</v>
      </c>
      <c r="C11909" t="s">
        <v>24336</v>
      </c>
    </row>
    <row r="11910" spans="1:3">
      <c r="A11910" s="1">
        <v>229000</v>
      </c>
      <c r="B11910" s="47" t="s">
        <v>23749</v>
      </c>
      <c r="C11910" t="s">
        <v>24337</v>
      </c>
    </row>
    <row r="11911" spans="1:3">
      <c r="A11911" s="1">
        <v>229007</v>
      </c>
      <c r="B11911" s="47" t="s">
        <v>23951</v>
      </c>
      <c r="C11911" t="s">
        <v>24539</v>
      </c>
    </row>
    <row r="11912" spans="1:3">
      <c r="A11912" s="1">
        <v>229008</v>
      </c>
      <c r="B11912" s="47" t="s">
        <v>23952</v>
      </c>
      <c r="C11912" t="s">
        <v>24540</v>
      </c>
    </row>
    <row r="11913" spans="1:3">
      <c r="A11913" s="1">
        <v>229009</v>
      </c>
      <c r="B11913" s="47" t="s">
        <v>23953</v>
      </c>
      <c r="C11913" t="s">
        <v>24541</v>
      </c>
    </row>
    <row r="11914" spans="1:3">
      <c r="A11914" s="1">
        <v>229199</v>
      </c>
      <c r="B11914" s="47" t="s">
        <v>23971</v>
      </c>
      <c r="C11914" t="s">
        <v>24559</v>
      </c>
    </row>
    <row r="11915" spans="1:3">
      <c r="A11915" s="1">
        <v>234349</v>
      </c>
      <c r="B11915" s="47" t="s">
        <v>23997</v>
      </c>
      <c r="C11915" t="s">
        <v>24585</v>
      </c>
    </row>
    <row r="11916" spans="1:3">
      <c r="A11916" s="1">
        <v>229011</v>
      </c>
      <c r="B11916" s="47" t="s">
        <v>23954</v>
      </c>
      <c r="C11916" t="s">
        <v>24542</v>
      </c>
    </row>
    <row r="11917" spans="1:3">
      <c r="A11917" s="1">
        <v>229012</v>
      </c>
      <c r="B11917" s="47" t="s">
        <v>23955</v>
      </c>
      <c r="C11917" t="s">
        <v>24543</v>
      </c>
    </row>
    <row r="11918" spans="1:3">
      <c r="A11918" s="1">
        <v>229007</v>
      </c>
      <c r="B11918" s="47" t="s">
        <v>23559</v>
      </c>
      <c r="C11918" t="s">
        <v>24147</v>
      </c>
    </row>
    <row r="11919" spans="1:3">
      <c r="A11919" s="1">
        <v>229008</v>
      </c>
      <c r="B11919" s="47" t="s">
        <v>23560</v>
      </c>
      <c r="C11919" t="s">
        <v>24148</v>
      </c>
    </row>
    <row r="11920" spans="1:3">
      <c r="A11920" s="1">
        <v>229009</v>
      </c>
      <c r="B11920" s="47" t="s">
        <v>23561</v>
      </c>
      <c r="C11920" t="s">
        <v>24149</v>
      </c>
    </row>
    <row r="11921" spans="1:3">
      <c r="A11921" s="1">
        <v>229199</v>
      </c>
      <c r="B11921" s="47" t="s">
        <v>23579</v>
      </c>
      <c r="C11921" t="s">
        <v>24167</v>
      </c>
    </row>
    <row r="11922" spans="1:3">
      <c r="A11922" s="1">
        <v>234349</v>
      </c>
      <c r="B11922" s="47" t="s">
        <v>23605</v>
      </c>
      <c r="C11922" t="s">
        <v>24193</v>
      </c>
    </row>
    <row r="11923" spans="1:3">
      <c r="A11923" s="1">
        <v>229011</v>
      </c>
      <c r="B11923" s="47" t="s">
        <v>23562</v>
      </c>
      <c r="C11923" t="s">
        <v>24150</v>
      </c>
    </row>
    <row r="11924" spans="1:3">
      <c r="A11924" s="1">
        <v>229012</v>
      </c>
      <c r="B11924" s="47" t="s">
        <v>23563</v>
      </c>
      <c r="C11924" t="s">
        <v>24151</v>
      </c>
    </row>
    <row r="11925" spans="1:3">
      <c r="A11925" s="1">
        <v>229007</v>
      </c>
      <c r="B11925" s="47" t="s">
        <v>23755</v>
      </c>
      <c r="C11925" t="s">
        <v>24343</v>
      </c>
    </row>
    <row r="11926" spans="1:3">
      <c r="A11926" s="1">
        <v>229008</v>
      </c>
      <c r="B11926" s="47" t="s">
        <v>23756</v>
      </c>
      <c r="C11926" t="s">
        <v>24344</v>
      </c>
    </row>
    <row r="11927" spans="1:3">
      <c r="A11927" s="1">
        <v>229009</v>
      </c>
      <c r="B11927" s="47" t="s">
        <v>23757</v>
      </c>
      <c r="C11927" t="s">
        <v>24345</v>
      </c>
    </row>
    <row r="11928" spans="1:3">
      <c r="A11928" s="1">
        <v>229199</v>
      </c>
      <c r="B11928" s="47" t="s">
        <v>23775</v>
      </c>
      <c r="C11928" t="s">
        <v>24363</v>
      </c>
    </row>
    <row r="11929" spans="1:3">
      <c r="A11929" s="1">
        <v>234349</v>
      </c>
      <c r="B11929" s="47" t="s">
        <v>23801</v>
      </c>
      <c r="C11929" t="s">
        <v>24389</v>
      </c>
    </row>
    <row r="11930" spans="1:3">
      <c r="A11930" s="1">
        <v>229011</v>
      </c>
      <c r="B11930" s="47" t="s">
        <v>23758</v>
      </c>
      <c r="C11930" t="s">
        <v>24346</v>
      </c>
    </row>
    <row r="11931" spans="1:3">
      <c r="A11931" s="1">
        <v>229012</v>
      </c>
      <c r="B11931" s="47" t="s">
        <v>23759</v>
      </c>
      <c r="C11931" t="s">
        <v>24347</v>
      </c>
    </row>
    <row r="11932" spans="1:3">
      <c r="A11932" s="1">
        <v>110333</v>
      </c>
      <c r="B11932" s="47" t="s">
        <v>23870</v>
      </c>
      <c r="C11932" t="s">
        <v>24458</v>
      </c>
    </row>
    <row r="11933" spans="1:3">
      <c r="A11933" s="1">
        <v>110334</v>
      </c>
      <c r="B11933" s="47" t="s">
        <v>23871</v>
      </c>
      <c r="C11933" t="s">
        <v>24459</v>
      </c>
    </row>
    <row r="11934" spans="1:3">
      <c r="A11934" s="1">
        <v>110337</v>
      </c>
      <c r="B11934" s="47" t="s">
        <v>23872</v>
      </c>
      <c r="C11934" t="s">
        <v>24460</v>
      </c>
    </row>
    <row r="11935" spans="1:3">
      <c r="A11935" s="1">
        <v>229200</v>
      </c>
      <c r="B11935" s="47" t="s">
        <v>23972</v>
      </c>
      <c r="C11935" t="s">
        <v>24560</v>
      </c>
    </row>
    <row r="11936" spans="1:3">
      <c r="A11936" s="1">
        <v>234350</v>
      </c>
      <c r="B11936" s="47" t="s">
        <v>23998</v>
      </c>
      <c r="C11936" t="s">
        <v>24586</v>
      </c>
    </row>
    <row r="11937" spans="1:3">
      <c r="A11937" s="1">
        <v>110339</v>
      </c>
      <c r="B11937" s="47" t="s">
        <v>23873</v>
      </c>
      <c r="C11937" t="s">
        <v>24461</v>
      </c>
    </row>
    <row r="11938" spans="1:3">
      <c r="A11938" s="1">
        <v>110340</v>
      </c>
      <c r="B11938" s="47" t="s">
        <v>23874</v>
      </c>
      <c r="C11938" t="s">
        <v>24462</v>
      </c>
    </row>
    <row r="11939" spans="1:3">
      <c r="A11939" s="1">
        <v>110333</v>
      </c>
      <c r="B11939" s="47" t="s">
        <v>23478</v>
      </c>
      <c r="C11939" t="s">
        <v>24066</v>
      </c>
    </row>
    <row r="11940" spans="1:3">
      <c r="A11940" s="1">
        <v>110334</v>
      </c>
      <c r="B11940" s="47" t="s">
        <v>23479</v>
      </c>
      <c r="C11940" t="s">
        <v>24067</v>
      </c>
    </row>
    <row r="11941" spans="1:3">
      <c r="A11941" s="1">
        <v>110337</v>
      </c>
      <c r="B11941" s="47" t="s">
        <v>23480</v>
      </c>
      <c r="C11941" t="s">
        <v>24068</v>
      </c>
    </row>
    <row r="11942" spans="1:3">
      <c r="A11942" s="1">
        <v>229200</v>
      </c>
      <c r="B11942" s="47" t="s">
        <v>23580</v>
      </c>
      <c r="C11942" t="s">
        <v>24168</v>
      </c>
    </row>
    <row r="11943" spans="1:3">
      <c r="A11943" s="1">
        <v>234350</v>
      </c>
      <c r="B11943" s="47" t="s">
        <v>23606</v>
      </c>
      <c r="C11943" t="s">
        <v>24194</v>
      </c>
    </row>
    <row r="11944" spans="1:3">
      <c r="A11944" s="1">
        <v>110339</v>
      </c>
      <c r="B11944" s="47" t="s">
        <v>23481</v>
      </c>
      <c r="C11944" t="s">
        <v>24069</v>
      </c>
    </row>
    <row r="11945" spans="1:3">
      <c r="A11945" s="1">
        <v>110340</v>
      </c>
      <c r="B11945" s="47" t="s">
        <v>23482</v>
      </c>
      <c r="C11945" t="s">
        <v>24070</v>
      </c>
    </row>
    <row r="11946" spans="1:3">
      <c r="A11946" s="1">
        <v>110333</v>
      </c>
      <c r="B11946" s="47" t="s">
        <v>23674</v>
      </c>
      <c r="C11946" t="s">
        <v>24262</v>
      </c>
    </row>
    <row r="11947" spans="1:3">
      <c r="A11947" s="1">
        <v>110334</v>
      </c>
      <c r="B11947" s="47" t="s">
        <v>23675</v>
      </c>
      <c r="C11947" t="s">
        <v>24263</v>
      </c>
    </row>
    <row r="11948" spans="1:3">
      <c r="A11948" s="1">
        <v>110337</v>
      </c>
      <c r="B11948" s="47" t="s">
        <v>23676</v>
      </c>
      <c r="C11948" t="s">
        <v>24264</v>
      </c>
    </row>
    <row r="11949" spans="1:3">
      <c r="A11949" s="1">
        <v>229200</v>
      </c>
      <c r="B11949" s="47" t="s">
        <v>23776</v>
      </c>
      <c r="C11949" t="s">
        <v>24364</v>
      </c>
    </row>
    <row r="11950" spans="1:3">
      <c r="A11950" s="1">
        <v>234350</v>
      </c>
      <c r="B11950" s="47" t="s">
        <v>23802</v>
      </c>
      <c r="C11950" t="s">
        <v>24390</v>
      </c>
    </row>
    <row r="11951" spans="1:3">
      <c r="A11951" s="1">
        <v>110339</v>
      </c>
      <c r="B11951" s="47" t="s">
        <v>23677</v>
      </c>
      <c r="C11951" t="s">
        <v>24265</v>
      </c>
    </row>
    <row r="11952" spans="1:3">
      <c r="A11952" s="1">
        <v>110340</v>
      </c>
      <c r="B11952" s="47" t="s">
        <v>23678</v>
      </c>
      <c r="C11952" t="s">
        <v>24266</v>
      </c>
    </row>
    <row r="11953" spans="1:3">
      <c r="A11953" s="1">
        <v>110341</v>
      </c>
      <c r="B11953" s="47" t="s">
        <v>23875</v>
      </c>
      <c r="C11953" t="s">
        <v>24463</v>
      </c>
    </row>
    <row r="11954" spans="1:3">
      <c r="A11954" s="1">
        <v>110342</v>
      </c>
      <c r="B11954" s="47" t="s">
        <v>23876</v>
      </c>
      <c r="C11954" t="s">
        <v>24464</v>
      </c>
    </row>
    <row r="11955" spans="1:3">
      <c r="A11955" s="1">
        <v>110345</v>
      </c>
      <c r="B11955" s="47" t="s">
        <v>23877</v>
      </c>
      <c r="C11955" t="s">
        <v>24465</v>
      </c>
    </row>
    <row r="11956" spans="1:3">
      <c r="A11956" s="1">
        <v>229201</v>
      </c>
      <c r="B11956" s="47" t="s">
        <v>23973</v>
      </c>
      <c r="C11956" t="s">
        <v>24561</v>
      </c>
    </row>
    <row r="11957" spans="1:3">
      <c r="A11957" s="1">
        <v>234351</v>
      </c>
      <c r="B11957" s="47" t="s">
        <v>23999</v>
      </c>
      <c r="C11957" t="s">
        <v>24587</v>
      </c>
    </row>
    <row r="11958" spans="1:3">
      <c r="A11958" s="1">
        <v>110347</v>
      </c>
      <c r="B11958" s="47" t="s">
        <v>23878</v>
      </c>
      <c r="C11958" t="s">
        <v>24466</v>
      </c>
    </row>
    <row r="11959" spans="1:3">
      <c r="A11959" s="1">
        <v>110348</v>
      </c>
      <c r="B11959" s="47" t="s">
        <v>23879</v>
      </c>
      <c r="C11959" t="s">
        <v>24467</v>
      </c>
    </row>
    <row r="11960" spans="1:3">
      <c r="A11960" s="1">
        <v>110341</v>
      </c>
      <c r="B11960" s="47" t="s">
        <v>23483</v>
      </c>
      <c r="C11960" t="s">
        <v>24071</v>
      </c>
    </row>
    <row r="11961" spans="1:3">
      <c r="A11961" s="1">
        <v>110342</v>
      </c>
      <c r="B11961" s="47" t="s">
        <v>23484</v>
      </c>
      <c r="C11961" t="s">
        <v>24072</v>
      </c>
    </row>
    <row r="11962" spans="1:3">
      <c r="A11962" s="1">
        <v>110345</v>
      </c>
      <c r="B11962" s="47" t="s">
        <v>23485</v>
      </c>
      <c r="C11962" t="s">
        <v>24073</v>
      </c>
    </row>
    <row r="11963" spans="1:3">
      <c r="A11963" s="1">
        <v>229201</v>
      </c>
      <c r="B11963" s="47" t="s">
        <v>23581</v>
      </c>
      <c r="C11963" t="s">
        <v>24169</v>
      </c>
    </row>
    <row r="11964" spans="1:3">
      <c r="A11964" s="1">
        <v>234351</v>
      </c>
      <c r="B11964" s="47" t="s">
        <v>23607</v>
      </c>
      <c r="C11964" t="s">
        <v>24195</v>
      </c>
    </row>
    <row r="11965" spans="1:3">
      <c r="A11965" s="1">
        <v>110347</v>
      </c>
      <c r="B11965" s="47" t="s">
        <v>23486</v>
      </c>
      <c r="C11965" t="s">
        <v>24074</v>
      </c>
    </row>
    <row r="11966" spans="1:3">
      <c r="A11966" s="1">
        <v>110348</v>
      </c>
      <c r="B11966" s="47" t="s">
        <v>23487</v>
      </c>
      <c r="C11966" t="s">
        <v>24075</v>
      </c>
    </row>
    <row r="11967" spans="1:3">
      <c r="A11967" s="1">
        <v>110341</v>
      </c>
      <c r="B11967" s="47" t="s">
        <v>23679</v>
      </c>
      <c r="C11967" t="s">
        <v>24267</v>
      </c>
    </row>
    <row r="11968" spans="1:3">
      <c r="A11968" s="1">
        <v>110342</v>
      </c>
      <c r="B11968" s="47" t="s">
        <v>23680</v>
      </c>
      <c r="C11968" t="s">
        <v>24268</v>
      </c>
    </row>
    <row r="11969" spans="1:3">
      <c r="A11969" s="1">
        <v>110345</v>
      </c>
      <c r="B11969" s="47" t="s">
        <v>23681</v>
      </c>
      <c r="C11969" t="s">
        <v>24269</v>
      </c>
    </row>
    <row r="11970" spans="1:3">
      <c r="A11970" s="1">
        <v>229201</v>
      </c>
      <c r="B11970" s="47" t="s">
        <v>23777</v>
      </c>
      <c r="C11970" t="s">
        <v>24365</v>
      </c>
    </row>
    <row r="11971" spans="1:3">
      <c r="A11971" s="1">
        <v>234351</v>
      </c>
      <c r="B11971" s="47" t="s">
        <v>23803</v>
      </c>
      <c r="C11971" t="s">
        <v>24391</v>
      </c>
    </row>
    <row r="11972" spans="1:3">
      <c r="A11972" s="1">
        <v>110347</v>
      </c>
      <c r="B11972" s="47" t="s">
        <v>23682</v>
      </c>
      <c r="C11972" t="s">
        <v>24270</v>
      </c>
    </row>
    <row r="11973" spans="1:3">
      <c r="A11973" s="1">
        <v>110348</v>
      </c>
      <c r="B11973" s="47" t="s">
        <v>23683</v>
      </c>
      <c r="C11973" t="s">
        <v>24271</v>
      </c>
    </row>
    <row r="11974" spans="1:3">
      <c r="A11974" s="1">
        <v>175311</v>
      </c>
      <c r="B11974" s="47" t="s">
        <v>23910</v>
      </c>
      <c r="C11974" t="s">
        <v>24498</v>
      </c>
    </row>
    <row r="11975" spans="1:3">
      <c r="A11975" s="1">
        <v>175312</v>
      </c>
      <c r="B11975" s="47" t="s">
        <v>23911</v>
      </c>
      <c r="C11975" t="s">
        <v>24499</v>
      </c>
    </row>
    <row r="11976" spans="1:3">
      <c r="A11976" s="1">
        <v>175313</v>
      </c>
      <c r="B11976" s="47" t="s">
        <v>23912</v>
      </c>
      <c r="C11976" t="s">
        <v>24500</v>
      </c>
    </row>
    <row r="11977" spans="1:3">
      <c r="A11977" s="1">
        <v>229202</v>
      </c>
      <c r="B11977" s="47" t="s">
        <v>23974</v>
      </c>
      <c r="C11977" t="s">
        <v>24562</v>
      </c>
    </row>
    <row r="11978" spans="1:3">
      <c r="A11978" s="1">
        <v>234352</v>
      </c>
      <c r="B11978" s="47" t="s">
        <v>24000</v>
      </c>
      <c r="C11978" t="s">
        <v>24588</v>
      </c>
    </row>
    <row r="11979" spans="1:3">
      <c r="A11979" s="1">
        <v>175315</v>
      </c>
      <c r="B11979" s="47" t="s">
        <v>23913</v>
      </c>
      <c r="C11979" t="s">
        <v>24501</v>
      </c>
    </row>
    <row r="11980" spans="1:3">
      <c r="A11980" s="1">
        <v>175316</v>
      </c>
      <c r="B11980" s="47" t="s">
        <v>23914</v>
      </c>
      <c r="C11980" t="s">
        <v>24502</v>
      </c>
    </row>
    <row r="11981" spans="1:3">
      <c r="A11981" s="1">
        <v>175311</v>
      </c>
      <c r="B11981" s="47" t="s">
        <v>23518</v>
      </c>
      <c r="C11981" t="s">
        <v>24106</v>
      </c>
    </row>
    <row r="11982" spans="1:3">
      <c r="A11982" s="1">
        <v>175312</v>
      </c>
      <c r="B11982" s="47" t="s">
        <v>23519</v>
      </c>
      <c r="C11982" t="s">
        <v>24107</v>
      </c>
    </row>
    <row r="11983" spans="1:3">
      <c r="A11983" s="1">
        <v>175313</v>
      </c>
      <c r="B11983" s="47" t="s">
        <v>23520</v>
      </c>
      <c r="C11983" t="s">
        <v>24108</v>
      </c>
    </row>
    <row r="11984" spans="1:3">
      <c r="A11984" s="1">
        <v>229202</v>
      </c>
      <c r="B11984" s="47" t="s">
        <v>23582</v>
      </c>
      <c r="C11984" t="s">
        <v>24170</v>
      </c>
    </row>
    <row r="11985" spans="1:3">
      <c r="A11985" s="1">
        <v>234352</v>
      </c>
      <c r="B11985" s="47" t="s">
        <v>23608</v>
      </c>
      <c r="C11985" t="s">
        <v>24196</v>
      </c>
    </row>
    <row r="11986" spans="1:3">
      <c r="A11986" s="1">
        <v>175315</v>
      </c>
      <c r="B11986" s="47" t="s">
        <v>23521</v>
      </c>
      <c r="C11986" t="s">
        <v>24109</v>
      </c>
    </row>
    <row r="11987" spans="1:3">
      <c r="A11987" s="1">
        <v>175316</v>
      </c>
      <c r="B11987" s="47" t="s">
        <v>23522</v>
      </c>
      <c r="C11987" t="s">
        <v>24110</v>
      </c>
    </row>
    <row r="11988" spans="1:3">
      <c r="A11988" s="1">
        <v>175311</v>
      </c>
      <c r="B11988" s="47" t="s">
        <v>23714</v>
      </c>
      <c r="C11988" t="s">
        <v>24302</v>
      </c>
    </row>
    <row r="11989" spans="1:3">
      <c r="A11989" s="1">
        <v>175312</v>
      </c>
      <c r="B11989" s="47" t="s">
        <v>23715</v>
      </c>
      <c r="C11989" t="s">
        <v>24303</v>
      </c>
    </row>
    <row r="11990" spans="1:3">
      <c r="A11990" s="1">
        <v>175313</v>
      </c>
      <c r="B11990" s="47" t="s">
        <v>23716</v>
      </c>
      <c r="C11990" t="s">
        <v>24304</v>
      </c>
    </row>
    <row r="11991" spans="1:3">
      <c r="A11991" s="1">
        <v>229202</v>
      </c>
      <c r="B11991" s="47" t="s">
        <v>23778</v>
      </c>
      <c r="C11991" t="s">
        <v>24366</v>
      </c>
    </row>
    <row r="11992" spans="1:3">
      <c r="A11992" s="1">
        <v>234352</v>
      </c>
      <c r="B11992" s="47" t="s">
        <v>23804</v>
      </c>
      <c r="C11992" t="s">
        <v>24392</v>
      </c>
    </row>
    <row r="11993" spans="1:3">
      <c r="A11993" s="1">
        <v>175315</v>
      </c>
      <c r="B11993" s="47" t="s">
        <v>23717</v>
      </c>
      <c r="C11993" t="s">
        <v>24305</v>
      </c>
    </row>
    <row r="11994" spans="1:3">
      <c r="A11994" s="1">
        <v>175316</v>
      </c>
      <c r="B11994" s="47" t="s">
        <v>23718</v>
      </c>
      <c r="C11994" t="s">
        <v>24306</v>
      </c>
    </row>
    <row r="11995" spans="1:3">
      <c r="A11995" s="1">
        <v>175317</v>
      </c>
      <c r="B11995" s="47" t="s">
        <v>23915</v>
      </c>
      <c r="C11995" t="s">
        <v>24503</v>
      </c>
    </row>
    <row r="11996" spans="1:3">
      <c r="A11996" s="1">
        <v>175318</v>
      </c>
      <c r="B11996" s="47" t="s">
        <v>23916</v>
      </c>
      <c r="C11996" t="s">
        <v>24504</v>
      </c>
    </row>
    <row r="11997" spans="1:3">
      <c r="A11997" s="1">
        <v>175319</v>
      </c>
      <c r="B11997" s="47" t="s">
        <v>23917</v>
      </c>
      <c r="C11997" t="s">
        <v>24505</v>
      </c>
    </row>
    <row r="11998" spans="1:3">
      <c r="A11998" s="1">
        <v>229203</v>
      </c>
      <c r="B11998" s="47" t="s">
        <v>23975</v>
      </c>
      <c r="C11998" t="s">
        <v>24563</v>
      </c>
    </row>
    <row r="11999" spans="1:3">
      <c r="A11999" s="1">
        <v>234353</v>
      </c>
      <c r="B11999" s="47" t="s">
        <v>24001</v>
      </c>
      <c r="C11999" t="s">
        <v>24589</v>
      </c>
    </row>
    <row r="12000" spans="1:3">
      <c r="A12000" s="1">
        <v>175321</v>
      </c>
      <c r="B12000" s="47" t="s">
        <v>23918</v>
      </c>
      <c r="C12000" t="s">
        <v>24506</v>
      </c>
    </row>
    <row r="12001" spans="1:3">
      <c r="A12001" s="1">
        <v>175322</v>
      </c>
      <c r="B12001" s="47" t="s">
        <v>23919</v>
      </c>
      <c r="C12001" t="s">
        <v>24507</v>
      </c>
    </row>
    <row r="12002" spans="1:3">
      <c r="A12002" s="1">
        <v>175317</v>
      </c>
      <c r="B12002" s="47" t="s">
        <v>23523</v>
      </c>
      <c r="C12002" t="s">
        <v>24111</v>
      </c>
    </row>
    <row r="12003" spans="1:3">
      <c r="A12003" s="1">
        <v>175318</v>
      </c>
      <c r="B12003" s="47" t="s">
        <v>23524</v>
      </c>
      <c r="C12003" t="s">
        <v>24112</v>
      </c>
    </row>
    <row r="12004" spans="1:3">
      <c r="A12004" s="1">
        <v>175319</v>
      </c>
      <c r="B12004" s="47" t="s">
        <v>23525</v>
      </c>
      <c r="C12004" t="s">
        <v>24113</v>
      </c>
    </row>
    <row r="12005" spans="1:3">
      <c r="A12005" s="1">
        <v>229203</v>
      </c>
      <c r="B12005" s="47" t="s">
        <v>23583</v>
      </c>
      <c r="C12005" t="s">
        <v>24171</v>
      </c>
    </row>
    <row r="12006" spans="1:3">
      <c r="A12006" s="1">
        <v>234353</v>
      </c>
      <c r="B12006" s="47" t="s">
        <v>23609</v>
      </c>
      <c r="C12006" t="s">
        <v>24197</v>
      </c>
    </row>
    <row r="12007" spans="1:3">
      <c r="A12007" s="1">
        <v>175321</v>
      </c>
      <c r="B12007" s="47" t="s">
        <v>23526</v>
      </c>
      <c r="C12007" t="s">
        <v>24114</v>
      </c>
    </row>
    <row r="12008" spans="1:3">
      <c r="A12008" s="1">
        <v>175322</v>
      </c>
      <c r="B12008" s="47" t="s">
        <v>23527</v>
      </c>
      <c r="C12008" t="s">
        <v>24115</v>
      </c>
    </row>
    <row r="12009" spans="1:3">
      <c r="A12009" s="1">
        <v>175317</v>
      </c>
      <c r="B12009" s="47" t="s">
        <v>23719</v>
      </c>
      <c r="C12009" t="s">
        <v>24307</v>
      </c>
    </row>
    <row r="12010" spans="1:3">
      <c r="A12010" s="1">
        <v>175318</v>
      </c>
      <c r="B12010" s="47" t="s">
        <v>23720</v>
      </c>
      <c r="C12010" t="s">
        <v>24308</v>
      </c>
    </row>
    <row r="12011" spans="1:3">
      <c r="A12011" s="1">
        <v>175319</v>
      </c>
      <c r="B12011" s="47" t="s">
        <v>23721</v>
      </c>
      <c r="C12011" t="s">
        <v>24309</v>
      </c>
    </row>
    <row r="12012" spans="1:3">
      <c r="A12012" s="1">
        <v>229203</v>
      </c>
      <c r="B12012" s="47" t="s">
        <v>23779</v>
      </c>
      <c r="C12012" t="s">
        <v>24367</v>
      </c>
    </row>
    <row r="12013" spans="1:3">
      <c r="A12013" s="1">
        <v>234353</v>
      </c>
      <c r="B12013" s="47" t="s">
        <v>23805</v>
      </c>
      <c r="C12013" t="s">
        <v>24393</v>
      </c>
    </row>
    <row r="12014" spans="1:3">
      <c r="A12014" s="1">
        <v>175321</v>
      </c>
      <c r="B12014" s="47" t="s">
        <v>23722</v>
      </c>
      <c r="C12014" t="s">
        <v>24310</v>
      </c>
    </row>
    <row r="12015" spans="1:3">
      <c r="A12015" s="1">
        <v>175322</v>
      </c>
      <c r="B12015" s="47" t="s">
        <v>23723</v>
      </c>
      <c r="C12015" t="s">
        <v>24311</v>
      </c>
    </row>
    <row r="12016" spans="1:3">
      <c r="A12016" s="1">
        <v>175323</v>
      </c>
      <c r="B12016" s="47" t="s">
        <v>23920</v>
      </c>
      <c r="C12016" t="s">
        <v>24508</v>
      </c>
    </row>
    <row r="12017" spans="1:3">
      <c r="A12017" s="1">
        <v>175324</v>
      </c>
      <c r="B12017" s="47" t="s">
        <v>23921</v>
      </c>
      <c r="C12017" t="s">
        <v>24509</v>
      </c>
    </row>
    <row r="12018" spans="1:3">
      <c r="A12018" s="1">
        <v>175325</v>
      </c>
      <c r="B12018" s="47" t="s">
        <v>23922</v>
      </c>
      <c r="C12018" t="s">
        <v>24510</v>
      </c>
    </row>
    <row r="12019" spans="1:3">
      <c r="A12019" s="1">
        <v>229204</v>
      </c>
      <c r="B12019" s="47" t="s">
        <v>23976</v>
      </c>
      <c r="C12019" t="s">
        <v>24564</v>
      </c>
    </row>
    <row r="12020" spans="1:3">
      <c r="A12020" s="1">
        <v>234354</v>
      </c>
      <c r="B12020" s="47" t="s">
        <v>24002</v>
      </c>
      <c r="C12020" t="s">
        <v>24590</v>
      </c>
    </row>
    <row r="12021" spans="1:3">
      <c r="A12021" s="1">
        <v>175327</v>
      </c>
      <c r="B12021" s="47" t="s">
        <v>23923</v>
      </c>
      <c r="C12021" t="s">
        <v>24511</v>
      </c>
    </row>
    <row r="12022" spans="1:3">
      <c r="A12022" s="1">
        <v>175328</v>
      </c>
      <c r="B12022" s="47" t="s">
        <v>23924</v>
      </c>
      <c r="C12022" t="s">
        <v>24512</v>
      </c>
    </row>
    <row r="12023" spans="1:3">
      <c r="A12023" s="1">
        <v>175323</v>
      </c>
      <c r="B12023" s="47" t="s">
        <v>23528</v>
      </c>
      <c r="C12023" t="s">
        <v>24116</v>
      </c>
    </row>
    <row r="12024" spans="1:3">
      <c r="A12024" s="1">
        <v>175324</v>
      </c>
      <c r="B12024" s="47" t="s">
        <v>23529</v>
      </c>
      <c r="C12024" t="s">
        <v>24117</v>
      </c>
    </row>
    <row r="12025" spans="1:3">
      <c r="A12025" s="1">
        <v>175325</v>
      </c>
      <c r="B12025" s="47" t="s">
        <v>23530</v>
      </c>
      <c r="C12025" t="s">
        <v>24118</v>
      </c>
    </row>
    <row r="12026" spans="1:3">
      <c r="A12026" s="1">
        <v>229204</v>
      </c>
      <c r="B12026" s="47" t="s">
        <v>23584</v>
      </c>
      <c r="C12026" t="s">
        <v>24172</v>
      </c>
    </row>
    <row r="12027" spans="1:3">
      <c r="A12027" s="1">
        <v>234354</v>
      </c>
      <c r="B12027" s="47" t="s">
        <v>23610</v>
      </c>
      <c r="C12027" t="s">
        <v>24198</v>
      </c>
    </row>
    <row r="12028" spans="1:3">
      <c r="A12028" s="1">
        <v>175327</v>
      </c>
      <c r="B12028" s="47" t="s">
        <v>23531</v>
      </c>
      <c r="C12028" t="s">
        <v>24119</v>
      </c>
    </row>
    <row r="12029" spans="1:3">
      <c r="A12029" s="1">
        <v>175328</v>
      </c>
      <c r="B12029" s="47" t="s">
        <v>23532</v>
      </c>
      <c r="C12029" t="s">
        <v>24120</v>
      </c>
    </row>
    <row r="12030" spans="1:3">
      <c r="A12030" s="1">
        <v>175323</v>
      </c>
      <c r="B12030" s="47" t="s">
        <v>23724</v>
      </c>
      <c r="C12030" t="s">
        <v>24312</v>
      </c>
    </row>
    <row r="12031" spans="1:3">
      <c r="A12031" s="1">
        <v>175324</v>
      </c>
      <c r="B12031" s="47" t="s">
        <v>23725</v>
      </c>
      <c r="C12031" t="s">
        <v>24313</v>
      </c>
    </row>
    <row r="12032" spans="1:3">
      <c r="A12032" s="1">
        <v>175325</v>
      </c>
      <c r="B12032" s="47" t="s">
        <v>23726</v>
      </c>
      <c r="C12032" t="s">
        <v>24314</v>
      </c>
    </row>
    <row r="12033" spans="1:3">
      <c r="A12033" s="1">
        <v>229204</v>
      </c>
      <c r="B12033" s="47" t="s">
        <v>23780</v>
      </c>
      <c r="C12033" t="s">
        <v>24368</v>
      </c>
    </row>
    <row r="12034" spans="1:3">
      <c r="A12034" s="1">
        <v>234354</v>
      </c>
      <c r="B12034" s="47" t="s">
        <v>23806</v>
      </c>
      <c r="C12034" t="s">
        <v>24394</v>
      </c>
    </row>
    <row r="12035" spans="1:3">
      <c r="A12035" s="1">
        <v>175327</v>
      </c>
      <c r="B12035" s="47" t="s">
        <v>23727</v>
      </c>
      <c r="C12035" t="s">
        <v>24315</v>
      </c>
    </row>
    <row r="12036" spans="1:3">
      <c r="A12036" s="1">
        <v>175328</v>
      </c>
      <c r="B12036" s="47" t="s">
        <v>23728</v>
      </c>
      <c r="C12036" t="s">
        <v>24316</v>
      </c>
    </row>
    <row r="12037" spans="1:3">
      <c r="A12037" s="1">
        <v>110349</v>
      </c>
      <c r="B12037" s="47" t="s">
        <v>23880</v>
      </c>
      <c r="C12037" t="s">
        <v>24468</v>
      </c>
    </row>
    <row r="12038" spans="1:3">
      <c r="A12038" s="1">
        <v>110350</v>
      </c>
      <c r="B12038" s="47" t="s">
        <v>23881</v>
      </c>
      <c r="C12038" t="s">
        <v>24469</v>
      </c>
    </row>
    <row r="12039" spans="1:3">
      <c r="A12039" s="1">
        <v>110353</v>
      </c>
      <c r="B12039" s="47" t="s">
        <v>23882</v>
      </c>
      <c r="C12039" t="s">
        <v>24470</v>
      </c>
    </row>
    <row r="12040" spans="1:3">
      <c r="A12040" s="1">
        <v>229205</v>
      </c>
      <c r="B12040" s="47" t="s">
        <v>23977</v>
      </c>
      <c r="C12040" t="s">
        <v>24565</v>
      </c>
    </row>
    <row r="12041" spans="1:3">
      <c r="A12041" s="1">
        <v>234355</v>
      </c>
      <c r="B12041" s="47" t="s">
        <v>24003</v>
      </c>
      <c r="C12041" t="s">
        <v>24591</v>
      </c>
    </row>
    <row r="12042" spans="1:3">
      <c r="A12042" s="1">
        <v>110355</v>
      </c>
      <c r="B12042" s="47" t="s">
        <v>23883</v>
      </c>
      <c r="C12042" t="s">
        <v>24471</v>
      </c>
    </row>
    <row r="12043" spans="1:3">
      <c r="A12043" s="1">
        <v>110356</v>
      </c>
      <c r="B12043" s="47" t="s">
        <v>23884</v>
      </c>
      <c r="C12043" t="s">
        <v>24472</v>
      </c>
    </row>
    <row r="12044" spans="1:3">
      <c r="A12044" s="1">
        <v>110349</v>
      </c>
      <c r="B12044" s="47" t="s">
        <v>23488</v>
      </c>
      <c r="C12044" t="s">
        <v>24076</v>
      </c>
    </row>
    <row r="12045" spans="1:3">
      <c r="A12045" s="1">
        <v>110350</v>
      </c>
      <c r="B12045" s="47" t="s">
        <v>23489</v>
      </c>
      <c r="C12045" t="s">
        <v>24077</v>
      </c>
    </row>
    <row r="12046" spans="1:3">
      <c r="A12046" s="1">
        <v>110353</v>
      </c>
      <c r="B12046" s="47" t="s">
        <v>23490</v>
      </c>
      <c r="C12046" t="s">
        <v>24078</v>
      </c>
    </row>
    <row r="12047" spans="1:3">
      <c r="A12047" s="1">
        <v>229205</v>
      </c>
      <c r="B12047" s="47" t="s">
        <v>23585</v>
      </c>
      <c r="C12047" t="s">
        <v>24173</v>
      </c>
    </row>
    <row r="12048" spans="1:3">
      <c r="A12048" s="1">
        <v>234355</v>
      </c>
      <c r="B12048" s="47" t="s">
        <v>23611</v>
      </c>
      <c r="C12048" t="s">
        <v>24199</v>
      </c>
    </row>
    <row r="12049" spans="1:3">
      <c r="A12049" s="1">
        <v>110355</v>
      </c>
      <c r="B12049" s="47" t="s">
        <v>23491</v>
      </c>
      <c r="C12049" t="s">
        <v>24079</v>
      </c>
    </row>
    <row r="12050" spans="1:3">
      <c r="A12050" s="1">
        <v>110356</v>
      </c>
      <c r="B12050" s="47" t="s">
        <v>23492</v>
      </c>
      <c r="C12050" t="s">
        <v>24080</v>
      </c>
    </row>
    <row r="12051" spans="1:3">
      <c r="A12051" s="1">
        <v>110349</v>
      </c>
      <c r="B12051" s="47" t="s">
        <v>23684</v>
      </c>
      <c r="C12051" t="s">
        <v>24272</v>
      </c>
    </row>
    <row r="12052" spans="1:3">
      <c r="A12052" s="1">
        <v>110350</v>
      </c>
      <c r="B12052" s="47" t="s">
        <v>23685</v>
      </c>
      <c r="C12052" t="s">
        <v>24273</v>
      </c>
    </row>
    <row r="12053" spans="1:3">
      <c r="A12053" s="1">
        <v>110353</v>
      </c>
      <c r="B12053" s="47" t="s">
        <v>23686</v>
      </c>
      <c r="C12053" t="s">
        <v>24274</v>
      </c>
    </row>
    <row r="12054" spans="1:3">
      <c r="A12054" s="1">
        <v>229205</v>
      </c>
      <c r="B12054" s="47" t="s">
        <v>23781</v>
      </c>
      <c r="C12054" t="s">
        <v>24369</v>
      </c>
    </row>
    <row r="12055" spans="1:3">
      <c r="A12055" s="1">
        <v>234355</v>
      </c>
      <c r="B12055" s="47" t="s">
        <v>23807</v>
      </c>
      <c r="C12055" t="s">
        <v>24395</v>
      </c>
    </row>
    <row r="12056" spans="1:3">
      <c r="A12056" s="1">
        <v>110355</v>
      </c>
      <c r="B12056" s="47" t="s">
        <v>23687</v>
      </c>
      <c r="C12056" t="s">
        <v>24275</v>
      </c>
    </row>
    <row r="12057" spans="1:3">
      <c r="A12057" s="1">
        <v>110356</v>
      </c>
      <c r="B12057" s="47" t="s">
        <v>23688</v>
      </c>
      <c r="C12057" t="s">
        <v>24276</v>
      </c>
    </row>
    <row r="12058" spans="1:3">
      <c r="A12058" s="1">
        <v>153171</v>
      </c>
      <c r="B12058" s="47" t="s">
        <v>23890</v>
      </c>
      <c r="C12058" t="s">
        <v>24478</v>
      </c>
    </row>
    <row r="12059" spans="1:3">
      <c r="A12059" s="1">
        <v>153172</v>
      </c>
      <c r="B12059" s="47" t="s">
        <v>23891</v>
      </c>
      <c r="C12059" t="s">
        <v>24479</v>
      </c>
    </row>
    <row r="12060" spans="1:3">
      <c r="A12060" s="1">
        <v>153174</v>
      </c>
      <c r="B12060" s="47" t="s">
        <v>23892</v>
      </c>
      <c r="C12060" t="s">
        <v>24480</v>
      </c>
    </row>
    <row r="12061" spans="1:3">
      <c r="A12061" s="1">
        <v>229206</v>
      </c>
      <c r="B12061" s="47" t="s">
        <v>23978</v>
      </c>
      <c r="C12061" t="s">
        <v>24566</v>
      </c>
    </row>
    <row r="12062" spans="1:3">
      <c r="A12062" s="1">
        <v>234356</v>
      </c>
      <c r="B12062" s="47" t="s">
        <v>24004</v>
      </c>
      <c r="C12062" t="s">
        <v>24592</v>
      </c>
    </row>
    <row r="12063" spans="1:3">
      <c r="A12063" s="1">
        <v>153176</v>
      </c>
      <c r="B12063" s="47" t="s">
        <v>23893</v>
      </c>
      <c r="C12063" t="s">
        <v>24481</v>
      </c>
    </row>
    <row r="12064" spans="1:3">
      <c r="A12064" s="1">
        <v>153177</v>
      </c>
      <c r="B12064" s="47" t="s">
        <v>23894</v>
      </c>
      <c r="C12064" t="s">
        <v>24482</v>
      </c>
    </row>
    <row r="12065" spans="1:3">
      <c r="A12065" s="1">
        <v>153171</v>
      </c>
      <c r="B12065" s="47" t="s">
        <v>23498</v>
      </c>
      <c r="C12065" t="s">
        <v>24086</v>
      </c>
    </row>
    <row r="12066" spans="1:3">
      <c r="A12066" s="1">
        <v>153172</v>
      </c>
      <c r="B12066" s="47" t="s">
        <v>23499</v>
      </c>
      <c r="C12066" t="s">
        <v>24087</v>
      </c>
    </row>
    <row r="12067" spans="1:3">
      <c r="A12067" s="1">
        <v>153174</v>
      </c>
      <c r="B12067" s="47" t="s">
        <v>23500</v>
      </c>
      <c r="C12067" t="s">
        <v>24088</v>
      </c>
    </row>
    <row r="12068" spans="1:3">
      <c r="A12068" s="1">
        <v>229206</v>
      </c>
      <c r="B12068" s="47" t="s">
        <v>23586</v>
      </c>
      <c r="C12068" t="s">
        <v>24174</v>
      </c>
    </row>
    <row r="12069" spans="1:3">
      <c r="A12069" s="1">
        <v>234356</v>
      </c>
      <c r="B12069" s="47" t="s">
        <v>23612</v>
      </c>
      <c r="C12069" t="s">
        <v>24200</v>
      </c>
    </row>
    <row r="12070" spans="1:3">
      <c r="A12070" s="1">
        <v>153176</v>
      </c>
      <c r="B12070" s="47" t="s">
        <v>23501</v>
      </c>
      <c r="C12070" t="s">
        <v>24089</v>
      </c>
    </row>
    <row r="12071" spans="1:3">
      <c r="A12071" s="1">
        <v>153177</v>
      </c>
      <c r="B12071" s="47" t="s">
        <v>23502</v>
      </c>
      <c r="C12071" t="s">
        <v>24090</v>
      </c>
    </row>
    <row r="12072" spans="1:3">
      <c r="A12072" s="1">
        <v>153171</v>
      </c>
      <c r="B12072" s="47" t="s">
        <v>23694</v>
      </c>
      <c r="C12072" t="s">
        <v>24282</v>
      </c>
    </row>
    <row r="12073" spans="1:3">
      <c r="A12073" s="1">
        <v>153172</v>
      </c>
      <c r="B12073" s="47" t="s">
        <v>23695</v>
      </c>
      <c r="C12073" t="s">
        <v>24283</v>
      </c>
    </row>
    <row r="12074" spans="1:3">
      <c r="A12074" s="1">
        <v>153174</v>
      </c>
      <c r="B12074" s="47" t="s">
        <v>23696</v>
      </c>
      <c r="C12074" t="s">
        <v>24284</v>
      </c>
    </row>
    <row r="12075" spans="1:3">
      <c r="A12075" s="1">
        <v>229206</v>
      </c>
      <c r="B12075" s="47" t="s">
        <v>23782</v>
      </c>
      <c r="C12075" t="s">
        <v>24370</v>
      </c>
    </row>
    <row r="12076" spans="1:3">
      <c r="A12076" s="1">
        <v>234356</v>
      </c>
      <c r="B12076" s="47" t="s">
        <v>23808</v>
      </c>
      <c r="C12076" t="s">
        <v>24396</v>
      </c>
    </row>
    <row r="12077" spans="1:3">
      <c r="A12077" s="1">
        <v>153176</v>
      </c>
      <c r="B12077" s="47" t="s">
        <v>23697</v>
      </c>
      <c r="C12077" t="s">
        <v>24285</v>
      </c>
    </row>
    <row r="12078" spans="1:3">
      <c r="A12078" s="1">
        <v>153177</v>
      </c>
      <c r="B12078" s="47" t="s">
        <v>23698</v>
      </c>
      <c r="C12078" t="s">
        <v>24286</v>
      </c>
    </row>
    <row r="12079" spans="1:3">
      <c r="A12079" s="1">
        <v>153178</v>
      </c>
      <c r="B12079" s="47" t="s">
        <v>23895</v>
      </c>
      <c r="C12079" t="s">
        <v>24483</v>
      </c>
    </row>
    <row r="12080" spans="1:3">
      <c r="A12080" s="1">
        <v>153179</v>
      </c>
      <c r="B12080" s="47" t="s">
        <v>23896</v>
      </c>
      <c r="C12080" t="s">
        <v>24484</v>
      </c>
    </row>
    <row r="12081" spans="1:3">
      <c r="A12081" s="1">
        <v>153181</v>
      </c>
      <c r="B12081" s="47" t="s">
        <v>23897</v>
      </c>
      <c r="C12081" t="s">
        <v>24485</v>
      </c>
    </row>
    <row r="12082" spans="1:3">
      <c r="A12082" s="1">
        <v>229207</v>
      </c>
      <c r="B12082" s="47" t="s">
        <v>23979</v>
      </c>
      <c r="C12082" t="s">
        <v>24567</v>
      </c>
    </row>
    <row r="12083" spans="1:3">
      <c r="A12083" s="1">
        <v>234357</v>
      </c>
      <c r="B12083" s="47" t="s">
        <v>24005</v>
      </c>
      <c r="C12083" t="s">
        <v>24593</v>
      </c>
    </row>
    <row r="12084" spans="1:3">
      <c r="A12084" s="1">
        <v>153183</v>
      </c>
      <c r="B12084" s="47" t="s">
        <v>23898</v>
      </c>
      <c r="C12084" t="s">
        <v>24486</v>
      </c>
    </row>
    <row r="12085" spans="1:3">
      <c r="A12085" s="1">
        <v>153184</v>
      </c>
      <c r="B12085" s="47" t="s">
        <v>23899</v>
      </c>
      <c r="C12085" t="s">
        <v>24487</v>
      </c>
    </row>
    <row r="12086" spans="1:3">
      <c r="A12086" s="1">
        <v>153178</v>
      </c>
      <c r="B12086" s="47" t="s">
        <v>23503</v>
      </c>
      <c r="C12086" t="s">
        <v>24091</v>
      </c>
    </row>
    <row r="12087" spans="1:3">
      <c r="A12087" s="1">
        <v>153179</v>
      </c>
      <c r="B12087" s="47" t="s">
        <v>23504</v>
      </c>
      <c r="C12087" t="s">
        <v>24092</v>
      </c>
    </row>
    <row r="12088" spans="1:3">
      <c r="A12088" s="1">
        <v>153181</v>
      </c>
      <c r="B12088" s="47" t="s">
        <v>23505</v>
      </c>
      <c r="C12088" t="s">
        <v>24093</v>
      </c>
    </row>
    <row r="12089" spans="1:3">
      <c r="A12089" s="1">
        <v>229207</v>
      </c>
      <c r="B12089" s="47" t="s">
        <v>23587</v>
      </c>
      <c r="C12089" t="s">
        <v>24175</v>
      </c>
    </row>
    <row r="12090" spans="1:3">
      <c r="A12090" s="1">
        <v>234357</v>
      </c>
      <c r="B12090" s="47" t="s">
        <v>23613</v>
      </c>
      <c r="C12090" t="s">
        <v>24201</v>
      </c>
    </row>
    <row r="12091" spans="1:3">
      <c r="A12091" s="1">
        <v>153183</v>
      </c>
      <c r="B12091" s="47" t="s">
        <v>23506</v>
      </c>
      <c r="C12091" t="s">
        <v>24094</v>
      </c>
    </row>
    <row r="12092" spans="1:3">
      <c r="A12092" s="1">
        <v>153184</v>
      </c>
      <c r="B12092" s="47" t="s">
        <v>23507</v>
      </c>
      <c r="C12092" t="s">
        <v>24095</v>
      </c>
    </row>
    <row r="12093" spans="1:3">
      <c r="A12093" s="1">
        <v>153178</v>
      </c>
      <c r="B12093" s="47" t="s">
        <v>23699</v>
      </c>
      <c r="C12093" t="s">
        <v>24287</v>
      </c>
    </row>
    <row r="12094" spans="1:3">
      <c r="A12094" s="1">
        <v>153179</v>
      </c>
      <c r="B12094" s="47" t="s">
        <v>23700</v>
      </c>
      <c r="C12094" t="s">
        <v>24288</v>
      </c>
    </row>
    <row r="12095" spans="1:3">
      <c r="A12095" s="1">
        <v>153181</v>
      </c>
      <c r="B12095" s="47" t="s">
        <v>23701</v>
      </c>
      <c r="C12095" t="s">
        <v>24289</v>
      </c>
    </row>
    <row r="12096" spans="1:3">
      <c r="A12096" s="1">
        <v>229207</v>
      </c>
      <c r="B12096" s="47" t="s">
        <v>23783</v>
      </c>
      <c r="C12096" t="s">
        <v>24371</v>
      </c>
    </row>
    <row r="12097" spans="1:3">
      <c r="A12097" s="1">
        <v>234357</v>
      </c>
      <c r="B12097" s="47" t="s">
        <v>23809</v>
      </c>
      <c r="C12097" t="s">
        <v>24397</v>
      </c>
    </row>
    <row r="12098" spans="1:3">
      <c r="A12098" s="1">
        <v>153183</v>
      </c>
      <c r="B12098" s="47" t="s">
        <v>23702</v>
      </c>
      <c r="C12098" t="s">
        <v>24290</v>
      </c>
    </row>
    <row r="12099" spans="1:3">
      <c r="A12099" s="1">
        <v>153184</v>
      </c>
      <c r="B12099" s="47" t="s">
        <v>23703</v>
      </c>
      <c r="C12099" t="s">
        <v>24291</v>
      </c>
    </row>
    <row r="12100" spans="1:3">
      <c r="A12100" s="1">
        <v>153185</v>
      </c>
      <c r="B12100" s="47" t="s">
        <v>23900</v>
      </c>
      <c r="C12100" t="s">
        <v>24488</v>
      </c>
    </row>
    <row r="12101" spans="1:3">
      <c r="A12101" s="1">
        <v>153186</v>
      </c>
      <c r="B12101" s="47" t="s">
        <v>23901</v>
      </c>
      <c r="C12101" t="s">
        <v>24489</v>
      </c>
    </row>
    <row r="12102" spans="1:3">
      <c r="A12102" s="1">
        <v>153188</v>
      </c>
      <c r="B12102" s="47" t="s">
        <v>23902</v>
      </c>
      <c r="C12102" t="s">
        <v>24490</v>
      </c>
    </row>
    <row r="12103" spans="1:3">
      <c r="A12103" s="1">
        <v>229208</v>
      </c>
      <c r="B12103" s="47" t="s">
        <v>23980</v>
      </c>
      <c r="C12103" t="s">
        <v>24568</v>
      </c>
    </row>
    <row r="12104" spans="1:3">
      <c r="A12104" s="1">
        <v>234358</v>
      </c>
      <c r="B12104" s="47" t="s">
        <v>24006</v>
      </c>
      <c r="C12104" t="s">
        <v>24594</v>
      </c>
    </row>
    <row r="12105" spans="1:3">
      <c r="A12105" s="1">
        <v>153190</v>
      </c>
      <c r="B12105" s="47" t="s">
        <v>23903</v>
      </c>
      <c r="C12105" t="s">
        <v>24491</v>
      </c>
    </row>
    <row r="12106" spans="1:3">
      <c r="A12106" s="1">
        <v>153191</v>
      </c>
      <c r="B12106" s="47" t="s">
        <v>23904</v>
      </c>
      <c r="C12106" t="s">
        <v>24492</v>
      </c>
    </row>
    <row r="12107" spans="1:3">
      <c r="A12107" s="1">
        <v>153185</v>
      </c>
      <c r="B12107" s="47" t="s">
        <v>23508</v>
      </c>
      <c r="C12107" t="s">
        <v>24096</v>
      </c>
    </row>
    <row r="12108" spans="1:3">
      <c r="A12108" s="1">
        <v>153186</v>
      </c>
      <c r="B12108" s="47" t="s">
        <v>23509</v>
      </c>
      <c r="C12108" t="s">
        <v>24097</v>
      </c>
    </row>
    <row r="12109" spans="1:3">
      <c r="A12109" s="1">
        <v>153188</v>
      </c>
      <c r="B12109" s="47" t="s">
        <v>23510</v>
      </c>
      <c r="C12109" t="s">
        <v>24098</v>
      </c>
    </row>
    <row r="12110" spans="1:3">
      <c r="A12110" s="1">
        <v>229208</v>
      </c>
      <c r="B12110" s="47" t="s">
        <v>23588</v>
      </c>
      <c r="C12110" t="s">
        <v>24176</v>
      </c>
    </row>
    <row r="12111" spans="1:3">
      <c r="A12111" s="1">
        <v>234358</v>
      </c>
      <c r="B12111" s="47" t="s">
        <v>23614</v>
      </c>
      <c r="C12111" t="s">
        <v>24202</v>
      </c>
    </row>
    <row r="12112" spans="1:3">
      <c r="A12112" s="1">
        <v>153190</v>
      </c>
      <c r="B12112" s="47" t="s">
        <v>23511</v>
      </c>
      <c r="C12112" t="s">
        <v>24099</v>
      </c>
    </row>
    <row r="12113" spans="1:3">
      <c r="A12113" s="1">
        <v>153191</v>
      </c>
      <c r="B12113" s="47" t="s">
        <v>23512</v>
      </c>
      <c r="C12113" t="s">
        <v>24100</v>
      </c>
    </row>
    <row r="12114" spans="1:3">
      <c r="A12114" s="1">
        <v>153185</v>
      </c>
      <c r="B12114" s="47" t="s">
        <v>23704</v>
      </c>
      <c r="C12114" t="s">
        <v>24292</v>
      </c>
    </row>
    <row r="12115" spans="1:3">
      <c r="A12115" s="1">
        <v>153186</v>
      </c>
      <c r="B12115" s="47" t="s">
        <v>23705</v>
      </c>
      <c r="C12115" t="s">
        <v>24293</v>
      </c>
    </row>
    <row r="12116" spans="1:3">
      <c r="A12116" s="1">
        <v>153188</v>
      </c>
      <c r="B12116" s="47" t="s">
        <v>23706</v>
      </c>
      <c r="C12116" t="s">
        <v>24294</v>
      </c>
    </row>
    <row r="12117" spans="1:3">
      <c r="A12117" s="1">
        <v>229208</v>
      </c>
      <c r="B12117" s="47" t="s">
        <v>23784</v>
      </c>
      <c r="C12117" t="s">
        <v>24372</v>
      </c>
    </row>
    <row r="12118" spans="1:3">
      <c r="A12118" s="1">
        <v>234358</v>
      </c>
      <c r="B12118" s="47" t="s">
        <v>23810</v>
      </c>
      <c r="C12118" t="s">
        <v>24398</v>
      </c>
    </row>
    <row r="12119" spans="1:3">
      <c r="A12119" s="1">
        <v>153190</v>
      </c>
      <c r="B12119" s="47" t="s">
        <v>23707</v>
      </c>
      <c r="C12119" t="s">
        <v>24295</v>
      </c>
    </row>
    <row r="12120" spans="1:3">
      <c r="A12120" s="1">
        <v>153191</v>
      </c>
      <c r="B12120" s="47" t="s">
        <v>23708</v>
      </c>
      <c r="C12120" t="s">
        <v>24296</v>
      </c>
    </row>
    <row r="12121" spans="1:3">
      <c r="A12121" s="1">
        <v>110357</v>
      </c>
      <c r="B12121" s="47" t="s">
        <v>23885</v>
      </c>
      <c r="C12121" t="s">
        <v>24473</v>
      </c>
    </row>
    <row r="12122" spans="1:3">
      <c r="A12122" s="1">
        <v>110358</v>
      </c>
      <c r="B12122" s="47" t="s">
        <v>23886</v>
      </c>
      <c r="C12122" t="s">
        <v>24474</v>
      </c>
    </row>
    <row r="12123" spans="1:3">
      <c r="A12123" s="1">
        <v>110361</v>
      </c>
      <c r="B12123" s="47" t="s">
        <v>23887</v>
      </c>
      <c r="C12123" t="s">
        <v>24475</v>
      </c>
    </row>
    <row r="12124" spans="1:3">
      <c r="A12124" s="1">
        <v>229209</v>
      </c>
      <c r="B12124" s="47" t="s">
        <v>23981</v>
      </c>
      <c r="C12124" t="s">
        <v>24569</v>
      </c>
    </row>
    <row r="12125" spans="1:3">
      <c r="A12125" s="1">
        <v>234359</v>
      </c>
      <c r="B12125" s="47" t="s">
        <v>24007</v>
      </c>
      <c r="C12125" t="s">
        <v>24595</v>
      </c>
    </row>
    <row r="12126" spans="1:3">
      <c r="A12126" s="1">
        <v>110363</v>
      </c>
      <c r="B12126" s="47" t="s">
        <v>23888</v>
      </c>
      <c r="C12126" t="s">
        <v>24476</v>
      </c>
    </row>
    <row r="12127" spans="1:3">
      <c r="A12127" s="1">
        <v>110364</v>
      </c>
      <c r="B12127" s="47" t="s">
        <v>23889</v>
      </c>
      <c r="C12127" t="s">
        <v>24477</v>
      </c>
    </row>
    <row r="12128" spans="1:3">
      <c r="A12128" s="1">
        <v>110357</v>
      </c>
      <c r="B12128" s="47" t="s">
        <v>23493</v>
      </c>
      <c r="C12128" t="s">
        <v>24081</v>
      </c>
    </row>
    <row r="12129" spans="1:3">
      <c r="A12129" s="1">
        <v>110358</v>
      </c>
      <c r="B12129" s="47" t="s">
        <v>23494</v>
      </c>
      <c r="C12129" t="s">
        <v>24082</v>
      </c>
    </row>
    <row r="12130" spans="1:3">
      <c r="A12130" s="1">
        <v>110361</v>
      </c>
      <c r="B12130" s="47" t="s">
        <v>23495</v>
      </c>
      <c r="C12130" t="s">
        <v>24083</v>
      </c>
    </row>
    <row r="12131" spans="1:3">
      <c r="A12131" s="1">
        <v>229209</v>
      </c>
      <c r="B12131" s="47" t="s">
        <v>23589</v>
      </c>
      <c r="C12131" t="s">
        <v>24177</v>
      </c>
    </row>
    <row r="12132" spans="1:3">
      <c r="A12132" s="1">
        <v>234359</v>
      </c>
      <c r="B12132" s="47" t="s">
        <v>23615</v>
      </c>
      <c r="C12132" t="s">
        <v>24203</v>
      </c>
    </row>
    <row r="12133" spans="1:3">
      <c r="A12133" s="1">
        <v>110363</v>
      </c>
      <c r="B12133" s="47" t="s">
        <v>23496</v>
      </c>
      <c r="C12133" t="s">
        <v>24084</v>
      </c>
    </row>
    <row r="12134" spans="1:3">
      <c r="A12134" s="1">
        <v>110364</v>
      </c>
      <c r="B12134" s="47" t="s">
        <v>23497</v>
      </c>
      <c r="C12134" t="s">
        <v>24085</v>
      </c>
    </row>
    <row r="12135" spans="1:3">
      <c r="A12135" s="1">
        <v>110357</v>
      </c>
      <c r="B12135" s="47" t="s">
        <v>23689</v>
      </c>
      <c r="C12135" t="s">
        <v>24277</v>
      </c>
    </row>
    <row r="12136" spans="1:3">
      <c r="A12136" s="1">
        <v>110358</v>
      </c>
      <c r="B12136" s="47" t="s">
        <v>23690</v>
      </c>
      <c r="C12136" t="s">
        <v>24278</v>
      </c>
    </row>
    <row r="12137" spans="1:3">
      <c r="A12137" s="1">
        <v>110361</v>
      </c>
      <c r="B12137" s="47" t="s">
        <v>23691</v>
      </c>
      <c r="C12137" t="s">
        <v>24279</v>
      </c>
    </row>
    <row r="12138" spans="1:3">
      <c r="A12138" s="1">
        <v>229209</v>
      </c>
      <c r="B12138" s="47" t="s">
        <v>23785</v>
      </c>
      <c r="C12138" t="s">
        <v>24373</v>
      </c>
    </row>
    <row r="12139" spans="1:3">
      <c r="A12139" s="1">
        <v>234359</v>
      </c>
      <c r="B12139" s="47" t="s">
        <v>23811</v>
      </c>
      <c r="C12139" t="s">
        <v>24399</v>
      </c>
    </row>
    <row r="12140" spans="1:3">
      <c r="A12140" s="1">
        <v>110363</v>
      </c>
      <c r="B12140" s="47" t="s">
        <v>23692</v>
      </c>
      <c r="C12140" t="s">
        <v>24280</v>
      </c>
    </row>
    <row r="12141" spans="1:3">
      <c r="A12141" s="1">
        <v>110364</v>
      </c>
      <c r="B12141" s="47" t="s">
        <v>23693</v>
      </c>
      <c r="C12141" t="s">
        <v>24281</v>
      </c>
    </row>
    <row r="12142" spans="1:3">
      <c r="A12142" s="1">
        <v>153192</v>
      </c>
      <c r="B12142" s="47" t="s">
        <v>23905</v>
      </c>
      <c r="C12142" t="s">
        <v>24493</v>
      </c>
    </row>
    <row r="12143" spans="1:3">
      <c r="A12143" s="1">
        <v>153193</v>
      </c>
      <c r="B12143" s="47" t="s">
        <v>23906</v>
      </c>
      <c r="C12143" t="s">
        <v>24494</v>
      </c>
    </row>
    <row r="12144" spans="1:3">
      <c r="A12144" s="1">
        <v>153195</v>
      </c>
      <c r="B12144" s="47" t="s">
        <v>23907</v>
      </c>
      <c r="C12144" t="s">
        <v>24495</v>
      </c>
    </row>
    <row r="12145" spans="1:3">
      <c r="A12145" s="1">
        <v>229210</v>
      </c>
      <c r="B12145" s="47" t="s">
        <v>23982</v>
      </c>
      <c r="C12145" t="s">
        <v>24570</v>
      </c>
    </row>
    <row r="12146" spans="1:3">
      <c r="A12146" s="1">
        <v>234360</v>
      </c>
      <c r="B12146" s="47" t="s">
        <v>24008</v>
      </c>
      <c r="C12146" t="s">
        <v>24596</v>
      </c>
    </row>
    <row r="12147" spans="1:3">
      <c r="A12147" s="1">
        <v>153197</v>
      </c>
      <c r="B12147" s="47" t="s">
        <v>23908</v>
      </c>
      <c r="C12147" t="s">
        <v>24496</v>
      </c>
    </row>
    <row r="12148" spans="1:3">
      <c r="A12148" s="1">
        <v>153198</v>
      </c>
      <c r="B12148" s="47" t="s">
        <v>23909</v>
      </c>
      <c r="C12148" t="s">
        <v>24497</v>
      </c>
    </row>
    <row r="12149" spans="1:3">
      <c r="A12149" s="1">
        <v>153192</v>
      </c>
      <c r="B12149" s="47" t="s">
        <v>23513</v>
      </c>
      <c r="C12149" t="s">
        <v>24101</v>
      </c>
    </row>
    <row r="12150" spans="1:3">
      <c r="A12150" s="1">
        <v>153193</v>
      </c>
      <c r="B12150" s="47" t="s">
        <v>23514</v>
      </c>
      <c r="C12150" t="s">
        <v>24102</v>
      </c>
    </row>
    <row r="12151" spans="1:3">
      <c r="A12151" s="1">
        <v>153195</v>
      </c>
      <c r="B12151" s="47" t="s">
        <v>23515</v>
      </c>
      <c r="C12151" t="s">
        <v>24103</v>
      </c>
    </row>
    <row r="12152" spans="1:3">
      <c r="A12152" s="1">
        <v>229210</v>
      </c>
      <c r="B12152" s="47" t="s">
        <v>23590</v>
      </c>
      <c r="C12152" t="s">
        <v>24178</v>
      </c>
    </row>
    <row r="12153" spans="1:3">
      <c r="A12153" s="1">
        <v>234360</v>
      </c>
      <c r="B12153" s="47" t="s">
        <v>23616</v>
      </c>
      <c r="C12153" t="s">
        <v>24204</v>
      </c>
    </row>
    <row r="12154" spans="1:3">
      <c r="A12154" s="1">
        <v>153197</v>
      </c>
      <c r="B12154" s="47" t="s">
        <v>23516</v>
      </c>
      <c r="C12154" t="s">
        <v>24104</v>
      </c>
    </row>
    <row r="12155" spans="1:3">
      <c r="A12155" s="1">
        <v>153198</v>
      </c>
      <c r="B12155" s="47" t="s">
        <v>23517</v>
      </c>
      <c r="C12155" t="s">
        <v>24105</v>
      </c>
    </row>
    <row r="12156" spans="1:3">
      <c r="A12156" s="1">
        <v>153192</v>
      </c>
      <c r="B12156" s="47" t="s">
        <v>23709</v>
      </c>
      <c r="C12156" t="s">
        <v>24297</v>
      </c>
    </row>
    <row r="12157" spans="1:3">
      <c r="A12157" s="1">
        <v>153193</v>
      </c>
      <c r="B12157" s="47" t="s">
        <v>23710</v>
      </c>
      <c r="C12157" t="s">
        <v>24298</v>
      </c>
    </row>
    <row r="12158" spans="1:3">
      <c r="A12158" s="1">
        <v>153195</v>
      </c>
      <c r="B12158" s="47" t="s">
        <v>23711</v>
      </c>
      <c r="C12158" t="s">
        <v>24299</v>
      </c>
    </row>
    <row r="12159" spans="1:3">
      <c r="A12159" s="1">
        <v>229210</v>
      </c>
      <c r="B12159" s="47" t="s">
        <v>23786</v>
      </c>
      <c r="C12159" t="s">
        <v>24374</v>
      </c>
    </row>
    <row r="12160" spans="1:3">
      <c r="A12160" s="1">
        <v>234360</v>
      </c>
      <c r="B12160" s="47" t="s">
        <v>23812</v>
      </c>
      <c r="C12160" t="s">
        <v>24400</v>
      </c>
    </row>
    <row r="12161" spans="1:3">
      <c r="A12161" s="1">
        <v>153197</v>
      </c>
      <c r="B12161" s="47" t="s">
        <v>23712</v>
      </c>
      <c r="C12161" t="s">
        <v>24300</v>
      </c>
    </row>
    <row r="12162" spans="1:3">
      <c r="A12162" s="1">
        <v>153198</v>
      </c>
      <c r="B12162" s="47" t="s">
        <v>23713</v>
      </c>
      <c r="C12162" t="s">
        <v>24301</v>
      </c>
    </row>
    <row r="12163" spans="1:3">
      <c r="A12163" s="1">
        <v>193702</v>
      </c>
      <c r="B12163" s="47" t="s">
        <v>24642</v>
      </c>
      <c r="C12163" t="s">
        <v>24702</v>
      </c>
    </row>
    <row r="12164" spans="1:3">
      <c r="A12164" s="1">
        <v>242239</v>
      </c>
      <c r="B12164" s="47" t="s">
        <v>24652</v>
      </c>
      <c r="C12164" t="s">
        <v>24712</v>
      </c>
    </row>
    <row r="12165" spans="1:3">
      <c r="A12165" s="1">
        <v>193702</v>
      </c>
      <c r="B12165" s="47" t="s">
        <v>24602</v>
      </c>
      <c r="C12165" t="s">
        <v>24662</v>
      </c>
    </row>
    <row r="12166" spans="1:3">
      <c r="A12166" s="1">
        <v>242239</v>
      </c>
      <c r="B12166" s="47" t="s">
        <v>24612</v>
      </c>
      <c r="C12166" t="s">
        <v>24672</v>
      </c>
    </row>
    <row r="12167" spans="1:3">
      <c r="A12167" s="1">
        <v>193702</v>
      </c>
      <c r="B12167" s="47" t="s">
        <v>24622</v>
      </c>
      <c r="C12167" t="s">
        <v>24682</v>
      </c>
    </row>
    <row r="12168" spans="1:3">
      <c r="A12168" s="1">
        <v>242239</v>
      </c>
      <c r="B12168" s="47" t="s">
        <v>24632</v>
      </c>
      <c r="C12168" t="s">
        <v>24692</v>
      </c>
    </row>
    <row r="12169" spans="1:3">
      <c r="A12169" s="1">
        <v>193703</v>
      </c>
      <c r="B12169" s="47" t="s">
        <v>24643</v>
      </c>
      <c r="C12169" t="s">
        <v>24703</v>
      </c>
    </row>
    <row r="12170" spans="1:3">
      <c r="A12170" s="1">
        <v>242240</v>
      </c>
      <c r="B12170" s="47" t="s">
        <v>24653</v>
      </c>
      <c r="C12170" t="s">
        <v>24713</v>
      </c>
    </row>
    <row r="12171" spans="1:3">
      <c r="A12171" s="1">
        <v>193703</v>
      </c>
      <c r="B12171" s="47" t="s">
        <v>24603</v>
      </c>
      <c r="C12171" t="s">
        <v>24663</v>
      </c>
    </row>
    <row r="12172" spans="1:3">
      <c r="A12172" s="1">
        <v>242240</v>
      </c>
      <c r="B12172" s="47" t="s">
        <v>24613</v>
      </c>
      <c r="C12172" t="s">
        <v>24673</v>
      </c>
    </row>
    <row r="12173" spans="1:3">
      <c r="A12173" s="1">
        <v>193703</v>
      </c>
      <c r="B12173" s="47" t="s">
        <v>24623</v>
      </c>
      <c r="C12173" t="s">
        <v>24683</v>
      </c>
    </row>
    <row r="12174" spans="1:3">
      <c r="A12174" s="1">
        <v>242240</v>
      </c>
      <c r="B12174" s="47" t="s">
        <v>24633</v>
      </c>
      <c r="C12174" t="s">
        <v>24693</v>
      </c>
    </row>
    <row r="12175" spans="1:3">
      <c r="A12175" s="1">
        <v>193704</v>
      </c>
      <c r="B12175" s="47" t="s">
        <v>24644</v>
      </c>
      <c r="C12175" t="s">
        <v>24704</v>
      </c>
    </row>
    <row r="12176" spans="1:3">
      <c r="A12176" s="1">
        <v>242241</v>
      </c>
      <c r="B12176" s="47" t="s">
        <v>24654</v>
      </c>
      <c r="C12176" t="s">
        <v>24714</v>
      </c>
    </row>
    <row r="12177" spans="1:3">
      <c r="A12177" s="1">
        <v>193704</v>
      </c>
      <c r="B12177" s="47" t="s">
        <v>24604</v>
      </c>
      <c r="C12177" t="s">
        <v>24664</v>
      </c>
    </row>
    <row r="12178" spans="1:3">
      <c r="A12178" s="1">
        <v>242241</v>
      </c>
      <c r="B12178" s="47" t="s">
        <v>24614</v>
      </c>
      <c r="C12178" t="s">
        <v>24674</v>
      </c>
    </row>
    <row r="12179" spans="1:3">
      <c r="A12179" s="1">
        <v>193704</v>
      </c>
      <c r="B12179" s="47" t="s">
        <v>24624</v>
      </c>
      <c r="C12179" t="s">
        <v>24684</v>
      </c>
    </row>
    <row r="12180" spans="1:3">
      <c r="A12180" s="1">
        <v>242241</v>
      </c>
      <c r="B12180" s="47" t="s">
        <v>24634</v>
      </c>
      <c r="C12180" t="s">
        <v>24694</v>
      </c>
    </row>
    <row r="12181" spans="1:3">
      <c r="A12181" s="1">
        <v>193705</v>
      </c>
      <c r="B12181" s="47" t="s">
        <v>24645</v>
      </c>
      <c r="C12181" t="s">
        <v>24705</v>
      </c>
    </row>
    <row r="12182" spans="1:3">
      <c r="A12182" s="1">
        <v>242242</v>
      </c>
      <c r="B12182" s="47" t="s">
        <v>24655</v>
      </c>
      <c r="C12182" t="s">
        <v>24715</v>
      </c>
    </row>
    <row r="12183" spans="1:3">
      <c r="A12183" s="1">
        <v>193705</v>
      </c>
      <c r="B12183" s="47" t="s">
        <v>24605</v>
      </c>
      <c r="C12183" t="s">
        <v>24665</v>
      </c>
    </row>
    <row r="12184" spans="1:3">
      <c r="A12184" s="1">
        <v>242242</v>
      </c>
      <c r="B12184" s="47" t="s">
        <v>24615</v>
      </c>
      <c r="C12184" t="s">
        <v>24675</v>
      </c>
    </row>
    <row r="12185" spans="1:3">
      <c r="A12185" s="1">
        <v>193705</v>
      </c>
      <c r="B12185" s="47" t="s">
        <v>24625</v>
      </c>
      <c r="C12185" t="s">
        <v>24685</v>
      </c>
    </row>
    <row r="12186" spans="1:3">
      <c r="A12186" s="1">
        <v>242242</v>
      </c>
      <c r="B12186" s="47" t="s">
        <v>24635</v>
      </c>
      <c r="C12186" t="s">
        <v>24695</v>
      </c>
    </row>
    <row r="12187" spans="1:3">
      <c r="A12187" s="1">
        <v>193706</v>
      </c>
      <c r="B12187" s="47" t="s">
        <v>24646</v>
      </c>
      <c r="C12187" t="s">
        <v>24706</v>
      </c>
    </row>
    <row r="12188" spans="1:3">
      <c r="A12188" s="1">
        <v>242243</v>
      </c>
      <c r="B12188" s="47" t="s">
        <v>24656</v>
      </c>
      <c r="C12188" t="s">
        <v>24716</v>
      </c>
    </row>
    <row r="12189" spans="1:3">
      <c r="A12189" s="1">
        <v>193706</v>
      </c>
      <c r="B12189" s="47" t="s">
        <v>24606</v>
      </c>
      <c r="C12189" t="s">
        <v>24666</v>
      </c>
    </row>
    <row r="12190" spans="1:3">
      <c r="A12190" s="1">
        <v>242243</v>
      </c>
      <c r="B12190" s="47" t="s">
        <v>24616</v>
      </c>
      <c r="C12190" t="s">
        <v>24676</v>
      </c>
    </row>
    <row r="12191" spans="1:3">
      <c r="A12191" s="1">
        <v>193706</v>
      </c>
      <c r="B12191" s="47" t="s">
        <v>24626</v>
      </c>
      <c r="C12191" t="s">
        <v>24686</v>
      </c>
    </row>
    <row r="12192" spans="1:3">
      <c r="A12192" s="1">
        <v>242243</v>
      </c>
      <c r="B12192" s="47" t="s">
        <v>24636</v>
      </c>
      <c r="C12192" t="s">
        <v>24696</v>
      </c>
    </row>
    <row r="12193" spans="1:3">
      <c r="A12193" s="1">
        <v>193707</v>
      </c>
      <c r="B12193" s="47" t="s">
        <v>24647</v>
      </c>
      <c r="C12193" t="s">
        <v>24707</v>
      </c>
    </row>
    <row r="12194" spans="1:3">
      <c r="A12194" s="1">
        <v>242244</v>
      </c>
      <c r="B12194" s="47" t="s">
        <v>24657</v>
      </c>
      <c r="C12194" t="s">
        <v>24717</v>
      </c>
    </row>
    <row r="12195" spans="1:3">
      <c r="A12195" s="1">
        <v>193707</v>
      </c>
      <c r="B12195" s="47" t="s">
        <v>24607</v>
      </c>
      <c r="C12195" t="s">
        <v>24667</v>
      </c>
    </row>
    <row r="12196" spans="1:3">
      <c r="A12196" s="1">
        <v>242244</v>
      </c>
      <c r="B12196" s="47" t="s">
        <v>24617</v>
      </c>
      <c r="C12196" t="s">
        <v>24677</v>
      </c>
    </row>
    <row r="12197" spans="1:3">
      <c r="A12197" s="1">
        <v>193707</v>
      </c>
      <c r="B12197" s="47" t="s">
        <v>24627</v>
      </c>
      <c r="C12197" t="s">
        <v>24687</v>
      </c>
    </row>
    <row r="12198" spans="1:3">
      <c r="A12198" s="1">
        <v>242244</v>
      </c>
      <c r="B12198" s="47" t="s">
        <v>24637</v>
      </c>
      <c r="C12198" t="s">
        <v>24697</v>
      </c>
    </row>
    <row r="12199" spans="1:3">
      <c r="A12199" s="1">
        <v>193708</v>
      </c>
      <c r="B12199" s="47" t="s">
        <v>24648</v>
      </c>
      <c r="C12199" t="s">
        <v>24708</v>
      </c>
    </row>
    <row r="12200" spans="1:3">
      <c r="A12200" s="1">
        <v>242245</v>
      </c>
      <c r="B12200" s="47" t="s">
        <v>24658</v>
      </c>
      <c r="C12200" t="s">
        <v>24718</v>
      </c>
    </row>
    <row r="12201" spans="1:3">
      <c r="A12201" s="1">
        <v>193708</v>
      </c>
      <c r="B12201" s="47" t="s">
        <v>24608</v>
      </c>
      <c r="C12201" t="s">
        <v>24668</v>
      </c>
    </row>
    <row r="12202" spans="1:3">
      <c r="A12202" s="1">
        <v>242245</v>
      </c>
      <c r="B12202" s="47" t="s">
        <v>24618</v>
      </c>
      <c r="C12202" t="s">
        <v>24678</v>
      </c>
    </row>
    <row r="12203" spans="1:3">
      <c r="A12203" s="1">
        <v>193708</v>
      </c>
      <c r="B12203" s="47" t="s">
        <v>24628</v>
      </c>
      <c r="C12203" t="s">
        <v>24688</v>
      </c>
    </row>
    <row r="12204" spans="1:3">
      <c r="A12204" s="1">
        <v>242245</v>
      </c>
      <c r="B12204" s="47" t="s">
        <v>24638</v>
      </c>
      <c r="C12204" t="s">
        <v>24698</v>
      </c>
    </row>
    <row r="12205" spans="1:3">
      <c r="A12205" s="1">
        <v>193709</v>
      </c>
      <c r="B12205" s="47" t="s">
        <v>24649</v>
      </c>
      <c r="C12205" t="s">
        <v>24709</v>
      </c>
    </row>
    <row r="12206" spans="1:3">
      <c r="A12206" s="1">
        <v>242246</v>
      </c>
      <c r="B12206" s="47" t="s">
        <v>24659</v>
      </c>
      <c r="C12206" t="s">
        <v>24719</v>
      </c>
    </row>
    <row r="12207" spans="1:3">
      <c r="A12207" s="1">
        <v>193709</v>
      </c>
      <c r="B12207" s="47" t="s">
        <v>24609</v>
      </c>
      <c r="C12207" t="s">
        <v>24669</v>
      </c>
    </row>
    <row r="12208" spans="1:3">
      <c r="A12208" s="1">
        <v>242246</v>
      </c>
      <c r="B12208" s="47" t="s">
        <v>24619</v>
      </c>
      <c r="C12208" t="s">
        <v>24679</v>
      </c>
    </row>
    <row r="12209" spans="1:3">
      <c r="A12209" s="1">
        <v>193709</v>
      </c>
      <c r="B12209" s="47" t="s">
        <v>24629</v>
      </c>
      <c r="C12209" t="s">
        <v>24689</v>
      </c>
    </row>
    <row r="12210" spans="1:3">
      <c r="A12210" s="1">
        <v>242246</v>
      </c>
      <c r="B12210" s="47" t="s">
        <v>24639</v>
      </c>
      <c r="C12210" t="s">
        <v>24699</v>
      </c>
    </row>
    <row r="12211" spans="1:3">
      <c r="A12211" s="1">
        <v>193710</v>
      </c>
      <c r="B12211" s="47" t="s">
        <v>24650</v>
      </c>
      <c r="C12211" t="s">
        <v>24710</v>
      </c>
    </row>
    <row r="12212" spans="1:3">
      <c r="A12212" s="1">
        <v>242247</v>
      </c>
      <c r="B12212" s="47" t="s">
        <v>24660</v>
      </c>
      <c r="C12212" t="s">
        <v>24720</v>
      </c>
    </row>
    <row r="12213" spans="1:3">
      <c r="A12213" s="1">
        <v>193710</v>
      </c>
      <c r="B12213" s="47" t="s">
        <v>24610</v>
      </c>
      <c r="C12213" t="s">
        <v>24670</v>
      </c>
    </row>
    <row r="12214" spans="1:3">
      <c r="A12214" s="1">
        <v>242247</v>
      </c>
      <c r="B12214" s="47" t="s">
        <v>24620</v>
      </c>
      <c r="C12214" t="s">
        <v>24680</v>
      </c>
    </row>
    <row r="12215" spans="1:3">
      <c r="A12215" s="1">
        <v>193710</v>
      </c>
      <c r="B12215" s="47" t="s">
        <v>24630</v>
      </c>
      <c r="C12215" t="s">
        <v>24690</v>
      </c>
    </row>
    <row r="12216" spans="1:3">
      <c r="A12216" s="1">
        <v>242247</v>
      </c>
      <c r="B12216" s="47" t="s">
        <v>24640</v>
      </c>
      <c r="C12216" t="s">
        <v>24700</v>
      </c>
    </row>
    <row r="12217" spans="1:3">
      <c r="A12217" s="1">
        <v>193711</v>
      </c>
      <c r="B12217" s="47" t="s">
        <v>24651</v>
      </c>
      <c r="C12217" t="s">
        <v>24711</v>
      </c>
    </row>
    <row r="12218" spans="1:3">
      <c r="A12218" s="1">
        <v>242248</v>
      </c>
      <c r="B12218" s="47" t="s">
        <v>24661</v>
      </c>
      <c r="C12218" t="s">
        <v>24721</v>
      </c>
    </row>
    <row r="12219" spans="1:3">
      <c r="A12219" s="1">
        <v>193711</v>
      </c>
      <c r="B12219" s="47" t="s">
        <v>24611</v>
      </c>
      <c r="C12219" t="s">
        <v>24671</v>
      </c>
    </row>
    <row r="12220" spans="1:3">
      <c r="A12220" s="1">
        <v>242248</v>
      </c>
      <c r="B12220" s="47" t="s">
        <v>24621</v>
      </c>
      <c r="C12220" t="s">
        <v>24681</v>
      </c>
    </row>
    <row r="12221" spans="1:3">
      <c r="A12221" s="1">
        <v>193711</v>
      </c>
      <c r="B12221" s="47" t="s">
        <v>24631</v>
      </c>
      <c r="C12221" t="s">
        <v>24691</v>
      </c>
    </row>
    <row r="12222" spans="1:3">
      <c r="A12222" s="1">
        <v>242248</v>
      </c>
      <c r="B12222" s="47" t="s">
        <v>24641</v>
      </c>
      <c r="C12222" t="s">
        <v>24701</v>
      </c>
    </row>
    <row r="12223" spans="1:3">
      <c r="A12223" s="1">
        <v>193712</v>
      </c>
      <c r="B12223" s="47" t="s">
        <v>25094</v>
      </c>
      <c r="C12223" t="s">
        <v>25652</v>
      </c>
    </row>
    <row r="12224" spans="1:3">
      <c r="A12224" s="1">
        <v>193713</v>
      </c>
      <c r="B12224" s="47" t="s">
        <v>25095</v>
      </c>
      <c r="C12224" t="s">
        <v>25653</v>
      </c>
    </row>
    <row r="12225" spans="1:3">
      <c r="A12225" s="1">
        <v>193714</v>
      </c>
      <c r="B12225" s="47" t="s">
        <v>25096</v>
      </c>
      <c r="C12225" t="s">
        <v>25654</v>
      </c>
    </row>
    <row r="12226" spans="1:3">
      <c r="A12226" s="1">
        <v>193715</v>
      </c>
      <c r="B12226" s="47" t="s">
        <v>25097</v>
      </c>
      <c r="C12226" t="s">
        <v>25655</v>
      </c>
    </row>
    <row r="12227" spans="1:3">
      <c r="A12227" s="1">
        <v>193716</v>
      </c>
      <c r="B12227" s="47" t="s">
        <v>25098</v>
      </c>
      <c r="C12227" t="s">
        <v>25656</v>
      </c>
    </row>
    <row r="12228" spans="1:3">
      <c r="A12228" s="1">
        <v>193717</v>
      </c>
      <c r="B12228" s="47" t="s">
        <v>25099</v>
      </c>
      <c r="C12228" t="s">
        <v>25657</v>
      </c>
    </row>
    <row r="12229" spans="1:3">
      <c r="A12229" s="1">
        <v>193712</v>
      </c>
      <c r="B12229" s="47" t="s">
        <v>24722</v>
      </c>
      <c r="C12229" t="s">
        <v>25280</v>
      </c>
    </row>
    <row r="12230" spans="1:3">
      <c r="A12230" s="1">
        <v>193713</v>
      </c>
      <c r="B12230" s="47" t="s">
        <v>24723</v>
      </c>
      <c r="C12230" t="s">
        <v>25281</v>
      </c>
    </row>
    <row r="12231" spans="1:3">
      <c r="A12231" s="1">
        <v>193714</v>
      </c>
      <c r="B12231" s="47" t="s">
        <v>24724</v>
      </c>
      <c r="C12231" t="s">
        <v>25282</v>
      </c>
    </row>
    <row r="12232" spans="1:3">
      <c r="A12232" s="1">
        <v>193715</v>
      </c>
      <c r="B12232" s="47" t="s">
        <v>24725</v>
      </c>
      <c r="C12232" t="s">
        <v>25283</v>
      </c>
    </row>
    <row r="12233" spans="1:3">
      <c r="A12233" s="1">
        <v>193716</v>
      </c>
      <c r="B12233" s="47" t="s">
        <v>24726</v>
      </c>
      <c r="C12233" t="s">
        <v>25284</v>
      </c>
    </row>
    <row r="12234" spans="1:3">
      <c r="A12234" s="1">
        <v>193717</v>
      </c>
      <c r="B12234" s="47" t="s">
        <v>24727</v>
      </c>
      <c r="C12234" t="s">
        <v>25285</v>
      </c>
    </row>
    <row r="12235" spans="1:3">
      <c r="A12235" s="1">
        <v>193712</v>
      </c>
      <c r="B12235" s="47" t="s">
        <v>24908</v>
      </c>
      <c r="C12235" t="s">
        <v>25466</v>
      </c>
    </row>
    <row r="12236" spans="1:3">
      <c r="A12236" s="1">
        <v>193713</v>
      </c>
      <c r="B12236" s="47" t="s">
        <v>24909</v>
      </c>
      <c r="C12236" t="s">
        <v>25467</v>
      </c>
    </row>
    <row r="12237" spans="1:3">
      <c r="A12237" s="1">
        <v>193714</v>
      </c>
      <c r="B12237" s="47" t="s">
        <v>24910</v>
      </c>
      <c r="C12237" t="s">
        <v>25468</v>
      </c>
    </row>
    <row r="12238" spans="1:3">
      <c r="A12238" s="1">
        <v>193715</v>
      </c>
      <c r="B12238" s="47" t="s">
        <v>24911</v>
      </c>
      <c r="C12238" t="s">
        <v>25469</v>
      </c>
    </row>
    <row r="12239" spans="1:3">
      <c r="A12239" s="1">
        <v>193716</v>
      </c>
      <c r="B12239" s="47" t="s">
        <v>24912</v>
      </c>
      <c r="C12239" t="s">
        <v>25470</v>
      </c>
    </row>
    <row r="12240" spans="1:3">
      <c r="A12240" s="1">
        <v>193717</v>
      </c>
      <c r="B12240" s="47" t="s">
        <v>24913</v>
      </c>
      <c r="C12240" t="s">
        <v>25471</v>
      </c>
    </row>
    <row r="12241" spans="1:3">
      <c r="A12241" s="1">
        <v>193718</v>
      </c>
      <c r="B12241" s="47" t="s">
        <v>25100</v>
      </c>
      <c r="C12241" t="s">
        <v>25658</v>
      </c>
    </row>
    <row r="12242" spans="1:3">
      <c r="A12242" s="1">
        <v>193719</v>
      </c>
      <c r="B12242" s="47" t="s">
        <v>25101</v>
      </c>
      <c r="C12242" t="s">
        <v>25659</v>
      </c>
    </row>
    <row r="12243" spans="1:3">
      <c r="A12243" s="1">
        <v>193720</v>
      </c>
      <c r="B12243" s="47" t="s">
        <v>25102</v>
      </c>
      <c r="C12243" t="s">
        <v>25660</v>
      </c>
    </row>
    <row r="12244" spans="1:3">
      <c r="A12244" s="1">
        <v>193721</v>
      </c>
      <c r="B12244" s="47" t="s">
        <v>25103</v>
      </c>
      <c r="C12244" t="s">
        <v>25661</v>
      </c>
    </row>
    <row r="12245" spans="1:3">
      <c r="A12245" s="1">
        <v>193722</v>
      </c>
      <c r="B12245" s="47" t="s">
        <v>25104</v>
      </c>
      <c r="C12245" t="s">
        <v>25662</v>
      </c>
    </row>
    <row r="12246" spans="1:3">
      <c r="A12246" s="1">
        <v>193723</v>
      </c>
      <c r="B12246" s="47" t="s">
        <v>25105</v>
      </c>
      <c r="C12246" t="s">
        <v>25663</v>
      </c>
    </row>
    <row r="12247" spans="1:3">
      <c r="A12247" s="1">
        <v>193718</v>
      </c>
      <c r="B12247" s="47" t="s">
        <v>24728</v>
      </c>
      <c r="C12247" t="s">
        <v>25286</v>
      </c>
    </row>
    <row r="12248" spans="1:3">
      <c r="A12248" s="1">
        <v>193719</v>
      </c>
      <c r="B12248" s="47" t="s">
        <v>24729</v>
      </c>
      <c r="C12248" t="s">
        <v>25287</v>
      </c>
    </row>
    <row r="12249" spans="1:3">
      <c r="A12249" s="1">
        <v>193720</v>
      </c>
      <c r="B12249" s="47" t="s">
        <v>24730</v>
      </c>
      <c r="C12249" t="s">
        <v>25288</v>
      </c>
    </row>
    <row r="12250" spans="1:3">
      <c r="A12250" s="1">
        <v>193721</v>
      </c>
      <c r="B12250" s="47" t="s">
        <v>24731</v>
      </c>
      <c r="C12250" t="s">
        <v>25289</v>
      </c>
    </row>
    <row r="12251" spans="1:3">
      <c r="A12251" s="1">
        <v>193722</v>
      </c>
      <c r="B12251" s="47" t="s">
        <v>24732</v>
      </c>
      <c r="C12251" t="s">
        <v>25290</v>
      </c>
    </row>
    <row r="12252" spans="1:3">
      <c r="A12252" s="1">
        <v>193723</v>
      </c>
      <c r="B12252" s="47" t="s">
        <v>24733</v>
      </c>
      <c r="C12252" t="s">
        <v>25291</v>
      </c>
    </row>
    <row r="12253" spans="1:3">
      <c r="A12253" s="1">
        <v>193718</v>
      </c>
      <c r="B12253" s="47" t="s">
        <v>24914</v>
      </c>
      <c r="C12253" t="s">
        <v>25472</v>
      </c>
    </row>
    <row r="12254" spans="1:3">
      <c r="A12254" s="1">
        <v>193719</v>
      </c>
      <c r="B12254" s="47" t="s">
        <v>24915</v>
      </c>
      <c r="C12254" t="s">
        <v>25473</v>
      </c>
    </row>
    <row r="12255" spans="1:3">
      <c r="A12255" s="1">
        <v>193720</v>
      </c>
      <c r="B12255" s="47" t="s">
        <v>24916</v>
      </c>
      <c r="C12255" t="s">
        <v>25474</v>
      </c>
    </row>
    <row r="12256" spans="1:3">
      <c r="A12256" s="1">
        <v>193721</v>
      </c>
      <c r="B12256" s="47" t="s">
        <v>24917</v>
      </c>
      <c r="C12256" t="s">
        <v>25475</v>
      </c>
    </row>
    <row r="12257" spans="1:3">
      <c r="A12257" s="1">
        <v>193722</v>
      </c>
      <c r="B12257" s="47" t="s">
        <v>24918</v>
      </c>
      <c r="C12257" t="s">
        <v>25476</v>
      </c>
    </row>
    <row r="12258" spans="1:3">
      <c r="A12258" s="1">
        <v>193723</v>
      </c>
      <c r="B12258" s="47" t="s">
        <v>24919</v>
      </c>
      <c r="C12258" t="s">
        <v>25477</v>
      </c>
    </row>
    <row r="12259" spans="1:3">
      <c r="A12259" s="1">
        <v>193724</v>
      </c>
      <c r="B12259" s="47" t="s">
        <v>25106</v>
      </c>
      <c r="C12259" t="s">
        <v>25664</v>
      </c>
    </row>
    <row r="12260" spans="1:3">
      <c r="A12260" s="1">
        <v>193725</v>
      </c>
      <c r="B12260" s="47" t="s">
        <v>25107</v>
      </c>
      <c r="C12260" t="s">
        <v>25665</v>
      </c>
    </row>
    <row r="12261" spans="1:3">
      <c r="A12261" s="1">
        <v>193726</v>
      </c>
      <c r="B12261" s="47" t="s">
        <v>25108</v>
      </c>
      <c r="C12261" t="s">
        <v>25666</v>
      </c>
    </row>
    <row r="12262" spans="1:3">
      <c r="A12262" s="1">
        <v>193727</v>
      </c>
      <c r="B12262" s="47" t="s">
        <v>25109</v>
      </c>
      <c r="C12262" t="s">
        <v>25667</v>
      </c>
    </row>
    <row r="12263" spans="1:3">
      <c r="A12263" s="1">
        <v>193728</v>
      </c>
      <c r="B12263" s="47" t="s">
        <v>25110</v>
      </c>
      <c r="C12263" t="s">
        <v>25668</v>
      </c>
    </row>
    <row r="12264" spans="1:3">
      <c r="A12264" s="1">
        <v>193729</v>
      </c>
      <c r="B12264" s="47" t="s">
        <v>25111</v>
      </c>
      <c r="C12264" t="s">
        <v>25669</v>
      </c>
    </row>
    <row r="12265" spans="1:3">
      <c r="A12265" s="1">
        <v>193724</v>
      </c>
      <c r="B12265" s="47" t="s">
        <v>24734</v>
      </c>
      <c r="C12265" t="s">
        <v>25292</v>
      </c>
    </row>
    <row r="12266" spans="1:3">
      <c r="A12266" s="1">
        <v>193725</v>
      </c>
      <c r="B12266" s="47" t="s">
        <v>24735</v>
      </c>
      <c r="C12266" t="s">
        <v>25293</v>
      </c>
    </row>
    <row r="12267" spans="1:3">
      <c r="A12267" s="1">
        <v>193726</v>
      </c>
      <c r="B12267" s="47" t="s">
        <v>24736</v>
      </c>
      <c r="C12267" t="s">
        <v>25294</v>
      </c>
    </row>
    <row r="12268" spans="1:3">
      <c r="A12268" s="1">
        <v>193727</v>
      </c>
      <c r="B12268" s="47" t="s">
        <v>24737</v>
      </c>
      <c r="C12268" t="s">
        <v>25295</v>
      </c>
    </row>
    <row r="12269" spans="1:3">
      <c r="A12269" s="1">
        <v>193728</v>
      </c>
      <c r="B12269" s="47" t="s">
        <v>24738</v>
      </c>
      <c r="C12269" t="s">
        <v>25296</v>
      </c>
    </row>
    <row r="12270" spans="1:3">
      <c r="A12270" s="1">
        <v>193729</v>
      </c>
      <c r="B12270" s="47" t="s">
        <v>24739</v>
      </c>
      <c r="C12270" t="s">
        <v>25297</v>
      </c>
    </row>
    <row r="12271" spans="1:3">
      <c r="A12271" s="1">
        <v>193724</v>
      </c>
      <c r="B12271" s="47" t="s">
        <v>24920</v>
      </c>
      <c r="C12271" t="s">
        <v>25478</v>
      </c>
    </row>
    <row r="12272" spans="1:3">
      <c r="A12272" s="1">
        <v>193725</v>
      </c>
      <c r="B12272" s="47" t="s">
        <v>24921</v>
      </c>
      <c r="C12272" t="s">
        <v>25479</v>
      </c>
    </row>
    <row r="12273" spans="1:3">
      <c r="A12273" s="1">
        <v>193726</v>
      </c>
      <c r="B12273" s="47" t="s">
        <v>24922</v>
      </c>
      <c r="C12273" t="s">
        <v>25480</v>
      </c>
    </row>
    <row r="12274" spans="1:3">
      <c r="A12274" s="1">
        <v>193727</v>
      </c>
      <c r="B12274" s="47" t="s">
        <v>24923</v>
      </c>
      <c r="C12274" t="s">
        <v>25481</v>
      </c>
    </row>
    <row r="12275" spans="1:3">
      <c r="A12275" s="1">
        <v>193728</v>
      </c>
      <c r="B12275" s="47" t="s">
        <v>24924</v>
      </c>
      <c r="C12275" t="s">
        <v>25482</v>
      </c>
    </row>
    <row r="12276" spans="1:3">
      <c r="A12276" s="1">
        <v>193729</v>
      </c>
      <c r="B12276" s="47" t="s">
        <v>24925</v>
      </c>
      <c r="C12276" t="s">
        <v>25483</v>
      </c>
    </row>
    <row r="12277" spans="1:3">
      <c r="A12277" s="1">
        <v>193730</v>
      </c>
      <c r="B12277" s="47" t="s">
        <v>25112</v>
      </c>
      <c r="C12277" t="s">
        <v>25670</v>
      </c>
    </row>
    <row r="12278" spans="1:3">
      <c r="A12278" s="1">
        <v>193731</v>
      </c>
      <c r="B12278" s="47" t="s">
        <v>25113</v>
      </c>
      <c r="C12278" t="s">
        <v>25671</v>
      </c>
    </row>
    <row r="12279" spans="1:3">
      <c r="A12279" s="1">
        <v>193732</v>
      </c>
      <c r="B12279" s="47" t="s">
        <v>25114</v>
      </c>
      <c r="C12279" t="s">
        <v>25672</v>
      </c>
    </row>
    <row r="12280" spans="1:3">
      <c r="A12280" s="1">
        <v>193733</v>
      </c>
      <c r="B12280" s="47" t="s">
        <v>25115</v>
      </c>
      <c r="C12280" t="s">
        <v>25673</v>
      </c>
    </row>
    <row r="12281" spans="1:3">
      <c r="A12281" s="1">
        <v>193734</v>
      </c>
      <c r="B12281" s="47" t="s">
        <v>25116</v>
      </c>
      <c r="C12281" t="s">
        <v>25674</v>
      </c>
    </row>
    <row r="12282" spans="1:3">
      <c r="A12282" s="1">
        <v>193735</v>
      </c>
      <c r="B12282" s="47" t="s">
        <v>25117</v>
      </c>
      <c r="C12282" t="s">
        <v>25675</v>
      </c>
    </row>
    <row r="12283" spans="1:3">
      <c r="A12283" s="1">
        <v>193730</v>
      </c>
      <c r="B12283" s="47" t="s">
        <v>24740</v>
      </c>
      <c r="C12283" t="s">
        <v>25298</v>
      </c>
    </row>
    <row r="12284" spans="1:3">
      <c r="A12284" s="1">
        <v>193731</v>
      </c>
      <c r="B12284" s="47" t="s">
        <v>24741</v>
      </c>
      <c r="C12284" t="s">
        <v>25299</v>
      </c>
    </row>
    <row r="12285" spans="1:3">
      <c r="A12285" s="1">
        <v>193732</v>
      </c>
      <c r="B12285" s="47" t="s">
        <v>24742</v>
      </c>
      <c r="C12285" t="s">
        <v>25300</v>
      </c>
    </row>
    <row r="12286" spans="1:3">
      <c r="A12286" s="1">
        <v>193733</v>
      </c>
      <c r="B12286" s="47" t="s">
        <v>24743</v>
      </c>
      <c r="C12286" t="s">
        <v>25301</v>
      </c>
    </row>
    <row r="12287" spans="1:3">
      <c r="A12287" s="1">
        <v>193734</v>
      </c>
      <c r="B12287" s="47" t="s">
        <v>24744</v>
      </c>
      <c r="C12287" t="s">
        <v>25302</v>
      </c>
    </row>
    <row r="12288" spans="1:3">
      <c r="A12288" s="1">
        <v>193735</v>
      </c>
      <c r="B12288" s="47" t="s">
        <v>24745</v>
      </c>
      <c r="C12288" t="s">
        <v>25303</v>
      </c>
    </row>
    <row r="12289" spans="1:3">
      <c r="A12289" s="1">
        <v>193730</v>
      </c>
      <c r="B12289" s="47" t="s">
        <v>24926</v>
      </c>
      <c r="C12289" t="s">
        <v>25484</v>
      </c>
    </row>
    <row r="12290" spans="1:3">
      <c r="A12290" s="1">
        <v>193731</v>
      </c>
      <c r="B12290" s="47" t="s">
        <v>24927</v>
      </c>
      <c r="C12290" t="s">
        <v>25485</v>
      </c>
    </row>
    <row r="12291" spans="1:3">
      <c r="A12291" s="1">
        <v>193732</v>
      </c>
      <c r="B12291" s="47" t="s">
        <v>24928</v>
      </c>
      <c r="C12291" t="s">
        <v>25486</v>
      </c>
    </row>
    <row r="12292" spans="1:3">
      <c r="A12292" s="1">
        <v>193733</v>
      </c>
      <c r="B12292" s="47" t="s">
        <v>24929</v>
      </c>
      <c r="C12292" t="s">
        <v>25487</v>
      </c>
    </row>
    <row r="12293" spans="1:3">
      <c r="A12293" s="1">
        <v>193734</v>
      </c>
      <c r="B12293" s="47" t="s">
        <v>24930</v>
      </c>
      <c r="C12293" t="s">
        <v>25488</v>
      </c>
    </row>
    <row r="12294" spans="1:3">
      <c r="A12294" s="1">
        <v>193735</v>
      </c>
      <c r="B12294" s="47" t="s">
        <v>24931</v>
      </c>
      <c r="C12294" t="s">
        <v>25489</v>
      </c>
    </row>
    <row r="12295" spans="1:3">
      <c r="A12295" s="1">
        <v>193736</v>
      </c>
      <c r="B12295" s="47" t="s">
        <v>25118</v>
      </c>
      <c r="C12295" t="s">
        <v>25676</v>
      </c>
    </row>
    <row r="12296" spans="1:3">
      <c r="A12296" s="1">
        <v>193737</v>
      </c>
      <c r="B12296" s="47" t="s">
        <v>25119</v>
      </c>
      <c r="C12296" t="s">
        <v>25677</v>
      </c>
    </row>
    <row r="12297" spans="1:3">
      <c r="A12297" s="1">
        <v>193738</v>
      </c>
      <c r="B12297" s="47" t="s">
        <v>25120</v>
      </c>
      <c r="C12297" t="s">
        <v>25678</v>
      </c>
    </row>
    <row r="12298" spans="1:3">
      <c r="A12298" s="1">
        <v>193739</v>
      </c>
      <c r="B12298" s="47" t="s">
        <v>25121</v>
      </c>
      <c r="C12298" t="s">
        <v>25679</v>
      </c>
    </row>
    <row r="12299" spans="1:3">
      <c r="A12299" s="1">
        <v>193740</v>
      </c>
      <c r="B12299" s="47" t="s">
        <v>25122</v>
      </c>
      <c r="C12299" t="s">
        <v>25680</v>
      </c>
    </row>
    <row r="12300" spans="1:3">
      <c r="A12300" s="1">
        <v>193741</v>
      </c>
      <c r="B12300" s="47" t="s">
        <v>25123</v>
      </c>
      <c r="C12300" t="s">
        <v>25681</v>
      </c>
    </row>
    <row r="12301" spans="1:3">
      <c r="A12301" s="1">
        <v>193736</v>
      </c>
      <c r="B12301" s="47" t="s">
        <v>24746</v>
      </c>
      <c r="C12301" t="s">
        <v>25304</v>
      </c>
    </row>
    <row r="12302" spans="1:3">
      <c r="A12302" s="1">
        <v>193737</v>
      </c>
      <c r="B12302" s="47" t="s">
        <v>24747</v>
      </c>
      <c r="C12302" t="s">
        <v>25305</v>
      </c>
    </row>
    <row r="12303" spans="1:3">
      <c r="A12303" s="1">
        <v>193738</v>
      </c>
      <c r="B12303" s="47" t="s">
        <v>24748</v>
      </c>
      <c r="C12303" t="s">
        <v>25306</v>
      </c>
    </row>
    <row r="12304" spans="1:3">
      <c r="A12304" s="1">
        <v>193739</v>
      </c>
      <c r="B12304" s="47" t="s">
        <v>24749</v>
      </c>
      <c r="C12304" t="s">
        <v>25307</v>
      </c>
    </row>
    <row r="12305" spans="1:3">
      <c r="A12305" s="1">
        <v>193740</v>
      </c>
      <c r="B12305" s="47" t="s">
        <v>24750</v>
      </c>
      <c r="C12305" t="s">
        <v>25308</v>
      </c>
    </row>
    <row r="12306" spans="1:3">
      <c r="A12306" s="1">
        <v>193741</v>
      </c>
      <c r="B12306" s="47" t="s">
        <v>24751</v>
      </c>
      <c r="C12306" t="s">
        <v>25309</v>
      </c>
    </row>
    <row r="12307" spans="1:3">
      <c r="A12307" s="1">
        <v>193736</v>
      </c>
      <c r="B12307" s="47" t="s">
        <v>24932</v>
      </c>
      <c r="C12307" t="s">
        <v>25490</v>
      </c>
    </row>
    <row r="12308" spans="1:3">
      <c r="A12308" s="1">
        <v>193737</v>
      </c>
      <c r="B12308" s="47" t="s">
        <v>24933</v>
      </c>
      <c r="C12308" t="s">
        <v>25491</v>
      </c>
    </row>
    <row r="12309" spans="1:3">
      <c r="A12309" s="1">
        <v>193738</v>
      </c>
      <c r="B12309" s="47" t="s">
        <v>24934</v>
      </c>
      <c r="C12309" t="s">
        <v>25492</v>
      </c>
    </row>
    <row r="12310" spans="1:3">
      <c r="A12310" s="1">
        <v>193739</v>
      </c>
      <c r="B12310" s="47" t="s">
        <v>24935</v>
      </c>
      <c r="C12310" t="s">
        <v>25493</v>
      </c>
    </row>
    <row r="12311" spans="1:3">
      <c r="A12311" s="1">
        <v>193740</v>
      </c>
      <c r="B12311" s="47" t="s">
        <v>24936</v>
      </c>
      <c r="C12311" t="s">
        <v>25494</v>
      </c>
    </row>
    <row r="12312" spans="1:3">
      <c r="A12312" s="1">
        <v>193741</v>
      </c>
      <c r="B12312" s="47" t="s">
        <v>24937</v>
      </c>
      <c r="C12312" t="s">
        <v>25495</v>
      </c>
    </row>
    <row r="12313" spans="1:3">
      <c r="A12313" s="1">
        <v>193742</v>
      </c>
      <c r="B12313" s="47" t="s">
        <v>25124</v>
      </c>
      <c r="C12313" t="s">
        <v>25682</v>
      </c>
    </row>
    <row r="12314" spans="1:3">
      <c r="A12314" s="1">
        <v>193743</v>
      </c>
      <c r="B12314" s="47" t="s">
        <v>25125</v>
      </c>
      <c r="C12314" t="s">
        <v>25683</v>
      </c>
    </row>
    <row r="12315" spans="1:3">
      <c r="A12315" s="1">
        <v>193744</v>
      </c>
      <c r="B12315" s="47" t="s">
        <v>25126</v>
      </c>
      <c r="C12315" t="s">
        <v>25684</v>
      </c>
    </row>
    <row r="12316" spans="1:3">
      <c r="A12316" s="1">
        <v>193745</v>
      </c>
      <c r="B12316" s="47" t="s">
        <v>25127</v>
      </c>
      <c r="C12316" t="s">
        <v>25685</v>
      </c>
    </row>
    <row r="12317" spans="1:3">
      <c r="A12317" s="1">
        <v>193746</v>
      </c>
      <c r="B12317" s="47" t="s">
        <v>25128</v>
      </c>
      <c r="C12317" t="s">
        <v>25686</v>
      </c>
    </row>
    <row r="12318" spans="1:3">
      <c r="A12318" s="1">
        <v>193747</v>
      </c>
      <c r="B12318" s="47" t="s">
        <v>25129</v>
      </c>
      <c r="C12318" t="s">
        <v>25687</v>
      </c>
    </row>
    <row r="12319" spans="1:3">
      <c r="A12319" s="1">
        <v>193742</v>
      </c>
      <c r="B12319" s="47" t="s">
        <v>24752</v>
      </c>
      <c r="C12319" t="s">
        <v>25310</v>
      </c>
    </row>
    <row r="12320" spans="1:3">
      <c r="A12320" s="1">
        <v>193743</v>
      </c>
      <c r="B12320" s="47" t="s">
        <v>24753</v>
      </c>
      <c r="C12320" t="s">
        <v>25311</v>
      </c>
    </row>
    <row r="12321" spans="1:3">
      <c r="A12321" s="1">
        <v>193744</v>
      </c>
      <c r="B12321" s="47" t="s">
        <v>24754</v>
      </c>
      <c r="C12321" t="s">
        <v>25312</v>
      </c>
    </row>
    <row r="12322" spans="1:3">
      <c r="A12322" s="1">
        <v>193745</v>
      </c>
      <c r="B12322" s="47" t="s">
        <v>24755</v>
      </c>
      <c r="C12322" t="s">
        <v>25313</v>
      </c>
    </row>
    <row r="12323" spans="1:3">
      <c r="A12323" s="1">
        <v>193746</v>
      </c>
      <c r="B12323" s="47" t="s">
        <v>24756</v>
      </c>
      <c r="C12323" t="s">
        <v>25314</v>
      </c>
    </row>
    <row r="12324" spans="1:3">
      <c r="A12324" s="1">
        <v>193747</v>
      </c>
      <c r="B12324" s="47" t="s">
        <v>24757</v>
      </c>
      <c r="C12324" t="s">
        <v>25315</v>
      </c>
    </row>
    <row r="12325" spans="1:3">
      <c r="A12325" s="1">
        <v>193742</v>
      </c>
      <c r="B12325" s="47" t="s">
        <v>24938</v>
      </c>
      <c r="C12325" t="s">
        <v>25496</v>
      </c>
    </row>
    <row r="12326" spans="1:3">
      <c r="A12326" s="1">
        <v>193743</v>
      </c>
      <c r="B12326" s="47" t="s">
        <v>24939</v>
      </c>
      <c r="C12326" t="s">
        <v>25497</v>
      </c>
    </row>
    <row r="12327" spans="1:3">
      <c r="A12327" s="1">
        <v>193744</v>
      </c>
      <c r="B12327" s="47" t="s">
        <v>24940</v>
      </c>
      <c r="C12327" t="s">
        <v>25498</v>
      </c>
    </row>
    <row r="12328" spans="1:3">
      <c r="A12328" s="1">
        <v>193745</v>
      </c>
      <c r="B12328" s="47" t="s">
        <v>24941</v>
      </c>
      <c r="C12328" t="s">
        <v>25499</v>
      </c>
    </row>
    <row r="12329" spans="1:3">
      <c r="A12329" s="1">
        <v>193746</v>
      </c>
      <c r="B12329" s="47" t="s">
        <v>24942</v>
      </c>
      <c r="C12329" t="s">
        <v>25500</v>
      </c>
    </row>
    <row r="12330" spans="1:3">
      <c r="A12330" s="1">
        <v>193747</v>
      </c>
      <c r="B12330" s="47" t="s">
        <v>24943</v>
      </c>
      <c r="C12330" t="s">
        <v>25501</v>
      </c>
    </row>
    <row r="12331" spans="1:3">
      <c r="A12331" s="1">
        <v>193748</v>
      </c>
      <c r="B12331" s="47" t="s">
        <v>25130</v>
      </c>
      <c r="C12331" t="s">
        <v>25688</v>
      </c>
    </row>
    <row r="12332" spans="1:3">
      <c r="A12332" s="1">
        <v>193749</v>
      </c>
      <c r="B12332" s="47" t="s">
        <v>25131</v>
      </c>
      <c r="C12332" t="s">
        <v>25689</v>
      </c>
    </row>
    <row r="12333" spans="1:3">
      <c r="A12333" s="1">
        <v>193750</v>
      </c>
      <c r="B12333" s="47" t="s">
        <v>25132</v>
      </c>
      <c r="C12333" t="s">
        <v>25690</v>
      </c>
    </row>
    <row r="12334" spans="1:3">
      <c r="A12334" s="1">
        <v>193751</v>
      </c>
      <c r="B12334" s="47" t="s">
        <v>25133</v>
      </c>
      <c r="C12334" t="s">
        <v>25691</v>
      </c>
    </row>
    <row r="12335" spans="1:3">
      <c r="A12335" s="1">
        <v>193752</v>
      </c>
      <c r="B12335" s="47" t="s">
        <v>25134</v>
      </c>
      <c r="C12335" t="s">
        <v>25692</v>
      </c>
    </row>
    <row r="12336" spans="1:3">
      <c r="A12336" s="1">
        <v>193753</v>
      </c>
      <c r="B12336" s="47" t="s">
        <v>25135</v>
      </c>
      <c r="C12336" t="s">
        <v>25693</v>
      </c>
    </row>
    <row r="12337" spans="1:3">
      <c r="A12337" s="1">
        <v>193748</v>
      </c>
      <c r="B12337" s="47" t="s">
        <v>24758</v>
      </c>
      <c r="C12337" t="s">
        <v>25316</v>
      </c>
    </row>
    <row r="12338" spans="1:3">
      <c r="A12338" s="1">
        <v>193749</v>
      </c>
      <c r="B12338" s="47" t="s">
        <v>24759</v>
      </c>
      <c r="C12338" t="s">
        <v>25317</v>
      </c>
    </row>
    <row r="12339" spans="1:3">
      <c r="A12339" s="1">
        <v>193750</v>
      </c>
      <c r="B12339" s="47" t="s">
        <v>24760</v>
      </c>
      <c r="C12339" t="s">
        <v>25318</v>
      </c>
    </row>
    <row r="12340" spans="1:3">
      <c r="A12340" s="1">
        <v>193751</v>
      </c>
      <c r="B12340" s="47" t="s">
        <v>24761</v>
      </c>
      <c r="C12340" t="s">
        <v>25319</v>
      </c>
    </row>
    <row r="12341" spans="1:3">
      <c r="A12341" s="1">
        <v>193752</v>
      </c>
      <c r="B12341" s="47" t="s">
        <v>24762</v>
      </c>
      <c r="C12341" t="s">
        <v>25320</v>
      </c>
    </row>
    <row r="12342" spans="1:3">
      <c r="A12342" s="1">
        <v>193753</v>
      </c>
      <c r="B12342" s="47" t="s">
        <v>24763</v>
      </c>
      <c r="C12342" t="s">
        <v>25321</v>
      </c>
    </row>
    <row r="12343" spans="1:3">
      <c r="A12343" s="1">
        <v>193748</v>
      </c>
      <c r="B12343" s="47" t="s">
        <v>24944</v>
      </c>
      <c r="C12343" t="s">
        <v>25502</v>
      </c>
    </row>
    <row r="12344" spans="1:3">
      <c r="A12344" s="1">
        <v>193749</v>
      </c>
      <c r="B12344" s="47" t="s">
        <v>24945</v>
      </c>
      <c r="C12344" t="s">
        <v>25503</v>
      </c>
    </row>
    <row r="12345" spans="1:3">
      <c r="A12345" s="1">
        <v>193750</v>
      </c>
      <c r="B12345" s="47" t="s">
        <v>24946</v>
      </c>
      <c r="C12345" t="s">
        <v>25504</v>
      </c>
    </row>
    <row r="12346" spans="1:3">
      <c r="A12346" s="1">
        <v>193751</v>
      </c>
      <c r="B12346" s="47" t="s">
        <v>24947</v>
      </c>
      <c r="C12346" t="s">
        <v>25505</v>
      </c>
    </row>
    <row r="12347" spans="1:3">
      <c r="A12347" s="1">
        <v>193752</v>
      </c>
      <c r="B12347" s="47" t="s">
        <v>24948</v>
      </c>
      <c r="C12347" t="s">
        <v>25506</v>
      </c>
    </row>
    <row r="12348" spans="1:3">
      <c r="A12348" s="1">
        <v>193753</v>
      </c>
      <c r="B12348" s="47" t="s">
        <v>24949</v>
      </c>
      <c r="C12348" t="s">
        <v>25507</v>
      </c>
    </row>
    <row r="12349" spans="1:3">
      <c r="A12349" s="1">
        <v>193754</v>
      </c>
      <c r="B12349" s="47" t="s">
        <v>25136</v>
      </c>
      <c r="C12349" t="s">
        <v>25694</v>
      </c>
    </row>
    <row r="12350" spans="1:3">
      <c r="A12350" s="1">
        <v>193755</v>
      </c>
      <c r="B12350" s="47" t="s">
        <v>25137</v>
      </c>
      <c r="C12350" t="s">
        <v>25695</v>
      </c>
    </row>
    <row r="12351" spans="1:3">
      <c r="A12351" s="1">
        <v>193756</v>
      </c>
      <c r="B12351" s="47" t="s">
        <v>25138</v>
      </c>
      <c r="C12351" t="s">
        <v>25696</v>
      </c>
    </row>
    <row r="12352" spans="1:3">
      <c r="A12352" s="1">
        <v>193757</v>
      </c>
      <c r="B12352" s="47" t="s">
        <v>25139</v>
      </c>
      <c r="C12352" t="s">
        <v>25697</v>
      </c>
    </row>
    <row r="12353" spans="1:3">
      <c r="A12353" s="1">
        <v>193758</v>
      </c>
      <c r="B12353" s="47" t="s">
        <v>25140</v>
      </c>
      <c r="C12353" t="s">
        <v>25698</v>
      </c>
    </row>
    <row r="12354" spans="1:3">
      <c r="A12354" s="1">
        <v>193759</v>
      </c>
      <c r="B12354" s="47" t="s">
        <v>25141</v>
      </c>
      <c r="C12354" t="s">
        <v>25699</v>
      </c>
    </row>
    <row r="12355" spans="1:3">
      <c r="A12355" s="1">
        <v>193754</v>
      </c>
      <c r="B12355" s="47" t="s">
        <v>24764</v>
      </c>
      <c r="C12355" t="s">
        <v>25322</v>
      </c>
    </row>
    <row r="12356" spans="1:3">
      <c r="A12356" s="1">
        <v>193755</v>
      </c>
      <c r="B12356" s="47" t="s">
        <v>24765</v>
      </c>
      <c r="C12356" t="s">
        <v>25323</v>
      </c>
    </row>
    <row r="12357" spans="1:3">
      <c r="A12357" s="1">
        <v>193756</v>
      </c>
      <c r="B12357" s="47" t="s">
        <v>24766</v>
      </c>
      <c r="C12357" t="s">
        <v>25324</v>
      </c>
    </row>
    <row r="12358" spans="1:3">
      <c r="A12358" s="1">
        <v>193757</v>
      </c>
      <c r="B12358" s="47" t="s">
        <v>24767</v>
      </c>
      <c r="C12358" t="s">
        <v>25325</v>
      </c>
    </row>
    <row r="12359" spans="1:3">
      <c r="A12359" s="1">
        <v>193758</v>
      </c>
      <c r="B12359" s="47" t="s">
        <v>24768</v>
      </c>
      <c r="C12359" t="s">
        <v>25326</v>
      </c>
    </row>
    <row r="12360" spans="1:3">
      <c r="A12360" s="1">
        <v>193759</v>
      </c>
      <c r="B12360" s="47" t="s">
        <v>24769</v>
      </c>
      <c r="C12360" t="s">
        <v>25327</v>
      </c>
    </row>
    <row r="12361" spans="1:3">
      <c r="A12361" s="1">
        <v>193754</v>
      </c>
      <c r="B12361" s="47" t="s">
        <v>24950</v>
      </c>
      <c r="C12361" t="s">
        <v>25508</v>
      </c>
    </row>
    <row r="12362" spans="1:3">
      <c r="A12362" s="1">
        <v>193755</v>
      </c>
      <c r="B12362" s="47" t="s">
        <v>24951</v>
      </c>
      <c r="C12362" t="s">
        <v>25509</v>
      </c>
    </row>
    <row r="12363" spans="1:3">
      <c r="A12363" s="1">
        <v>193756</v>
      </c>
      <c r="B12363" s="47" t="s">
        <v>24952</v>
      </c>
      <c r="C12363" t="s">
        <v>25510</v>
      </c>
    </row>
    <row r="12364" spans="1:3">
      <c r="A12364" s="1">
        <v>193757</v>
      </c>
      <c r="B12364" s="47" t="s">
        <v>24953</v>
      </c>
      <c r="C12364" t="s">
        <v>25511</v>
      </c>
    </row>
    <row r="12365" spans="1:3">
      <c r="A12365" s="1">
        <v>193758</v>
      </c>
      <c r="B12365" s="47" t="s">
        <v>24954</v>
      </c>
      <c r="C12365" t="s">
        <v>25512</v>
      </c>
    </row>
    <row r="12366" spans="1:3">
      <c r="A12366" s="1">
        <v>193759</v>
      </c>
      <c r="B12366" s="47" t="s">
        <v>24955</v>
      </c>
      <c r="C12366" t="s">
        <v>25513</v>
      </c>
    </row>
    <row r="12367" spans="1:3">
      <c r="A12367" s="1">
        <v>193760</v>
      </c>
      <c r="B12367" s="47" t="s">
        <v>25142</v>
      </c>
      <c r="C12367" t="s">
        <v>25700</v>
      </c>
    </row>
    <row r="12368" spans="1:3">
      <c r="A12368" s="1">
        <v>193761</v>
      </c>
      <c r="B12368" s="47" t="s">
        <v>25143</v>
      </c>
      <c r="C12368" t="s">
        <v>25701</v>
      </c>
    </row>
    <row r="12369" spans="1:3">
      <c r="A12369" s="1">
        <v>999999</v>
      </c>
      <c r="B12369" s="47" t="s">
        <v>25261</v>
      </c>
      <c r="C12369" t="s">
        <v>25819</v>
      </c>
    </row>
    <row r="12370" spans="1:3">
      <c r="A12370" s="1">
        <v>999999</v>
      </c>
      <c r="B12370" s="47" t="s">
        <v>25260</v>
      </c>
      <c r="C12370" t="s">
        <v>25818</v>
      </c>
    </row>
    <row r="12371" spans="1:3">
      <c r="A12371" s="1">
        <v>999999</v>
      </c>
      <c r="B12371" s="47" t="s">
        <v>25259</v>
      </c>
      <c r="C12371" t="s">
        <v>25817</v>
      </c>
    </row>
    <row r="12372" spans="1:3">
      <c r="A12372" s="1">
        <v>193765</v>
      </c>
      <c r="B12372" s="47" t="s">
        <v>25144</v>
      </c>
      <c r="C12372" t="s">
        <v>25702</v>
      </c>
    </row>
    <row r="12373" spans="1:3">
      <c r="A12373" s="1">
        <v>193760</v>
      </c>
      <c r="B12373" s="47" t="s">
        <v>24770</v>
      </c>
      <c r="C12373" t="s">
        <v>25328</v>
      </c>
    </row>
    <row r="12374" spans="1:3">
      <c r="A12374" s="1">
        <v>193761</v>
      </c>
      <c r="B12374" s="47" t="s">
        <v>24771</v>
      </c>
      <c r="C12374" t="s">
        <v>25329</v>
      </c>
    </row>
    <row r="12375" spans="1:3">
      <c r="A12375" s="1">
        <v>999999</v>
      </c>
      <c r="B12375" s="47" t="s">
        <v>24889</v>
      </c>
      <c r="C12375" t="s">
        <v>25447</v>
      </c>
    </row>
    <row r="12376" spans="1:3">
      <c r="A12376" s="1">
        <v>999999</v>
      </c>
      <c r="B12376" s="47" t="s">
        <v>24888</v>
      </c>
      <c r="C12376" t="s">
        <v>25446</v>
      </c>
    </row>
    <row r="12377" spans="1:3">
      <c r="A12377" s="1">
        <v>999999</v>
      </c>
      <c r="B12377" s="47" t="s">
        <v>24887</v>
      </c>
      <c r="C12377" t="s">
        <v>25445</v>
      </c>
    </row>
    <row r="12378" spans="1:3">
      <c r="A12378" s="1">
        <v>193765</v>
      </c>
      <c r="B12378" s="47" t="s">
        <v>24772</v>
      </c>
      <c r="C12378" t="s">
        <v>25330</v>
      </c>
    </row>
    <row r="12379" spans="1:3">
      <c r="A12379" s="1">
        <v>193760</v>
      </c>
      <c r="B12379" s="47" t="s">
        <v>24956</v>
      </c>
      <c r="C12379" t="s">
        <v>25514</v>
      </c>
    </row>
    <row r="12380" spans="1:3">
      <c r="A12380" s="1">
        <v>193761</v>
      </c>
      <c r="B12380" s="47" t="s">
        <v>24957</v>
      </c>
      <c r="C12380" t="s">
        <v>25515</v>
      </c>
    </row>
    <row r="12381" spans="1:3">
      <c r="A12381" s="1">
        <v>999999</v>
      </c>
      <c r="B12381" s="47" t="s">
        <v>25075</v>
      </c>
      <c r="C12381" t="s">
        <v>25633</v>
      </c>
    </row>
    <row r="12382" spans="1:3">
      <c r="A12382" s="1">
        <v>999999</v>
      </c>
      <c r="B12382" s="47" t="s">
        <v>25074</v>
      </c>
      <c r="C12382" t="s">
        <v>25632</v>
      </c>
    </row>
    <row r="12383" spans="1:3">
      <c r="A12383" s="1">
        <v>999999</v>
      </c>
      <c r="B12383" s="47" t="s">
        <v>25073</v>
      </c>
      <c r="C12383" t="s">
        <v>25631</v>
      </c>
    </row>
    <row r="12384" spans="1:3">
      <c r="A12384" s="1">
        <v>193765</v>
      </c>
      <c r="B12384" s="47" t="s">
        <v>24958</v>
      </c>
      <c r="C12384" t="s">
        <v>25516</v>
      </c>
    </row>
    <row r="12385" spans="1:3">
      <c r="A12385" s="1">
        <v>193766</v>
      </c>
      <c r="B12385" s="47" t="s">
        <v>25145</v>
      </c>
      <c r="C12385" t="s">
        <v>25703</v>
      </c>
    </row>
    <row r="12386" spans="1:3">
      <c r="A12386" s="1">
        <v>193767</v>
      </c>
      <c r="B12386" s="47" t="s">
        <v>25146</v>
      </c>
      <c r="C12386" t="s">
        <v>25704</v>
      </c>
    </row>
    <row r="12387" spans="1:3">
      <c r="A12387" s="1">
        <v>193768</v>
      </c>
      <c r="B12387" s="47" t="s">
        <v>25147</v>
      </c>
      <c r="C12387" t="s">
        <v>25705</v>
      </c>
    </row>
    <row r="12388" spans="1:3">
      <c r="A12388" s="1">
        <v>193769</v>
      </c>
      <c r="B12388" s="47" t="s">
        <v>25148</v>
      </c>
      <c r="C12388" t="s">
        <v>25706</v>
      </c>
    </row>
    <row r="12389" spans="1:3">
      <c r="A12389" s="1">
        <v>193770</v>
      </c>
      <c r="B12389" s="47" t="s">
        <v>25149</v>
      </c>
      <c r="C12389" t="s">
        <v>25707</v>
      </c>
    </row>
    <row r="12390" spans="1:3">
      <c r="A12390" s="1">
        <v>193771</v>
      </c>
      <c r="B12390" s="47" t="s">
        <v>25150</v>
      </c>
      <c r="C12390" t="s">
        <v>25708</v>
      </c>
    </row>
    <row r="12391" spans="1:3">
      <c r="A12391" s="1">
        <v>193766</v>
      </c>
      <c r="B12391" s="47" t="s">
        <v>24773</v>
      </c>
      <c r="C12391" t="s">
        <v>25331</v>
      </c>
    </row>
    <row r="12392" spans="1:3">
      <c r="A12392" s="1">
        <v>193767</v>
      </c>
      <c r="B12392" s="47" t="s">
        <v>24774</v>
      </c>
      <c r="C12392" t="s">
        <v>25332</v>
      </c>
    </row>
    <row r="12393" spans="1:3">
      <c r="A12393" s="1">
        <v>193768</v>
      </c>
      <c r="B12393" s="47" t="s">
        <v>24775</v>
      </c>
      <c r="C12393" t="s">
        <v>25333</v>
      </c>
    </row>
    <row r="12394" spans="1:3">
      <c r="A12394" s="1">
        <v>193769</v>
      </c>
      <c r="B12394" s="47" t="s">
        <v>24776</v>
      </c>
      <c r="C12394" t="s">
        <v>25334</v>
      </c>
    </row>
    <row r="12395" spans="1:3">
      <c r="A12395" s="1">
        <v>193770</v>
      </c>
      <c r="B12395" s="47" t="s">
        <v>24777</v>
      </c>
      <c r="C12395" t="s">
        <v>25335</v>
      </c>
    </row>
    <row r="12396" spans="1:3">
      <c r="A12396" s="1">
        <v>193771</v>
      </c>
      <c r="B12396" s="47" t="s">
        <v>24778</v>
      </c>
      <c r="C12396" t="s">
        <v>25336</v>
      </c>
    </row>
    <row r="12397" spans="1:3">
      <c r="A12397" s="1">
        <v>193766</v>
      </c>
      <c r="B12397" s="47" t="s">
        <v>24959</v>
      </c>
      <c r="C12397" t="s">
        <v>25517</v>
      </c>
    </row>
    <row r="12398" spans="1:3">
      <c r="A12398" s="1">
        <v>193767</v>
      </c>
      <c r="B12398" s="47" t="s">
        <v>24960</v>
      </c>
      <c r="C12398" t="s">
        <v>25518</v>
      </c>
    </row>
    <row r="12399" spans="1:3">
      <c r="A12399" s="1">
        <v>193768</v>
      </c>
      <c r="B12399" s="47" t="s">
        <v>24961</v>
      </c>
      <c r="C12399" t="s">
        <v>25519</v>
      </c>
    </row>
    <row r="12400" spans="1:3">
      <c r="A12400" s="1">
        <v>193769</v>
      </c>
      <c r="B12400" s="47" t="s">
        <v>24962</v>
      </c>
      <c r="C12400" t="s">
        <v>25520</v>
      </c>
    </row>
    <row r="12401" spans="1:3">
      <c r="A12401" s="1">
        <v>193770</v>
      </c>
      <c r="B12401" s="47" t="s">
        <v>24963</v>
      </c>
      <c r="C12401" t="s">
        <v>25521</v>
      </c>
    </row>
    <row r="12402" spans="1:3">
      <c r="A12402" s="1">
        <v>193771</v>
      </c>
      <c r="B12402" s="47" t="s">
        <v>24964</v>
      </c>
      <c r="C12402" t="s">
        <v>25522</v>
      </c>
    </row>
    <row r="12403" spans="1:3">
      <c r="A12403" s="1">
        <v>193772</v>
      </c>
      <c r="B12403" s="47" t="s">
        <v>25151</v>
      </c>
      <c r="C12403" t="s">
        <v>25709</v>
      </c>
    </row>
    <row r="12404" spans="1:3">
      <c r="A12404" s="1">
        <v>193773</v>
      </c>
      <c r="B12404" s="47" t="s">
        <v>25152</v>
      </c>
      <c r="C12404" t="s">
        <v>25710</v>
      </c>
    </row>
    <row r="12405" spans="1:3">
      <c r="A12405" s="1">
        <v>193774</v>
      </c>
      <c r="B12405" s="47" t="s">
        <v>25153</v>
      </c>
      <c r="C12405" t="s">
        <v>25711</v>
      </c>
    </row>
    <row r="12406" spans="1:3">
      <c r="A12406" s="1">
        <v>193775</v>
      </c>
      <c r="B12406" s="47" t="s">
        <v>25154</v>
      </c>
      <c r="C12406" t="s">
        <v>25712</v>
      </c>
    </row>
    <row r="12407" spans="1:3">
      <c r="A12407" s="1">
        <v>193776</v>
      </c>
      <c r="B12407" s="47" t="s">
        <v>25155</v>
      </c>
      <c r="C12407" t="s">
        <v>25713</v>
      </c>
    </row>
    <row r="12408" spans="1:3">
      <c r="A12408" s="1">
        <v>193777</v>
      </c>
      <c r="B12408" s="47" t="s">
        <v>25156</v>
      </c>
      <c r="C12408" t="s">
        <v>25714</v>
      </c>
    </row>
    <row r="12409" spans="1:3">
      <c r="A12409" s="1">
        <v>193772</v>
      </c>
      <c r="B12409" s="47" t="s">
        <v>24779</v>
      </c>
      <c r="C12409" t="s">
        <v>25337</v>
      </c>
    </row>
    <row r="12410" spans="1:3">
      <c r="A12410" s="1">
        <v>193773</v>
      </c>
      <c r="B12410" s="47" t="s">
        <v>24780</v>
      </c>
      <c r="C12410" t="s">
        <v>25338</v>
      </c>
    </row>
    <row r="12411" spans="1:3">
      <c r="A12411" s="1">
        <v>193774</v>
      </c>
      <c r="B12411" s="47" t="s">
        <v>24781</v>
      </c>
      <c r="C12411" t="s">
        <v>25339</v>
      </c>
    </row>
    <row r="12412" spans="1:3">
      <c r="A12412" s="1">
        <v>193775</v>
      </c>
      <c r="B12412" s="47" t="s">
        <v>24782</v>
      </c>
      <c r="C12412" t="s">
        <v>25340</v>
      </c>
    </row>
    <row r="12413" spans="1:3">
      <c r="A12413" s="1">
        <v>193776</v>
      </c>
      <c r="B12413" s="47" t="s">
        <v>24783</v>
      </c>
      <c r="C12413" t="s">
        <v>25341</v>
      </c>
    </row>
    <row r="12414" spans="1:3">
      <c r="A12414" s="1">
        <v>193777</v>
      </c>
      <c r="B12414" s="47" t="s">
        <v>24784</v>
      </c>
      <c r="C12414" t="s">
        <v>25342</v>
      </c>
    </row>
    <row r="12415" spans="1:3">
      <c r="A12415" s="1">
        <v>193772</v>
      </c>
      <c r="B12415" s="47" t="s">
        <v>24965</v>
      </c>
      <c r="C12415" t="s">
        <v>25523</v>
      </c>
    </row>
    <row r="12416" spans="1:3">
      <c r="A12416" s="1">
        <v>193773</v>
      </c>
      <c r="B12416" s="47" t="s">
        <v>24966</v>
      </c>
      <c r="C12416" t="s">
        <v>25524</v>
      </c>
    </row>
    <row r="12417" spans="1:3">
      <c r="A12417" s="1">
        <v>193774</v>
      </c>
      <c r="B12417" s="47" t="s">
        <v>24967</v>
      </c>
      <c r="C12417" t="s">
        <v>25525</v>
      </c>
    </row>
    <row r="12418" spans="1:3">
      <c r="A12418" s="1">
        <v>193775</v>
      </c>
      <c r="B12418" s="47" t="s">
        <v>24968</v>
      </c>
      <c r="C12418" t="s">
        <v>25526</v>
      </c>
    </row>
    <row r="12419" spans="1:3">
      <c r="A12419" s="1">
        <v>193776</v>
      </c>
      <c r="B12419" s="47" t="s">
        <v>24969</v>
      </c>
      <c r="C12419" t="s">
        <v>25527</v>
      </c>
    </row>
    <row r="12420" spans="1:3">
      <c r="A12420" s="1">
        <v>193777</v>
      </c>
      <c r="B12420" s="47" t="s">
        <v>24970</v>
      </c>
      <c r="C12420" t="s">
        <v>25528</v>
      </c>
    </row>
    <row r="12421" spans="1:3">
      <c r="A12421" s="1">
        <v>193778</v>
      </c>
      <c r="B12421" s="47" t="s">
        <v>25157</v>
      </c>
      <c r="C12421" t="s">
        <v>25715</v>
      </c>
    </row>
    <row r="12422" spans="1:3">
      <c r="A12422" s="1">
        <v>193779</v>
      </c>
      <c r="B12422" s="47" t="s">
        <v>25158</v>
      </c>
      <c r="C12422" t="s">
        <v>25716</v>
      </c>
    </row>
    <row r="12423" spans="1:3">
      <c r="A12423" s="1">
        <v>193780</v>
      </c>
      <c r="B12423" s="47" t="s">
        <v>25159</v>
      </c>
      <c r="C12423" t="s">
        <v>25717</v>
      </c>
    </row>
    <row r="12424" spans="1:3">
      <c r="A12424" s="1">
        <v>193781</v>
      </c>
      <c r="B12424" s="47" t="s">
        <v>25160</v>
      </c>
      <c r="C12424" t="s">
        <v>25718</v>
      </c>
    </row>
    <row r="12425" spans="1:3">
      <c r="A12425" s="1">
        <v>193782</v>
      </c>
      <c r="B12425" s="47" t="s">
        <v>25161</v>
      </c>
      <c r="C12425" t="s">
        <v>25719</v>
      </c>
    </row>
    <row r="12426" spans="1:3">
      <c r="A12426" s="1">
        <v>193783</v>
      </c>
      <c r="B12426" s="47" t="s">
        <v>25162</v>
      </c>
      <c r="C12426" t="s">
        <v>25720</v>
      </c>
    </row>
    <row r="12427" spans="1:3">
      <c r="A12427" s="1">
        <v>193778</v>
      </c>
      <c r="B12427" s="47" t="s">
        <v>24785</v>
      </c>
      <c r="C12427" t="s">
        <v>25343</v>
      </c>
    </row>
    <row r="12428" spans="1:3">
      <c r="A12428" s="1">
        <v>193779</v>
      </c>
      <c r="B12428" s="47" t="s">
        <v>24786</v>
      </c>
      <c r="C12428" t="s">
        <v>25344</v>
      </c>
    </row>
    <row r="12429" spans="1:3">
      <c r="A12429" s="1">
        <v>193780</v>
      </c>
      <c r="B12429" s="47" t="s">
        <v>24787</v>
      </c>
      <c r="C12429" t="s">
        <v>25345</v>
      </c>
    </row>
    <row r="12430" spans="1:3">
      <c r="A12430" s="1">
        <v>193781</v>
      </c>
      <c r="B12430" s="47" t="s">
        <v>24788</v>
      </c>
      <c r="C12430" t="s">
        <v>25346</v>
      </c>
    </row>
    <row r="12431" spans="1:3">
      <c r="A12431" s="1">
        <v>193782</v>
      </c>
      <c r="B12431" s="47" t="s">
        <v>24789</v>
      </c>
      <c r="C12431" t="s">
        <v>25347</v>
      </c>
    </row>
    <row r="12432" spans="1:3">
      <c r="A12432" s="1">
        <v>193783</v>
      </c>
      <c r="B12432" s="47" t="s">
        <v>24790</v>
      </c>
      <c r="C12432" t="s">
        <v>25348</v>
      </c>
    </row>
    <row r="12433" spans="1:3">
      <c r="A12433" s="1">
        <v>193778</v>
      </c>
      <c r="B12433" s="47" t="s">
        <v>24971</v>
      </c>
      <c r="C12433" t="s">
        <v>25529</v>
      </c>
    </row>
    <row r="12434" spans="1:3">
      <c r="A12434" s="1">
        <v>193779</v>
      </c>
      <c r="B12434" s="47" t="s">
        <v>24972</v>
      </c>
      <c r="C12434" t="s">
        <v>25530</v>
      </c>
    </row>
    <row r="12435" spans="1:3">
      <c r="A12435" s="1">
        <v>193780</v>
      </c>
      <c r="B12435" s="47" t="s">
        <v>24973</v>
      </c>
      <c r="C12435" t="s">
        <v>25531</v>
      </c>
    </row>
    <row r="12436" spans="1:3">
      <c r="A12436" s="1">
        <v>193781</v>
      </c>
      <c r="B12436" s="47" t="s">
        <v>24974</v>
      </c>
      <c r="C12436" t="s">
        <v>25532</v>
      </c>
    </row>
    <row r="12437" spans="1:3">
      <c r="A12437" s="1">
        <v>193782</v>
      </c>
      <c r="B12437" s="47" t="s">
        <v>24975</v>
      </c>
      <c r="C12437" t="s">
        <v>25533</v>
      </c>
    </row>
    <row r="12438" spans="1:3">
      <c r="A12438" s="1">
        <v>193783</v>
      </c>
      <c r="B12438" s="47" t="s">
        <v>24976</v>
      </c>
      <c r="C12438" t="s">
        <v>25534</v>
      </c>
    </row>
    <row r="12439" spans="1:3">
      <c r="A12439" s="1">
        <v>193784</v>
      </c>
      <c r="B12439" s="47" t="s">
        <v>25163</v>
      </c>
      <c r="C12439" t="s">
        <v>25721</v>
      </c>
    </row>
    <row r="12440" spans="1:3">
      <c r="A12440" s="1">
        <v>193785</v>
      </c>
      <c r="B12440" s="47" t="s">
        <v>25164</v>
      </c>
      <c r="C12440" t="s">
        <v>25722</v>
      </c>
    </row>
    <row r="12441" spans="1:3">
      <c r="A12441" s="1">
        <v>193786</v>
      </c>
      <c r="B12441" s="47" t="s">
        <v>25165</v>
      </c>
      <c r="C12441" t="s">
        <v>25723</v>
      </c>
    </row>
    <row r="12442" spans="1:3">
      <c r="A12442" s="1">
        <v>193787</v>
      </c>
      <c r="B12442" s="47" t="s">
        <v>25166</v>
      </c>
      <c r="C12442" t="s">
        <v>25724</v>
      </c>
    </row>
    <row r="12443" spans="1:3">
      <c r="A12443" s="1">
        <v>193788</v>
      </c>
      <c r="B12443" s="47" t="s">
        <v>25167</v>
      </c>
      <c r="C12443" t="s">
        <v>25725</v>
      </c>
    </row>
    <row r="12444" spans="1:3">
      <c r="A12444" s="1">
        <v>193789</v>
      </c>
      <c r="B12444" s="47" t="s">
        <v>25168</v>
      </c>
      <c r="C12444" t="s">
        <v>25726</v>
      </c>
    </row>
    <row r="12445" spans="1:3">
      <c r="A12445" s="1">
        <v>193784</v>
      </c>
      <c r="B12445" s="47" t="s">
        <v>24791</v>
      </c>
      <c r="C12445" t="s">
        <v>25349</v>
      </c>
    </row>
    <row r="12446" spans="1:3">
      <c r="A12446" s="1">
        <v>193785</v>
      </c>
      <c r="B12446" s="47" t="s">
        <v>24792</v>
      </c>
      <c r="C12446" t="s">
        <v>25350</v>
      </c>
    </row>
    <row r="12447" spans="1:3">
      <c r="A12447" s="1">
        <v>193786</v>
      </c>
      <c r="B12447" s="47" t="s">
        <v>24793</v>
      </c>
      <c r="C12447" t="s">
        <v>25351</v>
      </c>
    </row>
    <row r="12448" spans="1:3">
      <c r="A12448" s="1">
        <v>193787</v>
      </c>
      <c r="B12448" s="47" t="s">
        <v>24794</v>
      </c>
      <c r="C12448" t="s">
        <v>25352</v>
      </c>
    </row>
    <row r="12449" spans="1:3">
      <c r="A12449" s="1">
        <v>193788</v>
      </c>
      <c r="B12449" s="47" t="s">
        <v>24795</v>
      </c>
      <c r="C12449" t="s">
        <v>25353</v>
      </c>
    </row>
    <row r="12450" spans="1:3">
      <c r="A12450" s="1">
        <v>193789</v>
      </c>
      <c r="B12450" s="47" t="s">
        <v>24796</v>
      </c>
      <c r="C12450" t="s">
        <v>25354</v>
      </c>
    </row>
    <row r="12451" spans="1:3">
      <c r="A12451" s="1">
        <v>193784</v>
      </c>
      <c r="B12451" s="47" t="s">
        <v>24977</v>
      </c>
      <c r="C12451" t="s">
        <v>25535</v>
      </c>
    </row>
    <row r="12452" spans="1:3">
      <c r="A12452" s="1">
        <v>193785</v>
      </c>
      <c r="B12452" s="47" t="s">
        <v>24978</v>
      </c>
      <c r="C12452" t="s">
        <v>25536</v>
      </c>
    </row>
    <row r="12453" spans="1:3">
      <c r="A12453" s="1">
        <v>193786</v>
      </c>
      <c r="B12453" s="47" t="s">
        <v>24979</v>
      </c>
      <c r="C12453" t="s">
        <v>25537</v>
      </c>
    </row>
    <row r="12454" spans="1:3">
      <c r="A12454" s="1">
        <v>193787</v>
      </c>
      <c r="B12454" s="47" t="s">
        <v>24980</v>
      </c>
      <c r="C12454" t="s">
        <v>25538</v>
      </c>
    </row>
    <row r="12455" spans="1:3">
      <c r="A12455" s="1">
        <v>193788</v>
      </c>
      <c r="B12455" s="47" t="s">
        <v>24981</v>
      </c>
      <c r="C12455" t="s">
        <v>25539</v>
      </c>
    </row>
    <row r="12456" spans="1:3">
      <c r="A12456" s="1">
        <v>193789</v>
      </c>
      <c r="B12456" s="47" t="s">
        <v>24982</v>
      </c>
      <c r="C12456" t="s">
        <v>25540</v>
      </c>
    </row>
    <row r="12457" spans="1:3">
      <c r="A12457" s="1">
        <v>193790</v>
      </c>
      <c r="B12457" s="47" t="s">
        <v>25169</v>
      </c>
      <c r="C12457" t="s">
        <v>25727</v>
      </c>
    </row>
    <row r="12458" spans="1:3">
      <c r="A12458" s="1">
        <v>193791</v>
      </c>
      <c r="B12458" s="47" t="s">
        <v>25170</v>
      </c>
      <c r="C12458" t="s">
        <v>25728</v>
      </c>
    </row>
    <row r="12459" spans="1:3">
      <c r="A12459" s="1">
        <v>193792</v>
      </c>
      <c r="B12459" s="47" t="s">
        <v>25171</v>
      </c>
      <c r="C12459" t="s">
        <v>25729</v>
      </c>
    </row>
    <row r="12460" spans="1:3">
      <c r="A12460" s="1">
        <v>193793</v>
      </c>
      <c r="B12460" s="47" t="s">
        <v>25172</v>
      </c>
      <c r="C12460" t="s">
        <v>25730</v>
      </c>
    </row>
    <row r="12461" spans="1:3">
      <c r="A12461" s="1">
        <v>193794</v>
      </c>
      <c r="B12461" s="47" t="s">
        <v>25173</v>
      </c>
      <c r="C12461" t="s">
        <v>25731</v>
      </c>
    </row>
    <row r="12462" spans="1:3">
      <c r="A12462" s="1">
        <v>193795</v>
      </c>
      <c r="B12462" s="47" t="s">
        <v>25174</v>
      </c>
      <c r="C12462" t="s">
        <v>25732</v>
      </c>
    </row>
    <row r="12463" spans="1:3">
      <c r="A12463" s="1">
        <v>193790</v>
      </c>
      <c r="B12463" s="47" t="s">
        <v>24797</v>
      </c>
      <c r="C12463" t="s">
        <v>25355</v>
      </c>
    </row>
    <row r="12464" spans="1:3">
      <c r="A12464" s="1">
        <v>193791</v>
      </c>
      <c r="B12464" s="47" t="s">
        <v>24798</v>
      </c>
      <c r="C12464" t="s">
        <v>25356</v>
      </c>
    </row>
    <row r="12465" spans="1:3">
      <c r="A12465" s="1">
        <v>193792</v>
      </c>
      <c r="B12465" s="47" t="s">
        <v>24799</v>
      </c>
      <c r="C12465" t="s">
        <v>25357</v>
      </c>
    </row>
    <row r="12466" spans="1:3">
      <c r="A12466" s="1">
        <v>193793</v>
      </c>
      <c r="B12466" s="47" t="s">
        <v>24800</v>
      </c>
      <c r="C12466" t="s">
        <v>25358</v>
      </c>
    </row>
    <row r="12467" spans="1:3">
      <c r="A12467" s="1">
        <v>193794</v>
      </c>
      <c r="B12467" s="47" t="s">
        <v>24801</v>
      </c>
      <c r="C12467" t="s">
        <v>25359</v>
      </c>
    </row>
    <row r="12468" spans="1:3">
      <c r="A12468" s="1">
        <v>193795</v>
      </c>
      <c r="B12468" s="47" t="s">
        <v>24802</v>
      </c>
      <c r="C12468" t="s">
        <v>25360</v>
      </c>
    </row>
    <row r="12469" spans="1:3">
      <c r="A12469" s="1">
        <v>193790</v>
      </c>
      <c r="B12469" s="47" t="s">
        <v>24983</v>
      </c>
      <c r="C12469" t="s">
        <v>25541</v>
      </c>
    </row>
    <row r="12470" spans="1:3">
      <c r="A12470" s="1">
        <v>193791</v>
      </c>
      <c r="B12470" s="47" t="s">
        <v>24984</v>
      </c>
      <c r="C12470" t="s">
        <v>25542</v>
      </c>
    </row>
    <row r="12471" spans="1:3">
      <c r="A12471" s="1">
        <v>193792</v>
      </c>
      <c r="B12471" s="47" t="s">
        <v>24985</v>
      </c>
      <c r="C12471" t="s">
        <v>25543</v>
      </c>
    </row>
    <row r="12472" spans="1:3">
      <c r="A12472" s="1">
        <v>193793</v>
      </c>
      <c r="B12472" s="47" t="s">
        <v>24986</v>
      </c>
      <c r="C12472" t="s">
        <v>25544</v>
      </c>
    </row>
    <row r="12473" spans="1:3">
      <c r="A12473" s="1">
        <v>193794</v>
      </c>
      <c r="B12473" s="47" t="s">
        <v>24987</v>
      </c>
      <c r="C12473" t="s">
        <v>25545</v>
      </c>
    </row>
    <row r="12474" spans="1:3">
      <c r="A12474" s="1">
        <v>193795</v>
      </c>
      <c r="B12474" s="47" t="s">
        <v>24988</v>
      </c>
      <c r="C12474" t="s">
        <v>25546</v>
      </c>
    </row>
    <row r="12475" spans="1:3">
      <c r="A12475" s="1">
        <v>193796</v>
      </c>
      <c r="B12475" s="47" t="s">
        <v>25175</v>
      </c>
      <c r="C12475" t="s">
        <v>25733</v>
      </c>
    </row>
    <row r="12476" spans="1:3">
      <c r="A12476" s="1">
        <v>193797</v>
      </c>
      <c r="B12476" s="47" t="s">
        <v>25176</v>
      </c>
      <c r="C12476" t="s">
        <v>25734</v>
      </c>
    </row>
    <row r="12477" spans="1:3">
      <c r="A12477" s="1">
        <v>193798</v>
      </c>
      <c r="B12477" s="47" t="s">
        <v>25177</v>
      </c>
      <c r="C12477" t="s">
        <v>25735</v>
      </c>
    </row>
    <row r="12478" spans="1:3">
      <c r="A12478" s="1">
        <v>193799</v>
      </c>
      <c r="B12478" s="47" t="s">
        <v>25178</v>
      </c>
      <c r="C12478" t="s">
        <v>25736</v>
      </c>
    </row>
    <row r="12479" spans="1:3">
      <c r="A12479" s="1">
        <v>193800</v>
      </c>
      <c r="B12479" s="47" t="s">
        <v>25179</v>
      </c>
      <c r="C12479" t="s">
        <v>25737</v>
      </c>
    </row>
    <row r="12480" spans="1:3">
      <c r="A12480" s="1">
        <v>193801</v>
      </c>
      <c r="B12480" s="47" t="s">
        <v>25180</v>
      </c>
      <c r="C12480" t="s">
        <v>25738</v>
      </c>
    </row>
    <row r="12481" spans="1:3">
      <c r="A12481" s="1">
        <v>193796</v>
      </c>
      <c r="B12481" s="47" t="s">
        <v>24803</v>
      </c>
      <c r="C12481" t="s">
        <v>25361</v>
      </c>
    </row>
    <row r="12482" spans="1:3">
      <c r="A12482" s="1">
        <v>193797</v>
      </c>
      <c r="B12482" s="47" t="s">
        <v>24804</v>
      </c>
      <c r="C12482" t="s">
        <v>25362</v>
      </c>
    </row>
    <row r="12483" spans="1:3">
      <c r="A12483" s="1">
        <v>193798</v>
      </c>
      <c r="B12483" s="47" t="s">
        <v>24805</v>
      </c>
      <c r="C12483" t="s">
        <v>25363</v>
      </c>
    </row>
    <row r="12484" spans="1:3">
      <c r="A12484" s="1">
        <v>193799</v>
      </c>
      <c r="B12484" s="47" t="s">
        <v>24806</v>
      </c>
      <c r="C12484" t="s">
        <v>25364</v>
      </c>
    </row>
    <row r="12485" spans="1:3">
      <c r="A12485" s="1">
        <v>193800</v>
      </c>
      <c r="B12485" s="47" t="s">
        <v>24807</v>
      </c>
      <c r="C12485" t="s">
        <v>25365</v>
      </c>
    </row>
    <row r="12486" spans="1:3">
      <c r="A12486" s="1">
        <v>193801</v>
      </c>
      <c r="B12486" s="47" t="s">
        <v>24808</v>
      </c>
      <c r="C12486" t="s">
        <v>25366</v>
      </c>
    </row>
    <row r="12487" spans="1:3">
      <c r="A12487" s="1">
        <v>193796</v>
      </c>
      <c r="B12487" s="47" t="s">
        <v>24989</v>
      </c>
      <c r="C12487" t="s">
        <v>25547</v>
      </c>
    </row>
    <row r="12488" spans="1:3">
      <c r="A12488" s="1">
        <v>193797</v>
      </c>
      <c r="B12488" s="47" t="s">
        <v>24990</v>
      </c>
      <c r="C12488" t="s">
        <v>25548</v>
      </c>
    </row>
    <row r="12489" spans="1:3">
      <c r="A12489" s="1">
        <v>193798</v>
      </c>
      <c r="B12489" s="47" t="s">
        <v>24991</v>
      </c>
      <c r="C12489" t="s">
        <v>25549</v>
      </c>
    </row>
    <row r="12490" spans="1:3">
      <c r="A12490" s="1">
        <v>193799</v>
      </c>
      <c r="B12490" s="47" t="s">
        <v>24992</v>
      </c>
      <c r="C12490" t="s">
        <v>25550</v>
      </c>
    </row>
    <row r="12491" spans="1:3">
      <c r="A12491" s="1">
        <v>193800</v>
      </c>
      <c r="B12491" s="47" t="s">
        <v>24993</v>
      </c>
      <c r="C12491" t="s">
        <v>25551</v>
      </c>
    </row>
    <row r="12492" spans="1:3">
      <c r="A12492" s="1">
        <v>193801</v>
      </c>
      <c r="B12492" s="47" t="s">
        <v>24994</v>
      </c>
      <c r="C12492" t="s">
        <v>25552</v>
      </c>
    </row>
    <row r="12493" spans="1:3">
      <c r="A12493" s="1">
        <v>193802</v>
      </c>
      <c r="B12493" s="47" t="s">
        <v>25181</v>
      </c>
      <c r="C12493" t="s">
        <v>25739</v>
      </c>
    </row>
    <row r="12494" spans="1:3">
      <c r="A12494" s="1">
        <v>193803</v>
      </c>
      <c r="B12494" s="47" t="s">
        <v>25182</v>
      </c>
      <c r="C12494" t="s">
        <v>25740</v>
      </c>
    </row>
    <row r="12495" spans="1:3">
      <c r="A12495" s="1">
        <v>193804</v>
      </c>
      <c r="B12495" s="47" t="s">
        <v>25183</v>
      </c>
      <c r="C12495" t="s">
        <v>25741</v>
      </c>
    </row>
    <row r="12496" spans="1:3">
      <c r="A12496" s="1">
        <v>193805</v>
      </c>
      <c r="B12496" s="47" t="s">
        <v>25184</v>
      </c>
      <c r="C12496" t="s">
        <v>25742</v>
      </c>
    </row>
    <row r="12497" spans="1:3">
      <c r="A12497" s="1">
        <v>193806</v>
      </c>
      <c r="B12497" s="47" t="s">
        <v>25185</v>
      </c>
      <c r="C12497" t="s">
        <v>25743</v>
      </c>
    </row>
    <row r="12498" spans="1:3">
      <c r="A12498" s="1">
        <v>193807</v>
      </c>
      <c r="B12498" s="47" t="s">
        <v>25186</v>
      </c>
      <c r="C12498" t="s">
        <v>25744</v>
      </c>
    </row>
    <row r="12499" spans="1:3">
      <c r="A12499" s="1">
        <v>193802</v>
      </c>
      <c r="B12499" s="47" t="s">
        <v>24809</v>
      </c>
      <c r="C12499" t="s">
        <v>25367</v>
      </c>
    </row>
    <row r="12500" spans="1:3">
      <c r="A12500" s="1">
        <v>193803</v>
      </c>
      <c r="B12500" s="47" t="s">
        <v>24810</v>
      </c>
      <c r="C12500" t="s">
        <v>25368</v>
      </c>
    </row>
    <row r="12501" spans="1:3">
      <c r="A12501" s="1">
        <v>193804</v>
      </c>
      <c r="B12501" s="47" t="s">
        <v>24811</v>
      </c>
      <c r="C12501" t="s">
        <v>25369</v>
      </c>
    </row>
    <row r="12502" spans="1:3">
      <c r="A12502" s="1">
        <v>193805</v>
      </c>
      <c r="B12502" s="47" t="s">
        <v>24812</v>
      </c>
      <c r="C12502" t="s">
        <v>25370</v>
      </c>
    </row>
    <row r="12503" spans="1:3">
      <c r="A12503" s="1">
        <v>193806</v>
      </c>
      <c r="B12503" s="47" t="s">
        <v>24813</v>
      </c>
      <c r="C12503" t="s">
        <v>25371</v>
      </c>
    </row>
    <row r="12504" spans="1:3">
      <c r="A12504" s="1">
        <v>193807</v>
      </c>
      <c r="B12504" s="47" t="s">
        <v>24814</v>
      </c>
      <c r="C12504" t="s">
        <v>25372</v>
      </c>
    </row>
    <row r="12505" spans="1:3">
      <c r="A12505" s="1">
        <v>193802</v>
      </c>
      <c r="B12505" s="47" t="s">
        <v>24995</v>
      </c>
      <c r="C12505" t="s">
        <v>25553</v>
      </c>
    </row>
    <row r="12506" spans="1:3">
      <c r="A12506" s="1">
        <v>193803</v>
      </c>
      <c r="B12506" s="47" t="s">
        <v>24996</v>
      </c>
      <c r="C12506" t="s">
        <v>25554</v>
      </c>
    </row>
    <row r="12507" spans="1:3">
      <c r="A12507" s="1">
        <v>193804</v>
      </c>
      <c r="B12507" s="47" t="s">
        <v>24997</v>
      </c>
      <c r="C12507" t="s">
        <v>25555</v>
      </c>
    </row>
    <row r="12508" spans="1:3">
      <c r="A12508" s="1">
        <v>193805</v>
      </c>
      <c r="B12508" s="47" t="s">
        <v>24998</v>
      </c>
      <c r="C12508" t="s">
        <v>25556</v>
      </c>
    </row>
    <row r="12509" spans="1:3">
      <c r="A12509" s="1">
        <v>193806</v>
      </c>
      <c r="B12509" s="47" t="s">
        <v>24999</v>
      </c>
      <c r="C12509" t="s">
        <v>25557</v>
      </c>
    </row>
    <row r="12510" spans="1:3">
      <c r="A12510" s="1">
        <v>193807</v>
      </c>
      <c r="B12510" s="47" t="s">
        <v>25000</v>
      </c>
      <c r="C12510" t="s">
        <v>25558</v>
      </c>
    </row>
    <row r="12511" spans="1:3">
      <c r="A12511" s="1">
        <v>193808</v>
      </c>
      <c r="B12511" s="47" t="s">
        <v>25187</v>
      </c>
      <c r="C12511" t="s">
        <v>25745</v>
      </c>
    </row>
    <row r="12512" spans="1:3">
      <c r="A12512" s="1">
        <v>193809</v>
      </c>
      <c r="B12512" s="47" t="s">
        <v>25188</v>
      </c>
      <c r="C12512" t="s">
        <v>25746</v>
      </c>
    </row>
    <row r="12513" spans="1:3">
      <c r="A12513" s="1">
        <v>193810</v>
      </c>
      <c r="B12513" s="47" t="s">
        <v>25189</v>
      </c>
      <c r="C12513" t="s">
        <v>25747</v>
      </c>
    </row>
    <row r="12514" spans="1:3">
      <c r="A12514" s="1">
        <v>193811</v>
      </c>
      <c r="B12514" s="47" t="s">
        <v>25190</v>
      </c>
      <c r="C12514" t="s">
        <v>25748</v>
      </c>
    </row>
    <row r="12515" spans="1:3">
      <c r="A12515" s="1">
        <v>193812</v>
      </c>
      <c r="B12515" s="47" t="s">
        <v>25191</v>
      </c>
      <c r="C12515" t="s">
        <v>25749</v>
      </c>
    </row>
    <row r="12516" spans="1:3">
      <c r="A12516" s="1">
        <v>193813</v>
      </c>
      <c r="B12516" s="47" t="s">
        <v>25192</v>
      </c>
      <c r="C12516" t="s">
        <v>25750</v>
      </c>
    </row>
    <row r="12517" spans="1:3">
      <c r="A12517" s="1">
        <v>193808</v>
      </c>
      <c r="B12517" s="47" t="s">
        <v>24815</v>
      </c>
      <c r="C12517" t="s">
        <v>25373</v>
      </c>
    </row>
    <row r="12518" spans="1:3">
      <c r="A12518" s="1">
        <v>193809</v>
      </c>
      <c r="B12518" s="47" t="s">
        <v>24816</v>
      </c>
      <c r="C12518" t="s">
        <v>25374</v>
      </c>
    </row>
    <row r="12519" spans="1:3">
      <c r="A12519" s="1">
        <v>193810</v>
      </c>
      <c r="B12519" s="47" t="s">
        <v>24817</v>
      </c>
      <c r="C12519" t="s">
        <v>25375</v>
      </c>
    </row>
    <row r="12520" spans="1:3">
      <c r="A12520" s="1">
        <v>193811</v>
      </c>
      <c r="B12520" s="47" t="s">
        <v>24818</v>
      </c>
      <c r="C12520" t="s">
        <v>25376</v>
      </c>
    </row>
    <row r="12521" spans="1:3">
      <c r="A12521" s="1">
        <v>193812</v>
      </c>
      <c r="B12521" s="47" t="s">
        <v>24819</v>
      </c>
      <c r="C12521" t="s">
        <v>25377</v>
      </c>
    </row>
    <row r="12522" spans="1:3">
      <c r="A12522" s="1">
        <v>193813</v>
      </c>
      <c r="B12522" s="47" t="s">
        <v>24820</v>
      </c>
      <c r="C12522" t="s">
        <v>25378</v>
      </c>
    </row>
    <row r="12523" spans="1:3">
      <c r="A12523" s="1">
        <v>193808</v>
      </c>
      <c r="B12523" s="47" t="s">
        <v>25001</v>
      </c>
      <c r="C12523" t="s">
        <v>25559</v>
      </c>
    </row>
    <row r="12524" spans="1:3">
      <c r="A12524" s="1">
        <v>193809</v>
      </c>
      <c r="B12524" s="47" t="s">
        <v>25002</v>
      </c>
      <c r="C12524" t="s">
        <v>25560</v>
      </c>
    </row>
    <row r="12525" spans="1:3">
      <c r="A12525" s="1">
        <v>193810</v>
      </c>
      <c r="B12525" s="47" t="s">
        <v>25003</v>
      </c>
      <c r="C12525" t="s">
        <v>25561</v>
      </c>
    </row>
    <row r="12526" spans="1:3">
      <c r="A12526" s="1">
        <v>193811</v>
      </c>
      <c r="B12526" s="47" t="s">
        <v>25004</v>
      </c>
      <c r="C12526" t="s">
        <v>25562</v>
      </c>
    </row>
    <row r="12527" spans="1:3">
      <c r="A12527" s="1">
        <v>193812</v>
      </c>
      <c r="B12527" s="47" t="s">
        <v>25005</v>
      </c>
      <c r="C12527" t="s">
        <v>25563</v>
      </c>
    </row>
    <row r="12528" spans="1:3">
      <c r="A12528" s="1">
        <v>193813</v>
      </c>
      <c r="B12528" s="47" t="s">
        <v>25006</v>
      </c>
      <c r="C12528" t="s">
        <v>25564</v>
      </c>
    </row>
    <row r="12529" spans="1:3">
      <c r="A12529" s="1">
        <v>193814</v>
      </c>
      <c r="B12529" s="47" t="s">
        <v>25193</v>
      </c>
      <c r="C12529" t="s">
        <v>25751</v>
      </c>
    </row>
    <row r="12530" spans="1:3">
      <c r="A12530" s="1">
        <v>193815</v>
      </c>
      <c r="B12530" s="47" t="s">
        <v>25194</v>
      </c>
      <c r="C12530" t="s">
        <v>25752</v>
      </c>
    </row>
    <row r="12531" spans="1:3">
      <c r="A12531" s="1">
        <v>999999</v>
      </c>
      <c r="B12531" s="47" t="s">
        <v>25264</v>
      </c>
      <c r="C12531" t="s">
        <v>25822</v>
      </c>
    </row>
    <row r="12532" spans="1:3">
      <c r="A12532" s="1">
        <v>999999</v>
      </c>
      <c r="B12532" s="47" t="s">
        <v>25263</v>
      </c>
      <c r="C12532" t="s">
        <v>25821</v>
      </c>
    </row>
    <row r="12533" spans="1:3">
      <c r="A12533" s="1">
        <v>999999</v>
      </c>
      <c r="B12533" s="47" t="s">
        <v>25262</v>
      </c>
      <c r="C12533" t="s">
        <v>25820</v>
      </c>
    </row>
    <row r="12534" spans="1:3">
      <c r="A12534" s="1">
        <v>193819</v>
      </c>
      <c r="B12534" s="47" t="s">
        <v>25195</v>
      </c>
      <c r="C12534" t="s">
        <v>25753</v>
      </c>
    </row>
    <row r="12535" spans="1:3">
      <c r="A12535" s="1">
        <v>193814</v>
      </c>
      <c r="B12535" s="47" t="s">
        <v>24821</v>
      </c>
      <c r="C12535" t="s">
        <v>25379</v>
      </c>
    </row>
    <row r="12536" spans="1:3">
      <c r="A12536" s="1">
        <v>193815</v>
      </c>
      <c r="B12536" s="47" t="s">
        <v>24822</v>
      </c>
      <c r="C12536" t="s">
        <v>25380</v>
      </c>
    </row>
    <row r="12537" spans="1:3">
      <c r="A12537" s="1">
        <v>999999</v>
      </c>
      <c r="B12537" s="47" t="s">
        <v>24892</v>
      </c>
      <c r="C12537" t="s">
        <v>25450</v>
      </c>
    </row>
    <row r="12538" spans="1:3">
      <c r="A12538" s="1">
        <v>999999</v>
      </c>
      <c r="B12538" s="47" t="s">
        <v>24891</v>
      </c>
      <c r="C12538" t="s">
        <v>25449</v>
      </c>
    </row>
    <row r="12539" spans="1:3">
      <c r="A12539" s="1">
        <v>999999</v>
      </c>
      <c r="B12539" s="47" t="s">
        <v>24890</v>
      </c>
      <c r="C12539" t="s">
        <v>25448</v>
      </c>
    </row>
    <row r="12540" spans="1:3">
      <c r="A12540" s="1">
        <v>193819</v>
      </c>
      <c r="B12540" s="47" t="s">
        <v>24823</v>
      </c>
      <c r="C12540" t="s">
        <v>25381</v>
      </c>
    </row>
    <row r="12541" spans="1:3">
      <c r="A12541" s="1">
        <v>193814</v>
      </c>
      <c r="B12541" s="47" t="s">
        <v>25007</v>
      </c>
      <c r="C12541" t="s">
        <v>25565</v>
      </c>
    </row>
    <row r="12542" spans="1:3">
      <c r="A12542" s="1">
        <v>193815</v>
      </c>
      <c r="B12542" s="47" t="s">
        <v>25008</v>
      </c>
      <c r="C12542" t="s">
        <v>25566</v>
      </c>
    </row>
    <row r="12543" spans="1:3">
      <c r="A12543" s="1">
        <v>999999</v>
      </c>
      <c r="B12543" s="47" t="s">
        <v>25078</v>
      </c>
      <c r="C12543" t="s">
        <v>25636</v>
      </c>
    </row>
    <row r="12544" spans="1:3">
      <c r="A12544" s="1">
        <v>999999</v>
      </c>
      <c r="B12544" s="47" t="s">
        <v>25077</v>
      </c>
      <c r="C12544" t="s">
        <v>25635</v>
      </c>
    </row>
    <row r="12545" spans="1:3">
      <c r="A12545" s="1">
        <v>999999</v>
      </c>
      <c r="B12545" s="47" t="s">
        <v>25076</v>
      </c>
      <c r="C12545" t="s">
        <v>25634</v>
      </c>
    </row>
    <row r="12546" spans="1:3">
      <c r="A12546" s="1">
        <v>193819</v>
      </c>
      <c r="B12546" s="47" t="s">
        <v>25009</v>
      </c>
      <c r="C12546" t="s">
        <v>25567</v>
      </c>
    </row>
    <row r="12547" spans="1:3">
      <c r="A12547" s="1">
        <v>193820</v>
      </c>
      <c r="B12547" s="47" t="s">
        <v>25196</v>
      </c>
      <c r="C12547" t="s">
        <v>25754</v>
      </c>
    </row>
    <row r="12548" spans="1:3">
      <c r="A12548" s="1">
        <v>193821</v>
      </c>
      <c r="B12548" s="47" t="s">
        <v>25197</v>
      </c>
      <c r="C12548" t="s">
        <v>25755</v>
      </c>
    </row>
    <row r="12549" spans="1:3">
      <c r="A12549" s="1">
        <v>193822</v>
      </c>
      <c r="B12549" s="47" t="s">
        <v>25198</v>
      </c>
      <c r="C12549" t="s">
        <v>25756</v>
      </c>
    </row>
    <row r="12550" spans="1:3">
      <c r="A12550" s="1">
        <v>193823</v>
      </c>
      <c r="B12550" s="47" t="s">
        <v>25199</v>
      </c>
      <c r="C12550" t="s">
        <v>25757</v>
      </c>
    </row>
    <row r="12551" spans="1:3">
      <c r="A12551" s="1">
        <v>193824</v>
      </c>
      <c r="B12551" s="47" t="s">
        <v>25200</v>
      </c>
      <c r="C12551" t="s">
        <v>25758</v>
      </c>
    </row>
    <row r="12552" spans="1:3">
      <c r="A12552" s="1">
        <v>193825</v>
      </c>
      <c r="B12552" s="47" t="s">
        <v>25201</v>
      </c>
      <c r="C12552" t="s">
        <v>25759</v>
      </c>
    </row>
    <row r="12553" spans="1:3">
      <c r="A12553" s="1">
        <v>193820</v>
      </c>
      <c r="B12553" s="47" t="s">
        <v>24824</v>
      </c>
      <c r="C12553" t="s">
        <v>25382</v>
      </c>
    </row>
    <row r="12554" spans="1:3">
      <c r="A12554" s="1">
        <v>193821</v>
      </c>
      <c r="B12554" s="47" t="s">
        <v>24825</v>
      </c>
      <c r="C12554" t="s">
        <v>25383</v>
      </c>
    </row>
    <row r="12555" spans="1:3">
      <c r="A12555" s="1">
        <v>193822</v>
      </c>
      <c r="B12555" s="47" t="s">
        <v>24826</v>
      </c>
      <c r="C12555" t="s">
        <v>25384</v>
      </c>
    </row>
    <row r="12556" spans="1:3">
      <c r="A12556" s="1">
        <v>193823</v>
      </c>
      <c r="B12556" s="47" t="s">
        <v>24827</v>
      </c>
      <c r="C12556" t="s">
        <v>25385</v>
      </c>
    </row>
    <row r="12557" spans="1:3">
      <c r="A12557" s="1">
        <v>193824</v>
      </c>
      <c r="B12557" s="47" t="s">
        <v>24828</v>
      </c>
      <c r="C12557" t="s">
        <v>25386</v>
      </c>
    </row>
    <row r="12558" spans="1:3">
      <c r="A12558" s="1">
        <v>193825</v>
      </c>
      <c r="B12558" s="47" t="s">
        <v>24829</v>
      </c>
      <c r="C12558" t="s">
        <v>25387</v>
      </c>
    </row>
    <row r="12559" spans="1:3">
      <c r="A12559" s="1">
        <v>193820</v>
      </c>
      <c r="B12559" s="47" t="s">
        <v>25010</v>
      </c>
      <c r="C12559" t="s">
        <v>25568</v>
      </c>
    </row>
    <row r="12560" spans="1:3">
      <c r="A12560" s="1">
        <v>193821</v>
      </c>
      <c r="B12560" s="47" t="s">
        <v>25011</v>
      </c>
      <c r="C12560" t="s">
        <v>25569</v>
      </c>
    </row>
    <row r="12561" spans="1:3">
      <c r="A12561" s="1">
        <v>193822</v>
      </c>
      <c r="B12561" s="47" t="s">
        <v>25012</v>
      </c>
      <c r="C12561" t="s">
        <v>25570</v>
      </c>
    </row>
    <row r="12562" spans="1:3">
      <c r="A12562" s="1">
        <v>193823</v>
      </c>
      <c r="B12562" s="47" t="s">
        <v>25013</v>
      </c>
      <c r="C12562" t="s">
        <v>25571</v>
      </c>
    </row>
    <row r="12563" spans="1:3">
      <c r="A12563" s="1">
        <v>193824</v>
      </c>
      <c r="B12563" s="47" t="s">
        <v>25014</v>
      </c>
      <c r="C12563" t="s">
        <v>25572</v>
      </c>
    </row>
    <row r="12564" spans="1:3">
      <c r="A12564" s="1">
        <v>193825</v>
      </c>
      <c r="B12564" s="47" t="s">
        <v>25015</v>
      </c>
      <c r="C12564" t="s">
        <v>25573</v>
      </c>
    </row>
    <row r="12565" spans="1:3">
      <c r="A12565" s="1">
        <v>193826</v>
      </c>
      <c r="B12565" s="47" t="s">
        <v>25202</v>
      </c>
      <c r="C12565" t="s">
        <v>25760</v>
      </c>
    </row>
    <row r="12566" spans="1:3">
      <c r="A12566" s="1">
        <v>193827</v>
      </c>
      <c r="B12566" s="47" t="s">
        <v>25203</v>
      </c>
      <c r="C12566" t="s">
        <v>25761</v>
      </c>
    </row>
    <row r="12567" spans="1:3">
      <c r="A12567" s="1">
        <v>193828</v>
      </c>
      <c r="B12567" s="47" t="s">
        <v>25204</v>
      </c>
      <c r="C12567" t="s">
        <v>25762</v>
      </c>
    </row>
    <row r="12568" spans="1:3">
      <c r="A12568" s="1">
        <v>193829</v>
      </c>
      <c r="B12568" s="47" t="s">
        <v>25205</v>
      </c>
      <c r="C12568" t="s">
        <v>25763</v>
      </c>
    </row>
    <row r="12569" spans="1:3">
      <c r="A12569" s="1">
        <v>193830</v>
      </c>
      <c r="B12569" s="47" t="s">
        <v>25206</v>
      </c>
      <c r="C12569" t="s">
        <v>25764</v>
      </c>
    </row>
    <row r="12570" spans="1:3">
      <c r="A12570" s="1">
        <v>193831</v>
      </c>
      <c r="B12570" s="47" t="s">
        <v>25207</v>
      </c>
      <c r="C12570" t="s">
        <v>25765</v>
      </c>
    </row>
    <row r="12571" spans="1:3">
      <c r="A12571" s="1">
        <v>193826</v>
      </c>
      <c r="B12571" s="47" t="s">
        <v>24830</v>
      </c>
      <c r="C12571" t="s">
        <v>25388</v>
      </c>
    </row>
    <row r="12572" spans="1:3">
      <c r="A12572" s="1">
        <v>193827</v>
      </c>
      <c r="B12572" s="47" t="s">
        <v>24831</v>
      </c>
      <c r="C12572" t="s">
        <v>25389</v>
      </c>
    </row>
    <row r="12573" spans="1:3">
      <c r="A12573" s="1">
        <v>193828</v>
      </c>
      <c r="B12573" s="47" t="s">
        <v>24832</v>
      </c>
      <c r="C12573" t="s">
        <v>25390</v>
      </c>
    </row>
    <row r="12574" spans="1:3">
      <c r="A12574" s="1">
        <v>193829</v>
      </c>
      <c r="B12574" s="47" t="s">
        <v>24833</v>
      </c>
      <c r="C12574" t="s">
        <v>25391</v>
      </c>
    </row>
    <row r="12575" spans="1:3">
      <c r="A12575" s="1">
        <v>193830</v>
      </c>
      <c r="B12575" s="47" t="s">
        <v>24834</v>
      </c>
      <c r="C12575" t="s">
        <v>25392</v>
      </c>
    </row>
    <row r="12576" spans="1:3">
      <c r="A12576" s="1">
        <v>193831</v>
      </c>
      <c r="B12576" s="47" t="s">
        <v>24835</v>
      </c>
      <c r="C12576" t="s">
        <v>25393</v>
      </c>
    </row>
    <row r="12577" spans="1:3">
      <c r="A12577" s="1">
        <v>193826</v>
      </c>
      <c r="B12577" s="47" t="s">
        <v>25016</v>
      </c>
      <c r="C12577" t="s">
        <v>25574</v>
      </c>
    </row>
    <row r="12578" spans="1:3">
      <c r="A12578" s="1">
        <v>193827</v>
      </c>
      <c r="B12578" s="47" t="s">
        <v>25017</v>
      </c>
      <c r="C12578" t="s">
        <v>25575</v>
      </c>
    </row>
    <row r="12579" spans="1:3">
      <c r="A12579" s="1">
        <v>193828</v>
      </c>
      <c r="B12579" s="47" t="s">
        <v>25018</v>
      </c>
      <c r="C12579" t="s">
        <v>25576</v>
      </c>
    </row>
    <row r="12580" spans="1:3">
      <c r="A12580" s="1">
        <v>193829</v>
      </c>
      <c r="B12580" s="47" t="s">
        <v>25019</v>
      </c>
      <c r="C12580" t="s">
        <v>25577</v>
      </c>
    </row>
    <row r="12581" spans="1:3">
      <c r="A12581" s="1">
        <v>193830</v>
      </c>
      <c r="B12581" s="47" t="s">
        <v>25020</v>
      </c>
      <c r="C12581" t="s">
        <v>25578</v>
      </c>
    </row>
    <row r="12582" spans="1:3">
      <c r="A12582" s="1">
        <v>193831</v>
      </c>
      <c r="B12582" s="47" t="s">
        <v>25021</v>
      </c>
      <c r="C12582" t="s">
        <v>25579</v>
      </c>
    </row>
    <row r="12583" spans="1:3">
      <c r="A12583" s="1">
        <v>193832</v>
      </c>
      <c r="B12583" s="47" t="s">
        <v>25208</v>
      </c>
      <c r="C12583" t="s">
        <v>25766</v>
      </c>
    </row>
    <row r="12584" spans="1:3">
      <c r="A12584" s="1">
        <v>193833</v>
      </c>
      <c r="B12584" s="47" t="s">
        <v>25209</v>
      </c>
      <c r="C12584" t="s">
        <v>25767</v>
      </c>
    </row>
    <row r="12585" spans="1:3">
      <c r="A12585" s="1">
        <v>193834</v>
      </c>
      <c r="B12585" s="47" t="s">
        <v>25210</v>
      </c>
      <c r="C12585" t="s">
        <v>25768</v>
      </c>
    </row>
    <row r="12586" spans="1:3">
      <c r="A12586" s="1">
        <v>193835</v>
      </c>
      <c r="B12586" s="47" t="s">
        <v>25211</v>
      </c>
      <c r="C12586" t="s">
        <v>25769</v>
      </c>
    </row>
    <row r="12587" spans="1:3">
      <c r="A12587" s="1">
        <v>193836</v>
      </c>
      <c r="B12587" s="47" t="s">
        <v>25212</v>
      </c>
      <c r="C12587" t="s">
        <v>25770</v>
      </c>
    </row>
    <row r="12588" spans="1:3">
      <c r="A12588" s="1">
        <v>193837</v>
      </c>
      <c r="B12588" s="47" t="s">
        <v>25213</v>
      </c>
      <c r="C12588" t="s">
        <v>25771</v>
      </c>
    </row>
    <row r="12589" spans="1:3">
      <c r="A12589" s="1">
        <v>193832</v>
      </c>
      <c r="B12589" s="47" t="s">
        <v>24836</v>
      </c>
      <c r="C12589" t="s">
        <v>25394</v>
      </c>
    </row>
    <row r="12590" spans="1:3">
      <c r="A12590" s="1">
        <v>193833</v>
      </c>
      <c r="B12590" s="47" t="s">
        <v>24837</v>
      </c>
      <c r="C12590" t="s">
        <v>25395</v>
      </c>
    </row>
    <row r="12591" spans="1:3">
      <c r="A12591" s="1">
        <v>193834</v>
      </c>
      <c r="B12591" s="47" t="s">
        <v>24838</v>
      </c>
      <c r="C12591" t="s">
        <v>25396</v>
      </c>
    </row>
    <row r="12592" spans="1:3">
      <c r="A12592" s="1">
        <v>193835</v>
      </c>
      <c r="B12592" s="47" t="s">
        <v>24839</v>
      </c>
      <c r="C12592" t="s">
        <v>25397</v>
      </c>
    </row>
    <row r="12593" spans="1:3">
      <c r="A12593" s="1">
        <v>193836</v>
      </c>
      <c r="B12593" s="47" t="s">
        <v>24840</v>
      </c>
      <c r="C12593" t="s">
        <v>25398</v>
      </c>
    </row>
    <row r="12594" spans="1:3">
      <c r="A12594" s="1">
        <v>193837</v>
      </c>
      <c r="B12594" s="47" t="s">
        <v>24841</v>
      </c>
      <c r="C12594" t="s">
        <v>25399</v>
      </c>
    </row>
    <row r="12595" spans="1:3">
      <c r="A12595" s="1">
        <v>193832</v>
      </c>
      <c r="B12595" s="47" t="s">
        <v>25022</v>
      </c>
      <c r="C12595" t="s">
        <v>25580</v>
      </c>
    </row>
    <row r="12596" spans="1:3">
      <c r="A12596" s="1">
        <v>193833</v>
      </c>
      <c r="B12596" s="47" t="s">
        <v>25023</v>
      </c>
      <c r="C12596" t="s">
        <v>25581</v>
      </c>
    </row>
    <row r="12597" spans="1:3">
      <c r="A12597" s="1">
        <v>193834</v>
      </c>
      <c r="B12597" s="47" t="s">
        <v>25024</v>
      </c>
      <c r="C12597" t="s">
        <v>25582</v>
      </c>
    </row>
    <row r="12598" spans="1:3">
      <c r="A12598" s="1">
        <v>193835</v>
      </c>
      <c r="B12598" s="47" t="s">
        <v>25025</v>
      </c>
      <c r="C12598" t="s">
        <v>25583</v>
      </c>
    </row>
    <row r="12599" spans="1:3">
      <c r="A12599" s="1">
        <v>193836</v>
      </c>
      <c r="B12599" s="47" t="s">
        <v>25026</v>
      </c>
      <c r="C12599" t="s">
        <v>25584</v>
      </c>
    </row>
    <row r="12600" spans="1:3">
      <c r="A12600" s="1">
        <v>193837</v>
      </c>
      <c r="B12600" s="47" t="s">
        <v>25027</v>
      </c>
      <c r="C12600" t="s">
        <v>25585</v>
      </c>
    </row>
    <row r="12601" spans="1:3">
      <c r="A12601" s="1">
        <v>193838</v>
      </c>
      <c r="B12601" s="47" t="s">
        <v>25214</v>
      </c>
      <c r="C12601" t="s">
        <v>25772</v>
      </c>
    </row>
    <row r="12602" spans="1:3">
      <c r="A12602" s="1">
        <v>193839</v>
      </c>
      <c r="B12602" s="47" t="s">
        <v>25215</v>
      </c>
      <c r="C12602" t="s">
        <v>25773</v>
      </c>
    </row>
    <row r="12603" spans="1:3">
      <c r="A12603" s="1">
        <v>193840</v>
      </c>
      <c r="B12603" s="47" t="s">
        <v>25216</v>
      </c>
      <c r="C12603" t="s">
        <v>25774</v>
      </c>
    </row>
    <row r="12604" spans="1:3">
      <c r="A12604" s="1">
        <v>193841</v>
      </c>
      <c r="B12604" s="47" t="s">
        <v>25217</v>
      </c>
      <c r="C12604" t="s">
        <v>25775</v>
      </c>
    </row>
    <row r="12605" spans="1:3">
      <c r="A12605" s="1">
        <v>193842</v>
      </c>
      <c r="B12605" s="47" t="s">
        <v>25218</v>
      </c>
      <c r="C12605" t="s">
        <v>25776</v>
      </c>
    </row>
    <row r="12606" spans="1:3">
      <c r="A12606" s="1">
        <v>193843</v>
      </c>
      <c r="B12606" s="47" t="s">
        <v>25219</v>
      </c>
      <c r="C12606" t="s">
        <v>25777</v>
      </c>
    </row>
    <row r="12607" spans="1:3">
      <c r="A12607" s="1">
        <v>193838</v>
      </c>
      <c r="B12607" s="47" t="s">
        <v>24842</v>
      </c>
      <c r="C12607" t="s">
        <v>25400</v>
      </c>
    </row>
    <row r="12608" spans="1:3">
      <c r="A12608" s="1">
        <v>193839</v>
      </c>
      <c r="B12608" s="47" t="s">
        <v>24843</v>
      </c>
      <c r="C12608" t="s">
        <v>25401</v>
      </c>
    </row>
    <row r="12609" spans="1:3">
      <c r="A12609" s="1">
        <v>193840</v>
      </c>
      <c r="B12609" s="47" t="s">
        <v>24844</v>
      </c>
      <c r="C12609" t="s">
        <v>25402</v>
      </c>
    </row>
    <row r="12610" spans="1:3">
      <c r="A12610" s="1">
        <v>193841</v>
      </c>
      <c r="B12610" s="47" t="s">
        <v>24845</v>
      </c>
      <c r="C12610" t="s">
        <v>25403</v>
      </c>
    </row>
    <row r="12611" spans="1:3">
      <c r="A12611" s="1">
        <v>193842</v>
      </c>
      <c r="B12611" s="47" t="s">
        <v>24846</v>
      </c>
      <c r="C12611" t="s">
        <v>25404</v>
      </c>
    </row>
    <row r="12612" spans="1:3">
      <c r="A12612" s="1">
        <v>193843</v>
      </c>
      <c r="B12612" s="47" t="s">
        <v>24847</v>
      </c>
      <c r="C12612" t="s">
        <v>25405</v>
      </c>
    </row>
    <row r="12613" spans="1:3">
      <c r="A12613" s="1">
        <v>193838</v>
      </c>
      <c r="B12613" s="47" t="s">
        <v>25028</v>
      </c>
      <c r="C12613" t="s">
        <v>25586</v>
      </c>
    </row>
    <row r="12614" spans="1:3">
      <c r="A12614" s="1">
        <v>193839</v>
      </c>
      <c r="B12614" s="47" t="s">
        <v>25029</v>
      </c>
      <c r="C12614" t="s">
        <v>25587</v>
      </c>
    </row>
    <row r="12615" spans="1:3">
      <c r="A12615" s="1">
        <v>193840</v>
      </c>
      <c r="B12615" s="47" t="s">
        <v>25030</v>
      </c>
      <c r="C12615" t="s">
        <v>25588</v>
      </c>
    </row>
    <row r="12616" spans="1:3">
      <c r="A12616" s="1">
        <v>193841</v>
      </c>
      <c r="B12616" s="47" t="s">
        <v>25031</v>
      </c>
      <c r="C12616" t="s">
        <v>25589</v>
      </c>
    </row>
    <row r="12617" spans="1:3">
      <c r="A12617" s="1">
        <v>193842</v>
      </c>
      <c r="B12617" s="47" t="s">
        <v>25032</v>
      </c>
      <c r="C12617" t="s">
        <v>25590</v>
      </c>
    </row>
    <row r="12618" spans="1:3">
      <c r="A12618" s="1">
        <v>193843</v>
      </c>
      <c r="B12618" s="47" t="s">
        <v>25033</v>
      </c>
      <c r="C12618" t="s">
        <v>25591</v>
      </c>
    </row>
    <row r="12619" spans="1:3">
      <c r="A12619" s="1">
        <v>193844</v>
      </c>
      <c r="B12619" s="47" t="s">
        <v>25220</v>
      </c>
      <c r="C12619" t="s">
        <v>25778</v>
      </c>
    </row>
    <row r="12620" spans="1:3">
      <c r="A12620" s="1">
        <v>193845</v>
      </c>
      <c r="B12620" s="47" t="s">
        <v>25221</v>
      </c>
      <c r="C12620" t="s">
        <v>25779</v>
      </c>
    </row>
    <row r="12621" spans="1:3">
      <c r="A12621" s="1">
        <v>193846</v>
      </c>
      <c r="B12621" s="47" t="s">
        <v>25222</v>
      </c>
      <c r="C12621" t="s">
        <v>25780</v>
      </c>
    </row>
    <row r="12622" spans="1:3">
      <c r="A12622" s="1">
        <v>193847</v>
      </c>
      <c r="B12622" s="47" t="s">
        <v>25223</v>
      </c>
      <c r="C12622" t="s">
        <v>25781</v>
      </c>
    </row>
    <row r="12623" spans="1:3">
      <c r="A12623" s="1">
        <v>193848</v>
      </c>
      <c r="B12623" s="47" t="s">
        <v>25224</v>
      </c>
      <c r="C12623" t="s">
        <v>25782</v>
      </c>
    </row>
    <row r="12624" spans="1:3">
      <c r="A12624" s="1">
        <v>193849</v>
      </c>
      <c r="B12624" s="47" t="s">
        <v>25225</v>
      </c>
      <c r="C12624" t="s">
        <v>25783</v>
      </c>
    </row>
    <row r="12625" spans="1:3">
      <c r="A12625" s="1">
        <v>193844</v>
      </c>
      <c r="B12625" s="47" t="s">
        <v>24848</v>
      </c>
      <c r="C12625" t="s">
        <v>25406</v>
      </c>
    </row>
    <row r="12626" spans="1:3">
      <c r="A12626" s="1">
        <v>193845</v>
      </c>
      <c r="B12626" s="47" t="s">
        <v>24849</v>
      </c>
      <c r="C12626" t="s">
        <v>25407</v>
      </c>
    </row>
    <row r="12627" spans="1:3">
      <c r="A12627" s="1">
        <v>193846</v>
      </c>
      <c r="B12627" s="47" t="s">
        <v>24850</v>
      </c>
      <c r="C12627" t="s">
        <v>25408</v>
      </c>
    </row>
    <row r="12628" spans="1:3">
      <c r="A12628" s="1">
        <v>193847</v>
      </c>
      <c r="B12628" s="47" t="s">
        <v>24851</v>
      </c>
      <c r="C12628" t="s">
        <v>25409</v>
      </c>
    </row>
    <row r="12629" spans="1:3">
      <c r="A12629" s="1">
        <v>193848</v>
      </c>
      <c r="B12629" s="47" t="s">
        <v>24852</v>
      </c>
      <c r="C12629" t="s">
        <v>25410</v>
      </c>
    </row>
    <row r="12630" spans="1:3">
      <c r="A12630" s="1">
        <v>193849</v>
      </c>
      <c r="B12630" s="47" t="s">
        <v>24853</v>
      </c>
      <c r="C12630" t="s">
        <v>25411</v>
      </c>
    </row>
    <row r="12631" spans="1:3">
      <c r="A12631" s="1">
        <v>193844</v>
      </c>
      <c r="B12631" s="47" t="s">
        <v>25034</v>
      </c>
      <c r="C12631" t="s">
        <v>25592</v>
      </c>
    </row>
    <row r="12632" spans="1:3">
      <c r="A12632" s="1">
        <v>193845</v>
      </c>
      <c r="B12632" s="47" t="s">
        <v>25035</v>
      </c>
      <c r="C12632" t="s">
        <v>25593</v>
      </c>
    </row>
    <row r="12633" spans="1:3">
      <c r="A12633" s="1">
        <v>193846</v>
      </c>
      <c r="B12633" s="47" t="s">
        <v>25036</v>
      </c>
      <c r="C12633" t="s">
        <v>25594</v>
      </c>
    </row>
    <row r="12634" spans="1:3">
      <c r="A12634" s="1">
        <v>193847</v>
      </c>
      <c r="B12634" s="47" t="s">
        <v>25037</v>
      </c>
      <c r="C12634" t="s">
        <v>25595</v>
      </c>
    </row>
    <row r="12635" spans="1:3">
      <c r="A12635" s="1">
        <v>193848</v>
      </c>
      <c r="B12635" s="47" t="s">
        <v>25038</v>
      </c>
      <c r="C12635" t="s">
        <v>25596</v>
      </c>
    </row>
    <row r="12636" spans="1:3">
      <c r="A12636" s="1">
        <v>193849</v>
      </c>
      <c r="B12636" s="47" t="s">
        <v>25039</v>
      </c>
      <c r="C12636" t="s">
        <v>25597</v>
      </c>
    </row>
    <row r="12637" spans="1:3">
      <c r="A12637" s="1">
        <v>193850</v>
      </c>
      <c r="B12637" s="47" t="s">
        <v>25226</v>
      </c>
      <c r="C12637" t="s">
        <v>25784</v>
      </c>
    </row>
    <row r="12638" spans="1:3">
      <c r="A12638" s="1">
        <v>193851</v>
      </c>
      <c r="B12638" s="47" t="s">
        <v>25227</v>
      </c>
      <c r="C12638" t="s">
        <v>25785</v>
      </c>
    </row>
    <row r="12639" spans="1:3">
      <c r="A12639" s="1">
        <v>193852</v>
      </c>
      <c r="B12639" s="47" t="s">
        <v>25228</v>
      </c>
      <c r="C12639" t="s">
        <v>25786</v>
      </c>
    </row>
    <row r="12640" spans="1:3">
      <c r="A12640" s="1">
        <v>193853</v>
      </c>
      <c r="B12640" s="47" t="s">
        <v>25229</v>
      </c>
      <c r="C12640" t="s">
        <v>25787</v>
      </c>
    </row>
    <row r="12641" spans="1:3">
      <c r="A12641" s="1">
        <v>193854</v>
      </c>
      <c r="B12641" s="47" t="s">
        <v>25230</v>
      </c>
      <c r="C12641" t="s">
        <v>25788</v>
      </c>
    </row>
    <row r="12642" spans="1:3">
      <c r="A12642" s="1">
        <v>193855</v>
      </c>
      <c r="B12642" s="47" t="s">
        <v>25231</v>
      </c>
      <c r="C12642" t="s">
        <v>25789</v>
      </c>
    </row>
    <row r="12643" spans="1:3">
      <c r="A12643" s="1">
        <v>193850</v>
      </c>
      <c r="B12643" s="47" t="s">
        <v>24854</v>
      </c>
      <c r="C12643" t="s">
        <v>25412</v>
      </c>
    </row>
    <row r="12644" spans="1:3">
      <c r="A12644" s="1">
        <v>193851</v>
      </c>
      <c r="B12644" s="47" t="s">
        <v>24855</v>
      </c>
      <c r="C12644" t="s">
        <v>25413</v>
      </c>
    </row>
    <row r="12645" spans="1:3">
      <c r="A12645" s="1">
        <v>193852</v>
      </c>
      <c r="B12645" s="47" t="s">
        <v>24856</v>
      </c>
      <c r="C12645" t="s">
        <v>25414</v>
      </c>
    </row>
    <row r="12646" spans="1:3">
      <c r="A12646" s="1">
        <v>193853</v>
      </c>
      <c r="B12646" s="47" t="s">
        <v>24857</v>
      </c>
      <c r="C12646" t="s">
        <v>25415</v>
      </c>
    </row>
    <row r="12647" spans="1:3">
      <c r="A12647" s="1">
        <v>193854</v>
      </c>
      <c r="B12647" s="47" t="s">
        <v>24858</v>
      </c>
      <c r="C12647" t="s">
        <v>25416</v>
      </c>
    </row>
    <row r="12648" spans="1:3">
      <c r="A12648" s="1">
        <v>193855</v>
      </c>
      <c r="B12648" s="47" t="s">
        <v>24859</v>
      </c>
      <c r="C12648" t="s">
        <v>25417</v>
      </c>
    </row>
    <row r="12649" spans="1:3">
      <c r="A12649" s="1">
        <v>193850</v>
      </c>
      <c r="B12649" s="47" t="s">
        <v>25040</v>
      </c>
      <c r="C12649" t="s">
        <v>25598</v>
      </c>
    </row>
    <row r="12650" spans="1:3">
      <c r="A12650" s="1">
        <v>193851</v>
      </c>
      <c r="B12650" s="47" t="s">
        <v>25041</v>
      </c>
      <c r="C12650" t="s">
        <v>25599</v>
      </c>
    </row>
    <row r="12651" spans="1:3">
      <c r="A12651" s="1">
        <v>193852</v>
      </c>
      <c r="B12651" s="47" t="s">
        <v>25042</v>
      </c>
      <c r="C12651" t="s">
        <v>25600</v>
      </c>
    </row>
    <row r="12652" spans="1:3">
      <c r="A12652" s="1">
        <v>193853</v>
      </c>
      <c r="B12652" s="47" t="s">
        <v>25043</v>
      </c>
      <c r="C12652" t="s">
        <v>25601</v>
      </c>
    </row>
    <row r="12653" spans="1:3">
      <c r="A12653" s="1">
        <v>193854</v>
      </c>
      <c r="B12653" s="47" t="s">
        <v>25044</v>
      </c>
      <c r="C12653" t="s">
        <v>25602</v>
      </c>
    </row>
    <row r="12654" spans="1:3">
      <c r="A12654" s="1">
        <v>193855</v>
      </c>
      <c r="B12654" s="47" t="s">
        <v>25045</v>
      </c>
      <c r="C12654" t="s">
        <v>25603</v>
      </c>
    </row>
    <row r="12655" spans="1:3">
      <c r="A12655" s="1">
        <v>193856</v>
      </c>
      <c r="B12655" s="47" t="s">
        <v>25232</v>
      </c>
      <c r="C12655" t="s">
        <v>25790</v>
      </c>
    </row>
    <row r="12656" spans="1:3">
      <c r="A12656" s="1">
        <v>193857</v>
      </c>
      <c r="B12656" s="47" t="s">
        <v>25233</v>
      </c>
      <c r="C12656" t="s">
        <v>25791</v>
      </c>
    </row>
    <row r="12657" spans="1:3">
      <c r="A12657" s="1">
        <v>193858</v>
      </c>
      <c r="B12657" s="47" t="s">
        <v>25234</v>
      </c>
      <c r="C12657" t="s">
        <v>25792</v>
      </c>
    </row>
    <row r="12658" spans="1:3">
      <c r="A12658" s="1">
        <v>193859</v>
      </c>
      <c r="B12658" s="47" t="s">
        <v>25235</v>
      </c>
      <c r="C12658" t="s">
        <v>25793</v>
      </c>
    </row>
    <row r="12659" spans="1:3">
      <c r="A12659" s="1">
        <v>193860</v>
      </c>
      <c r="B12659" s="47" t="s">
        <v>25236</v>
      </c>
      <c r="C12659" t="s">
        <v>25794</v>
      </c>
    </row>
    <row r="12660" spans="1:3">
      <c r="A12660" s="1">
        <v>193861</v>
      </c>
      <c r="B12660" s="47" t="s">
        <v>25237</v>
      </c>
      <c r="C12660" t="s">
        <v>25795</v>
      </c>
    </row>
    <row r="12661" spans="1:3">
      <c r="A12661" s="1">
        <v>193856</v>
      </c>
      <c r="B12661" s="47" t="s">
        <v>24860</v>
      </c>
      <c r="C12661" t="s">
        <v>25418</v>
      </c>
    </row>
    <row r="12662" spans="1:3">
      <c r="A12662" s="1">
        <v>193857</v>
      </c>
      <c r="B12662" s="47" t="s">
        <v>24861</v>
      </c>
      <c r="C12662" t="s">
        <v>25419</v>
      </c>
    </row>
    <row r="12663" spans="1:3">
      <c r="A12663" s="1">
        <v>193858</v>
      </c>
      <c r="B12663" s="47" t="s">
        <v>24862</v>
      </c>
      <c r="C12663" t="s">
        <v>25420</v>
      </c>
    </row>
    <row r="12664" spans="1:3">
      <c r="A12664" s="1">
        <v>193859</v>
      </c>
      <c r="B12664" s="47" t="s">
        <v>24863</v>
      </c>
      <c r="C12664" t="s">
        <v>25421</v>
      </c>
    </row>
    <row r="12665" spans="1:3">
      <c r="A12665" s="1">
        <v>193860</v>
      </c>
      <c r="B12665" s="47" t="s">
        <v>24864</v>
      </c>
      <c r="C12665" t="s">
        <v>25422</v>
      </c>
    </row>
    <row r="12666" spans="1:3">
      <c r="A12666" s="1">
        <v>193861</v>
      </c>
      <c r="B12666" s="47" t="s">
        <v>24865</v>
      </c>
      <c r="C12666" t="s">
        <v>25423</v>
      </c>
    </row>
    <row r="12667" spans="1:3">
      <c r="A12667" s="1">
        <v>193856</v>
      </c>
      <c r="B12667" s="47" t="s">
        <v>25046</v>
      </c>
      <c r="C12667" t="s">
        <v>25604</v>
      </c>
    </row>
    <row r="12668" spans="1:3">
      <c r="A12668" s="1">
        <v>193857</v>
      </c>
      <c r="B12668" s="47" t="s">
        <v>25047</v>
      </c>
      <c r="C12668" t="s">
        <v>25605</v>
      </c>
    </row>
    <row r="12669" spans="1:3">
      <c r="A12669" s="1">
        <v>193858</v>
      </c>
      <c r="B12669" s="47" t="s">
        <v>25048</v>
      </c>
      <c r="C12669" t="s">
        <v>25606</v>
      </c>
    </row>
    <row r="12670" spans="1:3">
      <c r="A12670" s="1">
        <v>193859</v>
      </c>
      <c r="B12670" s="47" t="s">
        <v>25049</v>
      </c>
      <c r="C12670" t="s">
        <v>25607</v>
      </c>
    </row>
    <row r="12671" spans="1:3">
      <c r="A12671" s="1">
        <v>193860</v>
      </c>
      <c r="B12671" s="47" t="s">
        <v>25050</v>
      </c>
      <c r="C12671" t="s">
        <v>25608</v>
      </c>
    </row>
    <row r="12672" spans="1:3">
      <c r="A12672" s="1">
        <v>193861</v>
      </c>
      <c r="B12672" s="47" t="s">
        <v>25051</v>
      </c>
      <c r="C12672" t="s">
        <v>25609</v>
      </c>
    </row>
    <row r="12673" spans="1:3">
      <c r="A12673" s="1">
        <v>193862</v>
      </c>
      <c r="B12673" s="47" t="s">
        <v>25238</v>
      </c>
      <c r="C12673" t="s">
        <v>25796</v>
      </c>
    </row>
    <row r="12674" spans="1:3">
      <c r="A12674" s="1">
        <v>193863</v>
      </c>
      <c r="B12674" s="47" t="s">
        <v>25239</v>
      </c>
      <c r="C12674" t="s">
        <v>25797</v>
      </c>
    </row>
    <row r="12675" spans="1:3">
      <c r="A12675" s="1">
        <v>193864</v>
      </c>
      <c r="B12675" s="47" t="s">
        <v>25240</v>
      </c>
      <c r="C12675" t="s">
        <v>25798</v>
      </c>
    </row>
    <row r="12676" spans="1:3">
      <c r="A12676" s="1">
        <v>193865</v>
      </c>
      <c r="B12676" s="47" t="s">
        <v>25241</v>
      </c>
      <c r="C12676" t="s">
        <v>25799</v>
      </c>
    </row>
    <row r="12677" spans="1:3">
      <c r="A12677" s="1">
        <v>193866</v>
      </c>
      <c r="B12677" s="47" t="s">
        <v>25242</v>
      </c>
      <c r="C12677" t="s">
        <v>25800</v>
      </c>
    </row>
    <row r="12678" spans="1:3">
      <c r="A12678" s="1">
        <v>193867</v>
      </c>
      <c r="B12678" s="47" t="s">
        <v>25243</v>
      </c>
      <c r="C12678" t="s">
        <v>25801</v>
      </c>
    </row>
    <row r="12679" spans="1:3">
      <c r="A12679" s="1">
        <v>193862</v>
      </c>
      <c r="B12679" s="47" t="s">
        <v>24866</v>
      </c>
      <c r="C12679" t="s">
        <v>25424</v>
      </c>
    </row>
    <row r="12680" spans="1:3">
      <c r="A12680" s="1">
        <v>193863</v>
      </c>
      <c r="B12680" s="47" t="s">
        <v>24867</v>
      </c>
      <c r="C12680" t="s">
        <v>25425</v>
      </c>
    </row>
    <row r="12681" spans="1:3">
      <c r="A12681" s="1">
        <v>193864</v>
      </c>
      <c r="B12681" s="47" t="s">
        <v>24868</v>
      </c>
      <c r="C12681" t="s">
        <v>25426</v>
      </c>
    </row>
    <row r="12682" spans="1:3">
      <c r="A12682" s="1">
        <v>193865</v>
      </c>
      <c r="B12682" s="47" t="s">
        <v>24869</v>
      </c>
      <c r="C12682" t="s">
        <v>25427</v>
      </c>
    </row>
    <row r="12683" spans="1:3">
      <c r="A12683" s="1">
        <v>193866</v>
      </c>
      <c r="B12683" s="47" t="s">
        <v>24870</v>
      </c>
      <c r="C12683" t="s">
        <v>25428</v>
      </c>
    </row>
    <row r="12684" spans="1:3">
      <c r="A12684" s="1">
        <v>193867</v>
      </c>
      <c r="B12684" s="47" t="s">
        <v>24871</v>
      </c>
      <c r="C12684" t="s">
        <v>25429</v>
      </c>
    </row>
    <row r="12685" spans="1:3">
      <c r="A12685" s="1">
        <v>193862</v>
      </c>
      <c r="B12685" s="47" t="s">
        <v>25052</v>
      </c>
      <c r="C12685" t="s">
        <v>25610</v>
      </c>
    </row>
    <row r="12686" spans="1:3">
      <c r="A12686" s="1">
        <v>193863</v>
      </c>
      <c r="B12686" s="47" t="s">
        <v>25053</v>
      </c>
      <c r="C12686" t="s">
        <v>25611</v>
      </c>
    </row>
    <row r="12687" spans="1:3">
      <c r="A12687" s="1">
        <v>193864</v>
      </c>
      <c r="B12687" s="47" t="s">
        <v>25054</v>
      </c>
      <c r="C12687" t="s">
        <v>25612</v>
      </c>
    </row>
    <row r="12688" spans="1:3">
      <c r="A12688" s="1">
        <v>193865</v>
      </c>
      <c r="B12688" s="47" t="s">
        <v>25055</v>
      </c>
      <c r="C12688" t="s">
        <v>25613</v>
      </c>
    </row>
    <row r="12689" spans="1:3">
      <c r="A12689" s="1">
        <v>193866</v>
      </c>
      <c r="B12689" s="47" t="s">
        <v>25056</v>
      </c>
      <c r="C12689" t="s">
        <v>25614</v>
      </c>
    </row>
    <row r="12690" spans="1:3">
      <c r="A12690" s="1">
        <v>193867</v>
      </c>
      <c r="B12690" s="47" t="s">
        <v>25057</v>
      </c>
      <c r="C12690" t="s">
        <v>25615</v>
      </c>
    </row>
    <row r="12691" spans="1:3">
      <c r="A12691" s="1">
        <v>193868</v>
      </c>
      <c r="B12691" s="47" t="s">
        <v>25244</v>
      </c>
      <c r="C12691" t="s">
        <v>25802</v>
      </c>
    </row>
    <row r="12692" spans="1:3">
      <c r="A12692" s="1">
        <v>193869</v>
      </c>
      <c r="B12692" s="47" t="s">
        <v>25245</v>
      </c>
      <c r="C12692" t="s">
        <v>25803</v>
      </c>
    </row>
    <row r="12693" spans="1:3">
      <c r="A12693" s="1">
        <v>999999</v>
      </c>
      <c r="B12693" s="47" t="s">
        <v>25267</v>
      </c>
      <c r="C12693" t="s">
        <v>25825</v>
      </c>
    </row>
    <row r="12694" spans="1:3">
      <c r="A12694" s="1">
        <v>999999</v>
      </c>
      <c r="B12694" s="47" t="s">
        <v>25266</v>
      </c>
      <c r="C12694" t="s">
        <v>25824</v>
      </c>
    </row>
    <row r="12695" spans="1:3">
      <c r="A12695" s="1">
        <v>999999</v>
      </c>
      <c r="B12695" s="47" t="s">
        <v>25265</v>
      </c>
      <c r="C12695" t="s">
        <v>25823</v>
      </c>
    </row>
    <row r="12696" spans="1:3">
      <c r="A12696" s="1">
        <v>193873</v>
      </c>
      <c r="B12696" s="47" t="s">
        <v>25246</v>
      </c>
      <c r="C12696" t="s">
        <v>25804</v>
      </c>
    </row>
    <row r="12697" spans="1:3">
      <c r="A12697" s="1">
        <v>193868</v>
      </c>
      <c r="B12697" s="47" t="s">
        <v>24872</v>
      </c>
      <c r="C12697" t="s">
        <v>25430</v>
      </c>
    </row>
    <row r="12698" spans="1:3">
      <c r="A12698" s="1">
        <v>193869</v>
      </c>
      <c r="B12698" s="47" t="s">
        <v>24873</v>
      </c>
      <c r="C12698" t="s">
        <v>25431</v>
      </c>
    </row>
    <row r="12699" spans="1:3">
      <c r="A12699" s="1">
        <v>999999</v>
      </c>
      <c r="B12699" s="47" t="s">
        <v>24895</v>
      </c>
      <c r="C12699" t="s">
        <v>25453</v>
      </c>
    </row>
    <row r="12700" spans="1:3">
      <c r="A12700" s="1">
        <v>999999</v>
      </c>
      <c r="B12700" s="47" t="s">
        <v>24894</v>
      </c>
      <c r="C12700" t="s">
        <v>25452</v>
      </c>
    </row>
    <row r="12701" spans="1:3">
      <c r="A12701" s="1">
        <v>999999</v>
      </c>
      <c r="B12701" s="47" t="s">
        <v>24893</v>
      </c>
      <c r="C12701" t="s">
        <v>25451</v>
      </c>
    </row>
    <row r="12702" spans="1:3">
      <c r="A12702" s="1">
        <v>193873</v>
      </c>
      <c r="B12702" s="47" t="s">
        <v>24874</v>
      </c>
      <c r="C12702" t="s">
        <v>25432</v>
      </c>
    </row>
    <row r="12703" spans="1:3">
      <c r="A12703" s="1">
        <v>193868</v>
      </c>
      <c r="B12703" s="47" t="s">
        <v>25058</v>
      </c>
      <c r="C12703" t="s">
        <v>25616</v>
      </c>
    </row>
    <row r="12704" spans="1:3">
      <c r="A12704" s="1">
        <v>193869</v>
      </c>
      <c r="B12704" s="47" t="s">
        <v>25059</v>
      </c>
      <c r="C12704" t="s">
        <v>25617</v>
      </c>
    </row>
    <row r="12705" spans="1:3">
      <c r="A12705" s="1">
        <v>999999</v>
      </c>
      <c r="B12705" s="47" t="s">
        <v>25081</v>
      </c>
      <c r="C12705" t="s">
        <v>25639</v>
      </c>
    </row>
    <row r="12706" spans="1:3">
      <c r="A12706" s="1">
        <v>999999</v>
      </c>
      <c r="B12706" s="47" t="s">
        <v>25080</v>
      </c>
      <c r="C12706" t="s">
        <v>25638</v>
      </c>
    </row>
    <row r="12707" spans="1:3">
      <c r="A12707" s="1">
        <v>999999</v>
      </c>
      <c r="B12707" s="47" t="s">
        <v>25079</v>
      </c>
      <c r="C12707" t="s">
        <v>25637</v>
      </c>
    </row>
    <row r="12708" spans="1:3">
      <c r="A12708" s="1">
        <v>193873</v>
      </c>
      <c r="B12708" s="47" t="s">
        <v>25060</v>
      </c>
      <c r="C12708" t="s">
        <v>25618</v>
      </c>
    </row>
    <row r="12709" spans="1:3">
      <c r="A12709" s="1">
        <v>999999</v>
      </c>
      <c r="B12709" s="47" t="s">
        <v>25271</v>
      </c>
      <c r="C12709" t="s">
        <v>25829</v>
      </c>
    </row>
    <row r="12710" spans="1:3">
      <c r="A12710" s="1">
        <v>999999</v>
      </c>
      <c r="B12710" s="47" t="s">
        <v>25270</v>
      </c>
      <c r="C12710" t="s">
        <v>25828</v>
      </c>
    </row>
    <row r="12711" spans="1:3">
      <c r="A12711" s="1">
        <v>999999</v>
      </c>
      <c r="B12711" s="47" t="s">
        <v>25269</v>
      </c>
      <c r="C12711" t="s">
        <v>25827</v>
      </c>
    </row>
    <row r="12712" spans="1:3">
      <c r="A12712" s="1">
        <v>999999</v>
      </c>
      <c r="B12712" s="47" t="s">
        <v>25268</v>
      </c>
      <c r="C12712" t="s">
        <v>25826</v>
      </c>
    </row>
    <row r="12713" spans="1:3">
      <c r="A12713" s="1">
        <v>193878</v>
      </c>
      <c r="B12713" s="47" t="s">
        <v>25247</v>
      </c>
      <c r="C12713" t="s">
        <v>25805</v>
      </c>
    </row>
    <row r="12714" spans="1:3">
      <c r="A12714" s="1">
        <v>193879</v>
      </c>
      <c r="B12714" s="47" t="s">
        <v>25248</v>
      </c>
      <c r="C12714" t="s">
        <v>25806</v>
      </c>
    </row>
    <row r="12715" spans="1:3">
      <c r="A12715" s="1">
        <v>999999</v>
      </c>
      <c r="B12715" s="47" t="s">
        <v>24899</v>
      </c>
      <c r="C12715" t="s">
        <v>25457</v>
      </c>
    </row>
    <row r="12716" spans="1:3">
      <c r="A12716" s="1">
        <v>999999</v>
      </c>
      <c r="B12716" s="47" t="s">
        <v>24898</v>
      </c>
      <c r="C12716" t="s">
        <v>25456</v>
      </c>
    </row>
    <row r="12717" spans="1:3">
      <c r="A12717" s="1">
        <v>999999</v>
      </c>
      <c r="B12717" s="47" t="s">
        <v>24897</v>
      </c>
      <c r="C12717" t="s">
        <v>25455</v>
      </c>
    </row>
    <row r="12718" spans="1:3">
      <c r="A12718" s="1">
        <v>999999</v>
      </c>
      <c r="B12718" s="47" t="s">
        <v>24896</v>
      </c>
      <c r="C12718" t="s">
        <v>25454</v>
      </c>
    </row>
    <row r="12719" spans="1:3">
      <c r="A12719" s="1">
        <v>193878</v>
      </c>
      <c r="B12719" s="47" t="s">
        <v>24875</v>
      </c>
      <c r="C12719" t="s">
        <v>25433</v>
      </c>
    </row>
    <row r="12720" spans="1:3">
      <c r="A12720" s="1">
        <v>193879</v>
      </c>
      <c r="B12720" s="47" t="s">
        <v>24876</v>
      </c>
      <c r="C12720" t="s">
        <v>25434</v>
      </c>
    </row>
    <row r="12721" spans="1:3">
      <c r="A12721" s="1">
        <v>999999</v>
      </c>
      <c r="B12721" s="47" t="s">
        <v>25085</v>
      </c>
      <c r="C12721" t="s">
        <v>25643</v>
      </c>
    </row>
    <row r="12722" spans="1:3">
      <c r="A12722" s="1">
        <v>999999</v>
      </c>
      <c r="B12722" s="47" t="s">
        <v>25084</v>
      </c>
      <c r="C12722" t="s">
        <v>25642</v>
      </c>
    </row>
    <row r="12723" spans="1:3">
      <c r="A12723" s="1">
        <v>999999</v>
      </c>
      <c r="B12723" s="47" t="s">
        <v>25083</v>
      </c>
      <c r="C12723" t="s">
        <v>25641</v>
      </c>
    </row>
    <row r="12724" spans="1:3">
      <c r="A12724" s="1">
        <v>999999</v>
      </c>
      <c r="B12724" s="47" t="s">
        <v>25082</v>
      </c>
      <c r="C12724" t="s">
        <v>25640</v>
      </c>
    </row>
    <row r="12725" spans="1:3">
      <c r="A12725" s="1">
        <v>193878</v>
      </c>
      <c r="B12725" s="47" t="s">
        <v>25061</v>
      </c>
      <c r="C12725" t="s">
        <v>25619</v>
      </c>
    </row>
    <row r="12726" spans="1:3">
      <c r="A12726" s="1">
        <v>193879</v>
      </c>
      <c r="B12726" s="47" t="s">
        <v>25062</v>
      </c>
      <c r="C12726" t="s">
        <v>25620</v>
      </c>
    </row>
    <row r="12727" spans="1:3">
      <c r="A12727" s="1">
        <v>999999</v>
      </c>
      <c r="B12727" s="47" t="s">
        <v>25275</v>
      </c>
      <c r="C12727" t="s">
        <v>25833</v>
      </c>
    </row>
    <row r="12728" spans="1:3">
      <c r="A12728" s="1">
        <v>999999</v>
      </c>
      <c r="B12728" s="47" t="s">
        <v>25274</v>
      </c>
      <c r="C12728" t="s">
        <v>25832</v>
      </c>
    </row>
    <row r="12729" spans="1:3">
      <c r="A12729" s="1">
        <v>999999</v>
      </c>
      <c r="B12729" s="47" t="s">
        <v>25273</v>
      </c>
      <c r="C12729" t="s">
        <v>25831</v>
      </c>
    </row>
    <row r="12730" spans="1:3">
      <c r="A12730" s="1">
        <v>999999</v>
      </c>
      <c r="B12730" s="47" t="s">
        <v>25272</v>
      </c>
      <c r="C12730" t="s">
        <v>25830</v>
      </c>
    </row>
    <row r="12731" spans="1:3">
      <c r="A12731" s="1">
        <v>193884</v>
      </c>
      <c r="B12731" s="47" t="s">
        <v>25249</v>
      </c>
      <c r="C12731" t="s">
        <v>25807</v>
      </c>
    </row>
    <row r="12732" spans="1:3">
      <c r="A12732" s="1">
        <v>193885</v>
      </c>
      <c r="B12732" s="47" t="s">
        <v>25250</v>
      </c>
      <c r="C12732" t="s">
        <v>25808</v>
      </c>
    </row>
    <row r="12733" spans="1:3">
      <c r="A12733" s="1">
        <v>999999</v>
      </c>
      <c r="B12733" s="47" t="s">
        <v>24903</v>
      </c>
      <c r="C12733" t="s">
        <v>25461</v>
      </c>
    </row>
    <row r="12734" spans="1:3">
      <c r="A12734" s="1">
        <v>999999</v>
      </c>
      <c r="B12734" s="47" t="s">
        <v>24902</v>
      </c>
      <c r="C12734" t="s">
        <v>25460</v>
      </c>
    </row>
    <row r="12735" spans="1:3">
      <c r="A12735" s="1">
        <v>999999</v>
      </c>
      <c r="B12735" s="47" t="s">
        <v>24901</v>
      </c>
      <c r="C12735" t="s">
        <v>25459</v>
      </c>
    </row>
    <row r="12736" spans="1:3">
      <c r="A12736" s="1">
        <v>999999</v>
      </c>
      <c r="B12736" s="47" t="s">
        <v>24900</v>
      </c>
      <c r="C12736" t="s">
        <v>25458</v>
      </c>
    </row>
    <row r="12737" spans="1:3">
      <c r="A12737" s="1">
        <v>193884</v>
      </c>
      <c r="B12737" s="47" t="s">
        <v>24877</v>
      </c>
      <c r="C12737" t="s">
        <v>25435</v>
      </c>
    </row>
    <row r="12738" spans="1:3">
      <c r="A12738" s="1">
        <v>193885</v>
      </c>
      <c r="B12738" s="47" t="s">
        <v>24878</v>
      </c>
      <c r="C12738" t="s">
        <v>25436</v>
      </c>
    </row>
    <row r="12739" spans="1:3">
      <c r="A12739" s="1">
        <v>999999</v>
      </c>
      <c r="B12739" s="47" t="s">
        <v>25089</v>
      </c>
      <c r="C12739" t="s">
        <v>25647</v>
      </c>
    </row>
    <row r="12740" spans="1:3">
      <c r="A12740" s="1">
        <v>999999</v>
      </c>
      <c r="B12740" s="47" t="s">
        <v>25088</v>
      </c>
      <c r="C12740" t="s">
        <v>25646</v>
      </c>
    </row>
    <row r="12741" spans="1:3">
      <c r="A12741" s="1">
        <v>999999</v>
      </c>
      <c r="B12741" s="47" t="s">
        <v>25087</v>
      </c>
      <c r="C12741" t="s">
        <v>25645</v>
      </c>
    </row>
    <row r="12742" spans="1:3">
      <c r="A12742" s="1">
        <v>999999</v>
      </c>
      <c r="B12742" s="47" t="s">
        <v>25086</v>
      </c>
      <c r="C12742" t="s">
        <v>25644</v>
      </c>
    </row>
    <row r="12743" spans="1:3">
      <c r="A12743" s="1">
        <v>193884</v>
      </c>
      <c r="B12743" s="47" t="s">
        <v>25063</v>
      </c>
      <c r="C12743" t="s">
        <v>25621</v>
      </c>
    </row>
    <row r="12744" spans="1:3">
      <c r="A12744" s="1">
        <v>193885</v>
      </c>
      <c r="B12744" s="47" t="s">
        <v>25064</v>
      </c>
      <c r="C12744" t="s">
        <v>25622</v>
      </c>
    </row>
    <row r="12745" spans="1:3">
      <c r="A12745" s="1">
        <v>999999</v>
      </c>
      <c r="B12745" s="47" t="s">
        <v>25279</v>
      </c>
      <c r="C12745" t="s">
        <v>25837</v>
      </c>
    </row>
    <row r="12746" spans="1:3">
      <c r="A12746" s="1">
        <v>999999</v>
      </c>
      <c r="B12746" s="47" t="s">
        <v>25278</v>
      </c>
      <c r="C12746" t="s">
        <v>25836</v>
      </c>
    </row>
    <row r="12747" spans="1:3">
      <c r="A12747" s="1">
        <v>193888</v>
      </c>
      <c r="B12747" s="47" t="s">
        <v>25251</v>
      </c>
      <c r="C12747" t="s">
        <v>25809</v>
      </c>
    </row>
    <row r="12748" spans="1:3">
      <c r="A12748" s="1">
        <v>999999</v>
      </c>
      <c r="B12748" s="47" t="s">
        <v>25277</v>
      </c>
      <c r="C12748" t="s">
        <v>25835</v>
      </c>
    </row>
    <row r="12749" spans="1:3">
      <c r="A12749" s="1">
        <v>999999</v>
      </c>
      <c r="B12749" s="47" t="s">
        <v>25276</v>
      </c>
      <c r="C12749" t="s">
        <v>25834</v>
      </c>
    </row>
    <row r="12750" spans="1:3">
      <c r="A12750" s="1">
        <v>193891</v>
      </c>
      <c r="B12750" s="47" t="s">
        <v>25252</v>
      </c>
      <c r="C12750" t="s">
        <v>25810</v>
      </c>
    </row>
    <row r="12751" spans="1:3">
      <c r="A12751" s="1">
        <v>999999</v>
      </c>
      <c r="B12751" s="47" t="s">
        <v>24907</v>
      </c>
      <c r="C12751" t="s">
        <v>25465</v>
      </c>
    </row>
    <row r="12752" spans="1:3">
      <c r="A12752" s="1">
        <v>999999</v>
      </c>
      <c r="B12752" s="47" t="s">
        <v>24906</v>
      </c>
      <c r="C12752" t="s">
        <v>25464</v>
      </c>
    </row>
    <row r="12753" spans="1:3">
      <c r="A12753" s="1">
        <v>193888</v>
      </c>
      <c r="B12753" s="47" t="s">
        <v>24879</v>
      </c>
      <c r="C12753" t="s">
        <v>25437</v>
      </c>
    </row>
    <row r="12754" spans="1:3">
      <c r="A12754" s="1">
        <v>999999</v>
      </c>
      <c r="B12754" s="47" t="s">
        <v>24905</v>
      </c>
      <c r="C12754" t="s">
        <v>25463</v>
      </c>
    </row>
    <row r="12755" spans="1:3">
      <c r="A12755" s="1">
        <v>999999</v>
      </c>
      <c r="B12755" s="47" t="s">
        <v>24904</v>
      </c>
      <c r="C12755" t="s">
        <v>25462</v>
      </c>
    </row>
    <row r="12756" spans="1:3">
      <c r="A12756" s="1">
        <v>193891</v>
      </c>
      <c r="B12756" s="47" t="s">
        <v>24880</v>
      </c>
      <c r="C12756" t="s">
        <v>25438</v>
      </c>
    </row>
    <row r="12757" spans="1:3">
      <c r="A12757" s="1">
        <v>999999</v>
      </c>
      <c r="B12757" s="47" t="s">
        <v>25093</v>
      </c>
      <c r="C12757" t="s">
        <v>25651</v>
      </c>
    </row>
    <row r="12758" spans="1:3">
      <c r="A12758" s="1">
        <v>999999</v>
      </c>
      <c r="B12758" s="47" t="s">
        <v>25092</v>
      </c>
      <c r="C12758" t="s">
        <v>25650</v>
      </c>
    </row>
    <row r="12759" spans="1:3">
      <c r="A12759" s="1">
        <v>193888</v>
      </c>
      <c r="B12759" s="47" t="s">
        <v>25065</v>
      </c>
      <c r="C12759" t="s">
        <v>25623</v>
      </c>
    </row>
    <row r="12760" spans="1:3">
      <c r="A12760" s="1">
        <v>999999</v>
      </c>
      <c r="B12760" s="47" t="s">
        <v>25091</v>
      </c>
      <c r="C12760" t="s">
        <v>25649</v>
      </c>
    </row>
    <row r="12761" spans="1:3">
      <c r="A12761" s="1">
        <v>999999</v>
      </c>
      <c r="B12761" s="47" t="s">
        <v>25090</v>
      </c>
      <c r="C12761" t="s">
        <v>25648</v>
      </c>
    </row>
    <row r="12762" spans="1:3">
      <c r="A12762" s="1">
        <v>193891</v>
      </c>
      <c r="B12762" s="47" t="s">
        <v>25066</v>
      </c>
      <c r="C12762" t="s">
        <v>25624</v>
      </c>
    </row>
    <row r="12763" spans="1:3">
      <c r="A12763" s="1">
        <v>193892</v>
      </c>
      <c r="B12763" s="47" t="s">
        <v>25253</v>
      </c>
      <c r="C12763" t="s">
        <v>25811</v>
      </c>
    </row>
    <row r="12764" spans="1:3">
      <c r="A12764" s="1">
        <v>193893</v>
      </c>
      <c r="B12764" s="47" t="s">
        <v>25254</v>
      </c>
      <c r="C12764" t="s">
        <v>25812</v>
      </c>
    </row>
    <row r="12765" spans="1:3">
      <c r="A12765" s="1">
        <v>193894</v>
      </c>
      <c r="B12765" s="47" t="s">
        <v>25255</v>
      </c>
      <c r="C12765" t="s">
        <v>25813</v>
      </c>
    </row>
    <row r="12766" spans="1:3">
      <c r="A12766" s="1">
        <v>193895</v>
      </c>
      <c r="B12766" s="47" t="s">
        <v>25256</v>
      </c>
      <c r="C12766" t="s">
        <v>25814</v>
      </c>
    </row>
    <row r="12767" spans="1:3">
      <c r="A12767" s="1">
        <v>193896</v>
      </c>
      <c r="B12767" s="47" t="s">
        <v>25257</v>
      </c>
      <c r="C12767" t="s">
        <v>25815</v>
      </c>
    </row>
    <row r="12768" spans="1:3">
      <c r="A12768" s="1">
        <v>193897</v>
      </c>
      <c r="B12768" s="47" t="s">
        <v>25258</v>
      </c>
      <c r="C12768" t="s">
        <v>25816</v>
      </c>
    </row>
    <row r="12769" spans="1:3">
      <c r="A12769" s="1">
        <v>193892</v>
      </c>
      <c r="B12769" s="47" t="s">
        <v>24881</v>
      </c>
      <c r="C12769" t="s">
        <v>25439</v>
      </c>
    </row>
    <row r="12770" spans="1:3">
      <c r="A12770" s="1">
        <v>193893</v>
      </c>
      <c r="B12770" s="47" t="s">
        <v>24882</v>
      </c>
      <c r="C12770" t="s">
        <v>25440</v>
      </c>
    </row>
    <row r="12771" spans="1:3">
      <c r="A12771" s="1">
        <v>193894</v>
      </c>
      <c r="B12771" s="47" t="s">
        <v>24883</v>
      </c>
      <c r="C12771" t="s">
        <v>25441</v>
      </c>
    </row>
    <row r="12772" spans="1:3">
      <c r="A12772" s="1">
        <v>193895</v>
      </c>
      <c r="B12772" s="47" t="s">
        <v>24884</v>
      </c>
      <c r="C12772" t="s">
        <v>25442</v>
      </c>
    </row>
    <row r="12773" spans="1:3">
      <c r="A12773" s="1">
        <v>193896</v>
      </c>
      <c r="B12773" s="47" t="s">
        <v>24885</v>
      </c>
      <c r="C12773" t="s">
        <v>25443</v>
      </c>
    </row>
    <row r="12774" spans="1:3">
      <c r="A12774" s="1">
        <v>193897</v>
      </c>
      <c r="B12774" s="47" t="s">
        <v>24886</v>
      </c>
      <c r="C12774" t="s">
        <v>25444</v>
      </c>
    </row>
    <row r="12775" spans="1:3">
      <c r="A12775" s="1">
        <v>193892</v>
      </c>
      <c r="B12775" s="47" t="s">
        <v>25067</v>
      </c>
      <c r="C12775" t="s">
        <v>25625</v>
      </c>
    </row>
    <row r="12776" spans="1:3">
      <c r="A12776" s="1">
        <v>193893</v>
      </c>
      <c r="B12776" s="47" t="s">
        <v>25068</v>
      </c>
      <c r="C12776" t="s">
        <v>25626</v>
      </c>
    </row>
    <row r="12777" spans="1:3">
      <c r="A12777" s="1">
        <v>193894</v>
      </c>
      <c r="B12777" s="47" t="s">
        <v>25069</v>
      </c>
      <c r="C12777" t="s">
        <v>25627</v>
      </c>
    </row>
    <row r="12778" spans="1:3">
      <c r="A12778" s="1">
        <v>193895</v>
      </c>
      <c r="B12778" s="47" t="s">
        <v>25070</v>
      </c>
      <c r="C12778" t="s">
        <v>25628</v>
      </c>
    </row>
    <row r="12779" spans="1:3">
      <c r="A12779" s="1">
        <v>193896</v>
      </c>
      <c r="B12779" s="47" t="s">
        <v>25071</v>
      </c>
      <c r="C12779" t="s">
        <v>25629</v>
      </c>
    </row>
    <row r="12780" spans="1:3">
      <c r="A12780" s="1">
        <v>193897</v>
      </c>
      <c r="B12780" s="47" t="s">
        <v>25072</v>
      </c>
      <c r="C12780" t="s">
        <v>25630</v>
      </c>
    </row>
    <row r="12781" spans="1:3">
      <c r="A12781" s="48">
        <v>193898</v>
      </c>
      <c r="B12781" s="49" t="s">
        <v>26078</v>
      </c>
      <c r="C12781" t="s">
        <v>26438</v>
      </c>
    </row>
    <row r="12782" spans="1:3">
      <c r="A12782" s="48">
        <v>193899</v>
      </c>
      <c r="B12782" s="49" t="s">
        <v>26079</v>
      </c>
      <c r="C12782" t="s">
        <v>26439</v>
      </c>
    </row>
    <row r="12783" spans="1:3">
      <c r="A12783" s="48">
        <v>193900</v>
      </c>
      <c r="B12783" s="49" t="s">
        <v>26080</v>
      </c>
      <c r="C12783" t="s">
        <v>26440</v>
      </c>
    </row>
    <row r="12784" spans="1:3">
      <c r="A12784" s="48">
        <v>193901</v>
      </c>
      <c r="B12784" s="49" t="s">
        <v>26081</v>
      </c>
      <c r="C12784" t="s">
        <v>26441</v>
      </c>
    </row>
    <row r="12785" spans="1:3">
      <c r="A12785" s="48">
        <v>193902</v>
      </c>
      <c r="B12785" s="49" t="s">
        <v>26082</v>
      </c>
      <c r="C12785" t="s">
        <v>26442</v>
      </c>
    </row>
    <row r="12786" spans="1:3">
      <c r="A12786" s="48">
        <v>193903</v>
      </c>
      <c r="B12786" s="49" t="s">
        <v>26083</v>
      </c>
      <c r="C12786" t="s">
        <v>26443</v>
      </c>
    </row>
    <row r="12787" spans="1:3">
      <c r="A12787" s="48">
        <v>193898</v>
      </c>
      <c r="B12787" s="49" t="s">
        <v>25838</v>
      </c>
      <c r="C12787" t="s">
        <v>26198</v>
      </c>
    </row>
    <row r="12788" spans="1:3">
      <c r="A12788" s="48">
        <v>193899</v>
      </c>
      <c r="B12788" s="49" t="s">
        <v>25839</v>
      </c>
      <c r="C12788" t="s">
        <v>26199</v>
      </c>
    </row>
    <row r="12789" spans="1:3">
      <c r="A12789" s="48">
        <v>193900</v>
      </c>
      <c r="B12789" s="49" t="s">
        <v>25840</v>
      </c>
      <c r="C12789" t="s">
        <v>26200</v>
      </c>
    </row>
    <row r="12790" spans="1:3">
      <c r="A12790" s="48">
        <v>193901</v>
      </c>
      <c r="B12790" s="49" t="s">
        <v>25841</v>
      </c>
      <c r="C12790" t="s">
        <v>26201</v>
      </c>
    </row>
    <row r="12791" spans="1:3">
      <c r="A12791" s="48">
        <v>193902</v>
      </c>
      <c r="B12791" s="49" t="s">
        <v>25842</v>
      </c>
      <c r="C12791" t="s">
        <v>26202</v>
      </c>
    </row>
    <row r="12792" spans="1:3">
      <c r="A12792" s="48">
        <v>193903</v>
      </c>
      <c r="B12792" s="49" t="s">
        <v>25843</v>
      </c>
      <c r="C12792" t="s">
        <v>26203</v>
      </c>
    </row>
    <row r="12793" spans="1:3">
      <c r="A12793" s="48">
        <v>193898</v>
      </c>
      <c r="B12793" s="49" t="s">
        <v>25958</v>
      </c>
      <c r="C12793" t="s">
        <v>26318</v>
      </c>
    </row>
    <row r="12794" spans="1:3">
      <c r="A12794" s="48">
        <v>193899</v>
      </c>
      <c r="B12794" s="49" t="s">
        <v>25959</v>
      </c>
      <c r="C12794" t="s">
        <v>26319</v>
      </c>
    </row>
    <row r="12795" spans="1:3">
      <c r="A12795" s="48">
        <v>193900</v>
      </c>
      <c r="B12795" s="49" t="s">
        <v>25960</v>
      </c>
      <c r="C12795" t="s">
        <v>26320</v>
      </c>
    </row>
    <row r="12796" spans="1:3">
      <c r="A12796" s="48">
        <v>193901</v>
      </c>
      <c r="B12796" s="49" t="s">
        <v>25961</v>
      </c>
      <c r="C12796" t="s">
        <v>26321</v>
      </c>
    </row>
    <row r="12797" spans="1:3">
      <c r="A12797" s="48">
        <v>193902</v>
      </c>
      <c r="B12797" s="49" t="s">
        <v>25962</v>
      </c>
      <c r="C12797" t="s">
        <v>26322</v>
      </c>
    </row>
    <row r="12798" spans="1:3">
      <c r="A12798" s="48">
        <v>193903</v>
      </c>
      <c r="B12798" s="49" t="s">
        <v>25963</v>
      </c>
      <c r="C12798" t="s">
        <v>26323</v>
      </c>
    </row>
    <row r="12799" spans="1:3">
      <c r="A12799" s="48">
        <v>193904</v>
      </c>
      <c r="B12799" s="49" t="s">
        <v>26084</v>
      </c>
      <c r="C12799" t="s">
        <v>26444</v>
      </c>
    </row>
    <row r="12800" spans="1:3">
      <c r="A12800" s="48">
        <v>193905</v>
      </c>
      <c r="B12800" s="49" t="s">
        <v>26085</v>
      </c>
      <c r="C12800" t="s">
        <v>26445</v>
      </c>
    </row>
    <row r="12801" spans="1:3">
      <c r="A12801" s="48">
        <v>193906</v>
      </c>
      <c r="B12801" s="49" t="s">
        <v>26086</v>
      </c>
      <c r="C12801" t="s">
        <v>26446</v>
      </c>
    </row>
    <row r="12802" spans="1:3">
      <c r="A12802" s="48">
        <v>193907</v>
      </c>
      <c r="B12802" s="49" t="s">
        <v>26087</v>
      </c>
      <c r="C12802" t="s">
        <v>26447</v>
      </c>
    </row>
    <row r="12803" spans="1:3">
      <c r="A12803" s="48">
        <v>193908</v>
      </c>
      <c r="B12803" s="49" t="s">
        <v>26088</v>
      </c>
      <c r="C12803" t="s">
        <v>26448</v>
      </c>
    </row>
    <row r="12804" spans="1:3">
      <c r="A12804" s="48">
        <v>193909</v>
      </c>
      <c r="B12804" s="49" t="s">
        <v>26089</v>
      </c>
      <c r="C12804" t="s">
        <v>26449</v>
      </c>
    </row>
    <row r="12805" spans="1:3">
      <c r="A12805" s="48">
        <v>193904</v>
      </c>
      <c r="B12805" s="49" t="s">
        <v>25844</v>
      </c>
      <c r="C12805" t="s">
        <v>26204</v>
      </c>
    </row>
    <row r="12806" spans="1:3">
      <c r="A12806" s="48">
        <v>193905</v>
      </c>
      <c r="B12806" s="49" t="s">
        <v>25845</v>
      </c>
      <c r="C12806" t="s">
        <v>26205</v>
      </c>
    </row>
    <row r="12807" spans="1:3">
      <c r="A12807" s="48">
        <v>193906</v>
      </c>
      <c r="B12807" s="49" t="s">
        <v>25846</v>
      </c>
      <c r="C12807" t="s">
        <v>26206</v>
      </c>
    </row>
    <row r="12808" spans="1:3">
      <c r="A12808" s="48">
        <v>193907</v>
      </c>
      <c r="B12808" s="49" t="s">
        <v>25847</v>
      </c>
      <c r="C12808" t="s">
        <v>26207</v>
      </c>
    </row>
    <row r="12809" spans="1:3">
      <c r="A12809" s="48">
        <v>193908</v>
      </c>
      <c r="B12809" s="49" t="s">
        <v>25848</v>
      </c>
      <c r="C12809" t="s">
        <v>26208</v>
      </c>
    </row>
    <row r="12810" spans="1:3">
      <c r="A12810" s="48">
        <v>193909</v>
      </c>
      <c r="B12810" s="49" t="s">
        <v>25849</v>
      </c>
      <c r="C12810" t="s">
        <v>26209</v>
      </c>
    </row>
    <row r="12811" spans="1:3">
      <c r="A12811" s="48">
        <v>193904</v>
      </c>
      <c r="B12811" s="49" t="s">
        <v>25964</v>
      </c>
      <c r="C12811" t="s">
        <v>26324</v>
      </c>
    </row>
    <row r="12812" spans="1:3">
      <c r="A12812" s="48">
        <v>193905</v>
      </c>
      <c r="B12812" s="49" t="s">
        <v>25965</v>
      </c>
      <c r="C12812" t="s">
        <v>26325</v>
      </c>
    </row>
    <row r="12813" spans="1:3">
      <c r="A12813" s="48">
        <v>193906</v>
      </c>
      <c r="B12813" s="49" t="s">
        <v>25966</v>
      </c>
      <c r="C12813" t="s">
        <v>26326</v>
      </c>
    </row>
    <row r="12814" spans="1:3">
      <c r="A12814" s="48">
        <v>193907</v>
      </c>
      <c r="B12814" s="49" t="s">
        <v>25967</v>
      </c>
      <c r="C12814" t="s">
        <v>26327</v>
      </c>
    </row>
    <row r="12815" spans="1:3">
      <c r="A12815" s="48">
        <v>193908</v>
      </c>
      <c r="B12815" s="49" t="s">
        <v>25968</v>
      </c>
      <c r="C12815" t="s">
        <v>26328</v>
      </c>
    </row>
    <row r="12816" spans="1:3">
      <c r="A12816" s="48">
        <v>193909</v>
      </c>
      <c r="B12816" s="49" t="s">
        <v>25969</v>
      </c>
      <c r="C12816" t="s">
        <v>26329</v>
      </c>
    </row>
    <row r="12817" spans="1:3">
      <c r="A12817" s="48">
        <v>193910</v>
      </c>
      <c r="B12817" s="49" t="s">
        <v>26090</v>
      </c>
      <c r="C12817" t="s">
        <v>26450</v>
      </c>
    </row>
    <row r="12818" spans="1:3">
      <c r="A12818" s="48">
        <v>193911</v>
      </c>
      <c r="B12818" s="49" t="s">
        <v>26091</v>
      </c>
      <c r="C12818" t="s">
        <v>26451</v>
      </c>
    </row>
    <row r="12819" spans="1:3">
      <c r="A12819" s="48">
        <v>193912</v>
      </c>
      <c r="B12819" s="49" t="s">
        <v>26092</v>
      </c>
      <c r="C12819" t="s">
        <v>26452</v>
      </c>
    </row>
    <row r="12820" spans="1:3">
      <c r="A12820" s="48">
        <v>193913</v>
      </c>
      <c r="B12820" s="49" t="s">
        <v>26093</v>
      </c>
      <c r="C12820" t="s">
        <v>26453</v>
      </c>
    </row>
    <row r="12821" spans="1:3">
      <c r="A12821" s="48">
        <v>193914</v>
      </c>
      <c r="B12821" s="49" t="s">
        <v>26094</v>
      </c>
      <c r="C12821" t="s">
        <v>26454</v>
      </c>
    </row>
    <row r="12822" spans="1:3">
      <c r="A12822" s="48">
        <v>193915</v>
      </c>
      <c r="B12822" s="49" t="s">
        <v>26095</v>
      </c>
      <c r="C12822" t="s">
        <v>26455</v>
      </c>
    </row>
    <row r="12823" spans="1:3">
      <c r="A12823" s="48">
        <v>193910</v>
      </c>
      <c r="B12823" s="49" t="s">
        <v>25850</v>
      </c>
      <c r="C12823" t="s">
        <v>26210</v>
      </c>
    </row>
    <row r="12824" spans="1:3">
      <c r="A12824" s="48">
        <v>193911</v>
      </c>
      <c r="B12824" s="49" t="s">
        <v>25851</v>
      </c>
      <c r="C12824" t="s">
        <v>26211</v>
      </c>
    </row>
    <row r="12825" spans="1:3">
      <c r="A12825" s="48">
        <v>193912</v>
      </c>
      <c r="B12825" s="49" t="s">
        <v>25852</v>
      </c>
      <c r="C12825" t="s">
        <v>26212</v>
      </c>
    </row>
    <row r="12826" spans="1:3">
      <c r="A12826" s="48">
        <v>193913</v>
      </c>
      <c r="B12826" s="49" t="s">
        <v>25853</v>
      </c>
      <c r="C12826" t="s">
        <v>26213</v>
      </c>
    </row>
    <row r="12827" spans="1:3">
      <c r="A12827" s="48">
        <v>193914</v>
      </c>
      <c r="B12827" s="49" t="s">
        <v>25854</v>
      </c>
      <c r="C12827" t="s">
        <v>26214</v>
      </c>
    </row>
    <row r="12828" spans="1:3">
      <c r="A12828" s="48">
        <v>193915</v>
      </c>
      <c r="B12828" s="49" t="s">
        <v>25855</v>
      </c>
      <c r="C12828" t="s">
        <v>26215</v>
      </c>
    </row>
    <row r="12829" spans="1:3">
      <c r="A12829" s="48">
        <v>193910</v>
      </c>
      <c r="B12829" s="49" t="s">
        <v>25970</v>
      </c>
      <c r="C12829" t="s">
        <v>26330</v>
      </c>
    </row>
    <row r="12830" spans="1:3">
      <c r="A12830" s="48">
        <v>193911</v>
      </c>
      <c r="B12830" s="49" t="s">
        <v>25971</v>
      </c>
      <c r="C12830" t="s">
        <v>26331</v>
      </c>
    </row>
    <row r="12831" spans="1:3">
      <c r="A12831" s="48">
        <v>193912</v>
      </c>
      <c r="B12831" s="49" t="s">
        <v>25972</v>
      </c>
      <c r="C12831" t="s">
        <v>26332</v>
      </c>
    </row>
    <row r="12832" spans="1:3">
      <c r="A12832" s="48">
        <v>193913</v>
      </c>
      <c r="B12832" s="49" t="s">
        <v>25973</v>
      </c>
      <c r="C12832" t="s">
        <v>26333</v>
      </c>
    </row>
    <row r="12833" spans="1:3">
      <c r="A12833" s="48">
        <v>193914</v>
      </c>
      <c r="B12833" s="49" t="s">
        <v>25974</v>
      </c>
      <c r="C12833" t="s">
        <v>26334</v>
      </c>
    </row>
    <row r="12834" spans="1:3">
      <c r="A12834" s="48">
        <v>193915</v>
      </c>
      <c r="B12834" s="49" t="s">
        <v>25975</v>
      </c>
      <c r="C12834" t="s">
        <v>26335</v>
      </c>
    </row>
    <row r="12835" spans="1:3">
      <c r="A12835" s="48">
        <v>193916</v>
      </c>
      <c r="B12835" s="49" t="s">
        <v>26096</v>
      </c>
      <c r="C12835" t="s">
        <v>26456</v>
      </c>
    </row>
    <row r="12836" spans="1:3">
      <c r="A12836" s="48">
        <v>193917</v>
      </c>
      <c r="B12836" s="49" t="s">
        <v>26097</v>
      </c>
      <c r="C12836" t="s">
        <v>26457</v>
      </c>
    </row>
    <row r="12837" spans="1:3">
      <c r="A12837" s="48">
        <v>193918</v>
      </c>
      <c r="B12837" s="49" t="s">
        <v>26098</v>
      </c>
      <c r="C12837" t="s">
        <v>26458</v>
      </c>
    </row>
    <row r="12838" spans="1:3">
      <c r="A12838" s="48">
        <v>193919</v>
      </c>
      <c r="B12838" s="49" t="s">
        <v>26099</v>
      </c>
      <c r="C12838" t="s">
        <v>26459</v>
      </c>
    </row>
    <row r="12839" spans="1:3">
      <c r="A12839" s="48">
        <v>193920</v>
      </c>
      <c r="B12839" s="49" t="s">
        <v>26100</v>
      </c>
      <c r="C12839" t="s">
        <v>26460</v>
      </c>
    </row>
    <row r="12840" spans="1:3">
      <c r="A12840" s="48">
        <v>193921</v>
      </c>
      <c r="B12840" s="49" t="s">
        <v>26101</v>
      </c>
      <c r="C12840" t="s">
        <v>26461</v>
      </c>
    </row>
    <row r="12841" spans="1:3">
      <c r="A12841" s="48">
        <v>193916</v>
      </c>
      <c r="B12841" s="49" t="s">
        <v>25856</v>
      </c>
      <c r="C12841" t="s">
        <v>26216</v>
      </c>
    </row>
    <row r="12842" spans="1:3">
      <c r="A12842" s="48">
        <v>193917</v>
      </c>
      <c r="B12842" s="49" t="s">
        <v>25857</v>
      </c>
      <c r="C12842" t="s">
        <v>26217</v>
      </c>
    </row>
    <row r="12843" spans="1:3">
      <c r="A12843" s="48">
        <v>193918</v>
      </c>
      <c r="B12843" s="49" t="s">
        <v>25858</v>
      </c>
      <c r="C12843" t="s">
        <v>26218</v>
      </c>
    </row>
    <row r="12844" spans="1:3">
      <c r="A12844" s="48">
        <v>193919</v>
      </c>
      <c r="B12844" s="49" t="s">
        <v>25859</v>
      </c>
      <c r="C12844" t="s">
        <v>26219</v>
      </c>
    </row>
    <row r="12845" spans="1:3">
      <c r="A12845" s="48">
        <v>193920</v>
      </c>
      <c r="B12845" s="49" t="s">
        <v>25860</v>
      </c>
      <c r="C12845" t="s">
        <v>26220</v>
      </c>
    </row>
    <row r="12846" spans="1:3">
      <c r="A12846" s="48">
        <v>193921</v>
      </c>
      <c r="B12846" s="49" t="s">
        <v>25861</v>
      </c>
      <c r="C12846" t="s">
        <v>26221</v>
      </c>
    </row>
    <row r="12847" spans="1:3">
      <c r="A12847" s="48">
        <v>193916</v>
      </c>
      <c r="B12847" s="49" t="s">
        <v>25976</v>
      </c>
      <c r="C12847" t="s">
        <v>26336</v>
      </c>
    </row>
    <row r="12848" spans="1:3">
      <c r="A12848" s="48">
        <v>193917</v>
      </c>
      <c r="B12848" s="49" t="s">
        <v>25977</v>
      </c>
      <c r="C12848" t="s">
        <v>26337</v>
      </c>
    </row>
    <row r="12849" spans="1:3">
      <c r="A12849" s="48">
        <v>193918</v>
      </c>
      <c r="B12849" s="49" t="s">
        <v>25978</v>
      </c>
      <c r="C12849" t="s">
        <v>26338</v>
      </c>
    </row>
    <row r="12850" spans="1:3">
      <c r="A12850" s="48">
        <v>193919</v>
      </c>
      <c r="B12850" s="49" t="s">
        <v>25979</v>
      </c>
      <c r="C12850" t="s">
        <v>26339</v>
      </c>
    </row>
    <row r="12851" spans="1:3">
      <c r="A12851" s="48">
        <v>193920</v>
      </c>
      <c r="B12851" s="49" t="s">
        <v>25980</v>
      </c>
      <c r="C12851" t="s">
        <v>26340</v>
      </c>
    </row>
    <row r="12852" spans="1:3">
      <c r="A12852" s="48">
        <v>193921</v>
      </c>
      <c r="B12852" s="49" t="s">
        <v>25981</v>
      </c>
      <c r="C12852" t="s">
        <v>26341</v>
      </c>
    </row>
    <row r="12853" spans="1:3">
      <c r="A12853" s="48">
        <v>193922</v>
      </c>
      <c r="B12853" s="49" t="s">
        <v>26102</v>
      </c>
      <c r="C12853" t="s">
        <v>26462</v>
      </c>
    </row>
    <row r="12854" spans="1:3">
      <c r="A12854" s="48">
        <v>193923</v>
      </c>
      <c r="B12854" s="49" t="s">
        <v>26103</v>
      </c>
      <c r="C12854" t="s">
        <v>26463</v>
      </c>
    </row>
    <row r="12855" spans="1:3">
      <c r="A12855" s="48">
        <v>193924</v>
      </c>
      <c r="B12855" s="49" t="s">
        <v>26104</v>
      </c>
      <c r="C12855" t="s">
        <v>26464</v>
      </c>
    </row>
    <row r="12856" spans="1:3">
      <c r="A12856" s="48">
        <v>193925</v>
      </c>
      <c r="B12856" s="49" t="s">
        <v>26105</v>
      </c>
      <c r="C12856" t="s">
        <v>26465</v>
      </c>
    </row>
    <row r="12857" spans="1:3">
      <c r="A12857" s="48">
        <v>193926</v>
      </c>
      <c r="B12857" s="49" t="s">
        <v>26106</v>
      </c>
      <c r="C12857" t="s">
        <v>26466</v>
      </c>
    </row>
    <row r="12858" spans="1:3">
      <c r="A12858" s="48">
        <v>193927</v>
      </c>
      <c r="B12858" s="49" t="s">
        <v>26107</v>
      </c>
      <c r="C12858" t="s">
        <v>26467</v>
      </c>
    </row>
    <row r="12859" spans="1:3">
      <c r="A12859" s="48">
        <v>193922</v>
      </c>
      <c r="B12859" s="49" t="s">
        <v>25862</v>
      </c>
      <c r="C12859" t="s">
        <v>26222</v>
      </c>
    </row>
    <row r="12860" spans="1:3">
      <c r="A12860" s="48">
        <v>193923</v>
      </c>
      <c r="B12860" s="49" t="s">
        <v>25863</v>
      </c>
      <c r="C12860" t="s">
        <v>26223</v>
      </c>
    </row>
    <row r="12861" spans="1:3">
      <c r="A12861" s="48">
        <v>193924</v>
      </c>
      <c r="B12861" s="49" t="s">
        <v>25864</v>
      </c>
      <c r="C12861" t="s">
        <v>26224</v>
      </c>
    </row>
    <row r="12862" spans="1:3">
      <c r="A12862" s="48">
        <v>193925</v>
      </c>
      <c r="B12862" s="49" t="s">
        <v>25865</v>
      </c>
      <c r="C12862" t="s">
        <v>26225</v>
      </c>
    </row>
    <row r="12863" spans="1:3">
      <c r="A12863" s="48">
        <v>193926</v>
      </c>
      <c r="B12863" s="49" t="s">
        <v>25866</v>
      </c>
      <c r="C12863" t="s">
        <v>26226</v>
      </c>
    </row>
    <row r="12864" spans="1:3">
      <c r="A12864" s="48">
        <v>193927</v>
      </c>
      <c r="B12864" s="49" t="s">
        <v>25867</v>
      </c>
      <c r="C12864" t="s">
        <v>26227</v>
      </c>
    </row>
    <row r="12865" spans="1:3">
      <c r="A12865" s="48">
        <v>193922</v>
      </c>
      <c r="B12865" s="49" t="s">
        <v>25982</v>
      </c>
      <c r="C12865" t="s">
        <v>26342</v>
      </c>
    </row>
    <row r="12866" spans="1:3">
      <c r="A12866" s="48">
        <v>193923</v>
      </c>
      <c r="B12866" s="49" t="s">
        <v>25983</v>
      </c>
      <c r="C12866" t="s">
        <v>26343</v>
      </c>
    </row>
    <row r="12867" spans="1:3">
      <c r="A12867" s="48">
        <v>193924</v>
      </c>
      <c r="B12867" s="49" t="s">
        <v>25984</v>
      </c>
      <c r="C12867" t="s">
        <v>26344</v>
      </c>
    </row>
    <row r="12868" spans="1:3">
      <c r="A12868" s="48">
        <v>193925</v>
      </c>
      <c r="B12868" s="49" t="s">
        <v>25985</v>
      </c>
      <c r="C12868" t="s">
        <v>26345</v>
      </c>
    </row>
    <row r="12869" spans="1:3">
      <c r="A12869" s="48">
        <v>193926</v>
      </c>
      <c r="B12869" s="49" t="s">
        <v>25986</v>
      </c>
      <c r="C12869" t="s">
        <v>26346</v>
      </c>
    </row>
    <row r="12870" spans="1:3">
      <c r="A12870" s="48">
        <v>193927</v>
      </c>
      <c r="B12870" s="49" t="s">
        <v>25987</v>
      </c>
      <c r="C12870" t="s">
        <v>26347</v>
      </c>
    </row>
    <row r="12871" spans="1:3">
      <c r="A12871" s="48">
        <v>193928</v>
      </c>
      <c r="B12871" s="49" t="s">
        <v>26108</v>
      </c>
      <c r="C12871" t="s">
        <v>26468</v>
      </c>
    </row>
    <row r="12872" spans="1:3">
      <c r="A12872" s="48">
        <v>193929</v>
      </c>
      <c r="B12872" s="49" t="s">
        <v>26109</v>
      </c>
      <c r="C12872" t="s">
        <v>26469</v>
      </c>
    </row>
    <row r="12873" spans="1:3">
      <c r="A12873" s="48">
        <v>193930</v>
      </c>
      <c r="B12873" s="49" t="s">
        <v>26110</v>
      </c>
      <c r="C12873" t="s">
        <v>26470</v>
      </c>
    </row>
    <row r="12874" spans="1:3">
      <c r="A12874" s="48">
        <v>193931</v>
      </c>
      <c r="B12874" s="49" t="s">
        <v>26111</v>
      </c>
      <c r="C12874" t="s">
        <v>26471</v>
      </c>
    </row>
    <row r="12875" spans="1:3">
      <c r="A12875" s="48">
        <v>193932</v>
      </c>
      <c r="B12875" s="49" t="s">
        <v>26112</v>
      </c>
      <c r="C12875" t="s">
        <v>26472</v>
      </c>
    </row>
    <row r="12876" spans="1:3">
      <c r="A12876" s="48">
        <v>193933</v>
      </c>
      <c r="B12876" s="49" t="s">
        <v>26113</v>
      </c>
      <c r="C12876" t="s">
        <v>26473</v>
      </c>
    </row>
    <row r="12877" spans="1:3">
      <c r="A12877" s="48">
        <v>193928</v>
      </c>
      <c r="B12877" s="49" t="s">
        <v>25868</v>
      </c>
      <c r="C12877" t="s">
        <v>26228</v>
      </c>
    </row>
    <row r="12878" spans="1:3">
      <c r="A12878" s="48">
        <v>193929</v>
      </c>
      <c r="B12878" s="49" t="s">
        <v>25869</v>
      </c>
      <c r="C12878" t="s">
        <v>26229</v>
      </c>
    </row>
    <row r="12879" spans="1:3">
      <c r="A12879" s="48">
        <v>193930</v>
      </c>
      <c r="B12879" s="49" t="s">
        <v>25870</v>
      </c>
      <c r="C12879" t="s">
        <v>26230</v>
      </c>
    </row>
    <row r="12880" spans="1:3">
      <c r="A12880" s="48">
        <v>193931</v>
      </c>
      <c r="B12880" s="49" t="s">
        <v>25871</v>
      </c>
      <c r="C12880" t="s">
        <v>26231</v>
      </c>
    </row>
    <row r="12881" spans="1:3">
      <c r="A12881" s="48">
        <v>193932</v>
      </c>
      <c r="B12881" s="49" t="s">
        <v>25872</v>
      </c>
      <c r="C12881" t="s">
        <v>26232</v>
      </c>
    </row>
    <row r="12882" spans="1:3">
      <c r="A12882" s="48">
        <v>193933</v>
      </c>
      <c r="B12882" s="49" t="s">
        <v>25873</v>
      </c>
      <c r="C12882" t="s">
        <v>26233</v>
      </c>
    </row>
    <row r="12883" spans="1:3">
      <c r="A12883" s="48">
        <v>193928</v>
      </c>
      <c r="B12883" s="49" t="s">
        <v>25988</v>
      </c>
      <c r="C12883" t="s">
        <v>26348</v>
      </c>
    </row>
    <row r="12884" spans="1:3">
      <c r="A12884" s="48">
        <v>193929</v>
      </c>
      <c r="B12884" s="49" t="s">
        <v>25989</v>
      </c>
      <c r="C12884" t="s">
        <v>26349</v>
      </c>
    </row>
    <row r="12885" spans="1:3">
      <c r="A12885" s="48">
        <v>193930</v>
      </c>
      <c r="B12885" s="49" t="s">
        <v>25990</v>
      </c>
      <c r="C12885" t="s">
        <v>26350</v>
      </c>
    </row>
    <row r="12886" spans="1:3">
      <c r="A12886" s="48">
        <v>193931</v>
      </c>
      <c r="B12886" s="49" t="s">
        <v>25991</v>
      </c>
      <c r="C12886" t="s">
        <v>26351</v>
      </c>
    </row>
    <row r="12887" spans="1:3">
      <c r="A12887" s="48">
        <v>193932</v>
      </c>
      <c r="B12887" s="49" t="s">
        <v>25992</v>
      </c>
      <c r="C12887" t="s">
        <v>26352</v>
      </c>
    </row>
    <row r="12888" spans="1:3">
      <c r="A12888" s="48">
        <v>193933</v>
      </c>
      <c r="B12888" s="49" t="s">
        <v>25993</v>
      </c>
      <c r="C12888" t="s">
        <v>26353</v>
      </c>
    </row>
    <row r="12889" spans="1:3">
      <c r="A12889" s="48">
        <v>999999</v>
      </c>
      <c r="B12889" s="49" t="s">
        <v>26185</v>
      </c>
      <c r="C12889" t="s">
        <v>26545</v>
      </c>
    </row>
    <row r="12890" spans="1:3">
      <c r="A12890" s="48">
        <v>999999</v>
      </c>
      <c r="B12890" s="49" t="s">
        <v>26184</v>
      </c>
      <c r="C12890" t="s">
        <v>26544</v>
      </c>
    </row>
    <row r="12891" spans="1:3">
      <c r="A12891" s="48">
        <v>999999</v>
      </c>
      <c r="B12891" s="49" t="s">
        <v>26183</v>
      </c>
      <c r="C12891" t="s">
        <v>26543</v>
      </c>
    </row>
    <row r="12892" spans="1:3">
      <c r="A12892" s="48">
        <v>999999</v>
      </c>
      <c r="B12892" s="49" t="s">
        <v>26182</v>
      </c>
      <c r="C12892" t="s">
        <v>26542</v>
      </c>
    </row>
    <row r="12893" spans="1:3">
      <c r="A12893" s="48">
        <v>193938</v>
      </c>
      <c r="B12893" s="49" t="s">
        <v>26114</v>
      </c>
      <c r="C12893" t="s">
        <v>26474</v>
      </c>
    </row>
    <row r="12894" spans="1:3">
      <c r="A12894" s="48">
        <v>193939</v>
      </c>
      <c r="B12894" s="49" t="s">
        <v>26115</v>
      </c>
      <c r="C12894" t="s">
        <v>26475</v>
      </c>
    </row>
    <row r="12895" spans="1:3">
      <c r="A12895" s="48">
        <v>999999</v>
      </c>
      <c r="B12895" s="49" t="s">
        <v>25945</v>
      </c>
      <c r="C12895" t="s">
        <v>26305</v>
      </c>
    </row>
    <row r="12896" spans="1:3">
      <c r="A12896" s="48">
        <v>999999</v>
      </c>
      <c r="B12896" s="49" t="s">
        <v>25944</v>
      </c>
      <c r="C12896" t="s">
        <v>26304</v>
      </c>
    </row>
    <row r="12897" spans="1:3">
      <c r="A12897" s="48">
        <v>999999</v>
      </c>
      <c r="B12897" s="49" t="s">
        <v>25943</v>
      </c>
      <c r="C12897" t="s">
        <v>26303</v>
      </c>
    </row>
    <row r="12898" spans="1:3">
      <c r="A12898" s="48">
        <v>999999</v>
      </c>
      <c r="B12898" s="49" t="s">
        <v>25942</v>
      </c>
      <c r="C12898" t="s">
        <v>26302</v>
      </c>
    </row>
    <row r="12899" spans="1:3">
      <c r="A12899" s="48">
        <v>193938</v>
      </c>
      <c r="B12899" s="49" t="s">
        <v>25874</v>
      </c>
      <c r="C12899" t="s">
        <v>26234</v>
      </c>
    </row>
    <row r="12900" spans="1:3">
      <c r="A12900" s="48">
        <v>193939</v>
      </c>
      <c r="B12900" s="49" t="s">
        <v>25875</v>
      </c>
      <c r="C12900" t="s">
        <v>26235</v>
      </c>
    </row>
    <row r="12901" spans="1:3">
      <c r="A12901" s="48">
        <v>999999</v>
      </c>
      <c r="B12901" s="49" t="s">
        <v>26065</v>
      </c>
      <c r="C12901" t="s">
        <v>26425</v>
      </c>
    </row>
    <row r="12902" spans="1:3">
      <c r="A12902" s="48">
        <v>999999</v>
      </c>
      <c r="B12902" s="49" t="s">
        <v>26064</v>
      </c>
      <c r="C12902" t="s">
        <v>26424</v>
      </c>
    </row>
    <row r="12903" spans="1:3">
      <c r="A12903" s="48">
        <v>999999</v>
      </c>
      <c r="B12903" s="49" t="s">
        <v>26063</v>
      </c>
      <c r="C12903" t="s">
        <v>26423</v>
      </c>
    </row>
    <row r="12904" spans="1:3">
      <c r="A12904" s="48">
        <v>999999</v>
      </c>
      <c r="B12904" s="49" t="s">
        <v>26062</v>
      </c>
      <c r="C12904" t="s">
        <v>26422</v>
      </c>
    </row>
    <row r="12905" spans="1:3">
      <c r="A12905" s="48">
        <v>193938</v>
      </c>
      <c r="B12905" s="49" t="s">
        <v>25994</v>
      </c>
      <c r="C12905" t="s">
        <v>26354</v>
      </c>
    </row>
    <row r="12906" spans="1:3">
      <c r="A12906" s="48">
        <v>193939</v>
      </c>
      <c r="B12906" s="49" t="s">
        <v>25995</v>
      </c>
      <c r="C12906" t="s">
        <v>26355</v>
      </c>
    </row>
    <row r="12907" spans="1:3">
      <c r="A12907" s="48">
        <v>999999</v>
      </c>
      <c r="B12907" s="49" t="s">
        <v>26189</v>
      </c>
      <c r="C12907" t="s">
        <v>26549</v>
      </c>
    </row>
    <row r="12908" spans="1:3">
      <c r="A12908" s="48">
        <v>999999</v>
      </c>
      <c r="B12908" s="49" t="s">
        <v>26188</v>
      </c>
      <c r="C12908" t="s">
        <v>26548</v>
      </c>
    </row>
    <row r="12909" spans="1:3">
      <c r="A12909" s="48">
        <v>999999</v>
      </c>
      <c r="B12909" s="49" t="s">
        <v>26187</v>
      </c>
      <c r="C12909" t="s">
        <v>26547</v>
      </c>
    </row>
    <row r="12910" spans="1:3">
      <c r="A12910" s="48">
        <v>999999</v>
      </c>
      <c r="B12910" s="49" t="s">
        <v>26186</v>
      </c>
      <c r="C12910" t="s">
        <v>26546</v>
      </c>
    </row>
    <row r="12911" spans="1:3">
      <c r="A12911" s="48">
        <v>193944</v>
      </c>
      <c r="B12911" s="49" t="s">
        <v>26116</v>
      </c>
      <c r="C12911" t="s">
        <v>26476</v>
      </c>
    </row>
    <row r="12912" spans="1:3">
      <c r="A12912" s="48">
        <v>193945</v>
      </c>
      <c r="B12912" s="49" t="s">
        <v>26117</v>
      </c>
      <c r="C12912" t="s">
        <v>26477</v>
      </c>
    </row>
    <row r="12913" spans="1:3">
      <c r="A12913" s="48">
        <v>999999</v>
      </c>
      <c r="B12913" s="49" t="s">
        <v>25949</v>
      </c>
      <c r="C12913" t="s">
        <v>26309</v>
      </c>
    </row>
    <row r="12914" spans="1:3">
      <c r="A12914" s="48">
        <v>999999</v>
      </c>
      <c r="B12914" s="49" t="s">
        <v>25948</v>
      </c>
      <c r="C12914" t="s">
        <v>26308</v>
      </c>
    </row>
    <row r="12915" spans="1:3">
      <c r="A12915" s="48">
        <v>999999</v>
      </c>
      <c r="B12915" s="49" t="s">
        <v>25947</v>
      </c>
      <c r="C12915" t="s">
        <v>26307</v>
      </c>
    </row>
    <row r="12916" spans="1:3">
      <c r="A12916" s="48">
        <v>999999</v>
      </c>
      <c r="B12916" s="49" t="s">
        <v>25946</v>
      </c>
      <c r="C12916" t="s">
        <v>26306</v>
      </c>
    </row>
    <row r="12917" spans="1:3">
      <c r="A12917" s="48">
        <v>193944</v>
      </c>
      <c r="B12917" s="49" t="s">
        <v>25876</v>
      </c>
      <c r="C12917" t="s">
        <v>26236</v>
      </c>
    </row>
    <row r="12918" spans="1:3">
      <c r="A12918" s="48">
        <v>193945</v>
      </c>
      <c r="B12918" s="49" t="s">
        <v>25877</v>
      </c>
      <c r="C12918" t="s">
        <v>26237</v>
      </c>
    </row>
    <row r="12919" spans="1:3">
      <c r="A12919" s="48">
        <v>999999</v>
      </c>
      <c r="B12919" s="49" t="s">
        <v>26069</v>
      </c>
      <c r="C12919" t="s">
        <v>26429</v>
      </c>
    </row>
    <row r="12920" spans="1:3">
      <c r="A12920" s="48">
        <v>999999</v>
      </c>
      <c r="B12920" s="49" t="s">
        <v>26068</v>
      </c>
      <c r="C12920" t="s">
        <v>26428</v>
      </c>
    </row>
    <row r="12921" spans="1:3">
      <c r="A12921" s="48">
        <v>999999</v>
      </c>
      <c r="B12921" s="49" t="s">
        <v>26067</v>
      </c>
      <c r="C12921" t="s">
        <v>26427</v>
      </c>
    </row>
    <row r="12922" spans="1:3">
      <c r="A12922" s="48">
        <v>999999</v>
      </c>
      <c r="B12922" s="49" t="s">
        <v>26066</v>
      </c>
      <c r="C12922" t="s">
        <v>26426</v>
      </c>
    </row>
    <row r="12923" spans="1:3">
      <c r="A12923" s="48">
        <v>193944</v>
      </c>
      <c r="B12923" s="49" t="s">
        <v>25996</v>
      </c>
      <c r="C12923" t="s">
        <v>26356</v>
      </c>
    </row>
    <row r="12924" spans="1:3">
      <c r="A12924" s="48">
        <v>193945</v>
      </c>
      <c r="B12924" s="49" t="s">
        <v>25997</v>
      </c>
      <c r="C12924" t="s">
        <v>26357</v>
      </c>
    </row>
    <row r="12925" spans="1:3">
      <c r="A12925" s="48">
        <v>999999</v>
      </c>
      <c r="B12925" s="49" t="s">
        <v>26193</v>
      </c>
      <c r="C12925" t="s">
        <v>26553</v>
      </c>
    </row>
    <row r="12926" spans="1:3">
      <c r="A12926" s="48">
        <v>999999</v>
      </c>
      <c r="B12926" s="49" t="s">
        <v>26192</v>
      </c>
      <c r="C12926" t="s">
        <v>26552</v>
      </c>
    </row>
    <row r="12927" spans="1:3">
      <c r="A12927" s="48">
        <v>999999</v>
      </c>
      <c r="B12927" s="49" t="s">
        <v>26191</v>
      </c>
      <c r="C12927" t="s">
        <v>26551</v>
      </c>
    </row>
    <row r="12928" spans="1:3">
      <c r="A12928" s="48">
        <v>999999</v>
      </c>
      <c r="B12928" s="49" t="s">
        <v>26190</v>
      </c>
      <c r="C12928" t="s">
        <v>26550</v>
      </c>
    </row>
    <row r="12929" spans="1:3">
      <c r="A12929" s="48">
        <v>193950</v>
      </c>
      <c r="B12929" s="49" t="s">
        <v>26118</v>
      </c>
      <c r="C12929" t="s">
        <v>26478</v>
      </c>
    </row>
    <row r="12930" spans="1:3">
      <c r="A12930" s="48">
        <v>193951</v>
      </c>
      <c r="B12930" s="49" t="s">
        <v>26119</v>
      </c>
      <c r="C12930" t="s">
        <v>26479</v>
      </c>
    </row>
    <row r="12931" spans="1:3">
      <c r="A12931" s="48">
        <v>999999</v>
      </c>
      <c r="B12931" s="49" t="s">
        <v>25953</v>
      </c>
      <c r="C12931" t="s">
        <v>26313</v>
      </c>
    </row>
    <row r="12932" spans="1:3">
      <c r="A12932" s="48">
        <v>999999</v>
      </c>
      <c r="B12932" s="49" t="s">
        <v>25952</v>
      </c>
      <c r="C12932" t="s">
        <v>26312</v>
      </c>
    </row>
    <row r="12933" spans="1:3">
      <c r="A12933" s="48">
        <v>999999</v>
      </c>
      <c r="B12933" s="49" t="s">
        <v>25951</v>
      </c>
      <c r="C12933" t="s">
        <v>26311</v>
      </c>
    </row>
    <row r="12934" spans="1:3">
      <c r="A12934" s="48">
        <v>999999</v>
      </c>
      <c r="B12934" s="49" t="s">
        <v>25950</v>
      </c>
      <c r="C12934" t="s">
        <v>26310</v>
      </c>
    </row>
    <row r="12935" spans="1:3">
      <c r="A12935" s="48">
        <v>193950</v>
      </c>
      <c r="B12935" s="49" t="s">
        <v>25878</v>
      </c>
      <c r="C12935" t="s">
        <v>26238</v>
      </c>
    </row>
    <row r="12936" spans="1:3">
      <c r="A12936" s="48">
        <v>193951</v>
      </c>
      <c r="B12936" s="49" t="s">
        <v>25879</v>
      </c>
      <c r="C12936" t="s">
        <v>26239</v>
      </c>
    </row>
    <row r="12937" spans="1:3">
      <c r="A12937" s="48">
        <v>999999</v>
      </c>
      <c r="B12937" s="49" t="s">
        <v>26073</v>
      </c>
      <c r="C12937" t="s">
        <v>26433</v>
      </c>
    </row>
    <row r="12938" spans="1:3">
      <c r="A12938" s="48">
        <v>999999</v>
      </c>
      <c r="B12938" s="49" t="s">
        <v>26072</v>
      </c>
      <c r="C12938" t="s">
        <v>26432</v>
      </c>
    </row>
    <row r="12939" spans="1:3">
      <c r="A12939" s="48">
        <v>999999</v>
      </c>
      <c r="B12939" s="49" t="s">
        <v>26071</v>
      </c>
      <c r="C12939" t="s">
        <v>26431</v>
      </c>
    </row>
    <row r="12940" spans="1:3">
      <c r="A12940" s="48">
        <v>999999</v>
      </c>
      <c r="B12940" s="49" t="s">
        <v>26070</v>
      </c>
      <c r="C12940" t="s">
        <v>26430</v>
      </c>
    </row>
    <row r="12941" spans="1:3">
      <c r="A12941" s="48">
        <v>193950</v>
      </c>
      <c r="B12941" s="49" t="s">
        <v>25998</v>
      </c>
      <c r="C12941" t="s">
        <v>26358</v>
      </c>
    </row>
    <row r="12942" spans="1:3">
      <c r="A12942" s="48">
        <v>193951</v>
      </c>
      <c r="B12942" s="49" t="s">
        <v>25999</v>
      </c>
      <c r="C12942" t="s">
        <v>26359</v>
      </c>
    </row>
    <row r="12943" spans="1:3">
      <c r="A12943" s="48">
        <v>999999</v>
      </c>
      <c r="B12943" s="49" t="s">
        <v>26197</v>
      </c>
      <c r="C12943" t="s">
        <v>26557</v>
      </c>
    </row>
    <row r="12944" spans="1:3">
      <c r="A12944" s="48">
        <v>999999</v>
      </c>
      <c r="B12944" s="49" t="s">
        <v>26196</v>
      </c>
      <c r="C12944" t="s">
        <v>26556</v>
      </c>
    </row>
    <row r="12945" spans="1:3">
      <c r="A12945" s="48">
        <v>999999</v>
      </c>
      <c r="B12945" s="49" t="s">
        <v>26195</v>
      </c>
      <c r="C12945" t="s">
        <v>26555</v>
      </c>
    </row>
    <row r="12946" spans="1:3">
      <c r="A12946" s="48">
        <v>999999</v>
      </c>
      <c r="B12946" s="49" t="s">
        <v>26194</v>
      </c>
      <c r="C12946" t="s">
        <v>26554</v>
      </c>
    </row>
    <row r="12947" spans="1:3">
      <c r="A12947" s="48">
        <v>193956</v>
      </c>
      <c r="B12947" s="49" t="s">
        <v>26120</v>
      </c>
      <c r="C12947" t="s">
        <v>26480</v>
      </c>
    </row>
    <row r="12948" spans="1:3">
      <c r="A12948" s="48">
        <v>193957</v>
      </c>
      <c r="B12948" s="49" t="s">
        <v>26121</v>
      </c>
      <c r="C12948" t="s">
        <v>26481</v>
      </c>
    </row>
    <row r="12949" spans="1:3">
      <c r="A12949" s="48">
        <v>999999</v>
      </c>
      <c r="B12949" s="49" t="s">
        <v>25957</v>
      </c>
      <c r="C12949" t="s">
        <v>26317</v>
      </c>
    </row>
    <row r="12950" spans="1:3">
      <c r="A12950" s="48">
        <v>999999</v>
      </c>
      <c r="B12950" s="49" t="s">
        <v>25956</v>
      </c>
      <c r="C12950" t="s">
        <v>26316</v>
      </c>
    </row>
    <row r="12951" spans="1:3">
      <c r="A12951" s="48">
        <v>999999</v>
      </c>
      <c r="B12951" s="49" t="s">
        <v>25955</v>
      </c>
      <c r="C12951" t="s">
        <v>26315</v>
      </c>
    </row>
    <row r="12952" spans="1:3">
      <c r="A12952" s="48">
        <v>999999</v>
      </c>
      <c r="B12952" s="49" t="s">
        <v>25954</v>
      </c>
      <c r="C12952" t="s">
        <v>26314</v>
      </c>
    </row>
    <row r="12953" spans="1:3">
      <c r="A12953" s="48">
        <v>193956</v>
      </c>
      <c r="B12953" s="49" t="s">
        <v>25880</v>
      </c>
      <c r="C12953" t="s">
        <v>26240</v>
      </c>
    </row>
    <row r="12954" spans="1:3">
      <c r="A12954" s="48">
        <v>193957</v>
      </c>
      <c r="B12954" s="49" t="s">
        <v>25881</v>
      </c>
      <c r="C12954" t="s">
        <v>26241</v>
      </c>
    </row>
    <row r="12955" spans="1:3">
      <c r="A12955" s="48">
        <v>999999</v>
      </c>
      <c r="B12955" s="49" t="s">
        <v>26077</v>
      </c>
      <c r="C12955" t="s">
        <v>26437</v>
      </c>
    </row>
    <row r="12956" spans="1:3">
      <c r="A12956" s="48">
        <v>999999</v>
      </c>
      <c r="B12956" s="49" t="s">
        <v>26076</v>
      </c>
      <c r="C12956" t="s">
        <v>26436</v>
      </c>
    </row>
    <row r="12957" spans="1:3">
      <c r="A12957" s="48">
        <v>999999</v>
      </c>
      <c r="B12957" s="49" t="s">
        <v>26075</v>
      </c>
      <c r="C12957" t="s">
        <v>26435</v>
      </c>
    </row>
    <row r="12958" spans="1:3">
      <c r="A12958" s="48">
        <v>999999</v>
      </c>
      <c r="B12958" s="49" t="s">
        <v>26074</v>
      </c>
      <c r="C12958" t="s">
        <v>26434</v>
      </c>
    </row>
    <row r="12959" spans="1:3">
      <c r="A12959" s="48">
        <v>193956</v>
      </c>
      <c r="B12959" s="49" t="s">
        <v>26000</v>
      </c>
      <c r="C12959" t="s">
        <v>26360</v>
      </c>
    </row>
    <row r="12960" spans="1:3">
      <c r="A12960" s="48">
        <v>193957</v>
      </c>
      <c r="B12960" s="49" t="s">
        <v>26001</v>
      </c>
      <c r="C12960" t="s">
        <v>26361</v>
      </c>
    </row>
    <row r="12961" spans="1:3">
      <c r="A12961" s="48">
        <v>193958</v>
      </c>
      <c r="B12961" s="49" t="s">
        <v>26122</v>
      </c>
      <c r="C12961" t="s">
        <v>26482</v>
      </c>
    </row>
    <row r="12962" spans="1:3">
      <c r="A12962" s="48">
        <v>193959</v>
      </c>
      <c r="B12962" s="49" t="s">
        <v>26123</v>
      </c>
      <c r="C12962" t="s">
        <v>26483</v>
      </c>
    </row>
    <row r="12963" spans="1:3">
      <c r="A12963" s="48">
        <v>193960</v>
      </c>
      <c r="B12963" s="49" t="s">
        <v>26124</v>
      </c>
      <c r="C12963" t="s">
        <v>26484</v>
      </c>
    </row>
    <row r="12964" spans="1:3">
      <c r="A12964" s="48">
        <v>193961</v>
      </c>
      <c r="B12964" s="49" t="s">
        <v>26125</v>
      </c>
      <c r="C12964" t="s">
        <v>26485</v>
      </c>
    </row>
    <row r="12965" spans="1:3">
      <c r="A12965" s="48">
        <v>193962</v>
      </c>
      <c r="B12965" s="49" t="s">
        <v>26126</v>
      </c>
      <c r="C12965" t="s">
        <v>26486</v>
      </c>
    </row>
    <row r="12966" spans="1:3">
      <c r="A12966" s="48">
        <v>193963</v>
      </c>
      <c r="B12966" s="49" t="s">
        <v>26127</v>
      </c>
      <c r="C12966" t="s">
        <v>26487</v>
      </c>
    </row>
    <row r="12967" spans="1:3">
      <c r="A12967" s="48">
        <v>193958</v>
      </c>
      <c r="B12967" s="49" t="s">
        <v>25882</v>
      </c>
      <c r="C12967" t="s">
        <v>26242</v>
      </c>
    </row>
    <row r="12968" spans="1:3">
      <c r="A12968" s="48">
        <v>193959</v>
      </c>
      <c r="B12968" s="49" t="s">
        <v>25883</v>
      </c>
      <c r="C12968" t="s">
        <v>26243</v>
      </c>
    </row>
    <row r="12969" spans="1:3">
      <c r="A12969" s="48">
        <v>193960</v>
      </c>
      <c r="B12969" s="49" t="s">
        <v>25884</v>
      </c>
      <c r="C12969" t="s">
        <v>26244</v>
      </c>
    </row>
    <row r="12970" spans="1:3">
      <c r="A12970" s="48">
        <v>193961</v>
      </c>
      <c r="B12970" s="49" t="s">
        <v>25885</v>
      </c>
      <c r="C12970" t="s">
        <v>26245</v>
      </c>
    </row>
    <row r="12971" spans="1:3">
      <c r="A12971" s="48">
        <v>193962</v>
      </c>
      <c r="B12971" s="49" t="s">
        <v>25886</v>
      </c>
      <c r="C12971" t="s">
        <v>26246</v>
      </c>
    </row>
    <row r="12972" spans="1:3">
      <c r="A12972" s="48">
        <v>193963</v>
      </c>
      <c r="B12972" s="49" t="s">
        <v>25887</v>
      </c>
      <c r="C12972" t="s">
        <v>26247</v>
      </c>
    </row>
    <row r="12973" spans="1:3">
      <c r="A12973" s="48">
        <v>193958</v>
      </c>
      <c r="B12973" s="49" t="s">
        <v>26002</v>
      </c>
      <c r="C12973" t="s">
        <v>26362</v>
      </c>
    </row>
    <row r="12974" spans="1:3">
      <c r="A12974" s="48">
        <v>193959</v>
      </c>
      <c r="B12974" s="49" t="s">
        <v>26003</v>
      </c>
      <c r="C12974" t="s">
        <v>26363</v>
      </c>
    </row>
    <row r="12975" spans="1:3">
      <c r="A12975" s="48">
        <v>193960</v>
      </c>
      <c r="B12975" s="49" t="s">
        <v>26004</v>
      </c>
      <c r="C12975" t="s">
        <v>26364</v>
      </c>
    </row>
    <row r="12976" spans="1:3">
      <c r="A12976" s="48">
        <v>193961</v>
      </c>
      <c r="B12976" s="49" t="s">
        <v>26005</v>
      </c>
      <c r="C12976" t="s">
        <v>26365</v>
      </c>
    </row>
    <row r="12977" spans="1:3">
      <c r="A12977" s="48">
        <v>193962</v>
      </c>
      <c r="B12977" s="49" t="s">
        <v>26006</v>
      </c>
      <c r="C12977" t="s">
        <v>26366</v>
      </c>
    </row>
    <row r="12978" spans="1:3">
      <c r="A12978" s="48">
        <v>193963</v>
      </c>
      <c r="B12978" s="49" t="s">
        <v>26007</v>
      </c>
      <c r="C12978" t="s">
        <v>26367</v>
      </c>
    </row>
    <row r="12979" spans="1:3">
      <c r="A12979" s="48">
        <v>257743</v>
      </c>
      <c r="B12979" s="49" t="s">
        <v>26134</v>
      </c>
      <c r="C12979" t="s">
        <v>26494</v>
      </c>
    </row>
    <row r="12980" spans="1:3">
      <c r="A12980" s="48">
        <v>257744</v>
      </c>
      <c r="B12980" s="49" t="s">
        <v>26135</v>
      </c>
      <c r="C12980" t="s">
        <v>26495</v>
      </c>
    </row>
    <row r="12981" spans="1:3">
      <c r="A12981" s="48">
        <v>257745</v>
      </c>
      <c r="B12981" s="49" t="s">
        <v>26136</v>
      </c>
      <c r="C12981" t="s">
        <v>26496</v>
      </c>
    </row>
    <row r="12982" spans="1:3">
      <c r="A12982" s="48">
        <v>257746</v>
      </c>
      <c r="B12982" s="49" t="s">
        <v>26137</v>
      </c>
      <c r="C12982" t="s">
        <v>26497</v>
      </c>
    </row>
    <row r="12983" spans="1:3">
      <c r="A12983" s="48">
        <v>257747</v>
      </c>
      <c r="B12983" s="49" t="s">
        <v>26138</v>
      </c>
      <c r="C12983" t="s">
        <v>26498</v>
      </c>
    </row>
    <row r="12984" spans="1:3">
      <c r="A12984" s="48">
        <v>257748</v>
      </c>
      <c r="B12984" s="49" t="s">
        <v>26139</v>
      </c>
      <c r="C12984" t="s">
        <v>26499</v>
      </c>
    </row>
    <row r="12985" spans="1:3">
      <c r="A12985" s="48">
        <v>257743</v>
      </c>
      <c r="B12985" s="49" t="s">
        <v>25894</v>
      </c>
      <c r="C12985" t="s">
        <v>26254</v>
      </c>
    </row>
    <row r="12986" spans="1:3">
      <c r="A12986" s="48">
        <v>257744</v>
      </c>
      <c r="B12986" s="49" t="s">
        <v>25895</v>
      </c>
      <c r="C12986" t="s">
        <v>26255</v>
      </c>
    </row>
    <row r="12987" spans="1:3">
      <c r="A12987" s="48">
        <v>257745</v>
      </c>
      <c r="B12987" s="49" t="s">
        <v>25896</v>
      </c>
      <c r="C12987" t="s">
        <v>26256</v>
      </c>
    </row>
    <row r="12988" spans="1:3">
      <c r="A12988" s="48">
        <v>257746</v>
      </c>
      <c r="B12988" s="49" t="s">
        <v>25897</v>
      </c>
      <c r="C12988" t="s">
        <v>26257</v>
      </c>
    </row>
    <row r="12989" spans="1:3">
      <c r="A12989" s="48">
        <v>257747</v>
      </c>
      <c r="B12989" s="49" t="s">
        <v>25898</v>
      </c>
      <c r="C12989" t="s">
        <v>26258</v>
      </c>
    </row>
    <row r="12990" spans="1:3">
      <c r="A12990" s="48">
        <v>257748</v>
      </c>
      <c r="B12990" s="49" t="s">
        <v>25899</v>
      </c>
      <c r="C12990" t="s">
        <v>26259</v>
      </c>
    </row>
    <row r="12991" spans="1:3">
      <c r="A12991" s="48">
        <v>257743</v>
      </c>
      <c r="B12991" s="49" t="s">
        <v>26014</v>
      </c>
      <c r="C12991" t="s">
        <v>26374</v>
      </c>
    </row>
    <row r="12992" spans="1:3">
      <c r="A12992" s="48">
        <v>257744</v>
      </c>
      <c r="B12992" s="49" t="s">
        <v>26015</v>
      </c>
      <c r="C12992" t="s">
        <v>26375</v>
      </c>
    </row>
    <row r="12993" spans="1:3">
      <c r="A12993" s="48">
        <v>257745</v>
      </c>
      <c r="B12993" s="49" t="s">
        <v>26016</v>
      </c>
      <c r="C12993" t="s">
        <v>26376</v>
      </c>
    </row>
    <row r="12994" spans="1:3">
      <c r="A12994" s="48">
        <v>257746</v>
      </c>
      <c r="B12994" s="49" t="s">
        <v>26017</v>
      </c>
      <c r="C12994" t="s">
        <v>26377</v>
      </c>
    </row>
    <row r="12995" spans="1:3">
      <c r="A12995" s="48">
        <v>257747</v>
      </c>
      <c r="B12995" s="49" t="s">
        <v>26018</v>
      </c>
      <c r="C12995" t="s">
        <v>26378</v>
      </c>
    </row>
    <row r="12996" spans="1:3">
      <c r="A12996" s="48">
        <v>257748</v>
      </c>
      <c r="B12996" s="49" t="s">
        <v>26019</v>
      </c>
      <c r="C12996" t="s">
        <v>26379</v>
      </c>
    </row>
    <row r="12997" spans="1:3">
      <c r="A12997" s="48">
        <v>257749</v>
      </c>
      <c r="B12997" s="49" t="s">
        <v>26140</v>
      </c>
      <c r="C12997" t="s">
        <v>26500</v>
      </c>
    </row>
    <row r="12998" spans="1:3">
      <c r="A12998" s="48">
        <v>257750</v>
      </c>
      <c r="B12998" s="49" t="s">
        <v>26141</v>
      </c>
      <c r="C12998" t="s">
        <v>26501</v>
      </c>
    </row>
    <row r="12999" spans="1:3">
      <c r="A12999" s="48">
        <v>257751</v>
      </c>
      <c r="B12999" s="49" t="s">
        <v>26142</v>
      </c>
      <c r="C12999" t="s">
        <v>26502</v>
      </c>
    </row>
    <row r="13000" spans="1:3">
      <c r="A13000" s="48">
        <v>257752</v>
      </c>
      <c r="B13000" s="49" t="s">
        <v>26143</v>
      </c>
      <c r="C13000" t="s">
        <v>26503</v>
      </c>
    </row>
    <row r="13001" spans="1:3">
      <c r="A13001" s="48">
        <v>257753</v>
      </c>
      <c r="B13001" s="49" t="s">
        <v>26144</v>
      </c>
      <c r="C13001" t="s">
        <v>26504</v>
      </c>
    </row>
    <row r="13002" spans="1:3">
      <c r="A13002" s="48">
        <v>257754</v>
      </c>
      <c r="B13002" s="49" t="s">
        <v>26145</v>
      </c>
      <c r="C13002" t="s">
        <v>26505</v>
      </c>
    </row>
    <row r="13003" spans="1:3">
      <c r="A13003" s="48">
        <v>257749</v>
      </c>
      <c r="B13003" s="49" t="s">
        <v>25900</v>
      </c>
      <c r="C13003" t="s">
        <v>26260</v>
      </c>
    </row>
    <row r="13004" spans="1:3">
      <c r="A13004" s="48">
        <v>257750</v>
      </c>
      <c r="B13004" s="49" t="s">
        <v>25901</v>
      </c>
      <c r="C13004" t="s">
        <v>26261</v>
      </c>
    </row>
    <row r="13005" spans="1:3">
      <c r="A13005" s="48">
        <v>257751</v>
      </c>
      <c r="B13005" s="49" t="s">
        <v>25902</v>
      </c>
      <c r="C13005" t="s">
        <v>26262</v>
      </c>
    </row>
    <row r="13006" spans="1:3">
      <c r="A13006" s="48">
        <v>257752</v>
      </c>
      <c r="B13006" s="49" t="s">
        <v>25903</v>
      </c>
      <c r="C13006" t="s">
        <v>26263</v>
      </c>
    </row>
    <row r="13007" spans="1:3">
      <c r="A13007" s="48">
        <v>257753</v>
      </c>
      <c r="B13007" s="49" t="s">
        <v>25904</v>
      </c>
      <c r="C13007" t="s">
        <v>26264</v>
      </c>
    </row>
    <row r="13008" spans="1:3">
      <c r="A13008" s="48">
        <v>257754</v>
      </c>
      <c r="B13008" s="49" t="s">
        <v>25905</v>
      </c>
      <c r="C13008" t="s">
        <v>26265</v>
      </c>
    </row>
    <row r="13009" spans="1:3">
      <c r="A13009" s="48">
        <v>257749</v>
      </c>
      <c r="B13009" s="49" t="s">
        <v>26020</v>
      </c>
      <c r="C13009" t="s">
        <v>26380</v>
      </c>
    </row>
    <row r="13010" spans="1:3">
      <c r="A13010" s="48">
        <v>257750</v>
      </c>
      <c r="B13010" s="49" t="s">
        <v>26021</v>
      </c>
      <c r="C13010" t="s">
        <v>26381</v>
      </c>
    </row>
    <row r="13011" spans="1:3">
      <c r="A13011" s="48">
        <v>257751</v>
      </c>
      <c r="B13011" s="49" t="s">
        <v>26022</v>
      </c>
      <c r="C13011" t="s">
        <v>26382</v>
      </c>
    </row>
    <row r="13012" spans="1:3">
      <c r="A13012" s="48">
        <v>257752</v>
      </c>
      <c r="B13012" s="49" t="s">
        <v>26023</v>
      </c>
      <c r="C13012" t="s">
        <v>26383</v>
      </c>
    </row>
    <row r="13013" spans="1:3">
      <c r="A13013" s="48">
        <v>257753</v>
      </c>
      <c r="B13013" s="49" t="s">
        <v>26024</v>
      </c>
      <c r="C13013" t="s">
        <v>26384</v>
      </c>
    </row>
    <row r="13014" spans="1:3">
      <c r="A13014" s="48">
        <v>257754</v>
      </c>
      <c r="B13014" s="49" t="s">
        <v>26025</v>
      </c>
      <c r="C13014" t="s">
        <v>26385</v>
      </c>
    </row>
    <row r="13015" spans="1:3">
      <c r="A13015" s="48">
        <v>257755</v>
      </c>
      <c r="B13015" s="49" t="s">
        <v>26146</v>
      </c>
      <c r="C13015" t="s">
        <v>26506</v>
      </c>
    </row>
    <row r="13016" spans="1:3">
      <c r="A13016" s="48">
        <v>257756</v>
      </c>
      <c r="B13016" s="49" t="s">
        <v>26147</v>
      </c>
      <c r="C13016" t="s">
        <v>26507</v>
      </c>
    </row>
    <row r="13017" spans="1:3">
      <c r="A13017" s="48">
        <v>257757</v>
      </c>
      <c r="B13017" s="49" t="s">
        <v>26148</v>
      </c>
      <c r="C13017" t="s">
        <v>26508</v>
      </c>
    </row>
    <row r="13018" spans="1:3">
      <c r="A13018" s="48">
        <v>257758</v>
      </c>
      <c r="B13018" s="49" t="s">
        <v>26149</v>
      </c>
      <c r="C13018" t="s">
        <v>26509</v>
      </c>
    </row>
    <row r="13019" spans="1:3">
      <c r="A13019" s="48">
        <v>257759</v>
      </c>
      <c r="B13019" s="49" t="s">
        <v>26150</v>
      </c>
      <c r="C13019" t="s">
        <v>26510</v>
      </c>
    </row>
    <row r="13020" spans="1:3">
      <c r="A13020" s="48">
        <v>257760</v>
      </c>
      <c r="B13020" s="49" t="s">
        <v>26151</v>
      </c>
      <c r="C13020" t="s">
        <v>26511</v>
      </c>
    </row>
    <row r="13021" spans="1:3">
      <c r="A13021" s="48">
        <v>257755</v>
      </c>
      <c r="B13021" s="49" t="s">
        <v>25906</v>
      </c>
      <c r="C13021" t="s">
        <v>26266</v>
      </c>
    </row>
    <row r="13022" spans="1:3">
      <c r="A13022" s="48">
        <v>257756</v>
      </c>
      <c r="B13022" s="49" t="s">
        <v>25907</v>
      </c>
      <c r="C13022" t="s">
        <v>26267</v>
      </c>
    </row>
    <row r="13023" spans="1:3">
      <c r="A13023" s="48">
        <v>257757</v>
      </c>
      <c r="B13023" s="49" t="s">
        <v>25908</v>
      </c>
      <c r="C13023" t="s">
        <v>26268</v>
      </c>
    </row>
    <row r="13024" spans="1:3">
      <c r="A13024" s="48">
        <v>257758</v>
      </c>
      <c r="B13024" s="49" t="s">
        <v>25909</v>
      </c>
      <c r="C13024" t="s">
        <v>26269</v>
      </c>
    </row>
    <row r="13025" spans="1:3">
      <c r="A13025" s="48">
        <v>257759</v>
      </c>
      <c r="B13025" s="49" t="s">
        <v>25910</v>
      </c>
      <c r="C13025" t="s">
        <v>26270</v>
      </c>
    </row>
    <row r="13026" spans="1:3">
      <c r="A13026" s="48">
        <v>257760</v>
      </c>
      <c r="B13026" s="49" t="s">
        <v>25911</v>
      </c>
      <c r="C13026" t="s">
        <v>26271</v>
      </c>
    </row>
    <row r="13027" spans="1:3">
      <c r="A13027" s="48">
        <v>257755</v>
      </c>
      <c r="B13027" s="49" t="s">
        <v>26026</v>
      </c>
      <c r="C13027" t="s">
        <v>26386</v>
      </c>
    </row>
    <row r="13028" spans="1:3">
      <c r="A13028" s="48">
        <v>257756</v>
      </c>
      <c r="B13028" s="49" t="s">
        <v>26027</v>
      </c>
      <c r="C13028" t="s">
        <v>26387</v>
      </c>
    </row>
    <row r="13029" spans="1:3">
      <c r="A13029" s="48">
        <v>257757</v>
      </c>
      <c r="B13029" s="49" t="s">
        <v>26028</v>
      </c>
      <c r="C13029" t="s">
        <v>26388</v>
      </c>
    </row>
    <row r="13030" spans="1:3">
      <c r="A13030" s="48">
        <v>257758</v>
      </c>
      <c r="B13030" s="49" t="s">
        <v>26029</v>
      </c>
      <c r="C13030" t="s">
        <v>26389</v>
      </c>
    </row>
    <row r="13031" spans="1:3">
      <c r="A13031" s="48">
        <v>257759</v>
      </c>
      <c r="B13031" s="49" t="s">
        <v>26030</v>
      </c>
      <c r="C13031" t="s">
        <v>26390</v>
      </c>
    </row>
    <row r="13032" spans="1:3">
      <c r="A13032" s="48">
        <v>257760</v>
      </c>
      <c r="B13032" s="49" t="s">
        <v>26031</v>
      </c>
      <c r="C13032" t="s">
        <v>26391</v>
      </c>
    </row>
    <row r="13033" spans="1:3">
      <c r="A13033" s="48">
        <v>257761</v>
      </c>
      <c r="B13033" s="49" t="s">
        <v>26152</v>
      </c>
      <c r="C13033" t="s">
        <v>26512</v>
      </c>
    </row>
    <row r="13034" spans="1:3">
      <c r="A13034" s="48">
        <v>257762</v>
      </c>
      <c r="B13034" s="49" t="s">
        <v>26153</v>
      </c>
      <c r="C13034" t="s">
        <v>26513</v>
      </c>
    </row>
    <row r="13035" spans="1:3">
      <c r="A13035" s="48">
        <v>257763</v>
      </c>
      <c r="B13035" s="49" t="s">
        <v>26154</v>
      </c>
      <c r="C13035" t="s">
        <v>26514</v>
      </c>
    </row>
    <row r="13036" spans="1:3">
      <c r="A13036" s="48">
        <v>257764</v>
      </c>
      <c r="B13036" s="49" t="s">
        <v>26155</v>
      </c>
      <c r="C13036" t="s">
        <v>26515</v>
      </c>
    </row>
    <row r="13037" spans="1:3">
      <c r="A13037" s="48">
        <v>257765</v>
      </c>
      <c r="B13037" s="49" t="s">
        <v>26156</v>
      </c>
      <c r="C13037" t="s">
        <v>26516</v>
      </c>
    </row>
    <row r="13038" spans="1:3">
      <c r="A13038" s="48">
        <v>257766</v>
      </c>
      <c r="B13038" s="49" t="s">
        <v>26157</v>
      </c>
      <c r="C13038" t="s">
        <v>26517</v>
      </c>
    </row>
    <row r="13039" spans="1:3">
      <c r="A13039" s="48">
        <v>257761</v>
      </c>
      <c r="B13039" s="49" t="s">
        <v>25912</v>
      </c>
      <c r="C13039" t="s">
        <v>26272</v>
      </c>
    </row>
    <row r="13040" spans="1:3">
      <c r="A13040" s="48">
        <v>257762</v>
      </c>
      <c r="B13040" s="49" t="s">
        <v>25913</v>
      </c>
      <c r="C13040" t="s">
        <v>26273</v>
      </c>
    </row>
    <row r="13041" spans="1:3">
      <c r="A13041" s="48">
        <v>257763</v>
      </c>
      <c r="B13041" s="49" t="s">
        <v>25914</v>
      </c>
      <c r="C13041" t="s">
        <v>26274</v>
      </c>
    </row>
    <row r="13042" spans="1:3">
      <c r="A13042" s="48">
        <v>257764</v>
      </c>
      <c r="B13042" s="49" t="s">
        <v>25915</v>
      </c>
      <c r="C13042" t="s">
        <v>26275</v>
      </c>
    </row>
    <row r="13043" spans="1:3">
      <c r="A13043" s="48">
        <v>257765</v>
      </c>
      <c r="B13043" s="49" t="s">
        <v>25916</v>
      </c>
      <c r="C13043" t="s">
        <v>26276</v>
      </c>
    </row>
    <row r="13044" spans="1:3">
      <c r="A13044" s="48">
        <v>257766</v>
      </c>
      <c r="B13044" s="49" t="s">
        <v>25917</v>
      </c>
      <c r="C13044" t="s">
        <v>26277</v>
      </c>
    </row>
    <row r="13045" spans="1:3">
      <c r="A13045" s="48">
        <v>257761</v>
      </c>
      <c r="B13045" s="49" t="s">
        <v>26032</v>
      </c>
      <c r="C13045" t="s">
        <v>26392</v>
      </c>
    </row>
    <row r="13046" spans="1:3">
      <c r="A13046" s="48">
        <v>257762</v>
      </c>
      <c r="B13046" s="49" t="s">
        <v>26033</v>
      </c>
      <c r="C13046" t="s">
        <v>26393</v>
      </c>
    </row>
    <row r="13047" spans="1:3">
      <c r="A13047" s="48">
        <v>257763</v>
      </c>
      <c r="B13047" s="49" t="s">
        <v>26034</v>
      </c>
      <c r="C13047" t="s">
        <v>26394</v>
      </c>
    </row>
    <row r="13048" spans="1:3">
      <c r="A13048" s="48">
        <v>257764</v>
      </c>
      <c r="B13048" s="49" t="s">
        <v>26035</v>
      </c>
      <c r="C13048" t="s">
        <v>26395</v>
      </c>
    </row>
    <row r="13049" spans="1:3">
      <c r="A13049" s="48">
        <v>257765</v>
      </c>
      <c r="B13049" s="49" t="s">
        <v>26036</v>
      </c>
      <c r="C13049" t="s">
        <v>26396</v>
      </c>
    </row>
    <row r="13050" spans="1:3">
      <c r="A13050" s="48">
        <v>257766</v>
      </c>
      <c r="B13050" s="49" t="s">
        <v>26037</v>
      </c>
      <c r="C13050" t="s">
        <v>26397</v>
      </c>
    </row>
    <row r="13051" spans="1:3">
      <c r="A13051" s="48">
        <v>193964</v>
      </c>
      <c r="B13051" s="49" t="s">
        <v>26128</v>
      </c>
      <c r="C13051" t="s">
        <v>26488</v>
      </c>
    </row>
    <row r="13052" spans="1:3">
      <c r="A13052" s="48">
        <v>193965</v>
      </c>
      <c r="B13052" s="49" t="s">
        <v>26129</v>
      </c>
      <c r="C13052" t="s">
        <v>26489</v>
      </c>
    </row>
    <row r="13053" spans="1:3">
      <c r="A13053" s="48">
        <v>193966</v>
      </c>
      <c r="B13053" s="49" t="s">
        <v>26130</v>
      </c>
      <c r="C13053" t="s">
        <v>26490</v>
      </c>
    </row>
    <row r="13054" spans="1:3">
      <c r="A13054" s="48">
        <v>193967</v>
      </c>
      <c r="B13054" s="49" t="s">
        <v>26131</v>
      </c>
      <c r="C13054" t="s">
        <v>26491</v>
      </c>
    </row>
    <row r="13055" spans="1:3">
      <c r="A13055" s="48">
        <v>193968</v>
      </c>
      <c r="B13055" s="49" t="s">
        <v>26132</v>
      </c>
      <c r="C13055" t="s">
        <v>26492</v>
      </c>
    </row>
    <row r="13056" spans="1:3">
      <c r="A13056" s="48">
        <v>193969</v>
      </c>
      <c r="B13056" s="49" t="s">
        <v>26133</v>
      </c>
      <c r="C13056" t="s">
        <v>26493</v>
      </c>
    </row>
    <row r="13057" spans="1:3">
      <c r="A13057" s="48">
        <v>193964</v>
      </c>
      <c r="B13057" s="49" t="s">
        <v>25888</v>
      </c>
      <c r="C13057" t="s">
        <v>26248</v>
      </c>
    </row>
    <row r="13058" spans="1:3">
      <c r="A13058" s="48">
        <v>193965</v>
      </c>
      <c r="B13058" s="49" t="s">
        <v>25889</v>
      </c>
      <c r="C13058" t="s">
        <v>26249</v>
      </c>
    </row>
    <row r="13059" spans="1:3">
      <c r="A13059" s="48">
        <v>193966</v>
      </c>
      <c r="B13059" s="49" t="s">
        <v>25890</v>
      </c>
      <c r="C13059" t="s">
        <v>26250</v>
      </c>
    </row>
    <row r="13060" spans="1:3">
      <c r="A13060" s="48">
        <v>193967</v>
      </c>
      <c r="B13060" s="49" t="s">
        <v>25891</v>
      </c>
      <c r="C13060" t="s">
        <v>26251</v>
      </c>
    </row>
    <row r="13061" spans="1:3">
      <c r="A13061" s="48">
        <v>193968</v>
      </c>
      <c r="B13061" s="49" t="s">
        <v>25892</v>
      </c>
      <c r="C13061" t="s">
        <v>26252</v>
      </c>
    </row>
    <row r="13062" spans="1:3">
      <c r="A13062" s="48">
        <v>193969</v>
      </c>
      <c r="B13062" s="49" t="s">
        <v>25893</v>
      </c>
      <c r="C13062" t="s">
        <v>26253</v>
      </c>
    </row>
    <row r="13063" spans="1:3">
      <c r="A13063" s="48">
        <v>193964</v>
      </c>
      <c r="B13063" s="49" t="s">
        <v>26008</v>
      </c>
      <c r="C13063" t="s">
        <v>26368</v>
      </c>
    </row>
    <row r="13064" spans="1:3">
      <c r="A13064" s="48">
        <v>193965</v>
      </c>
      <c r="B13064" s="49" t="s">
        <v>26009</v>
      </c>
      <c r="C13064" t="s">
        <v>26369</v>
      </c>
    </row>
    <row r="13065" spans="1:3">
      <c r="A13065" s="48">
        <v>193966</v>
      </c>
      <c r="B13065" s="49" t="s">
        <v>26010</v>
      </c>
      <c r="C13065" t="s">
        <v>26370</v>
      </c>
    </row>
    <row r="13066" spans="1:3">
      <c r="A13066" s="48">
        <v>193967</v>
      </c>
      <c r="B13066" s="49" t="s">
        <v>26011</v>
      </c>
      <c r="C13066" t="s">
        <v>26371</v>
      </c>
    </row>
    <row r="13067" spans="1:3">
      <c r="A13067" s="48">
        <v>193968</v>
      </c>
      <c r="B13067" s="49" t="s">
        <v>26012</v>
      </c>
      <c r="C13067" t="s">
        <v>26372</v>
      </c>
    </row>
    <row r="13068" spans="1:3">
      <c r="A13068" s="48">
        <v>193969</v>
      </c>
      <c r="B13068" s="49" t="s">
        <v>26013</v>
      </c>
      <c r="C13068" t="s">
        <v>26373</v>
      </c>
    </row>
    <row r="13069" spans="1:3">
      <c r="A13069" s="48">
        <v>257767</v>
      </c>
      <c r="B13069" s="49" t="s">
        <v>26158</v>
      </c>
      <c r="C13069" t="s">
        <v>26518</v>
      </c>
    </row>
    <row r="13070" spans="1:3">
      <c r="A13070" s="48">
        <v>257768</v>
      </c>
      <c r="B13070" s="49" t="s">
        <v>26159</v>
      </c>
      <c r="C13070" t="s">
        <v>26519</v>
      </c>
    </row>
    <row r="13071" spans="1:3">
      <c r="A13071" s="48">
        <v>257769</v>
      </c>
      <c r="B13071" s="49" t="s">
        <v>26160</v>
      </c>
      <c r="C13071" t="s">
        <v>26520</v>
      </c>
    </row>
    <row r="13072" spans="1:3">
      <c r="A13072" s="48">
        <v>257770</v>
      </c>
      <c r="B13072" s="49" t="s">
        <v>26161</v>
      </c>
      <c r="C13072" t="s">
        <v>26521</v>
      </c>
    </row>
    <row r="13073" spans="1:3">
      <c r="A13073" s="48">
        <v>257771</v>
      </c>
      <c r="B13073" s="49" t="s">
        <v>26162</v>
      </c>
      <c r="C13073" t="s">
        <v>26522</v>
      </c>
    </row>
    <row r="13074" spans="1:3">
      <c r="A13074" s="48">
        <v>257772</v>
      </c>
      <c r="B13074" s="49" t="s">
        <v>26163</v>
      </c>
      <c r="C13074" t="s">
        <v>26523</v>
      </c>
    </row>
    <row r="13075" spans="1:3">
      <c r="A13075" s="48">
        <v>257767</v>
      </c>
      <c r="B13075" s="49" t="s">
        <v>25918</v>
      </c>
      <c r="C13075" t="s">
        <v>26278</v>
      </c>
    </row>
    <row r="13076" spans="1:3">
      <c r="A13076" s="48">
        <v>257768</v>
      </c>
      <c r="B13076" s="49" t="s">
        <v>25919</v>
      </c>
      <c r="C13076" t="s">
        <v>26279</v>
      </c>
    </row>
    <row r="13077" spans="1:3">
      <c r="A13077" s="48">
        <v>257769</v>
      </c>
      <c r="B13077" s="49" t="s">
        <v>25920</v>
      </c>
      <c r="C13077" t="s">
        <v>26280</v>
      </c>
    </row>
    <row r="13078" spans="1:3">
      <c r="A13078" s="48">
        <v>257770</v>
      </c>
      <c r="B13078" s="49" t="s">
        <v>25921</v>
      </c>
      <c r="C13078" t="s">
        <v>26281</v>
      </c>
    </row>
    <row r="13079" spans="1:3">
      <c r="A13079" s="48">
        <v>257771</v>
      </c>
      <c r="B13079" s="49" t="s">
        <v>25922</v>
      </c>
      <c r="C13079" t="s">
        <v>26282</v>
      </c>
    </row>
    <row r="13080" spans="1:3">
      <c r="A13080" s="48">
        <v>257772</v>
      </c>
      <c r="B13080" s="49" t="s">
        <v>25923</v>
      </c>
      <c r="C13080" t="s">
        <v>26283</v>
      </c>
    </row>
    <row r="13081" spans="1:3">
      <c r="A13081" s="48">
        <v>257767</v>
      </c>
      <c r="B13081" s="49" t="s">
        <v>26038</v>
      </c>
      <c r="C13081" t="s">
        <v>26398</v>
      </c>
    </row>
    <row r="13082" spans="1:3">
      <c r="A13082" s="48">
        <v>257768</v>
      </c>
      <c r="B13082" s="49" t="s">
        <v>26039</v>
      </c>
      <c r="C13082" t="s">
        <v>26399</v>
      </c>
    </row>
    <row r="13083" spans="1:3">
      <c r="A13083" s="48">
        <v>257769</v>
      </c>
      <c r="B13083" s="49" t="s">
        <v>26040</v>
      </c>
      <c r="C13083" t="s">
        <v>26400</v>
      </c>
    </row>
    <row r="13084" spans="1:3">
      <c r="A13084" s="48">
        <v>257770</v>
      </c>
      <c r="B13084" s="49" t="s">
        <v>26041</v>
      </c>
      <c r="C13084" t="s">
        <v>26401</v>
      </c>
    </row>
    <row r="13085" spans="1:3">
      <c r="A13085" s="48">
        <v>257771</v>
      </c>
      <c r="B13085" s="49" t="s">
        <v>26042</v>
      </c>
      <c r="C13085" t="s">
        <v>26402</v>
      </c>
    </row>
    <row r="13086" spans="1:3">
      <c r="A13086" s="48">
        <v>257772</v>
      </c>
      <c r="B13086" s="49" t="s">
        <v>26043</v>
      </c>
      <c r="C13086" t="s">
        <v>26403</v>
      </c>
    </row>
    <row r="13087" spans="1:3">
      <c r="A13087" s="48">
        <v>257773</v>
      </c>
      <c r="B13087" s="49" t="s">
        <v>26164</v>
      </c>
      <c r="C13087" t="s">
        <v>26524</v>
      </c>
    </row>
    <row r="13088" spans="1:3">
      <c r="A13088" s="48">
        <v>257774</v>
      </c>
      <c r="B13088" s="49" t="s">
        <v>26165</v>
      </c>
      <c r="C13088" t="s">
        <v>26525</v>
      </c>
    </row>
    <row r="13089" spans="1:3">
      <c r="A13089" s="48">
        <v>257775</v>
      </c>
      <c r="B13089" s="49" t="s">
        <v>26166</v>
      </c>
      <c r="C13089" t="s">
        <v>26526</v>
      </c>
    </row>
    <row r="13090" spans="1:3">
      <c r="A13090" s="48">
        <v>257776</v>
      </c>
      <c r="B13090" s="49" t="s">
        <v>26167</v>
      </c>
      <c r="C13090" t="s">
        <v>26527</v>
      </c>
    </row>
    <row r="13091" spans="1:3">
      <c r="A13091" s="48">
        <v>257777</v>
      </c>
      <c r="B13091" s="49" t="s">
        <v>26168</v>
      </c>
      <c r="C13091" t="s">
        <v>26528</v>
      </c>
    </row>
    <row r="13092" spans="1:3">
      <c r="A13092" s="48">
        <v>257778</v>
      </c>
      <c r="B13092" s="49" t="s">
        <v>26169</v>
      </c>
      <c r="C13092" t="s">
        <v>26529</v>
      </c>
    </row>
    <row r="13093" spans="1:3">
      <c r="A13093" s="48">
        <v>257773</v>
      </c>
      <c r="B13093" s="49" t="s">
        <v>25924</v>
      </c>
      <c r="C13093" t="s">
        <v>26284</v>
      </c>
    </row>
    <row r="13094" spans="1:3">
      <c r="A13094" s="48">
        <v>257774</v>
      </c>
      <c r="B13094" s="49" t="s">
        <v>25925</v>
      </c>
      <c r="C13094" t="s">
        <v>26285</v>
      </c>
    </row>
    <row r="13095" spans="1:3">
      <c r="A13095" s="48">
        <v>257775</v>
      </c>
      <c r="B13095" s="49" t="s">
        <v>25926</v>
      </c>
      <c r="C13095" t="s">
        <v>26286</v>
      </c>
    </row>
    <row r="13096" spans="1:3">
      <c r="A13096" s="48">
        <v>257776</v>
      </c>
      <c r="B13096" s="49" t="s">
        <v>25927</v>
      </c>
      <c r="C13096" t="s">
        <v>26287</v>
      </c>
    </row>
    <row r="13097" spans="1:3">
      <c r="A13097" s="48">
        <v>257777</v>
      </c>
      <c r="B13097" s="49" t="s">
        <v>25928</v>
      </c>
      <c r="C13097" t="s">
        <v>26288</v>
      </c>
    </row>
    <row r="13098" spans="1:3">
      <c r="A13098" s="48">
        <v>257778</v>
      </c>
      <c r="B13098" s="49" t="s">
        <v>25929</v>
      </c>
      <c r="C13098" t="s">
        <v>26289</v>
      </c>
    </row>
    <row r="13099" spans="1:3">
      <c r="A13099" s="48">
        <v>257773</v>
      </c>
      <c r="B13099" s="49" t="s">
        <v>26044</v>
      </c>
      <c r="C13099" t="s">
        <v>26404</v>
      </c>
    </row>
    <row r="13100" spans="1:3">
      <c r="A13100" s="48">
        <v>257774</v>
      </c>
      <c r="B13100" s="49" t="s">
        <v>26045</v>
      </c>
      <c r="C13100" t="s">
        <v>26405</v>
      </c>
    </row>
    <row r="13101" spans="1:3">
      <c r="A13101" s="48">
        <v>257775</v>
      </c>
      <c r="B13101" s="49" t="s">
        <v>26046</v>
      </c>
      <c r="C13101" t="s">
        <v>26406</v>
      </c>
    </row>
    <row r="13102" spans="1:3">
      <c r="A13102" s="48">
        <v>257776</v>
      </c>
      <c r="B13102" s="49" t="s">
        <v>26047</v>
      </c>
      <c r="C13102" t="s">
        <v>26407</v>
      </c>
    </row>
    <row r="13103" spans="1:3">
      <c r="A13103" s="48">
        <v>257777</v>
      </c>
      <c r="B13103" s="49" t="s">
        <v>26048</v>
      </c>
      <c r="C13103" t="s">
        <v>26408</v>
      </c>
    </row>
    <row r="13104" spans="1:3">
      <c r="A13104" s="48">
        <v>257778</v>
      </c>
      <c r="B13104" s="49" t="s">
        <v>26049</v>
      </c>
      <c r="C13104" t="s">
        <v>26409</v>
      </c>
    </row>
    <row r="13105" spans="1:3">
      <c r="A13105" s="48">
        <v>257779</v>
      </c>
      <c r="B13105" s="49" t="s">
        <v>26170</v>
      </c>
      <c r="C13105" t="s">
        <v>26530</v>
      </c>
    </row>
    <row r="13106" spans="1:3">
      <c r="A13106" s="48">
        <v>257780</v>
      </c>
      <c r="B13106" s="49" t="s">
        <v>26171</v>
      </c>
      <c r="C13106" t="s">
        <v>26531</v>
      </c>
    </row>
    <row r="13107" spans="1:3">
      <c r="A13107" s="48">
        <v>257781</v>
      </c>
      <c r="B13107" s="49" t="s">
        <v>26172</v>
      </c>
      <c r="C13107" t="s">
        <v>26532</v>
      </c>
    </row>
    <row r="13108" spans="1:3">
      <c r="A13108" s="48">
        <v>257782</v>
      </c>
      <c r="B13108" s="49" t="s">
        <v>26173</v>
      </c>
      <c r="C13108" t="s">
        <v>26533</v>
      </c>
    </row>
    <row r="13109" spans="1:3">
      <c r="A13109" s="48">
        <v>257783</v>
      </c>
      <c r="B13109" s="49" t="s">
        <v>26174</v>
      </c>
      <c r="C13109" t="s">
        <v>26534</v>
      </c>
    </row>
    <row r="13110" spans="1:3">
      <c r="A13110" s="48">
        <v>257784</v>
      </c>
      <c r="B13110" s="49" t="s">
        <v>26175</v>
      </c>
      <c r="C13110" t="s">
        <v>26535</v>
      </c>
    </row>
    <row r="13111" spans="1:3">
      <c r="A13111" s="48">
        <v>257779</v>
      </c>
      <c r="B13111" s="49" t="s">
        <v>25930</v>
      </c>
      <c r="C13111" t="s">
        <v>26290</v>
      </c>
    </row>
    <row r="13112" spans="1:3">
      <c r="A13112" s="48">
        <v>257780</v>
      </c>
      <c r="B13112" s="49" t="s">
        <v>25931</v>
      </c>
      <c r="C13112" t="s">
        <v>26291</v>
      </c>
    </row>
    <row r="13113" spans="1:3">
      <c r="A13113" s="48">
        <v>257781</v>
      </c>
      <c r="B13113" s="49" t="s">
        <v>25932</v>
      </c>
      <c r="C13113" t="s">
        <v>26292</v>
      </c>
    </row>
    <row r="13114" spans="1:3">
      <c r="A13114" s="48">
        <v>257782</v>
      </c>
      <c r="B13114" s="49" t="s">
        <v>25933</v>
      </c>
      <c r="C13114" t="s">
        <v>26293</v>
      </c>
    </row>
    <row r="13115" spans="1:3">
      <c r="A13115" s="48">
        <v>257783</v>
      </c>
      <c r="B13115" s="49" t="s">
        <v>25934</v>
      </c>
      <c r="C13115" t="s">
        <v>26294</v>
      </c>
    </row>
    <row r="13116" spans="1:3">
      <c r="A13116" s="48">
        <v>257784</v>
      </c>
      <c r="B13116" s="49" t="s">
        <v>25935</v>
      </c>
      <c r="C13116" t="s">
        <v>26295</v>
      </c>
    </row>
    <row r="13117" spans="1:3">
      <c r="A13117" s="48">
        <v>257779</v>
      </c>
      <c r="B13117" s="49" t="s">
        <v>26050</v>
      </c>
      <c r="C13117" t="s">
        <v>26410</v>
      </c>
    </row>
    <row r="13118" spans="1:3">
      <c r="A13118" s="48">
        <v>257780</v>
      </c>
      <c r="B13118" s="49" t="s">
        <v>26051</v>
      </c>
      <c r="C13118" t="s">
        <v>26411</v>
      </c>
    </row>
    <row r="13119" spans="1:3">
      <c r="A13119" s="48">
        <v>257781</v>
      </c>
      <c r="B13119" s="49" t="s">
        <v>26052</v>
      </c>
      <c r="C13119" t="s">
        <v>26412</v>
      </c>
    </row>
    <row r="13120" spans="1:3">
      <c r="A13120" s="48">
        <v>257782</v>
      </c>
      <c r="B13120" s="49" t="s">
        <v>26053</v>
      </c>
      <c r="C13120" t="s">
        <v>26413</v>
      </c>
    </row>
    <row r="13121" spans="1:3">
      <c r="A13121" s="48">
        <v>257783</v>
      </c>
      <c r="B13121" s="49" t="s">
        <v>26054</v>
      </c>
      <c r="C13121" t="s">
        <v>26414</v>
      </c>
    </row>
    <row r="13122" spans="1:3">
      <c r="A13122" s="48">
        <v>257784</v>
      </c>
      <c r="B13122" s="49" t="s">
        <v>26055</v>
      </c>
      <c r="C13122" t="s">
        <v>26415</v>
      </c>
    </row>
    <row r="13123" spans="1:3">
      <c r="A13123" s="48">
        <v>257785</v>
      </c>
      <c r="B13123" s="49" t="s">
        <v>26176</v>
      </c>
      <c r="C13123" t="s">
        <v>26536</v>
      </c>
    </row>
    <row r="13124" spans="1:3">
      <c r="A13124" s="48">
        <v>257786</v>
      </c>
      <c r="B13124" s="49" t="s">
        <v>26177</v>
      </c>
      <c r="C13124" t="s">
        <v>26537</v>
      </c>
    </row>
    <row r="13125" spans="1:3">
      <c r="A13125" s="48">
        <v>257787</v>
      </c>
      <c r="B13125" s="49" t="s">
        <v>26178</v>
      </c>
      <c r="C13125" t="s">
        <v>26538</v>
      </c>
    </row>
    <row r="13126" spans="1:3">
      <c r="A13126" s="48">
        <v>257788</v>
      </c>
      <c r="B13126" s="49" t="s">
        <v>26179</v>
      </c>
      <c r="C13126" t="s">
        <v>26539</v>
      </c>
    </row>
    <row r="13127" spans="1:3">
      <c r="A13127" s="48">
        <v>257789</v>
      </c>
      <c r="B13127" s="49" t="s">
        <v>26180</v>
      </c>
      <c r="C13127" t="s">
        <v>26540</v>
      </c>
    </row>
    <row r="13128" spans="1:3">
      <c r="A13128" s="48">
        <v>257790</v>
      </c>
      <c r="B13128" s="49" t="s">
        <v>26181</v>
      </c>
      <c r="C13128" t="s">
        <v>26541</v>
      </c>
    </row>
    <row r="13129" spans="1:3">
      <c r="A13129" s="48">
        <v>257785</v>
      </c>
      <c r="B13129" s="49" t="s">
        <v>25936</v>
      </c>
      <c r="C13129" t="s">
        <v>26296</v>
      </c>
    </row>
    <row r="13130" spans="1:3">
      <c r="A13130" s="48">
        <v>257786</v>
      </c>
      <c r="B13130" s="49" t="s">
        <v>25937</v>
      </c>
      <c r="C13130" t="s">
        <v>26297</v>
      </c>
    </row>
    <row r="13131" spans="1:3">
      <c r="A13131" s="48">
        <v>257787</v>
      </c>
      <c r="B13131" s="49" t="s">
        <v>25938</v>
      </c>
      <c r="C13131" t="s">
        <v>26298</v>
      </c>
    </row>
    <row r="13132" spans="1:3">
      <c r="A13132" s="48">
        <v>257788</v>
      </c>
      <c r="B13132" s="49" t="s">
        <v>25939</v>
      </c>
      <c r="C13132" t="s">
        <v>26299</v>
      </c>
    </row>
    <row r="13133" spans="1:3">
      <c r="A13133" s="48">
        <v>257789</v>
      </c>
      <c r="B13133" s="49" t="s">
        <v>25940</v>
      </c>
      <c r="C13133" t="s">
        <v>26300</v>
      </c>
    </row>
    <row r="13134" spans="1:3">
      <c r="A13134" s="48">
        <v>257790</v>
      </c>
      <c r="B13134" s="49" t="s">
        <v>25941</v>
      </c>
      <c r="C13134" t="s">
        <v>26301</v>
      </c>
    </row>
    <row r="13135" spans="1:3">
      <c r="A13135" s="48">
        <v>257785</v>
      </c>
      <c r="B13135" s="49" t="s">
        <v>26056</v>
      </c>
      <c r="C13135" t="s">
        <v>26416</v>
      </c>
    </row>
    <row r="13136" spans="1:3">
      <c r="A13136" s="48">
        <v>257786</v>
      </c>
      <c r="B13136" s="49" t="s">
        <v>26057</v>
      </c>
      <c r="C13136" t="s">
        <v>26417</v>
      </c>
    </row>
    <row r="13137" spans="1:3">
      <c r="A13137" s="48">
        <v>257787</v>
      </c>
      <c r="B13137" s="49" t="s">
        <v>26058</v>
      </c>
      <c r="C13137" t="s">
        <v>26418</v>
      </c>
    </row>
    <row r="13138" spans="1:3">
      <c r="A13138" s="48">
        <v>257788</v>
      </c>
      <c r="B13138" s="49" t="s">
        <v>26059</v>
      </c>
      <c r="C13138" t="s">
        <v>26419</v>
      </c>
    </row>
    <row r="13139" spans="1:3">
      <c r="A13139" s="48">
        <v>257789</v>
      </c>
      <c r="B13139" s="49" t="s">
        <v>26060</v>
      </c>
      <c r="C13139" t="s">
        <v>26420</v>
      </c>
    </row>
    <row r="13140" spans="1:3">
      <c r="A13140" s="48">
        <v>257790</v>
      </c>
      <c r="B13140" s="49" t="s">
        <v>26061</v>
      </c>
      <c r="C13140" t="s">
        <v>26421</v>
      </c>
    </row>
    <row r="13141" spans="1:3">
      <c r="A13141" s="1">
        <v>257791</v>
      </c>
      <c r="B13141" s="47" t="s">
        <v>26702</v>
      </c>
      <c r="C13141" t="s">
        <v>26918</v>
      </c>
    </row>
    <row r="13142" spans="1:3">
      <c r="A13142" s="1">
        <v>257792</v>
      </c>
      <c r="B13142" s="47" t="s">
        <v>26703</v>
      </c>
      <c r="C13142" t="s">
        <v>26919</v>
      </c>
    </row>
    <row r="13143" spans="1:3">
      <c r="A13143" s="1">
        <v>257793</v>
      </c>
      <c r="B13143" s="47" t="s">
        <v>26704</v>
      </c>
      <c r="C13143" t="s">
        <v>26920</v>
      </c>
    </row>
    <row r="13144" spans="1:3">
      <c r="A13144" s="1">
        <v>257794</v>
      </c>
      <c r="B13144" s="47" t="s">
        <v>26705</v>
      </c>
      <c r="C13144" t="s">
        <v>26921</v>
      </c>
    </row>
    <row r="13145" spans="1:3">
      <c r="A13145" s="1">
        <v>257795</v>
      </c>
      <c r="B13145" s="47" t="s">
        <v>26706</v>
      </c>
      <c r="C13145" t="s">
        <v>26922</v>
      </c>
    </row>
    <row r="13146" spans="1:3">
      <c r="A13146" s="1">
        <v>257796</v>
      </c>
      <c r="B13146" s="47" t="s">
        <v>26707</v>
      </c>
      <c r="C13146" t="s">
        <v>26923</v>
      </c>
    </row>
    <row r="13147" spans="1:3">
      <c r="A13147" s="1">
        <v>257791</v>
      </c>
      <c r="B13147" s="47" t="s">
        <v>26558</v>
      </c>
      <c r="C13147" t="s">
        <v>26774</v>
      </c>
    </row>
    <row r="13148" spans="1:3">
      <c r="A13148" s="1">
        <v>257792</v>
      </c>
      <c r="B13148" s="47" t="s">
        <v>26559</v>
      </c>
      <c r="C13148" t="s">
        <v>26775</v>
      </c>
    </row>
    <row r="13149" spans="1:3">
      <c r="A13149" s="1">
        <v>257793</v>
      </c>
      <c r="B13149" s="47" t="s">
        <v>26560</v>
      </c>
      <c r="C13149" t="s">
        <v>26776</v>
      </c>
    </row>
    <row r="13150" spans="1:3">
      <c r="A13150" s="1">
        <v>257794</v>
      </c>
      <c r="B13150" s="47" t="s">
        <v>26561</v>
      </c>
      <c r="C13150" t="s">
        <v>26777</v>
      </c>
    </row>
    <row r="13151" spans="1:3">
      <c r="A13151" s="1">
        <v>257795</v>
      </c>
      <c r="B13151" s="47" t="s">
        <v>26562</v>
      </c>
      <c r="C13151" t="s">
        <v>26778</v>
      </c>
    </row>
    <row r="13152" spans="1:3">
      <c r="A13152" s="1">
        <v>257796</v>
      </c>
      <c r="B13152" s="47" t="s">
        <v>26563</v>
      </c>
      <c r="C13152" t="s">
        <v>26779</v>
      </c>
    </row>
    <row r="13153" spans="1:3">
      <c r="A13153" s="1">
        <v>257791</v>
      </c>
      <c r="B13153" s="47" t="s">
        <v>26630</v>
      </c>
      <c r="C13153" t="s">
        <v>26846</v>
      </c>
    </row>
    <row r="13154" spans="1:3">
      <c r="A13154" s="1">
        <v>257792</v>
      </c>
      <c r="B13154" s="47" t="s">
        <v>26631</v>
      </c>
      <c r="C13154" t="s">
        <v>26847</v>
      </c>
    </row>
    <row r="13155" spans="1:3">
      <c r="A13155" s="1">
        <v>257793</v>
      </c>
      <c r="B13155" s="47" t="s">
        <v>26632</v>
      </c>
      <c r="C13155" t="s">
        <v>26848</v>
      </c>
    </row>
    <row r="13156" spans="1:3">
      <c r="A13156" s="1">
        <v>257794</v>
      </c>
      <c r="B13156" s="47" t="s">
        <v>26633</v>
      </c>
      <c r="C13156" t="s">
        <v>26849</v>
      </c>
    </row>
    <row r="13157" spans="1:3">
      <c r="A13157" s="1">
        <v>257795</v>
      </c>
      <c r="B13157" s="47" t="s">
        <v>26634</v>
      </c>
      <c r="C13157" t="s">
        <v>26850</v>
      </c>
    </row>
    <row r="13158" spans="1:3">
      <c r="A13158" s="1">
        <v>257796</v>
      </c>
      <c r="B13158" s="47" t="s">
        <v>26635</v>
      </c>
      <c r="C13158" t="s">
        <v>26851</v>
      </c>
    </row>
    <row r="13159" spans="1:3">
      <c r="A13159" s="1">
        <v>257797</v>
      </c>
      <c r="B13159" s="47" t="s">
        <v>26708</v>
      </c>
      <c r="C13159" t="s">
        <v>26924</v>
      </c>
    </row>
    <row r="13160" spans="1:3">
      <c r="A13160" s="1">
        <v>257798</v>
      </c>
      <c r="B13160" s="47" t="s">
        <v>26709</v>
      </c>
      <c r="C13160" t="s">
        <v>26925</v>
      </c>
    </row>
    <row r="13161" spans="1:3">
      <c r="A13161" s="1">
        <v>257799</v>
      </c>
      <c r="B13161" s="47" t="s">
        <v>26710</v>
      </c>
      <c r="C13161" t="s">
        <v>26926</v>
      </c>
    </row>
    <row r="13162" spans="1:3">
      <c r="A13162" s="1">
        <v>257800</v>
      </c>
      <c r="B13162" s="47" t="s">
        <v>26711</v>
      </c>
      <c r="C13162" t="s">
        <v>26927</v>
      </c>
    </row>
    <row r="13163" spans="1:3">
      <c r="A13163" s="1">
        <v>257801</v>
      </c>
      <c r="B13163" s="47" t="s">
        <v>26712</v>
      </c>
      <c r="C13163" t="s">
        <v>26928</v>
      </c>
    </row>
    <row r="13164" spans="1:3">
      <c r="A13164" s="1">
        <v>257802</v>
      </c>
      <c r="B13164" s="47" t="s">
        <v>26713</v>
      </c>
      <c r="C13164" t="s">
        <v>26929</v>
      </c>
    </row>
    <row r="13165" spans="1:3">
      <c r="A13165" s="1">
        <v>257797</v>
      </c>
      <c r="B13165" s="47" t="s">
        <v>26564</v>
      </c>
      <c r="C13165" t="s">
        <v>26780</v>
      </c>
    </row>
    <row r="13166" spans="1:3">
      <c r="A13166" s="1">
        <v>257798</v>
      </c>
      <c r="B13166" s="47" t="s">
        <v>26565</v>
      </c>
      <c r="C13166" t="s">
        <v>26781</v>
      </c>
    </row>
    <row r="13167" spans="1:3">
      <c r="A13167" s="1">
        <v>257799</v>
      </c>
      <c r="B13167" s="47" t="s">
        <v>26566</v>
      </c>
      <c r="C13167" t="s">
        <v>26782</v>
      </c>
    </row>
    <row r="13168" spans="1:3">
      <c r="A13168" s="1">
        <v>257800</v>
      </c>
      <c r="B13168" s="47" t="s">
        <v>26567</v>
      </c>
      <c r="C13168" t="s">
        <v>26783</v>
      </c>
    </row>
    <row r="13169" spans="1:3">
      <c r="A13169" s="1">
        <v>257801</v>
      </c>
      <c r="B13169" s="47" t="s">
        <v>26568</v>
      </c>
      <c r="C13169" t="s">
        <v>26784</v>
      </c>
    </row>
    <row r="13170" spans="1:3">
      <c r="A13170" s="1">
        <v>257802</v>
      </c>
      <c r="B13170" s="47" t="s">
        <v>26569</v>
      </c>
      <c r="C13170" t="s">
        <v>26785</v>
      </c>
    </row>
    <row r="13171" spans="1:3">
      <c r="A13171" s="1">
        <v>257797</v>
      </c>
      <c r="B13171" s="47" t="s">
        <v>26636</v>
      </c>
      <c r="C13171" t="s">
        <v>26852</v>
      </c>
    </row>
    <row r="13172" spans="1:3">
      <c r="A13172" s="1">
        <v>257798</v>
      </c>
      <c r="B13172" s="47" t="s">
        <v>26637</v>
      </c>
      <c r="C13172" t="s">
        <v>26853</v>
      </c>
    </row>
    <row r="13173" spans="1:3">
      <c r="A13173" s="1">
        <v>257799</v>
      </c>
      <c r="B13173" s="47" t="s">
        <v>26638</v>
      </c>
      <c r="C13173" t="s">
        <v>26854</v>
      </c>
    </row>
    <row r="13174" spans="1:3">
      <c r="A13174" s="1">
        <v>257800</v>
      </c>
      <c r="B13174" s="47" t="s">
        <v>26639</v>
      </c>
      <c r="C13174" t="s">
        <v>26855</v>
      </c>
    </row>
    <row r="13175" spans="1:3">
      <c r="A13175" s="1">
        <v>257801</v>
      </c>
      <c r="B13175" s="47" t="s">
        <v>26640</v>
      </c>
      <c r="C13175" t="s">
        <v>26856</v>
      </c>
    </row>
    <row r="13176" spans="1:3">
      <c r="A13176" s="1">
        <v>257802</v>
      </c>
      <c r="B13176" s="47" t="s">
        <v>26641</v>
      </c>
      <c r="C13176" t="s">
        <v>26857</v>
      </c>
    </row>
    <row r="13177" spans="1:3">
      <c r="A13177" s="1">
        <v>257803</v>
      </c>
      <c r="B13177" s="47" t="s">
        <v>26714</v>
      </c>
      <c r="C13177" t="s">
        <v>26930</v>
      </c>
    </row>
    <row r="13178" spans="1:3">
      <c r="A13178" s="1">
        <v>257804</v>
      </c>
      <c r="B13178" s="47" t="s">
        <v>26715</v>
      </c>
      <c r="C13178" t="s">
        <v>26931</v>
      </c>
    </row>
    <row r="13179" spans="1:3">
      <c r="A13179" s="1">
        <v>257805</v>
      </c>
      <c r="B13179" s="47" t="s">
        <v>26716</v>
      </c>
      <c r="C13179" t="s">
        <v>26932</v>
      </c>
    </row>
    <row r="13180" spans="1:3">
      <c r="A13180" s="1">
        <v>257806</v>
      </c>
      <c r="B13180" s="47" t="s">
        <v>26717</v>
      </c>
      <c r="C13180" t="s">
        <v>26933</v>
      </c>
    </row>
    <row r="13181" spans="1:3">
      <c r="A13181" s="1">
        <v>257807</v>
      </c>
      <c r="B13181" s="47" t="s">
        <v>26718</v>
      </c>
      <c r="C13181" t="s">
        <v>26934</v>
      </c>
    </row>
    <row r="13182" spans="1:3">
      <c r="A13182" s="1">
        <v>257808</v>
      </c>
      <c r="B13182" s="47" t="s">
        <v>26719</v>
      </c>
      <c r="C13182" t="s">
        <v>26935</v>
      </c>
    </row>
    <row r="13183" spans="1:3">
      <c r="A13183" s="1">
        <v>257803</v>
      </c>
      <c r="B13183" s="47" t="s">
        <v>26570</v>
      </c>
      <c r="C13183" t="s">
        <v>26786</v>
      </c>
    </row>
    <row r="13184" spans="1:3">
      <c r="A13184" s="1">
        <v>257804</v>
      </c>
      <c r="B13184" s="47" t="s">
        <v>26571</v>
      </c>
      <c r="C13184" t="s">
        <v>26787</v>
      </c>
    </row>
    <row r="13185" spans="1:3">
      <c r="A13185" s="1">
        <v>257805</v>
      </c>
      <c r="B13185" s="47" t="s">
        <v>26572</v>
      </c>
      <c r="C13185" t="s">
        <v>26788</v>
      </c>
    </row>
    <row r="13186" spans="1:3">
      <c r="A13186" s="1">
        <v>257806</v>
      </c>
      <c r="B13186" s="47" t="s">
        <v>26573</v>
      </c>
      <c r="C13186" t="s">
        <v>26789</v>
      </c>
    </row>
    <row r="13187" spans="1:3">
      <c r="A13187" s="1">
        <v>257807</v>
      </c>
      <c r="B13187" s="47" t="s">
        <v>26574</v>
      </c>
      <c r="C13187" t="s">
        <v>26790</v>
      </c>
    </row>
    <row r="13188" spans="1:3">
      <c r="A13188" s="1">
        <v>257808</v>
      </c>
      <c r="B13188" s="47" t="s">
        <v>26575</v>
      </c>
      <c r="C13188" t="s">
        <v>26791</v>
      </c>
    </row>
    <row r="13189" spans="1:3">
      <c r="A13189" s="1">
        <v>257803</v>
      </c>
      <c r="B13189" s="47" t="s">
        <v>26642</v>
      </c>
      <c r="C13189" t="s">
        <v>26858</v>
      </c>
    </row>
    <row r="13190" spans="1:3">
      <c r="A13190" s="1">
        <v>257804</v>
      </c>
      <c r="B13190" s="47" t="s">
        <v>26643</v>
      </c>
      <c r="C13190" t="s">
        <v>26859</v>
      </c>
    </row>
    <row r="13191" spans="1:3">
      <c r="A13191" s="1">
        <v>257805</v>
      </c>
      <c r="B13191" s="47" t="s">
        <v>26644</v>
      </c>
      <c r="C13191" t="s">
        <v>26860</v>
      </c>
    </row>
    <row r="13192" spans="1:3">
      <c r="A13192" s="1">
        <v>257806</v>
      </c>
      <c r="B13192" s="47" t="s">
        <v>26645</v>
      </c>
      <c r="C13192" t="s">
        <v>26861</v>
      </c>
    </row>
    <row r="13193" spans="1:3">
      <c r="A13193" s="1">
        <v>257807</v>
      </c>
      <c r="B13193" s="47" t="s">
        <v>26646</v>
      </c>
      <c r="C13193" t="s">
        <v>26862</v>
      </c>
    </row>
    <row r="13194" spans="1:3">
      <c r="A13194" s="1">
        <v>257808</v>
      </c>
      <c r="B13194" s="47" t="s">
        <v>26647</v>
      </c>
      <c r="C13194" t="s">
        <v>26863</v>
      </c>
    </row>
    <row r="13195" spans="1:3">
      <c r="A13195" s="1">
        <v>257809</v>
      </c>
      <c r="B13195" s="47" t="s">
        <v>26720</v>
      </c>
      <c r="C13195" t="s">
        <v>26936</v>
      </c>
    </row>
    <row r="13196" spans="1:3">
      <c r="A13196" s="1">
        <v>257810</v>
      </c>
      <c r="B13196" s="47" t="s">
        <v>26721</v>
      </c>
      <c r="C13196" t="s">
        <v>26937</v>
      </c>
    </row>
    <row r="13197" spans="1:3">
      <c r="A13197" s="1">
        <v>257811</v>
      </c>
      <c r="B13197" s="47" t="s">
        <v>26722</v>
      </c>
      <c r="C13197" t="s">
        <v>26938</v>
      </c>
    </row>
    <row r="13198" spans="1:3">
      <c r="A13198" s="1">
        <v>257812</v>
      </c>
      <c r="B13198" s="47" t="s">
        <v>26723</v>
      </c>
      <c r="C13198" t="s">
        <v>26939</v>
      </c>
    </row>
    <row r="13199" spans="1:3">
      <c r="A13199" s="1">
        <v>257813</v>
      </c>
      <c r="B13199" s="47" t="s">
        <v>26724</v>
      </c>
      <c r="C13199" t="s">
        <v>26940</v>
      </c>
    </row>
    <row r="13200" spans="1:3">
      <c r="A13200" s="1">
        <v>257814</v>
      </c>
      <c r="B13200" s="47" t="s">
        <v>26725</v>
      </c>
      <c r="C13200" t="s">
        <v>26941</v>
      </c>
    </row>
    <row r="13201" spans="1:3">
      <c r="A13201" s="1">
        <v>257809</v>
      </c>
      <c r="B13201" s="47" t="s">
        <v>26576</v>
      </c>
      <c r="C13201" t="s">
        <v>26792</v>
      </c>
    </row>
    <row r="13202" spans="1:3">
      <c r="A13202" s="1">
        <v>257810</v>
      </c>
      <c r="B13202" s="47" t="s">
        <v>26577</v>
      </c>
      <c r="C13202" t="s">
        <v>26793</v>
      </c>
    </row>
    <row r="13203" spans="1:3">
      <c r="A13203" s="1">
        <v>257811</v>
      </c>
      <c r="B13203" s="47" t="s">
        <v>26578</v>
      </c>
      <c r="C13203" t="s">
        <v>26794</v>
      </c>
    </row>
    <row r="13204" spans="1:3">
      <c r="A13204" s="1">
        <v>257812</v>
      </c>
      <c r="B13204" s="47" t="s">
        <v>26579</v>
      </c>
      <c r="C13204" t="s">
        <v>26795</v>
      </c>
    </row>
    <row r="13205" spans="1:3">
      <c r="A13205" s="1">
        <v>257813</v>
      </c>
      <c r="B13205" s="47" t="s">
        <v>26580</v>
      </c>
      <c r="C13205" t="s">
        <v>26796</v>
      </c>
    </row>
    <row r="13206" spans="1:3">
      <c r="A13206" s="1">
        <v>257814</v>
      </c>
      <c r="B13206" s="47" t="s">
        <v>26581</v>
      </c>
      <c r="C13206" t="s">
        <v>26797</v>
      </c>
    </row>
    <row r="13207" spans="1:3">
      <c r="A13207" s="1">
        <v>257809</v>
      </c>
      <c r="B13207" s="47" t="s">
        <v>26648</v>
      </c>
      <c r="C13207" t="s">
        <v>26864</v>
      </c>
    </row>
    <row r="13208" spans="1:3">
      <c r="A13208" s="1">
        <v>257810</v>
      </c>
      <c r="B13208" s="47" t="s">
        <v>26649</v>
      </c>
      <c r="C13208" t="s">
        <v>26865</v>
      </c>
    </row>
    <row r="13209" spans="1:3">
      <c r="A13209" s="1">
        <v>257811</v>
      </c>
      <c r="B13209" s="47" t="s">
        <v>26650</v>
      </c>
      <c r="C13209" t="s">
        <v>26866</v>
      </c>
    </row>
    <row r="13210" spans="1:3">
      <c r="A13210" s="1">
        <v>257812</v>
      </c>
      <c r="B13210" s="47" t="s">
        <v>26651</v>
      </c>
      <c r="C13210" t="s">
        <v>26867</v>
      </c>
    </row>
    <row r="13211" spans="1:3">
      <c r="A13211" s="1">
        <v>257813</v>
      </c>
      <c r="B13211" s="47" t="s">
        <v>26652</v>
      </c>
      <c r="C13211" t="s">
        <v>26868</v>
      </c>
    </row>
    <row r="13212" spans="1:3">
      <c r="A13212" s="1">
        <v>257814</v>
      </c>
      <c r="B13212" s="47" t="s">
        <v>26653</v>
      </c>
      <c r="C13212" t="s">
        <v>26869</v>
      </c>
    </row>
    <row r="13213" spans="1:3">
      <c r="A13213" s="1">
        <v>257815</v>
      </c>
      <c r="B13213" s="47" t="s">
        <v>26726</v>
      </c>
      <c r="C13213" t="s">
        <v>26942</v>
      </c>
    </row>
    <row r="13214" spans="1:3">
      <c r="A13214" s="1">
        <v>257816</v>
      </c>
      <c r="B13214" s="47" t="s">
        <v>26727</v>
      </c>
      <c r="C13214" t="s">
        <v>26943</v>
      </c>
    </row>
    <row r="13215" spans="1:3">
      <c r="A13215" s="1">
        <v>257817</v>
      </c>
      <c r="B13215" s="47" t="s">
        <v>26728</v>
      </c>
      <c r="C13215" t="s">
        <v>26944</v>
      </c>
    </row>
    <row r="13216" spans="1:3">
      <c r="A13216" s="1">
        <v>257818</v>
      </c>
      <c r="B13216" s="47" t="s">
        <v>26729</v>
      </c>
      <c r="C13216" t="s">
        <v>26945</v>
      </c>
    </row>
    <row r="13217" spans="1:3">
      <c r="A13217" s="1">
        <v>257819</v>
      </c>
      <c r="B13217" s="47" t="s">
        <v>26730</v>
      </c>
      <c r="C13217" t="s">
        <v>26946</v>
      </c>
    </row>
    <row r="13218" spans="1:3">
      <c r="A13218" s="1">
        <v>257820</v>
      </c>
      <c r="B13218" s="47" t="s">
        <v>26731</v>
      </c>
      <c r="C13218" t="s">
        <v>26947</v>
      </c>
    </row>
    <row r="13219" spans="1:3">
      <c r="A13219" s="1">
        <v>257815</v>
      </c>
      <c r="B13219" s="47" t="s">
        <v>26582</v>
      </c>
      <c r="C13219" t="s">
        <v>26798</v>
      </c>
    </row>
    <row r="13220" spans="1:3">
      <c r="A13220" s="1">
        <v>257816</v>
      </c>
      <c r="B13220" s="47" t="s">
        <v>26583</v>
      </c>
      <c r="C13220" t="s">
        <v>26799</v>
      </c>
    </row>
    <row r="13221" spans="1:3">
      <c r="A13221" s="1">
        <v>257817</v>
      </c>
      <c r="B13221" s="47" t="s">
        <v>26584</v>
      </c>
      <c r="C13221" t="s">
        <v>26800</v>
      </c>
    </row>
    <row r="13222" spans="1:3">
      <c r="A13222" s="1">
        <v>257818</v>
      </c>
      <c r="B13222" s="47" t="s">
        <v>26585</v>
      </c>
      <c r="C13222" t="s">
        <v>26801</v>
      </c>
    </row>
    <row r="13223" spans="1:3">
      <c r="A13223" s="1">
        <v>257819</v>
      </c>
      <c r="B13223" s="47" t="s">
        <v>26586</v>
      </c>
      <c r="C13223" t="s">
        <v>26802</v>
      </c>
    </row>
    <row r="13224" spans="1:3">
      <c r="A13224" s="1">
        <v>257820</v>
      </c>
      <c r="B13224" s="47" t="s">
        <v>26587</v>
      </c>
      <c r="C13224" t="s">
        <v>26803</v>
      </c>
    </row>
    <row r="13225" spans="1:3">
      <c r="A13225" s="1">
        <v>257815</v>
      </c>
      <c r="B13225" s="47" t="s">
        <v>26654</v>
      </c>
      <c r="C13225" t="s">
        <v>26870</v>
      </c>
    </row>
    <row r="13226" spans="1:3">
      <c r="A13226" s="1">
        <v>257816</v>
      </c>
      <c r="B13226" s="47" t="s">
        <v>26655</v>
      </c>
      <c r="C13226" t="s">
        <v>26871</v>
      </c>
    </row>
    <row r="13227" spans="1:3">
      <c r="A13227" s="1">
        <v>257817</v>
      </c>
      <c r="B13227" s="47" t="s">
        <v>26656</v>
      </c>
      <c r="C13227" t="s">
        <v>26872</v>
      </c>
    </row>
    <row r="13228" spans="1:3">
      <c r="A13228" s="1">
        <v>257818</v>
      </c>
      <c r="B13228" s="47" t="s">
        <v>26657</v>
      </c>
      <c r="C13228" t="s">
        <v>26873</v>
      </c>
    </row>
    <row r="13229" spans="1:3">
      <c r="A13229" s="1">
        <v>257819</v>
      </c>
      <c r="B13229" s="47" t="s">
        <v>26658</v>
      </c>
      <c r="C13229" t="s">
        <v>26874</v>
      </c>
    </row>
    <row r="13230" spans="1:3">
      <c r="A13230" s="1">
        <v>257820</v>
      </c>
      <c r="B13230" s="47" t="s">
        <v>26659</v>
      </c>
      <c r="C13230" t="s">
        <v>26875</v>
      </c>
    </row>
    <row r="13231" spans="1:3">
      <c r="A13231" s="1">
        <v>257821</v>
      </c>
      <c r="B13231" s="47" t="s">
        <v>26732</v>
      </c>
      <c r="C13231" t="s">
        <v>26948</v>
      </c>
    </row>
    <row r="13232" spans="1:3">
      <c r="A13232" s="1">
        <v>257822</v>
      </c>
      <c r="B13232" s="47" t="s">
        <v>26733</v>
      </c>
      <c r="C13232" t="s">
        <v>26949</v>
      </c>
    </row>
    <row r="13233" spans="1:3">
      <c r="A13233" s="1">
        <v>257823</v>
      </c>
      <c r="B13233" s="47" t="s">
        <v>26734</v>
      </c>
      <c r="C13233" t="s">
        <v>26950</v>
      </c>
    </row>
    <row r="13234" spans="1:3">
      <c r="A13234" s="1">
        <v>257824</v>
      </c>
      <c r="B13234" s="47" t="s">
        <v>26735</v>
      </c>
      <c r="C13234" t="s">
        <v>26951</v>
      </c>
    </row>
    <row r="13235" spans="1:3">
      <c r="A13235" s="1">
        <v>257825</v>
      </c>
      <c r="B13235" s="47" t="s">
        <v>26736</v>
      </c>
      <c r="C13235" t="s">
        <v>26952</v>
      </c>
    </row>
    <row r="13236" spans="1:3">
      <c r="A13236" s="1">
        <v>257826</v>
      </c>
      <c r="B13236" s="47" t="s">
        <v>26737</v>
      </c>
      <c r="C13236" t="s">
        <v>26953</v>
      </c>
    </row>
    <row r="13237" spans="1:3">
      <c r="A13237" s="1">
        <v>257821</v>
      </c>
      <c r="B13237" s="47" t="s">
        <v>26588</v>
      </c>
      <c r="C13237" t="s">
        <v>26804</v>
      </c>
    </row>
    <row r="13238" spans="1:3">
      <c r="A13238" s="1">
        <v>257822</v>
      </c>
      <c r="B13238" s="47" t="s">
        <v>26589</v>
      </c>
      <c r="C13238" t="s">
        <v>26805</v>
      </c>
    </row>
    <row r="13239" spans="1:3">
      <c r="A13239" s="1">
        <v>257823</v>
      </c>
      <c r="B13239" s="47" t="s">
        <v>26590</v>
      </c>
      <c r="C13239" t="s">
        <v>26806</v>
      </c>
    </row>
    <row r="13240" spans="1:3">
      <c r="A13240" s="1">
        <v>257824</v>
      </c>
      <c r="B13240" s="47" t="s">
        <v>26591</v>
      </c>
      <c r="C13240" t="s">
        <v>26807</v>
      </c>
    </row>
    <row r="13241" spans="1:3">
      <c r="A13241" s="1">
        <v>257825</v>
      </c>
      <c r="B13241" s="47" t="s">
        <v>26592</v>
      </c>
      <c r="C13241" t="s">
        <v>26808</v>
      </c>
    </row>
    <row r="13242" spans="1:3">
      <c r="A13242" s="1">
        <v>257826</v>
      </c>
      <c r="B13242" s="47" t="s">
        <v>26593</v>
      </c>
      <c r="C13242" t="s">
        <v>26809</v>
      </c>
    </row>
    <row r="13243" spans="1:3">
      <c r="A13243" s="1">
        <v>257821</v>
      </c>
      <c r="B13243" s="47" t="s">
        <v>26660</v>
      </c>
      <c r="C13243" t="s">
        <v>26876</v>
      </c>
    </row>
    <row r="13244" spans="1:3">
      <c r="A13244" s="1">
        <v>257822</v>
      </c>
      <c r="B13244" s="47" t="s">
        <v>26661</v>
      </c>
      <c r="C13244" t="s">
        <v>26877</v>
      </c>
    </row>
    <row r="13245" spans="1:3">
      <c r="A13245" s="1">
        <v>257823</v>
      </c>
      <c r="B13245" s="47" t="s">
        <v>26662</v>
      </c>
      <c r="C13245" t="s">
        <v>26878</v>
      </c>
    </row>
    <row r="13246" spans="1:3">
      <c r="A13246" s="1">
        <v>257824</v>
      </c>
      <c r="B13246" s="47" t="s">
        <v>26663</v>
      </c>
      <c r="C13246" t="s">
        <v>26879</v>
      </c>
    </row>
    <row r="13247" spans="1:3">
      <c r="A13247" s="1">
        <v>257825</v>
      </c>
      <c r="B13247" s="47" t="s">
        <v>26664</v>
      </c>
      <c r="C13247" t="s">
        <v>26880</v>
      </c>
    </row>
    <row r="13248" spans="1:3">
      <c r="A13248" s="1">
        <v>257826</v>
      </c>
      <c r="B13248" s="47" t="s">
        <v>26665</v>
      </c>
      <c r="C13248" t="s">
        <v>26881</v>
      </c>
    </row>
    <row r="13249" spans="1:3">
      <c r="A13249" s="1">
        <v>257827</v>
      </c>
      <c r="B13249" s="47" t="s">
        <v>26738</v>
      </c>
      <c r="C13249" t="s">
        <v>26954</v>
      </c>
    </row>
    <row r="13250" spans="1:3">
      <c r="A13250" s="1">
        <v>257828</v>
      </c>
      <c r="B13250" s="47" t="s">
        <v>26739</v>
      </c>
      <c r="C13250" t="s">
        <v>26955</v>
      </c>
    </row>
    <row r="13251" spans="1:3">
      <c r="A13251" s="1">
        <v>257829</v>
      </c>
      <c r="B13251" s="47" t="s">
        <v>26740</v>
      </c>
      <c r="C13251" t="s">
        <v>26956</v>
      </c>
    </row>
    <row r="13252" spans="1:3">
      <c r="A13252" s="1">
        <v>257830</v>
      </c>
      <c r="B13252" s="47" t="s">
        <v>26741</v>
      </c>
      <c r="C13252" t="s">
        <v>26957</v>
      </c>
    </row>
    <row r="13253" spans="1:3">
      <c r="A13253" s="1">
        <v>257831</v>
      </c>
      <c r="B13253" s="47" t="s">
        <v>26742</v>
      </c>
      <c r="C13253" t="s">
        <v>26958</v>
      </c>
    </row>
    <row r="13254" spans="1:3">
      <c r="A13254" s="1">
        <v>257832</v>
      </c>
      <c r="B13254" s="47" t="s">
        <v>26743</v>
      </c>
      <c r="C13254" t="s">
        <v>26959</v>
      </c>
    </row>
    <row r="13255" spans="1:3">
      <c r="A13255" s="1">
        <v>257827</v>
      </c>
      <c r="B13255" s="47" t="s">
        <v>26594</v>
      </c>
      <c r="C13255" t="s">
        <v>26810</v>
      </c>
    </row>
    <row r="13256" spans="1:3">
      <c r="A13256" s="1">
        <v>257828</v>
      </c>
      <c r="B13256" s="47" t="s">
        <v>26595</v>
      </c>
      <c r="C13256" t="s">
        <v>26811</v>
      </c>
    </row>
    <row r="13257" spans="1:3">
      <c r="A13257" s="1">
        <v>257829</v>
      </c>
      <c r="B13257" s="47" t="s">
        <v>26596</v>
      </c>
      <c r="C13257" t="s">
        <v>26812</v>
      </c>
    </row>
    <row r="13258" spans="1:3">
      <c r="A13258" s="1">
        <v>257830</v>
      </c>
      <c r="B13258" s="47" t="s">
        <v>26597</v>
      </c>
      <c r="C13258" t="s">
        <v>26813</v>
      </c>
    </row>
    <row r="13259" spans="1:3">
      <c r="A13259" s="1">
        <v>257831</v>
      </c>
      <c r="B13259" s="47" t="s">
        <v>26598</v>
      </c>
      <c r="C13259" t="s">
        <v>26814</v>
      </c>
    </row>
    <row r="13260" spans="1:3">
      <c r="A13260" s="1">
        <v>257832</v>
      </c>
      <c r="B13260" s="47" t="s">
        <v>26599</v>
      </c>
      <c r="C13260" t="s">
        <v>26815</v>
      </c>
    </row>
    <row r="13261" spans="1:3">
      <c r="A13261" s="1">
        <v>257827</v>
      </c>
      <c r="B13261" s="47" t="s">
        <v>26666</v>
      </c>
      <c r="C13261" t="s">
        <v>26882</v>
      </c>
    </row>
    <row r="13262" spans="1:3">
      <c r="A13262" s="1">
        <v>257828</v>
      </c>
      <c r="B13262" s="47" t="s">
        <v>26667</v>
      </c>
      <c r="C13262" t="s">
        <v>26883</v>
      </c>
    </row>
    <row r="13263" spans="1:3">
      <c r="A13263" s="1">
        <v>257829</v>
      </c>
      <c r="B13263" s="47" t="s">
        <v>26668</v>
      </c>
      <c r="C13263" t="s">
        <v>26884</v>
      </c>
    </row>
    <row r="13264" spans="1:3">
      <c r="A13264" s="1">
        <v>257830</v>
      </c>
      <c r="B13264" s="47" t="s">
        <v>26669</v>
      </c>
      <c r="C13264" t="s">
        <v>26885</v>
      </c>
    </row>
    <row r="13265" spans="1:3">
      <c r="A13265" s="1">
        <v>257831</v>
      </c>
      <c r="B13265" s="47" t="s">
        <v>26670</v>
      </c>
      <c r="C13265" t="s">
        <v>26886</v>
      </c>
    </row>
    <row r="13266" spans="1:3">
      <c r="A13266" s="1">
        <v>257832</v>
      </c>
      <c r="B13266" s="47" t="s">
        <v>26671</v>
      </c>
      <c r="C13266" t="s">
        <v>26887</v>
      </c>
    </row>
    <row r="13267" spans="1:3">
      <c r="A13267" s="1">
        <v>257833</v>
      </c>
      <c r="B13267" s="47" t="s">
        <v>26744</v>
      </c>
      <c r="C13267" t="s">
        <v>26960</v>
      </c>
    </row>
    <row r="13268" spans="1:3">
      <c r="A13268" s="1">
        <v>257834</v>
      </c>
      <c r="B13268" s="47" t="s">
        <v>26745</v>
      </c>
      <c r="C13268" t="s">
        <v>26961</v>
      </c>
    </row>
    <row r="13269" spans="1:3">
      <c r="A13269" s="1">
        <v>257835</v>
      </c>
      <c r="B13269" s="47" t="s">
        <v>26746</v>
      </c>
      <c r="C13269" t="s">
        <v>26962</v>
      </c>
    </row>
    <row r="13270" spans="1:3">
      <c r="A13270" s="1">
        <v>257836</v>
      </c>
      <c r="B13270" s="47" t="s">
        <v>26747</v>
      </c>
      <c r="C13270" t="s">
        <v>26963</v>
      </c>
    </row>
    <row r="13271" spans="1:3">
      <c r="A13271" s="1">
        <v>257837</v>
      </c>
      <c r="B13271" s="47" t="s">
        <v>26748</v>
      </c>
      <c r="C13271" t="s">
        <v>26964</v>
      </c>
    </row>
    <row r="13272" spans="1:3">
      <c r="A13272" s="1">
        <v>257838</v>
      </c>
      <c r="B13272" s="47" t="s">
        <v>26749</v>
      </c>
      <c r="C13272" t="s">
        <v>26965</v>
      </c>
    </row>
    <row r="13273" spans="1:3">
      <c r="A13273" s="1">
        <v>257833</v>
      </c>
      <c r="B13273" s="47" t="s">
        <v>26600</v>
      </c>
      <c r="C13273" t="s">
        <v>26816</v>
      </c>
    </row>
    <row r="13274" spans="1:3">
      <c r="A13274" s="1">
        <v>257834</v>
      </c>
      <c r="B13274" s="47" t="s">
        <v>26601</v>
      </c>
      <c r="C13274" t="s">
        <v>26817</v>
      </c>
    </row>
    <row r="13275" spans="1:3">
      <c r="A13275" s="1">
        <v>257835</v>
      </c>
      <c r="B13275" s="47" t="s">
        <v>26602</v>
      </c>
      <c r="C13275" t="s">
        <v>26818</v>
      </c>
    </row>
    <row r="13276" spans="1:3">
      <c r="A13276" s="1">
        <v>257836</v>
      </c>
      <c r="B13276" s="47" t="s">
        <v>26603</v>
      </c>
      <c r="C13276" t="s">
        <v>26819</v>
      </c>
    </row>
    <row r="13277" spans="1:3">
      <c r="A13277" s="1">
        <v>257837</v>
      </c>
      <c r="B13277" s="47" t="s">
        <v>26604</v>
      </c>
      <c r="C13277" t="s">
        <v>26820</v>
      </c>
    </row>
    <row r="13278" spans="1:3">
      <c r="A13278" s="1">
        <v>257838</v>
      </c>
      <c r="B13278" s="47" t="s">
        <v>26605</v>
      </c>
      <c r="C13278" t="s">
        <v>26821</v>
      </c>
    </row>
    <row r="13279" spans="1:3">
      <c r="A13279" s="1">
        <v>257833</v>
      </c>
      <c r="B13279" s="47" t="s">
        <v>26672</v>
      </c>
      <c r="C13279" t="s">
        <v>26888</v>
      </c>
    </row>
    <row r="13280" spans="1:3">
      <c r="A13280" s="1">
        <v>257834</v>
      </c>
      <c r="B13280" s="47" t="s">
        <v>26673</v>
      </c>
      <c r="C13280" t="s">
        <v>26889</v>
      </c>
    </row>
    <row r="13281" spans="1:3">
      <c r="A13281" s="1">
        <v>257835</v>
      </c>
      <c r="B13281" s="47" t="s">
        <v>26674</v>
      </c>
      <c r="C13281" t="s">
        <v>26890</v>
      </c>
    </row>
    <row r="13282" spans="1:3">
      <c r="A13282" s="1">
        <v>257836</v>
      </c>
      <c r="B13282" s="47" t="s">
        <v>26675</v>
      </c>
      <c r="C13282" t="s">
        <v>26891</v>
      </c>
    </row>
    <row r="13283" spans="1:3">
      <c r="A13283" s="1">
        <v>257837</v>
      </c>
      <c r="B13283" s="47" t="s">
        <v>26676</v>
      </c>
      <c r="C13283" t="s">
        <v>26892</v>
      </c>
    </row>
    <row r="13284" spans="1:3">
      <c r="A13284" s="1">
        <v>257838</v>
      </c>
      <c r="B13284" s="47" t="s">
        <v>26677</v>
      </c>
      <c r="C13284" t="s">
        <v>26893</v>
      </c>
    </row>
    <row r="13285" spans="1:3">
      <c r="A13285" s="1">
        <v>257839</v>
      </c>
      <c r="B13285" s="47" t="s">
        <v>26750</v>
      </c>
      <c r="C13285" t="s">
        <v>26966</v>
      </c>
    </row>
    <row r="13286" spans="1:3">
      <c r="A13286" s="1">
        <v>257840</v>
      </c>
      <c r="B13286" s="47" t="s">
        <v>26751</v>
      </c>
      <c r="C13286" t="s">
        <v>26967</v>
      </c>
    </row>
    <row r="13287" spans="1:3">
      <c r="A13287" s="1">
        <v>257841</v>
      </c>
      <c r="B13287" s="47" t="s">
        <v>26752</v>
      </c>
      <c r="C13287" t="s">
        <v>26968</v>
      </c>
    </row>
    <row r="13288" spans="1:3">
      <c r="A13288" s="1">
        <v>257842</v>
      </c>
      <c r="B13288" s="47" t="s">
        <v>26753</v>
      </c>
      <c r="C13288" t="s">
        <v>26969</v>
      </c>
    </row>
    <row r="13289" spans="1:3">
      <c r="A13289" s="1">
        <v>257843</v>
      </c>
      <c r="B13289" s="47" t="s">
        <v>26754</v>
      </c>
      <c r="C13289" t="s">
        <v>26970</v>
      </c>
    </row>
    <row r="13290" spans="1:3">
      <c r="A13290" s="1">
        <v>257844</v>
      </c>
      <c r="B13290" s="47" t="s">
        <v>26755</v>
      </c>
      <c r="C13290" t="s">
        <v>26971</v>
      </c>
    </row>
    <row r="13291" spans="1:3">
      <c r="A13291" s="1">
        <v>257839</v>
      </c>
      <c r="B13291" s="47" t="s">
        <v>26606</v>
      </c>
      <c r="C13291" t="s">
        <v>26822</v>
      </c>
    </row>
    <row r="13292" spans="1:3">
      <c r="A13292" s="1">
        <v>257840</v>
      </c>
      <c r="B13292" s="47" t="s">
        <v>26607</v>
      </c>
      <c r="C13292" t="s">
        <v>26823</v>
      </c>
    </row>
    <row r="13293" spans="1:3">
      <c r="A13293" s="1">
        <v>257841</v>
      </c>
      <c r="B13293" s="47" t="s">
        <v>26608</v>
      </c>
      <c r="C13293" t="s">
        <v>26824</v>
      </c>
    </row>
    <row r="13294" spans="1:3">
      <c r="A13294" s="1">
        <v>257842</v>
      </c>
      <c r="B13294" s="47" t="s">
        <v>26609</v>
      </c>
      <c r="C13294" t="s">
        <v>26825</v>
      </c>
    </row>
    <row r="13295" spans="1:3">
      <c r="A13295" s="1">
        <v>257843</v>
      </c>
      <c r="B13295" s="47" t="s">
        <v>26610</v>
      </c>
      <c r="C13295" t="s">
        <v>26826</v>
      </c>
    </row>
    <row r="13296" spans="1:3">
      <c r="A13296" s="1">
        <v>257844</v>
      </c>
      <c r="B13296" s="47" t="s">
        <v>26611</v>
      </c>
      <c r="C13296" t="s">
        <v>26827</v>
      </c>
    </row>
    <row r="13297" spans="1:3">
      <c r="A13297" s="1">
        <v>257839</v>
      </c>
      <c r="B13297" s="47" t="s">
        <v>26678</v>
      </c>
      <c r="C13297" t="s">
        <v>26894</v>
      </c>
    </row>
    <row r="13298" spans="1:3">
      <c r="A13298" s="1">
        <v>257840</v>
      </c>
      <c r="B13298" s="47" t="s">
        <v>26679</v>
      </c>
      <c r="C13298" t="s">
        <v>26895</v>
      </c>
    </row>
    <row r="13299" spans="1:3">
      <c r="A13299" s="1">
        <v>257841</v>
      </c>
      <c r="B13299" s="47" t="s">
        <v>26680</v>
      </c>
      <c r="C13299" t="s">
        <v>26896</v>
      </c>
    </row>
    <row r="13300" spans="1:3">
      <c r="A13300" s="1">
        <v>257842</v>
      </c>
      <c r="B13300" s="47" t="s">
        <v>26681</v>
      </c>
      <c r="C13300" t="s">
        <v>26897</v>
      </c>
    </row>
    <row r="13301" spans="1:3">
      <c r="A13301" s="1">
        <v>257843</v>
      </c>
      <c r="B13301" s="47" t="s">
        <v>26682</v>
      </c>
      <c r="C13301" t="s">
        <v>26898</v>
      </c>
    </row>
    <row r="13302" spans="1:3">
      <c r="A13302" s="1">
        <v>257844</v>
      </c>
      <c r="B13302" s="47" t="s">
        <v>26683</v>
      </c>
      <c r="C13302" t="s">
        <v>26899</v>
      </c>
    </row>
    <row r="13303" spans="1:3">
      <c r="A13303" s="1">
        <v>257845</v>
      </c>
      <c r="B13303" s="47" t="s">
        <v>26756</v>
      </c>
      <c r="C13303" t="s">
        <v>26972</v>
      </c>
    </row>
    <row r="13304" spans="1:3">
      <c r="A13304" s="1">
        <v>257846</v>
      </c>
      <c r="B13304" s="47" t="s">
        <v>26757</v>
      </c>
      <c r="C13304" t="s">
        <v>26973</v>
      </c>
    </row>
    <row r="13305" spans="1:3">
      <c r="A13305" s="1">
        <v>257847</v>
      </c>
      <c r="B13305" s="47" t="s">
        <v>26758</v>
      </c>
      <c r="C13305" t="s">
        <v>26974</v>
      </c>
    </row>
    <row r="13306" spans="1:3">
      <c r="A13306" s="1">
        <v>257848</v>
      </c>
      <c r="B13306" s="47" t="s">
        <v>26759</v>
      </c>
      <c r="C13306" t="s">
        <v>26975</v>
      </c>
    </row>
    <row r="13307" spans="1:3">
      <c r="A13307" s="1">
        <v>257849</v>
      </c>
      <c r="B13307" s="47" t="s">
        <v>26760</v>
      </c>
      <c r="C13307" t="s">
        <v>26976</v>
      </c>
    </row>
    <row r="13308" spans="1:3">
      <c r="A13308" s="1">
        <v>257850</v>
      </c>
      <c r="B13308" s="47" t="s">
        <v>26761</v>
      </c>
      <c r="C13308" t="s">
        <v>26977</v>
      </c>
    </row>
    <row r="13309" spans="1:3">
      <c r="A13309" s="1">
        <v>257845</v>
      </c>
      <c r="B13309" s="47" t="s">
        <v>26612</v>
      </c>
      <c r="C13309" t="s">
        <v>26828</v>
      </c>
    </row>
    <row r="13310" spans="1:3">
      <c r="A13310" s="1">
        <v>257846</v>
      </c>
      <c r="B13310" s="47" t="s">
        <v>26613</v>
      </c>
      <c r="C13310" t="s">
        <v>26829</v>
      </c>
    </row>
    <row r="13311" spans="1:3">
      <c r="A13311" s="1">
        <v>257847</v>
      </c>
      <c r="B13311" s="47" t="s">
        <v>26614</v>
      </c>
      <c r="C13311" t="s">
        <v>26830</v>
      </c>
    </row>
    <row r="13312" spans="1:3">
      <c r="A13312" s="1">
        <v>257848</v>
      </c>
      <c r="B13312" s="47" t="s">
        <v>26615</v>
      </c>
      <c r="C13312" t="s">
        <v>26831</v>
      </c>
    </row>
    <row r="13313" spans="1:3">
      <c r="A13313" s="1">
        <v>257849</v>
      </c>
      <c r="B13313" s="47" t="s">
        <v>26616</v>
      </c>
      <c r="C13313" t="s">
        <v>26832</v>
      </c>
    </row>
    <row r="13314" spans="1:3">
      <c r="A13314" s="1">
        <v>257850</v>
      </c>
      <c r="B13314" s="47" t="s">
        <v>26617</v>
      </c>
      <c r="C13314" t="s">
        <v>26833</v>
      </c>
    </row>
    <row r="13315" spans="1:3">
      <c r="A13315" s="1">
        <v>257845</v>
      </c>
      <c r="B13315" s="47" t="s">
        <v>26684</v>
      </c>
      <c r="C13315" t="s">
        <v>26900</v>
      </c>
    </row>
    <row r="13316" spans="1:3">
      <c r="A13316" s="1">
        <v>257846</v>
      </c>
      <c r="B13316" s="47" t="s">
        <v>26685</v>
      </c>
      <c r="C13316" t="s">
        <v>26901</v>
      </c>
    </row>
    <row r="13317" spans="1:3">
      <c r="A13317" s="1">
        <v>257847</v>
      </c>
      <c r="B13317" s="47" t="s">
        <v>26686</v>
      </c>
      <c r="C13317" t="s">
        <v>26902</v>
      </c>
    </row>
    <row r="13318" spans="1:3">
      <c r="A13318" s="1">
        <v>257848</v>
      </c>
      <c r="B13318" s="47" t="s">
        <v>26687</v>
      </c>
      <c r="C13318" t="s">
        <v>26903</v>
      </c>
    </row>
    <row r="13319" spans="1:3">
      <c r="A13319" s="1">
        <v>257849</v>
      </c>
      <c r="B13319" s="47" t="s">
        <v>26688</v>
      </c>
      <c r="C13319" t="s">
        <v>26904</v>
      </c>
    </row>
    <row r="13320" spans="1:3">
      <c r="A13320" s="1">
        <v>257850</v>
      </c>
      <c r="B13320" s="47" t="s">
        <v>26689</v>
      </c>
      <c r="C13320" t="s">
        <v>26905</v>
      </c>
    </row>
    <row r="13321" spans="1:3">
      <c r="A13321" s="1">
        <v>257851</v>
      </c>
      <c r="B13321" s="47" t="s">
        <v>26762</v>
      </c>
      <c r="C13321" t="s">
        <v>26978</v>
      </c>
    </row>
    <row r="13322" spans="1:3">
      <c r="A13322" s="1">
        <v>257852</v>
      </c>
      <c r="B13322" s="47" t="s">
        <v>26763</v>
      </c>
      <c r="C13322" t="s">
        <v>26979</v>
      </c>
    </row>
    <row r="13323" spans="1:3">
      <c r="A13323" s="1">
        <v>257853</v>
      </c>
      <c r="B13323" s="47" t="s">
        <v>26764</v>
      </c>
      <c r="C13323" t="s">
        <v>26980</v>
      </c>
    </row>
    <row r="13324" spans="1:3">
      <c r="A13324" s="1">
        <v>257854</v>
      </c>
      <c r="B13324" s="47" t="s">
        <v>26765</v>
      </c>
      <c r="C13324" t="s">
        <v>26981</v>
      </c>
    </row>
    <row r="13325" spans="1:3">
      <c r="A13325" s="1">
        <v>257855</v>
      </c>
      <c r="B13325" s="47" t="s">
        <v>26766</v>
      </c>
      <c r="C13325" t="s">
        <v>26982</v>
      </c>
    </row>
    <row r="13326" spans="1:3">
      <c r="A13326" s="1">
        <v>257856</v>
      </c>
      <c r="B13326" s="47" t="s">
        <v>26767</v>
      </c>
      <c r="C13326" t="s">
        <v>26983</v>
      </c>
    </row>
    <row r="13327" spans="1:3">
      <c r="A13327" s="1">
        <v>257851</v>
      </c>
      <c r="B13327" s="47" t="s">
        <v>26618</v>
      </c>
      <c r="C13327" t="s">
        <v>26834</v>
      </c>
    </row>
    <row r="13328" spans="1:3">
      <c r="A13328" s="1">
        <v>257852</v>
      </c>
      <c r="B13328" s="47" t="s">
        <v>26619</v>
      </c>
      <c r="C13328" t="s">
        <v>26835</v>
      </c>
    </row>
    <row r="13329" spans="1:3">
      <c r="A13329" s="1">
        <v>257853</v>
      </c>
      <c r="B13329" s="47" t="s">
        <v>26620</v>
      </c>
      <c r="C13329" t="s">
        <v>26836</v>
      </c>
    </row>
    <row r="13330" spans="1:3">
      <c r="A13330" s="1">
        <v>257854</v>
      </c>
      <c r="B13330" s="47" t="s">
        <v>26621</v>
      </c>
      <c r="C13330" t="s">
        <v>26837</v>
      </c>
    </row>
    <row r="13331" spans="1:3">
      <c r="A13331" s="1">
        <v>257855</v>
      </c>
      <c r="B13331" s="47" t="s">
        <v>26622</v>
      </c>
      <c r="C13331" t="s">
        <v>26838</v>
      </c>
    </row>
    <row r="13332" spans="1:3">
      <c r="A13332" s="1">
        <v>257856</v>
      </c>
      <c r="B13332" s="47" t="s">
        <v>26623</v>
      </c>
      <c r="C13332" t="s">
        <v>26839</v>
      </c>
    </row>
    <row r="13333" spans="1:3">
      <c r="A13333" s="1">
        <v>257851</v>
      </c>
      <c r="B13333" s="47" t="s">
        <v>26690</v>
      </c>
      <c r="C13333" t="s">
        <v>26906</v>
      </c>
    </row>
    <row r="13334" spans="1:3">
      <c r="A13334" s="1">
        <v>257852</v>
      </c>
      <c r="B13334" s="47" t="s">
        <v>26691</v>
      </c>
      <c r="C13334" t="s">
        <v>26907</v>
      </c>
    </row>
    <row r="13335" spans="1:3">
      <c r="A13335" s="1">
        <v>257853</v>
      </c>
      <c r="B13335" s="47" t="s">
        <v>26692</v>
      </c>
      <c r="C13335" t="s">
        <v>26908</v>
      </c>
    </row>
    <row r="13336" spans="1:3">
      <c r="A13336" s="1">
        <v>257854</v>
      </c>
      <c r="B13336" s="47" t="s">
        <v>26693</v>
      </c>
      <c r="C13336" t="s">
        <v>26909</v>
      </c>
    </row>
    <row r="13337" spans="1:3">
      <c r="A13337" s="1">
        <v>257855</v>
      </c>
      <c r="B13337" s="47" t="s">
        <v>26694</v>
      </c>
      <c r="C13337" t="s">
        <v>26910</v>
      </c>
    </row>
    <row r="13338" spans="1:3">
      <c r="A13338" s="1">
        <v>257856</v>
      </c>
      <c r="B13338" s="47" t="s">
        <v>26695</v>
      </c>
      <c r="C13338" t="s">
        <v>26911</v>
      </c>
    </row>
    <row r="13339" spans="1:3">
      <c r="A13339" s="1">
        <v>257857</v>
      </c>
      <c r="B13339" s="47" t="s">
        <v>26768</v>
      </c>
      <c r="C13339" t="s">
        <v>26984</v>
      </c>
    </row>
    <row r="13340" spans="1:3">
      <c r="A13340" s="1">
        <v>257858</v>
      </c>
      <c r="B13340" s="47" t="s">
        <v>26769</v>
      </c>
      <c r="C13340" t="s">
        <v>26985</v>
      </c>
    </row>
    <row r="13341" spans="1:3">
      <c r="A13341" s="1">
        <v>257859</v>
      </c>
      <c r="B13341" s="47" t="s">
        <v>26770</v>
      </c>
      <c r="C13341" t="s">
        <v>26986</v>
      </c>
    </row>
    <row r="13342" spans="1:3">
      <c r="A13342" s="1">
        <v>257860</v>
      </c>
      <c r="B13342" s="47" t="s">
        <v>26771</v>
      </c>
      <c r="C13342" t="s">
        <v>26987</v>
      </c>
    </row>
    <row r="13343" spans="1:3">
      <c r="A13343" s="1">
        <v>257861</v>
      </c>
      <c r="B13343" s="47" t="s">
        <v>26772</v>
      </c>
      <c r="C13343" t="s">
        <v>26988</v>
      </c>
    </row>
    <row r="13344" spans="1:3">
      <c r="A13344" s="1">
        <v>257862</v>
      </c>
      <c r="B13344" s="47" t="s">
        <v>26773</v>
      </c>
      <c r="C13344" t="s">
        <v>26989</v>
      </c>
    </row>
    <row r="13345" spans="1:3">
      <c r="A13345" s="1">
        <v>257857</v>
      </c>
      <c r="B13345" s="47" t="s">
        <v>26624</v>
      </c>
      <c r="C13345" t="s">
        <v>26840</v>
      </c>
    </row>
    <row r="13346" spans="1:3">
      <c r="A13346" s="1">
        <v>257858</v>
      </c>
      <c r="B13346" s="47" t="s">
        <v>26625</v>
      </c>
      <c r="C13346" t="s">
        <v>26841</v>
      </c>
    </row>
    <row r="13347" spans="1:3">
      <c r="A13347" s="1">
        <v>257859</v>
      </c>
      <c r="B13347" s="47" t="s">
        <v>26626</v>
      </c>
      <c r="C13347" t="s">
        <v>26842</v>
      </c>
    </row>
    <row r="13348" spans="1:3">
      <c r="A13348" s="1">
        <v>257860</v>
      </c>
      <c r="B13348" s="47" t="s">
        <v>26627</v>
      </c>
      <c r="C13348" t="s">
        <v>26843</v>
      </c>
    </row>
    <row r="13349" spans="1:3">
      <c r="A13349" s="1">
        <v>257861</v>
      </c>
      <c r="B13349" s="47" t="s">
        <v>26628</v>
      </c>
      <c r="C13349" t="s">
        <v>26844</v>
      </c>
    </row>
    <row r="13350" spans="1:3">
      <c r="A13350" s="1">
        <v>257862</v>
      </c>
      <c r="B13350" s="47" t="s">
        <v>26629</v>
      </c>
      <c r="C13350" t="s">
        <v>26845</v>
      </c>
    </row>
    <row r="13351" spans="1:3">
      <c r="A13351" s="1">
        <v>257857</v>
      </c>
      <c r="B13351" s="47" t="s">
        <v>26696</v>
      </c>
      <c r="C13351" t="s">
        <v>26912</v>
      </c>
    </row>
    <row r="13352" spans="1:3">
      <c r="A13352" s="1">
        <v>257858</v>
      </c>
      <c r="B13352" s="47" t="s">
        <v>26697</v>
      </c>
      <c r="C13352" t="s">
        <v>26913</v>
      </c>
    </row>
    <row r="13353" spans="1:3">
      <c r="A13353" s="1">
        <v>257859</v>
      </c>
      <c r="B13353" s="47" t="s">
        <v>26698</v>
      </c>
      <c r="C13353" t="s">
        <v>26914</v>
      </c>
    </row>
    <row r="13354" spans="1:3">
      <c r="A13354" s="1">
        <v>257860</v>
      </c>
      <c r="B13354" s="47" t="s">
        <v>26699</v>
      </c>
      <c r="C13354" t="s">
        <v>26915</v>
      </c>
    </row>
    <row r="13355" spans="1:3">
      <c r="A13355" s="1">
        <v>257861</v>
      </c>
      <c r="B13355" s="47" t="s">
        <v>26700</v>
      </c>
      <c r="C13355" t="s">
        <v>26916</v>
      </c>
    </row>
    <row r="13356" spans="1:3">
      <c r="A13356" s="1">
        <v>257862</v>
      </c>
      <c r="B13356" s="47" t="s">
        <v>26701</v>
      </c>
      <c r="C13356" t="s">
        <v>26917</v>
      </c>
    </row>
    <row r="13357" spans="1:3">
      <c r="A13357" s="1">
        <v>194018</v>
      </c>
      <c r="B13357" s="47" t="s">
        <v>27060</v>
      </c>
      <c r="C13357" t="s">
        <v>27165</v>
      </c>
    </row>
    <row r="13358" spans="1:3">
      <c r="A13358" s="1">
        <v>194019</v>
      </c>
      <c r="B13358" s="47" t="s">
        <v>27061</v>
      </c>
      <c r="C13358" t="s">
        <v>27166</v>
      </c>
    </row>
    <row r="13359" spans="1:3">
      <c r="A13359" s="1">
        <v>194020</v>
      </c>
      <c r="B13359" s="47" t="s">
        <v>27062</v>
      </c>
      <c r="C13359" t="s">
        <v>27167</v>
      </c>
    </row>
    <row r="13360" spans="1:3">
      <c r="A13360" s="1">
        <v>194021</v>
      </c>
      <c r="B13360" s="47" t="s">
        <v>27063</v>
      </c>
      <c r="C13360" t="s">
        <v>27168</v>
      </c>
    </row>
    <row r="13361" spans="1:3">
      <c r="A13361" s="1">
        <v>194022</v>
      </c>
      <c r="B13361" s="47" t="s">
        <v>27064</v>
      </c>
      <c r="C13361" t="s">
        <v>27169</v>
      </c>
    </row>
    <row r="13362" spans="1:3">
      <c r="A13362" s="1">
        <v>194018</v>
      </c>
      <c r="B13362" s="47" t="s">
        <v>26990</v>
      </c>
      <c r="C13362" t="s">
        <v>27095</v>
      </c>
    </row>
    <row r="13363" spans="1:3">
      <c r="A13363" s="1">
        <v>194019</v>
      </c>
      <c r="B13363" s="47" t="s">
        <v>26991</v>
      </c>
      <c r="C13363" t="s">
        <v>27096</v>
      </c>
    </row>
    <row r="13364" spans="1:3">
      <c r="A13364" s="1">
        <v>194020</v>
      </c>
      <c r="B13364" s="47" t="s">
        <v>26992</v>
      </c>
      <c r="C13364" t="s">
        <v>27097</v>
      </c>
    </row>
    <row r="13365" spans="1:3">
      <c r="A13365" s="1">
        <v>194021</v>
      </c>
      <c r="B13365" s="47" t="s">
        <v>26993</v>
      </c>
      <c r="C13365" t="s">
        <v>27098</v>
      </c>
    </row>
    <row r="13366" spans="1:3">
      <c r="A13366" s="1">
        <v>194022</v>
      </c>
      <c r="B13366" s="47" t="s">
        <v>26994</v>
      </c>
      <c r="C13366" t="s">
        <v>27099</v>
      </c>
    </row>
    <row r="13367" spans="1:3">
      <c r="A13367" s="1">
        <v>194018</v>
      </c>
      <c r="B13367" s="47" t="s">
        <v>27025</v>
      </c>
      <c r="C13367" t="s">
        <v>27130</v>
      </c>
    </row>
    <row r="13368" spans="1:3">
      <c r="A13368" s="1">
        <v>194019</v>
      </c>
      <c r="B13368" s="47" t="s">
        <v>27026</v>
      </c>
      <c r="C13368" t="s">
        <v>27131</v>
      </c>
    </row>
    <row r="13369" spans="1:3">
      <c r="A13369" s="1">
        <v>194020</v>
      </c>
      <c r="B13369" s="47" t="s">
        <v>27027</v>
      </c>
      <c r="C13369" t="s">
        <v>27132</v>
      </c>
    </row>
    <row r="13370" spans="1:3">
      <c r="A13370" s="1">
        <v>194021</v>
      </c>
      <c r="B13370" s="47" t="s">
        <v>27028</v>
      </c>
      <c r="C13370" t="s">
        <v>27133</v>
      </c>
    </row>
    <row r="13371" spans="1:3">
      <c r="A13371" s="1">
        <v>194022</v>
      </c>
      <c r="B13371" s="47" t="s">
        <v>27029</v>
      </c>
      <c r="C13371" t="s">
        <v>27134</v>
      </c>
    </row>
    <row r="13372" spans="1:3">
      <c r="A13372" s="1">
        <v>194023</v>
      </c>
      <c r="B13372" s="47" t="s">
        <v>27065</v>
      </c>
      <c r="C13372" t="s">
        <v>27170</v>
      </c>
    </row>
    <row r="13373" spans="1:3">
      <c r="A13373" s="1">
        <v>194024</v>
      </c>
      <c r="B13373" s="47" t="s">
        <v>27066</v>
      </c>
      <c r="C13373" t="s">
        <v>27171</v>
      </c>
    </row>
    <row r="13374" spans="1:3">
      <c r="A13374" s="1">
        <v>194025</v>
      </c>
      <c r="B13374" s="47" t="s">
        <v>27067</v>
      </c>
      <c r="C13374" t="s">
        <v>27172</v>
      </c>
    </row>
    <row r="13375" spans="1:3">
      <c r="A13375" s="1">
        <v>194026</v>
      </c>
      <c r="B13375" s="47" t="s">
        <v>27068</v>
      </c>
      <c r="C13375" t="s">
        <v>27173</v>
      </c>
    </row>
    <row r="13376" spans="1:3">
      <c r="A13376" s="1">
        <v>194027</v>
      </c>
      <c r="B13376" s="47" t="s">
        <v>27069</v>
      </c>
      <c r="C13376" t="s">
        <v>27174</v>
      </c>
    </row>
    <row r="13377" spans="1:3">
      <c r="A13377" s="1">
        <v>194023</v>
      </c>
      <c r="B13377" s="47" t="s">
        <v>26995</v>
      </c>
      <c r="C13377" t="s">
        <v>27100</v>
      </c>
    </row>
    <row r="13378" spans="1:3">
      <c r="A13378" s="1">
        <v>194024</v>
      </c>
      <c r="B13378" s="47" t="s">
        <v>26996</v>
      </c>
      <c r="C13378" t="s">
        <v>27101</v>
      </c>
    </row>
    <row r="13379" spans="1:3">
      <c r="A13379" s="1">
        <v>194025</v>
      </c>
      <c r="B13379" s="47" t="s">
        <v>26997</v>
      </c>
      <c r="C13379" t="s">
        <v>27102</v>
      </c>
    </row>
    <row r="13380" spans="1:3">
      <c r="A13380" s="1">
        <v>194026</v>
      </c>
      <c r="B13380" s="47" t="s">
        <v>26998</v>
      </c>
      <c r="C13380" t="s">
        <v>27103</v>
      </c>
    </row>
    <row r="13381" spans="1:3">
      <c r="A13381" s="1">
        <v>194027</v>
      </c>
      <c r="B13381" s="47" t="s">
        <v>26999</v>
      </c>
      <c r="C13381" t="s">
        <v>27104</v>
      </c>
    </row>
    <row r="13382" spans="1:3">
      <c r="A13382" s="1">
        <v>194023</v>
      </c>
      <c r="B13382" s="47" t="s">
        <v>27030</v>
      </c>
      <c r="C13382" t="s">
        <v>27135</v>
      </c>
    </row>
    <row r="13383" spans="1:3">
      <c r="A13383" s="1">
        <v>194024</v>
      </c>
      <c r="B13383" s="47" t="s">
        <v>27031</v>
      </c>
      <c r="C13383" t="s">
        <v>27136</v>
      </c>
    </row>
    <row r="13384" spans="1:3">
      <c r="A13384" s="1">
        <v>194025</v>
      </c>
      <c r="B13384" s="47" t="s">
        <v>27032</v>
      </c>
      <c r="C13384" t="s">
        <v>27137</v>
      </c>
    </row>
    <row r="13385" spans="1:3">
      <c r="A13385" s="1">
        <v>194026</v>
      </c>
      <c r="B13385" s="47" t="s">
        <v>27033</v>
      </c>
      <c r="C13385" t="s">
        <v>27138</v>
      </c>
    </row>
    <row r="13386" spans="1:3">
      <c r="A13386" s="1">
        <v>194027</v>
      </c>
      <c r="B13386" s="47" t="s">
        <v>27034</v>
      </c>
      <c r="C13386" t="s">
        <v>27139</v>
      </c>
    </row>
    <row r="13387" spans="1:3">
      <c r="A13387" s="1">
        <v>194028</v>
      </c>
      <c r="B13387" s="47" t="s">
        <v>27070</v>
      </c>
      <c r="C13387" t="s">
        <v>27175</v>
      </c>
    </row>
    <row r="13388" spans="1:3">
      <c r="A13388" s="1">
        <v>194029</v>
      </c>
      <c r="B13388" s="47" t="s">
        <v>27071</v>
      </c>
      <c r="C13388" t="s">
        <v>27176</v>
      </c>
    </row>
    <row r="13389" spans="1:3">
      <c r="A13389" s="1">
        <v>194030</v>
      </c>
      <c r="B13389" s="47" t="s">
        <v>27072</v>
      </c>
      <c r="C13389" t="s">
        <v>27177</v>
      </c>
    </row>
    <row r="13390" spans="1:3">
      <c r="A13390" s="1">
        <v>194031</v>
      </c>
      <c r="B13390" s="47" t="s">
        <v>27073</v>
      </c>
      <c r="C13390" t="s">
        <v>27178</v>
      </c>
    </row>
    <row r="13391" spans="1:3">
      <c r="A13391" s="1">
        <v>194032</v>
      </c>
      <c r="B13391" s="47" t="s">
        <v>27074</v>
      </c>
      <c r="C13391" t="s">
        <v>27179</v>
      </c>
    </row>
    <row r="13392" spans="1:3">
      <c r="A13392" s="1">
        <v>194028</v>
      </c>
      <c r="B13392" s="47" t="s">
        <v>27000</v>
      </c>
      <c r="C13392" t="s">
        <v>27105</v>
      </c>
    </row>
    <row r="13393" spans="1:3">
      <c r="A13393" s="1">
        <v>194029</v>
      </c>
      <c r="B13393" s="47" t="s">
        <v>27001</v>
      </c>
      <c r="C13393" t="s">
        <v>27106</v>
      </c>
    </row>
    <row r="13394" spans="1:3">
      <c r="A13394" s="1">
        <v>194030</v>
      </c>
      <c r="B13394" s="47" t="s">
        <v>27002</v>
      </c>
      <c r="C13394" t="s">
        <v>27107</v>
      </c>
    </row>
    <row r="13395" spans="1:3">
      <c r="A13395" s="1">
        <v>194031</v>
      </c>
      <c r="B13395" s="47" t="s">
        <v>27003</v>
      </c>
      <c r="C13395" t="s">
        <v>27108</v>
      </c>
    </row>
    <row r="13396" spans="1:3">
      <c r="A13396" s="1">
        <v>194032</v>
      </c>
      <c r="B13396" s="47" t="s">
        <v>27004</v>
      </c>
      <c r="C13396" t="s">
        <v>27109</v>
      </c>
    </row>
    <row r="13397" spans="1:3">
      <c r="A13397" s="1">
        <v>194028</v>
      </c>
      <c r="B13397" s="47" t="s">
        <v>27035</v>
      </c>
      <c r="C13397" t="s">
        <v>27140</v>
      </c>
    </row>
    <row r="13398" spans="1:3">
      <c r="A13398" s="1">
        <v>194029</v>
      </c>
      <c r="B13398" s="47" t="s">
        <v>27036</v>
      </c>
      <c r="C13398" t="s">
        <v>27141</v>
      </c>
    </row>
    <row r="13399" spans="1:3">
      <c r="A13399" s="1">
        <v>194030</v>
      </c>
      <c r="B13399" s="47" t="s">
        <v>27037</v>
      </c>
      <c r="C13399" t="s">
        <v>27142</v>
      </c>
    </row>
    <row r="13400" spans="1:3">
      <c r="A13400" s="1">
        <v>194031</v>
      </c>
      <c r="B13400" s="47" t="s">
        <v>27038</v>
      </c>
      <c r="C13400" t="s">
        <v>27143</v>
      </c>
    </row>
    <row r="13401" spans="1:3">
      <c r="A13401" s="1">
        <v>194032</v>
      </c>
      <c r="B13401" s="47" t="s">
        <v>27039</v>
      </c>
      <c r="C13401" t="s">
        <v>27144</v>
      </c>
    </row>
    <row r="13402" spans="1:3">
      <c r="A13402" s="1">
        <v>194033</v>
      </c>
      <c r="B13402" s="47" t="s">
        <v>27075</v>
      </c>
      <c r="C13402" t="s">
        <v>27180</v>
      </c>
    </row>
    <row r="13403" spans="1:3">
      <c r="A13403" s="1">
        <v>194034</v>
      </c>
      <c r="B13403" s="47" t="s">
        <v>27076</v>
      </c>
      <c r="C13403" t="s">
        <v>27181</v>
      </c>
    </row>
    <row r="13404" spans="1:3">
      <c r="A13404" s="1">
        <v>194035</v>
      </c>
      <c r="B13404" s="47" t="s">
        <v>27077</v>
      </c>
      <c r="C13404" t="s">
        <v>27182</v>
      </c>
    </row>
    <row r="13405" spans="1:3">
      <c r="A13405" s="1">
        <v>194036</v>
      </c>
      <c r="B13405" s="47" t="s">
        <v>27078</v>
      </c>
      <c r="C13405" t="s">
        <v>27183</v>
      </c>
    </row>
    <row r="13406" spans="1:3">
      <c r="A13406" s="1">
        <v>194037</v>
      </c>
      <c r="B13406" s="47" t="s">
        <v>27079</v>
      </c>
      <c r="C13406" t="s">
        <v>27184</v>
      </c>
    </row>
    <row r="13407" spans="1:3">
      <c r="A13407" s="1">
        <v>194033</v>
      </c>
      <c r="B13407" s="47" t="s">
        <v>27005</v>
      </c>
      <c r="C13407" t="s">
        <v>27110</v>
      </c>
    </row>
    <row r="13408" spans="1:3">
      <c r="A13408" s="1">
        <v>194034</v>
      </c>
      <c r="B13408" s="47" t="s">
        <v>27006</v>
      </c>
      <c r="C13408" t="s">
        <v>27111</v>
      </c>
    </row>
    <row r="13409" spans="1:3">
      <c r="A13409" s="1">
        <v>194035</v>
      </c>
      <c r="B13409" s="47" t="s">
        <v>27007</v>
      </c>
      <c r="C13409" t="s">
        <v>27112</v>
      </c>
    </row>
    <row r="13410" spans="1:3">
      <c r="A13410" s="1">
        <v>194036</v>
      </c>
      <c r="B13410" s="47" t="s">
        <v>27008</v>
      </c>
      <c r="C13410" t="s">
        <v>27113</v>
      </c>
    </row>
    <row r="13411" spans="1:3">
      <c r="A13411" s="1">
        <v>194037</v>
      </c>
      <c r="B13411" s="47" t="s">
        <v>27009</v>
      </c>
      <c r="C13411" t="s">
        <v>27114</v>
      </c>
    </row>
    <row r="13412" spans="1:3">
      <c r="A13412" s="1">
        <v>194033</v>
      </c>
      <c r="B13412" s="47" t="s">
        <v>27040</v>
      </c>
      <c r="C13412" t="s">
        <v>27145</v>
      </c>
    </row>
    <row r="13413" spans="1:3">
      <c r="A13413" s="1">
        <v>194034</v>
      </c>
      <c r="B13413" s="47" t="s">
        <v>27041</v>
      </c>
      <c r="C13413" t="s">
        <v>27146</v>
      </c>
    </row>
    <row r="13414" spans="1:3">
      <c r="A13414" s="1">
        <v>194035</v>
      </c>
      <c r="B13414" s="47" t="s">
        <v>27042</v>
      </c>
      <c r="C13414" t="s">
        <v>27147</v>
      </c>
    </row>
    <row r="13415" spans="1:3">
      <c r="A13415" s="1">
        <v>194036</v>
      </c>
      <c r="B13415" s="47" t="s">
        <v>27043</v>
      </c>
      <c r="C13415" t="s">
        <v>27148</v>
      </c>
    </row>
    <row r="13416" spans="1:3">
      <c r="A13416" s="1">
        <v>194037</v>
      </c>
      <c r="B13416" s="47" t="s">
        <v>27044</v>
      </c>
      <c r="C13416" t="s">
        <v>27149</v>
      </c>
    </row>
    <row r="13417" spans="1:3">
      <c r="A13417" s="1">
        <v>194038</v>
      </c>
      <c r="B13417" s="47" t="s">
        <v>27080</v>
      </c>
      <c r="C13417" t="s">
        <v>27185</v>
      </c>
    </row>
    <row r="13418" spans="1:3">
      <c r="A13418" s="1">
        <v>194039</v>
      </c>
      <c r="B13418" s="47" t="s">
        <v>27081</v>
      </c>
      <c r="C13418" t="s">
        <v>27186</v>
      </c>
    </row>
    <row r="13419" spans="1:3">
      <c r="A13419" s="1">
        <v>194040</v>
      </c>
      <c r="B13419" s="47" t="s">
        <v>27082</v>
      </c>
      <c r="C13419" t="s">
        <v>27187</v>
      </c>
    </row>
    <row r="13420" spans="1:3">
      <c r="A13420" s="1">
        <v>194041</v>
      </c>
      <c r="B13420" s="47" t="s">
        <v>27083</v>
      </c>
      <c r="C13420" t="s">
        <v>27188</v>
      </c>
    </row>
    <row r="13421" spans="1:3">
      <c r="A13421" s="1">
        <v>194042</v>
      </c>
      <c r="B13421" s="47" t="s">
        <v>27084</v>
      </c>
      <c r="C13421" t="s">
        <v>27189</v>
      </c>
    </row>
    <row r="13422" spans="1:3">
      <c r="A13422" s="1">
        <v>194038</v>
      </c>
      <c r="B13422" s="47" t="s">
        <v>27010</v>
      </c>
      <c r="C13422" t="s">
        <v>27115</v>
      </c>
    </row>
    <row r="13423" spans="1:3">
      <c r="A13423" s="1">
        <v>194039</v>
      </c>
      <c r="B13423" s="47" t="s">
        <v>27011</v>
      </c>
      <c r="C13423" t="s">
        <v>27116</v>
      </c>
    </row>
    <row r="13424" spans="1:3">
      <c r="A13424" s="1">
        <v>194040</v>
      </c>
      <c r="B13424" s="47" t="s">
        <v>27012</v>
      </c>
      <c r="C13424" t="s">
        <v>27117</v>
      </c>
    </row>
    <row r="13425" spans="1:3">
      <c r="A13425" s="1">
        <v>194041</v>
      </c>
      <c r="B13425" s="47" t="s">
        <v>27013</v>
      </c>
      <c r="C13425" t="s">
        <v>27118</v>
      </c>
    </row>
    <row r="13426" spans="1:3">
      <c r="A13426" s="1">
        <v>194042</v>
      </c>
      <c r="B13426" s="47" t="s">
        <v>27014</v>
      </c>
      <c r="C13426" t="s">
        <v>27119</v>
      </c>
    </row>
    <row r="13427" spans="1:3">
      <c r="A13427" s="1">
        <v>194038</v>
      </c>
      <c r="B13427" s="47" t="s">
        <v>27045</v>
      </c>
      <c r="C13427" t="s">
        <v>27150</v>
      </c>
    </row>
    <row r="13428" spans="1:3">
      <c r="A13428" s="1">
        <v>194039</v>
      </c>
      <c r="B13428" s="47" t="s">
        <v>27046</v>
      </c>
      <c r="C13428" t="s">
        <v>27151</v>
      </c>
    </row>
    <row r="13429" spans="1:3">
      <c r="A13429" s="1">
        <v>194040</v>
      </c>
      <c r="B13429" s="47" t="s">
        <v>27047</v>
      </c>
      <c r="C13429" t="s">
        <v>27152</v>
      </c>
    </row>
    <row r="13430" spans="1:3">
      <c r="A13430" s="1">
        <v>194041</v>
      </c>
      <c r="B13430" s="47" t="s">
        <v>27048</v>
      </c>
      <c r="C13430" t="s">
        <v>27153</v>
      </c>
    </row>
    <row r="13431" spans="1:3">
      <c r="A13431" s="1">
        <v>194042</v>
      </c>
      <c r="B13431" s="47" t="s">
        <v>27049</v>
      </c>
      <c r="C13431" t="s">
        <v>27154</v>
      </c>
    </row>
    <row r="13432" spans="1:3">
      <c r="A13432" s="1">
        <v>194043</v>
      </c>
      <c r="B13432" s="47" t="s">
        <v>27085</v>
      </c>
      <c r="C13432" t="s">
        <v>27190</v>
      </c>
    </row>
    <row r="13433" spans="1:3">
      <c r="A13433" s="1">
        <v>194044</v>
      </c>
      <c r="B13433" s="47" t="s">
        <v>27086</v>
      </c>
      <c r="C13433" t="s">
        <v>27191</v>
      </c>
    </row>
    <row r="13434" spans="1:3">
      <c r="A13434" s="1">
        <v>194045</v>
      </c>
      <c r="B13434" s="47" t="s">
        <v>27087</v>
      </c>
      <c r="C13434" t="s">
        <v>27192</v>
      </c>
    </row>
    <row r="13435" spans="1:3">
      <c r="A13435" s="1">
        <v>194046</v>
      </c>
      <c r="B13435" s="47" t="s">
        <v>27088</v>
      </c>
      <c r="C13435" t="s">
        <v>27193</v>
      </c>
    </row>
    <row r="13436" spans="1:3">
      <c r="A13436" s="1">
        <v>194047</v>
      </c>
      <c r="B13436" s="47" t="s">
        <v>27089</v>
      </c>
      <c r="C13436" t="s">
        <v>27194</v>
      </c>
    </row>
    <row r="13437" spans="1:3">
      <c r="A13437" s="1">
        <v>194043</v>
      </c>
      <c r="B13437" s="47" t="s">
        <v>27015</v>
      </c>
      <c r="C13437" t="s">
        <v>27120</v>
      </c>
    </row>
    <row r="13438" spans="1:3">
      <c r="A13438" s="1">
        <v>194044</v>
      </c>
      <c r="B13438" s="47" t="s">
        <v>27016</v>
      </c>
      <c r="C13438" t="s">
        <v>27121</v>
      </c>
    </row>
    <row r="13439" spans="1:3">
      <c r="A13439" s="1">
        <v>194045</v>
      </c>
      <c r="B13439" s="47" t="s">
        <v>27017</v>
      </c>
      <c r="C13439" t="s">
        <v>27122</v>
      </c>
    </row>
    <row r="13440" spans="1:3">
      <c r="A13440" s="1">
        <v>194046</v>
      </c>
      <c r="B13440" s="47" t="s">
        <v>27018</v>
      </c>
      <c r="C13440" t="s">
        <v>27123</v>
      </c>
    </row>
    <row r="13441" spans="1:3">
      <c r="A13441" s="1">
        <v>194047</v>
      </c>
      <c r="B13441" s="47" t="s">
        <v>27019</v>
      </c>
      <c r="C13441" t="s">
        <v>27124</v>
      </c>
    </row>
    <row r="13442" spans="1:3">
      <c r="A13442" s="1">
        <v>194043</v>
      </c>
      <c r="B13442" s="47" t="s">
        <v>27050</v>
      </c>
      <c r="C13442" t="s">
        <v>27155</v>
      </c>
    </row>
    <row r="13443" spans="1:3">
      <c r="A13443" s="1">
        <v>194044</v>
      </c>
      <c r="B13443" s="47" t="s">
        <v>27051</v>
      </c>
      <c r="C13443" t="s">
        <v>27156</v>
      </c>
    </row>
    <row r="13444" spans="1:3">
      <c r="A13444" s="1">
        <v>194045</v>
      </c>
      <c r="B13444" s="47" t="s">
        <v>27052</v>
      </c>
      <c r="C13444" t="s">
        <v>27157</v>
      </c>
    </row>
    <row r="13445" spans="1:3">
      <c r="A13445" s="1">
        <v>194046</v>
      </c>
      <c r="B13445" s="47" t="s">
        <v>27053</v>
      </c>
      <c r="C13445" t="s">
        <v>27158</v>
      </c>
    </row>
    <row r="13446" spans="1:3">
      <c r="A13446" s="1">
        <v>194047</v>
      </c>
      <c r="B13446" s="47" t="s">
        <v>27054</v>
      </c>
      <c r="C13446" t="s">
        <v>27159</v>
      </c>
    </row>
    <row r="13447" spans="1:3">
      <c r="A13447" s="1">
        <v>194048</v>
      </c>
      <c r="B13447" s="47" t="s">
        <v>27090</v>
      </c>
      <c r="C13447" t="s">
        <v>27195</v>
      </c>
    </row>
    <row r="13448" spans="1:3">
      <c r="A13448" s="1">
        <v>194049</v>
      </c>
      <c r="B13448" s="47" t="s">
        <v>27091</v>
      </c>
      <c r="C13448" t="s">
        <v>27196</v>
      </c>
    </row>
    <row r="13449" spans="1:3">
      <c r="A13449" s="1">
        <v>194050</v>
      </c>
      <c r="B13449" s="47" t="s">
        <v>27092</v>
      </c>
      <c r="C13449" t="s">
        <v>27197</v>
      </c>
    </row>
    <row r="13450" spans="1:3">
      <c r="A13450" s="1">
        <v>194051</v>
      </c>
      <c r="B13450" s="47" t="s">
        <v>27093</v>
      </c>
      <c r="C13450" t="s">
        <v>27198</v>
      </c>
    </row>
    <row r="13451" spans="1:3">
      <c r="A13451" s="1">
        <v>194052</v>
      </c>
      <c r="B13451" s="47" t="s">
        <v>27094</v>
      </c>
      <c r="C13451" t="s">
        <v>27199</v>
      </c>
    </row>
    <row r="13452" spans="1:3">
      <c r="A13452" s="1">
        <v>194048</v>
      </c>
      <c r="B13452" s="47" t="s">
        <v>27020</v>
      </c>
      <c r="C13452" t="s">
        <v>27125</v>
      </c>
    </row>
    <row r="13453" spans="1:3">
      <c r="A13453" s="1">
        <v>194049</v>
      </c>
      <c r="B13453" s="47" t="s">
        <v>27021</v>
      </c>
      <c r="C13453" t="s">
        <v>27126</v>
      </c>
    </row>
    <row r="13454" spans="1:3">
      <c r="A13454" s="1">
        <v>194050</v>
      </c>
      <c r="B13454" s="47" t="s">
        <v>27022</v>
      </c>
      <c r="C13454" t="s">
        <v>27127</v>
      </c>
    </row>
    <row r="13455" spans="1:3">
      <c r="A13455" s="1">
        <v>194051</v>
      </c>
      <c r="B13455" s="47" t="s">
        <v>27023</v>
      </c>
      <c r="C13455" t="s">
        <v>27128</v>
      </c>
    </row>
    <row r="13456" spans="1:3">
      <c r="A13456" s="1">
        <v>194052</v>
      </c>
      <c r="B13456" s="47" t="s">
        <v>27024</v>
      </c>
      <c r="C13456" t="s">
        <v>27129</v>
      </c>
    </row>
    <row r="13457" spans="1:3">
      <c r="A13457" s="1">
        <v>194048</v>
      </c>
      <c r="B13457" s="47" t="s">
        <v>27055</v>
      </c>
      <c r="C13457" t="s">
        <v>27160</v>
      </c>
    </row>
    <row r="13458" spans="1:3">
      <c r="A13458" s="1">
        <v>194049</v>
      </c>
      <c r="B13458" s="47" t="s">
        <v>27056</v>
      </c>
      <c r="C13458" t="s">
        <v>27161</v>
      </c>
    </row>
    <row r="13459" spans="1:3">
      <c r="A13459" s="1">
        <v>194050</v>
      </c>
      <c r="B13459" s="47" t="s">
        <v>27057</v>
      </c>
      <c r="C13459" t="s">
        <v>27162</v>
      </c>
    </row>
    <row r="13460" spans="1:3">
      <c r="A13460" s="1">
        <v>194051</v>
      </c>
      <c r="B13460" s="47" t="s">
        <v>27058</v>
      </c>
      <c r="C13460" t="s">
        <v>27163</v>
      </c>
    </row>
    <row r="13461" spans="1:3">
      <c r="A13461" s="1">
        <v>194052</v>
      </c>
      <c r="B13461" s="47" t="s">
        <v>27059</v>
      </c>
      <c r="C13461" t="s">
        <v>27164</v>
      </c>
    </row>
    <row r="13462" spans="1:3">
      <c r="A13462" s="48">
        <v>198973</v>
      </c>
      <c r="B13462" s="49" t="s">
        <v>27420</v>
      </c>
      <c r="C13462" t="s">
        <v>27750</v>
      </c>
    </row>
    <row r="13463" spans="1:3">
      <c r="A13463" s="48">
        <v>257107</v>
      </c>
      <c r="B13463" s="49" t="s">
        <v>27458</v>
      </c>
      <c r="C13463" t="s">
        <v>27788</v>
      </c>
    </row>
    <row r="13464" spans="1:3">
      <c r="A13464" s="48">
        <v>257108</v>
      </c>
      <c r="B13464" s="49" t="s">
        <v>27459</v>
      </c>
      <c r="C13464" t="s">
        <v>27789</v>
      </c>
    </row>
    <row r="13465" spans="1:3">
      <c r="A13465" s="48">
        <v>257109</v>
      </c>
      <c r="B13465" s="49" t="s">
        <v>27460</v>
      </c>
      <c r="C13465" t="s">
        <v>27790</v>
      </c>
    </row>
    <row r="13466" spans="1:3">
      <c r="A13466" s="48">
        <v>198974</v>
      </c>
      <c r="B13466" s="49" t="s">
        <v>27421</v>
      </c>
      <c r="C13466" t="s">
        <v>27751</v>
      </c>
    </row>
    <row r="13467" spans="1:3">
      <c r="A13467" s="48">
        <v>198973</v>
      </c>
      <c r="B13467" s="49" t="s">
        <v>27200</v>
      </c>
      <c r="C13467" t="s">
        <v>27530</v>
      </c>
    </row>
    <row r="13468" spans="1:3">
      <c r="A13468" s="48">
        <v>257107</v>
      </c>
      <c r="B13468" s="49" t="s">
        <v>27238</v>
      </c>
      <c r="C13468" t="s">
        <v>27568</v>
      </c>
    </row>
    <row r="13469" spans="1:3">
      <c r="A13469" s="48">
        <v>257108</v>
      </c>
      <c r="B13469" s="49" t="s">
        <v>27239</v>
      </c>
      <c r="C13469" t="s">
        <v>27569</v>
      </c>
    </row>
    <row r="13470" spans="1:3">
      <c r="A13470" s="48">
        <v>257109</v>
      </c>
      <c r="B13470" s="49" t="s">
        <v>27240</v>
      </c>
      <c r="C13470" t="s">
        <v>27570</v>
      </c>
    </row>
    <row r="13471" spans="1:3">
      <c r="A13471" s="48">
        <v>198974</v>
      </c>
      <c r="B13471" s="49" t="s">
        <v>27201</v>
      </c>
      <c r="C13471" t="s">
        <v>27531</v>
      </c>
    </row>
    <row r="13472" spans="1:3">
      <c r="A13472" s="48">
        <v>198973</v>
      </c>
      <c r="B13472" s="49" t="s">
        <v>27310</v>
      </c>
      <c r="C13472" t="s">
        <v>27640</v>
      </c>
    </row>
    <row r="13473" spans="1:3">
      <c r="A13473" s="48">
        <v>257107</v>
      </c>
      <c r="B13473" s="49" t="s">
        <v>27348</v>
      </c>
      <c r="C13473" t="s">
        <v>27678</v>
      </c>
    </row>
    <row r="13474" spans="1:3">
      <c r="A13474" s="48">
        <v>257108</v>
      </c>
      <c r="B13474" s="49" t="s">
        <v>27349</v>
      </c>
      <c r="C13474" t="s">
        <v>27679</v>
      </c>
    </row>
    <row r="13475" spans="1:3">
      <c r="A13475" s="48">
        <v>257109</v>
      </c>
      <c r="B13475" s="49" t="s">
        <v>27350</v>
      </c>
      <c r="C13475" t="s">
        <v>27680</v>
      </c>
    </row>
    <row r="13476" spans="1:3">
      <c r="A13476" s="48">
        <v>198974</v>
      </c>
      <c r="B13476" s="49" t="s">
        <v>27311</v>
      </c>
      <c r="C13476" t="s">
        <v>27641</v>
      </c>
    </row>
    <row r="13477" spans="1:3">
      <c r="A13477" s="48">
        <v>198977</v>
      </c>
      <c r="B13477" s="49" t="s">
        <v>27422</v>
      </c>
      <c r="C13477" t="s">
        <v>27752</v>
      </c>
    </row>
    <row r="13478" spans="1:3">
      <c r="A13478" s="48">
        <v>257110</v>
      </c>
      <c r="B13478" s="49" t="s">
        <v>27461</v>
      </c>
      <c r="C13478" t="s">
        <v>27791</v>
      </c>
    </row>
    <row r="13479" spans="1:3">
      <c r="A13479" s="48">
        <v>257111</v>
      </c>
      <c r="B13479" s="49" t="s">
        <v>27462</v>
      </c>
      <c r="C13479" t="s">
        <v>27792</v>
      </c>
    </row>
    <row r="13480" spans="1:3">
      <c r="A13480" s="48">
        <v>257112</v>
      </c>
      <c r="B13480" s="49" t="s">
        <v>27463</v>
      </c>
      <c r="C13480" t="s">
        <v>27793</v>
      </c>
    </row>
    <row r="13481" spans="1:3">
      <c r="A13481" s="48">
        <v>198978</v>
      </c>
      <c r="B13481" s="49" t="s">
        <v>27423</v>
      </c>
      <c r="C13481" t="s">
        <v>27753</v>
      </c>
    </row>
    <row r="13482" spans="1:3">
      <c r="A13482" s="48">
        <v>198977</v>
      </c>
      <c r="B13482" s="49" t="s">
        <v>27202</v>
      </c>
      <c r="C13482" t="s">
        <v>27532</v>
      </c>
    </row>
    <row r="13483" spans="1:3">
      <c r="A13483" s="48">
        <v>257110</v>
      </c>
      <c r="B13483" s="49" t="s">
        <v>27241</v>
      </c>
      <c r="C13483" t="s">
        <v>27571</v>
      </c>
    </row>
    <row r="13484" spans="1:3">
      <c r="A13484" s="48">
        <v>257111</v>
      </c>
      <c r="B13484" s="49" t="s">
        <v>27242</v>
      </c>
      <c r="C13484" t="s">
        <v>27572</v>
      </c>
    </row>
    <row r="13485" spans="1:3">
      <c r="A13485" s="48">
        <v>257112</v>
      </c>
      <c r="B13485" s="49" t="s">
        <v>27243</v>
      </c>
      <c r="C13485" t="s">
        <v>27573</v>
      </c>
    </row>
    <row r="13486" spans="1:3">
      <c r="A13486" s="48">
        <v>198978</v>
      </c>
      <c r="B13486" s="49" t="s">
        <v>27203</v>
      </c>
      <c r="C13486" t="s">
        <v>27533</v>
      </c>
    </row>
    <row r="13487" spans="1:3">
      <c r="A13487" s="48">
        <v>198977</v>
      </c>
      <c r="B13487" s="49" t="s">
        <v>27312</v>
      </c>
      <c r="C13487" t="s">
        <v>27642</v>
      </c>
    </row>
    <row r="13488" spans="1:3">
      <c r="A13488" s="48">
        <v>257110</v>
      </c>
      <c r="B13488" s="49" t="s">
        <v>27351</v>
      </c>
      <c r="C13488" t="s">
        <v>27681</v>
      </c>
    </row>
    <row r="13489" spans="1:3">
      <c r="A13489" s="48">
        <v>257111</v>
      </c>
      <c r="B13489" s="49" t="s">
        <v>27352</v>
      </c>
      <c r="C13489" t="s">
        <v>27682</v>
      </c>
    </row>
    <row r="13490" spans="1:3">
      <c r="A13490" s="48">
        <v>257112</v>
      </c>
      <c r="B13490" s="49" t="s">
        <v>27353</v>
      </c>
      <c r="C13490" t="s">
        <v>27683</v>
      </c>
    </row>
    <row r="13491" spans="1:3">
      <c r="A13491" s="48">
        <v>198978</v>
      </c>
      <c r="B13491" s="49" t="s">
        <v>27313</v>
      </c>
      <c r="C13491" t="s">
        <v>27643</v>
      </c>
    </row>
    <row r="13492" spans="1:3">
      <c r="A13492" s="48">
        <v>198981</v>
      </c>
      <c r="B13492" s="49" t="s">
        <v>27424</v>
      </c>
      <c r="C13492" t="s">
        <v>27754</v>
      </c>
    </row>
    <row r="13493" spans="1:3">
      <c r="A13493" s="48">
        <v>257113</v>
      </c>
      <c r="B13493" s="49" t="s">
        <v>27464</v>
      </c>
      <c r="C13493" t="s">
        <v>27794</v>
      </c>
    </row>
    <row r="13494" spans="1:3">
      <c r="A13494" s="48">
        <v>257114</v>
      </c>
      <c r="B13494" s="49" t="s">
        <v>27465</v>
      </c>
      <c r="C13494" t="s">
        <v>27795</v>
      </c>
    </row>
    <row r="13495" spans="1:3">
      <c r="A13495" s="48">
        <v>257115</v>
      </c>
      <c r="B13495" s="49" t="s">
        <v>27466</v>
      </c>
      <c r="C13495" t="s">
        <v>27796</v>
      </c>
    </row>
    <row r="13496" spans="1:3">
      <c r="A13496" s="48">
        <v>198982</v>
      </c>
      <c r="B13496" s="49" t="s">
        <v>27425</v>
      </c>
      <c r="C13496" t="s">
        <v>27755</v>
      </c>
    </row>
    <row r="13497" spans="1:3">
      <c r="A13497" s="48">
        <v>198981</v>
      </c>
      <c r="B13497" s="49" t="s">
        <v>27204</v>
      </c>
      <c r="C13497" t="s">
        <v>27534</v>
      </c>
    </row>
    <row r="13498" spans="1:3">
      <c r="A13498" s="48">
        <v>257113</v>
      </c>
      <c r="B13498" s="49" t="s">
        <v>27244</v>
      </c>
      <c r="C13498" t="s">
        <v>27574</v>
      </c>
    </row>
    <row r="13499" spans="1:3">
      <c r="A13499" s="48">
        <v>257114</v>
      </c>
      <c r="B13499" s="49" t="s">
        <v>27245</v>
      </c>
      <c r="C13499" t="s">
        <v>27575</v>
      </c>
    </row>
    <row r="13500" spans="1:3">
      <c r="A13500" s="48">
        <v>257115</v>
      </c>
      <c r="B13500" s="49" t="s">
        <v>27246</v>
      </c>
      <c r="C13500" t="s">
        <v>27576</v>
      </c>
    </row>
    <row r="13501" spans="1:3">
      <c r="A13501" s="48">
        <v>198982</v>
      </c>
      <c r="B13501" s="49" t="s">
        <v>27205</v>
      </c>
      <c r="C13501" t="s">
        <v>27535</v>
      </c>
    </row>
    <row r="13502" spans="1:3">
      <c r="A13502" s="48">
        <v>198981</v>
      </c>
      <c r="B13502" s="49" t="s">
        <v>27314</v>
      </c>
      <c r="C13502" t="s">
        <v>27644</v>
      </c>
    </row>
    <row r="13503" spans="1:3">
      <c r="A13503" s="48">
        <v>257113</v>
      </c>
      <c r="B13503" s="49" t="s">
        <v>27354</v>
      </c>
      <c r="C13503" t="s">
        <v>27684</v>
      </c>
    </row>
    <row r="13504" spans="1:3">
      <c r="A13504" s="48">
        <v>257114</v>
      </c>
      <c r="B13504" s="49" t="s">
        <v>27355</v>
      </c>
      <c r="C13504" t="s">
        <v>27685</v>
      </c>
    </row>
    <row r="13505" spans="1:3">
      <c r="A13505" s="48">
        <v>257115</v>
      </c>
      <c r="B13505" s="49" t="s">
        <v>27356</v>
      </c>
      <c r="C13505" t="s">
        <v>27686</v>
      </c>
    </row>
    <row r="13506" spans="1:3">
      <c r="A13506" s="48">
        <v>198982</v>
      </c>
      <c r="B13506" s="49" t="s">
        <v>27315</v>
      </c>
      <c r="C13506" t="s">
        <v>27645</v>
      </c>
    </row>
    <row r="13507" spans="1:3">
      <c r="A13507" s="48">
        <v>198985</v>
      </c>
      <c r="B13507" s="49" t="s">
        <v>27426</v>
      </c>
      <c r="C13507" t="s">
        <v>27756</v>
      </c>
    </row>
    <row r="13508" spans="1:3">
      <c r="A13508" s="48">
        <v>257116</v>
      </c>
      <c r="B13508" s="49" t="s">
        <v>27467</v>
      </c>
      <c r="C13508" t="s">
        <v>27797</v>
      </c>
    </row>
    <row r="13509" spans="1:3">
      <c r="A13509" s="48">
        <v>257117</v>
      </c>
      <c r="B13509" s="49" t="s">
        <v>27468</v>
      </c>
      <c r="C13509" t="s">
        <v>27798</v>
      </c>
    </row>
    <row r="13510" spans="1:3">
      <c r="A13510" s="48">
        <v>257118</v>
      </c>
      <c r="B13510" s="49" t="s">
        <v>27469</v>
      </c>
      <c r="C13510" t="s">
        <v>27799</v>
      </c>
    </row>
    <row r="13511" spans="1:3">
      <c r="A13511" s="48">
        <v>198986</v>
      </c>
      <c r="B13511" s="49" t="s">
        <v>27427</v>
      </c>
      <c r="C13511" t="s">
        <v>27757</v>
      </c>
    </row>
    <row r="13512" spans="1:3">
      <c r="A13512" s="48">
        <v>198985</v>
      </c>
      <c r="B13512" s="49" t="s">
        <v>27206</v>
      </c>
      <c r="C13512" t="s">
        <v>27536</v>
      </c>
    </row>
    <row r="13513" spans="1:3">
      <c r="A13513" s="48">
        <v>257116</v>
      </c>
      <c r="B13513" s="49" t="s">
        <v>27247</v>
      </c>
      <c r="C13513" t="s">
        <v>27577</v>
      </c>
    </row>
    <row r="13514" spans="1:3">
      <c r="A13514" s="48">
        <v>257117</v>
      </c>
      <c r="B13514" s="49" t="s">
        <v>27248</v>
      </c>
      <c r="C13514" t="s">
        <v>27578</v>
      </c>
    </row>
    <row r="13515" spans="1:3">
      <c r="A13515" s="48">
        <v>257118</v>
      </c>
      <c r="B13515" s="49" t="s">
        <v>27249</v>
      </c>
      <c r="C13515" t="s">
        <v>27579</v>
      </c>
    </row>
    <row r="13516" spans="1:3">
      <c r="A13516" s="48">
        <v>198986</v>
      </c>
      <c r="B13516" s="49" t="s">
        <v>27207</v>
      </c>
      <c r="C13516" t="s">
        <v>27537</v>
      </c>
    </row>
    <row r="13517" spans="1:3">
      <c r="A13517" s="48">
        <v>198985</v>
      </c>
      <c r="B13517" s="49" t="s">
        <v>27316</v>
      </c>
      <c r="C13517" t="s">
        <v>27646</v>
      </c>
    </row>
    <row r="13518" spans="1:3">
      <c r="A13518" s="48">
        <v>257116</v>
      </c>
      <c r="B13518" s="49" t="s">
        <v>27357</v>
      </c>
      <c r="C13518" t="s">
        <v>27687</v>
      </c>
    </row>
    <row r="13519" spans="1:3">
      <c r="A13519" s="48">
        <v>257117</v>
      </c>
      <c r="B13519" s="49" t="s">
        <v>27358</v>
      </c>
      <c r="C13519" t="s">
        <v>27688</v>
      </c>
    </row>
    <row r="13520" spans="1:3">
      <c r="A13520" s="48">
        <v>257118</v>
      </c>
      <c r="B13520" s="49" t="s">
        <v>27359</v>
      </c>
      <c r="C13520" t="s">
        <v>27689</v>
      </c>
    </row>
    <row r="13521" spans="1:3">
      <c r="A13521" s="48">
        <v>198986</v>
      </c>
      <c r="B13521" s="49" t="s">
        <v>27317</v>
      </c>
      <c r="C13521" t="s">
        <v>27647</v>
      </c>
    </row>
    <row r="13522" spans="1:3">
      <c r="A13522" s="48">
        <v>198989</v>
      </c>
      <c r="B13522" s="49" t="s">
        <v>27428</v>
      </c>
      <c r="C13522" t="s">
        <v>27758</v>
      </c>
    </row>
    <row r="13523" spans="1:3">
      <c r="A13523" s="48">
        <v>257119</v>
      </c>
      <c r="B13523" s="49" t="s">
        <v>27470</v>
      </c>
      <c r="C13523" t="s">
        <v>27800</v>
      </c>
    </row>
    <row r="13524" spans="1:3">
      <c r="A13524" s="48">
        <v>257120</v>
      </c>
      <c r="B13524" s="49" t="s">
        <v>27471</v>
      </c>
      <c r="C13524" t="s">
        <v>27801</v>
      </c>
    </row>
    <row r="13525" spans="1:3">
      <c r="A13525" s="48">
        <v>257121</v>
      </c>
      <c r="B13525" s="49" t="s">
        <v>27472</v>
      </c>
      <c r="C13525" t="s">
        <v>27802</v>
      </c>
    </row>
    <row r="13526" spans="1:3">
      <c r="A13526" s="48">
        <v>198990</v>
      </c>
      <c r="B13526" s="49" t="s">
        <v>27429</v>
      </c>
      <c r="C13526" t="s">
        <v>27759</v>
      </c>
    </row>
    <row r="13527" spans="1:3">
      <c r="A13527" s="48">
        <v>198989</v>
      </c>
      <c r="B13527" s="49" t="s">
        <v>27208</v>
      </c>
      <c r="C13527" t="s">
        <v>27538</v>
      </c>
    </row>
    <row r="13528" spans="1:3">
      <c r="A13528" s="48">
        <v>257119</v>
      </c>
      <c r="B13528" s="49" t="s">
        <v>27250</v>
      </c>
      <c r="C13528" t="s">
        <v>27580</v>
      </c>
    </row>
    <row r="13529" spans="1:3">
      <c r="A13529" s="48">
        <v>257120</v>
      </c>
      <c r="B13529" s="49" t="s">
        <v>27251</v>
      </c>
      <c r="C13529" t="s">
        <v>27581</v>
      </c>
    </row>
    <row r="13530" spans="1:3">
      <c r="A13530" s="48">
        <v>257121</v>
      </c>
      <c r="B13530" s="49" t="s">
        <v>27252</v>
      </c>
      <c r="C13530" t="s">
        <v>27582</v>
      </c>
    </row>
    <row r="13531" spans="1:3">
      <c r="A13531" s="48">
        <v>198990</v>
      </c>
      <c r="B13531" s="49" t="s">
        <v>27209</v>
      </c>
      <c r="C13531" t="s">
        <v>27539</v>
      </c>
    </row>
    <row r="13532" spans="1:3">
      <c r="A13532" s="48">
        <v>198989</v>
      </c>
      <c r="B13532" s="49" t="s">
        <v>27318</v>
      </c>
      <c r="C13532" t="s">
        <v>27648</v>
      </c>
    </row>
    <row r="13533" spans="1:3">
      <c r="A13533" s="48">
        <v>257119</v>
      </c>
      <c r="B13533" s="49" t="s">
        <v>27360</v>
      </c>
      <c r="C13533" t="s">
        <v>27690</v>
      </c>
    </row>
    <row r="13534" spans="1:3">
      <c r="A13534" s="48">
        <v>257120</v>
      </c>
      <c r="B13534" s="49" t="s">
        <v>27361</v>
      </c>
      <c r="C13534" t="s">
        <v>27691</v>
      </c>
    </row>
    <row r="13535" spans="1:3">
      <c r="A13535" s="48">
        <v>257121</v>
      </c>
      <c r="B13535" s="49" t="s">
        <v>27362</v>
      </c>
      <c r="C13535" t="s">
        <v>27692</v>
      </c>
    </row>
    <row r="13536" spans="1:3">
      <c r="A13536" s="48">
        <v>198990</v>
      </c>
      <c r="B13536" s="49" t="s">
        <v>27319</v>
      </c>
      <c r="C13536" t="s">
        <v>27649</v>
      </c>
    </row>
    <row r="13537" spans="1:3">
      <c r="A13537" s="48">
        <v>242251</v>
      </c>
      <c r="B13537" s="49" t="s">
        <v>27454</v>
      </c>
      <c r="C13537" t="s">
        <v>27784</v>
      </c>
    </row>
    <row r="13538" spans="1:3">
      <c r="A13538" s="48">
        <v>257122</v>
      </c>
      <c r="B13538" s="49" t="s">
        <v>27473</v>
      </c>
      <c r="C13538" t="s">
        <v>27803</v>
      </c>
    </row>
    <row r="13539" spans="1:3">
      <c r="A13539" s="48">
        <v>257123</v>
      </c>
      <c r="B13539" s="49" t="s">
        <v>27474</v>
      </c>
      <c r="C13539" t="s">
        <v>27804</v>
      </c>
    </row>
    <row r="13540" spans="1:3">
      <c r="A13540" s="48">
        <v>257124</v>
      </c>
      <c r="B13540" s="49" t="s">
        <v>27475</v>
      </c>
      <c r="C13540" t="s">
        <v>27805</v>
      </c>
    </row>
    <row r="13541" spans="1:3">
      <c r="A13541" s="48">
        <v>242252</v>
      </c>
      <c r="B13541" s="49" t="s">
        <v>27455</v>
      </c>
      <c r="C13541" t="s">
        <v>27785</v>
      </c>
    </row>
    <row r="13542" spans="1:3">
      <c r="A13542" s="48">
        <v>242251</v>
      </c>
      <c r="B13542" s="49" t="s">
        <v>27234</v>
      </c>
      <c r="C13542" t="s">
        <v>27564</v>
      </c>
    </row>
    <row r="13543" spans="1:3">
      <c r="A13543" s="48">
        <v>257122</v>
      </c>
      <c r="B13543" s="49" t="s">
        <v>27253</v>
      </c>
      <c r="C13543" t="s">
        <v>27583</v>
      </c>
    </row>
    <row r="13544" spans="1:3">
      <c r="A13544" s="48">
        <v>257123</v>
      </c>
      <c r="B13544" s="49" t="s">
        <v>27254</v>
      </c>
      <c r="C13544" t="s">
        <v>27584</v>
      </c>
    </row>
    <row r="13545" spans="1:3">
      <c r="A13545" s="48">
        <v>257124</v>
      </c>
      <c r="B13545" s="49" t="s">
        <v>27255</v>
      </c>
      <c r="C13545" t="s">
        <v>27585</v>
      </c>
    </row>
    <row r="13546" spans="1:3">
      <c r="A13546" s="48">
        <v>242252</v>
      </c>
      <c r="B13546" s="49" t="s">
        <v>27235</v>
      </c>
      <c r="C13546" t="s">
        <v>27565</v>
      </c>
    </row>
    <row r="13547" spans="1:3">
      <c r="A13547" s="48">
        <v>242251</v>
      </c>
      <c r="B13547" s="49" t="s">
        <v>27344</v>
      </c>
      <c r="C13547" t="s">
        <v>27674</v>
      </c>
    </row>
    <row r="13548" spans="1:3">
      <c r="A13548" s="48">
        <v>257122</v>
      </c>
      <c r="B13548" s="49" t="s">
        <v>27363</v>
      </c>
      <c r="C13548" t="s">
        <v>27693</v>
      </c>
    </row>
    <row r="13549" spans="1:3">
      <c r="A13549" s="48">
        <v>257123</v>
      </c>
      <c r="B13549" s="49" t="s">
        <v>27364</v>
      </c>
      <c r="C13549" t="s">
        <v>27694</v>
      </c>
    </row>
    <row r="13550" spans="1:3">
      <c r="A13550" s="48">
        <v>257124</v>
      </c>
      <c r="B13550" s="49" t="s">
        <v>27365</v>
      </c>
      <c r="C13550" t="s">
        <v>27695</v>
      </c>
    </row>
    <row r="13551" spans="1:3">
      <c r="A13551" s="48">
        <v>242252</v>
      </c>
      <c r="B13551" s="49" t="s">
        <v>27345</v>
      </c>
      <c r="C13551" t="s">
        <v>27675</v>
      </c>
    </row>
    <row r="13552" spans="1:3">
      <c r="A13552" s="48">
        <v>198993</v>
      </c>
      <c r="B13552" s="49" t="s">
        <v>27430</v>
      </c>
      <c r="C13552" t="s">
        <v>27760</v>
      </c>
    </row>
    <row r="13553" spans="1:3">
      <c r="A13553" s="48">
        <v>257125</v>
      </c>
      <c r="B13553" s="49" t="s">
        <v>27476</v>
      </c>
      <c r="C13553" t="s">
        <v>27806</v>
      </c>
    </row>
    <row r="13554" spans="1:3">
      <c r="A13554" s="48">
        <v>257126</v>
      </c>
      <c r="B13554" s="49" t="s">
        <v>27477</v>
      </c>
      <c r="C13554" t="s">
        <v>27807</v>
      </c>
    </row>
    <row r="13555" spans="1:3">
      <c r="A13555" s="48">
        <v>257127</v>
      </c>
      <c r="B13555" s="49" t="s">
        <v>27478</v>
      </c>
      <c r="C13555" t="s">
        <v>27808</v>
      </c>
    </row>
    <row r="13556" spans="1:3">
      <c r="A13556" s="48">
        <v>198994</v>
      </c>
      <c r="B13556" s="49" t="s">
        <v>27431</v>
      </c>
      <c r="C13556" t="s">
        <v>27761</v>
      </c>
    </row>
    <row r="13557" spans="1:3">
      <c r="A13557" s="48">
        <v>198993</v>
      </c>
      <c r="B13557" s="49" t="s">
        <v>27210</v>
      </c>
      <c r="C13557" t="s">
        <v>27540</v>
      </c>
    </row>
    <row r="13558" spans="1:3">
      <c r="A13558" s="48">
        <v>257125</v>
      </c>
      <c r="B13558" s="49" t="s">
        <v>27256</v>
      </c>
      <c r="C13558" t="s">
        <v>27586</v>
      </c>
    </row>
    <row r="13559" spans="1:3">
      <c r="A13559" s="48">
        <v>257126</v>
      </c>
      <c r="B13559" s="49" t="s">
        <v>27257</v>
      </c>
      <c r="C13559" t="s">
        <v>27587</v>
      </c>
    </row>
    <row r="13560" spans="1:3">
      <c r="A13560" s="48">
        <v>257127</v>
      </c>
      <c r="B13560" s="49" t="s">
        <v>27258</v>
      </c>
      <c r="C13560" t="s">
        <v>27588</v>
      </c>
    </row>
    <row r="13561" spans="1:3">
      <c r="A13561" s="48">
        <v>198994</v>
      </c>
      <c r="B13561" s="49" t="s">
        <v>27211</v>
      </c>
      <c r="C13561" t="s">
        <v>27541</v>
      </c>
    </row>
    <row r="13562" spans="1:3">
      <c r="A13562" s="48">
        <v>198993</v>
      </c>
      <c r="B13562" s="49" t="s">
        <v>27320</v>
      </c>
      <c r="C13562" t="s">
        <v>27650</v>
      </c>
    </row>
    <row r="13563" spans="1:3">
      <c r="A13563" s="48">
        <v>257125</v>
      </c>
      <c r="B13563" s="49" t="s">
        <v>27366</v>
      </c>
      <c r="C13563" t="s">
        <v>27696</v>
      </c>
    </row>
    <row r="13564" spans="1:3">
      <c r="A13564" s="48">
        <v>257126</v>
      </c>
      <c r="B13564" s="49" t="s">
        <v>27367</v>
      </c>
      <c r="C13564" t="s">
        <v>27697</v>
      </c>
    </row>
    <row r="13565" spans="1:3">
      <c r="A13565" s="48">
        <v>257127</v>
      </c>
      <c r="B13565" s="49" t="s">
        <v>27368</v>
      </c>
      <c r="C13565" t="s">
        <v>27698</v>
      </c>
    </row>
    <row r="13566" spans="1:3">
      <c r="A13566" s="48">
        <v>198994</v>
      </c>
      <c r="B13566" s="49" t="s">
        <v>27321</v>
      </c>
      <c r="C13566" t="s">
        <v>27651</v>
      </c>
    </row>
    <row r="13567" spans="1:3">
      <c r="A13567" s="48">
        <v>257161</v>
      </c>
      <c r="B13567" s="49" t="s">
        <v>27512</v>
      </c>
      <c r="C13567" t="s">
        <v>27842</v>
      </c>
    </row>
    <row r="13568" spans="1:3">
      <c r="A13568" s="48">
        <v>257162</v>
      </c>
      <c r="B13568" s="49" t="s">
        <v>27513</v>
      </c>
      <c r="C13568" t="s">
        <v>27843</v>
      </c>
    </row>
    <row r="13569" spans="1:3">
      <c r="A13569" s="48">
        <v>257163</v>
      </c>
      <c r="B13569" s="49" t="s">
        <v>27514</v>
      </c>
      <c r="C13569" t="s">
        <v>27844</v>
      </c>
    </row>
    <row r="13570" spans="1:3">
      <c r="A13570" s="48">
        <v>257164</v>
      </c>
      <c r="B13570" s="49" t="s">
        <v>27515</v>
      </c>
      <c r="C13570" t="s">
        <v>27845</v>
      </c>
    </row>
    <row r="13571" spans="1:3">
      <c r="A13571" s="48">
        <v>257165</v>
      </c>
      <c r="B13571" s="49" t="s">
        <v>27516</v>
      </c>
      <c r="C13571" t="s">
        <v>27846</v>
      </c>
    </row>
    <row r="13572" spans="1:3">
      <c r="A13572" s="48">
        <v>257161</v>
      </c>
      <c r="B13572" s="49" t="s">
        <v>27292</v>
      </c>
      <c r="C13572" t="s">
        <v>27622</v>
      </c>
    </row>
    <row r="13573" spans="1:3">
      <c r="A13573" s="48">
        <v>257162</v>
      </c>
      <c r="B13573" s="49" t="s">
        <v>27293</v>
      </c>
      <c r="C13573" t="s">
        <v>27623</v>
      </c>
    </row>
    <row r="13574" spans="1:3">
      <c r="A13574" s="48">
        <v>257163</v>
      </c>
      <c r="B13574" s="49" t="s">
        <v>27294</v>
      </c>
      <c r="C13574" t="s">
        <v>27624</v>
      </c>
    </row>
    <row r="13575" spans="1:3">
      <c r="A13575" s="48">
        <v>257164</v>
      </c>
      <c r="B13575" s="49" t="s">
        <v>27295</v>
      </c>
      <c r="C13575" t="s">
        <v>27625</v>
      </c>
    </row>
    <row r="13576" spans="1:3">
      <c r="A13576" s="48">
        <v>257165</v>
      </c>
      <c r="B13576" s="49" t="s">
        <v>27296</v>
      </c>
      <c r="C13576" t="s">
        <v>27626</v>
      </c>
    </row>
    <row r="13577" spans="1:3">
      <c r="A13577" s="48">
        <v>257161</v>
      </c>
      <c r="B13577" s="49" t="s">
        <v>27402</v>
      </c>
      <c r="C13577" t="s">
        <v>27732</v>
      </c>
    </row>
    <row r="13578" spans="1:3">
      <c r="A13578" s="48">
        <v>257162</v>
      </c>
      <c r="B13578" s="49" t="s">
        <v>27403</v>
      </c>
      <c r="C13578" t="s">
        <v>27733</v>
      </c>
    </row>
    <row r="13579" spans="1:3">
      <c r="A13579" s="48">
        <v>257163</v>
      </c>
      <c r="B13579" s="49" t="s">
        <v>27404</v>
      </c>
      <c r="C13579" t="s">
        <v>27734</v>
      </c>
    </row>
    <row r="13580" spans="1:3">
      <c r="A13580" s="48">
        <v>257164</v>
      </c>
      <c r="B13580" s="49" t="s">
        <v>27405</v>
      </c>
      <c r="C13580" t="s">
        <v>27735</v>
      </c>
    </row>
    <row r="13581" spans="1:3">
      <c r="A13581" s="48">
        <v>257165</v>
      </c>
      <c r="B13581" s="49" t="s">
        <v>27406</v>
      </c>
      <c r="C13581" t="s">
        <v>27736</v>
      </c>
    </row>
    <row r="13582" spans="1:3">
      <c r="A13582" s="48">
        <v>198997</v>
      </c>
      <c r="B13582" s="49" t="s">
        <v>27433</v>
      </c>
      <c r="C13582" t="s">
        <v>27763</v>
      </c>
    </row>
    <row r="13583" spans="1:3">
      <c r="A13583" s="48">
        <v>257128</v>
      </c>
      <c r="B13583" s="49" t="s">
        <v>27479</v>
      </c>
      <c r="C13583" t="s">
        <v>27809</v>
      </c>
    </row>
    <row r="13584" spans="1:3">
      <c r="A13584" s="48">
        <v>257129</v>
      </c>
      <c r="B13584" s="49" t="s">
        <v>27480</v>
      </c>
      <c r="C13584" t="s">
        <v>27810</v>
      </c>
    </row>
    <row r="13585" spans="1:3">
      <c r="A13585" s="48">
        <v>257130</v>
      </c>
      <c r="B13585" s="49" t="s">
        <v>27481</v>
      </c>
      <c r="C13585" t="s">
        <v>27811</v>
      </c>
    </row>
    <row r="13586" spans="1:3">
      <c r="A13586" s="48">
        <v>198998</v>
      </c>
      <c r="B13586" s="49" t="s">
        <v>27434</v>
      </c>
      <c r="C13586" t="s">
        <v>27764</v>
      </c>
    </row>
    <row r="13587" spans="1:3">
      <c r="A13587" s="48">
        <v>198997</v>
      </c>
      <c r="B13587" s="49" t="s">
        <v>27213</v>
      </c>
      <c r="C13587" t="s">
        <v>27543</v>
      </c>
    </row>
    <row r="13588" spans="1:3">
      <c r="A13588" s="48">
        <v>257128</v>
      </c>
      <c r="B13588" s="49" t="s">
        <v>27259</v>
      </c>
      <c r="C13588" t="s">
        <v>27589</v>
      </c>
    </row>
    <row r="13589" spans="1:3">
      <c r="A13589" s="48">
        <v>257129</v>
      </c>
      <c r="B13589" s="49" t="s">
        <v>27260</v>
      </c>
      <c r="C13589" t="s">
        <v>27590</v>
      </c>
    </row>
    <row r="13590" spans="1:3">
      <c r="A13590" s="48">
        <v>257130</v>
      </c>
      <c r="B13590" s="49" t="s">
        <v>27261</v>
      </c>
      <c r="C13590" t="s">
        <v>27591</v>
      </c>
    </row>
    <row r="13591" spans="1:3">
      <c r="A13591" s="48">
        <v>198998</v>
      </c>
      <c r="B13591" s="49" t="s">
        <v>27214</v>
      </c>
      <c r="C13591" t="s">
        <v>27544</v>
      </c>
    </row>
    <row r="13592" spans="1:3">
      <c r="A13592" s="48">
        <v>198997</v>
      </c>
      <c r="B13592" s="49" t="s">
        <v>27323</v>
      </c>
      <c r="C13592" t="s">
        <v>27653</v>
      </c>
    </row>
    <row r="13593" spans="1:3">
      <c r="A13593" s="48">
        <v>257128</v>
      </c>
      <c r="B13593" s="49" t="s">
        <v>27369</v>
      </c>
      <c r="C13593" t="s">
        <v>27699</v>
      </c>
    </row>
    <row r="13594" spans="1:3">
      <c r="A13594" s="48">
        <v>257129</v>
      </c>
      <c r="B13594" s="49" t="s">
        <v>27370</v>
      </c>
      <c r="C13594" t="s">
        <v>27700</v>
      </c>
    </row>
    <row r="13595" spans="1:3">
      <c r="A13595" s="48">
        <v>257130</v>
      </c>
      <c r="B13595" s="49" t="s">
        <v>27371</v>
      </c>
      <c r="C13595" t="s">
        <v>27701</v>
      </c>
    </row>
    <row r="13596" spans="1:3">
      <c r="A13596" s="48">
        <v>198998</v>
      </c>
      <c r="B13596" s="49" t="s">
        <v>27324</v>
      </c>
      <c r="C13596" t="s">
        <v>27654</v>
      </c>
    </row>
    <row r="13597" spans="1:3">
      <c r="A13597" s="48">
        <v>198995</v>
      </c>
      <c r="B13597" s="49" t="s">
        <v>27432</v>
      </c>
      <c r="C13597" t="s">
        <v>27762</v>
      </c>
    </row>
    <row r="13598" spans="1:3">
      <c r="A13598" s="48">
        <v>999999</v>
      </c>
      <c r="B13598" s="49" t="s">
        <v>27525</v>
      </c>
      <c r="C13598" t="s">
        <v>27855</v>
      </c>
    </row>
    <row r="13599" spans="1:3">
      <c r="A13599" s="48">
        <v>999999</v>
      </c>
      <c r="B13599" s="49" t="s">
        <v>27524</v>
      </c>
      <c r="C13599" t="s">
        <v>27854</v>
      </c>
    </row>
    <row r="13600" spans="1:3">
      <c r="A13600" s="48">
        <v>999999</v>
      </c>
      <c r="B13600" s="49" t="s">
        <v>27523</v>
      </c>
      <c r="C13600" t="s">
        <v>27853</v>
      </c>
    </row>
    <row r="13601" spans="1:3">
      <c r="A13601" s="48">
        <v>999999</v>
      </c>
      <c r="B13601" s="49" t="s">
        <v>27522</v>
      </c>
      <c r="C13601" t="s">
        <v>27852</v>
      </c>
    </row>
    <row r="13602" spans="1:3">
      <c r="A13602" s="48">
        <v>198995</v>
      </c>
      <c r="B13602" s="49" t="s">
        <v>27212</v>
      </c>
      <c r="C13602" t="s">
        <v>27542</v>
      </c>
    </row>
    <row r="13603" spans="1:3">
      <c r="A13603" s="48">
        <v>999999</v>
      </c>
      <c r="B13603" s="49" t="s">
        <v>27305</v>
      </c>
      <c r="C13603" t="s">
        <v>27635</v>
      </c>
    </row>
    <row r="13604" spans="1:3">
      <c r="A13604" s="48">
        <v>999999</v>
      </c>
      <c r="B13604" s="49" t="s">
        <v>27304</v>
      </c>
      <c r="C13604" t="s">
        <v>27634</v>
      </c>
    </row>
    <row r="13605" spans="1:3">
      <c r="A13605" s="48">
        <v>999999</v>
      </c>
      <c r="B13605" s="49" t="s">
        <v>27303</v>
      </c>
      <c r="C13605" t="s">
        <v>27633</v>
      </c>
    </row>
    <row r="13606" spans="1:3">
      <c r="A13606" s="48">
        <v>999999</v>
      </c>
      <c r="B13606" s="49" t="s">
        <v>27302</v>
      </c>
      <c r="C13606" t="s">
        <v>27632</v>
      </c>
    </row>
    <row r="13607" spans="1:3">
      <c r="A13607" s="48">
        <v>198995</v>
      </c>
      <c r="B13607" s="49" t="s">
        <v>27322</v>
      </c>
      <c r="C13607" t="s">
        <v>27652</v>
      </c>
    </row>
    <row r="13608" spans="1:3">
      <c r="A13608" s="48">
        <v>999999</v>
      </c>
      <c r="B13608" s="49" t="s">
        <v>27415</v>
      </c>
      <c r="C13608" t="s">
        <v>27745</v>
      </c>
    </row>
    <row r="13609" spans="1:3">
      <c r="A13609" s="48">
        <v>999999</v>
      </c>
      <c r="B13609" s="49" t="s">
        <v>27414</v>
      </c>
      <c r="C13609" t="s">
        <v>27744</v>
      </c>
    </row>
    <row r="13610" spans="1:3">
      <c r="A13610" s="48">
        <v>999999</v>
      </c>
      <c r="B13610" s="49" t="s">
        <v>27413</v>
      </c>
      <c r="C13610" t="s">
        <v>27743</v>
      </c>
    </row>
    <row r="13611" spans="1:3">
      <c r="A13611" s="48">
        <v>999999</v>
      </c>
      <c r="B13611" s="49" t="s">
        <v>27412</v>
      </c>
      <c r="C13611" t="s">
        <v>27742</v>
      </c>
    </row>
    <row r="13612" spans="1:3">
      <c r="A13612" s="48">
        <v>199001</v>
      </c>
      <c r="B13612" s="49" t="s">
        <v>27435</v>
      </c>
      <c r="C13612" t="s">
        <v>27765</v>
      </c>
    </row>
    <row r="13613" spans="1:3">
      <c r="A13613" s="48">
        <v>257131</v>
      </c>
      <c r="B13613" s="49" t="s">
        <v>27482</v>
      </c>
      <c r="C13613" t="s">
        <v>27812</v>
      </c>
    </row>
    <row r="13614" spans="1:3">
      <c r="A13614" s="48">
        <v>257132</v>
      </c>
      <c r="B13614" s="49" t="s">
        <v>27483</v>
      </c>
      <c r="C13614" t="s">
        <v>27813</v>
      </c>
    </row>
    <row r="13615" spans="1:3">
      <c r="A13615" s="48">
        <v>257133</v>
      </c>
      <c r="B13615" s="49" t="s">
        <v>27484</v>
      </c>
      <c r="C13615" t="s">
        <v>27814</v>
      </c>
    </row>
    <row r="13616" spans="1:3">
      <c r="A13616" s="48">
        <v>199002</v>
      </c>
      <c r="B13616" s="49" t="s">
        <v>27436</v>
      </c>
      <c r="C13616" t="s">
        <v>27766</v>
      </c>
    </row>
    <row r="13617" spans="1:3">
      <c r="A13617" s="48">
        <v>199001</v>
      </c>
      <c r="B13617" s="49" t="s">
        <v>27215</v>
      </c>
      <c r="C13617" t="s">
        <v>27545</v>
      </c>
    </row>
    <row r="13618" spans="1:3">
      <c r="A13618" s="48">
        <v>257131</v>
      </c>
      <c r="B13618" s="49" t="s">
        <v>27262</v>
      </c>
      <c r="C13618" t="s">
        <v>27592</v>
      </c>
    </row>
    <row r="13619" spans="1:3">
      <c r="A13619" s="48">
        <v>257132</v>
      </c>
      <c r="B13619" s="49" t="s">
        <v>27263</v>
      </c>
      <c r="C13619" t="s">
        <v>27593</v>
      </c>
    </row>
    <row r="13620" spans="1:3">
      <c r="A13620" s="48">
        <v>257133</v>
      </c>
      <c r="B13620" s="49" t="s">
        <v>27264</v>
      </c>
      <c r="C13620" t="s">
        <v>27594</v>
      </c>
    </row>
    <row r="13621" spans="1:3">
      <c r="A13621" s="48">
        <v>199002</v>
      </c>
      <c r="B13621" s="49" t="s">
        <v>27216</v>
      </c>
      <c r="C13621" t="s">
        <v>27546</v>
      </c>
    </row>
    <row r="13622" spans="1:3">
      <c r="A13622" s="48">
        <v>199001</v>
      </c>
      <c r="B13622" s="49" t="s">
        <v>27325</v>
      </c>
      <c r="C13622" t="s">
        <v>27655</v>
      </c>
    </row>
    <row r="13623" spans="1:3">
      <c r="A13623" s="48">
        <v>257131</v>
      </c>
      <c r="B13623" s="49" t="s">
        <v>27372</v>
      </c>
      <c r="C13623" t="s">
        <v>27702</v>
      </c>
    </row>
    <row r="13624" spans="1:3">
      <c r="A13624" s="48">
        <v>257132</v>
      </c>
      <c r="B13624" s="49" t="s">
        <v>27373</v>
      </c>
      <c r="C13624" t="s">
        <v>27703</v>
      </c>
    </row>
    <row r="13625" spans="1:3">
      <c r="A13625" s="48">
        <v>257133</v>
      </c>
      <c r="B13625" s="49" t="s">
        <v>27374</v>
      </c>
      <c r="C13625" t="s">
        <v>27704</v>
      </c>
    </row>
    <row r="13626" spans="1:3">
      <c r="A13626" s="48">
        <v>199002</v>
      </c>
      <c r="B13626" s="49" t="s">
        <v>27326</v>
      </c>
      <c r="C13626" t="s">
        <v>27656</v>
      </c>
    </row>
    <row r="13627" spans="1:3">
      <c r="A13627" s="48">
        <v>199005</v>
      </c>
      <c r="B13627" s="49" t="s">
        <v>27437</v>
      </c>
      <c r="C13627" t="s">
        <v>27767</v>
      </c>
    </row>
    <row r="13628" spans="1:3">
      <c r="A13628" s="48">
        <v>257134</v>
      </c>
      <c r="B13628" s="49" t="s">
        <v>27485</v>
      </c>
      <c r="C13628" t="s">
        <v>27815</v>
      </c>
    </row>
    <row r="13629" spans="1:3">
      <c r="A13629" s="48">
        <v>257135</v>
      </c>
      <c r="B13629" s="49" t="s">
        <v>27486</v>
      </c>
      <c r="C13629" t="s">
        <v>27816</v>
      </c>
    </row>
    <row r="13630" spans="1:3">
      <c r="A13630" s="48">
        <v>257136</v>
      </c>
      <c r="B13630" s="49" t="s">
        <v>27487</v>
      </c>
      <c r="C13630" t="s">
        <v>27817</v>
      </c>
    </row>
    <row r="13631" spans="1:3">
      <c r="A13631" s="48">
        <v>199006</v>
      </c>
      <c r="B13631" s="49" t="s">
        <v>27438</v>
      </c>
      <c r="C13631" t="s">
        <v>27768</v>
      </c>
    </row>
    <row r="13632" spans="1:3">
      <c r="A13632" s="48">
        <v>199005</v>
      </c>
      <c r="B13632" s="49" t="s">
        <v>27217</v>
      </c>
      <c r="C13632" t="s">
        <v>27547</v>
      </c>
    </row>
    <row r="13633" spans="1:3">
      <c r="A13633" s="48">
        <v>257134</v>
      </c>
      <c r="B13633" s="49" t="s">
        <v>27265</v>
      </c>
      <c r="C13633" t="s">
        <v>27595</v>
      </c>
    </row>
    <row r="13634" spans="1:3">
      <c r="A13634" s="48">
        <v>257135</v>
      </c>
      <c r="B13634" s="49" t="s">
        <v>27266</v>
      </c>
      <c r="C13634" t="s">
        <v>27596</v>
      </c>
    </row>
    <row r="13635" spans="1:3">
      <c r="A13635" s="48">
        <v>257136</v>
      </c>
      <c r="B13635" s="49" t="s">
        <v>27267</v>
      </c>
      <c r="C13635" t="s">
        <v>27597</v>
      </c>
    </row>
    <row r="13636" spans="1:3">
      <c r="A13636" s="48">
        <v>199006</v>
      </c>
      <c r="B13636" s="49" t="s">
        <v>27218</v>
      </c>
      <c r="C13636" t="s">
        <v>27548</v>
      </c>
    </row>
    <row r="13637" spans="1:3">
      <c r="A13637" s="48">
        <v>199005</v>
      </c>
      <c r="B13637" s="49" t="s">
        <v>27327</v>
      </c>
      <c r="C13637" t="s">
        <v>27657</v>
      </c>
    </row>
    <row r="13638" spans="1:3">
      <c r="A13638" s="48">
        <v>257134</v>
      </c>
      <c r="B13638" s="49" t="s">
        <v>27375</v>
      </c>
      <c r="C13638" t="s">
        <v>27705</v>
      </c>
    </row>
    <row r="13639" spans="1:3">
      <c r="A13639" s="48">
        <v>257135</v>
      </c>
      <c r="B13639" s="49" t="s">
        <v>27376</v>
      </c>
      <c r="C13639" t="s">
        <v>27706</v>
      </c>
    </row>
    <row r="13640" spans="1:3">
      <c r="A13640" s="48">
        <v>257136</v>
      </c>
      <c r="B13640" s="49" t="s">
        <v>27377</v>
      </c>
      <c r="C13640" t="s">
        <v>27707</v>
      </c>
    </row>
    <row r="13641" spans="1:3">
      <c r="A13641" s="48">
        <v>199006</v>
      </c>
      <c r="B13641" s="49" t="s">
        <v>27328</v>
      </c>
      <c r="C13641" t="s">
        <v>27658</v>
      </c>
    </row>
    <row r="13642" spans="1:3">
      <c r="A13642" s="48">
        <v>199009</v>
      </c>
      <c r="B13642" s="49" t="s">
        <v>27439</v>
      </c>
      <c r="C13642" t="s">
        <v>27769</v>
      </c>
    </row>
    <row r="13643" spans="1:3">
      <c r="A13643" s="48">
        <v>257137</v>
      </c>
      <c r="B13643" s="49" t="s">
        <v>27488</v>
      </c>
      <c r="C13643" t="s">
        <v>27818</v>
      </c>
    </row>
    <row r="13644" spans="1:3">
      <c r="A13644" s="48">
        <v>257138</v>
      </c>
      <c r="B13644" s="49" t="s">
        <v>27489</v>
      </c>
      <c r="C13644" t="s">
        <v>27819</v>
      </c>
    </row>
    <row r="13645" spans="1:3">
      <c r="A13645" s="48">
        <v>257139</v>
      </c>
      <c r="B13645" s="49" t="s">
        <v>27490</v>
      </c>
      <c r="C13645" t="s">
        <v>27820</v>
      </c>
    </row>
    <row r="13646" spans="1:3">
      <c r="A13646" s="48">
        <v>199010</v>
      </c>
      <c r="B13646" s="49" t="s">
        <v>27440</v>
      </c>
      <c r="C13646" t="s">
        <v>27770</v>
      </c>
    </row>
    <row r="13647" spans="1:3">
      <c r="A13647" s="48">
        <v>199009</v>
      </c>
      <c r="B13647" s="49" t="s">
        <v>27219</v>
      </c>
      <c r="C13647" t="s">
        <v>27549</v>
      </c>
    </row>
    <row r="13648" spans="1:3">
      <c r="A13648" s="48">
        <v>257137</v>
      </c>
      <c r="B13648" s="49" t="s">
        <v>27268</v>
      </c>
      <c r="C13648" t="s">
        <v>27598</v>
      </c>
    </row>
    <row r="13649" spans="1:3">
      <c r="A13649" s="48">
        <v>257138</v>
      </c>
      <c r="B13649" s="49" t="s">
        <v>27269</v>
      </c>
      <c r="C13649" t="s">
        <v>27599</v>
      </c>
    </row>
    <row r="13650" spans="1:3">
      <c r="A13650" s="48">
        <v>257139</v>
      </c>
      <c r="B13650" s="49" t="s">
        <v>27270</v>
      </c>
      <c r="C13650" t="s">
        <v>27600</v>
      </c>
    </row>
    <row r="13651" spans="1:3">
      <c r="A13651" s="48">
        <v>199010</v>
      </c>
      <c r="B13651" s="49" t="s">
        <v>27220</v>
      </c>
      <c r="C13651" t="s">
        <v>27550</v>
      </c>
    </row>
    <row r="13652" spans="1:3">
      <c r="A13652" s="48">
        <v>199009</v>
      </c>
      <c r="B13652" s="49" t="s">
        <v>27329</v>
      </c>
      <c r="C13652" t="s">
        <v>27659</v>
      </c>
    </row>
    <row r="13653" spans="1:3">
      <c r="A13653" s="48">
        <v>257137</v>
      </c>
      <c r="B13653" s="49" t="s">
        <v>27378</v>
      </c>
      <c r="C13653" t="s">
        <v>27708</v>
      </c>
    </row>
    <row r="13654" spans="1:3">
      <c r="A13654" s="48">
        <v>257138</v>
      </c>
      <c r="B13654" s="49" t="s">
        <v>27379</v>
      </c>
      <c r="C13654" t="s">
        <v>27709</v>
      </c>
    </row>
    <row r="13655" spans="1:3">
      <c r="A13655" s="48">
        <v>257139</v>
      </c>
      <c r="B13655" s="49" t="s">
        <v>27380</v>
      </c>
      <c r="C13655" t="s">
        <v>27710</v>
      </c>
    </row>
    <row r="13656" spans="1:3">
      <c r="A13656" s="48">
        <v>199010</v>
      </c>
      <c r="B13656" s="49" t="s">
        <v>27330</v>
      </c>
      <c r="C13656" t="s">
        <v>27660</v>
      </c>
    </row>
    <row r="13657" spans="1:3">
      <c r="A13657" s="48">
        <v>199013</v>
      </c>
      <c r="B13657" s="49" t="s">
        <v>27441</v>
      </c>
      <c r="C13657" t="s">
        <v>27771</v>
      </c>
    </row>
    <row r="13658" spans="1:3">
      <c r="A13658" s="48">
        <v>257140</v>
      </c>
      <c r="B13658" s="49" t="s">
        <v>27491</v>
      </c>
      <c r="C13658" t="s">
        <v>27821</v>
      </c>
    </row>
    <row r="13659" spans="1:3">
      <c r="A13659" s="48">
        <v>257141</v>
      </c>
      <c r="B13659" s="49" t="s">
        <v>27492</v>
      </c>
      <c r="C13659" t="s">
        <v>27822</v>
      </c>
    </row>
    <row r="13660" spans="1:3">
      <c r="A13660" s="48">
        <v>257142</v>
      </c>
      <c r="B13660" s="49" t="s">
        <v>27493</v>
      </c>
      <c r="C13660" t="s">
        <v>27823</v>
      </c>
    </row>
    <row r="13661" spans="1:3">
      <c r="A13661" s="48">
        <v>199014</v>
      </c>
      <c r="B13661" s="49" t="s">
        <v>27442</v>
      </c>
      <c r="C13661" t="s">
        <v>27772</v>
      </c>
    </row>
    <row r="13662" spans="1:3">
      <c r="A13662" s="48">
        <v>199013</v>
      </c>
      <c r="B13662" s="49" t="s">
        <v>27221</v>
      </c>
      <c r="C13662" t="s">
        <v>27551</v>
      </c>
    </row>
    <row r="13663" spans="1:3">
      <c r="A13663" s="48">
        <v>257140</v>
      </c>
      <c r="B13663" s="49" t="s">
        <v>27271</v>
      </c>
      <c r="C13663" t="s">
        <v>27601</v>
      </c>
    </row>
    <row r="13664" spans="1:3">
      <c r="A13664" s="48">
        <v>257141</v>
      </c>
      <c r="B13664" s="49" t="s">
        <v>27272</v>
      </c>
      <c r="C13664" t="s">
        <v>27602</v>
      </c>
    </row>
    <row r="13665" spans="1:3">
      <c r="A13665" s="48">
        <v>257142</v>
      </c>
      <c r="B13665" s="49" t="s">
        <v>27273</v>
      </c>
      <c r="C13665" t="s">
        <v>27603</v>
      </c>
    </row>
    <row r="13666" spans="1:3">
      <c r="A13666" s="48">
        <v>199014</v>
      </c>
      <c r="B13666" s="49" t="s">
        <v>27222</v>
      </c>
      <c r="C13666" t="s">
        <v>27552</v>
      </c>
    </row>
    <row r="13667" spans="1:3">
      <c r="A13667" s="48">
        <v>199013</v>
      </c>
      <c r="B13667" s="49" t="s">
        <v>27331</v>
      </c>
      <c r="C13667" t="s">
        <v>27661</v>
      </c>
    </row>
    <row r="13668" spans="1:3">
      <c r="A13668" s="48">
        <v>257140</v>
      </c>
      <c r="B13668" s="49" t="s">
        <v>27381</v>
      </c>
      <c r="C13668" t="s">
        <v>27711</v>
      </c>
    </row>
    <row r="13669" spans="1:3">
      <c r="A13669" s="48">
        <v>257141</v>
      </c>
      <c r="B13669" s="49" t="s">
        <v>27382</v>
      </c>
      <c r="C13669" t="s">
        <v>27712</v>
      </c>
    </row>
    <row r="13670" spans="1:3">
      <c r="A13670" s="48">
        <v>257142</v>
      </c>
      <c r="B13670" s="49" t="s">
        <v>27383</v>
      </c>
      <c r="C13670" t="s">
        <v>27713</v>
      </c>
    </row>
    <row r="13671" spans="1:3">
      <c r="A13671" s="48">
        <v>199014</v>
      </c>
      <c r="B13671" s="49" t="s">
        <v>27332</v>
      </c>
      <c r="C13671" t="s">
        <v>27662</v>
      </c>
    </row>
    <row r="13672" spans="1:3">
      <c r="A13672" s="48">
        <v>199017</v>
      </c>
      <c r="B13672" s="49" t="s">
        <v>27443</v>
      </c>
      <c r="C13672" t="s">
        <v>27773</v>
      </c>
    </row>
    <row r="13673" spans="1:3">
      <c r="A13673" s="48">
        <v>257143</v>
      </c>
      <c r="B13673" s="49" t="s">
        <v>27494</v>
      </c>
      <c r="C13673" t="s">
        <v>27824</v>
      </c>
    </row>
    <row r="13674" spans="1:3">
      <c r="A13674" s="48">
        <v>257144</v>
      </c>
      <c r="B13674" s="49" t="s">
        <v>27495</v>
      </c>
      <c r="C13674" t="s">
        <v>27825</v>
      </c>
    </row>
    <row r="13675" spans="1:3">
      <c r="A13675" s="48">
        <v>257145</v>
      </c>
      <c r="B13675" s="49" t="s">
        <v>27496</v>
      </c>
      <c r="C13675" t="s">
        <v>27826</v>
      </c>
    </row>
    <row r="13676" spans="1:3">
      <c r="A13676" s="48">
        <v>199018</v>
      </c>
      <c r="B13676" s="49" t="s">
        <v>27444</v>
      </c>
      <c r="C13676" t="s">
        <v>27774</v>
      </c>
    </row>
    <row r="13677" spans="1:3">
      <c r="A13677" s="48">
        <v>199017</v>
      </c>
      <c r="B13677" s="49" t="s">
        <v>27223</v>
      </c>
      <c r="C13677" t="s">
        <v>27553</v>
      </c>
    </row>
    <row r="13678" spans="1:3">
      <c r="A13678" s="48">
        <v>257143</v>
      </c>
      <c r="B13678" s="49" t="s">
        <v>27274</v>
      </c>
      <c r="C13678" t="s">
        <v>27604</v>
      </c>
    </row>
    <row r="13679" spans="1:3">
      <c r="A13679" s="48">
        <v>257144</v>
      </c>
      <c r="B13679" s="49" t="s">
        <v>27275</v>
      </c>
      <c r="C13679" t="s">
        <v>27605</v>
      </c>
    </row>
    <row r="13680" spans="1:3">
      <c r="A13680" s="48">
        <v>257145</v>
      </c>
      <c r="B13680" s="49" t="s">
        <v>27276</v>
      </c>
      <c r="C13680" t="s">
        <v>27606</v>
      </c>
    </row>
    <row r="13681" spans="1:3">
      <c r="A13681" s="48">
        <v>199018</v>
      </c>
      <c r="B13681" s="49" t="s">
        <v>27224</v>
      </c>
      <c r="C13681" t="s">
        <v>27554</v>
      </c>
    </row>
    <row r="13682" spans="1:3">
      <c r="A13682" s="48">
        <v>199017</v>
      </c>
      <c r="B13682" s="49" t="s">
        <v>27333</v>
      </c>
      <c r="C13682" t="s">
        <v>27663</v>
      </c>
    </row>
    <row r="13683" spans="1:3">
      <c r="A13683" s="48">
        <v>257143</v>
      </c>
      <c r="B13683" s="49" t="s">
        <v>27384</v>
      </c>
      <c r="C13683" t="s">
        <v>27714</v>
      </c>
    </row>
    <row r="13684" spans="1:3">
      <c r="A13684" s="48">
        <v>257144</v>
      </c>
      <c r="B13684" s="49" t="s">
        <v>27385</v>
      </c>
      <c r="C13684" t="s">
        <v>27715</v>
      </c>
    </row>
    <row r="13685" spans="1:3">
      <c r="A13685" s="48">
        <v>257145</v>
      </c>
      <c r="B13685" s="49" t="s">
        <v>27386</v>
      </c>
      <c r="C13685" t="s">
        <v>27716</v>
      </c>
    </row>
    <row r="13686" spans="1:3">
      <c r="A13686" s="48">
        <v>199018</v>
      </c>
      <c r="B13686" s="49" t="s">
        <v>27334</v>
      </c>
      <c r="C13686" t="s">
        <v>27664</v>
      </c>
    </row>
    <row r="13687" spans="1:3">
      <c r="A13687" s="48">
        <v>242259</v>
      </c>
      <c r="B13687" s="49" t="s">
        <v>27456</v>
      </c>
      <c r="C13687" t="s">
        <v>27786</v>
      </c>
    </row>
    <row r="13688" spans="1:3">
      <c r="A13688" s="48">
        <v>257146</v>
      </c>
      <c r="B13688" s="49" t="s">
        <v>27497</v>
      </c>
      <c r="C13688" t="s">
        <v>27827</v>
      </c>
    </row>
    <row r="13689" spans="1:3">
      <c r="A13689" s="48">
        <v>257147</v>
      </c>
      <c r="B13689" s="49" t="s">
        <v>27498</v>
      </c>
      <c r="C13689" t="s">
        <v>27828</v>
      </c>
    </row>
    <row r="13690" spans="1:3">
      <c r="A13690" s="48">
        <v>257148</v>
      </c>
      <c r="B13690" s="49" t="s">
        <v>27499</v>
      </c>
      <c r="C13690" t="s">
        <v>27829</v>
      </c>
    </row>
    <row r="13691" spans="1:3">
      <c r="A13691" s="48">
        <v>242260</v>
      </c>
      <c r="B13691" s="49" t="s">
        <v>27457</v>
      </c>
      <c r="C13691" t="s">
        <v>27787</v>
      </c>
    </row>
    <row r="13692" spans="1:3">
      <c r="A13692" s="48">
        <v>242259</v>
      </c>
      <c r="B13692" s="49" t="s">
        <v>27236</v>
      </c>
      <c r="C13692" t="s">
        <v>27566</v>
      </c>
    </row>
    <row r="13693" spans="1:3">
      <c r="A13693" s="48">
        <v>257146</v>
      </c>
      <c r="B13693" s="49" t="s">
        <v>27277</v>
      </c>
      <c r="C13693" t="s">
        <v>27607</v>
      </c>
    </row>
    <row r="13694" spans="1:3">
      <c r="A13694" s="48">
        <v>257147</v>
      </c>
      <c r="B13694" s="49" t="s">
        <v>27278</v>
      </c>
      <c r="C13694" t="s">
        <v>27608</v>
      </c>
    </row>
    <row r="13695" spans="1:3">
      <c r="A13695" s="48">
        <v>257148</v>
      </c>
      <c r="B13695" s="49" t="s">
        <v>27279</v>
      </c>
      <c r="C13695" t="s">
        <v>27609</v>
      </c>
    </row>
    <row r="13696" spans="1:3">
      <c r="A13696" s="48">
        <v>242260</v>
      </c>
      <c r="B13696" s="49" t="s">
        <v>27237</v>
      </c>
      <c r="C13696" t="s">
        <v>27567</v>
      </c>
    </row>
    <row r="13697" spans="1:3">
      <c r="A13697" s="48">
        <v>242259</v>
      </c>
      <c r="B13697" s="49" t="s">
        <v>27346</v>
      </c>
      <c r="C13697" t="s">
        <v>27676</v>
      </c>
    </row>
    <row r="13698" spans="1:3">
      <c r="A13698" s="48">
        <v>257146</v>
      </c>
      <c r="B13698" s="49" t="s">
        <v>27387</v>
      </c>
      <c r="C13698" t="s">
        <v>27717</v>
      </c>
    </row>
    <row r="13699" spans="1:3">
      <c r="A13699" s="48">
        <v>257147</v>
      </c>
      <c r="B13699" s="49" t="s">
        <v>27388</v>
      </c>
      <c r="C13699" t="s">
        <v>27718</v>
      </c>
    </row>
    <row r="13700" spans="1:3">
      <c r="A13700" s="48">
        <v>257148</v>
      </c>
      <c r="B13700" s="49" t="s">
        <v>27389</v>
      </c>
      <c r="C13700" t="s">
        <v>27719</v>
      </c>
    </row>
    <row r="13701" spans="1:3">
      <c r="A13701" s="48">
        <v>242260</v>
      </c>
      <c r="B13701" s="49" t="s">
        <v>27347</v>
      </c>
      <c r="C13701" t="s">
        <v>27677</v>
      </c>
    </row>
    <row r="13702" spans="1:3">
      <c r="A13702" s="48">
        <v>199021</v>
      </c>
      <c r="B13702" s="49" t="s">
        <v>27445</v>
      </c>
      <c r="C13702" t="s">
        <v>27775</v>
      </c>
    </row>
    <row r="13703" spans="1:3">
      <c r="A13703" s="48">
        <v>257149</v>
      </c>
      <c r="B13703" s="49" t="s">
        <v>27500</v>
      </c>
      <c r="C13703" t="s">
        <v>27830</v>
      </c>
    </row>
    <row r="13704" spans="1:3">
      <c r="A13704" s="48">
        <v>257150</v>
      </c>
      <c r="B13704" s="49" t="s">
        <v>27501</v>
      </c>
      <c r="C13704" t="s">
        <v>27831</v>
      </c>
    </row>
    <row r="13705" spans="1:3">
      <c r="A13705" s="48">
        <v>257151</v>
      </c>
      <c r="B13705" s="49" t="s">
        <v>27502</v>
      </c>
      <c r="C13705" t="s">
        <v>27832</v>
      </c>
    </row>
    <row r="13706" spans="1:3">
      <c r="A13706" s="48">
        <v>199022</v>
      </c>
      <c r="B13706" s="49" t="s">
        <v>27446</v>
      </c>
      <c r="C13706" t="s">
        <v>27776</v>
      </c>
    </row>
    <row r="13707" spans="1:3">
      <c r="A13707" s="48">
        <v>199021</v>
      </c>
      <c r="B13707" s="49" t="s">
        <v>27225</v>
      </c>
      <c r="C13707" t="s">
        <v>27555</v>
      </c>
    </row>
    <row r="13708" spans="1:3">
      <c r="A13708" s="48">
        <v>257149</v>
      </c>
      <c r="B13708" s="49" t="s">
        <v>27280</v>
      </c>
      <c r="C13708" t="s">
        <v>27610</v>
      </c>
    </row>
    <row r="13709" spans="1:3">
      <c r="A13709" s="48">
        <v>257150</v>
      </c>
      <c r="B13709" s="49" t="s">
        <v>27281</v>
      </c>
      <c r="C13709" t="s">
        <v>27611</v>
      </c>
    </row>
    <row r="13710" spans="1:3">
      <c r="A13710" s="48">
        <v>257151</v>
      </c>
      <c r="B13710" s="49" t="s">
        <v>27282</v>
      </c>
      <c r="C13710" t="s">
        <v>27612</v>
      </c>
    </row>
    <row r="13711" spans="1:3">
      <c r="A13711" s="48">
        <v>199022</v>
      </c>
      <c r="B13711" s="49" t="s">
        <v>27226</v>
      </c>
      <c r="C13711" t="s">
        <v>27556</v>
      </c>
    </row>
    <row r="13712" spans="1:3">
      <c r="A13712" s="48">
        <v>199021</v>
      </c>
      <c r="B13712" s="49" t="s">
        <v>27335</v>
      </c>
      <c r="C13712" t="s">
        <v>27665</v>
      </c>
    </row>
    <row r="13713" spans="1:3">
      <c r="A13713" s="48">
        <v>257149</v>
      </c>
      <c r="B13713" s="49" t="s">
        <v>27390</v>
      </c>
      <c r="C13713" t="s">
        <v>27720</v>
      </c>
    </row>
    <row r="13714" spans="1:3">
      <c r="A13714" s="48">
        <v>257150</v>
      </c>
      <c r="B13714" s="49" t="s">
        <v>27391</v>
      </c>
      <c r="C13714" t="s">
        <v>27721</v>
      </c>
    </row>
    <row r="13715" spans="1:3">
      <c r="A13715" s="48">
        <v>257151</v>
      </c>
      <c r="B13715" s="49" t="s">
        <v>27392</v>
      </c>
      <c r="C13715" t="s">
        <v>27722</v>
      </c>
    </row>
    <row r="13716" spans="1:3">
      <c r="A13716" s="48">
        <v>199022</v>
      </c>
      <c r="B13716" s="49" t="s">
        <v>27336</v>
      </c>
      <c r="C13716" t="s">
        <v>27666</v>
      </c>
    </row>
    <row r="13717" spans="1:3">
      <c r="A13717" s="48">
        <v>257171</v>
      </c>
      <c r="B13717" s="49" t="s">
        <v>27517</v>
      </c>
      <c r="C13717" t="s">
        <v>27847</v>
      </c>
    </row>
    <row r="13718" spans="1:3">
      <c r="A13718" s="48">
        <v>257172</v>
      </c>
      <c r="B13718" s="49" t="s">
        <v>27518</v>
      </c>
      <c r="C13718" t="s">
        <v>27848</v>
      </c>
    </row>
    <row r="13719" spans="1:3">
      <c r="A13719" s="48">
        <v>257173</v>
      </c>
      <c r="B13719" s="49" t="s">
        <v>27519</v>
      </c>
      <c r="C13719" t="s">
        <v>27849</v>
      </c>
    </row>
    <row r="13720" spans="1:3">
      <c r="A13720" s="48">
        <v>257174</v>
      </c>
      <c r="B13720" s="49" t="s">
        <v>27520</v>
      </c>
      <c r="C13720" t="s">
        <v>27850</v>
      </c>
    </row>
    <row r="13721" spans="1:3">
      <c r="A13721" s="48">
        <v>257175</v>
      </c>
      <c r="B13721" s="49" t="s">
        <v>27521</v>
      </c>
      <c r="C13721" t="s">
        <v>27851</v>
      </c>
    </row>
    <row r="13722" spans="1:3">
      <c r="A13722" s="48">
        <v>257171</v>
      </c>
      <c r="B13722" s="49" t="s">
        <v>27297</v>
      </c>
      <c r="C13722" t="s">
        <v>27627</v>
      </c>
    </row>
    <row r="13723" spans="1:3">
      <c r="A13723" s="48">
        <v>257172</v>
      </c>
      <c r="B13723" s="49" t="s">
        <v>27298</v>
      </c>
      <c r="C13723" t="s">
        <v>27628</v>
      </c>
    </row>
    <row r="13724" spans="1:3">
      <c r="A13724" s="48">
        <v>257173</v>
      </c>
      <c r="B13724" s="49" t="s">
        <v>27299</v>
      </c>
      <c r="C13724" t="s">
        <v>27629</v>
      </c>
    </row>
    <row r="13725" spans="1:3">
      <c r="A13725" s="48">
        <v>257174</v>
      </c>
      <c r="B13725" s="49" t="s">
        <v>27300</v>
      </c>
      <c r="C13725" t="s">
        <v>27630</v>
      </c>
    </row>
    <row r="13726" spans="1:3">
      <c r="A13726" s="48">
        <v>257175</v>
      </c>
      <c r="B13726" s="49" t="s">
        <v>27301</v>
      </c>
      <c r="C13726" t="s">
        <v>27631</v>
      </c>
    </row>
    <row r="13727" spans="1:3">
      <c r="A13727" s="48">
        <v>257171</v>
      </c>
      <c r="B13727" s="49" t="s">
        <v>27407</v>
      </c>
      <c r="C13727" t="s">
        <v>27737</v>
      </c>
    </row>
    <row r="13728" spans="1:3">
      <c r="A13728" s="48">
        <v>257172</v>
      </c>
      <c r="B13728" s="49" t="s">
        <v>27408</v>
      </c>
      <c r="C13728" t="s">
        <v>27738</v>
      </c>
    </row>
    <row r="13729" spans="1:3">
      <c r="A13729" s="48">
        <v>257173</v>
      </c>
      <c r="B13729" s="49" t="s">
        <v>27409</v>
      </c>
      <c r="C13729" t="s">
        <v>27739</v>
      </c>
    </row>
    <row r="13730" spans="1:3">
      <c r="A13730" s="48">
        <v>257174</v>
      </c>
      <c r="B13730" s="49" t="s">
        <v>27410</v>
      </c>
      <c r="C13730" t="s">
        <v>27740</v>
      </c>
    </row>
    <row r="13731" spans="1:3">
      <c r="A13731" s="48">
        <v>257175</v>
      </c>
      <c r="B13731" s="49" t="s">
        <v>27411</v>
      </c>
      <c r="C13731" t="s">
        <v>27741</v>
      </c>
    </row>
    <row r="13732" spans="1:3">
      <c r="A13732" s="48">
        <v>199025</v>
      </c>
      <c r="B13732" s="49" t="s">
        <v>27448</v>
      </c>
      <c r="C13732" t="s">
        <v>27778</v>
      </c>
    </row>
    <row r="13733" spans="1:3">
      <c r="A13733" s="48">
        <v>257152</v>
      </c>
      <c r="B13733" s="49" t="s">
        <v>27503</v>
      </c>
      <c r="C13733" t="s">
        <v>27833</v>
      </c>
    </row>
    <row r="13734" spans="1:3">
      <c r="A13734" s="48">
        <v>257153</v>
      </c>
      <c r="B13734" s="49" t="s">
        <v>27504</v>
      </c>
      <c r="C13734" t="s">
        <v>27834</v>
      </c>
    </row>
    <row r="13735" spans="1:3">
      <c r="A13735" s="48">
        <v>257154</v>
      </c>
      <c r="B13735" s="49" t="s">
        <v>27505</v>
      </c>
      <c r="C13735" t="s">
        <v>27835</v>
      </c>
    </row>
    <row r="13736" spans="1:3">
      <c r="A13736" s="48">
        <v>199026</v>
      </c>
      <c r="B13736" s="49" t="s">
        <v>27449</v>
      </c>
      <c r="C13736" t="s">
        <v>27779</v>
      </c>
    </row>
    <row r="13737" spans="1:3">
      <c r="A13737" s="48">
        <v>199025</v>
      </c>
      <c r="B13737" s="49" t="s">
        <v>27228</v>
      </c>
      <c r="C13737" t="s">
        <v>27558</v>
      </c>
    </row>
    <row r="13738" spans="1:3">
      <c r="A13738" s="48">
        <v>257152</v>
      </c>
      <c r="B13738" s="49" t="s">
        <v>27283</v>
      </c>
      <c r="C13738" t="s">
        <v>27613</v>
      </c>
    </row>
    <row r="13739" spans="1:3">
      <c r="A13739" s="48">
        <v>257153</v>
      </c>
      <c r="B13739" s="49" t="s">
        <v>27284</v>
      </c>
      <c r="C13739" t="s">
        <v>27614</v>
      </c>
    </row>
    <row r="13740" spans="1:3">
      <c r="A13740" s="48">
        <v>257154</v>
      </c>
      <c r="B13740" s="49" t="s">
        <v>27285</v>
      </c>
      <c r="C13740" t="s">
        <v>27615</v>
      </c>
    </row>
    <row r="13741" spans="1:3">
      <c r="A13741" s="48">
        <v>199026</v>
      </c>
      <c r="B13741" s="49" t="s">
        <v>27229</v>
      </c>
      <c r="C13741" t="s">
        <v>27559</v>
      </c>
    </row>
    <row r="13742" spans="1:3">
      <c r="A13742" s="48">
        <v>199025</v>
      </c>
      <c r="B13742" s="49" t="s">
        <v>27338</v>
      </c>
      <c r="C13742" t="s">
        <v>27668</v>
      </c>
    </row>
    <row r="13743" spans="1:3">
      <c r="A13743" s="48">
        <v>257152</v>
      </c>
      <c r="B13743" s="49" t="s">
        <v>27393</v>
      </c>
      <c r="C13743" t="s">
        <v>27723</v>
      </c>
    </row>
    <row r="13744" spans="1:3">
      <c r="A13744" s="48">
        <v>257153</v>
      </c>
      <c r="B13744" s="49" t="s">
        <v>27394</v>
      </c>
      <c r="C13744" t="s">
        <v>27724</v>
      </c>
    </row>
    <row r="13745" spans="1:3">
      <c r="A13745" s="48">
        <v>257154</v>
      </c>
      <c r="B13745" s="49" t="s">
        <v>27395</v>
      </c>
      <c r="C13745" t="s">
        <v>27725</v>
      </c>
    </row>
    <row r="13746" spans="1:3">
      <c r="A13746" s="48">
        <v>199026</v>
      </c>
      <c r="B13746" s="49" t="s">
        <v>27339</v>
      </c>
      <c r="C13746" t="s">
        <v>27669</v>
      </c>
    </row>
    <row r="13747" spans="1:3">
      <c r="A13747" s="48">
        <v>199023</v>
      </c>
      <c r="B13747" s="49" t="s">
        <v>27447</v>
      </c>
      <c r="C13747" t="s">
        <v>27777</v>
      </c>
    </row>
    <row r="13748" spans="1:3">
      <c r="A13748" s="48">
        <v>999999</v>
      </c>
      <c r="B13748" s="49" t="s">
        <v>27529</v>
      </c>
      <c r="C13748" t="s">
        <v>27859</v>
      </c>
    </row>
    <row r="13749" spans="1:3">
      <c r="A13749" s="48">
        <v>999999</v>
      </c>
      <c r="B13749" s="49" t="s">
        <v>27528</v>
      </c>
      <c r="C13749" t="s">
        <v>27858</v>
      </c>
    </row>
    <row r="13750" spans="1:3">
      <c r="A13750" s="48">
        <v>999999</v>
      </c>
      <c r="B13750" s="49" t="s">
        <v>27527</v>
      </c>
      <c r="C13750" t="s">
        <v>27857</v>
      </c>
    </row>
    <row r="13751" spans="1:3">
      <c r="A13751" s="48">
        <v>999999</v>
      </c>
      <c r="B13751" s="49" t="s">
        <v>27526</v>
      </c>
      <c r="C13751" t="s">
        <v>27856</v>
      </c>
    </row>
    <row r="13752" spans="1:3">
      <c r="A13752" s="48">
        <v>199023</v>
      </c>
      <c r="B13752" s="49" t="s">
        <v>27227</v>
      </c>
      <c r="C13752" t="s">
        <v>27557</v>
      </c>
    </row>
    <row r="13753" spans="1:3">
      <c r="A13753" s="48">
        <v>999999</v>
      </c>
      <c r="B13753" s="49" t="s">
        <v>27309</v>
      </c>
      <c r="C13753" t="s">
        <v>27639</v>
      </c>
    </row>
    <row r="13754" spans="1:3">
      <c r="A13754" s="48">
        <v>999999</v>
      </c>
      <c r="B13754" s="49" t="s">
        <v>27308</v>
      </c>
      <c r="C13754" t="s">
        <v>27638</v>
      </c>
    </row>
    <row r="13755" spans="1:3">
      <c r="A13755" s="48">
        <v>999999</v>
      </c>
      <c r="B13755" s="49" t="s">
        <v>27307</v>
      </c>
      <c r="C13755" t="s">
        <v>27637</v>
      </c>
    </row>
    <row r="13756" spans="1:3">
      <c r="A13756" s="48">
        <v>999999</v>
      </c>
      <c r="B13756" s="49" t="s">
        <v>27306</v>
      </c>
      <c r="C13756" t="s">
        <v>27636</v>
      </c>
    </row>
    <row r="13757" spans="1:3">
      <c r="A13757" s="48">
        <v>199023</v>
      </c>
      <c r="B13757" s="49" t="s">
        <v>27337</v>
      </c>
      <c r="C13757" t="s">
        <v>27667</v>
      </c>
    </row>
    <row r="13758" spans="1:3">
      <c r="A13758" s="48">
        <v>999999</v>
      </c>
      <c r="B13758" s="49" t="s">
        <v>27419</v>
      </c>
      <c r="C13758" t="s">
        <v>27749</v>
      </c>
    </row>
    <row r="13759" spans="1:3">
      <c r="A13759" s="48">
        <v>999999</v>
      </c>
      <c r="B13759" s="49" t="s">
        <v>27418</v>
      </c>
      <c r="C13759" t="s">
        <v>27748</v>
      </c>
    </row>
    <row r="13760" spans="1:3">
      <c r="A13760" s="48">
        <v>999999</v>
      </c>
      <c r="B13760" s="49" t="s">
        <v>27417</v>
      </c>
      <c r="C13760" t="s">
        <v>27747</v>
      </c>
    </row>
    <row r="13761" spans="1:3">
      <c r="A13761" s="48">
        <v>999999</v>
      </c>
      <c r="B13761" s="49" t="s">
        <v>27416</v>
      </c>
      <c r="C13761" t="s">
        <v>27746</v>
      </c>
    </row>
    <row r="13762" spans="1:3">
      <c r="A13762" s="48">
        <v>199029</v>
      </c>
      <c r="B13762" s="49" t="s">
        <v>27450</v>
      </c>
      <c r="C13762" t="s">
        <v>27780</v>
      </c>
    </row>
    <row r="13763" spans="1:3">
      <c r="A13763" s="48">
        <v>257155</v>
      </c>
      <c r="B13763" s="49" t="s">
        <v>27506</v>
      </c>
      <c r="C13763" t="s">
        <v>27836</v>
      </c>
    </row>
    <row r="13764" spans="1:3">
      <c r="A13764" s="48">
        <v>257156</v>
      </c>
      <c r="B13764" s="49" t="s">
        <v>27507</v>
      </c>
      <c r="C13764" t="s">
        <v>27837</v>
      </c>
    </row>
    <row r="13765" spans="1:3">
      <c r="A13765" s="48">
        <v>257157</v>
      </c>
      <c r="B13765" s="49" t="s">
        <v>27508</v>
      </c>
      <c r="C13765" t="s">
        <v>27838</v>
      </c>
    </row>
    <row r="13766" spans="1:3">
      <c r="A13766" s="48">
        <v>199030</v>
      </c>
      <c r="B13766" s="49" t="s">
        <v>27451</v>
      </c>
      <c r="C13766" t="s">
        <v>27781</v>
      </c>
    </row>
    <row r="13767" spans="1:3">
      <c r="A13767" s="48">
        <v>199029</v>
      </c>
      <c r="B13767" s="49" t="s">
        <v>27230</v>
      </c>
      <c r="C13767" t="s">
        <v>27560</v>
      </c>
    </row>
    <row r="13768" spans="1:3">
      <c r="A13768" s="48">
        <v>257155</v>
      </c>
      <c r="B13768" s="49" t="s">
        <v>27286</v>
      </c>
      <c r="C13768" t="s">
        <v>27616</v>
      </c>
    </row>
    <row r="13769" spans="1:3">
      <c r="A13769" s="48">
        <v>257156</v>
      </c>
      <c r="B13769" s="49" t="s">
        <v>27287</v>
      </c>
      <c r="C13769" t="s">
        <v>27617</v>
      </c>
    </row>
    <row r="13770" spans="1:3">
      <c r="A13770" s="48">
        <v>257157</v>
      </c>
      <c r="B13770" s="49" t="s">
        <v>27288</v>
      </c>
      <c r="C13770" t="s">
        <v>27618</v>
      </c>
    </row>
    <row r="13771" spans="1:3">
      <c r="A13771" s="48">
        <v>199030</v>
      </c>
      <c r="B13771" s="49" t="s">
        <v>27231</v>
      </c>
      <c r="C13771" t="s">
        <v>27561</v>
      </c>
    </row>
    <row r="13772" spans="1:3">
      <c r="A13772" s="48">
        <v>199029</v>
      </c>
      <c r="B13772" s="49" t="s">
        <v>27340</v>
      </c>
      <c r="C13772" t="s">
        <v>27670</v>
      </c>
    </row>
    <row r="13773" spans="1:3">
      <c r="A13773" s="48">
        <v>257155</v>
      </c>
      <c r="B13773" s="49" t="s">
        <v>27396</v>
      </c>
      <c r="C13773" t="s">
        <v>27726</v>
      </c>
    </row>
    <row r="13774" spans="1:3">
      <c r="A13774" s="48">
        <v>257156</v>
      </c>
      <c r="B13774" s="49" t="s">
        <v>27397</v>
      </c>
      <c r="C13774" t="s">
        <v>27727</v>
      </c>
    </row>
    <row r="13775" spans="1:3">
      <c r="A13775" s="48">
        <v>257157</v>
      </c>
      <c r="B13775" s="49" t="s">
        <v>27398</v>
      </c>
      <c r="C13775" t="s">
        <v>27728</v>
      </c>
    </row>
    <row r="13776" spans="1:3">
      <c r="A13776" s="48">
        <v>199030</v>
      </c>
      <c r="B13776" s="49" t="s">
        <v>27341</v>
      </c>
      <c r="C13776" t="s">
        <v>27671</v>
      </c>
    </row>
    <row r="13777" spans="1:3">
      <c r="A13777" s="48">
        <v>199033</v>
      </c>
      <c r="B13777" s="49" t="s">
        <v>27452</v>
      </c>
      <c r="C13777" t="s">
        <v>27782</v>
      </c>
    </row>
    <row r="13778" spans="1:3">
      <c r="A13778" s="48">
        <v>257158</v>
      </c>
      <c r="B13778" s="49" t="s">
        <v>27509</v>
      </c>
      <c r="C13778" t="s">
        <v>27839</v>
      </c>
    </row>
    <row r="13779" spans="1:3">
      <c r="A13779" s="48">
        <v>257159</v>
      </c>
      <c r="B13779" s="49" t="s">
        <v>27510</v>
      </c>
      <c r="C13779" t="s">
        <v>27840</v>
      </c>
    </row>
    <row r="13780" spans="1:3">
      <c r="A13780" s="48">
        <v>257160</v>
      </c>
      <c r="B13780" s="49" t="s">
        <v>27511</v>
      </c>
      <c r="C13780" t="s">
        <v>27841</v>
      </c>
    </row>
    <row r="13781" spans="1:3">
      <c r="A13781" s="48">
        <v>199034</v>
      </c>
      <c r="B13781" s="49" t="s">
        <v>27453</v>
      </c>
      <c r="C13781" t="s">
        <v>27783</v>
      </c>
    </row>
    <row r="13782" spans="1:3">
      <c r="A13782" s="48">
        <v>199033</v>
      </c>
      <c r="B13782" s="49" t="s">
        <v>27232</v>
      </c>
      <c r="C13782" t="s">
        <v>27562</v>
      </c>
    </row>
    <row r="13783" spans="1:3">
      <c r="A13783" s="48">
        <v>257158</v>
      </c>
      <c r="B13783" s="49" t="s">
        <v>27289</v>
      </c>
      <c r="C13783" t="s">
        <v>27619</v>
      </c>
    </row>
    <row r="13784" spans="1:3">
      <c r="A13784" s="48">
        <v>257159</v>
      </c>
      <c r="B13784" s="49" t="s">
        <v>27290</v>
      </c>
      <c r="C13784" t="s">
        <v>27620</v>
      </c>
    </row>
    <row r="13785" spans="1:3">
      <c r="A13785" s="48">
        <v>257160</v>
      </c>
      <c r="B13785" s="49" t="s">
        <v>27291</v>
      </c>
      <c r="C13785" t="s">
        <v>27621</v>
      </c>
    </row>
    <row r="13786" spans="1:3">
      <c r="A13786" s="48">
        <v>199034</v>
      </c>
      <c r="B13786" s="49" t="s">
        <v>27233</v>
      </c>
      <c r="C13786" t="s">
        <v>27563</v>
      </c>
    </row>
    <row r="13787" spans="1:3">
      <c r="A13787" s="48">
        <v>199033</v>
      </c>
      <c r="B13787" s="49" t="s">
        <v>27342</v>
      </c>
      <c r="C13787" t="s">
        <v>27672</v>
      </c>
    </row>
    <row r="13788" spans="1:3">
      <c r="A13788" s="48">
        <v>257158</v>
      </c>
      <c r="B13788" s="49" t="s">
        <v>27399</v>
      </c>
      <c r="C13788" t="s">
        <v>27729</v>
      </c>
    </row>
    <row r="13789" spans="1:3">
      <c r="A13789" s="48">
        <v>257159</v>
      </c>
      <c r="B13789" s="49" t="s">
        <v>27400</v>
      </c>
      <c r="C13789" t="s">
        <v>27730</v>
      </c>
    </row>
    <row r="13790" spans="1:3">
      <c r="A13790" s="48">
        <v>257160</v>
      </c>
      <c r="B13790" s="49" t="s">
        <v>27401</v>
      </c>
      <c r="C13790" t="s">
        <v>27731</v>
      </c>
    </row>
    <row r="13791" spans="1:3">
      <c r="A13791" s="48">
        <v>199034</v>
      </c>
      <c r="B13791" s="49" t="s">
        <v>27343</v>
      </c>
      <c r="C13791" t="s">
        <v>27673</v>
      </c>
    </row>
    <row r="13792" spans="1:3">
      <c r="A13792" s="1">
        <v>257189</v>
      </c>
      <c r="B13792" s="47" t="s">
        <v>28426</v>
      </c>
      <c r="C13792" t="s">
        <v>29218</v>
      </c>
    </row>
    <row r="13793" spans="1:3">
      <c r="A13793" s="1">
        <v>257190</v>
      </c>
      <c r="B13793" s="47" t="s">
        <v>28427</v>
      </c>
      <c r="C13793" t="s">
        <v>29219</v>
      </c>
    </row>
    <row r="13794" spans="1:3">
      <c r="A13794" s="1">
        <v>257191</v>
      </c>
      <c r="B13794" s="47" t="s">
        <v>28428</v>
      </c>
      <c r="C13794" t="s">
        <v>29220</v>
      </c>
    </row>
    <row r="13795" spans="1:3">
      <c r="A13795" s="1">
        <v>999999</v>
      </c>
      <c r="B13795" s="47" t="s">
        <v>28577</v>
      </c>
      <c r="C13795" t="s">
        <v>29369</v>
      </c>
    </row>
    <row r="13796" spans="1:3">
      <c r="A13796" s="1">
        <v>257193</v>
      </c>
      <c r="B13796" s="47" t="s">
        <v>28429</v>
      </c>
      <c r="C13796" t="s">
        <v>29221</v>
      </c>
    </row>
    <row r="13797" spans="1:3">
      <c r="A13797" s="1">
        <v>999999</v>
      </c>
      <c r="B13797" s="47" t="s">
        <v>28576</v>
      </c>
      <c r="C13797" t="s">
        <v>29368</v>
      </c>
    </row>
    <row r="13798" spans="1:3">
      <c r="A13798" s="1">
        <v>257189</v>
      </c>
      <c r="B13798" s="47" t="s">
        <v>27898</v>
      </c>
      <c r="C13798" t="s">
        <v>28690</v>
      </c>
    </row>
    <row r="13799" spans="1:3">
      <c r="A13799" s="1">
        <v>257190</v>
      </c>
      <c r="B13799" s="47" t="s">
        <v>27899</v>
      </c>
      <c r="C13799" t="s">
        <v>28691</v>
      </c>
    </row>
    <row r="13800" spans="1:3">
      <c r="A13800" s="1">
        <v>257191</v>
      </c>
      <c r="B13800" s="47" t="s">
        <v>27900</v>
      </c>
      <c r="C13800" t="s">
        <v>28692</v>
      </c>
    </row>
    <row r="13801" spans="1:3">
      <c r="A13801" s="1">
        <v>999999</v>
      </c>
      <c r="B13801" s="47" t="s">
        <v>28049</v>
      </c>
      <c r="C13801" t="s">
        <v>28841</v>
      </c>
    </row>
    <row r="13802" spans="1:3">
      <c r="A13802" s="1">
        <v>257193</v>
      </c>
      <c r="B13802" s="47" t="s">
        <v>27901</v>
      </c>
      <c r="C13802" t="s">
        <v>28693</v>
      </c>
    </row>
    <row r="13803" spans="1:3">
      <c r="A13803" s="1">
        <v>999999</v>
      </c>
      <c r="B13803" s="47" t="s">
        <v>28048</v>
      </c>
      <c r="C13803" t="s">
        <v>28840</v>
      </c>
    </row>
    <row r="13804" spans="1:3">
      <c r="A13804" s="1">
        <v>257189</v>
      </c>
      <c r="B13804" s="47" t="s">
        <v>28162</v>
      </c>
      <c r="C13804" t="s">
        <v>28954</v>
      </c>
    </row>
    <row r="13805" spans="1:3">
      <c r="A13805" s="1">
        <v>257190</v>
      </c>
      <c r="B13805" s="47" t="s">
        <v>28163</v>
      </c>
      <c r="C13805" t="s">
        <v>28955</v>
      </c>
    </row>
    <row r="13806" spans="1:3">
      <c r="A13806" s="1">
        <v>257191</v>
      </c>
      <c r="B13806" s="47" t="s">
        <v>28164</v>
      </c>
      <c r="C13806" t="s">
        <v>28956</v>
      </c>
    </row>
    <row r="13807" spans="1:3">
      <c r="A13807" s="1">
        <v>999999</v>
      </c>
      <c r="B13807" s="47" t="s">
        <v>28313</v>
      </c>
      <c r="C13807" t="s">
        <v>29105</v>
      </c>
    </row>
    <row r="13808" spans="1:3">
      <c r="A13808" s="1">
        <v>257193</v>
      </c>
      <c r="B13808" s="47" t="s">
        <v>28165</v>
      </c>
      <c r="C13808" t="s">
        <v>28957</v>
      </c>
    </row>
    <row r="13809" spans="1:3">
      <c r="A13809" s="1">
        <v>999999</v>
      </c>
      <c r="B13809" s="47" t="s">
        <v>28312</v>
      </c>
      <c r="C13809" t="s">
        <v>29104</v>
      </c>
    </row>
    <row r="13810" spans="1:3">
      <c r="A13810" s="1">
        <v>257195</v>
      </c>
      <c r="B13810" s="47" t="s">
        <v>28430</v>
      </c>
      <c r="C13810" t="s">
        <v>29222</v>
      </c>
    </row>
    <row r="13811" spans="1:3">
      <c r="A13811" s="1">
        <v>257196</v>
      </c>
      <c r="B13811" s="47" t="s">
        <v>28431</v>
      </c>
      <c r="C13811" t="s">
        <v>29223</v>
      </c>
    </row>
    <row r="13812" spans="1:3">
      <c r="A13812" s="1">
        <v>257197</v>
      </c>
      <c r="B13812" s="47" t="s">
        <v>28432</v>
      </c>
      <c r="C13812" t="s">
        <v>29224</v>
      </c>
    </row>
    <row r="13813" spans="1:3">
      <c r="A13813" s="1">
        <v>999999</v>
      </c>
      <c r="B13813" s="47" t="s">
        <v>28579</v>
      </c>
      <c r="C13813" t="s">
        <v>29371</v>
      </c>
    </row>
    <row r="13814" spans="1:3">
      <c r="A13814" s="1">
        <v>257199</v>
      </c>
      <c r="B13814" s="47" t="s">
        <v>28433</v>
      </c>
      <c r="C13814" t="s">
        <v>29225</v>
      </c>
    </row>
    <row r="13815" spans="1:3">
      <c r="A13815" s="1">
        <v>999999</v>
      </c>
      <c r="B13815" s="47" t="s">
        <v>28578</v>
      </c>
      <c r="C13815" t="s">
        <v>29370</v>
      </c>
    </row>
    <row r="13816" spans="1:3">
      <c r="A13816" s="1">
        <v>257195</v>
      </c>
      <c r="B13816" s="47" t="s">
        <v>27902</v>
      </c>
      <c r="C13816" t="s">
        <v>28694</v>
      </c>
    </row>
    <row r="13817" spans="1:3">
      <c r="A13817" s="1">
        <v>257196</v>
      </c>
      <c r="B13817" s="47" t="s">
        <v>27903</v>
      </c>
      <c r="C13817" t="s">
        <v>28695</v>
      </c>
    </row>
    <row r="13818" spans="1:3">
      <c r="A13818" s="1">
        <v>257197</v>
      </c>
      <c r="B13818" s="47" t="s">
        <v>27904</v>
      </c>
      <c r="C13818" t="s">
        <v>28696</v>
      </c>
    </row>
    <row r="13819" spans="1:3">
      <c r="A13819" s="1">
        <v>999999</v>
      </c>
      <c r="B13819" s="47" t="s">
        <v>28051</v>
      </c>
      <c r="C13819" t="s">
        <v>28843</v>
      </c>
    </row>
    <row r="13820" spans="1:3">
      <c r="A13820" s="1">
        <v>257199</v>
      </c>
      <c r="B13820" s="47" t="s">
        <v>27905</v>
      </c>
      <c r="C13820" t="s">
        <v>28697</v>
      </c>
    </row>
    <row r="13821" spans="1:3">
      <c r="A13821" s="1">
        <v>999999</v>
      </c>
      <c r="B13821" s="47" t="s">
        <v>28050</v>
      </c>
      <c r="C13821" t="s">
        <v>28842</v>
      </c>
    </row>
    <row r="13822" spans="1:3">
      <c r="A13822" s="1">
        <v>257195</v>
      </c>
      <c r="B13822" s="47" t="s">
        <v>28166</v>
      </c>
      <c r="C13822" t="s">
        <v>28958</v>
      </c>
    </row>
    <row r="13823" spans="1:3">
      <c r="A13823" s="1">
        <v>257196</v>
      </c>
      <c r="B13823" s="47" t="s">
        <v>28167</v>
      </c>
      <c r="C13823" t="s">
        <v>28959</v>
      </c>
    </row>
    <row r="13824" spans="1:3">
      <c r="A13824" s="1">
        <v>257197</v>
      </c>
      <c r="B13824" s="47" t="s">
        <v>28168</v>
      </c>
      <c r="C13824" t="s">
        <v>28960</v>
      </c>
    </row>
    <row r="13825" spans="1:3">
      <c r="A13825" s="1">
        <v>999999</v>
      </c>
      <c r="B13825" s="47" t="s">
        <v>28315</v>
      </c>
      <c r="C13825" t="s">
        <v>29107</v>
      </c>
    </row>
    <row r="13826" spans="1:3">
      <c r="A13826" s="1">
        <v>257199</v>
      </c>
      <c r="B13826" s="47" t="s">
        <v>28169</v>
      </c>
      <c r="C13826" t="s">
        <v>28961</v>
      </c>
    </row>
    <row r="13827" spans="1:3">
      <c r="A13827" s="1">
        <v>999999</v>
      </c>
      <c r="B13827" s="47" t="s">
        <v>28314</v>
      </c>
      <c r="C13827" t="s">
        <v>29106</v>
      </c>
    </row>
    <row r="13828" spans="1:3">
      <c r="A13828" s="1">
        <v>257201</v>
      </c>
      <c r="B13828" s="47" t="s">
        <v>28434</v>
      </c>
      <c r="C13828" t="s">
        <v>29226</v>
      </c>
    </row>
    <row r="13829" spans="1:3">
      <c r="A13829" s="1">
        <v>257202</v>
      </c>
      <c r="B13829" s="47" t="s">
        <v>28435</v>
      </c>
      <c r="C13829" t="s">
        <v>29227</v>
      </c>
    </row>
    <row r="13830" spans="1:3">
      <c r="A13830" s="1">
        <v>257203</v>
      </c>
      <c r="B13830" s="47" t="s">
        <v>28436</v>
      </c>
      <c r="C13830" t="s">
        <v>29228</v>
      </c>
    </row>
    <row r="13831" spans="1:3">
      <c r="A13831" s="1">
        <v>999999</v>
      </c>
      <c r="B13831" s="47" t="s">
        <v>28581</v>
      </c>
      <c r="C13831" t="s">
        <v>29373</v>
      </c>
    </row>
    <row r="13832" spans="1:3">
      <c r="A13832" s="1">
        <v>257205</v>
      </c>
      <c r="B13832" s="47" t="s">
        <v>28437</v>
      </c>
      <c r="C13832" t="s">
        <v>29229</v>
      </c>
    </row>
    <row r="13833" spans="1:3">
      <c r="A13833" s="1">
        <v>999999</v>
      </c>
      <c r="B13833" s="47" t="s">
        <v>28580</v>
      </c>
      <c r="C13833" t="s">
        <v>29372</v>
      </c>
    </row>
    <row r="13834" spans="1:3">
      <c r="A13834" s="1">
        <v>257201</v>
      </c>
      <c r="B13834" s="47" t="s">
        <v>27906</v>
      </c>
      <c r="C13834" t="s">
        <v>28698</v>
      </c>
    </row>
    <row r="13835" spans="1:3">
      <c r="A13835" s="1">
        <v>257202</v>
      </c>
      <c r="B13835" s="47" t="s">
        <v>27907</v>
      </c>
      <c r="C13835" t="s">
        <v>28699</v>
      </c>
    </row>
    <row r="13836" spans="1:3">
      <c r="A13836" s="1">
        <v>257203</v>
      </c>
      <c r="B13836" s="47" t="s">
        <v>27908</v>
      </c>
      <c r="C13836" t="s">
        <v>28700</v>
      </c>
    </row>
    <row r="13837" spans="1:3">
      <c r="A13837" s="1">
        <v>999999</v>
      </c>
      <c r="B13837" s="47" t="s">
        <v>28053</v>
      </c>
      <c r="C13837" t="s">
        <v>28845</v>
      </c>
    </row>
    <row r="13838" spans="1:3">
      <c r="A13838" s="1">
        <v>257205</v>
      </c>
      <c r="B13838" s="47" t="s">
        <v>27909</v>
      </c>
      <c r="C13838" t="s">
        <v>28701</v>
      </c>
    </row>
    <row r="13839" spans="1:3">
      <c r="A13839" s="1">
        <v>999999</v>
      </c>
      <c r="B13839" s="47" t="s">
        <v>28052</v>
      </c>
      <c r="C13839" t="s">
        <v>28844</v>
      </c>
    </row>
    <row r="13840" spans="1:3">
      <c r="A13840" s="1">
        <v>257201</v>
      </c>
      <c r="B13840" s="47" t="s">
        <v>28170</v>
      </c>
      <c r="C13840" t="s">
        <v>28962</v>
      </c>
    </row>
    <row r="13841" spans="1:3">
      <c r="A13841" s="1">
        <v>257202</v>
      </c>
      <c r="B13841" s="47" t="s">
        <v>28171</v>
      </c>
      <c r="C13841" t="s">
        <v>28963</v>
      </c>
    </row>
    <row r="13842" spans="1:3">
      <c r="A13842" s="1">
        <v>257203</v>
      </c>
      <c r="B13842" s="47" t="s">
        <v>28172</v>
      </c>
      <c r="C13842" t="s">
        <v>28964</v>
      </c>
    </row>
    <row r="13843" spans="1:3">
      <c r="A13843" s="1">
        <v>999999</v>
      </c>
      <c r="B13843" s="47" t="s">
        <v>28317</v>
      </c>
      <c r="C13843" t="s">
        <v>29109</v>
      </c>
    </row>
    <row r="13844" spans="1:3">
      <c r="A13844" s="1">
        <v>257205</v>
      </c>
      <c r="B13844" s="47" t="s">
        <v>28173</v>
      </c>
      <c r="C13844" t="s">
        <v>28965</v>
      </c>
    </row>
    <row r="13845" spans="1:3">
      <c r="A13845" s="1">
        <v>999999</v>
      </c>
      <c r="B13845" s="47" t="s">
        <v>28316</v>
      </c>
      <c r="C13845" t="s">
        <v>29108</v>
      </c>
    </row>
    <row r="13846" spans="1:3">
      <c r="A13846" s="1">
        <v>257207</v>
      </c>
      <c r="B13846" s="47" t="s">
        <v>28438</v>
      </c>
      <c r="C13846" t="s">
        <v>29230</v>
      </c>
    </row>
    <row r="13847" spans="1:3">
      <c r="A13847" s="1">
        <v>257208</v>
      </c>
      <c r="B13847" s="47" t="s">
        <v>28439</v>
      </c>
      <c r="C13847" t="s">
        <v>29231</v>
      </c>
    </row>
    <row r="13848" spans="1:3">
      <c r="A13848" s="1">
        <v>257209</v>
      </c>
      <c r="B13848" s="47" t="s">
        <v>28440</v>
      </c>
      <c r="C13848" t="s">
        <v>29232</v>
      </c>
    </row>
    <row r="13849" spans="1:3">
      <c r="A13849" s="1">
        <v>999999</v>
      </c>
      <c r="B13849" s="47" t="s">
        <v>28583</v>
      </c>
      <c r="C13849" t="s">
        <v>29375</v>
      </c>
    </row>
    <row r="13850" spans="1:3">
      <c r="A13850" s="1">
        <v>257211</v>
      </c>
      <c r="B13850" s="47" t="s">
        <v>28441</v>
      </c>
      <c r="C13850" t="s">
        <v>29233</v>
      </c>
    </row>
    <row r="13851" spans="1:3">
      <c r="A13851" s="1">
        <v>999999</v>
      </c>
      <c r="B13851" s="47" t="s">
        <v>28582</v>
      </c>
      <c r="C13851" t="s">
        <v>29374</v>
      </c>
    </row>
    <row r="13852" spans="1:3">
      <c r="A13852" s="1">
        <v>257207</v>
      </c>
      <c r="B13852" s="47" t="s">
        <v>27910</v>
      </c>
      <c r="C13852" t="s">
        <v>28702</v>
      </c>
    </row>
    <row r="13853" spans="1:3">
      <c r="A13853" s="1">
        <v>257208</v>
      </c>
      <c r="B13853" s="47" t="s">
        <v>27911</v>
      </c>
      <c r="C13853" t="s">
        <v>28703</v>
      </c>
    </row>
    <row r="13854" spans="1:3">
      <c r="A13854" s="1">
        <v>257209</v>
      </c>
      <c r="B13854" s="47" t="s">
        <v>27912</v>
      </c>
      <c r="C13854" t="s">
        <v>28704</v>
      </c>
    </row>
    <row r="13855" spans="1:3">
      <c r="A13855" s="1">
        <v>999999</v>
      </c>
      <c r="B13855" s="47" t="s">
        <v>28055</v>
      </c>
      <c r="C13855" t="s">
        <v>28847</v>
      </c>
    </row>
    <row r="13856" spans="1:3">
      <c r="A13856" s="1">
        <v>257211</v>
      </c>
      <c r="B13856" s="47" t="s">
        <v>27913</v>
      </c>
      <c r="C13856" t="s">
        <v>28705</v>
      </c>
    </row>
    <row r="13857" spans="1:3">
      <c r="A13857" s="1">
        <v>999999</v>
      </c>
      <c r="B13857" s="47" t="s">
        <v>28054</v>
      </c>
      <c r="C13857" t="s">
        <v>28846</v>
      </c>
    </row>
    <row r="13858" spans="1:3">
      <c r="A13858" s="1">
        <v>257207</v>
      </c>
      <c r="B13858" s="47" t="s">
        <v>28174</v>
      </c>
      <c r="C13858" t="s">
        <v>28966</v>
      </c>
    </row>
    <row r="13859" spans="1:3">
      <c r="A13859" s="1">
        <v>257208</v>
      </c>
      <c r="B13859" s="47" t="s">
        <v>28175</v>
      </c>
      <c r="C13859" t="s">
        <v>28967</v>
      </c>
    </row>
    <row r="13860" spans="1:3">
      <c r="A13860" s="1">
        <v>257209</v>
      </c>
      <c r="B13860" s="47" t="s">
        <v>28176</v>
      </c>
      <c r="C13860" t="s">
        <v>28968</v>
      </c>
    </row>
    <row r="13861" spans="1:3">
      <c r="A13861" s="1">
        <v>999999</v>
      </c>
      <c r="B13861" s="47" t="s">
        <v>28319</v>
      </c>
      <c r="C13861" t="s">
        <v>29111</v>
      </c>
    </row>
    <row r="13862" spans="1:3">
      <c r="A13862" s="1">
        <v>257211</v>
      </c>
      <c r="B13862" s="47" t="s">
        <v>28177</v>
      </c>
      <c r="C13862" t="s">
        <v>28969</v>
      </c>
    </row>
    <row r="13863" spans="1:3">
      <c r="A13863" s="1">
        <v>999999</v>
      </c>
      <c r="B13863" s="47" t="s">
        <v>28318</v>
      </c>
      <c r="C13863" t="s">
        <v>29110</v>
      </c>
    </row>
    <row r="13864" spans="1:3">
      <c r="A13864" s="1">
        <v>257213</v>
      </c>
      <c r="B13864" s="47" t="s">
        <v>28442</v>
      </c>
      <c r="C13864" t="s">
        <v>29234</v>
      </c>
    </row>
    <row r="13865" spans="1:3">
      <c r="A13865" s="1">
        <v>257214</v>
      </c>
      <c r="B13865" s="47" t="s">
        <v>28443</v>
      </c>
      <c r="C13865" t="s">
        <v>29235</v>
      </c>
    </row>
    <row r="13866" spans="1:3">
      <c r="A13866" s="1">
        <v>257215</v>
      </c>
      <c r="B13866" s="47" t="s">
        <v>28444</v>
      </c>
      <c r="C13866" t="s">
        <v>29236</v>
      </c>
    </row>
    <row r="13867" spans="1:3">
      <c r="A13867" s="1">
        <v>999999</v>
      </c>
      <c r="B13867" s="47" t="s">
        <v>28585</v>
      </c>
      <c r="C13867" t="s">
        <v>29377</v>
      </c>
    </row>
    <row r="13868" spans="1:3">
      <c r="A13868" s="1">
        <v>257217</v>
      </c>
      <c r="B13868" s="47" t="s">
        <v>28445</v>
      </c>
      <c r="C13868" t="s">
        <v>29237</v>
      </c>
    </row>
    <row r="13869" spans="1:3">
      <c r="A13869" s="1">
        <v>999999</v>
      </c>
      <c r="B13869" s="47" t="s">
        <v>28584</v>
      </c>
      <c r="C13869" t="s">
        <v>29376</v>
      </c>
    </row>
    <row r="13870" spans="1:3">
      <c r="A13870" s="1">
        <v>257213</v>
      </c>
      <c r="B13870" s="47" t="s">
        <v>27914</v>
      </c>
      <c r="C13870" t="s">
        <v>28706</v>
      </c>
    </row>
    <row r="13871" spans="1:3">
      <c r="A13871" s="1">
        <v>257214</v>
      </c>
      <c r="B13871" s="47" t="s">
        <v>27915</v>
      </c>
      <c r="C13871" t="s">
        <v>28707</v>
      </c>
    </row>
    <row r="13872" spans="1:3">
      <c r="A13872" s="1">
        <v>257215</v>
      </c>
      <c r="B13872" s="47" t="s">
        <v>27916</v>
      </c>
      <c r="C13872" t="s">
        <v>28708</v>
      </c>
    </row>
    <row r="13873" spans="1:3">
      <c r="A13873" s="1">
        <v>999999</v>
      </c>
      <c r="B13873" s="47" t="s">
        <v>28057</v>
      </c>
      <c r="C13873" t="s">
        <v>28849</v>
      </c>
    </row>
    <row r="13874" spans="1:3">
      <c r="A13874" s="1">
        <v>257217</v>
      </c>
      <c r="B13874" s="47" t="s">
        <v>27917</v>
      </c>
      <c r="C13874" t="s">
        <v>28709</v>
      </c>
    </row>
    <row r="13875" spans="1:3">
      <c r="A13875" s="1">
        <v>999999</v>
      </c>
      <c r="B13875" s="47" t="s">
        <v>28056</v>
      </c>
      <c r="C13875" t="s">
        <v>28848</v>
      </c>
    </row>
    <row r="13876" spans="1:3">
      <c r="A13876" s="1">
        <v>257213</v>
      </c>
      <c r="B13876" s="47" t="s">
        <v>28178</v>
      </c>
      <c r="C13876" t="s">
        <v>28970</v>
      </c>
    </row>
    <row r="13877" spans="1:3">
      <c r="A13877" s="1">
        <v>257214</v>
      </c>
      <c r="B13877" s="47" t="s">
        <v>28179</v>
      </c>
      <c r="C13877" t="s">
        <v>28971</v>
      </c>
    </row>
    <row r="13878" spans="1:3">
      <c r="A13878" s="1">
        <v>257215</v>
      </c>
      <c r="B13878" s="47" t="s">
        <v>28180</v>
      </c>
      <c r="C13878" t="s">
        <v>28972</v>
      </c>
    </row>
    <row r="13879" spans="1:3">
      <c r="A13879" s="1">
        <v>999999</v>
      </c>
      <c r="B13879" s="47" t="s">
        <v>28321</v>
      </c>
      <c r="C13879" t="s">
        <v>29113</v>
      </c>
    </row>
    <row r="13880" spans="1:3">
      <c r="A13880" s="1">
        <v>257217</v>
      </c>
      <c r="B13880" s="47" t="s">
        <v>28181</v>
      </c>
      <c r="C13880" t="s">
        <v>28973</v>
      </c>
    </row>
    <row r="13881" spans="1:3">
      <c r="A13881" s="1">
        <v>999999</v>
      </c>
      <c r="B13881" s="47" t="s">
        <v>28320</v>
      </c>
      <c r="C13881" t="s">
        <v>29112</v>
      </c>
    </row>
    <row r="13882" spans="1:3">
      <c r="A13882" s="1">
        <v>257219</v>
      </c>
      <c r="B13882" s="47" t="s">
        <v>28446</v>
      </c>
      <c r="C13882" t="s">
        <v>29238</v>
      </c>
    </row>
    <row r="13883" spans="1:3">
      <c r="A13883" s="1">
        <v>257220</v>
      </c>
      <c r="B13883" s="47" t="s">
        <v>28447</v>
      </c>
      <c r="C13883" t="s">
        <v>29239</v>
      </c>
    </row>
    <row r="13884" spans="1:3">
      <c r="A13884" s="1">
        <v>257221</v>
      </c>
      <c r="B13884" s="47" t="s">
        <v>28448</v>
      </c>
      <c r="C13884" t="s">
        <v>29240</v>
      </c>
    </row>
    <row r="13885" spans="1:3">
      <c r="A13885" s="1">
        <v>999999</v>
      </c>
      <c r="B13885" s="47" t="s">
        <v>28587</v>
      </c>
      <c r="C13885" t="s">
        <v>29379</v>
      </c>
    </row>
    <row r="13886" spans="1:3">
      <c r="A13886" s="1">
        <v>257223</v>
      </c>
      <c r="B13886" s="47" t="s">
        <v>28449</v>
      </c>
      <c r="C13886" t="s">
        <v>29241</v>
      </c>
    </row>
    <row r="13887" spans="1:3">
      <c r="A13887" s="1">
        <v>999999</v>
      </c>
      <c r="B13887" s="47" t="s">
        <v>28586</v>
      </c>
      <c r="C13887" t="s">
        <v>29378</v>
      </c>
    </row>
    <row r="13888" spans="1:3">
      <c r="A13888" s="1">
        <v>257219</v>
      </c>
      <c r="B13888" s="47" t="s">
        <v>27918</v>
      </c>
      <c r="C13888" t="s">
        <v>28710</v>
      </c>
    </row>
    <row r="13889" spans="1:3">
      <c r="A13889" s="1">
        <v>257220</v>
      </c>
      <c r="B13889" s="47" t="s">
        <v>27919</v>
      </c>
      <c r="C13889" t="s">
        <v>28711</v>
      </c>
    </row>
    <row r="13890" spans="1:3">
      <c r="A13890" s="1">
        <v>257221</v>
      </c>
      <c r="B13890" s="47" t="s">
        <v>27920</v>
      </c>
      <c r="C13890" t="s">
        <v>28712</v>
      </c>
    </row>
    <row r="13891" spans="1:3">
      <c r="A13891" s="1">
        <v>999999</v>
      </c>
      <c r="B13891" s="47" t="s">
        <v>28059</v>
      </c>
      <c r="C13891" t="s">
        <v>28851</v>
      </c>
    </row>
    <row r="13892" spans="1:3">
      <c r="A13892" s="1">
        <v>257223</v>
      </c>
      <c r="B13892" s="47" t="s">
        <v>27921</v>
      </c>
      <c r="C13892" t="s">
        <v>28713</v>
      </c>
    </row>
    <row r="13893" spans="1:3">
      <c r="A13893" s="1">
        <v>999999</v>
      </c>
      <c r="B13893" s="47" t="s">
        <v>28058</v>
      </c>
      <c r="C13893" t="s">
        <v>28850</v>
      </c>
    </row>
    <row r="13894" spans="1:3">
      <c r="A13894" s="1">
        <v>257219</v>
      </c>
      <c r="B13894" s="47" t="s">
        <v>28182</v>
      </c>
      <c r="C13894" t="s">
        <v>28974</v>
      </c>
    </row>
    <row r="13895" spans="1:3">
      <c r="A13895" s="1">
        <v>257220</v>
      </c>
      <c r="B13895" s="47" t="s">
        <v>28183</v>
      </c>
      <c r="C13895" t="s">
        <v>28975</v>
      </c>
    </row>
    <row r="13896" spans="1:3">
      <c r="A13896" s="1">
        <v>257221</v>
      </c>
      <c r="B13896" s="47" t="s">
        <v>28184</v>
      </c>
      <c r="C13896" t="s">
        <v>28976</v>
      </c>
    </row>
    <row r="13897" spans="1:3">
      <c r="A13897" s="1">
        <v>999999</v>
      </c>
      <c r="B13897" s="47" t="s">
        <v>28323</v>
      </c>
      <c r="C13897" t="s">
        <v>29115</v>
      </c>
    </row>
    <row r="13898" spans="1:3">
      <c r="A13898" s="1">
        <v>257223</v>
      </c>
      <c r="B13898" s="47" t="s">
        <v>28185</v>
      </c>
      <c r="C13898" t="s">
        <v>28977</v>
      </c>
    </row>
    <row r="13899" spans="1:3">
      <c r="A13899" s="1">
        <v>999999</v>
      </c>
      <c r="B13899" s="47" t="s">
        <v>28322</v>
      </c>
      <c r="C13899" t="s">
        <v>29114</v>
      </c>
    </row>
    <row r="13900" spans="1:3">
      <c r="A13900" s="1">
        <v>257225</v>
      </c>
      <c r="B13900" s="47" t="s">
        <v>28450</v>
      </c>
      <c r="C13900" t="s">
        <v>29242</v>
      </c>
    </row>
    <row r="13901" spans="1:3">
      <c r="A13901" s="1">
        <v>257226</v>
      </c>
      <c r="B13901" s="47" t="s">
        <v>28451</v>
      </c>
      <c r="C13901" t="s">
        <v>29243</v>
      </c>
    </row>
    <row r="13902" spans="1:3">
      <c r="A13902" s="1">
        <v>257227</v>
      </c>
      <c r="B13902" s="47" t="s">
        <v>28452</v>
      </c>
      <c r="C13902" t="s">
        <v>29244</v>
      </c>
    </row>
    <row r="13903" spans="1:3">
      <c r="A13903" s="1">
        <v>999999</v>
      </c>
      <c r="B13903" s="47" t="s">
        <v>28589</v>
      </c>
      <c r="C13903" t="s">
        <v>29381</v>
      </c>
    </row>
    <row r="13904" spans="1:3">
      <c r="A13904" s="1">
        <v>257229</v>
      </c>
      <c r="B13904" s="47" t="s">
        <v>28453</v>
      </c>
      <c r="C13904" t="s">
        <v>29245</v>
      </c>
    </row>
    <row r="13905" spans="1:3">
      <c r="A13905" s="1">
        <v>999999</v>
      </c>
      <c r="B13905" s="47" t="s">
        <v>28588</v>
      </c>
      <c r="C13905" t="s">
        <v>29380</v>
      </c>
    </row>
    <row r="13906" spans="1:3">
      <c r="A13906" s="1">
        <v>257225</v>
      </c>
      <c r="B13906" s="47" t="s">
        <v>27922</v>
      </c>
      <c r="C13906" t="s">
        <v>28714</v>
      </c>
    </row>
    <row r="13907" spans="1:3">
      <c r="A13907" s="1">
        <v>257226</v>
      </c>
      <c r="B13907" s="47" t="s">
        <v>27923</v>
      </c>
      <c r="C13907" t="s">
        <v>28715</v>
      </c>
    </row>
    <row r="13908" spans="1:3">
      <c r="A13908" s="1">
        <v>257227</v>
      </c>
      <c r="B13908" s="47" t="s">
        <v>27924</v>
      </c>
      <c r="C13908" t="s">
        <v>28716</v>
      </c>
    </row>
    <row r="13909" spans="1:3">
      <c r="A13909" s="1">
        <v>999999</v>
      </c>
      <c r="B13909" s="47" t="s">
        <v>28061</v>
      </c>
      <c r="C13909" t="s">
        <v>28853</v>
      </c>
    </row>
    <row r="13910" spans="1:3">
      <c r="A13910" s="1">
        <v>257229</v>
      </c>
      <c r="B13910" s="47" t="s">
        <v>27925</v>
      </c>
      <c r="C13910" t="s">
        <v>28717</v>
      </c>
    </row>
    <row r="13911" spans="1:3">
      <c r="A13911" s="1">
        <v>999999</v>
      </c>
      <c r="B13911" s="47" t="s">
        <v>28060</v>
      </c>
      <c r="C13911" t="s">
        <v>28852</v>
      </c>
    </row>
    <row r="13912" spans="1:3">
      <c r="A13912" s="1">
        <v>257225</v>
      </c>
      <c r="B13912" s="47" t="s">
        <v>28186</v>
      </c>
      <c r="C13912" t="s">
        <v>28978</v>
      </c>
    </row>
    <row r="13913" spans="1:3">
      <c r="A13913" s="1">
        <v>257226</v>
      </c>
      <c r="B13913" s="47" t="s">
        <v>28187</v>
      </c>
      <c r="C13913" t="s">
        <v>28979</v>
      </c>
    </row>
    <row r="13914" spans="1:3">
      <c r="A13914" s="1">
        <v>257227</v>
      </c>
      <c r="B13914" s="47" t="s">
        <v>28188</v>
      </c>
      <c r="C13914" t="s">
        <v>28980</v>
      </c>
    </row>
    <row r="13915" spans="1:3">
      <c r="A13915" s="1">
        <v>999999</v>
      </c>
      <c r="B13915" s="47" t="s">
        <v>28325</v>
      </c>
      <c r="C13915" t="s">
        <v>29117</v>
      </c>
    </row>
    <row r="13916" spans="1:3">
      <c r="A13916" s="1">
        <v>257229</v>
      </c>
      <c r="B13916" s="47" t="s">
        <v>28189</v>
      </c>
      <c r="C13916" t="s">
        <v>28981</v>
      </c>
    </row>
    <row r="13917" spans="1:3">
      <c r="A13917" s="1">
        <v>999999</v>
      </c>
      <c r="B13917" s="47" t="s">
        <v>28324</v>
      </c>
      <c r="C13917" t="s">
        <v>29116</v>
      </c>
    </row>
    <row r="13918" spans="1:3">
      <c r="A13918" s="1">
        <v>257231</v>
      </c>
      <c r="B13918" s="47" t="s">
        <v>28454</v>
      </c>
      <c r="C13918" t="s">
        <v>29246</v>
      </c>
    </row>
    <row r="13919" spans="1:3">
      <c r="A13919" s="1">
        <v>257232</v>
      </c>
      <c r="B13919" s="47" t="s">
        <v>28455</v>
      </c>
      <c r="C13919" t="s">
        <v>29247</v>
      </c>
    </row>
    <row r="13920" spans="1:3">
      <c r="A13920" s="1">
        <v>257233</v>
      </c>
      <c r="B13920" s="47" t="s">
        <v>28456</v>
      </c>
      <c r="C13920" t="s">
        <v>29248</v>
      </c>
    </row>
    <row r="13921" spans="1:3">
      <c r="A13921" s="1">
        <v>999999</v>
      </c>
      <c r="B13921" s="47" t="s">
        <v>28591</v>
      </c>
      <c r="C13921" t="s">
        <v>29383</v>
      </c>
    </row>
    <row r="13922" spans="1:3">
      <c r="A13922" s="1">
        <v>257235</v>
      </c>
      <c r="B13922" s="47" t="s">
        <v>28457</v>
      </c>
      <c r="C13922" t="s">
        <v>29249</v>
      </c>
    </row>
    <row r="13923" spans="1:3">
      <c r="A13923" s="1">
        <v>999999</v>
      </c>
      <c r="B13923" s="47" t="s">
        <v>28590</v>
      </c>
      <c r="C13923" t="s">
        <v>29382</v>
      </c>
    </row>
    <row r="13924" spans="1:3">
      <c r="A13924" s="1">
        <v>257231</v>
      </c>
      <c r="B13924" s="47" t="s">
        <v>27926</v>
      </c>
      <c r="C13924" t="s">
        <v>28718</v>
      </c>
    </row>
    <row r="13925" spans="1:3">
      <c r="A13925" s="1">
        <v>257232</v>
      </c>
      <c r="B13925" s="47" t="s">
        <v>27927</v>
      </c>
      <c r="C13925" t="s">
        <v>28719</v>
      </c>
    </row>
    <row r="13926" spans="1:3">
      <c r="A13926" s="1">
        <v>257233</v>
      </c>
      <c r="B13926" s="47" t="s">
        <v>27928</v>
      </c>
      <c r="C13926" t="s">
        <v>28720</v>
      </c>
    </row>
    <row r="13927" spans="1:3">
      <c r="A13927" s="1">
        <v>999999</v>
      </c>
      <c r="B13927" s="47" t="s">
        <v>28063</v>
      </c>
      <c r="C13927" t="s">
        <v>28855</v>
      </c>
    </row>
    <row r="13928" spans="1:3">
      <c r="A13928" s="1">
        <v>257235</v>
      </c>
      <c r="B13928" s="47" t="s">
        <v>27929</v>
      </c>
      <c r="C13928" t="s">
        <v>28721</v>
      </c>
    </row>
    <row r="13929" spans="1:3">
      <c r="A13929" s="1">
        <v>999999</v>
      </c>
      <c r="B13929" s="47" t="s">
        <v>28062</v>
      </c>
      <c r="C13929" t="s">
        <v>28854</v>
      </c>
    </row>
    <row r="13930" spans="1:3">
      <c r="A13930" s="1">
        <v>257231</v>
      </c>
      <c r="B13930" s="47" t="s">
        <v>28190</v>
      </c>
      <c r="C13930" t="s">
        <v>28982</v>
      </c>
    </row>
    <row r="13931" spans="1:3">
      <c r="A13931" s="1">
        <v>257232</v>
      </c>
      <c r="B13931" s="47" t="s">
        <v>28191</v>
      </c>
      <c r="C13931" t="s">
        <v>28983</v>
      </c>
    </row>
    <row r="13932" spans="1:3">
      <c r="A13932" s="1">
        <v>257233</v>
      </c>
      <c r="B13932" s="47" t="s">
        <v>28192</v>
      </c>
      <c r="C13932" t="s">
        <v>28984</v>
      </c>
    </row>
    <row r="13933" spans="1:3">
      <c r="A13933" s="1">
        <v>999999</v>
      </c>
      <c r="B13933" s="47" t="s">
        <v>28327</v>
      </c>
      <c r="C13933" t="s">
        <v>29119</v>
      </c>
    </row>
    <row r="13934" spans="1:3">
      <c r="A13934" s="1">
        <v>257235</v>
      </c>
      <c r="B13934" s="47" t="s">
        <v>28193</v>
      </c>
      <c r="C13934" t="s">
        <v>28985</v>
      </c>
    </row>
    <row r="13935" spans="1:3">
      <c r="A13935" s="1">
        <v>999999</v>
      </c>
      <c r="B13935" s="47" t="s">
        <v>28326</v>
      </c>
      <c r="C13935" t="s">
        <v>29118</v>
      </c>
    </row>
    <row r="13936" spans="1:3">
      <c r="A13936" s="1">
        <v>257237</v>
      </c>
      <c r="B13936" s="47" t="s">
        <v>28458</v>
      </c>
      <c r="C13936" t="s">
        <v>29250</v>
      </c>
    </row>
    <row r="13937" spans="1:3">
      <c r="A13937" s="1">
        <v>257238</v>
      </c>
      <c r="B13937" s="47" t="s">
        <v>28459</v>
      </c>
      <c r="C13937" t="s">
        <v>29251</v>
      </c>
    </row>
    <row r="13938" spans="1:3">
      <c r="A13938" s="1">
        <v>257239</v>
      </c>
      <c r="B13938" s="47" t="s">
        <v>28460</v>
      </c>
      <c r="C13938" t="s">
        <v>29252</v>
      </c>
    </row>
    <row r="13939" spans="1:3">
      <c r="A13939" s="1">
        <v>999999</v>
      </c>
      <c r="B13939" s="47" t="s">
        <v>28593</v>
      </c>
      <c r="C13939" t="s">
        <v>29385</v>
      </c>
    </row>
    <row r="13940" spans="1:3">
      <c r="A13940" s="1">
        <v>257241</v>
      </c>
      <c r="B13940" s="47" t="s">
        <v>28461</v>
      </c>
      <c r="C13940" t="s">
        <v>29253</v>
      </c>
    </row>
    <row r="13941" spans="1:3">
      <c r="A13941" s="1">
        <v>999999</v>
      </c>
      <c r="B13941" s="47" t="s">
        <v>28592</v>
      </c>
      <c r="C13941" t="s">
        <v>29384</v>
      </c>
    </row>
    <row r="13942" spans="1:3">
      <c r="A13942" s="1">
        <v>257237</v>
      </c>
      <c r="B13942" s="47" t="s">
        <v>27930</v>
      </c>
      <c r="C13942" t="s">
        <v>28722</v>
      </c>
    </row>
    <row r="13943" spans="1:3">
      <c r="A13943" s="1">
        <v>257238</v>
      </c>
      <c r="B13943" s="47" t="s">
        <v>27931</v>
      </c>
      <c r="C13943" t="s">
        <v>28723</v>
      </c>
    </row>
    <row r="13944" spans="1:3">
      <c r="A13944" s="1">
        <v>257239</v>
      </c>
      <c r="B13944" s="47" t="s">
        <v>27932</v>
      </c>
      <c r="C13944" t="s">
        <v>28724</v>
      </c>
    </row>
    <row r="13945" spans="1:3">
      <c r="A13945" s="1">
        <v>999999</v>
      </c>
      <c r="B13945" s="47" t="s">
        <v>28065</v>
      </c>
      <c r="C13945" t="s">
        <v>28857</v>
      </c>
    </row>
    <row r="13946" spans="1:3">
      <c r="A13946" s="1">
        <v>257241</v>
      </c>
      <c r="B13946" s="47" t="s">
        <v>27933</v>
      </c>
      <c r="C13946" t="s">
        <v>28725</v>
      </c>
    </row>
    <row r="13947" spans="1:3">
      <c r="A13947" s="1">
        <v>999999</v>
      </c>
      <c r="B13947" s="47" t="s">
        <v>28064</v>
      </c>
      <c r="C13947" t="s">
        <v>28856</v>
      </c>
    </row>
    <row r="13948" spans="1:3">
      <c r="A13948" s="1">
        <v>257237</v>
      </c>
      <c r="B13948" s="47" t="s">
        <v>28194</v>
      </c>
      <c r="C13948" t="s">
        <v>28986</v>
      </c>
    </row>
    <row r="13949" spans="1:3">
      <c r="A13949" s="1">
        <v>257238</v>
      </c>
      <c r="B13949" s="47" t="s">
        <v>28195</v>
      </c>
      <c r="C13949" t="s">
        <v>28987</v>
      </c>
    </row>
    <row r="13950" spans="1:3">
      <c r="A13950" s="1">
        <v>257239</v>
      </c>
      <c r="B13950" s="47" t="s">
        <v>28196</v>
      </c>
      <c r="C13950" t="s">
        <v>28988</v>
      </c>
    </row>
    <row r="13951" spans="1:3">
      <c r="A13951" s="1">
        <v>999999</v>
      </c>
      <c r="B13951" s="47" t="s">
        <v>28329</v>
      </c>
      <c r="C13951" t="s">
        <v>29121</v>
      </c>
    </row>
    <row r="13952" spans="1:3">
      <c r="A13952" s="1">
        <v>257241</v>
      </c>
      <c r="B13952" s="47" t="s">
        <v>28197</v>
      </c>
      <c r="C13952" t="s">
        <v>28989</v>
      </c>
    </row>
    <row r="13953" spans="1:3">
      <c r="A13953" s="1">
        <v>999999</v>
      </c>
      <c r="B13953" s="47" t="s">
        <v>28328</v>
      </c>
      <c r="C13953" t="s">
        <v>29120</v>
      </c>
    </row>
    <row r="13954" spans="1:3">
      <c r="A13954" s="1">
        <v>240919</v>
      </c>
      <c r="B13954" s="47" t="s">
        <v>28388</v>
      </c>
      <c r="C13954" t="s">
        <v>29180</v>
      </c>
    </row>
    <row r="13955" spans="1:3">
      <c r="A13955" s="1">
        <v>240920</v>
      </c>
      <c r="B13955" s="47" t="s">
        <v>28389</v>
      </c>
      <c r="C13955" t="s">
        <v>29181</v>
      </c>
    </row>
    <row r="13956" spans="1:3">
      <c r="A13956" s="1">
        <v>240921</v>
      </c>
      <c r="B13956" s="47" t="s">
        <v>28390</v>
      </c>
      <c r="C13956" t="s">
        <v>29182</v>
      </c>
    </row>
    <row r="13957" spans="1:3">
      <c r="A13957" s="1">
        <v>999999</v>
      </c>
      <c r="B13957" s="47" t="s">
        <v>28595</v>
      </c>
      <c r="C13957" t="s">
        <v>29387</v>
      </c>
    </row>
    <row r="13958" spans="1:3">
      <c r="A13958" s="1">
        <v>240923</v>
      </c>
      <c r="B13958" s="47" t="s">
        <v>28391</v>
      </c>
      <c r="C13958" t="s">
        <v>29183</v>
      </c>
    </row>
    <row r="13959" spans="1:3">
      <c r="A13959" s="1">
        <v>999999</v>
      </c>
      <c r="B13959" s="47" t="s">
        <v>28594</v>
      </c>
      <c r="C13959" t="s">
        <v>29386</v>
      </c>
    </row>
    <row r="13960" spans="1:3">
      <c r="A13960" s="1">
        <v>240919</v>
      </c>
      <c r="B13960" s="47" t="s">
        <v>27860</v>
      </c>
      <c r="C13960" t="s">
        <v>28652</v>
      </c>
    </row>
    <row r="13961" spans="1:3">
      <c r="A13961" s="1">
        <v>240920</v>
      </c>
      <c r="B13961" s="47" t="s">
        <v>27861</v>
      </c>
      <c r="C13961" t="s">
        <v>28653</v>
      </c>
    </row>
    <row r="13962" spans="1:3">
      <c r="A13962" s="1">
        <v>240921</v>
      </c>
      <c r="B13962" s="47" t="s">
        <v>27862</v>
      </c>
      <c r="C13962" t="s">
        <v>28654</v>
      </c>
    </row>
    <row r="13963" spans="1:3">
      <c r="A13963" s="1">
        <v>999999</v>
      </c>
      <c r="B13963" s="47" t="s">
        <v>28067</v>
      </c>
      <c r="C13963" t="s">
        <v>28859</v>
      </c>
    </row>
    <row r="13964" spans="1:3">
      <c r="A13964" s="1">
        <v>240923</v>
      </c>
      <c r="B13964" s="47" t="s">
        <v>27863</v>
      </c>
      <c r="C13964" t="s">
        <v>28655</v>
      </c>
    </row>
    <row r="13965" spans="1:3">
      <c r="A13965" s="1">
        <v>999999</v>
      </c>
      <c r="B13965" s="47" t="s">
        <v>28066</v>
      </c>
      <c r="C13965" t="s">
        <v>28858</v>
      </c>
    </row>
    <row r="13966" spans="1:3">
      <c r="A13966" s="1">
        <v>240919</v>
      </c>
      <c r="B13966" s="47" t="s">
        <v>28124</v>
      </c>
      <c r="C13966" t="s">
        <v>28916</v>
      </c>
    </row>
    <row r="13967" spans="1:3">
      <c r="A13967" s="1">
        <v>240920</v>
      </c>
      <c r="B13967" s="47" t="s">
        <v>28125</v>
      </c>
      <c r="C13967" t="s">
        <v>28917</v>
      </c>
    </row>
    <row r="13968" spans="1:3">
      <c r="A13968" s="1">
        <v>240921</v>
      </c>
      <c r="B13968" s="47" t="s">
        <v>28126</v>
      </c>
      <c r="C13968" t="s">
        <v>28918</v>
      </c>
    </row>
    <row r="13969" spans="1:3">
      <c r="A13969" s="1">
        <v>999999</v>
      </c>
      <c r="B13969" s="47" t="s">
        <v>28331</v>
      </c>
      <c r="C13969" t="s">
        <v>29123</v>
      </c>
    </row>
    <row r="13970" spans="1:3">
      <c r="A13970" s="1">
        <v>240923</v>
      </c>
      <c r="B13970" s="47" t="s">
        <v>28127</v>
      </c>
      <c r="C13970" t="s">
        <v>28919</v>
      </c>
    </row>
    <row r="13971" spans="1:3">
      <c r="A13971" s="1">
        <v>999999</v>
      </c>
      <c r="B13971" s="47" t="s">
        <v>28330</v>
      </c>
      <c r="C13971" t="s">
        <v>29122</v>
      </c>
    </row>
    <row r="13972" spans="1:3">
      <c r="A13972" s="1">
        <v>257243</v>
      </c>
      <c r="B13972" s="47" t="s">
        <v>28462</v>
      </c>
      <c r="C13972" t="s">
        <v>29254</v>
      </c>
    </row>
    <row r="13973" spans="1:3">
      <c r="A13973" s="1">
        <v>257244</v>
      </c>
      <c r="B13973" s="47" t="s">
        <v>28463</v>
      </c>
      <c r="C13973" t="s">
        <v>29255</v>
      </c>
    </row>
    <row r="13974" spans="1:3">
      <c r="A13974" s="1">
        <v>257245</v>
      </c>
      <c r="B13974" s="47" t="s">
        <v>28464</v>
      </c>
      <c r="C13974" t="s">
        <v>29256</v>
      </c>
    </row>
    <row r="13975" spans="1:3">
      <c r="A13975" s="1">
        <v>999999</v>
      </c>
      <c r="B13975" s="47" t="s">
        <v>28597</v>
      </c>
      <c r="C13975" t="s">
        <v>29389</v>
      </c>
    </row>
    <row r="13976" spans="1:3">
      <c r="A13976" s="1">
        <v>257247</v>
      </c>
      <c r="B13976" s="47" t="s">
        <v>28465</v>
      </c>
      <c r="C13976" t="s">
        <v>29257</v>
      </c>
    </row>
    <row r="13977" spans="1:3">
      <c r="A13977" s="1">
        <v>999999</v>
      </c>
      <c r="B13977" s="47" t="s">
        <v>28596</v>
      </c>
      <c r="C13977" t="s">
        <v>29388</v>
      </c>
    </row>
    <row r="13978" spans="1:3">
      <c r="A13978" s="1">
        <v>257243</v>
      </c>
      <c r="B13978" s="47" t="s">
        <v>27934</v>
      </c>
      <c r="C13978" t="s">
        <v>28726</v>
      </c>
    </row>
    <row r="13979" spans="1:3">
      <c r="A13979" s="1">
        <v>257244</v>
      </c>
      <c r="B13979" s="47" t="s">
        <v>27935</v>
      </c>
      <c r="C13979" t="s">
        <v>28727</v>
      </c>
    </row>
    <row r="13980" spans="1:3">
      <c r="A13980" s="1">
        <v>257245</v>
      </c>
      <c r="B13980" s="47" t="s">
        <v>27936</v>
      </c>
      <c r="C13980" t="s">
        <v>28728</v>
      </c>
    </row>
    <row r="13981" spans="1:3">
      <c r="A13981" s="1">
        <v>999999</v>
      </c>
      <c r="B13981" s="47" t="s">
        <v>28069</v>
      </c>
      <c r="C13981" t="s">
        <v>28861</v>
      </c>
    </row>
    <row r="13982" spans="1:3">
      <c r="A13982" s="1">
        <v>257247</v>
      </c>
      <c r="B13982" s="47" t="s">
        <v>27937</v>
      </c>
      <c r="C13982" t="s">
        <v>28729</v>
      </c>
    </row>
    <row r="13983" spans="1:3">
      <c r="A13983" s="1">
        <v>999999</v>
      </c>
      <c r="B13983" s="47" t="s">
        <v>28068</v>
      </c>
      <c r="C13983" t="s">
        <v>28860</v>
      </c>
    </row>
    <row r="13984" spans="1:3">
      <c r="A13984" s="1">
        <v>257243</v>
      </c>
      <c r="B13984" s="47" t="s">
        <v>28198</v>
      </c>
      <c r="C13984" t="s">
        <v>28990</v>
      </c>
    </row>
    <row r="13985" spans="1:3">
      <c r="A13985" s="1">
        <v>257244</v>
      </c>
      <c r="B13985" s="47" t="s">
        <v>28199</v>
      </c>
      <c r="C13985" t="s">
        <v>28991</v>
      </c>
    </row>
    <row r="13986" spans="1:3">
      <c r="A13986" s="1">
        <v>257245</v>
      </c>
      <c r="B13986" s="47" t="s">
        <v>28200</v>
      </c>
      <c r="C13986" t="s">
        <v>28992</v>
      </c>
    </row>
    <row r="13987" spans="1:3">
      <c r="A13987" s="1">
        <v>999999</v>
      </c>
      <c r="B13987" s="47" t="s">
        <v>28333</v>
      </c>
      <c r="C13987" t="s">
        <v>29125</v>
      </c>
    </row>
    <row r="13988" spans="1:3">
      <c r="A13988" s="1">
        <v>257247</v>
      </c>
      <c r="B13988" s="47" t="s">
        <v>28201</v>
      </c>
      <c r="C13988" t="s">
        <v>28993</v>
      </c>
    </row>
    <row r="13989" spans="1:3">
      <c r="A13989" s="1">
        <v>999999</v>
      </c>
      <c r="B13989" s="47" t="s">
        <v>28332</v>
      </c>
      <c r="C13989" t="s">
        <v>29124</v>
      </c>
    </row>
    <row r="13990" spans="1:3">
      <c r="A13990" s="1">
        <v>257249</v>
      </c>
      <c r="B13990" s="47" t="s">
        <v>28466</v>
      </c>
      <c r="C13990" t="s">
        <v>29258</v>
      </c>
    </row>
    <row r="13991" spans="1:3">
      <c r="A13991" s="1">
        <v>257250</v>
      </c>
      <c r="B13991" s="47" t="s">
        <v>28467</v>
      </c>
      <c r="C13991" t="s">
        <v>29259</v>
      </c>
    </row>
    <row r="13992" spans="1:3">
      <c r="A13992" s="1">
        <v>257251</v>
      </c>
      <c r="B13992" s="47" t="s">
        <v>28468</v>
      </c>
      <c r="C13992" t="s">
        <v>29260</v>
      </c>
    </row>
    <row r="13993" spans="1:3">
      <c r="A13993" s="1">
        <v>999999</v>
      </c>
      <c r="B13993" s="47" t="s">
        <v>28599</v>
      </c>
      <c r="C13993" t="s">
        <v>29391</v>
      </c>
    </row>
    <row r="13994" spans="1:3">
      <c r="A13994" s="1">
        <v>257253</v>
      </c>
      <c r="B13994" s="47" t="s">
        <v>28469</v>
      </c>
      <c r="C13994" t="s">
        <v>29261</v>
      </c>
    </row>
    <row r="13995" spans="1:3">
      <c r="A13995" s="1">
        <v>999999</v>
      </c>
      <c r="B13995" s="47" t="s">
        <v>28598</v>
      </c>
      <c r="C13995" t="s">
        <v>29390</v>
      </c>
    </row>
    <row r="13996" spans="1:3">
      <c r="A13996" s="1">
        <v>257249</v>
      </c>
      <c r="B13996" s="47" t="s">
        <v>27938</v>
      </c>
      <c r="C13996" t="s">
        <v>28730</v>
      </c>
    </row>
    <row r="13997" spans="1:3">
      <c r="A13997" s="1">
        <v>257250</v>
      </c>
      <c r="B13997" s="47" t="s">
        <v>27939</v>
      </c>
      <c r="C13997" t="s">
        <v>28731</v>
      </c>
    </row>
    <row r="13998" spans="1:3">
      <c r="A13998" s="1">
        <v>257251</v>
      </c>
      <c r="B13998" s="47" t="s">
        <v>27940</v>
      </c>
      <c r="C13998" t="s">
        <v>28732</v>
      </c>
    </row>
    <row r="13999" spans="1:3">
      <c r="A13999" s="1">
        <v>999999</v>
      </c>
      <c r="B13999" s="47" t="s">
        <v>28071</v>
      </c>
      <c r="C13999" t="s">
        <v>28863</v>
      </c>
    </row>
    <row r="14000" spans="1:3">
      <c r="A14000" s="1">
        <v>257253</v>
      </c>
      <c r="B14000" s="47" t="s">
        <v>27941</v>
      </c>
      <c r="C14000" t="s">
        <v>28733</v>
      </c>
    </row>
    <row r="14001" spans="1:3">
      <c r="A14001" s="1">
        <v>999999</v>
      </c>
      <c r="B14001" s="47" t="s">
        <v>28070</v>
      </c>
      <c r="C14001" t="s">
        <v>28862</v>
      </c>
    </row>
    <row r="14002" spans="1:3">
      <c r="A14002" s="1">
        <v>257249</v>
      </c>
      <c r="B14002" s="47" t="s">
        <v>28202</v>
      </c>
      <c r="C14002" t="s">
        <v>28994</v>
      </c>
    </row>
    <row r="14003" spans="1:3">
      <c r="A14003" s="1">
        <v>257250</v>
      </c>
      <c r="B14003" s="47" t="s">
        <v>28203</v>
      </c>
      <c r="C14003" t="s">
        <v>28995</v>
      </c>
    </row>
    <row r="14004" spans="1:3">
      <c r="A14004" s="1">
        <v>257251</v>
      </c>
      <c r="B14004" s="47" t="s">
        <v>28204</v>
      </c>
      <c r="C14004" t="s">
        <v>28996</v>
      </c>
    </row>
    <row r="14005" spans="1:3">
      <c r="A14005" s="1">
        <v>999999</v>
      </c>
      <c r="B14005" s="47" t="s">
        <v>28335</v>
      </c>
      <c r="C14005" t="s">
        <v>29127</v>
      </c>
    </row>
    <row r="14006" spans="1:3">
      <c r="A14006" s="1">
        <v>257253</v>
      </c>
      <c r="B14006" s="47" t="s">
        <v>28205</v>
      </c>
      <c r="C14006" t="s">
        <v>28997</v>
      </c>
    </row>
    <row r="14007" spans="1:3">
      <c r="A14007" s="1">
        <v>999999</v>
      </c>
      <c r="B14007" s="47" t="s">
        <v>28334</v>
      </c>
      <c r="C14007" t="s">
        <v>29126</v>
      </c>
    </row>
    <row r="14008" spans="1:3">
      <c r="A14008" s="1">
        <v>257255</v>
      </c>
      <c r="B14008" s="47" t="s">
        <v>28470</v>
      </c>
      <c r="C14008" t="s">
        <v>29262</v>
      </c>
    </row>
    <row r="14009" spans="1:3">
      <c r="A14009" s="1">
        <v>257256</v>
      </c>
      <c r="B14009" s="47" t="s">
        <v>28471</v>
      </c>
      <c r="C14009" t="s">
        <v>29263</v>
      </c>
    </row>
    <row r="14010" spans="1:3">
      <c r="A14010" s="1">
        <v>257257</v>
      </c>
      <c r="B14010" s="47" t="s">
        <v>28472</v>
      </c>
      <c r="C14010" t="s">
        <v>29264</v>
      </c>
    </row>
    <row r="14011" spans="1:3">
      <c r="A14011" s="1">
        <v>999999</v>
      </c>
      <c r="B14011" s="47" t="s">
        <v>28601</v>
      </c>
      <c r="C14011" t="s">
        <v>29393</v>
      </c>
    </row>
    <row r="14012" spans="1:3">
      <c r="A14012" s="1">
        <v>257259</v>
      </c>
      <c r="B14012" s="47" t="s">
        <v>28473</v>
      </c>
      <c r="C14012" t="s">
        <v>29265</v>
      </c>
    </row>
    <row r="14013" spans="1:3">
      <c r="A14013" s="1">
        <v>999999</v>
      </c>
      <c r="B14013" s="47" t="s">
        <v>28600</v>
      </c>
      <c r="C14013" t="s">
        <v>29392</v>
      </c>
    </row>
    <row r="14014" spans="1:3">
      <c r="A14014" s="1">
        <v>257255</v>
      </c>
      <c r="B14014" s="47" t="s">
        <v>27942</v>
      </c>
      <c r="C14014" t="s">
        <v>28734</v>
      </c>
    </row>
    <row r="14015" spans="1:3">
      <c r="A14015" s="1">
        <v>257256</v>
      </c>
      <c r="B14015" s="47" t="s">
        <v>27943</v>
      </c>
      <c r="C14015" t="s">
        <v>28735</v>
      </c>
    </row>
    <row r="14016" spans="1:3">
      <c r="A14016" s="1">
        <v>257257</v>
      </c>
      <c r="B14016" s="47" t="s">
        <v>27944</v>
      </c>
      <c r="C14016" t="s">
        <v>28736</v>
      </c>
    </row>
    <row r="14017" spans="1:3">
      <c r="A14017" s="1">
        <v>999999</v>
      </c>
      <c r="B14017" s="47" t="s">
        <v>28073</v>
      </c>
      <c r="C14017" t="s">
        <v>28865</v>
      </c>
    </row>
    <row r="14018" spans="1:3">
      <c r="A14018" s="1">
        <v>257259</v>
      </c>
      <c r="B14018" s="47" t="s">
        <v>27945</v>
      </c>
      <c r="C14018" t="s">
        <v>28737</v>
      </c>
    </row>
    <row r="14019" spans="1:3">
      <c r="A14019" s="1">
        <v>999999</v>
      </c>
      <c r="B14019" s="47" t="s">
        <v>28072</v>
      </c>
      <c r="C14019" t="s">
        <v>28864</v>
      </c>
    </row>
    <row r="14020" spans="1:3">
      <c r="A14020" s="1">
        <v>257255</v>
      </c>
      <c r="B14020" s="47" t="s">
        <v>28206</v>
      </c>
      <c r="C14020" t="s">
        <v>28998</v>
      </c>
    </row>
    <row r="14021" spans="1:3">
      <c r="A14021" s="1">
        <v>257256</v>
      </c>
      <c r="B14021" s="47" t="s">
        <v>28207</v>
      </c>
      <c r="C14021" t="s">
        <v>28999</v>
      </c>
    </row>
    <row r="14022" spans="1:3">
      <c r="A14022" s="1">
        <v>257257</v>
      </c>
      <c r="B14022" s="47" t="s">
        <v>28208</v>
      </c>
      <c r="C14022" t="s">
        <v>29000</v>
      </c>
    </row>
    <row r="14023" spans="1:3">
      <c r="A14023" s="1">
        <v>999999</v>
      </c>
      <c r="B14023" s="47" t="s">
        <v>28337</v>
      </c>
      <c r="C14023" t="s">
        <v>29129</v>
      </c>
    </row>
    <row r="14024" spans="1:3">
      <c r="A14024" s="1">
        <v>257259</v>
      </c>
      <c r="B14024" s="47" t="s">
        <v>28209</v>
      </c>
      <c r="C14024" t="s">
        <v>29001</v>
      </c>
    </row>
    <row r="14025" spans="1:3">
      <c r="A14025" s="1">
        <v>999999</v>
      </c>
      <c r="B14025" s="47" t="s">
        <v>28336</v>
      </c>
      <c r="C14025" t="s">
        <v>29128</v>
      </c>
    </row>
    <row r="14026" spans="1:3">
      <c r="A14026" s="1">
        <v>257261</v>
      </c>
      <c r="B14026" s="47" t="s">
        <v>28474</v>
      </c>
      <c r="C14026" t="s">
        <v>29266</v>
      </c>
    </row>
    <row r="14027" spans="1:3">
      <c r="A14027" s="1">
        <v>257262</v>
      </c>
      <c r="B14027" s="47" t="s">
        <v>28475</v>
      </c>
      <c r="C14027" t="s">
        <v>29267</v>
      </c>
    </row>
    <row r="14028" spans="1:3">
      <c r="A14028" s="1">
        <v>257263</v>
      </c>
      <c r="B14028" s="47" t="s">
        <v>28476</v>
      </c>
      <c r="C14028" t="s">
        <v>29268</v>
      </c>
    </row>
    <row r="14029" spans="1:3">
      <c r="A14029" s="1">
        <v>999999</v>
      </c>
      <c r="B14029" s="47" t="s">
        <v>28603</v>
      </c>
      <c r="C14029" t="s">
        <v>29395</v>
      </c>
    </row>
    <row r="14030" spans="1:3">
      <c r="A14030" s="1">
        <v>257265</v>
      </c>
      <c r="B14030" s="47" t="s">
        <v>28477</v>
      </c>
      <c r="C14030" t="s">
        <v>29269</v>
      </c>
    </row>
    <row r="14031" spans="1:3">
      <c r="A14031" s="1">
        <v>999999</v>
      </c>
      <c r="B14031" s="47" t="s">
        <v>28602</v>
      </c>
      <c r="C14031" t="s">
        <v>29394</v>
      </c>
    </row>
    <row r="14032" spans="1:3">
      <c r="A14032" s="1">
        <v>257261</v>
      </c>
      <c r="B14032" s="47" t="s">
        <v>27946</v>
      </c>
      <c r="C14032" t="s">
        <v>28738</v>
      </c>
    </row>
    <row r="14033" spans="1:3">
      <c r="A14033" s="1">
        <v>257262</v>
      </c>
      <c r="B14033" s="47" t="s">
        <v>27947</v>
      </c>
      <c r="C14033" t="s">
        <v>28739</v>
      </c>
    </row>
    <row r="14034" spans="1:3">
      <c r="A14034" s="1">
        <v>257263</v>
      </c>
      <c r="B14034" s="47" t="s">
        <v>27948</v>
      </c>
      <c r="C14034" t="s">
        <v>28740</v>
      </c>
    </row>
    <row r="14035" spans="1:3">
      <c r="A14035" s="1">
        <v>999999</v>
      </c>
      <c r="B14035" s="47" t="s">
        <v>28075</v>
      </c>
      <c r="C14035" t="s">
        <v>28867</v>
      </c>
    </row>
    <row r="14036" spans="1:3">
      <c r="A14036" s="1">
        <v>257265</v>
      </c>
      <c r="B14036" s="47" t="s">
        <v>27949</v>
      </c>
      <c r="C14036" t="s">
        <v>28741</v>
      </c>
    </row>
    <row r="14037" spans="1:3">
      <c r="A14037" s="1">
        <v>999999</v>
      </c>
      <c r="B14037" s="47" t="s">
        <v>28074</v>
      </c>
      <c r="C14037" t="s">
        <v>28866</v>
      </c>
    </row>
    <row r="14038" spans="1:3">
      <c r="A14038" s="1">
        <v>257261</v>
      </c>
      <c r="B14038" s="47" t="s">
        <v>28210</v>
      </c>
      <c r="C14038" t="s">
        <v>29002</v>
      </c>
    </row>
    <row r="14039" spans="1:3">
      <c r="A14039" s="1">
        <v>257262</v>
      </c>
      <c r="B14039" s="47" t="s">
        <v>28211</v>
      </c>
      <c r="C14039" t="s">
        <v>29003</v>
      </c>
    </row>
    <row r="14040" spans="1:3">
      <c r="A14040" s="1">
        <v>257263</v>
      </c>
      <c r="B14040" s="47" t="s">
        <v>28212</v>
      </c>
      <c r="C14040" t="s">
        <v>29004</v>
      </c>
    </row>
    <row r="14041" spans="1:3">
      <c r="A14041" s="1">
        <v>999999</v>
      </c>
      <c r="B14041" s="47" t="s">
        <v>28339</v>
      </c>
      <c r="C14041" t="s">
        <v>29131</v>
      </c>
    </row>
    <row r="14042" spans="1:3">
      <c r="A14042" s="1">
        <v>257265</v>
      </c>
      <c r="B14042" s="47" t="s">
        <v>28213</v>
      </c>
      <c r="C14042" t="s">
        <v>29005</v>
      </c>
    </row>
    <row r="14043" spans="1:3">
      <c r="A14043" s="1">
        <v>999999</v>
      </c>
      <c r="B14043" s="47" t="s">
        <v>28338</v>
      </c>
      <c r="C14043" t="s">
        <v>29130</v>
      </c>
    </row>
    <row r="14044" spans="1:3">
      <c r="A14044" s="1">
        <v>257267</v>
      </c>
      <c r="B14044" s="47" t="s">
        <v>28478</v>
      </c>
      <c r="C14044" t="s">
        <v>29270</v>
      </c>
    </row>
    <row r="14045" spans="1:3">
      <c r="A14045" s="1">
        <v>257268</v>
      </c>
      <c r="B14045" s="47" t="s">
        <v>28479</v>
      </c>
      <c r="C14045" t="s">
        <v>29271</v>
      </c>
    </row>
    <row r="14046" spans="1:3">
      <c r="A14046" s="1">
        <v>257269</v>
      </c>
      <c r="B14046" s="47" t="s">
        <v>28480</v>
      </c>
      <c r="C14046" t="s">
        <v>29272</v>
      </c>
    </row>
    <row r="14047" spans="1:3">
      <c r="A14047" s="1">
        <v>999999</v>
      </c>
      <c r="B14047" s="47" t="s">
        <v>28605</v>
      </c>
      <c r="C14047" t="s">
        <v>29397</v>
      </c>
    </row>
    <row r="14048" spans="1:3">
      <c r="A14048" s="1">
        <v>257271</v>
      </c>
      <c r="B14048" s="47" t="s">
        <v>28481</v>
      </c>
      <c r="C14048" t="s">
        <v>29273</v>
      </c>
    </row>
    <row r="14049" spans="1:3">
      <c r="A14049" s="1">
        <v>999999</v>
      </c>
      <c r="B14049" s="47" t="s">
        <v>28604</v>
      </c>
      <c r="C14049" t="s">
        <v>29396</v>
      </c>
    </row>
    <row r="14050" spans="1:3">
      <c r="A14050" s="1">
        <v>257267</v>
      </c>
      <c r="B14050" s="47" t="s">
        <v>27950</v>
      </c>
      <c r="C14050" t="s">
        <v>28742</v>
      </c>
    </row>
    <row r="14051" spans="1:3">
      <c r="A14051" s="1">
        <v>257268</v>
      </c>
      <c r="B14051" s="47" t="s">
        <v>27951</v>
      </c>
      <c r="C14051" t="s">
        <v>28743</v>
      </c>
    </row>
    <row r="14052" spans="1:3">
      <c r="A14052" s="1">
        <v>257269</v>
      </c>
      <c r="B14052" s="47" t="s">
        <v>27952</v>
      </c>
      <c r="C14052" t="s">
        <v>28744</v>
      </c>
    </row>
    <row r="14053" spans="1:3">
      <c r="A14053" s="1">
        <v>999999</v>
      </c>
      <c r="B14053" s="47" t="s">
        <v>28077</v>
      </c>
      <c r="C14053" t="s">
        <v>28869</v>
      </c>
    </row>
    <row r="14054" spans="1:3">
      <c r="A14054" s="1">
        <v>257271</v>
      </c>
      <c r="B14054" s="47" t="s">
        <v>27953</v>
      </c>
      <c r="C14054" t="s">
        <v>28745</v>
      </c>
    </row>
    <row r="14055" spans="1:3">
      <c r="A14055" s="1">
        <v>999999</v>
      </c>
      <c r="B14055" s="47" t="s">
        <v>28076</v>
      </c>
      <c r="C14055" t="s">
        <v>28868</v>
      </c>
    </row>
    <row r="14056" spans="1:3">
      <c r="A14056" s="1">
        <v>257267</v>
      </c>
      <c r="B14056" s="47" t="s">
        <v>28214</v>
      </c>
      <c r="C14056" t="s">
        <v>29006</v>
      </c>
    </row>
    <row r="14057" spans="1:3">
      <c r="A14057" s="1">
        <v>257268</v>
      </c>
      <c r="B14057" s="47" t="s">
        <v>28215</v>
      </c>
      <c r="C14057" t="s">
        <v>29007</v>
      </c>
    </row>
    <row r="14058" spans="1:3">
      <c r="A14058" s="1">
        <v>257269</v>
      </c>
      <c r="B14058" s="47" t="s">
        <v>28216</v>
      </c>
      <c r="C14058" t="s">
        <v>29008</v>
      </c>
    </row>
    <row r="14059" spans="1:3">
      <c r="A14059" s="1">
        <v>999999</v>
      </c>
      <c r="B14059" s="47" t="s">
        <v>28341</v>
      </c>
      <c r="C14059" t="s">
        <v>29133</v>
      </c>
    </row>
    <row r="14060" spans="1:3">
      <c r="A14060" s="1">
        <v>257271</v>
      </c>
      <c r="B14060" s="47" t="s">
        <v>28217</v>
      </c>
      <c r="C14060" t="s">
        <v>29009</v>
      </c>
    </row>
    <row r="14061" spans="1:3">
      <c r="A14061" s="1">
        <v>999999</v>
      </c>
      <c r="B14061" s="47" t="s">
        <v>28340</v>
      </c>
      <c r="C14061" t="s">
        <v>29132</v>
      </c>
    </row>
    <row r="14062" spans="1:3">
      <c r="A14062" s="1">
        <v>257273</v>
      </c>
      <c r="B14062" s="47" t="s">
        <v>28482</v>
      </c>
      <c r="C14062" t="s">
        <v>29274</v>
      </c>
    </row>
    <row r="14063" spans="1:3">
      <c r="A14063" s="1">
        <v>257274</v>
      </c>
      <c r="B14063" s="47" t="s">
        <v>28483</v>
      </c>
      <c r="C14063" t="s">
        <v>29275</v>
      </c>
    </row>
    <row r="14064" spans="1:3">
      <c r="A14064" s="1">
        <v>257275</v>
      </c>
      <c r="B14064" s="47" t="s">
        <v>28484</v>
      </c>
      <c r="C14064" t="s">
        <v>29276</v>
      </c>
    </row>
    <row r="14065" spans="1:3">
      <c r="A14065" s="1">
        <v>999999</v>
      </c>
      <c r="B14065" s="47" t="s">
        <v>28607</v>
      </c>
      <c r="C14065" t="s">
        <v>29399</v>
      </c>
    </row>
    <row r="14066" spans="1:3">
      <c r="A14066" s="1">
        <v>257277</v>
      </c>
      <c r="B14066" s="47" t="s">
        <v>28485</v>
      </c>
      <c r="C14066" t="s">
        <v>29277</v>
      </c>
    </row>
    <row r="14067" spans="1:3">
      <c r="A14067" s="1">
        <v>999999</v>
      </c>
      <c r="B14067" s="47" t="s">
        <v>28606</v>
      </c>
      <c r="C14067" t="s">
        <v>29398</v>
      </c>
    </row>
    <row r="14068" spans="1:3">
      <c r="A14068" s="1">
        <v>257273</v>
      </c>
      <c r="B14068" s="47" t="s">
        <v>27954</v>
      </c>
      <c r="C14068" t="s">
        <v>28746</v>
      </c>
    </row>
    <row r="14069" spans="1:3">
      <c r="A14069" s="1">
        <v>257274</v>
      </c>
      <c r="B14069" s="47" t="s">
        <v>27955</v>
      </c>
      <c r="C14069" t="s">
        <v>28747</v>
      </c>
    </row>
    <row r="14070" spans="1:3">
      <c r="A14070" s="1">
        <v>257275</v>
      </c>
      <c r="B14070" s="47" t="s">
        <v>27956</v>
      </c>
      <c r="C14070" t="s">
        <v>28748</v>
      </c>
    </row>
    <row r="14071" spans="1:3">
      <c r="A14071" s="1">
        <v>999999</v>
      </c>
      <c r="B14071" s="47" t="s">
        <v>28079</v>
      </c>
      <c r="C14071" t="s">
        <v>28871</v>
      </c>
    </row>
    <row r="14072" spans="1:3">
      <c r="A14072" s="1">
        <v>257277</v>
      </c>
      <c r="B14072" s="47" t="s">
        <v>27957</v>
      </c>
      <c r="C14072" t="s">
        <v>28749</v>
      </c>
    </row>
    <row r="14073" spans="1:3">
      <c r="A14073" s="1">
        <v>999999</v>
      </c>
      <c r="B14073" s="47" t="s">
        <v>28078</v>
      </c>
      <c r="C14073" t="s">
        <v>28870</v>
      </c>
    </row>
    <row r="14074" spans="1:3">
      <c r="A14074" s="1">
        <v>257273</v>
      </c>
      <c r="B14074" s="47" t="s">
        <v>28218</v>
      </c>
      <c r="C14074" t="s">
        <v>29010</v>
      </c>
    </row>
    <row r="14075" spans="1:3">
      <c r="A14075" s="1">
        <v>257274</v>
      </c>
      <c r="B14075" s="47" t="s">
        <v>28219</v>
      </c>
      <c r="C14075" t="s">
        <v>29011</v>
      </c>
    </row>
    <row r="14076" spans="1:3">
      <c r="A14076" s="1">
        <v>257275</v>
      </c>
      <c r="B14076" s="47" t="s">
        <v>28220</v>
      </c>
      <c r="C14076" t="s">
        <v>29012</v>
      </c>
    </row>
    <row r="14077" spans="1:3">
      <c r="A14077" s="1">
        <v>999999</v>
      </c>
      <c r="B14077" s="47" t="s">
        <v>28343</v>
      </c>
      <c r="C14077" t="s">
        <v>29135</v>
      </c>
    </row>
    <row r="14078" spans="1:3">
      <c r="A14078" s="1">
        <v>257277</v>
      </c>
      <c r="B14078" s="47" t="s">
        <v>28221</v>
      </c>
      <c r="C14078" t="s">
        <v>29013</v>
      </c>
    </row>
    <row r="14079" spans="1:3">
      <c r="A14079" s="1">
        <v>999999</v>
      </c>
      <c r="B14079" s="47" t="s">
        <v>28342</v>
      </c>
      <c r="C14079" t="s">
        <v>29134</v>
      </c>
    </row>
    <row r="14080" spans="1:3">
      <c r="A14080" s="1">
        <v>257279</v>
      </c>
      <c r="B14080" s="47" t="s">
        <v>28486</v>
      </c>
      <c r="C14080" t="s">
        <v>29278</v>
      </c>
    </row>
    <row r="14081" spans="1:3">
      <c r="A14081" s="1">
        <v>257280</v>
      </c>
      <c r="B14081" s="47" t="s">
        <v>28487</v>
      </c>
      <c r="C14081" t="s">
        <v>29279</v>
      </c>
    </row>
    <row r="14082" spans="1:3">
      <c r="A14082" s="1">
        <v>257281</v>
      </c>
      <c r="B14082" s="47" t="s">
        <v>28488</v>
      </c>
      <c r="C14082" t="s">
        <v>29280</v>
      </c>
    </row>
    <row r="14083" spans="1:3">
      <c r="A14083" s="1">
        <v>999999</v>
      </c>
      <c r="B14083" s="47" t="s">
        <v>28609</v>
      </c>
      <c r="C14083" t="s">
        <v>29401</v>
      </c>
    </row>
    <row r="14084" spans="1:3">
      <c r="A14084" s="1">
        <v>257283</v>
      </c>
      <c r="B14084" s="47" t="s">
        <v>28489</v>
      </c>
      <c r="C14084" t="s">
        <v>29281</v>
      </c>
    </row>
    <row r="14085" spans="1:3">
      <c r="A14085" s="1">
        <v>999999</v>
      </c>
      <c r="B14085" s="47" t="s">
        <v>28608</v>
      </c>
      <c r="C14085" t="s">
        <v>29400</v>
      </c>
    </row>
    <row r="14086" spans="1:3">
      <c r="A14086" s="1">
        <v>257279</v>
      </c>
      <c r="B14086" s="47" t="s">
        <v>27958</v>
      </c>
      <c r="C14086" t="s">
        <v>28750</v>
      </c>
    </row>
    <row r="14087" spans="1:3">
      <c r="A14087" s="1">
        <v>257280</v>
      </c>
      <c r="B14087" s="47" t="s">
        <v>27959</v>
      </c>
      <c r="C14087" t="s">
        <v>28751</v>
      </c>
    </row>
    <row r="14088" spans="1:3">
      <c r="A14088" s="1">
        <v>257281</v>
      </c>
      <c r="B14088" s="47" t="s">
        <v>27960</v>
      </c>
      <c r="C14088" t="s">
        <v>28752</v>
      </c>
    </row>
    <row r="14089" spans="1:3">
      <c r="A14089" s="1">
        <v>999999</v>
      </c>
      <c r="B14089" s="47" t="s">
        <v>28081</v>
      </c>
      <c r="C14089" t="s">
        <v>28873</v>
      </c>
    </row>
    <row r="14090" spans="1:3">
      <c r="A14090" s="1">
        <v>257283</v>
      </c>
      <c r="B14090" s="47" t="s">
        <v>27961</v>
      </c>
      <c r="C14090" t="s">
        <v>28753</v>
      </c>
    </row>
    <row r="14091" spans="1:3">
      <c r="A14091" s="1">
        <v>999999</v>
      </c>
      <c r="B14091" s="47" t="s">
        <v>28080</v>
      </c>
      <c r="C14091" t="s">
        <v>28872</v>
      </c>
    </row>
    <row r="14092" spans="1:3">
      <c r="A14092" s="1">
        <v>257279</v>
      </c>
      <c r="B14092" s="47" t="s">
        <v>28222</v>
      </c>
      <c r="C14092" t="s">
        <v>29014</v>
      </c>
    </row>
    <row r="14093" spans="1:3">
      <c r="A14093" s="1">
        <v>257280</v>
      </c>
      <c r="B14093" s="47" t="s">
        <v>28223</v>
      </c>
      <c r="C14093" t="s">
        <v>29015</v>
      </c>
    </row>
    <row r="14094" spans="1:3">
      <c r="A14094" s="1">
        <v>257281</v>
      </c>
      <c r="B14094" s="47" t="s">
        <v>28224</v>
      </c>
      <c r="C14094" t="s">
        <v>29016</v>
      </c>
    </row>
    <row r="14095" spans="1:3">
      <c r="A14095" s="1">
        <v>999999</v>
      </c>
      <c r="B14095" s="47" t="s">
        <v>28345</v>
      </c>
      <c r="C14095" t="s">
        <v>29137</v>
      </c>
    </row>
    <row r="14096" spans="1:3">
      <c r="A14096" s="1">
        <v>257283</v>
      </c>
      <c r="B14096" s="47" t="s">
        <v>28225</v>
      </c>
      <c r="C14096" t="s">
        <v>29017</v>
      </c>
    </row>
    <row r="14097" spans="1:3">
      <c r="A14097" s="1">
        <v>999999</v>
      </c>
      <c r="B14097" s="47" t="s">
        <v>28344</v>
      </c>
      <c r="C14097" t="s">
        <v>29136</v>
      </c>
    </row>
    <row r="14098" spans="1:3">
      <c r="A14098" s="1">
        <v>257285</v>
      </c>
      <c r="B14098" s="47" t="s">
        <v>28490</v>
      </c>
      <c r="C14098" t="s">
        <v>29282</v>
      </c>
    </row>
    <row r="14099" spans="1:3">
      <c r="A14099" s="1">
        <v>257286</v>
      </c>
      <c r="B14099" s="47" t="s">
        <v>28491</v>
      </c>
      <c r="C14099" t="s">
        <v>29283</v>
      </c>
    </row>
    <row r="14100" spans="1:3">
      <c r="A14100" s="1">
        <v>257287</v>
      </c>
      <c r="B14100" s="47" t="s">
        <v>28492</v>
      </c>
      <c r="C14100" t="s">
        <v>29284</v>
      </c>
    </row>
    <row r="14101" spans="1:3">
      <c r="A14101" s="1">
        <v>999999</v>
      </c>
      <c r="B14101" s="47" t="s">
        <v>28611</v>
      </c>
      <c r="C14101" t="s">
        <v>29403</v>
      </c>
    </row>
    <row r="14102" spans="1:3">
      <c r="A14102" s="1">
        <v>257289</v>
      </c>
      <c r="B14102" s="47" t="s">
        <v>28493</v>
      </c>
      <c r="C14102" t="s">
        <v>29285</v>
      </c>
    </row>
    <row r="14103" spans="1:3">
      <c r="A14103" s="1">
        <v>999999</v>
      </c>
      <c r="B14103" s="47" t="s">
        <v>28610</v>
      </c>
      <c r="C14103" t="s">
        <v>29402</v>
      </c>
    </row>
    <row r="14104" spans="1:3">
      <c r="A14104" s="1">
        <v>257285</v>
      </c>
      <c r="B14104" s="47" t="s">
        <v>27962</v>
      </c>
      <c r="C14104" t="s">
        <v>28754</v>
      </c>
    </row>
    <row r="14105" spans="1:3">
      <c r="A14105" s="1">
        <v>257286</v>
      </c>
      <c r="B14105" s="47" t="s">
        <v>27963</v>
      </c>
      <c r="C14105" t="s">
        <v>28755</v>
      </c>
    </row>
    <row r="14106" spans="1:3">
      <c r="A14106" s="1">
        <v>257287</v>
      </c>
      <c r="B14106" s="47" t="s">
        <v>27964</v>
      </c>
      <c r="C14106" t="s">
        <v>28756</v>
      </c>
    </row>
    <row r="14107" spans="1:3">
      <c r="A14107" s="1">
        <v>999999</v>
      </c>
      <c r="B14107" s="47" t="s">
        <v>28083</v>
      </c>
      <c r="C14107" t="s">
        <v>28875</v>
      </c>
    </row>
    <row r="14108" spans="1:3">
      <c r="A14108" s="1">
        <v>257289</v>
      </c>
      <c r="B14108" s="47" t="s">
        <v>27965</v>
      </c>
      <c r="C14108" t="s">
        <v>28757</v>
      </c>
    </row>
    <row r="14109" spans="1:3">
      <c r="A14109" s="1">
        <v>999999</v>
      </c>
      <c r="B14109" s="47" t="s">
        <v>28082</v>
      </c>
      <c r="C14109" t="s">
        <v>28874</v>
      </c>
    </row>
    <row r="14110" spans="1:3">
      <c r="A14110" s="1">
        <v>257285</v>
      </c>
      <c r="B14110" s="47" t="s">
        <v>28226</v>
      </c>
      <c r="C14110" t="s">
        <v>29018</v>
      </c>
    </row>
    <row r="14111" spans="1:3">
      <c r="A14111" s="1">
        <v>257286</v>
      </c>
      <c r="B14111" s="47" t="s">
        <v>28227</v>
      </c>
      <c r="C14111" t="s">
        <v>29019</v>
      </c>
    </row>
    <row r="14112" spans="1:3">
      <c r="A14112" s="1">
        <v>257287</v>
      </c>
      <c r="B14112" s="47" t="s">
        <v>28228</v>
      </c>
      <c r="C14112" t="s">
        <v>29020</v>
      </c>
    </row>
    <row r="14113" spans="1:3">
      <c r="A14113" s="1">
        <v>999999</v>
      </c>
      <c r="B14113" s="47" t="s">
        <v>28347</v>
      </c>
      <c r="C14113" t="s">
        <v>29139</v>
      </c>
    </row>
    <row r="14114" spans="1:3">
      <c r="A14114" s="1">
        <v>257289</v>
      </c>
      <c r="B14114" s="47" t="s">
        <v>28229</v>
      </c>
      <c r="C14114" t="s">
        <v>29021</v>
      </c>
    </row>
    <row r="14115" spans="1:3">
      <c r="A14115" s="1">
        <v>999999</v>
      </c>
      <c r="B14115" s="47" t="s">
        <v>28346</v>
      </c>
      <c r="C14115" t="s">
        <v>29138</v>
      </c>
    </row>
    <row r="14116" spans="1:3">
      <c r="A14116" s="1">
        <v>257291</v>
      </c>
      <c r="B14116" s="47" t="s">
        <v>28494</v>
      </c>
      <c r="C14116" t="s">
        <v>29286</v>
      </c>
    </row>
    <row r="14117" spans="1:3">
      <c r="A14117" s="1">
        <v>257292</v>
      </c>
      <c r="B14117" s="47" t="s">
        <v>28495</v>
      </c>
      <c r="C14117" t="s">
        <v>29287</v>
      </c>
    </row>
    <row r="14118" spans="1:3">
      <c r="A14118" s="1">
        <v>257293</v>
      </c>
      <c r="B14118" s="47" t="s">
        <v>28496</v>
      </c>
      <c r="C14118" t="s">
        <v>29288</v>
      </c>
    </row>
    <row r="14119" spans="1:3">
      <c r="A14119" s="1">
        <v>999999</v>
      </c>
      <c r="B14119" s="47" t="s">
        <v>28613</v>
      </c>
      <c r="C14119" t="s">
        <v>29405</v>
      </c>
    </row>
    <row r="14120" spans="1:3">
      <c r="A14120" s="1">
        <v>257295</v>
      </c>
      <c r="B14120" s="47" t="s">
        <v>28497</v>
      </c>
      <c r="C14120" t="s">
        <v>29289</v>
      </c>
    </row>
    <row r="14121" spans="1:3">
      <c r="A14121" s="1">
        <v>999999</v>
      </c>
      <c r="B14121" s="47" t="s">
        <v>28612</v>
      </c>
      <c r="C14121" t="s">
        <v>29404</v>
      </c>
    </row>
    <row r="14122" spans="1:3">
      <c r="A14122" s="1">
        <v>257291</v>
      </c>
      <c r="B14122" s="47" t="s">
        <v>27966</v>
      </c>
      <c r="C14122" t="s">
        <v>28758</v>
      </c>
    </row>
    <row r="14123" spans="1:3">
      <c r="A14123" s="1">
        <v>257292</v>
      </c>
      <c r="B14123" s="47" t="s">
        <v>27967</v>
      </c>
      <c r="C14123" t="s">
        <v>28759</v>
      </c>
    </row>
    <row r="14124" spans="1:3">
      <c r="A14124" s="1">
        <v>257293</v>
      </c>
      <c r="B14124" s="47" t="s">
        <v>27968</v>
      </c>
      <c r="C14124" t="s">
        <v>28760</v>
      </c>
    </row>
    <row r="14125" spans="1:3">
      <c r="A14125" s="1">
        <v>999999</v>
      </c>
      <c r="B14125" s="47" t="s">
        <v>28085</v>
      </c>
      <c r="C14125" t="s">
        <v>28877</v>
      </c>
    </row>
    <row r="14126" spans="1:3">
      <c r="A14126" s="1">
        <v>257295</v>
      </c>
      <c r="B14126" s="47" t="s">
        <v>27969</v>
      </c>
      <c r="C14126" t="s">
        <v>28761</v>
      </c>
    </row>
    <row r="14127" spans="1:3">
      <c r="A14127" s="1">
        <v>999999</v>
      </c>
      <c r="B14127" s="47" t="s">
        <v>28084</v>
      </c>
      <c r="C14127" t="s">
        <v>28876</v>
      </c>
    </row>
    <row r="14128" spans="1:3">
      <c r="A14128" s="1">
        <v>257291</v>
      </c>
      <c r="B14128" s="47" t="s">
        <v>28230</v>
      </c>
      <c r="C14128" t="s">
        <v>29022</v>
      </c>
    </row>
    <row r="14129" spans="1:3">
      <c r="A14129" s="1">
        <v>257292</v>
      </c>
      <c r="B14129" s="47" t="s">
        <v>28231</v>
      </c>
      <c r="C14129" t="s">
        <v>29023</v>
      </c>
    </row>
    <row r="14130" spans="1:3">
      <c r="A14130" s="1">
        <v>257293</v>
      </c>
      <c r="B14130" s="47" t="s">
        <v>28232</v>
      </c>
      <c r="C14130" t="s">
        <v>29024</v>
      </c>
    </row>
    <row r="14131" spans="1:3">
      <c r="A14131" s="1">
        <v>999999</v>
      </c>
      <c r="B14131" s="47" t="s">
        <v>28349</v>
      </c>
      <c r="C14131" t="s">
        <v>29141</v>
      </c>
    </row>
    <row r="14132" spans="1:3">
      <c r="A14132" s="1">
        <v>257295</v>
      </c>
      <c r="B14132" s="47" t="s">
        <v>28233</v>
      </c>
      <c r="C14132" t="s">
        <v>29025</v>
      </c>
    </row>
    <row r="14133" spans="1:3">
      <c r="A14133" s="1">
        <v>999999</v>
      </c>
      <c r="B14133" s="47" t="s">
        <v>28348</v>
      </c>
      <c r="C14133" t="s">
        <v>29140</v>
      </c>
    </row>
    <row r="14134" spans="1:3">
      <c r="A14134" s="1">
        <v>240924</v>
      </c>
      <c r="B14134" s="47" t="s">
        <v>28392</v>
      </c>
      <c r="C14134" t="s">
        <v>29184</v>
      </c>
    </row>
    <row r="14135" spans="1:3">
      <c r="A14135" s="1">
        <v>240925</v>
      </c>
      <c r="B14135" s="47" t="s">
        <v>28393</v>
      </c>
      <c r="C14135" t="s">
        <v>29185</v>
      </c>
    </row>
    <row r="14136" spans="1:3">
      <c r="A14136" s="1">
        <v>240926</v>
      </c>
      <c r="B14136" s="47" t="s">
        <v>28394</v>
      </c>
      <c r="C14136" t="s">
        <v>29186</v>
      </c>
    </row>
    <row r="14137" spans="1:3">
      <c r="A14137" s="1">
        <v>999999</v>
      </c>
      <c r="B14137" s="47" t="s">
        <v>28615</v>
      </c>
      <c r="C14137" t="s">
        <v>29407</v>
      </c>
    </row>
    <row r="14138" spans="1:3">
      <c r="A14138" s="1">
        <v>240928</v>
      </c>
      <c r="B14138" s="47" t="s">
        <v>28395</v>
      </c>
      <c r="C14138" t="s">
        <v>29187</v>
      </c>
    </row>
    <row r="14139" spans="1:3">
      <c r="A14139" s="1">
        <v>999999</v>
      </c>
      <c r="B14139" s="47" t="s">
        <v>28614</v>
      </c>
      <c r="C14139" t="s">
        <v>29406</v>
      </c>
    </row>
    <row r="14140" spans="1:3">
      <c r="A14140" s="1">
        <v>240924</v>
      </c>
      <c r="B14140" s="47" t="s">
        <v>27864</v>
      </c>
      <c r="C14140" t="s">
        <v>28656</v>
      </c>
    </row>
    <row r="14141" spans="1:3">
      <c r="A14141" s="1">
        <v>240925</v>
      </c>
      <c r="B14141" s="47" t="s">
        <v>27865</v>
      </c>
      <c r="C14141" t="s">
        <v>28657</v>
      </c>
    </row>
    <row r="14142" spans="1:3">
      <c r="A14142" s="1">
        <v>240926</v>
      </c>
      <c r="B14142" s="47" t="s">
        <v>27866</v>
      </c>
      <c r="C14142" t="s">
        <v>28658</v>
      </c>
    </row>
    <row r="14143" spans="1:3">
      <c r="A14143" s="1">
        <v>999999</v>
      </c>
      <c r="B14143" s="47" t="s">
        <v>28087</v>
      </c>
      <c r="C14143" t="s">
        <v>28879</v>
      </c>
    </row>
    <row r="14144" spans="1:3">
      <c r="A14144" s="1">
        <v>240928</v>
      </c>
      <c r="B14144" s="47" t="s">
        <v>27867</v>
      </c>
      <c r="C14144" t="s">
        <v>28659</v>
      </c>
    </row>
    <row r="14145" spans="1:3">
      <c r="A14145" s="1">
        <v>999999</v>
      </c>
      <c r="B14145" s="47" t="s">
        <v>28086</v>
      </c>
      <c r="C14145" t="s">
        <v>28878</v>
      </c>
    </row>
    <row r="14146" spans="1:3">
      <c r="A14146" s="1">
        <v>240924</v>
      </c>
      <c r="B14146" s="47" t="s">
        <v>28128</v>
      </c>
      <c r="C14146" t="s">
        <v>28920</v>
      </c>
    </row>
    <row r="14147" spans="1:3">
      <c r="A14147" s="1">
        <v>240925</v>
      </c>
      <c r="B14147" s="47" t="s">
        <v>28129</v>
      </c>
      <c r="C14147" t="s">
        <v>28921</v>
      </c>
    </row>
    <row r="14148" spans="1:3">
      <c r="A14148" s="1">
        <v>240926</v>
      </c>
      <c r="B14148" s="47" t="s">
        <v>28130</v>
      </c>
      <c r="C14148" t="s">
        <v>28922</v>
      </c>
    </row>
    <row r="14149" spans="1:3">
      <c r="A14149" s="1">
        <v>999999</v>
      </c>
      <c r="B14149" s="47" t="s">
        <v>28351</v>
      </c>
      <c r="C14149" t="s">
        <v>29143</v>
      </c>
    </row>
    <row r="14150" spans="1:3">
      <c r="A14150" s="1">
        <v>240928</v>
      </c>
      <c r="B14150" s="47" t="s">
        <v>28131</v>
      </c>
      <c r="C14150" t="s">
        <v>28923</v>
      </c>
    </row>
    <row r="14151" spans="1:3">
      <c r="A14151" s="1">
        <v>999999</v>
      </c>
      <c r="B14151" s="47" t="s">
        <v>28350</v>
      </c>
      <c r="C14151" t="s">
        <v>29142</v>
      </c>
    </row>
    <row r="14152" spans="1:3">
      <c r="A14152" s="1">
        <v>257297</v>
      </c>
      <c r="B14152" s="47" t="s">
        <v>28498</v>
      </c>
      <c r="C14152" t="s">
        <v>29290</v>
      </c>
    </row>
    <row r="14153" spans="1:3">
      <c r="A14153" s="1">
        <v>257298</v>
      </c>
      <c r="B14153" s="47" t="s">
        <v>28499</v>
      </c>
      <c r="C14153" t="s">
        <v>29291</v>
      </c>
    </row>
    <row r="14154" spans="1:3">
      <c r="A14154" s="1">
        <v>257299</v>
      </c>
      <c r="B14154" s="47" t="s">
        <v>28500</v>
      </c>
      <c r="C14154" t="s">
        <v>29292</v>
      </c>
    </row>
    <row r="14155" spans="1:3">
      <c r="A14155" s="1">
        <v>257300</v>
      </c>
      <c r="B14155" s="47" t="s">
        <v>28501</v>
      </c>
      <c r="C14155" t="s">
        <v>29293</v>
      </c>
    </row>
    <row r="14156" spans="1:3">
      <c r="A14156" s="1">
        <v>257301</v>
      </c>
      <c r="B14156" s="47" t="s">
        <v>28502</v>
      </c>
      <c r="C14156" t="s">
        <v>29294</v>
      </c>
    </row>
    <row r="14157" spans="1:3">
      <c r="A14157" s="1">
        <v>999999</v>
      </c>
      <c r="B14157" s="47" t="s">
        <v>28616</v>
      </c>
      <c r="C14157" t="s">
        <v>29408</v>
      </c>
    </row>
    <row r="14158" spans="1:3">
      <c r="A14158" s="1">
        <v>257297</v>
      </c>
      <c r="B14158" s="47" t="s">
        <v>27970</v>
      </c>
      <c r="C14158" t="s">
        <v>28762</v>
      </c>
    </row>
    <row r="14159" spans="1:3">
      <c r="A14159" s="1">
        <v>257298</v>
      </c>
      <c r="B14159" s="47" t="s">
        <v>27971</v>
      </c>
      <c r="C14159" t="s">
        <v>28763</v>
      </c>
    </row>
    <row r="14160" spans="1:3">
      <c r="A14160" s="1">
        <v>257299</v>
      </c>
      <c r="B14160" s="47" t="s">
        <v>27972</v>
      </c>
      <c r="C14160" t="s">
        <v>28764</v>
      </c>
    </row>
    <row r="14161" spans="1:3">
      <c r="A14161" s="1">
        <v>257300</v>
      </c>
      <c r="B14161" s="47" t="s">
        <v>27973</v>
      </c>
      <c r="C14161" t="s">
        <v>28765</v>
      </c>
    </row>
    <row r="14162" spans="1:3">
      <c r="A14162" s="1">
        <v>257301</v>
      </c>
      <c r="B14162" s="47" t="s">
        <v>27974</v>
      </c>
      <c r="C14162" t="s">
        <v>28766</v>
      </c>
    </row>
    <row r="14163" spans="1:3">
      <c r="A14163" s="1">
        <v>999999</v>
      </c>
      <c r="B14163" s="47" t="s">
        <v>28088</v>
      </c>
      <c r="C14163" t="s">
        <v>28880</v>
      </c>
    </row>
    <row r="14164" spans="1:3">
      <c r="A14164" s="1">
        <v>257297</v>
      </c>
      <c r="B14164" s="47" t="s">
        <v>28234</v>
      </c>
      <c r="C14164" t="s">
        <v>29026</v>
      </c>
    </row>
    <row r="14165" spans="1:3">
      <c r="A14165" s="1">
        <v>257298</v>
      </c>
      <c r="B14165" s="47" t="s">
        <v>28235</v>
      </c>
      <c r="C14165" t="s">
        <v>29027</v>
      </c>
    </row>
    <row r="14166" spans="1:3">
      <c r="A14166" s="1">
        <v>257299</v>
      </c>
      <c r="B14166" s="47" t="s">
        <v>28236</v>
      </c>
      <c r="C14166" t="s">
        <v>29028</v>
      </c>
    </row>
    <row r="14167" spans="1:3">
      <c r="A14167" s="1">
        <v>257300</v>
      </c>
      <c r="B14167" s="47" t="s">
        <v>28237</v>
      </c>
      <c r="C14167" t="s">
        <v>29029</v>
      </c>
    </row>
    <row r="14168" spans="1:3">
      <c r="A14168" s="1">
        <v>257301</v>
      </c>
      <c r="B14168" s="47" t="s">
        <v>28238</v>
      </c>
      <c r="C14168" t="s">
        <v>29030</v>
      </c>
    </row>
    <row r="14169" spans="1:3">
      <c r="A14169" s="1">
        <v>999999</v>
      </c>
      <c r="B14169" s="47" t="s">
        <v>28352</v>
      </c>
      <c r="C14169" t="s">
        <v>29144</v>
      </c>
    </row>
    <row r="14170" spans="1:3">
      <c r="A14170" s="1">
        <v>257303</v>
      </c>
      <c r="B14170" s="47" t="s">
        <v>28503</v>
      </c>
      <c r="C14170" t="s">
        <v>29295</v>
      </c>
    </row>
    <row r="14171" spans="1:3">
      <c r="A14171" s="1">
        <v>257304</v>
      </c>
      <c r="B14171" s="47" t="s">
        <v>28504</v>
      </c>
      <c r="C14171" t="s">
        <v>29296</v>
      </c>
    </row>
    <row r="14172" spans="1:3">
      <c r="A14172" s="1">
        <v>257305</v>
      </c>
      <c r="B14172" s="47" t="s">
        <v>28505</v>
      </c>
      <c r="C14172" t="s">
        <v>29297</v>
      </c>
    </row>
    <row r="14173" spans="1:3">
      <c r="A14173" s="1">
        <v>257306</v>
      </c>
      <c r="B14173" s="47" t="s">
        <v>28506</v>
      </c>
      <c r="C14173" t="s">
        <v>29298</v>
      </c>
    </row>
    <row r="14174" spans="1:3">
      <c r="A14174" s="1">
        <v>257307</v>
      </c>
      <c r="B14174" s="47" t="s">
        <v>28507</v>
      </c>
      <c r="C14174" t="s">
        <v>29299</v>
      </c>
    </row>
    <row r="14175" spans="1:3">
      <c r="A14175" s="1">
        <v>999999</v>
      </c>
      <c r="B14175" s="47" t="s">
        <v>28617</v>
      </c>
      <c r="C14175" t="s">
        <v>29409</v>
      </c>
    </row>
    <row r="14176" spans="1:3">
      <c r="A14176" s="1">
        <v>257303</v>
      </c>
      <c r="B14176" s="47" t="s">
        <v>27975</v>
      </c>
      <c r="C14176" t="s">
        <v>28767</v>
      </c>
    </row>
    <row r="14177" spans="1:3">
      <c r="A14177" s="1">
        <v>257304</v>
      </c>
      <c r="B14177" s="47" t="s">
        <v>27976</v>
      </c>
      <c r="C14177" t="s">
        <v>28768</v>
      </c>
    </row>
    <row r="14178" spans="1:3">
      <c r="A14178" s="1">
        <v>257305</v>
      </c>
      <c r="B14178" s="47" t="s">
        <v>27977</v>
      </c>
      <c r="C14178" t="s">
        <v>28769</v>
      </c>
    </row>
    <row r="14179" spans="1:3">
      <c r="A14179" s="1">
        <v>257306</v>
      </c>
      <c r="B14179" s="47" t="s">
        <v>27978</v>
      </c>
      <c r="C14179" t="s">
        <v>28770</v>
      </c>
    </row>
    <row r="14180" spans="1:3">
      <c r="A14180" s="1">
        <v>257307</v>
      </c>
      <c r="B14180" s="47" t="s">
        <v>27979</v>
      </c>
      <c r="C14180" t="s">
        <v>28771</v>
      </c>
    </row>
    <row r="14181" spans="1:3">
      <c r="A14181" s="1">
        <v>999999</v>
      </c>
      <c r="B14181" s="47" t="s">
        <v>28089</v>
      </c>
      <c r="C14181" t="s">
        <v>28881</v>
      </c>
    </row>
    <row r="14182" spans="1:3">
      <c r="A14182" s="1">
        <v>257303</v>
      </c>
      <c r="B14182" s="47" t="s">
        <v>28239</v>
      </c>
      <c r="C14182" t="s">
        <v>29031</v>
      </c>
    </row>
    <row r="14183" spans="1:3">
      <c r="A14183" s="1">
        <v>257304</v>
      </c>
      <c r="B14183" s="47" t="s">
        <v>28240</v>
      </c>
      <c r="C14183" t="s">
        <v>29032</v>
      </c>
    </row>
    <row r="14184" spans="1:3">
      <c r="A14184" s="1">
        <v>257305</v>
      </c>
      <c r="B14184" s="47" t="s">
        <v>28241</v>
      </c>
      <c r="C14184" t="s">
        <v>29033</v>
      </c>
    </row>
    <row r="14185" spans="1:3">
      <c r="A14185" s="1">
        <v>257306</v>
      </c>
      <c r="B14185" s="47" t="s">
        <v>28242</v>
      </c>
      <c r="C14185" t="s">
        <v>29034</v>
      </c>
    </row>
    <row r="14186" spans="1:3">
      <c r="A14186" s="1">
        <v>257307</v>
      </c>
      <c r="B14186" s="47" t="s">
        <v>28243</v>
      </c>
      <c r="C14186" t="s">
        <v>29035</v>
      </c>
    </row>
    <row r="14187" spans="1:3">
      <c r="A14187" s="1">
        <v>999999</v>
      </c>
      <c r="B14187" s="47" t="s">
        <v>28353</v>
      </c>
      <c r="C14187" t="s">
        <v>29145</v>
      </c>
    </row>
    <row r="14188" spans="1:3">
      <c r="A14188" s="1">
        <v>257309</v>
      </c>
      <c r="B14188" s="47" t="s">
        <v>28508</v>
      </c>
      <c r="C14188" t="s">
        <v>29300</v>
      </c>
    </row>
    <row r="14189" spans="1:3">
      <c r="A14189" s="1">
        <v>257310</v>
      </c>
      <c r="B14189" s="47" t="s">
        <v>28509</v>
      </c>
      <c r="C14189" t="s">
        <v>29301</v>
      </c>
    </row>
    <row r="14190" spans="1:3">
      <c r="A14190" s="1">
        <v>257311</v>
      </c>
      <c r="B14190" s="47" t="s">
        <v>28510</v>
      </c>
      <c r="C14190" t="s">
        <v>29302</v>
      </c>
    </row>
    <row r="14191" spans="1:3">
      <c r="A14191" s="1">
        <v>257312</v>
      </c>
      <c r="B14191" s="47" t="s">
        <v>28511</v>
      </c>
      <c r="C14191" t="s">
        <v>29303</v>
      </c>
    </row>
    <row r="14192" spans="1:3">
      <c r="A14192" s="1">
        <v>257313</v>
      </c>
      <c r="B14192" s="47" t="s">
        <v>28512</v>
      </c>
      <c r="C14192" t="s">
        <v>29304</v>
      </c>
    </row>
    <row r="14193" spans="1:3">
      <c r="A14193" s="1">
        <v>999999</v>
      </c>
      <c r="B14193" s="47" t="s">
        <v>28618</v>
      </c>
      <c r="C14193" t="s">
        <v>29410</v>
      </c>
    </row>
    <row r="14194" spans="1:3">
      <c r="A14194" s="1">
        <v>257309</v>
      </c>
      <c r="B14194" s="47" t="s">
        <v>27980</v>
      </c>
      <c r="C14194" t="s">
        <v>28772</v>
      </c>
    </row>
    <row r="14195" spans="1:3">
      <c r="A14195" s="1">
        <v>257310</v>
      </c>
      <c r="B14195" s="47" t="s">
        <v>27981</v>
      </c>
      <c r="C14195" t="s">
        <v>28773</v>
      </c>
    </row>
    <row r="14196" spans="1:3">
      <c r="A14196" s="1">
        <v>257311</v>
      </c>
      <c r="B14196" s="47" t="s">
        <v>27982</v>
      </c>
      <c r="C14196" t="s">
        <v>28774</v>
      </c>
    </row>
    <row r="14197" spans="1:3">
      <c r="A14197" s="1">
        <v>257312</v>
      </c>
      <c r="B14197" s="47" t="s">
        <v>27983</v>
      </c>
      <c r="C14197" t="s">
        <v>28775</v>
      </c>
    </row>
    <row r="14198" spans="1:3">
      <c r="A14198" s="1">
        <v>257313</v>
      </c>
      <c r="B14198" s="47" t="s">
        <v>27984</v>
      </c>
      <c r="C14198" t="s">
        <v>28776</v>
      </c>
    </row>
    <row r="14199" spans="1:3">
      <c r="A14199" s="1">
        <v>999999</v>
      </c>
      <c r="B14199" s="47" t="s">
        <v>28090</v>
      </c>
      <c r="C14199" t="s">
        <v>28882</v>
      </c>
    </row>
    <row r="14200" spans="1:3">
      <c r="A14200" s="1">
        <v>257309</v>
      </c>
      <c r="B14200" s="47" t="s">
        <v>28244</v>
      </c>
      <c r="C14200" t="s">
        <v>29036</v>
      </c>
    </row>
    <row r="14201" spans="1:3">
      <c r="A14201" s="1">
        <v>257310</v>
      </c>
      <c r="B14201" s="47" t="s">
        <v>28245</v>
      </c>
      <c r="C14201" t="s">
        <v>29037</v>
      </c>
    </row>
    <row r="14202" spans="1:3">
      <c r="A14202" s="1">
        <v>257311</v>
      </c>
      <c r="B14202" s="47" t="s">
        <v>28246</v>
      </c>
      <c r="C14202" t="s">
        <v>29038</v>
      </c>
    </row>
    <row r="14203" spans="1:3">
      <c r="A14203" s="1">
        <v>257312</v>
      </c>
      <c r="B14203" s="47" t="s">
        <v>28247</v>
      </c>
      <c r="C14203" t="s">
        <v>29039</v>
      </c>
    </row>
    <row r="14204" spans="1:3">
      <c r="A14204" s="1">
        <v>257313</v>
      </c>
      <c r="B14204" s="47" t="s">
        <v>28248</v>
      </c>
      <c r="C14204" t="s">
        <v>29040</v>
      </c>
    </row>
    <row r="14205" spans="1:3">
      <c r="A14205" s="1">
        <v>999999</v>
      </c>
      <c r="B14205" s="47" t="s">
        <v>28354</v>
      </c>
      <c r="C14205" t="s">
        <v>29146</v>
      </c>
    </row>
    <row r="14206" spans="1:3">
      <c r="A14206" s="1">
        <v>257315</v>
      </c>
      <c r="B14206" s="47" t="s">
        <v>28513</v>
      </c>
      <c r="C14206" t="s">
        <v>29305</v>
      </c>
    </row>
    <row r="14207" spans="1:3">
      <c r="A14207" s="1">
        <v>257316</v>
      </c>
      <c r="B14207" s="47" t="s">
        <v>28514</v>
      </c>
      <c r="C14207" t="s">
        <v>29306</v>
      </c>
    </row>
    <row r="14208" spans="1:3">
      <c r="A14208" s="1">
        <v>257317</v>
      </c>
      <c r="B14208" s="47" t="s">
        <v>28515</v>
      </c>
      <c r="C14208" t="s">
        <v>29307</v>
      </c>
    </row>
    <row r="14209" spans="1:3">
      <c r="A14209" s="1">
        <v>257318</v>
      </c>
      <c r="B14209" s="47" t="s">
        <v>28516</v>
      </c>
      <c r="C14209" t="s">
        <v>29308</v>
      </c>
    </row>
    <row r="14210" spans="1:3">
      <c r="A14210" s="1">
        <v>257319</v>
      </c>
      <c r="B14210" s="47" t="s">
        <v>28517</v>
      </c>
      <c r="C14210" t="s">
        <v>29309</v>
      </c>
    </row>
    <row r="14211" spans="1:3">
      <c r="A14211" s="1">
        <v>999999</v>
      </c>
      <c r="B14211" s="47" t="s">
        <v>28619</v>
      </c>
      <c r="C14211" t="s">
        <v>29411</v>
      </c>
    </row>
    <row r="14212" spans="1:3">
      <c r="A14212" s="1">
        <v>257315</v>
      </c>
      <c r="B14212" s="47" t="s">
        <v>27985</v>
      </c>
      <c r="C14212" t="s">
        <v>28777</v>
      </c>
    </row>
    <row r="14213" spans="1:3">
      <c r="A14213" s="1">
        <v>257316</v>
      </c>
      <c r="B14213" s="47" t="s">
        <v>27986</v>
      </c>
      <c r="C14213" t="s">
        <v>28778</v>
      </c>
    </row>
    <row r="14214" spans="1:3">
      <c r="A14214" s="1">
        <v>257317</v>
      </c>
      <c r="B14214" s="47" t="s">
        <v>27987</v>
      </c>
      <c r="C14214" t="s">
        <v>28779</v>
      </c>
    </row>
    <row r="14215" spans="1:3">
      <c r="A14215" s="1">
        <v>257318</v>
      </c>
      <c r="B14215" s="47" t="s">
        <v>27988</v>
      </c>
      <c r="C14215" t="s">
        <v>28780</v>
      </c>
    </row>
    <row r="14216" spans="1:3">
      <c r="A14216" s="1">
        <v>257319</v>
      </c>
      <c r="B14216" s="47" t="s">
        <v>27989</v>
      </c>
      <c r="C14216" t="s">
        <v>28781</v>
      </c>
    </row>
    <row r="14217" spans="1:3">
      <c r="A14217" s="1">
        <v>999999</v>
      </c>
      <c r="B14217" s="47" t="s">
        <v>28091</v>
      </c>
      <c r="C14217" t="s">
        <v>28883</v>
      </c>
    </row>
    <row r="14218" spans="1:3">
      <c r="A14218" s="1">
        <v>257315</v>
      </c>
      <c r="B14218" s="47" t="s">
        <v>28249</v>
      </c>
      <c r="C14218" t="s">
        <v>29041</v>
      </c>
    </row>
    <row r="14219" spans="1:3">
      <c r="A14219" s="1">
        <v>257316</v>
      </c>
      <c r="B14219" s="47" t="s">
        <v>28250</v>
      </c>
      <c r="C14219" t="s">
        <v>29042</v>
      </c>
    </row>
    <row r="14220" spans="1:3">
      <c r="A14220" s="1">
        <v>257317</v>
      </c>
      <c r="B14220" s="47" t="s">
        <v>28251</v>
      </c>
      <c r="C14220" t="s">
        <v>29043</v>
      </c>
    </row>
    <row r="14221" spans="1:3">
      <c r="A14221" s="1">
        <v>257318</v>
      </c>
      <c r="B14221" s="47" t="s">
        <v>28252</v>
      </c>
      <c r="C14221" t="s">
        <v>29044</v>
      </c>
    </row>
    <row r="14222" spans="1:3">
      <c r="A14222" s="1">
        <v>257319</v>
      </c>
      <c r="B14222" s="47" t="s">
        <v>28253</v>
      </c>
      <c r="C14222" t="s">
        <v>29045</v>
      </c>
    </row>
    <row r="14223" spans="1:3">
      <c r="A14223" s="1">
        <v>999999</v>
      </c>
      <c r="B14223" s="47" t="s">
        <v>28355</v>
      </c>
      <c r="C14223" t="s">
        <v>29147</v>
      </c>
    </row>
    <row r="14224" spans="1:3">
      <c r="A14224" s="1">
        <v>257321</v>
      </c>
      <c r="B14224" s="47" t="s">
        <v>28518</v>
      </c>
      <c r="C14224" t="s">
        <v>29310</v>
      </c>
    </row>
    <row r="14225" spans="1:3">
      <c r="A14225" s="1">
        <v>257322</v>
      </c>
      <c r="B14225" s="47" t="s">
        <v>28519</v>
      </c>
      <c r="C14225" t="s">
        <v>29311</v>
      </c>
    </row>
    <row r="14226" spans="1:3">
      <c r="A14226" s="1">
        <v>257323</v>
      </c>
      <c r="B14226" s="47" t="s">
        <v>28520</v>
      </c>
      <c r="C14226" t="s">
        <v>29312</v>
      </c>
    </row>
    <row r="14227" spans="1:3">
      <c r="A14227" s="1">
        <v>257324</v>
      </c>
      <c r="B14227" s="47" t="s">
        <v>28521</v>
      </c>
      <c r="C14227" t="s">
        <v>29313</v>
      </c>
    </row>
    <row r="14228" spans="1:3">
      <c r="A14228" s="1">
        <v>257325</v>
      </c>
      <c r="B14228" s="47" t="s">
        <v>28522</v>
      </c>
      <c r="C14228" t="s">
        <v>29314</v>
      </c>
    </row>
    <row r="14229" spans="1:3">
      <c r="A14229" s="1">
        <v>999999</v>
      </c>
      <c r="B14229" s="47" t="s">
        <v>28620</v>
      </c>
      <c r="C14229" t="s">
        <v>29412</v>
      </c>
    </row>
    <row r="14230" spans="1:3">
      <c r="A14230" s="1">
        <v>257321</v>
      </c>
      <c r="B14230" s="47" t="s">
        <v>27990</v>
      </c>
      <c r="C14230" t="s">
        <v>28782</v>
      </c>
    </row>
    <row r="14231" spans="1:3">
      <c r="A14231" s="1">
        <v>257322</v>
      </c>
      <c r="B14231" s="47" t="s">
        <v>27991</v>
      </c>
      <c r="C14231" t="s">
        <v>28783</v>
      </c>
    </row>
    <row r="14232" spans="1:3">
      <c r="A14232" s="1">
        <v>257323</v>
      </c>
      <c r="B14232" s="47" t="s">
        <v>27992</v>
      </c>
      <c r="C14232" t="s">
        <v>28784</v>
      </c>
    </row>
    <row r="14233" spans="1:3">
      <c r="A14233" s="1">
        <v>257324</v>
      </c>
      <c r="B14233" s="47" t="s">
        <v>27993</v>
      </c>
      <c r="C14233" t="s">
        <v>28785</v>
      </c>
    </row>
    <row r="14234" spans="1:3">
      <c r="A14234" s="1">
        <v>257325</v>
      </c>
      <c r="B14234" s="47" t="s">
        <v>27994</v>
      </c>
      <c r="C14234" t="s">
        <v>28786</v>
      </c>
    </row>
    <row r="14235" spans="1:3">
      <c r="A14235" s="1">
        <v>999999</v>
      </c>
      <c r="B14235" s="47" t="s">
        <v>28092</v>
      </c>
      <c r="C14235" t="s">
        <v>28884</v>
      </c>
    </row>
    <row r="14236" spans="1:3">
      <c r="A14236" s="1">
        <v>257321</v>
      </c>
      <c r="B14236" s="47" t="s">
        <v>28254</v>
      </c>
      <c r="C14236" t="s">
        <v>29046</v>
      </c>
    </row>
    <row r="14237" spans="1:3">
      <c r="A14237" s="1">
        <v>257322</v>
      </c>
      <c r="B14237" s="47" t="s">
        <v>28255</v>
      </c>
      <c r="C14237" t="s">
        <v>29047</v>
      </c>
    </row>
    <row r="14238" spans="1:3">
      <c r="A14238" s="1">
        <v>257323</v>
      </c>
      <c r="B14238" s="47" t="s">
        <v>28256</v>
      </c>
      <c r="C14238" t="s">
        <v>29048</v>
      </c>
    </row>
    <row r="14239" spans="1:3">
      <c r="A14239" s="1">
        <v>257324</v>
      </c>
      <c r="B14239" s="47" t="s">
        <v>28257</v>
      </c>
      <c r="C14239" t="s">
        <v>29049</v>
      </c>
    </row>
    <row r="14240" spans="1:3">
      <c r="A14240" s="1">
        <v>257325</v>
      </c>
      <c r="B14240" s="47" t="s">
        <v>28258</v>
      </c>
      <c r="C14240" t="s">
        <v>29050</v>
      </c>
    </row>
    <row r="14241" spans="1:3">
      <c r="A14241" s="1">
        <v>999999</v>
      </c>
      <c r="B14241" s="47" t="s">
        <v>28356</v>
      </c>
      <c r="C14241" t="s">
        <v>29148</v>
      </c>
    </row>
    <row r="14242" spans="1:3">
      <c r="A14242" s="1">
        <v>257327</v>
      </c>
      <c r="B14242" s="47" t="s">
        <v>28523</v>
      </c>
      <c r="C14242" t="s">
        <v>29315</v>
      </c>
    </row>
    <row r="14243" spans="1:3">
      <c r="A14243" s="1">
        <v>257328</v>
      </c>
      <c r="B14243" s="47" t="s">
        <v>28524</v>
      </c>
      <c r="C14243" t="s">
        <v>29316</v>
      </c>
    </row>
    <row r="14244" spans="1:3">
      <c r="A14244" s="1">
        <v>257329</v>
      </c>
      <c r="B14244" s="47" t="s">
        <v>28525</v>
      </c>
      <c r="C14244" t="s">
        <v>29317</v>
      </c>
    </row>
    <row r="14245" spans="1:3">
      <c r="A14245" s="1">
        <v>257330</v>
      </c>
      <c r="B14245" s="47" t="s">
        <v>28526</v>
      </c>
      <c r="C14245" t="s">
        <v>29318</v>
      </c>
    </row>
    <row r="14246" spans="1:3">
      <c r="A14246" s="1">
        <v>257331</v>
      </c>
      <c r="B14246" s="47" t="s">
        <v>28527</v>
      </c>
      <c r="C14246" t="s">
        <v>29319</v>
      </c>
    </row>
    <row r="14247" spans="1:3">
      <c r="A14247" s="1">
        <v>999999</v>
      </c>
      <c r="B14247" s="47" t="s">
        <v>28621</v>
      </c>
      <c r="C14247" t="s">
        <v>29413</v>
      </c>
    </row>
    <row r="14248" spans="1:3">
      <c r="A14248" s="1">
        <v>257327</v>
      </c>
      <c r="B14248" s="47" t="s">
        <v>27995</v>
      </c>
      <c r="C14248" t="s">
        <v>28787</v>
      </c>
    </row>
    <row r="14249" spans="1:3">
      <c r="A14249" s="1">
        <v>257328</v>
      </c>
      <c r="B14249" s="47" t="s">
        <v>27996</v>
      </c>
      <c r="C14249" t="s">
        <v>28788</v>
      </c>
    </row>
    <row r="14250" spans="1:3">
      <c r="A14250" s="1">
        <v>257329</v>
      </c>
      <c r="B14250" s="47" t="s">
        <v>27997</v>
      </c>
      <c r="C14250" t="s">
        <v>28789</v>
      </c>
    </row>
    <row r="14251" spans="1:3">
      <c r="A14251" s="1">
        <v>257330</v>
      </c>
      <c r="B14251" s="47" t="s">
        <v>27998</v>
      </c>
      <c r="C14251" t="s">
        <v>28790</v>
      </c>
    </row>
    <row r="14252" spans="1:3">
      <c r="A14252" s="1">
        <v>257331</v>
      </c>
      <c r="B14252" s="47" t="s">
        <v>27999</v>
      </c>
      <c r="C14252" t="s">
        <v>28791</v>
      </c>
    </row>
    <row r="14253" spans="1:3">
      <c r="A14253" s="1">
        <v>999999</v>
      </c>
      <c r="B14253" s="47" t="s">
        <v>28093</v>
      </c>
      <c r="C14253" t="s">
        <v>28885</v>
      </c>
    </row>
    <row r="14254" spans="1:3">
      <c r="A14254" s="1">
        <v>257327</v>
      </c>
      <c r="B14254" s="47" t="s">
        <v>28259</v>
      </c>
      <c r="C14254" t="s">
        <v>29051</v>
      </c>
    </row>
    <row r="14255" spans="1:3">
      <c r="A14255" s="1">
        <v>257328</v>
      </c>
      <c r="B14255" s="47" t="s">
        <v>28260</v>
      </c>
      <c r="C14255" t="s">
        <v>29052</v>
      </c>
    </row>
    <row r="14256" spans="1:3">
      <c r="A14256" s="1">
        <v>257329</v>
      </c>
      <c r="B14256" s="47" t="s">
        <v>28261</v>
      </c>
      <c r="C14256" t="s">
        <v>29053</v>
      </c>
    </row>
    <row r="14257" spans="1:3">
      <c r="A14257" s="1">
        <v>257330</v>
      </c>
      <c r="B14257" s="47" t="s">
        <v>28262</v>
      </c>
      <c r="C14257" t="s">
        <v>29054</v>
      </c>
    </row>
    <row r="14258" spans="1:3">
      <c r="A14258" s="1">
        <v>257331</v>
      </c>
      <c r="B14258" s="47" t="s">
        <v>28263</v>
      </c>
      <c r="C14258" t="s">
        <v>29055</v>
      </c>
    </row>
    <row r="14259" spans="1:3">
      <c r="A14259" s="1">
        <v>999999</v>
      </c>
      <c r="B14259" s="47" t="s">
        <v>28357</v>
      </c>
      <c r="C14259" t="s">
        <v>29149</v>
      </c>
    </row>
    <row r="14260" spans="1:3">
      <c r="A14260" s="1">
        <v>240929</v>
      </c>
      <c r="B14260" s="47" t="s">
        <v>28396</v>
      </c>
      <c r="C14260" t="s">
        <v>29188</v>
      </c>
    </row>
    <row r="14261" spans="1:3">
      <c r="A14261" s="1">
        <v>240930</v>
      </c>
      <c r="B14261" s="47" t="s">
        <v>28397</v>
      </c>
      <c r="C14261" t="s">
        <v>29189</v>
      </c>
    </row>
    <row r="14262" spans="1:3">
      <c r="A14262" s="1">
        <v>240931</v>
      </c>
      <c r="B14262" s="47" t="s">
        <v>28398</v>
      </c>
      <c r="C14262" t="s">
        <v>29190</v>
      </c>
    </row>
    <row r="14263" spans="1:3">
      <c r="A14263" s="1">
        <v>240932</v>
      </c>
      <c r="B14263" s="47" t="s">
        <v>28399</v>
      </c>
      <c r="C14263" t="s">
        <v>29191</v>
      </c>
    </row>
    <row r="14264" spans="1:3">
      <c r="A14264" s="1">
        <v>240933</v>
      </c>
      <c r="B14264" s="47" t="s">
        <v>28400</v>
      </c>
      <c r="C14264" t="s">
        <v>29192</v>
      </c>
    </row>
    <row r="14265" spans="1:3">
      <c r="A14265" s="1">
        <v>999999</v>
      </c>
      <c r="B14265" s="47" t="s">
        <v>28622</v>
      </c>
      <c r="C14265" t="s">
        <v>29414</v>
      </c>
    </row>
    <row r="14266" spans="1:3">
      <c r="A14266" s="1">
        <v>240929</v>
      </c>
      <c r="B14266" s="47" t="s">
        <v>27868</v>
      </c>
      <c r="C14266" t="s">
        <v>28660</v>
      </c>
    </row>
    <row r="14267" spans="1:3">
      <c r="A14267" s="1">
        <v>240930</v>
      </c>
      <c r="B14267" s="47" t="s">
        <v>27869</v>
      </c>
      <c r="C14267" t="s">
        <v>28661</v>
      </c>
    </row>
    <row r="14268" spans="1:3">
      <c r="A14268" s="1">
        <v>240931</v>
      </c>
      <c r="B14268" s="47" t="s">
        <v>27870</v>
      </c>
      <c r="C14268" t="s">
        <v>28662</v>
      </c>
    </row>
    <row r="14269" spans="1:3">
      <c r="A14269" s="1">
        <v>240932</v>
      </c>
      <c r="B14269" s="47" t="s">
        <v>27871</v>
      </c>
      <c r="C14269" t="s">
        <v>28663</v>
      </c>
    </row>
    <row r="14270" spans="1:3">
      <c r="A14270" s="1">
        <v>240933</v>
      </c>
      <c r="B14270" s="47" t="s">
        <v>27872</v>
      </c>
      <c r="C14270" t="s">
        <v>28664</v>
      </c>
    </row>
    <row r="14271" spans="1:3">
      <c r="A14271" s="1">
        <v>999999</v>
      </c>
      <c r="B14271" s="47" t="s">
        <v>28094</v>
      </c>
      <c r="C14271" t="s">
        <v>28886</v>
      </c>
    </row>
    <row r="14272" spans="1:3">
      <c r="A14272" s="1">
        <v>240929</v>
      </c>
      <c r="B14272" s="47" t="s">
        <v>28132</v>
      </c>
      <c r="C14272" t="s">
        <v>28924</v>
      </c>
    </row>
    <row r="14273" spans="1:3">
      <c r="A14273" s="1">
        <v>240930</v>
      </c>
      <c r="B14273" s="47" t="s">
        <v>28133</v>
      </c>
      <c r="C14273" t="s">
        <v>28925</v>
      </c>
    </row>
    <row r="14274" spans="1:3">
      <c r="A14274" s="1">
        <v>240931</v>
      </c>
      <c r="B14274" s="47" t="s">
        <v>28134</v>
      </c>
      <c r="C14274" t="s">
        <v>28926</v>
      </c>
    </row>
    <row r="14275" spans="1:3">
      <c r="A14275" s="1">
        <v>240932</v>
      </c>
      <c r="B14275" s="47" t="s">
        <v>28135</v>
      </c>
      <c r="C14275" t="s">
        <v>28927</v>
      </c>
    </row>
    <row r="14276" spans="1:3">
      <c r="A14276" s="1">
        <v>240933</v>
      </c>
      <c r="B14276" s="47" t="s">
        <v>28136</v>
      </c>
      <c r="C14276" t="s">
        <v>28928</v>
      </c>
    </row>
    <row r="14277" spans="1:3">
      <c r="A14277" s="1">
        <v>999999</v>
      </c>
      <c r="B14277" s="47" t="s">
        <v>28358</v>
      </c>
      <c r="C14277" t="s">
        <v>29150</v>
      </c>
    </row>
    <row r="14278" spans="1:3">
      <c r="A14278" s="1">
        <v>240934</v>
      </c>
      <c r="B14278" s="47" t="s">
        <v>28401</v>
      </c>
      <c r="C14278" t="s">
        <v>29193</v>
      </c>
    </row>
    <row r="14279" spans="1:3">
      <c r="A14279" s="1">
        <v>240935</v>
      </c>
      <c r="B14279" s="47" t="s">
        <v>28402</v>
      </c>
      <c r="C14279" t="s">
        <v>29194</v>
      </c>
    </row>
    <row r="14280" spans="1:3">
      <c r="A14280" s="1">
        <v>240936</v>
      </c>
      <c r="B14280" s="47" t="s">
        <v>28403</v>
      </c>
      <c r="C14280" t="s">
        <v>29195</v>
      </c>
    </row>
    <row r="14281" spans="1:3">
      <c r="A14281" s="1">
        <v>240937</v>
      </c>
      <c r="B14281" s="47" t="s">
        <v>28404</v>
      </c>
      <c r="C14281" t="s">
        <v>29196</v>
      </c>
    </row>
    <row r="14282" spans="1:3">
      <c r="A14282" s="1">
        <v>240938</v>
      </c>
      <c r="B14282" s="47" t="s">
        <v>28405</v>
      </c>
      <c r="C14282" t="s">
        <v>29197</v>
      </c>
    </row>
    <row r="14283" spans="1:3">
      <c r="A14283" s="1">
        <v>999999</v>
      </c>
      <c r="B14283" s="47" t="s">
        <v>28623</v>
      </c>
      <c r="C14283" t="s">
        <v>29415</v>
      </c>
    </row>
    <row r="14284" spans="1:3">
      <c r="A14284" s="1">
        <v>240934</v>
      </c>
      <c r="B14284" s="47" t="s">
        <v>27873</v>
      </c>
      <c r="C14284" t="s">
        <v>28665</v>
      </c>
    </row>
    <row r="14285" spans="1:3">
      <c r="A14285" s="1">
        <v>240935</v>
      </c>
      <c r="B14285" s="47" t="s">
        <v>27874</v>
      </c>
      <c r="C14285" t="s">
        <v>28666</v>
      </c>
    </row>
    <row r="14286" spans="1:3">
      <c r="A14286" s="1">
        <v>240936</v>
      </c>
      <c r="B14286" s="47" t="s">
        <v>27875</v>
      </c>
      <c r="C14286" t="s">
        <v>28667</v>
      </c>
    </row>
    <row r="14287" spans="1:3">
      <c r="A14287" s="1">
        <v>240937</v>
      </c>
      <c r="B14287" s="47" t="s">
        <v>27876</v>
      </c>
      <c r="C14287" t="s">
        <v>28668</v>
      </c>
    </row>
    <row r="14288" spans="1:3">
      <c r="A14288" s="1">
        <v>240938</v>
      </c>
      <c r="B14288" s="47" t="s">
        <v>27877</v>
      </c>
      <c r="C14288" t="s">
        <v>28669</v>
      </c>
    </row>
    <row r="14289" spans="1:3">
      <c r="A14289" s="1">
        <v>999999</v>
      </c>
      <c r="B14289" s="47" t="s">
        <v>28095</v>
      </c>
      <c r="C14289" t="s">
        <v>28887</v>
      </c>
    </row>
    <row r="14290" spans="1:3">
      <c r="A14290" s="1">
        <v>240934</v>
      </c>
      <c r="B14290" s="47" t="s">
        <v>28137</v>
      </c>
      <c r="C14290" t="s">
        <v>28929</v>
      </c>
    </row>
    <row r="14291" spans="1:3">
      <c r="A14291" s="1">
        <v>240935</v>
      </c>
      <c r="B14291" s="47" t="s">
        <v>28138</v>
      </c>
      <c r="C14291" t="s">
        <v>28930</v>
      </c>
    </row>
    <row r="14292" spans="1:3">
      <c r="A14292" s="1">
        <v>240936</v>
      </c>
      <c r="B14292" s="47" t="s">
        <v>28139</v>
      </c>
      <c r="C14292" t="s">
        <v>28931</v>
      </c>
    </row>
    <row r="14293" spans="1:3">
      <c r="A14293" s="1">
        <v>240937</v>
      </c>
      <c r="B14293" s="47" t="s">
        <v>28140</v>
      </c>
      <c r="C14293" t="s">
        <v>28932</v>
      </c>
    </row>
    <row r="14294" spans="1:3">
      <c r="A14294" s="1">
        <v>240938</v>
      </c>
      <c r="B14294" s="47" t="s">
        <v>28141</v>
      </c>
      <c r="C14294" t="s">
        <v>28933</v>
      </c>
    </row>
    <row r="14295" spans="1:3">
      <c r="A14295" s="1">
        <v>999999</v>
      </c>
      <c r="B14295" s="47" t="s">
        <v>28359</v>
      </c>
      <c r="C14295" t="s">
        <v>29151</v>
      </c>
    </row>
    <row r="14296" spans="1:3">
      <c r="A14296" s="1">
        <v>240939</v>
      </c>
      <c r="B14296" s="47" t="s">
        <v>28406</v>
      </c>
      <c r="C14296" t="s">
        <v>29198</v>
      </c>
    </row>
    <row r="14297" spans="1:3">
      <c r="A14297" s="1">
        <v>240940</v>
      </c>
      <c r="B14297" s="47" t="s">
        <v>28407</v>
      </c>
      <c r="C14297" t="s">
        <v>29199</v>
      </c>
    </row>
    <row r="14298" spans="1:3">
      <c r="A14298" s="1">
        <v>240941</v>
      </c>
      <c r="B14298" s="47" t="s">
        <v>28408</v>
      </c>
      <c r="C14298" t="s">
        <v>29200</v>
      </c>
    </row>
    <row r="14299" spans="1:3">
      <c r="A14299" s="1">
        <v>240942</v>
      </c>
      <c r="B14299" s="47" t="s">
        <v>28409</v>
      </c>
      <c r="C14299" t="s">
        <v>29201</v>
      </c>
    </row>
    <row r="14300" spans="1:3">
      <c r="A14300" s="1">
        <v>240943</v>
      </c>
      <c r="B14300" s="47" t="s">
        <v>28410</v>
      </c>
      <c r="C14300" t="s">
        <v>29202</v>
      </c>
    </row>
    <row r="14301" spans="1:3">
      <c r="A14301" s="1">
        <v>999999</v>
      </c>
      <c r="B14301" s="47" t="s">
        <v>28624</v>
      </c>
      <c r="C14301" t="s">
        <v>29416</v>
      </c>
    </row>
    <row r="14302" spans="1:3">
      <c r="A14302" s="1">
        <v>240939</v>
      </c>
      <c r="B14302" s="47" t="s">
        <v>27878</v>
      </c>
      <c r="C14302" t="s">
        <v>28670</v>
      </c>
    </row>
    <row r="14303" spans="1:3">
      <c r="A14303" s="1">
        <v>240940</v>
      </c>
      <c r="B14303" s="47" t="s">
        <v>27879</v>
      </c>
      <c r="C14303" t="s">
        <v>28671</v>
      </c>
    </row>
    <row r="14304" spans="1:3">
      <c r="A14304" s="1">
        <v>240941</v>
      </c>
      <c r="B14304" s="47" t="s">
        <v>27880</v>
      </c>
      <c r="C14304" t="s">
        <v>28672</v>
      </c>
    </row>
    <row r="14305" spans="1:3">
      <c r="A14305" s="1">
        <v>240942</v>
      </c>
      <c r="B14305" s="47" t="s">
        <v>27881</v>
      </c>
      <c r="C14305" t="s">
        <v>28673</v>
      </c>
    </row>
    <row r="14306" spans="1:3">
      <c r="A14306" s="1">
        <v>240943</v>
      </c>
      <c r="B14306" s="47" t="s">
        <v>27882</v>
      </c>
      <c r="C14306" t="s">
        <v>28674</v>
      </c>
    </row>
    <row r="14307" spans="1:3">
      <c r="A14307" s="1">
        <v>999999</v>
      </c>
      <c r="B14307" s="47" t="s">
        <v>28096</v>
      </c>
      <c r="C14307" t="s">
        <v>28888</v>
      </c>
    </row>
    <row r="14308" spans="1:3">
      <c r="A14308" s="1">
        <v>240939</v>
      </c>
      <c r="B14308" s="47" t="s">
        <v>28142</v>
      </c>
      <c r="C14308" t="s">
        <v>28934</v>
      </c>
    </row>
    <row r="14309" spans="1:3">
      <c r="A14309" s="1">
        <v>240940</v>
      </c>
      <c r="B14309" s="47" t="s">
        <v>28143</v>
      </c>
      <c r="C14309" t="s">
        <v>28935</v>
      </c>
    </row>
    <row r="14310" spans="1:3">
      <c r="A14310" s="1">
        <v>240941</v>
      </c>
      <c r="B14310" s="47" t="s">
        <v>28144</v>
      </c>
      <c r="C14310" t="s">
        <v>28936</v>
      </c>
    </row>
    <row r="14311" spans="1:3">
      <c r="A14311" s="1">
        <v>240942</v>
      </c>
      <c r="B14311" s="47" t="s">
        <v>28145</v>
      </c>
      <c r="C14311" t="s">
        <v>28937</v>
      </c>
    </row>
    <row r="14312" spans="1:3">
      <c r="A14312" s="1">
        <v>240943</v>
      </c>
      <c r="B14312" s="47" t="s">
        <v>28146</v>
      </c>
      <c r="C14312" t="s">
        <v>28938</v>
      </c>
    </row>
    <row r="14313" spans="1:3">
      <c r="A14313" s="1">
        <v>999999</v>
      </c>
      <c r="B14313" s="47" t="s">
        <v>28360</v>
      </c>
      <c r="C14313" t="s">
        <v>29152</v>
      </c>
    </row>
    <row r="14314" spans="1:3">
      <c r="A14314" s="1">
        <v>257333</v>
      </c>
      <c r="B14314" s="47" t="s">
        <v>28528</v>
      </c>
      <c r="C14314" t="s">
        <v>29320</v>
      </c>
    </row>
    <row r="14315" spans="1:3">
      <c r="A14315" s="1">
        <v>257334</v>
      </c>
      <c r="B14315" s="47" t="s">
        <v>28529</v>
      </c>
      <c r="C14315" t="s">
        <v>29321</v>
      </c>
    </row>
    <row r="14316" spans="1:3">
      <c r="A14316" s="1">
        <v>999999</v>
      </c>
      <c r="B14316" s="47" t="s">
        <v>28628</v>
      </c>
      <c r="C14316" t="s">
        <v>29420</v>
      </c>
    </row>
    <row r="14317" spans="1:3">
      <c r="A14317" s="1">
        <v>999999</v>
      </c>
      <c r="B14317" s="47" t="s">
        <v>28627</v>
      </c>
      <c r="C14317" t="s">
        <v>29419</v>
      </c>
    </row>
    <row r="14318" spans="1:3">
      <c r="A14318" s="1">
        <v>999999</v>
      </c>
      <c r="B14318" s="47" t="s">
        <v>28626</v>
      </c>
      <c r="C14318" t="s">
        <v>29418</v>
      </c>
    </row>
    <row r="14319" spans="1:3">
      <c r="A14319" s="1">
        <v>999999</v>
      </c>
      <c r="B14319" s="47" t="s">
        <v>28625</v>
      </c>
      <c r="C14319" t="s">
        <v>29417</v>
      </c>
    </row>
    <row r="14320" spans="1:3">
      <c r="A14320" s="1">
        <v>257333</v>
      </c>
      <c r="B14320" s="47" t="s">
        <v>28000</v>
      </c>
      <c r="C14320" t="s">
        <v>28792</v>
      </c>
    </row>
    <row r="14321" spans="1:3">
      <c r="A14321" s="1">
        <v>257334</v>
      </c>
      <c r="B14321" s="47" t="s">
        <v>28001</v>
      </c>
      <c r="C14321" t="s">
        <v>28793</v>
      </c>
    </row>
    <row r="14322" spans="1:3">
      <c r="A14322" s="1">
        <v>999999</v>
      </c>
      <c r="B14322" s="47" t="s">
        <v>28100</v>
      </c>
      <c r="C14322" t="s">
        <v>28892</v>
      </c>
    </row>
    <row r="14323" spans="1:3">
      <c r="A14323" s="1">
        <v>999999</v>
      </c>
      <c r="B14323" s="47" t="s">
        <v>28099</v>
      </c>
      <c r="C14323" t="s">
        <v>28891</v>
      </c>
    </row>
    <row r="14324" spans="1:3">
      <c r="A14324" s="1">
        <v>999999</v>
      </c>
      <c r="B14324" s="47" t="s">
        <v>28098</v>
      </c>
      <c r="C14324" t="s">
        <v>28890</v>
      </c>
    </row>
    <row r="14325" spans="1:3">
      <c r="A14325" s="1">
        <v>999999</v>
      </c>
      <c r="B14325" s="47" t="s">
        <v>28097</v>
      </c>
      <c r="C14325" t="s">
        <v>28889</v>
      </c>
    </row>
    <row r="14326" spans="1:3">
      <c r="A14326" s="1">
        <v>257333</v>
      </c>
      <c r="B14326" s="47" t="s">
        <v>28264</v>
      </c>
      <c r="C14326" t="s">
        <v>29056</v>
      </c>
    </row>
    <row r="14327" spans="1:3">
      <c r="A14327" s="1">
        <v>257334</v>
      </c>
      <c r="B14327" s="47" t="s">
        <v>28265</v>
      </c>
      <c r="C14327" t="s">
        <v>29057</v>
      </c>
    </row>
    <row r="14328" spans="1:3">
      <c r="A14328" s="1">
        <v>999999</v>
      </c>
      <c r="B14328" s="47" t="s">
        <v>28364</v>
      </c>
      <c r="C14328" t="s">
        <v>29156</v>
      </c>
    </row>
    <row r="14329" spans="1:3">
      <c r="A14329" s="1">
        <v>999999</v>
      </c>
      <c r="B14329" s="47" t="s">
        <v>28363</v>
      </c>
      <c r="C14329" t="s">
        <v>29155</v>
      </c>
    </row>
    <row r="14330" spans="1:3">
      <c r="A14330" s="1">
        <v>999999</v>
      </c>
      <c r="B14330" s="47" t="s">
        <v>28362</v>
      </c>
      <c r="C14330" t="s">
        <v>29154</v>
      </c>
    </row>
    <row r="14331" spans="1:3">
      <c r="A14331" s="1">
        <v>999999</v>
      </c>
      <c r="B14331" s="47" t="s">
        <v>28361</v>
      </c>
      <c r="C14331" t="s">
        <v>29153</v>
      </c>
    </row>
    <row r="14332" spans="1:3">
      <c r="A14332" s="1">
        <v>257339</v>
      </c>
      <c r="B14332" s="47" t="s">
        <v>28530</v>
      </c>
      <c r="C14332" t="s">
        <v>29322</v>
      </c>
    </row>
    <row r="14333" spans="1:3">
      <c r="A14333" s="1">
        <v>257340</v>
      </c>
      <c r="B14333" s="47" t="s">
        <v>28531</v>
      </c>
      <c r="C14333" t="s">
        <v>29323</v>
      </c>
    </row>
    <row r="14334" spans="1:3">
      <c r="A14334" s="1">
        <v>999999</v>
      </c>
      <c r="B14334" s="47" t="s">
        <v>28632</v>
      </c>
      <c r="C14334" t="s">
        <v>29424</v>
      </c>
    </row>
    <row r="14335" spans="1:3">
      <c r="A14335" s="1">
        <v>999999</v>
      </c>
      <c r="B14335" s="47" t="s">
        <v>28631</v>
      </c>
      <c r="C14335" t="s">
        <v>29423</v>
      </c>
    </row>
    <row r="14336" spans="1:3">
      <c r="A14336" s="1">
        <v>999999</v>
      </c>
      <c r="B14336" s="47" t="s">
        <v>28630</v>
      </c>
      <c r="C14336" t="s">
        <v>29422</v>
      </c>
    </row>
    <row r="14337" spans="1:3">
      <c r="A14337" s="1">
        <v>999999</v>
      </c>
      <c r="B14337" s="47" t="s">
        <v>28629</v>
      </c>
      <c r="C14337" t="s">
        <v>29421</v>
      </c>
    </row>
    <row r="14338" spans="1:3">
      <c r="A14338" s="1">
        <v>257339</v>
      </c>
      <c r="B14338" s="47" t="s">
        <v>28002</v>
      </c>
      <c r="C14338" t="s">
        <v>28794</v>
      </c>
    </row>
    <row r="14339" spans="1:3">
      <c r="A14339" s="1">
        <v>257340</v>
      </c>
      <c r="B14339" s="47" t="s">
        <v>28003</v>
      </c>
      <c r="C14339" t="s">
        <v>28795</v>
      </c>
    </row>
    <row r="14340" spans="1:3">
      <c r="A14340" s="1">
        <v>999999</v>
      </c>
      <c r="B14340" s="47" t="s">
        <v>28104</v>
      </c>
      <c r="C14340" t="s">
        <v>28896</v>
      </c>
    </row>
    <row r="14341" spans="1:3">
      <c r="A14341" s="1">
        <v>999999</v>
      </c>
      <c r="B14341" s="47" t="s">
        <v>28103</v>
      </c>
      <c r="C14341" t="s">
        <v>28895</v>
      </c>
    </row>
    <row r="14342" spans="1:3">
      <c r="A14342" s="1">
        <v>999999</v>
      </c>
      <c r="B14342" s="47" t="s">
        <v>28102</v>
      </c>
      <c r="C14342" t="s">
        <v>28894</v>
      </c>
    </row>
    <row r="14343" spans="1:3">
      <c r="A14343" s="1">
        <v>999999</v>
      </c>
      <c r="B14343" s="47" t="s">
        <v>28101</v>
      </c>
      <c r="C14343" t="s">
        <v>28893</v>
      </c>
    </row>
    <row r="14344" spans="1:3">
      <c r="A14344" s="1">
        <v>257339</v>
      </c>
      <c r="B14344" s="47" t="s">
        <v>28266</v>
      </c>
      <c r="C14344" t="s">
        <v>29058</v>
      </c>
    </row>
    <row r="14345" spans="1:3">
      <c r="A14345" s="1">
        <v>257340</v>
      </c>
      <c r="B14345" s="47" t="s">
        <v>28267</v>
      </c>
      <c r="C14345" t="s">
        <v>29059</v>
      </c>
    </row>
    <row r="14346" spans="1:3">
      <c r="A14346" s="1">
        <v>999999</v>
      </c>
      <c r="B14346" s="47" t="s">
        <v>28368</v>
      </c>
      <c r="C14346" t="s">
        <v>29160</v>
      </c>
    </row>
    <row r="14347" spans="1:3">
      <c r="A14347" s="1">
        <v>999999</v>
      </c>
      <c r="B14347" s="47" t="s">
        <v>28367</v>
      </c>
      <c r="C14347" t="s">
        <v>29159</v>
      </c>
    </row>
    <row r="14348" spans="1:3">
      <c r="A14348" s="1">
        <v>999999</v>
      </c>
      <c r="B14348" s="47" t="s">
        <v>28366</v>
      </c>
      <c r="C14348" t="s">
        <v>29158</v>
      </c>
    </row>
    <row r="14349" spans="1:3">
      <c r="A14349" s="1">
        <v>999999</v>
      </c>
      <c r="B14349" s="47" t="s">
        <v>28365</v>
      </c>
      <c r="C14349" t="s">
        <v>29157</v>
      </c>
    </row>
    <row r="14350" spans="1:3">
      <c r="A14350" s="1">
        <v>257345</v>
      </c>
      <c r="B14350" s="47" t="s">
        <v>28532</v>
      </c>
      <c r="C14350" t="s">
        <v>29324</v>
      </c>
    </row>
    <row r="14351" spans="1:3">
      <c r="A14351" s="1">
        <v>257346</v>
      </c>
      <c r="B14351" s="47" t="s">
        <v>28533</v>
      </c>
      <c r="C14351" t="s">
        <v>29325</v>
      </c>
    </row>
    <row r="14352" spans="1:3">
      <c r="A14352" s="1">
        <v>257347</v>
      </c>
      <c r="B14352" s="47" t="s">
        <v>28534</v>
      </c>
      <c r="C14352" t="s">
        <v>29326</v>
      </c>
    </row>
    <row r="14353" spans="1:3">
      <c r="A14353" s="1">
        <v>257348</v>
      </c>
      <c r="B14353" s="47" t="s">
        <v>28535</v>
      </c>
      <c r="C14353" t="s">
        <v>29327</v>
      </c>
    </row>
    <row r="14354" spans="1:3">
      <c r="A14354" s="1">
        <v>257349</v>
      </c>
      <c r="B14354" s="47" t="s">
        <v>28536</v>
      </c>
      <c r="C14354" t="s">
        <v>29328</v>
      </c>
    </row>
    <row r="14355" spans="1:3">
      <c r="A14355" s="1">
        <v>999999</v>
      </c>
      <c r="B14355" s="47" t="s">
        <v>28633</v>
      </c>
      <c r="C14355" t="s">
        <v>29425</v>
      </c>
    </row>
    <row r="14356" spans="1:3">
      <c r="A14356" s="1">
        <v>257345</v>
      </c>
      <c r="B14356" s="47" t="s">
        <v>28004</v>
      </c>
      <c r="C14356" t="s">
        <v>28796</v>
      </c>
    </row>
    <row r="14357" spans="1:3">
      <c r="A14357" s="1">
        <v>257346</v>
      </c>
      <c r="B14357" s="47" t="s">
        <v>28005</v>
      </c>
      <c r="C14357" t="s">
        <v>28797</v>
      </c>
    </row>
    <row r="14358" spans="1:3">
      <c r="A14358" s="1">
        <v>257347</v>
      </c>
      <c r="B14358" s="47" t="s">
        <v>28006</v>
      </c>
      <c r="C14358" t="s">
        <v>28798</v>
      </c>
    </row>
    <row r="14359" spans="1:3">
      <c r="A14359" s="1">
        <v>257348</v>
      </c>
      <c r="B14359" s="47" t="s">
        <v>28007</v>
      </c>
      <c r="C14359" t="s">
        <v>28799</v>
      </c>
    </row>
    <row r="14360" spans="1:3">
      <c r="A14360" s="1">
        <v>257349</v>
      </c>
      <c r="B14360" s="47" t="s">
        <v>28008</v>
      </c>
      <c r="C14360" t="s">
        <v>28800</v>
      </c>
    </row>
    <row r="14361" spans="1:3">
      <c r="A14361" s="1">
        <v>999999</v>
      </c>
      <c r="B14361" s="47" t="s">
        <v>28105</v>
      </c>
      <c r="C14361" t="s">
        <v>28897</v>
      </c>
    </row>
    <row r="14362" spans="1:3">
      <c r="A14362" s="1">
        <v>257345</v>
      </c>
      <c r="B14362" s="47" t="s">
        <v>28268</v>
      </c>
      <c r="C14362" t="s">
        <v>29060</v>
      </c>
    </row>
    <row r="14363" spans="1:3">
      <c r="A14363" s="1">
        <v>257346</v>
      </c>
      <c r="B14363" s="47" t="s">
        <v>28269</v>
      </c>
      <c r="C14363" t="s">
        <v>29061</v>
      </c>
    </row>
    <row r="14364" spans="1:3">
      <c r="A14364" s="1">
        <v>257347</v>
      </c>
      <c r="B14364" s="47" t="s">
        <v>28270</v>
      </c>
      <c r="C14364" t="s">
        <v>29062</v>
      </c>
    </row>
    <row r="14365" spans="1:3">
      <c r="A14365" s="1">
        <v>257348</v>
      </c>
      <c r="B14365" s="47" t="s">
        <v>28271</v>
      </c>
      <c r="C14365" t="s">
        <v>29063</v>
      </c>
    </row>
    <row r="14366" spans="1:3">
      <c r="A14366" s="1">
        <v>257349</v>
      </c>
      <c r="B14366" s="47" t="s">
        <v>28272</v>
      </c>
      <c r="C14366" t="s">
        <v>29064</v>
      </c>
    </row>
    <row r="14367" spans="1:3">
      <c r="A14367" s="1">
        <v>999999</v>
      </c>
      <c r="B14367" s="47" t="s">
        <v>28369</v>
      </c>
      <c r="C14367" t="s">
        <v>29161</v>
      </c>
    </row>
    <row r="14368" spans="1:3">
      <c r="A14368" s="1">
        <v>257351</v>
      </c>
      <c r="B14368" s="47" t="s">
        <v>28537</v>
      </c>
      <c r="C14368" t="s">
        <v>29329</v>
      </c>
    </row>
    <row r="14369" spans="1:3">
      <c r="A14369" s="1">
        <v>257352</v>
      </c>
      <c r="B14369" s="47" t="s">
        <v>28538</v>
      </c>
      <c r="C14369" t="s">
        <v>29330</v>
      </c>
    </row>
    <row r="14370" spans="1:3">
      <c r="A14370" s="1">
        <v>257353</v>
      </c>
      <c r="B14370" s="47" t="s">
        <v>28539</v>
      </c>
      <c r="C14370" t="s">
        <v>29331</v>
      </c>
    </row>
    <row r="14371" spans="1:3">
      <c r="A14371" s="1">
        <v>257354</v>
      </c>
      <c r="B14371" s="47" t="s">
        <v>28540</v>
      </c>
      <c r="C14371" t="s">
        <v>29332</v>
      </c>
    </row>
    <row r="14372" spans="1:3">
      <c r="A14372" s="1">
        <v>257355</v>
      </c>
      <c r="B14372" s="47" t="s">
        <v>28541</v>
      </c>
      <c r="C14372" t="s">
        <v>29333</v>
      </c>
    </row>
    <row r="14373" spans="1:3">
      <c r="A14373" s="1">
        <v>999999</v>
      </c>
      <c r="B14373" s="47" t="s">
        <v>28634</v>
      </c>
      <c r="C14373" t="s">
        <v>29426</v>
      </c>
    </row>
    <row r="14374" spans="1:3">
      <c r="A14374" s="1">
        <v>257351</v>
      </c>
      <c r="B14374" s="47" t="s">
        <v>28009</v>
      </c>
      <c r="C14374" t="s">
        <v>28801</v>
      </c>
    </row>
    <row r="14375" spans="1:3">
      <c r="A14375" s="1">
        <v>257352</v>
      </c>
      <c r="B14375" s="47" t="s">
        <v>28010</v>
      </c>
      <c r="C14375" t="s">
        <v>28802</v>
      </c>
    </row>
    <row r="14376" spans="1:3">
      <c r="A14376" s="1">
        <v>257353</v>
      </c>
      <c r="B14376" s="47" t="s">
        <v>28011</v>
      </c>
      <c r="C14376" t="s">
        <v>28803</v>
      </c>
    </row>
    <row r="14377" spans="1:3">
      <c r="A14377" s="1">
        <v>257354</v>
      </c>
      <c r="B14377" s="47" t="s">
        <v>28012</v>
      </c>
      <c r="C14377" t="s">
        <v>28804</v>
      </c>
    </row>
    <row r="14378" spans="1:3">
      <c r="A14378" s="1">
        <v>257355</v>
      </c>
      <c r="B14378" s="47" t="s">
        <v>28013</v>
      </c>
      <c r="C14378" t="s">
        <v>28805</v>
      </c>
    </row>
    <row r="14379" spans="1:3">
      <c r="A14379" s="1">
        <v>999999</v>
      </c>
      <c r="B14379" s="47" t="s">
        <v>28106</v>
      </c>
      <c r="C14379" t="s">
        <v>28898</v>
      </c>
    </row>
    <row r="14380" spans="1:3">
      <c r="A14380" s="1">
        <v>257351</v>
      </c>
      <c r="B14380" s="47" t="s">
        <v>28273</v>
      </c>
      <c r="C14380" t="s">
        <v>29065</v>
      </c>
    </row>
    <row r="14381" spans="1:3">
      <c r="A14381" s="1">
        <v>257352</v>
      </c>
      <c r="B14381" s="47" t="s">
        <v>28274</v>
      </c>
      <c r="C14381" t="s">
        <v>29066</v>
      </c>
    </row>
    <row r="14382" spans="1:3">
      <c r="A14382" s="1">
        <v>257353</v>
      </c>
      <c r="B14382" s="47" t="s">
        <v>28275</v>
      </c>
      <c r="C14382" t="s">
        <v>29067</v>
      </c>
    </row>
    <row r="14383" spans="1:3">
      <c r="A14383" s="1">
        <v>257354</v>
      </c>
      <c r="B14383" s="47" t="s">
        <v>28276</v>
      </c>
      <c r="C14383" t="s">
        <v>29068</v>
      </c>
    </row>
    <row r="14384" spans="1:3">
      <c r="A14384" s="1">
        <v>257355</v>
      </c>
      <c r="B14384" s="47" t="s">
        <v>28277</v>
      </c>
      <c r="C14384" t="s">
        <v>29069</v>
      </c>
    </row>
    <row r="14385" spans="1:3">
      <c r="A14385" s="1">
        <v>999999</v>
      </c>
      <c r="B14385" s="47" t="s">
        <v>28370</v>
      </c>
      <c r="C14385" t="s">
        <v>29162</v>
      </c>
    </row>
    <row r="14386" spans="1:3">
      <c r="A14386" s="1">
        <v>257357</v>
      </c>
      <c r="B14386" s="47" t="s">
        <v>28542</v>
      </c>
      <c r="C14386" t="s">
        <v>29334</v>
      </c>
    </row>
    <row r="14387" spans="1:3">
      <c r="A14387" s="1">
        <v>257358</v>
      </c>
      <c r="B14387" s="47" t="s">
        <v>28543</v>
      </c>
      <c r="C14387" t="s">
        <v>29335</v>
      </c>
    </row>
    <row r="14388" spans="1:3">
      <c r="A14388" s="1">
        <v>257359</v>
      </c>
      <c r="B14388" s="47" t="s">
        <v>28544</v>
      </c>
      <c r="C14388" t="s">
        <v>29336</v>
      </c>
    </row>
    <row r="14389" spans="1:3">
      <c r="A14389" s="1">
        <v>257360</v>
      </c>
      <c r="B14389" s="47" t="s">
        <v>28545</v>
      </c>
      <c r="C14389" t="s">
        <v>29337</v>
      </c>
    </row>
    <row r="14390" spans="1:3">
      <c r="A14390" s="1">
        <v>257361</v>
      </c>
      <c r="B14390" s="47" t="s">
        <v>28546</v>
      </c>
      <c r="C14390" t="s">
        <v>29338</v>
      </c>
    </row>
    <row r="14391" spans="1:3">
      <c r="A14391" s="1">
        <v>999999</v>
      </c>
      <c r="B14391" s="47" t="s">
        <v>28635</v>
      </c>
      <c r="C14391" t="s">
        <v>29427</v>
      </c>
    </row>
    <row r="14392" spans="1:3">
      <c r="A14392" s="1">
        <v>257357</v>
      </c>
      <c r="B14392" s="47" t="s">
        <v>28014</v>
      </c>
      <c r="C14392" t="s">
        <v>28806</v>
      </c>
    </row>
    <row r="14393" spans="1:3">
      <c r="A14393" s="1">
        <v>257358</v>
      </c>
      <c r="B14393" s="47" t="s">
        <v>28015</v>
      </c>
      <c r="C14393" t="s">
        <v>28807</v>
      </c>
    </row>
    <row r="14394" spans="1:3">
      <c r="A14394" s="1">
        <v>257359</v>
      </c>
      <c r="B14394" s="47" t="s">
        <v>28016</v>
      </c>
      <c r="C14394" t="s">
        <v>28808</v>
      </c>
    </row>
    <row r="14395" spans="1:3">
      <c r="A14395" s="1">
        <v>257360</v>
      </c>
      <c r="B14395" s="47" t="s">
        <v>28017</v>
      </c>
      <c r="C14395" t="s">
        <v>28809</v>
      </c>
    </row>
    <row r="14396" spans="1:3">
      <c r="A14396" s="1">
        <v>257361</v>
      </c>
      <c r="B14396" s="47" t="s">
        <v>28018</v>
      </c>
      <c r="C14396" t="s">
        <v>28810</v>
      </c>
    </row>
    <row r="14397" spans="1:3">
      <c r="A14397" s="1">
        <v>999999</v>
      </c>
      <c r="B14397" s="47" t="s">
        <v>28107</v>
      </c>
      <c r="C14397" t="s">
        <v>28899</v>
      </c>
    </row>
    <row r="14398" spans="1:3">
      <c r="A14398" s="1">
        <v>257357</v>
      </c>
      <c r="B14398" s="47" t="s">
        <v>28278</v>
      </c>
      <c r="C14398" t="s">
        <v>29070</v>
      </c>
    </row>
    <row r="14399" spans="1:3">
      <c r="A14399" s="1">
        <v>257358</v>
      </c>
      <c r="B14399" s="47" t="s">
        <v>28279</v>
      </c>
      <c r="C14399" t="s">
        <v>29071</v>
      </c>
    </row>
    <row r="14400" spans="1:3">
      <c r="A14400" s="1">
        <v>257359</v>
      </c>
      <c r="B14400" s="47" t="s">
        <v>28280</v>
      </c>
      <c r="C14400" t="s">
        <v>29072</v>
      </c>
    </row>
    <row r="14401" spans="1:3">
      <c r="A14401" s="1">
        <v>257360</v>
      </c>
      <c r="B14401" s="47" t="s">
        <v>28281</v>
      </c>
      <c r="C14401" t="s">
        <v>29073</v>
      </c>
    </row>
    <row r="14402" spans="1:3">
      <c r="A14402" s="1">
        <v>257361</v>
      </c>
      <c r="B14402" s="47" t="s">
        <v>28282</v>
      </c>
      <c r="C14402" t="s">
        <v>29074</v>
      </c>
    </row>
    <row r="14403" spans="1:3">
      <c r="A14403" s="1">
        <v>999999</v>
      </c>
      <c r="B14403" s="47" t="s">
        <v>28371</v>
      </c>
      <c r="C14403" t="s">
        <v>29163</v>
      </c>
    </row>
    <row r="14404" spans="1:3">
      <c r="A14404" s="1">
        <v>257363</v>
      </c>
      <c r="B14404" s="47" t="s">
        <v>28547</v>
      </c>
      <c r="C14404" t="s">
        <v>29339</v>
      </c>
    </row>
    <row r="14405" spans="1:3">
      <c r="A14405" s="1">
        <v>257364</v>
      </c>
      <c r="B14405" s="47" t="s">
        <v>28548</v>
      </c>
      <c r="C14405" t="s">
        <v>29340</v>
      </c>
    </row>
    <row r="14406" spans="1:3">
      <c r="A14406" s="1">
        <v>257365</v>
      </c>
      <c r="B14406" s="47" t="s">
        <v>28549</v>
      </c>
      <c r="C14406" t="s">
        <v>29341</v>
      </c>
    </row>
    <row r="14407" spans="1:3">
      <c r="A14407" s="1">
        <v>257366</v>
      </c>
      <c r="B14407" s="47" t="s">
        <v>28550</v>
      </c>
      <c r="C14407" t="s">
        <v>29342</v>
      </c>
    </row>
    <row r="14408" spans="1:3">
      <c r="A14408" s="1">
        <v>257367</v>
      </c>
      <c r="B14408" s="47" t="s">
        <v>28551</v>
      </c>
      <c r="C14408" t="s">
        <v>29343</v>
      </c>
    </row>
    <row r="14409" spans="1:3">
      <c r="A14409" s="1">
        <v>999999</v>
      </c>
      <c r="B14409" s="47" t="s">
        <v>28636</v>
      </c>
      <c r="C14409" t="s">
        <v>29428</v>
      </c>
    </row>
    <row r="14410" spans="1:3">
      <c r="A14410" s="1">
        <v>257363</v>
      </c>
      <c r="B14410" s="47" t="s">
        <v>28019</v>
      </c>
      <c r="C14410" t="s">
        <v>28811</v>
      </c>
    </row>
    <row r="14411" spans="1:3">
      <c r="A14411" s="1">
        <v>257364</v>
      </c>
      <c r="B14411" s="47" t="s">
        <v>28020</v>
      </c>
      <c r="C14411" t="s">
        <v>28812</v>
      </c>
    </row>
    <row r="14412" spans="1:3">
      <c r="A14412" s="1">
        <v>257365</v>
      </c>
      <c r="B14412" s="47" t="s">
        <v>28021</v>
      </c>
      <c r="C14412" t="s">
        <v>28813</v>
      </c>
    </row>
    <row r="14413" spans="1:3">
      <c r="A14413" s="1">
        <v>257366</v>
      </c>
      <c r="B14413" s="47" t="s">
        <v>28022</v>
      </c>
      <c r="C14413" t="s">
        <v>28814</v>
      </c>
    </row>
    <row r="14414" spans="1:3">
      <c r="A14414" s="1">
        <v>257367</v>
      </c>
      <c r="B14414" s="47" t="s">
        <v>28023</v>
      </c>
      <c r="C14414" t="s">
        <v>28815</v>
      </c>
    </row>
    <row r="14415" spans="1:3">
      <c r="A14415" s="1">
        <v>999999</v>
      </c>
      <c r="B14415" s="47" t="s">
        <v>28108</v>
      </c>
      <c r="C14415" t="s">
        <v>28900</v>
      </c>
    </row>
    <row r="14416" spans="1:3">
      <c r="A14416" s="1">
        <v>257363</v>
      </c>
      <c r="B14416" s="47" t="s">
        <v>28283</v>
      </c>
      <c r="C14416" t="s">
        <v>29075</v>
      </c>
    </row>
    <row r="14417" spans="1:3">
      <c r="A14417" s="1">
        <v>257364</v>
      </c>
      <c r="B14417" s="47" t="s">
        <v>28284</v>
      </c>
      <c r="C14417" t="s">
        <v>29076</v>
      </c>
    </row>
    <row r="14418" spans="1:3">
      <c r="A14418" s="1">
        <v>257365</v>
      </c>
      <c r="B14418" s="47" t="s">
        <v>28285</v>
      </c>
      <c r="C14418" t="s">
        <v>29077</v>
      </c>
    </row>
    <row r="14419" spans="1:3">
      <c r="A14419" s="1">
        <v>257366</v>
      </c>
      <c r="B14419" s="47" t="s">
        <v>28286</v>
      </c>
      <c r="C14419" t="s">
        <v>29078</v>
      </c>
    </row>
    <row r="14420" spans="1:3">
      <c r="A14420" s="1">
        <v>257367</v>
      </c>
      <c r="B14420" s="47" t="s">
        <v>28287</v>
      </c>
      <c r="C14420" t="s">
        <v>29079</v>
      </c>
    </row>
    <row r="14421" spans="1:3">
      <c r="A14421" s="1">
        <v>999999</v>
      </c>
      <c r="B14421" s="47" t="s">
        <v>28372</v>
      </c>
      <c r="C14421" t="s">
        <v>29164</v>
      </c>
    </row>
    <row r="14422" spans="1:3">
      <c r="A14422" s="1">
        <v>257369</v>
      </c>
      <c r="B14422" s="47" t="s">
        <v>28552</v>
      </c>
      <c r="C14422" t="s">
        <v>29344</v>
      </c>
    </row>
    <row r="14423" spans="1:3">
      <c r="A14423" s="1">
        <v>257370</v>
      </c>
      <c r="B14423" s="47" t="s">
        <v>28553</v>
      </c>
      <c r="C14423" t="s">
        <v>29345</v>
      </c>
    </row>
    <row r="14424" spans="1:3">
      <c r="A14424" s="1">
        <v>257371</v>
      </c>
      <c r="B14424" s="47" t="s">
        <v>28554</v>
      </c>
      <c r="C14424" t="s">
        <v>29346</v>
      </c>
    </row>
    <row r="14425" spans="1:3">
      <c r="A14425" s="1">
        <v>257372</v>
      </c>
      <c r="B14425" s="47" t="s">
        <v>28555</v>
      </c>
      <c r="C14425" t="s">
        <v>29347</v>
      </c>
    </row>
    <row r="14426" spans="1:3">
      <c r="A14426" s="1">
        <v>257373</v>
      </c>
      <c r="B14426" s="47" t="s">
        <v>28556</v>
      </c>
      <c r="C14426" t="s">
        <v>29348</v>
      </c>
    </row>
    <row r="14427" spans="1:3">
      <c r="A14427" s="1">
        <v>999999</v>
      </c>
      <c r="B14427" s="47" t="s">
        <v>28637</v>
      </c>
      <c r="C14427" t="s">
        <v>29429</v>
      </c>
    </row>
    <row r="14428" spans="1:3">
      <c r="A14428" s="1">
        <v>257369</v>
      </c>
      <c r="B14428" s="47" t="s">
        <v>28024</v>
      </c>
      <c r="C14428" t="s">
        <v>28816</v>
      </c>
    </row>
    <row r="14429" spans="1:3">
      <c r="A14429" s="1">
        <v>257370</v>
      </c>
      <c r="B14429" s="47" t="s">
        <v>28025</v>
      </c>
      <c r="C14429" t="s">
        <v>28817</v>
      </c>
    </row>
    <row r="14430" spans="1:3">
      <c r="A14430" s="1">
        <v>257371</v>
      </c>
      <c r="B14430" s="47" t="s">
        <v>28026</v>
      </c>
      <c r="C14430" t="s">
        <v>28818</v>
      </c>
    </row>
    <row r="14431" spans="1:3">
      <c r="A14431" s="1">
        <v>257372</v>
      </c>
      <c r="B14431" s="47" t="s">
        <v>28027</v>
      </c>
      <c r="C14431" t="s">
        <v>28819</v>
      </c>
    </row>
    <row r="14432" spans="1:3">
      <c r="A14432" s="1">
        <v>257373</v>
      </c>
      <c r="B14432" s="47" t="s">
        <v>28028</v>
      </c>
      <c r="C14432" t="s">
        <v>28820</v>
      </c>
    </row>
    <row r="14433" spans="1:3">
      <c r="A14433" s="1">
        <v>999999</v>
      </c>
      <c r="B14433" s="47" t="s">
        <v>28109</v>
      </c>
      <c r="C14433" t="s">
        <v>28901</v>
      </c>
    </row>
    <row r="14434" spans="1:3">
      <c r="A14434" s="1">
        <v>257369</v>
      </c>
      <c r="B14434" s="47" t="s">
        <v>28288</v>
      </c>
      <c r="C14434" t="s">
        <v>29080</v>
      </c>
    </row>
    <row r="14435" spans="1:3">
      <c r="A14435" s="1">
        <v>257370</v>
      </c>
      <c r="B14435" s="47" t="s">
        <v>28289</v>
      </c>
      <c r="C14435" t="s">
        <v>29081</v>
      </c>
    </row>
    <row r="14436" spans="1:3">
      <c r="A14436" s="1">
        <v>257371</v>
      </c>
      <c r="B14436" s="47" t="s">
        <v>28290</v>
      </c>
      <c r="C14436" t="s">
        <v>29082</v>
      </c>
    </row>
    <row r="14437" spans="1:3">
      <c r="A14437" s="1">
        <v>257372</v>
      </c>
      <c r="B14437" s="47" t="s">
        <v>28291</v>
      </c>
      <c r="C14437" t="s">
        <v>29083</v>
      </c>
    </row>
    <row r="14438" spans="1:3">
      <c r="A14438" s="1">
        <v>257373</v>
      </c>
      <c r="B14438" s="47" t="s">
        <v>28292</v>
      </c>
      <c r="C14438" t="s">
        <v>29084</v>
      </c>
    </row>
    <row r="14439" spans="1:3">
      <c r="A14439" s="1">
        <v>999999</v>
      </c>
      <c r="B14439" s="47" t="s">
        <v>28373</v>
      </c>
      <c r="C14439" t="s">
        <v>29165</v>
      </c>
    </row>
    <row r="14440" spans="1:3">
      <c r="A14440" s="1">
        <v>257375</v>
      </c>
      <c r="B14440" s="47" t="s">
        <v>28557</v>
      </c>
      <c r="C14440" t="s">
        <v>29349</v>
      </c>
    </row>
    <row r="14441" spans="1:3">
      <c r="A14441" s="1">
        <v>257376</v>
      </c>
      <c r="B14441" s="47" t="s">
        <v>28558</v>
      </c>
      <c r="C14441" t="s">
        <v>29350</v>
      </c>
    </row>
    <row r="14442" spans="1:3">
      <c r="A14442" s="1">
        <v>257377</v>
      </c>
      <c r="B14442" s="47" t="s">
        <v>28559</v>
      </c>
      <c r="C14442" t="s">
        <v>29351</v>
      </c>
    </row>
    <row r="14443" spans="1:3">
      <c r="A14443" s="1">
        <v>257378</v>
      </c>
      <c r="B14443" s="47" t="s">
        <v>28560</v>
      </c>
      <c r="C14443" t="s">
        <v>29352</v>
      </c>
    </row>
    <row r="14444" spans="1:3">
      <c r="A14444" s="1">
        <v>257379</v>
      </c>
      <c r="B14444" s="47" t="s">
        <v>28561</v>
      </c>
      <c r="C14444" t="s">
        <v>29353</v>
      </c>
    </row>
    <row r="14445" spans="1:3">
      <c r="A14445" s="1">
        <v>999999</v>
      </c>
      <c r="B14445" s="47" t="s">
        <v>28638</v>
      </c>
      <c r="C14445" t="s">
        <v>29430</v>
      </c>
    </row>
    <row r="14446" spans="1:3">
      <c r="A14446" s="1">
        <v>257375</v>
      </c>
      <c r="B14446" s="47" t="s">
        <v>28029</v>
      </c>
      <c r="C14446" t="s">
        <v>28821</v>
      </c>
    </row>
    <row r="14447" spans="1:3">
      <c r="A14447" s="1">
        <v>257376</v>
      </c>
      <c r="B14447" s="47" t="s">
        <v>28030</v>
      </c>
      <c r="C14447" t="s">
        <v>28822</v>
      </c>
    </row>
    <row r="14448" spans="1:3">
      <c r="A14448" s="1">
        <v>257377</v>
      </c>
      <c r="B14448" s="47" t="s">
        <v>28031</v>
      </c>
      <c r="C14448" t="s">
        <v>28823</v>
      </c>
    </row>
    <row r="14449" spans="1:3">
      <c r="A14449" s="1">
        <v>257378</v>
      </c>
      <c r="B14449" s="47" t="s">
        <v>28032</v>
      </c>
      <c r="C14449" t="s">
        <v>28824</v>
      </c>
    </row>
    <row r="14450" spans="1:3">
      <c r="A14450" s="1">
        <v>257379</v>
      </c>
      <c r="B14450" s="47" t="s">
        <v>28033</v>
      </c>
      <c r="C14450" t="s">
        <v>28825</v>
      </c>
    </row>
    <row r="14451" spans="1:3">
      <c r="A14451" s="1">
        <v>999999</v>
      </c>
      <c r="B14451" s="47" t="s">
        <v>28110</v>
      </c>
      <c r="C14451" t="s">
        <v>28902</v>
      </c>
    </row>
    <row r="14452" spans="1:3">
      <c r="A14452" s="1">
        <v>257375</v>
      </c>
      <c r="B14452" s="47" t="s">
        <v>28293</v>
      </c>
      <c r="C14452" t="s">
        <v>29085</v>
      </c>
    </row>
    <row r="14453" spans="1:3">
      <c r="A14453" s="1">
        <v>257376</v>
      </c>
      <c r="B14453" s="47" t="s">
        <v>28294</v>
      </c>
      <c r="C14453" t="s">
        <v>29086</v>
      </c>
    </row>
    <row r="14454" spans="1:3">
      <c r="A14454" s="1">
        <v>257377</v>
      </c>
      <c r="B14454" s="47" t="s">
        <v>28295</v>
      </c>
      <c r="C14454" t="s">
        <v>29087</v>
      </c>
    </row>
    <row r="14455" spans="1:3">
      <c r="A14455" s="1">
        <v>257378</v>
      </c>
      <c r="B14455" s="47" t="s">
        <v>28296</v>
      </c>
      <c r="C14455" t="s">
        <v>29088</v>
      </c>
    </row>
    <row r="14456" spans="1:3">
      <c r="A14456" s="1">
        <v>257379</v>
      </c>
      <c r="B14456" s="47" t="s">
        <v>28297</v>
      </c>
      <c r="C14456" t="s">
        <v>29089</v>
      </c>
    </row>
    <row r="14457" spans="1:3">
      <c r="A14457" s="1">
        <v>999999</v>
      </c>
      <c r="B14457" s="47" t="s">
        <v>28374</v>
      </c>
      <c r="C14457" t="s">
        <v>29166</v>
      </c>
    </row>
    <row r="14458" spans="1:3">
      <c r="A14458" s="1">
        <v>240944</v>
      </c>
      <c r="B14458" s="47" t="s">
        <v>28411</v>
      </c>
      <c r="C14458" t="s">
        <v>29203</v>
      </c>
    </row>
    <row r="14459" spans="1:3">
      <c r="A14459" s="1">
        <v>240945</v>
      </c>
      <c r="B14459" s="47" t="s">
        <v>28412</v>
      </c>
      <c r="C14459" t="s">
        <v>29204</v>
      </c>
    </row>
    <row r="14460" spans="1:3">
      <c r="A14460" s="1">
        <v>240946</v>
      </c>
      <c r="B14460" s="47" t="s">
        <v>28413</v>
      </c>
      <c r="C14460" t="s">
        <v>29205</v>
      </c>
    </row>
    <row r="14461" spans="1:3">
      <c r="A14461" s="1">
        <v>240947</v>
      </c>
      <c r="B14461" s="47" t="s">
        <v>28414</v>
      </c>
      <c r="C14461" t="s">
        <v>29206</v>
      </c>
    </row>
    <row r="14462" spans="1:3">
      <c r="A14462" s="1">
        <v>240948</v>
      </c>
      <c r="B14462" s="47" t="s">
        <v>28415</v>
      </c>
      <c r="C14462" t="s">
        <v>29207</v>
      </c>
    </row>
    <row r="14463" spans="1:3">
      <c r="A14463" s="1">
        <v>999999</v>
      </c>
      <c r="B14463" s="47" t="s">
        <v>28639</v>
      </c>
      <c r="C14463" t="s">
        <v>29431</v>
      </c>
    </row>
    <row r="14464" spans="1:3">
      <c r="A14464" s="1">
        <v>240944</v>
      </c>
      <c r="B14464" s="47" t="s">
        <v>27883</v>
      </c>
      <c r="C14464" t="s">
        <v>28675</v>
      </c>
    </row>
    <row r="14465" spans="1:3">
      <c r="A14465" s="1">
        <v>240945</v>
      </c>
      <c r="B14465" s="47" t="s">
        <v>27884</v>
      </c>
      <c r="C14465" t="s">
        <v>28676</v>
      </c>
    </row>
    <row r="14466" spans="1:3">
      <c r="A14466" s="1">
        <v>240946</v>
      </c>
      <c r="B14466" s="47" t="s">
        <v>27885</v>
      </c>
      <c r="C14466" t="s">
        <v>28677</v>
      </c>
    </row>
    <row r="14467" spans="1:3">
      <c r="A14467" s="1">
        <v>240947</v>
      </c>
      <c r="B14467" s="47" t="s">
        <v>27886</v>
      </c>
      <c r="C14467" t="s">
        <v>28678</v>
      </c>
    </row>
    <row r="14468" spans="1:3">
      <c r="A14468" s="1">
        <v>240948</v>
      </c>
      <c r="B14468" s="47" t="s">
        <v>27887</v>
      </c>
      <c r="C14468" t="s">
        <v>28679</v>
      </c>
    </row>
    <row r="14469" spans="1:3">
      <c r="A14469" s="1">
        <v>999999</v>
      </c>
      <c r="B14469" s="47" t="s">
        <v>28111</v>
      </c>
      <c r="C14469" t="s">
        <v>28903</v>
      </c>
    </row>
    <row r="14470" spans="1:3">
      <c r="A14470" s="1">
        <v>240944</v>
      </c>
      <c r="B14470" s="47" t="s">
        <v>28147</v>
      </c>
      <c r="C14470" t="s">
        <v>28939</v>
      </c>
    </row>
    <row r="14471" spans="1:3">
      <c r="A14471" s="1">
        <v>240945</v>
      </c>
      <c r="B14471" s="47" t="s">
        <v>28148</v>
      </c>
      <c r="C14471" t="s">
        <v>28940</v>
      </c>
    </row>
    <row r="14472" spans="1:3">
      <c r="A14472" s="1">
        <v>240946</v>
      </c>
      <c r="B14472" s="47" t="s">
        <v>28149</v>
      </c>
      <c r="C14472" t="s">
        <v>28941</v>
      </c>
    </row>
    <row r="14473" spans="1:3">
      <c r="A14473" s="1">
        <v>240947</v>
      </c>
      <c r="B14473" s="47" t="s">
        <v>28150</v>
      </c>
      <c r="C14473" t="s">
        <v>28942</v>
      </c>
    </row>
    <row r="14474" spans="1:3">
      <c r="A14474" s="1">
        <v>240948</v>
      </c>
      <c r="B14474" s="47" t="s">
        <v>28151</v>
      </c>
      <c r="C14474" t="s">
        <v>28943</v>
      </c>
    </row>
    <row r="14475" spans="1:3">
      <c r="A14475" s="1">
        <v>999999</v>
      </c>
      <c r="B14475" s="47" t="s">
        <v>28375</v>
      </c>
      <c r="C14475" t="s">
        <v>29167</v>
      </c>
    </row>
    <row r="14476" spans="1:3">
      <c r="A14476" s="1">
        <v>240949</v>
      </c>
      <c r="B14476" s="47" t="s">
        <v>28416</v>
      </c>
      <c r="C14476" t="s">
        <v>29208</v>
      </c>
    </row>
    <row r="14477" spans="1:3">
      <c r="A14477" s="1">
        <v>240950</v>
      </c>
      <c r="B14477" s="47" t="s">
        <v>28417</v>
      </c>
      <c r="C14477" t="s">
        <v>29209</v>
      </c>
    </row>
    <row r="14478" spans="1:3">
      <c r="A14478" s="1">
        <v>240951</v>
      </c>
      <c r="B14478" s="47" t="s">
        <v>28418</v>
      </c>
      <c r="C14478" t="s">
        <v>29210</v>
      </c>
    </row>
    <row r="14479" spans="1:3">
      <c r="A14479" s="1">
        <v>240952</v>
      </c>
      <c r="B14479" s="47" t="s">
        <v>28419</v>
      </c>
      <c r="C14479" t="s">
        <v>29211</v>
      </c>
    </row>
    <row r="14480" spans="1:3">
      <c r="A14480" s="1">
        <v>240953</v>
      </c>
      <c r="B14480" s="47" t="s">
        <v>28420</v>
      </c>
      <c r="C14480" t="s">
        <v>29212</v>
      </c>
    </row>
    <row r="14481" spans="1:3">
      <c r="A14481" s="1">
        <v>999999</v>
      </c>
      <c r="B14481" s="47" t="s">
        <v>28640</v>
      </c>
      <c r="C14481" t="s">
        <v>29432</v>
      </c>
    </row>
    <row r="14482" spans="1:3">
      <c r="A14482" s="1">
        <v>240949</v>
      </c>
      <c r="B14482" s="47" t="s">
        <v>27888</v>
      </c>
      <c r="C14482" t="s">
        <v>28680</v>
      </c>
    </row>
    <row r="14483" spans="1:3">
      <c r="A14483" s="1">
        <v>240950</v>
      </c>
      <c r="B14483" s="47" t="s">
        <v>27889</v>
      </c>
      <c r="C14483" t="s">
        <v>28681</v>
      </c>
    </row>
    <row r="14484" spans="1:3">
      <c r="A14484" s="1">
        <v>240951</v>
      </c>
      <c r="B14484" s="47" t="s">
        <v>27890</v>
      </c>
      <c r="C14484" t="s">
        <v>28682</v>
      </c>
    </row>
    <row r="14485" spans="1:3">
      <c r="A14485" s="1">
        <v>240952</v>
      </c>
      <c r="B14485" s="47" t="s">
        <v>27891</v>
      </c>
      <c r="C14485" t="s">
        <v>28683</v>
      </c>
    </row>
    <row r="14486" spans="1:3">
      <c r="A14486" s="1">
        <v>240953</v>
      </c>
      <c r="B14486" s="47" t="s">
        <v>27892</v>
      </c>
      <c r="C14486" t="s">
        <v>28684</v>
      </c>
    </row>
    <row r="14487" spans="1:3">
      <c r="A14487" s="1">
        <v>999999</v>
      </c>
      <c r="B14487" s="47" t="s">
        <v>28112</v>
      </c>
      <c r="C14487" t="s">
        <v>28904</v>
      </c>
    </row>
    <row r="14488" spans="1:3">
      <c r="A14488" s="1">
        <v>240949</v>
      </c>
      <c r="B14488" s="47" t="s">
        <v>28152</v>
      </c>
      <c r="C14488" t="s">
        <v>28944</v>
      </c>
    </row>
    <row r="14489" spans="1:3">
      <c r="A14489" s="1">
        <v>240950</v>
      </c>
      <c r="B14489" s="47" t="s">
        <v>28153</v>
      </c>
      <c r="C14489" t="s">
        <v>28945</v>
      </c>
    </row>
    <row r="14490" spans="1:3">
      <c r="A14490" s="1">
        <v>240951</v>
      </c>
      <c r="B14490" s="47" t="s">
        <v>28154</v>
      </c>
      <c r="C14490" t="s">
        <v>28946</v>
      </c>
    </row>
    <row r="14491" spans="1:3">
      <c r="A14491" s="1">
        <v>240952</v>
      </c>
      <c r="B14491" s="47" t="s">
        <v>28155</v>
      </c>
      <c r="C14491" t="s">
        <v>28947</v>
      </c>
    </row>
    <row r="14492" spans="1:3">
      <c r="A14492" s="1">
        <v>240953</v>
      </c>
      <c r="B14492" s="47" t="s">
        <v>28156</v>
      </c>
      <c r="C14492" t="s">
        <v>28948</v>
      </c>
    </row>
    <row r="14493" spans="1:3">
      <c r="A14493" s="1">
        <v>999999</v>
      </c>
      <c r="B14493" s="47" t="s">
        <v>28376</v>
      </c>
      <c r="C14493" t="s">
        <v>29168</v>
      </c>
    </row>
    <row r="14494" spans="1:3">
      <c r="A14494" s="1">
        <v>240954</v>
      </c>
      <c r="B14494" s="47" t="s">
        <v>28421</v>
      </c>
      <c r="C14494" t="s">
        <v>29213</v>
      </c>
    </row>
    <row r="14495" spans="1:3">
      <c r="A14495" s="1">
        <v>240955</v>
      </c>
      <c r="B14495" s="47" t="s">
        <v>28422</v>
      </c>
      <c r="C14495" t="s">
        <v>29214</v>
      </c>
    </row>
    <row r="14496" spans="1:3">
      <c r="A14496" s="1">
        <v>240956</v>
      </c>
      <c r="B14496" s="47" t="s">
        <v>28423</v>
      </c>
      <c r="C14496" t="s">
        <v>29215</v>
      </c>
    </row>
    <row r="14497" spans="1:3">
      <c r="A14497" s="1">
        <v>240957</v>
      </c>
      <c r="B14497" s="47" t="s">
        <v>28424</v>
      </c>
      <c r="C14497" t="s">
        <v>29216</v>
      </c>
    </row>
    <row r="14498" spans="1:3">
      <c r="A14498" s="1">
        <v>240958</v>
      </c>
      <c r="B14498" s="47" t="s">
        <v>28425</v>
      </c>
      <c r="C14498" t="s">
        <v>29217</v>
      </c>
    </row>
    <row r="14499" spans="1:3">
      <c r="A14499" s="1">
        <v>999999</v>
      </c>
      <c r="B14499" s="47" t="s">
        <v>28641</v>
      </c>
      <c r="C14499" t="s">
        <v>29433</v>
      </c>
    </row>
    <row r="14500" spans="1:3">
      <c r="A14500" s="1">
        <v>240954</v>
      </c>
      <c r="B14500" s="47" t="s">
        <v>27893</v>
      </c>
      <c r="C14500" t="s">
        <v>28685</v>
      </c>
    </row>
    <row r="14501" spans="1:3">
      <c r="A14501" s="1">
        <v>240955</v>
      </c>
      <c r="B14501" s="47" t="s">
        <v>27894</v>
      </c>
      <c r="C14501" t="s">
        <v>28686</v>
      </c>
    </row>
    <row r="14502" spans="1:3">
      <c r="A14502" s="1">
        <v>240956</v>
      </c>
      <c r="B14502" s="47" t="s">
        <v>27895</v>
      </c>
      <c r="C14502" t="s">
        <v>28687</v>
      </c>
    </row>
    <row r="14503" spans="1:3">
      <c r="A14503" s="1">
        <v>240957</v>
      </c>
      <c r="B14503" s="47" t="s">
        <v>27896</v>
      </c>
      <c r="C14503" t="s">
        <v>28688</v>
      </c>
    </row>
    <row r="14504" spans="1:3">
      <c r="A14504" s="1">
        <v>240958</v>
      </c>
      <c r="B14504" s="47" t="s">
        <v>27897</v>
      </c>
      <c r="C14504" t="s">
        <v>28689</v>
      </c>
    </row>
    <row r="14505" spans="1:3">
      <c r="A14505" s="1">
        <v>999999</v>
      </c>
      <c r="B14505" s="47" t="s">
        <v>28113</v>
      </c>
      <c r="C14505" t="s">
        <v>28905</v>
      </c>
    </row>
    <row r="14506" spans="1:3">
      <c r="A14506" s="1">
        <v>240954</v>
      </c>
      <c r="B14506" s="47" t="s">
        <v>28157</v>
      </c>
      <c r="C14506" t="s">
        <v>28949</v>
      </c>
    </row>
    <row r="14507" spans="1:3">
      <c r="A14507" s="1">
        <v>240955</v>
      </c>
      <c r="B14507" s="47" t="s">
        <v>28158</v>
      </c>
      <c r="C14507" t="s">
        <v>28950</v>
      </c>
    </row>
    <row r="14508" spans="1:3">
      <c r="A14508" s="1">
        <v>240956</v>
      </c>
      <c r="B14508" s="47" t="s">
        <v>28159</v>
      </c>
      <c r="C14508" t="s">
        <v>28951</v>
      </c>
    </row>
    <row r="14509" spans="1:3">
      <c r="A14509" s="1">
        <v>240957</v>
      </c>
      <c r="B14509" s="47" t="s">
        <v>28160</v>
      </c>
      <c r="C14509" t="s">
        <v>28952</v>
      </c>
    </row>
    <row r="14510" spans="1:3">
      <c r="A14510" s="1">
        <v>240958</v>
      </c>
      <c r="B14510" s="47" t="s">
        <v>28161</v>
      </c>
      <c r="C14510" t="s">
        <v>28953</v>
      </c>
    </row>
    <row r="14511" spans="1:3">
      <c r="A14511" s="1">
        <v>999999</v>
      </c>
      <c r="B14511" s="47" t="s">
        <v>28377</v>
      </c>
      <c r="C14511" t="s">
        <v>29169</v>
      </c>
    </row>
    <row r="14512" spans="1:3">
      <c r="A14512" s="1">
        <v>257381</v>
      </c>
      <c r="B14512" s="47" t="s">
        <v>28562</v>
      </c>
      <c r="C14512" t="s">
        <v>29354</v>
      </c>
    </row>
    <row r="14513" spans="1:3">
      <c r="A14513" s="1">
        <v>257382</v>
      </c>
      <c r="B14513" s="47" t="s">
        <v>28563</v>
      </c>
      <c r="C14513" t="s">
        <v>29355</v>
      </c>
    </row>
    <row r="14514" spans="1:3">
      <c r="A14514" s="1">
        <v>999999</v>
      </c>
      <c r="B14514" s="47" t="s">
        <v>28645</v>
      </c>
      <c r="C14514" t="s">
        <v>29437</v>
      </c>
    </row>
    <row r="14515" spans="1:3">
      <c r="A14515" s="1">
        <v>999999</v>
      </c>
      <c r="B14515" s="47" t="s">
        <v>28644</v>
      </c>
      <c r="C14515" t="s">
        <v>29436</v>
      </c>
    </row>
    <row r="14516" spans="1:3">
      <c r="A14516" s="1">
        <v>999999</v>
      </c>
      <c r="B14516" s="47" t="s">
        <v>28643</v>
      </c>
      <c r="C14516" t="s">
        <v>29435</v>
      </c>
    </row>
    <row r="14517" spans="1:3">
      <c r="A14517" s="1">
        <v>999999</v>
      </c>
      <c r="B14517" s="47" t="s">
        <v>28642</v>
      </c>
      <c r="C14517" t="s">
        <v>29434</v>
      </c>
    </row>
    <row r="14518" spans="1:3">
      <c r="A14518" s="1">
        <v>257381</v>
      </c>
      <c r="B14518" s="47" t="s">
        <v>28034</v>
      </c>
      <c r="C14518" t="s">
        <v>28826</v>
      </c>
    </row>
    <row r="14519" spans="1:3">
      <c r="A14519" s="1">
        <v>257382</v>
      </c>
      <c r="B14519" s="47" t="s">
        <v>28035</v>
      </c>
      <c r="C14519" t="s">
        <v>28827</v>
      </c>
    </row>
    <row r="14520" spans="1:3">
      <c r="A14520" s="1">
        <v>999999</v>
      </c>
      <c r="B14520" s="47" t="s">
        <v>28117</v>
      </c>
      <c r="C14520" t="s">
        <v>28909</v>
      </c>
    </row>
    <row r="14521" spans="1:3">
      <c r="A14521" s="1">
        <v>999999</v>
      </c>
      <c r="B14521" s="47" t="s">
        <v>28116</v>
      </c>
      <c r="C14521" t="s">
        <v>28908</v>
      </c>
    </row>
    <row r="14522" spans="1:3">
      <c r="A14522" s="1">
        <v>999999</v>
      </c>
      <c r="B14522" s="47" t="s">
        <v>28115</v>
      </c>
      <c r="C14522" t="s">
        <v>28907</v>
      </c>
    </row>
    <row r="14523" spans="1:3">
      <c r="A14523" s="1">
        <v>999999</v>
      </c>
      <c r="B14523" s="47" t="s">
        <v>28114</v>
      </c>
      <c r="C14523" t="s">
        <v>28906</v>
      </c>
    </row>
    <row r="14524" spans="1:3">
      <c r="A14524" s="1">
        <v>257381</v>
      </c>
      <c r="B14524" s="47" t="s">
        <v>28298</v>
      </c>
      <c r="C14524" t="s">
        <v>29090</v>
      </c>
    </row>
    <row r="14525" spans="1:3">
      <c r="A14525" s="1">
        <v>257382</v>
      </c>
      <c r="B14525" s="47" t="s">
        <v>28299</v>
      </c>
      <c r="C14525" t="s">
        <v>29091</v>
      </c>
    </row>
    <row r="14526" spans="1:3">
      <c r="A14526" s="1">
        <v>999999</v>
      </c>
      <c r="B14526" s="47" t="s">
        <v>28381</v>
      </c>
      <c r="C14526" t="s">
        <v>29173</v>
      </c>
    </row>
    <row r="14527" spans="1:3">
      <c r="A14527" s="1">
        <v>999999</v>
      </c>
      <c r="B14527" s="47" t="s">
        <v>28380</v>
      </c>
      <c r="C14527" t="s">
        <v>29172</v>
      </c>
    </row>
    <row r="14528" spans="1:3">
      <c r="A14528" s="1">
        <v>999999</v>
      </c>
      <c r="B14528" s="47" t="s">
        <v>28379</v>
      </c>
      <c r="C14528" t="s">
        <v>29171</v>
      </c>
    </row>
    <row r="14529" spans="1:3">
      <c r="A14529" s="1">
        <v>999999</v>
      </c>
      <c r="B14529" s="47" t="s">
        <v>28378</v>
      </c>
      <c r="C14529" t="s">
        <v>29170</v>
      </c>
    </row>
    <row r="14530" spans="1:3">
      <c r="A14530" s="1">
        <v>257387</v>
      </c>
      <c r="B14530" s="47" t="s">
        <v>28564</v>
      </c>
      <c r="C14530" t="s">
        <v>29356</v>
      </c>
    </row>
    <row r="14531" spans="1:3">
      <c r="A14531" s="1">
        <v>257388</v>
      </c>
      <c r="B14531" s="47" t="s">
        <v>28565</v>
      </c>
      <c r="C14531" t="s">
        <v>29357</v>
      </c>
    </row>
    <row r="14532" spans="1:3">
      <c r="A14532" s="1">
        <v>999999</v>
      </c>
      <c r="B14532" s="47" t="s">
        <v>28649</v>
      </c>
      <c r="C14532" t="s">
        <v>29441</v>
      </c>
    </row>
    <row r="14533" spans="1:3">
      <c r="A14533" s="1">
        <v>999999</v>
      </c>
      <c r="B14533" s="47" t="s">
        <v>28648</v>
      </c>
      <c r="C14533" t="s">
        <v>29440</v>
      </c>
    </row>
    <row r="14534" spans="1:3">
      <c r="A14534" s="1">
        <v>999999</v>
      </c>
      <c r="B14534" s="47" t="s">
        <v>28647</v>
      </c>
      <c r="C14534" t="s">
        <v>29439</v>
      </c>
    </row>
    <row r="14535" spans="1:3">
      <c r="A14535" s="1">
        <v>999999</v>
      </c>
      <c r="B14535" s="47" t="s">
        <v>28646</v>
      </c>
      <c r="C14535" t="s">
        <v>29438</v>
      </c>
    </row>
    <row r="14536" spans="1:3">
      <c r="A14536" s="1">
        <v>257387</v>
      </c>
      <c r="B14536" s="47" t="s">
        <v>28036</v>
      </c>
      <c r="C14536" t="s">
        <v>28828</v>
      </c>
    </row>
    <row r="14537" spans="1:3">
      <c r="A14537" s="1">
        <v>257388</v>
      </c>
      <c r="B14537" s="47" t="s">
        <v>28037</v>
      </c>
      <c r="C14537" t="s">
        <v>28829</v>
      </c>
    </row>
    <row r="14538" spans="1:3">
      <c r="A14538" s="1">
        <v>999999</v>
      </c>
      <c r="B14538" s="47" t="s">
        <v>28121</v>
      </c>
      <c r="C14538" t="s">
        <v>28913</v>
      </c>
    </row>
    <row r="14539" spans="1:3">
      <c r="A14539" s="1">
        <v>999999</v>
      </c>
      <c r="B14539" s="47" t="s">
        <v>28120</v>
      </c>
      <c r="C14539" t="s">
        <v>28912</v>
      </c>
    </row>
    <row r="14540" spans="1:3">
      <c r="A14540" s="1">
        <v>999999</v>
      </c>
      <c r="B14540" s="47" t="s">
        <v>28119</v>
      </c>
      <c r="C14540" t="s">
        <v>28911</v>
      </c>
    </row>
    <row r="14541" spans="1:3">
      <c r="A14541" s="1">
        <v>999999</v>
      </c>
      <c r="B14541" s="47" t="s">
        <v>28118</v>
      </c>
      <c r="C14541" t="s">
        <v>28910</v>
      </c>
    </row>
    <row r="14542" spans="1:3">
      <c r="A14542" s="1">
        <v>257387</v>
      </c>
      <c r="B14542" s="47" t="s">
        <v>28300</v>
      </c>
      <c r="C14542" t="s">
        <v>29092</v>
      </c>
    </row>
    <row r="14543" spans="1:3">
      <c r="A14543" s="1">
        <v>257388</v>
      </c>
      <c r="B14543" s="47" t="s">
        <v>28301</v>
      </c>
      <c r="C14543" t="s">
        <v>29093</v>
      </c>
    </row>
    <row r="14544" spans="1:3">
      <c r="A14544" s="1">
        <v>999999</v>
      </c>
      <c r="B14544" s="47" t="s">
        <v>28385</v>
      </c>
      <c r="C14544" t="s">
        <v>29177</v>
      </c>
    </row>
    <row r="14545" spans="1:3">
      <c r="A14545" s="1">
        <v>999999</v>
      </c>
      <c r="B14545" s="47" t="s">
        <v>28384</v>
      </c>
      <c r="C14545" t="s">
        <v>29176</v>
      </c>
    </row>
    <row r="14546" spans="1:3">
      <c r="A14546" s="1">
        <v>999999</v>
      </c>
      <c r="B14546" s="47" t="s">
        <v>28383</v>
      </c>
      <c r="C14546" t="s">
        <v>29175</v>
      </c>
    </row>
    <row r="14547" spans="1:3">
      <c r="A14547" s="1">
        <v>999999</v>
      </c>
      <c r="B14547" s="47" t="s">
        <v>28382</v>
      </c>
      <c r="C14547" t="s">
        <v>29174</v>
      </c>
    </row>
    <row r="14548" spans="1:3">
      <c r="A14548" s="1">
        <v>257393</v>
      </c>
      <c r="B14548" s="47" t="s">
        <v>28566</v>
      </c>
      <c r="C14548" t="s">
        <v>29358</v>
      </c>
    </row>
    <row r="14549" spans="1:3">
      <c r="A14549" s="1">
        <v>257394</v>
      </c>
      <c r="B14549" s="47" t="s">
        <v>28567</v>
      </c>
      <c r="C14549" t="s">
        <v>29359</v>
      </c>
    </row>
    <row r="14550" spans="1:3">
      <c r="A14550" s="1">
        <v>257395</v>
      </c>
      <c r="B14550" s="47" t="s">
        <v>28568</v>
      </c>
      <c r="C14550" t="s">
        <v>29360</v>
      </c>
    </row>
    <row r="14551" spans="1:3">
      <c r="A14551" s="1">
        <v>999999</v>
      </c>
      <c r="B14551" s="47" t="s">
        <v>28650</v>
      </c>
      <c r="C14551" t="s">
        <v>29442</v>
      </c>
    </row>
    <row r="14552" spans="1:3">
      <c r="A14552" s="1">
        <v>257397</v>
      </c>
      <c r="B14552" s="47" t="s">
        <v>28569</v>
      </c>
      <c r="C14552" t="s">
        <v>29361</v>
      </c>
    </row>
    <row r="14553" spans="1:3">
      <c r="A14553" s="1">
        <v>257398</v>
      </c>
      <c r="B14553" s="47" t="s">
        <v>28570</v>
      </c>
      <c r="C14553" t="s">
        <v>29362</v>
      </c>
    </row>
    <row r="14554" spans="1:3">
      <c r="A14554" s="1">
        <v>257393</v>
      </c>
      <c r="B14554" s="47" t="s">
        <v>28038</v>
      </c>
      <c r="C14554" t="s">
        <v>28830</v>
      </c>
    </row>
    <row r="14555" spans="1:3">
      <c r="A14555" s="1">
        <v>257394</v>
      </c>
      <c r="B14555" s="47" t="s">
        <v>28039</v>
      </c>
      <c r="C14555" t="s">
        <v>28831</v>
      </c>
    </row>
    <row r="14556" spans="1:3">
      <c r="A14556" s="1">
        <v>257395</v>
      </c>
      <c r="B14556" s="47" t="s">
        <v>28040</v>
      </c>
      <c r="C14556" t="s">
        <v>28832</v>
      </c>
    </row>
    <row r="14557" spans="1:3">
      <c r="A14557" s="1">
        <v>999999</v>
      </c>
      <c r="B14557" s="47" t="s">
        <v>28122</v>
      </c>
      <c r="C14557" t="s">
        <v>28914</v>
      </c>
    </row>
    <row r="14558" spans="1:3">
      <c r="A14558" s="1">
        <v>257397</v>
      </c>
      <c r="B14558" s="47" t="s">
        <v>28041</v>
      </c>
      <c r="C14558" t="s">
        <v>28833</v>
      </c>
    </row>
    <row r="14559" spans="1:3">
      <c r="A14559" s="1">
        <v>257398</v>
      </c>
      <c r="B14559" s="47" t="s">
        <v>28042</v>
      </c>
      <c r="C14559" t="s">
        <v>28834</v>
      </c>
    </row>
    <row r="14560" spans="1:3">
      <c r="A14560" s="1">
        <v>257393</v>
      </c>
      <c r="B14560" s="47" t="s">
        <v>28302</v>
      </c>
      <c r="C14560" t="s">
        <v>29094</v>
      </c>
    </row>
    <row r="14561" spans="1:3">
      <c r="A14561" s="1">
        <v>257394</v>
      </c>
      <c r="B14561" s="47" t="s">
        <v>28303</v>
      </c>
      <c r="C14561" t="s">
        <v>29095</v>
      </c>
    </row>
    <row r="14562" spans="1:3">
      <c r="A14562" s="1">
        <v>257395</v>
      </c>
      <c r="B14562" s="47" t="s">
        <v>28304</v>
      </c>
      <c r="C14562" t="s">
        <v>29096</v>
      </c>
    </row>
    <row r="14563" spans="1:3">
      <c r="A14563" s="1">
        <v>999999</v>
      </c>
      <c r="B14563" s="47" t="s">
        <v>28386</v>
      </c>
      <c r="C14563" t="s">
        <v>29178</v>
      </c>
    </row>
    <row r="14564" spans="1:3">
      <c r="A14564" s="1">
        <v>257397</v>
      </c>
      <c r="B14564" s="47" t="s">
        <v>28305</v>
      </c>
      <c r="C14564" t="s">
        <v>29097</v>
      </c>
    </row>
    <row r="14565" spans="1:3">
      <c r="A14565" s="1">
        <v>257398</v>
      </c>
      <c r="B14565" s="47" t="s">
        <v>28306</v>
      </c>
      <c r="C14565" t="s">
        <v>29098</v>
      </c>
    </row>
    <row r="14566" spans="1:3">
      <c r="A14566" s="1">
        <v>257399</v>
      </c>
      <c r="B14566" s="47" t="s">
        <v>28571</v>
      </c>
      <c r="C14566" t="s">
        <v>29363</v>
      </c>
    </row>
    <row r="14567" spans="1:3">
      <c r="A14567" s="1">
        <v>257400</v>
      </c>
      <c r="B14567" s="47" t="s">
        <v>28572</v>
      </c>
      <c r="C14567" t="s">
        <v>29364</v>
      </c>
    </row>
    <row r="14568" spans="1:3">
      <c r="A14568" s="1">
        <v>257401</v>
      </c>
      <c r="B14568" s="47" t="s">
        <v>28573</v>
      </c>
      <c r="C14568" t="s">
        <v>29365</v>
      </c>
    </row>
    <row r="14569" spans="1:3">
      <c r="A14569" s="1">
        <v>999999</v>
      </c>
      <c r="B14569" s="47" t="s">
        <v>28651</v>
      </c>
      <c r="C14569" t="s">
        <v>29443</v>
      </c>
    </row>
    <row r="14570" spans="1:3">
      <c r="A14570" s="1">
        <v>257403</v>
      </c>
      <c r="B14570" s="47" t="s">
        <v>28574</v>
      </c>
      <c r="C14570" t="s">
        <v>29366</v>
      </c>
    </row>
    <row r="14571" spans="1:3">
      <c r="A14571" s="1">
        <v>257404</v>
      </c>
      <c r="B14571" s="47" t="s">
        <v>28575</v>
      </c>
      <c r="C14571" t="s">
        <v>29367</v>
      </c>
    </row>
    <row r="14572" spans="1:3">
      <c r="A14572" s="1">
        <v>257399</v>
      </c>
      <c r="B14572" s="47" t="s">
        <v>28043</v>
      </c>
      <c r="C14572" t="s">
        <v>28835</v>
      </c>
    </row>
    <row r="14573" spans="1:3">
      <c r="A14573" s="1">
        <v>257400</v>
      </c>
      <c r="B14573" s="47" t="s">
        <v>28044</v>
      </c>
      <c r="C14573" t="s">
        <v>28836</v>
      </c>
    </row>
    <row r="14574" spans="1:3">
      <c r="A14574" s="1">
        <v>257401</v>
      </c>
      <c r="B14574" s="47" t="s">
        <v>28045</v>
      </c>
      <c r="C14574" t="s">
        <v>28837</v>
      </c>
    </row>
    <row r="14575" spans="1:3">
      <c r="A14575" s="1">
        <v>999999</v>
      </c>
      <c r="B14575" s="47" t="s">
        <v>28123</v>
      </c>
      <c r="C14575" t="s">
        <v>28915</v>
      </c>
    </row>
    <row r="14576" spans="1:3">
      <c r="A14576" s="1">
        <v>257403</v>
      </c>
      <c r="B14576" s="47" t="s">
        <v>28046</v>
      </c>
      <c r="C14576" t="s">
        <v>28838</v>
      </c>
    </row>
    <row r="14577" spans="1:3">
      <c r="A14577" s="1">
        <v>257404</v>
      </c>
      <c r="B14577" s="47" t="s">
        <v>28047</v>
      </c>
      <c r="C14577" t="s">
        <v>28839</v>
      </c>
    </row>
    <row r="14578" spans="1:3">
      <c r="A14578" s="1">
        <v>257399</v>
      </c>
      <c r="B14578" s="47" t="s">
        <v>28307</v>
      </c>
      <c r="C14578" t="s">
        <v>29099</v>
      </c>
    </row>
    <row r="14579" spans="1:3">
      <c r="A14579" s="1">
        <v>257400</v>
      </c>
      <c r="B14579" s="47" t="s">
        <v>28308</v>
      </c>
      <c r="C14579" t="s">
        <v>29100</v>
      </c>
    </row>
    <row r="14580" spans="1:3">
      <c r="A14580" s="1">
        <v>257401</v>
      </c>
      <c r="B14580" s="47" t="s">
        <v>28309</v>
      </c>
      <c r="C14580" t="s">
        <v>29101</v>
      </c>
    </row>
    <row r="14581" spans="1:3">
      <c r="A14581" s="1">
        <v>999999</v>
      </c>
      <c r="B14581" s="47" t="s">
        <v>28387</v>
      </c>
      <c r="C14581" t="s">
        <v>29179</v>
      </c>
    </row>
    <row r="14582" spans="1:3">
      <c r="A14582" s="1">
        <v>257403</v>
      </c>
      <c r="B14582" s="47" t="s">
        <v>28310</v>
      </c>
      <c r="C14582" t="s">
        <v>29102</v>
      </c>
    </row>
    <row r="14583" spans="1:3">
      <c r="A14583" s="1">
        <v>257404</v>
      </c>
      <c r="B14583" s="47" t="s">
        <v>28311</v>
      </c>
      <c r="C14583" t="s">
        <v>29103</v>
      </c>
    </row>
    <row r="14584" spans="1:3">
      <c r="A14584" s="1">
        <v>257453</v>
      </c>
      <c r="B14584" s="47" t="s">
        <v>29885</v>
      </c>
      <c r="C14584" t="s">
        <v>30605</v>
      </c>
    </row>
    <row r="14585" spans="1:3">
      <c r="A14585" s="1">
        <v>257454</v>
      </c>
      <c r="B14585" s="47" t="s">
        <v>29886</v>
      </c>
      <c r="C14585" t="s">
        <v>30606</v>
      </c>
    </row>
    <row r="14586" spans="1:3">
      <c r="A14586" s="1">
        <v>257455</v>
      </c>
      <c r="B14586" s="47" t="s">
        <v>29887</v>
      </c>
      <c r="C14586" t="s">
        <v>30607</v>
      </c>
    </row>
    <row r="14587" spans="1:3">
      <c r="A14587" s="1">
        <v>257456</v>
      </c>
      <c r="B14587" s="47" t="s">
        <v>29888</v>
      </c>
      <c r="C14587" t="s">
        <v>30608</v>
      </c>
    </row>
    <row r="14588" spans="1:3">
      <c r="A14588" s="1">
        <v>257457</v>
      </c>
      <c r="B14588" s="47" t="s">
        <v>29889</v>
      </c>
      <c r="C14588" t="s">
        <v>30609</v>
      </c>
    </row>
    <row r="14589" spans="1:3">
      <c r="A14589" s="1">
        <v>257458</v>
      </c>
      <c r="B14589" s="47" t="s">
        <v>29890</v>
      </c>
      <c r="C14589" t="s">
        <v>30610</v>
      </c>
    </row>
    <row r="14590" spans="1:3">
      <c r="A14590" s="1">
        <v>257459</v>
      </c>
      <c r="B14590" s="47" t="s">
        <v>29891</v>
      </c>
      <c r="C14590" t="s">
        <v>30611</v>
      </c>
    </row>
    <row r="14591" spans="1:3">
      <c r="A14591" s="1">
        <v>257460</v>
      </c>
      <c r="B14591" s="47" t="s">
        <v>29892</v>
      </c>
      <c r="C14591" t="s">
        <v>30612</v>
      </c>
    </row>
    <row r="14592" spans="1:3">
      <c r="A14592" s="1">
        <v>257461</v>
      </c>
      <c r="B14592" s="47" t="s">
        <v>29893</v>
      </c>
      <c r="C14592" t="s">
        <v>30613</v>
      </c>
    </row>
    <row r="14593" spans="1:3">
      <c r="A14593" s="1">
        <v>257462</v>
      </c>
      <c r="B14593" s="47" t="s">
        <v>29894</v>
      </c>
      <c r="C14593" t="s">
        <v>30614</v>
      </c>
    </row>
    <row r="14594" spans="1:3">
      <c r="A14594" s="1">
        <v>257453</v>
      </c>
      <c r="B14594" s="47" t="s">
        <v>29525</v>
      </c>
      <c r="C14594" t="s">
        <v>30245</v>
      </c>
    </row>
    <row r="14595" spans="1:3">
      <c r="A14595" s="1">
        <v>257454</v>
      </c>
      <c r="B14595" s="47" t="s">
        <v>29526</v>
      </c>
      <c r="C14595" t="s">
        <v>30246</v>
      </c>
    </row>
    <row r="14596" spans="1:3">
      <c r="A14596" s="1">
        <v>257455</v>
      </c>
      <c r="B14596" s="47" t="s">
        <v>29527</v>
      </c>
      <c r="C14596" t="s">
        <v>30247</v>
      </c>
    </row>
    <row r="14597" spans="1:3">
      <c r="A14597" s="1">
        <v>257456</v>
      </c>
      <c r="B14597" s="47" t="s">
        <v>29528</v>
      </c>
      <c r="C14597" t="s">
        <v>30248</v>
      </c>
    </row>
    <row r="14598" spans="1:3">
      <c r="A14598" s="1">
        <v>257457</v>
      </c>
      <c r="B14598" s="47" t="s">
        <v>29529</v>
      </c>
      <c r="C14598" t="s">
        <v>30249</v>
      </c>
    </row>
    <row r="14599" spans="1:3">
      <c r="A14599" s="1">
        <v>257458</v>
      </c>
      <c r="B14599" s="47" t="s">
        <v>29530</v>
      </c>
      <c r="C14599" t="s">
        <v>30250</v>
      </c>
    </row>
    <row r="14600" spans="1:3">
      <c r="A14600" s="1">
        <v>257459</v>
      </c>
      <c r="B14600" s="47" t="s">
        <v>29531</v>
      </c>
      <c r="C14600" t="s">
        <v>30251</v>
      </c>
    </row>
    <row r="14601" spans="1:3">
      <c r="A14601" s="1">
        <v>257460</v>
      </c>
      <c r="B14601" s="47" t="s">
        <v>29532</v>
      </c>
      <c r="C14601" t="s">
        <v>30252</v>
      </c>
    </row>
    <row r="14602" spans="1:3">
      <c r="A14602" s="1">
        <v>257461</v>
      </c>
      <c r="B14602" s="47" t="s">
        <v>29533</v>
      </c>
      <c r="C14602" t="s">
        <v>30253</v>
      </c>
    </row>
    <row r="14603" spans="1:3">
      <c r="A14603" s="1">
        <v>257462</v>
      </c>
      <c r="B14603" s="47" t="s">
        <v>29534</v>
      </c>
      <c r="C14603" t="s">
        <v>30254</v>
      </c>
    </row>
    <row r="14604" spans="1:3">
      <c r="A14604" s="1">
        <v>257463</v>
      </c>
      <c r="B14604" s="47" t="s">
        <v>29895</v>
      </c>
      <c r="C14604" t="s">
        <v>30615</v>
      </c>
    </row>
    <row r="14605" spans="1:3">
      <c r="A14605" s="1">
        <v>257464</v>
      </c>
      <c r="B14605" s="47" t="s">
        <v>29896</v>
      </c>
      <c r="C14605" t="s">
        <v>30616</v>
      </c>
    </row>
    <row r="14606" spans="1:3">
      <c r="A14606" s="1">
        <v>257465</v>
      </c>
      <c r="B14606" s="47" t="s">
        <v>29897</v>
      </c>
      <c r="C14606" t="s">
        <v>30617</v>
      </c>
    </row>
    <row r="14607" spans="1:3">
      <c r="A14607" s="1">
        <v>257466</v>
      </c>
      <c r="B14607" s="47" t="s">
        <v>29898</v>
      </c>
      <c r="C14607" t="s">
        <v>30618</v>
      </c>
    </row>
    <row r="14608" spans="1:3">
      <c r="A14608" s="1">
        <v>257467</v>
      </c>
      <c r="B14608" s="47" t="s">
        <v>29899</v>
      </c>
      <c r="C14608" t="s">
        <v>30619</v>
      </c>
    </row>
    <row r="14609" spans="1:3">
      <c r="A14609" s="1">
        <v>257468</v>
      </c>
      <c r="B14609" s="47" t="s">
        <v>29900</v>
      </c>
      <c r="C14609" t="s">
        <v>30620</v>
      </c>
    </row>
    <row r="14610" spans="1:3">
      <c r="A14610" s="1">
        <v>257469</v>
      </c>
      <c r="B14610" s="47" t="s">
        <v>29901</v>
      </c>
      <c r="C14610" t="s">
        <v>30621</v>
      </c>
    </row>
    <row r="14611" spans="1:3">
      <c r="A14611" s="1">
        <v>257470</v>
      </c>
      <c r="B14611" s="47" t="s">
        <v>29902</v>
      </c>
      <c r="C14611" t="s">
        <v>30622</v>
      </c>
    </row>
    <row r="14612" spans="1:3">
      <c r="A14612" s="1">
        <v>257471</v>
      </c>
      <c r="B14612" s="47" t="s">
        <v>29903</v>
      </c>
      <c r="C14612" t="s">
        <v>30623</v>
      </c>
    </row>
    <row r="14613" spans="1:3">
      <c r="A14613" s="1">
        <v>257472</v>
      </c>
      <c r="B14613" s="47" t="s">
        <v>29904</v>
      </c>
      <c r="C14613" t="s">
        <v>30624</v>
      </c>
    </row>
    <row r="14614" spans="1:3">
      <c r="A14614" s="1">
        <v>257463</v>
      </c>
      <c r="B14614" s="47" t="s">
        <v>29535</v>
      </c>
      <c r="C14614" t="s">
        <v>30255</v>
      </c>
    </row>
    <row r="14615" spans="1:3">
      <c r="A14615" s="1">
        <v>257464</v>
      </c>
      <c r="B14615" s="47" t="s">
        <v>29536</v>
      </c>
      <c r="C14615" t="s">
        <v>30256</v>
      </c>
    </row>
    <row r="14616" spans="1:3">
      <c r="A14616" s="1">
        <v>257465</v>
      </c>
      <c r="B14616" s="47" t="s">
        <v>29537</v>
      </c>
      <c r="C14616" t="s">
        <v>30257</v>
      </c>
    </row>
    <row r="14617" spans="1:3">
      <c r="A14617" s="1">
        <v>257466</v>
      </c>
      <c r="B14617" s="47" t="s">
        <v>29538</v>
      </c>
      <c r="C14617" t="s">
        <v>30258</v>
      </c>
    </row>
    <row r="14618" spans="1:3">
      <c r="A14618" s="1">
        <v>257467</v>
      </c>
      <c r="B14618" s="47" t="s">
        <v>29539</v>
      </c>
      <c r="C14618" t="s">
        <v>30259</v>
      </c>
    </row>
    <row r="14619" spans="1:3">
      <c r="A14619" s="1">
        <v>257468</v>
      </c>
      <c r="B14619" s="47" t="s">
        <v>29540</v>
      </c>
      <c r="C14619" t="s">
        <v>30260</v>
      </c>
    </row>
    <row r="14620" spans="1:3">
      <c r="A14620" s="1">
        <v>257469</v>
      </c>
      <c r="B14620" s="47" t="s">
        <v>29541</v>
      </c>
      <c r="C14620" t="s">
        <v>30261</v>
      </c>
    </row>
    <row r="14621" spans="1:3">
      <c r="A14621" s="1">
        <v>257470</v>
      </c>
      <c r="B14621" s="47" t="s">
        <v>29542</v>
      </c>
      <c r="C14621" t="s">
        <v>30262</v>
      </c>
    </row>
    <row r="14622" spans="1:3">
      <c r="A14622" s="1">
        <v>257471</v>
      </c>
      <c r="B14622" s="47" t="s">
        <v>29543</v>
      </c>
      <c r="C14622" t="s">
        <v>30263</v>
      </c>
    </row>
    <row r="14623" spans="1:3">
      <c r="A14623" s="1">
        <v>257472</v>
      </c>
      <c r="B14623" s="47" t="s">
        <v>29544</v>
      </c>
      <c r="C14623" t="s">
        <v>30264</v>
      </c>
    </row>
    <row r="14624" spans="1:3">
      <c r="A14624" s="1">
        <v>257473</v>
      </c>
      <c r="B14624" s="47" t="s">
        <v>29905</v>
      </c>
      <c r="C14624" t="s">
        <v>30625</v>
      </c>
    </row>
    <row r="14625" spans="1:3">
      <c r="A14625" s="1">
        <v>257474</v>
      </c>
      <c r="B14625" s="47" t="s">
        <v>29906</v>
      </c>
      <c r="C14625" t="s">
        <v>30626</v>
      </c>
    </row>
    <row r="14626" spans="1:3">
      <c r="A14626" s="1">
        <v>257475</v>
      </c>
      <c r="B14626" s="47" t="s">
        <v>29907</v>
      </c>
      <c r="C14626" t="s">
        <v>30627</v>
      </c>
    </row>
    <row r="14627" spans="1:3">
      <c r="A14627" s="1">
        <v>257476</v>
      </c>
      <c r="B14627" s="47" t="s">
        <v>29908</v>
      </c>
      <c r="C14627" t="s">
        <v>30628</v>
      </c>
    </row>
    <row r="14628" spans="1:3">
      <c r="A14628" s="1">
        <v>257477</v>
      </c>
      <c r="B14628" s="47" t="s">
        <v>29909</v>
      </c>
      <c r="C14628" t="s">
        <v>30629</v>
      </c>
    </row>
    <row r="14629" spans="1:3">
      <c r="A14629" s="1">
        <v>257478</v>
      </c>
      <c r="B14629" s="47" t="s">
        <v>29910</v>
      </c>
      <c r="C14629" t="s">
        <v>30630</v>
      </c>
    </row>
    <row r="14630" spans="1:3">
      <c r="A14630" s="1">
        <v>257479</v>
      </c>
      <c r="B14630" s="47" t="s">
        <v>29911</v>
      </c>
      <c r="C14630" t="s">
        <v>30631</v>
      </c>
    </row>
    <row r="14631" spans="1:3">
      <c r="A14631" s="1">
        <v>257480</v>
      </c>
      <c r="B14631" s="47" t="s">
        <v>29912</v>
      </c>
      <c r="C14631" t="s">
        <v>30632</v>
      </c>
    </row>
    <row r="14632" spans="1:3">
      <c r="A14632" s="1">
        <v>257481</v>
      </c>
      <c r="B14632" s="47" t="s">
        <v>29913</v>
      </c>
      <c r="C14632" t="s">
        <v>30633</v>
      </c>
    </row>
    <row r="14633" spans="1:3">
      <c r="A14633" s="1">
        <v>257482</v>
      </c>
      <c r="B14633" s="47" t="s">
        <v>29914</v>
      </c>
      <c r="C14633" t="s">
        <v>30634</v>
      </c>
    </row>
    <row r="14634" spans="1:3">
      <c r="A14634" s="1">
        <v>257473</v>
      </c>
      <c r="B14634" s="47" t="s">
        <v>29545</v>
      </c>
      <c r="C14634" t="s">
        <v>30265</v>
      </c>
    </row>
    <row r="14635" spans="1:3">
      <c r="A14635" s="1">
        <v>257474</v>
      </c>
      <c r="B14635" s="47" t="s">
        <v>29546</v>
      </c>
      <c r="C14635" t="s">
        <v>30266</v>
      </c>
    </row>
    <row r="14636" spans="1:3">
      <c r="A14636" s="1">
        <v>257475</v>
      </c>
      <c r="B14636" s="47" t="s">
        <v>29547</v>
      </c>
      <c r="C14636" t="s">
        <v>30267</v>
      </c>
    </row>
    <row r="14637" spans="1:3">
      <c r="A14637" s="1">
        <v>257476</v>
      </c>
      <c r="B14637" s="47" t="s">
        <v>29548</v>
      </c>
      <c r="C14637" t="s">
        <v>30268</v>
      </c>
    </row>
    <row r="14638" spans="1:3">
      <c r="A14638" s="1">
        <v>257477</v>
      </c>
      <c r="B14638" s="47" t="s">
        <v>29549</v>
      </c>
      <c r="C14638" t="s">
        <v>30269</v>
      </c>
    </row>
    <row r="14639" spans="1:3">
      <c r="A14639" s="1">
        <v>257478</v>
      </c>
      <c r="B14639" s="47" t="s">
        <v>29550</v>
      </c>
      <c r="C14639" t="s">
        <v>30270</v>
      </c>
    </row>
    <row r="14640" spans="1:3">
      <c r="A14640" s="1">
        <v>257479</v>
      </c>
      <c r="B14640" s="47" t="s">
        <v>29551</v>
      </c>
      <c r="C14640" t="s">
        <v>30271</v>
      </c>
    </row>
    <row r="14641" spans="1:3">
      <c r="A14641" s="1">
        <v>257480</v>
      </c>
      <c r="B14641" s="47" t="s">
        <v>29552</v>
      </c>
      <c r="C14641" t="s">
        <v>30272</v>
      </c>
    </row>
    <row r="14642" spans="1:3">
      <c r="A14642" s="1">
        <v>257481</v>
      </c>
      <c r="B14642" s="47" t="s">
        <v>29553</v>
      </c>
      <c r="C14642" t="s">
        <v>30273</v>
      </c>
    </row>
    <row r="14643" spans="1:3">
      <c r="A14643" s="1">
        <v>257482</v>
      </c>
      <c r="B14643" s="47" t="s">
        <v>29554</v>
      </c>
      <c r="C14643" t="s">
        <v>30274</v>
      </c>
    </row>
    <row r="14644" spans="1:3">
      <c r="A14644" s="1">
        <v>257483</v>
      </c>
      <c r="B14644" s="47" t="s">
        <v>29915</v>
      </c>
      <c r="C14644" t="s">
        <v>30635</v>
      </c>
    </row>
    <row r="14645" spans="1:3">
      <c r="A14645" s="1">
        <v>257484</v>
      </c>
      <c r="B14645" s="47" t="s">
        <v>29916</v>
      </c>
      <c r="C14645" t="s">
        <v>30636</v>
      </c>
    </row>
    <row r="14646" spans="1:3">
      <c r="A14646" s="1">
        <v>257485</v>
      </c>
      <c r="B14646" s="47" t="s">
        <v>29917</v>
      </c>
      <c r="C14646" t="s">
        <v>30637</v>
      </c>
    </row>
    <row r="14647" spans="1:3">
      <c r="A14647" s="1">
        <v>257486</v>
      </c>
      <c r="B14647" s="47" t="s">
        <v>29918</v>
      </c>
      <c r="C14647" t="s">
        <v>30638</v>
      </c>
    </row>
    <row r="14648" spans="1:3">
      <c r="A14648" s="1">
        <v>257487</v>
      </c>
      <c r="B14648" s="47" t="s">
        <v>29919</v>
      </c>
      <c r="C14648" t="s">
        <v>30639</v>
      </c>
    </row>
    <row r="14649" spans="1:3">
      <c r="A14649" s="1">
        <v>257488</v>
      </c>
      <c r="B14649" s="47" t="s">
        <v>29920</v>
      </c>
      <c r="C14649" t="s">
        <v>30640</v>
      </c>
    </row>
    <row r="14650" spans="1:3">
      <c r="A14650" s="1">
        <v>257489</v>
      </c>
      <c r="B14650" s="47" t="s">
        <v>29921</v>
      </c>
      <c r="C14650" t="s">
        <v>30641</v>
      </c>
    </row>
    <row r="14651" spans="1:3">
      <c r="A14651" s="1">
        <v>257490</v>
      </c>
      <c r="B14651" s="47" t="s">
        <v>29922</v>
      </c>
      <c r="C14651" t="s">
        <v>30642</v>
      </c>
    </row>
    <row r="14652" spans="1:3">
      <c r="A14652" s="1">
        <v>257491</v>
      </c>
      <c r="B14652" s="47" t="s">
        <v>29923</v>
      </c>
      <c r="C14652" t="s">
        <v>30643</v>
      </c>
    </row>
    <row r="14653" spans="1:3">
      <c r="A14653" s="1">
        <v>257492</v>
      </c>
      <c r="B14653" s="47" t="s">
        <v>29924</v>
      </c>
      <c r="C14653" t="s">
        <v>30644</v>
      </c>
    </row>
    <row r="14654" spans="1:3">
      <c r="A14654" s="1">
        <v>257483</v>
      </c>
      <c r="B14654" s="47" t="s">
        <v>29555</v>
      </c>
      <c r="C14654" t="s">
        <v>30275</v>
      </c>
    </row>
    <row r="14655" spans="1:3">
      <c r="A14655" s="1">
        <v>257484</v>
      </c>
      <c r="B14655" s="47" t="s">
        <v>29556</v>
      </c>
      <c r="C14655" t="s">
        <v>30276</v>
      </c>
    </row>
    <row r="14656" spans="1:3">
      <c r="A14656" s="1">
        <v>257485</v>
      </c>
      <c r="B14656" s="47" t="s">
        <v>29557</v>
      </c>
      <c r="C14656" t="s">
        <v>30277</v>
      </c>
    </row>
    <row r="14657" spans="1:3">
      <c r="A14657" s="1">
        <v>257486</v>
      </c>
      <c r="B14657" s="47" t="s">
        <v>29558</v>
      </c>
      <c r="C14657" t="s">
        <v>30278</v>
      </c>
    </row>
    <row r="14658" spans="1:3">
      <c r="A14658" s="1">
        <v>257487</v>
      </c>
      <c r="B14658" s="47" t="s">
        <v>29559</v>
      </c>
      <c r="C14658" t="s">
        <v>30279</v>
      </c>
    </row>
    <row r="14659" spans="1:3">
      <c r="A14659" s="1">
        <v>257488</v>
      </c>
      <c r="B14659" s="47" t="s">
        <v>29560</v>
      </c>
      <c r="C14659" t="s">
        <v>30280</v>
      </c>
    </row>
    <row r="14660" spans="1:3">
      <c r="A14660" s="1">
        <v>257489</v>
      </c>
      <c r="B14660" s="47" t="s">
        <v>29561</v>
      </c>
      <c r="C14660" t="s">
        <v>30281</v>
      </c>
    </row>
    <row r="14661" spans="1:3">
      <c r="A14661" s="1">
        <v>257490</v>
      </c>
      <c r="B14661" s="47" t="s">
        <v>29562</v>
      </c>
      <c r="C14661" t="s">
        <v>30282</v>
      </c>
    </row>
    <row r="14662" spans="1:3">
      <c r="A14662" s="1">
        <v>257491</v>
      </c>
      <c r="B14662" s="47" t="s">
        <v>29563</v>
      </c>
      <c r="C14662" t="s">
        <v>30283</v>
      </c>
    </row>
    <row r="14663" spans="1:3">
      <c r="A14663" s="1">
        <v>257492</v>
      </c>
      <c r="B14663" s="47" t="s">
        <v>29564</v>
      </c>
      <c r="C14663" t="s">
        <v>30284</v>
      </c>
    </row>
    <row r="14664" spans="1:3">
      <c r="A14664" s="1">
        <v>257493</v>
      </c>
      <c r="B14664" s="47" t="s">
        <v>29925</v>
      </c>
      <c r="C14664" t="s">
        <v>30645</v>
      </c>
    </row>
    <row r="14665" spans="1:3">
      <c r="A14665" s="1">
        <v>257494</v>
      </c>
      <c r="B14665" s="47" t="s">
        <v>29926</v>
      </c>
      <c r="C14665" t="s">
        <v>30646</v>
      </c>
    </row>
    <row r="14666" spans="1:3">
      <c r="A14666" s="1">
        <v>257495</v>
      </c>
      <c r="B14666" s="47" t="s">
        <v>29927</v>
      </c>
      <c r="C14666" t="s">
        <v>30647</v>
      </c>
    </row>
    <row r="14667" spans="1:3">
      <c r="A14667" s="1">
        <v>257496</v>
      </c>
      <c r="B14667" s="47" t="s">
        <v>29928</v>
      </c>
      <c r="C14667" t="s">
        <v>30648</v>
      </c>
    </row>
    <row r="14668" spans="1:3">
      <c r="A14668" s="1">
        <v>257497</v>
      </c>
      <c r="B14668" s="47" t="s">
        <v>29929</v>
      </c>
      <c r="C14668" t="s">
        <v>30649</v>
      </c>
    </row>
    <row r="14669" spans="1:3">
      <c r="A14669" s="1">
        <v>257498</v>
      </c>
      <c r="B14669" s="47" t="s">
        <v>29930</v>
      </c>
      <c r="C14669" t="s">
        <v>30650</v>
      </c>
    </row>
    <row r="14670" spans="1:3">
      <c r="A14670" s="1">
        <v>257499</v>
      </c>
      <c r="B14670" s="47" t="s">
        <v>29931</v>
      </c>
      <c r="C14670" t="s">
        <v>30651</v>
      </c>
    </row>
    <row r="14671" spans="1:3">
      <c r="A14671" s="1">
        <v>257500</v>
      </c>
      <c r="B14671" s="47" t="s">
        <v>29932</v>
      </c>
      <c r="C14671" t="s">
        <v>30652</v>
      </c>
    </row>
    <row r="14672" spans="1:3">
      <c r="A14672" s="1">
        <v>257501</v>
      </c>
      <c r="B14672" s="47" t="s">
        <v>29933</v>
      </c>
      <c r="C14672" t="s">
        <v>30653</v>
      </c>
    </row>
    <row r="14673" spans="1:3">
      <c r="A14673" s="1">
        <v>257502</v>
      </c>
      <c r="B14673" s="47" t="s">
        <v>29934</v>
      </c>
      <c r="C14673" t="s">
        <v>30654</v>
      </c>
    </row>
    <row r="14674" spans="1:3">
      <c r="A14674" s="1">
        <v>257493</v>
      </c>
      <c r="B14674" s="47" t="s">
        <v>29565</v>
      </c>
      <c r="C14674" t="s">
        <v>30285</v>
      </c>
    </row>
    <row r="14675" spans="1:3">
      <c r="A14675" s="1">
        <v>257494</v>
      </c>
      <c r="B14675" s="47" t="s">
        <v>29566</v>
      </c>
      <c r="C14675" t="s">
        <v>30286</v>
      </c>
    </row>
    <row r="14676" spans="1:3">
      <c r="A14676" s="1">
        <v>257495</v>
      </c>
      <c r="B14676" s="47" t="s">
        <v>29567</v>
      </c>
      <c r="C14676" t="s">
        <v>30287</v>
      </c>
    </row>
    <row r="14677" spans="1:3">
      <c r="A14677" s="1">
        <v>257496</v>
      </c>
      <c r="B14677" s="47" t="s">
        <v>29568</v>
      </c>
      <c r="C14677" t="s">
        <v>30288</v>
      </c>
    </row>
    <row r="14678" spans="1:3">
      <c r="A14678" s="1">
        <v>257497</v>
      </c>
      <c r="B14678" s="47" t="s">
        <v>29569</v>
      </c>
      <c r="C14678" t="s">
        <v>30289</v>
      </c>
    </row>
    <row r="14679" spans="1:3">
      <c r="A14679" s="1">
        <v>257498</v>
      </c>
      <c r="B14679" s="47" t="s">
        <v>29570</v>
      </c>
      <c r="C14679" t="s">
        <v>30290</v>
      </c>
    </row>
    <row r="14680" spans="1:3">
      <c r="A14680" s="1">
        <v>257499</v>
      </c>
      <c r="B14680" s="47" t="s">
        <v>29571</v>
      </c>
      <c r="C14680" t="s">
        <v>30291</v>
      </c>
    </row>
    <row r="14681" spans="1:3">
      <c r="A14681" s="1">
        <v>257500</v>
      </c>
      <c r="B14681" s="47" t="s">
        <v>29572</v>
      </c>
      <c r="C14681" t="s">
        <v>30292</v>
      </c>
    </row>
    <row r="14682" spans="1:3">
      <c r="A14682" s="1">
        <v>257501</v>
      </c>
      <c r="B14682" s="47" t="s">
        <v>29573</v>
      </c>
      <c r="C14682" t="s">
        <v>30293</v>
      </c>
    </row>
    <row r="14683" spans="1:3">
      <c r="A14683" s="1">
        <v>257502</v>
      </c>
      <c r="B14683" s="47" t="s">
        <v>29574</v>
      </c>
      <c r="C14683" t="s">
        <v>30294</v>
      </c>
    </row>
    <row r="14684" spans="1:3">
      <c r="A14684" s="1">
        <v>257503</v>
      </c>
      <c r="B14684" s="47" t="s">
        <v>29935</v>
      </c>
      <c r="C14684" t="s">
        <v>30655</v>
      </c>
    </row>
    <row r="14685" spans="1:3">
      <c r="A14685" s="1">
        <v>257504</v>
      </c>
      <c r="B14685" s="47" t="s">
        <v>29936</v>
      </c>
      <c r="C14685" t="s">
        <v>30656</v>
      </c>
    </row>
    <row r="14686" spans="1:3">
      <c r="A14686" s="1">
        <v>257505</v>
      </c>
      <c r="B14686" s="47" t="s">
        <v>29937</v>
      </c>
      <c r="C14686" t="s">
        <v>30657</v>
      </c>
    </row>
    <row r="14687" spans="1:3">
      <c r="A14687" s="1">
        <v>257506</v>
      </c>
      <c r="B14687" s="47" t="s">
        <v>29938</v>
      </c>
      <c r="C14687" t="s">
        <v>30658</v>
      </c>
    </row>
    <row r="14688" spans="1:3">
      <c r="A14688" s="1">
        <v>257507</v>
      </c>
      <c r="B14688" s="47" t="s">
        <v>29939</v>
      </c>
      <c r="C14688" t="s">
        <v>30659</v>
      </c>
    </row>
    <row r="14689" spans="1:3">
      <c r="A14689" s="1">
        <v>257508</v>
      </c>
      <c r="B14689" s="47" t="s">
        <v>29940</v>
      </c>
      <c r="C14689" t="s">
        <v>30660</v>
      </c>
    </row>
    <row r="14690" spans="1:3">
      <c r="A14690" s="1">
        <v>257509</v>
      </c>
      <c r="B14690" s="47" t="s">
        <v>29941</v>
      </c>
      <c r="C14690" t="s">
        <v>30661</v>
      </c>
    </row>
    <row r="14691" spans="1:3">
      <c r="A14691" s="1">
        <v>257510</v>
      </c>
      <c r="B14691" s="47" t="s">
        <v>29942</v>
      </c>
      <c r="C14691" t="s">
        <v>30662</v>
      </c>
    </row>
    <row r="14692" spans="1:3">
      <c r="A14692" s="1">
        <v>257511</v>
      </c>
      <c r="B14692" s="47" t="s">
        <v>29943</v>
      </c>
      <c r="C14692" t="s">
        <v>30663</v>
      </c>
    </row>
    <row r="14693" spans="1:3">
      <c r="A14693" s="1">
        <v>257512</v>
      </c>
      <c r="B14693" s="47" t="s">
        <v>29944</v>
      </c>
      <c r="C14693" t="s">
        <v>30664</v>
      </c>
    </row>
    <row r="14694" spans="1:3">
      <c r="A14694" s="1">
        <v>257503</v>
      </c>
      <c r="B14694" s="47" t="s">
        <v>29575</v>
      </c>
      <c r="C14694" t="s">
        <v>30295</v>
      </c>
    </row>
    <row r="14695" spans="1:3">
      <c r="A14695" s="1">
        <v>257504</v>
      </c>
      <c r="B14695" s="47" t="s">
        <v>29576</v>
      </c>
      <c r="C14695" t="s">
        <v>30296</v>
      </c>
    </row>
    <row r="14696" spans="1:3">
      <c r="A14696" s="1">
        <v>257505</v>
      </c>
      <c r="B14696" s="47" t="s">
        <v>29577</v>
      </c>
      <c r="C14696" t="s">
        <v>30297</v>
      </c>
    </row>
    <row r="14697" spans="1:3">
      <c r="A14697" s="1">
        <v>257506</v>
      </c>
      <c r="B14697" s="47" t="s">
        <v>29578</v>
      </c>
      <c r="C14697" t="s">
        <v>30298</v>
      </c>
    </row>
    <row r="14698" spans="1:3">
      <c r="A14698" s="1">
        <v>257507</v>
      </c>
      <c r="B14698" s="47" t="s">
        <v>29579</v>
      </c>
      <c r="C14698" t="s">
        <v>30299</v>
      </c>
    </row>
    <row r="14699" spans="1:3">
      <c r="A14699" s="1">
        <v>257508</v>
      </c>
      <c r="B14699" s="47" t="s">
        <v>29580</v>
      </c>
      <c r="C14699" t="s">
        <v>30300</v>
      </c>
    </row>
    <row r="14700" spans="1:3">
      <c r="A14700" s="1">
        <v>257509</v>
      </c>
      <c r="B14700" s="47" t="s">
        <v>29581</v>
      </c>
      <c r="C14700" t="s">
        <v>30301</v>
      </c>
    </row>
    <row r="14701" spans="1:3">
      <c r="A14701" s="1">
        <v>257510</v>
      </c>
      <c r="B14701" s="47" t="s">
        <v>29582</v>
      </c>
      <c r="C14701" t="s">
        <v>30302</v>
      </c>
    </row>
    <row r="14702" spans="1:3">
      <c r="A14702" s="1">
        <v>257511</v>
      </c>
      <c r="B14702" s="47" t="s">
        <v>29583</v>
      </c>
      <c r="C14702" t="s">
        <v>30303</v>
      </c>
    </row>
    <row r="14703" spans="1:3">
      <c r="A14703" s="1">
        <v>257512</v>
      </c>
      <c r="B14703" s="47" t="s">
        <v>29584</v>
      </c>
      <c r="C14703" t="s">
        <v>30304</v>
      </c>
    </row>
    <row r="14704" spans="1:3">
      <c r="A14704" s="1">
        <v>257513</v>
      </c>
      <c r="B14704" s="47" t="s">
        <v>29945</v>
      </c>
      <c r="C14704" t="s">
        <v>30665</v>
      </c>
    </row>
    <row r="14705" spans="1:3">
      <c r="A14705" s="1">
        <v>257514</v>
      </c>
      <c r="B14705" s="47" t="s">
        <v>29946</v>
      </c>
      <c r="C14705" t="s">
        <v>30666</v>
      </c>
    </row>
    <row r="14706" spans="1:3">
      <c r="A14706" s="1">
        <v>257515</v>
      </c>
      <c r="B14706" s="47" t="s">
        <v>29947</v>
      </c>
      <c r="C14706" t="s">
        <v>30667</v>
      </c>
    </row>
    <row r="14707" spans="1:3">
      <c r="A14707" s="1">
        <v>257516</v>
      </c>
      <c r="B14707" s="47" t="s">
        <v>29948</v>
      </c>
      <c r="C14707" t="s">
        <v>30668</v>
      </c>
    </row>
    <row r="14708" spans="1:3">
      <c r="A14708" s="1">
        <v>257517</v>
      </c>
      <c r="B14708" s="47" t="s">
        <v>29949</v>
      </c>
      <c r="C14708" t="s">
        <v>30669</v>
      </c>
    </row>
    <row r="14709" spans="1:3">
      <c r="A14709" s="1">
        <v>257518</v>
      </c>
      <c r="B14709" s="47" t="s">
        <v>29950</v>
      </c>
      <c r="C14709" t="s">
        <v>30670</v>
      </c>
    </row>
    <row r="14710" spans="1:3">
      <c r="A14710" s="1">
        <v>257519</v>
      </c>
      <c r="B14710" s="47" t="s">
        <v>29951</v>
      </c>
      <c r="C14710" t="s">
        <v>30671</v>
      </c>
    </row>
    <row r="14711" spans="1:3">
      <c r="A14711" s="1">
        <v>257520</v>
      </c>
      <c r="B14711" s="47" t="s">
        <v>29952</v>
      </c>
      <c r="C14711" t="s">
        <v>30672</v>
      </c>
    </row>
    <row r="14712" spans="1:3">
      <c r="A14712" s="1">
        <v>257521</v>
      </c>
      <c r="B14712" s="47" t="s">
        <v>29953</v>
      </c>
      <c r="C14712" t="s">
        <v>30673</v>
      </c>
    </row>
    <row r="14713" spans="1:3">
      <c r="A14713" s="1">
        <v>257522</v>
      </c>
      <c r="B14713" s="47" t="s">
        <v>29954</v>
      </c>
      <c r="C14713" t="s">
        <v>30674</v>
      </c>
    </row>
    <row r="14714" spans="1:3">
      <c r="A14714" s="1">
        <v>257513</v>
      </c>
      <c r="B14714" s="47" t="s">
        <v>29585</v>
      </c>
      <c r="C14714" t="s">
        <v>30305</v>
      </c>
    </row>
    <row r="14715" spans="1:3">
      <c r="A14715" s="1">
        <v>257514</v>
      </c>
      <c r="B14715" s="47" t="s">
        <v>29586</v>
      </c>
      <c r="C14715" t="s">
        <v>30306</v>
      </c>
    </row>
    <row r="14716" spans="1:3">
      <c r="A14716" s="1">
        <v>257515</v>
      </c>
      <c r="B14716" s="47" t="s">
        <v>29587</v>
      </c>
      <c r="C14716" t="s">
        <v>30307</v>
      </c>
    </row>
    <row r="14717" spans="1:3">
      <c r="A14717" s="1">
        <v>257516</v>
      </c>
      <c r="B14717" s="47" t="s">
        <v>29588</v>
      </c>
      <c r="C14717" t="s">
        <v>30308</v>
      </c>
    </row>
    <row r="14718" spans="1:3">
      <c r="A14718" s="1">
        <v>257517</v>
      </c>
      <c r="B14718" s="47" t="s">
        <v>29589</v>
      </c>
      <c r="C14718" t="s">
        <v>30309</v>
      </c>
    </row>
    <row r="14719" spans="1:3">
      <c r="A14719" s="1">
        <v>257518</v>
      </c>
      <c r="B14719" s="47" t="s">
        <v>29590</v>
      </c>
      <c r="C14719" t="s">
        <v>30310</v>
      </c>
    </row>
    <row r="14720" spans="1:3">
      <c r="A14720" s="1">
        <v>257519</v>
      </c>
      <c r="B14720" s="47" t="s">
        <v>29591</v>
      </c>
      <c r="C14720" t="s">
        <v>30311</v>
      </c>
    </row>
    <row r="14721" spans="1:3">
      <c r="A14721" s="1">
        <v>257520</v>
      </c>
      <c r="B14721" s="47" t="s">
        <v>29592</v>
      </c>
      <c r="C14721" t="s">
        <v>30312</v>
      </c>
    </row>
    <row r="14722" spans="1:3">
      <c r="A14722" s="1">
        <v>257521</v>
      </c>
      <c r="B14722" s="47" t="s">
        <v>29593</v>
      </c>
      <c r="C14722" t="s">
        <v>30313</v>
      </c>
    </row>
    <row r="14723" spans="1:3">
      <c r="A14723" s="1">
        <v>257522</v>
      </c>
      <c r="B14723" s="47" t="s">
        <v>29594</v>
      </c>
      <c r="C14723" t="s">
        <v>30314</v>
      </c>
    </row>
    <row r="14724" spans="1:3">
      <c r="A14724" s="1">
        <v>257523</v>
      </c>
      <c r="B14724" s="47" t="s">
        <v>29955</v>
      </c>
      <c r="C14724" t="s">
        <v>30675</v>
      </c>
    </row>
    <row r="14725" spans="1:3">
      <c r="A14725" s="1">
        <v>257524</v>
      </c>
      <c r="B14725" s="47" t="s">
        <v>29956</v>
      </c>
      <c r="C14725" t="s">
        <v>30676</v>
      </c>
    </row>
    <row r="14726" spans="1:3">
      <c r="A14726" s="1">
        <v>257525</v>
      </c>
      <c r="B14726" s="47" t="s">
        <v>29957</v>
      </c>
      <c r="C14726" t="s">
        <v>30677</v>
      </c>
    </row>
    <row r="14727" spans="1:3">
      <c r="A14727" s="1">
        <v>257526</v>
      </c>
      <c r="B14727" s="47" t="s">
        <v>29958</v>
      </c>
      <c r="C14727" t="s">
        <v>30678</v>
      </c>
    </row>
    <row r="14728" spans="1:3">
      <c r="A14728" s="1">
        <v>257527</v>
      </c>
      <c r="B14728" s="47" t="s">
        <v>29959</v>
      </c>
      <c r="C14728" t="s">
        <v>30679</v>
      </c>
    </row>
    <row r="14729" spans="1:3">
      <c r="A14729" s="1">
        <v>257528</v>
      </c>
      <c r="B14729" s="47" t="s">
        <v>29960</v>
      </c>
      <c r="C14729" t="s">
        <v>30680</v>
      </c>
    </row>
    <row r="14730" spans="1:3">
      <c r="A14730" s="1">
        <v>257529</v>
      </c>
      <c r="B14730" s="47" t="s">
        <v>29961</v>
      </c>
      <c r="C14730" t="s">
        <v>30681</v>
      </c>
    </row>
    <row r="14731" spans="1:3">
      <c r="A14731" s="1">
        <v>257530</v>
      </c>
      <c r="B14731" s="47" t="s">
        <v>29962</v>
      </c>
      <c r="C14731" t="s">
        <v>30682</v>
      </c>
    </row>
    <row r="14732" spans="1:3">
      <c r="A14732" s="1">
        <v>257531</v>
      </c>
      <c r="B14732" s="47" t="s">
        <v>29963</v>
      </c>
      <c r="C14732" t="s">
        <v>30683</v>
      </c>
    </row>
    <row r="14733" spans="1:3">
      <c r="A14733" s="1">
        <v>257532</v>
      </c>
      <c r="B14733" s="47" t="s">
        <v>29964</v>
      </c>
      <c r="C14733" t="s">
        <v>30684</v>
      </c>
    </row>
    <row r="14734" spans="1:3">
      <c r="A14734" s="1">
        <v>257523</v>
      </c>
      <c r="B14734" s="47" t="s">
        <v>29595</v>
      </c>
      <c r="C14734" t="s">
        <v>30315</v>
      </c>
    </row>
    <row r="14735" spans="1:3">
      <c r="A14735" s="1">
        <v>257524</v>
      </c>
      <c r="B14735" s="47" t="s">
        <v>29596</v>
      </c>
      <c r="C14735" t="s">
        <v>30316</v>
      </c>
    </row>
    <row r="14736" spans="1:3">
      <c r="A14736" s="1">
        <v>257525</v>
      </c>
      <c r="B14736" s="47" t="s">
        <v>29597</v>
      </c>
      <c r="C14736" t="s">
        <v>30317</v>
      </c>
    </row>
    <row r="14737" spans="1:3">
      <c r="A14737" s="1">
        <v>257526</v>
      </c>
      <c r="B14737" s="47" t="s">
        <v>29598</v>
      </c>
      <c r="C14737" t="s">
        <v>30318</v>
      </c>
    </row>
    <row r="14738" spans="1:3">
      <c r="A14738" s="1">
        <v>257527</v>
      </c>
      <c r="B14738" s="47" t="s">
        <v>29599</v>
      </c>
      <c r="C14738" t="s">
        <v>30319</v>
      </c>
    </row>
    <row r="14739" spans="1:3">
      <c r="A14739" s="1">
        <v>257528</v>
      </c>
      <c r="B14739" s="47" t="s">
        <v>29600</v>
      </c>
      <c r="C14739" t="s">
        <v>30320</v>
      </c>
    </row>
    <row r="14740" spans="1:3">
      <c r="A14740" s="1">
        <v>257529</v>
      </c>
      <c r="B14740" s="47" t="s">
        <v>29601</v>
      </c>
      <c r="C14740" t="s">
        <v>30321</v>
      </c>
    </row>
    <row r="14741" spans="1:3">
      <c r="A14741" s="1">
        <v>257530</v>
      </c>
      <c r="B14741" s="47" t="s">
        <v>29602</v>
      </c>
      <c r="C14741" t="s">
        <v>30322</v>
      </c>
    </row>
    <row r="14742" spans="1:3">
      <c r="A14742" s="1">
        <v>257531</v>
      </c>
      <c r="B14742" s="47" t="s">
        <v>29603</v>
      </c>
      <c r="C14742" t="s">
        <v>30323</v>
      </c>
    </row>
    <row r="14743" spans="1:3">
      <c r="A14743" s="1">
        <v>257532</v>
      </c>
      <c r="B14743" s="47" t="s">
        <v>29604</v>
      </c>
      <c r="C14743" t="s">
        <v>30324</v>
      </c>
    </row>
    <row r="14744" spans="1:3">
      <c r="A14744" s="1">
        <v>257533</v>
      </c>
      <c r="B14744" s="47" t="s">
        <v>29965</v>
      </c>
      <c r="C14744" t="s">
        <v>30685</v>
      </c>
    </row>
    <row r="14745" spans="1:3">
      <c r="A14745" s="1">
        <v>257534</v>
      </c>
      <c r="B14745" s="47" t="s">
        <v>29966</v>
      </c>
      <c r="C14745" t="s">
        <v>30686</v>
      </c>
    </row>
    <row r="14746" spans="1:3">
      <c r="A14746" s="1">
        <v>257535</v>
      </c>
      <c r="B14746" s="47" t="s">
        <v>29967</v>
      </c>
      <c r="C14746" t="s">
        <v>30687</v>
      </c>
    </row>
    <row r="14747" spans="1:3">
      <c r="A14747" s="1">
        <v>257536</v>
      </c>
      <c r="B14747" s="47" t="s">
        <v>29968</v>
      </c>
      <c r="C14747" t="s">
        <v>30688</v>
      </c>
    </row>
    <row r="14748" spans="1:3">
      <c r="A14748" s="1">
        <v>257537</v>
      </c>
      <c r="B14748" s="47" t="s">
        <v>29969</v>
      </c>
      <c r="C14748" t="s">
        <v>30689</v>
      </c>
    </row>
    <row r="14749" spans="1:3">
      <c r="A14749" s="1">
        <v>257538</v>
      </c>
      <c r="B14749" s="47" t="s">
        <v>29970</v>
      </c>
      <c r="C14749" t="s">
        <v>30690</v>
      </c>
    </row>
    <row r="14750" spans="1:3">
      <c r="A14750" s="1">
        <v>257539</v>
      </c>
      <c r="B14750" s="47" t="s">
        <v>29971</v>
      </c>
      <c r="C14750" t="s">
        <v>30691</v>
      </c>
    </row>
    <row r="14751" spans="1:3">
      <c r="A14751" s="1">
        <v>257540</v>
      </c>
      <c r="B14751" s="47" t="s">
        <v>29972</v>
      </c>
      <c r="C14751" t="s">
        <v>30692</v>
      </c>
    </row>
    <row r="14752" spans="1:3">
      <c r="A14752" s="1">
        <v>257541</v>
      </c>
      <c r="B14752" s="47" t="s">
        <v>29973</v>
      </c>
      <c r="C14752" t="s">
        <v>30693</v>
      </c>
    </row>
    <row r="14753" spans="1:3">
      <c r="A14753" s="1">
        <v>257542</v>
      </c>
      <c r="B14753" s="47" t="s">
        <v>29974</v>
      </c>
      <c r="C14753" t="s">
        <v>30694</v>
      </c>
    </row>
    <row r="14754" spans="1:3">
      <c r="A14754" s="1">
        <v>257533</v>
      </c>
      <c r="B14754" s="47" t="s">
        <v>29605</v>
      </c>
      <c r="C14754" t="s">
        <v>30325</v>
      </c>
    </row>
    <row r="14755" spans="1:3">
      <c r="A14755" s="1">
        <v>257534</v>
      </c>
      <c r="B14755" s="47" t="s">
        <v>29606</v>
      </c>
      <c r="C14755" t="s">
        <v>30326</v>
      </c>
    </row>
    <row r="14756" spans="1:3">
      <c r="A14756" s="1">
        <v>257535</v>
      </c>
      <c r="B14756" s="47" t="s">
        <v>29607</v>
      </c>
      <c r="C14756" t="s">
        <v>30327</v>
      </c>
    </row>
    <row r="14757" spans="1:3">
      <c r="A14757" s="1">
        <v>257536</v>
      </c>
      <c r="B14757" s="47" t="s">
        <v>29608</v>
      </c>
      <c r="C14757" t="s">
        <v>30328</v>
      </c>
    </row>
    <row r="14758" spans="1:3">
      <c r="A14758" s="1">
        <v>257537</v>
      </c>
      <c r="B14758" s="47" t="s">
        <v>29609</v>
      </c>
      <c r="C14758" t="s">
        <v>30329</v>
      </c>
    </row>
    <row r="14759" spans="1:3">
      <c r="A14759" s="1">
        <v>257538</v>
      </c>
      <c r="B14759" s="47" t="s">
        <v>29610</v>
      </c>
      <c r="C14759" t="s">
        <v>30330</v>
      </c>
    </row>
    <row r="14760" spans="1:3">
      <c r="A14760" s="1">
        <v>257539</v>
      </c>
      <c r="B14760" s="47" t="s">
        <v>29611</v>
      </c>
      <c r="C14760" t="s">
        <v>30331</v>
      </c>
    </row>
    <row r="14761" spans="1:3">
      <c r="A14761" s="1">
        <v>257540</v>
      </c>
      <c r="B14761" s="47" t="s">
        <v>29612</v>
      </c>
      <c r="C14761" t="s">
        <v>30332</v>
      </c>
    </row>
    <row r="14762" spans="1:3">
      <c r="A14762" s="1">
        <v>257541</v>
      </c>
      <c r="B14762" s="47" t="s">
        <v>29613</v>
      </c>
      <c r="C14762" t="s">
        <v>30333</v>
      </c>
    </row>
    <row r="14763" spans="1:3">
      <c r="A14763" s="1">
        <v>257542</v>
      </c>
      <c r="B14763" s="47" t="s">
        <v>29614</v>
      </c>
      <c r="C14763" t="s">
        <v>30334</v>
      </c>
    </row>
    <row r="14764" spans="1:3">
      <c r="A14764" s="1">
        <v>241980</v>
      </c>
      <c r="B14764" s="47" t="s">
        <v>29805</v>
      </c>
      <c r="C14764" t="s">
        <v>30525</v>
      </c>
    </row>
    <row r="14765" spans="1:3">
      <c r="A14765" s="1">
        <v>241981</v>
      </c>
      <c r="B14765" s="47" t="s">
        <v>29806</v>
      </c>
      <c r="C14765" t="s">
        <v>30526</v>
      </c>
    </row>
    <row r="14766" spans="1:3">
      <c r="A14766" s="1">
        <v>257405</v>
      </c>
      <c r="B14766" s="47" t="s">
        <v>29837</v>
      </c>
      <c r="C14766" t="s">
        <v>30557</v>
      </c>
    </row>
    <row r="14767" spans="1:3">
      <c r="A14767" s="1">
        <v>257406</v>
      </c>
      <c r="B14767" s="47" t="s">
        <v>29838</v>
      </c>
      <c r="C14767" t="s">
        <v>30558</v>
      </c>
    </row>
    <row r="14768" spans="1:3">
      <c r="A14768" s="1">
        <v>257407</v>
      </c>
      <c r="B14768" s="47" t="s">
        <v>29839</v>
      </c>
      <c r="C14768" t="s">
        <v>30559</v>
      </c>
    </row>
    <row r="14769" spans="1:3">
      <c r="A14769" s="1">
        <v>257408</v>
      </c>
      <c r="B14769" s="47" t="s">
        <v>29840</v>
      </c>
      <c r="C14769" t="s">
        <v>30560</v>
      </c>
    </row>
    <row r="14770" spans="1:3">
      <c r="A14770" s="1">
        <v>257409</v>
      </c>
      <c r="B14770" s="47" t="s">
        <v>29841</v>
      </c>
      <c r="C14770" t="s">
        <v>30561</v>
      </c>
    </row>
    <row r="14771" spans="1:3">
      <c r="A14771" s="1">
        <v>257410</v>
      </c>
      <c r="B14771" s="47" t="s">
        <v>29842</v>
      </c>
      <c r="C14771" t="s">
        <v>30562</v>
      </c>
    </row>
    <row r="14772" spans="1:3">
      <c r="A14772" s="1">
        <v>241984</v>
      </c>
      <c r="B14772" s="47" t="s">
        <v>29807</v>
      </c>
      <c r="C14772" t="s">
        <v>30527</v>
      </c>
    </row>
    <row r="14773" spans="1:3">
      <c r="A14773" s="1">
        <v>241985</v>
      </c>
      <c r="B14773" s="47" t="s">
        <v>29808</v>
      </c>
      <c r="C14773" t="s">
        <v>30528</v>
      </c>
    </row>
    <row r="14774" spans="1:3">
      <c r="A14774" s="1">
        <v>241980</v>
      </c>
      <c r="B14774" s="47" t="s">
        <v>29445</v>
      </c>
      <c r="C14774" t="s">
        <v>30165</v>
      </c>
    </row>
    <row r="14775" spans="1:3">
      <c r="A14775" s="1">
        <v>241981</v>
      </c>
      <c r="B14775" s="47" t="s">
        <v>29446</v>
      </c>
      <c r="C14775" t="s">
        <v>30166</v>
      </c>
    </row>
    <row r="14776" spans="1:3">
      <c r="A14776" s="1">
        <v>257405</v>
      </c>
      <c r="B14776" s="47" t="s">
        <v>29477</v>
      </c>
      <c r="C14776" t="s">
        <v>30197</v>
      </c>
    </row>
    <row r="14777" spans="1:3">
      <c r="A14777" s="1">
        <v>257406</v>
      </c>
      <c r="B14777" s="47" t="s">
        <v>29478</v>
      </c>
      <c r="C14777" t="s">
        <v>30198</v>
      </c>
    </row>
    <row r="14778" spans="1:3">
      <c r="A14778" s="1">
        <v>257407</v>
      </c>
      <c r="B14778" s="47" t="s">
        <v>29479</v>
      </c>
      <c r="C14778" t="s">
        <v>30199</v>
      </c>
    </row>
    <row r="14779" spans="1:3">
      <c r="A14779" s="1">
        <v>257408</v>
      </c>
      <c r="B14779" s="47" t="s">
        <v>29480</v>
      </c>
      <c r="C14779" t="s">
        <v>30200</v>
      </c>
    </row>
    <row r="14780" spans="1:3">
      <c r="A14780" s="1">
        <v>257409</v>
      </c>
      <c r="B14780" s="47" t="s">
        <v>29481</v>
      </c>
      <c r="C14780" t="s">
        <v>30201</v>
      </c>
    </row>
    <row r="14781" spans="1:3">
      <c r="A14781" s="1">
        <v>257410</v>
      </c>
      <c r="B14781" s="47" t="s">
        <v>29482</v>
      </c>
      <c r="C14781" t="s">
        <v>30202</v>
      </c>
    </row>
    <row r="14782" spans="1:3">
      <c r="A14782" s="1">
        <v>241984</v>
      </c>
      <c r="B14782" s="47" t="s">
        <v>29447</v>
      </c>
      <c r="C14782" t="s">
        <v>30167</v>
      </c>
    </row>
    <row r="14783" spans="1:3">
      <c r="A14783" s="1">
        <v>241985</v>
      </c>
      <c r="B14783" s="47" t="s">
        <v>29448</v>
      </c>
      <c r="C14783" t="s">
        <v>30168</v>
      </c>
    </row>
    <row r="14784" spans="1:3">
      <c r="A14784" s="1">
        <v>257543</v>
      </c>
      <c r="B14784" s="47" t="s">
        <v>29975</v>
      </c>
      <c r="C14784" t="s">
        <v>30695</v>
      </c>
    </row>
    <row r="14785" spans="1:3">
      <c r="A14785" s="1">
        <v>257544</v>
      </c>
      <c r="B14785" s="47" t="s">
        <v>29976</v>
      </c>
      <c r="C14785" t="s">
        <v>30696</v>
      </c>
    </row>
    <row r="14786" spans="1:3">
      <c r="A14786" s="1">
        <v>257545</v>
      </c>
      <c r="B14786" s="47" t="s">
        <v>29977</v>
      </c>
      <c r="C14786" t="s">
        <v>30697</v>
      </c>
    </row>
    <row r="14787" spans="1:3">
      <c r="A14787" s="1">
        <v>257546</v>
      </c>
      <c r="B14787" s="47" t="s">
        <v>29978</v>
      </c>
      <c r="C14787" t="s">
        <v>30698</v>
      </c>
    </row>
    <row r="14788" spans="1:3">
      <c r="A14788" s="1">
        <v>257547</v>
      </c>
      <c r="B14788" s="47" t="s">
        <v>29979</v>
      </c>
      <c r="C14788" t="s">
        <v>30699</v>
      </c>
    </row>
    <row r="14789" spans="1:3">
      <c r="A14789" s="1">
        <v>257548</v>
      </c>
      <c r="B14789" s="47" t="s">
        <v>29980</v>
      </c>
      <c r="C14789" t="s">
        <v>30700</v>
      </c>
    </row>
    <row r="14790" spans="1:3">
      <c r="A14790" s="1">
        <v>257549</v>
      </c>
      <c r="B14790" s="47" t="s">
        <v>29981</v>
      </c>
      <c r="C14790" t="s">
        <v>30701</v>
      </c>
    </row>
    <row r="14791" spans="1:3">
      <c r="A14791" s="1">
        <v>257550</v>
      </c>
      <c r="B14791" s="47" t="s">
        <v>29982</v>
      </c>
      <c r="C14791" t="s">
        <v>30702</v>
      </c>
    </row>
    <row r="14792" spans="1:3">
      <c r="A14792" s="1">
        <v>257551</v>
      </c>
      <c r="B14792" s="47" t="s">
        <v>29983</v>
      </c>
      <c r="C14792" t="s">
        <v>30703</v>
      </c>
    </row>
    <row r="14793" spans="1:3">
      <c r="A14793" s="1">
        <v>257552</v>
      </c>
      <c r="B14793" s="47" t="s">
        <v>29984</v>
      </c>
      <c r="C14793" t="s">
        <v>30704</v>
      </c>
    </row>
    <row r="14794" spans="1:3">
      <c r="A14794" s="1">
        <v>257543</v>
      </c>
      <c r="B14794" s="47" t="s">
        <v>29615</v>
      </c>
      <c r="C14794" t="s">
        <v>30335</v>
      </c>
    </row>
    <row r="14795" spans="1:3">
      <c r="A14795" s="1">
        <v>257544</v>
      </c>
      <c r="B14795" s="47" t="s">
        <v>29616</v>
      </c>
      <c r="C14795" t="s">
        <v>30336</v>
      </c>
    </row>
    <row r="14796" spans="1:3">
      <c r="A14796" s="1">
        <v>257545</v>
      </c>
      <c r="B14796" s="47" t="s">
        <v>29617</v>
      </c>
      <c r="C14796" t="s">
        <v>30337</v>
      </c>
    </row>
    <row r="14797" spans="1:3">
      <c r="A14797" s="1">
        <v>257546</v>
      </c>
      <c r="B14797" s="47" t="s">
        <v>29618</v>
      </c>
      <c r="C14797" t="s">
        <v>30338</v>
      </c>
    </row>
    <row r="14798" spans="1:3">
      <c r="A14798" s="1">
        <v>257547</v>
      </c>
      <c r="B14798" s="47" t="s">
        <v>29619</v>
      </c>
      <c r="C14798" t="s">
        <v>30339</v>
      </c>
    </row>
    <row r="14799" spans="1:3">
      <c r="A14799" s="1">
        <v>257548</v>
      </c>
      <c r="B14799" s="47" t="s">
        <v>29620</v>
      </c>
      <c r="C14799" t="s">
        <v>30340</v>
      </c>
    </row>
    <row r="14800" spans="1:3">
      <c r="A14800" s="1">
        <v>257549</v>
      </c>
      <c r="B14800" s="47" t="s">
        <v>29621</v>
      </c>
      <c r="C14800" t="s">
        <v>30341</v>
      </c>
    </row>
    <row r="14801" spans="1:3">
      <c r="A14801" s="1">
        <v>257550</v>
      </c>
      <c r="B14801" s="47" t="s">
        <v>29622</v>
      </c>
      <c r="C14801" t="s">
        <v>30342</v>
      </c>
    </row>
    <row r="14802" spans="1:3">
      <c r="A14802" s="1">
        <v>257551</v>
      </c>
      <c r="B14802" s="47" t="s">
        <v>29623</v>
      </c>
      <c r="C14802" t="s">
        <v>30343</v>
      </c>
    </row>
    <row r="14803" spans="1:3">
      <c r="A14803" s="1">
        <v>257552</v>
      </c>
      <c r="B14803" s="47" t="s">
        <v>29624</v>
      </c>
      <c r="C14803" t="s">
        <v>30344</v>
      </c>
    </row>
    <row r="14804" spans="1:3">
      <c r="A14804" s="1">
        <v>257553</v>
      </c>
      <c r="B14804" s="47" t="s">
        <v>29985</v>
      </c>
      <c r="C14804" t="s">
        <v>30705</v>
      </c>
    </row>
    <row r="14805" spans="1:3">
      <c r="A14805" s="1">
        <v>257554</v>
      </c>
      <c r="B14805" s="47" t="s">
        <v>29986</v>
      </c>
      <c r="C14805" t="s">
        <v>30706</v>
      </c>
    </row>
    <row r="14806" spans="1:3">
      <c r="A14806" s="1">
        <v>257555</v>
      </c>
      <c r="B14806" s="47" t="s">
        <v>29987</v>
      </c>
      <c r="C14806" t="s">
        <v>30707</v>
      </c>
    </row>
    <row r="14807" spans="1:3">
      <c r="A14807" s="1">
        <v>257556</v>
      </c>
      <c r="B14807" s="47" t="s">
        <v>29988</v>
      </c>
      <c r="C14807" t="s">
        <v>30708</v>
      </c>
    </row>
    <row r="14808" spans="1:3">
      <c r="A14808" s="1">
        <v>257557</v>
      </c>
      <c r="B14808" s="47" t="s">
        <v>29989</v>
      </c>
      <c r="C14808" t="s">
        <v>30709</v>
      </c>
    </row>
    <row r="14809" spans="1:3">
      <c r="A14809" s="1">
        <v>257558</v>
      </c>
      <c r="B14809" s="47" t="s">
        <v>29990</v>
      </c>
      <c r="C14809" t="s">
        <v>30710</v>
      </c>
    </row>
    <row r="14810" spans="1:3">
      <c r="A14810" s="1">
        <v>257559</v>
      </c>
      <c r="B14810" s="47" t="s">
        <v>29991</v>
      </c>
      <c r="C14810" t="s">
        <v>30711</v>
      </c>
    </row>
    <row r="14811" spans="1:3">
      <c r="A14811" s="1">
        <v>257560</v>
      </c>
      <c r="B14811" s="47" t="s">
        <v>29992</v>
      </c>
      <c r="C14811" t="s">
        <v>30712</v>
      </c>
    </row>
    <row r="14812" spans="1:3">
      <c r="A14812" s="1">
        <v>257561</v>
      </c>
      <c r="B14812" s="47" t="s">
        <v>29993</v>
      </c>
      <c r="C14812" t="s">
        <v>30713</v>
      </c>
    </row>
    <row r="14813" spans="1:3">
      <c r="A14813" s="1">
        <v>257562</v>
      </c>
      <c r="B14813" s="47" t="s">
        <v>29994</v>
      </c>
      <c r="C14813" t="s">
        <v>30714</v>
      </c>
    </row>
    <row r="14814" spans="1:3">
      <c r="A14814" s="1">
        <v>257553</v>
      </c>
      <c r="B14814" s="47" t="s">
        <v>29625</v>
      </c>
      <c r="C14814" t="s">
        <v>30345</v>
      </c>
    </row>
    <row r="14815" spans="1:3">
      <c r="A14815" s="1">
        <v>257554</v>
      </c>
      <c r="B14815" s="47" t="s">
        <v>29626</v>
      </c>
      <c r="C14815" t="s">
        <v>30346</v>
      </c>
    </row>
    <row r="14816" spans="1:3">
      <c r="A14816" s="1">
        <v>257555</v>
      </c>
      <c r="B14816" s="47" t="s">
        <v>29627</v>
      </c>
      <c r="C14816" t="s">
        <v>30347</v>
      </c>
    </row>
    <row r="14817" spans="1:3">
      <c r="A14817" s="1">
        <v>257556</v>
      </c>
      <c r="B14817" s="47" t="s">
        <v>29628</v>
      </c>
      <c r="C14817" t="s">
        <v>30348</v>
      </c>
    </row>
    <row r="14818" spans="1:3">
      <c r="A14818" s="1">
        <v>257557</v>
      </c>
      <c r="B14818" s="47" t="s">
        <v>29629</v>
      </c>
      <c r="C14818" t="s">
        <v>30349</v>
      </c>
    </row>
    <row r="14819" spans="1:3">
      <c r="A14819" s="1">
        <v>257558</v>
      </c>
      <c r="B14819" s="47" t="s">
        <v>29630</v>
      </c>
      <c r="C14819" t="s">
        <v>30350</v>
      </c>
    </row>
    <row r="14820" spans="1:3">
      <c r="A14820" s="1">
        <v>257559</v>
      </c>
      <c r="B14820" s="47" t="s">
        <v>29631</v>
      </c>
      <c r="C14820" t="s">
        <v>30351</v>
      </c>
    </row>
    <row r="14821" spans="1:3">
      <c r="A14821" s="1">
        <v>257560</v>
      </c>
      <c r="B14821" s="47" t="s">
        <v>29632</v>
      </c>
      <c r="C14821" t="s">
        <v>30352</v>
      </c>
    </row>
    <row r="14822" spans="1:3">
      <c r="A14822" s="1">
        <v>257561</v>
      </c>
      <c r="B14822" s="47" t="s">
        <v>29633</v>
      </c>
      <c r="C14822" t="s">
        <v>30353</v>
      </c>
    </row>
    <row r="14823" spans="1:3">
      <c r="A14823" s="1">
        <v>257562</v>
      </c>
      <c r="B14823" s="47" t="s">
        <v>29634</v>
      </c>
      <c r="C14823" t="s">
        <v>30354</v>
      </c>
    </row>
    <row r="14824" spans="1:3">
      <c r="A14824" s="1">
        <v>257563</v>
      </c>
      <c r="B14824" s="47" t="s">
        <v>29995</v>
      </c>
      <c r="C14824" t="s">
        <v>30715</v>
      </c>
    </row>
    <row r="14825" spans="1:3">
      <c r="A14825" s="1">
        <v>257564</v>
      </c>
      <c r="B14825" s="47" t="s">
        <v>29996</v>
      </c>
      <c r="C14825" t="s">
        <v>30716</v>
      </c>
    </row>
    <row r="14826" spans="1:3">
      <c r="A14826" s="1">
        <v>257565</v>
      </c>
      <c r="B14826" s="47" t="s">
        <v>29997</v>
      </c>
      <c r="C14826" t="s">
        <v>30717</v>
      </c>
    </row>
    <row r="14827" spans="1:3">
      <c r="A14827" s="1">
        <v>257566</v>
      </c>
      <c r="B14827" s="47" t="s">
        <v>29998</v>
      </c>
      <c r="C14827" t="s">
        <v>30718</v>
      </c>
    </row>
    <row r="14828" spans="1:3">
      <c r="A14828" s="1">
        <v>257567</v>
      </c>
      <c r="B14828" s="47" t="s">
        <v>29999</v>
      </c>
      <c r="C14828" t="s">
        <v>30719</v>
      </c>
    </row>
    <row r="14829" spans="1:3">
      <c r="A14829" s="1">
        <v>257568</v>
      </c>
      <c r="B14829" s="47" t="s">
        <v>30000</v>
      </c>
      <c r="C14829" t="s">
        <v>30720</v>
      </c>
    </row>
    <row r="14830" spans="1:3">
      <c r="A14830" s="1">
        <v>257569</v>
      </c>
      <c r="B14830" s="47" t="s">
        <v>30001</v>
      </c>
      <c r="C14830" t="s">
        <v>30721</v>
      </c>
    </row>
    <row r="14831" spans="1:3">
      <c r="A14831" s="1">
        <v>257570</v>
      </c>
      <c r="B14831" s="47" t="s">
        <v>30002</v>
      </c>
      <c r="C14831" t="s">
        <v>30722</v>
      </c>
    </row>
    <row r="14832" spans="1:3">
      <c r="A14832" s="1">
        <v>257571</v>
      </c>
      <c r="B14832" s="47" t="s">
        <v>30003</v>
      </c>
      <c r="C14832" t="s">
        <v>30723</v>
      </c>
    </row>
    <row r="14833" spans="1:3">
      <c r="A14833" s="1">
        <v>257572</v>
      </c>
      <c r="B14833" s="47" t="s">
        <v>30004</v>
      </c>
      <c r="C14833" t="s">
        <v>30724</v>
      </c>
    </row>
    <row r="14834" spans="1:3">
      <c r="A14834" s="1">
        <v>257563</v>
      </c>
      <c r="B14834" s="47" t="s">
        <v>29635</v>
      </c>
      <c r="C14834" t="s">
        <v>30355</v>
      </c>
    </row>
    <row r="14835" spans="1:3">
      <c r="A14835" s="1">
        <v>257564</v>
      </c>
      <c r="B14835" s="47" t="s">
        <v>29636</v>
      </c>
      <c r="C14835" t="s">
        <v>30356</v>
      </c>
    </row>
    <row r="14836" spans="1:3">
      <c r="A14836" s="1">
        <v>257565</v>
      </c>
      <c r="B14836" s="47" t="s">
        <v>29637</v>
      </c>
      <c r="C14836" t="s">
        <v>30357</v>
      </c>
    </row>
    <row r="14837" spans="1:3">
      <c r="A14837" s="1">
        <v>257566</v>
      </c>
      <c r="B14837" s="47" t="s">
        <v>29638</v>
      </c>
      <c r="C14837" t="s">
        <v>30358</v>
      </c>
    </row>
    <row r="14838" spans="1:3">
      <c r="A14838" s="1">
        <v>257567</v>
      </c>
      <c r="B14838" s="47" t="s">
        <v>29639</v>
      </c>
      <c r="C14838" t="s">
        <v>30359</v>
      </c>
    </row>
    <row r="14839" spans="1:3">
      <c r="A14839" s="1">
        <v>257568</v>
      </c>
      <c r="B14839" s="47" t="s">
        <v>29640</v>
      </c>
      <c r="C14839" t="s">
        <v>30360</v>
      </c>
    </row>
    <row r="14840" spans="1:3">
      <c r="A14840" s="1">
        <v>257569</v>
      </c>
      <c r="B14840" s="47" t="s">
        <v>29641</v>
      </c>
      <c r="C14840" t="s">
        <v>30361</v>
      </c>
    </row>
    <row r="14841" spans="1:3">
      <c r="A14841" s="1">
        <v>257570</v>
      </c>
      <c r="B14841" s="47" t="s">
        <v>29642</v>
      </c>
      <c r="C14841" t="s">
        <v>30362</v>
      </c>
    </row>
    <row r="14842" spans="1:3">
      <c r="A14842" s="1">
        <v>257571</v>
      </c>
      <c r="B14842" s="47" t="s">
        <v>29643</v>
      </c>
      <c r="C14842" t="s">
        <v>30363</v>
      </c>
    </row>
    <row r="14843" spans="1:3">
      <c r="A14843" s="1">
        <v>257572</v>
      </c>
      <c r="B14843" s="47" t="s">
        <v>29644</v>
      </c>
      <c r="C14843" t="s">
        <v>30364</v>
      </c>
    </row>
    <row r="14844" spans="1:3">
      <c r="A14844" s="1">
        <v>257573</v>
      </c>
      <c r="B14844" s="47" t="s">
        <v>30005</v>
      </c>
      <c r="C14844" t="s">
        <v>30725</v>
      </c>
    </row>
    <row r="14845" spans="1:3">
      <c r="A14845" s="1">
        <v>257574</v>
      </c>
      <c r="B14845" s="47" t="s">
        <v>30006</v>
      </c>
      <c r="C14845" t="s">
        <v>30726</v>
      </c>
    </row>
    <row r="14846" spans="1:3">
      <c r="A14846" s="1">
        <v>257575</v>
      </c>
      <c r="B14846" s="47" t="s">
        <v>30007</v>
      </c>
      <c r="C14846" t="s">
        <v>30727</v>
      </c>
    </row>
    <row r="14847" spans="1:3">
      <c r="A14847" s="1">
        <v>257576</v>
      </c>
      <c r="B14847" s="47" t="s">
        <v>30008</v>
      </c>
      <c r="C14847" t="s">
        <v>30728</v>
      </c>
    </row>
    <row r="14848" spans="1:3">
      <c r="A14848" s="1">
        <v>257577</v>
      </c>
      <c r="B14848" s="47" t="s">
        <v>30009</v>
      </c>
      <c r="C14848" t="s">
        <v>30729</v>
      </c>
    </row>
    <row r="14849" spans="1:3">
      <c r="A14849" s="1">
        <v>257578</v>
      </c>
      <c r="B14849" s="47" t="s">
        <v>30010</v>
      </c>
      <c r="C14849" t="s">
        <v>30730</v>
      </c>
    </row>
    <row r="14850" spans="1:3">
      <c r="A14850" s="1">
        <v>257579</v>
      </c>
      <c r="B14850" s="47" t="s">
        <v>30011</v>
      </c>
      <c r="C14850" t="s">
        <v>30731</v>
      </c>
    </row>
    <row r="14851" spans="1:3">
      <c r="A14851" s="1">
        <v>257580</v>
      </c>
      <c r="B14851" s="47" t="s">
        <v>30012</v>
      </c>
      <c r="C14851" t="s">
        <v>30732</v>
      </c>
    </row>
    <row r="14852" spans="1:3">
      <c r="A14852" s="1">
        <v>257581</v>
      </c>
      <c r="B14852" s="47" t="s">
        <v>30013</v>
      </c>
      <c r="C14852" t="s">
        <v>30733</v>
      </c>
    </row>
    <row r="14853" spans="1:3">
      <c r="A14853" s="1">
        <v>257582</v>
      </c>
      <c r="B14853" s="47" t="s">
        <v>30014</v>
      </c>
      <c r="C14853" t="s">
        <v>30734</v>
      </c>
    </row>
    <row r="14854" spans="1:3">
      <c r="A14854" s="1">
        <v>257573</v>
      </c>
      <c r="B14854" s="47" t="s">
        <v>29645</v>
      </c>
      <c r="C14854" t="s">
        <v>30365</v>
      </c>
    </row>
    <row r="14855" spans="1:3">
      <c r="A14855" s="1">
        <v>257574</v>
      </c>
      <c r="B14855" s="47" t="s">
        <v>29646</v>
      </c>
      <c r="C14855" t="s">
        <v>30366</v>
      </c>
    </row>
    <row r="14856" spans="1:3">
      <c r="A14856" s="1">
        <v>257575</v>
      </c>
      <c r="B14856" s="47" t="s">
        <v>29647</v>
      </c>
      <c r="C14856" t="s">
        <v>30367</v>
      </c>
    </row>
    <row r="14857" spans="1:3">
      <c r="A14857" s="1">
        <v>257576</v>
      </c>
      <c r="B14857" s="47" t="s">
        <v>29648</v>
      </c>
      <c r="C14857" t="s">
        <v>30368</v>
      </c>
    </row>
    <row r="14858" spans="1:3">
      <c r="A14858" s="1">
        <v>257577</v>
      </c>
      <c r="B14858" s="47" t="s">
        <v>29649</v>
      </c>
      <c r="C14858" t="s">
        <v>30369</v>
      </c>
    </row>
    <row r="14859" spans="1:3">
      <c r="A14859" s="1">
        <v>257578</v>
      </c>
      <c r="B14859" s="47" t="s">
        <v>29650</v>
      </c>
      <c r="C14859" t="s">
        <v>30370</v>
      </c>
    </row>
    <row r="14860" spans="1:3">
      <c r="A14860" s="1">
        <v>257579</v>
      </c>
      <c r="B14860" s="47" t="s">
        <v>29651</v>
      </c>
      <c r="C14860" t="s">
        <v>30371</v>
      </c>
    </row>
    <row r="14861" spans="1:3">
      <c r="A14861" s="1">
        <v>257580</v>
      </c>
      <c r="B14861" s="47" t="s">
        <v>29652</v>
      </c>
      <c r="C14861" t="s">
        <v>30372</v>
      </c>
    </row>
    <row r="14862" spans="1:3">
      <c r="A14862" s="1">
        <v>257581</v>
      </c>
      <c r="B14862" s="47" t="s">
        <v>29653</v>
      </c>
      <c r="C14862" t="s">
        <v>30373</v>
      </c>
    </row>
    <row r="14863" spans="1:3">
      <c r="A14863" s="1">
        <v>257582</v>
      </c>
      <c r="B14863" s="47" t="s">
        <v>29654</v>
      </c>
      <c r="C14863" t="s">
        <v>30374</v>
      </c>
    </row>
    <row r="14864" spans="1:3">
      <c r="A14864" s="1">
        <v>257583</v>
      </c>
      <c r="B14864" s="47" t="s">
        <v>30015</v>
      </c>
      <c r="C14864" t="s">
        <v>30735</v>
      </c>
    </row>
    <row r="14865" spans="1:3">
      <c r="A14865" s="1">
        <v>257584</v>
      </c>
      <c r="B14865" s="47" t="s">
        <v>30016</v>
      </c>
      <c r="C14865" t="s">
        <v>30736</v>
      </c>
    </row>
    <row r="14866" spans="1:3">
      <c r="A14866" s="1">
        <v>257585</v>
      </c>
      <c r="B14866" s="47" t="s">
        <v>30017</v>
      </c>
      <c r="C14866" t="s">
        <v>30737</v>
      </c>
    </row>
    <row r="14867" spans="1:3">
      <c r="A14867" s="1">
        <v>257586</v>
      </c>
      <c r="B14867" s="47" t="s">
        <v>30018</v>
      </c>
      <c r="C14867" t="s">
        <v>30738</v>
      </c>
    </row>
    <row r="14868" spans="1:3">
      <c r="A14868" s="1">
        <v>257587</v>
      </c>
      <c r="B14868" s="47" t="s">
        <v>30019</v>
      </c>
      <c r="C14868" t="s">
        <v>30739</v>
      </c>
    </row>
    <row r="14869" spans="1:3">
      <c r="A14869" s="1">
        <v>257588</v>
      </c>
      <c r="B14869" s="47" t="s">
        <v>30020</v>
      </c>
      <c r="C14869" t="s">
        <v>30740</v>
      </c>
    </row>
    <row r="14870" spans="1:3">
      <c r="A14870" s="1">
        <v>257589</v>
      </c>
      <c r="B14870" s="47" t="s">
        <v>30021</v>
      </c>
      <c r="C14870" t="s">
        <v>30741</v>
      </c>
    </row>
    <row r="14871" spans="1:3">
      <c r="A14871" s="1">
        <v>257590</v>
      </c>
      <c r="B14871" s="47" t="s">
        <v>30022</v>
      </c>
      <c r="C14871" t="s">
        <v>30742</v>
      </c>
    </row>
    <row r="14872" spans="1:3">
      <c r="A14872" s="1">
        <v>257591</v>
      </c>
      <c r="B14872" s="47" t="s">
        <v>30023</v>
      </c>
      <c r="C14872" t="s">
        <v>30743</v>
      </c>
    </row>
    <row r="14873" spans="1:3">
      <c r="A14873" s="1">
        <v>257592</v>
      </c>
      <c r="B14873" s="47" t="s">
        <v>30024</v>
      </c>
      <c r="C14873" t="s">
        <v>30744</v>
      </c>
    </row>
    <row r="14874" spans="1:3">
      <c r="A14874" s="1">
        <v>257583</v>
      </c>
      <c r="B14874" s="47" t="s">
        <v>29655</v>
      </c>
      <c r="C14874" t="s">
        <v>30375</v>
      </c>
    </row>
    <row r="14875" spans="1:3">
      <c r="A14875" s="1">
        <v>257584</v>
      </c>
      <c r="B14875" s="47" t="s">
        <v>29656</v>
      </c>
      <c r="C14875" t="s">
        <v>30376</v>
      </c>
    </row>
    <row r="14876" spans="1:3">
      <c r="A14876" s="1">
        <v>257585</v>
      </c>
      <c r="B14876" s="47" t="s">
        <v>29657</v>
      </c>
      <c r="C14876" t="s">
        <v>30377</v>
      </c>
    </row>
    <row r="14877" spans="1:3">
      <c r="A14877" s="1">
        <v>257586</v>
      </c>
      <c r="B14877" s="47" t="s">
        <v>29658</v>
      </c>
      <c r="C14877" t="s">
        <v>30378</v>
      </c>
    </row>
    <row r="14878" spans="1:3">
      <c r="A14878" s="1">
        <v>257587</v>
      </c>
      <c r="B14878" s="47" t="s">
        <v>29659</v>
      </c>
      <c r="C14878" t="s">
        <v>30379</v>
      </c>
    </row>
    <row r="14879" spans="1:3">
      <c r="A14879" s="1">
        <v>257588</v>
      </c>
      <c r="B14879" s="47" t="s">
        <v>29660</v>
      </c>
      <c r="C14879" t="s">
        <v>30380</v>
      </c>
    </row>
    <row r="14880" spans="1:3">
      <c r="A14880" s="1">
        <v>257589</v>
      </c>
      <c r="B14880" s="47" t="s">
        <v>29661</v>
      </c>
      <c r="C14880" t="s">
        <v>30381</v>
      </c>
    </row>
    <row r="14881" spans="1:3">
      <c r="A14881" s="1">
        <v>257590</v>
      </c>
      <c r="B14881" s="47" t="s">
        <v>29662</v>
      </c>
      <c r="C14881" t="s">
        <v>30382</v>
      </c>
    </row>
    <row r="14882" spans="1:3">
      <c r="A14882" s="1">
        <v>257591</v>
      </c>
      <c r="B14882" s="47" t="s">
        <v>29663</v>
      </c>
      <c r="C14882" t="s">
        <v>30383</v>
      </c>
    </row>
    <row r="14883" spans="1:3">
      <c r="A14883" s="1">
        <v>257592</v>
      </c>
      <c r="B14883" s="47" t="s">
        <v>29664</v>
      </c>
      <c r="C14883" t="s">
        <v>30384</v>
      </c>
    </row>
    <row r="14884" spans="1:3">
      <c r="A14884" s="1">
        <v>257593</v>
      </c>
      <c r="B14884" s="47" t="s">
        <v>30025</v>
      </c>
      <c r="C14884" t="s">
        <v>30745</v>
      </c>
    </row>
    <row r="14885" spans="1:3">
      <c r="A14885" s="1">
        <v>257594</v>
      </c>
      <c r="B14885" s="47" t="s">
        <v>30026</v>
      </c>
      <c r="C14885" t="s">
        <v>30746</v>
      </c>
    </row>
    <row r="14886" spans="1:3">
      <c r="A14886" s="1">
        <v>257595</v>
      </c>
      <c r="B14886" s="47" t="s">
        <v>30027</v>
      </c>
      <c r="C14886" t="s">
        <v>30747</v>
      </c>
    </row>
    <row r="14887" spans="1:3">
      <c r="A14887" s="1">
        <v>257596</v>
      </c>
      <c r="B14887" s="47" t="s">
        <v>30028</v>
      </c>
      <c r="C14887" t="s">
        <v>30748</v>
      </c>
    </row>
    <row r="14888" spans="1:3">
      <c r="A14888" s="1">
        <v>257597</v>
      </c>
      <c r="B14888" s="47" t="s">
        <v>30029</v>
      </c>
      <c r="C14888" t="s">
        <v>30749</v>
      </c>
    </row>
    <row r="14889" spans="1:3">
      <c r="A14889" s="1">
        <v>257598</v>
      </c>
      <c r="B14889" s="47" t="s">
        <v>30030</v>
      </c>
      <c r="C14889" t="s">
        <v>30750</v>
      </c>
    </row>
    <row r="14890" spans="1:3">
      <c r="A14890" s="1">
        <v>257599</v>
      </c>
      <c r="B14890" s="47" t="s">
        <v>30031</v>
      </c>
      <c r="C14890" t="s">
        <v>30751</v>
      </c>
    </row>
    <row r="14891" spans="1:3">
      <c r="A14891" s="1">
        <v>257600</v>
      </c>
      <c r="B14891" s="47" t="s">
        <v>30032</v>
      </c>
      <c r="C14891" t="s">
        <v>30752</v>
      </c>
    </row>
    <row r="14892" spans="1:3">
      <c r="A14892" s="1">
        <v>257601</v>
      </c>
      <c r="B14892" s="47" t="s">
        <v>30033</v>
      </c>
      <c r="C14892" t="s">
        <v>30753</v>
      </c>
    </row>
    <row r="14893" spans="1:3">
      <c r="A14893" s="1">
        <v>257602</v>
      </c>
      <c r="B14893" s="47" t="s">
        <v>30034</v>
      </c>
      <c r="C14893" t="s">
        <v>30754</v>
      </c>
    </row>
    <row r="14894" spans="1:3">
      <c r="A14894" s="1">
        <v>257593</v>
      </c>
      <c r="B14894" s="47" t="s">
        <v>29665</v>
      </c>
      <c r="C14894" t="s">
        <v>30385</v>
      </c>
    </row>
    <row r="14895" spans="1:3">
      <c r="A14895" s="1">
        <v>257594</v>
      </c>
      <c r="B14895" s="47" t="s">
        <v>29666</v>
      </c>
      <c r="C14895" t="s">
        <v>30386</v>
      </c>
    </row>
    <row r="14896" spans="1:3">
      <c r="A14896" s="1">
        <v>257595</v>
      </c>
      <c r="B14896" s="47" t="s">
        <v>29667</v>
      </c>
      <c r="C14896" t="s">
        <v>30387</v>
      </c>
    </row>
    <row r="14897" spans="1:3">
      <c r="A14897" s="1">
        <v>257596</v>
      </c>
      <c r="B14897" s="47" t="s">
        <v>29668</v>
      </c>
      <c r="C14897" t="s">
        <v>30388</v>
      </c>
    </row>
    <row r="14898" spans="1:3">
      <c r="A14898" s="1">
        <v>257597</v>
      </c>
      <c r="B14898" s="47" t="s">
        <v>29669</v>
      </c>
      <c r="C14898" t="s">
        <v>30389</v>
      </c>
    </row>
    <row r="14899" spans="1:3">
      <c r="A14899" s="1">
        <v>257598</v>
      </c>
      <c r="B14899" s="47" t="s">
        <v>29670</v>
      </c>
      <c r="C14899" t="s">
        <v>30390</v>
      </c>
    </row>
    <row r="14900" spans="1:3">
      <c r="A14900" s="1">
        <v>257599</v>
      </c>
      <c r="B14900" s="47" t="s">
        <v>29671</v>
      </c>
      <c r="C14900" t="s">
        <v>30391</v>
      </c>
    </row>
    <row r="14901" spans="1:3">
      <c r="A14901" s="1">
        <v>257600</v>
      </c>
      <c r="B14901" s="47" t="s">
        <v>29672</v>
      </c>
      <c r="C14901" t="s">
        <v>30392</v>
      </c>
    </row>
    <row r="14902" spans="1:3">
      <c r="A14902" s="1">
        <v>257601</v>
      </c>
      <c r="B14902" s="47" t="s">
        <v>29673</v>
      </c>
      <c r="C14902" t="s">
        <v>30393</v>
      </c>
    </row>
    <row r="14903" spans="1:3">
      <c r="A14903" s="1">
        <v>257602</v>
      </c>
      <c r="B14903" s="47" t="s">
        <v>29674</v>
      </c>
      <c r="C14903" t="s">
        <v>30394</v>
      </c>
    </row>
    <row r="14904" spans="1:3">
      <c r="A14904" s="1">
        <v>257603</v>
      </c>
      <c r="B14904" s="47" t="s">
        <v>30035</v>
      </c>
      <c r="C14904" t="s">
        <v>30755</v>
      </c>
    </row>
    <row r="14905" spans="1:3">
      <c r="A14905" s="1">
        <v>257604</v>
      </c>
      <c r="B14905" s="47" t="s">
        <v>30036</v>
      </c>
      <c r="C14905" t="s">
        <v>30756</v>
      </c>
    </row>
    <row r="14906" spans="1:3">
      <c r="A14906" s="1">
        <v>257605</v>
      </c>
      <c r="B14906" s="47" t="s">
        <v>30037</v>
      </c>
      <c r="C14906" t="s">
        <v>30757</v>
      </c>
    </row>
    <row r="14907" spans="1:3">
      <c r="A14907" s="1">
        <v>257606</v>
      </c>
      <c r="B14907" s="47" t="s">
        <v>30038</v>
      </c>
      <c r="C14907" t="s">
        <v>30758</v>
      </c>
    </row>
    <row r="14908" spans="1:3">
      <c r="A14908" s="1">
        <v>257607</v>
      </c>
      <c r="B14908" s="47" t="s">
        <v>30039</v>
      </c>
      <c r="C14908" t="s">
        <v>30759</v>
      </c>
    </row>
    <row r="14909" spans="1:3">
      <c r="A14909" s="1">
        <v>257608</v>
      </c>
      <c r="B14909" s="47" t="s">
        <v>30040</v>
      </c>
      <c r="C14909" t="s">
        <v>30760</v>
      </c>
    </row>
    <row r="14910" spans="1:3">
      <c r="A14910" s="1">
        <v>257609</v>
      </c>
      <c r="B14910" s="47" t="s">
        <v>30041</v>
      </c>
      <c r="C14910" t="s">
        <v>30761</v>
      </c>
    </row>
    <row r="14911" spans="1:3">
      <c r="A14911" s="1">
        <v>257610</v>
      </c>
      <c r="B14911" s="47" t="s">
        <v>30042</v>
      </c>
      <c r="C14911" t="s">
        <v>30762</v>
      </c>
    </row>
    <row r="14912" spans="1:3">
      <c r="A14912" s="1">
        <v>257611</v>
      </c>
      <c r="B14912" s="47" t="s">
        <v>30043</v>
      </c>
      <c r="C14912" t="s">
        <v>30763</v>
      </c>
    </row>
    <row r="14913" spans="1:3">
      <c r="A14913" s="1">
        <v>257612</v>
      </c>
      <c r="B14913" s="47" t="s">
        <v>30044</v>
      </c>
      <c r="C14913" t="s">
        <v>30764</v>
      </c>
    </row>
    <row r="14914" spans="1:3">
      <c r="A14914" s="1">
        <v>257603</v>
      </c>
      <c r="B14914" s="47" t="s">
        <v>29675</v>
      </c>
      <c r="C14914" t="s">
        <v>30395</v>
      </c>
    </row>
    <row r="14915" spans="1:3">
      <c r="A14915" s="1">
        <v>257604</v>
      </c>
      <c r="B14915" s="47" t="s">
        <v>29676</v>
      </c>
      <c r="C14915" t="s">
        <v>30396</v>
      </c>
    </row>
    <row r="14916" spans="1:3">
      <c r="A14916" s="1">
        <v>257605</v>
      </c>
      <c r="B14916" s="47" t="s">
        <v>29677</v>
      </c>
      <c r="C14916" t="s">
        <v>30397</v>
      </c>
    </row>
    <row r="14917" spans="1:3">
      <c r="A14917" s="1">
        <v>257606</v>
      </c>
      <c r="B14917" s="47" t="s">
        <v>29678</v>
      </c>
      <c r="C14917" t="s">
        <v>30398</v>
      </c>
    </row>
    <row r="14918" spans="1:3">
      <c r="A14918" s="1">
        <v>257607</v>
      </c>
      <c r="B14918" s="47" t="s">
        <v>29679</v>
      </c>
      <c r="C14918" t="s">
        <v>30399</v>
      </c>
    </row>
    <row r="14919" spans="1:3">
      <c r="A14919" s="1">
        <v>257608</v>
      </c>
      <c r="B14919" s="47" t="s">
        <v>29680</v>
      </c>
      <c r="C14919" t="s">
        <v>30400</v>
      </c>
    </row>
    <row r="14920" spans="1:3">
      <c r="A14920" s="1">
        <v>257609</v>
      </c>
      <c r="B14920" s="47" t="s">
        <v>29681</v>
      </c>
      <c r="C14920" t="s">
        <v>30401</v>
      </c>
    </row>
    <row r="14921" spans="1:3">
      <c r="A14921" s="1">
        <v>257610</v>
      </c>
      <c r="B14921" s="47" t="s">
        <v>29682</v>
      </c>
      <c r="C14921" t="s">
        <v>30402</v>
      </c>
    </row>
    <row r="14922" spans="1:3">
      <c r="A14922" s="1">
        <v>257611</v>
      </c>
      <c r="B14922" s="47" t="s">
        <v>29683</v>
      </c>
      <c r="C14922" t="s">
        <v>30403</v>
      </c>
    </row>
    <row r="14923" spans="1:3">
      <c r="A14923" s="1">
        <v>257612</v>
      </c>
      <c r="B14923" s="47" t="s">
        <v>29684</v>
      </c>
      <c r="C14923" t="s">
        <v>30404</v>
      </c>
    </row>
    <row r="14924" spans="1:3">
      <c r="A14924" s="1">
        <v>257613</v>
      </c>
      <c r="B14924" s="47" t="s">
        <v>30045</v>
      </c>
      <c r="C14924" t="s">
        <v>30765</v>
      </c>
    </row>
    <row r="14925" spans="1:3">
      <c r="A14925" s="1">
        <v>257614</v>
      </c>
      <c r="B14925" s="47" t="s">
        <v>30046</v>
      </c>
      <c r="C14925" t="s">
        <v>30766</v>
      </c>
    </row>
    <row r="14926" spans="1:3">
      <c r="A14926" s="1">
        <v>257615</v>
      </c>
      <c r="B14926" s="47" t="s">
        <v>30047</v>
      </c>
      <c r="C14926" t="s">
        <v>30767</v>
      </c>
    </row>
    <row r="14927" spans="1:3">
      <c r="A14927" s="1">
        <v>257616</v>
      </c>
      <c r="B14927" s="47" t="s">
        <v>30048</v>
      </c>
      <c r="C14927" t="s">
        <v>30768</v>
      </c>
    </row>
    <row r="14928" spans="1:3">
      <c r="A14928" s="1">
        <v>257617</v>
      </c>
      <c r="B14928" s="47" t="s">
        <v>30049</v>
      </c>
      <c r="C14928" t="s">
        <v>30769</v>
      </c>
    </row>
    <row r="14929" spans="1:3">
      <c r="A14929" s="1">
        <v>257618</v>
      </c>
      <c r="B14929" s="47" t="s">
        <v>30050</v>
      </c>
      <c r="C14929" t="s">
        <v>30770</v>
      </c>
    </row>
    <row r="14930" spans="1:3">
      <c r="A14930" s="1">
        <v>257619</v>
      </c>
      <c r="B14930" s="47" t="s">
        <v>30051</v>
      </c>
      <c r="C14930" t="s">
        <v>30771</v>
      </c>
    </row>
    <row r="14931" spans="1:3">
      <c r="A14931" s="1">
        <v>257620</v>
      </c>
      <c r="B14931" s="47" t="s">
        <v>30052</v>
      </c>
      <c r="C14931" t="s">
        <v>30772</v>
      </c>
    </row>
    <row r="14932" spans="1:3">
      <c r="A14932" s="1">
        <v>257621</v>
      </c>
      <c r="B14932" s="47" t="s">
        <v>30053</v>
      </c>
      <c r="C14932" t="s">
        <v>30773</v>
      </c>
    </row>
    <row r="14933" spans="1:3">
      <c r="A14933" s="1">
        <v>257622</v>
      </c>
      <c r="B14933" s="47" t="s">
        <v>30054</v>
      </c>
      <c r="C14933" t="s">
        <v>30774</v>
      </c>
    </row>
    <row r="14934" spans="1:3">
      <c r="A14934" s="1">
        <v>257613</v>
      </c>
      <c r="B14934" s="47" t="s">
        <v>29685</v>
      </c>
      <c r="C14934" t="s">
        <v>30405</v>
      </c>
    </row>
    <row r="14935" spans="1:3">
      <c r="A14935" s="1">
        <v>257614</v>
      </c>
      <c r="B14935" s="47" t="s">
        <v>29686</v>
      </c>
      <c r="C14935" t="s">
        <v>30406</v>
      </c>
    </row>
    <row r="14936" spans="1:3">
      <c r="A14936" s="1">
        <v>257615</v>
      </c>
      <c r="B14936" s="47" t="s">
        <v>29687</v>
      </c>
      <c r="C14936" t="s">
        <v>30407</v>
      </c>
    </row>
    <row r="14937" spans="1:3">
      <c r="A14937" s="1">
        <v>257616</v>
      </c>
      <c r="B14937" s="47" t="s">
        <v>29688</v>
      </c>
      <c r="C14937" t="s">
        <v>30408</v>
      </c>
    </row>
    <row r="14938" spans="1:3">
      <c r="A14938" s="1">
        <v>257617</v>
      </c>
      <c r="B14938" s="47" t="s">
        <v>29689</v>
      </c>
      <c r="C14938" t="s">
        <v>30409</v>
      </c>
    </row>
    <row r="14939" spans="1:3">
      <c r="A14939" s="1">
        <v>257618</v>
      </c>
      <c r="B14939" s="47" t="s">
        <v>29690</v>
      </c>
      <c r="C14939" t="s">
        <v>30410</v>
      </c>
    </row>
    <row r="14940" spans="1:3">
      <c r="A14940" s="1">
        <v>257619</v>
      </c>
      <c r="B14940" s="47" t="s">
        <v>29691</v>
      </c>
      <c r="C14940" t="s">
        <v>30411</v>
      </c>
    </row>
    <row r="14941" spans="1:3">
      <c r="A14941" s="1">
        <v>257620</v>
      </c>
      <c r="B14941" s="47" t="s">
        <v>29692</v>
      </c>
      <c r="C14941" t="s">
        <v>30412</v>
      </c>
    </row>
    <row r="14942" spans="1:3">
      <c r="A14942" s="1">
        <v>257621</v>
      </c>
      <c r="B14942" s="47" t="s">
        <v>29693</v>
      </c>
      <c r="C14942" t="s">
        <v>30413</v>
      </c>
    </row>
    <row r="14943" spans="1:3">
      <c r="A14943" s="1">
        <v>257622</v>
      </c>
      <c r="B14943" s="47" t="s">
        <v>29694</v>
      </c>
      <c r="C14943" t="s">
        <v>30414</v>
      </c>
    </row>
    <row r="14944" spans="1:3">
      <c r="A14944" s="1">
        <v>257623</v>
      </c>
      <c r="B14944" s="47" t="s">
        <v>30055</v>
      </c>
      <c r="C14944" t="s">
        <v>30775</v>
      </c>
    </row>
    <row r="14945" spans="1:3">
      <c r="A14945" s="1">
        <v>257624</v>
      </c>
      <c r="B14945" s="47" t="s">
        <v>30056</v>
      </c>
      <c r="C14945" t="s">
        <v>30776</v>
      </c>
    </row>
    <row r="14946" spans="1:3">
      <c r="A14946" s="1">
        <v>257625</v>
      </c>
      <c r="B14946" s="47" t="s">
        <v>30057</v>
      </c>
      <c r="C14946" t="s">
        <v>30777</v>
      </c>
    </row>
    <row r="14947" spans="1:3">
      <c r="A14947" s="1">
        <v>257626</v>
      </c>
      <c r="B14947" s="47" t="s">
        <v>30058</v>
      </c>
      <c r="C14947" t="s">
        <v>30778</v>
      </c>
    </row>
    <row r="14948" spans="1:3">
      <c r="A14948" s="1">
        <v>257627</v>
      </c>
      <c r="B14948" s="47" t="s">
        <v>30059</v>
      </c>
      <c r="C14948" t="s">
        <v>30779</v>
      </c>
    </row>
    <row r="14949" spans="1:3">
      <c r="A14949" s="1">
        <v>257628</v>
      </c>
      <c r="B14949" s="47" t="s">
        <v>30060</v>
      </c>
      <c r="C14949" t="s">
        <v>30780</v>
      </c>
    </row>
    <row r="14950" spans="1:3">
      <c r="A14950" s="1">
        <v>257629</v>
      </c>
      <c r="B14950" s="47" t="s">
        <v>30061</v>
      </c>
      <c r="C14950" t="s">
        <v>30781</v>
      </c>
    </row>
    <row r="14951" spans="1:3">
      <c r="A14951" s="1">
        <v>257630</v>
      </c>
      <c r="B14951" s="47" t="s">
        <v>30062</v>
      </c>
      <c r="C14951" t="s">
        <v>30782</v>
      </c>
    </row>
    <row r="14952" spans="1:3">
      <c r="A14952" s="1">
        <v>257631</v>
      </c>
      <c r="B14952" s="47" t="s">
        <v>30063</v>
      </c>
      <c r="C14952" t="s">
        <v>30783</v>
      </c>
    </row>
    <row r="14953" spans="1:3">
      <c r="A14953" s="1">
        <v>257632</v>
      </c>
      <c r="B14953" s="47" t="s">
        <v>30064</v>
      </c>
      <c r="C14953" t="s">
        <v>30784</v>
      </c>
    </row>
    <row r="14954" spans="1:3">
      <c r="A14954" s="1">
        <v>257623</v>
      </c>
      <c r="B14954" s="47" t="s">
        <v>29695</v>
      </c>
      <c r="C14954" t="s">
        <v>30415</v>
      </c>
    </row>
    <row r="14955" spans="1:3">
      <c r="A14955" s="1">
        <v>257624</v>
      </c>
      <c r="B14955" s="47" t="s">
        <v>29696</v>
      </c>
      <c r="C14955" t="s">
        <v>30416</v>
      </c>
    </row>
    <row r="14956" spans="1:3">
      <c r="A14956" s="1">
        <v>257625</v>
      </c>
      <c r="B14956" s="47" t="s">
        <v>29697</v>
      </c>
      <c r="C14956" t="s">
        <v>30417</v>
      </c>
    </row>
    <row r="14957" spans="1:3">
      <c r="A14957" s="1">
        <v>257626</v>
      </c>
      <c r="B14957" s="47" t="s">
        <v>29698</v>
      </c>
      <c r="C14957" t="s">
        <v>30418</v>
      </c>
    </row>
    <row r="14958" spans="1:3">
      <c r="A14958" s="1">
        <v>257627</v>
      </c>
      <c r="B14958" s="47" t="s">
        <v>29699</v>
      </c>
      <c r="C14958" t="s">
        <v>30419</v>
      </c>
    </row>
    <row r="14959" spans="1:3">
      <c r="A14959" s="1">
        <v>257628</v>
      </c>
      <c r="B14959" s="47" t="s">
        <v>29700</v>
      </c>
      <c r="C14959" t="s">
        <v>30420</v>
      </c>
    </row>
    <row r="14960" spans="1:3">
      <c r="A14960" s="1">
        <v>257629</v>
      </c>
      <c r="B14960" s="47" t="s">
        <v>29701</v>
      </c>
      <c r="C14960" t="s">
        <v>30421</v>
      </c>
    </row>
    <row r="14961" spans="1:3">
      <c r="A14961" s="1">
        <v>257630</v>
      </c>
      <c r="B14961" s="47" t="s">
        <v>29702</v>
      </c>
      <c r="C14961" t="s">
        <v>30422</v>
      </c>
    </row>
    <row r="14962" spans="1:3">
      <c r="A14962" s="1">
        <v>257631</v>
      </c>
      <c r="B14962" s="47" t="s">
        <v>29703</v>
      </c>
      <c r="C14962" t="s">
        <v>30423</v>
      </c>
    </row>
    <row r="14963" spans="1:3">
      <c r="A14963" s="1">
        <v>257632</v>
      </c>
      <c r="B14963" s="47" t="s">
        <v>29704</v>
      </c>
      <c r="C14963" t="s">
        <v>30424</v>
      </c>
    </row>
    <row r="14964" spans="1:3">
      <c r="A14964" s="1">
        <v>241986</v>
      </c>
      <c r="B14964" s="47" t="s">
        <v>29809</v>
      </c>
      <c r="C14964" t="s">
        <v>30529</v>
      </c>
    </row>
    <row r="14965" spans="1:3">
      <c r="A14965" s="1">
        <v>241987</v>
      </c>
      <c r="B14965" s="47" t="s">
        <v>29810</v>
      </c>
      <c r="C14965" t="s">
        <v>30530</v>
      </c>
    </row>
    <row r="14966" spans="1:3">
      <c r="A14966" s="1">
        <v>257411</v>
      </c>
      <c r="B14966" s="47" t="s">
        <v>29843</v>
      </c>
      <c r="C14966" t="s">
        <v>30563</v>
      </c>
    </row>
    <row r="14967" spans="1:3">
      <c r="A14967" s="1">
        <v>257412</v>
      </c>
      <c r="B14967" s="47" t="s">
        <v>29844</v>
      </c>
      <c r="C14967" t="s">
        <v>30564</v>
      </c>
    </row>
    <row r="14968" spans="1:3">
      <c r="A14968" s="1">
        <v>257413</v>
      </c>
      <c r="B14968" s="47" t="s">
        <v>29845</v>
      </c>
      <c r="C14968" t="s">
        <v>30565</v>
      </c>
    </row>
    <row r="14969" spans="1:3">
      <c r="A14969" s="1">
        <v>257414</v>
      </c>
      <c r="B14969" s="47" t="s">
        <v>29846</v>
      </c>
      <c r="C14969" t="s">
        <v>30566</v>
      </c>
    </row>
    <row r="14970" spans="1:3">
      <c r="A14970" s="1">
        <v>257415</v>
      </c>
      <c r="B14970" s="47" t="s">
        <v>29847</v>
      </c>
      <c r="C14970" t="s">
        <v>30567</v>
      </c>
    </row>
    <row r="14971" spans="1:3">
      <c r="A14971" s="1">
        <v>257416</v>
      </c>
      <c r="B14971" s="47" t="s">
        <v>29848</v>
      </c>
      <c r="C14971" t="s">
        <v>30568</v>
      </c>
    </row>
    <row r="14972" spans="1:3">
      <c r="A14972" s="1">
        <v>241990</v>
      </c>
      <c r="B14972" s="47" t="s">
        <v>29811</v>
      </c>
      <c r="C14972" t="s">
        <v>30531</v>
      </c>
    </row>
    <row r="14973" spans="1:3">
      <c r="A14973" s="1">
        <v>241991</v>
      </c>
      <c r="B14973" s="47" t="s">
        <v>29812</v>
      </c>
      <c r="C14973" t="s">
        <v>30532</v>
      </c>
    </row>
    <row r="14974" spans="1:3">
      <c r="A14974" s="1">
        <v>241986</v>
      </c>
      <c r="B14974" s="47" t="s">
        <v>29449</v>
      </c>
      <c r="C14974" t="s">
        <v>30169</v>
      </c>
    </row>
    <row r="14975" spans="1:3">
      <c r="A14975" s="1">
        <v>241987</v>
      </c>
      <c r="B14975" s="47" t="s">
        <v>29450</v>
      </c>
      <c r="C14975" t="s">
        <v>30170</v>
      </c>
    </row>
    <row r="14976" spans="1:3">
      <c r="A14976" s="1">
        <v>257411</v>
      </c>
      <c r="B14976" s="47" t="s">
        <v>29483</v>
      </c>
      <c r="C14976" t="s">
        <v>30203</v>
      </c>
    </row>
    <row r="14977" spans="1:3">
      <c r="A14977" s="1">
        <v>257412</v>
      </c>
      <c r="B14977" s="47" t="s">
        <v>29484</v>
      </c>
      <c r="C14977" t="s">
        <v>30204</v>
      </c>
    </row>
    <row r="14978" spans="1:3">
      <c r="A14978" s="1">
        <v>257413</v>
      </c>
      <c r="B14978" s="47" t="s">
        <v>29485</v>
      </c>
      <c r="C14978" t="s">
        <v>30205</v>
      </c>
    </row>
    <row r="14979" spans="1:3">
      <c r="A14979" s="1">
        <v>257414</v>
      </c>
      <c r="B14979" s="47" t="s">
        <v>29486</v>
      </c>
      <c r="C14979" t="s">
        <v>30206</v>
      </c>
    </row>
    <row r="14980" spans="1:3">
      <c r="A14980" s="1">
        <v>257415</v>
      </c>
      <c r="B14980" s="47" t="s">
        <v>29487</v>
      </c>
      <c r="C14980" t="s">
        <v>30207</v>
      </c>
    </row>
    <row r="14981" spans="1:3">
      <c r="A14981" s="1">
        <v>257416</v>
      </c>
      <c r="B14981" s="47" t="s">
        <v>29488</v>
      </c>
      <c r="C14981" t="s">
        <v>30208</v>
      </c>
    </row>
    <row r="14982" spans="1:3">
      <c r="A14982" s="1">
        <v>241990</v>
      </c>
      <c r="B14982" s="47" t="s">
        <v>29451</v>
      </c>
      <c r="C14982" t="s">
        <v>30171</v>
      </c>
    </row>
    <row r="14983" spans="1:3">
      <c r="A14983" s="1">
        <v>241991</v>
      </c>
      <c r="B14983" s="47" t="s">
        <v>29452</v>
      </c>
      <c r="C14983" t="s">
        <v>30172</v>
      </c>
    </row>
    <row r="14984" spans="1:3">
      <c r="A14984" s="1">
        <v>257633</v>
      </c>
      <c r="B14984" s="47" t="s">
        <v>30065</v>
      </c>
      <c r="C14984" t="s">
        <v>30785</v>
      </c>
    </row>
    <row r="14985" spans="1:3">
      <c r="A14985" s="1">
        <v>257634</v>
      </c>
      <c r="B14985" s="47" t="s">
        <v>30066</v>
      </c>
      <c r="C14985" t="s">
        <v>30786</v>
      </c>
    </row>
    <row r="14986" spans="1:3">
      <c r="A14986" s="1">
        <v>257635</v>
      </c>
      <c r="B14986" s="47" t="s">
        <v>30067</v>
      </c>
      <c r="C14986" t="s">
        <v>30787</v>
      </c>
    </row>
    <row r="14987" spans="1:3">
      <c r="A14987" s="1">
        <v>257636</v>
      </c>
      <c r="B14987" s="47" t="s">
        <v>30068</v>
      </c>
      <c r="C14987" t="s">
        <v>30788</v>
      </c>
    </row>
    <row r="14988" spans="1:3">
      <c r="A14988" s="1">
        <v>257637</v>
      </c>
      <c r="B14988" s="47" t="s">
        <v>30069</v>
      </c>
      <c r="C14988" t="s">
        <v>30789</v>
      </c>
    </row>
    <row r="14989" spans="1:3">
      <c r="A14989" s="1">
        <v>257638</v>
      </c>
      <c r="B14989" s="47" t="s">
        <v>30070</v>
      </c>
      <c r="C14989" t="s">
        <v>30790</v>
      </c>
    </row>
    <row r="14990" spans="1:3">
      <c r="A14990" s="1">
        <v>257639</v>
      </c>
      <c r="B14990" s="47" t="s">
        <v>30071</v>
      </c>
      <c r="C14990" t="s">
        <v>30791</v>
      </c>
    </row>
    <row r="14991" spans="1:3">
      <c r="A14991" s="1">
        <v>257640</v>
      </c>
      <c r="B14991" s="47" t="s">
        <v>30072</v>
      </c>
      <c r="C14991" t="s">
        <v>30792</v>
      </c>
    </row>
    <row r="14992" spans="1:3">
      <c r="A14992" s="1">
        <v>257641</v>
      </c>
      <c r="B14992" s="47" t="s">
        <v>30073</v>
      </c>
      <c r="C14992" t="s">
        <v>30793</v>
      </c>
    </row>
    <row r="14993" spans="1:3">
      <c r="A14993" s="1">
        <v>257642</v>
      </c>
      <c r="B14993" s="47" t="s">
        <v>30074</v>
      </c>
      <c r="C14993" t="s">
        <v>30794</v>
      </c>
    </row>
    <row r="14994" spans="1:3">
      <c r="A14994" s="1">
        <v>257633</v>
      </c>
      <c r="B14994" s="47" t="s">
        <v>29705</v>
      </c>
      <c r="C14994" t="s">
        <v>30425</v>
      </c>
    </row>
    <row r="14995" spans="1:3">
      <c r="A14995" s="1">
        <v>257634</v>
      </c>
      <c r="B14995" s="47" t="s">
        <v>29706</v>
      </c>
      <c r="C14995" t="s">
        <v>30426</v>
      </c>
    </row>
    <row r="14996" spans="1:3">
      <c r="A14996" s="1">
        <v>257635</v>
      </c>
      <c r="B14996" s="47" t="s">
        <v>29707</v>
      </c>
      <c r="C14996" t="s">
        <v>30427</v>
      </c>
    </row>
    <row r="14997" spans="1:3">
      <c r="A14997" s="1">
        <v>257636</v>
      </c>
      <c r="B14997" s="47" t="s">
        <v>29708</v>
      </c>
      <c r="C14997" t="s">
        <v>30428</v>
      </c>
    </row>
    <row r="14998" spans="1:3">
      <c r="A14998" s="1">
        <v>257637</v>
      </c>
      <c r="B14998" s="47" t="s">
        <v>29709</v>
      </c>
      <c r="C14998" t="s">
        <v>30429</v>
      </c>
    </row>
    <row r="14999" spans="1:3">
      <c r="A14999" s="1">
        <v>257638</v>
      </c>
      <c r="B14999" s="47" t="s">
        <v>29710</v>
      </c>
      <c r="C14999" t="s">
        <v>30430</v>
      </c>
    </row>
    <row r="15000" spans="1:3">
      <c r="A15000" s="1">
        <v>257639</v>
      </c>
      <c r="B15000" s="47" t="s">
        <v>29711</v>
      </c>
      <c r="C15000" t="s">
        <v>30431</v>
      </c>
    </row>
    <row r="15001" spans="1:3">
      <c r="A15001" s="1">
        <v>257640</v>
      </c>
      <c r="B15001" s="47" t="s">
        <v>29712</v>
      </c>
      <c r="C15001" t="s">
        <v>30432</v>
      </c>
    </row>
    <row r="15002" spans="1:3">
      <c r="A15002" s="1">
        <v>257641</v>
      </c>
      <c r="B15002" s="47" t="s">
        <v>29713</v>
      </c>
      <c r="C15002" t="s">
        <v>30433</v>
      </c>
    </row>
    <row r="15003" spans="1:3">
      <c r="A15003" s="1">
        <v>257642</v>
      </c>
      <c r="B15003" s="47" t="s">
        <v>29714</v>
      </c>
      <c r="C15003" t="s">
        <v>30434</v>
      </c>
    </row>
    <row r="15004" spans="1:3">
      <c r="A15004" s="1">
        <v>257643</v>
      </c>
      <c r="B15004" s="47" t="s">
        <v>30075</v>
      </c>
      <c r="C15004" t="s">
        <v>30795</v>
      </c>
    </row>
    <row r="15005" spans="1:3">
      <c r="A15005" s="1">
        <v>257644</v>
      </c>
      <c r="B15005" s="47" t="s">
        <v>30076</v>
      </c>
      <c r="C15005" t="s">
        <v>30796</v>
      </c>
    </row>
    <row r="15006" spans="1:3">
      <c r="A15006" s="1">
        <v>257645</v>
      </c>
      <c r="B15006" s="47" t="s">
        <v>30077</v>
      </c>
      <c r="C15006" t="s">
        <v>30797</v>
      </c>
    </row>
    <row r="15007" spans="1:3">
      <c r="A15007" s="1">
        <v>257646</v>
      </c>
      <c r="B15007" s="47" t="s">
        <v>30078</v>
      </c>
      <c r="C15007" t="s">
        <v>30798</v>
      </c>
    </row>
    <row r="15008" spans="1:3">
      <c r="A15008" s="1">
        <v>257647</v>
      </c>
      <c r="B15008" s="47" t="s">
        <v>30079</v>
      </c>
      <c r="C15008" t="s">
        <v>30799</v>
      </c>
    </row>
    <row r="15009" spans="1:3">
      <c r="A15009" s="1">
        <v>257648</v>
      </c>
      <c r="B15009" s="47" t="s">
        <v>30080</v>
      </c>
      <c r="C15009" t="s">
        <v>30800</v>
      </c>
    </row>
    <row r="15010" spans="1:3">
      <c r="A15010" s="1">
        <v>257649</v>
      </c>
      <c r="B15010" s="47" t="s">
        <v>30081</v>
      </c>
      <c r="C15010" t="s">
        <v>30801</v>
      </c>
    </row>
    <row r="15011" spans="1:3">
      <c r="A15011" s="1">
        <v>257650</v>
      </c>
      <c r="B15011" s="47" t="s">
        <v>30082</v>
      </c>
      <c r="C15011" t="s">
        <v>30802</v>
      </c>
    </row>
    <row r="15012" spans="1:3">
      <c r="A15012" s="1">
        <v>257651</v>
      </c>
      <c r="B15012" s="47" t="s">
        <v>30083</v>
      </c>
      <c r="C15012" t="s">
        <v>30803</v>
      </c>
    </row>
    <row r="15013" spans="1:3">
      <c r="A15013" s="1">
        <v>257652</v>
      </c>
      <c r="B15013" s="47" t="s">
        <v>30084</v>
      </c>
      <c r="C15013" t="s">
        <v>30804</v>
      </c>
    </row>
    <row r="15014" spans="1:3">
      <c r="A15014" s="1">
        <v>257643</v>
      </c>
      <c r="B15014" s="47" t="s">
        <v>29715</v>
      </c>
      <c r="C15014" t="s">
        <v>30435</v>
      </c>
    </row>
    <row r="15015" spans="1:3">
      <c r="A15015" s="1">
        <v>257644</v>
      </c>
      <c r="B15015" s="47" t="s">
        <v>29716</v>
      </c>
      <c r="C15015" t="s">
        <v>30436</v>
      </c>
    </row>
    <row r="15016" spans="1:3">
      <c r="A15016" s="1">
        <v>257645</v>
      </c>
      <c r="B15016" s="47" t="s">
        <v>29717</v>
      </c>
      <c r="C15016" t="s">
        <v>30437</v>
      </c>
    </row>
    <row r="15017" spans="1:3">
      <c r="A15017" s="1">
        <v>257646</v>
      </c>
      <c r="B15017" s="47" t="s">
        <v>29718</v>
      </c>
      <c r="C15017" t="s">
        <v>30438</v>
      </c>
    </row>
    <row r="15018" spans="1:3">
      <c r="A15018" s="1">
        <v>257647</v>
      </c>
      <c r="B15018" s="47" t="s">
        <v>29719</v>
      </c>
      <c r="C15018" t="s">
        <v>30439</v>
      </c>
    </row>
    <row r="15019" spans="1:3">
      <c r="A15019" s="1">
        <v>257648</v>
      </c>
      <c r="B15019" s="47" t="s">
        <v>29720</v>
      </c>
      <c r="C15019" t="s">
        <v>30440</v>
      </c>
    </row>
    <row r="15020" spans="1:3">
      <c r="A15020" s="1">
        <v>257649</v>
      </c>
      <c r="B15020" s="47" t="s">
        <v>29721</v>
      </c>
      <c r="C15020" t="s">
        <v>30441</v>
      </c>
    </row>
    <row r="15021" spans="1:3">
      <c r="A15021" s="1">
        <v>257650</v>
      </c>
      <c r="B15021" s="47" t="s">
        <v>29722</v>
      </c>
      <c r="C15021" t="s">
        <v>30442</v>
      </c>
    </row>
    <row r="15022" spans="1:3">
      <c r="A15022" s="1">
        <v>257651</v>
      </c>
      <c r="B15022" s="47" t="s">
        <v>29723</v>
      </c>
      <c r="C15022" t="s">
        <v>30443</v>
      </c>
    </row>
    <row r="15023" spans="1:3">
      <c r="A15023" s="1">
        <v>257652</v>
      </c>
      <c r="B15023" s="47" t="s">
        <v>29724</v>
      </c>
      <c r="C15023" t="s">
        <v>30444</v>
      </c>
    </row>
    <row r="15024" spans="1:3">
      <c r="A15024" s="1">
        <v>257653</v>
      </c>
      <c r="B15024" s="47" t="s">
        <v>30085</v>
      </c>
      <c r="C15024" t="s">
        <v>30805</v>
      </c>
    </row>
    <row r="15025" spans="1:3">
      <c r="A15025" s="1">
        <v>257654</v>
      </c>
      <c r="B15025" s="47" t="s">
        <v>30086</v>
      </c>
      <c r="C15025" t="s">
        <v>30806</v>
      </c>
    </row>
    <row r="15026" spans="1:3">
      <c r="A15026" s="1">
        <v>257655</v>
      </c>
      <c r="B15026" s="47" t="s">
        <v>30087</v>
      </c>
      <c r="C15026" t="s">
        <v>30807</v>
      </c>
    </row>
    <row r="15027" spans="1:3">
      <c r="A15027" s="1">
        <v>257656</v>
      </c>
      <c r="B15027" s="47" t="s">
        <v>30088</v>
      </c>
      <c r="C15027" t="s">
        <v>30808</v>
      </c>
    </row>
    <row r="15028" spans="1:3">
      <c r="A15028" s="1">
        <v>257657</v>
      </c>
      <c r="B15028" s="47" t="s">
        <v>30089</v>
      </c>
      <c r="C15028" t="s">
        <v>30809</v>
      </c>
    </row>
    <row r="15029" spans="1:3">
      <c r="A15029" s="1">
        <v>257658</v>
      </c>
      <c r="B15029" s="47" t="s">
        <v>30090</v>
      </c>
      <c r="C15029" t="s">
        <v>30810</v>
      </c>
    </row>
    <row r="15030" spans="1:3">
      <c r="A15030" s="1">
        <v>257659</v>
      </c>
      <c r="B15030" s="47" t="s">
        <v>30091</v>
      </c>
      <c r="C15030" t="s">
        <v>30811</v>
      </c>
    </row>
    <row r="15031" spans="1:3">
      <c r="A15031" s="1">
        <v>257660</v>
      </c>
      <c r="B15031" s="47" t="s">
        <v>30092</v>
      </c>
      <c r="C15031" t="s">
        <v>30812</v>
      </c>
    </row>
    <row r="15032" spans="1:3">
      <c r="A15032" s="1">
        <v>257661</v>
      </c>
      <c r="B15032" s="47" t="s">
        <v>30093</v>
      </c>
      <c r="C15032" t="s">
        <v>30813</v>
      </c>
    </row>
    <row r="15033" spans="1:3">
      <c r="A15033" s="1">
        <v>257662</v>
      </c>
      <c r="B15033" s="47" t="s">
        <v>30094</v>
      </c>
      <c r="C15033" t="s">
        <v>30814</v>
      </c>
    </row>
    <row r="15034" spans="1:3">
      <c r="A15034" s="1">
        <v>257653</v>
      </c>
      <c r="B15034" s="47" t="s">
        <v>29725</v>
      </c>
      <c r="C15034" t="s">
        <v>30445</v>
      </c>
    </row>
    <row r="15035" spans="1:3">
      <c r="A15035" s="1">
        <v>257654</v>
      </c>
      <c r="B15035" s="47" t="s">
        <v>29726</v>
      </c>
      <c r="C15035" t="s">
        <v>30446</v>
      </c>
    </row>
    <row r="15036" spans="1:3">
      <c r="A15036" s="1">
        <v>257655</v>
      </c>
      <c r="B15036" s="47" t="s">
        <v>29727</v>
      </c>
      <c r="C15036" t="s">
        <v>30447</v>
      </c>
    </row>
    <row r="15037" spans="1:3">
      <c r="A15037" s="1">
        <v>257656</v>
      </c>
      <c r="B15037" s="47" t="s">
        <v>29728</v>
      </c>
      <c r="C15037" t="s">
        <v>30448</v>
      </c>
    </row>
    <row r="15038" spans="1:3">
      <c r="A15038" s="1">
        <v>257657</v>
      </c>
      <c r="B15038" s="47" t="s">
        <v>29729</v>
      </c>
      <c r="C15038" t="s">
        <v>30449</v>
      </c>
    </row>
    <row r="15039" spans="1:3">
      <c r="A15039" s="1">
        <v>257658</v>
      </c>
      <c r="B15039" s="47" t="s">
        <v>29730</v>
      </c>
      <c r="C15039" t="s">
        <v>30450</v>
      </c>
    </row>
    <row r="15040" spans="1:3">
      <c r="A15040" s="1">
        <v>257659</v>
      </c>
      <c r="B15040" s="47" t="s">
        <v>29731</v>
      </c>
      <c r="C15040" t="s">
        <v>30451</v>
      </c>
    </row>
    <row r="15041" spans="1:3">
      <c r="A15041" s="1">
        <v>257660</v>
      </c>
      <c r="B15041" s="47" t="s">
        <v>29732</v>
      </c>
      <c r="C15041" t="s">
        <v>30452</v>
      </c>
    </row>
    <row r="15042" spans="1:3">
      <c r="A15042" s="1">
        <v>257661</v>
      </c>
      <c r="B15042" s="47" t="s">
        <v>29733</v>
      </c>
      <c r="C15042" t="s">
        <v>30453</v>
      </c>
    </row>
    <row r="15043" spans="1:3">
      <c r="A15043" s="1">
        <v>257662</v>
      </c>
      <c r="B15043" s="47" t="s">
        <v>29734</v>
      </c>
      <c r="C15043" t="s">
        <v>30454</v>
      </c>
    </row>
    <row r="15044" spans="1:3">
      <c r="A15044" s="1">
        <v>257663</v>
      </c>
      <c r="B15044" s="47" t="s">
        <v>30095</v>
      </c>
      <c r="C15044" t="s">
        <v>30815</v>
      </c>
    </row>
    <row r="15045" spans="1:3">
      <c r="A15045" s="1">
        <v>257664</v>
      </c>
      <c r="B15045" s="47" t="s">
        <v>30096</v>
      </c>
      <c r="C15045" t="s">
        <v>30816</v>
      </c>
    </row>
    <row r="15046" spans="1:3">
      <c r="A15046" s="1">
        <v>257665</v>
      </c>
      <c r="B15046" s="47" t="s">
        <v>30097</v>
      </c>
      <c r="C15046" t="s">
        <v>30817</v>
      </c>
    </row>
    <row r="15047" spans="1:3">
      <c r="A15047" s="1">
        <v>257666</v>
      </c>
      <c r="B15047" s="47" t="s">
        <v>30098</v>
      </c>
      <c r="C15047" t="s">
        <v>30818</v>
      </c>
    </row>
    <row r="15048" spans="1:3">
      <c r="A15048" s="1">
        <v>257667</v>
      </c>
      <c r="B15048" s="47" t="s">
        <v>30099</v>
      </c>
      <c r="C15048" t="s">
        <v>30819</v>
      </c>
    </row>
    <row r="15049" spans="1:3">
      <c r="A15049" s="1">
        <v>257668</v>
      </c>
      <c r="B15049" s="47" t="s">
        <v>30100</v>
      </c>
      <c r="C15049" t="s">
        <v>30820</v>
      </c>
    </row>
    <row r="15050" spans="1:3">
      <c r="A15050" s="1">
        <v>257669</v>
      </c>
      <c r="B15050" s="47" t="s">
        <v>30101</v>
      </c>
      <c r="C15050" t="s">
        <v>30821</v>
      </c>
    </row>
    <row r="15051" spans="1:3">
      <c r="A15051" s="1">
        <v>257670</v>
      </c>
      <c r="B15051" s="47" t="s">
        <v>30102</v>
      </c>
      <c r="C15051" t="s">
        <v>30822</v>
      </c>
    </row>
    <row r="15052" spans="1:3">
      <c r="A15052" s="1">
        <v>257671</v>
      </c>
      <c r="B15052" s="47" t="s">
        <v>30103</v>
      </c>
      <c r="C15052" t="s">
        <v>30823</v>
      </c>
    </row>
    <row r="15053" spans="1:3">
      <c r="A15053" s="1">
        <v>257672</v>
      </c>
      <c r="B15053" s="47" t="s">
        <v>30104</v>
      </c>
      <c r="C15053" t="s">
        <v>30824</v>
      </c>
    </row>
    <row r="15054" spans="1:3">
      <c r="A15054" s="1">
        <v>257663</v>
      </c>
      <c r="B15054" s="47" t="s">
        <v>29735</v>
      </c>
      <c r="C15054" t="s">
        <v>30455</v>
      </c>
    </row>
    <row r="15055" spans="1:3">
      <c r="A15055" s="1">
        <v>257664</v>
      </c>
      <c r="B15055" s="47" t="s">
        <v>29736</v>
      </c>
      <c r="C15055" t="s">
        <v>30456</v>
      </c>
    </row>
    <row r="15056" spans="1:3">
      <c r="A15056" s="1">
        <v>257665</v>
      </c>
      <c r="B15056" s="47" t="s">
        <v>29737</v>
      </c>
      <c r="C15056" t="s">
        <v>30457</v>
      </c>
    </row>
    <row r="15057" spans="1:3">
      <c r="A15057" s="1">
        <v>257666</v>
      </c>
      <c r="B15057" s="47" t="s">
        <v>29738</v>
      </c>
      <c r="C15057" t="s">
        <v>30458</v>
      </c>
    </row>
    <row r="15058" spans="1:3">
      <c r="A15058" s="1">
        <v>257667</v>
      </c>
      <c r="B15058" s="47" t="s">
        <v>29739</v>
      </c>
      <c r="C15058" t="s">
        <v>30459</v>
      </c>
    </row>
    <row r="15059" spans="1:3">
      <c r="A15059" s="1">
        <v>257668</v>
      </c>
      <c r="B15059" s="47" t="s">
        <v>29740</v>
      </c>
      <c r="C15059" t="s">
        <v>30460</v>
      </c>
    </row>
    <row r="15060" spans="1:3">
      <c r="A15060" s="1">
        <v>257669</v>
      </c>
      <c r="B15060" s="47" t="s">
        <v>29741</v>
      </c>
      <c r="C15060" t="s">
        <v>30461</v>
      </c>
    </row>
    <row r="15061" spans="1:3">
      <c r="A15061" s="1">
        <v>257670</v>
      </c>
      <c r="B15061" s="47" t="s">
        <v>29742</v>
      </c>
      <c r="C15061" t="s">
        <v>30462</v>
      </c>
    </row>
    <row r="15062" spans="1:3">
      <c r="A15062" s="1">
        <v>257671</v>
      </c>
      <c r="B15062" s="47" t="s">
        <v>29743</v>
      </c>
      <c r="C15062" t="s">
        <v>30463</v>
      </c>
    </row>
    <row r="15063" spans="1:3">
      <c r="A15063" s="1">
        <v>257672</v>
      </c>
      <c r="B15063" s="47" t="s">
        <v>29744</v>
      </c>
      <c r="C15063" t="s">
        <v>30464</v>
      </c>
    </row>
    <row r="15064" spans="1:3">
      <c r="A15064" s="1">
        <v>257673</v>
      </c>
      <c r="B15064" s="47" t="s">
        <v>30105</v>
      </c>
      <c r="C15064" t="s">
        <v>30825</v>
      </c>
    </row>
    <row r="15065" spans="1:3">
      <c r="A15065" s="1">
        <v>257674</v>
      </c>
      <c r="B15065" s="47" t="s">
        <v>30106</v>
      </c>
      <c r="C15065" t="s">
        <v>30826</v>
      </c>
    </row>
    <row r="15066" spans="1:3">
      <c r="A15066" s="1">
        <v>257675</v>
      </c>
      <c r="B15066" s="47" t="s">
        <v>30107</v>
      </c>
      <c r="C15066" t="s">
        <v>30827</v>
      </c>
    </row>
    <row r="15067" spans="1:3">
      <c r="A15067" s="1">
        <v>257676</v>
      </c>
      <c r="B15067" s="47" t="s">
        <v>30108</v>
      </c>
      <c r="C15067" t="s">
        <v>30828</v>
      </c>
    </row>
    <row r="15068" spans="1:3">
      <c r="A15068" s="1">
        <v>257677</v>
      </c>
      <c r="B15068" s="47" t="s">
        <v>30109</v>
      </c>
      <c r="C15068" t="s">
        <v>30829</v>
      </c>
    </row>
    <row r="15069" spans="1:3">
      <c r="A15069" s="1">
        <v>257678</v>
      </c>
      <c r="B15069" s="47" t="s">
        <v>30110</v>
      </c>
      <c r="C15069" t="s">
        <v>30830</v>
      </c>
    </row>
    <row r="15070" spans="1:3">
      <c r="A15070" s="1">
        <v>257679</v>
      </c>
      <c r="B15070" s="47" t="s">
        <v>30111</v>
      </c>
      <c r="C15070" t="s">
        <v>30831</v>
      </c>
    </row>
    <row r="15071" spans="1:3">
      <c r="A15071" s="1">
        <v>257680</v>
      </c>
      <c r="B15071" s="47" t="s">
        <v>30112</v>
      </c>
      <c r="C15071" t="s">
        <v>30832</v>
      </c>
    </row>
    <row r="15072" spans="1:3">
      <c r="A15072" s="1">
        <v>257681</v>
      </c>
      <c r="B15072" s="47" t="s">
        <v>30113</v>
      </c>
      <c r="C15072" t="s">
        <v>30833</v>
      </c>
    </row>
    <row r="15073" spans="1:3">
      <c r="A15073" s="1">
        <v>257682</v>
      </c>
      <c r="B15073" s="47" t="s">
        <v>30114</v>
      </c>
      <c r="C15073" t="s">
        <v>30834</v>
      </c>
    </row>
    <row r="15074" spans="1:3">
      <c r="A15074" s="1">
        <v>257673</v>
      </c>
      <c r="B15074" s="47" t="s">
        <v>29745</v>
      </c>
      <c r="C15074" t="s">
        <v>30465</v>
      </c>
    </row>
    <row r="15075" spans="1:3">
      <c r="A15075" s="1">
        <v>257674</v>
      </c>
      <c r="B15075" s="47" t="s">
        <v>29746</v>
      </c>
      <c r="C15075" t="s">
        <v>30466</v>
      </c>
    </row>
    <row r="15076" spans="1:3">
      <c r="A15076" s="1">
        <v>257675</v>
      </c>
      <c r="B15076" s="47" t="s">
        <v>29747</v>
      </c>
      <c r="C15076" t="s">
        <v>30467</v>
      </c>
    </row>
    <row r="15077" spans="1:3">
      <c r="A15077" s="1">
        <v>257676</v>
      </c>
      <c r="B15077" s="47" t="s">
        <v>29748</v>
      </c>
      <c r="C15077" t="s">
        <v>30468</v>
      </c>
    </row>
    <row r="15078" spans="1:3">
      <c r="A15078" s="1">
        <v>257677</v>
      </c>
      <c r="B15078" s="47" t="s">
        <v>29749</v>
      </c>
      <c r="C15078" t="s">
        <v>30469</v>
      </c>
    </row>
    <row r="15079" spans="1:3">
      <c r="A15079" s="1">
        <v>257678</v>
      </c>
      <c r="B15079" s="47" t="s">
        <v>29750</v>
      </c>
      <c r="C15079" t="s">
        <v>30470</v>
      </c>
    </row>
    <row r="15080" spans="1:3">
      <c r="A15080" s="1">
        <v>257679</v>
      </c>
      <c r="B15080" s="47" t="s">
        <v>29751</v>
      </c>
      <c r="C15080" t="s">
        <v>30471</v>
      </c>
    </row>
    <row r="15081" spans="1:3">
      <c r="A15081" s="1">
        <v>257680</v>
      </c>
      <c r="B15081" s="47" t="s">
        <v>29752</v>
      </c>
      <c r="C15081" t="s">
        <v>30472</v>
      </c>
    </row>
    <row r="15082" spans="1:3">
      <c r="A15082" s="1">
        <v>257681</v>
      </c>
      <c r="B15082" s="47" t="s">
        <v>29753</v>
      </c>
      <c r="C15082" t="s">
        <v>30473</v>
      </c>
    </row>
    <row r="15083" spans="1:3">
      <c r="A15083" s="1">
        <v>257682</v>
      </c>
      <c r="B15083" s="47" t="s">
        <v>29754</v>
      </c>
      <c r="C15083" t="s">
        <v>30474</v>
      </c>
    </row>
    <row r="15084" spans="1:3">
      <c r="A15084" s="1">
        <v>241992</v>
      </c>
      <c r="B15084" s="47" t="s">
        <v>29813</v>
      </c>
      <c r="C15084" t="s">
        <v>30533</v>
      </c>
    </row>
    <row r="15085" spans="1:3">
      <c r="A15085" s="1">
        <v>241993</v>
      </c>
      <c r="B15085" s="47" t="s">
        <v>29814</v>
      </c>
      <c r="C15085" t="s">
        <v>30534</v>
      </c>
    </row>
    <row r="15086" spans="1:3">
      <c r="A15086" s="1">
        <v>257417</v>
      </c>
      <c r="B15086" s="47" t="s">
        <v>29849</v>
      </c>
      <c r="C15086" t="s">
        <v>30569</v>
      </c>
    </row>
    <row r="15087" spans="1:3">
      <c r="A15087" s="1">
        <v>257418</v>
      </c>
      <c r="B15087" s="47" t="s">
        <v>29850</v>
      </c>
      <c r="C15087" t="s">
        <v>30570</v>
      </c>
    </row>
    <row r="15088" spans="1:3">
      <c r="A15088" s="1">
        <v>257419</v>
      </c>
      <c r="B15088" s="47" t="s">
        <v>29851</v>
      </c>
      <c r="C15088" t="s">
        <v>30571</v>
      </c>
    </row>
    <row r="15089" spans="1:3">
      <c r="A15089" s="1">
        <v>257420</v>
      </c>
      <c r="B15089" s="47" t="s">
        <v>29852</v>
      </c>
      <c r="C15089" t="s">
        <v>30572</v>
      </c>
    </row>
    <row r="15090" spans="1:3">
      <c r="A15090" s="1">
        <v>257421</v>
      </c>
      <c r="B15090" s="47" t="s">
        <v>29853</v>
      </c>
      <c r="C15090" t="s">
        <v>30573</v>
      </c>
    </row>
    <row r="15091" spans="1:3">
      <c r="A15091" s="1">
        <v>257422</v>
      </c>
      <c r="B15091" s="47" t="s">
        <v>29854</v>
      </c>
      <c r="C15091" t="s">
        <v>30574</v>
      </c>
    </row>
    <row r="15092" spans="1:3">
      <c r="A15092" s="1">
        <v>241996</v>
      </c>
      <c r="B15092" s="47" t="s">
        <v>29815</v>
      </c>
      <c r="C15092" t="s">
        <v>30535</v>
      </c>
    </row>
    <row r="15093" spans="1:3">
      <c r="A15093" s="1">
        <v>241997</v>
      </c>
      <c r="B15093" s="47" t="s">
        <v>29816</v>
      </c>
      <c r="C15093" t="s">
        <v>30536</v>
      </c>
    </row>
    <row r="15094" spans="1:3">
      <c r="A15094" s="1">
        <v>241992</v>
      </c>
      <c r="B15094" s="47" t="s">
        <v>29453</v>
      </c>
      <c r="C15094" t="s">
        <v>30173</v>
      </c>
    </row>
    <row r="15095" spans="1:3">
      <c r="A15095" s="1">
        <v>241993</v>
      </c>
      <c r="B15095" s="47" t="s">
        <v>29454</v>
      </c>
      <c r="C15095" t="s">
        <v>30174</v>
      </c>
    </row>
    <row r="15096" spans="1:3">
      <c r="A15096" s="1">
        <v>257417</v>
      </c>
      <c r="B15096" s="47" t="s">
        <v>29489</v>
      </c>
      <c r="C15096" t="s">
        <v>30209</v>
      </c>
    </row>
    <row r="15097" spans="1:3">
      <c r="A15097" s="1">
        <v>257418</v>
      </c>
      <c r="B15097" s="47" t="s">
        <v>29490</v>
      </c>
      <c r="C15097" t="s">
        <v>30210</v>
      </c>
    </row>
    <row r="15098" spans="1:3">
      <c r="A15098" s="1">
        <v>257419</v>
      </c>
      <c r="B15098" s="47" t="s">
        <v>29491</v>
      </c>
      <c r="C15098" t="s">
        <v>30211</v>
      </c>
    </row>
    <row r="15099" spans="1:3">
      <c r="A15099" s="1">
        <v>257420</v>
      </c>
      <c r="B15099" s="47" t="s">
        <v>29492</v>
      </c>
      <c r="C15099" t="s">
        <v>30212</v>
      </c>
    </row>
    <row r="15100" spans="1:3">
      <c r="A15100" s="1">
        <v>257421</v>
      </c>
      <c r="B15100" s="47" t="s">
        <v>29493</v>
      </c>
      <c r="C15100" t="s">
        <v>30213</v>
      </c>
    </row>
    <row r="15101" spans="1:3">
      <c r="A15101" s="1">
        <v>257422</v>
      </c>
      <c r="B15101" s="47" t="s">
        <v>29494</v>
      </c>
      <c r="C15101" t="s">
        <v>30214</v>
      </c>
    </row>
    <row r="15102" spans="1:3">
      <c r="A15102" s="1">
        <v>241996</v>
      </c>
      <c r="B15102" s="47" t="s">
        <v>29455</v>
      </c>
      <c r="C15102" t="s">
        <v>30175</v>
      </c>
    </row>
    <row r="15103" spans="1:3">
      <c r="A15103" s="1">
        <v>241997</v>
      </c>
      <c r="B15103" s="47" t="s">
        <v>29456</v>
      </c>
      <c r="C15103" t="s">
        <v>30176</v>
      </c>
    </row>
    <row r="15104" spans="1:3">
      <c r="A15104" s="1">
        <v>241998</v>
      </c>
      <c r="B15104" s="47" t="s">
        <v>29817</v>
      </c>
      <c r="C15104" t="s">
        <v>30537</v>
      </c>
    </row>
    <row r="15105" spans="1:3">
      <c r="A15105" s="1">
        <v>241999</v>
      </c>
      <c r="B15105" s="47" t="s">
        <v>29818</v>
      </c>
      <c r="C15105" t="s">
        <v>30538</v>
      </c>
    </row>
    <row r="15106" spans="1:3">
      <c r="A15106" s="1">
        <v>257423</v>
      </c>
      <c r="B15106" s="47" t="s">
        <v>29855</v>
      </c>
      <c r="C15106" t="s">
        <v>30575</v>
      </c>
    </row>
    <row r="15107" spans="1:3">
      <c r="A15107" s="1">
        <v>257424</v>
      </c>
      <c r="B15107" s="47" t="s">
        <v>29856</v>
      </c>
      <c r="C15107" t="s">
        <v>30576</v>
      </c>
    </row>
    <row r="15108" spans="1:3">
      <c r="A15108" s="1">
        <v>257425</v>
      </c>
      <c r="B15108" s="47" t="s">
        <v>29857</v>
      </c>
      <c r="C15108" t="s">
        <v>30577</v>
      </c>
    </row>
    <row r="15109" spans="1:3">
      <c r="A15109" s="1">
        <v>257426</v>
      </c>
      <c r="B15109" s="47" t="s">
        <v>29858</v>
      </c>
      <c r="C15109" t="s">
        <v>30578</v>
      </c>
    </row>
    <row r="15110" spans="1:3">
      <c r="A15110" s="1">
        <v>257427</v>
      </c>
      <c r="B15110" s="47" t="s">
        <v>29859</v>
      </c>
      <c r="C15110" t="s">
        <v>30579</v>
      </c>
    </row>
    <row r="15111" spans="1:3">
      <c r="A15111" s="1">
        <v>257428</v>
      </c>
      <c r="B15111" s="47" t="s">
        <v>29860</v>
      </c>
      <c r="C15111" t="s">
        <v>30580</v>
      </c>
    </row>
    <row r="15112" spans="1:3">
      <c r="A15112" s="1">
        <v>242002</v>
      </c>
      <c r="B15112" s="47" t="s">
        <v>29819</v>
      </c>
      <c r="C15112" t="s">
        <v>30539</v>
      </c>
    </row>
    <row r="15113" spans="1:3">
      <c r="A15113" s="1">
        <v>242003</v>
      </c>
      <c r="B15113" s="47" t="s">
        <v>29820</v>
      </c>
      <c r="C15113" t="s">
        <v>30540</v>
      </c>
    </row>
    <row r="15114" spans="1:3">
      <c r="A15114" s="1">
        <v>241998</v>
      </c>
      <c r="B15114" s="47" t="s">
        <v>29457</v>
      </c>
      <c r="C15114" t="s">
        <v>30177</v>
      </c>
    </row>
    <row r="15115" spans="1:3">
      <c r="A15115" s="1">
        <v>241999</v>
      </c>
      <c r="B15115" s="47" t="s">
        <v>29458</v>
      </c>
      <c r="C15115" t="s">
        <v>30178</v>
      </c>
    </row>
    <row r="15116" spans="1:3">
      <c r="A15116" s="1">
        <v>257423</v>
      </c>
      <c r="B15116" s="47" t="s">
        <v>29495</v>
      </c>
      <c r="C15116" t="s">
        <v>30215</v>
      </c>
    </row>
    <row r="15117" spans="1:3">
      <c r="A15117" s="1">
        <v>257424</v>
      </c>
      <c r="B15117" s="47" t="s">
        <v>29496</v>
      </c>
      <c r="C15117" t="s">
        <v>30216</v>
      </c>
    </row>
    <row r="15118" spans="1:3">
      <c r="A15118" s="1">
        <v>257425</v>
      </c>
      <c r="B15118" s="47" t="s">
        <v>29497</v>
      </c>
      <c r="C15118" t="s">
        <v>30217</v>
      </c>
    </row>
    <row r="15119" spans="1:3">
      <c r="A15119" s="1">
        <v>257426</v>
      </c>
      <c r="B15119" s="47" t="s">
        <v>29498</v>
      </c>
      <c r="C15119" t="s">
        <v>30218</v>
      </c>
    </row>
    <row r="15120" spans="1:3">
      <c r="A15120" s="1">
        <v>257427</v>
      </c>
      <c r="B15120" s="47" t="s">
        <v>29499</v>
      </c>
      <c r="C15120" t="s">
        <v>30219</v>
      </c>
    </row>
    <row r="15121" spans="1:3">
      <c r="A15121" s="1">
        <v>257428</v>
      </c>
      <c r="B15121" s="47" t="s">
        <v>29500</v>
      </c>
      <c r="C15121" t="s">
        <v>30220</v>
      </c>
    </row>
    <row r="15122" spans="1:3">
      <c r="A15122" s="1">
        <v>242002</v>
      </c>
      <c r="B15122" s="47" t="s">
        <v>29459</v>
      </c>
      <c r="C15122" t="s">
        <v>30179</v>
      </c>
    </row>
    <row r="15123" spans="1:3">
      <c r="A15123" s="1">
        <v>242003</v>
      </c>
      <c r="B15123" s="47" t="s">
        <v>29460</v>
      </c>
      <c r="C15123" t="s">
        <v>30180</v>
      </c>
    </row>
    <row r="15124" spans="1:3">
      <c r="A15124" s="1">
        <v>242004</v>
      </c>
      <c r="B15124" s="47" t="s">
        <v>29821</v>
      </c>
      <c r="C15124" t="s">
        <v>30541</v>
      </c>
    </row>
    <row r="15125" spans="1:3">
      <c r="A15125" s="1">
        <v>242005</v>
      </c>
      <c r="B15125" s="47" t="s">
        <v>29822</v>
      </c>
      <c r="C15125" t="s">
        <v>30542</v>
      </c>
    </row>
    <row r="15126" spans="1:3">
      <c r="A15126" s="1">
        <v>257429</v>
      </c>
      <c r="B15126" s="47" t="s">
        <v>29861</v>
      </c>
      <c r="C15126" t="s">
        <v>30581</v>
      </c>
    </row>
    <row r="15127" spans="1:3">
      <c r="A15127" s="1">
        <v>257430</v>
      </c>
      <c r="B15127" s="47" t="s">
        <v>29862</v>
      </c>
      <c r="C15127" t="s">
        <v>30582</v>
      </c>
    </row>
    <row r="15128" spans="1:3">
      <c r="A15128" s="1">
        <v>257431</v>
      </c>
      <c r="B15128" s="47" t="s">
        <v>29863</v>
      </c>
      <c r="C15128" t="s">
        <v>30583</v>
      </c>
    </row>
    <row r="15129" spans="1:3">
      <c r="A15129" s="1">
        <v>257432</v>
      </c>
      <c r="B15129" s="47" t="s">
        <v>29864</v>
      </c>
      <c r="C15129" t="s">
        <v>30584</v>
      </c>
    </row>
    <row r="15130" spans="1:3">
      <c r="A15130" s="1">
        <v>257433</v>
      </c>
      <c r="B15130" s="47" t="s">
        <v>29865</v>
      </c>
      <c r="C15130" t="s">
        <v>30585</v>
      </c>
    </row>
    <row r="15131" spans="1:3">
      <c r="A15131" s="1">
        <v>257434</v>
      </c>
      <c r="B15131" s="47" t="s">
        <v>29866</v>
      </c>
      <c r="C15131" t="s">
        <v>30586</v>
      </c>
    </row>
    <row r="15132" spans="1:3">
      <c r="A15132" s="1">
        <v>242008</v>
      </c>
      <c r="B15132" s="47" t="s">
        <v>29823</v>
      </c>
      <c r="C15132" t="s">
        <v>30543</v>
      </c>
    </row>
    <row r="15133" spans="1:3">
      <c r="A15133" s="1">
        <v>242009</v>
      </c>
      <c r="B15133" s="47" t="s">
        <v>29824</v>
      </c>
      <c r="C15133" t="s">
        <v>30544</v>
      </c>
    </row>
    <row r="15134" spans="1:3">
      <c r="A15134" s="1">
        <v>242004</v>
      </c>
      <c r="B15134" s="47" t="s">
        <v>29461</v>
      </c>
      <c r="C15134" t="s">
        <v>30181</v>
      </c>
    </row>
    <row r="15135" spans="1:3">
      <c r="A15135" s="1">
        <v>242005</v>
      </c>
      <c r="B15135" s="47" t="s">
        <v>29462</v>
      </c>
      <c r="C15135" t="s">
        <v>30182</v>
      </c>
    </row>
    <row r="15136" spans="1:3">
      <c r="A15136" s="1">
        <v>257429</v>
      </c>
      <c r="B15136" s="47" t="s">
        <v>29501</v>
      </c>
      <c r="C15136" t="s">
        <v>30221</v>
      </c>
    </row>
    <row r="15137" spans="1:3">
      <c r="A15137" s="1">
        <v>257430</v>
      </c>
      <c r="B15137" s="47" t="s">
        <v>29502</v>
      </c>
      <c r="C15137" t="s">
        <v>30222</v>
      </c>
    </row>
    <row r="15138" spans="1:3">
      <c r="A15138" s="1">
        <v>257431</v>
      </c>
      <c r="B15138" s="47" t="s">
        <v>29503</v>
      </c>
      <c r="C15138" t="s">
        <v>30223</v>
      </c>
    </row>
    <row r="15139" spans="1:3">
      <c r="A15139" s="1">
        <v>257432</v>
      </c>
      <c r="B15139" s="47" t="s">
        <v>29504</v>
      </c>
      <c r="C15139" t="s">
        <v>30224</v>
      </c>
    </row>
    <row r="15140" spans="1:3">
      <c r="A15140" s="1">
        <v>257433</v>
      </c>
      <c r="B15140" s="47" t="s">
        <v>29505</v>
      </c>
      <c r="C15140" t="s">
        <v>30225</v>
      </c>
    </row>
    <row r="15141" spans="1:3">
      <c r="A15141" s="1">
        <v>257434</v>
      </c>
      <c r="B15141" s="47" t="s">
        <v>29506</v>
      </c>
      <c r="C15141" t="s">
        <v>30226</v>
      </c>
    </row>
    <row r="15142" spans="1:3">
      <c r="A15142" s="1">
        <v>242008</v>
      </c>
      <c r="B15142" s="47" t="s">
        <v>29463</v>
      </c>
      <c r="C15142" t="s">
        <v>30183</v>
      </c>
    </row>
    <row r="15143" spans="1:3">
      <c r="A15143" s="1">
        <v>242009</v>
      </c>
      <c r="B15143" s="47" t="s">
        <v>29464</v>
      </c>
      <c r="C15143" t="s">
        <v>30184</v>
      </c>
    </row>
    <row r="15144" spans="1:3">
      <c r="A15144" s="1">
        <v>257693</v>
      </c>
      <c r="B15144" s="47" t="s">
        <v>30115</v>
      </c>
      <c r="C15144" t="s">
        <v>30835</v>
      </c>
    </row>
    <row r="15145" spans="1:3">
      <c r="A15145" s="1">
        <v>257694</v>
      </c>
      <c r="B15145" s="47" t="s">
        <v>30116</v>
      </c>
      <c r="C15145" t="s">
        <v>30836</v>
      </c>
    </row>
    <row r="15146" spans="1:3">
      <c r="A15146" s="1">
        <v>257695</v>
      </c>
      <c r="B15146" s="47" t="s">
        <v>30117</v>
      </c>
      <c r="C15146" t="s">
        <v>30837</v>
      </c>
    </row>
    <row r="15147" spans="1:3">
      <c r="A15147" s="1">
        <v>257696</v>
      </c>
      <c r="B15147" s="47" t="s">
        <v>30118</v>
      </c>
      <c r="C15147" t="s">
        <v>30838</v>
      </c>
    </row>
    <row r="15148" spans="1:3">
      <c r="A15148" s="1">
        <v>257697</v>
      </c>
      <c r="B15148" s="47" t="s">
        <v>30119</v>
      </c>
      <c r="C15148" t="s">
        <v>30839</v>
      </c>
    </row>
    <row r="15149" spans="1:3">
      <c r="A15149" s="1">
        <v>257698</v>
      </c>
      <c r="B15149" s="47" t="s">
        <v>30120</v>
      </c>
      <c r="C15149" t="s">
        <v>30840</v>
      </c>
    </row>
    <row r="15150" spans="1:3">
      <c r="A15150" s="1">
        <v>257699</v>
      </c>
      <c r="B15150" s="47" t="s">
        <v>30121</v>
      </c>
      <c r="C15150" t="s">
        <v>30841</v>
      </c>
    </row>
    <row r="15151" spans="1:3">
      <c r="A15151" s="1">
        <v>257700</v>
      </c>
      <c r="B15151" s="47" t="s">
        <v>30122</v>
      </c>
      <c r="C15151" t="s">
        <v>30842</v>
      </c>
    </row>
    <row r="15152" spans="1:3">
      <c r="A15152" s="1">
        <v>257701</v>
      </c>
      <c r="B15152" s="47" t="s">
        <v>30123</v>
      </c>
      <c r="C15152" t="s">
        <v>30843</v>
      </c>
    </row>
    <row r="15153" spans="1:3">
      <c r="A15153" s="1">
        <v>257702</v>
      </c>
      <c r="B15153" s="47" t="s">
        <v>30124</v>
      </c>
      <c r="C15153" t="s">
        <v>30844</v>
      </c>
    </row>
    <row r="15154" spans="1:3">
      <c r="A15154" s="1">
        <v>257693</v>
      </c>
      <c r="B15154" s="47" t="s">
        <v>29755</v>
      </c>
      <c r="C15154" t="s">
        <v>30475</v>
      </c>
    </row>
    <row r="15155" spans="1:3">
      <c r="A15155" s="1">
        <v>257694</v>
      </c>
      <c r="B15155" s="47" t="s">
        <v>29756</v>
      </c>
      <c r="C15155" t="s">
        <v>30476</v>
      </c>
    </row>
    <row r="15156" spans="1:3">
      <c r="A15156" s="1">
        <v>257695</v>
      </c>
      <c r="B15156" s="47" t="s">
        <v>29757</v>
      </c>
      <c r="C15156" t="s">
        <v>30477</v>
      </c>
    </row>
    <row r="15157" spans="1:3">
      <c r="A15157" s="1">
        <v>257696</v>
      </c>
      <c r="B15157" s="47" t="s">
        <v>29758</v>
      </c>
      <c r="C15157" t="s">
        <v>30478</v>
      </c>
    </row>
    <row r="15158" spans="1:3">
      <c r="A15158" s="1">
        <v>257697</v>
      </c>
      <c r="B15158" s="47" t="s">
        <v>29759</v>
      </c>
      <c r="C15158" t="s">
        <v>30479</v>
      </c>
    </row>
    <row r="15159" spans="1:3">
      <c r="A15159" s="1">
        <v>257698</v>
      </c>
      <c r="B15159" s="47" t="s">
        <v>29760</v>
      </c>
      <c r="C15159" t="s">
        <v>30480</v>
      </c>
    </row>
    <row r="15160" spans="1:3">
      <c r="A15160" s="1">
        <v>257699</v>
      </c>
      <c r="B15160" s="47" t="s">
        <v>29761</v>
      </c>
      <c r="C15160" t="s">
        <v>30481</v>
      </c>
    </row>
    <row r="15161" spans="1:3">
      <c r="A15161" s="1">
        <v>257700</v>
      </c>
      <c r="B15161" s="47" t="s">
        <v>29762</v>
      </c>
      <c r="C15161" t="s">
        <v>30482</v>
      </c>
    </row>
    <row r="15162" spans="1:3">
      <c r="A15162" s="1">
        <v>257701</v>
      </c>
      <c r="B15162" s="47" t="s">
        <v>29763</v>
      </c>
      <c r="C15162" t="s">
        <v>30483</v>
      </c>
    </row>
    <row r="15163" spans="1:3">
      <c r="A15163" s="1">
        <v>257702</v>
      </c>
      <c r="B15163" s="47" t="s">
        <v>29764</v>
      </c>
      <c r="C15163" t="s">
        <v>30484</v>
      </c>
    </row>
    <row r="15164" spans="1:3">
      <c r="A15164" s="1">
        <v>257703</v>
      </c>
      <c r="B15164" s="47" t="s">
        <v>30125</v>
      </c>
      <c r="C15164" t="s">
        <v>30845</v>
      </c>
    </row>
    <row r="15165" spans="1:3">
      <c r="A15165" s="1">
        <v>257704</v>
      </c>
      <c r="B15165" s="47" t="s">
        <v>30126</v>
      </c>
      <c r="C15165" t="s">
        <v>30846</v>
      </c>
    </row>
    <row r="15166" spans="1:3">
      <c r="A15166" s="1">
        <v>257705</v>
      </c>
      <c r="B15166" s="47" t="s">
        <v>30127</v>
      </c>
      <c r="C15166" t="s">
        <v>30847</v>
      </c>
    </row>
    <row r="15167" spans="1:3">
      <c r="A15167" s="1">
        <v>257706</v>
      </c>
      <c r="B15167" s="47" t="s">
        <v>30128</v>
      </c>
      <c r="C15167" t="s">
        <v>30848</v>
      </c>
    </row>
    <row r="15168" spans="1:3">
      <c r="A15168" s="1">
        <v>257707</v>
      </c>
      <c r="B15168" s="47" t="s">
        <v>30129</v>
      </c>
      <c r="C15168" t="s">
        <v>30849</v>
      </c>
    </row>
    <row r="15169" spans="1:3">
      <c r="A15169" s="1">
        <v>257708</v>
      </c>
      <c r="B15169" s="47" t="s">
        <v>30130</v>
      </c>
      <c r="C15169" t="s">
        <v>30850</v>
      </c>
    </row>
    <row r="15170" spans="1:3">
      <c r="A15170" s="1">
        <v>257709</v>
      </c>
      <c r="B15170" s="47" t="s">
        <v>30131</v>
      </c>
      <c r="C15170" t="s">
        <v>30851</v>
      </c>
    </row>
    <row r="15171" spans="1:3">
      <c r="A15171" s="1">
        <v>257710</v>
      </c>
      <c r="B15171" s="47" t="s">
        <v>30132</v>
      </c>
      <c r="C15171" t="s">
        <v>30852</v>
      </c>
    </row>
    <row r="15172" spans="1:3">
      <c r="A15172" s="1">
        <v>257711</v>
      </c>
      <c r="B15172" s="47" t="s">
        <v>30133</v>
      </c>
      <c r="C15172" t="s">
        <v>30853</v>
      </c>
    </row>
    <row r="15173" spans="1:3">
      <c r="A15173" s="1">
        <v>257712</v>
      </c>
      <c r="B15173" s="47" t="s">
        <v>30134</v>
      </c>
      <c r="C15173" t="s">
        <v>30854</v>
      </c>
    </row>
    <row r="15174" spans="1:3">
      <c r="A15174" s="1">
        <v>257703</v>
      </c>
      <c r="B15174" s="47" t="s">
        <v>29765</v>
      </c>
      <c r="C15174" t="s">
        <v>30485</v>
      </c>
    </row>
    <row r="15175" spans="1:3">
      <c r="A15175" s="1">
        <v>257704</v>
      </c>
      <c r="B15175" s="47" t="s">
        <v>29766</v>
      </c>
      <c r="C15175" t="s">
        <v>30486</v>
      </c>
    </row>
    <row r="15176" spans="1:3">
      <c r="A15176" s="1">
        <v>257705</v>
      </c>
      <c r="B15176" s="47" t="s">
        <v>29767</v>
      </c>
      <c r="C15176" t="s">
        <v>30487</v>
      </c>
    </row>
    <row r="15177" spans="1:3">
      <c r="A15177" s="1">
        <v>257706</v>
      </c>
      <c r="B15177" s="47" t="s">
        <v>29768</v>
      </c>
      <c r="C15177" t="s">
        <v>30488</v>
      </c>
    </row>
    <row r="15178" spans="1:3">
      <c r="A15178" s="1">
        <v>257707</v>
      </c>
      <c r="B15178" s="47" t="s">
        <v>29769</v>
      </c>
      <c r="C15178" t="s">
        <v>30489</v>
      </c>
    </row>
    <row r="15179" spans="1:3">
      <c r="A15179" s="1">
        <v>257708</v>
      </c>
      <c r="B15179" s="47" t="s">
        <v>29770</v>
      </c>
      <c r="C15179" t="s">
        <v>30490</v>
      </c>
    </row>
    <row r="15180" spans="1:3">
      <c r="A15180" s="1">
        <v>257709</v>
      </c>
      <c r="B15180" s="47" t="s">
        <v>29771</v>
      </c>
      <c r="C15180" t="s">
        <v>30491</v>
      </c>
    </row>
    <row r="15181" spans="1:3">
      <c r="A15181" s="1">
        <v>257710</v>
      </c>
      <c r="B15181" s="47" t="s">
        <v>29772</v>
      </c>
      <c r="C15181" t="s">
        <v>30492</v>
      </c>
    </row>
    <row r="15182" spans="1:3">
      <c r="A15182" s="1">
        <v>257711</v>
      </c>
      <c r="B15182" s="47" t="s">
        <v>29773</v>
      </c>
      <c r="C15182" t="s">
        <v>30493</v>
      </c>
    </row>
    <row r="15183" spans="1:3">
      <c r="A15183" s="1">
        <v>257712</v>
      </c>
      <c r="B15183" s="47" t="s">
        <v>29774</v>
      </c>
      <c r="C15183" t="s">
        <v>30494</v>
      </c>
    </row>
    <row r="15184" spans="1:3">
      <c r="A15184" s="1">
        <v>257713</v>
      </c>
      <c r="B15184" s="47" t="s">
        <v>30135</v>
      </c>
      <c r="C15184" t="s">
        <v>30855</v>
      </c>
    </row>
    <row r="15185" spans="1:3">
      <c r="A15185" s="1">
        <v>257714</v>
      </c>
      <c r="B15185" s="47" t="s">
        <v>30136</v>
      </c>
      <c r="C15185" t="s">
        <v>30856</v>
      </c>
    </row>
    <row r="15186" spans="1:3">
      <c r="A15186" s="1">
        <v>257715</v>
      </c>
      <c r="B15186" s="47" t="s">
        <v>30137</v>
      </c>
      <c r="C15186" t="s">
        <v>30857</v>
      </c>
    </row>
    <row r="15187" spans="1:3">
      <c r="A15187" s="1">
        <v>257716</v>
      </c>
      <c r="B15187" s="47" t="s">
        <v>30138</v>
      </c>
      <c r="C15187" t="s">
        <v>30858</v>
      </c>
    </row>
    <row r="15188" spans="1:3">
      <c r="A15188" s="1">
        <v>257717</v>
      </c>
      <c r="B15188" s="47" t="s">
        <v>30139</v>
      </c>
      <c r="C15188" t="s">
        <v>30859</v>
      </c>
    </row>
    <row r="15189" spans="1:3">
      <c r="A15189" s="1">
        <v>257718</v>
      </c>
      <c r="B15189" s="47" t="s">
        <v>30140</v>
      </c>
      <c r="C15189" t="s">
        <v>30860</v>
      </c>
    </row>
    <row r="15190" spans="1:3">
      <c r="A15190" s="1">
        <v>257719</v>
      </c>
      <c r="B15190" s="47" t="s">
        <v>30141</v>
      </c>
      <c r="C15190" t="s">
        <v>30861</v>
      </c>
    </row>
    <row r="15191" spans="1:3">
      <c r="A15191" s="1">
        <v>257720</v>
      </c>
      <c r="B15191" s="47" t="s">
        <v>30142</v>
      </c>
      <c r="C15191" t="s">
        <v>30862</v>
      </c>
    </row>
    <row r="15192" spans="1:3">
      <c r="A15192" s="1">
        <v>257721</v>
      </c>
      <c r="B15192" s="47" t="s">
        <v>30143</v>
      </c>
      <c r="C15192" t="s">
        <v>30863</v>
      </c>
    </row>
    <row r="15193" spans="1:3">
      <c r="A15193" s="1">
        <v>257722</v>
      </c>
      <c r="B15193" s="47" t="s">
        <v>30144</v>
      </c>
      <c r="C15193" t="s">
        <v>30864</v>
      </c>
    </row>
    <row r="15194" spans="1:3">
      <c r="A15194" s="1">
        <v>257713</v>
      </c>
      <c r="B15194" s="47" t="s">
        <v>29775</v>
      </c>
      <c r="C15194" t="s">
        <v>30495</v>
      </c>
    </row>
    <row r="15195" spans="1:3">
      <c r="A15195" s="1">
        <v>257714</v>
      </c>
      <c r="B15195" s="47" t="s">
        <v>29776</v>
      </c>
      <c r="C15195" t="s">
        <v>30496</v>
      </c>
    </row>
    <row r="15196" spans="1:3">
      <c r="A15196" s="1">
        <v>257715</v>
      </c>
      <c r="B15196" s="47" t="s">
        <v>29777</v>
      </c>
      <c r="C15196" t="s">
        <v>30497</v>
      </c>
    </row>
    <row r="15197" spans="1:3">
      <c r="A15197" s="1">
        <v>257716</v>
      </c>
      <c r="B15197" s="47" t="s">
        <v>29778</v>
      </c>
      <c r="C15197" t="s">
        <v>30498</v>
      </c>
    </row>
    <row r="15198" spans="1:3">
      <c r="A15198" s="1">
        <v>257717</v>
      </c>
      <c r="B15198" s="47" t="s">
        <v>29779</v>
      </c>
      <c r="C15198" t="s">
        <v>30499</v>
      </c>
    </row>
    <row r="15199" spans="1:3">
      <c r="A15199" s="1">
        <v>257718</v>
      </c>
      <c r="B15199" s="47" t="s">
        <v>29780</v>
      </c>
      <c r="C15199" t="s">
        <v>30500</v>
      </c>
    </row>
    <row r="15200" spans="1:3">
      <c r="A15200" s="1">
        <v>257719</v>
      </c>
      <c r="B15200" s="47" t="s">
        <v>29781</v>
      </c>
      <c r="C15200" t="s">
        <v>30501</v>
      </c>
    </row>
    <row r="15201" spans="1:3">
      <c r="A15201" s="1">
        <v>257720</v>
      </c>
      <c r="B15201" s="47" t="s">
        <v>29782</v>
      </c>
      <c r="C15201" t="s">
        <v>30502</v>
      </c>
    </row>
    <row r="15202" spans="1:3">
      <c r="A15202" s="1">
        <v>257721</v>
      </c>
      <c r="B15202" s="47" t="s">
        <v>29783</v>
      </c>
      <c r="C15202" t="s">
        <v>30503</v>
      </c>
    </row>
    <row r="15203" spans="1:3">
      <c r="A15203" s="1">
        <v>257722</v>
      </c>
      <c r="B15203" s="47" t="s">
        <v>29784</v>
      </c>
      <c r="C15203" t="s">
        <v>30504</v>
      </c>
    </row>
    <row r="15204" spans="1:3">
      <c r="A15204" s="1">
        <v>257723</v>
      </c>
      <c r="B15204" s="47" t="s">
        <v>30145</v>
      </c>
      <c r="C15204" t="s">
        <v>30865</v>
      </c>
    </row>
    <row r="15205" spans="1:3">
      <c r="A15205" s="1">
        <v>257724</v>
      </c>
      <c r="B15205" s="47" t="s">
        <v>30146</v>
      </c>
      <c r="C15205" t="s">
        <v>30866</v>
      </c>
    </row>
    <row r="15206" spans="1:3">
      <c r="A15206" s="1">
        <v>257725</v>
      </c>
      <c r="B15206" s="47" t="s">
        <v>30147</v>
      </c>
      <c r="C15206" t="s">
        <v>30867</v>
      </c>
    </row>
    <row r="15207" spans="1:3">
      <c r="A15207" s="1">
        <v>257726</v>
      </c>
      <c r="B15207" s="47" t="s">
        <v>30148</v>
      </c>
      <c r="C15207" t="s">
        <v>30868</v>
      </c>
    </row>
    <row r="15208" spans="1:3">
      <c r="A15208" s="1">
        <v>257727</v>
      </c>
      <c r="B15208" s="47" t="s">
        <v>30149</v>
      </c>
      <c r="C15208" t="s">
        <v>30869</v>
      </c>
    </row>
    <row r="15209" spans="1:3">
      <c r="A15209" s="1">
        <v>257728</v>
      </c>
      <c r="B15209" s="47" t="s">
        <v>30150</v>
      </c>
      <c r="C15209" t="s">
        <v>30870</v>
      </c>
    </row>
    <row r="15210" spans="1:3">
      <c r="A15210" s="1">
        <v>257729</v>
      </c>
      <c r="B15210" s="47" t="s">
        <v>30151</v>
      </c>
      <c r="C15210" t="s">
        <v>30871</v>
      </c>
    </row>
    <row r="15211" spans="1:3">
      <c r="A15211" s="1">
        <v>257730</v>
      </c>
      <c r="B15211" s="47" t="s">
        <v>30152</v>
      </c>
      <c r="C15211" t="s">
        <v>30872</v>
      </c>
    </row>
    <row r="15212" spans="1:3">
      <c r="A15212" s="1">
        <v>257731</v>
      </c>
      <c r="B15212" s="47" t="s">
        <v>30153</v>
      </c>
      <c r="C15212" t="s">
        <v>30873</v>
      </c>
    </row>
    <row r="15213" spans="1:3">
      <c r="A15213" s="1">
        <v>257732</v>
      </c>
      <c r="B15213" s="47" t="s">
        <v>30154</v>
      </c>
      <c r="C15213" t="s">
        <v>30874</v>
      </c>
    </row>
    <row r="15214" spans="1:3">
      <c r="A15214" s="1">
        <v>257723</v>
      </c>
      <c r="B15214" s="47" t="s">
        <v>29785</v>
      </c>
      <c r="C15214" t="s">
        <v>30505</v>
      </c>
    </row>
    <row r="15215" spans="1:3">
      <c r="A15215" s="1">
        <v>257724</v>
      </c>
      <c r="B15215" s="47" t="s">
        <v>29786</v>
      </c>
      <c r="C15215" t="s">
        <v>30506</v>
      </c>
    </row>
    <row r="15216" spans="1:3">
      <c r="A15216" s="1">
        <v>257725</v>
      </c>
      <c r="B15216" s="47" t="s">
        <v>29787</v>
      </c>
      <c r="C15216" t="s">
        <v>30507</v>
      </c>
    </row>
    <row r="15217" spans="1:3">
      <c r="A15217" s="1">
        <v>257726</v>
      </c>
      <c r="B15217" s="47" t="s">
        <v>29788</v>
      </c>
      <c r="C15217" t="s">
        <v>30508</v>
      </c>
    </row>
    <row r="15218" spans="1:3">
      <c r="A15218" s="1">
        <v>257727</v>
      </c>
      <c r="B15218" s="47" t="s">
        <v>29789</v>
      </c>
      <c r="C15218" t="s">
        <v>30509</v>
      </c>
    </row>
    <row r="15219" spans="1:3">
      <c r="A15219" s="1">
        <v>257728</v>
      </c>
      <c r="B15219" s="47" t="s">
        <v>29790</v>
      </c>
      <c r="C15219" t="s">
        <v>30510</v>
      </c>
    </row>
    <row r="15220" spans="1:3">
      <c r="A15220" s="1">
        <v>257729</v>
      </c>
      <c r="B15220" s="47" t="s">
        <v>29791</v>
      </c>
      <c r="C15220" t="s">
        <v>30511</v>
      </c>
    </row>
    <row r="15221" spans="1:3">
      <c r="A15221" s="1">
        <v>257730</v>
      </c>
      <c r="B15221" s="47" t="s">
        <v>29792</v>
      </c>
      <c r="C15221" t="s">
        <v>30512</v>
      </c>
    </row>
    <row r="15222" spans="1:3">
      <c r="A15222" s="1">
        <v>257731</v>
      </c>
      <c r="B15222" s="47" t="s">
        <v>29793</v>
      </c>
      <c r="C15222" t="s">
        <v>30513</v>
      </c>
    </row>
    <row r="15223" spans="1:3">
      <c r="A15223" s="1">
        <v>257732</v>
      </c>
      <c r="B15223" s="47" t="s">
        <v>29794</v>
      </c>
      <c r="C15223" t="s">
        <v>30514</v>
      </c>
    </row>
    <row r="15224" spans="1:3">
      <c r="A15224" s="1">
        <v>257733</v>
      </c>
      <c r="B15224" s="47" t="s">
        <v>30155</v>
      </c>
      <c r="C15224" t="s">
        <v>30875</v>
      </c>
    </row>
    <row r="15225" spans="1:3">
      <c r="A15225" s="1">
        <v>257734</v>
      </c>
      <c r="B15225" s="47" t="s">
        <v>30156</v>
      </c>
      <c r="C15225" t="s">
        <v>30876</v>
      </c>
    </row>
    <row r="15226" spans="1:3">
      <c r="A15226" s="1">
        <v>257735</v>
      </c>
      <c r="B15226" s="47" t="s">
        <v>30157</v>
      </c>
      <c r="C15226" t="s">
        <v>30877</v>
      </c>
    </row>
    <row r="15227" spans="1:3">
      <c r="A15227" s="1">
        <v>257736</v>
      </c>
      <c r="B15227" s="47" t="s">
        <v>30158</v>
      </c>
      <c r="C15227" t="s">
        <v>30878</v>
      </c>
    </row>
    <row r="15228" spans="1:3">
      <c r="A15228" s="1">
        <v>257737</v>
      </c>
      <c r="B15228" s="47" t="s">
        <v>30159</v>
      </c>
      <c r="C15228" t="s">
        <v>30879</v>
      </c>
    </row>
    <row r="15229" spans="1:3">
      <c r="A15229" s="1">
        <v>257738</v>
      </c>
      <c r="B15229" s="47" t="s">
        <v>30160</v>
      </c>
      <c r="C15229" t="s">
        <v>30880</v>
      </c>
    </row>
    <row r="15230" spans="1:3">
      <c r="A15230" s="1">
        <v>257739</v>
      </c>
      <c r="B15230" s="47" t="s">
        <v>30161</v>
      </c>
      <c r="C15230" t="s">
        <v>30881</v>
      </c>
    </row>
    <row r="15231" spans="1:3">
      <c r="A15231" s="1">
        <v>257740</v>
      </c>
      <c r="B15231" s="47" t="s">
        <v>30162</v>
      </c>
      <c r="C15231" t="s">
        <v>30882</v>
      </c>
    </row>
    <row r="15232" spans="1:3">
      <c r="A15232" s="1">
        <v>257741</v>
      </c>
      <c r="B15232" s="47" t="s">
        <v>30163</v>
      </c>
      <c r="C15232" t="s">
        <v>30883</v>
      </c>
    </row>
    <row r="15233" spans="1:3">
      <c r="A15233" s="1">
        <v>257742</v>
      </c>
      <c r="B15233" s="47" t="s">
        <v>30164</v>
      </c>
      <c r="C15233" t="s">
        <v>30884</v>
      </c>
    </row>
    <row r="15234" spans="1:3">
      <c r="A15234" s="1">
        <v>257733</v>
      </c>
      <c r="B15234" s="47" t="s">
        <v>29795</v>
      </c>
      <c r="C15234" t="s">
        <v>30515</v>
      </c>
    </row>
    <row r="15235" spans="1:3">
      <c r="A15235" s="1">
        <v>257734</v>
      </c>
      <c r="B15235" s="47" t="s">
        <v>29796</v>
      </c>
      <c r="C15235" t="s">
        <v>30516</v>
      </c>
    </row>
    <row r="15236" spans="1:3">
      <c r="A15236" s="1">
        <v>257735</v>
      </c>
      <c r="B15236" s="47" t="s">
        <v>29797</v>
      </c>
      <c r="C15236" t="s">
        <v>30517</v>
      </c>
    </row>
    <row r="15237" spans="1:3">
      <c r="A15237" s="1">
        <v>257736</v>
      </c>
      <c r="B15237" s="47" t="s">
        <v>29798</v>
      </c>
      <c r="C15237" t="s">
        <v>30518</v>
      </c>
    </row>
    <row r="15238" spans="1:3">
      <c r="A15238" s="1">
        <v>257737</v>
      </c>
      <c r="B15238" s="47" t="s">
        <v>29799</v>
      </c>
      <c r="C15238" t="s">
        <v>30519</v>
      </c>
    </row>
    <row r="15239" spans="1:3">
      <c r="A15239" s="1">
        <v>257738</v>
      </c>
      <c r="B15239" s="47" t="s">
        <v>29800</v>
      </c>
      <c r="C15239" t="s">
        <v>30520</v>
      </c>
    </row>
    <row r="15240" spans="1:3">
      <c r="A15240" s="1">
        <v>257739</v>
      </c>
      <c r="B15240" s="47" t="s">
        <v>29801</v>
      </c>
      <c r="C15240" t="s">
        <v>30521</v>
      </c>
    </row>
    <row r="15241" spans="1:3">
      <c r="A15241" s="1">
        <v>257740</v>
      </c>
      <c r="B15241" s="47" t="s">
        <v>29802</v>
      </c>
      <c r="C15241" t="s">
        <v>30522</v>
      </c>
    </row>
    <row r="15242" spans="1:3">
      <c r="A15242" s="1">
        <v>257741</v>
      </c>
      <c r="B15242" s="47" t="s">
        <v>29803</v>
      </c>
      <c r="C15242" t="s">
        <v>30523</v>
      </c>
    </row>
    <row r="15243" spans="1:3">
      <c r="A15243" s="1">
        <v>257742</v>
      </c>
      <c r="B15243" s="47" t="s">
        <v>29804</v>
      </c>
      <c r="C15243" t="s">
        <v>30524</v>
      </c>
    </row>
    <row r="15244" spans="1:3">
      <c r="A15244" s="1">
        <v>242010</v>
      </c>
      <c r="B15244" s="47" t="s">
        <v>29825</v>
      </c>
      <c r="C15244" t="s">
        <v>30545</v>
      </c>
    </row>
    <row r="15245" spans="1:3">
      <c r="A15245" s="1">
        <v>242011</v>
      </c>
      <c r="B15245" s="47" t="s">
        <v>29826</v>
      </c>
      <c r="C15245" t="s">
        <v>30546</v>
      </c>
    </row>
    <row r="15246" spans="1:3">
      <c r="A15246" s="1">
        <v>257435</v>
      </c>
      <c r="B15246" s="47" t="s">
        <v>29867</v>
      </c>
      <c r="C15246" t="s">
        <v>30587</v>
      </c>
    </row>
    <row r="15247" spans="1:3">
      <c r="A15247" s="1">
        <v>257436</v>
      </c>
      <c r="B15247" s="47" t="s">
        <v>29868</v>
      </c>
      <c r="C15247" t="s">
        <v>30588</v>
      </c>
    </row>
    <row r="15248" spans="1:3">
      <c r="A15248" s="1">
        <v>257437</v>
      </c>
      <c r="B15248" s="47" t="s">
        <v>29869</v>
      </c>
      <c r="C15248" t="s">
        <v>30589</v>
      </c>
    </row>
    <row r="15249" spans="1:3">
      <c r="A15249" s="1">
        <v>257438</v>
      </c>
      <c r="B15249" s="47" t="s">
        <v>29870</v>
      </c>
      <c r="C15249" t="s">
        <v>30590</v>
      </c>
    </row>
    <row r="15250" spans="1:3">
      <c r="A15250" s="1">
        <v>257439</v>
      </c>
      <c r="B15250" s="47" t="s">
        <v>29871</v>
      </c>
      <c r="C15250" t="s">
        <v>30591</v>
      </c>
    </row>
    <row r="15251" spans="1:3">
      <c r="A15251" s="1">
        <v>257440</v>
      </c>
      <c r="B15251" s="47" t="s">
        <v>29872</v>
      </c>
      <c r="C15251" t="s">
        <v>30592</v>
      </c>
    </row>
    <row r="15252" spans="1:3">
      <c r="A15252" s="1">
        <v>242014</v>
      </c>
      <c r="B15252" s="47" t="s">
        <v>29827</v>
      </c>
      <c r="C15252" t="s">
        <v>30547</v>
      </c>
    </row>
    <row r="15253" spans="1:3">
      <c r="A15253" s="1">
        <v>242015</v>
      </c>
      <c r="B15253" s="47" t="s">
        <v>29828</v>
      </c>
      <c r="C15253" t="s">
        <v>30548</v>
      </c>
    </row>
    <row r="15254" spans="1:3">
      <c r="A15254" s="1">
        <v>242010</v>
      </c>
      <c r="B15254" s="47" t="s">
        <v>29465</v>
      </c>
      <c r="C15254" t="s">
        <v>30185</v>
      </c>
    </row>
    <row r="15255" spans="1:3">
      <c r="A15255" s="1">
        <v>242011</v>
      </c>
      <c r="B15255" s="47" t="s">
        <v>29466</v>
      </c>
      <c r="C15255" t="s">
        <v>30186</v>
      </c>
    </row>
    <row r="15256" spans="1:3">
      <c r="A15256" s="1">
        <v>257435</v>
      </c>
      <c r="B15256" s="47" t="s">
        <v>29507</v>
      </c>
      <c r="C15256" t="s">
        <v>30227</v>
      </c>
    </row>
    <row r="15257" spans="1:3">
      <c r="A15257" s="1">
        <v>257436</v>
      </c>
      <c r="B15257" s="47" t="s">
        <v>29508</v>
      </c>
      <c r="C15257" t="s">
        <v>30228</v>
      </c>
    </row>
    <row r="15258" spans="1:3">
      <c r="A15258" s="1">
        <v>257437</v>
      </c>
      <c r="B15258" s="47" t="s">
        <v>29509</v>
      </c>
      <c r="C15258" t="s">
        <v>30229</v>
      </c>
    </row>
    <row r="15259" spans="1:3">
      <c r="A15259" s="1">
        <v>257438</v>
      </c>
      <c r="B15259" s="47" t="s">
        <v>29510</v>
      </c>
      <c r="C15259" t="s">
        <v>30230</v>
      </c>
    </row>
    <row r="15260" spans="1:3">
      <c r="A15260" s="1">
        <v>257439</v>
      </c>
      <c r="B15260" s="47" t="s">
        <v>29511</v>
      </c>
      <c r="C15260" t="s">
        <v>30231</v>
      </c>
    </row>
    <row r="15261" spans="1:3">
      <c r="A15261" s="1">
        <v>257440</v>
      </c>
      <c r="B15261" s="47" t="s">
        <v>29512</v>
      </c>
      <c r="C15261" t="s">
        <v>30232</v>
      </c>
    </row>
    <row r="15262" spans="1:3">
      <c r="A15262" s="1">
        <v>242014</v>
      </c>
      <c r="B15262" s="47" t="s">
        <v>29467</v>
      </c>
      <c r="C15262" t="s">
        <v>30187</v>
      </c>
    </row>
    <row r="15263" spans="1:3">
      <c r="A15263" s="1">
        <v>242015</v>
      </c>
      <c r="B15263" s="47" t="s">
        <v>29468</v>
      </c>
      <c r="C15263" t="s">
        <v>30188</v>
      </c>
    </row>
    <row r="15264" spans="1:3">
      <c r="A15264" s="1">
        <v>242016</v>
      </c>
      <c r="B15264" s="47" t="s">
        <v>29829</v>
      </c>
      <c r="C15264" t="s">
        <v>30549</v>
      </c>
    </row>
    <row r="15265" spans="1:3">
      <c r="A15265" s="1">
        <v>242017</v>
      </c>
      <c r="B15265" s="47" t="s">
        <v>29830</v>
      </c>
      <c r="C15265" t="s">
        <v>30550</v>
      </c>
    </row>
    <row r="15266" spans="1:3">
      <c r="A15266" s="1">
        <v>257441</v>
      </c>
      <c r="B15266" s="47" t="s">
        <v>29873</v>
      </c>
      <c r="C15266" t="s">
        <v>30593</v>
      </c>
    </row>
    <row r="15267" spans="1:3">
      <c r="A15267" s="1">
        <v>257442</v>
      </c>
      <c r="B15267" s="47" t="s">
        <v>29874</v>
      </c>
      <c r="C15267" t="s">
        <v>30594</v>
      </c>
    </row>
    <row r="15268" spans="1:3">
      <c r="A15268" s="1">
        <v>257443</v>
      </c>
      <c r="B15268" s="47" t="s">
        <v>29875</v>
      </c>
      <c r="C15268" t="s">
        <v>30595</v>
      </c>
    </row>
    <row r="15269" spans="1:3">
      <c r="A15269" s="1">
        <v>257444</v>
      </c>
      <c r="B15269" s="47" t="s">
        <v>29876</v>
      </c>
      <c r="C15269" t="s">
        <v>30596</v>
      </c>
    </row>
    <row r="15270" spans="1:3">
      <c r="A15270" s="1">
        <v>257445</v>
      </c>
      <c r="B15270" s="47" t="s">
        <v>29877</v>
      </c>
      <c r="C15270" t="s">
        <v>30597</v>
      </c>
    </row>
    <row r="15271" spans="1:3">
      <c r="A15271" s="1">
        <v>257446</v>
      </c>
      <c r="B15271" s="47" t="s">
        <v>29878</v>
      </c>
      <c r="C15271" t="s">
        <v>30598</v>
      </c>
    </row>
    <row r="15272" spans="1:3">
      <c r="A15272" s="1">
        <v>242020</v>
      </c>
      <c r="B15272" s="47" t="s">
        <v>29831</v>
      </c>
      <c r="C15272" t="s">
        <v>30551</v>
      </c>
    </row>
    <row r="15273" spans="1:3">
      <c r="A15273" s="1">
        <v>242021</v>
      </c>
      <c r="B15273" s="47" t="s">
        <v>29832</v>
      </c>
      <c r="C15273" t="s">
        <v>30552</v>
      </c>
    </row>
    <row r="15274" spans="1:3">
      <c r="A15274" s="1">
        <v>242016</v>
      </c>
      <c r="B15274" s="47" t="s">
        <v>29469</v>
      </c>
      <c r="C15274" t="s">
        <v>30189</v>
      </c>
    </row>
    <row r="15275" spans="1:3">
      <c r="A15275" s="1">
        <v>242017</v>
      </c>
      <c r="B15275" s="47" t="s">
        <v>29470</v>
      </c>
      <c r="C15275" t="s">
        <v>30190</v>
      </c>
    </row>
    <row r="15276" spans="1:3">
      <c r="A15276" s="1">
        <v>257441</v>
      </c>
      <c r="B15276" s="47" t="s">
        <v>29513</v>
      </c>
      <c r="C15276" t="s">
        <v>30233</v>
      </c>
    </row>
    <row r="15277" spans="1:3">
      <c r="A15277" s="1">
        <v>257442</v>
      </c>
      <c r="B15277" s="47" t="s">
        <v>29514</v>
      </c>
      <c r="C15277" t="s">
        <v>30234</v>
      </c>
    </row>
    <row r="15278" spans="1:3">
      <c r="A15278" s="1">
        <v>257443</v>
      </c>
      <c r="B15278" s="47" t="s">
        <v>29515</v>
      </c>
      <c r="C15278" t="s">
        <v>30235</v>
      </c>
    </row>
    <row r="15279" spans="1:3">
      <c r="A15279" s="1">
        <v>257444</v>
      </c>
      <c r="B15279" s="47" t="s">
        <v>29516</v>
      </c>
      <c r="C15279" t="s">
        <v>30236</v>
      </c>
    </row>
    <row r="15280" spans="1:3">
      <c r="A15280" s="1">
        <v>257445</v>
      </c>
      <c r="B15280" s="47" t="s">
        <v>29517</v>
      </c>
      <c r="C15280" t="s">
        <v>30237</v>
      </c>
    </row>
    <row r="15281" spans="1:3">
      <c r="A15281" s="1">
        <v>257446</v>
      </c>
      <c r="B15281" s="47" t="s">
        <v>29518</v>
      </c>
      <c r="C15281" t="s">
        <v>30238</v>
      </c>
    </row>
    <row r="15282" spans="1:3">
      <c r="A15282" s="1">
        <v>242020</v>
      </c>
      <c r="B15282" s="47" t="s">
        <v>29471</v>
      </c>
      <c r="C15282" t="s">
        <v>30191</v>
      </c>
    </row>
    <row r="15283" spans="1:3">
      <c r="A15283" s="1">
        <v>242021</v>
      </c>
      <c r="B15283" s="47" t="s">
        <v>29472</v>
      </c>
      <c r="C15283" t="s">
        <v>30192</v>
      </c>
    </row>
    <row r="15284" spans="1:3">
      <c r="A15284" s="1">
        <v>242022</v>
      </c>
      <c r="B15284" s="47" t="s">
        <v>29833</v>
      </c>
      <c r="C15284" t="s">
        <v>30553</v>
      </c>
    </row>
    <row r="15285" spans="1:3">
      <c r="A15285" s="1">
        <v>242023</v>
      </c>
      <c r="B15285" s="47" t="s">
        <v>29834</v>
      </c>
      <c r="C15285" t="s">
        <v>30554</v>
      </c>
    </row>
    <row r="15286" spans="1:3">
      <c r="A15286" s="1">
        <v>257447</v>
      </c>
      <c r="B15286" s="47" t="s">
        <v>29879</v>
      </c>
      <c r="C15286" t="s">
        <v>30599</v>
      </c>
    </row>
    <row r="15287" spans="1:3">
      <c r="A15287" s="1">
        <v>257448</v>
      </c>
      <c r="B15287" s="47" t="s">
        <v>29880</v>
      </c>
      <c r="C15287" t="s">
        <v>30600</v>
      </c>
    </row>
    <row r="15288" spans="1:3">
      <c r="A15288" s="1">
        <v>257449</v>
      </c>
      <c r="B15288" s="47" t="s">
        <v>29881</v>
      </c>
      <c r="C15288" t="s">
        <v>30601</v>
      </c>
    </row>
    <row r="15289" spans="1:3">
      <c r="A15289" s="1">
        <v>257450</v>
      </c>
      <c r="B15289" s="47" t="s">
        <v>29882</v>
      </c>
      <c r="C15289" t="s">
        <v>30602</v>
      </c>
    </row>
    <row r="15290" spans="1:3">
      <c r="A15290" s="1">
        <v>257451</v>
      </c>
      <c r="B15290" s="47" t="s">
        <v>29883</v>
      </c>
      <c r="C15290" t="s">
        <v>30603</v>
      </c>
    </row>
    <row r="15291" spans="1:3">
      <c r="A15291" s="1">
        <v>257452</v>
      </c>
      <c r="B15291" s="47" t="s">
        <v>29884</v>
      </c>
      <c r="C15291" t="s">
        <v>30604</v>
      </c>
    </row>
    <row r="15292" spans="1:3">
      <c r="A15292" s="1">
        <v>242026</v>
      </c>
      <c r="B15292" s="47" t="s">
        <v>29835</v>
      </c>
      <c r="C15292" t="s">
        <v>30555</v>
      </c>
    </row>
    <row r="15293" spans="1:3">
      <c r="A15293" s="1">
        <v>242027</v>
      </c>
      <c r="B15293" s="47" t="s">
        <v>29836</v>
      </c>
      <c r="C15293" t="s">
        <v>30556</v>
      </c>
    </row>
    <row r="15294" spans="1:3">
      <c r="A15294" s="1">
        <v>242022</v>
      </c>
      <c r="B15294" s="47" t="s">
        <v>29473</v>
      </c>
      <c r="C15294" t="s">
        <v>30193</v>
      </c>
    </row>
    <row r="15295" spans="1:3">
      <c r="A15295" s="1">
        <v>242023</v>
      </c>
      <c r="B15295" s="47" t="s">
        <v>29474</v>
      </c>
      <c r="C15295" t="s">
        <v>30194</v>
      </c>
    </row>
    <row r="15296" spans="1:3">
      <c r="A15296" s="1">
        <v>257447</v>
      </c>
      <c r="B15296" s="47" t="s">
        <v>29519</v>
      </c>
      <c r="C15296" t="s">
        <v>30239</v>
      </c>
    </row>
    <row r="15297" spans="1:3">
      <c r="A15297" s="1">
        <v>257448</v>
      </c>
      <c r="B15297" s="47" t="s">
        <v>29520</v>
      </c>
      <c r="C15297" t="s">
        <v>30240</v>
      </c>
    </row>
    <row r="15298" spans="1:3">
      <c r="A15298" s="1">
        <v>257449</v>
      </c>
      <c r="B15298" s="47" t="s">
        <v>29521</v>
      </c>
      <c r="C15298" t="s">
        <v>30241</v>
      </c>
    </row>
    <row r="15299" spans="1:3">
      <c r="A15299" s="1">
        <v>257450</v>
      </c>
      <c r="B15299" s="47" t="s">
        <v>29522</v>
      </c>
      <c r="C15299" t="s">
        <v>30242</v>
      </c>
    </row>
    <row r="15300" spans="1:3">
      <c r="A15300" s="1">
        <v>257451</v>
      </c>
      <c r="B15300" s="47" t="s">
        <v>29523</v>
      </c>
      <c r="C15300" t="s">
        <v>30243</v>
      </c>
    </row>
    <row r="15301" spans="1:3">
      <c r="A15301" s="1">
        <v>257452</v>
      </c>
      <c r="B15301" s="47" t="s">
        <v>29524</v>
      </c>
      <c r="C15301" t="s">
        <v>30244</v>
      </c>
    </row>
    <row r="15302" spans="1:3">
      <c r="A15302" s="1">
        <v>242026</v>
      </c>
      <c r="B15302" s="47" t="s">
        <v>29475</v>
      </c>
      <c r="C15302" t="s">
        <v>30195</v>
      </c>
    </row>
    <row r="15303" spans="1:3">
      <c r="A15303" s="1">
        <v>242027</v>
      </c>
      <c r="B15303" s="47" t="s">
        <v>29476</v>
      </c>
      <c r="C15303" t="s">
        <v>30196</v>
      </c>
    </row>
    <row r="15304" spans="1:3">
      <c r="A15304" s="1">
        <v>256377</v>
      </c>
      <c r="B15304" s="47" t="s">
        <v>31605</v>
      </c>
      <c r="C15304" t="s">
        <v>32685</v>
      </c>
    </row>
    <row r="15305" spans="1:3">
      <c r="A15305" s="1">
        <v>256378</v>
      </c>
      <c r="B15305" s="47" t="s">
        <v>31606</v>
      </c>
      <c r="C15305" t="s">
        <v>32686</v>
      </c>
    </row>
    <row r="15306" spans="1:3">
      <c r="A15306" s="1">
        <v>256379</v>
      </c>
      <c r="B15306" s="47" t="s">
        <v>31607</v>
      </c>
      <c r="C15306" t="s">
        <v>32687</v>
      </c>
    </row>
    <row r="15307" spans="1:3">
      <c r="A15307" s="1">
        <v>256380</v>
      </c>
      <c r="B15307" s="47" t="s">
        <v>31608</v>
      </c>
      <c r="C15307" t="s">
        <v>32688</v>
      </c>
    </row>
    <row r="15308" spans="1:3">
      <c r="A15308" s="1">
        <v>256381</v>
      </c>
      <c r="B15308" s="47" t="s">
        <v>31609</v>
      </c>
      <c r="C15308" t="s">
        <v>32689</v>
      </c>
    </row>
    <row r="15309" spans="1:3">
      <c r="A15309" s="1">
        <v>256382</v>
      </c>
      <c r="B15309" s="47" t="s">
        <v>31610</v>
      </c>
      <c r="C15309" t="s">
        <v>32690</v>
      </c>
    </row>
    <row r="15310" spans="1:3">
      <c r="A15310" s="1">
        <v>256383</v>
      </c>
      <c r="B15310" s="47" t="s">
        <v>31611</v>
      </c>
      <c r="C15310" t="s">
        <v>32691</v>
      </c>
    </row>
    <row r="15311" spans="1:3">
      <c r="A15311" s="1">
        <v>256384</v>
      </c>
      <c r="B15311" s="47" t="s">
        <v>31612</v>
      </c>
      <c r="C15311" t="s">
        <v>32692</v>
      </c>
    </row>
    <row r="15312" spans="1:3">
      <c r="A15312" s="1">
        <v>256385</v>
      </c>
      <c r="B15312" s="47" t="s">
        <v>31613</v>
      </c>
      <c r="C15312" t="s">
        <v>32693</v>
      </c>
    </row>
    <row r="15313" spans="1:3">
      <c r="A15313" s="1">
        <v>256386</v>
      </c>
      <c r="B15313" s="47" t="s">
        <v>31614</v>
      </c>
      <c r="C15313" t="s">
        <v>32694</v>
      </c>
    </row>
    <row r="15314" spans="1:3">
      <c r="A15314" s="1">
        <v>256377</v>
      </c>
      <c r="B15314" s="47" t="s">
        <v>30885</v>
      </c>
      <c r="C15314" t="s">
        <v>31965</v>
      </c>
    </row>
    <row r="15315" spans="1:3">
      <c r="A15315" s="1">
        <v>256378</v>
      </c>
      <c r="B15315" s="47" t="s">
        <v>30886</v>
      </c>
      <c r="C15315" t="s">
        <v>31966</v>
      </c>
    </row>
    <row r="15316" spans="1:3">
      <c r="A15316" s="1">
        <v>256379</v>
      </c>
      <c r="B15316" s="47" t="s">
        <v>30887</v>
      </c>
      <c r="C15316" t="s">
        <v>31967</v>
      </c>
    </row>
    <row r="15317" spans="1:3">
      <c r="A15317" s="1">
        <v>256380</v>
      </c>
      <c r="B15317" s="47" t="s">
        <v>30888</v>
      </c>
      <c r="C15317" t="s">
        <v>31968</v>
      </c>
    </row>
    <row r="15318" spans="1:3">
      <c r="A15318" s="1">
        <v>256381</v>
      </c>
      <c r="B15318" s="47" t="s">
        <v>30889</v>
      </c>
      <c r="C15318" t="s">
        <v>31969</v>
      </c>
    </row>
    <row r="15319" spans="1:3">
      <c r="A15319" s="1">
        <v>256382</v>
      </c>
      <c r="B15319" s="47" t="s">
        <v>30890</v>
      </c>
      <c r="C15319" t="s">
        <v>31970</v>
      </c>
    </row>
    <row r="15320" spans="1:3">
      <c r="A15320" s="1">
        <v>256383</v>
      </c>
      <c r="B15320" s="47" t="s">
        <v>30891</v>
      </c>
      <c r="C15320" t="s">
        <v>31971</v>
      </c>
    </row>
    <row r="15321" spans="1:3">
      <c r="A15321" s="1">
        <v>256384</v>
      </c>
      <c r="B15321" s="47" t="s">
        <v>30892</v>
      </c>
      <c r="C15321" t="s">
        <v>31972</v>
      </c>
    </row>
    <row r="15322" spans="1:3">
      <c r="A15322" s="1">
        <v>256385</v>
      </c>
      <c r="B15322" s="47" t="s">
        <v>30893</v>
      </c>
      <c r="C15322" t="s">
        <v>31973</v>
      </c>
    </row>
    <row r="15323" spans="1:3">
      <c r="A15323" s="1">
        <v>256386</v>
      </c>
      <c r="B15323" s="47" t="s">
        <v>30894</v>
      </c>
      <c r="C15323" t="s">
        <v>31974</v>
      </c>
    </row>
    <row r="15324" spans="1:3">
      <c r="A15324" s="1">
        <v>256377</v>
      </c>
      <c r="B15324" s="47" t="s">
        <v>31245</v>
      </c>
      <c r="C15324" t="s">
        <v>32325</v>
      </c>
    </row>
    <row r="15325" spans="1:3">
      <c r="A15325" s="1">
        <v>256378</v>
      </c>
      <c r="B15325" s="47" t="s">
        <v>31246</v>
      </c>
      <c r="C15325" t="s">
        <v>32326</v>
      </c>
    </row>
    <row r="15326" spans="1:3">
      <c r="A15326" s="1">
        <v>256379</v>
      </c>
      <c r="B15326" s="47" t="s">
        <v>31247</v>
      </c>
      <c r="C15326" t="s">
        <v>32327</v>
      </c>
    </row>
    <row r="15327" spans="1:3">
      <c r="A15327" s="1">
        <v>256380</v>
      </c>
      <c r="B15327" s="47" t="s">
        <v>31248</v>
      </c>
      <c r="C15327" t="s">
        <v>32328</v>
      </c>
    </row>
    <row r="15328" spans="1:3">
      <c r="A15328" s="1">
        <v>256381</v>
      </c>
      <c r="B15328" s="47" t="s">
        <v>31249</v>
      </c>
      <c r="C15328" t="s">
        <v>32329</v>
      </c>
    </row>
    <row r="15329" spans="1:3">
      <c r="A15329" s="1">
        <v>256382</v>
      </c>
      <c r="B15329" s="47" t="s">
        <v>31250</v>
      </c>
      <c r="C15329" t="s">
        <v>32330</v>
      </c>
    </row>
    <row r="15330" spans="1:3">
      <c r="A15330" s="1">
        <v>256383</v>
      </c>
      <c r="B15330" s="47" t="s">
        <v>31251</v>
      </c>
      <c r="C15330" t="s">
        <v>32331</v>
      </c>
    </row>
    <row r="15331" spans="1:3">
      <c r="A15331" s="1">
        <v>256384</v>
      </c>
      <c r="B15331" s="47" t="s">
        <v>31252</v>
      </c>
      <c r="C15331" t="s">
        <v>32332</v>
      </c>
    </row>
    <row r="15332" spans="1:3">
      <c r="A15332" s="1">
        <v>256385</v>
      </c>
      <c r="B15332" s="47" t="s">
        <v>31253</v>
      </c>
      <c r="C15332" t="s">
        <v>32333</v>
      </c>
    </row>
    <row r="15333" spans="1:3">
      <c r="A15333" s="1">
        <v>256386</v>
      </c>
      <c r="B15333" s="47" t="s">
        <v>31254</v>
      </c>
      <c r="C15333" t="s">
        <v>32334</v>
      </c>
    </row>
    <row r="15334" spans="1:3">
      <c r="A15334" s="1">
        <v>256387</v>
      </c>
      <c r="B15334" s="47" t="s">
        <v>31615</v>
      </c>
      <c r="C15334" t="s">
        <v>32695</v>
      </c>
    </row>
    <row r="15335" spans="1:3">
      <c r="A15335" s="1">
        <v>256388</v>
      </c>
      <c r="B15335" s="47" t="s">
        <v>31616</v>
      </c>
      <c r="C15335" t="s">
        <v>32696</v>
      </c>
    </row>
    <row r="15336" spans="1:3">
      <c r="A15336" s="1">
        <v>256389</v>
      </c>
      <c r="B15336" s="47" t="s">
        <v>31617</v>
      </c>
      <c r="C15336" t="s">
        <v>32697</v>
      </c>
    </row>
    <row r="15337" spans="1:3">
      <c r="A15337" s="1">
        <v>256390</v>
      </c>
      <c r="B15337" s="47" t="s">
        <v>31618</v>
      </c>
      <c r="C15337" t="s">
        <v>32698</v>
      </c>
    </row>
    <row r="15338" spans="1:3">
      <c r="A15338" s="1">
        <v>256391</v>
      </c>
      <c r="B15338" s="47" t="s">
        <v>31619</v>
      </c>
      <c r="C15338" t="s">
        <v>32699</v>
      </c>
    </row>
    <row r="15339" spans="1:3">
      <c r="A15339" s="1">
        <v>256392</v>
      </c>
      <c r="B15339" s="47" t="s">
        <v>31620</v>
      </c>
      <c r="C15339" t="s">
        <v>32700</v>
      </c>
    </row>
    <row r="15340" spans="1:3">
      <c r="A15340" s="1">
        <v>256393</v>
      </c>
      <c r="B15340" s="47" t="s">
        <v>31621</v>
      </c>
      <c r="C15340" t="s">
        <v>32701</v>
      </c>
    </row>
    <row r="15341" spans="1:3">
      <c r="A15341" s="1">
        <v>256394</v>
      </c>
      <c r="B15341" s="47" t="s">
        <v>31622</v>
      </c>
      <c r="C15341" t="s">
        <v>32702</v>
      </c>
    </row>
    <row r="15342" spans="1:3">
      <c r="A15342" s="1">
        <v>256395</v>
      </c>
      <c r="B15342" s="47" t="s">
        <v>31623</v>
      </c>
      <c r="C15342" t="s">
        <v>32703</v>
      </c>
    </row>
    <row r="15343" spans="1:3">
      <c r="A15343" s="1">
        <v>256396</v>
      </c>
      <c r="B15343" s="47" t="s">
        <v>31624</v>
      </c>
      <c r="C15343" t="s">
        <v>32704</v>
      </c>
    </row>
    <row r="15344" spans="1:3">
      <c r="A15344" s="1">
        <v>256387</v>
      </c>
      <c r="B15344" s="47" t="s">
        <v>30895</v>
      </c>
      <c r="C15344" t="s">
        <v>31975</v>
      </c>
    </row>
    <row r="15345" spans="1:3">
      <c r="A15345" s="1">
        <v>256388</v>
      </c>
      <c r="B15345" s="47" t="s">
        <v>30896</v>
      </c>
      <c r="C15345" t="s">
        <v>31976</v>
      </c>
    </row>
    <row r="15346" spans="1:3">
      <c r="A15346" s="1">
        <v>256389</v>
      </c>
      <c r="B15346" s="47" t="s">
        <v>30897</v>
      </c>
      <c r="C15346" t="s">
        <v>31977</v>
      </c>
    </row>
    <row r="15347" spans="1:3">
      <c r="A15347" s="1">
        <v>256390</v>
      </c>
      <c r="B15347" s="47" t="s">
        <v>30898</v>
      </c>
      <c r="C15347" t="s">
        <v>31978</v>
      </c>
    </row>
    <row r="15348" spans="1:3">
      <c r="A15348" s="1">
        <v>256391</v>
      </c>
      <c r="B15348" s="47" t="s">
        <v>30899</v>
      </c>
      <c r="C15348" t="s">
        <v>31979</v>
      </c>
    </row>
    <row r="15349" spans="1:3">
      <c r="A15349" s="1">
        <v>256392</v>
      </c>
      <c r="B15349" s="47" t="s">
        <v>30900</v>
      </c>
      <c r="C15349" t="s">
        <v>31980</v>
      </c>
    </row>
    <row r="15350" spans="1:3">
      <c r="A15350" s="1">
        <v>256393</v>
      </c>
      <c r="B15350" s="47" t="s">
        <v>30901</v>
      </c>
      <c r="C15350" t="s">
        <v>31981</v>
      </c>
    </row>
    <row r="15351" spans="1:3">
      <c r="A15351" s="1">
        <v>256394</v>
      </c>
      <c r="B15351" s="47" t="s">
        <v>30902</v>
      </c>
      <c r="C15351" t="s">
        <v>31982</v>
      </c>
    </row>
    <row r="15352" spans="1:3">
      <c r="A15352" s="1">
        <v>256395</v>
      </c>
      <c r="B15352" s="47" t="s">
        <v>30903</v>
      </c>
      <c r="C15352" t="s">
        <v>31983</v>
      </c>
    </row>
    <row r="15353" spans="1:3">
      <c r="A15353" s="1">
        <v>256396</v>
      </c>
      <c r="B15353" s="47" t="s">
        <v>30904</v>
      </c>
      <c r="C15353" t="s">
        <v>31984</v>
      </c>
    </row>
    <row r="15354" spans="1:3">
      <c r="A15354" s="1">
        <v>256387</v>
      </c>
      <c r="B15354" s="47" t="s">
        <v>31255</v>
      </c>
      <c r="C15354" t="s">
        <v>32335</v>
      </c>
    </row>
    <row r="15355" spans="1:3">
      <c r="A15355" s="1">
        <v>256388</v>
      </c>
      <c r="B15355" s="47" t="s">
        <v>31256</v>
      </c>
      <c r="C15355" t="s">
        <v>32336</v>
      </c>
    </row>
    <row r="15356" spans="1:3">
      <c r="A15356" s="1">
        <v>256389</v>
      </c>
      <c r="B15356" s="47" t="s">
        <v>31257</v>
      </c>
      <c r="C15356" t="s">
        <v>32337</v>
      </c>
    </row>
    <row r="15357" spans="1:3">
      <c r="A15357" s="1">
        <v>256390</v>
      </c>
      <c r="B15357" s="47" t="s">
        <v>31258</v>
      </c>
      <c r="C15357" t="s">
        <v>32338</v>
      </c>
    </row>
    <row r="15358" spans="1:3">
      <c r="A15358" s="1">
        <v>256391</v>
      </c>
      <c r="B15358" s="47" t="s">
        <v>31259</v>
      </c>
      <c r="C15358" t="s">
        <v>32339</v>
      </c>
    </row>
    <row r="15359" spans="1:3">
      <c r="A15359" s="1">
        <v>256392</v>
      </c>
      <c r="B15359" s="47" t="s">
        <v>31260</v>
      </c>
      <c r="C15359" t="s">
        <v>32340</v>
      </c>
    </row>
    <row r="15360" spans="1:3">
      <c r="A15360" s="1">
        <v>256393</v>
      </c>
      <c r="B15360" s="47" t="s">
        <v>31261</v>
      </c>
      <c r="C15360" t="s">
        <v>32341</v>
      </c>
    </row>
    <row r="15361" spans="1:3">
      <c r="A15361" s="1">
        <v>256394</v>
      </c>
      <c r="B15361" s="47" t="s">
        <v>31262</v>
      </c>
      <c r="C15361" t="s">
        <v>32342</v>
      </c>
    </row>
    <row r="15362" spans="1:3">
      <c r="A15362" s="1">
        <v>256395</v>
      </c>
      <c r="B15362" s="47" t="s">
        <v>31263</v>
      </c>
      <c r="C15362" t="s">
        <v>32343</v>
      </c>
    </row>
    <row r="15363" spans="1:3">
      <c r="A15363" s="1">
        <v>256396</v>
      </c>
      <c r="B15363" s="47" t="s">
        <v>31264</v>
      </c>
      <c r="C15363" t="s">
        <v>32344</v>
      </c>
    </row>
    <row r="15364" spans="1:3">
      <c r="A15364" s="1">
        <v>256397</v>
      </c>
      <c r="B15364" s="47" t="s">
        <v>31625</v>
      </c>
      <c r="C15364" t="s">
        <v>32705</v>
      </c>
    </row>
    <row r="15365" spans="1:3">
      <c r="A15365" s="1">
        <v>256398</v>
      </c>
      <c r="B15365" s="47" t="s">
        <v>31626</v>
      </c>
      <c r="C15365" t="s">
        <v>32706</v>
      </c>
    </row>
    <row r="15366" spans="1:3">
      <c r="A15366" s="1">
        <v>256399</v>
      </c>
      <c r="B15366" s="47" t="s">
        <v>31627</v>
      </c>
      <c r="C15366" t="s">
        <v>32707</v>
      </c>
    </row>
    <row r="15367" spans="1:3">
      <c r="A15367" s="1">
        <v>256400</v>
      </c>
      <c r="B15367" s="47" t="s">
        <v>31628</v>
      </c>
      <c r="C15367" t="s">
        <v>32708</v>
      </c>
    </row>
    <row r="15368" spans="1:3">
      <c r="A15368" s="1">
        <v>256401</v>
      </c>
      <c r="B15368" s="47" t="s">
        <v>31629</v>
      </c>
      <c r="C15368" t="s">
        <v>32709</v>
      </c>
    </row>
    <row r="15369" spans="1:3">
      <c r="A15369" s="1">
        <v>256402</v>
      </c>
      <c r="B15369" s="47" t="s">
        <v>31630</v>
      </c>
      <c r="C15369" t="s">
        <v>32710</v>
      </c>
    </row>
    <row r="15370" spans="1:3">
      <c r="A15370" s="1">
        <v>256403</v>
      </c>
      <c r="B15370" s="47" t="s">
        <v>31631</v>
      </c>
      <c r="C15370" t="s">
        <v>32711</v>
      </c>
    </row>
    <row r="15371" spans="1:3">
      <c r="A15371" s="1">
        <v>256404</v>
      </c>
      <c r="B15371" s="47" t="s">
        <v>31632</v>
      </c>
      <c r="C15371" t="s">
        <v>32712</v>
      </c>
    </row>
    <row r="15372" spans="1:3">
      <c r="A15372" s="1">
        <v>256405</v>
      </c>
      <c r="B15372" s="47" t="s">
        <v>31633</v>
      </c>
      <c r="C15372" t="s">
        <v>32713</v>
      </c>
    </row>
    <row r="15373" spans="1:3">
      <c r="A15373" s="1">
        <v>256406</v>
      </c>
      <c r="B15373" s="47" t="s">
        <v>31634</v>
      </c>
      <c r="C15373" t="s">
        <v>32714</v>
      </c>
    </row>
    <row r="15374" spans="1:3">
      <c r="A15374" s="1">
        <v>256397</v>
      </c>
      <c r="B15374" s="47" t="s">
        <v>30905</v>
      </c>
      <c r="C15374" t="s">
        <v>31985</v>
      </c>
    </row>
    <row r="15375" spans="1:3">
      <c r="A15375" s="1">
        <v>256398</v>
      </c>
      <c r="B15375" s="47" t="s">
        <v>30906</v>
      </c>
      <c r="C15375" t="s">
        <v>31986</v>
      </c>
    </row>
    <row r="15376" spans="1:3">
      <c r="A15376" s="1">
        <v>256399</v>
      </c>
      <c r="B15376" s="47" t="s">
        <v>30907</v>
      </c>
      <c r="C15376" t="s">
        <v>31987</v>
      </c>
    </row>
    <row r="15377" spans="1:3">
      <c r="A15377" s="1">
        <v>256400</v>
      </c>
      <c r="B15377" s="47" t="s">
        <v>30908</v>
      </c>
      <c r="C15377" t="s">
        <v>31988</v>
      </c>
    </row>
    <row r="15378" spans="1:3">
      <c r="A15378" s="1">
        <v>256401</v>
      </c>
      <c r="B15378" s="47" t="s">
        <v>30909</v>
      </c>
      <c r="C15378" t="s">
        <v>31989</v>
      </c>
    </row>
    <row r="15379" spans="1:3">
      <c r="A15379" s="1">
        <v>256402</v>
      </c>
      <c r="B15379" s="47" t="s">
        <v>30910</v>
      </c>
      <c r="C15379" t="s">
        <v>31990</v>
      </c>
    </row>
    <row r="15380" spans="1:3">
      <c r="A15380" s="1">
        <v>256403</v>
      </c>
      <c r="B15380" s="47" t="s">
        <v>30911</v>
      </c>
      <c r="C15380" t="s">
        <v>31991</v>
      </c>
    </row>
    <row r="15381" spans="1:3">
      <c r="A15381" s="1">
        <v>256404</v>
      </c>
      <c r="B15381" s="47" t="s">
        <v>30912</v>
      </c>
      <c r="C15381" t="s">
        <v>31992</v>
      </c>
    </row>
    <row r="15382" spans="1:3">
      <c r="A15382" s="1">
        <v>256405</v>
      </c>
      <c r="B15382" s="47" t="s">
        <v>30913</v>
      </c>
      <c r="C15382" t="s">
        <v>31993</v>
      </c>
    </row>
    <row r="15383" spans="1:3">
      <c r="A15383" s="1">
        <v>256406</v>
      </c>
      <c r="B15383" s="47" t="s">
        <v>30914</v>
      </c>
      <c r="C15383" t="s">
        <v>31994</v>
      </c>
    </row>
    <row r="15384" spans="1:3">
      <c r="A15384" s="1">
        <v>256397</v>
      </c>
      <c r="B15384" s="47" t="s">
        <v>31265</v>
      </c>
      <c r="C15384" t="s">
        <v>32345</v>
      </c>
    </row>
    <row r="15385" spans="1:3">
      <c r="A15385" s="1">
        <v>256398</v>
      </c>
      <c r="B15385" s="47" t="s">
        <v>31266</v>
      </c>
      <c r="C15385" t="s">
        <v>32346</v>
      </c>
    </row>
    <row r="15386" spans="1:3">
      <c r="A15386" s="1">
        <v>256399</v>
      </c>
      <c r="B15386" s="47" t="s">
        <v>31267</v>
      </c>
      <c r="C15386" t="s">
        <v>32347</v>
      </c>
    </row>
    <row r="15387" spans="1:3">
      <c r="A15387" s="1">
        <v>256400</v>
      </c>
      <c r="B15387" s="47" t="s">
        <v>31268</v>
      </c>
      <c r="C15387" t="s">
        <v>32348</v>
      </c>
    </row>
    <row r="15388" spans="1:3">
      <c r="A15388" s="1">
        <v>256401</v>
      </c>
      <c r="B15388" s="47" t="s">
        <v>31269</v>
      </c>
      <c r="C15388" t="s">
        <v>32349</v>
      </c>
    </row>
    <row r="15389" spans="1:3">
      <c r="A15389" s="1">
        <v>256402</v>
      </c>
      <c r="B15389" s="47" t="s">
        <v>31270</v>
      </c>
      <c r="C15389" t="s">
        <v>32350</v>
      </c>
    </row>
    <row r="15390" spans="1:3">
      <c r="A15390" s="1">
        <v>256403</v>
      </c>
      <c r="B15390" s="47" t="s">
        <v>31271</v>
      </c>
      <c r="C15390" t="s">
        <v>32351</v>
      </c>
    </row>
    <row r="15391" spans="1:3">
      <c r="A15391" s="1">
        <v>256404</v>
      </c>
      <c r="B15391" s="47" t="s">
        <v>31272</v>
      </c>
      <c r="C15391" t="s">
        <v>32352</v>
      </c>
    </row>
    <row r="15392" spans="1:3">
      <c r="A15392" s="1">
        <v>256405</v>
      </c>
      <c r="B15392" s="47" t="s">
        <v>31273</v>
      </c>
      <c r="C15392" t="s">
        <v>32353</v>
      </c>
    </row>
    <row r="15393" spans="1:3">
      <c r="A15393" s="1">
        <v>256406</v>
      </c>
      <c r="B15393" s="47" t="s">
        <v>31274</v>
      </c>
      <c r="C15393" t="s">
        <v>32354</v>
      </c>
    </row>
    <row r="15394" spans="1:3">
      <c r="A15394" s="1">
        <v>256407</v>
      </c>
      <c r="B15394" s="47" t="s">
        <v>31635</v>
      </c>
      <c r="C15394" t="s">
        <v>32715</v>
      </c>
    </row>
    <row r="15395" spans="1:3">
      <c r="A15395" s="1">
        <v>256408</v>
      </c>
      <c r="B15395" s="47" t="s">
        <v>31636</v>
      </c>
      <c r="C15395" t="s">
        <v>32716</v>
      </c>
    </row>
    <row r="15396" spans="1:3">
      <c r="A15396" s="1">
        <v>256409</v>
      </c>
      <c r="B15396" s="47" t="s">
        <v>31637</v>
      </c>
      <c r="C15396" t="s">
        <v>32717</v>
      </c>
    </row>
    <row r="15397" spans="1:3">
      <c r="A15397" s="1">
        <v>256410</v>
      </c>
      <c r="B15397" s="47" t="s">
        <v>31638</v>
      </c>
      <c r="C15397" t="s">
        <v>32718</v>
      </c>
    </row>
    <row r="15398" spans="1:3">
      <c r="A15398" s="1">
        <v>256411</v>
      </c>
      <c r="B15398" s="47" t="s">
        <v>31639</v>
      </c>
      <c r="C15398" t="s">
        <v>32719</v>
      </c>
    </row>
    <row r="15399" spans="1:3">
      <c r="A15399" s="1">
        <v>256412</v>
      </c>
      <c r="B15399" s="47" t="s">
        <v>31640</v>
      </c>
      <c r="C15399" t="s">
        <v>32720</v>
      </c>
    </row>
    <row r="15400" spans="1:3">
      <c r="A15400" s="1">
        <v>256413</v>
      </c>
      <c r="B15400" s="47" t="s">
        <v>31641</v>
      </c>
      <c r="C15400" t="s">
        <v>32721</v>
      </c>
    </row>
    <row r="15401" spans="1:3">
      <c r="A15401" s="1">
        <v>256414</v>
      </c>
      <c r="B15401" s="47" t="s">
        <v>31642</v>
      </c>
      <c r="C15401" t="s">
        <v>32722</v>
      </c>
    </row>
    <row r="15402" spans="1:3">
      <c r="A15402" s="1">
        <v>256415</v>
      </c>
      <c r="B15402" s="47" t="s">
        <v>31643</v>
      </c>
      <c r="C15402" t="s">
        <v>32723</v>
      </c>
    </row>
    <row r="15403" spans="1:3">
      <c r="A15403" s="1">
        <v>256416</v>
      </c>
      <c r="B15403" s="47" t="s">
        <v>31644</v>
      </c>
      <c r="C15403" t="s">
        <v>32724</v>
      </c>
    </row>
    <row r="15404" spans="1:3">
      <c r="A15404" s="1">
        <v>256407</v>
      </c>
      <c r="B15404" s="47" t="s">
        <v>30915</v>
      </c>
      <c r="C15404" t="s">
        <v>31995</v>
      </c>
    </row>
    <row r="15405" spans="1:3">
      <c r="A15405" s="1">
        <v>256408</v>
      </c>
      <c r="B15405" s="47" t="s">
        <v>30916</v>
      </c>
      <c r="C15405" t="s">
        <v>31996</v>
      </c>
    </row>
    <row r="15406" spans="1:3">
      <c r="A15406" s="1">
        <v>256409</v>
      </c>
      <c r="B15406" s="47" t="s">
        <v>30917</v>
      </c>
      <c r="C15406" t="s">
        <v>31997</v>
      </c>
    </row>
    <row r="15407" spans="1:3">
      <c r="A15407" s="1">
        <v>256410</v>
      </c>
      <c r="B15407" s="47" t="s">
        <v>30918</v>
      </c>
      <c r="C15407" t="s">
        <v>31998</v>
      </c>
    </row>
    <row r="15408" spans="1:3">
      <c r="A15408" s="1">
        <v>256411</v>
      </c>
      <c r="B15408" s="47" t="s">
        <v>30919</v>
      </c>
      <c r="C15408" t="s">
        <v>31999</v>
      </c>
    </row>
    <row r="15409" spans="1:3">
      <c r="A15409" s="1">
        <v>256412</v>
      </c>
      <c r="B15409" s="47" t="s">
        <v>30920</v>
      </c>
      <c r="C15409" t="s">
        <v>32000</v>
      </c>
    </row>
    <row r="15410" spans="1:3">
      <c r="A15410" s="1">
        <v>256413</v>
      </c>
      <c r="B15410" s="47" t="s">
        <v>30921</v>
      </c>
      <c r="C15410" t="s">
        <v>32001</v>
      </c>
    </row>
    <row r="15411" spans="1:3">
      <c r="A15411" s="1">
        <v>256414</v>
      </c>
      <c r="B15411" s="47" t="s">
        <v>30922</v>
      </c>
      <c r="C15411" t="s">
        <v>32002</v>
      </c>
    </row>
    <row r="15412" spans="1:3">
      <c r="A15412" s="1">
        <v>256415</v>
      </c>
      <c r="B15412" s="47" t="s">
        <v>30923</v>
      </c>
      <c r="C15412" t="s">
        <v>32003</v>
      </c>
    </row>
    <row r="15413" spans="1:3">
      <c r="A15413" s="1">
        <v>256416</v>
      </c>
      <c r="B15413" s="47" t="s">
        <v>30924</v>
      </c>
      <c r="C15413" t="s">
        <v>32004</v>
      </c>
    </row>
    <row r="15414" spans="1:3">
      <c r="A15414" s="1">
        <v>256407</v>
      </c>
      <c r="B15414" s="47" t="s">
        <v>31275</v>
      </c>
      <c r="C15414" t="s">
        <v>32355</v>
      </c>
    </row>
    <row r="15415" spans="1:3">
      <c r="A15415" s="1">
        <v>256408</v>
      </c>
      <c r="B15415" s="47" t="s">
        <v>31276</v>
      </c>
      <c r="C15415" t="s">
        <v>32356</v>
      </c>
    </row>
    <row r="15416" spans="1:3">
      <c r="A15416" s="1">
        <v>256409</v>
      </c>
      <c r="B15416" s="47" t="s">
        <v>31277</v>
      </c>
      <c r="C15416" t="s">
        <v>32357</v>
      </c>
    </row>
    <row r="15417" spans="1:3">
      <c r="A15417" s="1">
        <v>256410</v>
      </c>
      <c r="B15417" s="47" t="s">
        <v>31278</v>
      </c>
      <c r="C15417" t="s">
        <v>32358</v>
      </c>
    </row>
    <row r="15418" spans="1:3">
      <c r="A15418" s="1">
        <v>256411</v>
      </c>
      <c r="B15418" s="47" t="s">
        <v>31279</v>
      </c>
      <c r="C15418" t="s">
        <v>32359</v>
      </c>
    </row>
    <row r="15419" spans="1:3">
      <c r="A15419" s="1">
        <v>256412</v>
      </c>
      <c r="B15419" s="47" t="s">
        <v>31280</v>
      </c>
      <c r="C15419" t="s">
        <v>32360</v>
      </c>
    </row>
    <row r="15420" spans="1:3">
      <c r="A15420" s="1">
        <v>256413</v>
      </c>
      <c r="B15420" s="47" t="s">
        <v>31281</v>
      </c>
      <c r="C15420" t="s">
        <v>32361</v>
      </c>
    </row>
    <row r="15421" spans="1:3">
      <c r="A15421" s="1">
        <v>256414</v>
      </c>
      <c r="B15421" s="47" t="s">
        <v>31282</v>
      </c>
      <c r="C15421" t="s">
        <v>32362</v>
      </c>
    </row>
    <row r="15422" spans="1:3">
      <c r="A15422" s="1">
        <v>256415</v>
      </c>
      <c r="B15422" s="47" t="s">
        <v>31283</v>
      </c>
      <c r="C15422" t="s">
        <v>32363</v>
      </c>
    </row>
    <row r="15423" spans="1:3">
      <c r="A15423" s="1">
        <v>256416</v>
      </c>
      <c r="B15423" s="47" t="s">
        <v>31284</v>
      </c>
      <c r="C15423" t="s">
        <v>32364</v>
      </c>
    </row>
    <row r="15424" spans="1:3">
      <c r="A15424" s="1">
        <v>256417</v>
      </c>
      <c r="B15424" s="47" t="s">
        <v>31645</v>
      </c>
      <c r="C15424" t="s">
        <v>32725</v>
      </c>
    </row>
    <row r="15425" spans="1:3">
      <c r="A15425" s="1">
        <v>256418</v>
      </c>
      <c r="B15425" s="47" t="s">
        <v>31646</v>
      </c>
      <c r="C15425" t="s">
        <v>32726</v>
      </c>
    </row>
    <row r="15426" spans="1:3">
      <c r="A15426" s="1">
        <v>256419</v>
      </c>
      <c r="B15426" s="47" t="s">
        <v>31647</v>
      </c>
      <c r="C15426" t="s">
        <v>32727</v>
      </c>
    </row>
    <row r="15427" spans="1:3">
      <c r="A15427" s="1">
        <v>256420</v>
      </c>
      <c r="B15427" s="47" t="s">
        <v>31648</v>
      </c>
      <c r="C15427" t="s">
        <v>32728</v>
      </c>
    </row>
    <row r="15428" spans="1:3">
      <c r="A15428" s="1">
        <v>256421</v>
      </c>
      <c r="B15428" s="47" t="s">
        <v>31649</v>
      </c>
      <c r="C15428" t="s">
        <v>32729</v>
      </c>
    </row>
    <row r="15429" spans="1:3">
      <c r="A15429" s="1">
        <v>256422</v>
      </c>
      <c r="B15429" s="47" t="s">
        <v>31650</v>
      </c>
      <c r="C15429" t="s">
        <v>32730</v>
      </c>
    </row>
    <row r="15430" spans="1:3">
      <c r="A15430" s="1">
        <v>256423</v>
      </c>
      <c r="B15430" s="47" t="s">
        <v>31651</v>
      </c>
      <c r="C15430" t="s">
        <v>32731</v>
      </c>
    </row>
    <row r="15431" spans="1:3">
      <c r="A15431" s="1">
        <v>256424</v>
      </c>
      <c r="B15431" s="47" t="s">
        <v>31652</v>
      </c>
      <c r="C15431" t="s">
        <v>32732</v>
      </c>
    </row>
    <row r="15432" spans="1:3">
      <c r="A15432" s="1">
        <v>256425</v>
      </c>
      <c r="B15432" s="47" t="s">
        <v>31653</v>
      </c>
      <c r="C15432" t="s">
        <v>32733</v>
      </c>
    </row>
    <row r="15433" spans="1:3">
      <c r="A15433" s="1">
        <v>256426</v>
      </c>
      <c r="B15433" s="47" t="s">
        <v>31654</v>
      </c>
      <c r="C15433" t="s">
        <v>32734</v>
      </c>
    </row>
    <row r="15434" spans="1:3">
      <c r="A15434" s="1">
        <v>256417</v>
      </c>
      <c r="B15434" s="47" t="s">
        <v>30925</v>
      </c>
      <c r="C15434" t="s">
        <v>32005</v>
      </c>
    </row>
    <row r="15435" spans="1:3">
      <c r="A15435" s="1">
        <v>256418</v>
      </c>
      <c r="B15435" s="47" t="s">
        <v>30926</v>
      </c>
      <c r="C15435" t="s">
        <v>32006</v>
      </c>
    </row>
    <row r="15436" spans="1:3">
      <c r="A15436" s="1">
        <v>256419</v>
      </c>
      <c r="B15436" s="47" t="s">
        <v>30927</v>
      </c>
      <c r="C15436" t="s">
        <v>32007</v>
      </c>
    </row>
    <row r="15437" spans="1:3">
      <c r="A15437" s="1">
        <v>256420</v>
      </c>
      <c r="B15437" s="47" t="s">
        <v>30928</v>
      </c>
      <c r="C15437" t="s">
        <v>32008</v>
      </c>
    </row>
    <row r="15438" spans="1:3">
      <c r="A15438" s="1">
        <v>256421</v>
      </c>
      <c r="B15438" s="47" t="s">
        <v>30929</v>
      </c>
      <c r="C15438" t="s">
        <v>32009</v>
      </c>
    </row>
    <row r="15439" spans="1:3">
      <c r="A15439" s="1">
        <v>256422</v>
      </c>
      <c r="B15439" s="47" t="s">
        <v>30930</v>
      </c>
      <c r="C15439" t="s">
        <v>32010</v>
      </c>
    </row>
    <row r="15440" spans="1:3">
      <c r="A15440" s="1">
        <v>256423</v>
      </c>
      <c r="B15440" s="47" t="s">
        <v>30931</v>
      </c>
      <c r="C15440" t="s">
        <v>32011</v>
      </c>
    </row>
    <row r="15441" spans="1:3">
      <c r="A15441" s="1">
        <v>256424</v>
      </c>
      <c r="B15441" s="47" t="s">
        <v>30932</v>
      </c>
      <c r="C15441" t="s">
        <v>32012</v>
      </c>
    </row>
    <row r="15442" spans="1:3">
      <c r="A15442" s="1">
        <v>256425</v>
      </c>
      <c r="B15442" s="47" t="s">
        <v>30933</v>
      </c>
      <c r="C15442" t="s">
        <v>32013</v>
      </c>
    </row>
    <row r="15443" spans="1:3">
      <c r="A15443" s="1">
        <v>256426</v>
      </c>
      <c r="B15443" s="47" t="s">
        <v>30934</v>
      </c>
      <c r="C15443" t="s">
        <v>32014</v>
      </c>
    </row>
    <row r="15444" spans="1:3">
      <c r="A15444" s="1">
        <v>256417</v>
      </c>
      <c r="B15444" s="47" t="s">
        <v>31285</v>
      </c>
      <c r="C15444" t="s">
        <v>32365</v>
      </c>
    </row>
    <row r="15445" spans="1:3">
      <c r="A15445" s="1">
        <v>256418</v>
      </c>
      <c r="B15445" s="47" t="s">
        <v>31286</v>
      </c>
      <c r="C15445" t="s">
        <v>32366</v>
      </c>
    </row>
    <row r="15446" spans="1:3">
      <c r="A15446" s="1">
        <v>256419</v>
      </c>
      <c r="B15446" s="47" t="s">
        <v>31287</v>
      </c>
      <c r="C15446" t="s">
        <v>32367</v>
      </c>
    </row>
    <row r="15447" spans="1:3">
      <c r="A15447" s="1">
        <v>256420</v>
      </c>
      <c r="B15447" s="47" t="s">
        <v>31288</v>
      </c>
      <c r="C15447" t="s">
        <v>32368</v>
      </c>
    </row>
    <row r="15448" spans="1:3">
      <c r="A15448" s="1">
        <v>256421</v>
      </c>
      <c r="B15448" s="47" t="s">
        <v>31289</v>
      </c>
      <c r="C15448" t="s">
        <v>32369</v>
      </c>
    </row>
    <row r="15449" spans="1:3">
      <c r="A15449" s="1">
        <v>256422</v>
      </c>
      <c r="B15449" s="47" t="s">
        <v>31290</v>
      </c>
      <c r="C15449" t="s">
        <v>32370</v>
      </c>
    </row>
    <row r="15450" spans="1:3">
      <c r="A15450" s="1">
        <v>256423</v>
      </c>
      <c r="B15450" s="47" t="s">
        <v>31291</v>
      </c>
      <c r="C15450" t="s">
        <v>32371</v>
      </c>
    </row>
    <row r="15451" spans="1:3">
      <c r="A15451" s="1">
        <v>256424</v>
      </c>
      <c r="B15451" s="47" t="s">
        <v>31292</v>
      </c>
      <c r="C15451" t="s">
        <v>32372</v>
      </c>
    </row>
    <row r="15452" spans="1:3">
      <c r="A15452" s="1">
        <v>256425</v>
      </c>
      <c r="B15452" s="47" t="s">
        <v>31293</v>
      </c>
      <c r="C15452" t="s">
        <v>32373</v>
      </c>
    </row>
    <row r="15453" spans="1:3">
      <c r="A15453" s="1">
        <v>256426</v>
      </c>
      <c r="B15453" s="47" t="s">
        <v>31294</v>
      </c>
      <c r="C15453" t="s">
        <v>32374</v>
      </c>
    </row>
    <row r="15454" spans="1:3">
      <c r="A15454" s="1">
        <v>256427</v>
      </c>
      <c r="B15454" s="47" t="s">
        <v>31655</v>
      </c>
      <c r="C15454" t="s">
        <v>32735</v>
      </c>
    </row>
    <row r="15455" spans="1:3">
      <c r="A15455" s="1">
        <v>256428</v>
      </c>
      <c r="B15455" s="47" t="s">
        <v>31656</v>
      </c>
      <c r="C15455" t="s">
        <v>32736</v>
      </c>
    </row>
    <row r="15456" spans="1:3">
      <c r="A15456" s="1">
        <v>256429</v>
      </c>
      <c r="B15456" s="47" t="s">
        <v>31657</v>
      </c>
      <c r="C15456" t="s">
        <v>32737</v>
      </c>
    </row>
    <row r="15457" spans="1:3">
      <c r="A15457" s="1">
        <v>256430</v>
      </c>
      <c r="B15457" s="47" t="s">
        <v>31658</v>
      </c>
      <c r="C15457" t="s">
        <v>32738</v>
      </c>
    </row>
    <row r="15458" spans="1:3">
      <c r="A15458" s="1">
        <v>256431</v>
      </c>
      <c r="B15458" s="47" t="s">
        <v>31659</v>
      </c>
      <c r="C15458" t="s">
        <v>32739</v>
      </c>
    </row>
    <row r="15459" spans="1:3">
      <c r="A15459" s="1">
        <v>256432</v>
      </c>
      <c r="B15459" s="47" t="s">
        <v>31660</v>
      </c>
      <c r="C15459" t="s">
        <v>32740</v>
      </c>
    </row>
    <row r="15460" spans="1:3">
      <c r="A15460" s="1">
        <v>256433</v>
      </c>
      <c r="B15460" s="47" t="s">
        <v>31661</v>
      </c>
      <c r="C15460" t="s">
        <v>32741</v>
      </c>
    </row>
    <row r="15461" spans="1:3">
      <c r="A15461" s="1">
        <v>256434</v>
      </c>
      <c r="B15461" s="47" t="s">
        <v>31662</v>
      </c>
      <c r="C15461" t="s">
        <v>32742</v>
      </c>
    </row>
    <row r="15462" spans="1:3">
      <c r="A15462" s="1">
        <v>256435</v>
      </c>
      <c r="B15462" s="47" t="s">
        <v>31663</v>
      </c>
      <c r="C15462" t="s">
        <v>32743</v>
      </c>
    </row>
    <row r="15463" spans="1:3">
      <c r="A15463" s="1">
        <v>256436</v>
      </c>
      <c r="B15463" s="47" t="s">
        <v>31664</v>
      </c>
      <c r="C15463" t="s">
        <v>32744</v>
      </c>
    </row>
    <row r="15464" spans="1:3">
      <c r="A15464" s="1">
        <v>256427</v>
      </c>
      <c r="B15464" s="47" t="s">
        <v>30935</v>
      </c>
      <c r="C15464" t="s">
        <v>32015</v>
      </c>
    </row>
    <row r="15465" spans="1:3">
      <c r="A15465" s="1">
        <v>256428</v>
      </c>
      <c r="B15465" s="47" t="s">
        <v>30936</v>
      </c>
      <c r="C15465" t="s">
        <v>32016</v>
      </c>
    </row>
    <row r="15466" spans="1:3">
      <c r="A15466" s="1">
        <v>256429</v>
      </c>
      <c r="B15466" s="47" t="s">
        <v>30937</v>
      </c>
      <c r="C15466" t="s">
        <v>32017</v>
      </c>
    </row>
    <row r="15467" spans="1:3">
      <c r="A15467" s="1">
        <v>256430</v>
      </c>
      <c r="B15467" s="47" t="s">
        <v>30938</v>
      </c>
      <c r="C15467" t="s">
        <v>32018</v>
      </c>
    </row>
    <row r="15468" spans="1:3">
      <c r="A15468" s="1">
        <v>256431</v>
      </c>
      <c r="B15468" s="47" t="s">
        <v>30939</v>
      </c>
      <c r="C15468" t="s">
        <v>32019</v>
      </c>
    </row>
    <row r="15469" spans="1:3">
      <c r="A15469" s="1">
        <v>256432</v>
      </c>
      <c r="B15469" s="47" t="s">
        <v>30940</v>
      </c>
      <c r="C15469" t="s">
        <v>32020</v>
      </c>
    </row>
    <row r="15470" spans="1:3">
      <c r="A15470" s="1">
        <v>256433</v>
      </c>
      <c r="B15470" s="47" t="s">
        <v>30941</v>
      </c>
      <c r="C15470" t="s">
        <v>32021</v>
      </c>
    </row>
    <row r="15471" spans="1:3">
      <c r="A15471" s="1">
        <v>256434</v>
      </c>
      <c r="B15471" s="47" t="s">
        <v>30942</v>
      </c>
      <c r="C15471" t="s">
        <v>32022</v>
      </c>
    </row>
    <row r="15472" spans="1:3">
      <c r="A15472" s="1">
        <v>256435</v>
      </c>
      <c r="B15472" s="47" t="s">
        <v>30943</v>
      </c>
      <c r="C15472" t="s">
        <v>32023</v>
      </c>
    </row>
    <row r="15473" spans="1:3">
      <c r="A15473" s="1">
        <v>256436</v>
      </c>
      <c r="B15473" s="47" t="s">
        <v>30944</v>
      </c>
      <c r="C15473" t="s">
        <v>32024</v>
      </c>
    </row>
    <row r="15474" spans="1:3">
      <c r="A15474" s="1">
        <v>256427</v>
      </c>
      <c r="B15474" s="47" t="s">
        <v>31295</v>
      </c>
      <c r="C15474" t="s">
        <v>32375</v>
      </c>
    </row>
    <row r="15475" spans="1:3">
      <c r="A15475" s="1">
        <v>256428</v>
      </c>
      <c r="B15475" s="47" t="s">
        <v>31296</v>
      </c>
      <c r="C15475" t="s">
        <v>32376</v>
      </c>
    </row>
    <row r="15476" spans="1:3">
      <c r="A15476" s="1">
        <v>256429</v>
      </c>
      <c r="B15476" s="47" t="s">
        <v>31297</v>
      </c>
      <c r="C15476" t="s">
        <v>32377</v>
      </c>
    </row>
    <row r="15477" spans="1:3">
      <c r="A15477" s="1">
        <v>256430</v>
      </c>
      <c r="B15477" s="47" t="s">
        <v>31298</v>
      </c>
      <c r="C15477" t="s">
        <v>32378</v>
      </c>
    </row>
    <row r="15478" spans="1:3">
      <c r="A15478" s="1">
        <v>256431</v>
      </c>
      <c r="B15478" s="47" t="s">
        <v>31299</v>
      </c>
      <c r="C15478" t="s">
        <v>32379</v>
      </c>
    </row>
    <row r="15479" spans="1:3">
      <c r="A15479" s="1">
        <v>256432</v>
      </c>
      <c r="B15479" s="47" t="s">
        <v>31300</v>
      </c>
      <c r="C15479" t="s">
        <v>32380</v>
      </c>
    </row>
    <row r="15480" spans="1:3">
      <c r="A15480" s="1">
        <v>256433</v>
      </c>
      <c r="B15480" s="47" t="s">
        <v>31301</v>
      </c>
      <c r="C15480" t="s">
        <v>32381</v>
      </c>
    </row>
    <row r="15481" spans="1:3">
      <c r="A15481" s="1">
        <v>256434</v>
      </c>
      <c r="B15481" s="47" t="s">
        <v>31302</v>
      </c>
      <c r="C15481" t="s">
        <v>32382</v>
      </c>
    </row>
    <row r="15482" spans="1:3">
      <c r="A15482" s="1">
        <v>256435</v>
      </c>
      <c r="B15482" s="47" t="s">
        <v>31303</v>
      </c>
      <c r="C15482" t="s">
        <v>32383</v>
      </c>
    </row>
    <row r="15483" spans="1:3">
      <c r="A15483" s="1">
        <v>256436</v>
      </c>
      <c r="B15483" s="47" t="s">
        <v>31304</v>
      </c>
      <c r="C15483" t="s">
        <v>32384</v>
      </c>
    </row>
    <row r="15484" spans="1:3">
      <c r="A15484" s="1">
        <v>256437</v>
      </c>
      <c r="B15484" s="47" t="s">
        <v>31665</v>
      </c>
      <c r="C15484" t="s">
        <v>32745</v>
      </c>
    </row>
    <row r="15485" spans="1:3">
      <c r="A15485" s="1">
        <v>256438</v>
      </c>
      <c r="B15485" s="47" t="s">
        <v>31666</v>
      </c>
      <c r="C15485" t="s">
        <v>32746</v>
      </c>
    </row>
    <row r="15486" spans="1:3">
      <c r="A15486" s="1">
        <v>256439</v>
      </c>
      <c r="B15486" s="47" t="s">
        <v>31667</v>
      </c>
      <c r="C15486" t="s">
        <v>32747</v>
      </c>
    </row>
    <row r="15487" spans="1:3">
      <c r="A15487" s="1">
        <v>256440</v>
      </c>
      <c r="B15487" s="47" t="s">
        <v>31668</v>
      </c>
      <c r="C15487" t="s">
        <v>32748</v>
      </c>
    </row>
    <row r="15488" spans="1:3">
      <c r="A15488" s="1">
        <v>256441</v>
      </c>
      <c r="B15488" s="47" t="s">
        <v>31669</v>
      </c>
      <c r="C15488" t="s">
        <v>32749</v>
      </c>
    </row>
    <row r="15489" spans="1:3">
      <c r="A15489" s="1">
        <v>256442</v>
      </c>
      <c r="B15489" s="47" t="s">
        <v>31670</v>
      </c>
      <c r="C15489" t="s">
        <v>32750</v>
      </c>
    </row>
    <row r="15490" spans="1:3">
      <c r="A15490" s="1">
        <v>256443</v>
      </c>
      <c r="B15490" s="47" t="s">
        <v>31671</v>
      </c>
      <c r="C15490" t="s">
        <v>32751</v>
      </c>
    </row>
    <row r="15491" spans="1:3">
      <c r="A15491" s="1">
        <v>256444</v>
      </c>
      <c r="B15491" s="47" t="s">
        <v>31672</v>
      </c>
      <c r="C15491" t="s">
        <v>32752</v>
      </c>
    </row>
    <row r="15492" spans="1:3">
      <c r="A15492" s="1">
        <v>256445</v>
      </c>
      <c r="B15492" s="47" t="s">
        <v>31673</v>
      </c>
      <c r="C15492" t="s">
        <v>32753</v>
      </c>
    </row>
    <row r="15493" spans="1:3">
      <c r="A15493" s="1">
        <v>256446</v>
      </c>
      <c r="B15493" s="47" t="s">
        <v>31674</v>
      </c>
      <c r="C15493" t="s">
        <v>32754</v>
      </c>
    </row>
    <row r="15494" spans="1:3">
      <c r="A15494" s="1">
        <v>256437</v>
      </c>
      <c r="B15494" s="47" t="s">
        <v>30945</v>
      </c>
      <c r="C15494" t="s">
        <v>32025</v>
      </c>
    </row>
    <row r="15495" spans="1:3">
      <c r="A15495" s="1">
        <v>256438</v>
      </c>
      <c r="B15495" s="47" t="s">
        <v>30946</v>
      </c>
      <c r="C15495" t="s">
        <v>32026</v>
      </c>
    </row>
    <row r="15496" spans="1:3">
      <c r="A15496" s="1">
        <v>256439</v>
      </c>
      <c r="B15496" s="47" t="s">
        <v>30947</v>
      </c>
      <c r="C15496" t="s">
        <v>32027</v>
      </c>
    </row>
    <row r="15497" spans="1:3">
      <c r="A15497" s="1">
        <v>256440</v>
      </c>
      <c r="B15497" s="47" t="s">
        <v>30948</v>
      </c>
      <c r="C15497" t="s">
        <v>32028</v>
      </c>
    </row>
    <row r="15498" spans="1:3">
      <c r="A15498" s="1">
        <v>256441</v>
      </c>
      <c r="B15498" s="47" t="s">
        <v>30949</v>
      </c>
      <c r="C15498" t="s">
        <v>32029</v>
      </c>
    </row>
    <row r="15499" spans="1:3">
      <c r="A15499" s="1">
        <v>256442</v>
      </c>
      <c r="B15499" s="47" t="s">
        <v>30950</v>
      </c>
      <c r="C15499" t="s">
        <v>32030</v>
      </c>
    </row>
    <row r="15500" spans="1:3">
      <c r="A15500" s="1">
        <v>256443</v>
      </c>
      <c r="B15500" s="47" t="s">
        <v>30951</v>
      </c>
      <c r="C15500" t="s">
        <v>32031</v>
      </c>
    </row>
    <row r="15501" spans="1:3">
      <c r="A15501" s="1">
        <v>256444</v>
      </c>
      <c r="B15501" s="47" t="s">
        <v>30952</v>
      </c>
      <c r="C15501" t="s">
        <v>32032</v>
      </c>
    </row>
    <row r="15502" spans="1:3">
      <c r="A15502" s="1">
        <v>256445</v>
      </c>
      <c r="B15502" s="47" t="s">
        <v>30953</v>
      </c>
      <c r="C15502" t="s">
        <v>32033</v>
      </c>
    </row>
    <row r="15503" spans="1:3">
      <c r="A15503" s="1">
        <v>256446</v>
      </c>
      <c r="B15503" s="47" t="s">
        <v>30954</v>
      </c>
      <c r="C15503" t="s">
        <v>32034</v>
      </c>
    </row>
    <row r="15504" spans="1:3">
      <c r="A15504" s="1">
        <v>256437</v>
      </c>
      <c r="B15504" s="47" t="s">
        <v>31305</v>
      </c>
      <c r="C15504" t="s">
        <v>32385</v>
      </c>
    </row>
    <row r="15505" spans="1:3">
      <c r="A15505" s="1">
        <v>256438</v>
      </c>
      <c r="B15505" s="47" t="s">
        <v>31306</v>
      </c>
      <c r="C15505" t="s">
        <v>32386</v>
      </c>
    </row>
    <row r="15506" spans="1:3">
      <c r="A15506" s="1">
        <v>256439</v>
      </c>
      <c r="B15506" s="47" t="s">
        <v>31307</v>
      </c>
      <c r="C15506" t="s">
        <v>32387</v>
      </c>
    </row>
    <row r="15507" spans="1:3">
      <c r="A15507" s="1">
        <v>256440</v>
      </c>
      <c r="B15507" s="47" t="s">
        <v>31308</v>
      </c>
      <c r="C15507" t="s">
        <v>32388</v>
      </c>
    </row>
    <row r="15508" spans="1:3">
      <c r="A15508" s="1">
        <v>256441</v>
      </c>
      <c r="B15508" s="47" t="s">
        <v>31309</v>
      </c>
      <c r="C15508" t="s">
        <v>32389</v>
      </c>
    </row>
    <row r="15509" spans="1:3">
      <c r="A15509" s="1">
        <v>256442</v>
      </c>
      <c r="B15509" s="47" t="s">
        <v>31310</v>
      </c>
      <c r="C15509" t="s">
        <v>32390</v>
      </c>
    </row>
    <row r="15510" spans="1:3">
      <c r="A15510" s="1">
        <v>256443</v>
      </c>
      <c r="B15510" s="47" t="s">
        <v>31311</v>
      </c>
      <c r="C15510" t="s">
        <v>32391</v>
      </c>
    </row>
    <row r="15511" spans="1:3">
      <c r="A15511" s="1">
        <v>256444</v>
      </c>
      <c r="B15511" s="47" t="s">
        <v>31312</v>
      </c>
      <c r="C15511" t="s">
        <v>32392</v>
      </c>
    </row>
    <row r="15512" spans="1:3">
      <c r="A15512" s="1">
        <v>256445</v>
      </c>
      <c r="B15512" s="47" t="s">
        <v>31313</v>
      </c>
      <c r="C15512" t="s">
        <v>32393</v>
      </c>
    </row>
    <row r="15513" spans="1:3">
      <c r="A15513" s="1">
        <v>256446</v>
      </c>
      <c r="B15513" s="47" t="s">
        <v>31314</v>
      </c>
      <c r="C15513" t="s">
        <v>32394</v>
      </c>
    </row>
    <row r="15514" spans="1:3">
      <c r="A15514" s="1">
        <v>256447</v>
      </c>
      <c r="B15514" s="47" t="s">
        <v>31675</v>
      </c>
      <c r="C15514" t="s">
        <v>32755</v>
      </c>
    </row>
    <row r="15515" spans="1:3">
      <c r="A15515" s="1">
        <v>256448</v>
      </c>
      <c r="B15515" s="47" t="s">
        <v>31676</v>
      </c>
      <c r="C15515" t="s">
        <v>32756</v>
      </c>
    </row>
    <row r="15516" spans="1:3">
      <c r="A15516" s="1">
        <v>256449</v>
      </c>
      <c r="B15516" s="47" t="s">
        <v>31677</v>
      </c>
      <c r="C15516" t="s">
        <v>32757</v>
      </c>
    </row>
    <row r="15517" spans="1:3">
      <c r="A15517" s="1">
        <v>256450</v>
      </c>
      <c r="B15517" s="47" t="s">
        <v>31678</v>
      </c>
      <c r="C15517" t="s">
        <v>32758</v>
      </c>
    </row>
    <row r="15518" spans="1:3">
      <c r="A15518" s="1">
        <v>256451</v>
      </c>
      <c r="B15518" s="47" t="s">
        <v>31679</v>
      </c>
      <c r="C15518" t="s">
        <v>32759</v>
      </c>
    </row>
    <row r="15519" spans="1:3">
      <c r="A15519" s="1">
        <v>256452</v>
      </c>
      <c r="B15519" s="47" t="s">
        <v>31680</v>
      </c>
      <c r="C15519" t="s">
        <v>32760</v>
      </c>
    </row>
    <row r="15520" spans="1:3">
      <c r="A15520" s="1">
        <v>256453</v>
      </c>
      <c r="B15520" s="47" t="s">
        <v>31681</v>
      </c>
      <c r="C15520" t="s">
        <v>32761</v>
      </c>
    </row>
    <row r="15521" spans="1:3">
      <c r="A15521" s="1">
        <v>256454</v>
      </c>
      <c r="B15521" s="47" t="s">
        <v>31682</v>
      </c>
      <c r="C15521" t="s">
        <v>32762</v>
      </c>
    </row>
    <row r="15522" spans="1:3">
      <c r="A15522" s="1">
        <v>256455</v>
      </c>
      <c r="B15522" s="47" t="s">
        <v>31683</v>
      </c>
      <c r="C15522" t="s">
        <v>32763</v>
      </c>
    </row>
    <row r="15523" spans="1:3">
      <c r="A15523" s="1">
        <v>256456</v>
      </c>
      <c r="B15523" s="47" t="s">
        <v>31684</v>
      </c>
      <c r="C15523" t="s">
        <v>32764</v>
      </c>
    </row>
    <row r="15524" spans="1:3">
      <c r="A15524" s="1">
        <v>256447</v>
      </c>
      <c r="B15524" s="47" t="s">
        <v>30955</v>
      </c>
      <c r="C15524" t="s">
        <v>32035</v>
      </c>
    </row>
    <row r="15525" spans="1:3">
      <c r="A15525" s="1">
        <v>256448</v>
      </c>
      <c r="B15525" s="47" t="s">
        <v>30956</v>
      </c>
      <c r="C15525" t="s">
        <v>32036</v>
      </c>
    </row>
    <row r="15526" spans="1:3">
      <c r="A15526" s="1">
        <v>256449</v>
      </c>
      <c r="B15526" s="47" t="s">
        <v>30957</v>
      </c>
      <c r="C15526" t="s">
        <v>32037</v>
      </c>
    </row>
    <row r="15527" spans="1:3">
      <c r="A15527" s="1">
        <v>256450</v>
      </c>
      <c r="B15527" s="47" t="s">
        <v>30958</v>
      </c>
      <c r="C15527" t="s">
        <v>32038</v>
      </c>
    </row>
    <row r="15528" spans="1:3">
      <c r="A15528" s="1">
        <v>256451</v>
      </c>
      <c r="B15528" s="47" t="s">
        <v>30959</v>
      </c>
      <c r="C15528" t="s">
        <v>32039</v>
      </c>
    </row>
    <row r="15529" spans="1:3">
      <c r="A15529" s="1">
        <v>256452</v>
      </c>
      <c r="B15529" s="47" t="s">
        <v>30960</v>
      </c>
      <c r="C15529" t="s">
        <v>32040</v>
      </c>
    </row>
    <row r="15530" spans="1:3">
      <c r="A15530" s="1">
        <v>256453</v>
      </c>
      <c r="B15530" s="47" t="s">
        <v>30961</v>
      </c>
      <c r="C15530" t="s">
        <v>32041</v>
      </c>
    </row>
    <row r="15531" spans="1:3">
      <c r="A15531" s="1">
        <v>256454</v>
      </c>
      <c r="B15531" s="47" t="s">
        <v>30962</v>
      </c>
      <c r="C15531" t="s">
        <v>32042</v>
      </c>
    </row>
    <row r="15532" spans="1:3">
      <c r="A15532" s="1">
        <v>256455</v>
      </c>
      <c r="B15532" s="47" t="s">
        <v>30963</v>
      </c>
      <c r="C15532" t="s">
        <v>32043</v>
      </c>
    </row>
    <row r="15533" spans="1:3">
      <c r="A15533" s="1">
        <v>256456</v>
      </c>
      <c r="B15533" s="47" t="s">
        <v>30964</v>
      </c>
      <c r="C15533" t="s">
        <v>32044</v>
      </c>
    </row>
    <row r="15534" spans="1:3">
      <c r="A15534" s="1">
        <v>256447</v>
      </c>
      <c r="B15534" s="47" t="s">
        <v>31315</v>
      </c>
      <c r="C15534" t="s">
        <v>32395</v>
      </c>
    </row>
    <row r="15535" spans="1:3">
      <c r="A15535" s="1">
        <v>256448</v>
      </c>
      <c r="B15535" s="47" t="s">
        <v>31316</v>
      </c>
      <c r="C15535" t="s">
        <v>32396</v>
      </c>
    </row>
    <row r="15536" spans="1:3">
      <c r="A15536" s="1">
        <v>256449</v>
      </c>
      <c r="B15536" s="47" t="s">
        <v>31317</v>
      </c>
      <c r="C15536" t="s">
        <v>32397</v>
      </c>
    </row>
    <row r="15537" spans="1:3">
      <c r="A15537" s="1">
        <v>256450</v>
      </c>
      <c r="B15537" s="47" t="s">
        <v>31318</v>
      </c>
      <c r="C15537" t="s">
        <v>32398</v>
      </c>
    </row>
    <row r="15538" spans="1:3">
      <c r="A15538" s="1">
        <v>256451</v>
      </c>
      <c r="B15538" s="47" t="s">
        <v>31319</v>
      </c>
      <c r="C15538" t="s">
        <v>32399</v>
      </c>
    </row>
    <row r="15539" spans="1:3">
      <c r="A15539" s="1">
        <v>256452</v>
      </c>
      <c r="B15539" s="47" t="s">
        <v>31320</v>
      </c>
      <c r="C15539" t="s">
        <v>32400</v>
      </c>
    </row>
    <row r="15540" spans="1:3">
      <c r="A15540" s="1">
        <v>256453</v>
      </c>
      <c r="B15540" s="47" t="s">
        <v>31321</v>
      </c>
      <c r="C15540" t="s">
        <v>32401</v>
      </c>
    </row>
    <row r="15541" spans="1:3">
      <c r="A15541" s="1">
        <v>256454</v>
      </c>
      <c r="B15541" s="47" t="s">
        <v>31322</v>
      </c>
      <c r="C15541" t="s">
        <v>32402</v>
      </c>
    </row>
    <row r="15542" spans="1:3">
      <c r="A15542" s="1">
        <v>256455</v>
      </c>
      <c r="B15542" s="47" t="s">
        <v>31323</v>
      </c>
      <c r="C15542" t="s">
        <v>32403</v>
      </c>
    </row>
    <row r="15543" spans="1:3">
      <c r="A15543" s="1">
        <v>256456</v>
      </c>
      <c r="B15543" s="47" t="s">
        <v>31324</v>
      </c>
      <c r="C15543" t="s">
        <v>32404</v>
      </c>
    </row>
    <row r="15544" spans="1:3">
      <c r="A15544" s="1">
        <v>256457</v>
      </c>
      <c r="B15544" s="47" t="s">
        <v>31685</v>
      </c>
      <c r="C15544" t="s">
        <v>32765</v>
      </c>
    </row>
    <row r="15545" spans="1:3">
      <c r="A15545" s="1">
        <v>256458</v>
      </c>
      <c r="B15545" s="47" t="s">
        <v>31686</v>
      </c>
      <c r="C15545" t="s">
        <v>32766</v>
      </c>
    </row>
    <row r="15546" spans="1:3">
      <c r="A15546" s="1">
        <v>256459</v>
      </c>
      <c r="B15546" s="47" t="s">
        <v>31687</v>
      </c>
      <c r="C15546" t="s">
        <v>32767</v>
      </c>
    </row>
    <row r="15547" spans="1:3">
      <c r="A15547" s="1">
        <v>256460</v>
      </c>
      <c r="B15547" s="47" t="s">
        <v>31688</v>
      </c>
      <c r="C15547" t="s">
        <v>32768</v>
      </c>
    </row>
    <row r="15548" spans="1:3">
      <c r="A15548" s="1">
        <v>256461</v>
      </c>
      <c r="B15548" s="47" t="s">
        <v>31689</v>
      </c>
      <c r="C15548" t="s">
        <v>32769</v>
      </c>
    </row>
    <row r="15549" spans="1:3">
      <c r="A15549" s="1">
        <v>256462</v>
      </c>
      <c r="B15549" s="47" t="s">
        <v>31690</v>
      </c>
      <c r="C15549" t="s">
        <v>32770</v>
      </c>
    </row>
    <row r="15550" spans="1:3">
      <c r="A15550" s="1">
        <v>256463</v>
      </c>
      <c r="B15550" s="47" t="s">
        <v>31691</v>
      </c>
      <c r="C15550" t="s">
        <v>32771</v>
      </c>
    </row>
    <row r="15551" spans="1:3">
      <c r="A15551" s="1">
        <v>256464</v>
      </c>
      <c r="B15551" s="47" t="s">
        <v>31692</v>
      </c>
      <c r="C15551" t="s">
        <v>32772</v>
      </c>
    </row>
    <row r="15552" spans="1:3">
      <c r="A15552" s="1">
        <v>256465</v>
      </c>
      <c r="B15552" s="47" t="s">
        <v>31693</v>
      </c>
      <c r="C15552" t="s">
        <v>32773</v>
      </c>
    </row>
    <row r="15553" spans="1:3">
      <c r="A15553" s="1">
        <v>256466</v>
      </c>
      <c r="B15553" s="47" t="s">
        <v>31694</v>
      </c>
      <c r="C15553" t="s">
        <v>32774</v>
      </c>
    </row>
    <row r="15554" spans="1:3">
      <c r="A15554" s="1">
        <v>256457</v>
      </c>
      <c r="B15554" s="47" t="s">
        <v>30965</v>
      </c>
      <c r="C15554" t="s">
        <v>32045</v>
      </c>
    </row>
    <row r="15555" spans="1:3">
      <c r="A15555" s="1">
        <v>256458</v>
      </c>
      <c r="B15555" s="47" t="s">
        <v>30966</v>
      </c>
      <c r="C15555" t="s">
        <v>32046</v>
      </c>
    </row>
    <row r="15556" spans="1:3">
      <c r="A15556" s="1">
        <v>256459</v>
      </c>
      <c r="B15556" s="47" t="s">
        <v>30967</v>
      </c>
      <c r="C15556" t="s">
        <v>32047</v>
      </c>
    </row>
    <row r="15557" spans="1:3">
      <c r="A15557" s="1">
        <v>256460</v>
      </c>
      <c r="B15557" s="47" t="s">
        <v>30968</v>
      </c>
      <c r="C15557" t="s">
        <v>32048</v>
      </c>
    </row>
    <row r="15558" spans="1:3">
      <c r="A15558" s="1">
        <v>256461</v>
      </c>
      <c r="B15558" s="47" t="s">
        <v>30969</v>
      </c>
      <c r="C15558" t="s">
        <v>32049</v>
      </c>
    </row>
    <row r="15559" spans="1:3">
      <c r="A15559" s="1">
        <v>256462</v>
      </c>
      <c r="B15559" s="47" t="s">
        <v>30970</v>
      </c>
      <c r="C15559" t="s">
        <v>32050</v>
      </c>
    </row>
    <row r="15560" spans="1:3">
      <c r="A15560" s="1">
        <v>256463</v>
      </c>
      <c r="B15560" s="47" t="s">
        <v>30971</v>
      </c>
      <c r="C15560" t="s">
        <v>32051</v>
      </c>
    </row>
    <row r="15561" spans="1:3">
      <c r="A15561" s="1">
        <v>256464</v>
      </c>
      <c r="B15561" s="47" t="s">
        <v>30972</v>
      </c>
      <c r="C15561" t="s">
        <v>32052</v>
      </c>
    </row>
    <row r="15562" spans="1:3">
      <c r="A15562" s="1">
        <v>256465</v>
      </c>
      <c r="B15562" s="47" t="s">
        <v>30973</v>
      </c>
      <c r="C15562" t="s">
        <v>32053</v>
      </c>
    </row>
    <row r="15563" spans="1:3">
      <c r="A15563" s="1">
        <v>256466</v>
      </c>
      <c r="B15563" s="47" t="s">
        <v>30974</v>
      </c>
      <c r="C15563" t="s">
        <v>32054</v>
      </c>
    </row>
    <row r="15564" spans="1:3">
      <c r="A15564" s="1">
        <v>256457</v>
      </c>
      <c r="B15564" s="47" t="s">
        <v>31325</v>
      </c>
      <c r="C15564" t="s">
        <v>32405</v>
      </c>
    </row>
    <row r="15565" spans="1:3">
      <c r="A15565" s="1">
        <v>256458</v>
      </c>
      <c r="B15565" s="47" t="s">
        <v>31326</v>
      </c>
      <c r="C15565" t="s">
        <v>32406</v>
      </c>
    </row>
    <row r="15566" spans="1:3">
      <c r="A15566" s="1">
        <v>256459</v>
      </c>
      <c r="B15566" s="47" t="s">
        <v>31327</v>
      </c>
      <c r="C15566" t="s">
        <v>32407</v>
      </c>
    </row>
    <row r="15567" spans="1:3">
      <c r="A15567" s="1">
        <v>256460</v>
      </c>
      <c r="B15567" s="47" t="s">
        <v>31328</v>
      </c>
      <c r="C15567" t="s">
        <v>32408</v>
      </c>
    </row>
    <row r="15568" spans="1:3">
      <c r="A15568" s="1">
        <v>256461</v>
      </c>
      <c r="B15568" s="47" t="s">
        <v>31329</v>
      </c>
      <c r="C15568" t="s">
        <v>32409</v>
      </c>
    </row>
    <row r="15569" spans="1:3">
      <c r="A15569" s="1">
        <v>256462</v>
      </c>
      <c r="B15569" s="47" t="s">
        <v>31330</v>
      </c>
      <c r="C15569" t="s">
        <v>32410</v>
      </c>
    </row>
    <row r="15570" spans="1:3">
      <c r="A15570" s="1">
        <v>256463</v>
      </c>
      <c r="B15570" s="47" t="s">
        <v>31331</v>
      </c>
      <c r="C15570" t="s">
        <v>32411</v>
      </c>
    </row>
    <row r="15571" spans="1:3">
      <c r="A15571" s="1">
        <v>256464</v>
      </c>
      <c r="B15571" s="47" t="s">
        <v>31332</v>
      </c>
      <c r="C15571" t="s">
        <v>32412</v>
      </c>
    </row>
    <row r="15572" spans="1:3">
      <c r="A15572" s="1">
        <v>256465</v>
      </c>
      <c r="B15572" s="47" t="s">
        <v>31333</v>
      </c>
      <c r="C15572" t="s">
        <v>32413</v>
      </c>
    </row>
    <row r="15573" spans="1:3">
      <c r="A15573" s="1">
        <v>256466</v>
      </c>
      <c r="B15573" s="47" t="s">
        <v>31334</v>
      </c>
      <c r="C15573" t="s">
        <v>32414</v>
      </c>
    </row>
    <row r="15574" spans="1:3">
      <c r="A15574" s="1">
        <v>256467</v>
      </c>
      <c r="B15574" s="47" t="s">
        <v>31695</v>
      </c>
      <c r="C15574" t="s">
        <v>32775</v>
      </c>
    </row>
    <row r="15575" spans="1:3">
      <c r="A15575" s="1">
        <v>256468</v>
      </c>
      <c r="B15575" s="47" t="s">
        <v>31696</v>
      </c>
      <c r="C15575" t="s">
        <v>32776</v>
      </c>
    </row>
    <row r="15576" spans="1:3">
      <c r="A15576" s="1">
        <v>256469</v>
      </c>
      <c r="B15576" s="47" t="s">
        <v>31697</v>
      </c>
      <c r="C15576" t="s">
        <v>32777</v>
      </c>
    </row>
    <row r="15577" spans="1:3">
      <c r="A15577" s="1">
        <v>256470</v>
      </c>
      <c r="B15577" s="47" t="s">
        <v>31698</v>
      </c>
      <c r="C15577" t="s">
        <v>32778</v>
      </c>
    </row>
    <row r="15578" spans="1:3">
      <c r="A15578" s="1">
        <v>256471</v>
      </c>
      <c r="B15578" s="47" t="s">
        <v>31699</v>
      </c>
      <c r="C15578" t="s">
        <v>32779</v>
      </c>
    </row>
    <row r="15579" spans="1:3">
      <c r="A15579" s="1">
        <v>256472</v>
      </c>
      <c r="B15579" s="47" t="s">
        <v>31700</v>
      </c>
      <c r="C15579" t="s">
        <v>32780</v>
      </c>
    </row>
    <row r="15580" spans="1:3">
      <c r="A15580" s="1">
        <v>256473</v>
      </c>
      <c r="B15580" s="47" t="s">
        <v>31701</v>
      </c>
      <c r="C15580" t="s">
        <v>32781</v>
      </c>
    </row>
    <row r="15581" spans="1:3">
      <c r="A15581" s="1">
        <v>256474</v>
      </c>
      <c r="B15581" s="47" t="s">
        <v>31702</v>
      </c>
      <c r="C15581" t="s">
        <v>32782</v>
      </c>
    </row>
    <row r="15582" spans="1:3">
      <c r="A15582" s="1">
        <v>256475</v>
      </c>
      <c r="B15582" s="47" t="s">
        <v>31703</v>
      </c>
      <c r="C15582" t="s">
        <v>32783</v>
      </c>
    </row>
    <row r="15583" spans="1:3">
      <c r="A15583" s="1">
        <v>256476</v>
      </c>
      <c r="B15583" s="47" t="s">
        <v>31704</v>
      </c>
      <c r="C15583" t="s">
        <v>32784</v>
      </c>
    </row>
    <row r="15584" spans="1:3">
      <c r="A15584" s="1">
        <v>256467</v>
      </c>
      <c r="B15584" s="47" t="s">
        <v>30975</v>
      </c>
      <c r="C15584" t="s">
        <v>32055</v>
      </c>
    </row>
    <row r="15585" spans="1:3">
      <c r="A15585" s="1">
        <v>256468</v>
      </c>
      <c r="B15585" s="47" t="s">
        <v>30976</v>
      </c>
      <c r="C15585" t="s">
        <v>32056</v>
      </c>
    </row>
    <row r="15586" spans="1:3">
      <c r="A15586" s="1">
        <v>256469</v>
      </c>
      <c r="B15586" s="47" t="s">
        <v>30977</v>
      </c>
      <c r="C15586" t="s">
        <v>32057</v>
      </c>
    </row>
    <row r="15587" spans="1:3">
      <c r="A15587" s="1">
        <v>256470</v>
      </c>
      <c r="B15587" s="47" t="s">
        <v>30978</v>
      </c>
      <c r="C15587" t="s">
        <v>32058</v>
      </c>
    </row>
    <row r="15588" spans="1:3">
      <c r="A15588" s="1">
        <v>256471</v>
      </c>
      <c r="B15588" s="47" t="s">
        <v>30979</v>
      </c>
      <c r="C15588" t="s">
        <v>32059</v>
      </c>
    </row>
    <row r="15589" spans="1:3">
      <c r="A15589" s="1">
        <v>256472</v>
      </c>
      <c r="B15589" s="47" t="s">
        <v>30980</v>
      </c>
      <c r="C15589" t="s">
        <v>32060</v>
      </c>
    </row>
    <row r="15590" spans="1:3">
      <c r="A15590" s="1">
        <v>256473</v>
      </c>
      <c r="B15590" s="47" t="s">
        <v>30981</v>
      </c>
      <c r="C15590" t="s">
        <v>32061</v>
      </c>
    </row>
    <row r="15591" spans="1:3">
      <c r="A15591" s="1">
        <v>256474</v>
      </c>
      <c r="B15591" s="47" t="s">
        <v>30982</v>
      </c>
      <c r="C15591" t="s">
        <v>32062</v>
      </c>
    </row>
    <row r="15592" spans="1:3">
      <c r="A15592" s="1">
        <v>256475</v>
      </c>
      <c r="B15592" s="47" t="s">
        <v>30983</v>
      </c>
      <c r="C15592" t="s">
        <v>32063</v>
      </c>
    </row>
    <row r="15593" spans="1:3">
      <c r="A15593" s="1">
        <v>256476</v>
      </c>
      <c r="B15593" s="47" t="s">
        <v>30984</v>
      </c>
      <c r="C15593" t="s">
        <v>32064</v>
      </c>
    </row>
    <row r="15594" spans="1:3">
      <c r="A15594" s="1">
        <v>256467</v>
      </c>
      <c r="B15594" s="47" t="s">
        <v>31335</v>
      </c>
      <c r="C15594" t="s">
        <v>32415</v>
      </c>
    </row>
    <row r="15595" spans="1:3">
      <c r="A15595" s="1">
        <v>256468</v>
      </c>
      <c r="B15595" s="47" t="s">
        <v>31336</v>
      </c>
      <c r="C15595" t="s">
        <v>32416</v>
      </c>
    </row>
    <row r="15596" spans="1:3">
      <c r="A15596" s="1">
        <v>256469</v>
      </c>
      <c r="B15596" s="47" t="s">
        <v>31337</v>
      </c>
      <c r="C15596" t="s">
        <v>32417</v>
      </c>
    </row>
    <row r="15597" spans="1:3">
      <c r="A15597" s="1">
        <v>256470</v>
      </c>
      <c r="B15597" s="47" t="s">
        <v>31338</v>
      </c>
      <c r="C15597" t="s">
        <v>32418</v>
      </c>
    </row>
    <row r="15598" spans="1:3">
      <c r="A15598" s="1">
        <v>256471</v>
      </c>
      <c r="B15598" s="47" t="s">
        <v>31339</v>
      </c>
      <c r="C15598" t="s">
        <v>32419</v>
      </c>
    </row>
    <row r="15599" spans="1:3">
      <c r="A15599" s="1">
        <v>256472</v>
      </c>
      <c r="B15599" s="47" t="s">
        <v>31340</v>
      </c>
      <c r="C15599" t="s">
        <v>32420</v>
      </c>
    </row>
    <row r="15600" spans="1:3">
      <c r="A15600" s="1">
        <v>256473</v>
      </c>
      <c r="B15600" s="47" t="s">
        <v>31341</v>
      </c>
      <c r="C15600" t="s">
        <v>32421</v>
      </c>
    </row>
    <row r="15601" spans="1:3">
      <c r="A15601" s="1">
        <v>256474</v>
      </c>
      <c r="B15601" s="47" t="s">
        <v>31342</v>
      </c>
      <c r="C15601" t="s">
        <v>32422</v>
      </c>
    </row>
    <row r="15602" spans="1:3">
      <c r="A15602" s="1">
        <v>256475</v>
      </c>
      <c r="B15602" s="47" t="s">
        <v>31343</v>
      </c>
      <c r="C15602" t="s">
        <v>32423</v>
      </c>
    </row>
    <row r="15603" spans="1:3">
      <c r="A15603" s="1">
        <v>256476</v>
      </c>
      <c r="B15603" s="47" t="s">
        <v>31344</v>
      </c>
      <c r="C15603" t="s">
        <v>32424</v>
      </c>
    </row>
    <row r="15604" spans="1:3">
      <c r="A15604" s="1">
        <v>256477</v>
      </c>
      <c r="B15604" s="47" t="s">
        <v>31705</v>
      </c>
      <c r="C15604" t="s">
        <v>32785</v>
      </c>
    </row>
    <row r="15605" spans="1:3">
      <c r="A15605" s="1">
        <v>256478</v>
      </c>
      <c r="B15605" s="47" t="s">
        <v>31706</v>
      </c>
      <c r="C15605" t="s">
        <v>32786</v>
      </c>
    </row>
    <row r="15606" spans="1:3">
      <c r="A15606" s="1">
        <v>256479</v>
      </c>
      <c r="B15606" s="47" t="s">
        <v>31707</v>
      </c>
      <c r="C15606" t="s">
        <v>32787</v>
      </c>
    </row>
    <row r="15607" spans="1:3">
      <c r="A15607" s="1">
        <v>256480</v>
      </c>
      <c r="B15607" s="47" t="s">
        <v>31708</v>
      </c>
      <c r="C15607" t="s">
        <v>32788</v>
      </c>
    </row>
    <row r="15608" spans="1:3">
      <c r="A15608" s="1">
        <v>256481</v>
      </c>
      <c r="B15608" s="47" t="s">
        <v>31709</v>
      </c>
      <c r="C15608" t="s">
        <v>32789</v>
      </c>
    </row>
    <row r="15609" spans="1:3">
      <c r="A15609" s="1">
        <v>256482</v>
      </c>
      <c r="B15609" s="47" t="s">
        <v>31710</v>
      </c>
      <c r="C15609" t="s">
        <v>32790</v>
      </c>
    </row>
    <row r="15610" spans="1:3">
      <c r="A15610" s="1">
        <v>256483</v>
      </c>
      <c r="B15610" s="47" t="s">
        <v>31711</v>
      </c>
      <c r="C15610" t="s">
        <v>32791</v>
      </c>
    </row>
    <row r="15611" spans="1:3">
      <c r="A15611" s="1">
        <v>256484</v>
      </c>
      <c r="B15611" s="47" t="s">
        <v>31712</v>
      </c>
      <c r="C15611" t="s">
        <v>32792</v>
      </c>
    </row>
    <row r="15612" spans="1:3">
      <c r="A15612" s="1">
        <v>256485</v>
      </c>
      <c r="B15612" s="47" t="s">
        <v>31713</v>
      </c>
      <c r="C15612" t="s">
        <v>32793</v>
      </c>
    </row>
    <row r="15613" spans="1:3">
      <c r="A15613" s="1">
        <v>256486</v>
      </c>
      <c r="B15613" s="47" t="s">
        <v>31714</v>
      </c>
      <c r="C15613" t="s">
        <v>32794</v>
      </c>
    </row>
    <row r="15614" spans="1:3">
      <c r="A15614" s="1">
        <v>256477</v>
      </c>
      <c r="B15614" s="47" t="s">
        <v>30985</v>
      </c>
      <c r="C15614" t="s">
        <v>32065</v>
      </c>
    </row>
    <row r="15615" spans="1:3">
      <c r="A15615" s="1">
        <v>256478</v>
      </c>
      <c r="B15615" s="47" t="s">
        <v>30986</v>
      </c>
      <c r="C15615" t="s">
        <v>32066</v>
      </c>
    </row>
    <row r="15616" spans="1:3">
      <c r="A15616" s="1">
        <v>256479</v>
      </c>
      <c r="B15616" s="47" t="s">
        <v>30987</v>
      </c>
      <c r="C15616" t="s">
        <v>32067</v>
      </c>
    </row>
    <row r="15617" spans="1:3">
      <c r="A15617" s="1">
        <v>256480</v>
      </c>
      <c r="B15617" s="47" t="s">
        <v>30988</v>
      </c>
      <c r="C15617" t="s">
        <v>32068</v>
      </c>
    </row>
    <row r="15618" spans="1:3">
      <c r="A15618" s="1">
        <v>256481</v>
      </c>
      <c r="B15618" s="47" t="s">
        <v>30989</v>
      </c>
      <c r="C15618" t="s">
        <v>32069</v>
      </c>
    </row>
    <row r="15619" spans="1:3">
      <c r="A15619" s="1">
        <v>256482</v>
      </c>
      <c r="B15619" s="47" t="s">
        <v>30990</v>
      </c>
      <c r="C15619" t="s">
        <v>32070</v>
      </c>
    </row>
    <row r="15620" spans="1:3">
      <c r="A15620" s="1">
        <v>256483</v>
      </c>
      <c r="B15620" s="47" t="s">
        <v>30991</v>
      </c>
      <c r="C15620" t="s">
        <v>32071</v>
      </c>
    </row>
    <row r="15621" spans="1:3">
      <c r="A15621" s="1">
        <v>256484</v>
      </c>
      <c r="B15621" s="47" t="s">
        <v>30992</v>
      </c>
      <c r="C15621" t="s">
        <v>32072</v>
      </c>
    </row>
    <row r="15622" spans="1:3">
      <c r="A15622" s="1">
        <v>256485</v>
      </c>
      <c r="B15622" s="47" t="s">
        <v>30993</v>
      </c>
      <c r="C15622" t="s">
        <v>32073</v>
      </c>
    </row>
    <row r="15623" spans="1:3">
      <c r="A15623" s="1">
        <v>256486</v>
      </c>
      <c r="B15623" s="47" t="s">
        <v>30994</v>
      </c>
      <c r="C15623" t="s">
        <v>32074</v>
      </c>
    </row>
    <row r="15624" spans="1:3">
      <c r="A15624" s="1">
        <v>256477</v>
      </c>
      <c r="B15624" s="47" t="s">
        <v>31345</v>
      </c>
      <c r="C15624" t="s">
        <v>32425</v>
      </c>
    </row>
    <row r="15625" spans="1:3">
      <c r="A15625" s="1">
        <v>256478</v>
      </c>
      <c r="B15625" s="47" t="s">
        <v>31346</v>
      </c>
      <c r="C15625" t="s">
        <v>32426</v>
      </c>
    </row>
    <row r="15626" spans="1:3">
      <c r="A15626" s="1">
        <v>256479</v>
      </c>
      <c r="B15626" s="47" t="s">
        <v>31347</v>
      </c>
      <c r="C15626" t="s">
        <v>32427</v>
      </c>
    </row>
    <row r="15627" spans="1:3">
      <c r="A15627" s="1">
        <v>256480</v>
      </c>
      <c r="B15627" s="47" t="s">
        <v>31348</v>
      </c>
      <c r="C15627" t="s">
        <v>32428</v>
      </c>
    </row>
    <row r="15628" spans="1:3">
      <c r="A15628" s="1">
        <v>256481</v>
      </c>
      <c r="B15628" s="47" t="s">
        <v>31349</v>
      </c>
      <c r="C15628" t="s">
        <v>32429</v>
      </c>
    </row>
    <row r="15629" spans="1:3">
      <c r="A15629" s="1">
        <v>256482</v>
      </c>
      <c r="B15629" s="47" t="s">
        <v>31350</v>
      </c>
      <c r="C15629" t="s">
        <v>32430</v>
      </c>
    </row>
    <row r="15630" spans="1:3">
      <c r="A15630" s="1">
        <v>256483</v>
      </c>
      <c r="B15630" s="47" t="s">
        <v>31351</v>
      </c>
      <c r="C15630" t="s">
        <v>32431</v>
      </c>
    </row>
    <row r="15631" spans="1:3">
      <c r="A15631" s="1">
        <v>256484</v>
      </c>
      <c r="B15631" s="47" t="s">
        <v>31352</v>
      </c>
      <c r="C15631" t="s">
        <v>32432</v>
      </c>
    </row>
    <row r="15632" spans="1:3">
      <c r="A15632" s="1">
        <v>256485</v>
      </c>
      <c r="B15632" s="47" t="s">
        <v>31353</v>
      </c>
      <c r="C15632" t="s">
        <v>32433</v>
      </c>
    </row>
    <row r="15633" spans="1:3">
      <c r="A15633" s="1">
        <v>256486</v>
      </c>
      <c r="B15633" s="47" t="s">
        <v>31354</v>
      </c>
      <c r="C15633" t="s">
        <v>32434</v>
      </c>
    </row>
    <row r="15634" spans="1:3">
      <c r="A15634" s="1">
        <v>256487</v>
      </c>
      <c r="B15634" s="47" t="s">
        <v>31715</v>
      </c>
      <c r="C15634" t="s">
        <v>32795</v>
      </c>
    </row>
    <row r="15635" spans="1:3">
      <c r="A15635" s="1">
        <v>256488</v>
      </c>
      <c r="B15635" s="47" t="s">
        <v>31716</v>
      </c>
      <c r="C15635" t="s">
        <v>32796</v>
      </c>
    </row>
    <row r="15636" spans="1:3">
      <c r="A15636" s="1">
        <v>256489</v>
      </c>
      <c r="B15636" s="47" t="s">
        <v>31717</v>
      </c>
      <c r="C15636" t="s">
        <v>32797</v>
      </c>
    </row>
    <row r="15637" spans="1:3">
      <c r="A15637" s="1">
        <v>256490</v>
      </c>
      <c r="B15637" s="47" t="s">
        <v>31718</v>
      </c>
      <c r="C15637" t="s">
        <v>32798</v>
      </c>
    </row>
    <row r="15638" spans="1:3">
      <c r="A15638" s="1">
        <v>256491</v>
      </c>
      <c r="B15638" s="47" t="s">
        <v>31719</v>
      </c>
      <c r="C15638" t="s">
        <v>32799</v>
      </c>
    </row>
    <row r="15639" spans="1:3">
      <c r="A15639" s="1">
        <v>256492</v>
      </c>
      <c r="B15639" s="47" t="s">
        <v>31720</v>
      </c>
      <c r="C15639" t="s">
        <v>32800</v>
      </c>
    </row>
    <row r="15640" spans="1:3">
      <c r="A15640" s="1">
        <v>256493</v>
      </c>
      <c r="B15640" s="47" t="s">
        <v>31721</v>
      </c>
      <c r="C15640" t="s">
        <v>32801</v>
      </c>
    </row>
    <row r="15641" spans="1:3">
      <c r="A15641" s="1">
        <v>256494</v>
      </c>
      <c r="B15641" s="47" t="s">
        <v>31722</v>
      </c>
      <c r="C15641" t="s">
        <v>32802</v>
      </c>
    </row>
    <row r="15642" spans="1:3">
      <c r="A15642" s="1">
        <v>256495</v>
      </c>
      <c r="B15642" s="47" t="s">
        <v>31723</v>
      </c>
      <c r="C15642" t="s">
        <v>32803</v>
      </c>
    </row>
    <row r="15643" spans="1:3">
      <c r="A15643" s="1">
        <v>256496</v>
      </c>
      <c r="B15643" s="47" t="s">
        <v>31724</v>
      </c>
      <c r="C15643" t="s">
        <v>32804</v>
      </c>
    </row>
    <row r="15644" spans="1:3">
      <c r="A15644" s="1">
        <v>256487</v>
      </c>
      <c r="B15644" s="47" t="s">
        <v>30995</v>
      </c>
      <c r="C15644" t="s">
        <v>32075</v>
      </c>
    </row>
    <row r="15645" spans="1:3">
      <c r="A15645" s="1">
        <v>256488</v>
      </c>
      <c r="B15645" s="47" t="s">
        <v>30996</v>
      </c>
      <c r="C15645" t="s">
        <v>32076</v>
      </c>
    </row>
    <row r="15646" spans="1:3">
      <c r="A15646" s="1">
        <v>256489</v>
      </c>
      <c r="B15646" s="47" t="s">
        <v>30997</v>
      </c>
      <c r="C15646" t="s">
        <v>32077</v>
      </c>
    </row>
    <row r="15647" spans="1:3">
      <c r="A15647" s="1">
        <v>256490</v>
      </c>
      <c r="B15647" s="47" t="s">
        <v>30998</v>
      </c>
      <c r="C15647" t="s">
        <v>32078</v>
      </c>
    </row>
    <row r="15648" spans="1:3">
      <c r="A15648" s="1">
        <v>256491</v>
      </c>
      <c r="B15648" s="47" t="s">
        <v>30999</v>
      </c>
      <c r="C15648" t="s">
        <v>32079</v>
      </c>
    </row>
    <row r="15649" spans="1:3">
      <c r="A15649" s="1">
        <v>256492</v>
      </c>
      <c r="B15649" s="47" t="s">
        <v>31000</v>
      </c>
      <c r="C15649" t="s">
        <v>32080</v>
      </c>
    </row>
    <row r="15650" spans="1:3">
      <c r="A15650" s="1">
        <v>256493</v>
      </c>
      <c r="B15650" s="47" t="s">
        <v>31001</v>
      </c>
      <c r="C15650" t="s">
        <v>32081</v>
      </c>
    </row>
    <row r="15651" spans="1:3">
      <c r="A15651" s="1">
        <v>256494</v>
      </c>
      <c r="B15651" s="47" t="s">
        <v>31002</v>
      </c>
      <c r="C15651" t="s">
        <v>32082</v>
      </c>
    </row>
    <row r="15652" spans="1:3">
      <c r="A15652" s="1">
        <v>256495</v>
      </c>
      <c r="B15652" s="47" t="s">
        <v>31003</v>
      </c>
      <c r="C15652" t="s">
        <v>32083</v>
      </c>
    </row>
    <row r="15653" spans="1:3">
      <c r="A15653" s="1">
        <v>256496</v>
      </c>
      <c r="B15653" s="47" t="s">
        <v>31004</v>
      </c>
      <c r="C15653" t="s">
        <v>32084</v>
      </c>
    </row>
    <row r="15654" spans="1:3">
      <c r="A15654" s="1">
        <v>256487</v>
      </c>
      <c r="B15654" s="47" t="s">
        <v>31355</v>
      </c>
      <c r="C15654" t="s">
        <v>32435</v>
      </c>
    </row>
    <row r="15655" spans="1:3">
      <c r="A15655" s="1">
        <v>256488</v>
      </c>
      <c r="B15655" s="47" t="s">
        <v>31356</v>
      </c>
      <c r="C15655" t="s">
        <v>32436</v>
      </c>
    </row>
    <row r="15656" spans="1:3">
      <c r="A15656" s="1">
        <v>256489</v>
      </c>
      <c r="B15656" s="47" t="s">
        <v>31357</v>
      </c>
      <c r="C15656" t="s">
        <v>32437</v>
      </c>
    </row>
    <row r="15657" spans="1:3">
      <c r="A15657" s="1">
        <v>256490</v>
      </c>
      <c r="B15657" s="47" t="s">
        <v>31358</v>
      </c>
      <c r="C15657" t="s">
        <v>32438</v>
      </c>
    </row>
    <row r="15658" spans="1:3">
      <c r="A15658" s="1">
        <v>256491</v>
      </c>
      <c r="B15658" s="47" t="s">
        <v>31359</v>
      </c>
      <c r="C15658" t="s">
        <v>32439</v>
      </c>
    </row>
    <row r="15659" spans="1:3">
      <c r="A15659" s="1">
        <v>256492</v>
      </c>
      <c r="B15659" s="47" t="s">
        <v>31360</v>
      </c>
      <c r="C15659" t="s">
        <v>32440</v>
      </c>
    </row>
    <row r="15660" spans="1:3">
      <c r="A15660" s="1">
        <v>256493</v>
      </c>
      <c r="B15660" s="47" t="s">
        <v>31361</v>
      </c>
      <c r="C15660" t="s">
        <v>32441</v>
      </c>
    </row>
    <row r="15661" spans="1:3">
      <c r="A15661" s="1">
        <v>256494</v>
      </c>
      <c r="B15661" s="47" t="s">
        <v>31362</v>
      </c>
      <c r="C15661" t="s">
        <v>32442</v>
      </c>
    </row>
    <row r="15662" spans="1:3">
      <c r="A15662" s="1">
        <v>256495</v>
      </c>
      <c r="B15662" s="47" t="s">
        <v>31363</v>
      </c>
      <c r="C15662" t="s">
        <v>32443</v>
      </c>
    </row>
    <row r="15663" spans="1:3">
      <c r="A15663" s="1">
        <v>256496</v>
      </c>
      <c r="B15663" s="47" t="s">
        <v>31364</v>
      </c>
      <c r="C15663" t="s">
        <v>32444</v>
      </c>
    </row>
    <row r="15664" spans="1:3">
      <c r="A15664" s="1">
        <v>256497</v>
      </c>
      <c r="B15664" s="47" t="s">
        <v>31725</v>
      </c>
      <c r="C15664" t="s">
        <v>32805</v>
      </c>
    </row>
    <row r="15665" spans="1:3">
      <c r="A15665" s="1">
        <v>256498</v>
      </c>
      <c r="B15665" s="47" t="s">
        <v>31726</v>
      </c>
      <c r="C15665" t="s">
        <v>32806</v>
      </c>
    </row>
    <row r="15666" spans="1:3">
      <c r="A15666" s="1">
        <v>256499</v>
      </c>
      <c r="B15666" s="47" t="s">
        <v>31727</v>
      </c>
      <c r="C15666" t="s">
        <v>32807</v>
      </c>
    </row>
    <row r="15667" spans="1:3">
      <c r="A15667" s="1">
        <v>256500</v>
      </c>
      <c r="B15667" s="47" t="s">
        <v>31728</v>
      </c>
      <c r="C15667" t="s">
        <v>32808</v>
      </c>
    </row>
    <row r="15668" spans="1:3">
      <c r="A15668" s="1">
        <v>256501</v>
      </c>
      <c r="B15668" s="47" t="s">
        <v>31729</v>
      </c>
      <c r="C15668" t="s">
        <v>32809</v>
      </c>
    </row>
    <row r="15669" spans="1:3">
      <c r="A15669" s="1">
        <v>256502</v>
      </c>
      <c r="B15669" s="47" t="s">
        <v>31730</v>
      </c>
      <c r="C15669" t="s">
        <v>32810</v>
      </c>
    </row>
    <row r="15670" spans="1:3">
      <c r="A15670" s="1">
        <v>256503</v>
      </c>
      <c r="B15670" s="47" t="s">
        <v>31731</v>
      </c>
      <c r="C15670" t="s">
        <v>32811</v>
      </c>
    </row>
    <row r="15671" spans="1:3">
      <c r="A15671" s="1">
        <v>256504</v>
      </c>
      <c r="B15671" s="47" t="s">
        <v>31732</v>
      </c>
      <c r="C15671" t="s">
        <v>32812</v>
      </c>
    </row>
    <row r="15672" spans="1:3">
      <c r="A15672" s="1">
        <v>256505</v>
      </c>
      <c r="B15672" s="47" t="s">
        <v>31733</v>
      </c>
      <c r="C15672" t="s">
        <v>32813</v>
      </c>
    </row>
    <row r="15673" spans="1:3">
      <c r="A15673" s="1">
        <v>256506</v>
      </c>
      <c r="B15673" s="47" t="s">
        <v>31734</v>
      </c>
      <c r="C15673" t="s">
        <v>32814</v>
      </c>
    </row>
    <row r="15674" spans="1:3">
      <c r="A15674" s="1">
        <v>256497</v>
      </c>
      <c r="B15674" s="47" t="s">
        <v>31005</v>
      </c>
      <c r="C15674" t="s">
        <v>32085</v>
      </c>
    </row>
    <row r="15675" spans="1:3">
      <c r="A15675" s="1">
        <v>256498</v>
      </c>
      <c r="B15675" s="47" t="s">
        <v>31006</v>
      </c>
      <c r="C15675" t="s">
        <v>32086</v>
      </c>
    </row>
    <row r="15676" spans="1:3">
      <c r="A15676" s="1">
        <v>256499</v>
      </c>
      <c r="B15676" s="47" t="s">
        <v>31007</v>
      </c>
      <c r="C15676" t="s">
        <v>32087</v>
      </c>
    </row>
    <row r="15677" spans="1:3">
      <c r="A15677" s="1">
        <v>256500</v>
      </c>
      <c r="B15677" s="47" t="s">
        <v>31008</v>
      </c>
      <c r="C15677" t="s">
        <v>32088</v>
      </c>
    </row>
    <row r="15678" spans="1:3">
      <c r="A15678" s="1">
        <v>256501</v>
      </c>
      <c r="B15678" s="47" t="s">
        <v>31009</v>
      </c>
      <c r="C15678" t="s">
        <v>32089</v>
      </c>
    </row>
    <row r="15679" spans="1:3">
      <c r="A15679" s="1">
        <v>256502</v>
      </c>
      <c r="B15679" s="47" t="s">
        <v>31010</v>
      </c>
      <c r="C15679" t="s">
        <v>32090</v>
      </c>
    </row>
    <row r="15680" spans="1:3">
      <c r="A15680" s="1">
        <v>256503</v>
      </c>
      <c r="B15680" s="47" t="s">
        <v>31011</v>
      </c>
      <c r="C15680" t="s">
        <v>32091</v>
      </c>
    </row>
    <row r="15681" spans="1:3">
      <c r="A15681" s="1">
        <v>256504</v>
      </c>
      <c r="B15681" s="47" t="s">
        <v>31012</v>
      </c>
      <c r="C15681" t="s">
        <v>32092</v>
      </c>
    </row>
    <row r="15682" spans="1:3">
      <c r="A15682" s="1">
        <v>256505</v>
      </c>
      <c r="B15682" s="47" t="s">
        <v>31013</v>
      </c>
      <c r="C15682" t="s">
        <v>32093</v>
      </c>
    </row>
    <row r="15683" spans="1:3">
      <c r="A15683" s="1">
        <v>256506</v>
      </c>
      <c r="B15683" s="47" t="s">
        <v>31014</v>
      </c>
      <c r="C15683" t="s">
        <v>32094</v>
      </c>
    </row>
    <row r="15684" spans="1:3">
      <c r="A15684" s="1">
        <v>256497</v>
      </c>
      <c r="B15684" s="47" t="s">
        <v>31365</v>
      </c>
      <c r="C15684" t="s">
        <v>32445</v>
      </c>
    </row>
    <row r="15685" spans="1:3">
      <c r="A15685" s="1">
        <v>256498</v>
      </c>
      <c r="B15685" s="47" t="s">
        <v>31366</v>
      </c>
      <c r="C15685" t="s">
        <v>32446</v>
      </c>
    </row>
    <row r="15686" spans="1:3">
      <c r="A15686" s="1">
        <v>256499</v>
      </c>
      <c r="B15686" s="47" t="s">
        <v>31367</v>
      </c>
      <c r="C15686" t="s">
        <v>32447</v>
      </c>
    </row>
    <row r="15687" spans="1:3">
      <c r="A15687" s="1">
        <v>256500</v>
      </c>
      <c r="B15687" s="47" t="s">
        <v>31368</v>
      </c>
      <c r="C15687" t="s">
        <v>32448</v>
      </c>
    </row>
    <row r="15688" spans="1:3">
      <c r="A15688" s="1">
        <v>256501</v>
      </c>
      <c r="B15688" s="47" t="s">
        <v>31369</v>
      </c>
      <c r="C15688" t="s">
        <v>32449</v>
      </c>
    </row>
    <row r="15689" spans="1:3">
      <c r="A15689" s="1">
        <v>256502</v>
      </c>
      <c r="B15689" s="47" t="s">
        <v>31370</v>
      </c>
      <c r="C15689" t="s">
        <v>32450</v>
      </c>
    </row>
    <row r="15690" spans="1:3">
      <c r="A15690" s="1">
        <v>256503</v>
      </c>
      <c r="B15690" s="47" t="s">
        <v>31371</v>
      </c>
      <c r="C15690" t="s">
        <v>32451</v>
      </c>
    </row>
    <row r="15691" spans="1:3">
      <c r="A15691" s="1">
        <v>256504</v>
      </c>
      <c r="B15691" s="47" t="s">
        <v>31372</v>
      </c>
      <c r="C15691" t="s">
        <v>32452</v>
      </c>
    </row>
    <row r="15692" spans="1:3">
      <c r="A15692" s="1">
        <v>256505</v>
      </c>
      <c r="B15692" s="47" t="s">
        <v>31373</v>
      </c>
      <c r="C15692" t="s">
        <v>32453</v>
      </c>
    </row>
    <row r="15693" spans="1:3">
      <c r="A15693" s="1">
        <v>256506</v>
      </c>
      <c r="B15693" s="47" t="s">
        <v>31374</v>
      </c>
      <c r="C15693" t="s">
        <v>32454</v>
      </c>
    </row>
    <row r="15694" spans="1:3">
      <c r="A15694" s="1">
        <v>256507</v>
      </c>
      <c r="B15694" s="47" t="s">
        <v>31735</v>
      </c>
      <c r="C15694" t="s">
        <v>32815</v>
      </c>
    </row>
    <row r="15695" spans="1:3">
      <c r="A15695" s="1">
        <v>256508</v>
      </c>
      <c r="B15695" s="47" t="s">
        <v>31736</v>
      </c>
      <c r="C15695" t="s">
        <v>32816</v>
      </c>
    </row>
    <row r="15696" spans="1:3">
      <c r="A15696" s="1">
        <v>256509</v>
      </c>
      <c r="B15696" s="47" t="s">
        <v>31737</v>
      </c>
      <c r="C15696" t="s">
        <v>32817</v>
      </c>
    </row>
    <row r="15697" spans="1:3">
      <c r="A15697" s="1">
        <v>256510</v>
      </c>
      <c r="B15697" s="47" t="s">
        <v>31738</v>
      </c>
      <c r="C15697" t="s">
        <v>32818</v>
      </c>
    </row>
    <row r="15698" spans="1:3">
      <c r="A15698" s="1">
        <v>256511</v>
      </c>
      <c r="B15698" s="47" t="s">
        <v>31739</v>
      </c>
      <c r="C15698" t="s">
        <v>32819</v>
      </c>
    </row>
    <row r="15699" spans="1:3">
      <c r="A15699" s="1">
        <v>256512</v>
      </c>
      <c r="B15699" s="47" t="s">
        <v>31740</v>
      </c>
      <c r="C15699" t="s">
        <v>32820</v>
      </c>
    </row>
    <row r="15700" spans="1:3">
      <c r="A15700" s="1">
        <v>256513</v>
      </c>
      <c r="B15700" s="47" t="s">
        <v>31741</v>
      </c>
      <c r="C15700" t="s">
        <v>32821</v>
      </c>
    </row>
    <row r="15701" spans="1:3">
      <c r="A15701" s="1">
        <v>256514</v>
      </c>
      <c r="B15701" s="47" t="s">
        <v>31742</v>
      </c>
      <c r="C15701" t="s">
        <v>32822</v>
      </c>
    </row>
    <row r="15702" spans="1:3">
      <c r="A15702" s="1">
        <v>256515</v>
      </c>
      <c r="B15702" s="47" t="s">
        <v>31743</v>
      </c>
      <c r="C15702" t="s">
        <v>32823</v>
      </c>
    </row>
    <row r="15703" spans="1:3">
      <c r="A15703" s="1">
        <v>256516</v>
      </c>
      <c r="B15703" s="47" t="s">
        <v>31744</v>
      </c>
      <c r="C15703" t="s">
        <v>32824</v>
      </c>
    </row>
    <row r="15704" spans="1:3">
      <c r="A15704" s="1">
        <v>256507</v>
      </c>
      <c r="B15704" s="47" t="s">
        <v>31015</v>
      </c>
      <c r="C15704" t="s">
        <v>32095</v>
      </c>
    </row>
    <row r="15705" spans="1:3">
      <c r="A15705" s="1">
        <v>256508</v>
      </c>
      <c r="B15705" s="47" t="s">
        <v>31016</v>
      </c>
      <c r="C15705" t="s">
        <v>32096</v>
      </c>
    </row>
    <row r="15706" spans="1:3">
      <c r="A15706" s="1">
        <v>256509</v>
      </c>
      <c r="B15706" s="47" t="s">
        <v>31017</v>
      </c>
      <c r="C15706" t="s">
        <v>32097</v>
      </c>
    </row>
    <row r="15707" spans="1:3">
      <c r="A15707" s="1">
        <v>256510</v>
      </c>
      <c r="B15707" s="47" t="s">
        <v>31018</v>
      </c>
      <c r="C15707" t="s">
        <v>32098</v>
      </c>
    </row>
    <row r="15708" spans="1:3">
      <c r="A15708" s="1">
        <v>256511</v>
      </c>
      <c r="B15708" s="47" t="s">
        <v>31019</v>
      </c>
      <c r="C15708" t="s">
        <v>32099</v>
      </c>
    </row>
    <row r="15709" spans="1:3">
      <c r="A15709" s="1">
        <v>256512</v>
      </c>
      <c r="B15709" s="47" t="s">
        <v>31020</v>
      </c>
      <c r="C15709" t="s">
        <v>32100</v>
      </c>
    </row>
    <row r="15710" spans="1:3">
      <c r="A15710" s="1">
        <v>256513</v>
      </c>
      <c r="B15710" s="47" t="s">
        <v>31021</v>
      </c>
      <c r="C15710" t="s">
        <v>32101</v>
      </c>
    </row>
    <row r="15711" spans="1:3">
      <c r="A15711" s="1">
        <v>256514</v>
      </c>
      <c r="B15711" s="47" t="s">
        <v>31022</v>
      </c>
      <c r="C15711" t="s">
        <v>32102</v>
      </c>
    </row>
    <row r="15712" spans="1:3">
      <c r="A15712" s="1">
        <v>256515</v>
      </c>
      <c r="B15712" s="47" t="s">
        <v>31023</v>
      </c>
      <c r="C15712" t="s">
        <v>32103</v>
      </c>
    </row>
    <row r="15713" spans="1:3">
      <c r="A15713" s="1">
        <v>256516</v>
      </c>
      <c r="B15713" s="47" t="s">
        <v>31024</v>
      </c>
      <c r="C15713" t="s">
        <v>32104</v>
      </c>
    </row>
    <row r="15714" spans="1:3">
      <c r="A15714" s="1">
        <v>256507</v>
      </c>
      <c r="B15714" s="47" t="s">
        <v>31375</v>
      </c>
      <c r="C15714" t="s">
        <v>32455</v>
      </c>
    </row>
    <row r="15715" spans="1:3">
      <c r="A15715" s="1">
        <v>256508</v>
      </c>
      <c r="B15715" s="47" t="s">
        <v>31376</v>
      </c>
      <c r="C15715" t="s">
        <v>32456</v>
      </c>
    </row>
    <row r="15716" spans="1:3">
      <c r="A15716" s="1">
        <v>256509</v>
      </c>
      <c r="B15716" s="47" t="s">
        <v>31377</v>
      </c>
      <c r="C15716" t="s">
        <v>32457</v>
      </c>
    </row>
    <row r="15717" spans="1:3">
      <c r="A15717" s="1">
        <v>256510</v>
      </c>
      <c r="B15717" s="47" t="s">
        <v>31378</v>
      </c>
      <c r="C15717" t="s">
        <v>32458</v>
      </c>
    </row>
    <row r="15718" spans="1:3">
      <c r="A15718" s="1">
        <v>256511</v>
      </c>
      <c r="B15718" s="47" t="s">
        <v>31379</v>
      </c>
      <c r="C15718" t="s">
        <v>32459</v>
      </c>
    </row>
    <row r="15719" spans="1:3">
      <c r="A15719" s="1">
        <v>256512</v>
      </c>
      <c r="B15719" s="47" t="s">
        <v>31380</v>
      </c>
      <c r="C15719" t="s">
        <v>32460</v>
      </c>
    </row>
    <row r="15720" spans="1:3">
      <c r="A15720" s="1">
        <v>256513</v>
      </c>
      <c r="B15720" s="47" t="s">
        <v>31381</v>
      </c>
      <c r="C15720" t="s">
        <v>32461</v>
      </c>
    </row>
    <row r="15721" spans="1:3">
      <c r="A15721" s="1">
        <v>256514</v>
      </c>
      <c r="B15721" s="47" t="s">
        <v>31382</v>
      </c>
      <c r="C15721" t="s">
        <v>32462</v>
      </c>
    </row>
    <row r="15722" spans="1:3">
      <c r="A15722" s="1">
        <v>256515</v>
      </c>
      <c r="B15722" s="47" t="s">
        <v>31383</v>
      </c>
      <c r="C15722" t="s">
        <v>32463</v>
      </c>
    </row>
    <row r="15723" spans="1:3">
      <c r="A15723" s="1">
        <v>256516</v>
      </c>
      <c r="B15723" s="47" t="s">
        <v>31384</v>
      </c>
      <c r="C15723" t="s">
        <v>32464</v>
      </c>
    </row>
    <row r="15724" spans="1:3">
      <c r="A15724" s="1">
        <v>256517</v>
      </c>
      <c r="B15724" s="47" t="s">
        <v>31745</v>
      </c>
      <c r="C15724" t="s">
        <v>32825</v>
      </c>
    </row>
    <row r="15725" spans="1:3">
      <c r="A15725" s="1">
        <v>256518</v>
      </c>
      <c r="B15725" s="47" t="s">
        <v>31746</v>
      </c>
      <c r="C15725" t="s">
        <v>32826</v>
      </c>
    </row>
    <row r="15726" spans="1:3">
      <c r="A15726" s="1">
        <v>256519</v>
      </c>
      <c r="B15726" s="47" t="s">
        <v>31747</v>
      </c>
      <c r="C15726" t="s">
        <v>32827</v>
      </c>
    </row>
    <row r="15727" spans="1:3">
      <c r="A15727" s="1">
        <v>256520</v>
      </c>
      <c r="B15727" s="47" t="s">
        <v>31748</v>
      </c>
      <c r="C15727" t="s">
        <v>32828</v>
      </c>
    </row>
    <row r="15728" spans="1:3">
      <c r="A15728" s="1">
        <v>256521</v>
      </c>
      <c r="B15728" s="47" t="s">
        <v>31749</v>
      </c>
      <c r="C15728" t="s">
        <v>32829</v>
      </c>
    </row>
    <row r="15729" spans="1:3">
      <c r="A15729" s="1">
        <v>256522</v>
      </c>
      <c r="B15729" s="47" t="s">
        <v>31750</v>
      </c>
      <c r="C15729" t="s">
        <v>32830</v>
      </c>
    </row>
    <row r="15730" spans="1:3">
      <c r="A15730" s="1">
        <v>256523</v>
      </c>
      <c r="B15730" s="47" t="s">
        <v>31751</v>
      </c>
      <c r="C15730" t="s">
        <v>32831</v>
      </c>
    </row>
    <row r="15731" spans="1:3">
      <c r="A15731" s="1">
        <v>256524</v>
      </c>
      <c r="B15731" s="47" t="s">
        <v>31752</v>
      </c>
      <c r="C15731" t="s">
        <v>32832</v>
      </c>
    </row>
    <row r="15732" spans="1:3">
      <c r="A15732" s="1">
        <v>256525</v>
      </c>
      <c r="B15732" s="47" t="s">
        <v>31753</v>
      </c>
      <c r="C15732" t="s">
        <v>32833</v>
      </c>
    </row>
    <row r="15733" spans="1:3">
      <c r="A15733" s="1">
        <v>256526</v>
      </c>
      <c r="B15733" s="47" t="s">
        <v>31754</v>
      </c>
      <c r="C15733" t="s">
        <v>32834</v>
      </c>
    </row>
    <row r="15734" spans="1:3">
      <c r="A15734" s="1">
        <v>256517</v>
      </c>
      <c r="B15734" s="47" t="s">
        <v>31025</v>
      </c>
      <c r="C15734" t="s">
        <v>32105</v>
      </c>
    </row>
    <row r="15735" spans="1:3">
      <c r="A15735" s="1">
        <v>256518</v>
      </c>
      <c r="B15735" s="47" t="s">
        <v>31026</v>
      </c>
      <c r="C15735" t="s">
        <v>32106</v>
      </c>
    </row>
    <row r="15736" spans="1:3">
      <c r="A15736" s="1">
        <v>256519</v>
      </c>
      <c r="B15736" s="47" t="s">
        <v>31027</v>
      </c>
      <c r="C15736" t="s">
        <v>32107</v>
      </c>
    </row>
    <row r="15737" spans="1:3">
      <c r="A15737" s="1">
        <v>256520</v>
      </c>
      <c r="B15737" s="47" t="s">
        <v>31028</v>
      </c>
      <c r="C15737" t="s">
        <v>32108</v>
      </c>
    </row>
    <row r="15738" spans="1:3">
      <c r="A15738" s="1">
        <v>256521</v>
      </c>
      <c r="B15738" s="47" t="s">
        <v>31029</v>
      </c>
      <c r="C15738" t="s">
        <v>32109</v>
      </c>
    </row>
    <row r="15739" spans="1:3">
      <c r="A15739" s="1">
        <v>256522</v>
      </c>
      <c r="B15739" s="47" t="s">
        <v>31030</v>
      </c>
      <c r="C15739" t="s">
        <v>32110</v>
      </c>
    </row>
    <row r="15740" spans="1:3">
      <c r="A15740" s="1">
        <v>256523</v>
      </c>
      <c r="B15740" s="47" t="s">
        <v>31031</v>
      </c>
      <c r="C15740" t="s">
        <v>32111</v>
      </c>
    </row>
    <row r="15741" spans="1:3">
      <c r="A15741" s="1">
        <v>256524</v>
      </c>
      <c r="B15741" s="47" t="s">
        <v>31032</v>
      </c>
      <c r="C15741" t="s">
        <v>32112</v>
      </c>
    </row>
    <row r="15742" spans="1:3">
      <c r="A15742" s="1">
        <v>256525</v>
      </c>
      <c r="B15742" s="47" t="s">
        <v>31033</v>
      </c>
      <c r="C15742" t="s">
        <v>32113</v>
      </c>
    </row>
    <row r="15743" spans="1:3">
      <c r="A15743" s="1">
        <v>256526</v>
      </c>
      <c r="B15743" s="47" t="s">
        <v>31034</v>
      </c>
      <c r="C15743" t="s">
        <v>32114</v>
      </c>
    </row>
    <row r="15744" spans="1:3">
      <c r="A15744" s="1">
        <v>256517</v>
      </c>
      <c r="B15744" s="47" t="s">
        <v>31385</v>
      </c>
      <c r="C15744" t="s">
        <v>32465</v>
      </c>
    </row>
    <row r="15745" spans="1:3">
      <c r="A15745" s="1">
        <v>256518</v>
      </c>
      <c r="B15745" s="47" t="s">
        <v>31386</v>
      </c>
      <c r="C15745" t="s">
        <v>32466</v>
      </c>
    </row>
    <row r="15746" spans="1:3">
      <c r="A15746" s="1">
        <v>256519</v>
      </c>
      <c r="B15746" s="47" t="s">
        <v>31387</v>
      </c>
      <c r="C15746" t="s">
        <v>32467</v>
      </c>
    </row>
    <row r="15747" spans="1:3">
      <c r="A15747" s="1">
        <v>256520</v>
      </c>
      <c r="B15747" s="47" t="s">
        <v>31388</v>
      </c>
      <c r="C15747" t="s">
        <v>32468</v>
      </c>
    </row>
    <row r="15748" spans="1:3">
      <c r="A15748" s="1">
        <v>256521</v>
      </c>
      <c r="B15748" s="47" t="s">
        <v>31389</v>
      </c>
      <c r="C15748" t="s">
        <v>32469</v>
      </c>
    </row>
    <row r="15749" spans="1:3">
      <c r="A15749" s="1">
        <v>256522</v>
      </c>
      <c r="B15749" s="47" t="s">
        <v>31390</v>
      </c>
      <c r="C15749" t="s">
        <v>32470</v>
      </c>
    </row>
    <row r="15750" spans="1:3">
      <c r="A15750" s="1">
        <v>256523</v>
      </c>
      <c r="B15750" s="47" t="s">
        <v>31391</v>
      </c>
      <c r="C15750" t="s">
        <v>32471</v>
      </c>
    </row>
    <row r="15751" spans="1:3">
      <c r="A15751" s="1">
        <v>256524</v>
      </c>
      <c r="B15751" s="47" t="s">
        <v>31392</v>
      </c>
      <c r="C15751" t="s">
        <v>32472</v>
      </c>
    </row>
    <row r="15752" spans="1:3">
      <c r="A15752" s="1">
        <v>256525</v>
      </c>
      <c r="B15752" s="47" t="s">
        <v>31393</v>
      </c>
      <c r="C15752" t="s">
        <v>32473</v>
      </c>
    </row>
    <row r="15753" spans="1:3">
      <c r="A15753" s="1">
        <v>256526</v>
      </c>
      <c r="B15753" s="47" t="s">
        <v>31394</v>
      </c>
      <c r="C15753" t="s">
        <v>32474</v>
      </c>
    </row>
    <row r="15754" spans="1:3">
      <c r="A15754" s="1">
        <v>256527</v>
      </c>
      <c r="B15754" s="47" t="s">
        <v>31755</v>
      </c>
      <c r="C15754" t="s">
        <v>32835</v>
      </c>
    </row>
    <row r="15755" spans="1:3">
      <c r="A15755" s="1">
        <v>256528</v>
      </c>
      <c r="B15755" s="47" t="s">
        <v>31756</v>
      </c>
      <c r="C15755" t="s">
        <v>32836</v>
      </c>
    </row>
    <row r="15756" spans="1:3">
      <c r="A15756" s="1">
        <v>256529</v>
      </c>
      <c r="B15756" s="47" t="s">
        <v>31757</v>
      </c>
      <c r="C15756" t="s">
        <v>32837</v>
      </c>
    </row>
    <row r="15757" spans="1:3">
      <c r="A15757" s="1">
        <v>256530</v>
      </c>
      <c r="B15757" s="47" t="s">
        <v>31758</v>
      </c>
      <c r="C15757" t="s">
        <v>32838</v>
      </c>
    </row>
    <row r="15758" spans="1:3">
      <c r="A15758" s="1">
        <v>256531</v>
      </c>
      <c r="B15758" s="47" t="s">
        <v>31759</v>
      </c>
      <c r="C15758" t="s">
        <v>32839</v>
      </c>
    </row>
    <row r="15759" spans="1:3">
      <c r="A15759" s="1">
        <v>256532</v>
      </c>
      <c r="B15759" s="47" t="s">
        <v>31760</v>
      </c>
      <c r="C15759" t="s">
        <v>32840</v>
      </c>
    </row>
    <row r="15760" spans="1:3">
      <c r="A15760" s="1">
        <v>256533</v>
      </c>
      <c r="B15760" s="47" t="s">
        <v>31761</v>
      </c>
      <c r="C15760" t="s">
        <v>32841</v>
      </c>
    </row>
    <row r="15761" spans="1:3">
      <c r="A15761" s="1">
        <v>256534</v>
      </c>
      <c r="B15761" s="47" t="s">
        <v>31762</v>
      </c>
      <c r="C15761" t="s">
        <v>32842</v>
      </c>
    </row>
    <row r="15762" spans="1:3">
      <c r="A15762" s="1">
        <v>256535</v>
      </c>
      <c r="B15762" s="47" t="s">
        <v>31763</v>
      </c>
      <c r="C15762" t="s">
        <v>32843</v>
      </c>
    </row>
    <row r="15763" spans="1:3">
      <c r="A15763" s="1">
        <v>256536</v>
      </c>
      <c r="B15763" s="47" t="s">
        <v>31764</v>
      </c>
      <c r="C15763" t="s">
        <v>32844</v>
      </c>
    </row>
    <row r="15764" spans="1:3">
      <c r="A15764" s="1">
        <v>256527</v>
      </c>
      <c r="B15764" s="47" t="s">
        <v>31035</v>
      </c>
      <c r="C15764" t="s">
        <v>32115</v>
      </c>
    </row>
    <row r="15765" spans="1:3">
      <c r="A15765" s="1">
        <v>256528</v>
      </c>
      <c r="B15765" s="47" t="s">
        <v>31036</v>
      </c>
      <c r="C15765" t="s">
        <v>32116</v>
      </c>
    </row>
    <row r="15766" spans="1:3">
      <c r="A15766" s="1">
        <v>256529</v>
      </c>
      <c r="B15766" s="47" t="s">
        <v>31037</v>
      </c>
      <c r="C15766" t="s">
        <v>32117</v>
      </c>
    </row>
    <row r="15767" spans="1:3">
      <c r="A15767" s="1">
        <v>256530</v>
      </c>
      <c r="B15767" s="47" t="s">
        <v>31038</v>
      </c>
      <c r="C15767" t="s">
        <v>32118</v>
      </c>
    </row>
    <row r="15768" spans="1:3">
      <c r="A15768" s="1">
        <v>256531</v>
      </c>
      <c r="B15768" s="47" t="s">
        <v>31039</v>
      </c>
      <c r="C15768" t="s">
        <v>32119</v>
      </c>
    </row>
    <row r="15769" spans="1:3">
      <c r="A15769" s="1">
        <v>256532</v>
      </c>
      <c r="B15769" s="47" t="s">
        <v>31040</v>
      </c>
      <c r="C15769" t="s">
        <v>32120</v>
      </c>
    </row>
    <row r="15770" spans="1:3">
      <c r="A15770" s="1">
        <v>256533</v>
      </c>
      <c r="B15770" s="47" t="s">
        <v>31041</v>
      </c>
      <c r="C15770" t="s">
        <v>32121</v>
      </c>
    </row>
    <row r="15771" spans="1:3">
      <c r="A15771" s="1">
        <v>256534</v>
      </c>
      <c r="B15771" s="47" t="s">
        <v>31042</v>
      </c>
      <c r="C15771" t="s">
        <v>32122</v>
      </c>
    </row>
    <row r="15772" spans="1:3">
      <c r="A15772" s="1">
        <v>256535</v>
      </c>
      <c r="B15772" s="47" t="s">
        <v>31043</v>
      </c>
      <c r="C15772" t="s">
        <v>32123</v>
      </c>
    </row>
    <row r="15773" spans="1:3">
      <c r="A15773" s="1">
        <v>256536</v>
      </c>
      <c r="B15773" s="47" t="s">
        <v>31044</v>
      </c>
      <c r="C15773" t="s">
        <v>32124</v>
      </c>
    </row>
    <row r="15774" spans="1:3">
      <c r="A15774" s="1">
        <v>256527</v>
      </c>
      <c r="B15774" s="47" t="s">
        <v>31395</v>
      </c>
      <c r="C15774" t="s">
        <v>32475</v>
      </c>
    </row>
    <row r="15775" spans="1:3">
      <c r="A15775" s="1">
        <v>256528</v>
      </c>
      <c r="B15775" s="47" t="s">
        <v>31396</v>
      </c>
      <c r="C15775" t="s">
        <v>32476</v>
      </c>
    </row>
    <row r="15776" spans="1:3">
      <c r="A15776" s="1">
        <v>256529</v>
      </c>
      <c r="B15776" s="47" t="s">
        <v>31397</v>
      </c>
      <c r="C15776" t="s">
        <v>32477</v>
      </c>
    </row>
    <row r="15777" spans="1:3">
      <c r="A15777" s="1">
        <v>256530</v>
      </c>
      <c r="B15777" s="47" t="s">
        <v>31398</v>
      </c>
      <c r="C15777" t="s">
        <v>32478</v>
      </c>
    </row>
    <row r="15778" spans="1:3">
      <c r="A15778" s="1">
        <v>256531</v>
      </c>
      <c r="B15778" s="47" t="s">
        <v>31399</v>
      </c>
      <c r="C15778" t="s">
        <v>32479</v>
      </c>
    </row>
    <row r="15779" spans="1:3">
      <c r="A15779" s="1">
        <v>256532</v>
      </c>
      <c r="B15779" s="47" t="s">
        <v>31400</v>
      </c>
      <c r="C15779" t="s">
        <v>32480</v>
      </c>
    </row>
    <row r="15780" spans="1:3">
      <c r="A15780" s="1">
        <v>256533</v>
      </c>
      <c r="B15780" s="47" t="s">
        <v>31401</v>
      </c>
      <c r="C15780" t="s">
        <v>32481</v>
      </c>
    </row>
    <row r="15781" spans="1:3">
      <c r="A15781" s="1">
        <v>256534</v>
      </c>
      <c r="B15781" s="47" t="s">
        <v>31402</v>
      </c>
      <c r="C15781" t="s">
        <v>32482</v>
      </c>
    </row>
    <row r="15782" spans="1:3">
      <c r="A15782" s="1">
        <v>256535</v>
      </c>
      <c r="B15782" s="47" t="s">
        <v>31403</v>
      </c>
      <c r="C15782" t="s">
        <v>32483</v>
      </c>
    </row>
    <row r="15783" spans="1:3">
      <c r="A15783" s="1">
        <v>256536</v>
      </c>
      <c r="B15783" s="47" t="s">
        <v>31404</v>
      </c>
      <c r="C15783" t="s">
        <v>32484</v>
      </c>
    </row>
    <row r="15784" spans="1:3">
      <c r="A15784" s="1">
        <v>256537</v>
      </c>
      <c r="B15784" s="47" t="s">
        <v>31765</v>
      </c>
      <c r="C15784" t="s">
        <v>32845</v>
      </c>
    </row>
    <row r="15785" spans="1:3">
      <c r="A15785" s="1">
        <v>256538</v>
      </c>
      <c r="B15785" s="47" t="s">
        <v>31766</v>
      </c>
      <c r="C15785" t="s">
        <v>32846</v>
      </c>
    </row>
    <row r="15786" spans="1:3">
      <c r="A15786" s="1">
        <v>256539</v>
      </c>
      <c r="B15786" s="47" t="s">
        <v>31767</v>
      </c>
      <c r="C15786" t="s">
        <v>32847</v>
      </c>
    </row>
    <row r="15787" spans="1:3">
      <c r="A15787" s="1">
        <v>256540</v>
      </c>
      <c r="B15787" s="47" t="s">
        <v>31768</v>
      </c>
      <c r="C15787" t="s">
        <v>32848</v>
      </c>
    </row>
    <row r="15788" spans="1:3">
      <c r="A15788" s="1">
        <v>256541</v>
      </c>
      <c r="B15788" s="47" t="s">
        <v>31769</v>
      </c>
      <c r="C15788" t="s">
        <v>32849</v>
      </c>
    </row>
    <row r="15789" spans="1:3">
      <c r="A15789" s="1">
        <v>256542</v>
      </c>
      <c r="B15789" s="47" t="s">
        <v>31770</v>
      </c>
      <c r="C15789" t="s">
        <v>32850</v>
      </c>
    </row>
    <row r="15790" spans="1:3">
      <c r="A15790" s="1">
        <v>256543</v>
      </c>
      <c r="B15790" s="47" t="s">
        <v>31771</v>
      </c>
      <c r="C15790" t="s">
        <v>32851</v>
      </c>
    </row>
    <row r="15791" spans="1:3">
      <c r="A15791" s="1">
        <v>256544</v>
      </c>
      <c r="B15791" s="47" t="s">
        <v>31772</v>
      </c>
      <c r="C15791" t="s">
        <v>32852</v>
      </c>
    </row>
    <row r="15792" spans="1:3">
      <c r="A15792" s="1">
        <v>256545</v>
      </c>
      <c r="B15792" s="47" t="s">
        <v>31773</v>
      </c>
      <c r="C15792" t="s">
        <v>32853</v>
      </c>
    </row>
    <row r="15793" spans="1:3">
      <c r="A15793" s="1">
        <v>256546</v>
      </c>
      <c r="B15793" s="47" t="s">
        <v>31774</v>
      </c>
      <c r="C15793" t="s">
        <v>32854</v>
      </c>
    </row>
    <row r="15794" spans="1:3">
      <c r="A15794" s="1">
        <v>256537</v>
      </c>
      <c r="B15794" s="47" t="s">
        <v>31045</v>
      </c>
      <c r="C15794" t="s">
        <v>32125</v>
      </c>
    </row>
    <row r="15795" spans="1:3">
      <c r="A15795" s="1">
        <v>256538</v>
      </c>
      <c r="B15795" s="47" t="s">
        <v>31046</v>
      </c>
      <c r="C15795" t="s">
        <v>32126</v>
      </c>
    </row>
    <row r="15796" spans="1:3">
      <c r="A15796" s="1">
        <v>256539</v>
      </c>
      <c r="B15796" s="47" t="s">
        <v>31047</v>
      </c>
      <c r="C15796" t="s">
        <v>32127</v>
      </c>
    </row>
    <row r="15797" spans="1:3">
      <c r="A15797" s="1">
        <v>256540</v>
      </c>
      <c r="B15797" s="47" t="s">
        <v>31048</v>
      </c>
      <c r="C15797" t="s">
        <v>32128</v>
      </c>
    </row>
    <row r="15798" spans="1:3">
      <c r="A15798" s="1">
        <v>256541</v>
      </c>
      <c r="B15798" s="47" t="s">
        <v>31049</v>
      </c>
      <c r="C15798" t="s">
        <v>32129</v>
      </c>
    </row>
    <row r="15799" spans="1:3">
      <c r="A15799" s="1">
        <v>256542</v>
      </c>
      <c r="B15799" s="47" t="s">
        <v>31050</v>
      </c>
      <c r="C15799" t="s">
        <v>32130</v>
      </c>
    </row>
    <row r="15800" spans="1:3">
      <c r="A15800" s="1">
        <v>256543</v>
      </c>
      <c r="B15800" s="47" t="s">
        <v>31051</v>
      </c>
      <c r="C15800" t="s">
        <v>32131</v>
      </c>
    </row>
    <row r="15801" spans="1:3">
      <c r="A15801" s="1">
        <v>256544</v>
      </c>
      <c r="B15801" s="47" t="s">
        <v>31052</v>
      </c>
      <c r="C15801" t="s">
        <v>32132</v>
      </c>
    </row>
    <row r="15802" spans="1:3">
      <c r="A15802" s="1">
        <v>256545</v>
      </c>
      <c r="B15802" s="47" t="s">
        <v>31053</v>
      </c>
      <c r="C15802" t="s">
        <v>32133</v>
      </c>
    </row>
    <row r="15803" spans="1:3">
      <c r="A15803" s="1">
        <v>256546</v>
      </c>
      <c r="B15803" s="47" t="s">
        <v>31054</v>
      </c>
      <c r="C15803" t="s">
        <v>32134</v>
      </c>
    </row>
    <row r="15804" spans="1:3">
      <c r="A15804" s="1">
        <v>256537</v>
      </c>
      <c r="B15804" s="47" t="s">
        <v>31405</v>
      </c>
      <c r="C15804" t="s">
        <v>32485</v>
      </c>
    </row>
    <row r="15805" spans="1:3">
      <c r="A15805" s="1">
        <v>256538</v>
      </c>
      <c r="B15805" s="47" t="s">
        <v>31406</v>
      </c>
      <c r="C15805" t="s">
        <v>32486</v>
      </c>
    </row>
    <row r="15806" spans="1:3">
      <c r="A15806" s="1">
        <v>256539</v>
      </c>
      <c r="B15806" s="47" t="s">
        <v>31407</v>
      </c>
      <c r="C15806" t="s">
        <v>32487</v>
      </c>
    </row>
    <row r="15807" spans="1:3">
      <c r="A15807" s="1">
        <v>256540</v>
      </c>
      <c r="B15807" s="47" t="s">
        <v>31408</v>
      </c>
      <c r="C15807" t="s">
        <v>32488</v>
      </c>
    </row>
    <row r="15808" spans="1:3">
      <c r="A15808" s="1">
        <v>256541</v>
      </c>
      <c r="B15808" s="47" t="s">
        <v>31409</v>
      </c>
      <c r="C15808" t="s">
        <v>32489</v>
      </c>
    </row>
    <row r="15809" spans="1:3">
      <c r="A15809" s="1">
        <v>256542</v>
      </c>
      <c r="B15809" s="47" t="s">
        <v>31410</v>
      </c>
      <c r="C15809" t="s">
        <v>32490</v>
      </c>
    </row>
    <row r="15810" spans="1:3">
      <c r="A15810" s="1">
        <v>256543</v>
      </c>
      <c r="B15810" s="47" t="s">
        <v>31411</v>
      </c>
      <c r="C15810" t="s">
        <v>32491</v>
      </c>
    </row>
    <row r="15811" spans="1:3">
      <c r="A15811" s="1">
        <v>256544</v>
      </c>
      <c r="B15811" s="47" t="s">
        <v>31412</v>
      </c>
      <c r="C15811" t="s">
        <v>32492</v>
      </c>
    </row>
    <row r="15812" spans="1:3">
      <c r="A15812" s="1">
        <v>256545</v>
      </c>
      <c r="B15812" s="47" t="s">
        <v>31413</v>
      </c>
      <c r="C15812" t="s">
        <v>32493</v>
      </c>
    </row>
    <row r="15813" spans="1:3">
      <c r="A15813" s="1">
        <v>256546</v>
      </c>
      <c r="B15813" s="47" t="s">
        <v>31414</v>
      </c>
      <c r="C15813" t="s">
        <v>32494</v>
      </c>
    </row>
    <row r="15814" spans="1:3">
      <c r="A15814" s="1">
        <v>256547</v>
      </c>
      <c r="B15814" s="47" t="s">
        <v>31775</v>
      </c>
      <c r="C15814" t="s">
        <v>32855</v>
      </c>
    </row>
    <row r="15815" spans="1:3">
      <c r="A15815" s="1">
        <v>256548</v>
      </c>
      <c r="B15815" s="47" t="s">
        <v>31776</v>
      </c>
      <c r="C15815" t="s">
        <v>32856</v>
      </c>
    </row>
    <row r="15816" spans="1:3">
      <c r="A15816" s="1">
        <v>256549</v>
      </c>
      <c r="B15816" s="47" t="s">
        <v>31777</v>
      </c>
      <c r="C15816" t="s">
        <v>32857</v>
      </c>
    </row>
    <row r="15817" spans="1:3">
      <c r="A15817" s="1">
        <v>256550</v>
      </c>
      <c r="B15817" s="47" t="s">
        <v>31778</v>
      </c>
      <c r="C15817" t="s">
        <v>32858</v>
      </c>
    </row>
    <row r="15818" spans="1:3">
      <c r="A15818" s="1">
        <v>256551</v>
      </c>
      <c r="B15818" s="47" t="s">
        <v>31779</v>
      </c>
      <c r="C15818" t="s">
        <v>32859</v>
      </c>
    </row>
    <row r="15819" spans="1:3">
      <c r="A15819" s="1">
        <v>256552</v>
      </c>
      <c r="B15819" s="47" t="s">
        <v>31780</v>
      </c>
      <c r="C15819" t="s">
        <v>32860</v>
      </c>
    </row>
    <row r="15820" spans="1:3">
      <c r="A15820" s="1">
        <v>256553</v>
      </c>
      <c r="B15820" s="47" t="s">
        <v>31781</v>
      </c>
      <c r="C15820" t="s">
        <v>32861</v>
      </c>
    </row>
    <row r="15821" spans="1:3">
      <c r="A15821" s="1">
        <v>256554</v>
      </c>
      <c r="B15821" s="47" t="s">
        <v>31782</v>
      </c>
      <c r="C15821" t="s">
        <v>32862</v>
      </c>
    </row>
    <row r="15822" spans="1:3">
      <c r="A15822" s="1">
        <v>256555</v>
      </c>
      <c r="B15822" s="47" t="s">
        <v>31783</v>
      </c>
      <c r="C15822" t="s">
        <v>32863</v>
      </c>
    </row>
    <row r="15823" spans="1:3">
      <c r="A15823" s="1">
        <v>256556</v>
      </c>
      <c r="B15823" s="47" t="s">
        <v>31784</v>
      </c>
      <c r="C15823" t="s">
        <v>32864</v>
      </c>
    </row>
    <row r="15824" spans="1:3">
      <c r="A15824" s="1">
        <v>256547</v>
      </c>
      <c r="B15824" s="47" t="s">
        <v>31055</v>
      </c>
      <c r="C15824" t="s">
        <v>32135</v>
      </c>
    </row>
    <row r="15825" spans="1:3">
      <c r="A15825" s="1">
        <v>256548</v>
      </c>
      <c r="B15825" s="47" t="s">
        <v>31056</v>
      </c>
      <c r="C15825" t="s">
        <v>32136</v>
      </c>
    </row>
    <row r="15826" spans="1:3">
      <c r="A15826" s="1">
        <v>256549</v>
      </c>
      <c r="B15826" s="47" t="s">
        <v>31057</v>
      </c>
      <c r="C15826" t="s">
        <v>32137</v>
      </c>
    </row>
    <row r="15827" spans="1:3">
      <c r="A15827" s="1">
        <v>256550</v>
      </c>
      <c r="B15827" s="47" t="s">
        <v>31058</v>
      </c>
      <c r="C15827" t="s">
        <v>32138</v>
      </c>
    </row>
    <row r="15828" spans="1:3">
      <c r="A15828" s="1">
        <v>256551</v>
      </c>
      <c r="B15828" s="47" t="s">
        <v>31059</v>
      </c>
      <c r="C15828" t="s">
        <v>32139</v>
      </c>
    </row>
    <row r="15829" spans="1:3">
      <c r="A15829" s="1">
        <v>256552</v>
      </c>
      <c r="B15829" s="47" t="s">
        <v>31060</v>
      </c>
      <c r="C15829" t="s">
        <v>32140</v>
      </c>
    </row>
    <row r="15830" spans="1:3">
      <c r="A15830" s="1">
        <v>256553</v>
      </c>
      <c r="B15830" s="47" t="s">
        <v>31061</v>
      </c>
      <c r="C15830" t="s">
        <v>32141</v>
      </c>
    </row>
    <row r="15831" spans="1:3">
      <c r="A15831" s="1">
        <v>256554</v>
      </c>
      <c r="B15831" s="47" t="s">
        <v>31062</v>
      </c>
      <c r="C15831" t="s">
        <v>32142</v>
      </c>
    </row>
    <row r="15832" spans="1:3">
      <c r="A15832" s="1">
        <v>256555</v>
      </c>
      <c r="B15832" s="47" t="s">
        <v>31063</v>
      </c>
      <c r="C15832" t="s">
        <v>32143</v>
      </c>
    </row>
    <row r="15833" spans="1:3">
      <c r="A15833" s="1">
        <v>256556</v>
      </c>
      <c r="B15833" s="47" t="s">
        <v>31064</v>
      </c>
      <c r="C15833" t="s">
        <v>32144</v>
      </c>
    </row>
    <row r="15834" spans="1:3">
      <c r="A15834" s="1">
        <v>256547</v>
      </c>
      <c r="B15834" s="47" t="s">
        <v>31415</v>
      </c>
      <c r="C15834" t="s">
        <v>32495</v>
      </c>
    </row>
    <row r="15835" spans="1:3">
      <c r="A15835" s="1">
        <v>256548</v>
      </c>
      <c r="B15835" s="47" t="s">
        <v>31416</v>
      </c>
      <c r="C15835" t="s">
        <v>32496</v>
      </c>
    </row>
    <row r="15836" spans="1:3">
      <c r="A15836" s="1">
        <v>256549</v>
      </c>
      <c r="B15836" s="47" t="s">
        <v>31417</v>
      </c>
      <c r="C15836" t="s">
        <v>32497</v>
      </c>
    </row>
    <row r="15837" spans="1:3">
      <c r="A15837" s="1">
        <v>256550</v>
      </c>
      <c r="B15837" s="47" t="s">
        <v>31418</v>
      </c>
      <c r="C15837" t="s">
        <v>32498</v>
      </c>
    </row>
    <row r="15838" spans="1:3">
      <c r="A15838" s="1">
        <v>256551</v>
      </c>
      <c r="B15838" s="47" t="s">
        <v>31419</v>
      </c>
      <c r="C15838" t="s">
        <v>32499</v>
      </c>
    </row>
    <row r="15839" spans="1:3">
      <c r="A15839" s="1">
        <v>256552</v>
      </c>
      <c r="B15839" s="47" t="s">
        <v>31420</v>
      </c>
      <c r="C15839" t="s">
        <v>32500</v>
      </c>
    </row>
    <row r="15840" spans="1:3">
      <c r="A15840" s="1">
        <v>256553</v>
      </c>
      <c r="B15840" s="47" t="s">
        <v>31421</v>
      </c>
      <c r="C15840" t="s">
        <v>32501</v>
      </c>
    </row>
    <row r="15841" spans="1:3">
      <c r="A15841" s="1">
        <v>256554</v>
      </c>
      <c r="B15841" s="47" t="s">
        <v>31422</v>
      </c>
      <c r="C15841" t="s">
        <v>32502</v>
      </c>
    </row>
    <row r="15842" spans="1:3">
      <c r="A15842" s="1">
        <v>256555</v>
      </c>
      <c r="B15842" s="47" t="s">
        <v>31423</v>
      </c>
      <c r="C15842" t="s">
        <v>32503</v>
      </c>
    </row>
    <row r="15843" spans="1:3">
      <c r="A15843" s="1">
        <v>256556</v>
      </c>
      <c r="B15843" s="47" t="s">
        <v>31424</v>
      </c>
      <c r="C15843" t="s">
        <v>32504</v>
      </c>
    </row>
    <row r="15844" spans="1:3">
      <c r="A15844" s="1">
        <v>256557</v>
      </c>
      <c r="B15844" s="47" t="s">
        <v>31785</v>
      </c>
      <c r="C15844" t="s">
        <v>32865</v>
      </c>
    </row>
    <row r="15845" spans="1:3">
      <c r="A15845" s="1">
        <v>256558</v>
      </c>
      <c r="B15845" s="47" t="s">
        <v>31786</v>
      </c>
      <c r="C15845" t="s">
        <v>32866</v>
      </c>
    </row>
    <row r="15846" spans="1:3">
      <c r="A15846" s="1">
        <v>256559</v>
      </c>
      <c r="B15846" s="47" t="s">
        <v>31787</v>
      </c>
      <c r="C15846" t="s">
        <v>32867</v>
      </c>
    </row>
    <row r="15847" spans="1:3">
      <c r="A15847" s="1">
        <v>256560</v>
      </c>
      <c r="B15847" s="47" t="s">
        <v>31788</v>
      </c>
      <c r="C15847" t="s">
        <v>32868</v>
      </c>
    </row>
    <row r="15848" spans="1:3">
      <c r="A15848" s="1">
        <v>256561</v>
      </c>
      <c r="B15848" s="47" t="s">
        <v>31789</v>
      </c>
      <c r="C15848" t="s">
        <v>32869</v>
      </c>
    </row>
    <row r="15849" spans="1:3">
      <c r="A15849" s="1">
        <v>256562</v>
      </c>
      <c r="B15849" s="47" t="s">
        <v>31790</v>
      </c>
      <c r="C15849" t="s">
        <v>32870</v>
      </c>
    </row>
    <row r="15850" spans="1:3">
      <c r="A15850" s="1">
        <v>256563</v>
      </c>
      <c r="B15850" s="47" t="s">
        <v>31791</v>
      </c>
      <c r="C15850" t="s">
        <v>32871</v>
      </c>
    </row>
    <row r="15851" spans="1:3">
      <c r="A15851" s="1">
        <v>256564</v>
      </c>
      <c r="B15851" s="47" t="s">
        <v>31792</v>
      </c>
      <c r="C15851" t="s">
        <v>32872</v>
      </c>
    </row>
    <row r="15852" spans="1:3">
      <c r="A15852" s="1">
        <v>256565</v>
      </c>
      <c r="B15852" s="47" t="s">
        <v>31793</v>
      </c>
      <c r="C15852" t="s">
        <v>32873</v>
      </c>
    </row>
    <row r="15853" spans="1:3">
      <c r="A15853" s="1">
        <v>256566</v>
      </c>
      <c r="B15853" s="47" t="s">
        <v>31794</v>
      </c>
      <c r="C15853" t="s">
        <v>32874</v>
      </c>
    </row>
    <row r="15854" spans="1:3">
      <c r="A15854" s="1">
        <v>256557</v>
      </c>
      <c r="B15854" s="47" t="s">
        <v>31065</v>
      </c>
      <c r="C15854" t="s">
        <v>32145</v>
      </c>
    </row>
    <row r="15855" spans="1:3">
      <c r="A15855" s="1">
        <v>256558</v>
      </c>
      <c r="B15855" s="47" t="s">
        <v>31066</v>
      </c>
      <c r="C15855" t="s">
        <v>32146</v>
      </c>
    </row>
    <row r="15856" spans="1:3">
      <c r="A15856" s="1">
        <v>256559</v>
      </c>
      <c r="B15856" s="47" t="s">
        <v>31067</v>
      </c>
      <c r="C15856" t="s">
        <v>32147</v>
      </c>
    </row>
    <row r="15857" spans="1:3">
      <c r="A15857" s="1">
        <v>256560</v>
      </c>
      <c r="B15857" s="47" t="s">
        <v>31068</v>
      </c>
      <c r="C15857" t="s">
        <v>32148</v>
      </c>
    </row>
    <row r="15858" spans="1:3">
      <c r="A15858" s="1">
        <v>256561</v>
      </c>
      <c r="B15858" s="47" t="s">
        <v>31069</v>
      </c>
      <c r="C15858" t="s">
        <v>32149</v>
      </c>
    </row>
    <row r="15859" spans="1:3">
      <c r="A15859" s="1">
        <v>256562</v>
      </c>
      <c r="B15859" s="47" t="s">
        <v>31070</v>
      </c>
      <c r="C15859" t="s">
        <v>32150</v>
      </c>
    </row>
    <row r="15860" spans="1:3">
      <c r="A15860" s="1">
        <v>256563</v>
      </c>
      <c r="B15860" s="47" t="s">
        <v>31071</v>
      </c>
      <c r="C15860" t="s">
        <v>32151</v>
      </c>
    </row>
    <row r="15861" spans="1:3">
      <c r="A15861" s="1">
        <v>256564</v>
      </c>
      <c r="B15861" s="47" t="s">
        <v>31072</v>
      </c>
      <c r="C15861" t="s">
        <v>32152</v>
      </c>
    </row>
    <row r="15862" spans="1:3">
      <c r="A15862" s="1">
        <v>256565</v>
      </c>
      <c r="B15862" s="47" t="s">
        <v>31073</v>
      </c>
      <c r="C15862" t="s">
        <v>32153</v>
      </c>
    </row>
    <row r="15863" spans="1:3">
      <c r="A15863" s="1">
        <v>256566</v>
      </c>
      <c r="B15863" s="47" t="s">
        <v>31074</v>
      </c>
      <c r="C15863" t="s">
        <v>32154</v>
      </c>
    </row>
    <row r="15864" spans="1:3">
      <c r="A15864" s="1">
        <v>256557</v>
      </c>
      <c r="B15864" s="47" t="s">
        <v>31425</v>
      </c>
      <c r="C15864" t="s">
        <v>32505</v>
      </c>
    </row>
    <row r="15865" spans="1:3">
      <c r="A15865" s="1">
        <v>256558</v>
      </c>
      <c r="B15865" s="47" t="s">
        <v>31426</v>
      </c>
      <c r="C15865" t="s">
        <v>32506</v>
      </c>
    </row>
    <row r="15866" spans="1:3">
      <c r="A15866" s="1">
        <v>256559</v>
      </c>
      <c r="B15866" s="47" t="s">
        <v>31427</v>
      </c>
      <c r="C15866" t="s">
        <v>32507</v>
      </c>
    </row>
    <row r="15867" spans="1:3">
      <c r="A15867" s="1">
        <v>256560</v>
      </c>
      <c r="B15867" s="47" t="s">
        <v>31428</v>
      </c>
      <c r="C15867" t="s">
        <v>32508</v>
      </c>
    </row>
    <row r="15868" spans="1:3">
      <c r="A15868" s="1">
        <v>256561</v>
      </c>
      <c r="B15868" s="47" t="s">
        <v>31429</v>
      </c>
      <c r="C15868" t="s">
        <v>32509</v>
      </c>
    </row>
    <row r="15869" spans="1:3">
      <c r="A15869" s="1">
        <v>256562</v>
      </c>
      <c r="B15869" s="47" t="s">
        <v>31430</v>
      </c>
      <c r="C15869" t="s">
        <v>32510</v>
      </c>
    </row>
    <row r="15870" spans="1:3">
      <c r="A15870" s="1">
        <v>256563</v>
      </c>
      <c r="B15870" s="47" t="s">
        <v>31431</v>
      </c>
      <c r="C15870" t="s">
        <v>32511</v>
      </c>
    </row>
    <row r="15871" spans="1:3">
      <c r="A15871" s="1">
        <v>256564</v>
      </c>
      <c r="B15871" s="47" t="s">
        <v>31432</v>
      </c>
      <c r="C15871" t="s">
        <v>32512</v>
      </c>
    </row>
    <row r="15872" spans="1:3">
      <c r="A15872" s="1">
        <v>256565</v>
      </c>
      <c r="B15872" s="47" t="s">
        <v>31433</v>
      </c>
      <c r="C15872" t="s">
        <v>32513</v>
      </c>
    </row>
    <row r="15873" spans="1:3">
      <c r="A15873" s="1">
        <v>256566</v>
      </c>
      <c r="B15873" s="47" t="s">
        <v>31434</v>
      </c>
      <c r="C15873" t="s">
        <v>32514</v>
      </c>
    </row>
    <row r="15874" spans="1:3">
      <c r="A15874" s="1">
        <v>256567</v>
      </c>
      <c r="B15874" s="47" t="s">
        <v>31795</v>
      </c>
      <c r="C15874" t="s">
        <v>32875</v>
      </c>
    </row>
    <row r="15875" spans="1:3">
      <c r="A15875" s="1">
        <v>256568</v>
      </c>
      <c r="B15875" s="47" t="s">
        <v>31796</v>
      </c>
      <c r="C15875" t="s">
        <v>32876</v>
      </c>
    </row>
    <row r="15876" spans="1:3">
      <c r="A15876" s="1">
        <v>256569</v>
      </c>
      <c r="B15876" s="47" t="s">
        <v>31797</v>
      </c>
      <c r="C15876" t="s">
        <v>32877</v>
      </c>
    </row>
    <row r="15877" spans="1:3">
      <c r="A15877" s="1">
        <v>256570</v>
      </c>
      <c r="B15877" s="47" t="s">
        <v>31798</v>
      </c>
      <c r="C15877" t="s">
        <v>32878</v>
      </c>
    </row>
    <row r="15878" spans="1:3">
      <c r="A15878" s="1">
        <v>256571</v>
      </c>
      <c r="B15878" s="47" t="s">
        <v>31799</v>
      </c>
      <c r="C15878" t="s">
        <v>32879</v>
      </c>
    </row>
    <row r="15879" spans="1:3">
      <c r="A15879" s="1">
        <v>256572</v>
      </c>
      <c r="B15879" s="47" t="s">
        <v>31800</v>
      </c>
      <c r="C15879" t="s">
        <v>32880</v>
      </c>
    </row>
    <row r="15880" spans="1:3">
      <c r="A15880" s="1">
        <v>256573</v>
      </c>
      <c r="B15880" s="47" t="s">
        <v>31801</v>
      </c>
      <c r="C15880" t="s">
        <v>32881</v>
      </c>
    </row>
    <row r="15881" spans="1:3">
      <c r="A15881" s="1">
        <v>256574</v>
      </c>
      <c r="B15881" s="47" t="s">
        <v>31802</v>
      </c>
      <c r="C15881" t="s">
        <v>32882</v>
      </c>
    </row>
    <row r="15882" spans="1:3">
      <c r="A15882" s="1">
        <v>256575</v>
      </c>
      <c r="B15882" s="47" t="s">
        <v>31803</v>
      </c>
      <c r="C15882" t="s">
        <v>32883</v>
      </c>
    </row>
    <row r="15883" spans="1:3">
      <c r="A15883" s="1">
        <v>256576</v>
      </c>
      <c r="B15883" s="47" t="s">
        <v>31804</v>
      </c>
      <c r="C15883" t="s">
        <v>32884</v>
      </c>
    </row>
    <row r="15884" spans="1:3">
      <c r="A15884" s="1">
        <v>256567</v>
      </c>
      <c r="B15884" s="47" t="s">
        <v>31075</v>
      </c>
      <c r="C15884" t="s">
        <v>32155</v>
      </c>
    </row>
    <row r="15885" spans="1:3">
      <c r="A15885" s="1">
        <v>256568</v>
      </c>
      <c r="B15885" s="47" t="s">
        <v>31076</v>
      </c>
      <c r="C15885" t="s">
        <v>32156</v>
      </c>
    </row>
    <row r="15886" spans="1:3">
      <c r="A15886" s="1">
        <v>256569</v>
      </c>
      <c r="B15886" s="47" t="s">
        <v>31077</v>
      </c>
      <c r="C15886" t="s">
        <v>32157</v>
      </c>
    </row>
    <row r="15887" spans="1:3">
      <c r="A15887" s="1">
        <v>256570</v>
      </c>
      <c r="B15887" s="47" t="s">
        <v>31078</v>
      </c>
      <c r="C15887" t="s">
        <v>32158</v>
      </c>
    </row>
    <row r="15888" spans="1:3">
      <c r="A15888" s="1">
        <v>256571</v>
      </c>
      <c r="B15888" s="47" t="s">
        <v>31079</v>
      </c>
      <c r="C15888" t="s">
        <v>32159</v>
      </c>
    </row>
    <row r="15889" spans="1:3">
      <c r="A15889" s="1">
        <v>256572</v>
      </c>
      <c r="B15889" s="47" t="s">
        <v>31080</v>
      </c>
      <c r="C15889" t="s">
        <v>32160</v>
      </c>
    </row>
    <row r="15890" spans="1:3">
      <c r="A15890" s="1">
        <v>256573</v>
      </c>
      <c r="B15890" s="47" t="s">
        <v>31081</v>
      </c>
      <c r="C15890" t="s">
        <v>32161</v>
      </c>
    </row>
    <row r="15891" spans="1:3">
      <c r="A15891" s="1">
        <v>256574</v>
      </c>
      <c r="B15891" s="47" t="s">
        <v>31082</v>
      </c>
      <c r="C15891" t="s">
        <v>32162</v>
      </c>
    </row>
    <row r="15892" spans="1:3">
      <c r="A15892" s="1">
        <v>256575</v>
      </c>
      <c r="B15892" s="47" t="s">
        <v>31083</v>
      </c>
      <c r="C15892" t="s">
        <v>32163</v>
      </c>
    </row>
    <row r="15893" spans="1:3">
      <c r="A15893" s="1">
        <v>256576</v>
      </c>
      <c r="B15893" s="47" t="s">
        <v>31084</v>
      </c>
      <c r="C15893" t="s">
        <v>32164</v>
      </c>
    </row>
    <row r="15894" spans="1:3">
      <c r="A15894" s="1">
        <v>256567</v>
      </c>
      <c r="B15894" s="47" t="s">
        <v>31435</v>
      </c>
      <c r="C15894" t="s">
        <v>32515</v>
      </c>
    </row>
    <row r="15895" spans="1:3">
      <c r="A15895" s="1">
        <v>256568</v>
      </c>
      <c r="B15895" s="47" t="s">
        <v>31436</v>
      </c>
      <c r="C15895" t="s">
        <v>32516</v>
      </c>
    </row>
    <row r="15896" spans="1:3">
      <c r="A15896" s="1">
        <v>256569</v>
      </c>
      <c r="B15896" s="47" t="s">
        <v>31437</v>
      </c>
      <c r="C15896" t="s">
        <v>32517</v>
      </c>
    </row>
    <row r="15897" spans="1:3">
      <c r="A15897" s="1">
        <v>256570</v>
      </c>
      <c r="B15897" s="47" t="s">
        <v>31438</v>
      </c>
      <c r="C15897" t="s">
        <v>32518</v>
      </c>
    </row>
    <row r="15898" spans="1:3">
      <c r="A15898" s="1">
        <v>256571</v>
      </c>
      <c r="B15898" s="47" t="s">
        <v>31439</v>
      </c>
      <c r="C15898" t="s">
        <v>32519</v>
      </c>
    </row>
    <row r="15899" spans="1:3">
      <c r="A15899" s="1">
        <v>256572</v>
      </c>
      <c r="B15899" s="47" t="s">
        <v>31440</v>
      </c>
      <c r="C15899" t="s">
        <v>32520</v>
      </c>
    </row>
    <row r="15900" spans="1:3">
      <c r="A15900" s="1">
        <v>256573</v>
      </c>
      <c r="B15900" s="47" t="s">
        <v>31441</v>
      </c>
      <c r="C15900" t="s">
        <v>32521</v>
      </c>
    </row>
    <row r="15901" spans="1:3">
      <c r="A15901" s="1">
        <v>256574</v>
      </c>
      <c r="B15901" s="47" t="s">
        <v>31442</v>
      </c>
      <c r="C15901" t="s">
        <v>32522</v>
      </c>
    </row>
    <row r="15902" spans="1:3">
      <c r="A15902" s="1">
        <v>256575</v>
      </c>
      <c r="B15902" s="47" t="s">
        <v>31443</v>
      </c>
      <c r="C15902" t="s">
        <v>32523</v>
      </c>
    </row>
    <row r="15903" spans="1:3">
      <c r="A15903" s="1">
        <v>256576</v>
      </c>
      <c r="B15903" s="47" t="s">
        <v>31444</v>
      </c>
      <c r="C15903" t="s">
        <v>32524</v>
      </c>
    </row>
    <row r="15904" spans="1:3">
      <c r="A15904" s="1">
        <v>256577</v>
      </c>
      <c r="B15904" s="47" t="s">
        <v>31805</v>
      </c>
      <c r="C15904" t="s">
        <v>32885</v>
      </c>
    </row>
    <row r="15905" spans="1:3">
      <c r="A15905" s="1">
        <v>256578</v>
      </c>
      <c r="B15905" s="47" t="s">
        <v>31806</v>
      </c>
      <c r="C15905" t="s">
        <v>32886</v>
      </c>
    </row>
    <row r="15906" spans="1:3">
      <c r="A15906" s="1">
        <v>256579</v>
      </c>
      <c r="B15906" s="47" t="s">
        <v>31807</v>
      </c>
      <c r="C15906" t="s">
        <v>32887</v>
      </c>
    </row>
    <row r="15907" spans="1:3">
      <c r="A15907" s="1">
        <v>256580</v>
      </c>
      <c r="B15907" s="47" t="s">
        <v>31808</v>
      </c>
      <c r="C15907" t="s">
        <v>32888</v>
      </c>
    </row>
    <row r="15908" spans="1:3">
      <c r="A15908" s="1">
        <v>256581</v>
      </c>
      <c r="B15908" s="47" t="s">
        <v>31809</v>
      </c>
      <c r="C15908" t="s">
        <v>32889</v>
      </c>
    </row>
    <row r="15909" spans="1:3">
      <c r="A15909" s="1">
        <v>256582</v>
      </c>
      <c r="B15909" s="47" t="s">
        <v>31810</v>
      </c>
      <c r="C15909" t="s">
        <v>32890</v>
      </c>
    </row>
    <row r="15910" spans="1:3">
      <c r="A15910" s="1">
        <v>256583</v>
      </c>
      <c r="B15910" s="47" t="s">
        <v>31811</v>
      </c>
      <c r="C15910" t="s">
        <v>32891</v>
      </c>
    </row>
    <row r="15911" spans="1:3">
      <c r="A15911" s="1">
        <v>256584</v>
      </c>
      <c r="B15911" s="47" t="s">
        <v>31812</v>
      </c>
      <c r="C15911" t="s">
        <v>32892</v>
      </c>
    </row>
    <row r="15912" spans="1:3">
      <c r="A15912" s="1">
        <v>256585</v>
      </c>
      <c r="B15912" s="47" t="s">
        <v>31813</v>
      </c>
      <c r="C15912" t="s">
        <v>32893</v>
      </c>
    </row>
    <row r="15913" spans="1:3">
      <c r="A15913" s="1">
        <v>256586</v>
      </c>
      <c r="B15913" s="47" t="s">
        <v>31814</v>
      </c>
      <c r="C15913" t="s">
        <v>32894</v>
      </c>
    </row>
    <row r="15914" spans="1:3">
      <c r="A15914" s="1">
        <v>256577</v>
      </c>
      <c r="B15914" s="47" t="s">
        <v>31085</v>
      </c>
      <c r="C15914" t="s">
        <v>32165</v>
      </c>
    </row>
    <row r="15915" spans="1:3">
      <c r="A15915" s="1">
        <v>256578</v>
      </c>
      <c r="B15915" s="47" t="s">
        <v>31086</v>
      </c>
      <c r="C15915" t="s">
        <v>32166</v>
      </c>
    </row>
    <row r="15916" spans="1:3">
      <c r="A15916" s="1">
        <v>256579</v>
      </c>
      <c r="B15916" s="47" t="s">
        <v>31087</v>
      </c>
      <c r="C15916" t="s">
        <v>32167</v>
      </c>
    </row>
    <row r="15917" spans="1:3">
      <c r="A15917" s="1">
        <v>256580</v>
      </c>
      <c r="B15917" s="47" t="s">
        <v>31088</v>
      </c>
      <c r="C15917" t="s">
        <v>32168</v>
      </c>
    </row>
    <row r="15918" spans="1:3">
      <c r="A15918" s="1">
        <v>256581</v>
      </c>
      <c r="B15918" s="47" t="s">
        <v>31089</v>
      </c>
      <c r="C15918" t="s">
        <v>32169</v>
      </c>
    </row>
    <row r="15919" spans="1:3">
      <c r="A15919" s="1">
        <v>256582</v>
      </c>
      <c r="B15919" s="47" t="s">
        <v>31090</v>
      </c>
      <c r="C15919" t="s">
        <v>32170</v>
      </c>
    </row>
    <row r="15920" spans="1:3">
      <c r="A15920" s="1">
        <v>256583</v>
      </c>
      <c r="B15920" s="47" t="s">
        <v>31091</v>
      </c>
      <c r="C15920" t="s">
        <v>32171</v>
      </c>
    </row>
    <row r="15921" spans="1:3">
      <c r="A15921" s="1">
        <v>256584</v>
      </c>
      <c r="B15921" s="47" t="s">
        <v>31092</v>
      </c>
      <c r="C15921" t="s">
        <v>32172</v>
      </c>
    </row>
    <row r="15922" spans="1:3">
      <c r="A15922" s="1">
        <v>256585</v>
      </c>
      <c r="B15922" s="47" t="s">
        <v>31093</v>
      </c>
      <c r="C15922" t="s">
        <v>32173</v>
      </c>
    </row>
    <row r="15923" spans="1:3">
      <c r="A15923" s="1">
        <v>256586</v>
      </c>
      <c r="B15923" s="47" t="s">
        <v>31094</v>
      </c>
      <c r="C15923" t="s">
        <v>32174</v>
      </c>
    </row>
    <row r="15924" spans="1:3">
      <c r="A15924" s="1">
        <v>256577</v>
      </c>
      <c r="B15924" s="47" t="s">
        <v>31445</v>
      </c>
      <c r="C15924" t="s">
        <v>32525</v>
      </c>
    </row>
    <row r="15925" spans="1:3">
      <c r="A15925" s="1">
        <v>256578</v>
      </c>
      <c r="B15925" s="47" t="s">
        <v>31446</v>
      </c>
      <c r="C15925" t="s">
        <v>32526</v>
      </c>
    </row>
    <row r="15926" spans="1:3">
      <c r="A15926" s="1">
        <v>256579</v>
      </c>
      <c r="B15926" s="47" t="s">
        <v>31447</v>
      </c>
      <c r="C15926" t="s">
        <v>32527</v>
      </c>
    </row>
    <row r="15927" spans="1:3">
      <c r="A15927" s="1">
        <v>256580</v>
      </c>
      <c r="B15927" s="47" t="s">
        <v>31448</v>
      </c>
      <c r="C15927" t="s">
        <v>32528</v>
      </c>
    </row>
    <row r="15928" spans="1:3">
      <c r="A15928" s="1">
        <v>256581</v>
      </c>
      <c r="B15928" s="47" t="s">
        <v>31449</v>
      </c>
      <c r="C15928" t="s">
        <v>32529</v>
      </c>
    </row>
    <row r="15929" spans="1:3">
      <c r="A15929" s="1">
        <v>256582</v>
      </c>
      <c r="B15929" s="47" t="s">
        <v>31450</v>
      </c>
      <c r="C15929" t="s">
        <v>32530</v>
      </c>
    </row>
    <row r="15930" spans="1:3">
      <c r="A15930" s="1">
        <v>256583</v>
      </c>
      <c r="B15930" s="47" t="s">
        <v>31451</v>
      </c>
      <c r="C15930" t="s">
        <v>32531</v>
      </c>
    </row>
    <row r="15931" spans="1:3">
      <c r="A15931" s="1">
        <v>256584</v>
      </c>
      <c r="B15931" s="47" t="s">
        <v>31452</v>
      </c>
      <c r="C15931" t="s">
        <v>32532</v>
      </c>
    </row>
    <row r="15932" spans="1:3">
      <c r="A15932" s="1">
        <v>256585</v>
      </c>
      <c r="B15932" s="47" t="s">
        <v>31453</v>
      </c>
      <c r="C15932" t="s">
        <v>32533</v>
      </c>
    </row>
    <row r="15933" spans="1:3">
      <c r="A15933" s="1">
        <v>256586</v>
      </c>
      <c r="B15933" s="47" t="s">
        <v>31454</v>
      </c>
      <c r="C15933" t="s">
        <v>32534</v>
      </c>
    </row>
    <row r="15934" spans="1:3">
      <c r="A15934" s="1">
        <v>256587</v>
      </c>
      <c r="B15934" s="47" t="s">
        <v>31815</v>
      </c>
      <c r="C15934" t="s">
        <v>32895</v>
      </c>
    </row>
    <row r="15935" spans="1:3">
      <c r="A15935" s="1">
        <v>256588</v>
      </c>
      <c r="B15935" s="47" t="s">
        <v>31816</v>
      </c>
      <c r="C15935" t="s">
        <v>32896</v>
      </c>
    </row>
    <row r="15936" spans="1:3">
      <c r="A15936" s="1">
        <v>256589</v>
      </c>
      <c r="B15936" s="47" t="s">
        <v>31817</v>
      </c>
      <c r="C15936" t="s">
        <v>32897</v>
      </c>
    </row>
    <row r="15937" spans="1:3">
      <c r="A15937" s="1">
        <v>256590</v>
      </c>
      <c r="B15937" s="47" t="s">
        <v>31818</v>
      </c>
      <c r="C15937" t="s">
        <v>32898</v>
      </c>
    </row>
    <row r="15938" spans="1:3">
      <c r="A15938" s="1">
        <v>256591</v>
      </c>
      <c r="B15938" s="47" t="s">
        <v>31819</v>
      </c>
      <c r="C15938" t="s">
        <v>32899</v>
      </c>
    </row>
    <row r="15939" spans="1:3">
      <c r="A15939" s="1">
        <v>256592</v>
      </c>
      <c r="B15939" s="47" t="s">
        <v>31820</v>
      </c>
      <c r="C15939" t="s">
        <v>32900</v>
      </c>
    </row>
    <row r="15940" spans="1:3">
      <c r="A15940" s="1">
        <v>256593</v>
      </c>
      <c r="B15940" s="47" t="s">
        <v>31821</v>
      </c>
      <c r="C15940" t="s">
        <v>32901</v>
      </c>
    </row>
    <row r="15941" spans="1:3">
      <c r="A15941" s="1">
        <v>256594</v>
      </c>
      <c r="B15941" s="47" t="s">
        <v>31822</v>
      </c>
      <c r="C15941" t="s">
        <v>32902</v>
      </c>
    </row>
    <row r="15942" spans="1:3">
      <c r="A15942" s="1">
        <v>256595</v>
      </c>
      <c r="B15942" s="47" t="s">
        <v>31823</v>
      </c>
      <c r="C15942" t="s">
        <v>32903</v>
      </c>
    </row>
    <row r="15943" spans="1:3">
      <c r="A15943" s="1">
        <v>256596</v>
      </c>
      <c r="B15943" s="47" t="s">
        <v>31824</v>
      </c>
      <c r="C15943" t="s">
        <v>32904</v>
      </c>
    </row>
    <row r="15944" spans="1:3">
      <c r="A15944" s="1">
        <v>256587</v>
      </c>
      <c r="B15944" s="47" t="s">
        <v>31095</v>
      </c>
      <c r="C15944" t="s">
        <v>32175</v>
      </c>
    </row>
    <row r="15945" spans="1:3">
      <c r="A15945" s="1">
        <v>256588</v>
      </c>
      <c r="B15945" s="47" t="s">
        <v>31096</v>
      </c>
      <c r="C15945" t="s">
        <v>32176</v>
      </c>
    </row>
    <row r="15946" spans="1:3">
      <c r="A15946" s="1">
        <v>256589</v>
      </c>
      <c r="B15946" s="47" t="s">
        <v>31097</v>
      </c>
      <c r="C15946" t="s">
        <v>32177</v>
      </c>
    </row>
    <row r="15947" spans="1:3">
      <c r="A15947" s="1">
        <v>256590</v>
      </c>
      <c r="B15947" s="47" t="s">
        <v>31098</v>
      </c>
      <c r="C15947" t="s">
        <v>32178</v>
      </c>
    </row>
    <row r="15948" spans="1:3">
      <c r="A15948" s="1">
        <v>256591</v>
      </c>
      <c r="B15948" s="47" t="s">
        <v>31099</v>
      </c>
      <c r="C15948" t="s">
        <v>32179</v>
      </c>
    </row>
    <row r="15949" spans="1:3">
      <c r="A15949" s="1">
        <v>256592</v>
      </c>
      <c r="B15949" s="47" t="s">
        <v>31100</v>
      </c>
      <c r="C15949" t="s">
        <v>32180</v>
      </c>
    </row>
    <row r="15950" spans="1:3">
      <c r="A15950" s="1">
        <v>256593</v>
      </c>
      <c r="B15950" s="47" t="s">
        <v>31101</v>
      </c>
      <c r="C15950" t="s">
        <v>32181</v>
      </c>
    </row>
    <row r="15951" spans="1:3">
      <c r="A15951" s="1">
        <v>256594</v>
      </c>
      <c r="B15951" s="47" t="s">
        <v>31102</v>
      </c>
      <c r="C15951" t="s">
        <v>32182</v>
      </c>
    </row>
    <row r="15952" spans="1:3">
      <c r="A15952" s="1">
        <v>256595</v>
      </c>
      <c r="B15952" s="47" t="s">
        <v>31103</v>
      </c>
      <c r="C15952" t="s">
        <v>32183</v>
      </c>
    </row>
    <row r="15953" spans="1:3">
      <c r="A15953" s="1">
        <v>256596</v>
      </c>
      <c r="B15953" s="47" t="s">
        <v>31104</v>
      </c>
      <c r="C15953" t="s">
        <v>32184</v>
      </c>
    </row>
    <row r="15954" spans="1:3">
      <c r="A15954" s="1">
        <v>256587</v>
      </c>
      <c r="B15954" s="47" t="s">
        <v>31455</v>
      </c>
      <c r="C15954" t="s">
        <v>32535</v>
      </c>
    </row>
    <row r="15955" spans="1:3">
      <c r="A15955" s="1">
        <v>256588</v>
      </c>
      <c r="B15955" s="47" t="s">
        <v>31456</v>
      </c>
      <c r="C15955" t="s">
        <v>32536</v>
      </c>
    </row>
    <row r="15956" spans="1:3">
      <c r="A15956" s="1">
        <v>256589</v>
      </c>
      <c r="B15956" s="47" t="s">
        <v>31457</v>
      </c>
      <c r="C15956" t="s">
        <v>32537</v>
      </c>
    </row>
    <row r="15957" spans="1:3">
      <c r="A15957" s="1">
        <v>256590</v>
      </c>
      <c r="B15957" s="47" t="s">
        <v>31458</v>
      </c>
      <c r="C15957" t="s">
        <v>32538</v>
      </c>
    </row>
    <row r="15958" spans="1:3">
      <c r="A15958" s="1">
        <v>256591</v>
      </c>
      <c r="B15958" s="47" t="s">
        <v>31459</v>
      </c>
      <c r="C15958" t="s">
        <v>32539</v>
      </c>
    </row>
    <row r="15959" spans="1:3">
      <c r="A15959" s="1">
        <v>256592</v>
      </c>
      <c r="B15959" s="47" t="s">
        <v>31460</v>
      </c>
      <c r="C15959" t="s">
        <v>32540</v>
      </c>
    </row>
    <row r="15960" spans="1:3">
      <c r="A15960" s="1">
        <v>256593</v>
      </c>
      <c r="B15960" s="47" t="s">
        <v>31461</v>
      </c>
      <c r="C15960" t="s">
        <v>32541</v>
      </c>
    </row>
    <row r="15961" spans="1:3">
      <c r="A15961" s="1">
        <v>256594</v>
      </c>
      <c r="B15961" s="47" t="s">
        <v>31462</v>
      </c>
      <c r="C15961" t="s">
        <v>32542</v>
      </c>
    </row>
    <row r="15962" spans="1:3">
      <c r="A15962" s="1">
        <v>256595</v>
      </c>
      <c r="B15962" s="47" t="s">
        <v>31463</v>
      </c>
      <c r="C15962" t="s">
        <v>32543</v>
      </c>
    </row>
    <row r="15963" spans="1:3">
      <c r="A15963" s="1">
        <v>256596</v>
      </c>
      <c r="B15963" s="47" t="s">
        <v>31464</v>
      </c>
      <c r="C15963" t="s">
        <v>32544</v>
      </c>
    </row>
    <row r="15964" spans="1:3">
      <c r="A15964" s="1">
        <v>256597</v>
      </c>
      <c r="B15964" s="47" t="s">
        <v>31825</v>
      </c>
      <c r="C15964" t="s">
        <v>32905</v>
      </c>
    </row>
    <row r="15965" spans="1:3">
      <c r="A15965" s="1">
        <v>256598</v>
      </c>
      <c r="B15965" s="47" t="s">
        <v>31826</v>
      </c>
      <c r="C15965" t="s">
        <v>32906</v>
      </c>
    </row>
    <row r="15966" spans="1:3">
      <c r="A15966" s="1">
        <v>256599</v>
      </c>
      <c r="B15966" s="47" t="s">
        <v>31827</v>
      </c>
      <c r="C15966" t="s">
        <v>32907</v>
      </c>
    </row>
    <row r="15967" spans="1:3">
      <c r="A15967" s="1">
        <v>256600</v>
      </c>
      <c r="B15967" s="47" t="s">
        <v>31828</v>
      </c>
      <c r="C15967" t="s">
        <v>32908</v>
      </c>
    </row>
    <row r="15968" spans="1:3">
      <c r="A15968" s="1">
        <v>256601</v>
      </c>
      <c r="B15968" s="47" t="s">
        <v>31829</v>
      </c>
      <c r="C15968" t="s">
        <v>32909</v>
      </c>
    </row>
    <row r="15969" spans="1:3">
      <c r="A15969" s="1">
        <v>256602</v>
      </c>
      <c r="B15969" s="47" t="s">
        <v>31830</v>
      </c>
      <c r="C15969" t="s">
        <v>32910</v>
      </c>
    </row>
    <row r="15970" spans="1:3">
      <c r="A15970" s="1">
        <v>256603</v>
      </c>
      <c r="B15970" s="47" t="s">
        <v>31831</v>
      </c>
      <c r="C15970" t="s">
        <v>32911</v>
      </c>
    </row>
    <row r="15971" spans="1:3">
      <c r="A15971" s="1">
        <v>256604</v>
      </c>
      <c r="B15971" s="47" t="s">
        <v>31832</v>
      </c>
      <c r="C15971" t="s">
        <v>32912</v>
      </c>
    </row>
    <row r="15972" spans="1:3">
      <c r="A15972" s="1">
        <v>256605</v>
      </c>
      <c r="B15972" s="47" t="s">
        <v>31833</v>
      </c>
      <c r="C15972" t="s">
        <v>32913</v>
      </c>
    </row>
    <row r="15973" spans="1:3">
      <c r="A15973" s="1">
        <v>256606</v>
      </c>
      <c r="B15973" s="47" t="s">
        <v>31834</v>
      </c>
      <c r="C15973" t="s">
        <v>32914</v>
      </c>
    </row>
    <row r="15974" spans="1:3">
      <c r="A15974" s="1">
        <v>256597</v>
      </c>
      <c r="B15974" s="47" t="s">
        <v>31105</v>
      </c>
      <c r="C15974" t="s">
        <v>32185</v>
      </c>
    </row>
    <row r="15975" spans="1:3">
      <c r="A15975" s="1">
        <v>256598</v>
      </c>
      <c r="B15975" s="47" t="s">
        <v>31106</v>
      </c>
      <c r="C15975" t="s">
        <v>32186</v>
      </c>
    </row>
    <row r="15976" spans="1:3">
      <c r="A15976" s="1">
        <v>256599</v>
      </c>
      <c r="B15976" s="47" t="s">
        <v>31107</v>
      </c>
      <c r="C15976" t="s">
        <v>32187</v>
      </c>
    </row>
    <row r="15977" spans="1:3">
      <c r="A15977" s="1">
        <v>256600</v>
      </c>
      <c r="B15977" s="47" t="s">
        <v>31108</v>
      </c>
      <c r="C15977" t="s">
        <v>32188</v>
      </c>
    </row>
    <row r="15978" spans="1:3">
      <c r="A15978" s="1">
        <v>256601</v>
      </c>
      <c r="B15978" s="47" t="s">
        <v>31109</v>
      </c>
      <c r="C15978" t="s">
        <v>32189</v>
      </c>
    </row>
    <row r="15979" spans="1:3">
      <c r="A15979" s="1">
        <v>256602</v>
      </c>
      <c r="B15979" s="47" t="s">
        <v>31110</v>
      </c>
      <c r="C15979" t="s">
        <v>32190</v>
      </c>
    </row>
    <row r="15980" spans="1:3">
      <c r="A15980" s="1">
        <v>256603</v>
      </c>
      <c r="B15980" s="47" t="s">
        <v>31111</v>
      </c>
      <c r="C15980" t="s">
        <v>32191</v>
      </c>
    </row>
    <row r="15981" spans="1:3">
      <c r="A15981" s="1">
        <v>256604</v>
      </c>
      <c r="B15981" s="47" t="s">
        <v>31112</v>
      </c>
      <c r="C15981" t="s">
        <v>32192</v>
      </c>
    </row>
    <row r="15982" spans="1:3">
      <c r="A15982" s="1">
        <v>256605</v>
      </c>
      <c r="B15982" s="47" t="s">
        <v>31113</v>
      </c>
      <c r="C15982" t="s">
        <v>32193</v>
      </c>
    </row>
    <row r="15983" spans="1:3">
      <c r="A15983" s="1">
        <v>256606</v>
      </c>
      <c r="B15983" s="47" t="s">
        <v>31114</v>
      </c>
      <c r="C15983" t="s">
        <v>32194</v>
      </c>
    </row>
    <row r="15984" spans="1:3">
      <c r="A15984" s="1">
        <v>256597</v>
      </c>
      <c r="B15984" s="47" t="s">
        <v>31465</v>
      </c>
      <c r="C15984" t="s">
        <v>32545</v>
      </c>
    </row>
    <row r="15985" spans="1:3">
      <c r="A15985" s="1">
        <v>256598</v>
      </c>
      <c r="B15985" s="47" t="s">
        <v>31466</v>
      </c>
      <c r="C15985" t="s">
        <v>32546</v>
      </c>
    </row>
    <row r="15986" spans="1:3">
      <c r="A15986" s="1">
        <v>256599</v>
      </c>
      <c r="B15986" s="47" t="s">
        <v>31467</v>
      </c>
      <c r="C15986" t="s">
        <v>32547</v>
      </c>
    </row>
    <row r="15987" spans="1:3">
      <c r="A15987" s="1">
        <v>256600</v>
      </c>
      <c r="B15987" s="47" t="s">
        <v>31468</v>
      </c>
      <c r="C15987" t="s">
        <v>32548</v>
      </c>
    </row>
    <row r="15988" spans="1:3">
      <c r="A15988" s="1">
        <v>256601</v>
      </c>
      <c r="B15988" s="47" t="s">
        <v>31469</v>
      </c>
      <c r="C15988" t="s">
        <v>32549</v>
      </c>
    </row>
    <row r="15989" spans="1:3">
      <c r="A15989" s="1">
        <v>256602</v>
      </c>
      <c r="B15989" s="47" t="s">
        <v>31470</v>
      </c>
      <c r="C15989" t="s">
        <v>32550</v>
      </c>
    </row>
    <row r="15990" spans="1:3">
      <c r="A15990" s="1">
        <v>256603</v>
      </c>
      <c r="B15990" s="47" t="s">
        <v>31471</v>
      </c>
      <c r="C15990" t="s">
        <v>32551</v>
      </c>
    </row>
    <row r="15991" spans="1:3">
      <c r="A15991" s="1">
        <v>256604</v>
      </c>
      <c r="B15991" s="47" t="s">
        <v>31472</v>
      </c>
      <c r="C15991" t="s">
        <v>32552</v>
      </c>
    </row>
    <row r="15992" spans="1:3">
      <c r="A15992" s="1">
        <v>256605</v>
      </c>
      <c r="B15992" s="47" t="s">
        <v>31473</v>
      </c>
      <c r="C15992" t="s">
        <v>32553</v>
      </c>
    </row>
    <row r="15993" spans="1:3">
      <c r="A15993" s="1">
        <v>256606</v>
      </c>
      <c r="B15993" s="47" t="s">
        <v>31474</v>
      </c>
      <c r="C15993" t="s">
        <v>32554</v>
      </c>
    </row>
    <row r="15994" spans="1:3">
      <c r="A15994" s="1">
        <v>256607</v>
      </c>
      <c r="B15994" s="47" t="s">
        <v>31835</v>
      </c>
      <c r="C15994" t="s">
        <v>32915</v>
      </c>
    </row>
    <row r="15995" spans="1:3">
      <c r="A15995" s="1">
        <v>256608</v>
      </c>
      <c r="B15995" s="47" t="s">
        <v>31836</v>
      </c>
      <c r="C15995" t="s">
        <v>32916</v>
      </c>
    </row>
    <row r="15996" spans="1:3">
      <c r="A15996" s="1">
        <v>256609</v>
      </c>
      <c r="B15996" s="47" t="s">
        <v>31837</v>
      </c>
      <c r="C15996" t="s">
        <v>32917</v>
      </c>
    </row>
    <row r="15997" spans="1:3">
      <c r="A15997" s="1">
        <v>256610</v>
      </c>
      <c r="B15997" s="47" t="s">
        <v>31838</v>
      </c>
      <c r="C15997" t="s">
        <v>32918</v>
      </c>
    </row>
    <row r="15998" spans="1:3">
      <c r="A15998" s="1">
        <v>256611</v>
      </c>
      <c r="B15998" s="47" t="s">
        <v>31839</v>
      </c>
      <c r="C15998" t="s">
        <v>32919</v>
      </c>
    </row>
    <row r="15999" spans="1:3">
      <c r="A15999" s="1">
        <v>256612</v>
      </c>
      <c r="B15999" s="47" t="s">
        <v>31840</v>
      </c>
      <c r="C15999" t="s">
        <v>32920</v>
      </c>
    </row>
    <row r="16000" spans="1:3">
      <c r="A16000" s="1">
        <v>256613</v>
      </c>
      <c r="B16000" s="47" t="s">
        <v>31841</v>
      </c>
      <c r="C16000" t="s">
        <v>32921</v>
      </c>
    </row>
    <row r="16001" spans="1:3">
      <c r="A16001" s="1">
        <v>256614</v>
      </c>
      <c r="B16001" s="47" t="s">
        <v>31842</v>
      </c>
      <c r="C16001" t="s">
        <v>32922</v>
      </c>
    </row>
    <row r="16002" spans="1:3">
      <c r="A16002" s="1">
        <v>256615</v>
      </c>
      <c r="B16002" s="47" t="s">
        <v>31843</v>
      </c>
      <c r="C16002" t="s">
        <v>32923</v>
      </c>
    </row>
    <row r="16003" spans="1:3">
      <c r="A16003" s="1">
        <v>256616</v>
      </c>
      <c r="B16003" s="47" t="s">
        <v>31844</v>
      </c>
      <c r="C16003" t="s">
        <v>32924</v>
      </c>
    </row>
    <row r="16004" spans="1:3">
      <c r="A16004" s="1">
        <v>256607</v>
      </c>
      <c r="B16004" s="47" t="s">
        <v>31115</v>
      </c>
      <c r="C16004" t="s">
        <v>32195</v>
      </c>
    </row>
    <row r="16005" spans="1:3">
      <c r="A16005" s="1">
        <v>256608</v>
      </c>
      <c r="B16005" s="47" t="s">
        <v>31116</v>
      </c>
      <c r="C16005" t="s">
        <v>32196</v>
      </c>
    </row>
    <row r="16006" spans="1:3">
      <c r="A16006" s="1">
        <v>256609</v>
      </c>
      <c r="B16006" s="47" t="s">
        <v>31117</v>
      </c>
      <c r="C16006" t="s">
        <v>32197</v>
      </c>
    </row>
    <row r="16007" spans="1:3">
      <c r="A16007" s="1">
        <v>256610</v>
      </c>
      <c r="B16007" s="47" t="s">
        <v>31118</v>
      </c>
      <c r="C16007" t="s">
        <v>32198</v>
      </c>
    </row>
    <row r="16008" spans="1:3">
      <c r="A16008" s="1">
        <v>256611</v>
      </c>
      <c r="B16008" s="47" t="s">
        <v>31119</v>
      </c>
      <c r="C16008" t="s">
        <v>32199</v>
      </c>
    </row>
    <row r="16009" spans="1:3">
      <c r="A16009" s="1">
        <v>256612</v>
      </c>
      <c r="B16009" s="47" t="s">
        <v>31120</v>
      </c>
      <c r="C16009" t="s">
        <v>32200</v>
      </c>
    </row>
    <row r="16010" spans="1:3">
      <c r="A16010" s="1">
        <v>256613</v>
      </c>
      <c r="B16010" s="47" t="s">
        <v>31121</v>
      </c>
      <c r="C16010" t="s">
        <v>32201</v>
      </c>
    </row>
    <row r="16011" spans="1:3">
      <c r="A16011" s="1">
        <v>256614</v>
      </c>
      <c r="B16011" s="47" t="s">
        <v>31122</v>
      </c>
      <c r="C16011" t="s">
        <v>32202</v>
      </c>
    </row>
    <row r="16012" spans="1:3">
      <c r="A16012" s="1">
        <v>256615</v>
      </c>
      <c r="B16012" s="47" t="s">
        <v>31123</v>
      </c>
      <c r="C16012" t="s">
        <v>32203</v>
      </c>
    </row>
    <row r="16013" spans="1:3">
      <c r="A16013" s="1">
        <v>256616</v>
      </c>
      <c r="B16013" s="47" t="s">
        <v>31124</v>
      </c>
      <c r="C16013" t="s">
        <v>32204</v>
      </c>
    </row>
    <row r="16014" spans="1:3">
      <c r="A16014" s="1">
        <v>256607</v>
      </c>
      <c r="B16014" s="47" t="s">
        <v>31475</v>
      </c>
      <c r="C16014" t="s">
        <v>32555</v>
      </c>
    </row>
    <row r="16015" spans="1:3">
      <c r="A16015" s="1">
        <v>256608</v>
      </c>
      <c r="B16015" s="47" t="s">
        <v>31476</v>
      </c>
      <c r="C16015" t="s">
        <v>32556</v>
      </c>
    </row>
    <row r="16016" spans="1:3">
      <c r="A16016" s="1">
        <v>256609</v>
      </c>
      <c r="B16016" s="47" t="s">
        <v>31477</v>
      </c>
      <c r="C16016" t="s">
        <v>32557</v>
      </c>
    </row>
    <row r="16017" spans="1:3">
      <c r="A16017" s="1">
        <v>256610</v>
      </c>
      <c r="B16017" s="47" t="s">
        <v>31478</v>
      </c>
      <c r="C16017" t="s">
        <v>32558</v>
      </c>
    </row>
    <row r="16018" spans="1:3">
      <c r="A16018" s="1">
        <v>256611</v>
      </c>
      <c r="B16018" s="47" t="s">
        <v>31479</v>
      </c>
      <c r="C16018" t="s">
        <v>32559</v>
      </c>
    </row>
    <row r="16019" spans="1:3">
      <c r="A16019" s="1">
        <v>256612</v>
      </c>
      <c r="B16019" s="47" t="s">
        <v>31480</v>
      </c>
      <c r="C16019" t="s">
        <v>32560</v>
      </c>
    </row>
    <row r="16020" spans="1:3">
      <c r="A16020" s="1">
        <v>256613</v>
      </c>
      <c r="B16020" s="47" t="s">
        <v>31481</v>
      </c>
      <c r="C16020" t="s">
        <v>32561</v>
      </c>
    </row>
    <row r="16021" spans="1:3">
      <c r="A16021" s="1">
        <v>256614</v>
      </c>
      <c r="B16021" s="47" t="s">
        <v>31482</v>
      </c>
      <c r="C16021" t="s">
        <v>32562</v>
      </c>
    </row>
    <row r="16022" spans="1:3">
      <c r="A16022" s="1">
        <v>256615</v>
      </c>
      <c r="B16022" s="47" t="s">
        <v>31483</v>
      </c>
      <c r="C16022" t="s">
        <v>32563</v>
      </c>
    </row>
    <row r="16023" spans="1:3">
      <c r="A16023" s="1">
        <v>256616</v>
      </c>
      <c r="B16023" s="47" t="s">
        <v>31484</v>
      </c>
      <c r="C16023" t="s">
        <v>32564</v>
      </c>
    </row>
    <row r="16024" spans="1:3">
      <c r="A16024" s="1">
        <v>256617</v>
      </c>
      <c r="B16024" s="47" t="s">
        <v>31845</v>
      </c>
      <c r="C16024" t="s">
        <v>32925</v>
      </c>
    </row>
    <row r="16025" spans="1:3">
      <c r="A16025" s="1">
        <v>256618</v>
      </c>
      <c r="B16025" s="47" t="s">
        <v>31846</v>
      </c>
      <c r="C16025" t="s">
        <v>32926</v>
      </c>
    </row>
    <row r="16026" spans="1:3">
      <c r="A16026" s="1">
        <v>256619</v>
      </c>
      <c r="B16026" s="47" t="s">
        <v>31847</v>
      </c>
      <c r="C16026" t="s">
        <v>32927</v>
      </c>
    </row>
    <row r="16027" spans="1:3">
      <c r="A16027" s="1">
        <v>256620</v>
      </c>
      <c r="B16027" s="47" t="s">
        <v>31848</v>
      </c>
      <c r="C16027" t="s">
        <v>32928</v>
      </c>
    </row>
    <row r="16028" spans="1:3">
      <c r="A16028" s="1">
        <v>256621</v>
      </c>
      <c r="B16028" s="47" t="s">
        <v>31849</v>
      </c>
      <c r="C16028" t="s">
        <v>32929</v>
      </c>
    </row>
    <row r="16029" spans="1:3">
      <c r="A16029" s="1">
        <v>256622</v>
      </c>
      <c r="B16029" s="47" t="s">
        <v>31850</v>
      </c>
      <c r="C16029" t="s">
        <v>32930</v>
      </c>
    </row>
    <row r="16030" spans="1:3">
      <c r="A16030" s="1">
        <v>256623</v>
      </c>
      <c r="B16030" s="47" t="s">
        <v>31851</v>
      </c>
      <c r="C16030" t="s">
        <v>32931</v>
      </c>
    </row>
    <row r="16031" spans="1:3">
      <c r="A16031" s="1">
        <v>256624</v>
      </c>
      <c r="B16031" s="47" t="s">
        <v>31852</v>
      </c>
      <c r="C16031" t="s">
        <v>32932</v>
      </c>
    </row>
    <row r="16032" spans="1:3">
      <c r="A16032" s="1">
        <v>256625</v>
      </c>
      <c r="B16032" s="47" t="s">
        <v>31853</v>
      </c>
      <c r="C16032" t="s">
        <v>32933</v>
      </c>
    </row>
    <row r="16033" spans="1:3">
      <c r="A16033" s="1">
        <v>256626</v>
      </c>
      <c r="B16033" s="47" t="s">
        <v>31854</v>
      </c>
      <c r="C16033" t="s">
        <v>32934</v>
      </c>
    </row>
    <row r="16034" spans="1:3">
      <c r="A16034" s="1">
        <v>256617</v>
      </c>
      <c r="B16034" s="47" t="s">
        <v>31125</v>
      </c>
      <c r="C16034" t="s">
        <v>32205</v>
      </c>
    </row>
    <row r="16035" spans="1:3">
      <c r="A16035" s="1">
        <v>256618</v>
      </c>
      <c r="B16035" s="47" t="s">
        <v>31126</v>
      </c>
      <c r="C16035" t="s">
        <v>32206</v>
      </c>
    </row>
    <row r="16036" spans="1:3">
      <c r="A16036" s="1">
        <v>256619</v>
      </c>
      <c r="B16036" s="47" t="s">
        <v>31127</v>
      </c>
      <c r="C16036" t="s">
        <v>32207</v>
      </c>
    </row>
    <row r="16037" spans="1:3">
      <c r="A16037" s="1">
        <v>256620</v>
      </c>
      <c r="B16037" s="47" t="s">
        <v>31128</v>
      </c>
      <c r="C16037" t="s">
        <v>32208</v>
      </c>
    </row>
    <row r="16038" spans="1:3">
      <c r="A16038" s="1">
        <v>256621</v>
      </c>
      <c r="B16038" s="47" t="s">
        <v>31129</v>
      </c>
      <c r="C16038" t="s">
        <v>32209</v>
      </c>
    </row>
    <row r="16039" spans="1:3">
      <c r="A16039" s="1">
        <v>256622</v>
      </c>
      <c r="B16039" s="47" t="s">
        <v>31130</v>
      </c>
      <c r="C16039" t="s">
        <v>32210</v>
      </c>
    </row>
    <row r="16040" spans="1:3">
      <c r="A16040" s="1">
        <v>256623</v>
      </c>
      <c r="B16040" s="47" t="s">
        <v>31131</v>
      </c>
      <c r="C16040" t="s">
        <v>32211</v>
      </c>
    </row>
    <row r="16041" spans="1:3">
      <c r="A16041" s="1">
        <v>256624</v>
      </c>
      <c r="B16041" s="47" t="s">
        <v>31132</v>
      </c>
      <c r="C16041" t="s">
        <v>32212</v>
      </c>
    </row>
    <row r="16042" spans="1:3">
      <c r="A16042" s="1">
        <v>256625</v>
      </c>
      <c r="B16042" s="47" t="s">
        <v>31133</v>
      </c>
      <c r="C16042" t="s">
        <v>32213</v>
      </c>
    </row>
    <row r="16043" spans="1:3">
      <c r="A16043" s="1">
        <v>256626</v>
      </c>
      <c r="B16043" s="47" t="s">
        <v>31134</v>
      </c>
      <c r="C16043" t="s">
        <v>32214</v>
      </c>
    </row>
    <row r="16044" spans="1:3">
      <c r="A16044" s="1">
        <v>256617</v>
      </c>
      <c r="B16044" s="47" t="s">
        <v>31485</v>
      </c>
      <c r="C16044" t="s">
        <v>32565</v>
      </c>
    </row>
    <row r="16045" spans="1:3">
      <c r="A16045" s="1">
        <v>256618</v>
      </c>
      <c r="B16045" s="47" t="s">
        <v>31486</v>
      </c>
      <c r="C16045" t="s">
        <v>32566</v>
      </c>
    </row>
    <row r="16046" spans="1:3">
      <c r="A16046" s="1">
        <v>256619</v>
      </c>
      <c r="B16046" s="47" t="s">
        <v>31487</v>
      </c>
      <c r="C16046" t="s">
        <v>32567</v>
      </c>
    </row>
    <row r="16047" spans="1:3">
      <c r="A16047" s="1">
        <v>256620</v>
      </c>
      <c r="B16047" s="47" t="s">
        <v>31488</v>
      </c>
      <c r="C16047" t="s">
        <v>32568</v>
      </c>
    </row>
    <row r="16048" spans="1:3">
      <c r="A16048" s="1">
        <v>256621</v>
      </c>
      <c r="B16048" s="47" t="s">
        <v>31489</v>
      </c>
      <c r="C16048" t="s">
        <v>32569</v>
      </c>
    </row>
    <row r="16049" spans="1:3">
      <c r="A16049" s="1">
        <v>256622</v>
      </c>
      <c r="B16049" s="47" t="s">
        <v>31490</v>
      </c>
      <c r="C16049" t="s">
        <v>32570</v>
      </c>
    </row>
    <row r="16050" spans="1:3">
      <c r="A16050" s="1">
        <v>256623</v>
      </c>
      <c r="B16050" s="47" t="s">
        <v>31491</v>
      </c>
      <c r="C16050" t="s">
        <v>32571</v>
      </c>
    </row>
    <row r="16051" spans="1:3">
      <c r="A16051" s="1">
        <v>256624</v>
      </c>
      <c r="B16051" s="47" t="s">
        <v>31492</v>
      </c>
      <c r="C16051" t="s">
        <v>32572</v>
      </c>
    </row>
    <row r="16052" spans="1:3">
      <c r="A16052" s="1">
        <v>256625</v>
      </c>
      <c r="B16052" s="47" t="s">
        <v>31493</v>
      </c>
      <c r="C16052" t="s">
        <v>32573</v>
      </c>
    </row>
    <row r="16053" spans="1:3">
      <c r="A16053" s="1">
        <v>256626</v>
      </c>
      <c r="B16053" s="47" t="s">
        <v>31494</v>
      </c>
      <c r="C16053" t="s">
        <v>32574</v>
      </c>
    </row>
    <row r="16054" spans="1:3">
      <c r="A16054" s="1">
        <v>256627</v>
      </c>
      <c r="B16054" s="47" t="s">
        <v>31855</v>
      </c>
      <c r="C16054" t="s">
        <v>32935</v>
      </c>
    </row>
    <row r="16055" spans="1:3">
      <c r="A16055" s="1">
        <v>256628</v>
      </c>
      <c r="B16055" s="47" t="s">
        <v>31856</v>
      </c>
      <c r="C16055" t="s">
        <v>32936</v>
      </c>
    </row>
    <row r="16056" spans="1:3">
      <c r="A16056" s="1">
        <v>256629</v>
      </c>
      <c r="B16056" s="47" t="s">
        <v>31857</v>
      </c>
      <c r="C16056" t="s">
        <v>32937</v>
      </c>
    </row>
    <row r="16057" spans="1:3">
      <c r="A16057" s="1">
        <v>256630</v>
      </c>
      <c r="B16057" s="47" t="s">
        <v>31858</v>
      </c>
      <c r="C16057" t="s">
        <v>32938</v>
      </c>
    </row>
    <row r="16058" spans="1:3">
      <c r="A16058" s="1">
        <v>256631</v>
      </c>
      <c r="B16058" s="47" t="s">
        <v>31859</v>
      </c>
      <c r="C16058" t="s">
        <v>32939</v>
      </c>
    </row>
    <row r="16059" spans="1:3">
      <c r="A16059" s="1">
        <v>256632</v>
      </c>
      <c r="B16059" s="47" t="s">
        <v>31860</v>
      </c>
      <c r="C16059" t="s">
        <v>32940</v>
      </c>
    </row>
    <row r="16060" spans="1:3">
      <c r="A16060" s="1">
        <v>256633</v>
      </c>
      <c r="B16060" s="47" t="s">
        <v>31861</v>
      </c>
      <c r="C16060" t="s">
        <v>32941</v>
      </c>
    </row>
    <row r="16061" spans="1:3">
      <c r="A16061" s="1">
        <v>256634</v>
      </c>
      <c r="B16061" s="47" t="s">
        <v>31862</v>
      </c>
      <c r="C16061" t="s">
        <v>32942</v>
      </c>
    </row>
    <row r="16062" spans="1:3">
      <c r="A16062" s="1">
        <v>256635</v>
      </c>
      <c r="B16062" s="47" t="s">
        <v>31863</v>
      </c>
      <c r="C16062" t="s">
        <v>32943</v>
      </c>
    </row>
    <row r="16063" spans="1:3">
      <c r="A16063" s="1">
        <v>256636</v>
      </c>
      <c r="B16063" s="47" t="s">
        <v>31864</v>
      </c>
      <c r="C16063" t="s">
        <v>32944</v>
      </c>
    </row>
    <row r="16064" spans="1:3">
      <c r="A16064" s="1">
        <v>256627</v>
      </c>
      <c r="B16064" s="47" t="s">
        <v>31135</v>
      </c>
      <c r="C16064" t="s">
        <v>32215</v>
      </c>
    </row>
    <row r="16065" spans="1:3">
      <c r="A16065" s="1">
        <v>256628</v>
      </c>
      <c r="B16065" s="47" t="s">
        <v>31136</v>
      </c>
      <c r="C16065" t="s">
        <v>32216</v>
      </c>
    </row>
    <row r="16066" spans="1:3">
      <c r="A16066" s="1">
        <v>256629</v>
      </c>
      <c r="B16066" s="47" t="s">
        <v>31137</v>
      </c>
      <c r="C16066" t="s">
        <v>32217</v>
      </c>
    </row>
    <row r="16067" spans="1:3">
      <c r="A16067" s="1">
        <v>256630</v>
      </c>
      <c r="B16067" s="47" t="s">
        <v>31138</v>
      </c>
      <c r="C16067" t="s">
        <v>32218</v>
      </c>
    </row>
    <row r="16068" spans="1:3">
      <c r="A16068" s="1">
        <v>256631</v>
      </c>
      <c r="B16068" s="47" t="s">
        <v>31139</v>
      </c>
      <c r="C16068" t="s">
        <v>32219</v>
      </c>
    </row>
    <row r="16069" spans="1:3">
      <c r="A16069" s="1">
        <v>256632</v>
      </c>
      <c r="B16069" s="47" t="s">
        <v>31140</v>
      </c>
      <c r="C16069" t="s">
        <v>32220</v>
      </c>
    </row>
    <row r="16070" spans="1:3">
      <c r="A16070" s="1">
        <v>256633</v>
      </c>
      <c r="B16070" s="47" t="s">
        <v>31141</v>
      </c>
      <c r="C16070" t="s">
        <v>32221</v>
      </c>
    </row>
    <row r="16071" spans="1:3">
      <c r="A16071" s="1">
        <v>256634</v>
      </c>
      <c r="B16071" s="47" t="s">
        <v>31142</v>
      </c>
      <c r="C16071" t="s">
        <v>32222</v>
      </c>
    </row>
    <row r="16072" spans="1:3">
      <c r="A16072" s="1">
        <v>256635</v>
      </c>
      <c r="B16072" s="47" t="s">
        <v>31143</v>
      </c>
      <c r="C16072" t="s">
        <v>32223</v>
      </c>
    </row>
    <row r="16073" spans="1:3">
      <c r="A16073" s="1">
        <v>256636</v>
      </c>
      <c r="B16073" s="47" t="s">
        <v>31144</v>
      </c>
      <c r="C16073" t="s">
        <v>32224</v>
      </c>
    </row>
    <row r="16074" spans="1:3">
      <c r="A16074" s="1">
        <v>256627</v>
      </c>
      <c r="B16074" s="47" t="s">
        <v>31495</v>
      </c>
      <c r="C16074" t="s">
        <v>32575</v>
      </c>
    </row>
    <row r="16075" spans="1:3">
      <c r="A16075" s="1">
        <v>256628</v>
      </c>
      <c r="B16075" s="47" t="s">
        <v>31496</v>
      </c>
      <c r="C16075" t="s">
        <v>32576</v>
      </c>
    </row>
    <row r="16076" spans="1:3">
      <c r="A16076" s="1">
        <v>256629</v>
      </c>
      <c r="B16076" s="47" t="s">
        <v>31497</v>
      </c>
      <c r="C16076" t="s">
        <v>32577</v>
      </c>
    </row>
    <row r="16077" spans="1:3">
      <c r="A16077" s="1">
        <v>256630</v>
      </c>
      <c r="B16077" s="47" t="s">
        <v>31498</v>
      </c>
      <c r="C16077" t="s">
        <v>32578</v>
      </c>
    </row>
    <row r="16078" spans="1:3">
      <c r="A16078" s="1">
        <v>256631</v>
      </c>
      <c r="B16078" s="47" t="s">
        <v>31499</v>
      </c>
      <c r="C16078" t="s">
        <v>32579</v>
      </c>
    </row>
    <row r="16079" spans="1:3">
      <c r="A16079" s="1">
        <v>256632</v>
      </c>
      <c r="B16079" s="47" t="s">
        <v>31500</v>
      </c>
      <c r="C16079" t="s">
        <v>32580</v>
      </c>
    </row>
    <row r="16080" spans="1:3">
      <c r="A16080" s="1">
        <v>256633</v>
      </c>
      <c r="B16080" s="47" t="s">
        <v>31501</v>
      </c>
      <c r="C16080" t="s">
        <v>32581</v>
      </c>
    </row>
    <row r="16081" spans="1:3">
      <c r="A16081" s="1">
        <v>256634</v>
      </c>
      <c r="B16081" s="47" t="s">
        <v>31502</v>
      </c>
      <c r="C16081" t="s">
        <v>32582</v>
      </c>
    </row>
    <row r="16082" spans="1:3">
      <c r="A16082" s="1">
        <v>256635</v>
      </c>
      <c r="B16082" s="47" t="s">
        <v>31503</v>
      </c>
      <c r="C16082" t="s">
        <v>32583</v>
      </c>
    </row>
    <row r="16083" spans="1:3">
      <c r="A16083" s="1">
        <v>256636</v>
      </c>
      <c r="B16083" s="47" t="s">
        <v>31504</v>
      </c>
      <c r="C16083" t="s">
        <v>32584</v>
      </c>
    </row>
    <row r="16084" spans="1:3">
      <c r="A16084" s="1">
        <v>256637</v>
      </c>
      <c r="B16084" s="47" t="s">
        <v>31865</v>
      </c>
      <c r="C16084" t="s">
        <v>32945</v>
      </c>
    </row>
    <row r="16085" spans="1:3">
      <c r="A16085" s="1">
        <v>256638</v>
      </c>
      <c r="B16085" s="47" t="s">
        <v>31866</v>
      </c>
      <c r="C16085" t="s">
        <v>32946</v>
      </c>
    </row>
    <row r="16086" spans="1:3">
      <c r="A16086" s="1">
        <v>256639</v>
      </c>
      <c r="B16086" s="47" t="s">
        <v>31867</v>
      </c>
      <c r="C16086" t="s">
        <v>32947</v>
      </c>
    </row>
    <row r="16087" spans="1:3">
      <c r="A16087" s="1">
        <v>256640</v>
      </c>
      <c r="B16087" s="47" t="s">
        <v>31868</v>
      </c>
      <c r="C16087" t="s">
        <v>32948</v>
      </c>
    </row>
    <row r="16088" spans="1:3">
      <c r="A16088" s="1">
        <v>256641</v>
      </c>
      <c r="B16088" s="47" t="s">
        <v>31869</v>
      </c>
      <c r="C16088" t="s">
        <v>32949</v>
      </c>
    </row>
    <row r="16089" spans="1:3">
      <c r="A16089" s="1">
        <v>256642</v>
      </c>
      <c r="B16089" s="47" t="s">
        <v>31870</v>
      </c>
      <c r="C16089" t="s">
        <v>32950</v>
      </c>
    </row>
    <row r="16090" spans="1:3">
      <c r="A16090" s="1">
        <v>256643</v>
      </c>
      <c r="B16090" s="47" t="s">
        <v>31871</v>
      </c>
      <c r="C16090" t="s">
        <v>32951</v>
      </c>
    </row>
    <row r="16091" spans="1:3">
      <c r="A16091" s="1">
        <v>256644</v>
      </c>
      <c r="B16091" s="47" t="s">
        <v>31872</v>
      </c>
      <c r="C16091" t="s">
        <v>32952</v>
      </c>
    </row>
    <row r="16092" spans="1:3">
      <c r="A16092" s="1">
        <v>256645</v>
      </c>
      <c r="B16092" s="47" t="s">
        <v>31873</v>
      </c>
      <c r="C16092" t="s">
        <v>32953</v>
      </c>
    </row>
    <row r="16093" spans="1:3">
      <c r="A16093" s="1">
        <v>256646</v>
      </c>
      <c r="B16093" s="47" t="s">
        <v>31874</v>
      </c>
      <c r="C16093" t="s">
        <v>32954</v>
      </c>
    </row>
    <row r="16094" spans="1:3">
      <c r="A16094" s="1">
        <v>256637</v>
      </c>
      <c r="B16094" s="47" t="s">
        <v>31145</v>
      </c>
      <c r="C16094" t="s">
        <v>32225</v>
      </c>
    </row>
    <row r="16095" spans="1:3">
      <c r="A16095" s="1">
        <v>256638</v>
      </c>
      <c r="B16095" s="47" t="s">
        <v>31146</v>
      </c>
      <c r="C16095" t="s">
        <v>32226</v>
      </c>
    </row>
    <row r="16096" spans="1:3">
      <c r="A16096" s="1">
        <v>256639</v>
      </c>
      <c r="B16096" s="47" t="s">
        <v>31147</v>
      </c>
      <c r="C16096" t="s">
        <v>32227</v>
      </c>
    </row>
    <row r="16097" spans="1:3">
      <c r="A16097" s="1">
        <v>256640</v>
      </c>
      <c r="B16097" s="47" t="s">
        <v>31148</v>
      </c>
      <c r="C16097" t="s">
        <v>32228</v>
      </c>
    </row>
    <row r="16098" spans="1:3">
      <c r="A16098" s="1">
        <v>256641</v>
      </c>
      <c r="B16098" s="47" t="s">
        <v>31149</v>
      </c>
      <c r="C16098" t="s">
        <v>32229</v>
      </c>
    </row>
    <row r="16099" spans="1:3">
      <c r="A16099" s="1">
        <v>256642</v>
      </c>
      <c r="B16099" s="47" t="s">
        <v>31150</v>
      </c>
      <c r="C16099" t="s">
        <v>32230</v>
      </c>
    </row>
    <row r="16100" spans="1:3">
      <c r="A16100" s="1">
        <v>256643</v>
      </c>
      <c r="B16100" s="47" t="s">
        <v>31151</v>
      </c>
      <c r="C16100" t="s">
        <v>32231</v>
      </c>
    </row>
    <row r="16101" spans="1:3">
      <c r="A16101" s="1">
        <v>256644</v>
      </c>
      <c r="B16101" s="47" t="s">
        <v>31152</v>
      </c>
      <c r="C16101" t="s">
        <v>32232</v>
      </c>
    </row>
    <row r="16102" spans="1:3">
      <c r="A16102" s="1">
        <v>256645</v>
      </c>
      <c r="B16102" s="47" t="s">
        <v>31153</v>
      </c>
      <c r="C16102" t="s">
        <v>32233</v>
      </c>
    </row>
    <row r="16103" spans="1:3">
      <c r="A16103" s="1">
        <v>256646</v>
      </c>
      <c r="B16103" s="47" t="s">
        <v>31154</v>
      </c>
      <c r="C16103" t="s">
        <v>32234</v>
      </c>
    </row>
    <row r="16104" spans="1:3">
      <c r="A16104" s="1">
        <v>256637</v>
      </c>
      <c r="B16104" s="47" t="s">
        <v>31505</v>
      </c>
      <c r="C16104" t="s">
        <v>32585</v>
      </c>
    </row>
    <row r="16105" spans="1:3">
      <c r="A16105" s="1">
        <v>256638</v>
      </c>
      <c r="B16105" s="47" t="s">
        <v>31506</v>
      </c>
      <c r="C16105" t="s">
        <v>32586</v>
      </c>
    </row>
    <row r="16106" spans="1:3">
      <c r="A16106" s="1">
        <v>256639</v>
      </c>
      <c r="B16106" s="47" t="s">
        <v>31507</v>
      </c>
      <c r="C16106" t="s">
        <v>32587</v>
      </c>
    </row>
    <row r="16107" spans="1:3">
      <c r="A16107" s="1">
        <v>256640</v>
      </c>
      <c r="B16107" s="47" t="s">
        <v>31508</v>
      </c>
      <c r="C16107" t="s">
        <v>32588</v>
      </c>
    </row>
    <row r="16108" spans="1:3">
      <c r="A16108" s="1">
        <v>256641</v>
      </c>
      <c r="B16108" s="47" t="s">
        <v>31509</v>
      </c>
      <c r="C16108" t="s">
        <v>32589</v>
      </c>
    </row>
    <row r="16109" spans="1:3">
      <c r="A16109" s="1">
        <v>256642</v>
      </c>
      <c r="B16109" s="47" t="s">
        <v>31510</v>
      </c>
      <c r="C16109" t="s">
        <v>32590</v>
      </c>
    </row>
    <row r="16110" spans="1:3">
      <c r="A16110" s="1">
        <v>256643</v>
      </c>
      <c r="B16110" s="47" t="s">
        <v>31511</v>
      </c>
      <c r="C16110" t="s">
        <v>32591</v>
      </c>
    </row>
    <row r="16111" spans="1:3">
      <c r="A16111" s="1">
        <v>256644</v>
      </c>
      <c r="B16111" s="47" t="s">
        <v>31512</v>
      </c>
      <c r="C16111" t="s">
        <v>32592</v>
      </c>
    </row>
    <row r="16112" spans="1:3">
      <c r="A16112" s="1">
        <v>256645</v>
      </c>
      <c r="B16112" s="47" t="s">
        <v>31513</v>
      </c>
      <c r="C16112" t="s">
        <v>32593</v>
      </c>
    </row>
    <row r="16113" spans="1:3">
      <c r="A16113" s="1">
        <v>256646</v>
      </c>
      <c r="B16113" s="47" t="s">
        <v>31514</v>
      </c>
      <c r="C16113" t="s">
        <v>32594</v>
      </c>
    </row>
    <row r="16114" spans="1:3">
      <c r="A16114" s="1">
        <v>256647</v>
      </c>
      <c r="B16114" s="47" t="s">
        <v>31875</v>
      </c>
      <c r="C16114" t="s">
        <v>32955</v>
      </c>
    </row>
    <row r="16115" spans="1:3">
      <c r="A16115" s="1">
        <v>256648</v>
      </c>
      <c r="B16115" s="47" t="s">
        <v>31876</v>
      </c>
      <c r="C16115" t="s">
        <v>32956</v>
      </c>
    </row>
    <row r="16116" spans="1:3">
      <c r="A16116" s="1">
        <v>256649</v>
      </c>
      <c r="B16116" s="47" t="s">
        <v>31877</v>
      </c>
      <c r="C16116" t="s">
        <v>32957</v>
      </c>
    </row>
    <row r="16117" spans="1:3">
      <c r="A16117" s="1">
        <v>256650</v>
      </c>
      <c r="B16117" s="47" t="s">
        <v>31878</v>
      </c>
      <c r="C16117" t="s">
        <v>32958</v>
      </c>
    </row>
    <row r="16118" spans="1:3">
      <c r="A16118" s="1">
        <v>256651</v>
      </c>
      <c r="B16118" s="47" t="s">
        <v>31879</v>
      </c>
      <c r="C16118" t="s">
        <v>32959</v>
      </c>
    </row>
    <row r="16119" spans="1:3">
      <c r="A16119" s="1">
        <v>256652</v>
      </c>
      <c r="B16119" s="47" t="s">
        <v>31880</v>
      </c>
      <c r="C16119" t="s">
        <v>32960</v>
      </c>
    </row>
    <row r="16120" spans="1:3">
      <c r="A16120" s="1">
        <v>256653</v>
      </c>
      <c r="B16120" s="47" t="s">
        <v>31881</v>
      </c>
      <c r="C16120" t="s">
        <v>32961</v>
      </c>
    </row>
    <row r="16121" spans="1:3">
      <c r="A16121" s="1">
        <v>256654</v>
      </c>
      <c r="B16121" s="47" t="s">
        <v>31882</v>
      </c>
      <c r="C16121" t="s">
        <v>32962</v>
      </c>
    </row>
    <row r="16122" spans="1:3">
      <c r="A16122" s="1">
        <v>256655</v>
      </c>
      <c r="B16122" s="47" t="s">
        <v>31883</v>
      </c>
      <c r="C16122" t="s">
        <v>32963</v>
      </c>
    </row>
    <row r="16123" spans="1:3">
      <c r="A16123" s="1">
        <v>256656</v>
      </c>
      <c r="B16123" s="47" t="s">
        <v>31884</v>
      </c>
      <c r="C16123" t="s">
        <v>32964</v>
      </c>
    </row>
    <row r="16124" spans="1:3">
      <c r="A16124" s="1">
        <v>256647</v>
      </c>
      <c r="B16124" s="47" t="s">
        <v>31155</v>
      </c>
      <c r="C16124" t="s">
        <v>32235</v>
      </c>
    </row>
    <row r="16125" spans="1:3">
      <c r="A16125" s="1">
        <v>256648</v>
      </c>
      <c r="B16125" s="47" t="s">
        <v>31156</v>
      </c>
      <c r="C16125" t="s">
        <v>32236</v>
      </c>
    </row>
    <row r="16126" spans="1:3">
      <c r="A16126" s="1">
        <v>256649</v>
      </c>
      <c r="B16126" s="47" t="s">
        <v>31157</v>
      </c>
      <c r="C16126" t="s">
        <v>32237</v>
      </c>
    </row>
    <row r="16127" spans="1:3">
      <c r="A16127" s="1">
        <v>256650</v>
      </c>
      <c r="B16127" s="47" t="s">
        <v>31158</v>
      </c>
      <c r="C16127" t="s">
        <v>32238</v>
      </c>
    </row>
    <row r="16128" spans="1:3">
      <c r="A16128" s="1">
        <v>256651</v>
      </c>
      <c r="B16128" s="47" t="s">
        <v>31159</v>
      </c>
      <c r="C16128" t="s">
        <v>32239</v>
      </c>
    </row>
    <row r="16129" spans="1:3">
      <c r="A16129" s="1">
        <v>256652</v>
      </c>
      <c r="B16129" s="47" t="s">
        <v>31160</v>
      </c>
      <c r="C16129" t="s">
        <v>32240</v>
      </c>
    </row>
    <row r="16130" spans="1:3">
      <c r="A16130" s="1">
        <v>256653</v>
      </c>
      <c r="B16130" s="47" t="s">
        <v>31161</v>
      </c>
      <c r="C16130" t="s">
        <v>32241</v>
      </c>
    </row>
    <row r="16131" spans="1:3">
      <c r="A16131" s="1">
        <v>256654</v>
      </c>
      <c r="B16131" s="47" t="s">
        <v>31162</v>
      </c>
      <c r="C16131" t="s">
        <v>32242</v>
      </c>
    </row>
    <row r="16132" spans="1:3">
      <c r="A16132" s="1">
        <v>256655</v>
      </c>
      <c r="B16132" s="47" t="s">
        <v>31163</v>
      </c>
      <c r="C16132" t="s">
        <v>32243</v>
      </c>
    </row>
    <row r="16133" spans="1:3">
      <c r="A16133" s="1">
        <v>256656</v>
      </c>
      <c r="B16133" s="47" t="s">
        <v>31164</v>
      </c>
      <c r="C16133" t="s">
        <v>32244</v>
      </c>
    </row>
    <row r="16134" spans="1:3">
      <c r="A16134" s="1">
        <v>256647</v>
      </c>
      <c r="B16134" s="47" t="s">
        <v>31515</v>
      </c>
      <c r="C16134" t="s">
        <v>32595</v>
      </c>
    </row>
    <row r="16135" spans="1:3">
      <c r="A16135" s="1">
        <v>256648</v>
      </c>
      <c r="B16135" s="47" t="s">
        <v>31516</v>
      </c>
      <c r="C16135" t="s">
        <v>32596</v>
      </c>
    </row>
    <row r="16136" spans="1:3">
      <c r="A16136" s="1">
        <v>256649</v>
      </c>
      <c r="B16136" s="47" t="s">
        <v>31517</v>
      </c>
      <c r="C16136" t="s">
        <v>32597</v>
      </c>
    </row>
    <row r="16137" spans="1:3">
      <c r="A16137" s="1">
        <v>256650</v>
      </c>
      <c r="B16137" s="47" t="s">
        <v>31518</v>
      </c>
      <c r="C16137" t="s">
        <v>32598</v>
      </c>
    </row>
    <row r="16138" spans="1:3">
      <c r="A16138" s="1">
        <v>256651</v>
      </c>
      <c r="B16138" s="47" t="s">
        <v>31519</v>
      </c>
      <c r="C16138" t="s">
        <v>32599</v>
      </c>
    </row>
    <row r="16139" spans="1:3">
      <c r="A16139" s="1">
        <v>256652</v>
      </c>
      <c r="B16139" s="47" t="s">
        <v>31520</v>
      </c>
      <c r="C16139" t="s">
        <v>32600</v>
      </c>
    </row>
    <row r="16140" spans="1:3">
      <c r="A16140" s="1">
        <v>256653</v>
      </c>
      <c r="B16140" s="47" t="s">
        <v>31521</v>
      </c>
      <c r="C16140" t="s">
        <v>32601</v>
      </c>
    </row>
    <row r="16141" spans="1:3">
      <c r="A16141" s="1">
        <v>256654</v>
      </c>
      <c r="B16141" s="47" t="s">
        <v>31522</v>
      </c>
      <c r="C16141" t="s">
        <v>32602</v>
      </c>
    </row>
    <row r="16142" spans="1:3">
      <c r="A16142" s="1">
        <v>256655</v>
      </c>
      <c r="B16142" s="47" t="s">
        <v>31523</v>
      </c>
      <c r="C16142" t="s">
        <v>32603</v>
      </c>
    </row>
    <row r="16143" spans="1:3">
      <c r="A16143" s="1">
        <v>256656</v>
      </c>
      <c r="B16143" s="47" t="s">
        <v>31524</v>
      </c>
      <c r="C16143" t="s">
        <v>32604</v>
      </c>
    </row>
    <row r="16144" spans="1:3">
      <c r="A16144" s="1">
        <v>256657</v>
      </c>
      <c r="B16144" s="47" t="s">
        <v>31885</v>
      </c>
      <c r="C16144" t="s">
        <v>32965</v>
      </c>
    </row>
    <row r="16145" spans="1:3">
      <c r="A16145" s="1">
        <v>256658</v>
      </c>
      <c r="B16145" s="47" t="s">
        <v>31886</v>
      </c>
      <c r="C16145" t="s">
        <v>32966</v>
      </c>
    </row>
    <row r="16146" spans="1:3">
      <c r="A16146" s="1">
        <v>256659</v>
      </c>
      <c r="B16146" s="47" t="s">
        <v>31887</v>
      </c>
      <c r="C16146" t="s">
        <v>32967</v>
      </c>
    </row>
    <row r="16147" spans="1:3">
      <c r="A16147" s="1">
        <v>256660</v>
      </c>
      <c r="B16147" s="47" t="s">
        <v>31888</v>
      </c>
      <c r="C16147" t="s">
        <v>32968</v>
      </c>
    </row>
    <row r="16148" spans="1:3">
      <c r="A16148" s="1">
        <v>256661</v>
      </c>
      <c r="B16148" s="47" t="s">
        <v>31889</v>
      </c>
      <c r="C16148" t="s">
        <v>32969</v>
      </c>
    </row>
    <row r="16149" spans="1:3">
      <c r="A16149" s="1">
        <v>256662</v>
      </c>
      <c r="B16149" s="47" t="s">
        <v>31890</v>
      </c>
      <c r="C16149" t="s">
        <v>32970</v>
      </c>
    </row>
    <row r="16150" spans="1:3">
      <c r="A16150" s="1">
        <v>256663</v>
      </c>
      <c r="B16150" s="47" t="s">
        <v>31891</v>
      </c>
      <c r="C16150" t="s">
        <v>32971</v>
      </c>
    </row>
    <row r="16151" spans="1:3">
      <c r="A16151" s="1">
        <v>256664</v>
      </c>
      <c r="B16151" s="47" t="s">
        <v>31892</v>
      </c>
      <c r="C16151" t="s">
        <v>32972</v>
      </c>
    </row>
    <row r="16152" spans="1:3">
      <c r="A16152" s="1">
        <v>256665</v>
      </c>
      <c r="B16152" s="47" t="s">
        <v>31893</v>
      </c>
      <c r="C16152" t="s">
        <v>32973</v>
      </c>
    </row>
    <row r="16153" spans="1:3">
      <c r="A16153" s="1">
        <v>256666</v>
      </c>
      <c r="B16153" s="47" t="s">
        <v>31894</v>
      </c>
      <c r="C16153" t="s">
        <v>32974</v>
      </c>
    </row>
    <row r="16154" spans="1:3">
      <c r="A16154" s="1">
        <v>256657</v>
      </c>
      <c r="B16154" s="47" t="s">
        <v>31165</v>
      </c>
      <c r="C16154" t="s">
        <v>32245</v>
      </c>
    </row>
    <row r="16155" spans="1:3">
      <c r="A16155" s="1">
        <v>256658</v>
      </c>
      <c r="B16155" s="47" t="s">
        <v>31166</v>
      </c>
      <c r="C16155" t="s">
        <v>32246</v>
      </c>
    </row>
    <row r="16156" spans="1:3">
      <c r="A16156" s="1">
        <v>256659</v>
      </c>
      <c r="B16156" s="47" t="s">
        <v>31167</v>
      </c>
      <c r="C16156" t="s">
        <v>32247</v>
      </c>
    </row>
    <row r="16157" spans="1:3">
      <c r="A16157" s="1">
        <v>256660</v>
      </c>
      <c r="B16157" s="47" t="s">
        <v>31168</v>
      </c>
      <c r="C16157" t="s">
        <v>32248</v>
      </c>
    </row>
    <row r="16158" spans="1:3">
      <c r="A16158" s="1">
        <v>256661</v>
      </c>
      <c r="B16158" s="47" t="s">
        <v>31169</v>
      </c>
      <c r="C16158" t="s">
        <v>32249</v>
      </c>
    </row>
    <row r="16159" spans="1:3">
      <c r="A16159" s="1">
        <v>256662</v>
      </c>
      <c r="B16159" s="47" t="s">
        <v>31170</v>
      </c>
      <c r="C16159" t="s">
        <v>32250</v>
      </c>
    </row>
    <row r="16160" spans="1:3">
      <c r="A16160" s="1">
        <v>256663</v>
      </c>
      <c r="B16160" s="47" t="s">
        <v>31171</v>
      </c>
      <c r="C16160" t="s">
        <v>32251</v>
      </c>
    </row>
    <row r="16161" spans="1:3">
      <c r="A16161" s="1">
        <v>256664</v>
      </c>
      <c r="B16161" s="47" t="s">
        <v>31172</v>
      </c>
      <c r="C16161" t="s">
        <v>32252</v>
      </c>
    </row>
    <row r="16162" spans="1:3">
      <c r="A16162" s="1">
        <v>256665</v>
      </c>
      <c r="B16162" s="47" t="s">
        <v>31173</v>
      </c>
      <c r="C16162" t="s">
        <v>32253</v>
      </c>
    </row>
    <row r="16163" spans="1:3">
      <c r="A16163" s="1">
        <v>256666</v>
      </c>
      <c r="B16163" s="47" t="s">
        <v>31174</v>
      </c>
      <c r="C16163" t="s">
        <v>32254</v>
      </c>
    </row>
    <row r="16164" spans="1:3">
      <c r="A16164" s="1">
        <v>256657</v>
      </c>
      <c r="B16164" s="47" t="s">
        <v>31525</v>
      </c>
      <c r="C16164" t="s">
        <v>32605</v>
      </c>
    </row>
    <row r="16165" spans="1:3">
      <c r="A16165" s="1">
        <v>256658</v>
      </c>
      <c r="B16165" s="47" t="s">
        <v>31526</v>
      </c>
      <c r="C16165" t="s">
        <v>32606</v>
      </c>
    </row>
    <row r="16166" spans="1:3">
      <c r="A16166" s="1">
        <v>256659</v>
      </c>
      <c r="B16166" s="47" t="s">
        <v>31527</v>
      </c>
      <c r="C16166" t="s">
        <v>32607</v>
      </c>
    </row>
    <row r="16167" spans="1:3">
      <c r="A16167" s="1">
        <v>256660</v>
      </c>
      <c r="B16167" s="47" t="s">
        <v>31528</v>
      </c>
      <c r="C16167" t="s">
        <v>32608</v>
      </c>
    </row>
    <row r="16168" spans="1:3">
      <c r="A16168" s="1">
        <v>256661</v>
      </c>
      <c r="B16168" s="47" t="s">
        <v>31529</v>
      </c>
      <c r="C16168" t="s">
        <v>32609</v>
      </c>
    </row>
    <row r="16169" spans="1:3">
      <c r="A16169" s="1">
        <v>256662</v>
      </c>
      <c r="B16169" s="47" t="s">
        <v>31530</v>
      </c>
      <c r="C16169" t="s">
        <v>32610</v>
      </c>
    </row>
    <row r="16170" spans="1:3">
      <c r="A16170" s="1">
        <v>256663</v>
      </c>
      <c r="B16170" s="47" t="s">
        <v>31531</v>
      </c>
      <c r="C16170" t="s">
        <v>32611</v>
      </c>
    </row>
    <row r="16171" spans="1:3">
      <c r="A16171" s="1">
        <v>256664</v>
      </c>
      <c r="B16171" s="47" t="s">
        <v>31532</v>
      </c>
      <c r="C16171" t="s">
        <v>32612</v>
      </c>
    </row>
    <row r="16172" spans="1:3">
      <c r="A16172" s="1">
        <v>256665</v>
      </c>
      <c r="B16172" s="47" t="s">
        <v>31533</v>
      </c>
      <c r="C16172" t="s">
        <v>32613</v>
      </c>
    </row>
    <row r="16173" spans="1:3">
      <c r="A16173" s="1">
        <v>256666</v>
      </c>
      <c r="B16173" s="47" t="s">
        <v>31534</v>
      </c>
      <c r="C16173" t="s">
        <v>32614</v>
      </c>
    </row>
    <row r="16174" spans="1:3">
      <c r="A16174" s="1">
        <v>256667</v>
      </c>
      <c r="B16174" s="47" t="s">
        <v>31895</v>
      </c>
      <c r="C16174" t="s">
        <v>32975</v>
      </c>
    </row>
    <row r="16175" spans="1:3">
      <c r="A16175" s="1">
        <v>256668</v>
      </c>
      <c r="B16175" s="47" t="s">
        <v>31896</v>
      </c>
      <c r="C16175" t="s">
        <v>32976</v>
      </c>
    </row>
    <row r="16176" spans="1:3">
      <c r="A16176" s="1">
        <v>256669</v>
      </c>
      <c r="B16176" s="47" t="s">
        <v>31897</v>
      </c>
      <c r="C16176" t="s">
        <v>32977</v>
      </c>
    </row>
    <row r="16177" spans="1:3">
      <c r="A16177" s="1">
        <v>256670</v>
      </c>
      <c r="B16177" s="47" t="s">
        <v>31898</v>
      </c>
      <c r="C16177" t="s">
        <v>32978</v>
      </c>
    </row>
    <row r="16178" spans="1:3">
      <c r="A16178" s="1">
        <v>256671</v>
      </c>
      <c r="B16178" s="47" t="s">
        <v>31899</v>
      </c>
      <c r="C16178" t="s">
        <v>32979</v>
      </c>
    </row>
    <row r="16179" spans="1:3">
      <c r="A16179" s="1">
        <v>256672</v>
      </c>
      <c r="B16179" s="47" t="s">
        <v>31900</v>
      </c>
      <c r="C16179" t="s">
        <v>32980</v>
      </c>
    </row>
    <row r="16180" spans="1:3">
      <c r="A16180" s="1">
        <v>256673</v>
      </c>
      <c r="B16180" s="47" t="s">
        <v>31901</v>
      </c>
      <c r="C16180" t="s">
        <v>32981</v>
      </c>
    </row>
    <row r="16181" spans="1:3">
      <c r="A16181" s="1">
        <v>256674</v>
      </c>
      <c r="B16181" s="47" t="s">
        <v>31902</v>
      </c>
      <c r="C16181" t="s">
        <v>32982</v>
      </c>
    </row>
    <row r="16182" spans="1:3">
      <c r="A16182" s="1">
        <v>256675</v>
      </c>
      <c r="B16182" s="47" t="s">
        <v>31903</v>
      </c>
      <c r="C16182" t="s">
        <v>32983</v>
      </c>
    </row>
    <row r="16183" spans="1:3">
      <c r="A16183" s="1">
        <v>256676</v>
      </c>
      <c r="B16183" s="47" t="s">
        <v>31904</v>
      </c>
      <c r="C16183" t="s">
        <v>32984</v>
      </c>
    </row>
    <row r="16184" spans="1:3">
      <c r="A16184" s="1">
        <v>256667</v>
      </c>
      <c r="B16184" s="47" t="s">
        <v>31175</v>
      </c>
      <c r="C16184" t="s">
        <v>32255</v>
      </c>
    </row>
    <row r="16185" spans="1:3">
      <c r="A16185" s="1">
        <v>256668</v>
      </c>
      <c r="B16185" s="47" t="s">
        <v>31176</v>
      </c>
      <c r="C16185" t="s">
        <v>32256</v>
      </c>
    </row>
    <row r="16186" spans="1:3">
      <c r="A16186" s="1">
        <v>256669</v>
      </c>
      <c r="B16186" s="47" t="s">
        <v>31177</v>
      </c>
      <c r="C16186" t="s">
        <v>32257</v>
      </c>
    </row>
    <row r="16187" spans="1:3">
      <c r="A16187" s="1">
        <v>256670</v>
      </c>
      <c r="B16187" s="47" t="s">
        <v>31178</v>
      </c>
      <c r="C16187" t="s">
        <v>32258</v>
      </c>
    </row>
    <row r="16188" spans="1:3">
      <c r="A16188" s="1">
        <v>256671</v>
      </c>
      <c r="B16188" s="47" t="s">
        <v>31179</v>
      </c>
      <c r="C16188" t="s">
        <v>32259</v>
      </c>
    </row>
    <row r="16189" spans="1:3">
      <c r="A16189" s="1">
        <v>256672</v>
      </c>
      <c r="B16189" s="47" t="s">
        <v>31180</v>
      </c>
      <c r="C16189" t="s">
        <v>32260</v>
      </c>
    </row>
    <row r="16190" spans="1:3">
      <c r="A16190" s="1">
        <v>256673</v>
      </c>
      <c r="B16190" s="47" t="s">
        <v>31181</v>
      </c>
      <c r="C16190" t="s">
        <v>32261</v>
      </c>
    </row>
    <row r="16191" spans="1:3">
      <c r="A16191" s="1">
        <v>256674</v>
      </c>
      <c r="B16191" s="47" t="s">
        <v>31182</v>
      </c>
      <c r="C16191" t="s">
        <v>32262</v>
      </c>
    </row>
    <row r="16192" spans="1:3">
      <c r="A16192" s="1">
        <v>256675</v>
      </c>
      <c r="B16192" s="47" t="s">
        <v>31183</v>
      </c>
      <c r="C16192" t="s">
        <v>32263</v>
      </c>
    </row>
    <row r="16193" spans="1:3">
      <c r="A16193" s="1">
        <v>256676</v>
      </c>
      <c r="B16193" s="47" t="s">
        <v>31184</v>
      </c>
      <c r="C16193" t="s">
        <v>32264</v>
      </c>
    </row>
    <row r="16194" spans="1:3">
      <c r="A16194" s="1">
        <v>256667</v>
      </c>
      <c r="B16194" s="47" t="s">
        <v>31535</v>
      </c>
      <c r="C16194" t="s">
        <v>32615</v>
      </c>
    </row>
    <row r="16195" spans="1:3">
      <c r="A16195" s="1">
        <v>256668</v>
      </c>
      <c r="B16195" s="47" t="s">
        <v>31536</v>
      </c>
      <c r="C16195" t="s">
        <v>32616</v>
      </c>
    </row>
    <row r="16196" spans="1:3">
      <c r="A16196" s="1">
        <v>256669</v>
      </c>
      <c r="B16196" s="47" t="s">
        <v>31537</v>
      </c>
      <c r="C16196" t="s">
        <v>32617</v>
      </c>
    </row>
    <row r="16197" spans="1:3">
      <c r="A16197" s="1">
        <v>256670</v>
      </c>
      <c r="B16197" s="47" t="s">
        <v>31538</v>
      </c>
      <c r="C16197" t="s">
        <v>32618</v>
      </c>
    </row>
    <row r="16198" spans="1:3">
      <c r="A16198" s="1">
        <v>256671</v>
      </c>
      <c r="B16198" s="47" t="s">
        <v>31539</v>
      </c>
      <c r="C16198" t="s">
        <v>32619</v>
      </c>
    </row>
    <row r="16199" spans="1:3">
      <c r="A16199" s="1">
        <v>256672</v>
      </c>
      <c r="B16199" s="47" t="s">
        <v>31540</v>
      </c>
      <c r="C16199" t="s">
        <v>32620</v>
      </c>
    </row>
    <row r="16200" spans="1:3">
      <c r="A16200" s="1">
        <v>256673</v>
      </c>
      <c r="B16200" s="47" t="s">
        <v>31541</v>
      </c>
      <c r="C16200" t="s">
        <v>32621</v>
      </c>
    </row>
    <row r="16201" spans="1:3">
      <c r="A16201" s="1">
        <v>256674</v>
      </c>
      <c r="B16201" s="47" t="s">
        <v>31542</v>
      </c>
      <c r="C16201" t="s">
        <v>32622</v>
      </c>
    </row>
    <row r="16202" spans="1:3">
      <c r="A16202" s="1">
        <v>256675</v>
      </c>
      <c r="B16202" s="47" t="s">
        <v>31543</v>
      </c>
      <c r="C16202" t="s">
        <v>32623</v>
      </c>
    </row>
    <row r="16203" spans="1:3">
      <c r="A16203" s="1">
        <v>256676</v>
      </c>
      <c r="B16203" s="47" t="s">
        <v>31544</v>
      </c>
      <c r="C16203" t="s">
        <v>32624</v>
      </c>
    </row>
    <row r="16204" spans="1:3">
      <c r="A16204" s="1">
        <v>256677</v>
      </c>
      <c r="B16204" s="47" t="s">
        <v>31905</v>
      </c>
      <c r="C16204" t="s">
        <v>32985</v>
      </c>
    </row>
    <row r="16205" spans="1:3">
      <c r="A16205" s="1">
        <v>256678</v>
      </c>
      <c r="B16205" s="47" t="s">
        <v>31906</v>
      </c>
      <c r="C16205" t="s">
        <v>32986</v>
      </c>
    </row>
    <row r="16206" spans="1:3">
      <c r="A16206" s="1">
        <v>256679</v>
      </c>
      <c r="B16206" s="47" t="s">
        <v>31907</v>
      </c>
      <c r="C16206" t="s">
        <v>32987</v>
      </c>
    </row>
    <row r="16207" spans="1:3">
      <c r="A16207" s="1">
        <v>256680</v>
      </c>
      <c r="B16207" s="47" t="s">
        <v>31908</v>
      </c>
      <c r="C16207" t="s">
        <v>32988</v>
      </c>
    </row>
    <row r="16208" spans="1:3">
      <c r="A16208" s="1">
        <v>256681</v>
      </c>
      <c r="B16208" s="47" t="s">
        <v>31909</v>
      </c>
      <c r="C16208" t="s">
        <v>32989</v>
      </c>
    </row>
    <row r="16209" spans="1:3">
      <c r="A16209" s="1">
        <v>256682</v>
      </c>
      <c r="B16209" s="47" t="s">
        <v>31910</v>
      </c>
      <c r="C16209" t="s">
        <v>32990</v>
      </c>
    </row>
    <row r="16210" spans="1:3">
      <c r="A16210" s="1">
        <v>256683</v>
      </c>
      <c r="B16210" s="47" t="s">
        <v>31911</v>
      </c>
      <c r="C16210" t="s">
        <v>32991</v>
      </c>
    </row>
    <row r="16211" spans="1:3">
      <c r="A16211" s="1">
        <v>256684</v>
      </c>
      <c r="B16211" s="47" t="s">
        <v>31912</v>
      </c>
      <c r="C16211" t="s">
        <v>32992</v>
      </c>
    </row>
    <row r="16212" spans="1:3">
      <c r="A16212" s="1">
        <v>256685</v>
      </c>
      <c r="B16212" s="47" t="s">
        <v>31913</v>
      </c>
      <c r="C16212" t="s">
        <v>32993</v>
      </c>
    </row>
    <row r="16213" spans="1:3">
      <c r="A16213" s="1">
        <v>256686</v>
      </c>
      <c r="B16213" s="47" t="s">
        <v>31914</v>
      </c>
      <c r="C16213" t="s">
        <v>32994</v>
      </c>
    </row>
    <row r="16214" spans="1:3">
      <c r="A16214" s="1">
        <v>256677</v>
      </c>
      <c r="B16214" s="47" t="s">
        <v>31185</v>
      </c>
      <c r="C16214" t="s">
        <v>32265</v>
      </c>
    </row>
    <row r="16215" spans="1:3">
      <c r="A16215" s="1">
        <v>256678</v>
      </c>
      <c r="B16215" s="47" t="s">
        <v>31186</v>
      </c>
      <c r="C16215" t="s">
        <v>32266</v>
      </c>
    </row>
    <row r="16216" spans="1:3">
      <c r="A16216" s="1">
        <v>256679</v>
      </c>
      <c r="B16216" s="47" t="s">
        <v>31187</v>
      </c>
      <c r="C16216" t="s">
        <v>32267</v>
      </c>
    </row>
    <row r="16217" spans="1:3">
      <c r="A16217" s="1">
        <v>256680</v>
      </c>
      <c r="B16217" s="47" t="s">
        <v>31188</v>
      </c>
      <c r="C16217" t="s">
        <v>32268</v>
      </c>
    </row>
    <row r="16218" spans="1:3">
      <c r="A16218" s="1">
        <v>256681</v>
      </c>
      <c r="B16218" s="47" t="s">
        <v>31189</v>
      </c>
      <c r="C16218" t="s">
        <v>32269</v>
      </c>
    </row>
    <row r="16219" spans="1:3">
      <c r="A16219" s="1">
        <v>256682</v>
      </c>
      <c r="B16219" s="47" t="s">
        <v>31190</v>
      </c>
      <c r="C16219" t="s">
        <v>32270</v>
      </c>
    </row>
    <row r="16220" spans="1:3">
      <c r="A16220" s="1">
        <v>256683</v>
      </c>
      <c r="B16220" s="47" t="s">
        <v>31191</v>
      </c>
      <c r="C16220" t="s">
        <v>32271</v>
      </c>
    </row>
    <row r="16221" spans="1:3">
      <c r="A16221" s="1">
        <v>256684</v>
      </c>
      <c r="B16221" s="47" t="s">
        <v>31192</v>
      </c>
      <c r="C16221" t="s">
        <v>32272</v>
      </c>
    </row>
    <row r="16222" spans="1:3">
      <c r="A16222" s="1">
        <v>256685</v>
      </c>
      <c r="B16222" s="47" t="s">
        <v>31193</v>
      </c>
      <c r="C16222" t="s">
        <v>32273</v>
      </c>
    </row>
    <row r="16223" spans="1:3">
      <c r="A16223" s="1">
        <v>256686</v>
      </c>
      <c r="B16223" s="47" t="s">
        <v>31194</v>
      </c>
      <c r="C16223" t="s">
        <v>32274</v>
      </c>
    </row>
    <row r="16224" spans="1:3">
      <c r="A16224" s="1">
        <v>256677</v>
      </c>
      <c r="B16224" s="47" t="s">
        <v>31545</v>
      </c>
      <c r="C16224" t="s">
        <v>32625</v>
      </c>
    </row>
    <row r="16225" spans="1:3">
      <c r="A16225" s="1">
        <v>256678</v>
      </c>
      <c r="B16225" s="47" t="s">
        <v>31546</v>
      </c>
      <c r="C16225" t="s">
        <v>32626</v>
      </c>
    </row>
    <row r="16226" spans="1:3">
      <c r="A16226" s="1">
        <v>256679</v>
      </c>
      <c r="B16226" s="47" t="s">
        <v>31547</v>
      </c>
      <c r="C16226" t="s">
        <v>32627</v>
      </c>
    </row>
    <row r="16227" spans="1:3">
      <c r="A16227" s="1">
        <v>256680</v>
      </c>
      <c r="B16227" s="47" t="s">
        <v>31548</v>
      </c>
      <c r="C16227" t="s">
        <v>32628</v>
      </c>
    </row>
    <row r="16228" spans="1:3">
      <c r="A16228" s="1">
        <v>256681</v>
      </c>
      <c r="B16228" s="47" t="s">
        <v>31549</v>
      </c>
      <c r="C16228" t="s">
        <v>32629</v>
      </c>
    </row>
    <row r="16229" spans="1:3">
      <c r="A16229" s="1">
        <v>256682</v>
      </c>
      <c r="B16229" s="47" t="s">
        <v>31550</v>
      </c>
      <c r="C16229" t="s">
        <v>32630</v>
      </c>
    </row>
    <row r="16230" spans="1:3">
      <c r="A16230" s="1">
        <v>256683</v>
      </c>
      <c r="B16230" s="47" t="s">
        <v>31551</v>
      </c>
      <c r="C16230" t="s">
        <v>32631</v>
      </c>
    </row>
    <row r="16231" spans="1:3">
      <c r="A16231" s="1">
        <v>256684</v>
      </c>
      <c r="B16231" s="47" t="s">
        <v>31552</v>
      </c>
      <c r="C16231" t="s">
        <v>32632</v>
      </c>
    </row>
    <row r="16232" spans="1:3">
      <c r="A16232" s="1">
        <v>256685</v>
      </c>
      <c r="B16232" s="47" t="s">
        <v>31553</v>
      </c>
      <c r="C16232" t="s">
        <v>32633</v>
      </c>
    </row>
    <row r="16233" spans="1:3">
      <c r="A16233" s="1">
        <v>256686</v>
      </c>
      <c r="B16233" s="47" t="s">
        <v>31554</v>
      </c>
      <c r="C16233" t="s">
        <v>32634</v>
      </c>
    </row>
    <row r="16234" spans="1:3">
      <c r="A16234" s="1">
        <v>256687</v>
      </c>
      <c r="B16234" s="47" t="s">
        <v>31915</v>
      </c>
      <c r="C16234" t="s">
        <v>32995</v>
      </c>
    </row>
    <row r="16235" spans="1:3">
      <c r="A16235" s="1">
        <v>256688</v>
      </c>
      <c r="B16235" s="47" t="s">
        <v>31916</v>
      </c>
      <c r="C16235" t="s">
        <v>32996</v>
      </c>
    </row>
    <row r="16236" spans="1:3">
      <c r="A16236" s="1">
        <v>256689</v>
      </c>
      <c r="B16236" s="47" t="s">
        <v>31917</v>
      </c>
      <c r="C16236" t="s">
        <v>32997</v>
      </c>
    </row>
    <row r="16237" spans="1:3">
      <c r="A16237" s="1">
        <v>256690</v>
      </c>
      <c r="B16237" s="47" t="s">
        <v>31918</v>
      </c>
      <c r="C16237" t="s">
        <v>32998</v>
      </c>
    </row>
    <row r="16238" spans="1:3">
      <c r="A16238" s="1">
        <v>256691</v>
      </c>
      <c r="B16238" s="47" t="s">
        <v>31919</v>
      </c>
      <c r="C16238" t="s">
        <v>32999</v>
      </c>
    </row>
    <row r="16239" spans="1:3">
      <c r="A16239" s="1">
        <v>256692</v>
      </c>
      <c r="B16239" s="47" t="s">
        <v>31920</v>
      </c>
      <c r="C16239" t="s">
        <v>33000</v>
      </c>
    </row>
    <row r="16240" spans="1:3">
      <c r="A16240" s="1">
        <v>256693</v>
      </c>
      <c r="B16240" s="47" t="s">
        <v>31921</v>
      </c>
      <c r="C16240" t="s">
        <v>33001</v>
      </c>
    </row>
    <row r="16241" spans="1:3">
      <c r="A16241" s="1">
        <v>256694</v>
      </c>
      <c r="B16241" s="47" t="s">
        <v>31922</v>
      </c>
      <c r="C16241" t="s">
        <v>33002</v>
      </c>
    </row>
    <row r="16242" spans="1:3">
      <c r="A16242" s="1">
        <v>256695</v>
      </c>
      <c r="B16242" s="47" t="s">
        <v>31923</v>
      </c>
      <c r="C16242" t="s">
        <v>33003</v>
      </c>
    </row>
    <row r="16243" spans="1:3">
      <c r="A16243" s="1">
        <v>256696</v>
      </c>
      <c r="B16243" s="47" t="s">
        <v>31924</v>
      </c>
      <c r="C16243" t="s">
        <v>33004</v>
      </c>
    </row>
    <row r="16244" spans="1:3">
      <c r="A16244" s="1">
        <v>256687</v>
      </c>
      <c r="B16244" s="47" t="s">
        <v>31195</v>
      </c>
      <c r="C16244" t="s">
        <v>32275</v>
      </c>
    </row>
    <row r="16245" spans="1:3">
      <c r="A16245" s="1">
        <v>256688</v>
      </c>
      <c r="B16245" s="47" t="s">
        <v>31196</v>
      </c>
      <c r="C16245" t="s">
        <v>32276</v>
      </c>
    </row>
    <row r="16246" spans="1:3">
      <c r="A16246" s="1">
        <v>256689</v>
      </c>
      <c r="B16246" s="47" t="s">
        <v>31197</v>
      </c>
      <c r="C16246" t="s">
        <v>32277</v>
      </c>
    </row>
    <row r="16247" spans="1:3">
      <c r="A16247" s="1">
        <v>256690</v>
      </c>
      <c r="B16247" s="47" t="s">
        <v>31198</v>
      </c>
      <c r="C16247" t="s">
        <v>32278</v>
      </c>
    </row>
    <row r="16248" spans="1:3">
      <c r="A16248" s="1">
        <v>256691</v>
      </c>
      <c r="B16248" s="47" t="s">
        <v>31199</v>
      </c>
      <c r="C16248" t="s">
        <v>32279</v>
      </c>
    </row>
    <row r="16249" spans="1:3">
      <c r="A16249" s="1">
        <v>256692</v>
      </c>
      <c r="B16249" s="47" t="s">
        <v>31200</v>
      </c>
      <c r="C16249" t="s">
        <v>32280</v>
      </c>
    </row>
    <row r="16250" spans="1:3">
      <c r="A16250" s="1">
        <v>256693</v>
      </c>
      <c r="B16250" s="47" t="s">
        <v>31201</v>
      </c>
      <c r="C16250" t="s">
        <v>32281</v>
      </c>
    </row>
    <row r="16251" spans="1:3">
      <c r="A16251" s="1">
        <v>256694</v>
      </c>
      <c r="B16251" s="47" t="s">
        <v>31202</v>
      </c>
      <c r="C16251" t="s">
        <v>32282</v>
      </c>
    </row>
    <row r="16252" spans="1:3">
      <c r="A16252" s="1">
        <v>256695</v>
      </c>
      <c r="B16252" s="47" t="s">
        <v>31203</v>
      </c>
      <c r="C16252" t="s">
        <v>32283</v>
      </c>
    </row>
    <row r="16253" spans="1:3">
      <c r="A16253" s="1">
        <v>256696</v>
      </c>
      <c r="B16253" s="47" t="s">
        <v>31204</v>
      </c>
      <c r="C16253" t="s">
        <v>32284</v>
      </c>
    </row>
    <row r="16254" spans="1:3">
      <c r="A16254" s="1">
        <v>256687</v>
      </c>
      <c r="B16254" s="47" t="s">
        <v>31555</v>
      </c>
      <c r="C16254" t="s">
        <v>32635</v>
      </c>
    </row>
    <row r="16255" spans="1:3">
      <c r="A16255" s="1">
        <v>256688</v>
      </c>
      <c r="B16255" s="47" t="s">
        <v>31556</v>
      </c>
      <c r="C16255" t="s">
        <v>32636</v>
      </c>
    </row>
    <row r="16256" spans="1:3">
      <c r="A16256" s="1">
        <v>256689</v>
      </c>
      <c r="B16256" s="47" t="s">
        <v>31557</v>
      </c>
      <c r="C16256" t="s">
        <v>32637</v>
      </c>
    </row>
    <row r="16257" spans="1:3">
      <c r="A16257" s="1">
        <v>256690</v>
      </c>
      <c r="B16257" s="47" t="s">
        <v>31558</v>
      </c>
      <c r="C16257" t="s">
        <v>32638</v>
      </c>
    </row>
    <row r="16258" spans="1:3">
      <c r="A16258" s="1">
        <v>256691</v>
      </c>
      <c r="B16258" s="47" t="s">
        <v>31559</v>
      </c>
      <c r="C16258" t="s">
        <v>32639</v>
      </c>
    </row>
    <row r="16259" spans="1:3">
      <c r="A16259" s="1">
        <v>256692</v>
      </c>
      <c r="B16259" s="47" t="s">
        <v>31560</v>
      </c>
      <c r="C16259" t="s">
        <v>32640</v>
      </c>
    </row>
    <row r="16260" spans="1:3">
      <c r="A16260" s="1">
        <v>256693</v>
      </c>
      <c r="B16260" s="47" t="s">
        <v>31561</v>
      </c>
      <c r="C16260" t="s">
        <v>32641</v>
      </c>
    </row>
    <row r="16261" spans="1:3">
      <c r="A16261" s="1">
        <v>256694</v>
      </c>
      <c r="B16261" s="47" t="s">
        <v>31562</v>
      </c>
      <c r="C16261" t="s">
        <v>32642</v>
      </c>
    </row>
    <row r="16262" spans="1:3">
      <c r="A16262" s="1">
        <v>256695</v>
      </c>
      <c r="B16262" s="47" t="s">
        <v>31563</v>
      </c>
      <c r="C16262" t="s">
        <v>32643</v>
      </c>
    </row>
    <row r="16263" spans="1:3">
      <c r="A16263" s="1">
        <v>256696</v>
      </c>
      <c r="B16263" s="47" t="s">
        <v>31564</v>
      </c>
      <c r="C16263" t="s">
        <v>32644</v>
      </c>
    </row>
    <row r="16264" spans="1:3">
      <c r="A16264" s="1">
        <v>256697</v>
      </c>
      <c r="B16264" s="47" t="s">
        <v>31925</v>
      </c>
      <c r="C16264" t="s">
        <v>33005</v>
      </c>
    </row>
    <row r="16265" spans="1:3">
      <c r="A16265" s="1">
        <v>256698</v>
      </c>
      <c r="B16265" s="47" t="s">
        <v>31926</v>
      </c>
      <c r="C16265" t="s">
        <v>33006</v>
      </c>
    </row>
    <row r="16266" spans="1:3">
      <c r="A16266" s="1">
        <v>256699</v>
      </c>
      <c r="B16266" s="47" t="s">
        <v>31927</v>
      </c>
      <c r="C16266" t="s">
        <v>33007</v>
      </c>
    </row>
    <row r="16267" spans="1:3">
      <c r="A16267" s="1">
        <v>256700</v>
      </c>
      <c r="B16267" s="47" t="s">
        <v>31928</v>
      </c>
      <c r="C16267" t="s">
        <v>33008</v>
      </c>
    </row>
    <row r="16268" spans="1:3">
      <c r="A16268" s="1">
        <v>256701</v>
      </c>
      <c r="B16268" s="47" t="s">
        <v>31929</v>
      </c>
      <c r="C16268" t="s">
        <v>33009</v>
      </c>
    </row>
    <row r="16269" spans="1:3">
      <c r="A16269" s="1">
        <v>256702</v>
      </c>
      <c r="B16269" s="47" t="s">
        <v>31930</v>
      </c>
      <c r="C16269" t="s">
        <v>33010</v>
      </c>
    </row>
    <row r="16270" spans="1:3">
      <c r="A16270" s="1">
        <v>256703</v>
      </c>
      <c r="B16270" s="47" t="s">
        <v>31931</v>
      </c>
      <c r="C16270" t="s">
        <v>33011</v>
      </c>
    </row>
    <row r="16271" spans="1:3">
      <c r="A16271" s="1">
        <v>256704</v>
      </c>
      <c r="B16271" s="47" t="s">
        <v>31932</v>
      </c>
      <c r="C16271" t="s">
        <v>33012</v>
      </c>
    </row>
    <row r="16272" spans="1:3">
      <c r="A16272" s="1">
        <v>256705</v>
      </c>
      <c r="B16272" s="47" t="s">
        <v>31933</v>
      </c>
      <c r="C16272" t="s">
        <v>33013</v>
      </c>
    </row>
    <row r="16273" spans="1:3">
      <c r="A16273" s="1">
        <v>256706</v>
      </c>
      <c r="B16273" s="47" t="s">
        <v>31934</v>
      </c>
      <c r="C16273" t="s">
        <v>33014</v>
      </c>
    </row>
    <row r="16274" spans="1:3">
      <c r="A16274" s="1">
        <v>256697</v>
      </c>
      <c r="B16274" s="47" t="s">
        <v>31205</v>
      </c>
      <c r="C16274" t="s">
        <v>32285</v>
      </c>
    </row>
    <row r="16275" spans="1:3">
      <c r="A16275" s="1">
        <v>256698</v>
      </c>
      <c r="B16275" s="47" t="s">
        <v>31206</v>
      </c>
      <c r="C16275" t="s">
        <v>32286</v>
      </c>
    </row>
    <row r="16276" spans="1:3">
      <c r="A16276" s="1">
        <v>256699</v>
      </c>
      <c r="B16276" s="47" t="s">
        <v>31207</v>
      </c>
      <c r="C16276" t="s">
        <v>32287</v>
      </c>
    </row>
    <row r="16277" spans="1:3">
      <c r="A16277" s="1">
        <v>256700</v>
      </c>
      <c r="B16277" s="47" t="s">
        <v>31208</v>
      </c>
      <c r="C16277" t="s">
        <v>32288</v>
      </c>
    </row>
    <row r="16278" spans="1:3">
      <c r="A16278" s="1">
        <v>256701</v>
      </c>
      <c r="B16278" s="47" t="s">
        <v>31209</v>
      </c>
      <c r="C16278" t="s">
        <v>32289</v>
      </c>
    </row>
    <row r="16279" spans="1:3">
      <c r="A16279" s="1">
        <v>256702</v>
      </c>
      <c r="B16279" s="47" t="s">
        <v>31210</v>
      </c>
      <c r="C16279" t="s">
        <v>32290</v>
      </c>
    </row>
    <row r="16280" spans="1:3">
      <c r="A16280" s="1">
        <v>256703</v>
      </c>
      <c r="B16280" s="47" t="s">
        <v>31211</v>
      </c>
      <c r="C16280" t="s">
        <v>32291</v>
      </c>
    </row>
    <row r="16281" spans="1:3">
      <c r="A16281" s="1">
        <v>256704</v>
      </c>
      <c r="B16281" s="47" t="s">
        <v>31212</v>
      </c>
      <c r="C16281" t="s">
        <v>32292</v>
      </c>
    </row>
    <row r="16282" spans="1:3">
      <c r="A16282" s="1">
        <v>256705</v>
      </c>
      <c r="B16282" s="47" t="s">
        <v>31213</v>
      </c>
      <c r="C16282" t="s">
        <v>32293</v>
      </c>
    </row>
    <row r="16283" spans="1:3">
      <c r="A16283" s="1">
        <v>256706</v>
      </c>
      <c r="B16283" s="47" t="s">
        <v>31214</v>
      </c>
      <c r="C16283" t="s">
        <v>32294</v>
      </c>
    </row>
    <row r="16284" spans="1:3">
      <c r="A16284" s="1">
        <v>256697</v>
      </c>
      <c r="B16284" s="47" t="s">
        <v>31565</v>
      </c>
      <c r="C16284" t="s">
        <v>32645</v>
      </c>
    </row>
    <row r="16285" spans="1:3">
      <c r="A16285" s="1">
        <v>256698</v>
      </c>
      <c r="B16285" s="47" t="s">
        <v>31566</v>
      </c>
      <c r="C16285" t="s">
        <v>32646</v>
      </c>
    </row>
    <row r="16286" spans="1:3">
      <c r="A16286" s="1">
        <v>256699</v>
      </c>
      <c r="B16286" s="47" t="s">
        <v>31567</v>
      </c>
      <c r="C16286" t="s">
        <v>32647</v>
      </c>
    </row>
    <row r="16287" spans="1:3">
      <c r="A16287" s="1">
        <v>256700</v>
      </c>
      <c r="B16287" s="47" t="s">
        <v>31568</v>
      </c>
      <c r="C16287" t="s">
        <v>32648</v>
      </c>
    </row>
    <row r="16288" spans="1:3">
      <c r="A16288" s="1">
        <v>256701</v>
      </c>
      <c r="B16288" s="47" t="s">
        <v>31569</v>
      </c>
      <c r="C16288" t="s">
        <v>32649</v>
      </c>
    </row>
    <row r="16289" spans="1:3">
      <c r="A16289" s="1">
        <v>256702</v>
      </c>
      <c r="B16289" s="47" t="s">
        <v>31570</v>
      </c>
      <c r="C16289" t="s">
        <v>32650</v>
      </c>
    </row>
    <row r="16290" spans="1:3">
      <c r="A16290" s="1">
        <v>256703</v>
      </c>
      <c r="B16290" s="47" t="s">
        <v>31571</v>
      </c>
      <c r="C16290" t="s">
        <v>32651</v>
      </c>
    </row>
    <row r="16291" spans="1:3">
      <c r="A16291" s="1">
        <v>256704</v>
      </c>
      <c r="B16291" s="47" t="s">
        <v>31572</v>
      </c>
      <c r="C16291" t="s">
        <v>32652</v>
      </c>
    </row>
    <row r="16292" spans="1:3">
      <c r="A16292" s="1">
        <v>256705</v>
      </c>
      <c r="B16292" s="47" t="s">
        <v>31573</v>
      </c>
      <c r="C16292" t="s">
        <v>32653</v>
      </c>
    </row>
    <row r="16293" spans="1:3">
      <c r="A16293" s="1">
        <v>256706</v>
      </c>
      <c r="B16293" s="47" t="s">
        <v>31574</v>
      </c>
      <c r="C16293" t="s">
        <v>32654</v>
      </c>
    </row>
    <row r="16294" spans="1:3">
      <c r="A16294" s="1">
        <v>256707</v>
      </c>
      <c r="B16294" s="47" t="s">
        <v>31935</v>
      </c>
      <c r="C16294" t="s">
        <v>33015</v>
      </c>
    </row>
    <row r="16295" spans="1:3">
      <c r="A16295" s="1">
        <v>256708</v>
      </c>
      <c r="B16295" s="47" t="s">
        <v>31936</v>
      </c>
      <c r="C16295" t="s">
        <v>33016</v>
      </c>
    </row>
    <row r="16296" spans="1:3">
      <c r="A16296" s="1">
        <v>256709</v>
      </c>
      <c r="B16296" s="47" t="s">
        <v>31937</v>
      </c>
      <c r="C16296" t="s">
        <v>33017</v>
      </c>
    </row>
    <row r="16297" spans="1:3">
      <c r="A16297" s="1">
        <v>256710</v>
      </c>
      <c r="B16297" s="47" t="s">
        <v>31938</v>
      </c>
      <c r="C16297" t="s">
        <v>33018</v>
      </c>
    </row>
    <row r="16298" spans="1:3">
      <c r="A16298" s="1">
        <v>256711</v>
      </c>
      <c r="B16298" s="47" t="s">
        <v>31939</v>
      </c>
      <c r="C16298" t="s">
        <v>33019</v>
      </c>
    </row>
    <row r="16299" spans="1:3">
      <c r="A16299" s="1">
        <v>256712</v>
      </c>
      <c r="B16299" s="47" t="s">
        <v>31940</v>
      </c>
      <c r="C16299" t="s">
        <v>33020</v>
      </c>
    </row>
    <row r="16300" spans="1:3">
      <c r="A16300" s="1">
        <v>256713</v>
      </c>
      <c r="B16300" s="47" t="s">
        <v>31941</v>
      </c>
      <c r="C16300" t="s">
        <v>33021</v>
      </c>
    </row>
    <row r="16301" spans="1:3">
      <c r="A16301" s="1">
        <v>256714</v>
      </c>
      <c r="B16301" s="47" t="s">
        <v>31942</v>
      </c>
      <c r="C16301" t="s">
        <v>33022</v>
      </c>
    </row>
    <row r="16302" spans="1:3">
      <c r="A16302" s="1">
        <v>256715</v>
      </c>
      <c r="B16302" s="47" t="s">
        <v>31943</v>
      </c>
      <c r="C16302" t="s">
        <v>33023</v>
      </c>
    </row>
    <row r="16303" spans="1:3">
      <c r="A16303" s="1">
        <v>256716</v>
      </c>
      <c r="B16303" s="47" t="s">
        <v>31944</v>
      </c>
      <c r="C16303" t="s">
        <v>33024</v>
      </c>
    </row>
    <row r="16304" spans="1:3">
      <c r="A16304" s="1">
        <v>256707</v>
      </c>
      <c r="B16304" s="47" t="s">
        <v>31215</v>
      </c>
      <c r="C16304" t="s">
        <v>32295</v>
      </c>
    </row>
    <row r="16305" spans="1:3">
      <c r="A16305" s="1">
        <v>256708</v>
      </c>
      <c r="B16305" s="47" t="s">
        <v>31216</v>
      </c>
      <c r="C16305" t="s">
        <v>32296</v>
      </c>
    </row>
    <row r="16306" spans="1:3">
      <c r="A16306" s="1">
        <v>256709</v>
      </c>
      <c r="B16306" s="47" t="s">
        <v>31217</v>
      </c>
      <c r="C16306" t="s">
        <v>32297</v>
      </c>
    </row>
    <row r="16307" spans="1:3">
      <c r="A16307" s="1">
        <v>256710</v>
      </c>
      <c r="B16307" s="47" t="s">
        <v>31218</v>
      </c>
      <c r="C16307" t="s">
        <v>32298</v>
      </c>
    </row>
    <row r="16308" spans="1:3">
      <c r="A16308" s="1">
        <v>256711</v>
      </c>
      <c r="B16308" s="47" t="s">
        <v>31219</v>
      </c>
      <c r="C16308" t="s">
        <v>32299</v>
      </c>
    </row>
    <row r="16309" spans="1:3">
      <c r="A16309" s="1">
        <v>256712</v>
      </c>
      <c r="B16309" s="47" t="s">
        <v>31220</v>
      </c>
      <c r="C16309" t="s">
        <v>32300</v>
      </c>
    </row>
    <row r="16310" spans="1:3">
      <c r="A16310" s="1">
        <v>256713</v>
      </c>
      <c r="B16310" s="47" t="s">
        <v>31221</v>
      </c>
      <c r="C16310" t="s">
        <v>32301</v>
      </c>
    </row>
    <row r="16311" spans="1:3">
      <c r="A16311" s="1">
        <v>256714</v>
      </c>
      <c r="B16311" s="47" t="s">
        <v>31222</v>
      </c>
      <c r="C16311" t="s">
        <v>32302</v>
      </c>
    </row>
    <row r="16312" spans="1:3">
      <c r="A16312" s="1">
        <v>256715</v>
      </c>
      <c r="B16312" s="47" t="s">
        <v>31223</v>
      </c>
      <c r="C16312" t="s">
        <v>32303</v>
      </c>
    </row>
    <row r="16313" spans="1:3">
      <c r="A16313" s="1">
        <v>256716</v>
      </c>
      <c r="B16313" s="47" t="s">
        <v>31224</v>
      </c>
      <c r="C16313" t="s">
        <v>32304</v>
      </c>
    </row>
    <row r="16314" spans="1:3">
      <c r="A16314" s="1">
        <v>256707</v>
      </c>
      <c r="B16314" s="47" t="s">
        <v>31575</v>
      </c>
      <c r="C16314" t="s">
        <v>32655</v>
      </c>
    </row>
    <row r="16315" spans="1:3">
      <c r="A16315" s="1">
        <v>256708</v>
      </c>
      <c r="B16315" s="47" t="s">
        <v>31576</v>
      </c>
      <c r="C16315" t="s">
        <v>32656</v>
      </c>
    </row>
    <row r="16316" spans="1:3">
      <c r="A16316" s="1">
        <v>256709</v>
      </c>
      <c r="B16316" s="47" t="s">
        <v>31577</v>
      </c>
      <c r="C16316" t="s">
        <v>32657</v>
      </c>
    </row>
    <row r="16317" spans="1:3">
      <c r="A16317" s="1">
        <v>256710</v>
      </c>
      <c r="B16317" s="47" t="s">
        <v>31578</v>
      </c>
      <c r="C16317" t="s">
        <v>32658</v>
      </c>
    </row>
    <row r="16318" spans="1:3">
      <c r="A16318" s="1">
        <v>256711</v>
      </c>
      <c r="B16318" s="47" t="s">
        <v>31579</v>
      </c>
      <c r="C16318" t="s">
        <v>32659</v>
      </c>
    </row>
    <row r="16319" spans="1:3">
      <c r="A16319" s="1">
        <v>256712</v>
      </c>
      <c r="B16319" s="47" t="s">
        <v>31580</v>
      </c>
      <c r="C16319" t="s">
        <v>32660</v>
      </c>
    </row>
    <row r="16320" spans="1:3">
      <c r="A16320" s="1">
        <v>256713</v>
      </c>
      <c r="B16320" s="47" t="s">
        <v>31581</v>
      </c>
      <c r="C16320" t="s">
        <v>32661</v>
      </c>
    </row>
    <row r="16321" spans="1:3">
      <c r="A16321" s="1">
        <v>256714</v>
      </c>
      <c r="B16321" s="47" t="s">
        <v>31582</v>
      </c>
      <c r="C16321" t="s">
        <v>32662</v>
      </c>
    </row>
    <row r="16322" spans="1:3">
      <c r="A16322" s="1">
        <v>256715</v>
      </c>
      <c r="B16322" s="47" t="s">
        <v>31583</v>
      </c>
      <c r="C16322" t="s">
        <v>32663</v>
      </c>
    </row>
    <row r="16323" spans="1:3">
      <c r="A16323" s="1">
        <v>256716</v>
      </c>
      <c r="B16323" s="47" t="s">
        <v>31584</v>
      </c>
      <c r="C16323" t="s">
        <v>32664</v>
      </c>
    </row>
    <row r="16324" spans="1:3">
      <c r="A16324" s="1">
        <v>256717</v>
      </c>
      <c r="B16324" s="47" t="s">
        <v>31945</v>
      </c>
      <c r="C16324" t="s">
        <v>33025</v>
      </c>
    </row>
    <row r="16325" spans="1:3">
      <c r="A16325" s="1">
        <v>256718</v>
      </c>
      <c r="B16325" s="47" t="s">
        <v>31946</v>
      </c>
      <c r="C16325" t="s">
        <v>33026</v>
      </c>
    </row>
    <row r="16326" spans="1:3">
      <c r="A16326" s="1">
        <v>256719</v>
      </c>
      <c r="B16326" s="47" t="s">
        <v>31947</v>
      </c>
      <c r="C16326" t="s">
        <v>33027</v>
      </c>
    </row>
    <row r="16327" spans="1:3">
      <c r="A16327" s="1">
        <v>256720</v>
      </c>
      <c r="B16327" s="47" t="s">
        <v>31948</v>
      </c>
      <c r="C16327" t="s">
        <v>33028</v>
      </c>
    </row>
    <row r="16328" spans="1:3">
      <c r="A16328" s="1">
        <v>256721</v>
      </c>
      <c r="B16328" s="47" t="s">
        <v>31949</v>
      </c>
      <c r="C16328" t="s">
        <v>33029</v>
      </c>
    </row>
    <row r="16329" spans="1:3">
      <c r="A16329" s="1">
        <v>256722</v>
      </c>
      <c r="B16329" s="47" t="s">
        <v>31950</v>
      </c>
      <c r="C16329" t="s">
        <v>33030</v>
      </c>
    </row>
    <row r="16330" spans="1:3">
      <c r="A16330" s="1">
        <v>256723</v>
      </c>
      <c r="B16330" s="47" t="s">
        <v>31951</v>
      </c>
      <c r="C16330" t="s">
        <v>33031</v>
      </c>
    </row>
    <row r="16331" spans="1:3">
      <c r="A16331" s="1">
        <v>256724</v>
      </c>
      <c r="B16331" s="47" t="s">
        <v>31952</v>
      </c>
      <c r="C16331" t="s">
        <v>33032</v>
      </c>
    </row>
    <row r="16332" spans="1:3">
      <c r="A16332" s="1">
        <v>256725</v>
      </c>
      <c r="B16332" s="47" t="s">
        <v>31953</v>
      </c>
      <c r="C16332" t="s">
        <v>33033</v>
      </c>
    </row>
    <row r="16333" spans="1:3">
      <c r="A16333" s="1">
        <v>256726</v>
      </c>
      <c r="B16333" s="47" t="s">
        <v>31954</v>
      </c>
      <c r="C16333" t="s">
        <v>33034</v>
      </c>
    </row>
    <row r="16334" spans="1:3">
      <c r="A16334" s="1">
        <v>256717</v>
      </c>
      <c r="B16334" s="47" t="s">
        <v>31225</v>
      </c>
      <c r="C16334" t="s">
        <v>32305</v>
      </c>
    </row>
    <row r="16335" spans="1:3">
      <c r="A16335" s="1">
        <v>256718</v>
      </c>
      <c r="B16335" s="47" t="s">
        <v>31226</v>
      </c>
      <c r="C16335" t="s">
        <v>32306</v>
      </c>
    </row>
    <row r="16336" spans="1:3">
      <c r="A16336" s="1">
        <v>256719</v>
      </c>
      <c r="B16336" s="47" t="s">
        <v>31227</v>
      </c>
      <c r="C16336" t="s">
        <v>32307</v>
      </c>
    </row>
    <row r="16337" spans="1:3">
      <c r="A16337" s="1">
        <v>256720</v>
      </c>
      <c r="B16337" s="47" t="s">
        <v>31228</v>
      </c>
      <c r="C16337" t="s">
        <v>32308</v>
      </c>
    </row>
    <row r="16338" spans="1:3">
      <c r="A16338" s="1">
        <v>256721</v>
      </c>
      <c r="B16338" s="47" t="s">
        <v>31229</v>
      </c>
      <c r="C16338" t="s">
        <v>32309</v>
      </c>
    </row>
    <row r="16339" spans="1:3">
      <c r="A16339" s="1">
        <v>256722</v>
      </c>
      <c r="B16339" s="47" t="s">
        <v>31230</v>
      </c>
      <c r="C16339" t="s">
        <v>32310</v>
      </c>
    </row>
    <row r="16340" spans="1:3">
      <c r="A16340" s="1">
        <v>256723</v>
      </c>
      <c r="B16340" s="47" t="s">
        <v>31231</v>
      </c>
      <c r="C16340" t="s">
        <v>32311</v>
      </c>
    </row>
    <row r="16341" spans="1:3">
      <c r="A16341" s="1">
        <v>256724</v>
      </c>
      <c r="B16341" s="47" t="s">
        <v>31232</v>
      </c>
      <c r="C16341" t="s">
        <v>32312</v>
      </c>
    </row>
    <row r="16342" spans="1:3">
      <c r="A16342" s="1">
        <v>256725</v>
      </c>
      <c r="B16342" s="47" t="s">
        <v>31233</v>
      </c>
      <c r="C16342" t="s">
        <v>32313</v>
      </c>
    </row>
    <row r="16343" spans="1:3">
      <c r="A16343" s="1">
        <v>256726</v>
      </c>
      <c r="B16343" s="47" t="s">
        <v>31234</v>
      </c>
      <c r="C16343" t="s">
        <v>32314</v>
      </c>
    </row>
    <row r="16344" spans="1:3">
      <c r="A16344" s="1">
        <v>256717</v>
      </c>
      <c r="B16344" s="47" t="s">
        <v>31585</v>
      </c>
      <c r="C16344" t="s">
        <v>32665</v>
      </c>
    </row>
    <row r="16345" spans="1:3">
      <c r="A16345" s="1">
        <v>256718</v>
      </c>
      <c r="B16345" s="47" t="s">
        <v>31586</v>
      </c>
      <c r="C16345" t="s">
        <v>32666</v>
      </c>
    </row>
    <row r="16346" spans="1:3">
      <c r="A16346" s="1">
        <v>256719</v>
      </c>
      <c r="B16346" s="47" t="s">
        <v>31587</v>
      </c>
      <c r="C16346" t="s">
        <v>32667</v>
      </c>
    </row>
    <row r="16347" spans="1:3">
      <c r="A16347" s="1">
        <v>256720</v>
      </c>
      <c r="B16347" s="47" t="s">
        <v>31588</v>
      </c>
      <c r="C16347" t="s">
        <v>32668</v>
      </c>
    </row>
    <row r="16348" spans="1:3">
      <c r="A16348" s="1">
        <v>256721</v>
      </c>
      <c r="B16348" s="47" t="s">
        <v>31589</v>
      </c>
      <c r="C16348" t="s">
        <v>32669</v>
      </c>
    </row>
    <row r="16349" spans="1:3">
      <c r="A16349" s="1">
        <v>256722</v>
      </c>
      <c r="B16349" s="47" t="s">
        <v>31590</v>
      </c>
      <c r="C16349" t="s">
        <v>32670</v>
      </c>
    </row>
    <row r="16350" spans="1:3">
      <c r="A16350" s="1">
        <v>256723</v>
      </c>
      <c r="B16350" s="47" t="s">
        <v>31591</v>
      </c>
      <c r="C16350" t="s">
        <v>32671</v>
      </c>
    </row>
    <row r="16351" spans="1:3">
      <c r="A16351" s="1">
        <v>256724</v>
      </c>
      <c r="B16351" s="47" t="s">
        <v>31592</v>
      </c>
      <c r="C16351" t="s">
        <v>32672</v>
      </c>
    </row>
    <row r="16352" spans="1:3">
      <c r="A16352" s="1">
        <v>256725</v>
      </c>
      <c r="B16352" s="47" t="s">
        <v>31593</v>
      </c>
      <c r="C16352" t="s">
        <v>32673</v>
      </c>
    </row>
    <row r="16353" spans="1:3">
      <c r="A16353" s="1">
        <v>256726</v>
      </c>
      <c r="B16353" s="47" t="s">
        <v>31594</v>
      </c>
      <c r="C16353" t="s">
        <v>32674</v>
      </c>
    </row>
    <row r="16354" spans="1:3">
      <c r="A16354" s="1">
        <v>256727</v>
      </c>
      <c r="B16354" s="47" t="s">
        <v>31955</v>
      </c>
      <c r="C16354" t="s">
        <v>33035</v>
      </c>
    </row>
    <row r="16355" spans="1:3">
      <c r="A16355" s="1">
        <v>256728</v>
      </c>
      <c r="B16355" s="47" t="s">
        <v>31956</v>
      </c>
      <c r="C16355" t="s">
        <v>33036</v>
      </c>
    </row>
    <row r="16356" spans="1:3">
      <c r="A16356" s="1">
        <v>256729</v>
      </c>
      <c r="B16356" s="47" t="s">
        <v>31957</v>
      </c>
      <c r="C16356" t="s">
        <v>33037</v>
      </c>
    </row>
    <row r="16357" spans="1:3">
      <c r="A16357" s="1">
        <v>256730</v>
      </c>
      <c r="B16357" s="47" t="s">
        <v>31958</v>
      </c>
      <c r="C16357" t="s">
        <v>33038</v>
      </c>
    </row>
    <row r="16358" spans="1:3">
      <c r="A16358" s="1">
        <v>256731</v>
      </c>
      <c r="B16358" s="47" t="s">
        <v>31959</v>
      </c>
      <c r="C16358" t="s">
        <v>33039</v>
      </c>
    </row>
    <row r="16359" spans="1:3">
      <c r="A16359" s="1">
        <v>256732</v>
      </c>
      <c r="B16359" s="47" t="s">
        <v>31960</v>
      </c>
      <c r="C16359" t="s">
        <v>33040</v>
      </c>
    </row>
    <row r="16360" spans="1:3">
      <c r="A16360" s="1">
        <v>256733</v>
      </c>
      <c r="B16360" s="47" t="s">
        <v>31961</v>
      </c>
      <c r="C16360" t="s">
        <v>33041</v>
      </c>
    </row>
    <row r="16361" spans="1:3">
      <c r="A16361" s="1">
        <v>256734</v>
      </c>
      <c r="B16361" s="47" t="s">
        <v>31962</v>
      </c>
      <c r="C16361" t="s">
        <v>33042</v>
      </c>
    </row>
    <row r="16362" spans="1:3">
      <c r="A16362" s="1">
        <v>256735</v>
      </c>
      <c r="B16362" s="47" t="s">
        <v>31963</v>
      </c>
      <c r="C16362" t="s">
        <v>33043</v>
      </c>
    </row>
    <row r="16363" spans="1:3">
      <c r="A16363" s="1">
        <v>256736</v>
      </c>
      <c r="B16363" s="47" t="s">
        <v>31964</v>
      </c>
      <c r="C16363" t="s">
        <v>33044</v>
      </c>
    </row>
    <row r="16364" spans="1:3">
      <c r="A16364" s="1">
        <v>256727</v>
      </c>
      <c r="B16364" s="47" t="s">
        <v>31235</v>
      </c>
      <c r="C16364" t="s">
        <v>32315</v>
      </c>
    </row>
    <row r="16365" spans="1:3">
      <c r="A16365" s="1">
        <v>256728</v>
      </c>
      <c r="B16365" s="47" t="s">
        <v>31236</v>
      </c>
      <c r="C16365" t="s">
        <v>32316</v>
      </c>
    </row>
    <row r="16366" spans="1:3">
      <c r="A16366" s="1">
        <v>256729</v>
      </c>
      <c r="B16366" s="47" t="s">
        <v>31237</v>
      </c>
      <c r="C16366" t="s">
        <v>32317</v>
      </c>
    </row>
    <row r="16367" spans="1:3">
      <c r="A16367" s="1">
        <v>256730</v>
      </c>
      <c r="B16367" s="47" t="s">
        <v>31238</v>
      </c>
      <c r="C16367" t="s">
        <v>32318</v>
      </c>
    </row>
    <row r="16368" spans="1:3">
      <c r="A16368" s="1">
        <v>256731</v>
      </c>
      <c r="B16368" s="47" t="s">
        <v>31239</v>
      </c>
      <c r="C16368" t="s">
        <v>32319</v>
      </c>
    </row>
    <row r="16369" spans="1:3">
      <c r="A16369" s="1">
        <v>256732</v>
      </c>
      <c r="B16369" s="47" t="s">
        <v>31240</v>
      </c>
      <c r="C16369" t="s">
        <v>32320</v>
      </c>
    </row>
    <row r="16370" spans="1:3">
      <c r="A16370" s="1">
        <v>256733</v>
      </c>
      <c r="B16370" s="47" t="s">
        <v>31241</v>
      </c>
      <c r="C16370" t="s">
        <v>32321</v>
      </c>
    </row>
    <row r="16371" spans="1:3">
      <c r="A16371" s="1">
        <v>256734</v>
      </c>
      <c r="B16371" s="47" t="s">
        <v>31242</v>
      </c>
      <c r="C16371" t="s">
        <v>32322</v>
      </c>
    </row>
    <row r="16372" spans="1:3">
      <c r="A16372" s="1">
        <v>256735</v>
      </c>
      <c r="B16372" s="47" t="s">
        <v>31243</v>
      </c>
      <c r="C16372" t="s">
        <v>32323</v>
      </c>
    </row>
    <row r="16373" spans="1:3">
      <c r="A16373" s="1">
        <v>256736</v>
      </c>
      <c r="B16373" s="47" t="s">
        <v>31244</v>
      </c>
      <c r="C16373" t="s">
        <v>32324</v>
      </c>
    </row>
    <row r="16374" spans="1:3">
      <c r="A16374" s="1">
        <v>256727</v>
      </c>
      <c r="B16374" s="47" t="s">
        <v>31595</v>
      </c>
      <c r="C16374" t="s">
        <v>32675</v>
      </c>
    </row>
    <row r="16375" spans="1:3">
      <c r="A16375" s="1">
        <v>256728</v>
      </c>
      <c r="B16375" s="47" t="s">
        <v>31596</v>
      </c>
      <c r="C16375" t="s">
        <v>32676</v>
      </c>
    </row>
    <row r="16376" spans="1:3">
      <c r="A16376" s="1">
        <v>256729</v>
      </c>
      <c r="B16376" s="47" t="s">
        <v>31597</v>
      </c>
      <c r="C16376" t="s">
        <v>32677</v>
      </c>
    </row>
    <row r="16377" spans="1:3">
      <c r="A16377" s="1">
        <v>256730</v>
      </c>
      <c r="B16377" s="47" t="s">
        <v>31598</v>
      </c>
      <c r="C16377" t="s">
        <v>32678</v>
      </c>
    </row>
    <row r="16378" spans="1:3">
      <c r="A16378" s="1">
        <v>256731</v>
      </c>
      <c r="B16378" s="47" t="s">
        <v>31599</v>
      </c>
      <c r="C16378" t="s">
        <v>32679</v>
      </c>
    </row>
    <row r="16379" spans="1:3">
      <c r="A16379" s="1">
        <v>256732</v>
      </c>
      <c r="B16379" s="47" t="s">
        <v>31600</v>
      </c>
      <c r="C16379" t="s">
        <v>32680</v>
      </c>
    </row>
    <row r="16380" spans="1:3">
      <c r="A16380" s="1">
        <v>256733</v>
      </c>
      <c r="B16380" s="47" t="s">
        <v>31601</v>
      </c>
      <c r="C16380" t="s">
        <v>32681</v>
      </c>
    </row>
    <row r="16381" spans="1:3">
      <c r="A16381" s="1">
        <v>256734</v>
      </c>
      <c r="B16381" s="47" t="s">
        <v>31602</v>
      </c>
      <c r="C16381" t="s">
        <v>32682</v>
      </c>
    </row>
    <row r="16382" spans="1:3">
      <c r="A16382" s="1">
        <v>256735</v>
      </c>
      <c r="B16382" s="47" t="s">
        <v>31603</v>
      </c>
      <c r="C16382" t="s">
        <v>32683</v>
      </c>
    </row>
    <row r="16383" spans="1:3">
      <c r="A16383" s="1">
        <v>256736</v>
      </c>
      <c r="B16383" s="47" t="s">
        <v>31604</v>
      </c>
      <c r="C16383" t="s">
        <v>32684</v>
      </c>
    </row>
    <row r="16384" spans="1:3">
      <c r="A16384" s="1">
        <v>194053</v>
      </c>
      <c r="B16384" s="47" t="s">
        <v>33059</v>
      </c>
      <c r="C16384" t="s">
        <v>33080</v>
      </c>
    </row>
    <row r="16385" spans="1:3">
      <c r="A16385" s="1">
        <v>194053</v>
      </c>
      <c r="B16385" s="47" t="s">
        <v>33045</v>
      </c>
      <c r="C16385" t="s">
        <v>33066</v>
      </c>
    </row>
    <row r="16386" spans="1:3">
      <c r="A16386" s="1">
        <v>194053</v>
      </c>
      <c r="B16386" s="47" t="s">
        <v>33052</v>
      </c>
      <c r="C16386" t="s">
        <v>33073</v>
      </c>
    </row>
    <row r="16387" spans="1:3">
      <c r="A16387" s="1">
        <v>194054</v>
      </c>
      <c r="B16387" s="47" t="s">
        <v>33060</v>
      </c>
      <c r="C16387" t="s">
        <v>33081</v>
      </c>
    </row>
    <row r="16388" spans="1:3">
      <c r="A16388" s="1">
        <v>194054</v>
      </c>
      <c r="B16388" s="47" t="s">
        <v>33046</v>
      </c>
      <c r="C16388" t="s">
        <v>33067</v>
      </c>
    </row>
    <row r="16389" spans="1:3">
      <c r="A16389" s="1">
        <v>194054</v>
      </c>
      <c r="B16389" s="47" t="s">
        <v>33053</v>
      </c>
      <c r="C16389" t="s">
        <v>33074</v>
      </c>
    </row>
    <row r="16390" spans="1:3">
      <c r="A16390" s="1">
        <v>194055</v>
      </c>
      <c r="B16390" s="47" t="s">
        <v>33061</v>
      </c>
      <c r="C16390" t="s">
        <v>33082</v>
      </c>
    </row>
    <row r="16391" spans="1:3">
      <c r="A16391" s="1">
        <v>194055</v>
      </c>
      <c r="B16391" s="47" t="s">
        <v>33047</v>
      </c>
      <c r="C16391" t="s">
        <v>33068</v>
      </c>
    </row>
    <row r="16392" spans="1:3">
      <c r="A16392" s="1">
        <v>194055</v>
      </c>
      <c r="B16392" s="47" t="s">
        <v>33054</v>
      </c>
      <c r="C16392" t="s">
        <v>33075</v>
      </c>
    </row>
    <row r="16393" spans="1:3">
      <c r="A16393" s="1">
        <v>194056</v>
      </c>
      <c r="B16393" s="47" t="s">
        <v>33062</v>
      </c>
      <c r="C16393" t="s">
        <v>33083</v>
      </c>
    </row>
    <row r="16394" spans="1:3">
      <c r="A16394" s="1">
        <v>194056</v>
      </c>
      <c r="B16394" s="47" t="s">
        <v>33048</v>
      </c>
      <c r="C16394" t="s">
        <v>33069</v>
      </c>
    </row>
    <row r="16395" spans="1:3">
      <c r="A16395" s="1">
        <v>194056</v>
      </c>
      <c r="B16395" s="47" t="s">
        <v>33055</v>
      </c>
      <c r="C16395" t="s">
        <v>33076</v>
      </c>
    </row>
    <row r="16396" spans="1:3">
      <c r="A16396" s="1">
        <v>194057</v>
      </c>
      <c r="B16396" s="47" t="s">
        <v>33063</v>
      </c>
      <c r="C16396" t="s">
        <v>33084</v>
      </c>
    </row>
    <row r="16397" spans="1:3">
      <c r="A16397" s="1">
        <v>194057</v>
      </c>
      <c r="B16397" s="47" t="s">
        <v>33049</v>
      </c>
      <c r="C16397" t="s">
        <v>33070</v>
      </c>
    </row>
    <row r="16398" spans="1:3">
      <c r="A16398" s="1">
        <v>194057</v>
      </c>
      <c r="B16398" s="47" t="s">
        <v>33056</v>
      </c>
      <c r="C16398" t="s">
        <v>33077</v>
      </c>
    </row>
    <row r="16399" spans="1:3">
      <c r="A16399" s="1">
        <v>194058</v>
      </c>
      <c r="B16399" s="47" t="s">
        <v>33064</v>
      </c>
      <c r="C16399" t="s">
        <v>33085</v>
      </c>
    </row>
    <row r="16400" spans="1:3">
      <c r="A16400" s="1">
        <v>194058</v>
      </c>
      <c r="B16400" s="47" t="s">
        <v>33050</v>
      </c>
      <c r="C16400" t="s">
        <v>33071</v>
      </c>
    </row>
    <row r="16401" spans="1:3">
      <c r="A16401" s="1">
        <v>194058</v>
      </c>
      <c r="B16401" s="47" t="s">
        <v>33057</v>
      </c>
      <c r="C16401" t="s">
        <v>33078</v>
      </c>
    </row>
    <row r="16402" spans="1:3">
      <c r="A16402" s="1">
        <v>194059</v>
      </c>
      <c r="B16402" s="47" t="s">
        <v>33065</v>
      </c>
      <c r="C16402" t="s">
        <v>33086</v>
      </c>
    </row>
    <row r="16403" spans="1:3">
      <c r="A16403" s="1">
        <v>194059</v>
      </c>
      <c r="B16403" s="47" t="s">
        <v>33051</v>
      </c>
      <c r="C16403" t="s">
        <v>33072</v>
      </c>
    </row>
    <row r="16404" spans="1:3">
      <c r="A16404" s="1">
        <v>194059</v>
      </c>
      <c r="B16404" s="47" t="s">
        <v>33058</v>
      </c>
      <c r="C16404" t="s">
        <v>33079</v>
      </c>
    </row>
    <row r="16405" spans="1:3">
      <c r="A16405" s="1">
        <v>243277</v>
      </c>
      <c r="B16405" s="47" t="s">
        <v>33155</v>
      </c>
      <c r="C16405" t="s">
        <v>33259</v>
      </c>
    </row>
    <row r="16406" spans="1:3">
      <c r="A16406" s="1">
        <v>243277</v>
      </c>
      <c r="B16406" s="47" t="s">
        <v>33103</v>
      </c>
      <c r="C16406" t="s">
        <v>33207</v>
      </c>
    </row>
    <row r="16407" spans="1:3">
      <c r="A16407" s="1">
        <v>243278</v>
      </c>
      <c r="B16407" s="47" t="s">
        <v>33156</v>
      </c>
      <c r="C16407" t="s">
        <v>33260</v>
      </c>
    </row>
    <row r="16408" spans="1:3">
      <c r="A16408" s="1">
        <v>243278</v>
      </c>
      <c r="B16408" s="47" t="s">
        <v>33104</v>
      </c>
      <c r="C16408" t="s">
        <v>33208</v>
      </c>
    </row>
    <row r="16409" spans="1:3">
      <c r="A16409" s="1">
        <v>243279</v>
      </c>
      <c r="B16409" s="47" t="s">
        <v>33157</v>
      </c>
      <c r="C16409" t="s">
        <v>33261</v>
      </c>
    </row>
    <row r="16410" spans="1:3">
      <c r="A16410" s="1">
        <v>243279</v>
      </c>
      <c r="B16410" s="47" t="s">
        <v>33105</v>
      </c>
      <c r="C16410" t="s">
        <v>33209</v>
      </c>
    </row>
    <row r="16411" spans="1:3">
      <c r="A16411" s="1">
        <v>243280</v>
      </c>
      <c r="B16411" s="47" t="s">
        <v>33158</v>
      </c>
      <c r="C16411" t="s">
        <v>33262</v>
      </c>
    </row>
    <row r="16412" spans="1:3">
      <c r="A16412" s="1">
        <v>243280</v>
      </c>
      <c r="B16412" s="47" t="s">
        <v>33106</v>
      </c>
      <c r="C16412" t="s">
        <v>33210</v>
      </c>
    </row>
    <row r="16413" spans="1:3">
      <c r="A16413" s="1">
        <v>243281</v>
      </c>
      <c r="B16413" s="47" t="s">
        <v>33159</v>
      </c>
      <c r="C16413" t="s">
        <v>33263</v>
      </c>
    </row>
    <row r="16414" spans="1:3">
      <c r="A16414" s="1">
        <v>243281</v>
      </c>
      <c r="B16414" s="47" t="s">
        <v>33107</v>
      </c>
      <c r="C16414" t="s">
        <v>33211</v>
      </c>
    </row>
    <row r="16415" spans="1:3">
      <c r="A16415" s="1">
        <v>243282</v>
      </c>
      <c r="B16415" s="47" t="s">
        <v>33160</v>
      </c>
      <c r="C16415" t="s">
        <v>33264</v>
      </c>
    </row>
    <row r="16416" spans="1:3">
      <c r="A16416" s="1">
        <v>243282</v>
      </c>
      <c r="B16416" s="47" t="s">
        <v>33108</v>
      </c>
      <c r="C16416" t="s">
        <v>33212</v>
      </c>
    </row>
    <row r="16417" spans="1:3">
      <c r="A16417" s="1">
        <v>243283</v>
      </c>
      <c r="B16417" s="47" t="s">
        <v>33161</v>
      </c>
      <c r="C16417" t="s">
        <v>33265</v>
      </c>
    </row>
    <row r="16418" spans="1:3">
      <c r="A16418" s="1">
        <v>243283</v>
      </c>
      <c r="B16418" s="47" t="s">
        <v>33109</v>
      </c>
      <c r="C16418" t="s">
        <v>33213</v>
      </c>
    </row>
    <row r="16419" spans="1:3">
      <c r="A16419" s="1">
        <v>243284</v>
      </c>
      <c r="B16419" s="47" t="s">
        <v>33162</v>
      </c>
      <c r="C16419" t="s">
        <v>33266</v>
      </c>
    </row>
    <row r="16420" spans="1:3">
      <c r="A16420" s="1">
        <v>243284</v>
      </c>
      <c r="B16420" s="47" t="s">
        <v>33110</v>
      </c>
      <c r="C16420" t="s">
        <v>33214</v>
      </c>
    </row>
    <row r="16421" spans="1:3">
      <c r="A16421" s="1">
        <v>243285</v>
      </c>
      <c r="B16421" s="47" t="s">
        <v>33163</v>
      </c>
      <c r="C16421" t="s">
        <v>33267</v>
      </c>
    </row>
    <row r="16422" spans="1:3">
      <c r="A16422" s="1">
        <v>243285</v>
      </c>
      <c r="B16422" s="47" t="s">
        <v>33111</v>
      </c>
      <c r="C16422" t="s">
        <v>33215</v>
      </c>
    </row>
    <row r="16423" spans="1:3">
      <c r="A16423" s="1">
        <v>243286</v>
      </c>
      <c r="B16423" s="47" t="s">
        <v>33164</v>
      </c>
      <c r="C16423" t="s">
        <v>33268</v>
      </c>
    </row>
    <row r="16424" spans="1:3">
      <c r="A16424" s="1">
        <v>243286</v>
      </c>
      <c r="B16424" s="47" t="s">
        <v>33112</v>
      </c>
      <c r="C16424" t="s">
        <v>33216</v>
      </c>
    </row>
    <row r="16425" spans="1:3">
      <c r="A16425" s="1">
        <v>243287</v>
      </c>
      <c r="B16425" s="47" t="s">
        <v>33165</v>
      </c>
      <c r="C16425" t="s">
        <v>33269</v>
      </c>
    </row>
    <row r="16426" spans="1:3">
      <c r="A16426" s="1">
        <v>243287</v>
      </c>
      <c r="B16426" s="47" t="s">
        <v>33113</v>
      </c>
      <c r="C16426" t="s">
        <v>33217</v>
      </c>
    </row>
    <row r="16427" spans="1:3">
      <c r="A16427" s="1">
        <v>243288</v>
      </c>
      <c r="B16427" s="47" t="s">
        <v>33166</v>
      </c>
      <c r="C16427" t="s">
        <v>33270</v>
      </c>
    </row>
    <row r="16428" spans="1:3">
      <c r="A16428" s="1">
        <v>243288</v>
      </c>
      <c r="B16428" s="47" t="s">
        <v>33114</v>
      </c>
      <c r="C16428" t="s">
        <v>33218</v>
      </c>
    </row>
    <row r="16429" spans="1:3">
      <c r="A16429" s="1">
        <v>243289</v>
      </c>
      <c r="B16429" s="47" t="s">
        <v>33167</v>
      </c>
      <c r="C16429" t="s">
        <v>33271</v>
      </c>
    </row>
    <row r="16430" spans="1:3">
      <c r="A16430" s="1">
        <v>243289</v>
      </c>
      <c r="B16430" s="47" t="s">
        <v>33115</v>
      </c>
      <c r="C16430" t="s">
        <v>33219</v>
      </c>
    </row>
    <row r="16431" spans="1:3">
      <c r="A16431" s="1">
        <v>243290</v>
      </c>
      <c r="B16431" s="47" t="s">
        <v>33168</v>
      </c>
      <c r="C16431" t="s">
        <v>33272</v>
      </c>
    </row>
    <row r="16432" spans="1:3">
      <c r="A16432" s="1">
        <v>243290</v>
      </c>
      <c r="B16432" s="47" t="s">
        <v>33116</v>
      </c>
      <c r="C16432" t="s">
        <v>33220</v>
      </c>
    </row>
    <row r="16433" spans="1:3">
      <c r="A16433" s="1">
        <v>243291</v>
      </c>
      <c r="B16433" s="47" t="s">
        <v>33169</v>
      </c>
      <c r="C16433" t="s">
        <v>33273</v>
      </c>
    </row>
    <row r="16434" spans="1:3">
      <c r="A16434" s="1">
        <v>243291</v>
      </c>
      <c r="B16434" s="47" t="s">
        <v>33117</v>
      </c>
      <c r="C16434" t="s">
        <v>33221</v>
      </c>
    </row>
    <row r="16435" spans="1:3">
      <c r="A16435" s="1">
        <v>243292</v>
      </c>
      <c r="B16435" s="47" t="s">
        <v>33170</v>
      </c>
      <c r="C16435" t="s">
        <v>33274</v>
      </c>
    </row>
    <row r="16436" spans="1:3">
      <c r="A16436" s="1">
        <v>243292</v>
      </c>
      <c r="B16436" s="47" t="s">
        <v>33118</v>
      </c>
      <c r="C16436" t="s">
        <v>33222</v>
      </c>
    </row>
    <row r="16437" spans="1:3">
      <c r="A16437" s="1">
        <v>243293</v>
      </c>
      <c r="B16437" s="47" t="s">
        <v>33171</v>
      </c>
      <c r="C16437" t="s">
        <v>33275</v>
      </c>
    </row>
    <row r="16438" spans="1:3">
      <c r="A16438" s="1">
        <v>243293</v>
      </c>
      <c r="B16438" s="47" t="s">
        <v>33119</v>
      </c>
      <c r="C16438" t="s">
        <v>33223</v>
      </c>
    </row>
    <row r="16439" spans="1:3">
      <c r="A16439" s="1">
        <v>243294</v>
      </c>
      <c r="B16439" s="47" t="s">
        <v>33172</v>
      </c>
      <c r="C16439" t="s">
        <v>33276</v>
      </c>
    </row>
    <row r="16440" spans="1:3">
      <c r="A16440" s="1">
        <v>243294</v>
      </c>
      <c r="B16440" s="47" t="s">
        <v>33120</v>
      </c>
      <c r="C16440" t="s">
        <v>33224</v>
      </c>
    </row>
    <row r="16441" spans="1:3">
      <c r="A16441" s="1">
        <v>243295</v>
      </c>
      <c r="B16441" s="47" t="s">
        <v>33173</v>
      </c>
      <c r="C16441" t="s">
        <v>33277</v>
      </c>
    </row>
    <row r="16442" spans="1:3">
      <c r="A16442" s="1">
        <v>243295</v>
      </c>
      <c r="B16442" s="47" t="s">
        <v>33121</v>
      </c>
      <c r="C16442" t="s">
        <v>33225</v>
      </c>
    </row>
    <row r="16443" spans="1:3">
      <c r="A16443" s="1">
        <v>243296</v>
      </c>
      <c r="B16443" s="47" t="s">
        <v>33174</v>
      </c>
      <c r="C16443" t="s">
        <v>33278</v>
      </c>
    </row>
    <row r="16444" spans="1:3">
      <c r="A16444" s="1">
        <v>243296</v>
      </c>
      <c r="B16444" s="47" t="s">
        <v>33122</v>
      </c>
      <c r="C16444" t="s">
        <v>33226</v>
      </c>
    </row>
    <row r="16445" spans="1:3">
      <c r="A16445" s="1">
        <v>243297</v>
      </c>
      <c r="B16445" s="47" t="s">
        <v>33175</v>
      </c>
      <c r="C16445" t="s">
        <v>33279</v>
      </c>
    </row>
    <row r="16446" spans="1:3">
      <c r="A16446" s="1">
        <v>243297</v>
      </c>
      <c r="B16446" s="47" t="s">
        <v>33123</v>
      </c>
      <c r="C16446" t="s">
        <v>33227</v>
      </c>
    </row>
    <row r="16447" spans="1:3">
      <c r="A16447" s="1">
        <v>243298</v>
      </c>
      <c r="B16447" s="47" t="s">
        <v>33176</v>
      </c>
      <c r="C16447" t="s">
        <v>33280</v>
      </c>
    </row>
    <row r="16448" spans="1:3">
      <c r="A16448" s="1">
        <v>243298</v>
      </c>
      <c r="B16448" s="47" t="s">
        <v>33124</v>
      </c>
      <c r="C16448" t="s">
        <v>33228</v>
      </c>
    </row>
    <row r="16449" spans="1:3">
      <c r="A16449" s="1">
        <v>243299</v>
      </c>
      <c r="B16449" s="47" t="s">
        <v>33177</v>
      </c>
      <c r="C16449" t="s">
        <v>33281</v>
      </c>
    </row>
    <row r="16450" spans="1:3">
      <c r="A16450" s="1">
        <v>243299</v>
      </c>
      <c r="B16450" s="47" t="s">
        <v>33125</v>
      </c>
      <c r="C16450" t="s">
        <v>33229</v>
      </c>
    </row>
    <row r="16451" spans="1:3">
      <c r="A16451" s="1">
        <v>243300</v>
      </c>
      <c r="B16451" s="47" t="s">
        <v>33178</v>
      </c>
      <c r="C16451" t="s">
        <v>33282</v>
      </c>
    </row>
    <row r="16452" spans="1:3">
      <c r="A16452" s="1">
        <v>243300</v>
      </c>
      <c r="B16452" s="47" t="s">
        <v>33126</v>
      </c>
      <c r="C16452" t="s">
        <v>33230</v>
      </c>
    </row>
    <row r="16453" spans="1:3">
      <c r="A16453" s="1">
        <v>243301</v>
      </c>
      <c r="B16453" s="47" t="s">
        <v>33179</v>
      </c>
      <c r="C16453" t="s">
        <v>33283</v>
      </c>
    </row>
    <row r="16454" spans="1:3">
      <c r="A16454" s="1">
        <v>243301</v>
      </c>
      <c r="B16454" s="47" t="s">
        <v>33127</v>
      </c>
      <c r="C16454" t="s">
        <v>33231</v>
      </c>
    </row>
    <row r="16455" spans="1:3">
      <c r="A16455" s="1">
        <v>243302</v>
      </c>
      <c r="B16455" s="47" t="s">
        <v>33180</v>
      </c>
      <c r="C16455" t="s">
        <v>33284</v>
      </c>
    </row>
    <row r="16456" spans="1:3">
      <c r="A16456" s="1">
        <v>243302</v>
      </c>
      <c r="B16456" s="47" t="s">
        <v>33128</v>
      </c>
      <c r="C16456" t="s">
        <v>33232</v>
      </c>
    </row>
    <row r="16457" spans="1:3">
      <c r="A16457" s="1">
        <v>243303</v>
      </c>
      <c r="B16457" s="47" t="s">
        <v>33181</v>
      </c>
      <c r="C16457" t="s">
        <v>33285</v>
      </c>
    </row>
    <row r="16458" spans="1:3">
      <c r="A16458" s="1">
        <v>243303</v>
      </c>
      <c r="B16458" s="47" t="s">
        <v>33129</v>
      </c>
      <c r="C16458" t="s">
        <v>33233</v>
      </c>
    </row>
    <row r="16459" spans="1:3">
      <c r="A16459" s="1">
        <v>243304</v>
      </c>
      <c r="B16459" s="47" t="s">
        <v>33182</v>
      </c>
      <c r="C16459" t="s">
        <v>33286</v>
      </c>
    </row>
    <row r="16460" spans="1:3">
      <c r="A16460" s="1">
        <v>243304</v>
      </c>
      <c r="B16460" s="47" t="s">
        <v>33130</v>
      </c>
      <c r="C16460" t="s">
        <v>33234</v>
      </c>
    </row>
    <row r="16461" spans="1:3">
      <c r="A16461" s="1">
        <v>243305</v>
      </c>
      <c r="B16461" s="47" t="s">
        <v>33183</v>
      </c>
      <c r="C16461" t="s">
        <v>33287</v>
      </c>
    </row>
    <row r="16462" spans="1:3">
      <c r="A16462" s="1">
        <v>243305</v>
      </c>
      <c r="B16462" s="47" t="s">
        <v>33131</v>
      </c>
      <c r="C16462" t="s">
        <v>33235</v>
      </c>
    </row>
    <row r="16463" spans="1:3">
      <c r="A16463" s="1">
        <v>243306</v>
      </c>
      <c r="B16463" s="47" t="s">
        <v>33184</v>
      </c>
      <c r="C16463" t="s">
        <v>33288</v>
      </c>
    </row>
    <row r="16464" spans="1:3">
      <c r="A16464" s="1">
        <v>243306</v>
      </c>
      <c r="B16464" s="47" t="s">
        <v>33132</v>
      </c>
      <c r="C16464" t="s">
        <v>33236</v>
      </c>
    </row>
    <row r="16465" spans="1:3">
      <c r="A16465" s="1">
        <v>243307</v>
      </c>
      <c r="B16465" s="47" t="s">
        <v>33185</v>
      </c>
      <c r="C16465" t="s">
        <v>33289</v>
      </c>
    </row>
    <row r="16466" spans="1:3">
      <c r="A16466" s="1">
        <v>243307</v>
      </c>
      <c r="B16466" s="47" t="s">
        <v>33133</v>
      </c>
      <c r="C16466" t="s">
        <v>33237</v>
      </c>
    </row>
    <row r="16467" spans="1:3">
      <c r="A16467" s="1">
        <v>243308</v>
      </c>
      <c r="B16467" s="47" t="s">
        <v>33186</v>
      </c>
      <c r="C16467" t="s">
        <v>33290</v>
      </c>
    </row>
    <row r="16468" spans="1:3">
      <c r="A16468" s="1">
        <v>243308</v>
      </c>
      <c r="B16468" s="47" t="s">
        <v>33134</v>
      </c>
      <c r="C16468" t="s">
        <v>33238</v>
      </c>
    </row>
    <row r="16469" spans="1:3">
      <c r="A16469" s="1">
        <v>243309</v>
      </c>
      <c r="B16469" s="47" t="s">
        <v>33187</v>
      </c>
      <c r="C16469" t="s">
        <v>33291</v>
      </c>
    </row>
    <row r="16470" spans="1:3">
      <c r="A16470" s="1">
        <v>243309</v>
      </c>
      <c r="B16470" s="47" t="s">
        <v>33135</v>
      </c>
      <c r="C16470" t="s">
        <v>33239</v>
      </c>
    </row>
    <row r="16471" spans="1:3">
      <c r="A16471" s="1">
        <v>243310</v>
      </c>
      <c r="B16471" s="47" t="s">
        <v>33188</v>
      </c>
      <c r="C16471" t="s">
        <v>33292</v>
      </c>
    </row>
    <row r="16472" spans="1:3">
      <c r="A16472" s="1">
        <v>243310</v>
      </c>
      <c r="B16472" s="47" t="s">
        <v>33136</v>
      </c>
      <c r="C16472" t="s">
        <v>33240</v>
      </c>
    </row>
    <row r="16473" spans="1:3">
      <c r="A16473" s="1">
        <v>243311</v>
      </c>
      <c r="B16473" s="47" t="s">
        <v>33189</v>
      </c>
      <c r="C16473" t="s">
        <v>33293</v>
      </c>
    </row>
    <row r="16474" spans="1:3">
      <c r="A16474" s="1">
        <v>243311</v>
      </c>
      <c r="B16474" s="47" t="s">
        <v>33137</v>
      </c>
      <c r="C16474" t="s">
        <v>33241</v>
      </c>
    </row>
    <row r="16475" spans="1:3">
      <c r="A16475" s="1">
        <v>243312</v>
      </c>
      <c r="B16475" s="47" t="s">
        <v>33190</v>
      </c>
      <c r="C16475" t="s">
        <v>33294</v>
      </c>
    </row>
    <row r="16476" spans="1:3">
      <c r="A16476" s="1">
        <v>243312</v>
      </c>
      <c r="B16476" s="47" t="s">
        <v>33138</v>
      </c>
      <c r="C16476" t="s">
        <v>33242</v>
      </c>
    </row>
    <row r="16477" spans="1:3">
      <c r="A16477" s="1">
        <v>175297</v>
      </c>
      <c r="B16477" s="47" t="s">
        <v>33139</v>
      </c>
      <c r="C16477" t="s">
        <v>33243</v>
      </c>
    </row>
    <row r="16478" spans="1:3">
      <c r="A16478" s="1">
        <v>175297</v>
      </c>
      <c r="B16478" s="47" t="s">
        <v>33087</v>
      </c>
      <c r="C16478" t="s">
        <v>33191</v>
      </c>
    </row>
    <row r="16479" spans="1:3">
      <c r="A16479" s="1">
        <v>175298</v>
      </c>
      <c r="B16479" s="47" t="s">
        <v>33140</v>
      </c>
      <c r="C16479" t="s">
        <v>33244</v>
      </c>
    </row>
    <row r="16480" spans="1:3">
      <c r="A16480" s="1">
        <v>175298</v>
      </c>
      <c r="B16480" s="47" t="s">
        <v>33088</v>
      </c>
      <c r="C16480" t="s">
        <v>33192</v>
      </c>
    </row>
    <row r="16481" spans="1:3">
      <c r="A16481" s="1">
        <v>242267</v>
      </c>
      <c r="B16481" s="47" t="s">
        <v>33143</v>
      </c>
      <c r="C16481" t="s">
        <v>33247</v>
      </c>
    </row>
    <row r="16482" spans="1:3">
      <c r="A16482" s="1">
        <v>242267</v>
      </c>
      <c r="B16482" s="47" t="s">
        <v>33091</v>
      </c>
      <c r="C16482" t="s">
        <v>33195</v>
      </c>
    </row>
    <row r="16483" spans="1:3">
      <c r="A16483" s="1">
        <v>242268</v>
      </c>
      <c r="B16483" s="47" t="s">
        <v>33144</v>
      </c>
      <c r="C16483" t="s">
        <v>33248</v>
      </c>
    </row>
    <row r="16484" spans="1:3">
      <c r="A16484" s="1">
        <v>242268</v>
      </c>
      <c r="B16484" s="47" t="s">
        <v>33092</v>
      </c>
      <c r="C16484" t="s">
        <v>33196</v>
      </c>
    </row>
    <row r="16485" spans="1:3">
      <c r="A16485" s="1">
        <v>175299</v>
      </c>
      <c r="B16485" s="47" t="s">
        <v>33141</v>
      </c>
      <c r="C16485" t="s">
        <v>33245</v>
      </c>
    </row>
    <row r="16486" spans="1:3">
      <c r="A16486" s="1">
        <v>175299</v>
      </c>
      <c r="B16486" s="47" t="s">
        <v>33089</v>
      </c>
      <c r="C16486" t="s">
        <v>33193</v>
      </c>
    </row>
    <row r="16487" spans="1:3">
      <c r="A16487" s="1">
        <v>175300</v>
      </c>
      <c r="B16487" s="47" t="s">
        <v>33142</v>
      </c>
      <c r="C16487" t="s">
        <v>33246</v>
      </c>
    </row>
    <row r="16488" spans="1:3">
      <c r="A16488" s="1">
        <v>175300</v>
      </c>
      <c r="B16488" s="47" t="s">
        <v>33090</v>
      </c>
      <c r="C16488" t="s">
        <v>33194</v>
      </c>
    </row>
    <row r="16489" spans="1:3">
      <c r="A16489" s="1">
        <v>242269</v>
      </c>
      <c r="B16489" s="47" t="s">
        <v>33145</v>
      </c>
      <c r="C16489" t="s">
        <v>33249</v>
      </c>
    </row>
    <row r="16490" spans="1:3">
      <c r="A16490" s="1">
        <v>242269</v>
      </c>
      <c r="B16490" s="47" t="s">
        <v>33093</v>
      </c>
      <c r="C16490" t="s">
        <v>33197</v>
      </c>
    </row>
    <row r="16491" spans="1:3">
      <c r="A16491" s="1">
        <v>242270</v>
      </c>
      <c r="B16491" s="47" t="s">
        <v>33146</v>
      </c>
      <c r="C16491" t="s">
        <v>33250</v>
      </c>
    </row>
    <row r="16492" spans="1:3">
      <c r="A16492" s="1">
        <v>242270</v>
      </c>
      <c r="B16492" s="47" t="s">
        <v>33094</v>
      </c>
      <c r="C16492" t="s">
        <v>33198</v>
      </c>
    </row>
    <row r="16493" spans="1:3">
      <c r="A16493" s="1">
        <v>242271</v>
      </c>
      <c r="B16493" s="47" t="s">
        <v>33147</v>
      </c>
      <c r="C16493" t="s">
        <v>33251</v>
      </c>
    </row>
    <row r="16494" spans="1:3">
      <c r="A16494" s="1">
        <v>242271</v>
      </c>
      <c r="B16494" s="47" t="s">
        <v>33095</v>
      </c>
      <c r="C16494" t="s">
        <v>33199</v>
      </c>
    </row>
    <row r="16495" spans="1:3">
      <c r="A16495" s="1">
        <v>242272</v>
      </c>
      <c r="B16495" s="47" t="s">
        <v>33148</v>
      </c>
      <c r="C16495" t="s">
        <v>33252</v>
      </c>
    </row>
    <row r="16496" spans="1:3">
      <c r="A16496" s="1">
        <v>242272</v>
      </c>
      <c r="B16496" s="47" t="s">
        <v>33096</v>
      </c>
      <c r="C16496" t="s">
        <v>33200</v>
      </c>
    </row>
    <row r="16497" spans="1:3">
      <c r="A16497" s="1">
        <v>242273</v>
      </c>
      <c r="B16497" s="47" t="s">
        <v>33149</v>
      </c>
      <c r="C16497" t="s">
        <v>33253</v>
      </c>
    </row>
    <row r="16498" spans="1:3">
      <c r="A16498" s="1">
        <v>242273</v>
      </c>
      <c r="B16498" s="47" t="s">
        <v>33097</v>
      </c>
      <c r="C16498" t="s">
        <v>33201</v>
      </c>
    </row>
    <row r="16499" spans="1:3">
      <c r="A16499" s="1">
        <v>242274</v>
      </c>
      <c r="B16499" s="47" t="s">
        <v>33150</v>
      </c>
      <c r="C16499" t="s">
        <v>33254</v>
      </c>
    </row>
    <row r="16500" spans="1:3">
      <c r="A16500" s="1">
        <v>242274</v>
      </c>
      <c r="B16500" s="47" t="s">
        <v>33098</v>
      </c>
      <c r="C16500" t="s">
        <v>33202</v>
      </c>
    </row>
    <row r="16501" spans="1:3">
      <c r="A16501" s="1">
        <v>242275</v>
      </c>
      <c r="B16501" s="47" t="s">
        <v>33151</v>
      </c>
      <c r="C16501" t="s">
        <v>33255</v>
      </c>
    </row>
    <row r="16502" spans="1:3">
      <c r="A16502" s="1">
        <v>242275</v>
      </c>
      <c r="B16502" s="47" t="s">
        <v>33099</v>
      </c>
      <c r="C16502" t="s">
        <v>33203</v>
      </c>
    </row>
    <row r="16503" spans="1:3">
      <c r="A16503" s="1">
        <v>242276</v>
      </c>
      <c r="B16503" s="47" t="s">
        <v>33152</v>
      </c>
      <c r="C16503" t="s">
        <v>33256</v>
      </c>
    </row>
    <row r="16504" spans="1:3">
      <c r="A16504" s="1">
        <v>242276</v>
      </c>
      <c r="B16504" s="47" t="s">
        <v>33100</v>
      </c>
      <c r="C16504" t="s">
        <v>33204</v>
      </c>
    </row>
    <row r="16505" spans="1:3">
      <c r="A16505" s="1">
        <v>242277</v>
      </c>
      <c r="B16505" s="47" t="s">
        <v>33153</v>
      </c>
      <c r="C16505" t="s">
        <v>33257</v>
      </c>
    </row>
    <row r="16506" spans="1:3">
      <c r="A16506" s="1">
        <v>242277</v>
      </c>
      <c r="B16506" s="47" t="s">
        <v>33101</v>
      </c>
      <c r="C16506" t="s">
        <v>33205</v>
      </c>
    </row>
    <row r="16507" spans="1:3">
      <c r="A16507" s="1">
        <v>242278</v>
      </c>
      <c r="B16507" s="47" t="s">
        <v>33154</v>
      </c>
      <c r="C16507" t="s">
        <v>33258</v>
      </c>
    </row>
    <row r="16508" spans="1:3">
      <c r="A16508" s="1">
        <v>242278</v>
      </c>
      <c r="B16508" s="47" t="s">
        <v>33102</v>
      </c>
      <c r="C16508" t="s">
        <v>33206</v>
      </c>
    </row>
    <row r="16509" spans="1:3">
      <c r="A16509" s="1">
        <v>175307</v>
      </c>
      <c r="B16509" s="47" t="s">
        <v>33341</v>
      </c>
      <c r="C16509" t="s">
        <v>33433</v>
      </c>
    </row>
    <row r="16510" spans="1:3">
      <c r="A16510" s="1">
        <v>175307</v>
      </c>
      <c r="B16510" s="47" t="s">
        <v>33295</v>
      </c>
      <c r="C16510" t="s">
        <v>33387</v>
      </c>
    </row>
    <row r="16511" spans="1:3">
      <c r="A16511" s="1">
        <v>175308</v>
      </c>
      <c r="B16511" s="47" t="s">
        <v>33342</v>
      </c>
      <c r="C16511" t="s">
        <v>33434</v>
      </c>
    </row>
    <row r="16512" spans="1:3">
      <c r="A16512" s="1">
        <v>175308</v>
      </c>
      <c r="B16512" s="47" t="s">
        <v>33296</v>
      </c>
      <c r="C16512" t="s">
        <v>33388</v>
      </c>
    </row>
    <row r="16513" spans="1:3">
      <c r="A16513" s="1">
        <v>175309</v>
      </c>
      <c r="B16513" s="47" t="s">
        <v>33343</v>
      </c>
      <c r="C16513" t="s">
        <v>33435</v>
      </c>
    </row>
    <row r="16514" spans="1:3">
      <c r="A16514" s="1">
        <v>175309</v>
      </c>
      <c r="B16514" s="47" t="s">
        <v>33297</v>
      </c>
      <c r="C16514" t="s">
        <v>33389</v>
      </c>
    </row>
    <row r="16515" spans="1:3">
      <c r="A16515" s="1">
        <v>175310</v>
      </c>
      <c r="B16515" s="47" t="s">
        <v>33344</v>
      </c>
      <c r="C16515" t="s">
        <v>33436</v>
      </c>
    </row>
    <row r="16516" spans="1:3">
      <c r="A16516" s="1">
        <v>175310</v>
      </c>
      <c r="B16516" s="47" t="s">
        <v>33298</v>
      </c>
      <c r="C16516" t="s">
        <v>33390</v>
      </c>
    </row>
    <row r="16517" spans="1:3">
      <c r="A16517" s="1">
        <v>242032</v>
      </c>
      <c r="B16517" s="47" t="s">
        <v>33347</v>
      </c>
      <c r="C16517" t="s">
        <v>33439</v>
      </c>
    </row>
    <row r="16518" spans="1:3">
      <c r="A16518" s="1">
        <v>242032</v>
      </c>
      <c r="B16518" s="47" t="s">
        <v>33301</v>
      </c>
      <c r="C16518" t="s">
        <v>33393</v>
      </c>
    </row>
    <row r="16519" spans="1:3">
      <c r="A16519" s="1">
        <v>242033</v>
      </c>
      <c r="B16519" s="47" t="s">
        <v>33348</v>
      </c>
      <c r="C16519" t="s">
        <v>33440</v>
      </c>
    </row>
    <row r="16520" spans="1:3">
      <c r="A16520" s="1">
        <v>242033</v>
      </c>
      <c r="B16520" s="47" t="s">
        <v>33302</v>
      </c>
      <c r="C16520" t="s">
        <v>33394</v>
      </c>
    </row>
    <row r="16521" spans="1:3">
      <c r="A16521" s="1">
        <v>242034</v>
      </c>
      <c r="B16521" s="47" t="s">
        <v>33349</v>
      </c>
      <c r="C16521" t="s">
        <v>33441</v>
      </c>
    </row>
    <row r="16522" spans="1:3">
      <c r="A16522" s="1">
        <v>242034</v>
      </c>
      <c r="B16522" s="47" t="s">
        <v>33303</v>
      </c>
      <c r="C16522" t="s">
        <v>33395</v>
      </c>
    </row>
    <row r="16523" spans="1:3">
      <c r="A16523" s="1">
        <v>242035</v>
      </c>
      <c r="B16523" s="47" t="s">
        <v>33350</v>
      </c>
      <c r="C16523" t="s">
        <v>33442</v>
      </c>
    </row>
    <row r="16524" spans="1:3">
      <c r="A16524" s="1">
        <v>242035</v>
      </c>
      <c r="B16524" s="47" t="s">
        <v>33304</v>
      </c>
      <c r="C16524" t="s">
        <v>33396</v>
      </c>
    </row>
    <row r="16525" spans="1:3">
      <c r="A16525" s="1">
        <v>242036</v>
      </c>
      <c r="B16525" s="47" t="s">
        <v>33351</v>
      </c>
      <c r="C16525" t="s">
        <v>33443</v>
      </c>
    </row>
    <row r="16526" spans="1:3">
      <c r="A16526" s="1">
        <v>242036</v>
      </c>
      <c r="B16526" s="47" t="s">
        <v>33305</v>
      </c>
      <c r="C16526" t="s">
        <v>33397</v>
      </c>
    </row>
    <row r="16527" spans="1:3">
      <c r="A16527" s="1">
        <v>242037</v>
      </c>
      <c r="B16527" s="47" t="s">
        <v>33352</v>
      </c>
      <c r="C16527" t="s">
        <v>33444</v>
      </c>
    </row>
    <row r="16528" spans="1:3">
      <c r="A16528" s="1">
        <v>242037</v>
      </c>
      <c r="B16528" s="47" t="s">
        <v>33306</v>
      </c>
      <c r="C16528" t="s">
        <v>33398</v>
      </c>
    </row>
    <row r="16529" spans="1:3">
      <c r="A16529" s="1">
        <v>242038</v>
      </c>
      <c r="B16529" s="47" t="s">
        <v>33353</v>
      </c>
      <c r="C16529" t="s">
        <v>33445</v>
      </c>
    </row>
    <row r="16530" spans="1:3">
      <c r="A16530" s="1">
        <v>242038</v>
      </c>
      <c r="B16530" s="47" t="s">
        <v>33307</v>
      </c>
      <c r="C16530" t="s">
        <v>33399</v>
      </c>
    </row>
    <row r="16531" spans="1:3">
      <c r="A16531" s="1">
        <v>242039</v>
      </c>
      <c r="B16531" s="47" t="s">
        <v>33354</v>
      </c>
      <c r="C16531" t="s">
        <v>33446</v>
      </c>
    </row>
    <row r="16532" spans="1:3">
      <c r="A16532" s="1">
        <v>242039</v>
      </c>
      <c r="B16532" s="47" t="s">
        <v>33308</v>
      </c>
      <c r="C16532" t="s">
        <v>33400</v>
      </c>
    </row>
    <row r="16533" spans="1:3">
      <c r="A16533" s="1">
        <v>242040</v>
      </c>
      <c r="B16533" s="47" t="s">
        <v>33355</v>
      </c>
      <c r="C16533" t="s">
        <v>33447</v>
      </c>
    </row>
    <row r="16534" spans="1:3">
      <c r="A16534" s="1">
        <v>242040</v>
      </c>
      <c r="B16534" s="47" t="s">
        <v>33309</v>
      </c>
      <c r="C16534" t="s">
        <v>33401</v>
      </c>
    </row>
    <row r="16535" spans="1:3">
      <c r="A16535" s="1">
        <v>242041</v>
      </c>
      <c r="B16535" s="47" t="s">
        <v>33356</v>
      </c>
      <c r="C16535" t="s">
        <v>33448</v>
      </c>
    </row>
    <row r="16536" spans="1:3">
      <c r="A16536" s="1">
        <v>242041</v>
      </c>
      <c r="B16536" s="47" t="s">
        <v>33310</v>
      </c>
      <c r="C16536" t="s">
        <v>33402</v>
      </c>
    </row>
    <row r="16537" spans="1:3">
      <c r="A16537" s="1">
        <v>242044</v>
      </c>
      <c r="B16537" s="47" t="s">
        <v>33357</v>
      </c>
      <c r="C16537" t="s">
        <v>33449</v>
      </c>
    </row>
    <row r="16538" spans="1:3">
      <c r="A16538" s="1">
        <v>242044</v>
      </c>
      <c r="B16538" s="47" t="s">
        <v>33311</v>
      </c>
      <c r="C16538" t="s">
        <v>33403</v>
      </c>
    </row>
    <row r="16539" spans="1:3">
      <c r="A16539" s="1">
        <v>242045</v>
      </c>
      <c r="B16539" s="47" t="s">
        <v>33358</v>
      </c>
      <c r="C16539" t="s">
        <v>33450</v>
      </c>
    </row>
    <row r="16540" spans="1:3">
      <c r="A16540" s="1">
        <v>242045</v>
      </c>
      <c r="B16540" s="47" t="s">
        <v>33312</v>
      </c>
      <c r="C16540" t="s">
        <v>33404</v>
      </c>
    </row>
    <row r="16541" spans="1:3">
      <c r="A16541" s="1">
        <v>267938</v>
      </c>
      <c r="B16541" s="47" t="s">
        <v>33379</v>
      </c>
      <c r="C16541" t="s">
        <v>33471</v>
      </c>
    </row>
    <row r="16542" spans="1:3">
      <c r="A16542" s="1">
        <v>267938</v>
      </c>
      <c r="B16542" s="47" t="s">
        <v>33333</v>
      </c>
      <c r="C16542" t="s">
        <v>33425</v>
      </c>
    </row>
    <row r="16543" spans="1:3">
      <c r="A16543" s="1">
        <v>267939</v>
      </c>
      <c r="B16543" s="47" t="s">
        <v>33380</v>
      </c>
      <c r="C16543" t="s">
        <v>33472</v>
      </c>
    </row>
    <row r="16544" spans="1:3">
      <c r="A16544" s="1">
        <v>267939</v>
      </c>
      <c r="B16544" s="47" t="s">
        <v>33334</v>
      </c>
      <c r="C16544" t="s">
        <v>33426</v>
      </c>
    </row>
    <row r="16545" spans="1:3">
      <c r="A16545" s="1">
        <v>242046</v>
      </c>
      <c r="B16545" s="47" t="s">
        <v>33359</v>
      </c>
      <c r="C16545" t="s">
        <v>33451</v>
      </c>
    </row>
    <row r="16546" spans="1:3">
      <c r="A16546" s="1">
        <v>242046</v>
      </c>
      <c r="B16546" s="47" t="s">
        <v>33313</v>
      </c>
      <c r="C16546" t="s">
        <v>33405</v>
      </c>
    </row>
    <row r="16547" spans="1:3">
      <c r="A16547" s="1">
        <v>242047</v>
      </c>
      <c r="B16547" s="47" t="s">
        <v>33360</v>
      </c>
      <c r="C16547" t="s">
        <v>33452</v>
      </c>
    </row>
    <row r="16548" spans="1:3">
      <c r="A16548" s="1">
        <v>242047</v>
      </c>
      <c r="B16548" s="47" t="s">
        <v>33314</v>
      </c>
      <c r="C16548" t="s">
        <v>33406</v>
      </c>
    </row>
    <row r="16549" spans="1:3">
      <c r="A16549" s="1">
        <v>242048</v>
      </c>
      <c r="B16549" s="47" t="s">
        <v>33361</v>
      </c>
      <c r="C16549" t="s">
        <v>33453</v>
      </c>
    </row>
    <row r="16550" spans="1:3">
      <c r="A16550" s="1">
        <v>242048</v>
      </c>
      <c r="B16550" s="47" t="s">
        <v>33315</v>
      </c>
      <c r="C16550" t="s">
        <v>33407</v>
      </c>
    </row>
    <row r="16551" spans="1:3">
      <c r="A16551" s="1">
        <v>242049</v>
      </c>
      <c r="B16551" s="47" t="s">
        <v>33362</v>
      </c>
      <c r="C16551" t="s">
        <v>33454</v>
      </c>
    </row>
    <row r="16552" spans="1:3">
      <c r="A16552" s="1">
        <v>242049</v>
      </c>
      <c r="B16552" s="47" t="s">
        <v>33316</v>
      </c>
      <c r="C16552" t="s">
        <v>33408</v>
      </c>
    </row>
    <row r="16553" spans="1:3">
      <c r="A16553" s="1">
        <v>179968</v>
      </c>
      <c r="B16553" s="47" t="s">
        <v>33345</v>
      </c>
      <c r="C16553" t="s">
        <v>33437</v>
      </c>
    </row>
    <row r="16554" spans="1:3">
      <c r="A16554" s="1">
        <v>179968</v>
      </c>
      <c r="B16554" s="47" t="s">
        <v>33299</v>
      </c>
      <c r="C16554" t="s">
        <v>33391</v>
      </c>
    </row>
    <row r="16555" spans="1:3">
      <c r="A16555" s="1">
        <v>179969</v>
      </c>
      <c r="B16555" s="47" t="s">
        <v>33346</v>
      </c>
      <c r="C16555" t="s">
        <v>33438</v>
      </c>
    </row>
    <row r="16556" spans="1:3">
      <c r="A16556" s="1">
        <v>179969</v>
      </c>
      <c r="B16556" s="47" t="s">
        <v>33300</v>
      </c>
      <c r="C16556" t="s">
        <v>33392</v>
      </c>
    </row>
    <row r="16557" spans="1:3">
      <c r="A16557" s="1">
        <v>242052</v>
      </c>
      <c r="B16557" s="47" t="s">
        <v>33363</v>
      </c>
      <c r="C16557" t="s">
        <v>33455</v>
      </c>
    </row>
    <row r="16558" spans="1:3">
      <c r="A16558" s="1">
        <v>242052</v>
      </c>
      <c r="B16558" s="47" t="s">
        <v>33317</v>
      </c>
      <c r="C16558" t="s">
        <v>33409</v>
      </c>
    </row>
    <row r="16559" spans="1:3">
      <c r="A16559" s="1">
        <v>242053</v>
      </c>
      <c r="B16559" s="47" t="s">
        <v>33364</v>
      </c>
      <c r="C16559" t="s">
        <v>33456</v>
      </c>
    </row>
    <row r="16560" spans="1:3">
      <c r="A16560" s="1">
        <v>242053</v>
      </c>
      <c r="B16560" s="47" t="s">
        <v>33318</v>
      </c>
      <c r="C16560" t="s">
        <v>33410</v>
      </c>
    </row>
    <row r="16561" spans="1:3">
      <c r="A16561" s="1">
        <v>267940</v>
      </c>
      <c r="B16561" s="47" t="s">
        <v>33381</v>
      </c>
      <c r="C16561" t="s">
        <v>33473</v>
      </c>
    </row>
    <row r="16562" spans="1:3">
      <c r="A16562" s="1">
        <v>267940</v>
      </c>
      <c r="B16562" s="47" t="s">
        <v>33335</v>
      </c>
      <c r="C16562" t="s">
        <v>33427</v>
      </c>
    </row>
    <row r="16563" spans="1:3">
      <c r="A16563" s="1">
        <v>267941</v>
      </c>
      <c r="B16563" s="47" t="s">
        <v>33382</v>
      </c>
      <c r="C16563" t="s">
        <v>33474</v>
      </c>
    </row>
    <row r="16564" spans="1:3">
      <c r="A16564" s="1">
        <v>267941</v>
      </c>
      <c r="B16564" s="47" t="s">
        <v>33336</v>
      </c>
      <c r="C16564" t="s">
        <v>33428</v>
      </c>
    </row>
    <row r="16565" spans="1:3">
      <c r="A16565" s="1">
        <v>267942</v>
      </c>
      <c r="B16565" s="47" t="s">
        <v>33383</v>
      </c>
      <c r="C16565" t="s">
        <v>33475</v>
      </c>
    </row>
    <row r="16566" spans="1:3">
      <c r="A16566" s="1">
        <v>267942</v>
      </c>
      <c r="B16566" s="47" t="s">
        <v>33337</v>
      </c>
      <c r="C16566" t="s">
        <v>33429</v>
      </c>
    </row>
    <row r="16567" spans="1:3">
      <c r="A16567" s="1">
        <v>267943</v>
      </c>
      <c r="B16567" s="47" t="s">
        <v>33384</v>
      </c>
      <c r="C16567" t="s">
        <v>33476</v>
      </c>
    </row>
    <row r="16568" spans="1:3">
      <c r="A16568" s="1">
        <v>267943</v>
      </c>
      <c r="B16568" s="47" t="s">
        <v>33338</v>
      </c>
      <c r="C16568" t="s">
        <v>33430</v>
      </c>
    </row>
    <row r="16569" spans="1:3">
      <c r="A16569" s="1">
        <v>267944</v>
      </c>
      <c r="B16569" s="47" t="s">
        <v>33385</v>
      </c>
      <c r="C16569" t="s">
        <v>33477</v>
      </c>
    </row>
    <row r="16570" spans="1:3">
      <c r="A16570" s="1">
        <v>267944</v>
      </c>
      <c r="B16570" s="47" t="s">
        <v>33339</v>
      </c>
      <c r="C16570" t="s">
        <v>33431</v>
      </c>
    </row>
    <row r="16571" spans="1:3">
      <c r="A16571" s="1">
        <v>267945</v>
      </c>
      <c r="B16571" s="47" t="s">
        <v>33386</v>
      </c>
      <c r="C16571" t="s">
        <v>33478</v>
      </c>
    </row>
    <row r="16572" spans="1:3">
      <c r="A16572" s="1">
        <v>267945</v>
      </c>
      <c r="B16572" s="47" t="s">
        <v>33340</v>
      </c>
      <c r="C16572" t="s">
        <v>33432</v>
      </c>
    </row>
    <row r="16573" spans="1:3">
      <c r="A16573" s="1">
        <v>242058</v>
      </c>
      <c r="B16573" s="47" t="s">
        <v>33365</v>
      </c>
      <c r="C16573" t="s">
        <v>33457</v>
      </c>
    </row>
    <row r="16574" spans="1:3">
      <c r="A16574" s="1">
        <v>242058</v>
      </c>
      <c r="B16574" s="47" t="s">
        <v>33319</v>
      </c>
      <c r="C16574" t="s">
        <v>33411</v>
      </c>
    </row>
    <row r="16575" spans="1:3">
      <c r="A16575" s="1">
        <v>242059</v>
      </c>
      <c r="B16575" s="47" t="s">
        <v>33366</v>
      </c>
      <c r="C16575" t="s">
        <v>33458</v>
      </c>
    </row>
    <row r="16576" spans="1:3">
      <c r="A16576" s="1">
        <v>242059</v>
      </c>
      <c r="B16576" s="47" t="s">
        <v>33320</v>
      </c>
      <c r="C16576" t="s">
        <v>33412</v>
      </c>
    </row>
    <row r="16577" spans="1:3">
      <c r="A16577" s="1">
        <v>242060</v>
      </c>
      <c r="B16577" s="47" t="s">
        <v>33367</v>
      </c>
      <c r="C16577" t="s">
        <v>33459</v>
      </c>
    </row>
    <row r="16578" spans="1:3">
      <c r="A16578" s="1">
        <v>242060</v>
      </c>
      <c r="B16578" s="47" t="s">
        <v>33321</v>
      </c>
      <c r="C16578" t="s">
        <v>33413</v>
      </c>
    </row>
    <row r="16579" spans="1:3">
      <c r="A16579" s="1">
        <v>242061</v>
      </c>
      <c r="B16579" s="47" t="s">
        <v>33368</v>
      </c>
      <c r="C16579" t="s">
        <v>33460</v>
      </c>
    </row>
    <row r="16580" spans="1:3">
      <c r="A16580" s="1">
        <v>242061</v>
      </c>
      <c r="B16580" s="47" t="s">
        <v>33322</v>
      </c>
      <c r="C16580" t="s">
        <v>33414</v>
      </c>
    </row>
    <row r="16581" spans="1:3">
      <c r="A16581" s="1">
        <v>242062</v>
      </c>
      <c r="B16581" s="47" t="s">
        <v>33369</v>
      </c>
      <c r="C16581" t="s">
        <v>33461</v>
      </c>
    </row>
    <row r="16582" spans="1:3">
      <c r="A16582" s="1">
        <v>242062</v>
      </c>
      <c r="B16582" s="47" t="s">
        <v>33323</v>
      </c>
      <c r="C16582" t="s">
        <v>33415</v>
      </c>
    </row>
    <row r="16583" spans="1:3">
      <c r="A16583" s="1">
        <v>242063</v>
      </c>
      <c r="B16583" s="47" t="s">
        <v>33370</v>
      </c>
      <c r="C16583" t="s">
        <v>33462</v>
      </c>
    </row>
    <row r="16584" spans="1:3">
      <c r="A16584" s="1">
        <v>242063</v>
      </c>
      <c r="B16584" s="47" t="s">
        <v>33324</v>
      </c>
      <c r="C16584" t="s">
        <v>33416</v>
      </c>
    </row>
    <row r="16585" spans="1:3">
      <c r="A16585" s="1">
        <v>242064</v>
      </c>
      <c r="B16585" s="47" t="s">
        <v>33371</v>
      </c>
      <c r="C16585" t="s">
        <v>33463</v>
      </c>
    </row>
    <row r="16586" spans="1:3">
      <c r="A16586" s="1">
        <v>242064</v>
      </c>
      <c r="B16586" s="47" t="s">
        <v>33325</v>
      </c>
      <c r="C16586" t="s">
        <v>33417</v>
      </c>
    </row>
    <row r="16587" spans="1:3">
      <c r="A16587" s="1">
        <v>242065</v>
      </c>
      <c r="B16587" s="47" t="s">
        <v>33372</v>
      </c>
      <c r="C16587" t="s">
        <v>33464</v>
      </c>
    </row>
    <row r="16588" spans="1:3">
      <c r="A16588" s="1">
        <v>242065</v>
      </c>
      <c r="B16588" s="47" t="s">
        <v>33326</v>
      </c>
      <c r="C16588" t="s">
        <v>33418</v>
      </c>
    </row>
    <row r="16589" spans="1:3">
      <c r="A16589" s="1">
        <v>242279</v>
      </c>
      <c r="B16589" s="47" t="s">
        <v>33373</v>
      </c>
      <c r="C16589" t="s">
        <v>33465</v>
      </c>
    </row>
    <row r="16590" spans="1:3">
      <c r="A16590" s="1">
        <v>242279</v>
      </c>
      <c r="B16590" s="47" t="s">
        <v>33327</v>
      </c>
      <c r="C16590" t="s">
        <v>33419</v>
      </c>
    </row>
    <row r="16591" spans="1:3">
      <c r="A16591" s="1">
        <v>242280</v>
      </c>
      <c r="B16591" s="47" t="s">
        <v>33374</v>
      </c>
      <c r="C16591" t="s">
        <v>33466</v>
      </c>
    </row>
    <row r="16592" spans="1:3">
      <c r="A16592" s="1">
        <v>242280</v>
      </c>
      <c r="B16592" s="47" t="s">
        <v>33328</v>
      </c>
      <c r="C16592" t="s">
        <v>33420</v>
      </c>
    </row>
    <row r="16593" spans="1:3">
      <c r="A16593" s="1">
        <v>242281</v>
      </c>
      <c r="B16593" s="47" t="s">
        <v>33375</v>
      </c>
      <c r="C16593" t="s">
        <v>33467</v>
      </c>
    </row>
    <row r="16594" spans="1:3">
      <c r="A16594" s="1">
        <v>242281</v>
      </c>
      <c r="B16594" s="47" t="s">
        <v>33329</v>
      </c>
      <c r="C16594" t="s">
        <v>33421</v>
      </c>
    </row>
    <row r="16595" spans="1:3">
      <c r="A16595" s="1">
        <v>242282</v>
      </c>
      <c r="B16595" s="47" t="s">
        <v>33376</v>
      </c>
      <c r="C16595" t="s">
        <v>33468</v>
      </c>
    </row>
    <row r="16596" spans="1:3">
      <c r="A16596" s="1">
        <v>242282</v>
      </c>
      <c r="B16596" s="47" t="s">
        <v>33330</v>
      </c>
      <c r="C16596" t="s">
        <v>33422</v>
      </c>
    </row>
    <row r="16597" spans="1:3">
      <c r="A16597" s="1">
        <v>242283</v>
      </c>
      <c r="B16597" s="47" t="s">
        <v>33377</v>
      </c>
      <c r="C16597" t="s">
        <v>33469</v>
      </c>
    </row>
    <row r="16598" spans="1:3">
      <c r="A16598" s="1">
        <v>242283</v>
      </c>
      <c r="B16598" s="47" t="s">
        <v>33331</v>
      </c>
      <c r="C16598" t="s">
        <v>33423</v>
      </c>
    </row>
    <row r="16599" spans="1:3">
      <c r="A16599" s="1">
        <v>242284</v>
      </c>
      <c r="B16599" s="47" t="s">
        <v>33378</v>
      </c>
      <c r="C16599" t="s">
        <v>33470</v>
      </c>
    </row>
    <row r="16600" spans="1:3">
      <c r="A16600" s="1">
        <v>242284</v>
      </c>
      <c r="B16600" s="47" t="s">
        <v>33332</v>
      </c>
      <c r="C16600" t="s">
        <v>33424</v>
      </c>
    </row>
    <row r="16601" spans="1:3">
      <c r="A16601" s="1">
        <v>175303</v>
      </c>
      <c r="B16601" s="47" t="s">
        <v>33533</v>
      </c>
      <c r="C16601" t="s">
        <v>33609</v>
      </c>
    </row>
    <row r="16602" spans="1:3">
      <c r="A16602" s="1">
        <v>175303</v>
      </c>
      <c r="B16602" s="47" t="s">
        <v>33495</v>
      </c>
      <c r="C16602" t="s">
        <v>33571</v>
      </c>
    </row>
    <row r="16603" spans="1:3">
      <c r="A16603" s="1">
        <v>175304</v>
      </c>
      <c r="B16603" s="47" t="s">
        <v>33534</v>
      </c>
      <c r="C16603" t="s">
        <v>33610</v>
      </c>
    </row>
    <row r="16604" spans="1:3">
      <c r="A16604" s="1">
        <v>175304</v>
      </c>
      <c r="B16604" s="47" t="s">
        <v>33496</v>
      </c>
      <c r="C16604" t="s">
        <v>33572</v>
      </c>
    </row>
    <row r="16605" spans="1:3">
      <c r="A16605" s="1">
        <v>137527</v>
      </c>
      <c r="B16605" s="47" t="s">
        <v>33517</v>
      </c>
      <c r="C16605" t="s">
        <v>33593</v>
      </c>
    </row>
    <row r="16606" spans="1:3">
      <c r="A16606" s="1">
        <v>137527</v>
      </c>
      <c r="B16606" s="47" t="s">
        <v>33479</v>
      </c>
      <c r="C16606" t="s">
        <v>33555</v>
      </c>
    </row>
    <row r="16607" spans="1:3">
      <c r="A16607" s="1">
        <v>137528</v>
      </c>
      <c r="B16607" s="47" t="s">
        <v>33518</v>
      </c>
      <c r="C16607" t="s">
        <v>33594</v>
      </c>
    </row>
    <row r="16608" spans="1:3">
      <c r="A16608" s="1">
        <v>137528</v>
      </c>
      <c r="B16608" s="47" t="s">
        <v>33480</v>
      </c>
      <c r="C16608" t="s">
        <v>33556</v>
      </c>
    </row>
    <row r="16609" spans="1:3">
      <c r="A16609" s="1">
        <v>242076</v>
      </c>
      <c r="B16609" s="47" t="s">
        <v>33537</v>
      </c>
      <c r="C16609" t="s">
        <v>33613</v>
      </c>
    </row>
    <row r="16610" spans="1:3">
      <c r="A16610" s="1">
        <v>242076</v>
      </c>
      <c r="B16610" s="47" t="s">
        <v>33499</v>
      </c>
      <c r="C16610" t="s">
        <v>33575</v>
      </c>
    </row>
    <row r="16611" spans="1:3">
      <c r="A16611" s="1">
        <v>242077</v>
      </c>
      <c r="B16611" s="47" t="s">
        <v>33538</v>
      </c>
      <c r="C16611" t="s">
        <v>33614</v>
      </c>
    </row>
    <row r="16612" spans="1:3">
      <c r="A16612" s="1">
        <v>242077</v>
      </c>
      <c r="B16612" s="47" t="s">
        <v>33500</v>
      </c>
      <c r="C16612" t="s">
        <v>33576</v>
      </c>
    </row>
    <row r="16613" spans="1:3">
      <c r="A16613" s="1">
        <v>194062</v>
      </c>
      <c r="B16613" s="47" t="s">
        <v>33535</v>
      </c>
      <c r="C16613" t="s">
        <v>33611</v>
      </c>
    </row>
    <row r="16614" spans="1:3">
      <c r="A16614" s="1">
        <v>194062</v>
      </c>
      <c r="B16614" s="47" t="s">
        <v>33497</v>
      </c>
      <c r="C16614" t="s">
        <v>33573</v>
      </c>
    </row>
    <row r="16615" spans="1:3">
      <c r="A16615" s="1">
        <v>194063</v>
      </c>
      <c r="B16615" s="47" t="s">
        <v>33536</v>
      </c>
      <c r="C16615" t="s">
        <v>33612</v>
      </c>
    </row>
    <row r="16616" spans="1:3">
      <c r="A16616" s="1">
        <v>194063</v>
      </c>
      <c r="B16616" s="47" t="s">
        <v>33498</v>
      </c>
      <c r="C16616" t="s">
        <v>33574</v>
      </c>
    </row>
    <row r="16617" spans="1:3">
      <c r="A16617" s="1">
        <v>242080</v>
      </c>
      <c r="B16617" s="47" t="s">
        <v>33539</v>
      </c>
      <c r="C16617" t="s">
        <v>33615</v>
      </c>
    </row>
    <row r="16618" spans="1:3">
      <c r="A16618" s="1">
        <v>242080</v>
      </c>
      <c r="B16618" s="47" t="s">
        <v>33501</v>
      </c>
      <c r="C16618" t="s">
        <v>33577</v>
      </c>
    </row>
    <row r="16619" spans="1:3">
      <c r="A16619" s="1">
        <v>242081</v>
      </c>
      <c r="B16619" s="47" t="s">
        <v>33540</v>
      </c>
      <c r="C16619" t="s">
        <v>33616</v>
      </c>
    </row>
    <row r="16620" spans="1:3">
      <c r="A16620" s="1">
        <v>242081</v>
      </c>
      <c r="B16620" s="47" t="s">
        <v>33502</v>
      </c>
      <c r="C16620" t="s">
        <v>33578</v>
      </c>
    </row>
    <row r="16621" spans="1:3">
      <c r="A16621" s="1">
        <v>242082</v>
      </c>
      <c r="B16621" s="47" t="s">
        <v>33541</v>
      </c>
      <c r="C16621" t="s">
        <v>33617</v>
      </c>
    </row>
    <row r="16622" spans="1:3">
      <c r="A16622" s="1">
        <v>242082</v>
      </c>
      <c r="B16622" s="47" t="s">
        <v>33503</v>
      </c>
      <c r="C16622" t="s">
        <v>33579</v>
      </c>
    </row>
    <row r="16623" spans="1:3">
      <c r="A16623" s="1">
        <v>242083</v>
      </c>
      <c r="B16623" s="47" t="s">
        <v>33542</v>
      </c>
      <c r="C16623" t="s">
        <v>33618</v>
      </c>
    </row>
    <row r="16624" spans="1:3">
      <c r="A16624" s="1">
        <v>242083</v>
      </c>
      <c r="B16624" s="47" t="s">
        <v>33504</v>
      </c>
      <c r="C16624" t="s">
        <v>33580</v>
      </c>
    </row>
    <row r="16625" spans="1:3">
      <c r="A16625" s="1">
        <v>242084</v>
      </c>
      <c r="B16625" s="47" t="s">
        <v>33543</v>
      </c>
      <c r="C16625" t="s">
        <v>33619</v>
      </c>
    </row>
    <row r="16626" spans="1:3">
      <c r="A16626" s="1">
        <v>242084</v>
      </c>
      <c r="B16626" s="47" t="s">
        <v>33505</v>
      </c>
      <c r="C16626" t="s">
        <v>33581</v>
      </c>
    </row>
    <row r="16627" spans="1:3">
      <c r="A16627" s="1">
        <v>242085</v>
      </c>
      <c r="B16627" s="47" t="s">
        <v>33544</v>
      </c>
      <c r="C16627" t="s">
        <v>33620</v>
      </c>
    </row>
    <row r="16628" spans="1:3">
      <c r="A16628" s="1">
        <v>242085</v>
      </c>
      <c r="B16628" s="47" t="s">
        <v>33506</v>
      </c>
      <c r="C16628" t="s">
        <v>33582</v>
      </c>
    </row>
    <row r="16629" spans="1:3">
      <c r="A16629" s="1">
        <v>242086</v>
      </c>
      <c r="B16629" s="47" t="s">
        <v>33545</v>
      </c>
      <c r="C16629" t="s">
        <v>33621</v>
      </c>
    </row>
    <row r="16630" spans="1:3">
      <c r="A16630" s="1">
        <v>242086</v>
      </c>
      <c r="B16630" s="47" t="s">
        <v>33507</v>
      </c>
      <c r="C16630" t="s">
        <v>33583</v>
      </c>
    </row>
    <row r="16631" spans="1:3">
      <c r="A16631" s="1">
        <v>242087</v>
      </c>
      <c r="B16631" s="47" t="s">
        <v>33546</v>
      </c>
      <c r="C16631" t="s">
        <v>33622</v>
      </c>
    </row>
    <row r="16632" spans="1:3">
      <c r="A16632" s="1">
        <v>242087</v>
      </c>
      <c r="B16632" s="47" t="s">
        <v>33508</v>
      </c>
      <c r="C16632" t="s">
        <v>33584</v>
      </c>
    </row>
    <row r="16633" spans="1:3">
      <c r="A16633" s="1">
        <v>242088</v>
      </c>
      <c r="B16633" s="47" t="s">
        <v>33547</v>
      </c>
      <c r="C16633" t="s">
        <v>33623</v>
      </c>
    </row>
    <row r="16634" spans="1:3">
      <c r="A16634" s="1">
        <v>242088</v>
      </c>
      <c r="B16634" s="47" t="s">
        <v>33509</v>
      </c>
      <c r="C16634" t="s">
        <v>33585</v>
      </c>
    </row>
    <row r="16635" spans="1:3">
      <c r="A16635" s="1">
        <v>242089</v>
      </c>
      <c r="B16635" s="47" t="s">
        <v>33548</v>
      </c>
      <c r="C16635" t="s">
        <v>33624</v>
      </c>
    </row>
    <row r="16636" spans="1:3">
      <c r="A16636" s="1">
        <v>242089</v>
      </c>
      <c r="B16636" s="47" t="s">
        <v>33510</v>
      </c>
      <c r="C16636" t="s">
        <v>33586</v>
      </c>
    </row>
    <row r="16637" spans="1:3">
      <c r="A16637" s="1">
        <v>242090</v>
      </c>
      <c r="B16637" s="47" t="s">
        <v>33549</v>
      </c>
      <c r="C16637" t="s">
        <v>33625</v>
      </c>
    </row>
    <row r="16638" spans="1:3">
      <c r="A16638" s="1">
        <v>242090</v>
      </c>
      <c r="B16638" s="47" t="s">
        <v>33511</v>
      </c>
      <c r="C16638" t="s">
        <v>33587</v>
      </c>
    </row>
    <row r="16639" spans="1:3">
      <c r="A16639" s="1">
        <v>242091</v>
      </c>
      <c r="B16639" s="47" t="s">
        <v>33550</v>
      </c>
      <c r="C16639" t="s">
        <v>33626</v>
      </c>
    </row>
    <row r="16640" spans="1:3">
      <c r="A16640" s="1">
        <v>242091</v>
      </c>
      <c r="B16640" s="47" t="s">
        <v>33512</v>
      </c>
      <c r="C16640" t="s">
        <v>33588</v>
      </c>
    </row>
    <row r="16641" spans="1:3">
      <c r="A16641" s="1">
        <v>242092</v>
      </c>
      <c r="B16641" s="47" t="s">
        <v>33551</v>
      </c>
      <c r="C16641" t="s">
        <v>33627</v>
      </c>
    </row>
    <row r="16642" spans="1:3">
      <c r="A16642" s="1">
        <v>242092</v>
      </c>
      <c r="B16642" s="47" t="s">
        <v>33513</v>
      </c>
      <c r="C16642" t="s">
        <v>33589</v>
      </c>
    </row>
    <row r="16643" spans="1:3">
      <c r="A16643" s="1">
        <v>242093</v>
      </c>
      <c r="B16643" s="47" t="s">
        <v>33552</v>
      </c>
      <c r="C16643" t="s">
        <v>33628</v>
      </c>
    </row>
    <row r="16644" spans="1:3">
      <c r="A16644" s="1">
        <v>242093</v>
      </c>
      <c r="B16644" s="47" t="s">
        <v>33514</v>
      </c>
      <c r="C16644" t="s">
        <v>33590</v>
      </c>
    </row>
    <row r="16645" spans="1:3">
      <c r="A16645" s="1">
        <v>242094</v>
      </c>
      <c r="B16645" s="47" t="s">
        <v>33553</v>
      </c>
      <c r="C16645" t="s">
        <v>33629</v>
      </c>
    </row>
    <row r="16646" spans="1:3">
      <c r="A16646" s="1">
        <v>242094</v>
      </c>
      <c r="B16646" s="47" t="s">
        <v>33515</v>
      </c>
      <c r="C16646" t="s">
        <v>33591</v>
      </c>
    </row>
    <row r="16647" spans="1:3">
      <c r="A16647" s="1">
        <v>242095</v>
      </c>
      <c r="B16647" s="47" t="s">
        <v>33554</v>
      </c>
      <c r="C16647" t="s">
        <v>33630</v>
      </c>
    </row>
    <row r="16648" spans="1:3">
      <c r="A16648" s="1">
        <v>242095</v>
      </c>
      <c r="B16648" s="47" t="s">
        <v>33516</v>
      </c>
      <c r="C16648" t="s">
        <v>33592</v>
      </c>
    </row>
    <row r="16649" spans="1:3">
      <c r="A16649" s="1">
        <v>175283</v>
      </c>
      <c r="B16649" s="47" t="s">
        <v>33519</v>
      </c>
      <c r="C16649" t="s">
        <v>33595</v>
      </c>
    </row>
    <row r="16650" spans="1:3">
      <c r="A16650" s="1">
        <v>175283</v>
      </c>
      <c r="B16650" s="47" t="s">
        <v>33481</v>
      </c>
      <c r="C16650" t="s">
        <v>33557</v>
      </c>
    </row>
    <row r="16651" spans="1:3">
      <c r="A16651" s="1">
        <v>175284</v>
      </c>
      <c r="B16651" s="47" t="s">
        <v>33520</v>
      </c>
      <c r="C16651" t="s">
        <v>33596</v>
      </c>
    </row>
    <row r="16652" spans="1:3">
      <c r="A16652" s="1">
        <v>175284</v>
      </c>
      <c r="B16652" s="47" t="s">
        <v>33482</v>
      </c>
      <c r="C16652" t="s">
        <v>33558</v>
      </c>
    </row>
    <row r="16653" spans="1:3">
      <c r="A16653" s="1">
        <v>175285</v>
      </c>
      <c r="B16653" s="47" t="s">
        <v>33521</v>
      </c>
      <c r="C16653" t="s">
        <v>33597</v>
      </c>
    </row>
    <row r="16654" spans="1:3">
      <c r="A16654" s="1">
        <v>175285</v>
      </c>
      <c r="B16654" s="47" t="s">
        <v>33483</v>
      </c>
      <c r="C16654" t="s">
        <v>33559</v>
      </c>
    </row>
    <row r="16655" spans="1:3">
      <c r="A16655" s="1">
        <v>175286</v>
      </c>
      <c r="B16655" s="47" t="s">
        <v>33522</v>
      </c>
      <c r="C16655" t="s">
        <v>33598</v>
      </c>
    </row>
    <row r="16656" spans="1:3">
      <c r="A16656" s="1">
        <v>175286</v>
      </c>
      <c r="B16656" s="47" t="s">
        <v>33484</v>
      </c>
      <c r="C16656" t="s">
        <v>33560</v>
      </c>
    </row>
    <row r="16657" spans="1:3">
      <c r="A16657" s="1">
        <v>175287</v>
      </c>
      <c r="B16657" s="47" t="s">
        <v>33523</v>
      </c>
      <c r="C16657" t="s">
        <v>33599</v>
      </c>
    </row>
    <row r="16658" spans="1:3">
      <c r="A16658" s="1">
        <v>175287</v>
      </c>
      <c r="B16658" s="47" t="s">
        <v>33485</v>
      </c>
      <c r="C16658" t="s">
        <v>33561</v>
      </c>
    </row>
    <row r="16659" spans="1:3">
      <c r="A16659" s="1">
        <v>175288</v>
      </c>
      <c r="B16659" s="47" t="s">
        <v>33524</v>
      </c>
      <c r="C16659" t="s">
        <v>33600</v>
      </c>
    </row>
    <row r="16660" spans="1:3">
      <c r="A16660" s="1">
        <v>175288</v>
      </c>
      <c r="B16660" s="47" t="s">
        <v>33486</v>
      </c>
      <c r="C16660" t="s">
        <v>33562</v>
      </c>
    </row>
    <row r="16661" spans="1:3">
      <c r="A16661" s="1">
        <v>175289</v>
      </c>
      <c r="B16661" s="47" t="s">
        <v>33525</v>
      </c>
      <c r="C16661" t="s">
        <v>33601</v>
      </c>
    </row>
    <row r="16662" spans="1:3">
      <c r="A16662" s="1">
        <v>175289</v>
      </c>
      <c r="B16662" s="47" t="s">
        <v>33487</v>
      </c>
      <c r="C16662" t="s">
        <v>33563</v>
      </c>
    </row>
    <row r="16663" spans="1:3">
      <c r="A16663" s="1">
        <v>175290</v>
      </c>
      <c r="B16663" s="47" t="s">
        <v>33526</v>
      </c>
      <c r="C16663" t="s">
        <v>33602</v>
      </c>
    </row>
    <row r="16664" spans="1:3">
      <c r="A16664" s="1">
        <v>175290</v>
      </c>
      <c r="B16664" s="47" t="s">
        <v>33488</v>
      </c>
      <c r="C16664" t="s">
        <v>33564</v>
      </c>
    </row>
    <row r="16665" spans="1:3">
      <c r="A16665" s="1">
        <v>175291</v>
      </c>
      <c r="B16665" s="47" t="s">
        <v>33527</v>
      </c>
      <c r="C16665" t="s">
        <v>33603</v>
      </c>
    </row>
    <row r="16666" spans="1:3">
      <c r="A16666" s="1">
        <v>175291</v>
      </c>
      <c r="B16666" s="47" t="s">
        <v>33489</v>
      </c>
      <c r="C16666" t="s">
        <v>33565</v>
      </c>
    </row>
    <row r="16667" spans="1:3">
      <c r="A16667" s="1">
        <v>175292</v>
      </c>
      <c r="B16667" s="47" t="s">
        <v>33528</v>
      </c>
      <c r="C16667" t="s">
        <v>33604</v>
      </c>
    </row>
    <row r="16668" spans="1:3">
      <c r="A16668" s="1">
        <v>175292</v>
      </c>
      <c r="B16668" s="47" t="s">
        <v>33490</v>
      </c>
      <c r="C16668" t="s">
        <v>33566</v>
      </c>
    </row>
    <row r="16669" spans="1:3">
      <c r="A16669" s="1">
        <v>175293</v>
      </c>
      <c r="B16669" s="47" t="s">
        <v>33529</v>
      </c>
      <c r="C16669" t="s">
        <v>33605</v>
      </c>
    </row>
    <row r="16670" spans="1:3">
      <c r="A16670" s="1">
        <v>175293</v>
      </c>
      <c r="B16670" s="47" t="s">
        <v>33491</v>
      </c>
      <c r="C16670" t="s">
        <v>33567</v>
      </c>
    </row>
    <row r="16671" spans="1:3">
      <c r="A16671" s="1">
        <v>175294</v>
      </c>
      <c r="B16671" s="47" t="s">
        <v>33530</v>
      </c>
      <c r="C16671" t="s">
        <v>33606</v>
      </c>
    </row>
    <row r="16672" spans="1:3">
      <c r="A16672" s="1">
        <v>175294</v>
      </c>
      <c r="B16672" s="47" t="s">
        <v>33492</v>
      </c>
      <c r="C16672" t="s">
        <v>33568</v>
      </c>
    </row>
    <row r="16673" spans="1:3">
      <c r="A16673" s="1">
        <v>175295</v>
      </c>
      <c r="B16673" s="47" t="s">
        <v>33531</v>
      </c>
      <c r="C16673" t="s">
        <v>33607</v>
      </c>
    </row>
    <row r="16674" spans="1:3">
      <c r="A16674" s="1">
        <v>175295</v>
      </c>
      <c r="B16674" s="47" t="s">
        <v>33493</v>
      </c>
      <c r="C16674" t="s">
        <v>33569</v>
      </c>
    </row>
    <row r="16675" spans="1:3">
      <c r="A16675" s="1">
        <v>175296</v>
      </c>
      <c r="B16675" s="47" t="s">
        <v>33532</v>
      </c>
      <c r="C16675" t="s">
        <v>33608</v>
      </c>
    </row>
    <row r="16676" spans="1:3">
      <c r="A16676" s="1">
        <v>175296</v>
      </c>
      <c r="B16676" s="47" t="s">
        <v>33494</v>
      </c>
      <c r="C16676" t="s">
        <v>33570</v>
      </c>
    </row>
    <row r="16677" spans="1:3">
      <c r="A16677" s="1">
        <v>242549</v>
      </c>
      <c r="B16677" s="47" t="s">
        <v>33685</v>
      </c>
      <c r="C16677" t="s">
        <v>33775</v>
      </c>
    </row>
    <row r="16678" spans="1:3">
      <c r="A16678" s="1">
        <v>242550</v>
      </c>
      <c r="B16678" s="47" t="s">
        <v>33686</v>
      </c>
      <c r="C16678" t="s">
        <v>33776</v>
      </c>
    </row>
    <row r="16679" spans="1:3">
      <c r="A16679" s="1">
        <v>242551</v>
      </c>
      <c r="B16679" s="47" t="s">
        <v>33687</v>
      </c>
      <c r="C16679" t="s">
        <v>33777</v>
      </c>
    </row>
    <row r="16680" spans="1:3">
      <c r="A16680" s="1">
        <v>242552</v>
      </c>
      <c r="B16680" s="47" t="s">
        <v>33688</v>
      </c>
      <c r="C16680" t="s">
        <v>33778</v>
      </c>
    </row>
    <row r="16681" spans="1:3">
      <c r="A16681" s="1">
        <v>242553</v>
      </c>
      <c r="B16681" s="47" t="s">
        <v>33689</v>
      </c>
      <c r="C16681" t="s">
        <v>33779</v>
      </c>
    </row>
    <row r="16682" spans="1:3">
      <c r="A16682" s="1">
        <v>242554</v>
      </c>
      <c r="B16682" s="47" t="s">
        <v>33690</v>
      </c>
      <c r="C16682" t="s">
        <v>33780</v>
      </c>
    </row>
    <row r="16683" spans="1:3">
      <c r="A16683" s="1">
        <v>242555</v>
      </c>
      <c r="B16683" s="47" t="s">
        <v>33691</v>
      </c>
      <c r="C16683" t="s">
        <v>33781</v>
      </c>
    </row>
    <row r="16684" spans="1:3">
      <c r="A16684" s="1">
        <v>242556</v>
      </c>
      <c r="B16684" s="47" t="s">
        <v>33692</v>
      </c>
      <c r="C16684" t="s">
        <v>33782</v>
      </c>
    </row>
    <row r="16685" spans="1:3">
      <c r="A16685" s="1">
        <v>242557</v>
      </c>
      <c r="B16685" s="47" t="s">
        <v>33693</v>
      </c>
      <c r="C16685" t="s">
        <v>33783</v>
      </c>
    </row>
    <row r="16686" spans="1:3">
      <c r="A16686" s="1">
        <v>242549</v>
      </c>
      <c r="B16686" s="47" t="s">
        <v>33640</v>
      </c>
      <c r="C16686" t="s">
        <v>33730</v>
      </c>
    </row>
    <row r="16687" spans="1:3">
      <c r="A16687" s="1">
        <v>242550</v>
      </c>
      <c r="B16687" s="47" t="s">
        <v>33641</v>
      </c>
      <c r="C16687" t="s">
        <v>33731</v>
      </c>
    </row>
    <row r="16688" spans="1:3">
      <c r="A16688" s="1">
        <v>242551</v>
      </c>
      <c r="B16688" s="47" t="s">
        <v>33642</v>
      </c>
      <c r="C16688" t="s">
        <v>33732</v>
      </c>
    </row>
    <row r="16689" spans="1:3">
      <c r="A16689" s="1">
        <v>242552</v>
      </c>
      <c r="B16689" s="47" t="s">
        <v>33643</v>
      </c>
      <c r="C16689" t="s">
        <v>33733</v>
      </c>
    </row>
    <row r="16690" spans="1:3">
      <c r="A16690" s="1">
        <v>242553</v>
      </c>
      <c r="B16690" s="47" t="s">
        <v>33644</v>
      </c>
      <c r="C16690" t="s">
        <v>33734</v>
      </c>
    </row>
    <row r="16691" spans="1:3">
      <c r="A16691" s="1">
        <v>242554</v>
      </c>
      <c r="B16691" s="47" t="s">
        <v>33645</v>
      </c>
      <c r="C16691" t="s">
        <v>33735</v>
      </c>
    </row>
    <row r="16692" spans="1:3">
      <c r="A16692" s="1">
        <v>242555</v>
      </c>
      <c r="B16692" s="47" t="s">
        <v>33646</v>
      </c>
      <c r="C16692" t="s">
        <v>33736</v>
      </c>
    </row>
    <row r="16693" spans="1:3">
      <c r="A16693" s="1">
        <v>242556</v>
      </c>
      <c r="B16693" s="47" t="s">
        <v>33647</v>
      </c>
      <c r="C16693" t="s">
        <v>33737</v>
      </c>
    </row>
    <row r="16694" spans="1:3">
      <c r="A16694" s="1">
        <v>242557</v>
      </c>
      <c r="B16694" s="47" t="s">
        <v>33648</v>
      </c>
      <c r="C16694" t="s">
        <v>33738</v>
      </c>
    </row>
    <row r="16695" spans="1:3">
      <c r="A16695" s="1">
        <v>243313</v>
      </c>
      <c r="B16695" s="47" t="s">
        <v>33712</v>
      </c>
      <c r="C16695" t="s">
        <v>33802</v>
      </c>
    </row>
    <row r="16696" spans="1:3">
      <c r="A16696" s="1">
        <v>243314</v>
      </c>
      <c r="B16696" s="47" t="s">
        <v>33713</v>
      </c>
      <c r="C16696" t="s">
        <v>33803</v>
      </c>
    </row>
    <row r="16697" spans="1:3">
      <c r="A16697" s="1">
        <v>243315</v>
      </c>
      <c r="B16697" s="47" t="s">
        <v>33714</v>
      </c>
      <c r="C16697" t="s">
        <v>33804</v>
      </c>
    </row>
    <row r="16698" spans="1:3">
      <c r="A16698" s="1">
        <v>243316</v>
      </c>
      <c r="B16698" s="47" t="s">
        <v>33715</v>
      </c>
      <c r="C16698" t="s">
        <v>33805</v>
      </c>
    </row>
    <row r="16699" spans="1:3">
      <c r="A16699" s="1">
        <v>243317</v>
      </c>
      <c r="B16699" s="47" t="s">
        <v>33716</v>
      </c>
      <c r="C16699" t="s">
        <v>33806</v>
      </c>
    </row>
    <row r="16700" spans="1:3">
      <c r="A16700" s="1">
        <v>243318</v>
      </c>
      <c r="B16700" s="47" t="s">
        <v>33717</v>
      </c>
      <c r="C16700" t="s">
        <v>33807</v>
      </c>
    </row>
    <row r="16701" spans="1:3">
      <c r="A16701" s="1">
        <v>243319</v>
      </c>
      <c r="B16701" s="47" t="s">
        <v>33718</v>
      </c>
      <c r="C16701" t="s">
        <v>33808</v>
      </c>
    </row>
    <row r="16702" spans="1:3">
      <c r="A16702" s="1">
        <v>243320</v>
      </c>
      <c r="B16702" s="47" t="s">
        <v>33719</v>
      </c>
      <c r="C16702" t="s">
        <v>33809</v>
      </c>
    </row>
    <row r="16703" spans="1:3">
      <c r="A16703" s="1">
        <v>243321</v>
      </c>
      <c r="B16703" s="47" t="s">
        <v>33720</v>
      </c>
      <c r="C16703" t="s">
        <v>33810</v>
      </c>
    </row>
    <row r="16704" spans="1:3">
      <c r="A16704" s="1">
        <v>243313</v>
      </c>
      <c r="B16704" s="47" t="s">
        <v>33667</v>
      </c>
      <c r="C16704" t="s">
        <v>33757</v>
      </c>
    </row>
    <row r="16705" spans="1:3">
      <c r="A16705" s="1">
        <v>243314</v>
      </c>
      <c r="B16705" s="47" t="s">
        <v>33668</v>
      </c>
      <c r="C16705" t="s">
        <v>33758</v>
      </c>
    </row>
    <row r="16706" spans="1:3">
      <c r="A16706" s="1">
        <v>243315</v>
      </c>
      <c r="B16706" s="47" t="s">
        <v>33669</v>
      </c>
      <c r="C16706" t="s">
        <v>33759</v>
      </c>
    </row>
    <row r="16707" spans="1:3">
      <c r="A16707" s="1">
        <v>243316</v>
      </c>
      <c r="B16707" s="47" t="s">
        <v>33670</v>
      </c>
      <c r="C16707" t="s">
        <v>33760</v>
      </c>
    </row>
    <row r="16708" spans="1:3">
      <c r="A16708" s="1">
        <v>243317</v>
      </c>
      <c r="B16708" s="47" t="s">
        <v>33671</v>
      </c>
      <c r="C16708" t="s">
        <v>33761</v>
      </c>
    </row>
    <row r="16709" spans="1:3">
      <c r="A16709" s="1">
        <v>243318</v>
      </c>
      <c r="B16709" s="47" t="s">
        <v>33672</v>
      </c>
      <c r="C16709" t="s">
        <v>33762</v>
      </c>
    </row>
    <row r="16710" spans="1:3">
      <c r="A16710" s="1">
        <v>243319</v>
      </c>
      <c r="B16710" s="47" t="s">
        <v>33673</v>
      </c>
      <c r="C16710" t="s">
        <v>33763</v>
      </c>
    </row>
    <row r="16711" spans="1:3">
      <c r="A16711" s="1">
        <v>243320</v>
      </c>
      <c r="B16711" s="47" t="s">
        <v>33674</v>
      </c>
      <c r="C16711" t="s">
        <v>33764</v>
      </c>
    </row>
    <row r="16712" spans="1:3">
      <c r="A16712" s="1">
        <v>243321</v>
      </c>
      <c r="B16712" s="47" t="s">
        <v>33675</v>
      </c>
      <c r="C16712" t="s">
        <v>33765</v>
      </c>
    </row>
    <row r="16713" spans="1:3">
      <c r="A16713" s="1">
        <v>242567</v>
      </c>
      <c r="B16713" s="47" t="s">
        <v>33694</v>
      </c>
      <c r="C16713" t="s">
        <v>33784</v>
      </c>
    </row>
    <row r="16714" spans="1:3">
      <c r="A16714" s="1">
        <v>242568</v>
      </c>
      <c r="B16714" s="47" t="s">
        <v>33695</v>
      </c>
      <c r="C16714" t="s">
        <v>33785</v>
      </c>
    </row>
    <row r="16715" spans="1:3">
      <c r="A16715" s="1">
        <v>242569</v>
      </c>
      <c r="B16715" s="47" t="s">
        <v>33696</v>
      </c>
      <c r="C16715" t="s">
        <v>33786</v>
      </c>
    </row>
    <row r="16716" spans="1:3">
      <c r="A16716" s="1">
        <v>242570</v>
      </c>
      <c r="B16716" s="47" t="s">
        <v>33697</v>
      </c>
      <c r="C16716" t="s">
        <v>33787</v>
      </c>
    </row>
    <row r="16717" spans="1:3">
      <c r="A16717" s="1">
        <v>242571</v>
      </c>
      <c r="B16717" s="47" t="s">
        <v>33698</v>
      </c>
      <c r="C16717" t="s">
        <v>33788</v>
      </c>
    </row>
    <row r="16718" spans="1:3">
      <c r="A16718" s="1">
        <v>242572</v>
      </c>
      <c r="B16718" s="47" t="s">
        <v>33699</v>
      </c>
      <c r="C16718" t="s">
        <v>33789</v>
      </c>
    </row>
    <row r="16719" spans="1:3">
      <c r="A16719" s="1">
        <v>242573</v>
      </c>
      <c r="B16719" s="47" t="s">
        <v>33700</v>
      </c>
      <c r="C16719" t="s">
        <v>33790</v>
      </c>
    </row>
    <row r="16720" spans="1:3">
      <c r="A16720" s="1">
        <v>242574</v>
      </c>
      <c r="B16720" s="47" t="s">
        <v>33701</v>
      </c>
      <c r="C16720" t="s">
        <v>33791</v>
      </c>
    </row>
    <row r="16721" spans="1:3">
      <c r="A16721" s="1">
        <v>242575</v>
      </c>
      <c r="B16721" s="47" t="s">
        <v>33702</v>
      </c>
      <c r="C16721" t="s">
        <v>33792</v>
      </c>
    </row>
    <row r="16722" spans="1:3">
      <c r="A16722" s="1">
        <v>242567</v>
      </c>
      <c r="B16722" s="47" t="s">
        <v>33649</v>
      </c>
      <c r="C16722" t="s">
        <v>33739</v>
      </c>
    </row>
    <row r="16723" spans="1:3">
      <c r="A16723" s="1">
        <v>242568</v>
      </c>
      <c r="B16723" s="47" t="s">
        <v>33650</v>
      </c>
      <c r="C16723" t="s">
        <v>33740</v>
      </c>
    </row>
    <row r="16724" spans="1:3">
      <c r="A16724" s="1">
        <v>242569</v>
      </c>
      <c r="B16724" s="47" t="s">
        <v>33651</v>
      </c>
      <c r="C16724" t="s">
        <v>33741</v>
      </c>
    </row>
    <row r="16725" spans="1:3">
      <c r="A16725" s="1">
        <v>242570</v>
      </c>
      <c r="B16725" s="47" t="s">
        <v>33652</v>
      </c>
      <c r="C16725" t="s">
        <v>33742</v>
      </c>
    </row>
    <row r="16726" spans="1:3">
      <c r="A16726" s="1">
        <v>242571</v>
      </c>
      <c r="B16726" s="47" t="s">
        <v>33653</v>
      </c>
      <c r="C16726" t="s">
        <v>33743</v>
      </c>
    </row>
    <row r="16727" spans="1:3">
      <c r="A16727" s="1">
        <v>242572</v>
      </c>
      <c r="B16727" s="47" t="s">
        <v>33654</v>
      </c>
      <c r="C16727" t="s">
        <v>33744</v>
      </c>
    </row>
    <row r="16728" spans="1:3">
      <c r="A16728" s="1">
        <v>242573</v>
      </c>
      <c r="B16728" s="47" t="s">
        <v>33655</v>
      </c>
      <c r="C16728" t="s">
        <v>33745</v>
      </c>
    </row>
    <row r="16729" spans="1:3">
      <c r="A16729" s="1">
        <v>242574</v>
      </c>
      <c r="B16729" s="47" t="s">
        <v>33656</v>
      </c>
      <c r="C16729" t="s">
        <v>33746</v>
      </c>
    </row>
    <row r="16730" spans="1:3">
      <c r="A16730" s="1">
        <v>242575</v>
      </c>
      <c r="B16730" s="47" t="s">
        <v>33657</v>
      </c>
      <c r="C16730" t="s">
        <v>33747</v>
      </c>
    </row>
    <row r="16731" spans="1:3">
      <c r="A16731" s="1">
        <v>242585</v>
      </c>
      <c r="B16731" s="47" t="s">
        <v>33703</v>
      </c>
      <c r="C16731" t="s">
        <v>33793</v>
      </c>
    </row>
    <row r="16732" spans="1:3">
      <c r="A16732" s="1">
        <v>242586</v>
      </c>
      <c r="B16732" s="47" t="s">
        <v>33704</v>
      </c>
      <c r="C16732" t="s">
        <v>33794</v>
      </c>
    </row>
    <row r="16733" spans="1:3">
      <c r="A16733" s="1">
        <v>242587</v>
      </c>
      <c r="B16733" s="47" t="s">
        <v>33705</v>
      </c>
      <c r="C16733" t="s">
        <v>33795</v>
      </c>
    </row>
    <row r="16734" spans="1:3">
      <c r="A16734" s="1">
        <v>242588</v>
      </c>
      <c r="B16734" s="47" t="s">
        <v>33706</v>
      </c>
      <c r="C16734" t="s">
        <v>33796</v>
      </c>
    </row>
    <row r="16735" spans="1:3">
      <c r="A16735" s="1">
        <v>242589</v>
      </c>
      <c r="B16735" s="47" t="s">
        <v>33707</v>
      </c>
      <c r="C16735" t="s">
        <v>33797</v>
      </c>
    </row>
    <row r="16736" spans="1:3">
      <c r="A16736" s="1">
        <v>242590</v>
      </c>
      <c r="B16736" s="47" t="s">
        <v>33708</v>
      </c>
      <c r="C16736" t="s">
        <v>33798</v>
      </c>
    </row>
    <row r="16737" spans="1:3">
      <c r="A16737" s="1">
        <v>242591</v>
      </c>
      <c r="B16737" s="47" t="s">
        <v>33709</v>
      </c>
      <c r="C16737" t="s">
        <v>33799</v>
      </c>
    </row>
    <row r="16738" spans="1:3">
      <c r="A16738" s="1">
        <v>242592</v>
      </c>
      <c r="B16738" s="47" t="s">
        <v>33710</v>
      </c>
      <c r="C16738" t="s">
        <v>33800</v>
      </c>
    </row>
    <row r="16739" spans="1:3">
      <c r="A16739" s="1">
        <v>242593</v>
      </c>
      <c r="B16739" s="47" t="s">
        <v>33711</v>
      </c>
      <c r="C16739" t="s">
        <v>33801</v>
      </c>
    </row>
    <row r="16740" spans="1:3">
      <c r="A16740" s="1">
        <v>242585</v>
      </c>
      <c r="B16740" s="47" t="s">
        <v>33658</v>
      </c>
      <c r="C16740" t="s">
        <v>33748</v>
      </c>
    </row>
    <row r="16741" spans="1:3">
      <c r="A16741" s="1">
        <v>242586</v>
      </c>
      <c r="B16741" s="47" t="s">
        <v>33659</v>
      </c>
      <c r="C16741" t="s">
        <v>33749</v>
      </c>
    </row>
    <row r="16742" spans="1:3">
      <c r="A16742" s="1">
        <v>242587</v>
      </c>
      <c r="B16742" s="47" t="s">
        <v>33660</v>
      </c>
      <c r="C16742" t="s">
        <v>33750</v>
      </c>
    </row>
    <row r="16743" spans="1:3">
      <c r="A16743" s="1">
        <v>242588</v>
      </c>
      <c r="B16743" s="47" t="s">
        <v>33661</v>
      </c>
      <c r="C16743" t="s">
        <v>33751</v>
      </c>
    </row>
    <row r="16744" spans="1:3">
      <c r="A16744" s="1">
        <v>242589</v>
      </c>
      <c r="B16744" s="47" t="s">
        <v>33662</v>
      </c>
      <c r="C16744" t="s">
        <v>33752</v>
      </c>
    </row>
    <row r="16745" spans="1:3">
      <c r="A16745" s="1">
        <v>242590</v>
      </c>
      <c r="B16745" s="47" t="s">
        <v>33663</v>
      </c>
      <c r="C16745" t="s">
        <v>33753</v>
      </c>
    </row>
    <row r="16746" spans="1:3">
      <c r="A16746" s="1">
        <v>242591</v>
      </c>
      <c r="B16746" s="47" t="s">
        <v>33664</v>
      </c>
      <c r="C16746" t="s">
        <v>33754</v>
      </c>
    </row>
    <row r="16747" spans="1:3">
      <c r="A16747" s="1">
        <v>242592</v>
      </c>
      <c r="B16747" s="47" t="s">
        <v>33665</v>
      </c>
      <c r="C16747" t="s">
        <v>33755</v>
      </c>
    </row>
    <row r="16748" spans="1:3">
      <c r="A16748" s="1">
        <v>242593</v>
      </c>
      <c r="B16748" s="47" t="s">
        <v>33666</v>
      </c>
      <c r="C16748" t="s">
        <v>33756</v>
      </c>
    </row>
    <row r="16749" spans="1:3">
      <c r="A16749" s="1">
        <v>180230</v>
      </c>
      <c r="B16749" s="47" t="s">
        <v>33676</v>
      </c>
      <c r="C16749" t="s">
        <v>33766</v>
      </c>
    </row>
    <row r="16750" spans="1:3">
      <c r="A16750" s="1">
        <v>180231</v>
      </c>
      <c r="B16750" s="47" t="s">
        <v>33677</v>
      </c>
      <c r="C16750" t="s">
        <v>33767</v>
      </c>
    </row>
    <row r="16751" spans="1:3">
      <c r="A16751" s="1">
        <v>180232</v>
      </c>
      <c r="B16751" s="47" t="s">
        <v>33678</v>
      </c>
      <c r="C16751" t="s">
        <v>33768</v>
      </c>
    </row>
    <row r="16752" spans="1:3">
      <c r="A16752" s="1">
        <v>180233</v>
      </c>
      <c r="B16752" s="47" t="s">
        <v>33679</v>
      </c>
      <c r="C16752" t="s">
        <v>33769</v>
      </c>
    </row>
    <row r="16753" spans="1:3">
      <c r="A16753" s="1">
        <v>180234</v>
      </c>
      <c r="B16753" s="47" t="s">
        <v>33680</v>
      </c>
      <c r="C16753" t="s">
        <v>33770</v>
      </c>
    </row>
    <row r="16754" spans="1:3">
      <c r="A16754" s="1">
        <v>180239</v>
      </c>
      <c r="B16754" s="47" t="s">
        <v>33681</v>
      </c>
      <c r="C16754" t="s">
        <v>33771</v>
      </c>
    </row>
    <row r="16755" spans="1:3">
      <c r="A16755" s="1">
        <v>180240</v>
      </c>
      <c r="B16755" s="47" t="s">
        <v>33682</v>
      </c>
      <c r="C16755" t="s">
        <v>33772</v>
      </c>
    </row>
    <row r="16756" spans="1:3">
      <c r="A16756" s="1">
        <v>180241</v>
      </c>
      <c r="B16756" s="47" t="s">
        <v>33683</v>
      </c>
      <c r="C16756" t="s">
        <v>33773</v>
      </c>
    </row>
    <row r="16757" spans="1:3">
      <c r="A16757" s="1">
        <v>180242</v>
      </c>
      <c r="B16757" s="47" t="s">
        <v>33684</v>
      </c>
      <c r="C16757" t="s">
        <v>33774</v>
      </c>
    </row>
    <row r="16758" spans="1:3">
      <c r="A16758" s="1">
        <v>180230</v>
      </c>
      <c r="B16758" s="47" t="s">
        <v>33631</v>
      </c>
      <c r="C16758" t="s">
        <v>33721</v>
      </c>
    </row>
    <row r="16759" spans="1:3">
      <c r="A16759" s="1">
        <v>180231</v>
      </c>
      <c r="B16759" s="47" t="s">
        <v>33632</v>
      </c>
      <c r="C16759" t="s">
        <v>33722</v>
      </c>
    </row>
    <row r="16760" spans="1:3">
      <c r="A16760" s="1">
        <v>180232</v>
      </c>
      <c r="B16760" s="47" t="s">
        <v>33633</v>
      </c>
      <c r="C16760" t="s">
        <v>33723</v>
      </c>
    </row>
    <row r="16761" spans="1:3">
      <c r="A16761" s="1">
        <v>180233</v>
      </c>
      <c r="B16761" s="47" t="s">
        <v>33634</v>
      </c>
      <c r="C16761" t="s">
        <v>33724</v>
      </c>
    </row>
    <row r="16762" spans="1:3">
      <c r="A16762" s="1">
        <v>180234</v>
      </c>
      <c r="B16762" s="47" t="s">
        <v>33635</v>
      </c>
      <c r="C16762" t="s">
        <v>33725</v>
      </c>
    </row>
    <row r="16763" spans="1:3">
      <c r="A16763" s="1">
        <v>180239</v>
      </c>
      <c r="B16763" s="47" t="s">
        <v>33636</v>
      </c>
      <c r="C16763" t="s">
        <v>33726</v>
      </c>
    </row>
    <row r="16764" spans="1:3">
      <c r="A16764" s="1">
        <v>180240</v>
      </c>
      <c r="B16764" s="47" t="s">
        <v>33637</v>
      </c>
      <c r="C16764" t="s">
        <v>33727</v>
      </c>
    </row>
    <row r="16765" spans="1:3">
      <c r="A16765" s="1">
        <v>180241</v>
      </c>
      <c r="B16765" s="47" t="s">
        <v>33638</v>
      </c>
      <c r="C16765" t="s">
        <v>33728</v>
      </c>
    </row>
    <row r="16766" spans="1:3">
      <c r="A16766" s="1">
        <v>180242</v>
      </c>
      <c r="B16766" s="47" t="s">
        <v>33639</v>
      </c>
      <c r="C16766" t="s">
        <v>33729</v>
      </c>
    </row>
    <row r="16767" spans="1:3">
      <c r="A16767" s="1">
        <v>242486</v>
      </c>
      <c r="B16767" s="47" t="s">
        <v>33910</v>
      </c>
      <c r="C16767" t="s">
        <v>34045</v>
      </c>
    </row>
    <row r="16768" spans="1:3">
      <c r="A16768" s="1">
        <v>242487</v>
      </c>
      <c r="B16768" s="47" t="s">
        <v>33911</v>
      </c>
      <c r="C16768" t="s">
        <v>34046</v>
      </c>
    </row>
    <row r="16769" spans="1:3">
      <c r="A16769" s="1">
        <v>242488</v>
      </c>
      <c r="B16769" s="47" t="s">
        <v>33912</v>
      </c>
      <c r="C16769" t="s">
        <v>34047</v>
      </c>
    </row>
    <row r="16770" spans="1:3">
      <c r="A16770" s="1">
        <v>242489</v>
      </c>
      <c r="B16770" s="47" t="s">
        <v>33913</v>
      </c>
      <c r="C16770" t="s">
        <v>34048</v>
      </c>
    </row>
    <row r="16771" spans="1:3">
      <c r="A16771" s="1">
        <v>242490</v>
      </c>
      <c r="B16771" s="47" t="s">
        <v>33914</v>
      </c>
      <c r="C16771" t="s">
        <v>34049</v>
      </c>
    </row>
    <row r="16772" spans="1:3">
      <c r="A16772" s="1">
        <v>242491</v>
      </c>
      <c r="B16772" s="47" t="s">
        <v>33915</v>
      </c>
      <c r="C16772" t="s">
        <v>34050</v>
      </c>
    </row>
    <row r="16773" spans="1:3">
      <c r="A16773" s="1">
        <v>242492</v>
      </c>
      <c r="B16773" s="47" t="s">
        <v>33916</v>
      </c>
      <c r="C16773" t="s">
        <v>34051</v>
      </c>
    </row>
    <row r="16774" spans="1:3">
      <c r="A16774" s="1">
        <v>242493</v>
      </c>
      <c r="B16774" s="47" t="s">
        <v>33917</v>
      </c>
      <c r="C16774" t="s">
        <v>34052</v>
      </c>
    </row>
    <row r="16775" spans="1:3">
      <c r="A16775" s="1">
        <v>242494</v>
      </c>
      <c r="B16775" s="47" t="s">
        <v>33918</v>
      </c>
      <c r="C16775" t="s">
        <v>34053</v>
      </c>
    </row>
    <row r="16776" spans="1:3">
      <c r="A16776" s="1">
        <v>242486</v>
      </c>
      <c r="B16776" s="47" t="s">
        <v>33820</v>
      </c>
      <c r="C16776" t="s">
        <v>33955</v>
      </c>
    </row>
    <row r="16777" spans="1:3">
      <c r="A16777" s="1">
        <v>242487</v>
      </c>
      <c r="B16777" s="47" t="s">
        <v>33821</v>
      </c>
      <c r="C16777" t="s">
        <v>33956</v>
      </c>
    </row>
    <row r="16778" spans="1:3">
      <c r="A16778" s="1">
        <v>242488</v>
      </c>
      <c r="B16778" s="47" t="s">
        <v>33822</v>
      </c>
      <c r="C16778" t="s">
        <v>33957</v>
      </c>
    </row>
    <row r="16779" spans="1:3">
      <c r="A16779" s="1">
        <v>242489</v>
      </c>
      <c r="B16779" s="47" t="s">
        <v>33823</v>
      </c>
      <c r="C16779" t="s">
        <v>33958</v>
      </c>
    </row>
    <row r="16780" spans="1:3">
      <c r="A16780" s="1">
        <v>242490</v>
      </c>
      <c r="B16780" s="47" t="s">
        <v>33824</v>
      </c>
      <c r="C16780" t="s">
        <v>33959</v>
      </c>
    </row>
    <row r="16781" spans="1:3">
      <c r="A16781" s="1">
        <v>242491</v>
      </c>
      <c r="B16781" s="47" t="s">
        <v>33825</v>
      </c>
      <c r="C16781" t="s">
        <v>33960</v>
      </c>
    </row>
    <row r="16782" spans="1:3">
      <c r="A16782" s="1">
        <v>242492</v>
      </c>
      <c r="B16782" s="47" t="s">
        <v>33826</v>
      </c>
      <c r="C16782" t="s">
        <v>33961</v>
      </c>
    </row>
    <row r="16783" spans="1:3">
      <c r="A16783" s="1">
        <v>242493</v>
      </c>
      <c r="B16783" s="47" t="s">
        <v>33827</v>
      </c>
      <c r="C16783" t="s">
        <v>33962</v>
      </c>
    </row>
    <row r="16784" spans="1:3">
      <c r="A16784" s="1">
        <v>242494</v>
      </c>
      <c r="B16784" s="47" t="s">
        <v>33828</v>
      </c>
      <c r="C16784" t="s">
        <v>33963</v>
      </c>
    </row>
    <row r="16785" spans="1:3">
      <c r="A16785" s="1">
        <v>242486</v>
      </c>
      <c r="B16785" s="47" t="s">
        <v>33865</v>
      </c>
      <c r="C16785" t="s">
        <v>34000</v>
      </c>
    </row>
    <row r="16786" spans="1:3">
      <c r="A16786" s="1">
        <v>242487</v>
      </c>
      <c r="B16786" s="47" t="s">
        <v>33866</v>
      </c>
      <c r="C16786" t="s">
        <v>34001</v>
      </c>
    </row>
    <row r="16787" spans="1:3">
      <c r="A16787" s="1">
        <v>242488</v>
      </c>
      <c r="B16787" s="47" t="s">
        <v>33867</v>
      </c>
      <c r="C16787" t="s">
        <v>34002</v>
      </c>
    </row>
    <row r="16788" spans="1:3">
      <c r="A16788" s="1">
        <v>242489</v>
      </c>
      <c r="B16788" s="47" t="s">
        <v>33868</v>
      </c>
      <c r="C16788" t="s">
        <v>34003</v>
      </c>
    </row>
    <row r="16789" spans="1:3">
      <c r="A16789" s="1">
        <v>242490</v>
      </c>
      <c r="B16789" s="47" t="s">
        <v>33869</v>
      </c>
      <c r="C16789" t="s">
        <v>34004</v>
      </c>
    </row>
    <row r="16790" spans="1:3">
      <c r="A16790" s="1">
        <v>242491</v>
      </c>
      <c r="B16790" s="47" t="s">
        <v>33870</v>
      </c>
      <c r="C16790" t="s">
        <v>34005</v>
      </c>
    </row>
    <row r="16791" spans="1:3">
      <c r="A16791" s="1">
        <v>242492</v>
      </c>
      <c r="B16791" s="47" t="s">
        <v>33871</v>
      </c>
      <c r="C16791" t="s">
        <v>34006</v>
      </c>
    </row>
    <row r="16792" spans="1:3">
      <c r="A16792" s="1">
        <v>242493</v>
      </c>
      <c r="B16792" s="47" t="s">
        <v>33872</v>
      </c>
      <c r="C16792" t="s">
        <v>34007</v>
      </c>
    </row>
    <row r="16793" spans="1:3">
      <c r="A16793" s="1">
        <v>242494</v>
      </c>
      <c r="B16793" s="47" t="s">
        <v>33873</v>
      </c>
      <c r="C16793" t="s">
        <v>34008</v>
      </c>
    </row>
    <row r="16794" spans="1:3">
      <c r="A16794" s="1">
        <v>243331</v>
      </c>
      <c r="B16794" s="47" t="s">
        <v>33937</v>
      </c>
      <c r="C16794" t="s">
        <v>34072</v>
      </c>
    </row>
    <row r="16795" spans="1:3">
      <c r="A16795" s="1">
        <v>243332</v>
      </c>
      <c r="B16795" s="47" t="s">
        <v>33938</v>
      </c>
      <c r="C16795" t="s">
        <v>34073</v>
      </c>
    </row>
    <row r="16796" spans="1:3">
      <c r="A16796" s="1">
        <v>243333</v>
      </c>
      <c r="B16796" s="47" t="s">
        <v>33939</v>
      </c>
      <c r="C16796" t="s">
        <v>34074</v>
      </c>
    </row>
    <row r="16797" spans="1:3">
      <c r="A16797" s="1">
        <v>243334</v>
      </c>
      <c r="B16797" s="47" t="s">
        <v>33940</v>
      </c>
      <c r="C16797" t="s">
        <v>34075</v>
      </c>
    </row>
    <row r="16798" spans="1:3">
      <c r="A16798" s="1">
        <v>243335</v>
      </c>
      <c r="B16798" s="47" t="s">
        <v>33941</v>
      </c>
      <c r="C16798" t="s">
        <v>34076</v>
      </c>
    </row>
    <row r="16799" spans="1:3">
      <c r="A16799" s="1">
        <v>243336</v>
      </c>
      <c r="B16799" s="47" t="s">
        <v>33942</v>
      </c>
      <c r="C16799" t="s">
        <v>34077</v>
      </c>
    </row>
    <row r="16800" spans="1:3">
      <c r="A16800" s="1">
        <v>243337</v>
      </c>
      <c r="B16800" s="47" t="s">
        <v>33943</v>
      </c>
      <c r="C16800" t="s">
        <v>34078</v>
      </c>
    </row>
    <row r="16801" spans="1:3">
      <c r="A16801" s="1">
        <v>243338</v>
      </c>
      <c r="B16801" s="47" t="s">
        <v>33944</v>
      </c>
      <c r="C16801" t="s">
        <v>34079</v>
      </c>
    </row>
    <row r="16802" spans="1:3">
      <c r="A16802" s="1">
        <v>243339</v>
      </c>
      <c r="B16802" s="47" t="s">
        <v>33945</v>
      </c>
      <c r="C16802" t="s">
        <v>34080</v>
      </c>
    </row>
    <row r="16803" spans="1:3">
      <c r="A16803" s="1">
        <v>243331</v>
      </c>
      <c r="B16803" s="47" t="s">
        <v>33847</v>
      </c>
      <c r="C16803" t="s">
        <v>33982</v>
      </c>
    </row>
    <row r="16804" spans="1:3">
      <c r="A16804" s="1">
        <v>243332</v>
      </c>
      <c r="B16804" s="47" t="s">
        <v>33848</v>
      </c>
      <c r="C16804" t="s">
        <v>33983</v>
      </c>
    </row>
    <row r="16805" spans="1:3">
      <c r="A16805" s="1">
        <v>243333</v>
      </c>
      <c r="B16805" s="47" t="s">
        <v>33849</v>
      </c>
      <c r="C16805" t="s">
        <v>33984</v>
      </c>
    </row>
    <row r="16806" spans="1:3">
      <c r="A16806" s="1">
        <v>243334</v>
      </c>
      <c r="B16806" s="47" t="s">
        <v>33850</v>
      </c>
      <c r="C16806" t="s">
        <v>33985</v>
      </c>
    </row>
    <row r="16807" spans="1:3">
      <c r="A16807" s="1">
        <v>243335</v>
      </c>
      <c r="B16807" s="47" t="s">
        <v>33851</v>
      </c>
      <c r="C16807" t="s">
        <v>33986</v>
      </c>
    </row>
    <row r="16808" spans="1:3">
      <c r="A16808" s="1">
        <v>243336</v>
      </c>
      <c r="B16808" s="47" t="s">
        <v>33852</v>
      </c>
      <c r="C16808" t="s">
        <v>33987</v>
      </c>
    </row>
    <row r="16809" spans="1:3">
      <c r="A16809" s="1">
        <v>243337</v>
      </c>
      <c r="B16809" s="47" t="s">
        <v>33853</v>
      </c>
      <c r="C16809" t="s">
        <v>33988</v>
      </c>
    </row>
    <row r="16810" spans="1:3">
      <c r="A16810" s="1">
        <v>243338</v>
      </c>
      <c r="B16810" s="47" t="s">
        <v>33854</v>
      </c>
      <c r="C16810" t="s">
        <v>33989</v>
      </c>
    </row>
    <row r="16811" spans="1:3">
      <c r="A16811" s="1">
        <v>243339</v>
      </c>
      <c r="B16811" s="47" t="s">
        <v>33855</v>
      </c>
      <c r="C16811" t="s">
        <v>33990</v>
      </c>
    </row>
    <row r="16812" spans="1:3">
      <c r="A16812" s="1">
        <v>243331</v>
      </c>
      <c r="B16812" s="47" t="s">
        <v>33892</v>
      </c>
      <c r="C16812" t="s">
        <v>34027</v>
      </c>
    </row>
    <row r="16813" spans="1:3">
      <c r="A16813" s="1">
        <v>243332</v>
      </c>
      <c r="B16813" s="47" t="s">
        <v>33893</v>
      </c>
      <c r="C16813" t="s">
        <v>34028</v>
      </c>
    </row>
    <row r="16814" spans="1:3">
      <c r="A16814" s="1">
        <v>243333</v>
      </c>
      <c r="B16814" s="47" t="s">
        <v>33894</v>
      </c>
      <c r="C16814" t="s">
        <v>34029</v>
      </c>
    </row>
    <row r="16815" spans="1:3">
      <c r="A16815" s="1">
        <v>243334</v>
      </c>
      <c r="B16815" s="47" t="s">
        <v>33895</v>
      </c>
      <c r="C16815" t="s">
        <v>34030</v>
      </c>
    </row>
    <row r="16816" spans="1:3">
      <c r="A16816" s="1">
        <v>243335</v>
      </c>
      <c r="B16816" s="47" t="s">
        <v>33896</v>
      </c>
      <c r="C16816" t="s">
        <v>34031</v>
      </c>
    </row>
    <row r="16817" spans="1:3">
      <c r="A16817" s="1">
        <v>243336</v>
      </c>
      <c r="B16817" s="47" t="s">
        <v>33897</v>
      </c>
      <c r="C16817" t="s">
        <v>34032</v>
      </c>
    </row>
    <row r="16818" spans="1:3">
      <c r="A16818" s="1">
        <v>243337</v>
      </c>
      <c r="B16818" s="47" t="s">
        <v>33898</v>
      </c>
      <c r="C16818" t="s">
        <v>34033</v>
      </c>
    </row>
    <row r="16819" spans="1:3">
      <c r="A16819" s="1">
        <v>243338</v>
      </c>
      <c r="B16819" s="47" t="s">
        <v>33899</v>
      </c>
      <c r="C16819" t="s">
        <v>34034</v>
      </c>
    </row>
    <row r="16820" spans="1:3">
      <c r="A16820" s="1">
        <v>243339</v>
      </c>
      <c r="B16820" s="47" t="s">
        <v>33900</v>
      </c>
      <c r="C16820" t="s">
        <v>34035</v>
      </c>
    </row>
    <row r="16821" spans="1:3">
      <c r="A16821" s="1">
        <v>242504</v>
      </c>
      <c r="B16821" s="47" t="s">
        <v>33919</v>
      </c>
      <c r="C16821" t="s">
        <v>34054</v>
      </c>
    </row>
    <row r="16822" spans="1:3">
      <c r="A16822" s="1">
        <v>242505</v>
      </c>
      <c r="B16822" s="47" t="s">
        <v>33920</v>
      </c>
      <c r="C16822" t="s">
        <v>34055</v>
      </c>
    </row>
    <row r="16823" spans="1:3">
      <c r="A16823" s="1">
        <v>242506</v>
      </c>
      <c r="B16823" s="47" t="s">
        <v>33921</v>
      </c>
      <c r="C16823" t="s">
        <v>34056</v>
      </c>
    </row>
    <row r="16824" spans="1:3">
      <c r="A16824" s="1">
        <v>242507</v>
      </c>
      <c r="B16824" s="47" t="s">
        <v>33922</v>
      </c>
      <c r="C16824" t="s">
        <v>34057</v>
      </c>
    </row>
    <row r="16825" spans="1:3">
      <c r="A16825" s="1">
        <v>242508</v>
      </c>
      <c r="B16825" s="47" t="s">
        <v>33923</v>
      </c>
      <c r="C16825" t="s">
        <v>34058</v>
      </c>
    </row>
    <row r="16826" spans="1:3">
      <c r="A16826" s="1">
        <v>242509</v>
      </c>
      <c r="B16826" s="47" t="s">
        <v>33924</v>
      </c>
      <c r="C16826" t="s">
        <v>34059</v>
      </c>
    </row>
    <row r="16827" spans="1:3">
      <c r="A16827" s="1">
        <v>242510</v>
      </c>
      <c r="B16827" s="47" t="s">
        <v>33925</v>
      </c>
      <c r="C16827" t="s">
        <v>34060</v>
      </c>
    </row>
    <row r="16828" spans="1:3">
      <c r="A16828" s="1">
        <v>242511</v>
      </c>
      <c r="B16828" s="47" t="s">
        <v>33926</v>
      </c>
      <c r="C16828" t="s">
        <v>34061</v>
      </c>
    </row>
    <row r="16829" spans="1:3">
      <c r="A16829" s="1">
        <v>242512</v>
      </c>
      <c r="B16829" s="47" t="s">
        <v>33927</v>
      </c>
      <c r="C16829" t="s">
        <v>34062</v>
      </c>
    </row>
    <row r="16830" spans="1:3">
      <c r="A16830" s="1">
        <v>242504</v>
      </c>
      <c r="B16830" s="47" t="s">
        <v>33829</v>
      </c>
      <c r="C16830" t="s">
        <v>33964</v>
      </c>
    </row>
    <row r="16831" spans="1:3">
      <c r="A16831" s="1">
        <v>242505</v>
      </c>
      <c r="B16831" s="47" t="s">
        <v>33830</v>
      </c>
      <c r="C16831" t="s">
        <v>33965</v>
      </c>
    </row>
    <row r="16832" spans="1:3">
      <c r="A16832" s="1">
        <v>242506</v>
      </c>
      <c r="B16832" s="47" t="s">
        <v>33831</v>
      </c>
      <c r="C16832" t="s">
        <v>33966</v>
      </c>
    </row>
    <row r="16833" spans="1:3">
      <c r="A16833" s="1">
        <v>242507</v>
      </c>
      <c r="B16833" s="47" t="s">
        <v>33832</v>
      </c>
      <c r="C16833" t="s">
        <v>33967</v>
      </c>
    </row>
    <row r="16834" spans="1:3">
      <c r="A16834" s="1">
        <v>242508</v>
      </c>
      <c r="B16834" s="47" t="s">
        <v>33833</v>
      </c>
      <c r="C16834" t="s">
        <v>33968</v>
      </c>
    </row>
    <row r="16835" spans="1:3">
      <c r="A16835" s="1">
        <v>242509</v>
      </c>
      <c r="B16835" s="47" t="s">
        <v>33834</v>
      </c>
      <c r="C16835" t="s">
        <v>33969</v>
      </c>
    </row>
    <row r="16836" spans="1:3">
      <c r="A16836" s="1">
        <v>242510</v>
      </c>
      <c r="B16836" s="47" t="s">
        <v>33835</v>
      </c>
      <c r="C16836" t="s">
        <v>33970</v>
      </c>
    </row>
    <row r="16837" spans="1:3">
      <c r="A16837" s="1">
        <v>242511</v>
      </c>
      <c r="B16837" s="47" t="s">
        <v>33836</v>
      </c>
      <c r="C16837" t="s">
        <v>33971</v>
      </c>
    </row>
    <row r="16838" spans="1:3">
      <c r="A16838" s="1">
        <v>242512</v>
      </c>
      <c r="B16838" s="47" t="s">
        <v>33837</v>
      </c>
      <c r="C16838" t="s">
        <v>33972</v>
      </c>
    </row>
    <row r="16839" spans="1:3">
      <c r="A16839" s="1">
        <v>242504</v>
      </c>
      <c r="B16839" s="47" t="s">
        <v>33874</v>
      </c>
      <c r="C16839" t="s">
        <v>34009</v>
      </c>
    </row>
    <row r="16840" spans="1:3">
      <c r="A16840" s="1">
        <v>242505</v>
      </c>
      <c r="B16840" s="47" t="s">
        <v>33875</v>
      </c>
      <c r="C16840" t="s">
        <v>34010</v>
      </c>
    </row>
    <row r="16841" spans="1:3">
      <c r="A16841" s="1">
        <v>242506</v>
      </c>
      <c r="B16841" s="47" t="s">
        <v>33876</v>
      </c>
      <c r="C16841" t="s">
        <v>34011</v>
      </c>
    </row>
    <row r="16842" spans="1:3">
      <c r="A16842" s="1">
        <v>242507</v>
      </c>
      <c r="B16842" s="47" t="s">
        <v>33877</v>
      </c>
      <c r="C16842" t="s">
        <v>34012</v>
      </c>
    </row>
    <row r="16843" spans="1:3">
      <c r="A16843" s="1">
        <v>242508</v>
      </c>
      <c r="B16843" s="47" t="s">
        <v>33878</v>
      </c>
      <c r="C16843" t="s">
        <v>34013</v>
      </c>
    </row>
    <row r="16844" spans="1:3">
      <c r="A16844" s="1">
        <v>242509</v>
      </c>
      <c r="B16844" s="47" t="s">
        <v>33879</v>
      </c>
      <c r="C16844" t="s">
        <v>34014</v>
      </c>
    </row>
    <row r="16845" spans="1:3">
      <c r="A16845" s="1">
        <v>242510</v>
      </c>
      <c r="B16845" s="47" t="s">
        <v>33880</v>
      </c>
      <c r="C16845" t="s">
        <v>34015</v>
      </c>
    </row>
    <row r="16846" spans="1:3">
      <c r="A16846" s="1">
        <v>242511</v>
      </c>
      <c r="B16846" s="47" t="s">
        <v>33881</v>
      </c>
      <c r="C16846" t="s">
        <v>34016</v>
      </c>
    </row>
    <row r="16847" spans="1:3">
      <c r="A16847" s="1">
        <v>242512</v>
      </c>
      <c r="B16847" s="47" t="s">
        <v>33882</v>
      </c>
      <c r="C16847" t="s">
        <v>34017</v>
      </c>
    </row>
    <row r="16848" spans="1:3">
      <c r="A16848" s="1">
        <v>242513</v>
      </c>
      <c r="B16848" s="47" t="s">
        <v>33928</v>
      </c>
      <c r="C16848" t="s">
        <v>34063</v>
      </c>
    </row>
    <row r="16849" spans="1:3">
      <c r="A16849" s="1">
        <v>242514</v>
      </c>
      <c r="B16849" s="47" t="s">
        <v>33929</v>
      </c>
      <c r="C16849" t="s">
        <v>34064</v>
      </c>
    </row>
    <row r="16850" spans="1:3">
      <c r="A16850" s="1">
        <v>242515</v>
      </c>
      <c r="B16850" s="47" t="s">
        <v>33930</v>
      </c>
      <c r="C16850" t="s">
        <v>34065</v>
      </c>
    </row>
    <row r="16851" spans="1:3">
      <c r="A16851" s="1">
        <v>242516</v>
      </c>
      <c r="B16851" s="47" t="s">
        <v>33931</v>
      </c>
      <c r="C16851" t="s">
        <v>34066</v>
      </c>
    </row>
    <row r="16852" spans="1:3">
      <c r="A16852" s="1">
        <v>242517</v>
      </c>
      <c r="B16852" s="47" t="s">
        <v>33932</v>
      </c>
      <c r="C16852" t="s">
        <v>34067</v>
      </c>
    </row>
    <row r="16853" spans="1:3">
      <c r="A16853" s="1">
        <v>242518</v>
      </c>
      <c r="B16853" s="47" t="s">
        <v>33933</v>
      </c>
      <c r="C16853" t="s">
        <v>34068</v>
      </c>
    </row>
    <row r="16854" spans="1:3">
      <c r="A16854" s="1">
        <v>242519</v>
      </c>
      <c r="B16854" s="47" t="s">
        <v>33934</v>
      </c>
      <c r="C16854" t="s">
        <v>34069</v>
      </c>
    </row>
    <row r="16855" spans="1:3">
      <c r="A16855" s="1">
        <v>242520</v>
      </c>
      <c r="B16855" s="47" t="s">
        <v>33935</v>
      </c>
      <c r="C16855" t="s">
        <v>34070</v>
      </c>
    </row>
    <row r="16856" spans="1:3">
      <c r="A16856" s="1">
        <v>242521</v>
      </c>
      <c r="B16856" s="47" t="s">
        <v>33936</v>
      </c>
      <c r="C16856" t="s">
        <v>34071</v>
      </c>
    </row>
    <row r="16857" spans="1:3">
      <c r="A16857" s="1">
        <v>242513</v>
      </c>
      <c r="B16857" s="47" t="s">
        <v>33838</v>
      </c>
      <c r="C16857" t="s">
        <v>33973</v>
      </c>
    </row>
    <row r="16858" spans="1:3">
      <c r="A16858" s="1">
        <v>242514</v>
      </c>
      <c r="B16858" s="47" t="s">
        <v>33839</v>
      </c>
      <c r="C16858" t="s">
        <v>33974</v>
      </c>
    </row>
    <row r="16859" spans="1:3">
      <c r="A16859" s="1">
        <v>242515</v>
      </c>
      <c r="B16859" s="47" t="s">
        <v>33840</v>
      </c>
      <c r="C16859" t="s">
        <v>33975</v>
      </c>
    </row>
    <row r="16860" spans="1:3">
      <c r="A16860" s="1">
        <v>242516</v>
      </c>
      <c r="B16860" s="47" t="s">
        <v>33841</v>
      </c>
      <c r="C16860" t="s">
        <v>33976</v>
      </c>
    </row>
    <row r="16861" spans="1:3">
      <c r="A16861" s="1">
        <v>242517</v>
      </c>
      <c r="B16861" s="47" t="s">
        <v>33842</v>
      </c>
      <c r="C16861" t="s">
        <v>33977</v>
      </c>
    </row>
    <row r="16862" spans="1:3">
      <c r="A16862" s="1">
        <v>242518</v>
      </c>
      <c r="B16862" s="47" t="s">
        <v>33843</v>
      </c>
      <c r="C16862" t="s">
        <v>33978</v>
      </c>
    </row>
    <row r="16863" spans="1:3">
      <c r="A16863" s="1">
        <v>242519</v>
      </c>
      <c r="B16863" s="47" t="s">
        <v>33844</v>
      </c>
      <c r="C16863" t="s">
        <v>33979</v>
      </c>
    </row>
    <row r="16864" spans="1:3">
      <c r="A16864" s="1">
        <v>242520</v>
      </c>
      <c r="B16864" s="47" t="s">
        <v>33845</v>
      </c>
      <c r="C16864" t="s">
        <v>33980</v>
      </c>
    </row>
    <row r="16865" spans="1:3">
      <c r="A16865" s="1">
        <v>242521</v>
      </c>
      <c r="B16865" s="47" t="s">
        <v>33846</v>
      </c>
      <c r="C16865" t="s">
        <v>33981</v>
      </c>
    </row>
    <row r="16866" spans="1:3">
      <c r="A16866" s="1">
        <v>242513</v>
      </c>
      <c r="B16866" s="47" t="s">
        <v>33883</v>
      </c>
      <c r="C16866" t="s">
        <v>34018</v>
      </c>
    </row>
    <row r="16867" spans="1:3">
      <c r="A16867" s="1">
        <v>242514</v>
      </c>
      <c r="B16867" s="47" t="s">
        <v>33884</v>
      </c>
      <c r="C16867" t="s">
        <v>34019</v>
      </c>
    </row>
    <row r="16868" spans="1:3">
      <c r="A16868" s="1">
        <v>242515</v>
      </c>
      <c r="B16868" s="47" t="s">
        <v>33885</v>
      </c>
      <c r="C16868" t="s">
        <v>34020</v>
      </c>
    </row>
    <row r="16869" spans="1:3">
      <c r="A16869" s="1">
        <v>242516</v>
      </c>
      <c r="B16869" s="47" t="s">
        <v>33886</v>
      </c>
      <c r="C16869" t="s">
        <v>34021</v>
      </c>
    </row>
    <row r="16870" spans="1:3">
      <c r="A16870" s="1">
        <v>242517</v>
      </c>
      <c r="B16870" s="47" t="s">
        <v>33887</v>
      </c>
      <c r="C16870" t="s">
        <v>34022</v>
      </c>
    </row>
    <row r="16871" spans="1:3">
      <c r="A16871" s="1">
        <v>242518</v>
      </c>
      <c r="B16871" s="47" t="s">
        <v>33888</v>
      </c>
      <c r="C16871" t="s">
        <v>34023</v>
      </c>
    </row>
    <row r="16872" spans="1:3">
      <c r="A16872" s="1">
        <v>242519</v>
      </c>
      <c r="B16872" s="47" t="s">
        <v>33889</v>
      </c>
      <c r="C16872" t="s">
        <v>34024</v>
      </c>
    </row>
    <row r="16873" spans="1:3">
      <c r="A16873" s="1">
        <v>242520</v>
      </c>
      <c r="B16873" s="47" t="s">
        <v>33890</v>
      </c>
      <c r="C16873" t="s">
        <v>34025</v>
      </c>
    </row>
    <row r="16874" spans="1:3">
      <c r="A16874" s="1">
        <v>242521</v>
      </c>
      <c r="B16874" s="47" t="s">
        <v>33891</v>
      </c>
      <c r="C16874" t="s">
        <v>34026</v>
      </c>
    </row>
    <row r="16875" spans="1:3">
      <c r="A16875" s="1">
        <v>180321</v>
      </c>
      <c r="B16875" s="47" t="s">
        <v>33901</v>
      </c>
      <c r="C16875" t="s">
        <v>34036</v>
      </c>
    </row>
    <row r="16876" spans="1:3">
      <c r="A16876" s="1">
        <v>180322</v>
      </c>
      <c r="B16876" s="47" t="s">
        <v>33902</v>
      </c>
      <c r="C16876" t="s">
        <v>34037</v>
      </c>
    </row>
    <row r="16877" spans="1:3">
      <c r="A16877" s="1">
        <v>180323</v>
      </c>
      <c r="B16877" s="47" t="s">
        <v>33903</v>
      </c>
      <c r="C16877" t="s">
        <v>34038</v>
      </c>
    </row>
    <row r="16878" spans="1:3">
      <c r="A16878" s="1">
        <v>180324</v>
      </c>
      <c r="B16878" s="47" t="s">
        <v>33904</v>
      </c>
      <c r="C16878" t="s">
        <v>34039</v>
      </c>
    </row>
    <row r="16879" spans="1:3">
      <c r="A16879" s="1">
        <v>180325</v>
      </c>
      <c r="B16879" s="47" t="s">
        <v>33905</v>
      </c>
      <c r="C16879" t="s">
        <v>34040</v>
      </c>
    </row>
    <row r="16880" spans="1:3">
      <c r="A16880" s="1">
        <v>180330</v>
      </c>
      <c r="B16880" s="47" t="s">
        <v>33906</v>
      </c>
      <c r="C16880" t="s">
        <v>34041</v>
      </c>
    </row>
    <row r="16881" spans="1:3">
      <c r="A16881" s="1">
        <v>180331</v>
      </c>
      <c r="B16881" s="47" t="s">
        <v>33907</v>
      </c>
      <c r="C16881" t="s">
        <v>34042</v>
      </c>
    </row>
    <row r="16882" spans="1:3">
      <c r="A16882" s="1">
        <v>180332</v>
      </c>
      <c r="B16882" s="47" t="s">
        <v>33908</v>
      </c>
      <c r="C16882" t="s">
        <v>34043</v>
      </c>
    </row>
    <row r="16883" spans="1:3">
      <c r="A16883" s="1">
        <v>180333</v>
      </c>
      <c r="B16883" s="47" t="s">
        <v>33909</v>
      </c>
      <c r="C16883" t="s">
        <v>34044</v>
      </c>
    </row>
    <row r="16884" spans="1:3">
      <c r="A16884" s="1">
        <v>180321</v>
      </c>
      <c r="B16884" s="47" t="s">
        <v>33811</v>
      </c>
      <c r="C16884" t="s">
        <v>33946</v>
      </c>
    </row>
    <row r="16885" spans="1:3">
      <c r="A16885" s="1">
        <v>180322</v>
      </c>
      <c r="B16885" s="47" t="s">
        <v>33812</v>
      </c>
      <c r="C16885" t="s">
        <v>33947</v>
      </c>
    </row>
    <row r="16886" spans="1:3">
      <c r="A16886" s="1">
        <v>180323</v>
      </c>
      <c r="B16886" s="47" t="s">
        <v>33813</v>
      </c>
      <c r="C16886" t="s">
        <v>33948</v>
      </c>
    </row>
    <row r="16887" spans="1:3">
      <c r="A16887" s="1">
        <v>180324</v>
      </c>
      <c r="B16887" s="47" t="s">
        <v>33814</v>
      </c>
      <c r="C16887" t="s">
        <v>33949</v>
      </c>
    </row>
    <row r="16888" spans="1:3">
      <c r="A16888" s="1">
        <v>180325</v>
      </c>
      <c r="B16888" s="47" t="s">
        <v>33815</v>
      </c>
      <c r="C16888" t="s">
        <v>33950</v>
      </c>
    </row>
    <row r="16889" spans="1:3">
      <c r="A16889" s="1">
        <v>180330</v>
      </c>
      <c r="B16889" s="47" t="s">
        <v>33816</v>
      </c>
      <c r="C16889" t="s">
        <v>33951</v>
      </c>
    </row>
    <row r="16890" spans="1:3">
      <c r="A16890" s="1">
        <v>180331</v>
      </c>
      <c r="B16890" s="47" t="s">
        <v>33817</v>
      </c>
      <c r="C16890" t="s">
        <v>33952</v>
      </c>
    </row>
    <row r="16891" spans="1:3">
      <c r="A16891" s="1">
        <v>180332</v>
      </c>
      <c r="B16891" s="47" t="s">
        <v>33818</v>
      </c>
      <c r="C16891" t="s">
        <v>33953</v>
      </c>
    </row>
    <row r="16892" spans="1:3">
      <c r="A16892" s="1">
        <v>180333</v>
      </c>
      <c r="B16892" s="47" t="s">
        <v>33819</v>
      </c>
      <c r="C16892" t="s">
        <v>33954</v>
      </c>
    </row>
    <row r="16893" spans="1:3">
      <c r="A16893" s="1">
        <v>180321</v>
      </c>
      <c r="B16893" s="47" t="s">
        <v>33856</v>
      </c>
      <c r="C16893" t="s">
        <v>33991</v>
      </c>
    </row>
    <row r="16894" spans="1:3">
      <c r="A16894" s="1">
        <v>180322</v>
      </c>
      <c r="B16894" s="47" t="s">
        <v>33857</v>
      </c>
      <c r="C16894" t="s">
        <v>33992</v>
      </c>
    </row>
    <row r="16895" spans="1:3">
      <c r="A16895" s="1">
        <v>180323</v>
      </c>
      <c r="B16895" s="47" t="s">
        <v>33858</v>
      </c>
      <c r="C16895" t="s">
        <v>33993</v>
      </c>
    </row>
    <row r="16896" spans="1:3">
      <c r="A16896" s="1">
        <v>180324</v>
      </c>
      <c r="B16896" s="47" t="s">
        <v>33859</v>
      </c>
      <c r="C16896" t="s">
        <v>33994</v>
      </c>
    </row>
    <row r="16897" spans="1:3">
      <c r="A16897" s="1">
        <v>180325</v>
      </c>
      <c r="B16897" s="47" t="s">
        <v>33860</v>
      </c>
      <c r="C16897" t="s">
        <v>33995</v>
      </c>
    </row>
    <row r="16898" spans="1:3">
      <c r="A16898" s="1">
        <v>180330</v>
      </c>
      <c r="B16898" s="47" t="s">
        <v>33861</v>
      </c>
      <c r="C16898" t="s">
        <v>33996</v>
      </c>
    </row>
    <row r="16899" spans="1:3">
      <c r="A16899" s="1">
        <v>180331</v>
      </c>
      <c r="B16899" s="47" t="s">
        <v>33862</v>
      </c>
      <c r="C16899" t="s">
        <v>33997</v>
      </c>
    </row>
    <row r="16900" spans="1:3">
      <c r="A16900" s="1">
        <v>180332</v>
      </c>
      <c r="B16900" s="47" t="s">
        <v>33863</v>
      </c>
      <c r="C16900" t="s">
        <v>33998</v>
      </c>
    </row>
    <row r="16901" spans="1:3">
      <c r="A16901" s="1">
        <v>180333</v>
      </c>
      <c r="B16901" s="47" t="s">
        <v>33864</v>
      </c>
      <c r="C16901" t="s">
        <v>33999</v>
      </c>
    </row>
    <row r="16902" spans="1:3">
      <c r="A16902" s="1">
        <v>258250</v>
      </c>
      <c r="B16902" s="47" t="s">
        <v>34102</v>
      </c>
      <c r="C16902" t="s">
        <v>34144</v>
      </c>
    </row>
    <row r="16903" spans="1:3">
      <c r="A16903" s="1">
        <v>258251</v>
      </c>
      <c r="B16903" s="47" t="s">
        <v>34103</v>
      </c>
      <c r="C16903" t="s">
        <v>34145</v>
      </c>
    </row>
    <row r="16904" spans="1:3">
      <c r="A16904" s="1">
        <v>258252</v>
      </c>
      <c r="B16904" s="47" t="s">
        <v>34104</v>
      </c>
      <c r="C16904" t="s">
        <v>34146</v>
      </c>
    </row>
    <row r="16905" spans="1:3">
      <c r="A16905" s="1">
        <v>276569</v>
      </c>
      <c r="B16905" s="47" t="s">
        <v>34120</v>
      </c>
      <c r="C16905" t="s">
        <v>34162</v>
      </c>
    </row>
    <row r="16906" spans="1:3">
      <c r="A16906" s="1">
        <v>258253</v>
      </c>
      <c r="B16906" s="47" t="s">
        <v>34105</v>
      </c>
      <c r="C16906" t="s">
        <v>34147</v>
      </c>
    </row>
    <row r="16907" spans="1:3">
      <c r="A16907" s="1">
        <v>258254</v>
      </c>
      <c r="B16907" s="47" t="s">
        <v>34106</v>
      </c>
      <c r="C16907" t="s">
        <v>34148</v>
      </c>
    </row>
    <row r="16908" spans="1:3">
      <c r="A16908" s="1">
        <v>258255</v>
      </c>
      <c r="B16908" s="47" t="s">
        <v>34107</v>
      </c>
      <c r="C16908" t="s">
        <v>34149</v>
      </c>
    </row>
    <row r="16909" spans="1:3">
      <c r="A16909" s="1">
        <v>258250</v>
      </c>
      <c r="B16909" s="47" t="s">
        <v>34081</v>
      </c>
      <c r="C16909" t="s">
        <v>34123</v>
      </c>
    </row>
    <row r="16910" spans="1:3">
      <c r="A16910" s="1">
        <v>258251</v>
      </c>
      <c r="B16910" s="47" t="s">
        <v>34082</v>
      </c>
      <c r="C16910" t="s">
        <v>34124</v>
      </c>
    </row>
    <row r="16911" spans="1:3">
      <c r="A16911" s="1">
        <v>258252</v>
      </c>
      <c r="B16911" s="47" t="s">
        <v>34083</v>
      </c>
      <c r="C16911" t="s">
        <v>34125</v>
      </c>
    </row>
    <row r="16912" spans="1:3">
      <c r="A16912" s="1">
        <v>276569</v>
      </c>
      <c r="B16912" s="47" t="s">
        <v>34099</v>
      </c>
      <c r="C16912" t="s">
        <v>34141</v>
      </c>
    </row>
    <row r="16913" spans="1:3">
      <c r="A16913" s="1">
        <v>258253</v>
      </c>
      <c r="B16913" s="47" t="s">
        <v>34084</v>
      </c>
      <c r="C16913" t="s">
        <v>34126</v>
      </c>
    </row>
    <row r="16914" spans="1:3">
      <c r="A16914" s="1">
        <v>258254</v>
      </c>
      <c r="B16914" s="47" t="s">
        <v>34085</v>
      </c>
      <c r="C16914" t="s">
        <v>34127</v>
      </c>
    </row>
    <row r="16915" spans="1:3">
      <c r="A16915" s="1">
        <v>258255</v>
      </c>
      <c r="B16915" s="47" t="s">
        <v>34086</v>
      </c>
      <c r="C16915" t="s">
        <v>34128</v>
      </c>
    </row>
    <row r="16916" spans="1:3">
      <c r="A16916" s="1">
        <v>258256</v>
      </c>
      <c r="B16916" s="47" t="s">
        <v>34108</v>
      </c>
      <c r="C16916" t="s">
        <v>34150</v>
      </c>
    </row>
    <row r="16917" spans="1:3">
      <c r="A16917" s="1">
        <v>258257</v>
      </c>
      <c r="B16917" s="47" t="s">
        <v>34109</v>
      </c>
      <c r="C16917" t="s">
        <v>34151</v>
      </c>
    </row>
    <row r="16918" spans="1:3">
      <c r="A16918" s="1">
        <v>258258</v>
      </c>
      <c r="B16918" s="47" t="s">
        <v>34110</v>
      </c>
      <c r="C16918" t="s">
        <v>34152</v>
      </c>
    </row>
    <row r="16919" spans="1:3">
      <c r="A16919" s="1">
        <v>276570</v>
      </c>
      <c r="B16919" s="47" t="s">
        <v>34121</v>
      </c>
      <c r="C16919" t="s">
        <v>34163</v>
      </c>
    </row>
    <row r="16920" spans="1:3">
      <c r="A16920" s="1">
        <v>258259</v>
      </c>
      <c r="B16920" s="47" t="s">
        <v>34111</v>
      </c>
      <c r="C16920" t="s">
        <v>34153</v>
      </c>
    </row>
    <row r="16921" spans="1:3">
      <c r="A16921" s="1">
        <v>258260</v>
      </c>
      <c r="B16921" s="47" t="s">
        <v>34112</v>
      </c>
      <c r="C16921" t="s">
        <v>34154</v>
      </c>
    </row>
    <row r="16922" spans="1:3">
      <c r="A16922" s="1">
        <v>258261</v>
      </c>
      <c r="B16922" s="47" t="s">
        <v>34113</v>
      </c>
      <c r="C16922" t="s">
        <v>34155</v>
      </c>
    </row>
    <row r="16923" spans="1:3">
      <c r="A16923" s="1">
        <v>258256</v>
      </c>
      <c r="B16923" s="47" t="s">
        <v>34087</v>
      </c>
      <c r="C16923" t="s">
        <v>34129</v>
      </c>
    </row>
    <row r="16924" spans="1:3">
      <c r="A16924" s="1">
        <v>258257</v>
      </c>
      <c r="B16924" s="47" t="s">
        <v>34088</v>
      </c>
      <c r="C16924" t="s">
        <v>34130</v>
      </c>
    </row>
    <row r="16925" spans="1:3">
      <c r="A16925" s="1">
        <v>258258</v>
      </c>
      <c r="B16925" s="47" t="s">
        <v>34089</v>
      </c>
      <c r="C16925" t="s">
        <v>34131</v>
      </c>
    </row>
    <row r="16926" spans="1:3">
      <c r="A16926" s="1">
        <v>276570</v>
      </c>
      <c r="B16926" s="47" t="s">
        <v>34100</v>
      </c>
      <c r="C16926" t="s">
        <v>34142</v>
      </c>
    </row>
    <row r="16927" spans="1:3">
      <c r="A16927" s="1">
        <v>258259</v>
      </c>
      <c r="B16927" s="47" t="s">
        <v>34090</v>
      </c>
      <c r="C16927" t="s">
        <v>34132</v>
      </c>
    </row>
    <row r="16928" spans="1:3">
      <c r="A16928" s="1">
        <v>258260</v>
      </c>
      <c r="B16928" s="47" t="s">
        <v>34091</v>
      </c>
      <c r="C16928" t="s">
        <v>34133</v>
      </c>
    </row>
    <row r="16929" spans="1:3">
      <c r="A16929" s="1">
        <v>258261</v>
      </c>
      <c r="B16929" s="47" t="s">
        <v>34092</v>
      </c>
      <c r="C16929" t="s">
        <v>34134</v>
      </c>
    </row>
    <row r="16930" spans="1:3">
      <c r="A16930" s="1">
        <v>258262</v>
      </c>
      <c r="B16930" s="47" t="s">
        <v>34114</v>
      </c>
      <c r="C16930" t="s">
        <v>34156</v>
      </c>
    </row>
    <row r="16931" spans="1:3">
      <c r="A16931" s="1">
        <v>258263</v>
      </c>
      <c r="B16931" s="47" t="s">
        <v>34115</v>
      </c>
      <c r="C16931" t="s">
        <v>34157</v>
      </c>
    </row>
    <row r="16932" spans="1:3">
      <c r="A16932" s="1">
        <v>258264</v>
      </c>
      <c r="B16932" s="47" t="s">
        <v>34116</v>
      </c>
      <c r="C16932" t="s">
        <v>34158</v>
      </c>
    </row>
    <row r="16933" spans="1:3">
      <c r="A16933" s="1">
        <v>276571</v>
      </c>
      <c r="B16933" s="47" t="s">
        <v>34122</v>
      </c>
      <c r="C16933" t="s">
        <v>34164</v>
      </c>
    </row>
    <row r="16934" spans="1:3">
      <c r="A16934" s="1">
        <v>258265</v>
      </c>
      <c r="B16934" s="47" t="s">
        <v>34117</v>
      </c>
      <c r="C16934" t="s">
        <v>34159</v>
      </c>
    </row>
    <row r="16935" spans="1:3">
      <c r="A16935" s="1">
        <v>258266</v>
      </c>
      <c r="B16935" s="47" t="s">
        <v>34118</v>
      </c>
      <c r="C16935" t="s">
        <v>34160</v>
      </c>
    </row>
    <row r="16936" spans="1:3">
      <c r="A16936" s="1">
        <v>258267</v>
      </c>
      <c r="B16936" s="47" t="s">
        <v>34119</v>
      </c>
      <c r="C16936" t="s">
        <v>34161</v>
      </c>
    </row>
    <row r="16937" spans="1:3">
      <c r="A16937" s="1">
        <v>258262</v>
      </c>
      <c r="B16937" s="47" t="s">
        <v>34093</v>
      </c>
      <c r="C16937" t="s">
        <v>34135</v>
      </c>
    </row>
    <row r="16938" spans="1:3">
      <c r="A16938" s="1">
        <v>258263</v>
      </c>
      <c r="B16938" s="47" t="s">
        <v>34094</v>
      </c>
      <c r="C16938" t="s">
        <v>34136</v>
      </c>
    </row>
    <row r="16939" spans="1:3">
      <c r="A16939" s="1">
        <v>258264</v>
      </c>
      <c r="B16939" s="47" t="s">
        <v>34095</v>
      </c>
      <c r="C16939" t="s">
        <v>34137</v>
      </c>
    </row>
    <row r="16940" spans="1:3">
      <c r="A16940" s="1">
        <v>276571</v>
      </c>
      <c r="B16940" s="47" t="s">
        <v>34101</v>
      </c>
      <c r="C16940" t="s">
        <v>34143</v>
      </c>
    </row>
    <row r="16941" spans="1:3">
      <c r="A16941" s="1">
        <v>258265</v>
      </c>
      <c r="B16941" s="47" t="s">
        <v>34096</v>
      </c>
      <c r="C16941" t="s">
        <v>34138</v>
      </c>
    </row>
    <row r="16942" spans="1:3">
      <c r="A16942" s="1">
        <v>258266</v>
      </c>
      <c r="B16942" s="47" t="s">
        <v>34097</v>
      </c>
      <c r="C16942" t="s">
        <v>34139</v>
      </c>
    </row>
    <row r="16943" spans="1:3">
      <c r="A16943" s="1">
        <v>258267</v>
      </c>
      <c r="B16943" s="47" t="s">
        <v>34098</v>
      </c>
      <c r="C16943" t="s">
        <v>34140</v>
      </c>
    </row>
    <row r="16944" spans="1:3">
      <c r="A16944" s="1">
        <v>258268</v>
      </c>
      <c r="B16944" s="47" t="s">
        <v>34207</v>
      </c>
      <c r="C16944" t="s">
        <v>34270</v>
      </c>
    </row>
    <row r="16945" spans="1:3">
      <c r="A16945" s="1">
        <v>258269</v>
      </c>
      <c r="B16945" s="47" t="s">
        <v>34208</v>
      </c>
      <c r="C16945" t="s">
        <v>34271</v>
      </c>
    </row>
    <row r="16946" spans="1:3">
      <c r="A16946" s="1">
        <v>258270</v>
      </c>
      <c r="B16946" s="47" t="s">
        <v>34209</v>
      </c>
      <c r="C16946" t="s">
        <v>34272</v>
      </c>
    </row>
    <row r="16947" spans="1:3">
      <c r="A16947" s="1">
        <v>276572</v>
      </c>
      <c r="B16947" s="47" t="s">
        <v>34225</v>
      </c>
      <c r="C16947" t="s">
        <v>34288</v>
      </c>
    </row>
    <row r="16948" spans="1:3">
      <c r="A16948" s="1">
        <v>258271</v>
      </c>
      <c r="B16948" s="47" t="s">
        <v>34210</v>
      </c>
      <c r="C16948" t="s">
        <v>34273</v>
      </c>
    </row>
    <row r="16949" spans="1:3">
      <c r="A16949" s="1">
        <v>258272</v>
      </c>
      <c r="B16949" s="47" t="s">
        <v>34211</v>
      </c>
      <c r="C16949" t="s">
        <v>34274</v>
      </c>
    </row>
    <row r="16950" spans="1:3">
      <c r="A16950" s="1">
        <v>258273</v>
      </c>
      <c r="B16950" s="47" t="s">
        <v>34212</v>
      </c>
      <c r="C16950" t="s">
        <v>34275</v>
      </c>
    </row>
    <row r="16951" spans="1:3">
      <c r="A16951" s="1">
        <v>258268</v>
      </c>
      <c r="B16951" s="47" t="s">
        <v>34165</v>
      </c>
      <c r="C16951" t="s">
        <v>34228</v>
      </c>
    </row>
    <row r="16952" spans="1:3">
      <c r="A16952" s="1">
        <v>258269</v>
      </c>
      <c r="B16952" s="47" t="s">
        <v>34166</v>
      </c>
      <c r="C16952" t="s">
        <v>34229</v>
      </c>
    </row>
    <row r="16953" spans="1:3">
      <c r="A16953" s="1">
        <v>258270</v>
      </c>
      <c r="B16953" s="47" t="s">
        <v>34167</v>
      </c>
      <c r="C16953" t="s">
        <v>34230</v>
      </c>
    </row>
    <row r="16954" spans="1:3">
      <c r="A16954" s="1">
        <v>276572</v>
      </c>
      <c r="B16954" s="47" t="s">
        <v>34183</v>
      </c>
      <c r="C16954" t="s">
        <v>34246</v>
      </c>
    </row>
    <row r="16955" spans="1:3">
      <c r="A16955" s="1">
        <v>258271</v>
      </c>
      <c r="B16955" s="47" t="s">
        <v>34168</v>
      </c>
      <c r="C16955" t="s">
        <v>34231</v>
      </c>
    </row>
    <row r="16956" spans="1:3">
      <c r="A16956" s="1">
        <v>258272</v>
      </c>
      <c r="B16956" s="47" t="s">
        <v>34169</v>
      </c>
      <c r="C16956" t="s">
        <v>34232</v>
      </c>
    </row>
    <row r="16957" spans="1:3">
      <c r="A16957" s="1">
        <v>258273</v>
      </c>
      <c r="B16957" s="47" t="s">
        <v>34170</v>
      </c>
      <c r="C16957" t="s">
        <v>34233</v>
      </c>
    </row>
    <row r="16958" spans="1:3">
      <c r="A16958" s="1">
        <v>258268</v>
      </c>
      <c r="B16958" s="47" t="s">
        <v>34186</v>
      </c>
      <c r="C16958" t="s">
        <v>34249</v>
      </c>
    </row>
    <row r="16959" spans="1:3">
      <c r="A16959" s="1">
        <v>258269</v>
      </c>
      <c r="B16959" s="47" t="s">
        <v>34187</v>
      </c>
      <c r="C16959" t="s">
        <v>34250</v>
      </c>
    </row>
    <row r="16960" spans="1:3">
      <c r="A16960" s="1">
        <v>258270</v>
      </c>
      <c r="B16960" s="47" t="s">
        <v>34188</v>
      </c>
      <c r="C16960" t="s">
        <v>34251</v>
      </c>
    </row>
    <row r="16961" spans="1:3">
      <c r="A16961" s="1">
        <v>276572</v>
      </c>
      <c r="B16961" s="47" t="s">
        <v>34204</v>
      </c>
      <c r="C16961" t="s">
        <v>34267</v>
      </c>
    </row>
    <row r="16962" spans="1:3">
      <c r="A16962" s="1">
        <v>258271</v>
      </c>
      <c r="B16962" s="47" t="s">
        <v>34189</v>
      </c>
      <c r="C16962" t="s">
        <v>34252</v>
      </c>
    </row>
    <row r="16963" spans="1:3">
      <c r="A16963" s="1">
        <v>258272</v>
      </c>
      <c r="B16963" s="47" t="s">
        <v>34190</v>
      </c>
      <c r="C16963" t="s">
        <v>34253</v>
      </c>
    </row>
    <row r="16964" spans="1:3">
      <c r="A16964" s="1">
        <v>258273</v>
      </c>
      <c r="B16964" s="47" t="s">
        <v>34191</v>
      </c>
      <c r="C16964" t="s">
        <v>34254</v>
      </c>
    </row>
    <row r="16965" spans="1:3">
      <c r="A16965" s="1">
        <v>258274</v>
      </c>
      <c r="B16965" s="47" t="s">
        <v>34213</v>
      </c>
      <c r="C16965" t="s">
        <v>34276</v>
      </c>
    </row>
    <row r="16966" spans="1:3">
      <c r="A16966" s="1">
        <v>258275</v>
      </c>
      <c r="B16966" s="47" t="s">
        <v>34214</v>
      </c>
      <c r="C16966" t="s">
        <v>34277</v>
      </c>
    </row>
    <row r="16967" spans="1:3">
      <c r="A16967" s="1">
        <v>258276</v>
      </c>
      <c r="B16967" s="47" t="s">
        <v>34215</v>
      </c>
      <c r="C16967" t="s">
        <v>34278</v>
      </c>
    </row>
    <row r="16968" spans="1:3">
      <c r="A16968" s="1">
        <v>276573</v>
      </c>
      <c r="B16968" s="47" t="s">
        <v>34226</v>
      </c>
      <c r="C16968" t="s">
        <v>34289</v>
      </c>
    </row>
    <row r="16969" spans="1:3">
      <c r="A16969" s="1">
        <v>258277</v>
      </c>
      <c r="B16969" s="47" t="s">
        <v>34216</v>
      </c>
      <c r="C16969" t="s">
        <v>34279</v>
      </c>
    </row>
    <row r="16970" spans="1:3">
      <c r="A16970" s="1">
        <v>258278</v>
      </c>
      <c r="B16970" s="47" t="s">
        <v>34217</v>
      </c>
      <c r="C16970" t="s">
        <v>34280</v>
      </c>
    </row>
    <row r="16971" spans="1:3">
      <c r="A16971" s="1">
        <v>258279</v>
      </c>
      <c r="B16971" s="47" t="s">
        <v>34218</v>
      </c>
      <c r="C16971" t="s">
        <v>34281</v>
      </c>
    </row>
    <row r="16972" spans="1:3">
      <c r="A16972" s="1">
        <v>258274</v>
      </c>
      <c r="B16972" s="47" t="s">
        <v>34171</v>
      </c>
      <c r="C16972" t="s">
        <v>34234</v>
      </c>
    </row>
    <row r="16973" spans="1:3">
      <c r="A16973" s="1">
        <v>258275</v>
      </c>
      <c r="B16973" s="47" t="s">
        <v>34172</v>
      </c>
      <c r="C16973" t="s">
        <v>34235</v>
      </c>
    </row>
    <row r="16974" spans="1:3">
      <c r="A16974" s="1">
        <v>258276</v>
      </c>
      <c r="B16974" s="47" t="s">
        <v>34173</v>
      </c>
      <c r="C16974" t="s">
        <v>34236</v>
      </c>
    </row>
    <row r="16975" spans="1:3">
      <c r="A16975" s="1">
        <v>276573</v>
      </c>
      <c r="B16975" s="47" t="s">
        <v>34184</v>
      </c>
      <c r="C16975" t="s">
        <v>34247</v>
      </c>
    </row>
    <row r="16976" spans="1:3">
      <c r="A16976" s="1">
        <v>258277</v>
      </c>
      <c r="B16976" s="47" t="s">
        <v>34174</v>
      </c>
      <c r="C16976" t="s">
        <v>34237</v>
      </c>
    </row>
    <row r="16977" spans="1:3">
      <c r="A16977" s="1">
        <v>258278</v>
      </c>
      <c r="B16977" s="47" t="s">
        <v>34175</v>
      </c>
      <c r="C16977" t="s">
        <v>34238</v>
      </c>
    </row>
    <row r="16978" spans="1:3">
      <c r="A16978" s="1">
        <v>258279</v>
      </c>
      <c r="B16978" s="47" t="s">
        <v>34176</v>
      </c>
      <c r="C16978" t="s">
        <v>34239</v>
      </c>
    </row>
    <row r="16979" spans="1:3">
      <c r="A16979" s="1">
        <v>258274</v>
      </c>
      <c r="B16979" s="47" t="s">
        <v>34192</v>
      </c>
      <c r="C16979" t="s">
        <v>34255</v>
      </c>
    </row>
    <row r="16980" spans="1:3">
      <c r="A16980" s="1">
        <v>258275</v>
      </c>
      <c r="B16980" s="47" t="s">
        <v>34193</v>
      </c>
      <c r="C16980" t="s">
        <v>34256</v>
      </c>
    </row>
    <row r="16981" spans="1:3">
      <c r="A16981" s="1">
        <v>258276</v>
      </c>
      <c r="B16981" s="47" t="s">
        <v>34194</v>
      </c>
      <c r="C16981" t="s">
        <v>34257</v>
      </c>
    </row>
    <row r="16982" spans="1:3">
      <c r="A16982" s="1">
        <v>276573</v>
      </c>
      <c r="B16982" s="47" t="s">
        <v>34205</v>
      </c>
      <c r="C16982" t="s">
        <v>34268</v>
      </c>
    </row>
    <row r="16983" spans="1:3">
      <c r="A16983" s="1">
        <v>258277</v>
      </c>
      <c r="B16983" s="47" t="s">
        <v>34195</v>
      </c>
      <c r="C16983" t="s">
        <v>34258</v>
      </c>
    </row>
    <row r="16984" spans="1:3">
      <c r="A16984" s="1">
        <v>258278</v>
      </c>
      <c r="B16984" s="47" t="s">
        <v>34196</v>
      </c>
      <c r="C16984" t="s">
        <v>34259</v>
      </c>
    </row>
    <row r="16985" spans="1:3">
      <c r="A16985" s="1">
        <v>258279</v>
      </c>
      <c r="B16985" s="47" t="s">
        <v>34197</v>
      </c>
      <c r="C16985" t="s">
        <v>34260</v>
      </c>
    </row>
    <row r="16986" spans="1:3">
      <c r="A16986" s="1">
        <v>258280</v>
      </c>
      <c r="B16986" s="47" t="s">
        <v>34219</v>
      </c>
      <c r="C16986" t="s">
        <v>34282</v>
      </c>
    </row>
    <row r="16987" spans="1:3">
      <c r="A16987" s="1">
        <v>258281</v>
      </c>
      <c r="B16987" s="47" t="s">
        <v>34220</v>
      </c>
      <c r="C16987" t="s">
        <v>34283</v>
      </c>
    </row>
    <row r="16988" spans="1:3">
      <c r="A16988" s="1">
        <v>258282</v>
      </c>
      <c r="B16988" s="47" t="s">
        <v>34221</v>
      </c>
      <c r="C16988" t="s">
        <v>34284</v>
      </c>
    </row>
    <row r="16989" spans="1:3">
      <c r="A16989" s="1">
        <v>276574</v>
      </c>
      <c r="B16989" s="47" t="s">
        <v>34227</v>
      </c>
      <c r="C16989" t="s">
        <v>34290</v>
      </c>
    </row>
    <row r="16990" spans="1:3">
      <c r="A16990" s="1">
        <v>258283</v>
      </c>
      <c r="B16990" s="47" t="s">
        <v>34222</v>
      </c>
      <c r="C16990" t="s">
        <v>34285</v>
      </c>
    </row>
    <row r="16991" spans="1:3">
      <c r="A16991" s="1">
        <v>258284</v>
      </c>
      <c r="B16991" s="47" t="s">
        <v>34223</v>
      </c>
      <c r="C16991" t="s">
        <v>34286</v>
      </c>
    </row>
    <row r="16992" spans="1:3">
      <c r="A16992" s="1">
        <v>258285</v>
      </c>
      <c r="B16992" s="47" t="s">
        <v>34224</v>
      </c>
      <c r="C16992" t="s">
        <v>34287</v>
      </c>
    </row>
    <row r="16993" spans="1:3">
      <c r="A16993" s="1">
        <v>258280</v>
      </c>
      <c r="B16993" s="47" t="s">
        <v>34177</v>
      </c>
      <c r="C16993" t="s">
        <v>34240</v>
      </c>
    </row>
    <row r="16994" spans="1:3">
      <c r="A16994" s="1">
        <v>258281</v>
      </c>
      <c r="B16994" s="47" t="s">
        <v>34178</v>
      </c>
      <c r="C16994" t="s">
        <v>34241</v>
      </c>
    </row>
    <row r="16995" spans="1:3">
      <c r="A16995" s="1">
        <v>258282</v>
      </c>
      <c r="B16995" s="47" t="s">
        <v>34179</v>
      </c>
      <c r="C16995" t="s">
        <v>34242</v>
      </c>
    </row>
    <row r="16996" spans="1:3">
      <c r="A16996" s="1">
        <v>276574</v>
      </c>
      <c r="B16996" s="47" t="s">
        <v>34185</v>
      </c>
      <c r="C16996" t="s">
        <v>34248</v>
      </c>
    </row>
    <row r="16997" spans="1:3">
      <c r="A16997" s="1">
        <v>258283</v>
      </c>
      <c r="B16997" s="47" t="s">
        <v>34180</v>
      </c>
      <c r="C16997" t="s">
        <v>34243</v>
      </c>
    </row>
    <row r="16998" spans="1:3">
      <c r="A16998" s="1">
        <v>258284</v>
      </c>
      <c r="B16998" s="47" t="s">
        <v>34181</v>
      </c>
      <c r="C16998" t="s">
        <v>34244</v>
      </c>
    </row>
    <row r="16999" spans="1:3">
      <c r="A16999" s="1">
        <v>258285</v>
      </c>
      <c r="B16999" s="47" t="s">
        <v>34182</v>
      </c>
      <c r="C16999" t="s">
        <v>34245</v>
      </c>
    </row>
    <row r="17000" spans="1:3">
      <c r="A17000" s="1">
        <v>258280</v>
      </c>
      <c r="B17000" s="47" t="s">
        <v>34198</v>
      </c>
      <c r="C17000" t="s">
        <v>34261</v>
      </c>
    </row>
    <row r="17001" spans="1:3">
      <c r="A17001" s="1">
        <v>258281</v>
      </c>
      <c r="B17001" s="47" t="s">
        <v>34199</v>
      </c>
      <c r="C17001" t="s">
        <v>34262</v>
      </c>
    </row>
    <row r="17002" spans="1:3">
      <c r="A17002" s="1">
        <v>258282</v>
      </c>
      <c r="B17002" s="47" t="s">
        <v>34200</v>
      </c>
      <c r="C17002" t="s">
        <v>34263</v>
      </c>
    </row>
    <row r="17003" spans="1:3">
      <c r="A17003" s="1">
        <v>276574</v>
      </c>
      <c r="B17003" s="47" t="s">
        <v>34206</v>
      </c>
      <c r="C17003" t="s">
        <v>34269</v>
      </c>
    </row>
    <row r="17004" spans="1:3">
      <c r="A17004" s="1">
        <v>258283</v>
      </c>
      <c r="B17004" s="47" t="s">
        <v>34201</v>
      </c>
      <c r="C17004" t="s">
        <v>34264</v>
      </c>
    </row>
    <row r="17005" spans="1:3">
      <c r="A17005" s="1">
        <v>258284</v>
      </c>
      <c r="B17005" s="47" t="s">
        <v>34202</v>
      </c>
      <c r="C17005" t="s">
        <v>34265</v>
      </c>
    </row>
    <row r="17006" spans="1:3">
      <c r="A17006" s="1">
        <v>258285</v>
      </c>
      <c r="B17006" s="47" t="s">
        <v>34203</v>
      </c>
      <c r="C17006" t="s">
        <v>34266</v>
      </c>
    </row>
    <row r="17007" spans="1:3">
      <c r="A17007" s="1">
        <v>258286</v>
      </c>
      <c r="B17007" s="47" t="s">
        <v>34375</v>
      </c>
      <c r="C17007" t="s">
        <v>34483</v>
      </c>
    </row>
    <row r="17008" spans="1:3">
      <c r="A17008" s="1">
        <v>258287</v>
      </c>
      <c r="B17008" s="47" t="s">
        <v>34376</v>
      </c>
      <c r="C17008" t="s">
        <v>34484</v>
      </c>
    </row>
    <row r="17009" spans="1:3">
      <c r="A17009" s="1">
        <v>258288</v>
      </c>
      <c r="B17009" s="47" t="s">
        <v>34377</v>
      </c>
      <c r="C17009" t="s">
        <v>34485</v>
      </c>
    </row>
    <row r="17010" spans="1:3">
      <c r="A17010" s="1">
        <v>258286</v>
      </c>
      <c r="B17010" s="47" t="s">
        <v>34321</v>
      </c>
      <c r="C17010" t="s">
        <v>34429</v>
      </c>
    </row>
    <row r="17011" spans="1:3">
      <c r="A17011" s="1">
        <v>258287</v>
      </c>
      <c r="B17011" s="47" t="s">
        <v>34322</v>
      </c>
      <c r="C17011" t="s">
        <v>34430</v>
      </c>
    </row>
    <row r="17012" spans="1:3">
      <c r="A17012" s="1">
        <v>258288</v>
      </c>
      <c r="B17012" s="47" t="s">
        <v>34323</v>
      </c>
      <c r="C17012" t="s">
        <v>34431</v>
      </c>
    </row>
    <row r="17013" spans="1:3">
      <c r="A17013" s="1">
        <v>258289</v>
      </c>
      <c r="B17013" s="47" t="s">
        <v>34378</v>
      </c>
      <c r="C17013" t="s">
        <v>34486</v>
      </c>
    </row>
    <row r="17014" spans="1:3">
      <c r="A17014" s="1">
        <v>258290</v>
      </c>
      <c r="B17014" s="47" t="s">
        <v>34379</v>
      </c>
      <c r="C17014" t="s">
        <v>34487</v>
      </c>
    </row>
    <row r="17015" spans="1:3">
      <c r="A17015" s="1">
        <v>258291</v>
      </c>
      <c r="B17015" s="47" t="s">
        <v>34380</v>
      </c>
      <c r="C17015" t="s">
        <v>34488</v>
      </c>
    </row>
    <row r="17016" spans="1:3">
      <c r="A17016" s="1">
        <v>258289</v>
      </c>
      <c r="B17016" s="47" t="s">
        <v>34324</v>
      </c>
      <c r="C17016" t="s">
        <v>34432</v>
      </c>
    </row>
    <row r="17017" spans="1:3">
      <c r="A17017" s="1">
        <v>258290</v>
      </c>
      <c r="B17017" s="47" t="s">
        <v>34325</v>
      </c>
      <c r="C17017" t="s">
        <v>34433</v>
      </c>
    </row>
    <row r="17018" spans="1:3">
      <c r="A17018" s="1">
        <v>258291</v>
      </c>
      <c r="B17018" s="47" t="s">
        <v>34326</v>
      </c>
      <c r="C17018" t="s">
        <v>34434</v>
      </c>
    </row>
    <row r="17019" spans="1:3">
      <c r="A17019" s="1">
        <v>258292</v>
      </c>
      <c r="B17019" s="47" t="s">
        <v>34381</v>
      </c>
      <c r="C17019" t="s">
        <v>34489</v>
      </c>
    </row>
    <row r="17020" spans="1:3">
      <c r="A17020" s="1">
        <v>258293</v>
      </c>
      <c r="B17020" s="47" t="s">
        <v>34382</v>
      </c>
      <c r="C17020" t="s">
        <v>34490</v>
      </c>
    </row>
    <row r="17021" spans="1:3">
      <c r="A17021" s="1">
        <v>258294</v>
      </c>
      <c r="B17021" s="47" t="s">
        <v>34383</v>
      </c>
      <c r="C17021" t="s">
        <v>34491</v>
      </c>
    </row>
    <row r="17022" spans="1:3">
      <c r="A17022" s="1">
        <v>258292</v>
      </c>
      <c r="B17022" s="47" t="s">
        <v>34327</v>
      </c>
      <c r="C17022" t="s">
        <v>34435</v>
      </c>
    </row>
    <row r="17023" spans="1:3">
      <c r="A17023" s="1">
        <v>258293</v>
      </c>
      <c r="B17023" s="47" t="s">
        <v>34328</v>
      </c>
      <c r="C17023" t="s">
        <v>34436</v>
      </c>
    </row>
    <row r="17024" spans="1:3">
      <c r="A17024" s="1">
        <v>258294</v>
      </c>
      <c r="B17024" s="47" t="s">
        <v>34329</v>
      </c>
      <c r="C17024" t="s">
        <v>34437</v>
      </c>
    </row>
    <row r="17025" spans="1:3">
      <c r="A17025" s="1">
        <v>258295</v>
      </c>
      <c r="B17025" s="47" t="s">
        <v>34384</v>
      </c>
      <c r="C17025" t="s">
        <v>34492</v>
      </c>
    </row>
    <row r="17026" spans="1:3">
      <c r="A17026" s="1">
        <v>258296</v>
      </c>
      <c r="B17026" s="47" t="s">
        <v>34385</v>
      </c>
      <c r="C17026" t="s">
        <v>34493</v>
      </c>
    </row>
    <row r="17027" spans="1:3">
      <c r="A17027" s="1">
        <v>258297</v>
      </c>
      <c r="B17027" s="47" t="s">
        <v>34386</v>
      </c>
      <c r="C17027" t="s">
        <v>34494</v>
      </c>
    </row>
    <row r="17028" spans="1:3">
      <c r="A17028" s="1">
        <v>258295</v>
      </c>
      <c r="B17028" s="47" t="s">
        <v>34330</v>
      </c>
      <c r="C17028" t="s">
        <v>34438</v>
      </c>
    </row>
    <row r="17029" spans="1:3">
      <c r="A17029" s="1">
        <v>258296</v>
      </c>
      <c r="B17029" s="47" t="s">
        <v>34331</v>
      </c>
      <c r="C17029" t="s">
        <v>34439</v>
      </c>
    </row>
    <row r="17030" spans="1:3">
      <c r="A17030" s="1">
        <v>258297</v>
      </c>
      <c r="B17030" s="47" t="s">
        <v>34332</v>
      </c>
      <c r="C17030" t="s">
        <v>34440</v>
      </c>
    </row>
    <row r="17031" spans="1:3">
      <c r="A17031" s="1">
        <v>258298</v>
      </c>
      <c r="B17031" s="47" t="s">
        <v>34387</v>
      </c>
      <c r="C17031" t="s">
        <v>34495</v>
      </c>
    </row>
    <row r="17032" spans="1:3">
      <c r="A17032" s="1">
        <v>258299</v>
      </c>
      <c r="B17032" s="47" t="s">
        <v>34388</v>
      </c>
      <c r="C17032" t="s">
        <v>34496</v>
      </c>
    </row>
    <row r="17033" spans="1:3">
      <c r="A17033" s="1">
        <v>258300</v>
      </c>
      <c r="B17033" s="47" t="s">
        <v>34389</v>
      </c>
      <c r="C17033" t="s">
        <v>34497</v>
      </c>
    </row>
    <row r="17034" spans="1:3">
      <c r="A17034" s="1">
        <v>258298</v>
      </c>
      <c r="B17034" s="47" t="s">
        <v>34333</v>
      </c>
      <c r="C17034" t="s">
        <v>34441</v>
      </c>
    </row>
    <row r="17035" spans="1:3">
      <c r="A17035" s="1">
        <v>258299</v>
      </c>
      <c r="B17035" s="47" t="s">
        <v>34334</v>
      </c>
      <c r="C17035" t="s">
        <v>34442</v>
      </c>
    </row>
    <row r="17036" spans="1:3">
      <c r="A17036" s="1">
        <v>258300</v>
      </c>
      <c r="B17036" s="47" t="s">
        <v>34335</v>
      </c>
      <c r="C17036" t="s">
        <v>34443</v>
      </c>
    </row>
    <row r="17037" spans="1:3">
      <c r="A17037" s="1">
        <v>258301</v>
      </c>
      <c r="B17037" s="47" t="s">
        <v>34390</v>
      </c>
      <c r="C17037" t="s">
        <v>34498</v>
      </c>
    </row>
    <row r="17038" spans="1:3">
      <c r="A17038" s="1">
        <v>258302</v>
      </c>
      <c r="B17038" s="47" t="s">
        <v>34391</v>
      </c>
      <c r="C17038" t="s">
        <v>34499</v>
      </c>
    </row>
    <row r="17039" spans="1:3">
      <c r="A17039" s="1">
        <v>258303</v>
      </c>
      <c r="B17039" s="47" t="s">
        <v>34392</v>
      </c>
      <c r="C17039" t="s">
        <v>34500</v>
      </c>
    </row>
    <row r="17040" spans="1:3">
      <c r="A17040" s="1">
        <v>258301</v>
      </c>
      <c r="B17040" s="47" t="s">
        <v>34336</v>
      </c>
      <c r="C17040" t="s">
        <v>34444</v>
      </c>
    </row>
    <row r="17041" spans="1:3">
      <c r="A17041" s="1">
        <v>258302</v>
      </c>
      <c r="B17041" s="47" t="s">
        <v>34337</v>
      </c>
      <c r="C17041" t="s">
        <v>34445</v>
      </c>
    </row>
    <row r="17042" spans="1:3">
      <c r="A17042" s="1">
        <v>258303</v>
      </c>
      <c r="B17042" s="47" t="s">
        <v>34338</v>
      </c>
      <c r="C17042" t="s">
        <v>34446</v>
      </c>
    </row>
    <row r="17043" spans="1:3">
      <c r="A17043" s="1">
        <v>258304</v>
      </c>
      <c r="B17043" s="47" t="s">
        <v>34393</v>
      </c>
      <c r="C17043" t="s">
        <v>34501</v>
      </c>
    </row>
    <row r="17044" spans="1:3">
      <c r="A17044" s="1">
        <v>258305</v>
      </c>
      <c r="B17044" s="47" t="s">
        <v>34394</v>
      </c>
      <c r="C17044" t="s">
        <v>34502</v>
      </c>
    </row>
    <row r="17045" spans="1:3">
      <c r="A17045" s="1">
        <v>258306</v>
      </c>
      <c r="B17045" s="47" t="s">
        <v>34395</v>
      </c>
      <c r="C17045" t="s">
        <v>34503</v>
      </c>
    </row>
    <row r="17046" spans="1:3">
      <c r="A17046" s="1">
        <v>258304</v>
      </c>
      <c r="B17046" s="47" t="s">
        <v>34339</v>
      </c>
      <c r="C17046" t="s">
        <v>34447</v>
      </c>
    </row>
    <row r="17047" spans="1:3">
      <c r="A17047" s="1">
        <v>258305</v>
      </c>
      <c r="B17047" s="47" t="s">
        <v>34340</v>
      </c>
      <c r="C17047" t="s">
        <v>34448</v>
      </c>
    </row>
    <row r="17048" spans="1:3">
      <c r="A17048" s="1">
        <v>258306</v>
      </c>
      <c r="B17048" s="47" t="s">
        <v>34341</v>
      </c>
      <c r="C17048" t="s">
        <v>34449</v>
      </c>
    </row>
    <row r="17049" spans="1:3">
      <c r="A17049" s="1">
        <v>258307</v>
      </c>
      <c r="B17049" s="47" t="s">
        <v>34396</v>
      </c>
      <c r="C17049" t="s">
        <v>34504</v>
      </c>
    </row>
    <row r="17050" spans="1:3">
      <c r="A17050" s="1">
        <v>258308</v>
      </c>
      <c r="B17050" s="47" t="s">
        <v>34397</v>
      </c>
      <c r="C17050" t="s">
        <v>34505</v>
      </c>
    </row>
    <row r="17051" spans="1:3">
      <c r="A17051" s="1">
        <v>258309</v>
      </c>
      <c r="B17051" s="47" t="s">
        <v>34398</v>
      </c>
      <c r="C17051" t="s">
        <v>34506</v>
      </c>
    </row>
    <row r="17052" spans="1:3">
      <c r="A17052" s="1">
        <v>258307</v>
      </c>
      <c r="B17052" s="47" t="s">
        <v>34342</v>
      </c>
      <c r="C17052" t="s">
        <v>34450</v>
      </c>
    </row>
    <row r="17053" spans="1:3">
      <c r="A17053" s="1">
        <v>258308</v>
      </c>
      <c r="B17053" s="47" t="s">
        <v>34343</v>
      </c>
      <c r="C17053" t="s">
        <v>34451</v>
      </c>
    </row>
    <row r="17054" spans="1:3">
      <c r="A17054" s="1">
        <v>258309</v>
      </c>
      <c r="B17054" s="47" t="s">
        <v>34344</v>
      </c>
      <c r="C17054" t="s">
        <v>34452</v>
      </c>
    </row>
    <row r="17055" spans="1:3">
      <c r="A17055" s="1">
        <v>258310</v>
      </c>
      <c r="B17055" s="47" t="s">
        <v>34399</v>
      </c>
      <c r="C17055" t="s">
        <v>34507</v>
      </c>
    </row>
    <row r="17056" spans="1:3">
      <c r="A17056" s="1">
        <v>258311</v>
      </c>
      <c r="B17056" s="47" t="s">
        <v>34400</v>
      </c>
      <c r="C17056" t="s">
        <v>34508</v>
      </c>
    </row>
    <row r="17057" spans="1:3">
      <c r="A17057" s="1">
        <v>258312</v>
      </c>
      <c r="B17057" s="47" t="s">
        <v>34401</v>
      </c>
      <c r="C17057" t="s">
        <v>34509</v>
      </c>
    </row>
    <row r="17058" spans="1:3">
      <c r="A17058" s="1">
        <v>258310</v>
      </c>
      <c r="B17058" s="47" t="s">
        <v>34345</v>
      </c>
      <c r="C17058" t="s">
        <v>34453</v>
      </c>
    </row>
    <row r="17059" spans="1:3">
      <c r="A17059" s="1">
        <v>258311</v>
      </c>
      <c r="B17059" s="47" t="s">
        <v>34346</v>
      </c>
      <c r="C17059" t="s">
        <v>34454</v>
      </c>
    </row>
    <row r="17060" spans="1:3">
      <c r="A17060" s="1">
        <v>258312</v>
      </c>
      <c r="B17060" s="47" t="s">
        <v>34347</v>
      </c>
      <c r="C17060" t="s">
        <v>34455</v>
      </c>
    </row>
    <row r="17061" spans="1:3">
      <c r="A17061" s="1">
        <v>258313</v>
      </c>
      <c r="B17061" s="47" t="s">
        <v>34402</v>
      </c>
      <c r="C17061" t="s">
        <v>34510</v>
      </c>
    </row>
    <row r="17062" spans="1:3">
      <c r="A17062" s="1">
        <v>258314</v>
      </c>
      <c r="B17062" s="47" t="s">
        <v>34403</v>
      </c>
      <c r="C17062" t="s">
        <v>34511</v>
      </c>
    </row>
    <row r="17063" spans="1:3">
      <c r="A17063" s="1">
        <v>258315</v>
      </c>
      <c r="B17063" s="47" t="s">
        <v>34404</v>
      </c>
      <c r="C17063" t="s">
        <v>34512</v>
      </c>
    </row>
    <row r="17064" spans="1:3">
      <c r="A17064" s="1">
        <v>258313</v>
      </c>
      <c r="B17064" s="47" t="s">
        <v>34348</v>
      </c>
      <c r="C17064" t="s">
        <v>34456</v>
      </c>
    </row>
    <row r="17065" spans="1:3">
      <c r="A17065" s="1">
        <v>258314</v>
      </c>
      <c r="B17065" s="47" t="s">
        <v>34349</v>
      </c>
      <c r="C17065" t="s">
        <v>34457</v>
      </c>
    </row>
    <row r="17066" spans="1:3">
      <c r="A17066" s="1">
        <v>258315</v>
      </c>
      <c r="B17066" s="47" t="s">
        <v>34350</v>
      </c>
      <c r="C17066" t="s">
        <v>34458</v>
      </c>
    </row>
    <row r="17067" spans="1:3">
      <c r="A17067" s="1">
        <v>276575</v>
      </c>
      <c r="B17067" s="47" t="s">
        <v>34414</v>
      </c>
      <c r="C17067" t="s">
        <v>34522</v>
      </c>
    </row>
    <row r="17068" spans="1:3">
      <c r="A17068" s="1">
        <v>276576</v>
      </c>
      <c r="B17068" s="47" t="s">
        <v>34415</v>
      </c>
      <c r="C17068" t="s">
        <v>34523</v>
      </c>
    </row>
    <row r="17069" spans="1:3">
      <c r="A17069" s="1">
        <v>276577</v>
      </c>
      <c r="B17069" s="47" t="s">
        <v>34416</v>
      </c>
      <c r="C17069" t="s">
        <v>34524</v>
      </c>
    </row>
    <row r="17070" spans="1:3">
      <c r="A17070" s="1">
        <v>276575</v>
      </c>
      <c r="B17070" s="47" t="s">
        <v>34360</v>
      </c>
      <c r="C17070" t="s">
        <v>34468</v>
      </c>
    </row>
    <row r="17071" spans="1:3">
      <c r="A17071" s="1">
        <v>276576</v>
      </c>
      <c r="B17071" s="47" t="s">
        <v>34361</v>
      </c>
      <c r="C17071" t="s">
        <v>34469</v>
      </c>
    </row>
    <row r="17072" spans="1:3">
      <c r="A17072" s="1">
        <v>276577</v>
      </c>
      <c r="B17072" s="47" t="s">
        <v>34362</v>
      </c>
      <c r="C17072" t="s">
        <v>34470</v>
      </c>
    </row>
    <row r="17073" spans="1:3">
      <c r="A17073" s="1">
        <v>276578</v>
      </c>
      <c r="B17073" s="47" t="s">
        <v>34417</v>
      </c>
      <c r="C17073" t="s">
        <v>34525</v>
      </c>
    </row>
    <row r="17074" spans="1:3">
      <c r="A17074" s="1">
        <v>276579</v>
      </c>
      <c r="B17074" s="47" t="s">
        <v>34418</v>
      </c>
      <c r="C17074" t="s">
        <v>34526</v>
      </c>
    </row>
    <row r="17075" spans="1:3">
      <c r="A17075" s="1">
        <v>276580</v>
      </c>
      <c r="B17075" s="47" t="s">
        <v>34419</v>
      </c>
      <c r="C17075" t="s">
        <v>34527</v>
      </c>
    </row>
    <row r="17076" spans="1:3">
      <c r="A17076" s="1">
        <v>276578</v>
      </c>
      <c r="B17076" s="47" t="s">
        <v>34363</v>
      </c>
      <c r="C17076" t="s">
        <v>34471</v>
      </c>
    </row>
    <row r="17077" spans="1:3">
      <c r="A17077" s="1">
        <v>276579</v>
      </c>
      <c r="B17077" s="47" t="s">
        <v>34364</v>
      </c>
      <c r="C17077" t="s">
        <v>34472</v>
      </c>
    </row>
    <row r="17078" spans="1:3">
      <c r="A17078" s="1">
        <v>276580</v>
      </c>
      <c r="B17078" s="47" t="s">
        <v>34365</v>
      </c>
      <c r="C17078" t="s">
        <v>34473</v>
      </c>
    </row>
    <row r="17079" spans="1:3">
      <c r="A17079" s="1">
        <v>276581</v>
      </c>
      <c r="B17079" s="47" t="s">
        <v>34420</v>
      </c>
      <c r="C17079" t="s">
        <v>34528</v>
      </c>
    </row>
    <row r="17080" spans="1:3">
      <c r="A17080" s="1">
        <v>276582</v>
      </c>
      <c r="B17080" s="47" t="s">
        <v>34421</v>
      </c>
      <c r="C17080" t="s">
        <v>34529</v>
      </c>
    </row>
    <row r="17081" spans="1:3">
      <c r="A17081" s="1">
        <v>276583</v>
      </c>
      <c r="B17081" s="47" t="s">
        <v>34422</v>
      </c>
      <c r="C17081" t="s">
        <v>34530</v>
      </c>
    </row>
    <row r="17082" spans="1:3">
      <c r="A17082" s="1">
        <v>276581</v>
      </c>
      <c r="B17082" s="47" t="s">
        <v>34366</v>
      </c>
      <c r="C17082" t="s">
        <v>34474</v>
      </c>
    </row>
    <row r="17083" spans="1:3">
      <c r="A17083" s="1">
        <v>276582</v>
      </c>
      <c r="B17083" s="47" t="s">
        <v>34367</v>
      </c>
      <c r="C17083" t="s">
        <v>34475</v>
      </c>
    </row>
    <row r="17084" spans="1:3">
      <c r="A17084" s="1">
        <v>276583</v>
      </c>
      <c r="B17084" s="47" t="s">
        <v>34368</v>
      </c>
      <c r="C17084" t="s">
        <v>34476</v>
      </c>
    </row>
    <row r="17085" spans="1:3">
      <c r="A17085" s="1">
        <v>276584</v>
      </c>
      <c r="B17085" s="47" t="s">
        <v>34423</v>
      </c>
      <c r="C17085" t="s">
        <v>34531</v>
      </c>
    </row>
    <row r="17086" spans="1:3">
      <c r="A17086" s="1">
        <v>276585</v>
      </c>
      <c r="B17086" s="47" t="s">
        <v>34424</v>
      </c>
      <c r="C17086" t="s">
        <v>34532</v>
      </c>
    </row>
    <row r="17087" spans="1:3">
      <c r="A17087" s="1">
        <v>276586</v>
      </c>
      <c r="B17087" s="47" t="s">
        <v>34425</v>
      </c>
      <c r="C17087" t="s">
        <v>34533</v>
      </c>
    </row>
    <row r="17088" spans="1:3">
      <c r="A17088" s="1">
        <v>276584</v>
      </c>
      <c r="B17088" s="47" t="s">
        <v>34369</v>
      </c>
      <c r="C17088" t="s">
        <v>34477</v>
      </c>
    </row>
    <row r="17089" spans="1:3">
      <c r="A17089" s="1">
        <v>276585</v>
      </c>
      <c r="B17089" s="47" t="s">
        <v>34370</v>
      </c>
      <c r="C17089" t="s">
        <v>34478</v>
      </c>
    </row>
    <row r="17090" spans="1:3">
      <c r="A17090" s="1">
        <v>276586</v>
      </c>
      <c r="B17090" s="47" t="s">
        <v>34371</v>
      </c>
      <c r="C17090" t="s">
        <v>34479</v>
      </c>
    </row>
    <row r="17091" spans="1:3">
      <c r="A17091" s="1">
        <v>276587</v>
      </c>
      <c r="B17091" s="47" t="s">
        <v>34426</v>
      </c>
      <c r="C17091" t="s">
        <v>34534</v>
      </c>
    </row>
    <row r="17092" spans="1:3">
      <c r="A17092" s="1">
        <v>276588</v>
      </c>
      <c r="B17092" s="47" t="s">
        <v>34427</v>
      </c>
      <c r="C17092" t="s">
        <v>34535</v>
      </c>
    </row>
    <row r="17093" spans="1:3">
      <c r="A17093" s="1">
        <v>276589</v>
      </c>
      <c r="B17093" s="47" t="s">
        <v>34428</v>
      </c>
      <c r="C17093" t="s">
        <v>34536</v>
      </c>
    </row>
    <row r="17094" spans="1:3">
      <c r="A17094" s="1">
        <v>276587</v>
      </c>
      <c r="B17094" s="47" t="s">
        <v>34372</v>
      </c>
      <c r="C17094" t="s">
        <v>34480</v>
      </c>
    </row>
    <row r="17095" spans="1:3">
      <c r="A17095" s="1">
        <v>276588</v>
      </c>
      <c r="B17095" s="47" t="s">
        <v>34373</v>
      </c>
      <c r="C17095" t="s">
        <v>34481</v>
      </c>
    </row>
    <row r="17096" spans="1:3">
      <c r="A17096" s="1">
        <v>276589</v>
      </c>
      <c r="B17096" s="47" t="s">
        <v>34374</v>
      </c>
      <c r="C17096" t="s">
        <v>34482</v>
      </c>
    </row>
    <row r="17097" spans="1:3">
      <c r="A17097" s="1">
        <v>258316</v>
      </c>
      <c r="B17097" s="47" t="s">
        <v>34405</v>
      </c>
      <c r="C17097" t="s">
        <v>34513</v>
      </c>
    </row>
    <row r="17098" spans="1:3">
      <c r="A17098" s="1">
        <v>258317</v>
      </c>
      <c r="B17098" s="47" t="s">
        <v>34406</v>
      </c>
      <c r="C17098" t="s">
        <v>34514</v>
      </c>
    </row>
    <row r="17099" spans="1:3">
      <c r="A17099" s="1">
        <v>258318</v>
      </c>
      <c r="B17099" s="47" t="s">
        <v>34407</v>
      </c>
      <c r="C17099" t="s">
        <v>34515</v>
      </c>
    </row>
    <row r="17100" spans="1:3">
      <c r="A17100" s="1">
        <v>258316</v>
      </c>
      <c r="B17100" s="47" t="s">
        <v>34351</v>
      </c>
      <c r="C17100" t="s">
        <v>34459</v>
      </c>
    </row>
    <row r="17101" spans="1:3">
      <c r="A17101" s="1">
        <v>258317</v>
      </c>
      <c r="B17101" s="47" t="s">
        <v>34352</v>
      </c>
      <c r="C17101" t="s">
        <v>34460</v>
      </c>
    </row>
    <row r="17102" spans="1:3">
      <c r="A17102" s="1">
        <v>258318</v>
      </c>
      <c r="B17102" s="47" t="s">
        <v>34353</v>
      </c>
      <c r="C17102" t="s">
        <v>34461</v>
      </c>
    </row>
    <row r="17103" spans="1:3">
      <c r="A17103" s="1">
        <v>258319</v>
      </c>
      <c r="B17103" s="47" t="s">
        <v>34408</v>
      </c>
      <c r="C17103" t="s">
        <v>34516</v>
      </c>
    </row>
    <row r="17104" spans="1:3">
      <c r="A17104" s="1">
        <v>258320</v>
      </c>
      <c r="B17104" s="47" t="s">
        <v>34409</v>
      </c>
      <c r="C17104" t="s">
        <v>34517</v>
      </c>
    </row>
    <row r="17105" spans="1:3">
      <c r="A17105" s="1">
        <v>258321</v>
      </c>
      <c r="B17105" s="47" t="s">
        <v>34410</v>
      </c>
      <c r="C17105" t="s">
        <v>34518</v>
      </c>
    </row>
    <row r="17106" spans="1:3">
      <c r="A17106" s="1">
        <v>258319</v>
      </c>
      <c r="B17106" s="47" t="s">
        <v>34354</v>
      </c>
      <c r="C17106" t="s">
        <v>34462</v>
      </c>
    </row>
    <row r="17107" spans="1:3">
      <c r="A17107" s="1">
        <v>258320</v>
      </c>
      <c r="B17107" s="47" t="s">
        <v>34355</v>
      </c>
      <c r="C17107" t="s">
        <v>34463</v>
      </c>
    </row>
    <row r="17108" spans="1:3">
      <c r="A17108" s="1">
        <v>258321</v>
      </c>
      <c r="B17108" s="47" t="s">
        <v>34356</v>
      </c>
      <c r="C17108" t="s">
        <v>34464</v>
      </c>
    </row>
    <row r="17109" spans="1:3">
      <c r="A17109" s="1">
        <v>258322</v>
      </c>
      <c r="B17109" s="47" t="s">
        <v>34411</v>
      </c>
      <c r="C17109" t="s">
        <v>34519</v>
      </c>
    </row>
    <row r="17110" spans="1:3">
      <c r="A17110" s="1">
        <v>258323</v>
      </c>
      <c r="B17110" s="47" t="s">
        <v>34412</v>
      </c>
      <c r="C17110" t="s">
        <v>34520</v>
      </c>
    </row>
    <row r="17111" spans="1:3">
      <c r="A17111" s="1">
        <v>258324</v>
      </c>
      <c r="B17111" s="47" t="s">
        <v>34413</v>
      </c>
      <c r="C17111" t="s">
        <v>34521</v>
      </c>
    </row>
    <row r="17112" spans="1:3">
      <c r="A17112" s="1">
        <v>258322</v>
      </c>
      <c r="B17112" s="47" t="s">
        <v>34357</v>
      </c>
      <c r="C17112" t="s">
        <v>34465</v>
      </c>
    </row>
    <row r="17113" spans="1:3">
      <c r="A17113" s="1">
        <v>258323</v>
      </c>
      <c r="B17113" s="47" t="s">
        <v>34358</v>
      </c>
      <c r="C17113" t="s">
        <v>34466</v>
      </c>
    </row>
    <row r="17114" spans="1:3">
      <c r="A17114" s="1">
        <v>258324</v>
      </c>
      <c r="B17114" s="47" t="s">
        <v>34359</v>
      </c>
      <c r="C17114" t="s">
        <v>34467</v>
      </c>
    </row>
    <row r="17115" spans="1:3">
      <c r="A17115" s="48">
        <v>258325</v>
      </c>
      <c r="B17115" s="49" t="s">
        <v>34650</v>
      </c>
      <c r="C17115" t="s">
        <v>34812</v>
      </c>
    </row>
    <row r="17116" spans="1:3">
      <c r="A17116" s="48">
        <v>258326</v>
      </c>
      <c r="B17116" s="49" t="s">
        <v>34651</v>
      </c>
      <c r="C17116" t="s">
        <v>34813</v>
      </c>
    </row>
    <row r="17117" spans="1:3">
      <c r="A17117" s="48">
        <v>258327</v>
      </c>
      <c r="B17117" s="49" t="s">
        <v>34652</v>
      </c>
      <c r="C17117" t="s">
        <v>34814</v>
      </c>
    </row>
    <row r="17118" spans="1:3">
      <c r="A17118" s="48">
        <v>258325</v>
      </c>
      <c r="B17118" s="49" t="s">
        <v>34542</v>
      </c>
      <c r="C17118" t="s">
        <v>34704</v>
      </c>
    </row>
    <row r="17119" spans="1:3">
      <c r="A17119" s="48">
        <v>258326</v>
      </c>
      <c r="B17119" s="49" t="s">
        <v>34543</v>
      </c>
      <c r="C17119" t="s">
        <v>34705</v>
      </c>
    </row>
    <row r="17120" spans="1:3">
      <c r="A17120" s="48">
        <v>258327</v>
      </c>
      <c r="B17120" s="49" t="s">
        <v>34544</v>
      </c>
      <c r="C17120" t="s">
        <v>34706</v>
      </c>
    </row>
    <row r="17121" spans="1:3">
      <c r="A17121" s="48">
        <v>258325</v>
      </c>
      <c r="B17121" s="49" t="s">
        <v>34596</v>
      </c>
      <c r="C17121" t="s">
        <v>34758</v>
      </c>
    </row>
    <row r="17122" spans="1:3">
      <c r="A17122" s="48">
        <v>258326</v>
      </c>
      <c r="B17122" s="49" t="s">
        <v>34597</v>
      </c>
      <c r="C17122" t="s">
        <v>34759</v>
      </c>
    </row>
    <row r="17123" spans="1:3">
      <c r="A17123" s="48">
        <v>258327</v>
      </c>
      <c r="B17123" s="49" t="s">
        <v>34598</v>
      </c>
      <c r="C17123" t="s">
        <v>34760</v>
      </c>
    </row>
    <row r="17124" spans="1:3">
      <c r="A17124" s="48">
        <v>258328</v>
      </c>
      <c r="B17124" s="49" t="s">
        <v>34653</v>
      </c>
      <c r="C17124" t="s">
        <v>34815</v>
      </c>
    </row>
    <row r="17125" spans="1:3">
      <c r="A17125" s="48">
        <v>258329</v>
      </c>
      <c r="B17125" s="49" t="s">
        <v>34654</v>
      </c>
      <c r="C17125" t="s">
        <v>34816</v>
      </c>
    </row>
    <row r="17126" spans="1:3">
      <c r="A17126" s="48">
        <v>258330</v>
      </c>
      <c r="B17126" s="49" t="s">
        <v>34655</v>
      </c>
      <c r="C17126" t="s">
        <v>34817</v>
      </c>
    </row>
    <row r="17127" spans="1:3">
      <c r="A17127" s="48">
        <v>258328</v>
      </c>
      <c r="B17127" s="49" t="s">
        <v>34545</v>
      </c>
      <c r="C17127" t="s">
        <v>34707</v>
      </c>
    </row>
    <row r="17128" spans="1:3">
      <c r="A17128" s="48">
        <v>258329</v>
      </c>
      <c r="B17128" s="49" t="s">
        <v>34546</v>
      </c>
      <c r="C17128" t="s">
        <v>34708</v>
      </c>
    </row>
    <row r="17129" spans="1:3">
      <c r="A17129" s="48">
        <v>258330</v>
      </c>
      <c r="B17129" s="49" t="s">
        <v>34547</v>
      </c>
      <c r="C17129" t="s">
        <v>34709</v>
      </c>
    </row>
    <row r="17130" spans="1:3">
      <c r="A17130" s="48">
        <v>258328</v>
      </c>
      <c r="B17130" s="49" t="s">
        <v>34599</v>
      </c>
      <c r="C17130" t="s">
        <v>34761</v>
      </c>
    </row>
    <row r="17131" spans="1:3">
      <c r="A17131" s="48">
        <v>258329</v>
      </c>
      <c r="B17131" s="49" t="s">
        <v>34600</v>
      </c>
      <c r="C17131" t="s">
        <v>34762</v>
      </c>
    </row>
    <row r="17132" spans="1:3">
      <c r="A17132" s="48">
        <v>258330</v>
      </c>
      <c r="B17132" s="49" t="s">
        <v>34601</v>
      </c>
      <c r="C17132" t="s">
        <v>34763</v>
      </c>
    </row>
    <row r="17133" spans="1:3">
      <c r="A17133" s="48">
        <v>258331</v>
      </c>
      <c r="B17133" s="49" t="s">
        <v>34656</v>
      </c>
      <c r="C17133" t="s">
        <v>34818</v>
      </c>
    </row>
    <row r="17134" spans="1:3">
      <c r="A17134" s="48">
        <v>258332</v>
      </c>
      <c r="B17134" s="49" t="s">
        <v>34657</v>
      </c>
      <c r="C17134" t="s">
        <v>34819</v>
      </c>
    </row>
    <row r="17135" spans="1:3">
      <c r="A17135" s="48">
        <v>258333</v>
      </c>
      <c r="B17135" s="49" t="s">
        <v>34658</v>
      </c>
      <c r="C17135" t="s">
        <v>34820</v>
      </c>
    </row>
    <row r="17136" spans="1:3">
      <c r="A17136" s="48">
        <v>258331</v>
      </c>
      <c r="B17136" s="49" t="s">
        <v>34548</v>
      </c>
      <c r="C17136" t="s">
        <v>34710</v>
      </c>
    </row>
    <row r="17137" spans="1:3">
      <c r="A17137" s="48">
        <v>258332</v>
      </c>
      <c r="B17137" s="49" t="s">
        <v>34549</v>
      </c>
      <c r="C17137" t="s">
        <v>34711</v>
      </c>
    </row>
    <row r="17138" spans="1:3">
      <c r="A17138" s="48">
        <v>258333</v>
      </c>
      <c r="B17138" s="49" t="s">
        <v>34550</v>
      </c>
      <c r="C17138" t="s">
        <v>34712</v>
      </c>
    </row>
    <row r="17139" spans="1:3">
      <c r="A17139" s="48">
        <v>258331</v>
      </c>
      <c r="B17139" s="49" t="s">
        <v>34602</v>
      </c>
      <c r="C17139" t="s">
        <v>34764</v>
      </c>
    </row>
    <row r="17140" spans="1:3">
      <c r="A17140" s="48">
        <v>258332</v>
      </c>
      <c r="B17140" s="49" t="s">
        <v>34603</v>
      </c>
      <c r="C17140" t="s">
        <v>34765</v>
      </c>
    </row>
    <row r="17141" spans="1:3">
      <c r="A17141" s="48">
        <v>258333</v>
      </c>
      <c r="B17141" s="49" t="s">
        <v>34604</v>
      </c>
      <c r="C17141" t="s">
        <v>34766</v>
      </c>
    </row>
    <row r="17142" spans="1:3">
      <c r="A17142" s="48">
        <v>258334</v>
      </c>
      <c r="B17142" s="49" t="s">
        <v>34659</v>
      </c>
      <c r="C17142" t="s">
        <v>34821</v>
      </c>
    </row>
    <row r="17143" spans="1:3">
      <c r="A17143" s="48">
        <v>258335</v>
      </c>
      <c r="B17143" s="49" t="s">
        <v>34660</v>
      </c>
      <c r="C17143" t="s">
        <v>34822</v>
      </c>
    </row>
    <row r="17144" spans="1:3">
      <c r="A17144" s="48">
        <v>258336</v>
      </c>
      <c r="B17144" s="49" t="s">
        <v>34661</v>
      </c>
      <c r="C17144" t="s">
        <v>34823</v>
      </c>
    </row>
    <row r="17145" spans="1:3">
      <c r="A17145" s="48">
        <v>258334</v>
      </c>
      <c r="B17145" s="49" t="s">
        <v>34551</v>
      </c>
      <c r="C17145" t="s">
        <v>34713</v>
      </c>
    </row>
    <row r="17146" spans="1:3">
      <c r="A17146" s="48">
        <v>258335</v>
      </c>
      <c r="B17146" s="49" t="s">
        <v>34552</v>
      </c>
      <c r="C17146" t="s">
        <v>34714</v>
      </c>
    </row>
    <row r="17147" spans="1:3">
      <c r="A17147" s="48">
        <v>258336</v>
      </c>
      <c r="B17147" s="49" t="s">
        <v>34553</v>
      </c>
      <c r="C17147" t="s">
        <v>34715</v>
      </c>
    </row>
    <row r="17148" spans="1:3">
      <c r="A17148" s="48">
        <v>258334</v>
      </c>
      <c r="B17148" s="49" t="s">
        <v>34605</v>
      </c>
      <c r="C17148" t="s">
        <v>34767</v>
      </c>
    </row>
    <row r="17149" spans="1:3">
      <c r="A17149" s="48">
        <v>258335</v>
      </c>
      <c r="B17149" s="49" t="s">
        <v>34606</v>
      </c>
      <c r="C17149" t="s">
        <v>34768</v>
      </c>
    </row>
    <row r="17150" spans="1:3">
      <c r="A17150" s="48">
        <v>258336</v>
      </c>
      <c r="B17150" s="49" t="s">
        <v>34607</v>
      </c>
      <c r="C17150" t="s">
        <v>34769</v>
      </c>
    </row>
    <row r="17151" spans="1:3">
      <c r="A17151" s="48">
        <v>258337</v>
      </c>
      <c r="B17151" s="49" t="s">
        <v>34662</v>
      </c>
      <c r="C17151" t="s">
        <v>34824</v>
      </c>
    </row>
    <row r="17152" spans="1:3">
      <c r="A17152" s="48">
        <v>258338</v>
      </c>
      <c r="B17152" s="49" t="s">
        <v>34663</v>
      </c>
      <c r="C17152" t="s">
        <v>34825</v>
      </c>
    </row>
    <row r="17153" spans="1:3">
      <c r="A17153" s="48">
        <v>258339</v>
      </c>
      <c r="B17153" s="49" t="s">
        <v>34664</v>
      </c>
      <c r="C17153" t="s">
        <v>34826</v>
      </c>
    </row>
    <row r="17154" spans="1:3">
      <c r="A17154" s="48">
        <v>258337</v>
      </c>
      <c r="B17154" s="49" t="s">
        <v>34554</v>
      </c>
      <c r="C17154" t="s">
        <v>34716</v>
      </c>
    </row>
    <row r="17155" spans="1:3">
      <c r="A17155" s="48">
        <v>258338</v>
      </c>
      <c r="B17155" s="49" t="s">
        <v>34555</v>
      </c>
      <c r="C17155" t="s">
        <v>34717</v>
      </c>
    </row>
    <row r="17156" spans="1:3">
      <c r="A17156" s="48">
        <v>258339</v>
      </c>
      <c r="B17156" s="49" t="s">
        <v>34556</v>
      </c>
      <c r="C17156" t="s">
        <v>34718</v>
      </c>
    </row>
    <row r="17157" spans="1:3">
      <c r="A17157" s="48">
        <v>258337</v>
      </c>
      <c r="B17157" s="49" t="s">
        <v>34608</v>
      </c>
      <c r="C17157" t="s">
        <v>34770</v>
      </c>
    </row>
    <row r="17158" spans="1:3">
      <c r="A17158" s="48">
        <v>258338</v>
      </c>
      <c r="B17158" s="49" t="s">
        <v>34609</v>
      </c>
      <c r="C17158" t="s">
        <v>34771</v>
      </c>
    </row>
    <row r="17159" spans="1:3">
      <c r="A17159" s="48">
        <v>258339</v>
      </c>
      <c r="B17159" s="49" t="s">
        <v>34610</v>
      </c>
      <c r="C17159" t="s">
        <v>34772</v>
      </c>
    </row>
    <row r="17160" spans="1:3">
      <c r="A17160" s="48">
        <v>258340</v>
      </c>
      <c r="B17160" s="49" t="s">
        <v>34665</v>
      </c>
      <c r="C17160" t="s">
        <v>34827</v>
      </c>
    </row>
    <row r="17161" spans="1:3">
      <c r="A17161" s="48">
        <v>258341</v>
      </c>
      <c r="B17161" s="49" t="s">
        <v>34666</v>
      </c>
      <c r="C17161" t="s">
        <v>34828</v>
      </c>
    </row>
    <row r="17162" spans="1:3">
      <c r="A17162" s="48">
        <v>258342</v>
      </c>
      <c r="B17162" s="49" t="s">
        <v>34667</v>
      </c>
      <c r="C17162" t="s">
        <v>34829</v>
      </c>
    </row>
    <row r="17163" spans="1:3">
      <c r="A17163" s="48">
        <v>258340</v>
      </c>
      <c r="B17163" s="49" t="s">
        <v>34557</v>
      </c>
      <c r="C17163" t="s">
        <v>34719</v>
      </c>
    </row>
    <row r="17164" spans="1:3">
      <c r="A17164" s="48">
        <v>258341</v>
      </c>
      <c r="B17164" s="49" t="s">
        <v>34558</v>
      </c>
      <c r="C17164" t="s">
        <v>34720</v>
      </c>
    </row>
    <row r="17165" spans="1:3">
      <c r="A17165" s="48">
        <v>258342</v>
      </c>
      <c r="B17165" s="49" t="s">
        <v>34559</v>
      </c>
      <c r="C17165" t="s">
        <v>34721</v>
      </c>
    </row>
    <row r="17166" spans="1:3">
      <c r="A17166" s="48">
        <v>258340</v>
      </c>
      <c r="B17166" s="49" t="s">
        <v>34611</v>
      </c>
      <c r="C17166" t="s">
        <v>34773</v>
      </c>
    </row>
    <row r="17167" spans="1:3">
      <c r="A17167" s="48">
        <v>258341</v>
      </c>
      <c r="B17167" s="49" t="s">
        <v>34612</v>
      </c>
      <c r="C17167" t="s">
        <v>34774</v>
      </c>
    </row>
    <row r="17168" spans="1:3">
      <c r="A17168" s="48">
        <v>258342</v>
      </c>
      <c r="B17168" s="49" t="s">
        <v>34613</v>
      </c>
      <c r="C17168" t="s">
        <v>34775</v>
      </c>
    </row>
    <row r="17169" spans="1:3">
      <c r="A17169" s="48">
        <v>258343</v>
      </c>
      <c r="B17169" s="49" t="s">
        <v>34668</v>
      </c>
      <c r="C17169" t="s">
        <v>34830</v>
      </c>
    </row>
    <row r="17170" spans="1:3">
      <c r="A17170" s="48">
        <v>258344</v>
      </c>
      <c r="B17170" s="49" t="s">
        <v>34669</v>
      </c>
      <c r="C17170" t="s">
        <v>34831</v>
      </c>
    </row>
    <row r="17171" spans="1:3">
      <c r="A17171" s="48">
        <v>258345</v>
      </c>
      <c r="B17171" s="49" t="s">
        <v>34670</v>
      </c>
      <c r="C17171" t="s">
        <v>34832</v>
      </c>
    </row>
    <row r="17172" spans="1:3">
      <c r="A17172" s="48">
        <v>258343</v>
      </c>
      <c r="B17172" s="49" t="s">
        <v>34560</v>
      </c>
      <c r="C17172" t="s">
        <v>34722</v>
      </c>
    </row>
    <row r="17173" spans="1:3">
      <c r="A17173" s="48">
        <v>258344</v>
      </c>
      <c r="B17173" s="49" t="s">
        <v>34561</v>
      </c>
      <c r="C17173" t="s">
        <v>34723</v>
      </c>
    </row>
    <row r="17174" spans="1:3">
      <c r="A17174" s="48">
        <v>258345</v>
      </c>
      <c r="B17174" s="49" t="s">
        <v>34562</v>
      </c>
      <c r="C17174" t="s">
        <v>34724</v>
      </c>
    </row>
    <row r="17175" spans="1:3">
      <c r="A17175" s="48">
        <v>258343</v>
      </c>
      <c r="B17175" s="49" t="s">
        <v>34614</v>
      </c>
      <c r="C17175" t="s">
        <v>34776</v>
      </c>
    </row>
    <row r="17176" spans="1:3">
      <c r="A17176" s="48">
        <v>258344</v>
      </c>
      <c r="B17176" s="49" t="s">
        <v>34615</v>
      </c>
      <c r="C17176" t="s">
        <v>34777</v>
      </c>
    </row>
    <row r="17177" spans="1:3">
      <c r="A17177" s="48">
        <v>258345</v>
      </c>
      <c r="B17177" s="49" t="s">
        <v>34616</v>
      </c>
      <c r="C17177" t="s">
        <v>34778</v>
      </c>
    </row>
    <row r="17178" spans="1:3">
      <c r="A17178" s="48">
        <v>258346</v>
      </c>
      <c r="B17178" s="49" t="s">
        <v>34671</v>
      </c>
      <c r="C17178" t="s">
        <v>34833</v>
      </c>
    </row>
    <row r="17179" spans="1:3">
      <c r="A17179" s="48">
        <v>258347</v>
      </c>
      <c r="B17179" s="49" t="s">
        <v>34672</v>
      </c>
      <c r="C17179" t="s">
        <v>34834</v>
      </c>
    </row>
    <row r="17180" spans="1:3">
      <c r="A17180" s="48">
        <v>258348</v>
      </c>
      <c r="B17180" s="49" t="s">
        <v>34673</v>
      </c>
      <c r="C17180" t="s">
        <v>34835</v>
      </c>
    </row>
    <row r="17181" spans="1:3">
      <c r="A17181" s="48">
        <v>258346</v>
      </c>
      <c r="B17181" s="49" t="s">
        <v>34563</v>
      </c>
      <c r="C17181" t="s">
        <v>34725</v>
      </c>
    </row>
    <row r="17182" spans="1:3">
      <c r="A17182" s="48">
        <v>258347</v>
      </c>
      <c r="B17182" s="49" t="s">
        <v>34564</v>
      </c>
      <c r="C17182" t="s">
        <v>34726</v>
      </c>
    </row>
    <row r="17183" spans="1:3">
      <c r="A17183" s="48">
        <v>258348</v>
      </c>
      <c r="B17183" s="49" t="s">
        <v>34565</v>
      </c>
      <c r="C17183" t="s">
        <v>34727</v>
      </c>
    </row>
    <row r="17184" spans="1:3">
      <c r="A17184" s="48">
        <v>258346</v>
      </c>
      <c r="B17184" s="49" t="s">
        <v>34617</v>
      </c>
      <c r="C17184" t="s">
        <v>34779</v>
      </c>
    </row>
    <row r="17185" spans="1:3">
      <c r="A17185" s="48">
        <v>258347</v>
      </c>
      <c r="B17185" s="49" t="s">
        <v>34618</v>
      </c>
      <c r="C17185" t="s">
        <v>34780</v>
      </c>
    </row>
    <row r="17186" spans="1:3">
      <c r="A17186" s="48">
        <v>258348</v>
      </c>
      <c r="B17186" s="49" t="s">
        <v>34619</v>
      </c>
      <c r="C17186" t="s">
        <v>34781</v>
      </c>
    </row>
    <row r="17187" spans="1:3">
      <c r="A17187" s="48">
        <v>258349</v>
      </c>
      <c r="B17187" s="49" t="s">
        <v>34674</v>
      </c>
      <c r="C17187" t="s">
        <v>34836</v>
      </c>
    </row>
    <row r="17188" spans="1:3">
      <c r="A17188" s="48">
        <v>258350</v>
      </c>
      <c r="B17188" s="49" t="s">
        <v>34675</v>
      </c>
      <c r="C17188" t="s">
        <v>34837</v>
      </c>
    </row>
    <row r="17189" spans="1:3">
      <c r="A17189" s="48">
        <v>258351</v>
      </c>
      <c r="B17189" s="49" t="s">
        <v>34676</v>
      </c>
      <c r="C17189" t="s">
        <v>34838</v>
      </c>
    </row>
    <row r="17190" spans="1:3">
      <c r="A17190" s="48">
        <v>258349</v>
      </c>
      <c r="B17190" s="49" t="s">
        <v>34566</v>
      </c>
      <c r="C17190" t="s">
        <v>34728</v>
      </c>
    </row>
    <row r="17191" spans="1:3">
      <c r="A17191" s="48">
        <v>258350</v>
      </c>
      <c r="B17191" s="49" t="s">
        <v>34567</v>
      </c>
      <c r="C17191" t="s">
        <v>34729</v>
      </c>
    </row>
    <row r="17192" spans="1:3">
      <c r="A17192" s="48">
        <v>258351</v>
      </c>
      <c r="B17192" s="49" t="s">
        <v>34568</v>
      </c>
      <c r="C17192" t="s">
        <v>34730</v>
      </c>
    </row>
    <row r="17193" spans="1:3">
      <c r="A17193" s="48">
        <v>258349</v>
      </c>
      <c r="B17193" s="49" t="s">
        <v>34620</v>
      </c>
      <c r="C17193" t="s">
        <v>34782</v>
      </c>
    </row>
    <row r="17194" spans="1:3">
      <c r="A17194" s="48">
        <v>258350</v>
      </c>
      <c r="B17194" s="49" t="s">
        <v>34621</v>
      </c>
      <c r="C17194" t="s">
        <v>34783</v>
      </c>
    </row>
    <row r="17195" spans="1:3">
      <c r="A17195" s="48">
        <v>258351</v>
      </c>
      <c r="B17195" s="49" t="s">
        <v>34622</v>
      </c>
      <c r="C17195" t="s">
        <v>34784</v>
      </c>
    </row>
    <row r="17196" spans="1:3">
      <c r="A17196" s="48">
        <v>258352</v>
      </c>
      <c r="B17196" s="49" t="s">
        <v>34677</v>
      </c>
      <c r="C17196" t="s">
        <v>34839</v>
      </c>
    </row>
    <row r="17197" spans="1:3">
      <c r="A17197" s="48">
        <v>258353</v>
      </c>
      <c r="B17197" s="49" t="s">
        <v>34678</v>
      </c>
      <c r="C17197" t="s">
        <v>34840</v>
      </c>
    </row>
    <row r="17198" spans="1:3">
      <c r="A17198" s="48">
        <v>258354</v>
      </c>
      <c r="B17198" s="49" t="s">
        <v>34679</v>
      </c>
      <c r="C17198" t="s">
        <v>34841</v>
      </c>
    </row>
    <row r="17199" spans="1:3">
      <c r="A17199" s="48">
        <v>258352</v>
      </c>
      <c r="B17199" s="49" t="s">
        <v>34569</v>
      </c>
      <c r="C17199" t="s">
        <v>34731</v>
      </c>
    </row>
    <row r="17200" spans="1:3">
      <c r="A17200" s="48">
        <v>258353</v>
      </c>
      <c r="B17200" s="49" t="s">
        <v>34570</v>
      </c>
      <c r="C17200" t="s">
        <v>34732</v>
      </c>
    </row>
    <row r="17201" spans="1:3">
      <c r="A17201" s="48">
        <v>258354</v>
      </c>
      <c r="B17201" s="49" t="s">
        <v>34571</v>
      </c>
      <c r="C17201" t="s">
        <v>34733</v>
      </c>
    </row>
    <row r="17202" spans="1:3">
      <c r="A17202" s="48">
        <v>258352</v>
      </c>
      <c r="B17202" s="49" t="s">
        <v>34623</v>
      </c>
      <c r="C17202" t="s">
        <v>34785</v>
      </c>
    </row>
    <row r="17203" spans="1:3">
      <c r="A17203" s="48">
        <v>258353</v>
      </c>
      <c r="B17203" s="49" t="s">
        <v>34624</v>
      </c>
      <c r="C17203" t="s">
        <v>34786</v>
      </c>
    </row>
    <row r="17204" spans="1:3">
      <c r="A17204" s="48">
        <v>258354</v>
      </c>
      <c r="B17204" s="49" t="s">
        <v>34625</v>
      </c>
      <c r="C17204" t="s">
        <v>34787</v>
      </c>
    </row>
    <row r="17205" spans="1:3">
      <c r="A17205" s="48">
        <v>276590</v>
      </c>
      <c r="B17205" s="49" t="s">
        <v>34689</v>
      </c>
      <c r="C17205" t="s">
        <v>34851</v>
      </c>
    </row>
    <row r="17206" spans="1:3">
      <c r="A17206" s="48">
        <v>276591</v>
      </c>
      <c r="B17206" s="49" t="s">
        <v>34690</v>
      </c>
      <c r="C17206" t="s">
        <v>34852</v>
      </c>
    </row>
    <row r="17207" spans="1:3">
      <c r="A17207" s="48">
        <v>276592</v>
      </c>
      <c r="B17207" s="49" t="s">
        <v>34691</v>
      </c>
      <c r="C17207" t="s">
        <v>34853</v>
      </c>
    </row>
    <row r="17208" spans="1:3">
      <c r="A17208" s="48">
        <v>276590</v>
      </c>
      <c r="B17208" s="49" t="s">
        <v>34581</v>
      </c>
      <c r="C17208" t="s">
        <v>34743</v>
      </c>
    </row>
    <row r="17209" spans="1:3">
      <c r="A17209" s="48">
        <v>276591</v>
      </c>
      <c r="B17209" s="49" t="s">
        <v>34582</v>
      </c>
      <c r="C17209" t="s">
        <v>34744</v>
      </c>
    </row>
    <row r="17210" spans="1:3">
      <c r="A17210" s="48">
        <v>276592</v>
      </c>
      <c r="B17210" s="49" t="s">
        <v>34583</v>
      </c>
      <c r="C17210" t="s">
        <v>34745</v>
      </c>
    </row>
    <row r="17211" spans="1:3">
      <c r="A17211" s="48">
        <v>276590</v>
      </c>
      <c r="B17211" s="49" t="s">
        <v>34635</v>
      </c>
      <c r="C17211" t="s">
        <v>34797</v>
      </c>
    </row>
    <row r="17212" spans="1:3">
      <c r="A17212" s="48">
        <v>276591</v>
      </c>
      <c r="B17212" s="49" t="s">
        <v>34636</v>
      </c>
      <c r="C17212" t="s">
        <v>34798</v>
      </c>
    </row>
    <row r="17213" spans="1:3">
      <c r="A17213" s="48">
        <v>276592</v>
      </c>
      <c r="B17213" s="49" t="s">
        <v>34637</v>
      </c>
      <c r="C17213" t="s">
        <v>34799</v>
      </c>
    </row>
    <row r="17214" spans="1:3">
      <c r="A17214" s="48">
        <v>276593</v>
      </c>
      <c r="B17214" s="49" t="s">
        <v>34692</v>
      </c>
      <c r="C17214" t="s">
        <v>34854</v>
      </c>
    </row>
    <row r="17215" spans="1:3">
      <c r="A17215" s="48">
        <v>276594</v>
      </c>
      <c r="B17215" s="49" t="s">
        <v>34693</v>
      </c>
      <c r="C17215" t="s">
        <v>34855</v>
      </c>
    </row>
    <row r="17216" spans="1:3">
      <c r="A17216" s="48">
        <v>276595</v>
      </c>
      <c r="B17216" s="49" t="s">
        <v>34694</v>
      </c>
      <c r="C17216" t="s">
        <v>34856</v>
      </c>
    </row>
    <row r="17217" spans="1:3">
      <c r="A17217" s="48">
        <v>276593</v>
      </c>
      <c r="B17217" s="49" t="s">
        <v>34584</v>
      </c>
      <c r="C17217" t="s">
        <v>34746</v>
      </c>
    </row>
    <row r="17218" spans="1:3">
      <c r="A17218" s="48">
        <v>276594</v>
      </c>
      <c r="B17218" s="49" t="s">
        <v>34585</v>
      </c>
      <c r="C17218" t="s">
        <v>34747</v>
      </c>
    </row>
    <row r="17219" spans="1:3">
      <c r="A17219" s="48">
        <v>276595</v>
      </c>
      <c r="B17219" s="49" t="s">
        <v>34586</v>
      </c>
      <c r="C17219" t="s">
        <v>34748</v>
      </c>
    </row>
    <row r="17220" spans="1:3">
      <c r="A17220" s="48">
        <v>276593</v>
      </c>
      <c r="B17220" s="49" t="s">
        <v>34638</v>
      </c>
      <c r="C17220" t="s">
        <v>34800</v>
      </c>
    </row>
    <row r="17221" spans="1:3">
      <c r="A17221" s="48">
        <v>276594</v>
      </c>
      <c r="B17221" s="49" t="s">
        <v>34639</v>
      </c>
      <c r="C17221" t="s">
        <v>34801</v>
      </c>
    </row>
    <row r="17222" spans="1:3">
      <c r="A17222" s="48">
        <v>276595</v>
      </c>
      <c r="B17222" s="49" t="s">
        <v>34640</v>
      </c>
      <c r="C17222" t="s">
        <v>34802</v>
      </c>
    </row>
    <row r="17223" spans="1:3">
      <c r="A17223" s="48">
        <v>276596</v>
      </c>
      <c r="B17223" s="49" t="s">
        <v>34695</v>
      </c>
      <c r="C17223" t="s">
        <v>34857</v>
      </c>
    </row>
    <row r="17224" spans="1:3">
      <c r="A17224" s="48">
        <v>276597</v>
      </c>
      <c r="B17224" s="49" t="s">
        <v>34696</v>
      </c>
      <c r="C17224" t="s">
        <v>34858</v>
      </c>
    </row>
    <row r="17225" spans="1:3">
      <c r="A17225" s="48">
        <v>276598</v>
      </c>
      <c r="B17225" s="49" t="s">
        <v>34697</v>
      </c>
      <c r="C17225" t="s">
        <v>34859</v>
      </c>
    </row>
    <row r="17226" spans="1:3">
      <c r="A17226" s="48">
        <v>276596</v>
      </c>
      <c r="B17226" s="49" t="s">
        <v>34587</v>
      </c>
      <c r="C17226" t="s">
        <v>34749</v>
      </c>
    </row>
    <row r="17227" spans="1:3">
      <c r="A17227" s="48">
        <v>276597</v>
      </c>
      <c r="B17227" s="49" t="s">
        <v>34588</v>
      </c>
      <c r="C17227" t="s">
        <v>34750</v>
      </c>
    </row>
    <row r="17228" spans="1:3">
      <c r="A17228" s="48">
        <v>276598</v>
      </c>
      <c r="B17228" s="49" t="s">
        <v>34589</v>
      </c>
      <c r="C17228" t="s">
        <v>34751</v>
      </c>
    </row>
    <row r="17229" spans="1:3">
      <c r="A17229" s="48">
        <v>276596</v>
      </c>
      <c r="B17229" s="49" t="s">
        <v>34641</v>
      </c>
      <c r="C17229" t="s">
        <v>34803</v>
      </c>
    </row>
    <row r="17230" spans="1:3">
      <c r="A17230" s="48">
        <v>276597</v>
      </c>
      <c r="B17230" s="49" t="s">
        <v>34642</v>
      </c>
      <c r="C17230" t="s">
        <v>34804</v>
      </c>
    </row>
    <row r="17231" spans="1:3">
      <c r="A17231" s="48">
        <v>276598</v>
      </c>
      <c r="B17231" s="49" t="s">
        <v>34643</v>
      </c>
      <c r="C17231" t="s">
        <v>34805</v>
      </c>
    </row>
    <row r="17232" spans="1:3">
      <c r="A17232" s="48">
        <v>276599</v>
      </c>
      <c r="B17232" s="49" t="s">
        <v>34698</v>
      </c>
      <c r="C17232" t="s">
        <v>34860</v>
      </c>
    </row>
    <row r="17233" spans="1:3">
      <c r="A17233" s="48">
        <v>276600</v>
      </c>
      <c r="B17233" s="49" t="s">
        <v>34699</v>
      </c>
      <c r="C17233" t="s">
        <v>34861</v>
      </c>
    </row>
    <row r="17234" spans="1:3">
      <c r="A17234" s="48">
        <v>276601</v>
      </c>
      <c r="B17234" s="49" t="s">
        <v>34700</v>
      </c>
      <c r="C17234" t="s">
        <v>34862</v>
      </c>
    </row>
    <row r="17235" spans="1:3">
      <c r="A17235" s="48">
        <v>276599</v>
      </c>
      <c r="B17235" s="49" t="s">
        <v>34590</v>
      </c>
      <c r="C17235" t="s">
        <v>34752</v>
      </c>
    </row>
    <row r="17236" spans="1:3">
      <c r="A17236" s="48">
        <v>276600</v>
      </c>
      <c r="B17236" s="49" t="s">
        <v>34591</v>
      </c>
      <c r="C17236" t="s">
        <v>34753</v>
      </c>
    </row>
    <row r="17237" spans="1:3">
      <c r="A17237" s="48">
        <v>276601</v>
      </c>
      <c r="B17237" s="49" t="s">
        <v>34592</v>
      </c>
      <c r="C17237" t="s">
        <v>34754</v>
      </c>
    </row>
    <row r="17238" spans="1:3">
      <c r="A17238" s="48">
        <v>276599</v>
      </c>
      <c r="B17238" s="49" t="s">
        <v>34644</v>
      </c>
      <c r="C17238" t="s">
        <v>34806</v>
      </c>
    </row>
    <row r="17239" spans="1:3">
      <c r="A17239" s="48">
        <v>276600</v>
      </c>
      <c r="B17239" s="49" t="s">
        <v>34645</v>
      </c>
      <c r="C17239" t="s">
        <v>34807</v>
      </c>
    </row>
    <row r="17240" spans="1:3">
      <c r="A17240" s="48">
        <v>276601</v>
      </c>
      <c r="B17240" s="49" t="s">
        <v>34646</v>
      </c>
      <c r="C17240" t="s">
        <v>34808</v>
      </c>
    </row>
    <row r="17241" spans="1:3">
      <c r="A17241" s="48">
        <v>276602</v>
      </c>
      <c r="B17241" s="49" t="s">
        <v>34701</v>
      </c>
      <c r="C17241" t="s">
        <v>34863</v>
      </c>
    </row>
    <row r="17242" spans="1:3">
      <c r="A17242" s="48">
        <v>276603</v>
      </c>
      <c r="B17242" s="49" t="s">
        <v>34702</v>
      </c>
      <c r="C17242" t="s">
        <v>34864</v>
      </c>
    </row>
    <row r="17243" spans="1:3">
      <c r="A17243" s="48">
        <v>276604</v>
      </c>
      <c r="B17243" s="49" t="s">
        <v>34703</v>
      </c>
      <c r="C17243" t="s">
        <v>34865</v>
      </c>
    </row>
    <row r="17244" spans="1:3">
      <c r="A17244" s="48">
        <v>276602</v>
      </c>
      <c r="B17244" s="49" t="s">
        <v>34593</v>
      </c>
      <c r="C17244" t="s">
        <v>34755</v>
      </c>
    </row>
    <row r="17245" spans="1:3">
      <c r="A17245" s="48">
        <v>276603</v>
      </c>
      <c r="B17245" s="49" t="s">
        <v>34594</v>
      </c>
      <c r="C17245" t="s">
        <v>34756</v>
      </c>
    </row>
    <row r="17246" spans="1:3">
      <c r="A17246" s="48">
        <v>276604</v>
      </c>
      <c r="B17246" s="49" t="s">
        <v>34595</v>
      </c>
      <c r="C17246" t="s">
        <v>34757</v>
      </c>
    </row>
    <row r="17247" spans="1:3">
      <c r="A17247" s="48">
        <v>276602</v>
      </c>
      <c r="B17247" s="49" t="s">
        <v>34647</v>
      </c>
      <c r="C17247" t="s">
        <v>34809</v>
      </c>
    </row>
    <row r="17248" spans="1:3">
      <c r="A17248" s="48">
        <v>276603</v>
      </c>
      <c r="B17248" s="49" t="s">
        <v>34648</v>
      </c>
      <c r="C17248" t="s">
        <v>34810</v>
      </c>
    </row>
    <row r="17249" spans="1:3">
      <c r="A17249" s="48">
        <v>276604</v>
      </c>
      <c r="B17249" s="49" t="s">
        <v>34649</v>
      </c>
      <c r="C17249" t="s">
        <v>34811</v>
      </c>
    </row>
    <row r="17250" spans="1:3">
      <c r="A17250" s="48">
        <v>258355</v>
      </c>
      <c r="B17250" s="49" t="s">
        <v>34680</v>
      </c>
      <c r="C17250" t="s">
        <v>34842</v>
      </c>
    </row>
    <row r="17251" spans="1:3">
      <c r="A17251" s="48">
        <v>258356</v>
      </c>
      <c r="B17251" s="49" t="s">
        <v>34681</v>
      </c>
      <c r="C17251" t="s">
        <v>34843</v>
      </c>
    </row>
    <row r="17252" spans="1:3">
      <c r="A17252" s="48">
        <v>258357</v>
      </c>
      <c r="B17252" s="49" t="s">
        <v>34682</v>
      </c>
      <c r="C17252" t="s">
        <v>34844</v>
      </c>
    </row>
    <row r="17253" spans="1:3">
      <c r="A17253" s="48">
        <v>258355</v>
      </c>
      <c r="B17253" s="49" t="s">
        <v>34572</v>
      </c>
      <c r="C17253" t="s">
        <v>34734</v>
      </c>
    </row>
    <row r="17254" spans="1:3">
      <c r="A17254" s="48">
        <v>258356</v>
      </c>
      <c r="B17254" s="49" t="s">
        <v>34573</v>
      </c>
      <c r="C17254" t="s">
        <v>34735</v>
      </c>
    </row>
    <row r="17255" spans="1:3">
      <c r="A17255" s="48">
        <v>258357</v>
      </c>
      <c r="B17255" s="49" t="s">
        <v>34574</v>
      </c>
      <c r="C17255" t="s">
        <v>34736</v>
      </c>
    </row>
    <row r="17256" spans="1:3">
      <c r="A17256" s="48">
        <v>258355</v>
      </c>
      <c r="B17256" s="49" t="s">
        <v>34626</v>
      </c>
      <c r="C17256" t="s">
        <v>34788</v>
      </c>
    </row>
    <row r="17257" spans="1:3">
      <c r="A17257" s="48">
        <v>258356</v>
      </c>
      <c r="B17257" s="49" t="s">
        <v>34627</v>
      </c>
      <c r="C17257" t="s">
        <v>34789</v>
      </c>
    </row>
    <row r="17258" spans="1:3">
      <c r="A17258" s="48">
        <v>258357</v>
      </c>
      <c r="B17258" s="49" t="s">
        <v>34628</v>
      </c>
      <c r="C17258" t="s">
        <v>34790</v>
      </c>
    </row>
    <row r="17259" spans="1:3">
      <c r="A17259" s="48">
        <v>258358</v>
      </c>
      <c r="B17259" s="49" t="s">
        <v>34683</v>
      </c>
      <c r="C17259" t="s">
        <v>34845</v>
      </c>
    </row>
    <row r="17260" spans="1:3">
      <c r="A17260" s="48">
        <v>258359</v>
      </c>
      <c r="B17260" s="49" t="s">
        <v>34684</v>
      </c>
      <c r="C17260" t="s">
        <v>34846</v>
      </c>
    </row>
    <row r="17261" spans="1:3">
      <c r="A17261" s="48">
        <v>258360</v>
      </c>
      <c r="B17261" s="49" t="s">
        <v>34685</v>
      </c>
      <c r="C17261" t="s">
        <v>34847</v>
      </c>
    </row>
    <row r="17262" spans="1:3">
      <c r="A17262" s="48">
        <v>258358</v>
      </c>
      <c r="B17262" s="49" t="s">
        <v>34575</v>
      </c>
      <c r="C17262" t="s">
        <v>34737</v>
      </c>
    </row>
    <row r="17263" spans="1:3">
      <c r="A17263" s="48">
        <v>258359</v>
      </c>
      <c r="B17263" s="49" t="s">
        <v>34576</v>
      </c>
      <c r="C17263" t="s">
        <v>34738</v>
      </c>
    </row>
    <row r="17264" spans="1:3">
      <c r="A17264" s="48">
        <v>258360</v>
      </c>
      <c r="B17264" s="49" t="s">
        <v>34577</v>
      </c>
      <c r="C17264" t="s">
        <v>34739</v>
      </c>
    </row>
    <row r="17265" spans="1:3">
      <c r="A17265" s="48">
        <v>258358</v>
      </c>
      <c r="B17265" s="49" t="s">
        <v>34629</v>
      </c>
      <c r="C17265" t="s">
        <v>34791</v>
      </c>
    </row>
    <row r="17266" spans="1:3">
      <c r="A17266" s="48">
        <v>258359</v>
      </c>
      <c r="B17266" s="49" t="s">
        <v>34630</v>
      </c>
      <c r="C17266" t="s">
        <v>34792</v>
      </c>
    </row>
    <row r="17267" spans="1:3">
      <c r="A17267" s="48">
        <v>258360</v>
      </c>
      <c r="B17267" s="49" t="s">
        <v>34631</v>
      </c>
      <c r="C17267" t="s">
        <v>34793</v>
      </c>
    </row>
    <row r="17268" spans="1:3">
      <c r="A17268" s="48">
        <v>258361</v>
      </c>
      <c r="B17268" s="49" t="s">
        <v>34686</v>
      </c>
      <c r="C17268" t="s">
        <v>34848</v>
      </c>
    </row>
    <row r="17269" spans="1:3">
      <c r="A17269" s="48">
        <v>258362</v>
      </c>
      <c r="B17269" s="49" t="s">
        <v>34687</v>
      </c>
      <c r="C17269" t="s">
        <v>34849</v>
      </c>
    </row>
    <row r="17270" spans="1:3">
      <c r="A17270" s="48">
        <v>258363</v>
      </c>
      <c r="B17270" s="49" t="s">
        <v>34688</v>
      </c>
      <c r="C17270" t="s">
        <v>34850</v>
      </c>
    </row>
    <row r="17271" spans="1:3">
      <c r="A17271" s="48">
        <v>258361</v>
      </c>
      <c r="B17271" s="49" t="s">
        <v>34578</v>
      </c>
      <c r="C17271" t="s">
        <v>34740</v>
      </c>
    </row>
    <row r="17272" spans="1:3">
      <c r="A17272" s="48">
        <v>258362</v>
      </c>
      <c r="B17272" s="49" t="s">
        <v>34579</v>
      </c>
      <c r="C17272" t="s">
        <v>34741</v>
      </c>
    </row>
    <row r="17273" spans="1:3">
      <c r="A17273" s="48">
        <v>258363</v>
      </c>
      <c r="B17273" s="49" t="s">
        <v>34580</v>
      </c>
      <c r="C17273" t="s">
        <v>34742</v>
      </c>
    </row>
    <row r="17274" spans="1:3">
      <c r="A17274" s="48">
        <v>258361</v>
      </c>
      <c r="B17274" s="49" t="s">
        <v>34632</v>
      </c>
      <c r="C17274" t="s">
        <v>34794</v>
      </c>
    </row>
    <row r="17275" spans="1:3">
      <c r="A17275" s="48">
        <v>258362</v>
      </c>
      <c r="B17275" s="49" t="s">
        <v>34633</v>
      </c>
      <c r="C17275" t="s">
        <v>34795</v>
      </c>
    </row>
    <row r="17276" spans="1:3">
      <c r="A17276" s="48">
        <v>258363</v>
      </c>
      <c r="B17276" s="49" t="s">
        <v>34634</v>
      </c>
      <c r="C17276" t="s">
        <v>34796</v>
      </c>
    </row>
  </sheetData>
  <sortState ref="A1:C17276">
    <sortCondition ref="C1"/>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J1" workbookViewId="0">
      <selection activeCell="F11" sqref="F11"/>
    </sheetView>
  </sheetViews>
  <sheetFormatPr defaultColWidth="7.75" defaultRowHeight="11.25"/>
  <cols>
    <col min="1" max="1" width="4.75" style="60" bestFit="1" customWidth="1"/>
    <col min="2" max="2" width="23.125" style="60" customWidth="1"/>
    <col min="3" max="3" width="21.75" style="60" customWidth="1"/>
    <col min="4" max="4" width="10.25" style="60" bestFit="1" customWidth="1"/>
    <col min="5" max="5" width="10.75" style="154" bestFit="1" customWidth="1"/>
    <col min="6" max="6" width="10.875" style="60" bestFit="1" customWidth="1"/>
    <col min="7" max="7" width="10.25" style="60" bestFit="1" customWidth="1"/>
    <col min="8" max="8" width="10.75" style="60" bestFit="1" customWidth="1"/>
    <col min="9" max="9" width="10.875" style="60" bestFit="1" customWidth="1"/>
    <col min="10" max="10" width="10.25" style="60" bestFit="1" customWidth="1"/>
    <col min="11" max="11" width="10.75" style="60" bestFit="1" customWidth="1"/>
    <col min="12" max="12" width="10.875" style="60" bestFit="1" customWidth="1"/>
    <col min="13" max="13" width="10.25" style="60" bestFit="1" customWidth="1"/>
    <col min="14" max="14" width="10.75" style="154" bestFit="1" customWidth="1"/>
    <col min="15" max="15" width="10.875" style="60" bestFit="1" customWidth="1"/>
    <col min="16" max="16" width="28.625" style="60" customWidth="1"/>
    <col min="17" max="17" width="21.75" style="60" customWidth="1"/>
    <col min="18" max="18" width="5.75" style="60" bestFit="1" customWidth="1"/>
    <col min="19" max="1000" width="7.75" style="1363"/>
    <col min="1001" max="16384" width="7.75" style="60"/>
  </cols>
  <sheetData>
    <row r="1" spans="1:18" ht="20.25">
      <c r="A1" s="56"/>
      <c r="B1" s="57" t="s">
        <v>272</v>
      </c>
      <c r="C1" s="51"/>
      <c r="D1" s="58"/>
      <c r="E1" s="58"/>
      <c r="F1" s="58"/>
      <c r="G1" s="58"/>
      <c r="H1" s="58"/>
      <c r="I1" s="56"/>
      <c r="J1" s="56"/>
      <c r="K1" s="58"/>
      <c r="L1" s="58"/>
      <c r="M1" s="58"/>
      <c r="N1" s="153"/>
      <c r="O1" s="58"/>
      <c r="P1" s="58"/>
      <c r="Q1" s="59" t="s">
        <v>272</v>
      </c>
      <c r="R1" s="56"/>
    </row>
    <row r="2" spans="1:18" ht="13.15" customHeight="1">
      <c r="A2" s="56"/>
      <c r="B2" s="61"/>
      <c r="C2" s="51"/>
      <c r="D2" s="58"/>
      <c r="E2" s="58"/>
      <c r="F2" s="58"/>
      <c r="G2" s="58"/>
      <c r="H2" s="58"/>
      <c r="I2" s="62"/>
      <c r="J2" s="62"/>
      <c r="K2" s="58"/>
      <c r="L2" s="58"/>
      <c r="M2" s="58"/>
      <c r="N2" s="153"/>
      <c r="O2" s="58"/>
      <c r="P2" s="58"/>
      <c r="Q2" s="63"/>
      <c r="R2" s="56"/>
    </row>
    <row r="3" spans="1:18" ht="15.75">
      <c r="A3" s="56"/>
      <c r="B3" s="64" t="s">
        <v>126</v>
      </c>
      <c r="C3" s="51"/>
      <c r="D3" s="58"/>
      <c r="E3" s="58"/>
      <c r="F3" s="58"/>
      <c r="G3" s="58"/>
      <c r="H3" s="58"/>
      <c r="I3" s="65"/>
      <c r="J3" s="65"/>
      <c r="K3" s="58"/>
      <c r="L3" s="58"/>
      <c r="M3" s="58"/>
      <c r="N3" s="56"/>
      <c r="O3" s="58"/>
      <c r="P3" s="58"/>
      <c r="Q3" s="66" t="s">
        <v>126</v>
      </c>
      <c r="R3" s="56"/>
    </row>
    <row r="4" spans="1:18" ht="16.5" thickBot="1">
      <c r="A4" s="56"/>
      <c r="B4" s="64"/>
      <c r="C4" s="51"/>
      <c r="D4" s="58"/>
      <c r="E4" s="58"/>
      <c r="F4" s="58"/>
      <c r="G4" s="58"/>
      <c r="H4" s="58"/>
      <c r="I4" s="65"/>
      <c r="J4" s="65"/>
      <c r="K4" s="58"/>
      <c r="L4" s="58"/>
      <c r="M4" s="58"/>
      <c r="N4" s="58"/>
      <c r="O4" s="58"/>
      <c r="P4" s="233"/>
      <c r="Q4" s="66"/>
      <c r="R4" s="56"/>
    </row>
    <row r="5" spans="1:18" ht="16.5" thickTop="1" thickBot="1">
      <c r="A5" s="56"/>
      <c r="B5" s="314"/>
      <c r="C5" s="51"/>
      <c r="D5" s="31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E5" s="316"/>
      <c r="F5" s="316"/>
      <c r="G5" s="316"/>
      <c r="H5" s="316"/>
      <c r="I5" s="375"/>
      <c r="J5" s="376" t="str">
        <f>"לשלושה חודשים שהסתיימו ביום " &amp;TEXT(L0!$E$34,"DD ")&amp;"ב"&amp;TEXT(L0!$E$34,"MMM")</f>
        <v>לשלושה חודשים שהסתיימו ביום 30 ביונ</v>
      </c>
      <c r="K5" s="316"/>
      <c r="L5" s="316"/>
      <c r="M5" s="316"/>
      <c r="N5" s="316"/>
      <c r="O5" s="316"/>
      <c r="P5" s="51"/>
      <c r="Q5" s="319"/>
      <c r="R5" s="56"/>
    </row>
    <row r="6" spans="1:18" ht="14.25" thickTop="1" thickBot="1">
      <c r="A6" s="56"/>
      <c r="B6" s="314"/>
      <c r="C6" s="51"/>
      <c r="D6" s="320">
        <f>DATE(YEAR(L0!$E$34),MONTH(L0!$E$34)-12+1,1)-1</f>
        <v>41820</v>
      </c>
      <c r="E6" s="320"/>
      <c r="F6" s="377"/>
      <c r="G6" s="378">
        <f>L0!$E$34</f>
        <v>42185</v>
      </c>
      <c r="H6" s="323"/>
      <c r="I6" s="379"/>
      <c r="J6" s="380">
        <f>DATE(YEAR(L0!$E$34),MONTH(L0!$E$34)-12+1,1)-1</f>
        <v>41820</v>
      </c>
      <c r="K6" s="320"/>
      <c r="L6" s="321"/>
      <c r="M6" s="322">
        <f>L0!$E$34</f>
        <v>42185</v>
      </c>
      <c r="N6" s="323"/>
      <c r="O6" s="323"/>
      <c r="P6" s="51"/>
      <c r="Q6" s="319"/>
      <c r="R6" s="56"/>
    </row>
    <row r="7" spans="1:18" ht="15.6" customHeight="1" thickTop="1">
      <c r="A7" s="75"/>
      <c r="B7" s="76"/>
      <c r="C7" s="77"/>
      <c r="D7" s="81"/>
      <c r="E7" s="161" t="s">
        <v>35051</v>
      </c>
      <c r="F7" s="162"/>
      <c r="G7" s="381"/>
      <c r="H7" s="161" t="s">
        <v>35051</v>
      </c>
      <c r="I7" s="162"/>
      <c r="J7" s="382"/>
      <c r="K7" s="161" t="s">
        <v>35051</v>
      </c>
      <c r="L7" s="326"/>
      <c r="M7" s="81"/>
      <c r="N7" s="161" t="s">
        <v>35051</v>
      </c>
      <c r="O7" s="161"/>
      <c r="P7" s="76"/>
      <c r="Q7" s="82"/>
      <c r="R7" s="83"/>
    </row>
    <row r="8" spans="1:18" ht="15.6" customHeight="1">
      <c r="A8" s="84"/>
      <c r="B8" s="85" t="s">
        <v>271</v>
      </c>
      <c r="C8" s="86"/>
      <c r="D8" s="167" t="s">
        <v>35052</v>
      </c>
      <c r="E8" s="168" t="s">
        <v>35053</v>
      </c>
      <c r="F8" s="169" t="s">
        <v>35054</v>
      </c>
      <c r="G8" s="383" t="s">
        <v>35052</v>
      </c>
      <c r="H8" s="168" t="s">
        <v>35053</v>
      </c>
      <c r="I8" s="169" t="s">
        <v>35054</v>
      </c>
      <c r="J8" s="384" t="s">
        <v>35052</v>
      </c>
      <c r="K8" s="168" t="s">
        <v>35053</v>
      </c>
      <c r="L8" s="328" t="s">
        <v>35054</v>
      </c>
      <c r="M8" s="167" t="s">
        <v>35052</v>
      </c>
      <c r="N8" s="168" t="s">
        <v>35053</v>
      </c>
      <c r="O8" s="168" t="s">
        <v>35054</v>
      </c>
      <c r="P8" s="85" t="s">
        <v>271</v>
      </c>
      <c r="Q8" s="92"/>
      <c r="R8" s="93"/>
    </row>
    <row r="9" spans="1:18" ht="15.6" customHeight="1" thickBot="1">
      <c r="A9" s="84"/>
      <c r="B9" s="52"/>
      <c r="C9" s="54"/>
      <c r="D9" s="96" t="s">
        <v>35055</v>
      </c>
      <c r="E9" s="168" t="s">
        <v>35056</v>
      </c>
      <c r="F9" s="169"/>
      <c r="G9" s="383" t="s">
        <v>35055</v>
      </c>
      <c r="H9" s="168" t="s">
        <v>35056</v>
      </c>
      <c r="I9" s="98"/>
      <c r="J9" s="384" t="s">
        <v>35055</v>
      </c>
      <c r="K9" s="168" t="s">
        <v>35056</v>
      </c>
      <c r="L9" s="328"/>
      <c r="M9" s="167" t="s">
        <v>35055</v>
      </c>
      <c r="N9" s="168" t="s">
        <v>35056</v>
      </c>
      <c r="O9" s="168"/>
      <c r="P9" s="52"/>
      <c r="Q9" s="53"/>
      <c r="R9" s="55"/>
    </row>
    <row r="10" spans="1:18" ht="15.6" customHeight="1" thickTop="1" thickBot="1">
      <c r="A10" s="102" t="s">
        <v>35122</v>
      </c>
      <c r="B10" s="103"/>
      <c r="C10" s="104"/>
      <c r="D10" s="105" t="s">
        <v>35058</v>
      </c>
      <c r="E10" s="106" t="s">
        <v>35059</v>
      </c>
      <c r="F10" s="385" t="s">
        <v>35060</v>
      </c>
      <c r="G10" s="108" t="s">
        <v>35061</v>
      </c>
      <c r="H10" s="106" t="s">
        <v>35062</v>
      </c>
      <c r="I10" s="107" t="s">
        <v>35063</v>
      </c>
      <c r="J10" s="386" t="s">
        <v>267</v>
      </c>
      <c r="K10" s="106" t="s">
        <v>266</v>
      </c>
      <c r="L10" s="335" t="s">
        <v>265</v>
      </c>
      <c r="M10" s="105" t="s">
        <v>264</v>
      </c>
      <c r="N10" s="106" t="s">
        <v>263</v>
      </c>
      <c r="O10" s="106" t="s">
        <v>262</v>
      </c>
      <c r="P10" s="103"/>
      <c r="Q10" s="110"/>
      <c r="R10" s="111" t="s">
        <v>35123</v>
      </c>
    </row>
    <row r="11" spans="1:18" ht="15.6" customHeight="1" thickTop="1">
      <c r="A11" s="112">
        <v>1</v>
      </c>
      <c r="B11" s="387" t="s">
        <v>35124</v>
      </c>
      <c r="C11" s="388" t="s">
        <v>35125</v>
      </c>
      <c r="D11" s="301">
        <f>IF(ISERROR(1*((1+E11/F11)^(4/QUARTER)-1)*100),0,1*((1+E11/F11)^(4/QUARTER)-1)*100)</f>
        <v>3.7390574169984925</v>
      </c>
      <c r="E11" s="116">
        <v>224100</v>
      </c>
      <c r="F11" s="117">
        <v>12098000</v>
      </c>
      <c r="G11" s="340">
        <f>IF(ISERROR(1*((1+H11/I11)^(4/QUARTER)-1)*100),0,1*((1+H11/I11)^(4/QUARTER)-1)*100)</f>
        <v>2.7094848249018755</v>
      </c>
      <c r="H11" s="116">
        <v>175000</v>
      </c>
      <c r="I11" s="117">
        <v>13004500</v>
      </c>
      <c r="J11" s="341">
        <f>IF(ISERROR(1*((1+K11/L11)^4-1)*100),0,1*((1+K11/L11)^4-1)*100)</f>
        <v>3.5575137334393547</v>
      </c>
      <c r="K11" s="116">
        <v>105700</v>
      </c>
      <c r="L11" s="119">
        <v>12042100</v>
      </c>
      <c r="M11" s="340">
        <f>IF(ISERROR(1*((1+N11/O11)^4-1)*100),0,1*((1+N11/O11)^4-1)*100)</f>
        <v>2.6469449673997669</v>
      </c>
      <c r="N11" s="116">
        <v>86800</v>
      </c>
      <c r="O11" s="116">
        <v>13246500</v>
      </c>
      <c r="P11" s="389" t="s">
        <v>35124</v>
      </c>
      <c r="Q11" s="388" t="s">
        <v>35125</v>
      </c>
      <c r="R11" s="191">
        <v>1</v>
      </c>
    </row>
    <row r="12" spans="1:18" ht="15.6" customHeight="1">
      <c r="A12" s="112">
        <v>2</v>
      </c>
      <c r="B12" s="390" t="s">
        <v>35126</v>
      </c>
      <c r="C12" s="391"/>
      <c r="D12" s="301">
        <f>IF(ISERROR((-1)*((1-E12/F12)^(4/QUARTER)-1)*100),0,(-1)*((1-E12/F12)^(4/QUARTER)-1)*100)</f>
        <v>-0.35976717685617388</v>
      </c>
      <c r="E12" s="124">
        <v>-12300</v>
      </c>
      <c r="F12" s="125">
        <v>6843900</v>
      </c>
      <c r="G12" s="340">
        <f>IF(ISERROR((-1)*((1-H12/I12)^(4/QUARTER)-1)*100),0,(-1)*((1-H12/I12)^(4/QUARTER)-1)*100)</f>
        <v>-0.14487046365001532</v>
      </c>
      <c r="H12" s="124">
        <v>-4600</v>
      </c>
      <c r="I12" s="125">
        <v>6352800</v>
      </c>
      <c r="J12" s="341">
        <f>IF(ISERROR((-1)*((1-K12/L12)^4-1)*100),0,(-1)*((1-K12/L12)^4-1)*100)</f>
        <v>-0.31937545677593882</v>
      </c>
      <c r="K12" s="124">
        <v>-5300</v>
      </c>
      <c r="L12" s="127">
        <v>6645900</v>
      </c>
      <c r="M12" s="340">
        <f>IF(ISERROR((-1)*((1-N12/O12)^4-1)*100),0,(-1)*((1-N12/O12)^4-1)*100)</f>
        <v>-0.14377356465276048</v>
      </c>
      <c r="N12" s="124">
        <v>-2300</v>
      </c>
      <c r="O12" s="124">
        <v>6402400</v>
      </c>
      <c r="P12" s="392" t="s">
        <v>35126</v>
      </c>
      <c r="Q12" s="391"/>
      <c r="R12" s="199">
        <v>2</v>
      </c>
    </row>
    <row r="13" spans="1:18" ht="15.6" customHeight="1">
      <c r="A13" s="112">
        <v>3</v>
      </c>
      <c r="B13" s="393" t="s">
        <v>35119</v>
      </c>
      <c r="C13" s="394"/>
      <c r="D13" s="301">
        <f>SUM(D11:D12)</f>
        <v>3.3792902401423186</v>
      </c>
      <c r="E13" s="138">
        <v>0</v>
      </c>
      <c r="F13" s="346">
        <v>0</v>
      </c>
      <c r="G13" s="340">
        <f>SUM(G11:G12)</f>
        <v>2.5646143612518602</v>
      </c>
      <c r="H13" s="138">
        <v>0</v>
      </c>
      <c r="I13" s="346">
        <v>0</v>
      </c>
      <c r="J13" s="341">
        <f>SUM(J11:J12)</f>
        <v>3.2381382766634159</v>
      </c>
      <c r="K13" s="138">
        <v>0</v>
      </c>
      <c r="L13" s="344">
        <v>0</v>
      </c>
      <c r="M13" s="340">
        <f>SUM(M11:M12)</f>
        <v>2.5031714027470064</v>
      </c>
      <c r="N13" s="138">
        <v>0</v>
      </c>
      <c r="O13" s="138">
        <v>0</v>
      </c>
      <c r="P13" s="395" t="s">
        <v>35119</v>
      </c>
      <c r="Q13" s="394"/>
      <c r="R13" s="199">
        <v>3</v>
      </c>
    </row>
    <row r="14" spans="1:18" ht="15.6" customHeight="1">
      <c r="A14" s="112">
        <v>4</v>
      </c>
      <c r="B14" s="390" t="s">
        <v>35124</v>
      </c>
      <c r="C14" s="396" t="s">
        <v>35127</v>
      </c>
      <c r="D14" s="301">
        <f>IF(ISERROR(1*((1+E14/F14)^(4/QUARTER)-1)*100),0,1*((1+E14/F14)^(4/QUARTER)-1)*100)</f>
        <v>2.962384839859511</v>
      </c>
      <c r="E14" s="124">
        <v>21000</v>
      </c>
      <c r="F14" s="125">
        <v>1428200</v>
      </c>
      <c r="G14" s="340">
        <f>IF(ISERROR(1*((1+H14/I14)^(4/QUARTER)-1)*100),0,1*((1+H14/I14)^(4/QUARTER)-1)*100)</f>
        <v>1.9180782710762179</v>
      </c>
      <c r="H14" s="124">
        <v>13400</v>
      </c>
      <c r="I14" s="125">
        <v>1403900</v>
      </c>
      <c r="J14" s="341">
        <f>IF(ISERROR(1*((1+K14/L14)^4-1)*100),0,1*((1+K14/L14)^4-1)*100)</f>
        <v>5.1602434408287934</v>
      </c>
      <c r="K14" s="124">
        <v>17800</v>
      </c>
      <c r="L14" s="127">
        <v>1406200</v>
      </c>
      <c r="M14" s="340">
        <f>IF(ISERROR(1*((1+N14/O14)^4-1)*100),0,1*((1+N14/O14)^4-1)*100)</f>
        <v>6.3348226314697387</v>
      </c>
      <c r="N14" s="124">
        <v>21800</v>
      </c>
      <c r="O14" s="124">
        <v>1408800</v>
      </c>
      <c r="P14" s="392" t="s">
        <v>35124</v>
      </c>
      <c r="Q14" s="396" t="s">
        <v>35127</v>
      </c>
      <c r="R14" s="199">
        <v>4</v>
      </c>
    </row>
    <row r="15" spans="1:18" ht="15.6" customHeight="1">
      <c r="A15" s="112">
        <v>5</v>
      </c>
      <c r="B15" s="390" t="s">
        <v>35126</v>
      </c>
      <c r="C15" s="391"/>
      <c r="D15" s="301">
        <f>IF(ISERROR((-1)*((1-E15/F15)^(4/QUARTER)-1)*100),0,(-1)*((1-E15/F15)^(4/QUARTER)-1)*100)</f>
        <v>-2.0896092138091404</v>
      </c>
      <c r="E15" s="124">
        <v>-22000</v>
      </c>
      <c r="F15" s="125">
        <v>2116600</v>
      </c>
      <c r="G15" s="340">
        <f>IF(ISERROR((-1)*((1-H15/I15)^(4/QUARTER)-1)*100),0,(-1)*((1-H15/I15)^(4/QUARTER)-1)*100)</f>
        <v>-1.0901526895346736</v>
      </c>
      <c r="H15" s="124">
        <v>-9800</v>
      </c>
      <c r="I15" s="125">
        <v>1802800</v>
      </c>
      <c r="J15" s="341">
        <f>IF(ISERROR((-1)*((1-K15/L15)^4-1)*100),0,(-1)*((1-K15/L15)^4-1)*100)</f>
        <v>-4.1856880255096263</v>
      </c>
      <c r="K15" s="124">
        <v>-21600</v>
      </c>
      <c r="L15" s="127">
        <v>2096300</v>
      </c>
      <c r="M15" s="340">
        <f>IF(ISERROR((-1)*((1-N15/O15)^4-1)*100),0,(-1)*((1-N15/O15)^4-1)*100)</f>
        <v>-5.2070157723700605</v>
      </c>
      <c r="N15" s="124">
        <v>-22400</v>
      </c>
      <c r="O15" s="124">
        <v>1754000</v>
      </c>
      <c r="P15" s="392" t="s">
        <v>35126</v>
      </c>
      <c r="Q15" s="391"/>
      <c r="R15" s="199">
        <v>5</v>
      </c>
    </row>
    <row r="16" spans="1:18" ht="15.6" customHeight="1">
      <c r="A16" s="112">
        <v>6</v>
      </c>
      <c r="B16" s="393" t="s">
        <v>35119</v>
      </c>
      <c r="C16" s="394"/>
      <c r="D16" s="301">
        <f>SUM(D14:D15)</f>
        <v>0.87277562605037051</v>
      </c>
      <c r="E16" s="138">
        <v>0</v>
      </c>
      <c r="F16" s="346">
        <v>0</v>
      </c>
      <c r="G16" s="340">
        <f>SUM(G14:G15)</f>
        <v>0.82792558154154428</v>
      </c>
      <c r="H16" s="138">
        <v>0</v>
      </c>
      <c r="I16" s="346">
        <v>0</v>
      </c>
      <c r="J16" s="341">
        <f>SUM(J14:J15)</f>
        <v>0.97455541531916712</v>
      </c>
      <c r="K16" s="138">
        <v>0</v>
      </c>
      <c r="L16" s="344">
        <v>0</v>
      </c>
      <c r="M16" s="340">
        <f>SUM(M14:M15)</f>
        <v>1.1278068590996781</v>
      </c>
      <c r="N16" s="138">
        <v>0</v>
      </c>
      <c r="O16" s="138">
        <v>0</v>
      </c>
      <c r="P16" s="395" t="s">
        <v>35119</v>
      </c>
      <c r="Q16" s="394"/>
      <c r="R16" s="199">
        <v>6</v>
      </c>
    </row>
    <row r="17" spans="1:18" ht="15.6" customHeight="1">
      <c r="A17" s="112">
        <v>7</v>
      </c>
      <c r="B17" s="390" t="s">
        <v>35124</v>
      </c>
      <c r="C17" s="396" t="s">
        <v>35128</v>
      </c>
      <c r="D17" s="301">
        <f>IF(ISERROR(1*((1+E17/F17)^(4/QUARTER)-1)*100),0,1*((1+E17/F17)^(4/QUARTER)-1)*100)</f>
        <v>4.1167539627165795</v>
      </c>
      <c r="E17" s="124">
        <v>13000</v>
      </c>
      <c r="F17" s="125">
        <v>638000</v>
      </c>
      <c r="G17" s="340">
        <f>IF(ISERROR(1*((1+H17/I17)^(4/QUARTER)-1)*100),0,1*((1+H17/I17)^(4/QUARTER)-1)*100)</f>
        <v>3.0492316916277629</v>
      </c>
      <c r="H17" s="124">
        <v>10400</v>
      </c>
      <c r="I17" s="125">
        <v>687300</v>
      </c>
      <c r="J17" s="341">
        <f>IF(ISERROR(1*((1+K17/L17)^4-1)*100),0,1*((1+K17/L17)^4-1)*100)</f>
        <v>3.8800091430795991</v>
      </c>
      <c r="K17" s="124">
        <v>6200</v>
      </c>
      <c r="L17" s="127">
        <v>648400</v>
      </c>
      <c r="M17" s="340">
        <f>IF(ISERROR(1*((1+N17/O17)^4-1)*100),0,1*((1+N17/O17)^4-1)*100)</f>
        <v>3.1378808220333676</v>
      </c>
      <c r="N17" s="124">
        <v>5700</v>
      </c>
      <c r="O17" s="124">
        <v>735100</v>
      </c>
      <c r="P17" s="392" t="s">
        <v>35124</v>
      </c>
      <c r="Q17" s="396" t="s">
        <v>35128</v>
      </c>
      <c r="R17" s="199">
        <v>7</v>
      </c>
    </row>
    <row r="18" spans="1:18" ht="15.6" customHeight="1">
      <c r="A18" s="112">
        <v>8</v>
      </c>
      <c r="B18" s="390" t="s">
        <v>35126</v>
      </c>
      <c r="C18" s="391" t="s">
        <v>35129</v>
      </c>
      <c r="D18" s="301">
        <f>IF(ISERROR((-1)*((1-E18/F18)^(4/QUARTER)-1)*100),0,(-1)*((1-E18/F18)^(4/QUARTER)-1)*100)</f>
        <v>-0.15177959416070586</v>
      </c>
      <c r="E18" s="124">
        <v>-500</v>
      </c>
      <c r="F18" s="125">
        <v>659100</v>
      </c>
      <c r="G18" s="340">
        <f>IF(ISERROR((-1)*((1-H18/I18)^(4/QUARTER)-1)*100),0,(-1)*((1-H18/I18)^(4/QUARTER)-1)*100)</f>
        <v>-7.3327220268160076E-2</v>
      </c>
      <c r="H18" s="124">
        <v>-200</v>
      </c>
      <c r="I18" s="125">
        <v>545600</v>
      </c>
      <c r="J18" s="341">
        <f>IF(ISERROR((-1)*((1-K18/L18)^4-1)*100),0,(-1)*((1-K18/L18)^4-1)*100)</f>
        <v>-0.16955135721921089</v>
      </c>
      <c r="K18" s="124">
        <v>-300</v>
      </c>
      <c r="L18" s="127">
        <v>708200</v>
      </c>
      <c r="M18" s="340">
        <f>IF(ISERROR((-1)*((1-N18/O18)^4-1)*100),0,(-1)*((1-N18/O18)^4-1)*100)</f>
        <v>-8.1741080847774761E-2</v>
      </c>
      <c r="N18" s="124">
        <v>-100</v>
      </c>
      <c r="O18" s="124">
        <v>489500</v>
      </c>
      <c r="P18" s="392" t="s">
        <v>35126</v>
      </c>
      <c r="Q18" s="391" t="s">
        <v>35129</v>
      </c>
      <c r="R18" s="199">
        <v>8</v>
      </c>
    </row>
    <row r="19" spans="1:18" ht="15.6" customHeight="1">
      <c r="A19" s="112">
        <v>9</v>
      </c>
      <c r="B19" s="393" t="s">
        <v>35119</v>
      </c>
      <c r="C19" s="394"/>
      <c r="D19" s="301">
        <f>SUM(D17:D18)</f>
        <v>3.9649743685558736</v>
      </c>
      <c r="E19" s="138">
        <v>0</v>
      </c>
      <c r="F19" s="346">
        <v>0</v>
      </c>
      <c r="G19" s="340">
        <f>SUM(G17:G18)</f>
        <v>2.9759044713596028</v>
      </c>
      <c r="H19" s="397">
        <v>0</v>
      </c>
      <c r="I19" s="398">
        <v>0</v>
      </c>
      <c r="J19" s="341">
        <f>SUM(J17:J18)</f>
        <v>3.7104577858603882</v>
      </c>
      <c r="K19" s="397">
        <v>0</v>
      </c>
      <c r="L19" s="399">
        <v>0</v>
      </c>
      <c r="M19" s="340">
        <f>SUM(M17:M18)</f>
        <v>3.0561397411855928</v>
      </c>
      <c r="N19" s="138">
        <v>0</v>
      </c>
      <c r="O19" s="138">
        <v>0</v>
      </c>
      <c r="P19" s="395" t="s">
        <v>35119</v>
      </c>
      <c r="Q19" s="394"/>
      <c r="R19" s="199">
        <v>9</v>
      </c>
    </row>
    <row r="20" spans="1:18" ht="15.6" customHeight="1">
      <c r="A20" s="112">
        <v>10</v>
      </c>
      <c r="B20" s="400" t="s">
        <v>35124</v>
      </c>
      <c r="C20" s="396" t="s">
        <v>35130</v>
      </c>
      <c r="D20" s="301">
        <f>IF(ISERROR(1*((1+E20/F20)^(4/QUARTER)-1)*100),0,1*((1+E20/F20)^(4/QUARTER)-1)*100)</f>
        <v>3.6776033750241188</v>
      </c>
      <c r="E20" s="131">
        <f>SUM(E17,E14,E11)</f>
        <v>258100</v>
      </c>
      <c r="F20" s="220">
        <f>SUM(F17,F14,F11)</f>
        <v>14164200</v>
      </c>
      <c r="G20" s="340">
        <f>IF(ISERROR(1*((1+H20/I20)^(4/QUARTER)-1)*100),0,1*((1+H20/I20)^(4/QUARTER)-1)*100)</f>
        <v>2.6512057039248971</v>
      </c>
      <c r="H20" s="131">
        <f>SUM(H17,H14,H11)</f>
        <v>198800</v>
      </c>
      <c r="I20" s="220">
        <f>SUM(I17,I14,I11)</f>
        <v>15095700</v>
      </c>
      <c r="J20" s="341">
        <f>IF(ISERROR(1*((1+K20/L20)^4-1)*100),0,1*((1+K20/L20)^4-1)*100)</f>
        <v>3.7313983498657111</v>
      </c>
      <c r="K20" s="131">
        <f>SUM(K17,K14,K11)</f>
        <v>129700</v>
      </c>
      <c r="L20" s="342">
        <f>SUM(L17,L14,L11)</f>
        <v>14096700</v>
      </c>
      <c r="M20" s="340">
        <f>IF(ISERROR(1*((1+N20/O20)^4-1)*100),0,1*((1+N20/O20)^4-1)*100)</f>
        <v>3.0039407694411047</v>
      </c>
      <c r="N20" s="131">
        <f>SUM(N17,N14,N11)</f>
        <v>114300</v>
      </c>
      <c r="O20" s="131">
        <f>SUM(O17,O14,O11)</f>
        <v>15390400</v>
      </c>
      <c r="P20" s="401" t="s">
        <v>35124</v>
      </c>
      <c r="Q20" s="402" t="s">
        <v>35130</v>
      </c>
      <c r="R20" s="128">
        <v>10</v>
      </c>
    </row>
    <row r="21" spans="1:18" ht="15.6" customHeight="1">
      <c r="A21" s="112">
        <v>11</v>
      </c>
      <c r="B21" s="390" t="s">
        <v>35126</v>
      </c>
      <c r="C21" s="391"/>
      <c r="D21" s="301">
        <f>IF(ISERROR((-1)*((1-E21/F21)^(4/QUARTER)-1)*100),0,(-1)*((1-E21/F21)^(4/QUARTER)-1)*100)</f>
        <v>-0.72483152073394841</v>
      </c>
      <c r="E21" s="131">
        <f>SUM(E18,E15,E12)</f>
        <v>-34800</v>
      </c>
      <c r="F21" s="220">
        <f>SUM(F18,F15,F12)</f>
        <v>9619600</v>
      </c>
      <c r="G21" s="340">
        <f>IF(ISERROR((-1)*((1-H21/I21)^(4/QUARTER)-1)*100),0,(-1)*((1-H21/I21)^(4/QUARTER)-1)*100)</f>
        <v>-0.33586744093256904</v>
      </c>
      <c r="H21" s="131">
        <f>SUM(H18,H15,H12)</f>
        <v>-14600</v>
      </c>
      <c r="I21" s="220">
        <f>SUM(I18,I15,I12)</f>
        <v>8701200</v>
      </c>
      <c r="J21" s="341">
        <f>IF(ISERROR((-1)*((1-K21/L21)^4-1)*100),0,(-1)*((1-K21/L21)^4-1)*100)</f>
        <v>-1.1562539336156918</v>
      </c>
      <c r="K21" s="131">
        <f>SUM(K18,K15,K12)</f>
        <v>-27200</v>
      </c>
      <c r="L21" s="342">
        <f>SUM(L18,L15,L12)</f>
        <v>9450400</v>
      </c>
      <c r="M21" s="340">
        <f>IF(ISERROR((-1)*((1-N21/O21)^4-1)*100),0,(-1)*((1-N21/O21)^4-1)*100)</f>
        <v>-1.1523107649892506</v>
      </c>
      <c r="N21" s="131">
        <f>SUM(N18,N15,N12)</f>
        <v>-24800</v>
      </c>
      <c r="O21" s="131">
        <f>SUM(O18,O15,O12)</f>
        <v>8645900</v>
      </c>
      <c r="P21" s="392" t="s">
        <v>35126</v>
      </c>
      <c r="Q21" s="403"/>
      <c r="R21" s="128">
        <v>11</v>
      </c>
    </row>
    <row r="22" spans="1:18" ht="15.6" customHeight="1" thickBot="1">
      <c r="A22" s="404">
        <v>12</v>
      </c>
      <c r="B22" s="405" t="s">
        <v>35119</v>
      </c>
      <c r="C22" s="406"/>
      <c r="D22" s="352">
        <f>SUM(D20:D21)</f>
        <v>2.9527718542901704</v>
      </c>
      <c r="E22" s="407">
        <v>0</v>
      </c>
      <c r="F22" s="408">
        <v>0</v>
      </c>
      <c r="G22" s="353">
        <f>SUM(G20:G21)</f>
        <v>2.315338262992328</v>
      </c>
      <c r="H22" s="407">
        <v>0</v>
      </c>
      <c r="I22" s="408">
        <v>0</v>
      </c>
      <c r="J22" s="354">
        <f>SUM(J20:J21)</f>
        <v>2.5751444162500192</v>
      </c>
      <c r="K22" s="407">
        <v>0</v>
      </c>
      <c r="L22" s="409">
        <v>0</v>
      </c>
      <c r="M22" s="353">
        <f>SUM(M20:M21)</f>
        <v>1.8516300044518541</v>
      </c>
      <c r="N22" s="407">
        <v>0</v>
      </c>
      <c r="O22" s="147">
        <v>0</v>
      </c>
      <c r="P22" s="410" t="s">
        <v>35119</v>
      </c>
      <c r="Q22" s="411"/>
      <c r="R22" s="152">
        <v>12</v>
      </c>
    </row>
    <row r="23" spans="1:18" s="1363" customFormat="1" ht="13.5" thickTop="1">
      <c r="A23" s="1364"/>
      <c r="B23" s="1365"/>
      <c r="C23" s="1365"/>
      <c r="D23" s="1364"/>
      <c r="E23" s="1366"/>
      <c r="F23" s="1364"/>
      <c r="G23" s="1364"/>
      <c r="H23" s="1364"/>
      <c r="I23" s="1364"/>
      <c r="J23" s="1364"/>
      <c r="K23" s="1364"/>
      <c r="L23" s="1364"/>
      <c r="M23" s="1364"/>
      <c r="N23" s="1366"/>
      <c r="O23" s="1364"/>
      <c r="P23" s="1364"/>
      <c r="Q23" s="1364"/>
      <c r="R23" s="1364"/>
    </row>
    <row r="24" spans="1:18" s="1363" customFormat="1">
      <c r="A24" s="1364"/>
      <c r="B24" s="1364"/>
      <c r="C24" s="1364"/>
      <c r="D24" s="1364"/>
      <c r="E24" s="1366"/>
      <c r="F24" s="1364"/>
      <c r="G24" s="1364"/>
      <c r="H24" s="1364"/>
      <c r="I24" s="1364"/>
      <c r="J24" s="1364"/>
      <c r="K24" s="1364"/>
      <c r="L24" s="1364"/>
      <c r="M24" s="1364"/>
      <c r="N24" s="1366"/>
      <c r="O24" s="1364"/>
      <c r="P24" s="1364"/>
      <c r="Q24" s="1364"/>
      <c r="R24" s="1364"/>
    </row>
    <row r="25" spans="1:18" s="1363" customFormat="1">
      <c r="A25" s="1364">
        <v>192</v>
      </c>
      <c r="B25" s="1364" t="b">
        <f>Check!$AR$193</f>
        <v>1</v>
      </c>
      <c r="C25" s="1364"/>
      <c r="D25" s="1364"/>
      <c r="E25" s="1366"/>
      <c r="F25" s="1364"/>
      <c r="G25" s="1364"/>
      <c r="H25" s="1364"/>
      <c r="I25" s="1364"/>
      <c r="J25" s="1364"/>
      <c r="K25" s="1364"/>
      <c r="L25" s="1364"/>
      <c r="M25" s="1364"/>
      <c r="N25" s="1366"/>
      <c r="O25" s="1364"/>
      <c r="P25" s="1364"/>
      <c r="Q25" s="1364"/>
      <c r="R25" s="1364"/>
    </row>
    <row r="26" spans="1:18" s="1363" customFormat="1">
      <c r="A26" s="1364">
        <v>193</v>
      </c>
      <c r="B26" s="1364" t="b">
        <f>Check!$AR$194</f>
        <v>1</v>
      </c>
      <c r="C26" s="1364"/>
      <c r="D26" s="1364"/>
      <c r="E26" s="1366"/>
      <c r="F26" s="1364"/>
      <c r="G26" s="1364"/>
      <c r="H26" s="1364"/>
      <c r="I26" s="1364"/>
      <c r="J26" s="1364"/>
      <c r="K26" s="1364"/>
      <c r="L26" s="1364"/>
      <c r="M26" s="1364"/>
      <c r="N26" s="1366"/>
      <c r="O26" s="1364"/>
      <c r="P26" s="1364"/>
      <c r="Q26" s="1364"/>
      <c r="R26" s="1364"/>
    </row>
    <row r="27" spans="1:18" s="1363" customFormat="1">
      <c r="A27" s="1364">
        <v>194</v>
      </c>
      <c r="B27" s="1364" t="b">
        <f>Check!$AR$195</f>
        <v>1</v>
      </c>
      <c r="C27" s="1364"/>
      <c r="D27" s="1364"/>
      <c r="E27" s="1366"/>
      <c r="F27" s="1364"/>
      <c r="G27" s="1364"/>
      <c r="H27" s="1364"/>
      <c r="I27" s="1364"/>
      <c r="J27" s="1364"/>
      <c r="K27" s="1364"/>
      <c r="L27" s="1364"/>
      <c r="M27" s="1364"/>
      <c r="N27" s="1366"/>
      <c r="O27" s="1364"/>
      <c r="P27" s="1364"/>
      <c r="Q27" s="1364"/>
      <c r="R27" s="1364"/>
    </row>
    <row r="28" spans="1:18" s="1363" customFormat="1">
      <c r="A28" s="1364">
        <v>195</v>
      </c>
      <c r="B28" s="1364" t="b">
        <f>Check!$AR$196</f>
        <v>1</v>
      </c>
      <c r="C28" s="1364"/>
      <c r="D28" s="1364"/>
      <c r="E28" s="1366"/>
      <c r="F28" s="1364"/>
      <c r="G28" s="1364"/>
      <c r="H28" s="1364"/>
      <c r="I28" s="1364"/>
      <c r="J28" s="1364"/>
      <c r="K28" s="1364"/>
      <c r="L28" s="1364"/>
      <c r="M28" s="1364"/>
      <c r="N28" s="1366"/>
      <c r="O28" s="1364"/>
      <c r="P28" s="1364"/>
      <c r="Q28" s="1364"/>
      <c r="R28" s="1364"/>
    </row>
    <row r="29" spans="1:18" s="1363" customFormat="1">
      <c r="A29" s="1364">
        <v>196</v>
      </c>
      <c r="B29" s="1364" t="b">
        <f>Check!$AR$197</f>
        <v>1</v>
      </c>
      <c r="C29" s="1364"/>
      <c r="D29" s="1364"/>
      <c r="E29" s="1366"/>
      <c r="F29" s="1364"/>
      <c r="G29" s="1364"/>
      <c r="H29" s="1364"/>
      <c r="I29" s="1364"/>
      <c r="J29" s="1364"/>
      <c r="K29" s="1364"/>
      <c r="L29" s="1364"/>
      <c r="M29" s="1364"/>
      <c r="N29" s="1366"/>
      <c r="O29" s="1364"/>
      <c r="P29" s="1364"/>
      <c r="Q29" s="1364"/>
      <c r="R29" s="1364"/>
    </row>
    <row r="30" spans="1:18" s="1363" customFormat="1">
      <c r="A30" s="1364">
        <v>197</v>
      </c>
      <c r="B30" s="1364" t="b">
        <f>Check!$AR$198</f>
        <v>1</v>
      </c>
      <c r="C30" s="1364"/>
      <c r="D30" s="1364"/>
      <c r="E30" s="1366"/>
      <c r="F30" s="1364"/>
      <c r="G30" s="1364"/>
      <c r="H30" s="1364"/>
      <c r="I30" s="1364"/>
      <c r="J30" s="1364"/>
      <c r="K30" s="1364"/>
      <c r="L30" s="1364"/>
      <c r="M30" s="1364"/>
      <c r="N30" s="1366"/>
      <c r="O30" s="1364"/>
      <c r="P30" s="1364"/>
      <c r="Q30" s="1364"/>
      <c r="R30" s="1364"/>
    </row>
    <row r="31" spans="1:18" s="1363" customFormat="1">
      <c r="A31" s="1364">
        <v>198</v>
      </c>
      <c r="B31" s="1364" t="b">
        <f>Check!$AR$199</f>
        <v>1</v>
      </c>
      <c r="C31" s="1364"/>
      <c r="D31" s="1364"/>
      <c r="E31" s="1366"/>
      <c r="F31" s="1364"/>
      <c r="G31" s="1364"/>
      <c r="H31" s="1364"/>
      <c r="I31" s="1364"/>
      <c r="J31" s="1364"/>
      <c r="K31" s="1364"/>
      <c r="L31" s="1364"/>
      <c r="M31" s="1364"/>
      <c r="N31" s="1366"/>
      <c r="O31" s="1364"/>
      <c r="P31" s="1364"/>
      <c r="Q31" s="1364"/>
      <c r="R31" s="1364"/>
    </row>
    <row r="32" spans="1:18" s="1363" customFormat="1">
      <c r="A32" s="1364">
        <v>199</v>
      </c>
      <c r="B32" s="1364" t="b">
        <f>Check!$AR$200</f>
        <v>1</v>
      </c>
      <c r="C32" s="1364"/>
      <c r="D32" s="1364"/>
      <c r="E32" s="1366"/>
      <c r="F32" s="1364"/>
      <c r="G32" s="1364"/>
      <c r="H32" s="1364"/>
      <c r="I32" s="1364"/>
      <c r="J32" s="1364"/>
      <c r="K32" s="1364"/>
      <c r="L32" s="1364"/>
      <c r="M32" s="1364"/>
      <c r="N32" s="1366"/>
      <c r="O32" s="1364"/>
      <c r="P32" s="1364"/>
      <c r="Q32" s="1364"/>
      <c r="R32" s="1364"/>
    </row>
    <row r="33" spans="1:18" s="1363" customFormat="1">
      <c r="A33" s="1364">
        <v>200</v>
      </c>
      <c r="B33" s="1364" t="b">
        <f>Check!$AR$201</f>
        <v>1</v>
      </c>
      <c r="C33" s="1364"/>
      <c r="D33" s="1364"/>
      <c r="E33" s="1366"/>
      <c r="F33" s="1364"/>
      <c r="G33" s="1364"/>
      <c r="H33" s="1364"/>
      <c r="I33" s="1364"/>
      <c r="J33" s="1364"/>
      <c r="K33" s="1364"/>
      <c r="L33" s="1364"/>
      <c r="M33" s="1364"/>
      <c r="N33" s="1366"/>
      <c r="O33" s="1364"/>
      <c r="P33" s="1364"/>
      <c r="Q33" s="1364"/>
      <c r="R33" s="1364"/>
    </row>
    <row r="34" spans="1:18" s="1363" customFormat="1">
      <c r="A34" s="1364">
        <v>201</v>
      </c>
      <c r="B34" s="1364" t="b">
        <f>Check!$AR$202</f>
        <v>1</v>
      </c>
      <c r="C34" s="1364"/>
      <c r="D34" s="1364"/>
      <c r="E34" s="1366"/>
      <c r="F34" s="1364"/>
      <c r="G34" s="1364"/>
      <c r="H34" s="1364"/>
      <c r="I34" s="1364"/>
      <c r="J34" s="1364"/>
      <c r="K34" s="1364"/>
      <c r="L34" s="1364"/>
      <c r="M34" s="1364"/>
      <c r="N34" s="1366"/>
      <c r="O34" s="1364"/>
      <c r="P34" s="1364"/>
      <c r="Q34" s="1364"/>
      <c r="R34" s="1364"/>
    </row>
    <row r="35" spans="1:18" s="1363" customFormat="1">
      <c r="A35" s="1364">
        <v>202</v>
      </c>
      <c r="B35" s="1364" t="b">
        <f>Check!$AR$203</f>
        <v>1</v>
      </c>
      <c r="C35" s="1364"/>
      <c r="D35" s="1364"/>
      <c r="E35" s="1366"/>
      <c r="F35" s="1364"/>
      <c r="G35" s="1364"/>
      <c r="H35" s="1364"/>
      <c r="I35" s="1364"/>
      <c r="J35" s="1364"/>
      <c r="K35" s="1364"/>
      <c r="L35" s="1364"/>
      <c r="M35" s="1364"/>
      <c r="N35" s="1366"/>
      <c r="O35" s="1364"/>
      <c r="P35" s="1364"/>
      <c r="Q35" s="1364"/>
      <c r="R35" s="1364"/>
    </row>
    <row r="36" spans="1:18" s="1363" customFormat="1">
      <c r="A36" s="1364">
        <v>203</v>
      </c>
      <c r="B36" s="1364" t="b">
        <f>Check!$AR$204</f>
        <v>1</v>
      </c>
      <c r="C36" s="1364"/>
      <c r="D36" s="1364"/>
      <c r="E36" s="1366"/>
      <c r="F36" s="1364"/>
      <c r="G36" s="1364"/>
      <c r="H36" s="1364"/>
      <c r="I36" s="1364"/>
      <c r="J36" s="1364"/>
      <c r="K36" s="1364"/>
      <c r="L36" s="1364"/>
      <c r="M36" s="1364"/>
      <c r="N36" s="1366"/>
      <c r="O36" s="1364"/>
      <c r="P36" s="1364"/>
      <c r="Q36" s="1364"/>
      <c r="R36" s="1364"/>
    </row>
    <row r="37" spans="1:18" s="1363" customFormat="1">
      <c r="A37" s="1364">
        <v>204</v>
      </c>
      <c r="B37" s="1364" t="b">
        <f>Check!$AR$205</f>
        <v>1</v>
      </c>
      <c r="C37" s="1364"/>
      <c r="D37" s="1364"/>
      <c r="E37" s="1366"/>
      <c r="F37" s="1364"/>
      <c r="G37" s="1364"/>
      <c r="H37" s="1364"/>
      <c r="I37" s="1364"/>
      <c r="J37" s="1364"/>
      <c r="K37" s="1364"/>
      <c r="L37" s="1364"/>
      <c r="M37" s="1364"/>
      <c r="N37" s="1366"/>
      <c r="O37" s="1364"/>
      <c r="P37" s="1364"/>
      <c r="Q37" s="1364"/>
      <c r="R37" s="1364"/>
    </row>
    <row r="38" spans="1:18" s="1363" customFormat="1">
      <c r="A38" s="1364">
        <v>205</v>
      </c>
      <c r="B38" s="1364" t="b">
        <f>Check!$AR$206</f>
        <v>1</v>
      </c>
      <c r="C38" s="1364"/>
      <c r="D38" s="1364"/>
      <c r="E38" s="1366"/>
      <c r="F38" s="1364"/>
      <c r="G38" s="1364"/>
      <c r="H38" s="1364"/>
      <c r="I38" s="1364"/>
      <c r="J38" s="1364"/>
      <c r="K38" s="1364"/>
      <c r="L38" s="1364"/>
      <c r="M38" s="1364"/>
      <c r="N38" s="1366"/>
      <c r="O38" s="1364"/>
      <c r="P38" s="1364"/>
      <c r="Q38" s="1364"/>
      <c r="R38" s="1364"/>
    </row>
    <row r="39" spans="1:18" s="1363" customFormat="1">
      <c r="A39" s="1364">
        <v>206</v>
      </c>
      <c r="B39" s="1364" t="b">
        <f>Check!$AR$207</f>
        <v>1</v>
      </c>
      <c r="C39" s="1364"/>
      <c r="D39" s="1364"/>
      <c r="E39" s="1366"/>
      <c r="F39" s="1364"/>
      <c r="G39" s="1364"/>
      <c r="H39" s="1364"/>
      <c r="I39" s="1364"/>
      <c r="J39" s="1364"/>
      <c r="K39" s="1364"/>
      <c r="L39" s="1364"/>
      <c r="M39" s="1364"/>
      <c r="N39" s="1366"/>
      <c r="O39" s="1364"/>
      <c r="P39" s="1364"/>
      <c r="Q39" s="1364"/>
      <c r="R39" s="1364"/>
    </row>
    <row r="40" spans="1:18" s="1363" customFormat="1">
      <c r="A40" s="1364">
        <v>207</v>
      </c>
      <c r="B40" s="1364" t="b">
        <f>Check!$AR$208</f>
        <v>1</v>
      </c>
      <c r="C40" s="1364"/>
      <c r="D40" s="1364"/>
      <c r="E40" s="1366"/>
      <c r="F40" s="1364"/>
      <c r="G40" s="1364"/>
      <c r="H40" s="1364"/>
      <c r="I40" s="1364"/>
      <c r="J40" s="1364"/>
      <c r="K40" s="1364"/>
      <c r="L40" s="1364"/>
      <c r="M40" s="1364"/>
      <c r="N40" s="1366"/>
      <c r="O40" s="1364"/>
      <c r="P40" s="1364"/>
      <c r="Q40" s="1364"/>
      <c r="R40" s="1364"/>
    </row>
    <row r="41" spans="1:18" s="1363" customFormat="1">
      <c r="A41" s="1364">
        <v>208</v>
      </c>
      <c r="B41" s="1364" t="b">
        <f>Check!$AR$209</f>
        <v>1</v>
      </c>
      <c r="C41" s="1364"/>
      <c r="D41" s="1364"/>
      <c r="E41" s="1366"/>
      <c r="F41" s="1364"/>
      <c r="G41" s="1364"/>
      <c r="H41" s="1364"/>
      <c r="I41" s="1364"/>
      <c r="J41" s="1364"/>
      <c r="K41" s="1364"/>
      <c r="L41" s="1364"/>
      <c r="M41" s="1364"/>
      <c r="N41" s="1366"/>
      <c r="O41" s="1364"/>
      <c r="P41" s="1364"/>
      <c r="Q41" s="1364"/>
      <c r="R41" s="1364"/>
    </row>
    <row r="42" spans="1:18" s="1363" customFormat="1">
      <c r="A42" s="1364">
        <v>209</v>
      </c>
      <c r="B42" s="1364" t="b">
        <f>Check!$AR$210</f>
        <v>1</v>
      </c>
      <c r="C42" s="1364"/>
      <c r="D42" s="1364"/>
      <c r="E42" s="1366"/>
      <c r="F42" s="1364"/>
      <c r="G42" s="1364"/>
      <c r="H42" s="1364"/>
      <c r="I42" s="1364"/>
      <c r="J42" s="1364"/>
      <c r="K42" s="1364"/>
      <c r="L42" s="1364"/>
      <c r="M42" s="1364"/>
      <c r="N42" s="1366"/>
      <c r="O42" s="1364"/>
      <c r="P42" s="1364"/>
      <c r="Q42" s="1364"/>
      <c r="R42" s="1364"/>
    </row>
    <row r="43" spans="1:18" s="1363" customFormat="1">
      <c r="A43" s="1364">
        <v>210</v>
      </c>
      <c r="B43" s="1364" t="b">
        <f>Check!$AR$211</f>
        <v>1</v>
      </c>
      <c r="C43" s="1364"/>
      <c r="D43" s="1364"/>
      <c r="E43" s="1366"/>
      <c r="F43" s="1364"/>
      <c r="G43" s="1364"/>
      <c r="H43" s="1364"/>
      <c r="I43" s="1364"/>
      <c r="J43" s="1364"/>
      <c r="K43" s="1364"/>
      <c r="L43" s="1364"/>
      <c r="M43" s="1364"/>
      <c r="N43" s="1366"/>
      <c r="O43" s="1364"/>
      <c r="P43" s="1364"/>
      <c r="Q43" s="1364"/>
      <c r="R43" s="1364"/>
    </row>
    <row r="44" spans="1:18" s="1363" customFormat="1">
      <c r="A44" s="1364">
        <v>211</v>
      </c>
      <c r="B44" s="1364" t="b">
        <f>Check!$AR$212</f>
        <v>1</v>
      </c>
      <c r="C44" s="1364"/>
      <c r="D44" s="1364"/>
      <c r="E44" s="1366"/>
      <c r="F44" s="1364"/>
      <c r="G44" s="1364"/>
      <c r="H44" s="1364"/>
      <c r="I44" s="1364"/>
      <c r="J44" s="1364"/>
      <c r="K44" s="1364"/>
      <c r="L44" s="1364"/>
      <c r="M44" s="1364"/>
      <c r="N44" s="1366"/>
      <c r="O44" s="1364"/>
      <c r="P44" s="1364"/>
      <c r="Q44" s="1364"/>
      <c r="R44" s="1364"/>
    </row>
    <row r="45" spans="1:18" s="1363" customFormat="1">
      <c r="B45" s="1363" t="e">
        <f ca="1">ADDRESS(OFFSET(D45,1,C45-1,1,1),COLUMN(OFFSET(D45,0,C45-1,1,1)),4,1)</f>
        <v>#N/A</v>
      </c>
      <c r="C45" s="1363" t="e">
        <f>MATCH(FALSE,ISERROR(D45:O45),0)</f>
        <v>#N/A</v>
      </c>
      <c r="D45" s="1363" t="e">
        <f t="shared" ref="D45:O45" si="0">MATCH(FALSE,ISNUMBER(D11:D22),0)</f>
        <v>#N/A</v>
      </c>
      <c r="E45" s="1367" t="e">
        <f t="shared" si="0"/>
        <v>#N/A</v>
      </c>
      <c r="F45" s="1363" t="e">
        <f t="shared" si="0"/>
        <v>#N/A</v>
      </c>
      <c r="G45" s="1363" t="e">
        <f t="shared" si="0"/>
        <v>#N/A</v>
      </c>
      <c r="H45" s="1363" t="e">
        <f t="shared" si="0"/>
        <v>#N/A</v>
      </c>
      <c r="I45" s="1363" t="e">
        <f t="shared" si="0"/>
        <v>#N/A</v>
      </c>
      <c r="J45" s="1363" t="e">
        <f t="shared" si="0"/>
        <v>#N/A</v>
      </c>
      <c r="K45" s="1363" t="e">
        <f t="shared" si="0"/>
        <v>#N/A</v>
      </c>
      <c r="L45" s="1363" t="e">
        <f t="shared" si="0"/>
        <v>#N/A</v>
      </c>
      <c r="M45" s="1363" t="e">
        <f t="shared" si="0"/>
        <v>#N/A</v>
      </c>
      <c r="N45" s="1367" t="e">
        <f t="shared" si="0"/>
        <v>#N/A</v>
      </c>
      <c r="O45" s="1363" t="e">
        <f t="shared" si="0"/>
        <v>#N/A</v>
      </c>
    </row>
    <row r="46" spans="1:18" s="1363" customFormat="1">
      <c r="D46" s="1363">
        <f t="shared" ref="D46:O46" si="1">IF(ISERROR(D45),0,ROW(D11)+D45-1)</f>
        <v>0</v>
      </c>
      <c r="E46" s="1367">
        <f t="shared" si="1"/>
        <v>0</v>
      </c>
      <c r="F46" s="1363">
        <f t="shared" si="1"/>
        <v>0</v>
      </c>
      <c r="G46" s="1363">
        <f t="shared" si="1"/>
        <v>0</v>
      </c>
      <c r="H46" s="1363">
        <f t="shared" si="1"/>
        <v>0</v>
      </c>
      <c r="I46" s="1363">
        <f t="shared" si="1"/>
        <v>0</v>
      </c>
      <c r="J46" s="1363">
        <f t="shared" si="1"/>
        <v>0</v>
      </c>
      <c r="K46" s="1363">
        <f t="shared" si="1"/>
        <v>0</v>
      </c>
      <c r="L46" s="1363">
        <f t="shared" si="1"/>
        <v>0</v>
      </c>
      <c r="M46" s="1363">
        <f t="shared" si="1"/>
        <v>0</v>
      </c>
      <c r="N46" s="1367">
        <f t="shared" si="1"/>
        <v>0</v>
      </c>
      <c r="O46" s="1363">
        <f t="shared" si="1"/>
        <v>0</v>
      </c>
    </row>
    <row r="47" spans="1:18" s="1363" customFormat="1">
      <c r="E47" s="1367"/>
      <c r="N47" s="1367"/>
    </row>
    <row r="48" spans="1:18" s="1363" customFormat="1">
      <c r="E48" s="1367"/>
      <c r="N48" s="1367"/>
    </row>
    <row r="49" spans="5:14" s="1363" customFormat="1">
      <c r="E49" s="1367"/>
      <c r="N49" s="1367"/>
    </row>
    <row r="50" spans="5:14" s="1363" customFormat="1">
      <c r="E50" s="1367"/>
      <c r="N50" s="1367"/>
    </row>
    <row r="51" spans="5:14" s="1363" customFormat="1">
      <c r="E51" s="1367"/>
      <c r="N51" s="1367"/>
    </row>
    <row r="52" spans="5:14" s="1363" customFormat="1">
      <c r="E52" s="1367"/>
      <c r="N52" s="1367"/>
    </row>
    <row r="53" spans="5:14" s="1363" customFormat="1">
      <c r="E53" s="1367"/>
      <c r="N53" s="1367"/>
    </row>
    <row r="54" spans="5:14" s="1363" customFormat="1">
      <c r="E54" s="1367"/>
      <c r="N54" s="1367"/>
    </row>
    <row r="55" spans="5:14" s="1363" customFormat="1">
      <c r="E55" s="1367"/>
      <c r="N55" s="1367"/>
    </row>
    <row r="56" spans="5:14" s="1363" customFormat="1">
      <c r="E56" s="1367"/>
      <c r="N56" s="1367"/>
    </row>
    <row r="57" spans="5:14" s="1363" customFormat="1">
      <c r="E57" s="1367"/>
      <c r="N57" s="1367"/>
    </row>
    <row r="58" spans="5:14" s="1363" customFormat="1">
      <c r="E58" s="1367"/>
      <c r="N58" s="1367"/>
    </row>
    <row r="59" spans="5:14" s="1363" customFormat="1">
      <c r="E59" s="1367"/>
      <c r="N59" s="1367"/>
    </row>
    <row r="60" spans="5:14" s="1363" customFormat="1">
      <c r="E60" s="1367"/>
      <c r="N60" s="1367"/>
    </row>
    <row r="61" spans="5:14" s="1363" customFormat="1">
      <c r="E61" s="1367"/>
      <c r="N61" s="1367"/>
    </row>
    <row r="62" spans="5:14" s="1363" customFormat="1">
      <c r="E62" s="1367"/>
      <c r="N62" s="1367"/>
    </row>
    <row r="63" spans="5:14" s="1363" customFormat="1">
      <c r="E63" s="1367"/>
      <c r="N63" s="1367"/>
    </row>
    <row r="64" spans="5:14" s="1363" customFormat="1">
      <c r="E64" s="1367"/>
      <c r="N64" s="1367"/>
    </row>
    <row r="65" spans="5:14" s="1363" customFormat="1">
      <c r="E65" s="1367"/>
      <c r="N65" s="1367"/>
    </row>
    <row r="66" spans="5:14" s="1363" customFormat="1">
      <c r="E66" s="1367"/>
      <c r="N66" s="1367"/>
    </row>
    <row r="67" spans="5:14" s="1363" customFormat="1">
      <c r="E67" s="1367"/>
      <c r="N67" s="1367"/>
    </row>
    <row r="68" spans="5:14" s="1363" customFormat="1">
      <c r="E68" s="1367"/>
      <c r="N68" s="1367"/>
    </row>
    <row r="69" spans="5:14" s="1363" customFormat="1">
      <c r="E69" s="1367"/>
      <c r="N69" s="1367"/>
    </row>
    <row r="70" spans="5:14" s="1363" customFormat="1">
      <c r="E70" s="1367"/>
      <c r="N70" s="1367"/>
    </row>
    <row r="71" spans="5:14" s="1363" customFormat="1">
      <c r="E71" s="1367"/>
      <c r="N71" s="1367"/>
    </row>
    <row r="72" spans="5:14" s="1363" customFormat="1">
      <c r="E72" s="1367"/>
      <c r="N72" s="1367"/>
    </row>
    <row r="73" spans="5:14" s="1363" customFormat="1">
      <c r="E73" s="1367"/>
      <c r="N73" s="1367"/>
    </row>
    <row r="74" spans="5:14" s="1363" customFormat="1">
      <c r="E74" s="1367"/>
      <c r="N74" s="1367"/>
    </row>
    <row r="75" spans="5:14" s="1363" customFormat="1">
      <c r="E75" s="1367"/>
      <c r="N75" s="1367"/>
    </row>
    <row r="76" spans="5:14" s="1363" customFormat="1">
      <c r="E76" s="1367"/>
      <c r="N76" s="1367"/>
    </row>
    <row r="77" spans="5:14" s="1363" customFormat="1">
      <c r="E77" s="1367"/>
      <c r="N77" s="1367"/>
    </row>
    <row r="78" spans="5:14" s="1363" customFormat="1">
      <c r="E78" s="1367"/>
      <c r="N78" s="1367"/>
    </row>
    <row r="79" spans="5:14" s="1363" customFormat="1">
      <c r="E79" s="1367"/>
      <c r="N79" s="1367"/>
    </row>
    <row r="80" spans="5:14" s="1363" customFormat="1">
      <c r="E80" s="1367"/>
      <c r="N80" s="1367"/>
    </row>
    <row r="81" spans="5:14" s="1363" customFormat="1">
      <c r="E81" s="1367"/>
      <c r="N81" s="1367"/>
    </row>
    <row r="82" spans="5:14" s="1363" customFormat="1">
      <c r="E82" s="1367"/>
      <c r="N82" s="1367"/>
    </row>
    <row r="83" spans="5:14" s="1363" customFormat="1">
      <c r="E83" s="1367"/>
      <c r="N83" s="1367"/>
    </row>
    <row r="84" spans="5:14" s="1363" customFormat="1">
      <c r="E84" s="1367"/>
      <c r="N84" s="1367"/>
    </row>
    <row r="85" spans="5:14" s="1363" customFormat="1">
      <c r="E85" s="1367"/>
      <c r="N85" s="1367"/>
    </row>
    <row r="86" spans="5:14" s="1363" customFormat="1">
      <c r="E86" s="1367"/>
      <c r="N86" s="1367"/>
    </row>
    <row r="87" spans="5:14" s="1363" customFormat="1">
      <c r="E87" s="1367"/>
      <c r="N87" s="1367"/>
    </row>
    <row r="88" spans="5:14" s="1363" customFormat="1">
      <c r="E88" s="1367"/>
      <c r="N88" s="1367"/>
    </row>
    <row r="89" spans="5:14" s="1363" customFormat="1">
      <c r="E89" s="1367"/>
      <c r="N89" s="1367"/>
    </row>
    <row r="90" spans="5:14" s="1363" customFormat="1">
      <c r="E90" s="1367"/>
      <c r="N90" s="1367"/>
    </row>
    <row r="91" spans="5:14" s="1363" customFormat="1">
      <c r="E91" s="1367"/>
      <c r="N91" s="1367"/>
    </row>
    <row r="92" spans="5:14" s="1363" customFormat="1">
      <c r="E92" s="1367"/>
      <c r="N92" s="1367"/>
    </row>
    <row r="93" spans="5:14" s="1363" customFormat="1">
      <c r="E93" s="1367"/>
      <c r="N93" s="1367"/>
    </row>
    <row r="94" spans="5:14" s="1363" customFormat="1">
      <c r="E94" s="1367"/>
      <c r="N94" s="1367"/>
    </row>
    <row r="95" spans="5:14" s="1363" customFormat="1">
      <c r="E95" s="1367"/>
      <c r="N95" s="1367"/>
    </row>
    <row r="96" spans="5:14" s="1363" customFormat="1">
      <c r="E96" s="1367"/>
      <c r="N96" s="1367"/>
    </row>
    <row r="97" spans="5:14" s="1363" customFormat="1">
      <c r="E97" s="1367"/>
      <c r="N97" s="1367"/>
    </row>
    <row r="98" spans="5:14" s="1363" customFormat="1">
      <c r="E98" s="1367"/>
      <c r="N98" s="1367"/>
    </row>
    <row r="99" spans="5:14" s="1363" customFormat="1">
      <c r="E99" s="1367"/>
      <c r="N99" s="1367"/>
    </row>
    <row r="100" spans="5:14" s="1363" customFormat="1">
      <c r="E100" s="1367"/>
      <c r="N100" s="1367"/>
    </row>
    <row r="101" spans="5:14" s="1363" customFormat="1">
      <c r="E101" s="1367"/>
      <c r="N101" s="1367"/>
    </row>
    <row r="102" spans="5:14" s="1363" customFormat="1">
      <c r="E102" s="1367"/>
      <c r="N102" s="1367"/>
    </row>
    <row r="103" spans="5:14" s="1363" customFormat="1">
      <c r="E103" s="1367"/>
      <c r="N103" s="1367"/>
    </row>
    <row r="104" spans="5:14" s="1363" customFormat="1">
      <c r="E104" s="1367"/>
      <c r="N104" s="1367"/>
    </row>
    <row r="105" spans="5:14" s="1363" customFormat="1">
      <c r="E105" s="1367"/>
      <c r="N105" s="1367"/>
    </row>
    <row r="106" spans="5:14" s="1363" customFormat="1">
      <c r="E106" s="1367"/>
      <c r="N106" s="1367"/>
    </row>
    <row r="107" spans="5:14" s="1363" customFormat="1">
      <c r="E107" s="1367"/>
      <c r="N107" s="1367"/>
    </row>
    <row r="108" spans="5:14" s="1363" customFormat="1">
      <c r="E108" s="1367"/>
      <c r="N108" s="1367"/>
    </row>
    <row r="109" spans="5:14" s="1363" customFormat="1">
      <c r="E109" s="1367"/>
      <c r="N109" s="1367"/>
    </row>
    <row r="110" spans="5:14" s="1363" customFormat="1">
      <c r="E110" s="1367"/>
      <c r="N110" s="1367"/>
    </row>
    <row r="111" spans="5:14" s="1363" customFormat="1">
      <c r="E111" s="1367"/>
      <c r="N111" s="1367"/>
    </row>
    <row r="112" spans="5:14" s="1363" customFormat="1">
      <c r="E112" s="1367"/>
      <c r="N112" s="1367"/>
    </row>
    <row r="113" spans="5:14" s="1363" customFormat="1">
      <c r="E113" s="1367"/>
      <c r="N113" s="1367"/>
    </row>
    <row r="114" spans="5:14" s="1363" customFormat="1">
      <c r="E114" s="1367"/>
      <c r="N114" s="1367"/>
    </row>
    <row r="115" spans="5:14" s="1363" customFormat="1">
      <c r="E115" s="1367"/>
      <c r="N115" s="1367"/>
    </row>
    <row r="116" spans="5:14" s="1363" customFormat="1">
      <c r="E116" s="1367"/>
      <c r="N116" s="1367"/>
    </row>
    <row r="117" spans="5:14" s="1363" customFormat="1">
      <c r="E117" s="1367"/>
      <c r="N117" s="1367"/>
    </row>
    <row r="118" spans="5:14" s="1363" customFormat="1">
      <c r="E118" s="1367"/>
      <c r="N118" s="1367"/>
    </row>
    <row r="119" spans="5:14" s="1363" customFormat="1">
      <c r="E119" s="1367"/>
      <c r="N119" s="1367"/>
    </row>
    <row r="120" spans="5:14" s="1363" customFormat="1">
      <c r="E120" s="1367"/>
      <c r="N120" s="1367"/>
    </row>
    <row r="121" spans="5:14" s="1363" customFormat="1">
      <c r="E121" s="1367"/>
      <c r="N121" s="1367"/>
    </row>
    <row r="122" spans="5:14" s="1363" customFormat="1">
      <c r="E122" s="1367"/>
      <c r="N122" s="1367"/>
    </row>
    <row r="123" spans="5:14" s="1363" customFormat="1">
      <c r="E123" s="1367"/>
      <c r="N123" s="1367"/>
    </row>
    <row r="124" spans="5:14" s="1363" customFormat="1">
      <c r="E124" s="1367"/>
      <c r="N124" s="1367"/>
    </row>
    <row r="125" spans="5:14" s="1363" customFormat="1">
      <c r="E125" s="1367"/>
      <c r="N125" s="1367"/>
    </row>
    <row r="126" spans="5:14" s="1363" customFormat="1">
      <c r="E126" s="1367"/>
      <c r="N126" s="1367"/>
    </row>
    <row r="127" spans="5:14" s="1363" customFormat="1">
      <c r="E127" s="1367"/>
      <c r="N127" s="1367"/>
    </row>
    <row r="128" spans="5:14" s="1363" customFormat="1">
      <c r="E128" s="1367"/>
      <c r="N128" s="1367"/>
    </row>
    <row r="129" spans="5:14" s="1363" customFormat="1">
      <c r="E129" s="1367"/>
      <c r="N129" s="1367"/>
    </row>
    <row r="130" spans="5:14" s="1363" customFormat="1">
      <c r="E130" s="1367"/>
      <c r="N130" s="1367"/>
    </row>
    <row r="131" spans="5:14" s="1363" customFormat="1">
      <c r="E131" s="1367"/>
      <c r="N131" s="1367"/>
    </row>
    <row r="132" spans="5:14" s="1363" customFormat="1">
      <c r="E132" s="1367"/>
      <c r="N132" s="1367"/>
    </row>
    <row r="133" spans="5:14" s="1363" customFormat="1">
      <c r="E133" s="1367"/>
      <c r="N133" s="1367"/>
    </row>
    <row r="134" spans="5:14" s="1363" customFormat="1">
      <c r="E134" s="1367"/>
      <c r="N134" s="1367"/>
    </row>
    <row r="135" spans="5:14" s="1363" customFormat="1">
      <c r="E135" s="1367"/>
      <c r="N135" s="1367"/>
    </row>
    <row r="136" spans="5:14" s="1363" customFormat="1">
      <c r="E136" s="1367"/>
      <c r="N136" s="1367"/>
    </row>
    <row r="137" spans="5:14" s="1363" customFormat="1">
      <c r="E137" s="1367"/>
      <c r="N137" s="1367"/>
    </row>
    <row r="138" spans="5:14" s="1363" customFormat="1">
      <c r="E138" s="1367"/>
      <c r="N138" s="1367"/>
    </row>
    <row r="139" spans="5:14" s="1363" customFormat="1">
      <c r="E139" s="1367"/>
      <c r="N139" s="1367"/>
    </row>
    <row r="140" spans="5:14" s="1363" customFormat="1">
      <c r="E140" s="1367"/>
      <c r="N140" s="1367"/>
    </row>
    <row r="141" spans="5:14" s="1363" customFormat="1">
      <c r="E141" s="1367"/>
      <c r="N141" s="1367"/>
    </row>
    <row r="142" spans="5:14" s="1363" customFormat="1">
      <c r="E142" s="1367"/>
      <c r="N142" s="1367"/>
    </row>
    <row r="143" spans="5:14" s="1363" customFormat="1">
      <c r="E143" s="1367"/>
      <c r="N143" s="1367"/>
    </row>
    <row r="144" spans="5:14" s="1363" customFormat="1">
      <c r="E144" s="1367"/>
      <c r="N144" s="1367"/>
    </row>
    <row r="145" spans="5:14" s="1363" customFormat="1">
      <c r="E145" s="1367"/>
      <c r="N145" s="1367"/>
    </row>
    <row r="146" spans="5:14" s="1363" customFormat="1">
      <c r="E146" s="1367"/>
      <c r="N146" s="1367"/>
    </row>
    <row r="147" spans="5:14" s="1363" customFormat="1">
      <c r="E147" s="1367"/>
      <c r="N147" s="1367"/>
    </row>
    <row r="148" spans="5:14" s="1363" customFormat="1">
      <c r="E148" s="1367"/>
      <c r="N148" s="1367"/>
    </row>
    <row r="149" spans="5:14" s="1363" customFormat="1">
      <c r="E149" s="1367"/>
      <c r="N149" s="1367"/>
    </row>
    <row r="150" spans="5:14" s="1363" customFormat="1">
      <c r="E150" s="1367"/>
      <c r="N150" s="1367"/>
    </row>
    <row r="151" spans="5:14" s="1363" customFormat="1">
      <c r="E151" s="1367"/>
      <c r="N151" s="1367"/>
    </row>
    <row r="152" spans="5:14" s="1363" customFormat="1">
      <c r="E152" s="1367"/>
      <c r="N152" s="1367"/>
    </row>
    <row r="153" spans="5:14" s="1363" customFormat="1">
      <c r="E153" s="1367"/>
      <c r="N153" s="1367"/>
    </row>
    <row r="154" spans="5:14" s="1363" customFormat="1">
      <c r="E154" s="1367"/>
      <c r="N154" s="1367"/>
    </row>
    <row r="155" spans="5:14" s="1363" customFormat="1">
      <c r="E155" s="1367"/>
      <c r="N155" s="1367"/>
    </row>
    <row r="156" spans="5:14" s="1363" customFormat="1">
      <c r="E156" s="1367"/>
      <c r="N156" s="1367"/>
    </row>
    <row r="157" spans="5:14" s="1363" customFormat="1">
      <c r="E157" s="1367"/>
      <c r="N157" s="1367"/>
    </row>
    <row r="158" spans="5:14" s="1363" customFormat="1">
      <c r="E158" s="1367"/>
      <c r="N158" s="1367"/>
    </row>
    <row r="159" spans="5:14" s="1363" customFormat="1">
      <c r="E159" s="1367"/>
      <c r="N159" s="1367"/>
    </row>
    <row r="160" spans="5:14" s="1363" customFormat="1">
      <c r="E160" s="1367"/>
      <c r="N160" s="1367"/>
    </row>
    <row r="161" spans="5:14" s="1363" customFormat="1">
      <c r="E161" s="1367"/>
      <c r="N161" s="1367"/>
    </row>
    <row r="162" spans="5:14" s="1363" customFormat="1">
      <c r="E162" s="1367"/>
      <c r="N162" s="1367"/>
    </row>
    <row r="163" spans="5:14" s="1363" customFormat="1">
      <c r="E163" s="1367"/>
      <c r="N163" s="1367"/>
    </row>
    <row r="164" spans="5:14" s="1363" customFormat="1">
      <c r="E164" s="1367"/>
      <c r="N164" s="1367"/>
    </row>
    <row r="165" spans="5:14" s="1363" customFormat="1">
      <c r="E165" s="1367"/>
      <c r="N165" s="1367"/>
    </row>
    <row r="166" spans="5:14" s="1363" customFormat="1">
      <c r="E166" s="1367"/>
      <c r="N166" s="1367"/>
    </row>
    <row r="167" spans="5:14" s="1363" customFormat="1">
      <c r="E167" s="1367"/>
      <c r="N167" s="1367"/>
    </row>
    <row r="168" spans="5:14" s="1363" customFormat="1">
      <c r="E168" s="1367"/>
      <c r="N168" s="1367"/>
    </row>
    <row r="169" spans="5:14" s="1363" customFormat="1">
      <c r="E169" s="1367"/>
      <c r="N169" s="1367"/>
    </row>
    <row r="170" spans="5:14" s="1363" customFormat="1">
      <c r="E170" s="1367"/>
      <c r="N170" s="1367"/>
    </row>
    <row r="171" spans="5:14" s="1363" customFormat="1">
      <c r="E171" s="1367"/>
      <c r="N171" s="1367"/>
    </row>
    <row r="172" spans="5:14" s="1363" customFormat="1">
      <c r="E172" s="1367"/>
      <c r="N172" s="1367"/>
    </row>
    <row r="173" spans="5:14" s="1363" customFormat="1">
      <c r="E173" s="1367"/>
      <c r="N173" s="1367"/>
    </row>
    <row r="174" spans="5:14" s="1363" customFormat="1">
      <c r="E174" s="1367"/>
      <c r="N174" s="1367"/>
    </row>
    <row r="175" spans="5:14" s="1363" customFormat="1">
      <c r="E175" s="1367"/>
      <c r="N175" s="1367"/>
    </row>
    <row r="176" spans="5:14" s="1363" customFormat="1">
      <c r="E176" s="1367"/>
      <c r="N176" s="1367"/>
    </row>
    <row r="177" spans="5:14" s="1363" customFormat="1">
      <c r="E177" s="1367"/>
      <c r="N177" s="1367"/>
    </row>
    <row r="178" spans="5:14" s="1363" customFormat="1">
      <c r="E178" s="1367"/>
      <c r="N178" s="1367"/>
    </row>
    <row r="179" spans="5:14" s="1363" customFormat="1">
      <c r="E179" s="1367"/>
      <c r="N179" s="1367"/>
    </row>
    <row r="180" spans="5:14" s="1363" customFormat="1">
      <c r="E180" s="1367"/>
      <c r="N180" s="1367"/>
    </row>
    <row r="181" spans="5:14" s="1363" customFormat="1">
      <c r="E181" s="1367"/>
      <c r="N181" s="1367"/>
    </row>
    <row r="182" spans="5:14" s="1363" customFormat="1">
      <c r="E182" s="1367"/>
      <c r="N182" s="1367"/>
    </row>
    <row r="183" spans="5:14" s="1363" customFormat="1">
      <c r="E183" s="1367"/>
      <c r="N183" s="1367"/>
    </row>
    <row r="184" spans="5:14" s="1363" customFormat="1">
      <c r="E184" s="1367"/>
      <c r="N184" s="1367"/>
    </row>
    <row r="185" spans="5:14" s="1363" customFormat="1">
      <c r="E185" s="1367"/>
      <c r="N185" s="1367"/>
    </row>
    <row r="186" spans="5:14" s="1363" customFormat="1">
      <c r="E186" s="1367"/>
      <c r="N186" s="1367"/>
    </row>
    <row r="187" spans="5:14" s="1363" customFormat="1">
      <c r="E187" s="1367"/>
      <c r="N187" s="1367"/>
    </row>
    <row r="188" spans="5:14" s="1363" customFormat="1">
      <c r="E188" s="1367"/>
      <c r="N188" s="1367"/>
    </row>
    <row r="189" spans="5:14" s="1363" customFormat="1">
      <c r="E189" s="1367"/>
      <c r="N189" s="1367"/>
    </row>
    <row r="190" spans="5:14" s="1363" customFormat="1">
      <c r="E190" s="1367"/>
      <c r="N190" s="1367"/>
    </row>
    <row r="191" spans="5:14" s="1363" customFormat="1">
      <c r="E191" s="1367"/>
      <c r="N191" s="1367"/>
    </row>
    <row r="192" spans="5:14" s="1363" customFormat="1">
      <c r="E192" s="1367"/>
      <c r="N192" s="1367"/>
    </row>
    <row r="193" spans="5:14" s="1363" customFormat="1">
      <c r="E193" s="1367"/>
      <c r="N193" s="1367"/>
    </row>
    <row r="194" spans="5:14" s="1363" customFormat="1">
      <c r="E194" s="1367"/>
      <c r="N194" s="1367"/>
    </row>
    <row r="195" spans="5:14" s="1363" customFormat="1">
      <c r="E195" s="1367"/>
      <c r="N195" s="1367"/>
    </row>
    <row r="196" spans="5:14" s="1363" customFormat="1">
      <c r="E196" s="1367"/>
      <c r="N196" s="1367"/>
    </row>
    <row r="197" spans="5:14" s="1363" customFormat="1">
      <c r="E197" s="1367"/>
      <c r="N197" s="1367"/>
    </row>
    <row r="198" spans="5:14" s="1363" customFormat="1">
      <c r="E198" s="1367"/>
      <c r="N198" s="1367"/>
    </row>
    <row r="199" spans="5:14" s="1363" customFormat="1">
      <c r="E199" s="1367"/>
      <c r="N199" s="1367"/>
    </row>
    <row r="200" spans="5:14" s="1363" customFormat="1">
      <c r="E200" s="1367"/>
      <c r="N200" s="1367"/>
    </row>
    <row r="201" spans="5:14" s="1363" customFormat="1">
      <c r="E201" s="1367"/>
      <c r="N201" s="1367"/>
    </row>
    <row r="202" spans="5:14" s="1363" customFormat="1">
      <c r="E202" s="1367"/>
      <c r="N202" s="1367"/>
    </row>
    <row r="203" spans="5:14" s="1363" customFormat="1">
      <c r="E203" s="1367"/>
      <c r="N203" s="1367"/>
    </row>
    <row r="204" spans="5:14" s="1363" customFormat="1">
      <c r="E204" s="1367"/>
      <c r="N204" s="1367"/>
    </row>
    <row r="205" spans="5:14" s="1363" customFormat="1">
      <c r="E205" s="1367"/>
      <c r="N205" s="1367"/>
    </row>
    <row r="206" spans="5:14" s="1363" customFormat="1">
      <c r="E206" s="1367"/>
      <c r="N206" s="1367"/>
    </row>
    <row r="207" spans="5:14" s="1363" customFormat="1">
      <c r="E207" s="1367"/>
      <c r="N207" s="1367"/>
    </row>
    <row r="208" spans="5:14" s="1363" customFormat="1">
      <c r="E208" s="1367"/>
      <c r="N208" s="1367"/>
    </row>
    <row r="209" spans="5:14" s="1363" customFormat="1">
      <c r="E209" s="1367"/>
      <c r="N209" s="1367"/>
    </row>
    <row r="210" spans="5:14" s="1363" customFormat="1">
      <c r="E210" s="1367"/>
      <c r="N210" s="1367"/>
    </row>
    <row r="211" spans="5:14" s="1363" customFormat="1">
      <c r="E211" s="1367"/>
      <c r="N211" s="1367"/>
    </row>
    <row r="212" spans="5:14" s="1363" customFormat="1">
      <c r="E212" s="1367"/>
      <c r="N212" s="1367"/>
    </row>
    <row r="213" spans="5:14" s="1363" customFormat="1">
      <c r="E213" s="1367"/>
      <c r="N213" s="1367"/>
    </row>
    <row r="214" spans="5:14" s="1363" customFormat="1">
      <c r="E214" s="1367"/>
      <c r="N214" s="1367"/>
    </row>
    <row r="215" spans="5:14" s="1363" customFormat="1">
      <c r="E215" s="1367"/>
      <c r="N215" s="1367"/>
    </row>
    <row r="216" spans="5:14" s="1363" customFormat="1">
      <c r="E216" s="1367"/>
      <c r="N216" s="1367"/>
    </row>
    <row r="217" spans="5:14" s="1363" customFormat="1">
      <c r="E217" s="1367"/>
      <c r="N217" s="1367"/>
    </row>
    <row r="218" spans="5:14" s="1363" customFormat="1">
      <c r="E218" s="1367"/>
      <c r="N218" s="1367"/>
    </row>
    <row r="219" spans="5:14" s="1363" customFormat="1">
      <c r="E219" s="1367"/>
      <c r="N219" s="1367"/>
    </row>
    <row r="220" spans="5:14" s="1363" customFormat="1">
      <c r="E220" s="1367"/>
      <c r="N220" s="1367"/>
    </row>
    <row r="221" spans="5:14" s="1363" customFormat="1">
      <c r="E221" s="1367"/>
      <c r="N221" s="1367"/>
    </row>
    <row r="222" spans="5:14" s="1363" customFormat="1">
      <c r="E222" s="1367"/>
      <c r="N222" s="1367"/>
    </row>
    <row r="223" spans="5:14" s="1363" customFormat="1">
      <c r="E223" s="1367"/>
      <c r="N223" s="1367"/>
    </row>
    <row r="224" spans="5:14" s="1363" customFormat="1">
      <c r="E224" s="1367"/>
      <c r="N224" s="1367"/>
    </row>
    <row r="225" spans="5:14" s="1363" customFormat="1">
      <c r="E225" s="1367"/>
      <c r="N225" s="1367"/>
    </row>
    <row r="226" spans="5:14" s="1363" customFormat="1">
      <c r="E226" s="1367"/>
      <c r="N226" s="1367"/>
    </row>
    <row r="227" spans="5:14" s="1363" customFormat="1">
      <c r="E227" s="1367"/>
      <c r="N227" s="1367"/>
    </row>
    <row r="228" spans="5:14" s="1363" customFormat="1">
      <c r="E228" s="1367"/>
      <c r="N228" s="1367"/>
    </row>
    <row r="229" spans="5:14" s="1363" customFormat="1">
      <c r="E229" s="1367"/>
      <c r="N229" s="1367"/>
    </row>
    <row r="230" spans="5:14" s="1363" customFormat="1">
      <c r="E230" s="1367"/>
      <c r="N230" s="1367"/>
    </row>
    <row r="231" spans="5:14" s="1363" customFormat="1">
      <c r="E231" s="1367"/>
      <c r="N231" s="1367"/>
    </row>
    <row r="232" spans="5:14" s="1363" customFormat="1">
      <c r="E232" s="1367"/>
      <c r="N232" s="1367"/>
    </row>
    <row r="233" spans="5:14" s="1363" customFormat="1">
      <c r="E233" s="1367"/>
      <c r="N233" s="1367"/>
    </row>
    <row r="234" spans="5:14" s="1363" customFormat="1">
      <c r="E234" s="1367"/>
      <c r="N234" s="1367"/>
    </row>
    <row r="235" spans="5:14" s="1363" customFormat="1">
      <c r="E235" s="1367"/>
      <c r="N235" s="1367"/>
    </row>
    <row r="236" spans="5:14" s="1363" customFormat="1">
      <c r="E236" s="1367"/>
      <c r="N236" s="1367"/>
    </row>
    <row r="237" spans="5:14" s="1363" customFormat="1">
      <c r="E237" s="1367"/>
      <c r="N237" s="1367"/>
    </row>
    <row r="238" spans="5:14" s="1363" customFormat="1">
      <c r="E238" s="1367"/>
      <c r="N238" s="1367"/>
    </row>
    <row r="239" spans="5:14" s="1363" customFormat="1">
      <c r="E239" s="1367"/>
      <c r="N239" s="1367"/>
    </row>
    <row r="240" spans="5:14" s="1363" customFormat="1">
      <c r="E240" s="1367"/>
      <c r="N240" s="1367"/>
    </row>
    <row r="241" spans="5:14" s="1363" customFormat="1">
      <c r="E241" s="1367"/>
      <c r="N241" s="1367"/>
    </row>
    <row r="242" spans="5:14" s="1363" customFormat="1">
      <c r="E242" s="1367"/>
      <c r="N242" s="1367"/>
    </row>
    <row r="243" spans="5:14" s="1363" customFormat="1">
      <c r="E243" s="1367"/>
      <c r="N243" s="1367"/>
    </row>
    <row r="244" spans="5:14" s="1363" customFormat="1">
      <c r="E244" s="1367"/>
      <c r="N244" s="1367"/>
    </row>
    <row r="245" spans="5:14" s="1363" customFormat="1">
      <c r="E245" s="1367"/>
      <c r="N245" s="1367"/>
    </row>
    <row r="246" spans="5:14" s="1363" customFormat="1">
      <c r="E246" s="1367"/>
      <c r="N246" s="1367"/>
    </row>
    <row r="247" spans="5:14" s="1363" customFormat="1">
      <c r="E247" s="1367"/>
      <c r="N247" s="1367"/>
    </row>
    <row r="248" spans="5:14" s="1363" customFormat="1">
      <c r="E248" s="1367"/>
      <c r="N248" s="1367"/>
    </row>
    <row r="249" spans="5:14" s="1363" customFormat="1">
      <c r="E249" s="1367"/>
      <c r="N249" s="1367"/>
    </row>
    <row r="250" spans="5:14" s="1363" customFormat="1">
      <c r="E250" s="1367"/>
      <c r="N250" s="1367"/>
    </row>
    <row r="251" spans="5:14" s="1363" customFormat="1">
      <c r="E251" s="1367"/>
      <c r="N251" s="1367"/>
    </row>
    <row r="252" spans="5:14" s="1363" customFormat="1">
      <c r="E252" s="1367"/>
      <c r="N252" s="1367"/>
    </row>
    <row r="253" spans="5:14" s="1363" customFormat="1">
      <c r="E253" s="1367"/>
      <c r="N253" s="1367"/>
    </row>
    <row r="254" spans="5:14" s="1363" customFormat="1">
      <c r="E254" s="1367"/>
      <c r="N254" s="1367"/>
    </row>
    <row r="255" spans="5:14" s="1363" customFormat="1">
      <c r="E255" s="1367"/>
      <c r="N255" s="1367"/>
    </row>
    <row r="256" spans="5:14" s="1363" customFormat="1">
      <c r="E256" s="1367"/>
      <c r="N256" s="1367"/>
    </row>
    <row r="257" spans="5:14" s="1363" customFormat="1">
      <c r="E257" s="1367"/>
      <c r="N257" s="1367"/>
    </row>
    <row r="258" spans="5:14" s="1363" customFormat="1">
      <c r="E258" s="1367"/>
      <c r="N258" s="1367"/>
    </row>
    <row r="259" spans="5:14" s="1363" customFormat="1">
      <c r="E259" s="1367"/>
      <c r="N259" s="1367"/>
    </row>
    <row r="260" spans="5:14" s="1363" customFormat="1">
      <c r="E260" s="1367"/>
      <c r="N260" s="1367"/>
    </row>
    <row r="261" spans="5:14" s="1363" customFormat="1">
      <c r="E261" s="1367"/>
      <c r="N261" s="1367"/>
    </row>
    <row r="262" spans="5:14" s="1363" customFormat="1">
      <c r="E262" s="1367"/>
      <c r="N262" s="1367"/>
    </row>
    <row r="263" spans="5:14" s="1363" customFormat="1">
      <c r="E263" s="1367"/>
      <c r="N263" s="1367"/>
    </row>
    <row r="264" spans="5:14" s="1363" customFormat="1">
      <c r="E264" s="1367"/>
      <c r="N264" s="1367"/>
    </row>
    <row r="265" spans="5:14" s="1363" customFormat="1">
      <c r="E265" s="1367"/>
      <c r="N265" s="1367"/>
    </row>
    <row r="266" spans="5:14" s="1363" customFormat="1">
      <c r="E266" s="1367"/>
      <c r="N266" s="1367"/>
    </row>
    <row r="267" spans="5:14" s="1363" customFormat="1">
      <c r="E267" s="1367"/>
      <c r="N267" s="1367"/>
    </row>
    <row r="268" spans="5:14" s="1363" customFormat="1">
      <c r="E268" s="1367"/>
      <c r="N268" s="1367"/>
    </row>
    <row r="269" spans="5:14" s="1363" customFormat="1">
      <c r="E269" s="1367"/>
      <c r="N269" s="1367"/>
    </row>
    <row r="270" spans="5:14" s="1363" customFormat="1">
      <c r="E270" s="1367"/>
      <c r="N270" s="1367"/>
    </row>
    <row r="271" spans="5:14" s="1363" customFormat="1">
      <c r="E271" s="1367"/>
      <c r="N271" s="1367"/>
    </row>
    <row r="272" spans="5:14" s="1363" customFormat="1">
      <c r="E272" s="1367"/>
      <c r="N272" s="1367"/>
    </row>
    <row r="273" spans="5:14" s="1363" customFormat="1">
      <c r="E273" s="1367"/>
      <c r="N273" s="1367"/>
    </row>
    <row r="274" spans="5:14" s="1363" customFormat="1">
      <c r="E274" s="1367"/>
      <c r="N274" s="1367"/>
    </row>
    <row r="275" spans="5:14" s="1363" customFormat="1">
      <c r="E275" s="1367"/>
      <c r="N275" s="1367"/>
    </row>
    <row r="276" spans="5:14" s="1363" customFormat="1">
      <c r="E276" s="1367"/>
      <c r="N276" s="1367"/>
    </row>
    <row r="277" spans="5:14" s="1363" customFormat="1">
      <c r="E277" s="1367"/>
      <c r="N277" s="1367"/>
    </row>
    <row r="278" spans="5:14" s="1363" customFormat="1">
      <c r="E278" s="1367"/>
      <c r="N278" s="1367"/>
    </row>
    <row r="279" spans="5:14" s="1363" customFormat="1">
      <c r="E279" s="1367"/>
      <c r="N279" s="1367"/>
    </row>
    <row r="280" spans="5:14" s="1363" customFormat="1">
      <c r="E280" s="1367"/>
      <c r="N280" s="1367"/>
    </row>
    <row r="281" spans="5:14" s="1363" customFormat="1">
      <c r="E281" s="1367"/>
      <c r="N281" s="1367"/>
    </row>
    <row r="282" spans="5:14" s="1363" customFormat="1">
      <c r="E282" s="1367"/>
      <c r="N282" s="1367"/>
    </row>
    <row r="283" spans="5:14" s="1363" customFormat="1">
      <c r="E283" s="1367"/>
      <c r="N283" s="1367"/>
    </row>
    <row r="284" spans="5:14" s="1363" customFormat="1">
      <c r="E284" s="1367"/>
      <c r="N284" s="1367"/>
    </row>
    <row r="285" spans="5:14" s="1363" customFormat="1">
      <c r="E285" s="1367"/>
      <c r="N285" s="1367"/>
    </row>
    <row r="286" spans="5:14" s="1363" customFormat="1">
      <c r="E286" s="1367"/>
      <c r="N286" s="1367"/>
    </row>
    <row r="287" spans="5:14" s="1363" customFormat="1">
      <c r="E287" s="1367"/>
      <c r="N287" s="1367"/>
    </row>
    <row r="288" spans="5:14" s="1363" customFormat="1">
      <c r="E288" s="1367"/>
      <c r="N288" s="1367"/>
    </row>
    <row r="289" spans="5:14" s="1363" customFormat="1">
      <c r="E289" s="1367"/>
      <c r="N289" s="1367"/>
    </row>
    <row r="290" spans="5:14" s="1363" customFormat="1">
      <c r="E290" s="1367"/>
      <c r="N290" s="1367"/>
    </row>
    <row r="291" spans="5:14" s="1363" customFormat="1">
      <c r="E291" s="1367"/>
      <c r="N291" s="1367"/>
    </row>
    <row r="292" spans="5:14" s="1363" customFormat="1">
      <c r="E292" s="1367"/>
      <c r="N292" s="1367"/>
    </row>
    <row r="293" spans="5:14" s="1363" customFormat="1">
      <c r="E293" s="1367"/>
      <c r="N293" s="1367"/>
    </row>
    <row r="294" spans="5:14" s="1363" customFormat="1">
      <c r="E294" s="1367"/>
      <c r="N294" s="1367"/>
    </row>
    <row r="295" spans="5:14" s="1363" customFormat="1">
      <c r="E295" s="1367"/>
      <c r="N295" s="1367"/>
    </row>
    <row r="296" spans="5:14" s="1363" customFormat="1">
      <c r="E296" s="1367"/>
      <c r="N296" s="1367"/>
    </row>
    <row r="297" spans="5:14" s="1363" customFormat="1">
      <c r="E297" s="1367"/>
      <c r="N297" s="1367"/>
    </row>
    <row r="298" spans="5:14" s="1363" customFormat="1">
      <c r="E298" s="1367"/>
      <c r="N298" s="1367"/>
    </row>
    <row r="299" spans="5:14" s="1363" customFormat="1">
      <c r="E299" s="1367"/>
      <c r="N299" s="1367"/>
    </row>
    <row r="300" spans="5:14" s="1363" customFormat="1">
      <c r="E300" s="1367"/>
      <c r="N300" s="1367"/>
    </row>
    <row r="301" spans="5:14" s="1363" customFormat="1">
      <c r="E301" s="1367"/>
      <c r="N301" s="1367"/>
    </row>
    <row r="302" spans="5:14" s="1363" customFormat="1">
      <c r="E302" s="1367"/>
      <c r="N302" s="1367"/>
    </row>
    <row r="303" spans="5:14" s="1363" customFormat="1">
      <c r="E303" s="1367"/>
      <c r="N303" s="1367"/>
    </row>
    <row r="304" spans="5:14" s="1363" customFormat="1">
      <c r="E304" s="1367"/>
      <c r="N304" s="1367"/>
    </row>
    <row r="305" spans="5:14" s="1363" customFormat="1">
      <c r="E305" s="1367"/>
      <c r="N305" s="1367"/>
    </row>
    <row r="306" spans="5:14" s="1363" customFormat="1">
      <c r="E306" s="1367"/>
      <c r="N306" s="1367"/>
    </row>
    <row r="307" spans="5:14" s="1363" customFormat="1">
      <c r="E307" s="1367"/>
      <c r="N307" s="1367"/>
    </row>
    <row r="308" spans="5:14" s="1363" customFormat="1">
      <c r="E308" s="1367"/>
      <c r="N308" s="1367"/>
    </row>
    <row r="309" spans="5:14" s="1363" customFormat="1">
      <c r="E309" s="1367"/>
      <c r="N309" s="1367"/>
    </row>
    <row r="310" spans="5:14" s="1363" customFormat="1">
      <c r="E310" s="1367"/>
      <c r="N310" s="1367"/>
    </row>
    <row r="311" spans="5:14" s="1363" customFormat="1">
      <c r="E311" s="1367"/>
      <c r="N311" s="1367"/>
    </row>
    <row r="312" spans="5:14" s="1363" customFormat="1">
      <c r="E312" s="1367"/>
      <c r="N312" s="1367"/>
    </row>
    <row r="313" spans="5:14" s="1363" customFormat="1">
      <c r="E313" s="1367"/>
      <c r="N313" s="1367"/>
    </row>
    <row r="314" spans="5:14" s="1363" customFormat="1">
      <c r="E314" s="1367"/>
      <c r="N314" s="1367"/>
    </row>
    <row r="315" spans="5:14" s="1363" customFormat="1">
      <c r="E315" s="1367"/>
      <c r="N315" s="1367"/>
    </row>
    <row r="316" spans="5:14" s="1363" customFormat="1">
      <c r="E316" s="1367"/>
      <c r="N316" s="1367"/>
    </row>
    <row r="317" spans="5:14" s="1363" customFormat="1">
      <c r="E317" s="1367"/>
      <c r="N317" s="1367"/>
    </row>
    <row r="318" spans="5:14" s="1363" customFormat="1">
      <c r="E318" s="1367"/>
      <c r="N318" s="1367"/>
    </row>
    <row r="319" spans="5:14" s="1363" customFormat="1">
      <c r="E319" s="1367"/>
      <c r="N319" s="1367"/>
    </row>
    <row r="320" spans="5:14" s="1363" customFormat="1">
      <c r="E320" s="1367"/>
      <c r="N320" s="1367"/>
    </row>
    <row r="321" spans="5:14" s="1363" customFormat="1">
      <c r="E321" s="1367"/>
      <c r="N321" s="1367"/>
    </row>
    <row r="322" spans="5:14" s="1363" customFormat="1">
      <c r="E322" s="1367"/>
      <c r="N322" s="1367"/>
    </row>
    <row r="323" spans="5:14" s="1363" customFormat="1">
      <c r="E323" s="1367"/>
      <c r="N323" s="1367"/>
    </row>
    <row r="324" spans="5:14" s="1363" customFormat="1">
      <c r="E324" s="1367"/>
      <c r="N324" s="1367"/>
    </row>
    <row r="325" spans="5:14" s="1363" customFormat="1">
      <c r="E325" s="1367"/>
      <c r="N325" s="1367"/>
    </row>
    <row r="326" spans="5:14" s="1363" customFormat="1">
      <c r="E326" s="1367"/>
      <c r="N326" s="1367"/>
    </row>
    <row r="327" spans="5:14" s="1363" customFormat="1">
      <c r="E327" s="1367"/>
      <c r="N327" s="1367"/>
    </row>
    <row r="328" spans="5:14" s="1363" customFormat="1">
      <c r="E328" s="1367"/>
      <c r="N328" s="1367"/>
    </row>
    <row r="329" spans="5:14" s="1363" customFormat="1">
      <c r="E329" s="1367"/>
      <c r="N329" s="1367"/>
    </row>
    <row r="330" spans="5:14" s="1363" customFormat="1">
      <c r="E330" s="1367"/>
      <c r="N330" s="1367"/>
    </row>
    <row r="331" spans="5:14" s="1363" customFormat="1">
      <c r="E331" s="1367"/>
      <c r="N331" s="1367"/>
    </row>
    <row r="332" spans="5:14" s="1363" customFormat="1">
      <c r="E332" s="1367"/>
      <c r="N332" s="1367"/>
    </row>
    <row r="333" spans="5:14" s="1363" customFormat="1">
      <c r="E333" s="1367"/>
      <c r="N333" s="1367"/>
    </row>
    <row r="334" spans="5:14" s="1363" customFormat="1">
      <c r="E334" s="1367"/>
      <c r="N334" s="1367"/>
    </row>
    <row r="335" spans="5:14" s="1363" customFormat="1">
      <c r="E335" s="1367"/>
      <c r="N335" s="1367"/>
    </row>
    <row r="336" spans="5:14" s="1363" customFormat="1">
      <c r="E336" s="1367"/>
      <c r="N336" s="1367"/>
    </row>
    <row r="337" spans="5:14" s="1363" customFormat="1">
      <c r="E337" s="1367"/>
      <c r="N337" s="1367"/>
    </row>
    <row r="338" spans="5:14" s="1363" customFormat="1">
      <c r="E338" s="1367"/>
      <c r="N338" s="1367"/>
    </row>
    <row r="339" spans="5:14" s="1363" customFormat="1">
      <c r="E339" s="1367"/>
      <c r="N339" s="1367"/>
    </row>
    <row r="340" spans="5:14" s="1363" customFormat="1">
      <c r="E340" s="1367"/>
      <c r="N340" s="1367"/>
    </row>
    <row r="341" spans="5:14" s="1363" customFormat="1">
      <c r="E341" s="1367"/>
      <c r="N341" s="1367"/>
    </row>
    <row r="342" spans="5:14" s="1363" customFormat="1">
      <c r="E342" s="1367"/>
      <c r="N342" s="1367"/>
    </row>
    <row r="343" spans="5:14" s="1363" customFormat="1">
      <c r="E343" s="1367"/>
      <c r="N343" s="1367"/>
    </row>
    <row r="344" spans="5:14" s="1363" customFormat="1">
      <c r="E344" s="1367"/>
      <c r="N344" s="1367"/>
    </row>
    <row r="345" spans="5:14" s="1363" customFormat="1">
      <c r="E345" s="1367"/>
      <c r="N345" s="1367"/>
    </row>
    <row r="346" spans="5:14" s="1363" customFormat="1">
      <c r="E346" s="1367"/>
      <c r="N346" s="1367"/>
    </row>
    <row r="347" spans="5:14" s="1363" customFormat="1">
      <c r="E347" s="1367"/>
      <c r="N347" s="1367"/>
    </row>
    <row r="348" spans="5:14" s="1363" customFormat="1">
      <c r="E348" s="1367"/>
      <c r="N348" s="1367"/>
    </row>
    <row r="349" spans="5:14" s="1363" customFormat="1">
      <c r="E349" s="1367"/>
      <c r="N349" s="1367"/>
    </row>
    <row r="350" spans="5:14" s="1363" customFormat="1">
      <c r="E350" s="1367"/>
      <c r="N350" s="1367"/>
    </row>
    <row r="351" spans="5:14" s="1363" customFormat="1">
      <c r="E351" s="1367"/>
      <c r="N351" s="1367"/>
    </row>
    <row r="352" spans="5:14" s="1363" customFormat="1">
      <c r="E352" s="1367"/>
      <c r="N352" s="1367"/>
    </row>
    <row r="353" spans="5:14" s="1363" customFormat="1">
      <c r="E353" s="1367"/>
      <c r="N353" s="1367"/>
    </row>
    <row r="354" spans="5:14" s="1363" customFormat="1">
      <c r="E354" s="1367"/>
      <c r="N354" s="1367"/>
    </row>
    <row r="355" spans="5:14" s="1363" customFormat="1">
      <c r="E355" s="1367"/>
      <c r="N355" s="1367"/>
    </row>
    <row r="356" spans="5:14" s="1363" customFormat="1">
      <c r="E356" s="1367"/>
      <c r="N356" s="1367"/>
    </row>
    <row r="357" spans="5:14" s="1363" customFormat="1">
      <c r="E357" s="1367"/>
      <c r="N357" s="1367"/>
    </row>
    <row r="358" spans="5:14" s="1363" customFormat="1">
      <c r="E358" s="1367"/>
      <c r="N358" s="1367"/>
    </row>
    <row r="359" spans="5:14" s="1363" customFormat="1">
      <c r="E359" s="1367"/>
      <c r="N359" s="1367"/>
    </row>
    <row r="360" spans="5:14" s="1363" customFormat="1">
      <c r="E360" s="1367"/>
      <c r="N360" s="1367"/>
    </row>
    <row r="361" spans="5:14" s="1363" customFormat="1">
      <c r="E361" s="1367"/>
      <c r="N361" s="1367"/>
    </row>
    <row r="362" spans="5:14" s="1363" customFormat="1">
      <c r="E362" s="1367"/>
      <c r="N362" s="1367"/>
    </row>
    <row r="363" spans="5:14" s="1363" customFormat="1">
      <c r="E363" s="1367"/>
      <c r="N363" s="1367"/>
    </row>
    <row r="364" spans="5:14" s="1363" customFormat="1">
      <c r="E364" s="1367"/>
      <c r="N364" s="1367"/>
    </row>
    <row r="365" spans="5:14" s="1363" customFormat="1">
      <c r="E365" s="1367"/>
      <c r="N365" s="1367"/>
    </row>
    <row r="366" spans="5:14" s="1363" customFormat="1">
      <c r="E366" s="1367"/>
      <c r="N366" s="1367"/>
    </row>
    <row r="367" spans="5:14" s="1363" customFormat="1">
      <c r="E367" s="1367"/>
      <c r="N367" s="1367"/>
    </row>
    <row r="368" spans="5:14" s="1363" customFormat="1">
      <c r="E368" s="1367"/>
      <c r="N368" s="1367"/>
    </row>
    <row r="369" spans="5:14" s="1363" customFormat="1">
      <c r="E369" s="1367"/>
      <c r="N369" s="1367"/>
    </row>
    <row r="370" spans="5:14" s="1363" customFormat="1">
      <c r="E370" s="1367"/>
      <c r="N370" s="1367"/>
    </row>
    <row r="371" spans="5:14" s="1363" customFormat="1">
      <c r="E371" s="1367"/>
      <c r="N371" s="1367"/>
    </row>
    <row r="372" spans="5:14" s="1363" customFormat="1">
      <c r="E372" s="1367"/>
      <c r="N372" s="1367"/>
    </row>
    <row r="373" spans="5:14" s="1363" customFormat="1">
      <c r="E373" s="1367"/>
      <c r="N373" s="1367"/>
    </row>
    <row r="374" spans="5:14" s="1363" customFormat="1">
      <c r="E374" s="1367"/>
      <c r="N374" s="1367"/>
    </row>
    <row r="375" spans="5:14" s="1363" customFormat="1">
      <c r="E375" s="1367"/>
      <c r="N375" s="1367"/>
    </row>
    <row r="376" spans="5:14" s="1363" customFormat="1">
      <c r="E376" s="1367"/>
      <c r="N376" s="1367"/>
    </row>
    <row r="377" spans="5:14" s="1363" customFormat="1">
      <c r="E377" s="1367"/>
      <c r="N377" s="1367"/>
    </row>
    <row r="378" spans="5:14" s="1363" customFormat="1">
      <c r="E378" s="1367"/>
      <c r="N378" s="1367"/>
    </row>
    <row r="379" spans="5:14" s="1363" customFormat="1">
      <c r="E379" s="1367"/>
      <c r="N379" s="1367"/>
    </row>
    <row r="380" spans="5:14" s="1363" customFormat="1">
      <c r="E380" s="1367"/>
      <c r="N380" s="1367"/>
    </row>
    <row r="381" spans="5:14" s="1363" customFormat="1">
      <c r="E381" s="1367"/>
      <c r="N381" s="1367"/>
    </row>
    <row r="382" spans="5:14" s="1363" customFormat="1">
      <c r="E382" s="1367"/>
      <c r="N382" s="1367"/>
    </row>
    <row r="383" spans="5:14" s="1363" customFormat="1">
      <c r="E383" s="1367"/>
      <c r="N383" s="1367"/>
    </row>
    <row r="384" spans="5:14" s="1363" customFormat="1">
      <c r="E384" s="1367"/>
      <c r="N384" s="1367"/>
    </row>
    <row r="385" spans="5:14" s="1363" customFormat="1">
      <c r="E385" s="1367"/>
      <c r="N385" s="1367"/>
    </row>
    <row r="386" spans="5:14" s="1363" customFormat="1">
      <c r="E386" s="1367"/>
      <c r="N386" s="1367"/>
    </row>
    <row r="387" spans="5:14" s="1363" customFormat="1">
      <c r="E387" s="1367"/>
      <c r="N387" s="1367"/>
    </row>
    <row r="388" spans="5:14" s="1363" customFormat="1">
      <c r="E388" s="1367"/>
      <c r="N388" s="1367"/>
    </row>
    <row r="389" spans="5:14" s="1363" customFormat="1">
      <c r="E389" s="1367"/>
      <c r="N389" s="1367"/>
    </row>
    <row r="390" spans="5:14" s="1363" customFormat="1">
      <c r="E390" s="1367"/>
      <c r="N390" s="1367"/>
    </row>
    <row r="391" spans="5:14" s="1363" customFormat="1">
      <c r="E391" s="1367"/>
      <c r="N391" s="1367"/>
    </row>
    <row r="392" spans="5:14" s="1363" customFormat="1">
      <c r="E392" s="1367"/>
      <c r="N392" s="1367"/>
    </row>
    <row r="393" spans="5:14" s="1363" customFormat="1">
      <c r="E393" s="1367"/>
      <c r="N393" s="1367"/>
    </row>
    <row r="394" spans="5:14" s="1363" customFormat="1">
      <c r="E394" s="1367"/>
      <c r="N394" s="1367"/>
    </row>
    <row r="395" spans="5:14" s="1363" customFormat="1">
      <c r="E395" s="1367"/>
      <c r="N395" s="1367"/>
    </row>
    <row r="396" spans="5:14" s="1363" customFormat="1">
      <c r="E396" s="1367"/>
      <c r="N396" s="1367"/>
    </row>
    <row r="397" spans="5:14" s="1363" customFormat="1">
      <c r="E397" s="1367"/>
      <c r="N397" s="1367"/>
    </row>
    <row r="398" spans="5:14" s="1363" customFormat="1">
      <c r="E398" s="1367"/>
      <c r="N398" s="1367"/>
    </row>
    <row r="399" spans="5:14" s="1363" customFormat="1">
      <c r="E399" s="1367"/>
      <c r="N399" s="1367"/>
    </row>
    <row r="400" spans="5:14" s="1363" customFormat="1">
      <c r="E400" s="1367"/>
      <c r="N400" s="1367"/>
    </row>
    <row r="401" spans="5:14" s="1363" customFormat="1">
      <c r="E401" s="1367"/>
      <c r="N401" s="1367"/>
    </row>
    <row r="402" spans="5:14" s="1363" customFormat="1">
      <c r="E402" s="1367"/>
      <c r="N402" s="1367"/>
    </row>
    <row r="403" spans="5:14" s="1363" customFormat="1">
      <c r="E403" s="1367"/>
      <c r="N403" s="1367"/>
    </row>
    <row r="404" spans="5:14" s="1363" customFormat="1">
      <c r="E404" s="1367"/>
      <c r="N404" s="1367"/>
    </row>
    <row r="405" spans="5:14" s="1363" customFormat="1">
      <c r="E405" s="1367"/>
      <c r="N405" s="1367"/>
    </row>
    <row r="406" spans="5:14" s="1363" customFormat="1">
      <c r="E406" s="1367"/>
      <c r="N406" s="1367"/>
    </row>
    <row r="407" spans="5:14" s="1363" customFormat="1">
      <c r="E407" s="1367"/>
      <c r="N407" s="1367"/>
    </row>
    <row r="408" spans="5:14" s="1363" customFormat="1">
      <c r="E408" s="1367"/>
      <c r="N408" s="1367"/>
    </row>
    <row r="409" spans="5:14" s="1363" customFormat="1">
      <c r="E409" s="1367"/>
      <c r="N409" s="1367"/>
    </row>
    <row r="410" spans="5:14" s="1363" customFormat="1">
      <c r="E410" s="1367"/>
      <c r="N410" s="1367"/>
    </row>
    <row r="411" spans="5:14" s="1363" customFormat="1">
      <c r="E411" s="1367"/>
      <c r="N411" s="1367"/>
    </row>
    <row r="412" spans="5:14" s="1363" customFormat="1">
      <c r="E412" s="1367"/>
      <c r="N412" s="1367"/>
    </row>
    <row r="413" spans="5:14" s="1363" customFormat="1">
      <c r="E413" s="1367"/>
      <c r="N413" s="1367"/>
    </row>
    <row r="414" spans="5:14" s="1363" customFormat="1">
      <c r="E414" s="1367"/>
      <c r="N414" s="1367"/>
    </row>
    <row r="415" spans="5:14" s="1363" customFormat="1">
      <c r="E415" s="1367"/>
      <c r="N415" s="1367"/>
    </row>
    <row r="416" spans="5:14" s="1363" customFormat="1">
      <c r="E416" s="1367"/>
      <c r="N416" s="1367"/>
    </row>
    <row r="417" spans="5:14" s="1363" customFormat="1">
      <c r="E417" s="1367"/>
      <c r="N417" s="1367"/>
    </row>
    <row r="418" spans="5:14" s="1363" customFormat="1">
      <c r="E418" s="1367"/>
      <c r="N418" s="1367"/>
    </row>
    <row r="419" spans="5:14" s="1363" customFormat="1">
      <c r="E419" s="1367"/>
      <c r="N419" s="1367"/>
    </row>
    <row r="420" spans="5:14" s="1363" customFormat="1">
      <c r="E420" s="1367"/>
      <c r="N420" s="1367"/>
    </row>
    <row r="421" spans="5:14" s="1363" customFormat="1">
      <c r="E421" s="1367"/>
      <c r="N421" s="1367"/>
    </row>
    <row r="422" spans="5:14" s="1363" customFormat="1">
      <c r="E422" s="1367"/>
      <c r="N422" s="1367"/>
    </row>
    <row r="423" spans="5:14" s="1363" customFormat="1">
      <c r="E423" s="1367"/>
      <c r="N423" s="1367"/>
    </row>
    <row r="424" spans="5:14" s="1363" customFormat="1">
      <c r="E424" s="1367"/>
      <c r="N424" s="1367"/>
    </row>
    <row r="425" spans="5:14" s="1363" customFormat="1">
      <c r="E425" s="1367"/>
      <c r="N425" s="1367"/>
    </row>
    <row r="426" spans="5:14" s="1363" customFormat="1">
      <c r="E426" s="1367"/>
      <c r="N426" s="1367"/>
    </row>
    <row r="427" spans="5:14" s="1363" customFormat="1">
      <c r="E427" s="1367"/>
      <c r="N427" s="1367"/>
    </row>
    <row r="428" spans="5:14" s="1363" customFormat="1">
      <c r="E428" s="1367"/>
      <c r="N428" s="1367"/>
    </row>
    <row r="429" spans="5:14" s="1363" customFormat="1">
      <c r="E429" s="1367"/>
      <c r="N429" s="1367"/>
    </row>
    <row r="430" spans="5:14" s="1363" customFormat="1">
      <c r="E430" s="1367"/>
      <c r="N430" s="1367"/>
    </row>
    <row r="431" spans="5:14" s="1363" customFormat="1">
      <c r="E431" s="1367"/>
      <c r="N431" s="1367"/>
    </row>
    <row r="432" spans="5:14" s="1363" customFormat="1">
      <c r="E432" s="1367"/>
      <c r="N432" s="1367"/>
    </row>
    <row r="433" spans="5:14" s="1363" customFormat="1">
      <c r="E433" s="1367"/>
      <c r="N433" s="1367"/>
    </row>
    <row r="434" spans="5:14" s="1363" customFormat="1">
      <c r="E434" s="1367"/>
      <c r="N434" s="1367"/>
    </row>
    <row r="435" spans="5:14" s="1363" customFormat="1">
      <c r="E435" s="1367"/>
      <c r="N435" s="1367"/>
    </row>
    <row r="436" spans="5:14" s="1363" customFormat="1">
      <c r="E436" s="1367"/>
      <c r="N436" s="1367"/>
    </row>
    <row r="437" spans="5:14" s="1363" customFormat="1">
      <c r="E437" s="1367"/>
      <c r="N437" s="1367"/>
    </row>
    <row r="438" spans="5:14" s="1363" customFormat="1">
      <c r="E438" s="1367"/>
      <c r="N438" s="1367"/>
    </row>
    <row r="439" spans="5:14" s="1363" customFormat="1">
      <c r="E439" s="1367"/>
      <c r="N439" s="1367"/>
    </row>
    <row r="440" spans="5:14" s="1363" customFormat="1">
      <c r="E440" s="1367"/>
      <c r="N440" s="1367"/>
    </row>
    <row r="441" spans="5:14" s="1363" customFormat="1">
      <c r="E441" s="1367"/>
      <c r="N441" s="1367"/>
    </row>
    <row r="442" spans="5:14" s="1363" customFormat="1">
      <c r="E442" s="1367"/>
      <c r="N442" s="1367"/>
    </row>
    <row r="443" spans="5:14" s="1363" customFormat="1">
      <c r="E443" s="1367"/>
      <c r="N443" s="1367"/>
    </row>
    <row r="444" spans="5:14" s="1363" customFormat="1">
      <c r="E444" s="1367"/>
      <c r="N444" s="1367"/>
    </row>
    <row r="445" spans="5:14" s="1363" customFormat="1">
      <c r="E445" s="1367"/>
      <c r="N445" s="1367"/>
    </row>
    <row r="446" spans="5:14" s="1363" customFormat="1">
      <c r="E446" s="1367"/>
      <c r="N446" s="1367"/>
    </row>
    <row r="447" spans="5:14" s="1363" customFormat="1">
      <c r="E447" s="1367"/>
      <c r="N447" s="1367"/>
    </row>
    <row r="448" spans="5:14" s="1363" customFormat="1">
      <c r="E448" s="1367"/>
      <c r="N448" s="1367"/>
    </row>
    <row r="449" spans="5:14" s="1363" customFormat="1">
      <c r="E449" s="1367"/>
      <c r="N449" s="1367"/>
    </row>
    <row r="450" spans="5:14" s="1363" customFormat="1">
      <c r="E450" s="1367"/>
      <c r="N450" s="1367"/>
    </row>
    <row r="451" spans="5:14" s="1363" customFormat="1">
      <c r="E451" s="1367"/>
      <c r="N451" s="1367"/>
    </row>
    <row r="452" spans="5:14" s="1363" customFormat="1">
      <c r="E452" s="1367"/>
      <c r="N452" s="1367"/>
    </row>
    <row r="453" spans="5:14" s="1363" customFormat="1">
      <c r="E453" s="1367"/>
      <c r="N453" s="1367"/>
    </row>
    <row r="454" spans="5:14" s="1363" customFormat="1">
      <c r="E454" s="1367"/>
      <c r="N454" s="1367"/>
    </row>
    <row r="455" spans="5:14" s="1363" customFormat="1">
      <c r="E455" s="1367"/>
      <c r="N455" s="1367"/>
    </row>
    <row r="456" spans="5:14" s="1363" customFormat="1">
      <c r="E456" s="1367"/>
      <c r="N456" s="1367"/>
    </row>
    <row r="457" spans="5:14" s="1363" customFormat="1">
      <c r="E457" s="1367"/>
      <c r="N457" s="1367"/>
    </row>
    <row r="458" spans="5:14" s="1363" customFormat="1">
      <c r="E458" s="1367"/>
      <c r="N458" s="1367"/>
    </row>
    <row r="459" spans="5:14" s="1363" customFormat="1">
      <c r="E459" s="1367"/>
      <c r="N459" s="1367"/>
    </row>
    <row r="460" spans="5:14" s="1363" customFormat="1">
      <c r="E460" s="1367"/>
      <c r="N460" s="1367"/>
    </row>
    <row r="461" spans="5:14" s="1363" customFormat="1">
      <c r="E461" s="1367"/>
      <c r="N461" s="1367"/>
    </row>
    <row r="462" spans="5:14" s="1363" customFormat="1">
      <c r="E462" s="1367"/>
      <c r="N462" s="1367"/>
    </row>
    <row r="463" spans="5:14" s="1363" customFormat="1">
      <c r="E463" s="1367"/>
      <c r="N463" s="1367"/>
    </row>
    <row r="464" spans="5:14" s="1363" customFormat="1">
      <c r="E464" s="1367"/>
      <c r="N464" s="1367"/>
    </row>
    <row r="465" spans="5:14" s="1363" customFormat="1">
      <c r="E465" s="1367"/>
      <c r="N465" s="1367"/>
    </row>
    <row r="466" spans="5:14" s="1363" customFormat="1">
      <c r="E466" s="1367"/>
      <c r="N466" s="1367"/>
    </row>
    <row r="467" spans="5:14" s="1363" customFormat="1">
      <c r="E467" s="1367"/>
      <c r="N467" s="1367"/>
    </row>
    <row r="468" spans="5:14" s="1363" customFormat="1">
      <c r="E468" s="1367"/>
      <c r="N468" s="1367"/>
    </row>
    <row r="469" spans="5:14" s="1363" customFormat="1">
      <c r="E469" s="1367"/>
      <c r="N469" s="1367"/>
    </row>
    <row r="470" spans="5:14" s="1363" customFormat="1">
      <c r="E470" s="1367"/>
      <c r="N470" s="1367"/>
    </row>
    <row r="471" spans="5:14" s="1363" customFormat="1">
      <c r="E471" s="1367"/>
      <c r="N471" s="1367"/>
    </row>
    <row r="472" spans="5:14" s="1363" customFormat="1">
      <c r="E472" s="1367"/>
      <c r="N472" s="1367"/>
    </row>
    <row r="473" spans="5:14" s="1363" customFormat="1">
      <c r="E473" s="1367"/>
      <c r="N473" s="1367"/>
    </row>
    <row r="474" spans="5:14" s="1363" customFormat="1">
      <c r="E474" s="1367"/>
      <c r="N474" s="1367"/>
    </row>
    <row r="475" spans="5:14" s="1363" customFormat="1">
      <c r="E475" s="1367"/>
      <c r="N475" s="1367"/>
    </row>
    <row r="476" spans="5:14" s="1363" customFormat="1">
      <c r="E476" s="1367"/>
      <c r="N476" s="1367"/>
    </row>
    <row r="477" spans="5:14" s="1363" customFormat="1">
      <c r="E477" s="1367"/>
      <c r="N477" s="1367"/>
    </row>
    <row r="478" spans="5:14" s="1363" customFormat="1">
      <c r="E478" s="1367"/>
      <c r="N478" s="1367"/>
    </row>
    <row r="479" spans="5:14" s="1363" customFormat="1">
      <c r="E479" s="1367"/>
      <c r="N479" s="1367"/>
    </row>
    <row r="480" spans="5:14" s="1363" customFormat="1">
      <c r="E480" s="1367"/>
      <c r="N480" s="1367"/>
    </row>
    <row r="481" spans="5:14" s="1363" customFormat="1">
      <c r="E481" s="1367"/>
      <c r="N481" s="1367"/>
    </row>
    <row r="482" spans="5:14" s="1363" customFormat="1">
      <c r="E482" s="1367"/>
      <c r="N482" s="1367"/>
    </row>
    <row r="483" spans="5:14" s="1363" customFormat="1">
      <c r="E483" s="1367"/>
      <c r="N483" s="1367"/>
    </row>
    <row r="484" spans="5:14" s="1363" customFormat="1">
      <c r="E484" s="1367"/>
      <c r="N484" s="1367"/>
    </row>
    <row r="485" spans="5:14" s="1363" customFormat="1">
      <c r="E485" s="1367"/>
      <c r="N485" s="1367"/>
    </row>
    <row r="486" spans="5:14" s="1363" customFormat="1">
      <c r="E486" s="1367"/>
      <c r="N486" s="1367"/>
    </row>
    <row r="487" spans="5:14" s="1363" customFormat="1">
      <c r="E487" s="1367"/>
      <c r="N487" s="1367"/>
    </row>
    <row r="488" spans="5:14" s="1363" customFormat="1">
      <c r="E488" s="1367"/>
      <c r="N488" s="1367"/>
    </row>
    <row r="489" spans="5:14" s="1363" customFormat="1">
      <c r="E489" s="1367"/>
      <c r="N489" s="1367"/>
    </row>
    <row r="490" spans="5:14" s="1363" customFormat="1">
      <c r="E490" s="1367"/>
      <c r="N490" s="1367"/>
    </row>
    <row r="491" spans="5:14" s="1363" customFormat="1">
      <c r="E491" s="1367"/>
      <c r="N491" s="1367"/>
    </row>
    <row r="492" spans="5:14" s="1363" customFormat="1">
      <c r="E492" s="1367"/>
      <c r="N492" s="1367"/>
    </row>
    <row r="493" spans="5:14" s="1363" customFormat="1">
      <c r="E493" s="1367"/>
      <c r="N493" s="1367"/>
    </row>
    <row r="494" spans="5:14" s="1363" customFormat="1">
      <c r="E494" s="1367"/>
      <c r="N494" s="1367"/>
    </row>
    <row r="495" spans="5:14" s="1363" customFormat="1">
      <c r="E495" s="1367"/>
      <c r="N495" s="1367"/>
    </row>
    <row r="496" spans="5:14" s="1363" customFormat="1">
      <c r="E496" s="1367"/>
      <c r="N496" s="1367"/>
    </row>
    <row r="497" spans="5:14" s="1363" customFormat="1">
      <c r="E497" s="1367"/>
      <c r="N497" s="1367"/>
    </row>
    <row r="498" spans="5:14" s="1363" customFormat="1">
      <c r="E498" s="1367"/>
      <c r="N498" s="1367"/>
    </row>
    <row r="499" spans="5:14" s="1363" customFormat="1">
      <c r="E499" s="1367"/>
      <c r="N499" s="1367"/>
    </row>
    <row r="500" spans="5:14" s="1363" customFormat="1">
      <c r="E500" s="1367"/>
      <c r="N500" s="1367"/>
    </row>
    <row r="501" spans="5:14" s="1363" customFormat="1">
      <c r="E501" s="1367"/>
      <c r="N501" s="1367"/>
    </row>
    <row r="502" spans="5:14" s="1363" customFormat="1">
      <c r="E502" s="1367"/>
      <c r="N502" s="1367"/>
    </row>
    <row r="503" spans="5:14" s="1363" customFormat="1">
      <c r="E503" s="1367"/>
      <c r="N503" s="1367"/>
    </row>
    <row r="504" spans="5:14" s="1363" customFormat="1">
      <c r="E504" s="1367"/>
      <c r="N504" s="1367"/>
    </row>
    <row r="505" spans="5:14" s="1363" customFormat="1">
      <c r="E505" s="1367"/>
      <c r="N505" s="1367"/>
    </row>
    <row r="506" spans="5:14" s="1363" customFormat="1">
      <c r="E506" s="1367"/>
      <c r="N506" s="1367"/>
    </row>
    <row r="507" spans="5:14" s="1363" customFormat="1">
      <c r="E507" s="1367"/>
      <c r="N507" s="1367"/>
    </row>
    <row r="508" spans="5:14" s="1363" customFormat="1">
      <c r="E508" s="1367"/>
      <c r="N508" s="1367"/>
    </row>
    <row r="509" spans="5:14" s="1363" customFormat="1">
      <c r="E509" s="1367"/>
      <c r="N509" s="1367"/>
    </row>
    <row r="510" spans="5:14" s="1363" customFormat="1">
      <c r="E510" s="1367"/>
      <c r="N510" s="1367"/>
    </row>
    <row r="511" spans="5:14" s="1363" customFormat="1">
      <c r="E511" s="1367"/>
      <c r="N511" s="1367"/>
    </row>
    <row r="512" spans="5:14" s="1363" customFormat="1">
      <c r="E512" s="1367"/>
      <c r="N512" s="1367"/>
    </row>
    <row r="513" spans="5:14" s="1363" customFormat="1">
      <c r="E513" s="1367"/>
      <c r="N513" s="1367"/>
    </row>
    <row r="514" spans="5:14" s="1363" customFormat="1">
      <c r="E514" s="1367"/>
      <c r="N514" s="1367"/>
    </row>
    <row r="515" spans="5:14" s="1363" customFormat="1">
      <c r="E515" s="1367"/>
      <c r="N515" s="1367"/>
    </row>
    <row r="516" spans="5:14" s="1363" customFormat="1">
      <c r="E516" s="1367"/>
      <c r="N516" s="1367"/>
    </row>
    <row r="517" spans="5:14" s="1363" customFormat="1">
      <c r="E517" s="1367"/>
      <c r="N517" s="1367"/>
    </row>
    <row r="518" spans="5:14" s="1363" customFormat="1">
      <c r="E518" s="1367"/>
      <c r="N518" s="1367"/>
    </row>
    <row r="519" spans="5:14" s="1363" customFormat="1">
      <c r="E519" s="1367"/>
      <c r="N519" s="1367"/>
    </row>
    <row r="520" spans="5:14" s="1363" customFormat="1">
      <c r="E520" s="1367"/>
      <c r="N520" s="1367"/>
    </row>
    <row r="521" spans="5:14" s="1363" customFormat="1">
      <c r="E521" s="1367"/>
      <c r="N521" s="1367"/>
    </row>
    <row r="522" spans="5:14" s="1363" customFormat="1">
      <c r="E522" s="1367"/>
      <c r="N522" s="1367"/>
    </row>
    <row r="523" spans="5:14" s="1363" customFormat="1">
      <c r="E523" s="1367"/>
      <c r="N523" s="1367"/>
    </row>
    <row r="524" spans="5:14" s="1363" customFormat="1">
      <c r="E524" s="1367"/>
      <c r="N524" s="1367"/>
    </row>
    <row r="525" spans="5:14" s="1363" customFormat="1">
      <c r="E525" s="1367"/>
      <c r="N525" s="1367"/>
    </row>
    <row r="526" spans="5:14" s="1363" customFormat="1">
      <c r="E526" s="1367"/>
      <c r="N526" s="1367"/>
    </row>
    <row r="527" spans="5:14" s="1363" customFormat="1">
      <c r="E527" s="1367"/>
      <c r="N527" s="1367"/>
    </row>
    <row r="528" spans="5:14" s="1363" customFormat="1">
      <c r="E528" s="1367"/>
      <c r="N528" s="1367"/>
    </row>
    <row r="529" spans="5:14" s="1363" customFormat="1">
      <c r="E529" s="1367"/>
      <c r="N529" s="1367"/>
    </row>
    <row r="530" spans="5:14" s="1363" customFormat="1">
      <c r="E530" s="1367"/>
      <c r="N530" s="1367"/>
    </row>
    <row r="531" spans="5:14" s="1363" customFormat="1">
      <c r="E531" s="1367"/>
      <c r="N531" s="1367"/>
    </row>
    <row r="532" spans="5:14" s="1363" customFormat="1">
      <c r="E532" s="1367"/>
      <c r="N532" s="1367"/>
    </row>
    <row r="533" spans="5:14" s="1363" customFormat="1">
      <c r="E533" s="1367"/>
      <c r="N533" s="1367"/>
    </row>
    <row r="534" spans="5:14" s="1363" customFormat="1">
      <c r="E534" s="1367"/>
      <c r="N534" s="1367"/>
    </row>
    <row r="535" spans="5:14" s="1363" customFormat="1">
      <c r="E535" s="1367"/>
      <c r="N535" s="1367"/>
    </row>
    <row r="536" spans="5:14" s="1363" customFormat="1">
      <c r="E536" s="1367"/>
      <c r="N536" s="1367"/>
    </row>
    <row r="537" spans="5:14" s="1363" customFormat="1">
      <c r="E537" s="1367"/>
      <c r="N537" s="1367"/>
    </row>
    <row r="538" spans="5:14" s="1363" customFormat="1">
      <c r="E538" s="1367"/>
      <c r="N538" s="1367"/>
    </row>
    <row r="539" spans="5:14" s="1363" customFormat="1">
      <c r="E539" s="1367"/>
      <c r="N539" s="1367"/>
    </row>
    <row r="540" spans="5:14" s="1363" customFormat="1">
      <c r="E540" s="1367"/>
      <c r="N540" s="1367"/>
    </row>
    <row r="541" spans="5:14" s="1363" customFormat="1">
      <c r="E541" s="1367"/>
      <c r="N541" s="1367"/>
    </row>
    <row r="542" spans="5:14" s="1363" customFormat="1">
      <c r="E542" s="1367"/>
      <c r="N542" s="1367"/>
    </row>
    <row r="543" spans="5:14" s="1363" customFormat="1">
      <c r="E543" s="1367"/>
      <c r="N543" s="1367"/>
    </row>
    <row r="544" spans="5:14" s="1363" customFormat="1">
      <c r="E544" s="1367"/>
      <c r="N544" s="1367"/>
    </row>
    <row r="545" spans="5:14" s="1363" customFormat="1">
      <c r="E545" s="1367"/>
      <c r="N545" s="1367"/>
    </row>
    <row r="546" spans="5:14" s="1363" customFormat="1">
      <c r="E546" s="1367"/>
      <c r="N546" s="1367"/>
    </row>
    <row r="547" spans="5:14" s="1363" customFormat="1">
      <c r="E547" s="1367"/>
      <c r="N547" s="1367"/>
    </row>
    <row r="548" spans="5:14" s="1363" customFormat="1">
      <c r="E548" s="1367"/>
      <c r="N548" s="1367"/>
    </row>
    <row r="549" spans="5:14" s="1363" customFormat="1">
      <c r="E549" s="1367"/>
      <c r="N549" s="1367"/>
    </row>
    <row r="550" spans="5:14" s="1363" customFormat="1">
      <c r="E550" s="1367"/>
      <c r="N550" s="1367"/>
    </row>
    <row r="551" spans="5:14" s="1363" customFormat="1">
      <c r="E551" s="1367"/>
      <c r="N551" s="1367"/>
    </row>
    <row r="552" spans="5:14" s="1363" customFormat="1">
      <c r="E552" s="1367"/>
      <c r="N552" s="1367"/>
    </row>
    <row r="553" spans="5:14" s="1363" customFormat="1">
      <c r="E553" s="1367"/>
      <c r="N553" s="1367"/>
    </row>
    <row r="554" spans="5:14" s="1363" customFormat="1">
      <c r="E554" s="1367"/>
      <c r="N554" s="1367"/>
    </row>
    <row r="555" spans="5:14" s="1363" customFormat="1">
      <c r="E555" s="1367"/>
      <c r="N555" s="1367"/>
    </row>
    <row r="556" spans="5:14" s="1363" customFormat="1">
      <c r="E556" s="1367"/>
      <c r="N556" s="1367"/>
    </row>
    <row r="557" spans="5:14" s="1363" customFormat="1">
      <c r="E557" s="1367"/>
      <c r="N557" s="1367"/>
    </row>
    <row r="558" spans="5:14" s="1363" customFormat="1">
      <c r="E558" s="1367"/>
      <c r="N558" s="1367"/>
    </row>
    <row r="559" spans="5:14" s="1363" customFormat="1">
      <c r="E559" s="1367"/>
      <c r="N559" s="1367"/>
    </row>
    <row r="560" spans="5:14" s="1363" customFormat="1">
      <c r="E560" s="1367"/>
      <c r="N560" s="1367"/>
    </row>
    <row r="561" spans="5:14" s="1363" customFormat="1">
      <c r="E561" s="1367"/>
      <c r="N561" s="1367"/>
    </row>
    <row r="562" spans="5:14" s="1363" customFormat="1">
      <c r="E562" s="1367"/>
      <c r="N562" s="1367"/>
    </row>
    <row r="563" spans="5:14" s="1363" customFormat="1">
      <c r="E563" s="1367"/>
      <c r="N563" s="1367"/>
    </row>
    <row r="564" spans="5:14" s="1363" customFormat="1">
      <c r="E564" s="1367"/>
      <c r="N564" s="1367"/>
    </row>
    <row r="565" spans="5:14" s="1363" customFormat="1">
      <c r="E565" s="1367"/>
      <c r="N565" s="1367"/>
    </row>
    <row r="566" spans="5:14" s="1363" customFormat="1">
      <c r="E566" s="1367"/>
      <c r="N566" s="1367"/>
    </row>
    <row r="567" spans="5:14" s="1363" customFormat="1">
      <c r="E567" s="1367"/>
      <c r="N567" s="1367"/>
    </row>
    <row r="568" spans="5:14" s="1363" customFormat="1">
      <c r="E568" s="1367"/>
      <c r="N568" s="1367"/>
    </row>
    <row r="569" spans="5:14" s="1363" customFormat="1">
      <c r="E569" s="1367"/>
      <c r="N569" s="1367"/>
    </row>
    <row r="570" spans="5:14" s="1363" customFormat="1">
      <c r="E570" s="1367"/>
      <c r="N570" s="1367"/>
    </row>
    <row r="571" spans="5:14" s="1363" customFormat="1">
      <c r="E571" s="1367"/>
      <c r="N571" s="1367"/>
    </row>
    <row r="572" spans="5:14" s="1363" customFormat="1">
      <c r="E572" s="1367"/>
      <c r="N572" s="1367"/>
    </row>
    <row r="573" spans="5:14" s="1363" customFormat="1">
      <c r="E573" s="1367"/>
      <c r="N573" s="1367"/>
    </row>
    <row r="574" spans="5:14" s="1363" customFormat="1">
      <c r="E574" s="1367"/>
      <c r="N574" s="1367"/>
    </row>
    <row r="575" spans="5:14" s="1363" customFormat="1">
      <c r="E575" s="1367"/>
      <c r="N575" s="1367"/>
    </row>
    <row r="576" spans="5:14" s="1363" customFormat="1">
      <c r="E576" s="1367"/>
      <c r="N576" s="1367"/>
    </row>
    <row r="577" spans="5:14" s="1363" customFormat="1">
      <c r="E577" s="1367"/>
      <c r="N577" s="1367"/>
    </row>
    <row r="578" spans="5:14" s="1363" customFormat="1">
      <c r="E578" s="1367"/>
      <c r="N578" s="1367"/>
    </row>
    <row r="579" spans="5:14" s="1363" customFormat="1">
      <c r="E579" s="1367"/>
      <c r="N579" s="1367"/>
    </row>
    <row r="580" spans="5:14" s="1363" customFormat="1">
      <c r="E580" s="1367"/>
      <c r="N580" s="1367"/>
    </row>
    <row r="581" spans="5:14" s="1363" customFormat="1">
      <c r="E581" s="1367"/>
      <c r="N581" s="1367"/>
    </row>
    <row r="582" spans="5:14" s="1363" customFormat="1">
      <c r="E582" s="1367"/>
      <c r="N582" s="1367"/>
    </row>
    <row r="583" spans="5:14" s="1363" customFormat="1">
      <c r="E583" s="1367"/>
      <c r="N583" s="1367"/>
    </row>
    <row r="584" spans="5:14" s="1363" customFormat="1">
      <c r="E584" s="1367"/>
      <c r="N584" s="1367"/>
    </row>
    <row r="585" spans="5:14" s="1363" customFormat="1">
      <c r="E585" s="1367"/>
      <c r="N585" s="1367"/>
    </row>
    <row r="586" spans="5:14" s="1363" customFormat="1">
      <c r="E586" s="1367"/>
      <c r="N586" s="1367"/>
    </row>
    <row r="587" spans="5:14" s="1363" customFormat="1">
      <c r="E587" s="1367"/>
      <c r="N587" s="1367"/>
    </row>
    <row r="588" spans="5:14" s="1363" customFormat="1">
      <c r="E588" s="1367"/>
      <c r="N588" s="1367"/>
    </row>
    <row r="589" spans="5:14" s="1363" customFormat="1">
      <c r="E589" s="1367"/>
      <c r="N589" s="1367"/>
    </row>
    <row r="590" spans="5:14" s="1363" customFormat="1">
      <c r="E590" s="1367"/>
      <c r="N590" s="1367"/>
    </row>
    <row r="591" spans="5:14" s="1363" customFormat="1">
      <c r="E591" s="1367"/>
      <c r="N591" s="1367"/>
    </row>
    <row r="592" spans="5:14" s="1363" customFormat="1">
      <c r="E592" s="1367"/>
      <c r="N592" s="1367"/>
    </row>
    <row r="593" spans="5:14" s="1363" customFormat="1">
      <c r="E593" s="1367"/>
      <c r="N593" s="1367"/>
    </row>
    <row r="594" spans="5:14" s="1363" customFormat="1">
      <c r="E594" s="1367"/>
      <c r="N594" s="1367"/>
    </row>
    <row r="595" spans="5:14" s="1363" customFormat="1">
      <c r="E595" s="1367"/>
      <c r="N595" s="1367"/>
    </row>
    <row r="596" spans="5:14" s="1363" customFormat="1">
      <c r="E596" s="1367"/>
      <c r="N596" s="1367"/>
    </row>
    <row r="597" spans="5:14" s="1363" customFormat="1">
      <c r="E597" s="1367"/>
      <c r="N597" s="1367"/>
    </row>
    <row r="598" spans="5:14" s="1363" customFormat="1">
      <c r="E598" s="1367"/>
      <c r="N598" s="1367"/>
    </row>
    <row r="599" spans="5:14" s="1363" customFormat="1">
      <c r="E599" s="1367"/>
      <c r="N599" s="1367"/>
    </row>
    <row r="600" spans="5:14" s="1363" customFormat="1">
      <c r="E600" s="1367"/>
      <c r="N600" s="1367"/>
    </row>
    <row r="601" spans="5:14" s="1363" customFormat="1">
      <c r="E601" s="1367"/>
      <c r="N601" s="1367"/>
    </row>
    <row r="602" spans="5:14" s="1363" customFormat="1">
      <c r="E602" s="1367"/>
      <c r="N602" s="1367"/>
    </row>
    <row r="603" spans="5:14" s="1363" customFormat="1">
      <c r="E603" s="1367"/>
      <c r="N603" s="1367"/>
    </row>
    <row r="604" spans="5:14" s="1363" customFormat="1">
      <c r="E604" s="1367"/>
      <c r="N604" s="1367"/>
    </row>
    <row r="605" spans="5:14" s="1363" customFormat="1">
      <c r="E605" s="1367"/>
      <c r="N605" s="1367"/>
    </row>
    <row r="606" spans="5:14" s="1363" customFormat="1">
      <c r="E606" s="1367"/>
      <c r="N606" s="1367"/>
    </row>
    <row r="607" spans="5:14" s="1363" customFormat="1">
      <c r="E607" s="1367"/>
      <c r="N607" s="1367"/>
    </row>
    <row r="608" spans="5:14" s="1363" customFormat="1">
      <c r="E608" s="1367"/>
      <c r="N608" s="1367"/>
    </row>
    <row r="609" spans="5:14" s="1363" customFormat="1">
      <c r="E609" s="1367"/>
      <c r="N609" s="1367"/>
    </row>
    <row r="610" spans="5:14" s="1363" customFormat="1">
      <c r="E610" s="1367"/>
      <c r="N610" s="1367"/>
    </row>
    <row r="611" spans="5:14" s="1363" customFormat="1">
      <c r="E611" s="1367"/>
      <c r="N611" s="1367"/>
    </row>
    <row r="612" spans="5:14" s="1363" customFormat="1">
      <c r="E612" s="1367"/>
      <c r="N612" s="1367"/>
    </row>
    <row r="613" spans="5:14" s="1363" customFormat="1">
      <c r="E613" s="1367"/>
      <c r="N613" s="1367"/>
    </row>
    <row r="614" spans="5:14" s="1363" customFormat="1">
      <c r="E614" s="1367"/>
      <c r="N614" s="1367"/>
    </row>
    <row r="615" spans="5:14" s="1363" customFormat="1">
      <c r="E615" s="1367"/>
      <c r="N615" s="1367"/>
    </row>
    <row r="616" spans="5:14" s="1363" customFormat="1">
      <c r="E616" s="1367"/>
      <c r="N616" s="1367"/>
    </row>
    <row r="617" spans="5:14" s="1363" customFormat="1">
      <c r="E617" s="1367"/>
      <c r="N617" s="1367"/>
    </row>
    <row r="618" spans="5:14" s="1363" customFormat="1">
      <c r="E618" s="1367"/>
      <c r="N618" s="1367"/>
    </row>
    <row r="619" spans="5:14" s="1363" customFormat="1">
      <c r="E619" s="1367"/>
      <c r="N619" s="1367"/>
    </row>
    <row r="620" spans="5:14" s="1363" customFormat="1">
      <c r="E620" s="1367"/>
      <c r="N620" s="1367"/>
    </row>
    <row r="621" spans="5:14" s="1363" customFormat="1">
      <c r="E621" s="1367"/>
      <c r="N621" s="1367"/>
    </row>
    <row r="622" spans="5:14" s="1363" customFormat="1">
      <c r="E622" s="1367"/>
      <c r="N622" s="1367"/>
    </row>
    <row r="623" spans="5:14" s="1363" customFormat="1">
      <c r="E623" s="1367"/>
      <c r="N623" s="1367"/>
    </row>
    <row r="624" spans="5:14" s="1363" customFormat="1">
      <c r="E624" s="1367"/>
      <c r="N624" s="1367"/>
    </row>
    <row r="625" spans="5:14" s="1363" customFormat="1">
      <c r="E625" s="1367"/>
      <c r="N625" s="1367"/>
    </row>
    <row r="626" spans="5:14" s="1363" customFormat="1">
      <c r="E626" s="1367"/>
      <c r="N626" s="1367"/>
    </row>
    <row r="627" spans="5:14" s="1363" customFormat="1">
      <c r="E627" s="1367"/>
      <c r="N627" s="1367"/>
    </row>
    <row r="628" spans="5:14" s="1363" customFormat="1">
      <c r="E628" s="1367"/>
      <c r="N628" s="1367"/>
    </row>
    <row r="629" spans="5:14" s="1363" customFormat="1">
      <c r="E629" s="1367"/>
      <c r="N629" s="1367"/>
    </row>
    <row r="630" spans="5:14" s="1363" customFormat="1">
      <c r="E630" s="1367"/>
      <c r="N630" s="1367"/>
    </row>
    <row r="631" spans="5:14" s="1363" customFormat="1">
      <c r="E631" s="1367"/>
      <c r="N631" s="1367"/>
    </row>
    <row r="632" spans="5:14" s="1363" customFormat="1">
      <c r="E632" s="1367"/>
      <c r="N632" s="1367"/>
    </row>
    <row r="633" spans="5:14" s="1363" customFormat="1">
      <c r="E633" s="1367"/>
      <c r="N633" s="1367"/>
    </row>
    <row r="634" spans="5:14" s="1363" customFormat="1">
      <c r="E634" s="1367"/>
      <c r="N634" s="1367"/>
    </row>
    <row r="635" spans="5:14" s="1363" customFormat="1">
      <c r="E635" s="1367"/>
      <c r="N635" s="1367"/>
    </row>
    <row r="636" spans="5:14" s="1363" customFormat="1">
      <c r="E636" s="1367"/>
      <c r="N636" s="1367"/>
    </row>
    <row r="637" spans="5:14" s="1363" customFormat="1">
      <c r="E637" s="1367"/>
      <c r="N637" s="1367"/>
    </row>
    <row r="638" spans="5:14" s="1363" customFormat="1">
      <c r="E638" s="1367"/>
      <c r="N638" s="1367"/>
    </row>
    <row r="639" spans="5:14" s="1363" customFormat="1">
      <c r="E639" s="1367"/>
      <c r="N639" s="1367"/>
    </row>
    <row r="640" spans="5:14" s="1363" customFormat="1">
      <c r="E640" s="1367"/>
      <c r="N640" s="1367"/>
    </row>
    <row r="641" spans="5:14" s="1363" customFormat="1">
      <c r="E641" s="1367"/>
      <c r="N641" s="1367"/>
    </row>
    <row r="642" spans="5:14" s="1363" customFormat="1">
      <c r="E642" s="1367"/>
      <c r="N642" s="1367"/>
    </row>
    <row r="643" spans="5:14" s="1363" customFormat="1">
      <c r="E643" s="1367"/>
      <c r="N643" s="1367"/>
    </row>
    <row r="644" spans="5:14" s="1363" customFormat="1">
      <c r="E644" s="1367"/>
      <c r="N644" s="1367"/>
    </row>
    <row r="645" spans="5:14" s="1363" customFormat="1">
      <c r="E645" s="1367"/>
      <c r="N645" s="1367"/>
    </row>
    <row r="646" spans="5:14" s="1363" customFormat="1">
      <c r="E646" s="1367"/>
      <c r="N646" s="1367"/>
    </row>
    <row r="647" spans="5:14" s="1363" customFormat="1">
      <c r="E647" s="1367"/>
      <c r="N647" s="1367"/>
    </row>
    <row r="648" spans="5:14" s="1363" customFormat="1">
      <c r="E648" s="1367"/>
      <c r="N648" s="1367"/>
    </row>
    <row r="649" spans="5:14" s="1363" customFormat="1">
      <c r="E649" s="1367"/>
      <c r="N649" s="1367"/>
    </row>
    <row r="650" spans="5:14" s="1363" customFormat="1">
      <c r="E650" s="1367"/>
      <c r="N650" s="1367"/>
    </row>
    <row r="651" spans="5:14" s="1363" customFormat="1">
      <c r="E651" s="1367"/>
      <c r="N651" s="1367"/>
    </row>
    <row r="652" spans="5:14" s="1363" customFormat="1">
      <c r="E652" s="1367"/>
      <c r="N652" s="1367"/>
    </row>
    <row r="653" spans="5:14" s="1363" customFormat="1">
      <c r="E653" s="1367"/>
      <c r="N653" s="1367"/>
    </row>
    <row r="654" spans="5:14" s="1363" customFormat="1">
      <c r="E654" s="1367"/>
      <c r="N654" s="1367"/>
    </row>
    <row r="655" spans="5:14" s="1363" customFormat="1">
      <c r="E655" s="1367"/>
      <c r="N655" s="1367"/>
    </row>
    <row r="656" spans="5:14" s="1363" customFormat="1">
      <c r="E656" s="1367"/>
      <c r="N656" s="1367"/>
    </row>
    <row r="657" spans="5:14" s="1363" customFormat="1">
      <c r="E657" s="1367"/>
      <c r="N657" s="1367"/>
    </row>
    <row r="658" spans="5:14" s="1363" customFormat="1">
      <c r="E658" s="1367"/>
      <c r="N658" s="1367"/>
    </row>
    <row r="659" spans="5:14" s="1363" customFormat="1">
      <c r="E659" s="1367"/>
      <c r="N659" s="1367"/>
    </row>
    <row r="660" spans="5:14" s="1363" customFormat="1">
      <c r="E660" s="1367"/>
      <c r="N660" s="1367"/>
    </row>
    <row r="661" spans="5:14" s="1363" customFormat="1">
      <c r="E661" s="1367"/>
      <c r="N661" s="1367"/>
    </row>
    <row r="662" spans="5:14" s="1363" customFormat="1">
      <c r="E662" s="1367"/>
      <c r="N662" s="1367"/>
    </row>
    <row r="663" spans="5:14" s="1363" customFormat="1">
      <c r="E663" s="1367"/>
      <c r="N663" s="1367"/>
    </row>
    <row r="664" spans="5:14" s="1363" customFormat="1">
      <c r="E664" s="1367"/>
      <c r="N664" s="1367"/>
    </row>
    <row r="665" spans="5:14" s="1363" customFormat="1">
      <c r="E665" s="1367"/>
      <c r="N665" s="1367"/>
    </row>
    <row r="666" spans="5:14" s="1363" customFormat="1">
      <c r="E666" s="1367"/>
      <c r="N666" s="1367"/>
    </row>
    <row r="667" spans="5:14" s="1363" customFormat="1">
      <c r="E667" s="1367"/>
      <c r="N667" s="1367"/>
    </row>
    <row r="668" spans="5:14" s="1363" customFormat="1">
      <c r="E668" s="1367"/>
      <c r="N668" s="1367"/>
    </row>
    <row r="669" spans="5:14" s="1363" customFormat="1">
      <c r="E669" s="1367"/>
      <c r="N669" s="1367"/>
    </row>
    <row r="670" spans="5:14" s="1363" customFormat="1">
      <c r="E670" s="1367"/>
      <c r="N670" s="1367"/>
    </row>
    <row r="671" spans="5:14" s="1363" customFormat="1">
      <c r="E671" s="1367"/>
      <c r="N671" s="1367"/>
    </row>
    <row r="672" spans="5:14" s="1363" customFormat="1">
      <c r="E672" s="1367"/>
      <c r="N672" s="1367"/>
    </row>
    <row r="673" spans="5:14" s="1363" customFormat="1">
      <c r="E673" s="1367"/>
      <c r="N673" s="1367"/>
    </row>
    <row r="674" spans="5:14" s="1363" customFormat="1">
      <c r="E674" s="1367"/>
      <c r="N674" s="1367"/>
    </row>
    <row r="675" spans="5:14" s="1363" customFormat="1">
      <c r="E675" s="1367"/>
      <c r="N675" s="1367"/>
    </row>
    <row r="676" spans="5:14" s="1363" customFormat="1">
      <c r="E676" s="1367"/>
      <c r="N676" s="1367"/>
    </row>
    <row r="677" spans="5:14" s="1363" customFormat="1">
      <c r="E677" s="1367"/>
      <c r="N677" s="1367"/>
    </row>
    <row r="678" spans="5:14" s="1363" customFormat="1">
      <c r="E678" s="1367"/>
      <c r="N678" s="1367"/>
    </row>
    <row r="679" spans="5:14" s="1363" customFormat="1">
      <c r="E679" s="1367"/>
      <c r="N679" s="1367"/>
    </row>
    <row r="680" spans="5:14" s="1363" customFormat="1">
      <c r="E680" s="1367"/>
      <c r="N680" s="1367"/>
    </row>
    <row r="681" spans="5:14" s="1363" customFormat="1">
      <c r="E681" s="1367"/>
      <c r="N681" s="1367"/>
    </row>
    <row r="682" spans="5:14" s="1363" customFormat="1">
      <c r="E682" s="1367"/>
      <c r="N682" s="1367"/>
    </row>
    <row r="683" spans="5:14" s="1363" customFormat="1">
      <c r="E683" s="1367"/>
      <c r="N683" s="1367"/>
    </row>
    <row r="684" spans="5:14" s="1363" customFormat="1">
      <c r="E684" s="1367"/>
      <c r="N684" s="1367"/>
    </row>
    <row r="685" spans="5:14" s="1363" customFormat="1">
      <c r="E685" s="1367"/>
      <c r="N685" s="1367"/>
    </row>
    <row r="686" spans="5:14" s="1363" customFormat="1">
      <c r="E686" s="1367"/>
      <c r="N686" s="1367"/>
    </row>
    <row r="687" spans="5:14" s="1363" customFormat="1">
      <c r="E687" s="1367"/>
      <c r="N687" s="1367"/>
    </row>
    <row r="688" spans="5:14" s="1363" customFormat="1">
      <c r="E688" s="1367"/>
      <c r="N688" s="1367"/>
    </row>
    <row r="689" spans="5:14" s="1363" customFormat="1">
      <c r="E689" s="1367"/>
      <c r="N689" s="1367"/>
    </row>
    <row r="690" spans="5:14" s="1363" customFormat="1">
      <c r="E690" s="1367"/>
      <c r="N690" s="1367"/>
    </row>
    <row r="691" spans="5:14" s="1363" customFormat="1">
      <c r="E691" s="1367"/>
      <c r="N691" s="1367"/>
    </row>
    <row r="692" spans="5:14" s="1363" customFormat="1">
      <c r="E692" s="1367"/>
      <c r="N692" s="1367"/>
    </row>
    <row r="693" spans="5:14" s="1363" customFormat="1">
      <c r="E693" s="1367"/>
      <c r="N693" s="1367"/>
    </row>
    <row r="694" spans="5:14" s="1363" customFormat="1">
      <c r="E694" s="1367"/>
      <c r="N694" s="1367"/>
    </row>
    <row r="695" spans="5:14" s="1363" customFormat="1">
      <c r="E695" s="1367"/>
      <c r="N695" s="1367"/>
    </row>
    <row r="696" spans="5:14" s="1363" customFormat="1">
      <c r="E696" s="1367"/>
      <c r="N696" s="1367"/>
    </row>
    <row r="697" spans="5:14" s="1363" customFormat="1">
      <c r="E697" s="1367"/>
      <c r="N697" s="1367"/>
    </row>
    <row r="698" spans="5:14" s="1363" customFormat="1">
      <c r="E698" s="1367"/>
      <c r="N698" s="1367"/>
    </row>
    <row r="699" spans="5:14" s="1363" customFormat="1">
      <c r="E699" s="1367"/>
      <c r="N699" s="1367"/>
    </row>
    <row r="700" spans="5:14" s="1363" customFormat="1">
      <c r="E700" s="1367"/>
      <c r="N700" s="1367"/>
    </row>
    <row r="701" spans="5:14" s="1363" customFormat="1">
      <c r="E701" s="1367"/>
      <c r="N701" s="1367"/>
    </row>
    <row r="702" spans="5:14" s="1363" customFormat="1">
      <c r="E702" s="1367"/>
      <c r="N702" s="1367"/>
    </row>
    <row r="703" spans="5:14" s="1363" customFormat="1">
      <c r="E703" s="1367"/>
      <c r="N703" s="1367"/>
    </row>
    <row r="704" spans="5:14" s="1363" customFormat="1">
      <c r="E704" s="1367"/>
      <c r="N704" s="1367"/>
    </row>
    <row r="705" spans="5:14" s="1363" customFormat="1">
      <c r="E705" s="1367"/>
      <c r="N705" s="1367"/>
    </row>
    <row r="706" spans="5:14" s="1363" customFormat="1">
      <c r="E706" s="1367"/>
      <c r="N706" s="1367"/>
    </row>
    <row r="707" spans="5:14" s="1363" customFormat="1">
      <c r="E707" s="1367"/>
      <c r="N707" s="1367"/>
    </row>
    <row r="708" spans="5:14" s="1363" customFormat="1">
      <c r="E708" s="1367"/>
      <c r="N708" s="1367"/>
    </row>
    <row r="709" spans="5:14" s="1363" customFormat="1">
      <c r="E709" s="1367"/>
      <c r="N709" s="1367"/>
    </row>
    <row r="710" spans="5:14" s="1363" customFormat="1">
      <c r="E710" s="1367"/>
      <c r="N710" s="1367"/>
    </row>
    <row r="711" spans="5:14" s="1363" customFormat="1">
      <c r="E711" s="1367"/>
      <c r="N711" s="1367"/>
    </row>
    <row r="712" spans="5:14" s="1363" customFormat="1">
      <c r="E712" s="1367"/>
      <c r="N712" s="1367"/>
    </row>
    <row r="713" spans="5:14" s="1363" customFormat="1">
      <c r="E713" s="1367"/>
      <c r="N713" s="1367"/>
    </row>
    <row r="714" spans="5:14" s="1363" customFormat="1">
      <c r="E714" s="1367"/>
      <c r="N714" s="1367"/>
    </row>
    <row r="715" spans="5:14" s="1363" customFormat="1">
      <c r="E715" s="1367"/>
      <c r="N715" s="1367"/>
    </row>
    <row r="716" spans="5:14" s="1363" customFormat="1">
      <c r="E716" s="1367"/>
      <c r="N716" s="1367"/>
    </row>
    <row r="717" spans="5:14" s="1363" customFormat="1">
      <c r="E717" s="1367"/>
      <c r="N717" s="1367"/>
    </row>
    <row r="718" spans="5:14" s="1363" customFormat="1">
      <c r="E718" s="1367"/>
      <c r="N718" s="1367"/>
    </row>
    <row r="719" spans="5:14" s="1363" customFormat="1">
      <c r="E719" s="1367"/>
      <c r="N719" s="1367"/>
    </row>
    <row r="720" spans="5:14" s="1363" customFormat="1">
      <c r="E720" s="1367"/>
      <c r="N720" s="1367"/>
    </row>
    <row r="721" spans="5:14" s="1363" customFormat="1">
      <c r="E721" s="1367"/>
      <c r="N721" s="1367"/>
    </row>
    <row r="722" spans="5:14" s="1363" customFormat="1">
      <c r="E722" s="1367"/>
      <c r="N722" s="1367"/>
    </row>
    <row r="723" spans="5:14" s="1363" customFormat="1">
      <c r="E723" s="1367"/>
      <c r="N723" s="1367"/>
    </row>
    <row r="724" spans="5:14" s="1363" customFormat="1">
      <c r="E724" s="1367"/>
      <c r="N724" s="1367"/>
    </row>
    <row r="725" spans="5:14" s="1363" customFormat="1">
      <c r="E725" s="1367"/>
      <c r="N725" s="1367"/>
    </row>
    <row r="726" spans="5:14" s="1363" customFormat="1">
      <c r="E726" s="1367"/>
      <c r="N726" s="1367"/>
    </row>
    <row r="727" spans="5:14" s="1363" customFormat="1">
      <c r="E727" s="1367"/>
      <c r="N727" s="1367"/>
    </row>
    <row r="728" spans="5:14" s="1363" customFormat="1">
      <c r="E728" s="1367"/>
      <c r="N728" s="1367"/>
    </row>
    <row r="729" spans="5:14" s="1363" customFormat="1">
      <c r="E729" s="1367"/>
      <c r="N729" s="1367"/>
    </row>
    <row r="730" spans="5:14" s="1363" customFormat="1">
      <c r="E730" s="1367"/>
      <c r="N730" s="1367"/>
    </row>
    <row r="731" spans="5:14" s="1363" customFormat="1">
      <c r="E731" s="1367"/>
      <c r="N731" s="1367"/>
    </row>
    <row r="732" spans="5:14" s="1363" customFormat="1">
      <c r="E732" s="1367"/>
      <c r="N732" s="1367"/>
    </row>
    <row r="733" spans="5:14" s="1363" customFormat="1">
      <c r="E733" s="1367"/>
      <c r="N733" s="1367"/>
    </row>
    <row r="734" spans="5:14" s="1363" customFormat="1">
      <c r="E734" s="1367"/>
      <c r="N734" s="1367"/>
    </row>
    <row r="735" spans="5:14" s="1363" customFormat="1">
      <c r="E735" s="1367"/>
      <c r="N735" s="1367"/>
    </row>
    <row r="736" spans="5:14" s="1363" customFormat="1">
      <c r="E736" s="1367"/>
      <c r="N736" s="1367"/>
    </row>
    <row r="737" spans="5:14" s="1363" customFormat="1">
      <c r="E737" s="1367"/>
      <c r="N737" s="1367"/>
    </row>
    <row r="738" spans="5:14" s="1363" customFormat="1">
      <c r="E738" s="1367"/>
      <c r="N738" s="1367"/>
    </row>
    <row r="739" spans="5:14" s="1363" customFormat="1">
      <c r="E739" s="1367"/>
      <c r="N739" s="1367"/>
    </row>
    <row r="740" spans="5:14" s="1363" customFormat="1">
      <c r="E740" s="1367"/>
      <c r="N740" s="1367"/>
    </row>
    <row r="741" spans="5:14" s="1363" customFormat="1">
      <c r="E741" s="1367"/>
      <c r="N741" s="1367"/>
    </row>
    <row r="742" spans="5:14" s="1363" customFormat="1">
      <c r="E742" s="1367"/>
      <c r="N742" s="1367"/>
    </row>
    <row r="743" spans="5:14" s="1363" customFormat="1">
      <c r="E743" s="1367"/>
      <c r="N743" s="1367"/>
    </row>
    <row r="744" spans="5:14" s="1363" customFormat="1">
      <c r="E744" s="1367"/>
      <c r="N744" s="1367"/>
    </row>
    <row r="745" spans="5:14" s="1363" customFormat="1">
      <c r="E745" s="1367"/>
      <c r="N745" s="1367"/>
    </row>
    <row r="746" spans="5:14" s="1363" customFormat="1">
      <c r="E746" s="1367"/>
      <c r="N746" s="1367"/>
    </row>
    <row r="747" spans="5:14" s="1363" customFormat="1">
      <c r="E747" s="1367"/>
      <c r="N747" s="1367"/>
    </row>
    <row r="748" spans="5:14" s="1363" customFormat="1">
      <c r="E748" s="1367"/>
      <c r="N748" s="1367"/>
    </row>
    <row r="749" spans="5:14" s="1363" customFormat="1">
      <c r="E749" s="1367"/>
      <c r="N749" s="1367"/>
    </row>
    <row r="750" spans="5:14" s="1363" customFormat="1">
      <c r="E750" s="1367"/>
      <c r="N750" s="1367"/>
    </row>
    <row r="751" spans="5:14" s="1363" customFormat="1">
      <c r="E751" s="1367"/>
      <c r="N751" s="1367"/>
    </row>
    <row r="752" spans="5:14" s="1363" customFormat="1">
      <c r="E752" s="1367"/>
      <c r="N752" s="1367"/>
    </row>
    <row r="753" spans="5:14" s="1363" customFormat="1">
      <c r="E753" s="1367"/>
      <c r="N753" s="1367"/>
    </row>
    <row r="754" spans="5:14" s="1363" customFormat="1">
      <c r="E754" s="1367"/>
      <c r="N754" s="1367"/>
    </row>
    <row r="755" spans="5:14" s="1363" customFormat="1">
      <c r="E755" s="1367"/>
      <c r="N755" s="1367"/>
    </row>
    <row r="756" spans="5:14" s="1363" customFormat="1">
      <c r="E756" s="1367"/>
      <c r="N756" s="1367"/>
    </row>
    <row r="757" spans="5:14" s="1363" customFormat="1">
      <c r="E757" s="1367"/>
      <c r="N757" s="1367"/>
    </row>
    <row r="758" spans="5:14" s="1363" customFormat="1">
      <c r="E758" s="1367"/>
      <c r="N758" s="1367"/>
    </row>
    <row r="759" spans="5:14" s="1363" customFormat="1">
      <c r="E759" s="1367"/>
      <c r="N759" s="1367"/>
    </row>
    <row r="760" spans="5:14" s="1363" customFormat="1">
      <c r="E760" s="1367"/>
      <c r="N760" s="1367"/>
    </row>
    <row r="761" spans="5:14" s="1363" customFormat="1">
      <c r="E761" s="1367"/>
      <c r="N761" s="1367"/>
    </row>
    <row r="762" spans="5:14" s="1363" customFormat="1">
      <c r="E762" s="1367"/>
      <c r="N762" s="1367"/>
    </row>
    <row r="763" spans="5:14" s="1363" customFormat="1">
      <c r="E763" s="1367"/>
      <c r="N763" s="1367"/>
    </row>
    <row r="764" spans="5:14" s="1363" customFormat="1">
      <c r="E764" s="1367"/>
      <c r="N764" s="1367"/>
    </row>
    <row r="765" spans="5:14" s="1363" customFormat="1">
      <c r="E765" s="1367"/>
      <c r="N765" s="1367"/>
    </row>
    <row r="766" spans="5:14" s="1363" customFormat="1">
      <c r="E766" s="1367"/>
      <c r="N766" s="1367"/>
    </row>
    <row r="767" spans="5:14" s="1363" customFormat="1">
      <c r="E767" s="1367"/>
      <c r="N767" s="1367"/>
    </row>
    <row r="768" spans="5:14" s="1363" customFormat="1">
      <c r="E768" s="1367"/>
      <c r="N768" s="1367"/>
    </row>
    <row r="769" spans="5:14" s="1363" customFormat="1">
      <c r="E769" s="1367"/>
      <c r="N769" s="1367"/>
    </row>
    <row r="770" spans="5:14" s="1363" customFormat="1">
      <c r="E770" s="1367"/>
      <c r="N770" s="1367"/>
    </row>
    <row r="771" spans="5:14" s="1363" customFormat="1">
      <c r="E771" s="1367"/>
      <c r="N771" s="1367"/>
    </row>
    <row r="772" spans="5:14" s="1363" customFormat="1">
      <c r="E772" s="1367"/>
      <c r="N772" s="1367"/>
    </row>
    <row r="773" spans="5:14" s="1363" customFormat="1">
      <c r="E773" s="1367"/>
      <c r="N773" s="1367"/>
    </row>
    <row r="774" spans="5:14" s="1363" customFormat="1">
      <c r="E774" s="1367"/>
      <c r="N774" s="1367"/>
    </row>
    <row r="775" spans="5:14" s="1363" customFormat="1">
      <c r="E775" s="1367"/>
      <c r="N775" s="1367"/>
    </row>
    <row r="776" spans="5:14" s="1363" customFormat="1">
      <c r="E776" s="1367"/>
      <c r="N776" s="1367"/>
    </row>
    <row r="777" spans="5:14" s="1363" customFormat="1">
      <c r="E777" s="1367"/>
      <c r="N777" s="1367"/>
    </row>
    <row r="778" spans="5:14" s="1363" customFormat="1">
      <c r="E778" s="1367"/>
      <c r="N778" s="1367"/>
    </row>
    <row r="779" spans="5:14" s="1363" customFormat="1">
      <c r="E779" s="1367"/>
      <c r="N779" s="1367"/>
    </row>
    <row r="780" spans="5:14" s="1363" customFormat="1">
      <c r="E780" s="1367"/>
      <c r="N780" s="1367"/>
    </row>
    <row r="781" spans="5:14" s="1363" customFormat="1">
      <c r="E781" s="1367"/>
      <c r="N781" s="1367"/>
    </row>
    <row r="782" spans="5:14" s="1363" customFormat="1">
      <c r="E782" s="1367"/>
      <c r="N782" s="1367"/>
    </row>
    <row r="783" spans="5:14" s="1363" customFormat="1">
      <c r="E783" s="1367"/>
      <c r="N783" s="1367"/>
    </row>
    <row r="784" spans="5:14" s="1363" customFormat="1">
      <c r="E784" s="1367"/>
      <c r="N784" s="1367"/>
    </row>
    <row r="785" spans="5:14" s="1363" customFormat="1">
      <c r="E785" s="1367"/>
      <c r="N785" s="1367"/>
    </row>
    <row r="786" spans="5:14" s="1363" customFormat="1">
      <c r="E786" s="1367"/>
      <c r="N786" s="1367"/>
    </row>
    <row r="787" spans="5:14" s="1363" customFormat="1">
      <c r="E787" s="1367"/>
      <c r="N787" s="1367"/>
    </row>
    <row r="788" spans="5:14" s="1363" customFormat="1">
      <c r="E788" s="1367"/>
      <c r="N788" s="1367"/>
    </row>
    <row r="789" spans="5:14" s="1363" customFormat="1">
      <c r="E789" s="1367"/>
      <c r="N789" s="1367"/>
    </row>
    <row r="790" spans="5:14" s="1363" customFormat="1">
      <c r="E790" s="1367"/>
      <c r="N790" s="1367"/>
    </row>
    <row r="791" spans="5:14" s="1363" customFormat="1">
      <c r="E791" s="1367"/>
      <c r="N791" s="1367"/>
    </row>
    <row r="792" spans="5:14" s="1363" customFormat="1">
      <c r="E792" s="1367"/>
      <c r="N792" s="1367"/>
    </row>
    <row r="793" spans="5:14" s="1363" customFormat="1">
      <c r="E793" s="1367"/>
      <c r="N793" s="1367"/>
    </row>
    <row r="794" spans="5:14" s="1363" customFormat="1">
      <c r="E794" s="1367"/>
      <c r="N794" s="1367"/>
    </row>
    <row r="795" spans="5:14" s="1363" customFormat="1">
      <c r="E795" s="1367"/>
      <c r="N795" s="1367"/>
    </row>
    <row r="796" spans="5:14" s="1363" customFormat="1">
      <c r="E796" s="1367"/>
      <c r="N796" s="1367"/>
    </row>
    <row r="797" spans="5:14" s="1363" customFormat="1">
      <c r="E797" s="1367"/>
      <c r="N797" s="1367"/>
    </row>
    <row r="798" spans="5:14" s="1363" customFormat="1">
      <c r="E798" s="1367"/>
      <c r="N798" s="1367"/>
    </row>
    <row r="799" spans="5:14" s="1363" customFormat="1">
      <c r="E799" s="1367"/>
      <c r="N799" s="1367"/>
    </row>
    <row r="800" spans="5:14" s="1363" customFormat="1">
      <c r="E800" s="1367"/>
      <c r="N800" s="1367"/>
    </row>
    <row r="801" spans="5:14" s="1363" customFormat="1">
      <c r="E801" s="1367"/>
      <c r="N801" s="1367"/>
    </row>
    <row r="802" spans="5:14" s="1363" customFormat="1">
      <c r="E802" s="1367"/>
      <c r="N802" s="1367"/>
    </row>
    <row r="803" spans="5:14" s="1363" customFormat="1">
      <c r="E803" s="1367"/>
      <c r="N803" s="1367"/>
    </row>
    <row r="804" spans="5:14" s="1363" customFormat="1">
      <c r="E804" s="1367"/>
      <c r="N804" s="1367"/>
    </row>
    <row r="805" spans="5:14" s="1363" customFormat="1">
      <c r="E805" s="1367"/>
      <c r="N805" s="1367"/>
    </row>
    <row r="806" spans="5:14" s="1363" customFormat="1">
      <c r="E806" s="1367"/>
      <c r="N806" s="1367"/>
    </row>
    <row r="807" spans="5:14" s="1363" customFormat="1">
      <c r="E807" s="1367"/>
      <c r="N807" s="1367"/>
    </row>
    <row r="808" spans="5:14" s="1363" customFormat="1">
      <c r="E808" s="1367"/>
      <c r="N808" s="1367"/>
    </row>
    <row r="809" spans="5:14" s="1363" customFormat="1">
      <c r="E809" s="1367"/>
      <c r="N809" s="1367"/>
    </row>
    <row r="810" spans="5:14" s="1363" customFormat="1">
      <c r="E810" s="1367"/>
      <c r="N810" s="1367"/>
    </row>
    <row r="811" spans="5:14" s="1363" customFormat="1">
      <c r="E811" s="1367"/>
      <c r="N811" s="1367"/>
    </row>
    <row r="812" spans="5:14" s="1363" customFormat="1">
      <c r="E812" s="1367"/>
      <c r="N812" s="1367"/>
    </row>
    <row r="813" spans="5:14" s="1363" customFormat="1">
      <c r="E813" s="1367"/>
      <c r="N813" s="1367"/>
    </row>
    <row r="814" spans="5:14" s="1363" customFormat="1">
      <c r="E814" s="1367"/>
      <c r="N814" s="1367"/>
    </row>
    <row r="815" spans="5:14" s="1363" customFormat="1">
      <c r="E815" s="1367"/>
      <c r="N815" s="1367"/>
    </row>
    <row r="816" spans="5:14" s="1363" customFormat="1">
      <c r="E816" s="1367"/>
      <c r="N816" s="1367"/>
    </row>
    <row r="817" spans="5:14" s="1363" customFormat="1">
      <c r="E817" s="1367"/>
      <c r="N817" s="1367"/>
    </row>
    <row r="818" spans="5:14" s="1363" customFormat="1">
      <c r="E818" s="1367"/>
      <c r="N818" s="1367"/>
    </row>
    <row r="819" spans="5:14" s="1363" customFormat="1">
      <c r="E819" s="1367"/>
      <c r="N819" s="1367"/>
    </row>
    <row r="820" spans="5:14" s="1363" customFormat="1">
      <c r="E820" s="1367"/>
      <c r="N820" s="1367"/>
    </row>
    <row r="821" spans="5:14" s="1363" customFormat="1">
      <c r="E821" s="1367"/>
      <c r="N821" s="1367"/>
    </row>
    <row r="822" spans="5:14" s="1363" customFormat="1">
      <c r="E822" s="1367"/>
      <c r="N822" s="1367"/>
    </row>
    <row r="823" spans="5:14" s="1363" customFormat="1">
      <c r="E823" s="1367"/>
      <c r="N823" s="1367"/>
    </row>
    <row r="824" spans="5:14" s="1363" customFormat="1">
      <c r="E824" s="1367"/>
      <c r="N824" s="1367"/>
    </row>
    <row r="825" spans="5:14" s="1363" customFormat="1">
      <c r="E825" s="1367"/>
      <c r="N825" s="1367"/>
    </row>
    <row r="826" spans="5:14" s="1363" customFormat="1">
      <c r="E826" s="1367"/>
      <c r="N826" s="1367"/>
    </row>
    <row r="827" spans="5:14" s="1363" customFormat="1">
      <c r="E827" s="1367"/>
      <c r="N827" s="1367"/>
    </row>
    <row r="828" spans="5:14" s="1363" customFormat="1">
      <c r="E828" s="1367"/>
      <c r="N828" s="1367"/>
    </row>
    <row r="829" spans="5:14" s="1363" customFormat="1">
      <c r="E829" s="1367"/>
      <c r="N829" s="1367"/>
    </row>
    <row r="830" spans="5:14" s="1363" customFormat="1">
      <c r="E830" s="1367"/>
      <c r="N830" s="1367"/>
    </row>
    <row r="831" spans="5:14" s="1363" customFormat="1">
      <c r="E831" s="1367"/>
      <c r="N831" s="1367"/>
    </row>
    <row r="832" spans="5:14" s="1363" customFormat="1">
      <c r="E832" s="1367"/>
      <c r="N832" s="1367"/>
    </row>
    <row r="833" spans="5:14" s="1363" customFormat="1">
      <c r="E833" s="1367"/>
      <c r="N833" s="1367"/>
    </row>
    <row r="834" spans="5:14" s="1363" customFormat="1">
      <c r="E834" s="1367"/>
      <c r="N834" s="1367"/>
    </row>
    <row r="835" spans="5:14" s="1363" customFormat="1">
      <c r="E835" s="1367"/>
      <c r="N835" s="1367"/>
    </row>
    <row r="836" spans="5:14" s="1363" customFormat="1">
      <c r="E836" s="1367"/>
      <c r="N836" s="1367"/>
    </row>
    <row r="837" spans="5:14" s="1363" customFormat="1">
      <c r="E837" s="1367"/>
      <c r="N837" s="1367"/>
    </row>
    <row r="838" spans="5:14" s="1363" customFormat="1">
      <c r="E838" s="1367"/>
      <c r="N838" s="1367"/>
    </row>
    <row r="839" spans="5:14" s="1363" customFormat="1">
      <c r="E839" s="1367"/>
      <c r="N839" s="1367"/>
    </row>
    <row r="840" spans="5:14" s="1363" customFormat="1">
      <c r="E840" s="1367"/>
      <c r="N840" s="1367"/>
    </row>
    <row r="841" spans="5:14" s="1363" customFormat="1">
      <c r="E841" s="1367"/>
      <c r="N841" s="1367"/>
    </row>
    <row r="842" spans="5:14" s="1363" customFormat="1">
      <c r="E842" s="1367"/>
      <c r="N842" s="1367"/>
    </row>
    <row r="843" spans="5:14" s="1363" customFormat="1">
      <c r="E843" s="1367"/>
      <c r="N843" s="1367"/>
    </row>
    <row r="844" spans="5:14" s="1363" customFormat="1">
      <c r="E844" s="1367"/>
      <c r="N844" s="1367"/>
    </row>
    <row r="845" spans="5:14" s="1363" customFormat="1">
      <c r="E845" s="1367"/>
      <c r="N845" s="1367"/>
    </row>
    <row r="846" spans="5:14" s="1363" customFormat="1">
      <c r="E846" s="1367"/>
      <c r="N846" s="1367"/>
    </row>
    <row r="847" spans="5:14" s="1363" customFormat="1">
      <c r="E847" s="1367"/>
      <c r="N847" s="1367"/>
    </row>
    <row r="848" spans="5:14" s="1363" customFormat="1">
      <c r="E848" s="1367"/>
      <c r="N848" s="1367"/>
    </row>
    <row r="849" spans="5:14" s="1363" customFormat="1">
      <c r="E849" s="1367"/>
      <c r="N849" s="1367"/>
    </row>
    <row r="850" spans="5:14" s="1363" customFormat="1">
      <c r="E850" s="1367"/>
      <c r="N850" s="1367"/>
    </row>
    <row r="851" spans="5:14" s="1363" customFormat="1">
      <c r="E851" s="1367"/>
      <c r="N851" s="1367"/>
    </row>
    <row r="852" spans="5:14" s="1363" customFormat="1">
      <c r="E852" s="1367"/>
      <c r="N852" s="1367"/>
    </row>
    <row r="853" spans="5:14" s="1363" customFormat="1">
      <c r="E853" s="1367"/>
      <c r="N853" s="1367"/>
    </row>
    <row r="854" spans="5:14" s="1363" customFormat="1">
      <c r="E854" s="1367"/>
      <c r="N854" s="1367"/>
    </row>
    <row r="855" spans="5:14" s="1363" customFormat="1">
      <c r="E855" s="1367"/>
      <c r="N855" s="1367"/>
    </row>
    <row r="856" spans="5:14" s="1363" customFormat="1">
      <c r="E856" s="1367"/>
      <c r="N856" s="1367"/>
    </row>
    <row r="857" spans="5:14" s="1363" customFormat="1">
      <c r="E857" s="1367"/>
      <c r="N857" s="1367"/>
    </row>
    <row r="858" spans="5:14" s="1363" customFormat="1">
      <c r="E858" s="1367"/>
      <c r="N858" s="1367"/>
    </row>
    <row r="859" spans="5:14" s="1363" customFormat="1">
      <c r="E859" s="1367"/>
      <c r="N859" s="1367"/>
    </row>
    <row r="860" spans="5:14" s="1363" customFormat="1">
      <c r="E860" s="1367"/>
      <c r="N860" s="1367"/>
    </row>
    <row r="861" spans="5:14" s="1363" customFormat="1">
      <c r="E861" s="1367"/>
      <c r="N861" s="1367"/>
    </row>
    <row r="862" spans="5:14" s="1363" customFormat="1">
      <c r="E862" s="1367"/>
      <c r="N862" s="1367"/>
    </row>
    <row r="863" spans="5:14" s="1363" customFormat="1">
      <c r="E863" s="1367"/>
      <c r="N863" s="1367"/>
    </row>
    <row r="864" spans="5:14" s="1363" customFormat="1">
      <c r="E864" s="1367"/>
      <c r="N864" s="1367"/>
    </row>
    <row r="865" spans="5:14" s="1363" customFormat="1">
      <c r="E865" s="1367"/>
      <c r="N865" s="1367"/>
    </row>
    <row r="866" spans="5:14" s="1363" customFormat="1">
      <c r="E866" s="1367"/>
      <c r="N866" s="1367"/>
    </row>
    <row r="867" spans="5:14" s="1363" customFormat="1">
      <c r="E867" s="1367"/>
      <c r="N867" s="1367"/>
    </row>
    <row r="868" spans="5:14" s="1363" customFormat="1">
      <c r="E868" s="1367"/>
      <c r="N868" s="1367"/>
    </row>
    <row r="869" spans="5:14" s="1363" customFormat="1">
      <c r="E869" s="1367"/>
      <c r="N869" s="1367"/>
    </row>
    <row r="870" spans="5:14" s="1363" customFormat="1">
      <c r="E870" s="1367"/>
      <c r="N870" s="1367"/>
    </row>
    <row r="871" spans="5:14" s="1363" customFormat="1">
      <c r="E871" s="1367"/>
      <c r="N871" s="1367"/>
    </row>
    <row r="872" spans="5:14" s="1363" customFormat="1">
      <c r="E872" s="1367"/>
      <c r="N872" s="1367"/>
    </row>
    <row r="873" spans="5:14" s="1363" customFormat="1">
      <c r="E873" s="1367"/>
      <c r="N873" s="1367"/>
    </row>
    <row r="874" spans="5:14" s="1363" customFormat="1">
      <c r="E874" s="1367"/>
      <c r="N874" s="1367"/>
    </row>
    <row r="875" spans="5:14" s="1363" customFormat="1">
      <c r="E875" s="1367"/>
      <c r="N875" s="1367"/>
    </row>
    <row r="876" spans="5:14" s="1363" customFormat="1">
      <c r="E876" s="1367"/>
      <c r="N876" s="1367"/>
    </row>
    <row r="877" spans="5:14" s="1363" customFormat="1">
      <c r="E877" s="1367"/>
      <c r="N877" s="1367"/>
    </row>
    <row r="878" spans="5:14" s="1363" customFormat="1">
      <c r="E878" s="1367"/>
      <c r="N878" s="1367"/>
    </row>
    <row r="879" spans="5:14" s="1363" customFormat="1">
      <c r="E879" s="1367"/>
      <c r="N879" s="1367"/>
    </row>
    <row r="880" spans="5:14" s="1363" customFormat="1">
      <c r="E880" s="1367"/>
      <c r="N880" s="1367"/>
    </row>
    <row r="881" spans="5:14" s="1363" customFormat="1">
      <c r="E881" s="1367"/>
      <c r="N881" s="1367"/>
    </row>
    <row r="882" spans="5:14" s="1363" customFormat="1">
      <c r="E882" s="1367"/>
      <c r="N882" s="1367"/>
    </row>
    <row r="883" spans="5:14" s="1363" customFormat="1">
      <c r="E883" s="1367"/>
      <c r="N883" s="1367"/>
    </row>
    <row r="884" spans="5:14" s="1363" customFormat="1">
      <c r="E884" s="1367"/>
      <c r="N884" s="1367"/>
    </row>
    <row r="885" spans="5:14" s="1363" customFormat="1">
      <c r="E885" s="1367"/>
      <c r="N885" s="1367"/>
    </row>
    <row r="886" spans="5:14" s="1363" customFormat="1">
      <c r="E886" s="1367"/>
      <c r="N886" s="1367"/>
    </row>
    <row r="887" spans="5:14" s="1363" customFormat="1">
      <c r="E887" s="1367"/>
      <c r="N887" s="1367"/>
    </row>
    <row r="888" spans="5:14" s="1363" customFormat="1">
      <c r="E888" s="1367"/>
      <c r="N888" s="1367"/>
    </row>
    <row r="889" spans="5:14" s="1363" customFormat="1">
      <c r="E889" s="1367"/>
      <c r="N889" s="1367"/>
    </row>
    <row r="890" spans="5:14" s="1363" customFormat="1">
      <c r="E890" s="1367"/>
      <c r="N890" s="1367"/>
    </row>
    <row r="891" spans="5:14" s="1363" customFormat="1">
      <c r="E891" s="1367"/>
      <c r="N891" s="1367"/>
    </row>
    <row r="892" spans="5:14" s="1363" customFormat="1">
      <c r="E892" s="1367"/>
      <c r="N892" s="1367"/>
    </row>
    <row r="893" spans="5:14" s="1363" customFormat="1">
      <c r="E893" s="1367"/>
      <c r="N893" s="1367"/>
    </row>
    <row r="894" spans="5:14" s="1363" customFormat="1">
      <c r="E894" s="1367"/>
      <c r="N894" s="1367"/>
    </row>
    <row r="895" spans="5:14" s="1363" customFormat="1">
      <c r="E895" s="1367"/>
      <c r="N895" s="1367"/>
    </row>
    <row r="896" spans="5:14" s="1363" customFormat="1">
      <c r="E896" s="1367"/>
      <c r="N896" s="1367"/>
    </row>
    <row r="897" spans="5:14" s="1363" customFormat="1">
      <c r="E897" s="1367"/>
      <c r="N897" s="1367"/>
    </row>
    <row r="898" spans="5:14" s="1363" customFormat="1">
      <c r="E898" s="1367"/>
      <c r="N898" s="1367"/>
    </row>
    <row r="899" spans="5:14" s="1363" customFormat="1">
      <c r="E899" s="1367"/>
      <c r="N899" s="1367"/>
    </row>
    <row r="900" spans="5:14" s="1363" customFormat="1">
      <c r="E900" s="1367"/>
      <c r="N900" s="1367"/>
    </row>
    <row r="901" spans="5:14" s="1363" customFormat="1">
      <c r="E901" s="1367"/>
      <c r="N901" s="1367"/>
    </row>
    <row r="902" spans="5:14" s="1363" customFormat="1">
      <c r="E902" s="1367"/>
      <c r="N902" s="1367"/>
    </row>
    <row r="903" spans="5:14" s="1363" customFormat="1">
      <c r="E903" s="1367"/>
      <c r="N903" s="1367"/>
    </row>
    <row r="904" spans="5:14" s="1363" customFormat="1">
      <c r="E904" s="1367"/>
      <c r="N904" s="1367"/>
    </row>
    <row r="905" spans="5:14" s="1363" customFormat="1">
      <c r="E905" s="1367"/>
      <c r="N905" s="1367"/>
    </row>
    <row r="906" spans="5:14" s="1363" customFormat="1">
      <c r="E906" s="1367"/>
      <c r="N906" s="1367"/>
    </row>
    <row r="907" spans="5:14" s="1363" customFormat="1">
      <c r="E907" s="1367"/>
      <c r="N907" s="1367"/>
    </row>
    <row r="908" spans="5:14" s="1363" customFormat="1">
      <c r="E908" s="1367"/>
      <c r="N908" s="1367"/>
    </row>
    <row r="909" spans="5:14" s="1363" customFormat="1">
      <c r="E909" s="1367"/>
      <c r="N909" s="1367"/>
    </row>
    <row r="910" spans="5:14" s="1363" customFormat="1">
      <c r="E910" s="1367"/>
      <c r="N910" s="1367"/>
    </row>
    <row r="911" spans="5:14" s="1363" customFormat="1">
      <c r="E911" s="1367"/>
      <c r="N911" s="1367"/>
    </row>
    <row r="912" spans="5:14" s="1363" customFormat="1">
      <c r="E912" s="1367"/>
      <c r="N912" s="1367"/>
    </row>
    <row r="913" spans="5:14" s="1363" customFormat="1">
      <c r="E913" s="1367"/>
      <c r="N913" s="1367"/>
    </row>
    <row r="914" spans="5:14" s="1363" customFormat="1">
      <c r="E914" s="1367"/>
      <c r="N914" s="1367"/>
    </row>
    <row r="915" spans="5:14" s="1363" customFormat="1">
      <c r="E915" s="1367"/>
      <c r="N915" s="1367"/>
    </row>
    <row r="916" spans="5:14" s="1363" customFormat="1">
      <c r="E916" s="1367"/>
      <c r="N916" s="1367"/>
    </row>
    <row r="917" spans="5:14" s="1363" customFormat="1">
      <c r="E917" s="1367"/>
      <c r="N917" s="1367"/>
    </row>
    <row r="918" spans="5:14" s="1363" customFormat="1">
      <c r="E918" s="1367"/>
      <c r="N918" s="1367"/>
    </row>
    <row r="919" spans="5:14" s="1363" customFormat="1">
      <c r="E919" s="1367"/>
      <c r="N919" s="1367"/>
    </row>
    <row r="920" spans="5:14" s="1363" customFormat="1">
      <c r="E920" s="1367"/>
      <c r="N920" s="1367"/>
    </row>
    <row r="921" spans="5:14" s="1363" customFormat="1">
      <c r="E921" s="1367"/>
      <c r="N921" s="1367"/>
    </row>
    <row r="922" spans="5:14" s="1363" customFormat="1">
      <c r="E922" s="1367"/>
      <c r="N922" s="1367"/>
    </row>
    <row r="923" spans="5:14" s="1363" customFormat="1">
      <c r="E923" s="1367"/>
      <c r="N923" s="1367"/>
    </row>
    <row r="924" spans="5:14" s="1363" customFormat="1">
      <c r="E924" s="1367"/>
      <c r="N924" s="1367"/>
    </row>
    <row r="925" spans="5:14" s="1363" customFormat="1">
      <c r="E925" s="1367"/>
      <c r="N925" s="1367"/>
    </row>
    <row r="926" spans="5:14" s="1363" customFormat="1">
      <c r="E926" s="1367"/>
      <c r="N926" s="1367"/>
    </row>
    <row r="927" spans="5:14" s="1363" customFormat="1">
      <c r="E927" s="1367"/>
      <c r="N927" s="1367"/>
    </row>
    <row r="928" spans="5:14" s="1363" customFormat="1">
      <c r="E928" s="1367"/>
      <c r="N928" s="1367"/>
    </row>
    <row r="929" spans="5:14" s="1363" customFormat="1">
      <c r="E929" s="1367"/>
      <c r="N929" s="1367"/>
    </row>
    <row r="930" spans="5:14" s="1363" customFormat="1">
      <c r="E930" s="1367"/>
      <c r="N930" s="1367"/>
    </row>
    <row r="931" spans="5:14" s="1363" customFormat="1">
      <c r="E931" s="1367"/>
      <c r="N931" s="1367"/>
    </row>
    <row r="932" spans="5:14" s="1363" customFormat="1">
      <c r="E932" s="1367"/>
      <c r="N932" s="1367"/>
    </row>
    <row r="933" spans="5:14" s="1363" customFormat="1">
      <c r="E933" s="1367"/>
      <c r="N933" s="1367"/>
    </row>
    <row r="934" spans="5:14" s="1363" customFormat="1">
      <c r="E934" s="1367"/>
      <c r="N934" s="1367"/>
    </row>
    <row r="935" spans="5:14" s="1363" customFormat="1">
      <c r="E935" s="1367"/>
      <c r="N935" s="1367"/>
    </row>
    <row r="936" spans="5:14" s="1363" customFormat="1">
      <c r="E936" s="1367"/>
      <c r="N936" s="1367"/>
    </row>
    <row r="937" spans="5:14" s="1363" customFormat="1">
      <c r="E937" s="1367"/>
      <c r="N937" s="1367"/>
    </row>
    <row r="938" spans="5:14" s="1363" customFormat="1">
      <c r="E938" s="1367"/>
      <c r="N938" s="1367"/>
    </row>
    <row r="939" spans="5:14" s="1363" customFormat="1">
      <c r="E939" s="1367"/>
      <c r="N939" s="1367"/>
    </row>
    <row r="940" spans="5:14" s="1363" customFormat="1">
      <c r="E940" s="1367"/>
      <c r="N940" s="1367"/>
    </row>
    <row r="941" spans="5:14" s="1363" customFormat="1">
      <c r="E941" s="1367"/>
      <c r="N941" s="1367"/>
    </row>
    <row r="942" spans="5:14" s="1363" customFormat="1">
      <c r="E942" s="1367"/>
      <c r="N942" s="1367"/>
    </row>
    <row r="943" spans="5:14" s="1363" customFormat="1">
      <c r="E943" s="1367"/>
      <c r="N943" s="1367"/>
    </row>
    <row r="944" spans="5:14" s="1363" customFormat="1">
      <c r="E944" s="1367"/>
      <c r="N944" s="1367"/>
    </row>
    <row r="945" spans="5:14" s="1363" customFormat="1">
      <c r="E945" s="1367"/>
      <c r="N945" s="1367"/>
    </row>
    <row r="946" spans="5:14" s="1363" customFormat="1">
      <c r="E946" s="1367"/>
      <c r="N946" s="1367"/>
    </row>
    <row r="947" spans="5:14" s="1363" customFormat="1">
      <c r="E947" s="1367"/>
      <c r="N947" s="1367"/>
    </row>
    <row r="948" spans="5:14" s="1363" customFormat="1">
      <c r="E948" s="1367"/>
      <c r="N948" s="1367"/>
    </row>
    <row r="949" spans="5:14" s="1363" customFormat="1">
      <c r="E949" s="1367"/>
      <c r="N949" s="1367"/>
    </row>
    <row r="950" spans="5:14" s="1363" customFormat="1">
      <c r="E950" s="1367"/>
      <c r="N950" s="1367"/>
    </row>
    <row r="951" spans="5:14" s="1363" customFormat="1">
      <c r="E951" s="1367"/>
      <c r="N951" s="1367"/>
    </row>
    <row r="952" spans="5:14" s="1363" customFormat="1">
      <c r="E952" s="1367"/>
      <c r="N952" s="1367"/>
    </row>
    <row r="953" spans="5:14" s="1363" customFormat="1">
      <c r="E953" s="1367"/>
      <c r="N953" s="1367"/>
    </row>
    <row r="954" spans="5:14" s="1363" customFormat="1">
      <c r="E954" s="1367"/>
      <c r="N954" s="1367"/>
    </row>
    <row r="955" spans="5:14" s="1363" customFormat="1">
      <c r="E955" s="1367"/>
      <c r="N955" s="1367"/>
    </row>
    <row r="956" spans="5:14" s="1363" customFormat="1">
      <c r="E956" s="1367"/>
      <c r="N956" s="1367"/>
    </row>
    <row r="957" spans="5:14" s="1363" customFormat="1">
      <c r="E957" s="1367"/>
      <c r="N957" s="1367"/>
    </row>
    <row r="958" spans="5:14" s="1363" customFormat="1">
      <c r="E958" s="1367"/>
      <c r="N958" s="1367"/>
    </row>
    <row r="959" spans="5:14" s="1363" customFormat="1">
      <c r="E959" s="1367"/>
      <c r="N959" s="1367"/>
    </row>
    <row r="960" spans="5:14" s="1363" customFormat="1">
      <c r="E960" s="1367"/>
      <c r="N960" s="1367"/>
    </row>
    <row r="961" spans="5:14" s="1363" customFormat="1">
      <c r="E961" s="1367"/>
      <c r="N961" s="1367"/>
    </row>
    <row r="962" spans="5:14" s="1363" customFormat="1">
      <c r="E962" s="1367"/>
      <c r="N962" s="1367"/>
    </row>
    <row r="963" spans="5:14" s="1363" customFormat="1">
      <c r="E963" s="1367"/>
      <c r="N963" s="1367"/>
    </row>
    <row r="964" spans="5:14" s="1363" customFormat="1">
      <c r="E964" s="1367"/>
      <c r="N964" s="1367"/>
    </row>
    <row r="965" spans="5:14" s="1363" customFormat="1">
      <c r="E965" s="1367"/>
      <c r="N965" s="1367"/>
    </row>
    <row r="966" spans="5:14" s="1363" customFormat="1">
      <c r="E966" s="1367"/>
      <c r="N966" s="1367"/>
    </row>
    <row r="967" spans="5:14" s="1363" customFormat="1">
      <c r="E967" s="1367"/>
      <c r="N967" s="1367"/>
    </row>
    <row r="968" spans="5:14" s="1363" customFormat="1">
      <c r="E968" s="1367"/>
      <c r="N968" s="1367"/>
    </row>
    <row r="969" spans="5:14" s="1363" customFormat="1">
      <c r="E969" s="1367"/>
      <c r="N969" s="1367"/>
    </row>
    <row r="970" spans="5:14" s="1363" customFormat="1">
      <c r="E970" s="1367"/>
      <c r="N970" s="1367"/>
    </row>
    <row r="971" spans="5:14" s="1363" customFormat="1">
      <c r="E971" s="1367"/>
      <c r="N971" s="1367"/>
    </row>
    <row r="972" spans="5:14" s="1363" customFormat="1">
      <c r="E972" s="1367"/>
      <c r="N972" s="1367"/>
    </row>
    <row r="973" spans="5:14" s="1363" customFormat="1">
      <c r="E973" s="1367"/>
      <c r="N973" s="1367"/>
    </row>
    <row r="974" spans="5:14" s="1363" customFormat="1">
      <c r="E974" s="1367"/>
      <c r="N974" s="1367"/>
    </row>
    <row r="975" spans="5:14" s="1363" customFormat="1">
      <c r="E975" s="1367"/>
      <c r="N975" s="1367"/>
    </row>
    <row r="976" spans="5:14" s="1363" customFormat="1">
      <c r="E976" s="1367"/>
      <c r="N976" s="1367"/>
    </row>
    <row r="977" spans="5:14" s="1363" customFormat="1">
      <c r="E977" s="1367"/>
      <c r="N977" s="1367"/>
    </row>
    <row r="978" spans="5:14" s="1363" customFormat="1">
      <c r="E978" s="1367"/>
      <c r="N978" s="1367"/>
    </row>
    <row r="979" spans="5:14" s="1363" customFormat="1">
      <c r="E979" s="1367"/>
      <c r="N979" s="1367"/>
    </row>
    <row r="980" spans="5:14" s="1363" customFormat="1">
      <c r="E980" s="1367"/>
      <c r="N980" s="1367"/>
    </row>
    <row r="981" spans="5:14" s="1363" customFormat="1">
      <c r="E981" s="1367"/>
      <c r="N981" s="1367"/>
    </row>
    <row r="982" spans="5:14" s="1363" customFormat="1">
      <c r="E982" s="1367"/>
      <c r="N982" s="1367"/>
    </row>
    <row r="983" spans="5:14" s="1363" customFormat="1">
      <c r="E983" s="1367"/>
      <c r="N983" s="1367"/>
    </row>
    <row r="984" spans="5:14" s="1363" customFormat="1">
      <c r="E984" s="1367"/>
      <c r="N984" s="1367"/>
    </row>
    <row r="985" spans="5:14" s="1363" customFormat="1">
      <c r="E985" s="1367"/>
      <c r="N985" s="1367"/>
    </row>
    <row r="986" spans="5:14" s="1363" customFormat="1">
      <c r="E986" s="1367"/>
      <c r="N986" s="1367"/>
    </row>
    <row r="987" spans="5:14" s="1363" customFormat="1">
      <c r="E987" s="1367"/>
      <c r="N987" s="1367"/>
    </row>
    <row r="988" spans="5:14" s="1363" customFormat="1">
      <c r="E988" s="1367"/>
      <c r="N988" s="1367"/>
    </row>
    <row r="989" spans="5:14" s="1363" customFormat="1">
      <c r="E989" s="1367"/>
      <c r="N989" s="1367"/>
    </row>
    <row r="990" spans="5:14" s="1363" customFormat="1">
      <c r="E990" s="1367"/>
      <c r="N990" s="1367"/>
    </row>
    <row r="991" spans="5:14" s="1363" customFormat="1">
      <c r="E991" s="1367"/>
      <c r="N991" s="1367"/>
    </row>
    <row r="992" spans="5:14" s="1363" customFormat="1">
      <c r="E992" s="1367"/>
      <c r="N992" s="1367"/>
    </row>
    <row r="993" spans="5:14" s="1363" customFormat="1">
      <c r="E993" s="1367"/>
      <c r="N993" s="1367"/>
    </row>
    <row r="994" spans="5:14" s="1363" customFormat="1">
      <c r="E994" s="1367"/>
      <c r="N994" s="1367"/>
    </row>
    <row r="995" spans="5:14" s="1363" customFormat="1">
      <c r="E995" s="1367"/>
      <c r="N995" s="1367"/>
    </row>
    <row r="996" spans="5:14" s="1363" customFormat="1">
      <c r="E996" s="1367"/>
      <c r="N996" s="1367"/>
    </row>
    <row r="997" spans="5:14" s="1363" customFormat="1">
      <c r="E997" s="1367"/>
      <c r="N997" s="1367"/>
    </row>
    <row r="998" spans="5:14" s="1363" customFormat="1">
      <c r="E998" s="1367"/>
      <c r="N998" s="1367"/>
    </row>
    <row r="999" spans="5:14" s="1363" customFormat="1">
      <c r="E999" s="1367"/>
      <c r="N999" s="1367"/>
    </row>
    <row r="1000" spans="5:14" s="1363" customFormat="1">
      <c r="E1000" s="1367"/>
      <c r="N1000" s="1367"/>
    </row>
  </sheetData>
  <sheetProtection password="CB61" sheet="1" objects="1" scenarios="1" selectLockedCells="1"/>
  <conditionalFormatting sqref="O20">
    <cfRule type="expression" dxfId="2482" priority="1" stopIfTrue="1">
      <formula>NOT(AND($B$25,$B$29))</formula>
    </cfRule>
  </conditionalFormatting>
  <conditionalFormatting sqref="L20">
    <cfRule type="expression" dxfId="2481" priority="2" stopIfTrue="1">
      <formula>NOT(AND($B$26,$B$30))</formula>
    </cfRule>
  </conditionalFormatting>
  <conditionalFormatting sqref="I20">
    <cfRule type="expression" dxfId="2480" priority="5" stopIfTrue="1">
      <formula>NOT(AND($B$27,$B$33))</formula>
    </cfRule>
  </conditionalFormatting>
  <conditionalFormatting sqref="F20">
    <cfRule type="expression" dxfId="2479" priority="6" stopIfTrue="1">
      <formula>NOT(AND($B$28,$B$34))</formula>
    </cfRule>
  </conditionalFormatting>
  <conditionalFormatting sqref="N20">
    <cfRule type="expression" dxfId="2478" priority="3" stopIfTrue="1">
      <formula>NOT($B$31)</formula>
    </cfRule>
  </conditionalFormatting>
  <conditionalFormatting sqref="K20">
    <cfRule type="expression" dxfId="2477" priority="4" stopIfTrue="1">
      <formula>NOT($B$32)</formula>
    </cfRule>
  </conditionalFormatting>
  <conditionalFormatting sqref="H20">
    <cfRule type="expression" dxfId="2476" priority="7" stopIfTrue="1">
      <formula>NOT($B$35)</formula>
    </cfRule>
  </conditionalFormatting>
  <conditionalFormatting sqref="E20">
    <cfRule type="expression" dxfId="2475" priority="8" stopIfTrue="1">
      <formula>NOT($B$36)</formula>
    </cfRule>
  </conditionalFormatting>
  <conditionalFormatting sqref="O21">
    <cfRule type="expression" dxfId="2474" priority="9" stopIfTrue="1">
      <formula>NOT($B$37)</formula>
    </cfRule>
  </conditionalFormatting>
  <conditionalFormatting sqref="L21">
    <cfRule type="expression" dxfId="2473" priority="10" stopIfTrue="1">
      <formula>NOT($B$38)</formula>
    </cfRule>
  </conditionalFormatting>
  <conditionalFormatting sqref="N21">
    <cfRule type="expression" dxfId="2472" priority="11" stopIfTrue="1">
      <formula>NOT($B$39)</formula>
    </cfRule>
  </conditionalFormatting>
  <conditionalFormatting sqref="K21">
    <cfRule type="expression" dxfId="2471" priority="12" stopIfTrue="1">
      <formula>NOT($B$40)</formula>
    </cfRule>
  </conditionalFormatting>
  <conditionalFormatting sqref="H21">
    <cfRule type="expression" dxfId="2470" priority="13" stopIfTrue="1">
      <formula>NOT($B$41)</formula>
    </cfRule>
  </conditionalFormatting>
  <conditionalFormatting sqref="E21">
    <cfRule type="expression" dxfId="2469" priority="14" stopIfTrue="1">
      <formula>NOT($B$42)</formula>
    </cfRule>
  </conditionalFormatting>
  <conditionalFormatting sqref="I21">
    <cfRule type="expression" dxfId="2468" priority="15" stopIfTrue="1">
      <formula>NOT($B$43)</formula>
    </cfRule>
  </conditionalFormatting>
  <conditionalFormatting sqref="F21">
    <cfRule type="expression" dxfId="2467" priority="16" stopIfTrue="1">
      <formula>NOT($B$44)</formula>
    </cfRule>
  </conditionalFormatting>
  <printOptions horizontalCentered="1" verticalCentered="1"/>
  <pageMargins left="0.75" right="0.75" top="1" bottom="1" header="0.5" footer="0.5"/>
  <pageSetup paperSize="9" scale="51" orientation="landscape" horizontalDpi="4294967292" r:id="rId1"/>
  <headerFooter alignWithMargins="0">
    <oddHeader xml:space="preserve">&amp;C&amp;"Miriam,Regular"&amp;A
</oddHeader>
    <oddFooter>Page &amp;P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E22" sqref="E22"/>
    </sheetView>
  </sheetViews>
  <sheetFormatPr defaultColWidth="7.75" defaultRowHeight="11.25"/>
  <cols>
    <col min="1" max="1" width="4.75" style="60" bestFit="1" customWidth="1"/>
    <col min="2" max="2" width="35.875" style="60" customWidth="1"/>
    <col min="3" max="3" width="21.25" style="60" customWidth="1"/>
    <col min="4" max="4" width="12.125" style="60" bestFit="1" customWidth="1"/>
    <col min="5" max="5" width="12.125" style="60" customWidth="1"/>
    <col min="6" max="6" width="12.375" style="60" customWidth="1"/>
    <col min="7" max="7" width="12.25" style="60" bestFit="1" customWidth="1"/>
    <col min="8" max="8" width="12.25" style="154" bestFit="1" customWidth="1"/>
    <col min="9" max="9" width="10" style="60" bestFit="1" customWidth="1"/>
    <col min="10" max="10" width="35.875" style="60" customWidth="1"/>
    <col min="11" max="11" width="21.25" style="60" customWidth="1"/>
    <col min="12" max="12" width="5.75" style="60" bestFit="1" customWidth="1"/>
    <col min="13" max="1000" width="7.75" style="1363"/>
    <col min="1001" max="16384" width="7.75" style="60"/>
  </cols>
  <sheetData>
    <row r="1" spans="1:12" ht="20.25">
      <c r="A1" s="56"/>
      <c r="B1" s="57" t="s">
        <v>272</v>
      </c>
      <c r="C1" s="51"/>
      <c r="D1" s="56"/>
      <c r="E1" s="58"/>
      <c r="F1" s="58"/>
      <c r="G1" s="58"/>
      <c r="H1" s="153"/>
      <c r="I1" s="58"/>
      <c r="J1" s="58"/>
      <c r="K1" s="59" t="s">
        <v>272</v>
      </c>
      <c r="L1" s="56"/>
    </row>
    <row r="2" spans="1:12" ht="13.15" customHeight="1">
      <c r="A2" s="56"/>
      <c r="B2" s="61"/>
      <c r="C2" s="51"/>
      <c r="D2" s="62"/>
      <c r="E2" s="58"/>
      <c r="F2" s="58"/>
      <c r="G2" s="58"/>
      <c r="H2" s="153"/>
      <c r="I2" s="58"/>
      <c r="J2" s="58"/>
      <c r="K2" s="63"/>
      <c r="L2" s="56"/>
    </row>
    <row r="3" spans="1:12" ht="15.75">
      <c r="A3" s="56"/>
      <c r="B3" s="64" t="s">
        <v>127</v>
      </c>
      <c r="C3" s="51"/>
      <c r="D3" s="65"/>
      <c r="E3" s="58"/>
      <c r="F3" s="58"/>
      <c r="G3" s="58"/>
      <c r="H3" s="56"/>
      <c r="I3" s="58"/>
      <c r="J3" s="58"/>
      <c r="K3" s="66" t="s">
        <v>127</v>
      </c>
      <c r="L3" s="56"/>
    </row>
    <row r="4" spans="1:12" ht="16.5" thickBot="1">
      <c r="A4" s="56"/>
      <c r="B4" s="64"/>
      <c r="C4" s="51"/>
      <c r="D4" s="65"/>
      <c r="E4" s="58"/>
      <c r="F4" s="58"/>
      <c r="G4" s="58"/>
      <c r="H4" s="58"/>
      <c r="I4" s="58"/>
      <c r="J4" s="233"/>
      <c r="K4" s="66"/>
      <c r="L4" s="56"/>
    </row>
    <row r="5" spans="1:12" ht="16.5" thickTop="1" thickBot="1">
      <c r="A5" s="56"/>
      <c r="B5" s="61"/>
      <c r="C5" s="51"/>
      <c r="D5" s="31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E5" s="412"/>
      <c r="F5" s="413"/>
      <c r="G5" s="318" t="str">
        <f>"לשלושה חודשים שהסתיימו ביום " &amp;TEXT(L0!$E$34,"DD ")&amp;"ב"&amp;TEXT(L0!$E$34,"MMM")</f>
        <v>לשלושה חודשים שהסתיימו ביום 30 ביונ</v>
      </c>
      <c r="H5" s="316"/>
      <c r="I5" s="316"/>
      <c r="J5" s="51"/>
      <c r="K5" s="63"/>
      <c r="L5" s="56"/>
    </row>
    <row r="6" spans="1:12" ht="14.25" thickTop="1" thickBot="1">
      <c r="A6" s="56"/>
      <c r="B6" s="61"/>
      <c r="C6" s="51"/>
      <c r="D6" s="322">
        <f>L0!$E$34</f>
        <v>42185</v>
      </c>
      <c r="E6" s="323"/>
      <c r="F6" s="324"/>
      <c r="G6" s="322">
        <f>L0!$E$34</f>
        <v>42185</v>
      </c>
      <c r="H6" s="323"/>
      <c r="I6" s="379"/>
      <c r="J6" s="51"/>
      <c r="K6" s="63"/>
      <c r="L6" s="56"/>
    </row>
    <row r="7" spans="1:12" ht="15.6" customHeight="1" thickTop="1" thickBot="1">
      <c r="A7" s="75"/>
      <c r="B7" s="76"/>
      <c r="C7" s="77"/>
      <c r="D7" s="414" t="s">
        <v>35131</v>
      </c>
      <c r="E7" s="415"/>
      <c r="F7" s="416"/>
      <c r="G7" s="414" t="s">
        <v>35131</v>
      </c>
      <c r="H7" s="415"/>
      <c r="I7" s="415"/>
      <c r="J7" s="76"/>
      <c r="K7" s="282"/>
      <c r="L7" s="417"/>
    </row>
    <row r="8" spans="1:12" ht="15.6" customHeight="1" thickTop="1">
      <c r="A8" s="238"/>
      <c r="B8" s="85" t="s">
        <v>271</v>
      </c>
      <c r="C8" s="86"/>
      <c r="D8" s="81" t="s">
        <v>35132</v>
      </c>
      <c r="E8" s="279" t="s">
        <v>35133</v>
      </c>
      <c r="F8" s="418"/>
      <c r="G8" s="81" t="s">
        <v>35132</v>
      </c>
      <c r="H8" s="279" t="s">
        <v>35133</v>
      </c>
      <c r="I8" s="419"/>
      <c r="J8" s="85" t="s">
        <v>271</v>
      </c>
      <c r="K8" s="284"/>
      <c r="L8" s="420"/>
    </row>
    <row r="9" spans="1:12" ht="15.6" customHeight="1" thickBot="1">
      <c r="A9" s="84"/>
      <c r="B9" s="52"/>
      <c r="C9" s="54"/>
      <c r="D9" s="167" t="s">
        <v>35134</v>
      </c>
      <c r="E9" s="168" t="s">
        <v>35135</v>
      </c>
      <c r="F9" s="329" t="s">
        <v>35136</v>
      </c>
      <c r="G9" s="167" t="s">
        <v>35134</v>
      </c>
      <c r="H9" s="168" t="s">
        <v>35135</v>
      </c>
      <c r="I9" s="168" t="s">
        <v>35136</v>
      </c>
      <c r="J9" s="52"/>
      <c r="K9" s="286"/>
      <c r="L9" s="421"/>
    </row>
    <row r="10" spans="1:12" ht="15.6" customHeight="1" thickTop="1" thickBot="1">
      <c r="A10" s="102" t="s">
        <v>35137</v>
      </c>
      <c r="B10" s="103"/>
      <c r="C10" s="104"/>
      <c r="D10" s="105" t="s">
        <v>35024</v>
      </c>
      <c r="E10" s="106" t="s">
        <v>34980</v>
      </c>
      <c r="F10" s="336" t="s">
        <v>34981</v>
      </c>
      <c r="G10" s="105" t="s">
        <v>264</v>
      </c>
      <c r="H10" s="106" t="s">
        <v>263</v>
      </c>
      <c r="I10" s="106" t="s">
        <v>262</v>
      </c>
      <c r="J10" s="103"/>
      <c r="K10" s="288"/>
      <c r="L10" s="422" t="s">
        <v>35138</v>
      </c>
    </row>
    <row r="11" spans="1:12" ht="15.6" customHeight="1" thickTop="1">
      <c r="A11" s="112">
        <v>1</v>
      </c>
      <c r="B11" s="113" t="s">
        <v>35065</v>
      </c>
      <c r="C11" s="114" t="s">
        <v>35139</v>
      </c>
      <c r="D11" s="115">
        <f t="shared" ref="D11:D24" si="0">SUM(E11:F11)</f>
        <v>-46900</v>
      </c>
      <c r="E11" s="116">
        <v>-46300</v>
      </c>
      <c r="F11" s="423">
        <v>-600</v>
      </c>
      <c r="G11" s="115">
        <f t="shared" ref="G11:G24" si="1">SUM(H11:I11)</f>
        <v>-15200</v>
      </c>
      <c r="H11" s="116">
        <v>-15900</v>
      </c>
      <c r="I11" s="116">
        <v>700</v>
      </c>
      <c r="J11" s="182" t="s">
        <v>35065</v>
      </c>
      <c r="K11" s="248" t="s">
        <v>35139</v>
      </c>
      <c r="L11" s="120">
        <v>1</v>
      </c>
    </row>
    <row r="12" spans="1:12" ht="15.6" customHeight="1">
      <c r="A12" s="112">
        <v>2</v>
      </c>
      <c r="B12" s="121" t="s">
        <v>35066</v>
      </c>
      <c r="C12" s="122"/>
      <c r="D12" s="123">
        <f t="shared" si="0"/>
        <v>0</v>
      </c>
      <c r="E12" s="124">
        <v>0</v>
      </c>
      <c r="F12" s="424">
        <v>0</v>
      </c>
      <c r="G12" s="123">
        <f t="shared" si="1"/>
        <v>0</v>
      </c>
      <c r="H12" s="124">
        <v>0</v>
      </c>
      <c r="I12" s="124">
        <v>0</v>
      </c>
      <c r="J12" s="192" t="s">
        <v>35066</v>
      </c>
      <c r="K12" s="209"/>
      <c r="L12" s="128">
        <v>2</v>
      </c>
    </row>
    <row r="13" spans="1:12" ht="15.6" customHeight="1">
      <c r="A13" s="112">
        <v>3</v>
      </c>
      <c r="B13" s="251" t="s">
        <v>35067</v>
      </c>
      <c r="C13" s="122"/>
      <c r="D13" s="204">
        <f t="shared" si="0"/>
        <v>-46900</v>
      </c>
      <c r="E13" s="134">
        <f>SUM(E11:E12)</f>
        <v>-46300</v>
      </c>
      <c r="F13" s="425">
        <f>SUM(F11:F12)</f>
        <v>-600</v>
      </c>
      <c r="G13" s="204">
        <f t="shared" si="1"/>
        <v>-15200</v>
      </c>
      <c r="H13" s="134">
        <f>SUM(H11:H12)</f>
        <v>-15900</v>
      </c>
      <c r="I13" s="134">
        <f>SUM(I11:I12)</f>
        <v>700</v>
      </c>
      <c r="J13" s="122" t="s">
        <v>35067</v>
      </c>
      <c r="K13" s="209"/>
      <c r="L13" s="128">
        <v>3</v>
      </c>
    </row>
    <row r="14" spans="1:12" ht="15.6" customHeight="1">
      <c r="A14" s="112">
        <v>4</v>
      </c>
      <c r="B14" s="426" t="s">
        <v>35140</v>
      </c>
      <c r="C14" s="122"/>
      <c r="D14" s="427">
        <f t="shared" si="0"/>
        <v>-12400</v>
      </c>
      <c r="E14" s="428">
        <v>-25300</v>
      </c>
      <c r="F14" s="429">
        <v>12900</v>
      </c>
      <c r="G14" s="427">
        <f t="shared" si="1"/>
        <v>-200</v>
      </c>
      <c r="H14" s="428">
        <v>-9100</v>
      </c>
      <c r="I14" s="428">
        <v>8900</v>
      </c>
      <c r="J14" s="217" t="s">
        <v>35140</v>
      </c>
      <c r="K14" s="209"/>
      <c r="L14" s="128">
        <v>4</v>
      </c>
    </row>
    <row r="15" spans="1:12" ht="15.6" customHeight="1">
      <c r="A15" s="112">
        <v>5</v>
      </c>
      <c r="B15" s="121" t="s">
        <v>35141</v>
      </c>
      <c r="C15" s="122"/>
      <c r="D15" s="123">
        <f t="shared" si="0"/>
        <v>0</v>
      </c>
      <c r="E15" s="124">
        <v>0</v>
      </c>
      <c r="F15" s="424">
        <v>0</v>
      </c>
      <c r="G15" s="123">
        <f t="shared" si="1"/>
        <v>0</v>
      </c>
      <c r="H15" s="124">
        <v>0</v>
      </c>
      <c r="I15" s="124">
        <v>0</v>
      </c>
      <c r="J15" s="192" t="s">
        <v>35141</v>
      </c>
      <c r="K15" s="209"/>
      <c r="L15" s="128">
        <v>5</v>
      </c>
    </row>
    <row r="16" spans="1:12" ht="15.6" customHeight="1">
      <c r="A16" s="112">
        <v>6</v>
      </c>
      <c r="B16" s="253" t="s">
        <v>35142</v>
      </c>
      <c r="C16" s="122"/>
      <c r="D16" s="204">
        <f t="shared" si="0"/>
        <v>-12400</v>
      </c>
      <c r="E16" s="134">
        <f>SUM(E14:E15)</f>
        <v>-25300</v>
      </c>
      <c r="F16" s="425">
        <f>SUM(F14:F15)</f>
        <v>12900</v>
      </c>
      <c r="G16" s="204">
        <f t="shared" si="1"/>
        <v>-200</v>
      </c>
      <c r="H16" s="134">
        <f>SUM(H14:H15)</f>
        <v>-9100</v>
      </c>
      <c r="I16" s="134">
        <f>SUM(I14:I15)</f>
        <v>8900</v>
      </c>
      <c r="J16" s="259" t="s">
        <v>35142</v>
      </c>
      <c r="K16" s="209"/>
      <c r="L16" s="128">
        <v>6</v>
      </c>
    </row>
    <row r="17" spans="1:12" ht="15.6" customHeight="1" thickBot="1">
      <c r="A17" s="112">
        <v>7</v>
      </c>
      <c r="B17" s="430" t="s">
        <v>35143</v>
      </c>
      <c r="C17" s="431"/>
      <c r="D17" s="432">
        <f t="shared" si="0"/>
        <v>-59300</v>
      </c>
      <c r="E17" s="433">
        <f>SUM(E16,E13)</f>
        <v>-71600</v>
      </c>
      <c r="F17" s="434">
        <f>SUM(F16,F13)</f>
        <v>12300</v>
      </c>
      <c r="G17" s="432">
        <f t="shared" si="1"/>
        <v>-15400</v>
      </c>
      <c r="H17" s="433">
        <f>SUM(H16,H13)</f>
        <v>-25000</v>
      </c>
      <c r="I17" s="433">
        <f>SUM(I16,I13)</f>
        <v>9600</v>
      </c>
      <c r="J17" s="431" t="s">
        <v>35143</v>
      </c>
      <c r="K17" s="435"/>
      <c r="L17" s="128">
        <v>7</v>
      </c>
    </row>
    <row r="18" spans="1:12" ht="15.6" customHeight="1">
      <c r="A18" s="112">
        <v>8</v>
      </c>
      <c r="B18" s="121" t="s">
        <v>35144</v>
      </c>
      <c r="C18" s="122" t="s">
        <v>35145</v>
      </c>
      <c r="D18" s="123">
        <f t="shared" si="0"/>
        <v>14000</v>
      </c>
      <c r="E18" s="124">
        <v>13500</v>
      </c>
      <c r="F18" s="424">
        <v>500</v>
      </c>
      <c r="G18" s="123">
        <f t="shared" si="1"/>
        <v>3100</v>
      </c>
      <c r="H18" s="124">
        <v>2100</v>
      </c>
      <c r="I18" s="124">
        <v>1000</v>
      </c>
      <c r="J18" s="192" t="s">
        <v>35144</v>
      </c>
      <c r="K18" s="209" t="s">
        <v>35145</v>
      </c>
      <c r="L18" s="128">
        <v>8</v>
      </c>
    </row>
    <row r="19" spans="1:12" ht="15.6" customHeight="1">
      <c r="A19" s="112">
        <v>9</v>
      </c>
      <c r="B19" s="121" t="s">
        <v>35073</v>
      </c>
      <c r="C19" s="122"/>
      <c r="D19" s="123">
        <f t="shared" si="0"/>
        <v>0</v>
      </c>
      <c r="E19" s="124">
        <v>0</v>
      </c>
      <c r="F19" s="424">
        <v>0</v>
      </c>
      <c r="G19" s="123">
        <f t="shared" si="1"/>
        <v>0</v>
      </c>
      <c r="H19" s="124">
        <v>0</v>
      </c>
      <c r="I19" s="124">
        <v>0</v>
      </c>
      <c r="J19" s="192" t="s">
        <v>35073</v>
      </c>
      <c r="K19" s="209"/>
      <c r="L19" s="128">
        <v>9</v>
      </c>
    </row>
    <row r="20" spans="1:12" ht="15.6" customHeight="1">
      <c r="A20" s="112">
        <v>10</v>
      </c>
      <c r="B20" s="251" t="s">
        <v>35074</v>
      </c>
      <c r="C20" s="122"/>
      <c r="D20" s="204">
        <f t="shared" si="0"/>
        <v>14000</v>
      </c>
      <c r="E20" s="134">
        <f>SUM(E18:E19)</f>
        <v>13500</v>
      </c>
      <c r="F20" s="425">
        <f>SUM(F18:F19)</f>
        <v>500</v>
      </c>
      <c r="G20" s="204">
        <f t="shared" si="1"/>
        <v>3100</v>
      </c>
      <c r="H20" s="134">
        <f>SUM(H18:H19)</f>
        <v>2100</v>
      </c>
      <c r="I20" s="134">
        <f>SUM(I18:I19)</f>
        <v>1000</v>
      </c>
      <c r="J20" s="122" t="s">
        <v>35074</v>
      </c>
      <c r="K20" s="209"/>
      <c r="L20" s="128">
        <v>10</v>
      </c>
    </row>
    <row r="21" spans="1:12" ht="15.6" customHeight="1">
      <c r="A21" s="112">
        <v>11</v>
      </c>
      <c r="B21" s="426" t="s">
        <v>35146</v>
      </c>
      <c r="C21" s="122"/>
      <c r="D21" s="427">
        <f t="shared" si="0"/>
        <v>6200</v>
      </c>
      <c r="E21" s="428">
        <v>5200</v>
      </c>
      <c r="F21" s="429">
        <v>1000</v>
      </c>
      <c r="G21" s="427">
        <f t="shared" si="1"/>
        <v>-700</v>
      </c>
      <c r="H21" s="428">
        <v>-2000</v>
      </c>
      <c r="I21" s="428">
        <v>1300</v>
      </c>
      <c r="J21" s="217" t="s">
        <v>35146</v>
      </c>
      <c r="K21" s="209"/>
      <c r="L21" s="128">
        <v>11</v>
      </c>
    </row>
    <row r="22" spans="1:12" ht="15.6" customHeight="1">
      <c r="A22" s="112">
        <v>12</v>
      </c>
      <c r="B22" s="121" t="s">
        <v>35147</v>
      </c>
      <c r="C22" s="122"/>
      <c r="D22" s="123">
        <f t="shared" si="0"/>
        <v>0</v>
      </c>
      <c r="E22" s="124">
        <v>0</v>
      </c>
      <c r="F22" s="424">
        <v>0</v>
      </c>
      <c r="G22" s="123">
        <f t="shared" si="1"/>
        <v>0</v>
      </c>
      <c r="H22" s="124">
        <v>0</v>
      </c>
      <c r="I22" s="124">
        <v>0</v>
      </c>
      <c r="J22" s="192" t="s">
        <v>35147</v>
      </c>
      <c r="K22" s="209"/>
      <c r="L22" s="128">
        <v>12</v>
      </c>
    </row>
    <row r="23" spans="1:12" ht="15.6" customHeight="1">
      <c r="A23" s="112">
        <v>13</v>
      </c>
      <c r="B23" s="260" t="s">
        <v>35148</v>
      </c>
      <c r="C23" s="122"/>
      <c r="D23" s="436">
        <f t="shared" si="0"/>
        <v>6200</v>
      </c>
      <c r="E23" s="437">
        <f>SUM(E21:E22)</f>
        <v>5200</v>
      </c>
      <c r="F23" s="438">
        <f>SUM(F21:F22)</f>
        <v>1000</v>
      </c>
      <c r="G23" s="436">
        <f t="shared" si="1"/>
        <v>-700</v>
      </c>
      <c r="H23" s="437">
        <f>SUM(H21:H22)</f>
        <v>-2000</v>
      </c>
      <c r="I23" s="437">
        <f>SUM(I21:I22)</f>
        <v>1300</v>
      </c>
      <c r="J23" s="130" t="s">
        <v>35148</v>
      </c>
      <c r="K23" s="209"/>
      <c r="L23" s="128">
        <v>13</v>
      </c>
    </row>
    <row r="24" spans="1:12" ht="15.6" customHeight="1" thickBot="1">
      <c r="A24" s="143">
        <v>14</v>
      </c>
      <c r="B24" s="144" t="s">
        <v>35149</v>
      </c>
      <c r="C24" s="145"/>
      <c r="D24" s="223">
        <f t="shared" si="0"/>
        <v>20200</v>
      </c>
      <c r="E24" s="151">
        <f>SUM(E23,E20)</f>
        <v>18700</v>
      </c>
      <c r="F24" s="439">
        <f>SUM(F23,F20)</f>
        <v>1500</v>
      </c>
      <c r="G24" s="223">
        <f t="shared" si="1"/>
        <v>2400</v>
      </c>
      <c r="H24" s="151">
        <f>SUM(H23,H20)</f>
        <v>100</v>
      </c>
      <c r="I24" s="151">
        <f>SUM(I23,I20)</f>
        <v>2300</v>
      </c>
      <c r="J24" s="145" t="s">
        <v>35149</v>
      </c>
      <c r="K24" s="306"/>
      <c r="L24" s="152">
        <v>14</v>
      </c>
    </row>
    <row r="25" spans="1:12" s="1363" customFormat="1" ht="13.5" thickTop="1">
      <c r="A25" s="1364"/>
      <c r="B25" s="1365" t="e">
        <f ca="1">ADDRESS(OFFSET(D25,1,C25-1,1,1),COLUMN(OFFSET(D25,0,C25-1,1,1)),4,1)</f>
        <v>#N/A</v>
      </c>
      <c r="C25" s="1365" t="e">
        <f>MATCH(FALSE,ISERROR(D25:I25),0)</f>
        <v>#N/A</v>
      </c>
      <c r="D25" s="1364" t="e">
        <f t="shared" ref="D25:I25" si="2">MATCH(FALSE,ISNUMBER(D11:D24),0)</f>
        <v>#N/A</v>
      </c>
      <c r="E25" s="1364" t="e">
        <f t="shared" si="2"/>
        <v>#N/A</v>
      </c>
      <c r="F25" s="1364" t="e">
        <f t="shared" si="2"/>
        <v>#N/A</v>
      </c>
      <c r="G25" s="1364" t="e">
        <f t="shared" si="2"/>
        <v>#N/A</v>
      </c>
      <c r="H25" s="1366" t="e">
        <f t="shared" si="2"/>
        <v>#N/A</v>
      </c>
      <c r="I25" s="1364" t="e">
        <f t="shared" si="2"/>
        <v>#N/A</v>
      </c>
      <c r="J25" s="1364"/>
      <c r="K25" s="1364"/>
      <c r="L25" s="1364"/>
    </row>
    <row r="26" spans="1:12" s="1363" customFormat="1">
      <c r="D26" s="1363">
        <f t="shared" ref="D26:I26" si="3">IF(ISERROR(D25),0,ROW(D11)+D25-1)</f>
        <v>0</v>
      </c>
      <c r="E26" s="1363">
        <f t="shared" si="3"/>
        <v>0</v>
      </c>
      <c r="F26" s="1363">
        <f t="shared" si="3"/>
        <v>0</v>
      </c>
      <c r="G26" s="1363">
        <f t="shared" si="3"/>
        <v>0</v>
      </c>
      <c r="H26" s="1367">
        <f t="shared" si="3"/>
        <v>0</v>
      </c>
      <c r="I26" s="1363">
        <f t="shared" si="3"/>
        <v>0</v>
      </c>
    </row>
    <row r="27" spans="1:12" s="1363" customFormat="1">
      <c r="H27" s="1367"/>
    </row>
    <row r="28" spans="1:12" s="1363" customFormat="1">
      <c r="H28" s="1367"/>
    </row>
    <row r="29" spans="1:12" s="1363" customFormat="1">
      <c r="H29" s="1367"/>
    </row>
    <row r="30" spans="1:12" s="1363" customFormat="1">
      <c r="H30" s="1367"/>
    </row>
    <row r="31" spans="1:12" s="1363" customFormat="1">
      <c r="H31" s="1367"/>
    </row>
    <row r="32" spans="1:12" s="1363" customFormat="1">
      <c r="H32" s="1367"/>
    </row>
    <row r="33" spans="8:8" s="1363" customFormat="1">
      <c r="H33" s="1367"/>
    </row>
    <row r="34" spans="8:8" s="1363" customFormat="1">
      <c r="H34" s="1367"/>
    </row>
    <row r="35" spans="8:8" s="1363" customFormat="1">
      <c r="H35" s="1367"/>
    </row>
    <row r="36" spans="8:8" s="1363" customFormat="1">
      <c r="H36" s="1367"/>
    </row>
    <row r="37" spans="8:8" s="1363" customFormat="1">
      <c r="H37" s="1367"/>
    </row>
    <row r="38" spans="8:8" s="1363" customFormat="1">
      <c r="H38" s="1367"/>
    </row>
    <row r="39" spans="8:8" s="1363" customFormat="1">
      <c r="H39" s="1367"/>
    </row>
    <row r="40" spans="8:8" s="1363" customFormat="1">
      <c r="H40" s="1367"/>
    </row>
    <row r="41" spans="8:8" s="1363" customFormat="1">
      <c r="H41" s="1367"/>
    </row>
    <row r="42" spans="8:8" s="1363" customFormat="1">
      <c r="H42" s="1367"/>
    </row>
    <row r="43" spans="8:8" s="1363" customFormat="1">
      <c r="H43" s="1367"/>
    </row>
    <row r="44" spans="8:8" s="1363" customFormat="1">
      <c r="H44" s="1367"/>
    </row>
    <row r="45" spans="8:8" s="1363" customFormat="1">
      <c r="H45" s="1367"/>
    </row>
    <row r="46" spans="8:8" s="1363" customFormat="1">
      <c r="H46" s="1367"/>
    </row>
    <row r="47" spans="8:8" s="1363" customFormat="1">
      <c r="H47" s="1367"/>
    </row>
    <row r="48" spans="8:8" s="1363" customFormat="1">
      <c r="H48" s="1367"/>
    </row>
    <row r="49" spans="8:8" s="1363" customFormat="1">
      <c r="H49" s="1367"/>
    </row>
    <row r="50" spans="8:8" s="1363" customFormat="1">
      <c r="H50" s="1367"/>
    </row>
    <row r="51" spans="8:8" s="1363" customFormat="1">
      <c r="H51" s="1367"/>
    </row>
    <row r="52" spans="8:8" s="1363" customFormat="1">
      <c r="H52" s="1367"/>
    </row>
    <row r="53" spans="8:8" s="1363" customFormat="1">
      <c r="H53" s="1367"/>
    </row>
    <row r="54" spans="8:8" s="1363" customFormat="1">
      <c r="H54" s="1367"/>
    </row>
    <row r="55" spans="8:8" s="1363" customFormat="1">
      <c r="H55" s="1367"/>
    </row>
    <row r="56" spans="8:8" s="1363" customFormat="1">
      <c r="H56" s="1367"/>
    </row>
    <row r="57" spans="8:8" s="1363" customFormat="1">
      <c r="H57" s="1367"/>
    </row>
    <row r="58" spans="8:8" s="1363" customFormat="1">
      <c r="H58" s="1367"/>
    </row>
    <row r="59" spans="8:8" s="1363" customFormat="1">
      <c r="H59" s="1367"/>
    </row>
    <row r="60" spans="8:8" s="1363" customFormat="1">
      <c r="H60" s="1367"/>
    </row>
    <row r="61" spans="8:8" s="1363" customFormat="1">
      <c r="H61" s="1367"/>
    </row>
    <row r="62" spans="8:8" s="1363" customFormat="1">
      <c r="H62" s="1367"/>
    </row>
    <row r="63" spans="8:8" s="1363" customFormat="1">
      <c r="H63" s="1367"/>
    </row>
    <row r="64" spans="8:8" s="1363" customFormat="1">
      <c r="H64" s="1367"/>
    </row>
    <row r="65" spans="8:8" s="1363" customFormat="1">
      <c r="H65" s="1367"/>
    </row>
    <row r="66" spans="8:8" s="1363" customFormat="1">
      <c r="H66" s="1367"/>
    </row>
    <row r="67" spans="8:8" s="1363" customFormat="1">
      <c r="H67" s="1367"/>
    </row>
    <row r="68" spans="8:8" s="1363" customFormat="1">
      <c r="H68" s="1367"/>
    </row>
    <row r="69" spans="8:8" s="1363" customFormat="1">
      <c r="H69" s="1367"/>
    </row>
    <row r="70" spans="8:8" s="1363" customFormat="1">
      <c r="H70" s="1367"/>
    </row>
    <row r="71" spans="8:8" s="1363" customFormat="1">
      <c r="H71" s="1367"/>
    </row>
    <row r="72" spans="8:8" s="1363" customFormat="1">
      <c r="H72" s="1367"/>
    </row>
    <row r="73" spans="8:8" s="1363" customFormat="1">
      <c r="H73" s="1367"/>
    </row>
    <row r="74" spans="8:8" s="1363" customFormat="1">
      <c r="H74" s="1367"/>
    </row>
    <row r="75" spans="8:8" s="1363" customFormat="1">
      <c r="H75" s="1367"/>
    </row>
    <row r="76" spans="8:8" s="1363" customFormat="1">
      <c r="H76" s="1367"/>
    </row>
    <row r="77" spans="8:8" s="1363" customFormat="1">
      <c r="H77" s="1367"/>
    </row>
    <row r="78" spans="8:8" s="1363" customFormat="1">
      <c r="H78" s="1367"/>
    </row>
    <row r="79" spans="8:8" s="1363" customFormat="1">
      <c r="H79" s="1367"/>
    </row>
    <row r="80" spans="8:8" s="1363" customFormat="1">
      <c r="H80" s="1367"/>
    </row>
    <row r="81" spans="8:8" s="1363" customFormat="1">
      <c r="H81" s="1367"/>
    </row>
    <row r="82" spans="8:8" s="1363" customFormat="1">
      <c r="H82" s="1367"/>
    </row>
    <row r="83" spans="8:8" s="1363" customFormat="1">
      <c r="H83" s="1367"/>
    </row>
    <row r="84" spans="8:8" s="1363" customFormat="1">
      <c r="H84" s="1367"/>
    </row>
    <row r="85" spans="8:8" s="1363" customFormat="1">
      <c r="H85" s="1367"/>
    </row>
    <row r="86" spans="8:8" s="1363" customFormat="1">
      <c r="H86" s="1367"/>
    </row>
    <row r="87" spans="8:8" s="1363" customFormat="1">
      <c r="H87" s="1367"/>
    </row>
    <row r="88" spans="8:8" s="1363" customFormat="1">
      <c r="H88" s="1367"/>
    </row>
    <row r="89" spans="8:8" s="1363" customFormat="1">
      <c r="H89" s="1367"/>
    </row>
    <row r="90" spans="8:8" s="1363" customFormat="1">
      <c r="H90" s="1367"/>
    </row>
    <row r="91" spans="8:8" s="1363" customFormat="1">
      <c r="H91" s="1367"/>
    </row>
    <row r="92" spans="8:8" s="1363" customFormat="1">
      <c r="H92" s="1367"/>
    </row>
    <row r="93" spans="8:8" s="1363" customFormat="1">
      <c r="H93" s="1367"/>
    </row>
    <row r="94" spans="8:8" s="1363" customFormat="1">
      <c r="H94" s="1367"/>
    </row>
    <row r="95" spans="8:8" s="1363" customFormat="1">
      <c r="H95" s="1367"/>
    </row>
    <row r="96" spans="8:8" s="1363" customFormat="1">
      <c r="H96" s="1367"/>
    </row>
    <row r="97" spans="8:8" s="1363" customFormat="1">
      <c r="H97" s="1367"/>
    </row>
    <row r="98" spans="8:8" s="1363" customFormat="1">
      <c r="H98" s="1367"/>
    </row>
    <row r="99" spans="8:8" s="1363" customFormat="1">
      <c r="H99" s="1367"/>
    </row>
    <row r="100" spans="8:8" s="1363" customFormat="1">
      <c r="H100" s="1367"/>
    </row>
    <row r="101" spans="8:8" s="1363" customFormat="1">
      <c r="H101" s="1367"/>
    </row>
    <row r="102" spans="8:8" s="1363" customFormat="1">
      <c r="H102" s="1367"/>
    </row>
    <row r="103" spans="8:8" s="1363" customFormat="1">
      <c r="H103" s="1367"/>
    </row>
    <row r="104" spans="8:8" s="1363" customFormat="1">
      <c r="H104" s="1367"/>
    </row>
    <row r="105" spans="8:8" s="1363" customFormat="1">
      <c r="H105" s="1367"/>
    </row>
    <row r="106" spans="8:8" s="1363" customFormat="1">
      <c r="H106" s="1367"/>
    </row>
    <row r="107" spans="8:8" s="1363" customFormat="1">
      <c r="H107" s="1367"/>
    </row>
    <row r="108" spans="8:8" s="1363" customFormat="1">
      <c r="H108" s="1367"/>
    </row>
    <row r="109" spans="8:8" s="1363" customFormat="1">
      <c r="H109" s="1367"/>
    </row>
    <row r="110" spans="8:8" s="1363" customFormat="1">
      <c r="H110" s="1367"/>
    </row>
    <row r="111" spans="8:8" s="1363" customFormat="1">
      <c r="H111" s="1367"/>
    </row>
    <row r="112" spans="8:8" s="1363" customFormat="1">
      <c r="H112" s="1367"/>
    </row>
    <row r="113" spans="8:8" s="1363" customFormat="1">
      <c r="H113" s="1367"/>
    </row>
    <row r="114" spans="8:8" s="1363" customFormat="1">
      <c r="H114" s="1367"/>
    </row>
    <row r="115" spans="8:8" s="1363" customFormat="1">
      <c r="H115" s="1367"/>
    </row>
    <row r="116" spans="8:8" s="1363" customFormat="1">
      <c r="H116" s="1367"/>
    </row>
    <row r="117" spans="8:8" s="1363" customFormat="1">
      <c r="H117" s="1367"/>
    </row>
    <row r="118" spans="8:8" s="1363" customFormat="1">
      <c r="H118" s="1367"/>
    </row>
    <row r="119" spans="8:8" s="1363" customFormat="1">
      <c r="H119" s="1367"/>
    </row>
    <row r="120" spans="8:8" s="1363" customFormat="1">
      <c r="H120" s="1367"/>
    </row>
    <row r="121" spans="8:8" s="1363" customFormat="1">
      <c r="H121" s="1367"/>
    </row>
    <row r="122" spans="8:8" s="1363" customFormat="1">
      <c r="H122" s="1367"/>
    </row>
    <row r="123" spans="8:8" s="1363" customFormat="1">
      <c r="H123" s="1367"/>
    </row>
    <row r="124" spans="8:8" s="1363" customFormat="1">
      <c r="H124" s="1367"/>
    </row>
    <row r="125" spans="8:8" s="1363" customFormat="1">
      <c r="H125" s="1367"/>
    </row>
    <row r="126" spans="8:8" s="1363" customFormat="1">
      <c r="H126" s="1367"/>
    </row>
    <row r="127" spans="8:8" s="1363" customFormat="1">
      <c r="H127" s="1367"/>
    </row>
    <row r="128" spans="8:8" s="1363" customFormat="1">
      <c r="H128" s="1367"/>
    </row>
    <row r="129" spans="8:8" s="1363" customFormat="1">
      <c r="H129" s="1367"/>
    </row>
    <row r="130" spans="8:8" s="1363" customFormat="1">
      <c r="H130" s="1367"/>
    </row>
    <row r="131" spans="8:8" s="1363" customFormat="1">
      <c r="H131" s="1367"/>
    </row>
    <row r="132" spans="8:8" s="1363" customFormat="1">
      <c r="H132" s="1367"/>
    </row>
    <row r="133" spans="8:8" s="1363" customFormat="1">
      <c r="H133" s="1367"/>
    </row>
    <row r="134" spans="8:8" s="1363" customFormat="1">
      <c r="H134" s="1367"/>
    </row>
    <row r="135" spans="8:8" s="1363" customFormat="1">
      <c r="H135" s="1367"/>
    </row>
    <row r="136" spans="8:8" s="1363" customFormat="1">
      <c r="H136" s="1367"/>
    </row>
    <row r="137" spans="8:8" s="1363" customFormat="1">
      <c r="H137" s="1367"/>
    </row>
    <row r="138" spans="8:8" s="1363" customFormat="1">
      <c r="H138" s="1367"/>
    </row>
    <row r="139" spans="8:8" s="1363" customFormat="1">
      <c r="H139" s="1367"/>
    </row>
    <row r="140" spans="8:8" s="1363" customFormat="1">
      <c r="H140" s="1367"/>
    </row>
    <row r="141" spans="8:8" s="1363" customFormat="1">
      <c r="H141" s="1367"/>
    </row>
    <row r="142" spans="8:8" s="1363" customFormat="1">
      <c r="H142" s="1367"/>
    </row>
    <row r="143" spans="8:8" s="1363" customFormat="1">
      <c r="H143" s="1367"/>
    </row>
    <row r="144" spans="8:8" s="1363" customFormat="1">
      <c r="H144" s="1367"/>
    </row>
    <row r="145" spans="8:8" s="1363" customFormat="1">
      <c r="H145" s="1367"/>
    </row>
    <row r="146" spans="8:8" s="1363" customFormat="1">
      <c r="H146" s="1367"/>
    </row>
    <row r="147" spans="8:8" s="1363" customFormat="1">
      <c r="H147" s="1367"/>
    </row>
    <row r="148" spans="8:8" s="1363" customFormat="1">
      <c r="H148" s="1367"/>
    </row>
    <row r="149" spans="8:8" s="1363" customFormat="1">
      <c r="H149" s="1367"/>
    </row>
    <row r="150" spans="8:8" s="1363" customFormat="1">
      <c r="H150" s="1367"/>
    </row>
    <row r="151" spans="8:8" s="1363" customFormat="1">
      <c r="H151" s="1367"/>
    </row>
    <row r="152" spans="8:8" s="1363" customFormat="1">
      <c r="H152" s="1367"/>
    </row>
    <row r="153" spans="8:8" s="1363" customFormat="1">
      <c r="H153" s="1367"/>
    </row>
    <row r="154" spans="8:8" s="1363" customFormat="1">
      <c r="H154" s="1367"/>
    </row>
    <row r="155" spans="8:8" s="1363" customFormat="1">
      <c r="H155" s="1367"/>
    </row>
    <row r="156" spans="8:8" s="1363" customFormat="1">
      <c r="H156" s="1367"/>
    </row>
    <row r="157" spans="8:8" s="1363" customFormat="1">
      <c r="H157" s="1367"/>
    </row>
    <row r="158" spans="8:8" s="1363" customFormat="1">
      <c r="H158" s="1367"/>
    </row>
    <row r="159" spans="8:8" s="1363" customFormat="1">
      <c r="H159" s="1367"/>
    </row>
    <row r="160" spans="8:8" s="1363" customFormat="1">
      <c r="H160" s="1367"/>
    </row>
    <row r="161" spans="8:8" s="1363" customFormat="1">
      <c r="H161" s="1367"/>
    </row>
    <row r="162" spans="8:8" s="1363" customFormat="1">
      <c r="H162" s="1367"/>
    </row>
    <row r="163" spans="8:8" s="1363" customFormat="1">
      <c r="H163" s="1367"/>
    </row>
    <row r="164" spans="8:8" s="1363" customFormat="1">
      <c r="H164" s="1367"/>
    </row>
    <row r="165" spans="8:8" s="1363" customFormat="1">
      <c r="H165" s="1367"/>
    </row>
    <row r="166" spans="8:8" s="1363" customFormat="1">
      <c r="H166" s="1367"/>
    </row>
    <row r="167" spans="8:8" s="1363" customFormat="1">
      <c r="H167" s="1367"/>
    </row>
    <row r="168" spans="8:8" s="1363" customFormat="1">
      <c r="H168" s="1367"/>
    </row>
    <row r="169" spans="8:8" s="1363" customFormat="1">
      <c r="H169" s="1367"/>
    </row>
    <row r="170" spans="8:8" s="1363" customFormat="1">
      <c r="H170" s="1367"/>
    </row>
    <row r="171" spans="8:8" s="1363" customFormat="1">
      <c r="H171" s="1367"/>
    </row>
    <row r="172" spans="8:8" s="1363" customFormat="1">
      <c r="H172" s="1367"/>
    </row>
    <row r="173" spans="8:8" s="1363" customFormat="1">
      <c r="H173" s="1367"/>
    </row>
    <row r="174" spans="8:8" s="1363" customFormat="1">
      <c r="H174" s="1367"/>
    </row>
    <row r="175" spans="8:8" s="1363" customFormat="1">
      <c r="H175" s="1367"/>
    </row>
    <row r="176" spans="8:8" s="1363" customFormat="1">
      <c r="H176" s="1367"/>
    </row>
    <row r="177" spans="8:8" s="1363" customFormat="1">
      <c r="H177" s="1367"/>
    </row>
    <row r="178" spans="8:8" s="1363" customFormat="1">
      <c r="H178" s="1367"/>
    </row>
    <row r="179" spans="8:8" s="1363" customFormat="1">
      <c r="H179" s="1367"/>
    </row>
    <row r="180" spans="8:8" s="1363" customFormat="1">
      <c r="H180" s="1367"/>
    </row>
    <row r="181" spans="8:8" s="1363" customFormat="1">
      <c r="H181" s="1367"/>
    </row>
    <row r="182" spans="8:8" s="1363" customFormat="1">
      <c r="H182" s="1367"/>
    </row>
    <row r="183" spans="8:8" s="1363" customFormat="1">
      <c r="H183" s="1367"/>
    </row>
    <row r="184" spans="8:8" s="1363" customFormat="1">
      <c r="H184" s="1367"/>
    </row>
    <row r="185" spans="8:8" s="1363" customFormat="1">
      <c r="H185" s="1367"/>
    </row>
    <row r="186" spans="8:8" s="1363" customFormat="1">
      <c r="H186" s="1367"/>
    </row>
    <row r="187" spans="8:8" s="1363" customFormat="1">
      <c r="H187" s="1367"/>
    </row>
    <row r="188" spans="8:8" s="1363" customFormat="1">
      <c r="H188" s="1367"/>
    </row>
    <row r="189" spans="8:8" s="1363" customFormat="1">
      <c r="H189" s="1367"/>
    </row>
    <row r="190" spans="8:8" s="1363" customFormat="1">
      <c r="H190" s="1367"/>
    </row>
    <row r="191" spans="8:8" s="1363" customFormat="1">
      <c r="H191" s="1367"/>
    </row>
    <row r="192" spans="8:8" s="1363" customFormat="1">
      <c r="H192" s="1367"/>
    </row>
    <row r="193" spans="8:8" s="1363" customFormat="1">
      <c r="H193" s="1367"/>
    </row>
    <row r="194" spans="8:8" s="1363" customFormat="1">
      <c r="H194" s="1367"/>
    </row>
    <row r="195" spans="8:8" s="1363" customFormat="1">
      <c r="H195" s="1367"/>
    </row>
    <row r="196" spans="8:8" s="1363" customFormat="1">
      <c r="H196" s="1367"/>
    </row>
    <row r="197" spans="8:8" s="1363" customFormat="1">
      <c r="H197" s="1367"/>
    </row>
    <row r="198" spans="8:8" s="1363" customFormat="1">
      <c r="H198" s="1367"/>
    </row>
    <row r="199" spans="8:8" s="1363" customFormat="1">
      <c r="H199" s="1367"/>
    </row>
    <row r="200" spans="8:8" s="1363" customFormat="1">
      <c r="H200" s="1367"/>
    </row>
    <row r="201" spans="8:8" s="1363" customFormat="1">
      <c r="H201" s="1367"/>
    </row>
    <row r="202" spans="8:8" s="1363" customFormat="1">
      <c r="H202" s="1367"/>
    </row>
    <row r="203" spans="8:8" s="1363" customFormat="1">
      <c r="H203" s="1367"/>
    </row>
    <row r="204" spans="8:8" s="1363" customFormat="1">
      <c r="H204" s="1367"/>
    </row>
    <row r="205" spans="8:8" s="1363" customFormat="1">
      <c r="H205" s="1367"/>
    </row>
    <row r="206" spans="8:8" s="1363" customFormat="1">
      <c r="H206" s="1367"/>
    </row>
    <row r="207" spans="8:8" s="1363" customFormat="1">
      <c r="H207" s="1367"/>
    </row>
    <row r="208" spans="8:8" s="1363" customFormat="1">
      <c r="H208" s="1367"/>
    </row>
    <row r="209" spans="8:8" s="1363" customFormat="1">
      <c r="H209" s="1367"/>
    </row>
    <row r="210" spans="8:8" s="1363" customFormat="1">
      <c r="H210" s="1367"/>
    </row>
    <row r="211" spans="8:8" s="1363" customFormat="1">
      <c r="H211" s="1367"/>
    </row>
    <row r="212" spans="8:8" s="1363" customFormat="1">
      <c r="H212" s="1367"/>
    </row>
    <row r="213" spans="8:8" s="1363" customFormat="1">
      <c r="H213" s="1367"/>
    </row>
    <row r="214" spans="8:8" s="1363" customFormat="1">
      <c r="H214" s="1367"/>
    </row>
    <row r="215" spans="8:8" s="1363" customFormat="1">
      <c r="H215" s="1367"/>
    </row>
    <row r="216" spans="8:8" s="1363" customFormat="1">
      <c r="H216" s="1367"/>
    </row>
    <row r="217" spans="8:8" s="1363" customFormat="1">
      <c r="H217" s="1367"/>
    </row>
    <row r="218" spans="8:8" s="1363" customFormat="1">
      <c r="H218" s="1367"/>
    </row>
    <row r="219" spans="8:8" s="1363" customFormat="1">
      <c r="H219" s="1367"/>
    </row>
    <row r="220" spans="8:8" s="1363" customFormat="1">
      <c r="H220" s="1367"/>
    </row>
    <row r="221" spans="8:8" s="1363" customFormat="1">
      <c r="H221" s="1367"/>
    </row>
    <row r="222" spans="8:8" s="1363" customFormat="1">
      <c r="H222" s="1367"/>
    </row>
    <row r="223" spans="8:8" s="1363" customFormat="1">
      <c r="H223" s="1367"/>
    </row>
    <row r="224" spans="8:8" s="1363" customFormat="1">
      <c r="H224" s="1367"/>
    </row>
    <row r="225" spans="8:8" s="1363" customFormat="1">
      <c r="H225" s="1367"/>
    </row>
    <row r="226" spans="8:8" s="1363" customFormat="1">
      <c r="H226" s="1367"/>
    </row>
    <row r="227" spans="8:8" s="1363" customFormat="1">
      <c r="H227" s="1367"/>
    </row>
    <row r="228" spans="8:8" s="1363" customFormat="1">
      <c r="H228" s="1367"/>
    </row>
    <row r="229" spans="8:8" s="1363" customFormat="1">
      <c r="H229" s="1367"/>
    </row>
    <row r="230" spans="8:8" s="1363" customFormat="1">
      <c r="H230" s="1367"/>
    </row>
    <row r="231" spans="8:8" s="1363" customFormat="1">
      <c r="H231" s="1367"/>
    </row>
    <row r="232" spans="8:8" s="1363" customFormat="1">
      <c r="H232" s="1367"/>
    </row>
    <row r="233" spans="8:8" s="1363" customFormat="1">
      <c r="H233" s="1367"/>
    </row>
    <row r="234" spans="8:8" s="1363" customFormat="1">
      <c r="H234" s="1367"/>
    </row>
    <row r="235" spans="8:8" s="1363" customFormat="1">
      <c r="H235" s="1367"/>
    </row>
    <row r="236" spans="8:8" s="1363" customFormat="1">
      <c r="H236" s="1367"/>
    </row>
    <row r="237" spans="8:8" s="1363" customFormat="1">
      <c r="H237" s="1367"/>
    </row>
    <row r="238" spans="8:8" s="1363" customFormat="1">
      <c r="H238" s="1367"/>
    </row>
    <row r="239" spans="8:8" s="1363" customFormat="1">
      <c r="H239" s="1367"/>
    </row>
    <row r="240" spans="8:8" s="1363" customFormat="1">
      <c r="H240" s="1367"/>
    </row>
    <row r="241" spans="8:8" s="1363" customFormat="1">
      <c r="H241" s="1367"/>
    </row>
    <row r="242" spans="8:8" s="1363" customFormat="1">
      <c r="H242" s="1367"/>
    </row>
    <row r="243" spans="8:8" s="1363" customFormat="1">
      <c r="H243" s="1367"/>
    </row>
    <row r="244" spans="8:8" s="1363" customFormat="1">
      <c r="H244" s="1367"/>
    </row>
    <row r="245" spans="8:8" s="1363" customFormat="1">
      <c r="H245" s="1367"/>
    </row>
    <row r="246" spans="8:8" s="1363" customFormat="1">
      <c r="H246" s="1367"/>
    </row>
    <row r="247" spans="8:8" s="1363" customFormat="1">
      <c r="H247" s="1367"/>
    </row>
    <row r="248" spans="8:8" s="1363" customFormat="1">
      <c r="H248" s="1367"/>
    </row>
    <row r="249" spans="8:8" s="1363" customFormat="1">
      <c r="H249" s="1367"/>
    </row>
    <row r="250" spans="8:8" s="1363" customFormat="1">
      <c r="H250" s="1367"/>
    </row>
    <row r="251" spans="8:8" s="1363" customFormat="1">
      <c r="H251" s="1367"/>
    </row>
    <row r="252" spans="8:8" s="1363" customFormat="1">
      <c r="H252" s="1367"/>
    </row>
    <row r="253" spans="8:8" s="1363" customFormat="1">
      <c r="H253" s="1367"/>
    </row>
    <row r="254" spans="8:8" s="1363" customFormat="1">
      <c r="H254" s="1367"/>
    </row>
    <row r="255" spans="8:8" s="1363" customFormat="1">
      <c r="H255" s="1367"/>
    </row>
    <row r="256" spans="8:8" s="1363" customFormat="1">
      <c r="H256" s="1367"/>
    </row>
    <row r="257" spans="8:8" s="1363" customFormat="1">
      <c r="H257" s="1367"/>
    </row>
    <row r="258" spans="8:8" s="1363" customFormat="1">
      <c r="H258" s="1367"/>
    </row>
    <row r="259" spans="8:8" s="1363" customFormat="1">
      <c r="H259" s="1367"/>
    </row>
    <row r="260" spans="8:8" s="1363" customFormat="1">
      <c r="H260" s="1367"/>
    </row>
    <row r="261" spans="8:8" s="1363" customFormat="1">
      <c r="H261" s="1367"/>
    </row>
    <row r="262" spans="8:8" s="1363" customFormat="1">
      <c r="H262" s="1367"/>
    </row>
    <row r="263" spans="8:8" s="1363" customFormat="1">
      <c r="H263" s="1367"/>
    </row>
    <row r="264" spans="8:8" s="1363" customFormat="1">
      <c r="H264" s="1367"/>
    </row>
    <row r="265" spans="8:8" s="1363" customFormat="1">
      <c r="H265" s="1367"/>
    </row>
    <row r="266" spans="8:8" s="1363" customFormat="1">
      <c r="H266" s="1367"/>
    </row>
    <row r="267" spans="8:8" s="1363" customFormat="1">
      <c r="H267" s="1367"/>
    </row>
    <row r="268" spans="8:8" s="1363" customFormat="1">
      <c r="H268" s="1367"/>
    </row>
    <row r="269" spans="8:8" s="1363" customFormat="1">
      <c r="H269" s="1367"/>
    </row>
    <row r="270" spans="8:8" s="1363" customFormat="1">
      <c r="H270" s="1367"/>
    </row>
    <row r="271" spans="8:8" s="1363" customFormat="1">
      <c r="H271" s="1367"/>
    </row>
    <row r="272" spans="8:8" s="1363" customFormat="1">
      <c r="H272" s="1367"/>
    </row>
    <row r="273" spans="8:8" s="1363" customFormat="1">
      <c r="H273" s="1367"/>
    </row>
    <row r="274" spans="8:8" s="1363" customFormat="1">
      <c r="H274" s="1367"/>
    </row>
    <row r="275" spans="8:8" s="1363" customFormat="1">
      <c r="H275" s="1367"/>
    </row>
    <row r="276" spans="8:8" s="1363" customFormat="1">
      <c r="H276" s="1367"/>
    </row>
    <row r="277" spans="8:8" s="1363" customFormat="1">
      <c r="H277" s="1367"/>
    </row>
    <row r="278" spans="8:8" s="1363" customFormat="1">
      <c r="H278" s="1367"/>
    </row>
    <row r="279" spans="8:8" s="1363" customFormat="1">
      <c r="H279" s="1367"/>
    </row>
    <row r="280" spans="8:8" s="1363" customFormat="1">
      <c r="H280" s="1367"/>
    </row>
    <row r="281" spans="8:8" s="1363" customFormat="1">
      <c r="H281" s="1367"/>
    </row>
    <row r="282" spans="8:8" s="1363" customFormat="1">
      <c r="H282" s="1367"/>
    </row>
    <row r="283" spans="8:8" s="1363" customFormat="1">
      <c r="H283" s="1367"/>
    </row>
    <row r="284" spans="8:8" s="1363" customFormat="1">
      <c r="H284" s="1367"/>
    </row>
    <row r="285" spans="8:8" s="1363" customFormat="1">
      <c r="H285" s="1367"/>
    </row>
    <row r="286" spans="8:8" s="1363" customFormat="1">
      <c r="H286" s="1367"/>
    </row>
    <row r="287" spans="8:8" s="1363" customFormat="1">
      <c r="H287" s="1367"/>
    </row>
    <row r="288" spans="8:8" s="1363" customFormat="1">
      <c r="H288" s="1367"/>
    </row>
    <row r="289" spans="8:8" s="1363" customFormat="1">
      <c r="H289" s="1367"/>
    </row>
    <row r="290" spans="8:8" s="1363" customFormat="1">
      <c r="H290" s="1367"/>
    </row>
    <row r="291" spans="8:8" s="1363" customFormat="1">
      <c r="H291" s="1367"/>
    </row>
    <row r="292" spans="8:8" s="1363" customFormat="1">
      <c r="H292" s="1367"/>
    </row>
    <row r="293" spans="8:8" s="1363" customFormat="1">
      <c r="H293" s="1367"/>
    </row>
    <row r="294" spans="8:8" s="1363" customFormat="1">
      <c r="H294" s="1367"/>
    </row>
    <row r="295" spans="8:8" s="1363" customFormat="1">
      <c r="H295" s="1367"/>
    </row>
    <row r="296" spans="8:8" s="1363" customFormat="1">
      <c r="H296" s="1367"/>
    </row>
    <row r="297" spans="8:8" s="1363" customFormat="1">
      <c r="H297" s="1367"/>
    </row>
    <row r="298" spans="8:8" s="1363" customFormat="1">
      <c r="H298" s="1367"/>
    </row>
    <row r="299" spans="8:8" s="1363" customFormat="1">
      <c r="H299" s="1367"/>
    </row>
    <row r="300" spans="8:8" s="1363" customFormat="1">
      <c r="H300" s="1367"/>
    </row>
    <row r="301" spans="8:8" s="1363" customFormat="1">
      <c r="H301" s="1367"/>
    </row>
    <row r="302" spans="8:8" s="1363" customFormat="1">
      <c r="H302" s="1367"/>
    </row>
    <row r="303" spans="8:8" s="1363" customFormat="1">
      <c r="H303" s="1367"/>
    </row>
    <row r="304" spans="8:8" s="1363" customFormat="1">
      <c r="H304" s="1367"/>
    </row>
    <row r="305" spans="8:8" s="1363" customFormat="1">
      <c r="H305" s="1367"/>
    </row>
    <row r="306" spans="8:8" s="1363" customFormat="1">
      <c r="H306" s="1367"/>
    </row>
    <row r="307" spans="8:8" s="1363" customFormat="1">
      <c r="H307" s="1367"/>
    </row>
    <row r="308" spans="8:8" s="1363" customFormat="1">
      <c r="H308" s="1367"/>
    </row>
    <row r="309" spans="8:8" s="1363" customFormat="1">
      <c r="H309" s="1367"/>
    </row>
    <row r="310" spans="8:8" s="1363" customFormat="1">
      <c r="H310" s="1367"/>
    </row>
    <row r="311" spans="8:8" s="1363" customFormat="1">
      <c r="H311" s="1367"/>
    </row>
    <row r="312" spans="8:8" s="1363" customFormat="1">
      <c r="H312" s="1367"/>
    </row>
    <row r="313" spans="8:8" s="1363" customFormat="1">
      <c r="H313" s="1367"/>
    </row>
    <row r="314" spans="8:8" s="1363" customFormat="1">
      <c r="H314" s="1367"/>
    </row>
    <row r="315" spans="8:8" s="1363" customFormat="1">
      <c r="H315" s="1367"/>
    </row>
    <row r="316" spans="8:8" s="1363" customFormat="1">
      <c r="H316" s="1367"/>
    </row>
    <row r="317" spans="8:8" s="1363" customFormat="1">
      <c r="H317" s="1367"/>
    </row>
    <row r="318" spans="8:8" s="1363" customFormat="1">
      <c r="H318" s="1367"/>
    </row>
    <row r="319" spans="8:8" s="1363" customFormat="1">
      <c r="H319" s="1367"/>
    </row>
    <row r="320" spans="8:8" s="1363" customFormat="1">
      <c r="H320" s="1367"/>
    </row>
    <row r="321" spans="8:8" s="1363" customFormat="1">
      <c r="H321" s="1367"/>
    </row>
    <row r="322" spans="8:8" s="1363" customFormat="1">
      <c r="H322" s="1367"/>
    </row>
    <row r="323" spans="8:8" s="1363" customFormat="1">
      <c r="H323" s="1367"/>
    </row>
    <row r="324" spans="8:8" s="1363" customFormat="1">
      <c r="H324" s="1367"/>
    </row>
    <row r="325" spans="8:8" s="1363" customFormat="1">
      <c r="H325" s="1367"/>
    </row>
    <row r="326" spans="8:8" s="1363" customFormat="1">
      <c r="H326" s="1367"/>
    </row>
    <row r="327" spans="8:8" s="1363" customFormat="1">
      <c r="H327" s="1367"/>
    </row>
    <row r="328" spans="8:8" s="1363" customFormat="1">
      <c r="H328" s="1367"/>
    </row>
    <row r="329" spans="8:8" s="1363" customFormat="1">
      <c r="H329" s="1367"/>
    </row>
    <row r="330" spans="8:8" s="1363" customFormat="1">
      <c r="H330" s="1367"/>
    </row>
    <row r="331" spans="8:8" s="1363" customFormat="1">
      <c r="H331" s="1367"/>
    </row>
    <row r="332" spans="8:8" s="1363" customFormat="1">
      <c r="H332" s="1367"/>
    </row>
    <row r="333" spans="8:8" s="1363" customFormat="1">
      <c r="H333" s="1367"/>
    </row>
    <row r="334" spans="8:8" s="1363" customFormat="1">
      <c r="H334" s="1367"/>
    </row>
    <row r="335" spans="8:8" s="1363" customFormat="1">
      <c r="H335" s="1367"/>
    </row>
    <row r="336" spans="8:8" s="1363" customFormat="1">
      <c r="H336" s="1367"/>
    </row>
    <row r="337" spans="8:8" s="1363" customFormat="1">
      <c r="H337" s="1367"/>
    </row>
    <row r="338" spans="8:8" s="1363" customFormat="1">
      <c r="H338" s="1367"/>
    </row>
    <row r="339" spans="8:8" s="1363" customFormat="1">
      <c r="H339" s="1367"/>
    </row>
    <row r="340" spans="8:8" s="1363" customFormat="1">
      <c r="H340" s="1367"/>
    </row>
    <row r="341" spans="8:8" s="1363" customFormat="1">
      <c r="H341" s="1367"/>
    </row>
    <row r="342" spans="8:8" s="1363" customFormat="1">
      <c r="H342" s="1367"/>
    </row>
    <row r="343" spans="8:8" s="1363" customFormat="1">
      <c r="H343" s="1367"/>
    </row>
    <row r="344" spans="8:8" s="1363" customFormat="1">
      <c r="H344" s="1367"/>
    </row>
    <row r="345" spans="8:8" s="1363" customFormat="1">
      <c r="H345" s="1367"/>
    </row>
    <row r="346" spans="8:8" s="1363" customFormat="1">
      <c r="H346" s="1367"/>
    </row>
    <row r="347" spans="8:8" s="1363" customFormat="1">
      <c r="H347" s="1367"/>
    </row>
    <row r="348" spans="8:8" s="1363" customFormat="1">
      <c r="H348" s="1367"/>
    </row>
    <row r="349" spans="8:8" s="1363" customFormat="1">
      <c r="H349" s="1367"/>
    </row>
    <row r="350" spans="8:8" s="1363" customFormat="1">
      <c r="H350" s="1367"/>
    </row>
    <row r="351" spans="8:8" s="1363" customFormat="1">
      <c r="H351" s="1367"/>
    </row>
    <row r="352" spans="8:8" s="1363" customFormat="1">
      <c r="H352" s="1367"/>
    </row>
    <row r="353" spans="8:8" s="1363" customFormat="1">
      <c r="H353" s="1367"/>
    </row>
    <row r="354" spans="8:8" s="1363" customFormat="1">
      <c r="H354" s="1367"/>
    </row>
    <row r="355" spans="8:8" s="1363" customFormat="1">
      <c r="H355" s="1367"/>
    </row>
    <row r="356" spans="8:8" s="1363" customFormat="1">
      <c r="H356" s="1367"/>
    </row>
    <row r="357" spans="8:8" s="1363" customFormat="1">
      <c r="H357" s="1367"/>
    </row>
    <row r="358" spans="8:8" s="1363" customFormat="1">
      <c r="H358" s="1367"/>
    </row>
    <row r="359" spans="8:8" s="1363" customFormat="1">
      <c r="H359" s="1367"/>
    </row>
    <row r="360" spans="8:8" s="1363" customFormat="1">
      <c r="H360" s="1367"/>
    </row>
    <row r="361" spans="8:8" s="1363" customFormat="1">
      <c r="H361" s="1367"/>
    </row>
    <row r="362" spans="8:8" s="1363" customFormat="1">
      <c r="H362" s="1367"/>
    </row>
    <row r="363" spans="8:8" s="1363" customFormat="1">
      <c r="H363" s="1367"/>
    </row>
    <row r="364" spans="8:8" s="1363" customFormat="1">
      <c r="H364" s="1367"/>
    </row>
    <row r="365" spans="8:8" s="1363" customFormat="1">
      <c r="H365" s="1367"/>
    </row>
    <row r="366" spans="8:8" s="1363" customFormat="1">
      <c r="H366" s="1367"/>
    </row>
    <row r="367" spans="8:8" s="1363" customFormat="1">
      <c r="H367" s="1367"/>
    </row>
    <row r="368" spans="8:8" s="1363" customFormat="1">
      <c r="H368" s="1367"/>
    </row>
    <row r="369" spans="8:8" s="1363" customFormat="1">
      <c r="H369" s="1367"/>
    </row>
    <row r="370" spans="8:8" s="1363" customFormat="1">
      <c r="H370" s="1367"/>
    </row>
    <row r="371" spans="8:8" s="1363" customFormat="1">
      <c r="H371" s="1367"/>
    </row>
    <row r="372" spans="8:8" s="1363" customFormat="1">
      <c r="H372" s="1367"/>
    </row>
    <row r="373" spans="8:8" s="1363" customFormat="1">
      <c r="H373" s="1367"/>
    </row>
    <row r="374" spans="8:8" s="1363" customFormat="1">
      <c r="H374" s="1367"/>
    </row>
    <row r="375" spans="8:8" s="1363" customFormat="1">
      <c r="H375" s="1367"/>
    </row>
    <row r="376" spans="8:8" s="1363" customFormat="1">
      <c r="H376" s="1367"/>
    </row>
    <row r="377" spans="8:8" s="1363" customFormat="1">
      <c r="H377" s="1367"/>
    </row>
    <row r="378" spans="8:8" s="1363" customFormat="1">
      <c r="H378" s="1367"/>
    </row>
    <row r="379" spans="8:8" s="1363" customFormat="1">
      <c r="H379" s="1367"/>
    </row>
    <row r="380" spans="8:8" s="1363" customFormat="1">
      <c r="H380" s="1367"/>
    </row>
    <row r="381" spans="8:8" s="1363" customFormat="1">
      <c r="H381" s="1367"/>
    </row>
    <row r="382" spans="8:8" s="1363" customFormat="1">
      <c r="H382" s="1367"/>
    </row>
    <row r="383" spans="8:8" s="1363" customFormat="1">
      <c r="H383" s="1367"/>
    </row>
    <row r="384" spans="8:8" s="1363" customFormat="1">
      <c r="H384" s="1367"/>
    </row>
    <row r="385" spans="8:8" s="1363" customFormat="1">
      <c r="H385" s="1367"/>
    </row>
    <row r="386" spans="8:8" s="1363" customFormat="1">
      <c r="H386" s="1367"/>
    </row>
    <row r="387" spans="8:8" s="1363" customFormat="1">
      <c r="H387" s="1367"/>
    </row>
    <row r="388" spans="8:8" s="1363" customFormat="1">
      <c r="H388" s="1367"/>
    </row>
    <row r="389" spans="8:8" s="1363" customFormat="1">
      <c r="H389" s="1367"/>
    </row>
    <row r="390" spans="8:8" s="1363" customFormat="1">
      <c r="H390" s="1367"/>
    </row>
    <row r="391" spans="8:8" s="1363" customFormat="1">
      <c r="H391" s="1367"/>
    </row>
    <row r="392" spans="8:8" s="1363" customFormat="1">
      <c r="H392" s="1367"/>
    </row>
    <row r="393" spans="8:8" s="1363" customFormat="1">
      <c r="H393" s="1367"/>
    </row>
    <row r="394" spans="8:8" s="1363" customFormat="1">
      <c r="H394" s="1367"/>
    </row>
    <row r="395" spans="8:8" s="1363" customFormat="1">
      <c r="H395" s="1367"/>
    </row>
    <row r="396" spans="8:8" s="1363" customFormat="1">
      <c r="H396" s="1367"/>
    </row>
    <row r="397" spans="8:8" s="1363" customFormat="1">
      <c r="H397" s="1367"/>
    </row>
    <row r="398" spans="8:8" s="1363" customFormat="1">
      <c r="H398" s="1367"/>
    </row>
    <row r="399" spans="8:8" s="1363" customFormat="1">
      <c r="H399" s="1367"/>
    </row>
    <row r="400" spans="8:8" s="1363" customFormat="1">
      <c r="H400" s="1367"/>
    </row>
    <row r="401" spans="8:8" s="1363" customFormat="1">
      <c r="H401" s="1367"/>
    </row>
    <row r="402" spans="8:8" s="1363" customFormat="1">
      <c r="H402" s="1367"/>
    </row>
    <row r="403" spans="8:8" s="1363" customFormat="1">
      <c r="H403" s="1367"/>
    </row>
    <row r="404" spans="8:8" s="1363" customFormat="1">
      <c r="H404" s="1367"/>
    </row>
    <row r="405" spans="8:8" s="1363" customFormat="1">
      <c r="H405" s="1367"/>
    </row>
    <row r="406" spans="8:8" s="1363" customFormat="1">
      <c r="H406" s="1367"/>
    </row>
    <row r="407" spans="8:8" s="1363" customFormat="1">
      <c r="H407" s="1367"/>
    </row>
    <row r="408" spans="8:8" s="1363" customFormat="1">
      <c r="H408" s="1367"/>
    </row>
    <row r="409" spans="8:8" s="1363" customFormat="1">
      <c r="H409" s="1367"/>
    </row>
    <row r="410" spans="8:8" s="1363" customFormat="1">
      <c r="H410" s="1367"/>
    </row>
    <row r="411" spans="8:8" s="1363" customFormat="1">
      <c r="H411" s="1367"/>
    </row>
    <row r="412" spans="8:8" s="1363" customFormat="1">
      <c r="H412" s="1367"/>
    </row>
    <row r="413" spans="8:8" s="1363" customFormat="1">
      <c r="H413" s="1367"/>
    </row>
    <row r="414" spans="8:8" s="1363" customFormat="1">
      <c r="H414" s="1367"/>
    </row>
    <row r="415" spans="8:8" s="1363" customFormat="1">
      <c r="H415" s="1367"/>
    </row>
    <row r="416" spans="8:8" s="1363" customFormat="1">
      <c r="H416" s="1367"/>
    </row>
    <row r="417" spans="8:8" s="1363" customFormat="1">
      <c r="H417" s="1367"/>
    </row>
    <row r="418" spans="8:8" s="1363" customFormat="1">
      <c r="H418" s="1367"/>
    </row>
    <row r="419" spans="8:8" s="1363" customFormat="1">
      <c r="H419" s="1367"/>
    </row>
    <row r="420" spans="8:8" s="1363" customFormat="1">
      <c r="H420" s="1367"/>
    </row>
    <row r="421" spans="8:8" s="1363" customFormat="1">
      <c r="H421" s="1367"/>
    </row>
    <row r="422" spans="8:8" s="1363" customFormat="1">
      <c r="H422" s="1367"/>
    </row>
    <row r="423" spans="8:8" s="1363" customFormat="1">
      <c r="H423" s="1367"/>
    </row>
    <row r="424" spans="8:8" s="1363" customFormat="1">
      <c r="H424" s="1367"/>
    </row>
    <row r="425" spans="8:8" s="1363" customFormat="1">
      <c r="H425" s="1367"/>
    </row>
    <row r="426" spans="8:8" s="1363" customFormat="1">
      <c r="H426" s="1367"/>
    </row>
    <row r="427" spans="8:8" s="1363" customFormat="1">
      <c r="H427" s="1367"/>
    </row>
    <row r="428" spans="8:8" s="1363" customFormat="1">
      <c r="H428" s="1367"/>
    </row>
    <row r="429" spans="8:8" s="1363" customFormat="1">
      <c r="H429" s="1367"/>
    </row>
    <row r="430" spans="8:8" s="1363" customFormat="1">
      <c r="H430" s="1367"/>
    </row>
    <row r="431" spans="8:8" s="1363" customFormat="1">
      <c r="H431" s="1367"/>
    </row>
    <row r="432" spans="8:8" s="1363" customFormat="1">
      <c r="H432" s="1367"/>
    </row>
    <row r="433" spans="8:8" s="1363" customFormat="1">
      <c r="H433" s="1367"/>
    </row>
    <row r="434" spans="8:8" s="1363" customFormat="1">
      <c r="H434" s="1367"/>
    </row>
    <row r="435" spans="8:8" s="1363" customFormat="1">
      <c r="H435" s="1367"/>
    </row>
    <row r="436" spans="8:8" s="1363" customFormat="1">
      <c r="H436" s="1367"/>
    </row>
    <row r="437" spans="8:8" s="1363" customFormat="1">
      <c r="H437" s="1367"/>
    </row>
    <row r="438" spans="8:8" s="1363" customFormat="1">
      <c r="H438" s="1367"/>
    </row>
    <row r="439" spans="8:8" s="1363" customFormat="1">
      <c r="H439" s="1367"/>
    </row>
    <row r="440" spans="8:8" s="1363" customFormat="1">
      <c r="H440" s="1367"/>
    </row>
    <row r="441" spans="8:8" s="1363" customFormat="1">
      <c r="H441" s="1367"/>
    </row>
    <row r="442" spans="8:8" s="1363" customFormat="1">
      <c r="H442" s="1367"/>
    </row>
    <row r="443" spans="8:8" s="1363" customFormat="1">
      <c r="H443" s="1367"/>
    </row>
    <row r="444" spans="8:8" s="1363" customFormat="1">
      <c r="H444" s="1367"/>
    </row>
    <row r="445" spans="8:8" s="1363" customFormat="1">
      <c r="H445" s="1367"/>
    </row>
    <row r="446" spans="8:8" s="1363" customFormat="1">
      <c r="H446" s="1367"/>
    </row>
    <row r="447" spans="8:8" s="1363" customFormat="1">
      <c r="H447" s="1367"/>
    </row>
    <row r="448" spans="8:8" s="1363" customFormat="1">
      <c r="H448" s="1367"/>
    </row>
    <row r="449" spans="8:8" s="1363" customFormat="1">
      <c r="H449" s="1367"/>
    </row>
    <row r="450" spans="8:8" s="1363" customFormat="1">
      <c r="H450" s="1367"/>
    </row>
    <row r="451" spans="8:8" s="1363" customFormat="1">
      <c r="H451" s="1367"/>
    </row>
    <row r="452" spans="8:8" s="1363" customFormat="1">
      <c r="H452" s="1367"/>
    </row>
    <row r="453" spans="8:8" s="1363" customFormat="1">
      <c r="H453" s="1367"/>
    </row>
    <row r="454" spans="8:8" s="1363" customFormat="1">
      <c r="H454" s="1367"/>
    </row>
    <row r="455" spans="8:8" s="1363" customFormat="1">
      <c r="H455" s="1367"/>
    </row>
    <row r="456" spans="8:8" s="1363" customFormat="1">
      <c r="H456" s="1367"/>
    </row>
    <row r="457" spans="8:8" s="1363" customFormat="1">
      <c r="H457" s="1367"/>
    </row>
    <row r="458" spans="8:8" s="1363" customFormat="1">
      <c r="H458" s="1367"/>
    </row>
    <row r="459" spans="8:8" s="1363" customFormat="1">
      <c r="H459" s="1367"/>
    </row>
    <row r="460" spans="8:8" s="1363" customFormat="1">
      <c r="H460" s="1367"/>
    </row>
    <row r="461" spans="8:8" s="1363" customFormat="1">
      <c r="H461" s="1367"/>
    </row>
    <row r="462" spans="8:8" s="1363" customFormat="1">
      <c r="H462" s="1367"/>
    </row>
    <row r="463" spans="8:8" s="1363" customFormat="1">
      <c r="H463" s="1367"/>
    </row>
    <row r="464" spans="8:8" s="1363" customFormat="1">
      <c r="H464" s="1367"/>
    </row>
    <row r="465" spans="8:8" s="1363" customFormat="1">
      <c r="H465" s="1367"/>
    </row>
    <row r="466" spans="8:8" s="1363" customFormat="1">
      <c r="H466" s="1367"/>
    </row>
    <row r="467" spans="8:8" s="1363" customFormat="1">
      <c r="H467" s="1367"/>
    </row>
    <row r="468" spans="8:8" s="1363" customFormat="1">
      <c r="H468" s="1367"/>
    </row>
    <row r="469" spans="8:8" s="1363" customFormat="1">
      <c r="H469" s="1367"/>
    </row>
    <row r="470" spans="8:8" s="1363" customFormat="1">
      <c r="H470" s="1367"/>
    </row>
    <row r="471" spans="8:8" s="1363" customFormat="1">
      <c r="H471" s="1367"/>
    </row>
    <row r="472" spans="8:8" s="1363" customFormat="1">
      <c r="H472" s="1367"/>
    </row>
    <row r="473" spans="8:8" s="1363" customFormat="1">
      <c r="H473" s="1367"/>
    </row>
    <row r="474" spans="8:8" s="1363" customFormat="1">
      <c r="H474" s="1367"/>
    </row>
    <row r="475" spans="8:8" s="1363" customFormat="1">
      <c r="H475" s="1367"/>
    </row>
    <row r="476" spans="8:8" s="1363" customFormat="1">
      <c r="H476" s="1367"/>
    </row>
    <row r="477" spans="8:8" s="1363" customFormat="1">
      <c r="H477" s="1367"/>
    </row>
    <row r="478" spans="8:8" s="1363" customFormat="1">
      <c r="H478" s="1367"/>
    </row>
    <row r="479" spans="8:8" s="1363" customFormat="1">
      <c r="H479" s="1367"/>
    </row>
    <row r="480" spans="8:8" s="1363" customFormat="1">
      <c r="H480" s="1367"/>
    </row>
    <row r="481" spans="8:8" s="1363" customFormat="1">
      <c r="H481" s="1367"/>
    </row>
    <row r="482" spans="8:8" s="1363" customFormat="1">
      <c r="H482" s="1367"/>
    </row>
    <row r="483" spans="8:8" s="1363" customFormat="1">
      <c r="H483" s="1367"/>
    </row>
    <row r="484" spans="8:8" s="1363" customFormat="1">
      <c r="H484" s="1367"/>
    </row>
    <row r="485" spans="8:8" s="1363" customFormat="1">
      <c r="H485" s="1367"/>
    </row>
    <row r="486" spans="8:8" s="1363" customFormat="1">
      <c r="H486" s="1367"/>
    </row>
    <row r="487" spans="8:8" s="1363" customFormat="1">
      <c r="H487" s="1367"/>
    </row>
    <row r="488" spans="8:8" s="1363" customFormat="1">
      <c r="H488" s="1367"/>
    </row>
    <row r="489" spans="8:8" s="1363" customFormat="1">
      <c r="H489" s="1367"/>
    </row>
    <row r="490" spans="8:8" s="1363" customFormat="1">
      <c r="H490" s="1367"/>
    </row>
    <row r="491" spans="8:8" s="1363" customFormat="1">
      <c r="H491" s="1367"/>
    </row>
    <row r="492" spans="8:8" s="1363" customFormat="1">
      <c r="H492" s="1367"/>
    </row>
    <row r="493" spans="8:8" s="1363" customFormat="1">
      <c r="H493" s="1367"/>
    </row>
    <row r="494" spans="8:8" s="1363" customFormat="1">
      <c r="H494" s="1367"/>
    </row>
    <row r="495" spans="8:8" s="1363" customFormat="1">
      <c r="H495" s="1367"/>
    </row>
    <row r="496" spans="8:8" s="1363" customFormat="1">
      <c r="H496" s="1367"/>
    </row>
    <row r="497" spans="8:8" s="1363" customFormat="1">
      <c r="H497" s="1367"/>
    </row>
    <row r="498" spans="8:8" s="1363" customFormat="1">
      <c r="H498" s="1367"/>
    </row>
    <row r="499" spans="8:8" s="1363" customFormat="1">
      <c r="H499" s="1367"/>
    </row>
    <row r="500" spans="8:8" s="1363" customFormat="1">
      <c r="H500" s="1367"/>
    </row>
    <row r="501" spans="8:8" s="1363" customFormat="1">
      <c r="H501" s="1367"/>
    </row>
    <row r="502" spans="8:8" s="1363" customFormat="1">
      <c r="H502" s="1367"/>
    </row>
    <row r="503" spans="8:8" s="1363" customFormat="1">
      <c r="H503" s="1367"/>
    </row>
    <row r="504" spans="8:8" s="1363" customFormat="1">
      <c r="H504" s="1367"/>
    </row>
    <row r="505" spans="8:8" s="1363" customFormat="1">
      <c r="H505" s="1367"/>
    </row>
    <row r="506" spans="8:8" s="1363" customFormat="1">
      <c r="H506" s="1367"/>
    </row>
    <row r="507" spans="8:8" s="1363" customFormat="1">
      <c r="H507" s="1367"/>
    </row>
    <row r="508" spans="8:8" s="1363" customFormat="1">
      <c r="H508" s="1367"/>
    </row>
    <row r="509" spans="8:8" s="1363" customFormat="1">
      <c r="H509" s="1367"/>
    </row>
    <row r="510" spans="8:8" s="1363" customFormat="1">
      <c r="H510" s="1367"/>
    </row>
    <row r="511" spans="8:8" s="1363" customFormat="1">
      <c r="H511" s="1367"/>
    </row>
    <row r="512" spans="8:8" s="1363" customFormat="1">
      <c r="H512" s="1367"/>
    </row>
    <row r="513" spans="8:8" s="1363" customFormat="1">
      <c r="H513" s="1367"/>
    </row>
    <row r="514" spans="8:8" s="1363" customFormat="1">
      <c r="H514" s="1367"/>
    </row>
    <row r="515" spans="8:8" s="1363" customFormat="1">
      <c r="H515" s="1367"/>
    </row>
    <row r="516" spans="8:8" s="1363" customFormat="1">
      <c r="H516" s="1367"/>
    </row>
    <row r="517" spans="8:8" s="1363" customFormat="1">
      <c r="H517" s="1367"/>
    </row>
    <row r="518" spans="8:8" s="1363" customFormat="1">
      <c r="H518" s="1367"/>
    </row>
    <row r="519" spans="8:8" s="1363" customFormat="1">
      <c r="H519" s="1367"/>
    </row>
    <row r="520" spans="8:8" s="1363" customFormat="1">
      <c r="H520" s="1367"/>
    </row>
    <row r="521" spans="8:8" s="1363" customFormat="1">
      <c r="H521" s="1367"/>
    </row>
    <row r="522" spans="8:8" s="1363" customFormat="1">
      <c r="H522" s="1367"/>
    </row>
    <row r="523" spans="8:8" s="1363" customFormat="1">
      <c r="H523" s="1367"/>
    </row>
    <row r="524" spans="8:8" s="1363" customFormat="1">
      <c r="H524" s="1367"/>
    </row>
    <row r="525" spans="8:8" s="1363" customFormat="1">
      <c r="H525" s="1367"/>
    </row>
    <row r="526" spans="8:8" s="1363" customFormat="1">
      <c r="H526" s="1367"/>
    </row>
    <row r="527" spans="8:8" s="1363" customFormat="1">
      <c r="H527" s="1367"/>
    </row>
    <row r="528" spans="8:8" s="1363" customFormat="1">
      <c r="H528" s="1367"/>
    </row>
    <row r="529" spans="8:8" s="1363" customFormat="1">
      <c r="H529" s="1367"/>
    </row>
    <row r="530" spans="8:8" s="1363" customFormat="1">
      <c r="H530" s="1367"/>
    </row>
    <row r="531" spans="8:8" s="1363" customFormat="1">
      <c r="H531" s="1367"/>
    </row>
    <row r="532" spans="8:8" s="1363" customFormat="1">
      <c r="H532" s="1367"/>
    </row>
    <row r="533" spans="8:8" s="1363" customFormat="1">
      <c r="H533" s="1367"/>
    </row>
    <row r="534" spans="8:8" s="1363" customFormat="1">
      <c r="H534" s="1367"/>
    </row>
    <row r="535" spans="8:8" s="1363" customFormat="1">
      <c r="H535" s="1367"/>
    </row>
    <row r="536" spans="8:8" s="1363" customFormat="1">
      <c r="H536" s="1367"/>
    </row>
    <row r="537" spans="8:8" s="1363" customFormat="1">
      <c r="H537" s="1367"/>
    </row>
    <row r="538" spans="8:8" s="1363" customFormat="1">
      <c r="H538" s="1367"/>
    </row>
    <row r="539" spans="8:8" s="1363" customFormat="1">
      <c r="H539" s="1367"/>
    </row>
    <row r="540" spans="8:8" s="1363" customFormat="1">
      <c r="H540" s="1367"/>
    </row>
    <row r="541" spans="8:8" s="1363" customFormat="1">
      <c r="H541" s="1367"/>
    </row>
    <row r="542" spans="8:8" s="1363" customFormat="1">
      <c r="H542" s="1367"/>
    </row>
    <row r="543" spans="8:8" s="1363" customFormat="1">
      <c r="H543" s="1367"/>
    </row>
    <row r="544" spans="8:8" s="1363" customFormat="1">
      <c r="H544" s="1367"/>
    </row>
    <row r="545" spans="8:8" s="1363" customFormat="1">
      <c r="H545" s="1367"/>
    </row>
    <row r="546" spans="8:8" s="1363" customFormat="1">
      <c r="H546" s="1367"/>
    </row>
    <row r="547" spans="8:8" s="1363" customFormat="1">
      <c r="H547" s="1367"/>
    </row>
    <row r="548" spans="8:8" s="1363" customFormat="1">
      <c r="H548" s="1367"/>
    </row>
    <row r="549" spans="8:8" s="1363" customFormat="1">
      <c r="H549" s="1367"/>
    </row>
    <row r="550" spans="8:8" s="1363" customFormat="1">
      <c r="H550" s="1367"/>
    </row>
    <row r="551" spans="8:8" s="1363" customFormat="1">
      <c r="H551" s="1367"/>
    </row>
    <row r="552" spans="8:8" s="1363" customFormat="1">
      <c r="H552" s="1367"/>
    </row>
    <row r="553" spans="8:8" s="1363" customFormat="1">
      <c r="H553" s="1367"/>
    </row>
    <row r="554" spans="8:8" s="1363" customFormat="1">
      <c r="H554" s="1367"/>
    </row>
    <row r="555" spans="8:8" s="1363" customFormat="1">
      <c r="H555" s="1367"/>
    </row>
    <row r="556" spans="8:8" s="1363" customFormat="1">
      <c r="H556" s="1367"/>
    </row>
    <row r="557" spans="8:8" s="1363" customFormat="1">
      <c r="H557" s="1367"/>
    </row>
    <row r="558" spans="8:8" s="1363" customFormat="1">
      <c r="H558" s="1367"/>
    </row>
    <row r="559" spans="8:8" s="1363" customFormat="1">
      <c r="H559" s="1367"/>
    </row>
    <row r="560" spans="8:8" s="1363" customFormat="1">
      <c r="H560" s="1367"/>
    </row>
    <row r="561" spans="8:8" s="1363" customFormat="1">
      <c r="H561" s="1367"/>
    </row>
    <row r="562" spans="8:8" s="1363" customFormat="1">
      <c r="H562" s="1367"/>
    </row>
    <row r="563" spans="8:8" s="1363" customFormat="1">
      <c r="H563" s="1367"/>
    </row>
    <row r="564" spans="8:8" s="1363" customFormat="1">
      <c r="H564" s="1367"/>
    </row>
    <row r="565" spans="8:8" s="1363" customFormat="1">
      <c r="H565" s="1367"/>
    </row>
    <row r="566" spans="8:8" s="1363" customFormat="1">
      <c r="H566" s="1367"/>
    </row>
    <row r="567" spans="8:8" s="1363" customFormat="1">
      <c r="H567" s="1367"/>
    </row>
    <row r="568" spans="8:8" s="1363" customFormat="1">
      <c r="H568" s="1367"/>
    </row>
    <row r="569" spans="8:8" s="1363" customFormat="1">
      <c r="H569" s="1367"/>
    </row>
    <row r="570" spans="8:8" s="1363" customFormat="1">
      <c r="H570" s="1367"/>
    </row>
    <row r="571" spans="8:8" s="1363" customFormat="1">
      <c r="H571" s="1367"/>
    </row>
    <row r="572" spans="8:8" s="1363" customFormat="1">
      <c r="H572" s="1367"/>
    </row>
    <row r="573" spans="8:8" s="1363" customFormat="1">
      <c r="H573" s="1367"/>
    </row>
    <row r="574" spans="8:8" s="1363" customFormat="1">
      <c r="H574" s="1367"/>
    </row>
    <row r="575" spans="8:8" s="1363" customFormat="1">
      <c r="H575" s="1367"/>
    </row>
    <row r="576" spans="8:8" s="1363" customFormat="1">
      <c r="H576" s="1367"/>
    </row>
    <row r="577" spans="8:8" s="1363" customFormat="1">
      <c r="H577" s="1367"/>
    </row>
    <row r="578" spans="8:8" s="1363" customFormat="1">
      <c r="H578" s="1367"/>
    </row>
    <row r="579" spans="8:8" s="1363" customFormat="1">
      <c r="H579" s="1367"/>
    </row>
    <row r="580" spans="8:8" s="1363" customFormat="1">
      <c r="H580" s="1367"/>
    </row>
    <row r="581" spans="8:8" s="1363" customFormat="1">
      <c r="H581" s="1367"/>
    </row>
    <row r="582" spans="8:8" s="1363" customFormat="1">
      <c r="H582" s="1367"/>
    </row>
    <row r="583" spans="8:8" s="1363" customFormat="1">
      <c r="H583" s="1367"/>
    </row>
    <row r="584" spans="8:8" s="1363" customFormat="1">
      <c r="H584" s="1367"/>
    </row>
    <row r="585" spans="8:8" s="1363" customFormat="1">
      <c r="H585" s="1367"/>
    </row>
    <row r="586" spans="8:8" s="1363" customFormat="1">
      <c r="H586" s="1367"/>
    </row>
    <row r="587" spans="8:8" s="1363" customFormat="1">
      <c r="H587" s="1367"/>
    </row>
    <row r="588" spans="8:8" s="1363" customFormat="1">
      <c r="H588" s="1367"/>
    </row>
    <row r="589" spans="8:8" s="1363" customFormat="1">
      <c r="H589" s="1367"/>
    </row>
    <row r="590" spans="8:8" s="1363" customFormat="1">
      <c r="H590" s="1367"/>
    </row>
    <row r="591" spans="8:8" s="1363" customFormat="1">
      <c r="H591" s="1367"/>
    </row>
    <row r="592" spans="8:8" s="1363" customFormat="1">
      <c r="H592" s="1367"/>
    </row>
    <row r="593" spans="8:8" s="1363" customFormat="1">
      <c r="H593" s="1367"/>
    </row>
    <row r="594" spans="8:8" s="1363" customFormat="1">
      <c r="H594" s="1367"/>
    </row>
    <row r="595" spans="8:8" s="1363" customFormat="1">
      <c r="H595" s="1367"/>
    </row>
    <row r="596" spans="8:8" s="1363" customFormat="1">
      <c r="H596" s="1367"/>
    </row>
    <row r="597" spans="8:8" s="1363" customFormat="1">
      <c r="H597" s="1367"/>
    </row>
    <row r="598" spans="8:8" s="1363" customFormat="1">
      <c r="H598" s="1367"/>
    </row>
    <row r="599" spans="8:8" s="1363" customFormat="1">
      <c r="H599" s="1367"/>
    </row>
    <row r="600" spans="8:8" s="1363" customFormat="1">
      <c r="H600" s="1367"/>
    </row>
    <row r="601" spans="8:8" s="1363" customFormat="1">
      <c r="H601" s="1367"/>
    </row>
    <row r="602" spans="8:8" s="1363" customFormat="1">
      <c r="H602" s="1367"/>
    </row>
    <row r="603" spans="8:8" s="1363" customFormat="1">
      <c r="H603" s="1367"/>
    </row>
    <row r="604" spans="8:8" s="1363" customFormat="1">
      <c r="H604" s="1367"/>
    </row>
    <row r="605" spans="8:8" s="1363" customFormat="1">
      <c r="H605" s="1367"/>
    </row>
    <row r="606" spans="8:8" s="1363" customFormat="1">
      <c r="H606" s="1367"/>
    </row>
    <row r="607" spans="8:8" s="1363" customFormat="1">
      <c r="H607" s="1367"/>
    </row>
    <row r="608" spans="8:8" s="1363" customFormat="1">
      <c r="H608" s="1367"/>
    </row>
    <row r="609" spans="8:8" s="1363" customFormat="1">
      <c r="H609" s="1367"/>
    </row>
    <row r="610" spans="8:8" s="1363" customFormat="1">
      <c r="H610" s="1367"/>
    </row>
    <row r="611" spans="8:8" s="1363" customFormat="1">
      <c r="H611" s="1367"/>
    </row>
    <row r="612" spans="8:8" s="1363" customFormat="1">
      <c r="H612" s="1367"/>
    </row>
    <row r="613" spans="8:8" s="1363" customFormat="1">
      <c r="H613" s="1367"/>
    </row>
    <row r="614" spans="8:8" s="1363" customFormat="1">
      <c r="H614" s="1367"/>
    </row>
    <row r="615" spans="8:8" s="1363" customFormat="1">
      <c r="H615" s="1367"/>
    </row>
    <row r="616" spans="8:8" s="1363" customFormat="1">
      <c r="H616" s="1367"/>
    </row>
    <row r="617" spans="8:8" s="1363" customFormat="1">
      <c r="H617" s="1367"/>
    </row>
    <row r="618" spans="8:8" s="1363" customFormat="1">
      <c r="H618" s="1367"/>
    </row>
    <row r="619" spans="8:8" s="1363" customFormat="1">
      <c r="H619" s="1367"/>
    </row>
    <row r="620" spans="8:8" s="1363" customFormat="1">
      <c r="H620" s="1367"/>
    </row>
    <row r="621" spans="8:8" s="1363" customFormat="1">
      <c r="H621" s="1367"/>
    </row>
    <row r="622" spans="8:8" s="1363" customFormat="1">
      <c r="H622" s="1367"/>
    </row>
    <row r="623" spans="8:8" s="1363" customFormat="1">
      <c r="H623" s="1367"/>
    </row>
    <row r="624" spans="8:8" s="1363" customFormat="1">
      <c r="H624" s="1367"/>
    </row>
    <row r="625" spans="8:8" s="1363" customFormat="1">
      <c r="H625" s="1367"/>
    </row>
    <row r="626" spans="8:8" s="1363" customFormat="1">
      <c r="H626" s="1367"/>
    </row>
    <row r="627" spans="8:8" s="1363" customFormat="1">
      <c r="H627" s="1367"/>
    </row>
    <row r="628" spans="8:8" s="1363" customFormat="1">
      <c r="H628" s="1367"/>
    </row>
    <row r="629" spans="8:8" s="1363" customFormat="1">
      <c r="H629" s="1367"/>
    </row>
    <row r="630" spans="8:8" s="1363" customFormat="1">
      <c r="H630" s="1367"/>
    </row>
    <row r="631" spans="8:8" s="1363" customFormat="1">
      <c r="H631" s="1367"/>
    </row>
    <row r="632" spans="8:8" s="1363" customFormat="1">
      <c r="H632" s="1367"/>
    </row>
    <row r="633" spans="8:8" s="1363" customFormat="1">
      <c r="H633" s="1367"/>
    </row>
    <row r="634" spans="8:8" s="1363" customFormat="1">
      <c r="H634" s="1367"/>
    </row>
    <row r="635" spans="8:8" s="1363" customFormat="1">
      <c r="H635" s="1367"/>
    </row>
    <row r="636" spans="8:8" s="1363" customFormat="1">
      <c r="H636" s="1367"/>
    </row>
    <row r="637" spans="8:8" s="1363" customFormat="1">
      <c r="H637" s="1367"/>
    </row>
    <row r="638" spans="8:8" s="1363" customFormat="1">
      <c r="H638" s="1367"/>
    </row>
    <row r="639" spans="8:8" s="1363" customFormat="1">
      <c r="H639" s="1367"/>
    </row>
    <row r="640" spans="8:8" s="1363" customFormat="1">
      <c r="H640" s="1367"/>
    </row>
    <row r="641" spans="8:8" s="1363" customFormat="1">
      <c r="H641" s="1367"/>
    </row>
    <row r="642" spans="8:8" s="1363" customFormat="1">
      <c r="H642" s="1367"/>
    </row>
    <row r="643" spans="8:8" s="1363" customFormat="1">
      <c r="H643" s="1367"/>
    </row>
    <row r="644" spans="8:8" s="1363" customFormat="1">
      <c r="H644" s="1367"/>
    </row>
    <row r="645" spans="8:8" s="1363" customFormat="1">
      <c r="H645" s="1367"/>
    </row>
    <row r="646" spans="8:8" s="1363" customFormat="1">
      <c r="H646" s="1367"/>
    </row>
    <row r="647" spans="8:8" s="1363" customFormat="1">
      <c r="H647" s="1367"/>
    </row>
    <row r="648" spans="8:8" s="1363" customFormat="1">
      <c r="H648" s="1367"/>
    </row>
    <row r="649" spans="8:8" s="1363" customFormat="1">
      <c r="H649" s="1367"/>
    </row>
    <row r="650" spans="8:8" s="1363" customFormat="1">
      <c r="H650" s="1367"/>
    </row>
    <row r="651" spans="8:8" s="1363" customFormat="1">
      <c r="H651" s="1367"/>
    </row>
    <row r="652" spans="8:8" s="1363" customFormat="1">
      <c r="H652" s="1367"/>
    </row>
    <row r="653" spans="8:8" s="1363" customFormat="1">
      <c r="H653" s="1367"/>
    </row>
    <row r="654" spans="8:8" s="1363" customFormat="1">
      <c r="H654" s="1367"/>
    </row>
    <row r="655" spans="8:8" s="1363" customFormat="1">
      <c r="H655" s="1367"/>
    </row>
    <row r="656" spans="8:8" s="1363" customFormat="1">
      <c r="H656" s="1367"/>
    </row>
    <row r="657" spans="8:8" s="1363" customFormat="1">
      <c r="H657" s="1367"/>
    </row>
    <row r="658" spans="8:8" s="1363" customFormat="1">
      <c r="H658" s="1367"/>
    </row>
    <row r="659" spans="8:8" s="1363" customFormat="1">
      <c r="H659" s="1367"/>
    </row>
    <row r="660" spans="8:8" s="1363" customFormat="1">
      <c r="H660" s="1367"/>
    </row>
    <row r="661" spans="8:8" s="1363" customFormat="1">
      <c r="H661" s="1367"/>
    </row>
    <row r="662" spans="8:8" s="1363" customFormat="1">
      <c r="H662" s="1367"/>
    </row>
    <row r="663" spans="8:8" s="1363" customFormat="1">
      <c r="H663" s="1367"/>
    </row>
    <row r="664" spans="8:8" s="1363" customFormat="1">
      <c r="H664" s="1367"/>
    </row>
    <row r="665" spans="8:8" s="1363" customFormat="1">
      <c r="H665" s="1367"/>
    </row>
    <row r="666" spans="8:8" s="1363" customFormat="1">
      <c r="H666" s="1367"/>
    </row>
    <row r="667" spans="8:8" s="1363" customFormat="1">
      <c r="H667" s="1367"/>
    </row>
    <row r="668" spans="8:8" s="1363" customFormat="1">
      <c r="H668" s="1367"/>
    </row>
    <row r="669" spans="8:8" s="1363" customFormat="1">
      <c r="H669" s="1367"/>
    </row>
    <row r="670" spans="8:8" s="1363" customFormat="1">
      <c r="H670" s="1367"/>
    </row>
    <row r="671" spans="8:8" s="1363" customFormat="1">
      <c r="H671" s="1367"/>
    </row>
    <row r="672" spans="8:8" s="1363" customFormat="1">
      <c r="H672" s="1367"/>
    </row>
    <row r="673" spans="8:8" s="1363" customFormat="1">
      <c r="H673" s="1367"/>
    </row>
    <row r="674" spans="8:8" s="1363" customFormat="1">
      <c r="H674" s="1367"/>
    </row>
    <row r="675" spans="8:8" s="1363" customFormat="1">
      <c r="H675" s="1367"/>
    </row>
    <row r="676" spans="8:8" s="1363" customFormat="1">
      <c r="H676" s="1367"/>
    </row>
    <row r="677" spans="8:8" s="1363" customFormat="1">
      <c r="H677" s="1367"/>
    </row>
    <row r="678" spans="8:8" s="1363" customFormat="1">
      <c r="H678" s="1367"/>
    </row>
    <row r="679" spans="8:8" s="1363" customFormat="1">
      <c r="H679" s="1367"/>
    </row>
    <row r="680" spans="8:8" s="1363" customFormat="1">
      <c r="H680" s="1367"/>
    </row>
    <row r="681" spans="8:8" s="1363" customFormat="1">
      <c r="H681" s="1367"/>
    </row>
    <row r="682" spans="8:8" s="1363" customFormat="1">
      <c r="H682" s="1367"/>
    </row>
    <row r="683" spans="8:8" s="1363" customFormat="1">
      <c r="H683" s="1367"/>
    </row>
    <row r="684" spans="8:8" s="1363" customFormat="1">
      <c r="H684" s="1367"/>
    </row>
    <row r="685" spans="8:8" s="1363" customFormat="1">
      <c r="H685" s="1367"/>
    </row>
    <row r="686" spans="8:8" s="1363" customFormat="1">
      <c r="H686" s="1367"/>
    </row>
    <row r="687" spans="8:8" s="1363" customFormat="1">
      <c r="H687" s="1367"/>
    </row>
    <row r="688" spans="8:8" s="1363" customFormat="1">
      <c r="H688" s="1367"/>
    </row>
    <row r="689" spans="8:8" s="1363" customFormat="1">
      <c r="H689" s="1367"/>
    </row>
    <row r="690" spans="8:8" s="1363" customFormat="1">
      <c r="H690" s="1367"/>
    </row>
    <row r="691" spans="8:8" s="1363" customFormat="1">
      <c r="H691" s="1367"/>
    </row>
    <row r="692" spans="8:8" s="1363" customFormat="1">
      <c r="H692" s="1367"/>
    </row>
    <row r="693" spans="8:8" s="1363" customFormat="1">
      <c r="H693" s="1367"/>
    </row>
    <row r="694" spans="8:8" s="1363" customFormat="1">
      <c r="H694" s="1367"/>
    </row>
    <row r="695" spans="8:8" s="1363" customFormat="1">
      <c r="H695" s="1367"/>
    </row>
    <row r="696" spans="8:8" s="1363" customFormat="1">
      <c r="H696" s="1367"/>
    </row>
    <row r="697" spans="8:8" s="1363" customFormat="1">
      <c r="H697" s="1367"/>
    </row>
    <row r="698" spans="8:8" s="1363" customFormat="1">
      <c r="H698" s="1367"/>
    </row>
    <row r="699" spans="8:8" s="1363" customFormat="1">
      <c r="H699" s="1367"/>
    </row>
    <row r="700" spans="8:8" s="1363" customFormat="1">
      <c r="H700" s="1367"/>
    </row>
    <row r="701" spans="8:8" s="1363" customFormat="1">
      <c r="H701" s="1367"/>
    </row>
    <row r="702" spans="8:8" s="1363" customFormat="1">
      <c r="H702" s="1367"/>
    </row>
    <row r="703" spans="8:8" s="1363" customFormat="1">
      <c r="H703" s="1367"/>
    </row>
    <row r="704" spans="8:8" s="1363" customFormat="1">
      <c r="H704" s="1367"/>
    </row>
    <row r="705" spans="8:8" s="1363" customFormat="1">
      <c r="H705" s="1367"/>
    </row>
    <row r="706" spans="8:8" s="1363" customFormat="1">
      <c r="H706" s="1367"/>
    </row>
    <row r="707" spans="8:8" s="1363" customFormat="1">
      <c r="H707" s="1367"/>
    </row>
    <row r="708" spans="8:8" s="1363" customFormat="1">
      <c r="H708" s="1367"/>
    </row>
    <row r="709" spans="8:8" s="1363" customFormat="1">
      <c r="H709" s="1367"/>
    </row>
    <row r="710" spans="8:8" s="1363" customFormat="1">
      <c r="H710" s="1367"/>
    </row>
    <row r="711" spans="8:8" s="1363" customFormat="1">
      <c r="H711" s="1367"/>
    </row>
    <row r="712" spans="8:8" s="1363" customFormat="1">
      <c r="H712" s="1367"/>
    </row>
    <row r="713" spans="8:8" s="1363" customFormat="1">
      <c r="H713" s="1367"/>
    </row>
    <row r="714" spans="8:8" s="1363" customFormat="1">
      <c r="H714" s="1367"/>
    </row>
    <row r="715" spans="8:8" s="1363" customFormat="1">
      <c r="H715" s="1367"/>
    </row>
    <row r="716" spans="8:8" s="1363" customFormat="1">
      <c r="H716" s="1367"/>
    </row>
    <row r="717" spans="8:8" s="1363" customFormat="1">
      <c r="H717" s="1367"/>
    </row>
    <row r="718" spans="8:8" s="1363" customFormat="1">
      <c r="H718" s="1367"/>
    </row>
    <row r="719" spans="8:8" s="1363" customFormat="1">
      <c r="H719" s="1367"/>
    </row>
    <row r="720" spans="8:8" s="1363" customFormat="1">
      <c r="H720" s="1367"/>
    </row>
    <row r="721" spans="8:8" s="1363" customFormat="1">
      <c r="H721" s="1367"/>
    </row>
    <row r="722" spans="8:8" s="1363" customFormat="1">
      <c r="H722" s="1367"/>
    </row>
    <row r="723" spans="8:8" s="1363" customFormat="1">
      <c r="H723" s="1367"/>
    </row>
    <row r="724" spans="8:8" s="1363" customFormat="1">
      <c r="H724" s="1367"/>
    </row>
    <row r="725" spans="8:8" s="1363" customFormat="1">
      <c r="H725" s="1367"/>
    </row>
    <row r="726" spans="8:8" s="1363" customFormat="1">
      <c r="H726" s="1367"/>
    </row>
    <row r="727" spans="8:8" s="1363" customFormat="1">
      <c r="H727" s="1367"/>
    </row>
    <row r="728" spans="8:8" s="1363" customFormat="1">
      <c r="H728" s="1367"/>
    </row>
    <row r="729" spans="8:8" s="1363" customFormat="1">
      <c r="H729" s="1367"/>
    </row>
    <row r="730" spans="8:8" s="1363" customFormat="1">
      <c r="H730" s="1367"/>
    </row>
    <row r="731" spans="8:8" s="1363" customFormat="1">
      <c r="H731" s="1367"/>
    </row>
    <row r="732" spans="8:8" s="1363" customFormat="1">
      <c r="H732" s="1367"/>
    </row>
    <row r="733" spans="8:8" s="1363" customFormat="1">
      <c r="H733" s="1367"/>
    </row>
    <row r="734" spans="8:8" s="1363" customFormat="1">
      <c r="H734" s="1367"/>
    </row>
    <row r="735" spans="8:8" s="1363" customFormat="1">
      <c r="H735" s="1367"/>
    </row>
    <row r="736" spans="8:8" s="1363" customFormat="1">
      <c r="H736" s="1367"/>
    </row>
    <row r="737" spans="8:8" s="1363" customFormat="1">
      <c r="H737" s="1367"/>
    </row>
    <row r="738" spans="8:8" s="1363" customFormat="1">
      <c r="H738" s="1367"/>
    </row>
    <row r="739" spans="8:8" s="1363" customFormat="1">
      <c r="H739" s="1367"/>
    </row>
    <row r="740" spans="8:8" s="1363" customFormat="1">
      <c r="H740" s="1367"/>
    </row>
    <row r="741" spans="8:8" s="1363" customFormat="1">
      <c r="H741" s="1367"/>
    </row>
    <row r="742" spans="8:8" s="1363" customFormat="1">
      <c r="H742" s="1367"/>
    </row>
    <row r="743" spans="8:8" s="1363" customFormat="1">
      <c r="H743" s="1367"/>
    </row>
    <row r="744" spans="8:8" s="1363" customFormat="1">
      <c r="H744" s="1367"/>
    </row>
    <row r="745" spans="8:8" s="1363" customFormat="1">
      <c r="H745" s="1367"/>
    </row>
    <row r="746" spans="8:8" s="1363" customFormat="1">
      <c r="H746" s="1367"/>
    </row>
    <row r="747" spans="8:8" s="1363" customFormat="1">
      <c r="H747" s="1367"/>
    </row>
    <row r="748" spans="8:8" s="1363" customFormat="1">
      <c r="H748" s="1367"/>
    </row>
    <row r="749" spans="8:8" s="1363" customFormat="1">
      <c r="H749" s="1367"/>
    </row>
    <row r="750" spans="8:8" s="1363" customFormat="1">
      <c r="H750" s="1367"/>
    </row>
    <row r="751" spans="8:8" s="1363" customFormat="1">
      <c r="H751" s="1367"/>
    </row>
    <row r="752" spans="8:8" s="1363" customFormat="1">
      <c r="H752" s="1367"/>
    </row>
    <row r="753" spans="8:8" s="1363" customFormat="1">
      <c r="H753" s="1367"/>
    </row>
    <row r="754" spans="8:8" s="1363" customFormat="1">
      <c r="H754" s="1367"/>
    </row>
    <row r="755" spans="8:8" s="1363" customFormat="1">
      <c r="H755" s="1367"/>
    </row>
    <row r="756" spans="8:8" s="1363" customFormat="1">
      <c r="H756" s="1367"/>
    </row>
    <row r="757" spans="8:8" s="1363" customFormat="1">
      <c r="H757" s="1367"/>
    </row>
    <row r="758" spans="8:8" s="1363" customFormat="1">
      <c r="H758" s="1367"/>
    </row>
    <row r="759" spans="8:8" s="1363" customFormat="1">
      <c r="H759" s="1367"/>
    </row>
    <row r="760" spans="8:8" s="1363" customFormat="1">
      <c r="H760" s="1367"/>
    </row>
    <row r="761" spans="8:8" s="1363" customFormat="1">
      <c r="H761" s="1367"/>
    </row>
    <row r="762" spans="8:8" s="1363" customFormat="1">
      <c r="H762" s="1367"/>
    </row>
    <row r="763" spans="8:8" s="1363" customFormat="1">
      <c r="H763" s="1367"/>
    </row>
    <row r="764" spans="8:8" s="1363" customFormat="1">
      <c r="H764" s="1367"/>
    </row>
    <row r="765" spans="8:8" s="1363" customFormat="1">
      <c r="H765" s="1367"/>
    </row>
    <row r="766" spans="8:8" s="1363" customFormat="1">
      <c r="H766" s="1367"/>
    </row>
    <row r="767" spans="8:8" s="1363" customFormat="1">
      <c r="H767" s="1367"/>
    </row>
    <row r="768" spans="8:8" s="1363" customFormat="1">
      <c r="H768" s="1367"/>
    </row>
    <row r="769" spans="8:8" s="1363" customFormat="1">
      <c r="H769" s="1367"/>
    </row>
    <row r="770" spans="8:8" s="1363" customFormat="1">
      <c r="H770" s="1367"/>
    </row>
    <row r="771" spans="8:8" s="1363" customFormat="1">
      <c r="H771" s="1367"/>
    </row>
    <row r="772" spans="8:8" s="1363" customFormat="1">
      <c r="H772" s="1367"/>
    </row>
    <row r="773" spans="8:8" s="1363" customFormat="1">
      <c r="H773" s="1367"/>
    </row>
    <row r="774" spans="8:8" s="1363" customFormat="1">
      <c r="H774" s="1367"/>
    </row>
    <row r="775" spans="8:8" s="1363" customFormat="1">
      <c r="H775" s="1367"/>
    </row>
    <row r="776" spans="8:8" s="1363" customFormat="1">
      <c r="H776" s="1367"/>
    </row>
    <row r="777" spans="8:8" s="1363" customFormat="1">
      <c r="H777" s="1367"/>
    </row>
    <row r="778" spans="8:8" s="1363" customFormat="1">
      <c r="H778" s="1367"/>
    </row>
    <row r="779" spans="8:8" s="1363" customFormat="1">
      <c r="H779" s="1367"/>
    </row>
    <row r="780" spans="8:8" s="1363" customFormat="1">
      <c r="H780" s="1367"/>
    </row>
    <row r="781" spans="8:8" s="1363" customFormat="1">
      <c r="H781" s="1367"/>
    </row>
    <row r="782" spans="8:8" s="1363" customFormat="1">
      <c r="H782" s="1367"/>
    </row>
    <row r="783" spans="8:8" s="1363" customFormat="1">
      <c r="H783" s="1367"/>
    </row>
    <row r="784" spans="8:8" s="1363" customFormat="1">
      <c r="H784" s="1367"/>
    </row>
    <row r="785" spans="8:8" s="1363" customFormat="1">
      <c r="H785" s="1367"/>
    </row>
    <row r="786" spans="8:8" s="1363" customFormat="1">
      <c r="H786" s="1367"/>
    </row>
    <row r="787" spans="8:8" s="1363" customFormat="1">
      <c r="H787" s="1367"/>
    </row>
    <row r="788" spans="8:8" s="1363" customFormat="1">
      <c r="H788" s="1367"/>
    </row>
    <row r="789" spans="8:8" s="1363" customFormat="1">
      <c r="H789" s="1367"/>
    </row>
    <row r="790" spans="8:8" s="1363" customFormat="1">
      <c r="H790" s="1367"/>
    </row>
    <row r="791" spans="8:8" s="1363" customFormat="1">
      <c r="H791" s="1367"/>
    </row>
    <row r="792" spans="8:8" s="1363" customFormat="1">
      <c r="H792" s="1367"/>
    </row>
    <row r="793" spans="8:8" s="1363" customFormat="1">
      <c r="H793" s="1367"/>
    </row>
    <row r="794" spans="8:8" s="1363" customFormat="1">
      <c r="H794" s="1367"/>
    </row>
    <row r="795" spans="8:8" s="1363" customFormat="1">
      <c r="H795" s="1367"/>
    </row>
    <row r="796" spans="8:8" s="1363" customFormat="1">
      <c r="H796" s="1367"/>
    </row>
    <row r="797" spans="8:8" s="1363" customFormat="1">
      <c r="H797" s="1367"/>
    </row>
    <row r="798" spans="8:8" s="1363" customFormat="1">
      <c r="H798" s="1367"/>
    </row>
    <row r="799" spans="8:8" s="1363" customFormat="1">
      <c r="H799" s="1367"/>
    </row>
    <row r="800" spans="8:8" s="1363" customFormat="1">
      <c r="H800" s="1367"/>
    </row>
    <row r="801" spans="8:8" s="1363" customFormat="1">
      <c r="H801" s="1367"/>
    </row>
    <row r="802" spans="8:8" s="1363" customFormat="1">
      <c r="H802" s="1367"/>
    </row>
    <row r="803" spans="8:8" s="1363" customFormat="1">
      <c r="H803" s="1367"/>
    </row>
    <row r="804" spans="8:8" s="1363" customFormat="1">
      <c r="H804" s="1367"/>
    </row>
    <row r="805" spans="8:8" s="1363" customFormat="1">
      <c r="H805" s="1367"/>
    </row>
    <row r="806" spans="8:8" s="1363" customFormat="1">
      <c r="H806" s="1367"/>
    </row>
    <row r="807" spans="8:8" s="1363" customFormat="1">
      <c r="H807" s="1367"/>
    </row>
    <row r="808" spans="8:8" s="1363" customFormat="1">
      <c r="H808" s="1367"/>
    </row>
    <row r="809" spans="8:8" s="1363" customFormat="1">
      <c r="H809" s="1367"/>
    </row>
    <row r="810" spans="8:8" s="1363" customFormat="1">
      <c r="H810" s="1367"/>
    </row>
    <row r="811" spans="8:8" s="1363" customFormat="1">
      <c r="H811" s="1367"/>
    </row>
    <row r="812" spans="8:8" s="1363" customFormat="1">
      <c r="H812" s="1367"/>
    </row>
    <row r="813" spans="8:8" s="1363" customFormat="1">
      <c r="H813" s="1367"/>
    </row>
    <row r="814" spans="8:8" s="1363" customFormat="1">
      <c r="H814" s="1367"/>
    </row>
    <row r="815" spans="8:8" s="1363" customFormat="1">
      <c r="H815" s="1367"/>
    </row>
    <row r="816" spans="8:8" s="1363" customFormat="1">
      <c r="H816" s="1367"/>
    </row>
    <row r="817" spans="8:8" s="1363" customFormat="1">
      <c r="H817" s="1367"/>
    </row>
    <row r="818" spans="8:8" s="1363" customFormat="1">
      <c r="H818" s="1367"/>
    </row>
    <row r="819" spans="8:8" s="1363" customFormat="1">
      <c r="H819" s="1367"/>
    </row>
    <row r="820" spans="8:8" s="1363" customFormat="1">
      <c r="H820" s="1367"/>
    </row>
    <row r="821" spans="8:8" s="1363" customFormat="1">
      <c r="H821" s="1367"/>
    </row>
    <row r="822" spans="8:8" s="1363" customFormat="1">
      <c r="H822" s="1367"/>
    </row>
    <row r="823" spans="8:8" s="1363" customFormat="1">
      <c r="H823" s="1367"/>
    </row>
    <row r="824" spans="8:8" s="1363" customFormat="1">
      <c r="H824" s="1367"/>
    </row>
    <row r="825" spans="8:8" s="1363" customFormat="1">
      <c r="H825" s="1367"/>
    </row>
    <row r="826" spans="8:8" s="1363" customFormat="1">
      <c r="H826" s="1367"/>
    </row>
    <row r="827" spans="8:8" s="1363" customFormat="1">
      <c r="H827" s="1367"/>
    </row>
    <row r="828" spans="8:8" s="1363" customFormat="1">
      <c r="H828" s="1367"/>
    </row>
    <row r="829" spans="8:8" s="1363" customFormat="1">
      <c r="H829" s="1367"/>
    </row>
    <row r="830" spans="8:8" s="1363" customFormat="1">
      <c r="H830" s="1367"/>
    </row>
    <row r="831" spans="8:8" s="1363" customFormat="1">
      <c r="H831" s="1367"/>
    </row>
    <row r="832" spans="8:8" s="1363" customFormat="1">
      <c r="H832" s="1367"/>
    </row>
    <row r="833" spans="8:8" s="1363" customFormat="1">
      <c r="H833" s="1367"/>
    </row>
    <row r="834" spans="8:8" s="1363" customFormat="1">
      <c r="H834" s="1367"/>
    </row>
    <row r="835" spans="8:8" s="1363" customFormat="1">
      <c r="H835" s="1367"/>
    </row>
    <row r="836" spans="8:8" s="1363" customFormat="1">
      <c r="H836" s="1367"/>
    </row>
    <row r="837" spans="8:8" s="1363" customFormat="1">
      <c r="H837" s="1367"/>
    </row>
    <row r="838" spans="8:8" s="1363" customFormat="1">
      <c r="H838" s="1367"/>
    </row>
    <row r="839" spans="8:8" s="1363" customFormat="1">
      <c r="H839" s="1367"/>
    </row>
    <row r="840" spans="8:8" s="1363" customFormat="1">
      <c r="H840" s="1367"/>
    </row>
    <row r="841" spans="8:8" s="1363" customFormat="1">
      <c r="H841" s="1367"/>
    </row>
    <row r="842" spans="8:8" s="1363" customFormat="1">
      <c r="H842" s="1367"/>
    </row>
    <row r="843" spans="8:8" s="1363" customFormat="1">
      <c r="H843" s="1367"/>
    </row>
    <row r="844" spans="8:8" s="1363" customFormat="1">
      <c r="H844" s="1367"/>
    </row>
    <row r="845" spans="8:8" s="1363" customFormat="1">
      <c r="H845" s="1367"/>
    </row>
    <row r="846" spans="8:8" s="1363" customFormat="1">
      <c r="H846" s="1367"/>
    </row>
    <row r="847" spans="8:8" s="1363" customFormat="1">
      <c r="H847" s="1367"/>
    </row>
    <row r="848" spans="8:8" s="1363" customFormat="1">
      <c r="H848" s="1367"/>
    </row>
    <row r="849" spans="8:8" s="1363" customFormat="1">
      <c r="H849" s="1367"/>
    </row>
    <row r="850" spans="8:8" s="1363" customFormat="1">
      <c r="H850" s="1367"/>
    </row>
    <row r="851" spans="8:8" s="1363" customFormat="1">
      <c r="H851" s="1367"/>
    </row>
    <row r="852" spans="8:8" s="1363" customFormat="1">
      <c r="H852" s="1367"/>
    </row>
    <row r="853" spans="8:8" s="1363" customFormat="1">
      <c r="H853" s="1367"/>
    </row>
    <row r="854" spans="8:8" s="1363" customFormat="1">
      <c r="H854" s="1367"/>
    </row>
    <row r="855" spans="8:8" s="1363" customFormat="1">
      <c r="H855" s="1367"/>
    </row>
    <row r="856" spans="8:8" s="1363" customFormat="1">
      <c r="H856" s="1367"/>
    </row>
    <row r="857" spans="8:8" s="1363" customFormat="1">
      <c r="H857" s="1367"/>
    </row>
    <row r="858" spans="8:8" s="1363" customFormat="1">
      <c r="H858" s="1367"/>
    </row>
    <row r="859" spans="8:8" s="1363" customFormat="1">
      <c r="H859" s="1367"/>
    </row>
    <row r="860" spans="8:8" s="1363" customFormat="1">
      <c r="H860" s="1367"/>
    </row>
    <row r="861" spans="8:8" s="1363" customFormat="1">
      <c r="H861" s="1367"/>
    </row>
    <row r="862" spans="8:8" s="1363" customFormat="1">
      <c r="H862" s="1367"/>
    </row>
    <row r="863" spans="8:8" s="1363" customFormat="1">
      <c r="H863" s="1367"/>
    </row>
    <row r="864" spans="8:8" s="1363" customFormat="1">
      <c r="H864" s="1367"/>
    </row>
    <row r="865" spans="8:8" s="1363" customFormat="1">
      <c r="H865" s="1367"/>
    </row>
    <row r="866" spans="8:8" s="1363" customFormat="1">
      <c r="H866" s="1367"/>
    </row>
    <row r="867" spans="8:8" s="1363" customFormat="1">
      <c r="H867" s="1367"/>
    </row>
    <row r="868" spans="8:8" s="1363" customFormat="1">
      <c r="H868" s="1367"/>
    </row>
    <row r="869" spans="8:8" s="1363" customFormat="1">
      <c r="H869" s="1367"/>
    </row>
    <row r="870" spans="8:8" s="1363" customFormat="1">
      <c r="H870" s="1367"/>
    </row>
    <row r="871" spans="8:8" s="1363" customFormat="1">
      <c r="H871" s="1367"/>
    </row>
    <row r="872" spans="8:8" s="1363" customFormat="1">
      <c r="H872" s="1367"/>
    </row>
    <row r="873" spans="8:8" s="1363" customFormat="1">
      <c r="H873" s="1367"/>
    </row>
    <row r="874" spans="8:8" s="1363" customFormat="1">
      <c r="H874" s="1367"/>
    </row>
    <row r="875" spans="8:8" s="1363" customFormat="1">
      <c r="H875" s="1367"/>
    </row>
    <row r="876" spans="8:8" s="1363" customFormat="1">
      <c r="H876" s="1367"/>
    </row>
    <row r="877" spans="8:8" s="1363" customFormat="1">
      <c r="H877" s="1367"/>
    </row>
    <row r="878" spans="8:8" s="1363" customFormat="1">
      <c r="H878" s="1367"/>
    </row>
    <row r="879" spans="8:8" s="1363" customFormat="1">
      <c r="H879" s="1367"/>
    </row>
    <row r="880" spans="8:8" s="1363" customFormat="1">
      <c r="H880" s="1367"/>
    </row>
    <row r="881" spans="8:8" s="1363" customFormat="1">
      <c r="H881" s="1367"/>
    </row>
    <row r="882" spans="8:8" s="1363" customFormat="1">
      <c r="H882" s="1367"/>
    </row>
    <row r="883" spans="8:8" s="1363" customFormat="1">
      <c r="H883" s="1367"/>
    </row>
    <row r="884" spans="8:8" s="1363" customFormat="1">
      <c r="H884" s="1367"/>
    </row>
    <row r="885" spans="8:8" s="1363" customFormat="1">
      <c r="H885" s="1367"/>
    </row>
    <row r="886" spans="8:8" s="1363" customFormat="1">
      <c r="H886" s="1367"/>
    </row>
    <row r="887" spans="8:8" s="1363" customFormat="1">
      <c r="H887" s="1367"/>
    </row>
    <row r="888" spans="8:8" s="1363" customFormat="1">
      <c r="H888" s="1367"/>
    </row>
    <row r="889" spans="8:8" s="1363" customFormat="1">
      <c r="H889" s="1367"/>
    </row>
    <row r="890" spans="8:8" s="1363" customFormat="1">
      <c r="H890" s="1367"/>
    </row>
    <row r="891" spans="8:8" s="1363" customFormat="1">
      <c r="H891" s="1367"/>
    </row>
    <row r="892" spans="8:8" s="1363" customFormat="1">
      <c r="H892" s="1367"/>
    </row>
    <row r="893" spans="8:8" s="1363" customFormat="1">
      <c r="H893" s="1367"/>
    </row>
    <row r="894" spans="8:8" s="1363" customFormat="1">
      <c r="H894" s="1367"/>
    </row>
    <row r="895" spans="8:8" s="1363" customFormat="1">
      <c r="H895" s="1367"/>
    </row>
    <row r="896" spans="8:8" s="1363" customFormat="1">
      <c r="H896" s="1367"/>
    </row>
    <row r="897" spans="8:8" s="1363" customFormat="1">
      <c r="H897" s="1367"/>
    </row>
    <row r="898" spans="8:8" s="1363" customFormat="1">
      <c r="H898" s="1367"/>
    </row>
    <row r="899" spans="8:8" s="1363" customFormat="1">
      <c r="H899" s="1367"/>
    </row>
    <row r="900" spans="8:8" s="1363" customFormat="1">
      <c r="H900" s="1367"/>
    </row>
    <row r="901" spans="8:8" s="1363" customFormat="1">
      <c r="H901" s="1367"/>
    </row>
    <row r="902" spans="8:8" s="1363" customFormat="1">
      <c r="H902" s="1367"/>
    </row>
    <row r="903" spans="8:8" s="1363" customFormat="1">
      <c r="H903" s="1367"/>
    </row>
    <row r="904" spans="8:8" s="1363" customFormat="1">
      <c r="H904" s="1367"/>
    </row>
    <row r="905" spans="8:8" s="1363" customFormat="1">
      <c r="H905" s="1367"/>
    </row>
    <row r="906" spans="8:8" s="1363" customFormat="1">
      <c r="H906" s="1367"/>
    </row>
    <row r="907" spans="8:8" s="1363" customFormat="1">
      <c r="H907" s="1367"/>
    </row>
    <row r="908" spans="8:8" s="1363" customFormat="1">
      <c r="H908" s="1367"/>
    </row>
    <row r="909" spans="8:8" s="1363" customFormat="1">
      <c r="H909" s="1367"/>
    </row>
    <row r="910" spans="8:8" s="1363" customFormat="1">
      <c r="H910" s="1367"/>
    </row>
    <row r="911" spans="8:8" s="1363" customFormat="1">
      <c r="H911" s="1367"/>
    </row>
    <row r="912" spans="8:8" s="1363" customFormat="1">
      <c r="H912" s="1367"/>
    </row>
    <row r="913" spans="8:8" s="1363" customFormat="1">
      <c r="H913" s="1367"/>
    </row>
    <row r="914" spans="8:8" s="1363" customFormat="1">
      <c r="H914" s="1367"/>
    </row>
    <row r="915" spans="8:8" s="1363" customFormat="1">
      <c r="H915" s="1367"/>
    </row>
    <row r="916" spans="8:8" s="1363" customFormat="1">
      <c r="H916" s="1367"/>
    </row>
    <row r="917" spans="8:8" s="1363" customFormat="1">
      <c r="H917" s="1367"/>
    </row>
    <row r="918" spans="8:8" s="1363" customFormat="1">
      <c r="H918" s="1367"/>
    </row>
    <row r="919" spans="8:8" s="1363" customFormat="1">
      <c r="H919" s="1367"/>
    </row>
    <row r="920" spans="8:8" s="1363" customFormat="1">
      <c r="H920" s="1367"/>
    </row>
    <row r="921" spans="8:8" s="1363" customFormat="1">
      <c r="H921" s="1367"/>
    </row>
    <row r="922" spans="8:8" s="1363" customFormat="1">
      <c r="H922" s="1367"/>
    </row>
    <row r="923" spans="8:8" s="1363" customFormat="1">
      <c r="H923" s="1367"/>
    </row>
    <row r="924" spans="8:8" s="1363" customFormat="1">
      <c r="H924" s="1367"/>
    </row>
    <row r="925" spans="8:8" s="1363" customFormat="1">
      <c r="H925" s="1367"/>
    </row>
    <row r="926" spans="8:8" s="1363" customFormat="1">
      <c r="H926" s="1367"/>
    </row>
    <row r="927" spans="8:8" s="1363" customFormat="1">
      <c r="H927" s="1367"/>
    </row>
    <row r="928" spans="8:8" s="1363" customFormat="1">
      <c r="H928" s="1367"/>
    </row>
    <row r="929" spans="8:8" s="1363" customFormat="1">
      <c r="H929" s="1367"/>
    </row>
    <row r="930" spans="8:8" s="1363" customFormat="1">
      <c r="H930" s="1367"/>
    </row>
    <row r="931" spans="8:8" s="1363" customFormat="1">
      <c r="H931" s="1367"/>
    </row>
    <row r="932" spans="8:8" s="1363" customFormat="1">
      <c r="H932" s="1367"/>
    </row>
    <row r="933" spans="8:8" s="1363" customFormat="1">
      <c r="H933" s="1367"/>
    </row>
    <row r="934" spans="8:8" s="1363" customFormat="1">
      <c r="H934" s="1367"/>
    </row>
    <row r="935" spans="8:8" s="1363" customFormat="1">
      <c r="H935" s="1367"/>
    </row>
    <row r="936" spans="8:8" s="1363" customFormat="1">
      <c r="H936" s="1367"/>
    </row>
    <row r="937" spans="8:8" s="1363" customFormat="1">
      <c r="H937" s="1367"/>
    </row>
    <row r="938" spans="8:8" s="1363" customFormat="1">
      <c r="H938" s="1367"/>
    </row>
    <row r="939" spans="8:8" s="1363" customFormat="1">
      <c r="H939" s="1367"/>
    </row>
    <row r="940" spans="8:8" s="1363" customFormat="1">
      <c r="H940" s="1367"/>
    </row>
    <row r="941" spans="8:8" s="1363" customFormat="1">
      <c r="H941" s="1367"/>
    </row>
    <row r="942" spans="8:8" s="1363" customFormat="1">
      <c r="H942" s="1367"/>
    </row>
    <row r="943" spans="8:8" s="1363" customFormat="1">
      <c r="H943" s="1367"/>
    </row>
    <row r="944" spans="8:8" s="1363" customFormat="1">
      <c r="H944" s="1367"/>
    </row>
    <row r="945" spans="8:8" s="1363" customFormat="1">
      <c r="H945" s="1367"/>
    </row>
    <row r="946" spans="8:8" s="1363" customFormat="1">
      <c r="H946" s="1367"/>
    </row>
    <row r="947" spans="8:8" s="1363" customFormat="1">
      <c r="H947" s="1367"/>
    </row>
    <row r="948" spans="8:8" s="1363" customFormat="1">
      <c r="H948" s="1367"/>
    </row>
    <row r="949" spans="8:8" s="1363" customFormat="1">
      <c r="H949" s="1367"/>
    </row>
    <row r="950" spans="8:8" s="1363" customFormat="1">
      <c r="H950" s="1367"/>
    </row>
    <row r="951" spans="8:8" s="1363" customFormat="1">
      <c r="H951" s="1367"/>
    </row>
    <row r="952" spans="8:8" s="1363" customFormat="1">
      <c r="H952" s="1367"/>
    </row>
    <row r="953" spans="8:8" s="1363" customFormat="1">
      <c r="H953" s="1367"/>
    </row>
    <row r="954" spans="8:8" s="1363" customFormat="1">
      <c r="H954" s="1367"/>
    </row>
    <row r="955" spans="8:8" s="1363" customFormat="1">
      <c r="H955" s="1367"/>
    </row>
    <row r="956" spans="8:8" s="1363" customFormat="1">
      <c r="H956" s="1367"/>
    </row>
    <row r="957" spans="8:8" s="1363" customFormat="1">
      <c r="H957" s="1367"/>
    </row>
    <row r="958" spans="8:8" s="1363" customFormat="1">
      <c r="H958" s="1367"/>
    </row>
    <row r="959" spans="8:8" s="1363" customFormat="1">
      <c r="H959" s="1367"/>
    </row>
    <row r="960" spans="8:8" s="1363" customFormat="1">
      <c r="H960" s="1367"/>
    </row>
    <row r="961" spans="8:8" s="1363" customFormat="1">
      <c r="H961" s="1367"/>
    </row>
    <row r="962" spans="8:8" s="1363" customFormat="1">
      <c r="H962" s="1367"/>
    </row>
    <row r="963" spans="8:8" s="1363" customFormat="1">
      <c r="H963" s="1367"/>
    </row>
    <row r="964" spans="8:8" s="1363" customFormat="1">
      <c r="H964" s="1367"/>
    </row>
    <row r="965" spans="8:8" s="1363" customFormat="1">
      <c r="H965" s="1367"/>
    </row>
    <row r="966" spans="8:8" s="1363" customFormat="1">
      <c r="H966" s="1367"/>
    </row>
    <row r="967" spans="8:8" s="1363" customFormat="1">
      <c r="H967" s="1367"/>
    </row>
    <row r="968" spans="8:8" s="1363" customFormat="1">
      <c r="H968" s="1367"/>
    </row>
    <row r="969" spans="8:8" s="1363" customFormat="1">
      <c r="H969" s="1367"/>
    </row>
    <row r="970" spans="8:8" s="1363" customFormat="1">
      <c r="H970" s="1367"/>
    </row>
    <row r="971" spans="8:8" s="1363" customFormat="1">
      <c r="H971" s="1367"/>
    </row>
    <row r="972" spans="8:8" s="1363" customFormat="1">
      <c r="H972" s="1367"/>
    </row>
    <row r="973" spans="8:8" s="1363" customFormat="1">
      <c r="H973" s="1367"/>
    </row>
    <row r="974" spans="8:8" s="1363" customFormat="1">
      <c r="H974" s="1367"/>
    </row>
    <row r="975" spans="8:8" s="1363" customFormat="1">
      <c r="H975" s="1367"/>
    </row>
    <row r="976" spans="8:8" s="1363" customFormat="1">
      <c r="H976" s="1367"/>
    </row>
    <row r="977" spans="8:8" s="1363" customFormat="1">
      <c r="H977" s="1367"/>
    </row>
    <row r="978" spans="8:8" s="1363" customFormat="1">
      <c r="H978" s="1367"/>
    </row>
    <row r="979" spans="8:8" s="1363" customFormat="1">
      <c r="H979" s="1367"/>
    </row>
    <row r="980" spans="8:8" s="1363" customFormat="1">
      <c r="H980" s="1367"/>
    </row>
    <row r="981" spans="8:8" s="1363" customFormat="1">
      <c r="H981" s="1367"/>
    </row>
    <row r="982" spans="8:8" s="1363" customFormat="1">
      <c r="H982" s="1367"/>
    </row>
    <row r="983" spans="8:8" s="1363" customFormat="1">
      <c r="H983" s="1367"/>
    </row>
    <row r="984" spans="8:8" s="1363" customFormat="1">
      <c r="H984" s="1367"/>
    </row>
    <row r="985" spans="8:8" s="1363" customFormat="1">
      <c r="H985" s="1367"/>
    </row>
    <row r="986" spans="8:8" s="1363" customFormat="1">
      <c r="H986" s="1367"/>
    </row>
    <row r="987" spans="8:8" s="1363" customFormat="1">
      <c r="H987" s="1367"/>
    </row>
    <row r="988" spans="8:8" s="1363" customFormat="1">
      <c r="H988" s="1367"/>
    </row>
    <row r="989" spans="8:8" s="1363" customFormat="1">
      <c r="H989" s="1367"/>
    </row>
    <row r="990" spans="8:8" s="1363" customFormat="1">
      <c r="H990" s="1367"/>
    </row>
    <row r="991" spans="8:8" s="1363" customFormat="1">
      <c r="H991" s="1367"/>
    </row>
    <row r="992" spans="8:8" s="1363" customFormat="1">
      <c r="H992" s="1367"/>
    </row>
    <row r="993" spans="8:8" s="1363" customFormat="1">
      <c r="H993" s="1367"/>
    </row>
    <row r="994" spans="8:8" s="1363" customFormat="1">
      <c r="H994" s="1367"/>
    </row>
    <row r="995" spans="8:8" s="1363" customFormat="1">
      <c r="H995" s="1367"/>
    </row>
    <row r="996" spans="8:8" s="1363" customFormat="1">
      <c r="H996" s="1367"/>
    </row>
    <row r="997" spans="8:8" s="1363" customFormat="1">
      <c r="H997" s="1367"/>
    </row>
    <row r="998" spans="8:8" s="1363" customFormat="1">
      <c r="H998" s="1367"/>
    </row>
    <row r="999" spans="8:8" s="1363" customFormat="1">
      <c r="H999" s="1367"/>
    </row>
    <row r="1000" spans="8:8" s="1363" customFormat="1">
      <c r="H1000" s="1367"/>
    </row>
  </sheetData>
  <sheetProtection password="CB61" sheet="1" objects="1" scenarios="1" selectLockedCells="1"/>
  <printOptions horizontalCentered="1" verticalCentered="1"/>
  <pageMargins left="0.75" right="0.75" top="1" bottom="1" header="0.5" footer="0.5"/>
  <pageSetup paperSize="9" scale="61" orientation="landscape" horizontalDpi="4294967292" r:id="rId1"/>
  <headerFooter alignWithMargins="0">
    <oddHeader xml:space="preserve">&amp;C&amp;"Miriam,Regular"&amp;A
</oddHeader>
    <oddFooter>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G2" workbookViewId="0">
      <selection activeCell="N20" sqref="N20"/>
    </sheetView>
  </sheetViews>
  <sheetFormatPr defaultColWidth="7.75" defaultRowHeight="11.25"/>
  <cols>
    <col min="1" max="1" width="4.75" style="60" bestFit="1" customWidth="1"/>
    <col min="2" max="2" width="32.875" style="60" customWidth="1"/>
    <col min="3" max="3" width="19.5" style="60" customWidth="1"/>
    <col min="4" max="4" width="9.25" style="60" customWidth="1"/>
    <col min="5" max="5" width="10.125" style="154" bestFit="1" customWidth="1"/>
    <col min="6" max="6" width="9.125" style="60" customWidth="1"/>
    <col min="7" max="7" width="8.75" style="60" customWidth="1"/>
    <col min="8" max="8" width="10.125" style="154" bestFit="1" customWidth="1"/>
    <col min="9" max="9" width="9.625" style="60" customWidth="1"/>
    <col min="10" max="10" width="9.125" style="60" customWidth="1"/>
    <col min="11" max="11" width="10.125" style="60" bestFit="1" customWidth="1"/>
    <col min="12" max="12" width="9.375" style="60" customWidth="1"/>
    <col min="13" max="13" width="10" style="60" customWidth="1"/>
    <col min="14" max="14" width="9.5" style="60" bestFit="1" customWidth="1"/>
    <col min="15" max="15" width="9.75" style="60" customWidth="1"/>
    <col min="16" max="16" width="9" style="60" bestFit="1" customWidth="1"/>
    <col min="17" max="17" width="9.375" style="60" customWidth="1"/>
    <col min="18" max="18" width="9" style="60" customWidth="1"/>
    <col min="19" max="19" width="10.75" style="60" bestFit="1" customWidth="1"/>
    <col min="20" max="20" width="9.75" style="154" bestFit="1" customWidth="1"/>
    <col min="21" max="21" width="8.875" style="60" customWidth="1"/>
    <col min="22" max="22" width="32.875" style="60" customWidth="1"/>
    <col min="23" max="23" width="19.5" style="60" customWidth="1"/>
    <col min="24" max="24" width="5.5" style="60" bestFit="1" customWidth="1"/>
    <col min="25" max="1000" width="7.75" style="1363"/>
    <col min="1001" max="16384" width="7.75" style="60"/>
  </cols>
  <sheetData>
    <row r="1" spans="1:24" ht="20.25">
      <c r="A1" s="56"/>
      <c r="B1" s="57" t="s">
        <v>272</v>
      </c>
      <c r="C1" s="51"/>
      <c r="D1" s="58"/>
      <c r="E1" s="58"/>
      <c r="F1" s="58"/>
      <c r="G1" s="58"/>
      <c r="H1" s="58"/>
      <c r="I1" s="58"/>
      <c r="J1" s="56"/>
      <c r="K1" s="58"/>
      <c r="L1" s="58"/>
      <c r="M1" s="58"/>
      <c r="N1" s="58"/>
      <c r="O1" s="58"/>
      <c r="P1" s="58"/>
      <c r="Q1" s="58"/>
      <c r="R1" s="58"/>
      <c r="S1" s="56"/>
      <c r="T1" s="58"/>
      <c r="U1" s="58"/>
      <c r="V1" s="58"/>
      <c r="W1" s="59" t="s">
        <v>272</v>
      </c>
      <c r="X1" s="56"/>
    </row>
    <row r="2" spans="1:24" ht="13.15" customHeight="1">
      <c r="A2" s="56"/>
      <c r="B2" s="61"/>
      <c r="C2" s="51"/>
      <c r="D2" s="58"/>
      <c r="E2" s="58"/>
      <c r="F2" s="58"/>
      <c r="G2" s="58"/>
      <c r="H2" s="58"/>
      <c r="I2" s="58"/>
      <c r="J2" s="62"/>
      <c r="K2" s="58"/>
      <c r="L2" s="58"/>
      <c r="M2" s="58"/>
      <c r="N2" s="58"/>
      <c r="O2" s="58"/>
      <c r="P2" s="58"/>
      <c r="Q2" s="58"/>
      <c r="R2" s="58"/>
      <c r="S2" s="56"/>
      <c r="T2" s="58"/>
      <c r="U2" s="58"/>
      <c r="V2" s="58"/>
      <c r="W2" s="63"/>
      <c r="X2" s="56"/>
    </row>
    <row r="3" spans="1:24" ht="15.75">
      <c r="A3" s="56"/>
      <c r="B3" s="64" t="s">
        <v>35150</v>
      </c>
      <c r="C3" s="51"/>
      <c r="D3" s="58"/>
      <c r="E3" s="58"/>
      <c r="F3" s="58"/>
      <c r="G3" s="58"/>
      <c r="H3" s="58"/>
      <c r="I3" s="58"/>
      <c r="J3" s="65"/>
      <c r="K3" s="58"/>
      <c r="L3" s="58"/>
      <c r="M3" s="58"/>
      <c r="N3" s="58"/>
      <c r="O3" s="58"/>
      <c r="P3" s="58"/>
      <c r="Q3" s="58"/>
      <c r="R3" s="58"/>
      <c r="S3" s="56"/>
      <c r="T3" s="58"/>
      <c r="U3" s="58"/>
      <c r="V3" s="58"/>
      <c r="W3" s="66" t="s">
        <v>35150</v>
      </c>
      <c r="X3" s="56"/>
    </row>
    <row r="4" spans="1:24" ht="16.5" thickBot="1">
      <c r="A4" s="56"/>
      <c r="B4" s="64" t="s">
        <v>35151</v>
      </c>
      <c r="C4" s="51"/>
      <c r="D4" s="58"/>
      <c r="E4" s="58"/>
      <c r="F4" s="58"/>
      <c r="G4" s="58"/>
      <c r="H4" s="58"/>
      <c r="I4" s="58"/>
      <c r="J4" s="67"/>
      <c r="K4" s="58"/>
      <c r="L4" s="58"/>
      <c r="M4" s="58"/>
      <c r="N4" s="58"/>
      <c r="O4" s="58"/>
      <c r="P4" s="58"/>
      <c r="Q4" s="58"/>
      <c r="R4" s="58"/>
      <c r="S4" s="56"/>
      <c r="T4" s="58"/>
      <c r="U4" s="58"/>
      <c r="V4" s="58"/>
      <c r="W4" s="66" t="s">
        <v>35151</v>
      </c>
      <c r="X4" s="56"/>
    </row>
    <row r="5" spans="1:24" ht="14.25" thickTop="1" thickBot="1">
      <c r="A5" s="56"/>
      <c r="B5" s="61"/>
      <c r="C5" s="51"/>
      <c r="D5" s="234">
        <f>DATE(INT(TEXT(DATE(YEAR(L0!$E$34),MONTH(L0!$E$34)-12,DAY(L0!$E$34)),"YYYY")),12+1,1)-1</f>
        <v>42004</v>
      </c>
      <c r="E5" s="234">
        <f>DATE(INT(TEXT(DATE(YEAR(L0!$E$34),MONTH(L0!$E$34)-12,DAY(L0!$E$34)),"YYYY")),12+1,1)-1</f>
        <v>42004</v>
      </c>
      <c r="F5" s="440">
        <f>DATE(INT(TEXT(DATE(YEAR(L0!$E$34),MONTH(L0!$E$34)-12,DAY(L0!$E$34)),"YYYY")),12+1,1)-1</f>
        <v>42004</v>
      </c>
      <c r="G5" s="235">
        <f>DATE(YEAR(L0!$E$34),MONTH(L0!$E$34)-12+1,1)-1</f>
        <v>41820</v>
      </c>
      <c r="H5" s="236">
        <f>DATE(YEAR(L0!$E$34),MONTH(L0!$E$34)-12+1,1)-1</f>
        <v>41820</v>
      </c>
      <c r="I5" s="441">
        <f>DATE(YEAR(L0!$E$34),MONTH(L0!$E$34)-12+1,1)-1</f>
        <v>41820</v>
      </c>
      <c r="J5" s="159">
        <f>L0!$E$34</f>
        <v>42185</v>
      </c>
      <c r="K5" s="155">
        <f>L0!$E$34</f>
        <v>42185</v>
      </c>
      <c r="L5" s="155">
        <f>L0!$E$34</f>
        <v>42185</v>
      </c>
      <c r="M5" s="155">
        <f>L0!$E$34</f>
        <v>42185</v>
      </c>
      <c r="N5" s="155">
        <f>L0!$E$34</f>
        <v>42185</v>
      </c>
      <c r="O5" s="155">
        <f>L0!$E$34</f>
        <v>42185</v>
      </c>
      <c r="P5" s="155">
        <f>L0!$E$34</f>
        <v>42185</v>
      </c>
      <c r="Q5" s="155">
        <f>L0!$E$34</f>
        <v>42185</v>
      </c>
      <c r="R5" s="155">
        <f>L0!$E$34</f>
        <v>42185</v>
      </c>
      <c r="S5" s="155">
        <f>L0!$E$34</f>
        <v>42185</v>
      </c>
      <c r="T5" s="155">
        <f>L0!$E$34</f>
        <v>42185</v>
      </c>
      <c r="U5" s="155">
        <f>L0!$E$34</f>
        <v>42185</v>
      </c>
      <c r="V5" s="58"/>
      <c r="W5" s="63"/>
      <c r="X5" s="56"/>
    </row>
    <row r="6" spans="1:24" ht="15.6" customHeight="1" thickTop="1">
      <c r="A6" s="75"/>
      <c r="B6" s="76"/>
      <c r="C6" s="77"/>
      <c r="D6" s="81" t="s">
        <v>35152</v>
      </c>
      <c r="E6" s="161" t="s">
        <v>35153</v>
      </c>
      <c r="F6" s="164" t="s">
        <v>35154</v>
      </c>
      <c r="G6" s="81" t="s">
        <v>35152</v>
      </c>
      <c r="H6" s="161" t="s">
        <v>35153</v>
      </c>
      <c r="I6" s="164" t="s">
        <v>35154</v>
      </c>
      <c r="J6" s="81" t="s">
        <v>35152</v>
      </c>
      <c r="K6" s="161" t="s">
        <v>35153</v>
      </c>
      <c r="L6" s="161" t="s">
        <v>35154</v>
      </c>
      <c r="M6" s="161" t="s">
        <v>35155</v>
      </c>
      <c r="N6" s="161" t="s">
        <v>35156</v>
      </c>
      <c r="O6" s="161" t="s">
        <v>35157</v>
      </c>
      <c r="P6" s="161" t="s">
        <v>35158</v>
      </c>
      <c r="Q6" s="161" t="s">
        <v>35159</v>
      </c>
      <c r="R6" s="161" t="s">
        <v>35160</v>
      </c>
      <c r="S6" s="161" t="s">
        <v>35161</v>
      </c>
      <c r="T6" s="161" t="s">
        <v>35162</v>
      </c>
      <c r="U6" s="161" t="s">
        <v>35163</v>
      </c>
      <c r="V6" s="76"/>
      <c r="W6" s="82"/>
      <c r="X6" s="83"/>
    </row>
    <row r="7" spans="1:24" ht="15.6" customHeight="1">
      <c r="A7" s="84"/>
      <c r="B7" s="1423" t="s">
        <v>271</v>
      </c>
      <c r="C7" s="1424"/>
      <c r="D7" s="167" t="s">
        <v>35164</v>
      </c>
      <c r="E7" s="168" t="s">
        <v>35165</v>
      </c>
      <c r="F7" s="171" t="s">
        <v>35166</v>
      </c>
      <c r="G7" s="167" t="s">
        <v>35164</v>
      </c>
      <c r="H7" s="168" t="s">
        <v>35165</v>
      </c>
      <c r="I7" s="171" t="s">
        <v>35166</v>
      </c>
      <c r="J7" s="167" t="s">
        <v>35164</v>
      </c>
      <c r="K7" s="168" t="s">
        <v>35165</v>
      </c>
      <c r="L7" s="168" t="s">
        <v>35166</v>
      </c>
      <c r="M7" s="168" t="s">
        <v>35167</v>
      </c>
      <c r="N7" s="168"/>
      <c r="O7" s="168" t="s">
        <v>35168</v>
      </c>
      <c r="P7" s="168" t="s">
        <v>35169</v>
      </c>
      <c r="Q7" s="168" t="s">
        <v>35170</v>
      </c>
      <c r="R7" s="168" t="s">
        <v>35171</v>
      </c>
      <c r="S7" s="168" t="s">
        <v>35172</v>
      </c>
      <c r="T7" s="168" t="s">
        <v>35173</v>
      </c>
      <c r="U7" s="168" t="s">
        <v>35174</v>
      </c>
      <c r="V7" s="1423" t="s">
        <v>271</v>
      </c>
      <c r="W7" s="1425"/>
      <c r="X7" s="93"/>
    </row>
    <row r="8" spans="1:24" ht="15.6" customHeight="1" thickBot="1">
      <c r="A8" s="84"/>
      <c r="B8" s="52"/>
      <c r="C8" s="54"/>
      <c r="D8" s="96" t="s">
        <v>35175</v>
      </c>
      <c r="E8" s="97"/>
      <c r="F8" s="175"/>
      <c r="G8" s="96" t="s">
        <v>35175</v>
      </c>
      <c r="H8" s="97"/>
      <c r="I8" s="175"/>
      <c r="J8" s="96" t="s">
        <v>35175</v>
      </c>
      <c r="K8" s="97"/>
      <c r="L8" s="97"/>
      <c r="M8" s="97"/>
      <c r="N8" s="97"/>
      <c r="O8" s="97"/>
      <c r="P8" s="97"/>
      <c r="Q8" s="97"/>
      <c r="R8" s="97"/>
      <c r="S8" s="97"/>
      <c r="T8" s="97"/>
      <c r="U8" s="97"/>
      <c r="V8" s="52"/>
      <c r="W8" s="53"/>
      <c r="X8" s="55"/>
    </row>
    <row r="9" spans="1:24" ht="15.6" customHeight="1" thickTop="1" thickBot="1">
      <c r="A9" s="102" t="s">
        <v>35176</v>
      </c>
      <c r="B9" s="103"/>
      <c r="C9" s="104"/>
      <c r="D9" s="105" t="s">
        <v>35177</v>
      </c>
      <c r="E9" s="106" t="s">
        <v>35178</v>
      </c>
      <c r="F9" s="442" t="s">
        <v>35179</v>
      </c>
      <c r="G9" s="105" t="s">
        <v>35180</v>
      </c>
      <c r="H9" s="106" t="s">
        <v>35181</v>
      </c>
      <c r="I9" s="442" t="s">
        <v>35182</v>
      </c>
      <c r="J9" s="105" t="s">
        <v>35183</v>
      </c>
      <c r="K9" s="106" t="s">
        <v>35184</v>
      </c>
      <c r="L9" s="106" t="s">
        <v>35185</v>
      </c>
      <c r="M9" s="106" t="s">
        <v>35186</v>
      </c>
      <c r="N9" s="106" t="s">
        <v>35022</v>
      </c>
      <c r="O9" s="106" t="s">
        <v>35023</v>
      </c>
      <c r="P9" s="106" t="s">
        <v>35024</v>
      </c>
      <c r="Q9" s="106" t="s">
        <v>34980</v>
      </c>
      <c r="R9" s="106" t="s">
        <v>34981</v>
      </c>
      <c r="S9" s="106" t="s">
        <v>264</v>
      </c>
      <c r="T9" s="106" t="s">
        <v>263</v>
      </c>
      <c r="U9" s="106" t="s">
        <v>262</v>
      </c>
      <c r="V9" s="103"/>
      <c r="W9" s="110"/>
      <c r="X9" s="111" t="s">
        <v>35187</v>
      </c>
    </row>
    <row r="10" spans="1:24" ht="15.6" customHeight="1" thickTop="1">
      <c r="A10" s="112">
        <v>1</v>
      </c>
      <c r="B10" s="113"/>
      <c r="C10" s="443" t="s">
        <v>35188</v>
      </c>
      <c r="D10" s="183">
        <v>0.23</v>
      </c>
      <c r="E10" s="444">
        <v>1.52</v>
      </c>
      <c r="F10" s="445">
        <v>14214300</v>
      </c>
      <c r="G10" s="183">
        <v>0.05</v>
      </c>
      <c r="H10" s="444">
        <v>1.64</v>
      </c>
      <c r="I10" s="445">
        <v>13142700</v>
      </c>
      <c r="J10" s="183">
        <v>0.24</v>
      </c>
      <c r="K10" s="446">
        <v>1.85</v>
      </c>
      <c r="L10" s="289">
        <f t="shared" ref="L10:L24" si="0">SUM(M10:U10)</f>
        <v>15134200</v>
      </c>
      <c r="M10" s="116">
        <v>7300</v>
      </c>
      <c r="N10" s="116">
        <v>0</v>
      </c>
      <c r="O10" s="116">
        <v>23900</v>
      </c>
      <c r="P10" s="116">
        <v>159600</v>
      </c>
      <c r="Q10" s="116">
        <v>69200</v>
      </c>
      <c r="R10" s="116">
        <v>126600</v>
      </c>
      <c r="S10" s="116">
        <v>1137900</v>
      </c>
      <c r="T10" s="116">
        <v>709000</v>
      </c>
      <c r="U10" s="116">
        <v>12900700</v>
      </c>
      <c r="V10" s="113"/>
      <c r="W10" s="447" t="s">
        <v>35188</v>
      </c>
      <c r="X10" s="191">
        <v>1</v>
      </c>
    </row>
    <row r="11" spans="1:24" ht="15.6" customHeight="1">
      <c r="A11" s="112">
        <v>2</v>
      </c>
      <c r="B11" s="121"/>
      <c r="C11" s="448" t="s">
        <v>35189</v>
      </c>
      <c r="D11" s="449">
        <v>0.56000000000000005</v>
      </c>
      <c r="E11" s="138">
        <v>0</v>
      </c>
      <c r="F11" s="201">
        <v>126300</v>
      </c>
      <c r="G11" s="449">
        <v>0.09</v>
      </c>
      <c r="H11" s="138">
        <v>0</v>
      </c>
      <c r="I11" s="201">
        <v>62600</v>
      </c>
      <c r="J11" s="449">
        <v>0.18</v>
      </c>
      <c r="K11" s="138">
        <v>0</v>
      </c>
      <c r="L11" s="131">
        <f t="shared" si="0"/>
        <v>150900</v>
      </c>
      <c r="M11" s="124">
        <v>0</v>
      </c>
      <c r="N11" s="124">
        <v>0</v>
      </c>
      <c r="O11" s="124">
        <v>0</v>
      </c>
      <c r="P11" s="124">
        <v>0</v>
      </c>
      <c r="Q11" s="124">
        <v>0</v>
      </c>
      <c r="R11" s="124">
        <v>0</v>
      </c>
      <c r="S11" s="124">
        <v>19700</v>
      </c>
      <c r="T11" s="124">
        <v>103200</v>
      </c>
      <c r="U11" s="124">
        <v>28000</v>
      </c>
      <c r="V11" s="121"/>
      <c r="W11" s="450" t="s">
        <v>35189</v>
      </c>
      <c r="X11" s="199">
        <v>2</v>
      </c>
    </row>
    <row r="12" spans="1:24" ht="15.6" customHeight="1">
      <c r="A12" s="112">
        <v>3</v>
      </c>
      <c r="B12" s="121"/>
      <c r="C12" s="448" t="s">
        <v>35190</v>
      </c>
      <c r="D12" s="449">
        <v>0</v>
      </c>
      <c r="E12" s="138">
        <v>0</v>
      </c>
      <c r="F12" s="201">
        <v>4100</v>
      </c>
      <c r="G12" s="449">
        <v>0</v>
      </c>
      <c r="H12" s="138">
        <v>0</v>
      </c>
      <c r="I12" s="201">
        <v>3500</v>
      </c>
      <c r="J12" s="449">
        <v>0</v>
      </c>
      <c r="K12" s="138">
        <v>0</v>
      </c>
      <c r="L12" s="131">
        <f t="shared" si="0"/>
        <v>500</v>
      </c>
      <c r="M12" s="124">
        <v>0</v>
      </c>
      <c r="N12" s="124">
        <v>0</v>
      </c>
      <c r="O12" s="124">
        <v>0</v>
      </c>
      <c r="P12" s="124">
        <v>0</v>
      </c>
      <c r="Q12" s="124">
        <v>0</v>
      </c>
      <c r="R12" s="124">
        <v>0</v>
      </c>
      <c r="S12" s="124">
        <v>0</v>
      </c>
      <c r="T12" s="124">
        <v>0</v>
      </c>
      <c r="U12" s="124">
        <v>500</v>
      </c>
      <c r="V12" s="121"/>
      <c r="W12" s="450" t="s">
        <v>35190</v>
      </c>
      <c r="X12" s="199">
        <v>3</v>
      </c>
    </row>
    <row r="13" spans="1:24" ht="15.6" customHeight="1">
      <c r="A13" s="112">
        <v>4</v>
      </c>
      <c r="B13" s="121"/>
      <c r="C13" s="448" t="s">
        <v>35191</v>
      </c>
      <c r="D13" s="449">
        <v>0</v>
      </c>
      <c r="E13" s="138">
        <v>0</v>
      </c>
      <c r="F13" s="201">
        <v>0</v>
      </c>
      <c r="G13" s="449">
        <v>0</v>
      </c>
      <c r="H13" s="138">
        <v>0</v>
      </c>
      <c r="I13" s="201">
        <v>0</v>
      </c>
      <c r="J13" s="449">
        <v>0</v>
      </c>
      <c r="K13" s="138">
        <v>0</v>
      </c>
      <c r="L13" s="131">
        <f t="shared" si="0"/>
        <v>0</v>
      </c>
      <c r="M13" s="124">
        <v>0</v>
      </c>
      <c r="N13" s="124">
        <v>0</v>
      </c>
      <c r="O13" s="124">
        <v>0</v>
      </c>
      <c r="P13" s="124">
        <v>0</v>
      </c>
      <c r="Q13" s="124">
        <v>0</v>
      </c>
      <c r="R13" s="124">
        <v>0</v>
      </c>
      <c r="S13" s="124">
        <v>0</v>
      </c>
      <c r="T13" s="124">
        <v>0</v>
      </c>
      <c r="U13" s="124">
        <v>0</v>
      </c>
      <c r="V13" s="121"/>
      <c r="W13" s="450" t="s">
        <v>35191</v>
      </c>
      <c r="X13" s="199">
        <v>4</v>
      </c>
    </row>
    <row r="14" spans="1:24" ht="15.6" customHeight="1">
      <c r="A14" s="112">
        <v>5</v>
      </c>
      <c r="B14" s="451"/>
      <c r="C14" s="452" t="s">
        <v>35192</v>
      </c>
      <c r="D14" s="453">
        <v>0.23</v>
      </c>
      <c r="E14" s="138">
        <v>0</v>
      </c>
      <c r="F14" s="454">
        <v>14344700</v>
      </c>
      <c r="G14" s="453">
        <v>0.05</v>
      </c>
      <c r="H14" s="138">
        <v>0</v>
      </c>
      <c r="I14" s="454">
        <v>13208800</v>
      </c>
      <c r="J14" s="453">
        <v>0.16</v>
      </c>
      <c r="K14" s="138">
        <v>0</v>
      </c>
      <c r="L14" s="455">
        <f t="shared" si="0"/>
        <v>15285600</v>
      </c>
      <c r="M14" s="455">
        <f t="shared" ref="M14:U14" si="1">SUM(M10:M13)</f>
        <v>7300</v>
      </c>
      <c r="N14" s="455">
        <f t="shared" si="1"/>
        <v>0</v>
      </c>
      <c r="O14" s="455">
        <f t="shared" si="1"/>
        <v>23900</v>
      </c>
      <c r="P14" s="455">
        <f t="shared" si="1"/>
        <v>159600</v>
      </c>
      <c r="Q14" s="455">
        <f t="shared" si="1"/>
        <v>69200</v>
      </c>
      <c r="R14" s="455">
        <f t="shared" si="1"/>
        <v>126600</v>
      </c>
      <c r="S14" s="455">
        <f t="shared" si="1"/>
        <v>1157600</v>
      </c>
      <c r="T14" s="455">
        <f t="shared" si="1"/>
        <v>812200</v>
      </c>
      <c r="U14" s="455">
        <f t="shared" si="1"/>
        <v>12929200</v>
      </c>
      <c r="V14" s="451"/>
      <c r="W14" s="456" t="s">
        <v>35192</v>
      </c>
      <c r="X14" s="199">
        <v>5</v>
      </c>
    </row>
    <row r="15" spans="1:24" ht="15.6" customHeight="1">
      <c r="A15" s="112">
        <v>6</v>
      </c>
      <c r="B15" s="121"/>
      <c r="C15" s="448" t="s">
        <v>35193</v>
      </c>
      <c r="D15" s="449">
        <v>0</v>
      </c>
      <c r="E15" s="138">
        <v>0</v>
      </c>
      <c r="F15" s="201">
        <v>0</v>
      </c>
      <c r="G15" s="449">
        <v>0</v>
      </c>
      <c r="H15" s="138">
        <v>0</v>
      </c>
      <c r="I15" s="201">
        <v>0</v>
      </c>
      <c r="J15" s="449">
        <v>0</v>
      </c>
      <c r="K15" s="138">
        <v>0</v>
      </c>
      <c r="L15" s="131">
        <f t="shared" si="0"/>
        <v>0</v>
      </c>
      <c r="M15" s="124">
        <v>0</v>
      </c>
      <c r="N15" s="124">
        <v>0</v>
      </c>
      <c r="O15" s="124">
        <v>0</v>
      </c>
      <c r="P15" s="124">
        <v>0</v>
      </c>
      <c r="Q15" s="124">
        <v>0</v>
      </c>
      <c r="R15" s="124">
        <v>0</v>
      </c>
      <c r="S15" s="124">
        <v>0</v>
      </c>
      <c r="T15" s="124">
        <v>0</v>
      </c>
      <c r="U15" s="124">
        <v>0</v>
      </c>
      <c r="V15" s="121"/>
      <c r="W15" s="450" t="s">
        <v>35193</v>
      </c>
      <c r="X15" s="199">
        <v>6</v>
      </c>
    </row>
    <row r="16" spans="1:24" ht="15.6" customHeight="1">
      <c r="A16" s="112">
        <v>7</v>
      </c>
      <c r="B16" s="451"/>
      <c r="C16" s="452" t="s">
        <v>35194</v>
      </c>
      <c r="D16" s="453">
        <v>0.23</v>
      </c>
      <c r="E16" s="138">
        <v>0</v>
      </c>
      <c r="F16" s="454">
        <v>14344700</v>
      </c>
      <c r="G16" s="453">
        <v>0.05</v>
      </c>
      <c r="H16" s="138">
        <v>0</v>
      </c>
      <c r="I16" s="454">
        <v>13208800</v>
      </c>
      <c r="J16" s="453">
        <v>0.16</v>
      </c>
      <c r="K16" s="138">
        <v>0</v>
      </c>
      <c r="L16" s="455">
        <f t="shared" si="0"/>
        <v>15285600</v>
      </c>
      <c r="M16" s="455">
        <f t="shared" ref="M16:U16" si="2">SUM(M14:M15)</f>
        <v>7300</v>
      </c>
      <c r="N16" s="455">
        <f t="shared" si="2"/>
        <v>0</v>
      </c>
      <c r="O16" s="455">
        <f t="shared" si="2"/>
        <v>23900</v>
      </c>
      <c r="P16" s="455">
        <f t="shared" si="2"/>
        <v>159600</v>
      </c>
      <c r="Q16" s="455">
        <f t="shared" si="2"/>
        <v>69200</v>
      </c>
      <c r="R16" s="455">
        <f t="shared" si="2"/>
        <v>126600</v>
      </c>
      <c r="S16" s="455">
        <f t="shared" si="2"/>
        <v>1157600</v>
      </c>
      <c r="T16" s="455">
        <f t="shared" si="2"/>
        <v>812200</v>
      </c>
      <c r="U16" s="455">
        <f t="shared" si="2"/>
        <v>12929200</v>
      </c>
      <c r="V16" s="451"/>
      <c r="W16" s="456" t="s">
        <v>35194</v>
      </c>
      <c r="X16" s="199">
        <v>7</v>
      </c>
    </row>
    <row r="17" spans="1:24" ht="15.6" customHeight="1">
      <c r="A17" s="112">
        <v>8</v>
      </c>
      <c r="B17" s="121"/>
      <c r="C17" s="448" t="s">
        <v>35195</v>
      </c>
      <c r="D17" s="449">
        <v>0.06</v>
      </c>
      <c r="E17" s="457">
        <v>0</v>
      </c>
      <c r="F17" s="201">
        <v>12333700</v>
      </c>
      <c r="G17" s="449">
        <v>7.0000000000000007E-2</v>
      </c>
      <c r="H17" s="457">
        <v>1</v>
      </c>
      <c r="I17" s="201">
        <v>11200800</v>
      </c>
      <c r="J17" s="449">
        <v>0.06</v>
      </c>
      <c r="K17" s="457">
        <v>0.47</v>
      </c>
      <c r="L17" s="131">
        <f t="shared" si="0"/>
        <v>13543100</v>
      </c>
      <c r="M17" s="124">
        <v>0</v>
      </c>
      <c r="N17" s="124">
        <v>-200</v>
      </c>
      <c r="O17" s="124">
        <v>-400</v>
      </c>
      <c r="P17" s="124">
        <v>8000</v>
      </c>
      <c r="Q17" s="124">
        <v>9500</v>
      </c>
      <c r="R17" s="124">
        <v>184700</v>
      </c>
      <c r="S17" s="124">
        <v>481900</v>
      </c>
      <c r="T17" s="124">
        <v>427900</v>
      </c>
      <c r="U17" s="124">
        <v>12431700</v>
      </c>
      <c r="V17" s="121"/>
      <c r="W17" s="450" t="s">
        <v>35195</v>
      </c>
      <c r="X17" s="199">
        <v>8</v>
      </c>
    </row>
    <row r="18" spans="1:24" ht="15.6" customHeight="1">
      <c r="A18" s="112">
        <v>9</v>
      </c>
      <c r="B18" s="121"/>
      <c r="C18" s="448" t="s">
        <v>35189</v>
      </c>
      <c r="D18" s="449">
        <v>0.46</v>
      </c>
      <c r="E18" s="138">
        <v>0</v>
      </c>
      <c r="F18" s="201">
        <v>1165500</v>
      </c>
      <c r="G18" s="449">
        <v>0.47</v>
      </c>
      <c r="H18" s="138">
        <v>0</v>
      </c>
      <c r="I18" s="201">
        <v>1071400</v>
      </c>
      <c r="J18" s="449">
        <v>0.33</v>
      </c>
      <c r="K18" s="138">
        <v>0</v>
      </c>
      <c r="L18" s="131">
        <f t="shared" si="0"/>
        <v>961500</v>
      </c>
      <c r="M18" s="124">
        <v>0</v>
      </c>
      <c r="N18" s="124">
        <v>0</v>
      </c>
      <c r="O18" s="124">
        <v>0</v>
      </c>
      <c r="P18" s="124">
        <v>19400</v>
      </c>
      <c r="Q18" s="124">
        <v>1400</v>
      </c>
      <c r="R18" s="124">
        <v>1500</v>
      </c>
      <c r="S18" s="124">
        <v>171400</v>
      </c>
      <c r="T18" s="124">
        <v>348500</v>
      </c>
      <c r="U18" s="124">
        <v>419300</v>
      </c>
      <c r="V18" s="121"/>
      <c r="W18" s="450" t="s">
        <v>35189</v>
      </c>
      <c r="X18" s="199">
        <v>9</v>
      </c>
    </row>
    <row r="19" spans="1:24" ht="15.6" customHeight="1">
      <c r="A19" s="112">
        <v>10</v>
      </c>
      <c r="B19" s="121"/>
      <c r="C19" s="448" t="s">
        <v>35190</v>
      </c>
      <c r="D19" s="449">
        <v>0</v>
      </c>
      <c r="E19" s="138">
        <v>0</v>
      </c>
      <c r="F19" s="201">
        <v>4000</v>
      </c>
      <c r="G19" s="449">
        <v>0</v>
      </c>
      <c r="H19" s="138">
        <v>0</v>
      </c>
      <c r="I19" s="201">
        <v>3500</v>
      </c>
      <c r="J19" s="449">
        <v>0</v>
      </c>
      <c r="K19" s="138">
        <v>0</v>
      </c>
      <c r="L19" s="131">
        <f t="shared" si="0"/>
        <v>500</v>
      </c>
      <c r="M19" s="124">
        <v>0</v>
      </c>
      <c r="N19" s="124">
        <v>0</v>
      </c>
      <c r="O19" s="124">
        <v>0</v>
      </c>
      <c r="P19" s="124">
        <v>0</v>
      </c>
      <c r="Q19" s="124">
        <v>0</v>
      </c>
      <c r="R19" s="124">
        <v>0</v>
      </c>
      <c r="S19" s="124">
        <v>0</v>
      </c>
      <c r="T19" s="124">
        <v>0</v>
      </c>
      <c r="U19" s="124">
        <v>500</v>
      </c>
      <c r="V19" s="121"/>
      <c r="W19" s="450" t="s">
        <v>35190</v>
      </c>
      <c r="X19" s="199">
        <v>10</v>
      </c>
    </row>
    <row r="20" spans="1:24" ht="15.6" customHeight="1">
      <c r="A20" s="112">
        <v>11</v>
      </c>
      <c r="B20" s="121"/>
      <c r="C20" s="448" t="s">
        <v>35191</v>
      </c>
      <c r="D20" s="449">
        <v>0</v>
      </c>
      <c r="E20" s="138">
        <v>0</v>
      </c>
      <c r="F20" s="201">
        <v>0</v>
      </c>
      <c r="G20" s="449">
        <v>0</v>
      </c>
      <c r="H20" s="138">
        <v>0</v>
      </c>
      <c r="I20" s="201">
        <v>0</v>
      </c>
      <c r="J20" s="449">
        <v>0</v>
      </c>
      <c r="K20" s="138">
        <v>0</v>
      </c>
      <c r="L20" s="131">
        <f t="shared" si="0"/>
        <v>0</v>
      </c>
      <c r="M20" s="124">
        <v>0</v>
      </c>
      <c r="N20" s="124">
        <v>0</v>
      </c>
      <c r="O20" s="124">
        <v>0</v>
      </c>
      <c r="P20" s="124">
        <v>0</v>
      </c>
      <c r="Q20" s="124">
        <v>0</v>
      </c>
      <c r="R20" s="124">
        <v>0</v>
      </c>
      <c r="S20" s="124">
        <v>0</v>
      </c>
      <c r="T20" s="124">
        <v>0</v>
      </c>
      <c r="U20" s="124">
        <v>0</v>
      </c>
      <c r="V20" s="121"/>
      <c r="W20" s="450" t="s">
        <v>35191</v>
      </c>
      <c r="X20" s="199">
        <v>11</v>
      </c>
    </row>
    <row r="21" spans="1:24" ht="15.6" customHeight="1">
      <c r="A21" s="112">
        <v>12</v>
      </c>
      <c r="B21" s="451"/>
      <c r="C21" s="452" t="s">
        <v>35196</v>
      </c>
      <c r="D21" s="453">
        <v>0.09</v>
      </c>
      <c r="E21" s="138">
        <v>0</v>
      </c>
      <c r="F21" s="454">
        <v>13503300</v>
      </c>
      <c r="G21" s="453">
        <v>0.11</v>
      </c>
      <c r="H21" s="138">
        <v>0</v>
      </c>
      <c r="I21" s="454">
        <v>12275700</v>
      </c>
      <c r="J21" s="453">
        <v>0.08</v>
      </c>
      <c r="K21" s="138">
        <v>0</v>
      </c>
      <c r="L21" s="455">
        <f t="shared" si="0"/>
        <v>14505100</v>
      </c>
      <c r="M21" s="455">
        <f t="shared" ref="M21:U21" si="3">SUM(M17:M20)</f>
        <v>0</v>
      </c>
      <c r="N21" s="455">
        <f t="shared" si="3"/>
        <v>-200</v>
      </c>
      <c r="O21" s="455">
        <f t="shared" si="3"/>
        <v>-400</v>
      </c>
      <c r="P21" s="455">
        <f t="shared" si="3"/>
        <v>27400</v>
      </c>
      <c r="Q21" s="455">
        <f t="shared" si="3"/>
        <v>10900</v>
      </c>
      <c r="R21" s="455">
        <f t="shared" si="3"/>
        <v>186200</v>
      </c>
      <c r="S21" s="455">
        <f t="shared" si="3"/>
        <v>653300</v>
      </c>
      <c r="T21" s="455">
        <f t="shared" si="3"/>
        <v>776400</v>
      </c>
      <c r="U21" s="455">
        <f t="shared" si="3"/>
        <v>12851500</v>
      </c>
      <c r="V21" s="451"/>
      <c r="W21" s="456" t="s">
        <v>35196</v>
      </c>
      <c r="X21" s="199">
        <v>12</v>
      </c>
    </row>
    <row r="22" spans="1:24" ht="15.6" customHeight="1">
      <c r="A22" s="112">
        <v>13</v>
      </c>
      <c r="B22" s="121"/>
      <c r="C22" s="448" t="s">
        <v>35197</v>
      </c>
      <c r="D22" s="449">
        <v>0</v>
      </c>
      <c r="E22" s="138">
        <v>0</v>
      </c>
      <c r="F22" s="201">
        <v>0</v>
      </c>
      <c r="G22" s="449">
        <v>0</v>
      </c>
      <c r="H22" s="138">
        <v>0</v>
      </c>
      <c r="I22" s="201">
        <v>0</v>
      </c>
      <c r="J22" s="449">
        <v>0</v>
      </c>
      <c r="K22" s="138">
        <v>0</v>
      </c>
      <c r="L22" s="131">
        <f t="shared" si="0"/>
        <v>0</v>
      </c>
      <c r="M22" s="124">
        <v>0</v>
      </c>
      <c r="N22" s="124">
        <v>0</v>
      </c>
      <c r="O22" s="124">
        <v>0</v>
      </c>
      <c r="P22" s="124">
        <v>0</v>
      </c>
      <c r="Q22" s="124">
        <v>0</v>
      </c>
      <c r="R22" s="124">
        <v>0</v>
      </c>
      <c r="S22" s="124">
        <v>0</v>
      </c>
      <c r="T22" s="124">
        <v>0</v>
      </c>
      <c r="U22" s="124">
        <v>0</v>
      </c>
      <c r="V22" s="121"/>
      <c r="W22" s="450" t="s">
        <v>35197</v>
      </c>
      <c r="X22" s="199">
        <v>13</v>
      </c>
    </row>
    <row r="23" spans="1:24" ht="15.6" customHeight="1">
      <c r="A23" s="112">
        <v>14</v>
      </c>
      <c r="B23" s="458"/>
      <c r="C23" s="459" t="s">
        <v>35198</v>
      </c>
      <c r="D23" s="453">
        <v>0.09</v>
      </c>
      <c r="E23" s="138">
        <v>0</v>
      </c>
      <c r="F23" s="454">
        <v>13503300</v>
      </c>
      <c r="G23" s="453">
        <v>0.11</v>
      </c>
      <c r="H23" s="138">
        <v>0</v>
      </c>
      <c r="I23" s="454">
        <v>12275700</v>
      </c>
      <c r="J23" s="453">
        <v>0.08</v>
      </c>
      <c r="K23" s="138">
        <v>0</v>
      </c>
      <c r="L23" s="455">
        <f t="shared" si="0"/>
        <v>14505100</v>
      </c>
      <c r="M23" s="455">
        <f t="shared" ref="M23:U23" si="4">SUM(M21:M22)</f>
        <v>0</v>
      </c>
      <c r="N23" s="455">
        <f t="shared" si="4"/>
        <v>-200</v>
      </c>
      <c r="O23" s="455">
        <f t="shared" si="4"/>
        <v>-400</v>
      </c>
      <c r="P23" s="455">
        <f t="shared" si="4"/>
        <v>27400</v>
      </c>
      <c r="Q23" s="455">
        <f t="shared" si="4"/>
        <v>10900</v>
      </c>
      <c r="R23" s="455">
        <f t="shared" si="4"/>
        <v>186200</v>
      </c>
      <c r="S23" s="455">
        <f t="shared" si="4"/>
        <v>653300</v>
      </c>
      <c r="T23" s="455">
        <f t="shared" si="4"/>
        <v>776400</v>
      </c>
      <c r="U23" s="455">
        <f t="shared" si="4"/>
        <v>12851500</v>
      </c>
      <c r="V23" s="458"/>
      <c r="W23" s="460" t="s">
        <v>35198</v>
      </c>
      <c r="X23" s="199">
        <v>14</v>
      </c>
    </row>
    <row r="24" spans="1:24" ht="15.6" customHeight="1">
      <c r="A24" s="112">
        <v>15</v>
      </c>
      <c r="B24" s="426" t="s">
        <v>35199</v>
      </c>
      <c r="C24" s="142" t="s">
        <v>35200</v>
      </c>
      <c r="D24" s="137">
        <v>0</v>
      </c>
      <c r="E24" s="138">
        <v>0</v>
      </c>
      <c r="F24" s="201">
        <v>0</v>
      </c>
      <c r="G24" s="137">
        <v>0</v>
      </c>
      <c r="H24" s="138">
        <v>0</v>
      </c>
      <c r="I24" s="201">
        <v>0</v>
      </c>
      <c r="J24" s="137">
        <v>0</v>
      </c>
      <c r="K24" s="138">
        <v>0</v>
      </c>
      <c r="L24" s="131">
        <f t="shared" si="0"/>
        <v>780500</v>
      </c>
      <c r="M24" s="131">
        <f t="shared" ref="M24:U24" si="5">M16-M23</f>
        <v>7300</v>
      </c>
      <c r="N24" s="131">
        <f t="shared" si="5"/>
        <v>200</v>
      </c>
      <c r="O24" s="131">
        <f t="shared" si="5"/>
        <v>24300</v>
      </c>
      <c r="P24" s="131">
        <f t="shared" si="5"/>
        <v>132200</v>
      </c>
      <c r="Q24" s="131">
        <f t="shared" si="5"/>
        <v>58300</v>
      </c>
      <c r="R24" s="131">
        <f t="shared" si="5"/>
        <v>-59600</v>
      </c>
      <c r="S24" s="131">
        <f t="shared" si="5"/>
        <v>504300</v>
      </c>
      <c r="T24" s="131">
        <f t="shared" si="5"/>
        <v>35800</v>
      </c>
      <c r="U24" s="131">
        <f t="shared" si="5"/>
        <v>77700</v>
      </c>
      <c r="V24" s="217" t="s">
        <v>35199</v>
      </c>
      <c r="W24" s="461" t="s">
        <v>35200</v>
      </c>
      <c r="X24" s="199">
        <v>15</v>
      </c>
    </row>
    <row r="25" spans="1:24" ht="15.6" customHeight="1" thickBot="1">
      <c r="A25" s="112">
        <v>16</v>
      </c>
      <c r="B25" s="430" t="s">
        <v>35201</v>
      </c>
      <c r="C25" s="192"/>
      <c r="D25" s="292">
        <v>0</v>
      </c>
      <c r="E25" s="293">
        <v>0</v>
      </c>
      <c r="F25" s="462">
        <v>0</v>
      </c>
      <c r="G25" s="292">
        <v>0</v>
      </c>
      <c r="H25" s="293">
        <v>0</v>
      </c>
      <c r="I25" s="462">
        <v>0</v>
      </c>
      <c r="J25" s="292">
        <v>0</v>
      </c>
      <c r="K25" s="293">
        <v>0</v>
      </c>
      <c r="L25" s="293">
        <v>0</v>
      </c>
      <c r="M25" s="134">
        <f t="shared" ref="M25:T25" si="6">SUM(N25,M24)</f>
        <v>780500</v>
      </c>
      <c r="N25" s="134">
        <f t="shared" si="6"/>
        <v>773200</v>
      </c>
      <c r="O25" s="134">
        <f t="shared" si="6"/>
        <v>773000</v>
      </c>
      <c r="P25" s="134">
        <f t="shared" si="6"/>
        <v>748700</v>
      </c>
      <c r="Q25" s="134">
        <f t="shared" si="6"/>
        <v>616500</v>
      </c>
      <c r="R25" s="134">
        <f t="shared" si="6"/>
        <v>558200</v>
      </c>
      <c r="S25" s="134">
        <f t="shared" si="6"/>
        <v>617800</v>
      </c>
      <c r="T25" s="134">
        <f t="shared" si="6"/>
        <v>113500</v>
      </c>
      <c r="U25" s="134">
        <f>U24</f>
        <v>77700</v>
      </c>
      <c r="V25" s="431" t="s">
        <v>35201</v>
      </c>
      <c r="W25" s="450"/>
      <c r="X25" s="199">
        <v>16</v>
      </c>
    </row>
    <row r="26" spans="1:24" ht="15.6" customHeight="1">
      <c r="A26" s="112">
        <v>17</v>
      </c>
      <c r="B26" s="463" t="s">
        <v>35202</v>
      </c>
      <c r="C26" s="464"/>
      <c r="D26" s="465">
        <v>0</v>
      </c>
      <c r="E26" s="466">
        <v>0</v>
      </c>
      <c r="F26" s="467">
        <v>0</v>
      </c>
      <c r="G26" s="465">
        <v>0</v>
      </c>
      <c r="H26" s="466">
        <v>0</v>
      </c>
      <c r="I26" s="467">
        <v>0</v>
      </c>
      <c r="J26" s="465">
        <v>0</v>
      </c>
      <c r="K26" s="466">
        <v>0</v>
      </c>
      <c r="L26" s="468">
        <v>0</v>
      </c>
      <c r="M26" s="466">
        <v>0</v>
      </c>
      <c r="N26" s="466">
        <v>0</v>
      </c>
      <c r="O26" s="466">
        <v>0</v>
      </c>
      <c r="P26" s="466">
        <v>0</v>
      </c>
      <c r="Q26" s="466">
        <v>0</v>
      </c>
      <c r="R26" s="466">
        <v>0</v>
      </c>
      <c r="S26" s="466">
        <v>0</v>
      </c>
      <c r="T26" s="466">
        <v>0</v>
      </c>
      <c r="U26" s="466">
        <v>0</v>
      </c>
      <c r="V26" s="469" t="s">
        <v>35202</v>
      </c>
      <c r="W26" s="470"/>
      <c r="X26" s="199">
        <v>17</v>
      </c>
    </row>
    <row r="27" spans="1:24" ht="15.6" customHeight="1">
      <c r="A27" s="112">
        <v>18</v>
      </c>
      <c r="B27" s="121" t="s">
        <v>35203</v>
      </c>
      <c r="C27" s="122" t="s">
        <v>35204</v>
      </c>
      <c r="D27" s="137">
        <v>0</v>
      </c>
      <c r="E27" s="138">
        <v>0</v>
      </c>
      <c r="F27" s="201">
        <v>0</v>
      </c>
      <c r="G27" s="137">
        <v>0</v>
      </c>
      <c r="H27" s="138">
        <v>0</v>
      </c>
      <c r="I27" s="201">
        <v>0</v>
      </c>
      <c r="J27" s="137">
        <v>0</v>
      </c>
      <c r="K27" s="138">
        <v>0</v>
      </c>
      <c r="L27" s="124">
        <v>0</v>
      </c>
      <c r="M27" s="138">
        <v>0</v>
      </c>
      <c r="N27" s="138">
        <v>0</v>
      </c>
      <c r="O27" s="138">
        <v>0</v>
      </c>
      <c r="P27" s="138">
        <v>0</v>
      </c>
      <c r="Q27" s="138">
        <v>0</v>
      </c>
      <c r="R27" s="138">
        <v>0</v>
      </c>
      <c r="S27" s="138">
        <v>0</v>
      </c>
      <c r="T27" s="138">
        <v>0</v>
      </c>
      <c r="U27" s="138">
        <v>0</v>
      </c>
      <c r="V27" s="192" t="s">
        <v>35203</v>
      </c>
      <c r="W27" s="209" t="s">
        <v>35204</v>
      </c>
      <c r="X27" s="199">
        <v>18</v>
      </c>
    </row>
    <row r="28" spans="1:24" ht="15.6" customHeight="1">
      <c r="A28" s="112">
        <v>19</v>
      </c>
      <c r="B28" s="471" t="s">
        <v>35205</v>
      </c>
      <c r="C28" s="122" t="s">
        <v>35206</v>
      </c>
      <c r="D28" s="137">
        <v>0</v>
      </c>
      <c r="E28" s="138">
        <v>0</v>
      </c>
      <c r="F28" s="221">
        <f>F26-F27</f>
        <v>0</v>
      </c>
      <c r="G28" s="137">
        <v>0</v>
      </c>
      <c r="H28" s="138">
        <v>0</v>
      </c>
      <c r="I28" s="221">
        <f>I26-I27</f>
        <v>0</v>
      </c>
      <c r="J28" s="137">
        <v>0</v>
      </c>
      <c r="K28" s="138">
        <v>0</v>
      </c>
      <c r="L28" s="131">
        <f>L26-L27</f>
        <v>0</v>
      </c>
      <c r="M28" s="138">
        <v>0</v>
      </c>
      <c r="N28" s="138">
        <v>0</v>
      </c>
      <c r="O28" s="138">
        <v>0</v>
      </c>
      <c r="P28" s="138">
        <v>0</v>
      </c>
      <c r="Q28" s="138">
        <v>0</v>
      </c>
      <c r="R28" s="138">
        <v>0</v>
      </c>
      <c r="S28" s="138">
        <v>0</v>
      </c>
      <c r="T28" s="138">
        <v>0</v>
      </c>
      <c r="U28" s="138">
        <v>0</v>
      </c>
      <c r="V28" s="472" t="s">
        <v>35205</v>
      </c>
      <c r="W28" s="209" t="s">
        <v>35206</v>
      </c>
      <c r="X28" s="199">
        <v>19</v>
      </c>
    </row>
    <row r="29" spans="1:24" ht="15.6" customHeight="1">
      <c r="A29" s="112">
        <v>20</v>
      </c>
      <c r="B29" s="121" t="s">
        <v>35207</v>
      </c>
      <c r="C29" s="122" t="s">
        <v>35208</v>
      </c>
      <c r="D29" s="137">
        <v>0</v>
      </c>
      <c r="E29" s="138">
        <v>0</v>
      </c>
      <c r="F29" s="201">
        <v>0</v>
      </c>
      <c r="G29" s="137">
        <v>0</v>
      </c>
      <c r="H29" s="138">
        <v>0</v>
      </c>
      <c r="I29" s="201">
        <v>0</v>
      </c>
      <c r="J29" s="137">
        <v>0</v>
      </c>
      <c r="K29" s="138">
        <v>0</v>
      </c>
      <c r="L29" s="124">
        <v>0</v>
      </c>
      <c r="M29" s="138">
        <v>0</v>
      </c>
      <c r="N29" s="138">
        <v>0</v>
      </c>
      <c r="O29" s="138">
        <v>0</v>
      </c>
      <c r="P29" s="138">
        <v>0</v>
      </c>
      <c r="Q29" s="138">
        <v>0</v>
      </c>
      <c r="R29" s="138">
        <v>0</v>
      </c>
      <c r="S29" s="138">
        <v>0</v>
      </c>
      <c r="T29" s="138">
        <v>0</v>
      </c>
      <c r="U29" s="138">
        <v>0</v>
      </c>
      <c r="V29" s="192" t="s">
        <v>35207</v>
      </c>
      <c r="W29" s="209" t="s">
        <v>35208</v>
      </c>
      <c r="X29" s="199">
        <v>20</v>
      </c>
    </row>
    <row r="30" spans="1:24" ht="15.6" customHeight="1">
      <c r="A30" s="112">
        <v>21</v>
      </c>
      <c r="B30" s="121" t="s">
        <v>35209</v>
      </c>
      <c r="C30" s="122" t="s">
        <v>35210</v>
      </c>
      <c r="D30" s="137">
        <v>0</v>
      </c>
      <c r="E30" s="138">
        <v>0</v>
      </c>
      <c r="F30" s="201">
        <v>0</v>
      </c>
      <c r="G30" s="137">
        <v>0</v>
      </c>
      <c r="H30" s="138">
        <v>0</v>
      </c>
      <c r="I30" s="201">
        <v>0</v>
      </c>
      <c r="J30" s="137">
        <v>0</v>
      </c>
      <c r="K30" s="138">
        <v>0</v>
      </c>
      <c r="L30" s="124">
        <v>0</v>
      </c>
      <c r="M30" s="138">
        <v>0</v>
      </c>
      <c r="N30" s="138">
        <v>0</v>
      </c>
      <c r="O30" s="138">
        <v>0</v>
      </c>
      <c r="P30" s="138">
        <v>0</v>
      </c>
      <c r="Q30" s="138">
        <v>0</v>
      </c>
      <c r="R30" s="138">
        <v>0</v>
      </c>
      <c r="S30" s="138">
        <v>0</v>
      </c>
      <c r="T30" s="138">
        <v>0</v>
      </c>
      <c r="U30" s="138">
        <v>0</v>
      </c>
      <c r="V30" s="192" t="s">
        <v>35209</v>
      </c>
      <c r="W30" s="209" t="s">
        <v>35210</v>
      </c>
      <c r="X30" s="199">
        <v>21</v>
      </c>
    </row>
    <row r="31" spans="1:24" ht="15.6" customHeight="1">
      <c r="A31" s="112">
        <v>22</v>
      </c>
      <c r="B31" s="471" t="s">
        <v>35205</v>
      </c>
      <c r="C31" s="122" t="s">
        <v>35211</v>
      </c>
      <c r="D31" s="137">
        <v>0</v>
      </c>
      <c r="E31" s="138">
        <v>0</v>
      </c>
      <c r="F31" s="221">
        <f>F29-F30</f>
        <v>0</v>
      </c>
      <c r="G31" s="137">
        <v>0</v>
      </c>
      <c r="H31" s="138">
        <v>0</v>
      </c>
      <c r="I31" s="221">
        <f>I29-I30</f>
        <v>0</v>
      </c>
      <c r="J31" s="137">
        <v>0</v>
      </c>
      <c r="K31" s="138">
        <v>0</v>
      </c>
      <c r="L31" s="131">
        <f>L29-L30</f>
        <v>0</v>
      </c>
      <c r="M31" s="138">
        <v>0</v>
      </c>
      <c r="N31" s="138">
        <v>0</v>
      </c>
      <c r="O31" s="138">
        <v>0</v>
      </c>
      <c r="P31" s="138">
        <v>0</v>
      </c>
      <c r="Q31" s="138">
        <v>0</v>
      </c>
      <c r="R31" s="138">
        <v>0</v>
      </c>
      <c r="S31" s="138">
        <v>0</v>
      </c>
      <c r="T31" s="138">
        <v>0</v>
      </c>
      <c r="U31" s="138">
        <v>0</v>
      </c>
      <c r="V31" s="472" t="s">
        <v>35205</v>
      </c>
      <c r="W31" s="209" t="s">
        <v>35211</v>
      </c>
      <c r="X31" s="199">
        <v>22</v>
      </c>
    </row>
    <row r="32" spans="1:24" ht="15.6" customHeight="1">
      <c r="A32" s="112">
        <v>23</v>
      </c>
      <c r="B32" s="121" t="s">
        <v>35212</v>
      </c>
      <c r="C32" s="122" t="s">
        <v>35213</v>
      </c>
      <c r="D32" s="137">
        <v>0</v>
      </c>
      <c r="E32" s="138">
        <v>0</v>
      </c>
      <c r="F32" s="201">
        <v>0</v>
      </c>
      <c r="G32" s="137">
        <v>0</v>
      </c>
      <c r="H32" s="138">
        <v>0</v>
      </c>
      <c r="I32" s="201">
        <v>0</v>
      </c>
      <c r="J32" s="137">
        <v>0</v>
      </c>
      <c r="K32" s="138">
        <v>0</v>
      </c>
      <c r="L32" s="124">
        <v>0</v>
      </c>
      <c r="M32" s="138">
        <v>0</v>
      </c>
      <c r="N32" s="138">
        <v>0</v>
      </c>
      <c r="O32" s="138">
        <v>0</v>
      </c>
      <c r="P32" s="138">
        <v>0</v>
      </c>
      <c r="Q32" s="138">
        <v>0</v>
      </c>
      <c r="R32" s="138">
        <v>0</v>
      </c>
      <c r="S32" s="138">
        <v>0</v>
      </c>
      <c r="T32" s="138">
        <v>0</v>
      </c>
      <c r="U32" s="138">
        <v>0</v>
      </c>
      <c r="V32" s="192" t="s">
        <v>35212</v>
      </c>
      <c r="W32" s="209" t="s">
        <v>35213</v>
      </c>
      <c r="X32" s="199">
        <v>23</v>
      </c>
    </row>
    <row r="33" spans="1:24" ht="15.6" customHeight="1">
      <c r="A33" s="112">
        <v>24</v>
      </c>
      <c r="B33" s="121" t="s">
        <v>35214</v>
      </c>
      <c r="C33" s="122" t="s">
        <v>35215</v>
      </c>
      <c r="D33" s="137">
        <v>0</v>
      </c>
      <c r="E33" s="138">
        <v>0</v>
      </c>
      <c r="F33" s="201">
        <v>0</v>
      </c>
      <c r="G33" s="137">
        <v>0</v>
      </c>
      <c r="H33" s="138">
        <v>0</v>
      </c>
      <c r="I33" s="201">
        <v>0</v>
      </c>
      <c r="J33" s="137">
        <v>0</v>
      </c>
      <c r="K33" s="138">
        <v>0</v>
      </c>
      <c r="L33" s="124">
        <v>0</v>
      </c>
      <c r="M33" s="138">
        <v>0</v>
      </c>
      <c r="N33" s="138">
        <v>0</v>
      </c>
      <c r="O33" s="138">
        <v>0</v>
      </c>
      <c r="P33" s="138">
        <v>0</v>
      </c>
      <c r="Q33" s="138">
        <v>0</v>
      </c>
      <c r="R33" s="138">
        <v>0</v>
      </c>
      <c r="S33" s="138">
        <v>0</v>
      </c>
      <c r="T33" s="138">
        <v>0</v>
      </c>
      <c r="U33" s="138">
        <v>0</v>
      </c>
      <c r="V33" s="192" t="s">
        <v>35214</v>
      </c>
      <c r="W33" s="209" t="s">
        <v>35215</v>
      </c>
      <c r="X33" s="199">
        <v>24</v>
      </c>
    </row>
    <row r="34" spans="1:24" ht="15.6" customHeight="1">
      <c r="A34" s="112">
        <v>25</v>
      </c>
      <c r="B34" s="471" t="s">
        <v>35205</v>
      </c>
      <c r="C34" s="122" t="s">
        <v>35216</v>
      </c>
      <c r="D34" s="137">
        <v>0</v>
      </c>
      <c r="E34" s="138">
        <v>0</v>
      </c>
      <c r="F34" s="221">
        <f>F32-F33</f>
        <v>0</v>
      </c>
      <c r="G34" s="137">
        <v>0</v>
      </c>
      <c r="H34" s="138">
        <v>0</v>
      </c>
      <c r="I34" s="221">
        <f>I32-I33</f>
        <v>0</v>
      </c>
      <c r="J34" s="137">
        <v>0</v>
      </c>
      <c r="K34" s="138">
        <v>0</v>
      </c>
      <c r="L34" s="131">
        <f>L32-L33</f>
        <v>0</v>
      </c>
      <c r="M34" s="138">
        <v>0</v>
      </c>
      <c r="N34" s="138">
        <v>0</v>
      </c>
      <c r="O34" s="138">
        <v>0</v>
      </c>
      <c r="P34" s="138">
        <v>0</v>
      </c>
      <c r="Q34" s="138">
        <v>0</v>
      </c>
      <c r="R34" s="138">
        <v>0</v>
      </c>
      <c r="S34" s="138">
        <v>0</v>
      </c>
      <c r="T34" s="138">
        <v>0</v>
      </c>
      <c r="U34" s="138">
        <v>0</v>
      </c>
      <c r="V34" s="472" t="s">
        <v>35205</v>
      </c>
      <c r="W34" s="209" t="s">
        <v>35216</v>
      </c>
      <c r="X34" s="199">
        <v>25</v>
      </c>
    </row>
    <row r="35" spans="1:24" ht="15.6" customHeight="1">
      <c r="A35" s="112">
        <v>26</v>
      </c>
      <c r="B35" s="121" t="s">
        <v>35217</v>
      </c>
      <c r="C35" s="473"/>
      <c r="D35" s="137">
        <v>0</v>
      </c>
      <c r="E35" s="138">
        <v>0</v>
      </c>
      <c r="F35" s="201">
        <v>0</v>
      </c>
      <c r="G35" s="137">
        <v>0</v>
      </c>
      <c r="H35" s="138">
        <v>0</v>
      </c>
      <c r="I35" s="201">
        <v>0</v>
      </c>
      <c r="J35" s="137">
        <v>0</v>
      </c>
      <c r="K35" s="138">
        <v>0</v>
      </c>
      <c r="L35" s="124">
        <v>0</v>
      </c>
      <c r="M35" s="138">
        <v>0</v>
      </c>
      <c r="N35" s="138">
        <v>0</v>
      </c>
      <c r="O35" s="138">
        <v>0</v>
      </c>
      <c r="P35" s="138">
        <v>0</v>
      </c>
      <c r="Q35" s="138">
        <v>0</v>
      </c>
      <c r="R35" s="138">
        <v>0</v>
      </c>
      <c r="S35" s="138">
        <v>0</v>
      </c>
      <c r="T35" s="138">
        <v>0</v>
      </c>
      <c r="U35" s="138">
        <v>0</v>
      </c>
      <c r="V35" s="192" t="s">
        <v>35217</v>
      </c>
      <c r="W35" s="474"/>
      <c r="X35" s="199">
        <v>26</v>
      </c>
    </row>
    <row r="36" spans="1:24" ht="15.6" customHeight="1">
      <c r="A36" s="112">
        <v>27</v>
      </c>
      <c r="B36" s="121" t="s">
        <v>35218</v>
      </c>
      <c r="C36" s="473"/>
      <c r="D36" s="137">
        <v>0</v>
      </c>
      <c r="E36" s="138">
        <v>0</v>
      </c>
      <c r="F36" s="201">
        <v>0</v>
      </c>
      <c r="G36" s="137">
        <v>0</v>
      </c>
      <c r="H36" s="138">
        <v>0</v>
      </c>
      <c r="I36" s="201">
        <v>0</v>
      </c>
      <c r="J36" s="137">
        <v>0</v>
      </c>
      <c r="K36" s="138">
        <v>0</v>
      </c>
      <c r="L36" s="124">
        <v>0</v>
      </c>
      <c r="M36" s="138">
        <v>0</v>
      </c>
      <c r="N36" s="138">
        <v>0</v>
      </c>
      <c r="O36" s="138">
        <v>0</v>
      </c>
      <c r="P36" s="138">
        <v>0</v>
      </c>
      <c r="Q36" s="138">
        <v>0</v>
      </c>
      <c r="R36" s="138">
        <v>0</v>
      </c>
      <c r="S36" s="138">
        <v>0</v>
      </c>
      <c r="T36" s="138">
        <v>0</v>
      </c>
      <c r="U36" s="138">
        <v>0</v>
      </c>
      <c r="V36" s="192" t="s">
        <v>35218</v>
      </c>
      <c r="W36" s="474"/>
      <c r="X36" s="199">
        <v>27</v>
      </c>
    </row>
    <row r="37" spans="1:24" ht="15.6" customHeight="1" thickBot="1">
      <c r="A37" s="143">
        <v>28</v>
      </c>
      <c r="B37" s="475" t="s">
        <v>35205</v>
      </c>
      <c r="C37" s="476"/>
      <c r="D37" s="146">
        <v>0</v>
      </c>
      <c r="E37" s="147">
        <v>0</v>
      </c>
      <c r="F37" s="477">
        <f>F35-F36</f>
        <v>0</v>
      </c>
      <c r="G37" s="146">
        <v>0</v>
      </c>
      <c r="H37" s="147">
        <v>0</v>
      </c>
      <c r="I37" s="477">
        <f>I35-I36</f>
        <v>0</v>
      </c>
      <c r="J37" s="146">
        <v>0</v>
      </c>
      <c r="K37" s="147">
        <v>0</v>
      </c>
      <c r="L37" s="151">
        <f>L35-L36</f>
        <v>0</v>
      </c>
      <c r="M37" s="147">
        <v>0</v>
      </c>
      <c r="N37" s="147">
        <v>0</v>
      </c>
      <c r="O37" s="147">
        <v>0</v>
      </c>
      <c r="P37" s="147">
        <v>0</v>
      </c>
      <c r="Q37" s="147">
        <v>0</v>
      </c>
      <c r="R37" s="147">
        <v>0</v>
      </c>
      <c r="S37" s="147">
        <v>0</v>
      </c>
      <c r="T37" s="147">
        <v>0</v>
      </c>
      <c r="U37" s="147">
        <v>0</v>
      </c>
      <c r="V37" s="478" t="s">
        <v>35205</v>
      </c>
      <c r="W37" s="479"/>
      <c r="X37" s="152">
        <v>28</v>
      </c>
    </row>
    <row r="38" spans="1:24" ht="13.5" thickTop="1">
      <c r="A38" s="56"/>
      <c r="B38" s="51"/>
      <c r="C38" s="51"/>
      <c r="D38" s="56"/>
      <c r="E38" s="153"/>
      <c r="F38" s="56"/>
      <c r="G38" s="56"/>
      <c r="H38" s="153"/>
      <c r="I38" s="56"/>
      <c r="J38" s="56"/>
      <c r="K38" s="56"/>
      <c r="L38" s="56"/>
      <c r="M38" s="56"/>
      <c r="N38" s="56"/>
      <c r="O38" s="56"/>
      <c r="P38" s="56"/>
      <c r="Q38" s="56"/>
      <c r="R38" s="56"/>
      <c r="S38" s="56"/>
      <c r="T38" s="153"/>
      <c r="U38" s="56"/>
      <c r="V38" s="56"/>
      <c r="W38" s="56"/>
      <c r="X38" s="56"/>
    </row>
    <row r="39" spans="1:24" ht="15">
      <c r="A39" s="56"/>
      <c r="B39" s="51"/>
      <c r="C39" s="51"/>
      <c r="D39" s="56"/>
      <c r="E39" s="153"/>
      <c r="F39" s="56"/>
      <c r="G39" s="56"/>
      <c r="H39" s="56"/>
      <c r="I39" s="56"/>
      <c r="J39" s="56"/>
      <c r="K39" s="56"/>
      <c r="L39" s="56"/>
      <c r="M39" s="56"/>
      <c r="N39" s="56"/>
      <c r="O39" s="56"/>
      <c r="P39" s="56"/>
      <c r="Q39" s="56"/>
      <c r="R39" s="56"/>
      <c r="S39" s="56"/>
      <c r="T39" s="153"/>
      <c r="U39" s="56"/>
      <c r="V39" s="480" t="s">
        <v>35219</v>
      </c>
      <c r="W39" s="481" t="s">
        <v>35220</v>
      </c>
      <c r="X39" s="56"/>
    </row>
    <row r="40" spans="1:24" ht="14.25">
      <c r="A40" s="56"/>
      <c r="B40" s="51"/>
      <c r="C40" s="51"/>
      <c r="D40" s="56"/>
      <c r="E40" s="153"/>
      <c r="F40" s="56"/>
      <c r="G40" s="56"/>
      <c r="H40" s="56"/>
      <c r="I40" s="56"/>
      <c r="J40" s="56"/>
      <c r="K40" s="56"/>
      <c r="L40" s="56"/>
      <c r="M40" s="56"/>
      <c r="N40" s="56"/>
      <c r="O40" s="56"/>
      <c r="P40" s="56"/>
      <c r="Q40" s="56"/>
      <c r="R40" s="56"/>
      <c r="S40" s="56"/>
      <c r="T40" s="153"/>
      <c r="U40" s="56"/>
      <c r="V40" s="480" t="s">
        <v>35221</v>
      </c>
      <c r="W40" s="56"/>
      <c r="X40" s="56"/>
    </row>
    <row r="41" spans="1:24" ht="14.25">
      <c r="A41" s="56"/>
      <c r="B41" s="51"/>
      <c r="C41" s="51"/>
      <c r="D41" s="56"/>
      <c r="E41" s="153"/>
      <c r="F41" s="56"/>
      <c r="G41" s="56"/>
      <c r="H41" s="56"/>
      <c r="I41" s="56"/>
      <c r="J41" s="56"/>
      <c r="K41" s="56"/>
      <c r="L41" s="56"/>
      <c r="M41" s="56"/>
      <c r="N41" s="56"/>
      <c r="O41" s="56"/>
      <c r="P41" s="56"/>
      <c r="Q41" s="56"/>
      <c r="R41" s="56"/>
      <c r="S41" s="56"/>
      <c r="T41" s="153"/>
      <c r="U41" s="56"/>
      <c r="V41" s="480" t="s">
        <v>35222</v>
      </c>
      <c r="W41" s="310"/>
      <c r="X41" s="56"/>
    </row>
    <row r="42" spans="1:24" ht="14.25">
      <c r="A42" s="56"/>
      <c r="B42" s="51"/>
      <c r="C42" s="51"/>
      <c r="D42" s="56"/>
      <c r="E42" s="153"/>
      <c r="F42" s="56"/>
      <c r="G42" s="56"/>
      <c r="H42" s="56"/>
      <c r="I42" s="56"/>
      <c r="J42" s="56"/>
      <c r="K42" s="56"/>
      <c r="L42" s="56"/>
      <c r="M42" s="56"/>
      <c r="N42" s="56"/>
      <c r="O42" s="56"/>
      <c r="P42" s="56"/>
      <c r="Q42" s="56"/>
      <c r="R42" s="56"/>
      <c r="S42" s="56"/>
      <c r="T42" s="153"/>
      <c r="U42" s="56"/>
      <c r="V42" s="480" t="s">
        <v>35223</v>
      </c>
      <c r="W42" s="480"/>
      <c r="X42" s="56"/>
    </row>
    <row r="43" spans="1:24" ht="14.25">
      <c r="A43" s="56"/>
      <c r="B43" s="51"/>
      <c r="C43" s="51"/>
      <c r="D43" s="56"/>
      <c r="E43" s="153"/>
      <c r="F43" s="56"/>
      <c r="G43" s="56"/>
      <c r="H43" s="56"/>
      <c r="I43" s="56"/>
      <c r="J43" s="56"/>
      <c r="K43" s="56"/>
      <c r="L43" s="56"/>
      <c r="M43" s="56"/>
      <c r="N43" s="56"/>
      <c r="O43" s="56"/>
      <c r="P43" s="56"/>
      <c r="Q43" s="56"/>
      <c r="R43" s="56"/>
      <c r="S43" s="56"/>
      <c r="T43" s="153"/>
      <c r="U43" s="56"/>
      <c r="V43" s="480" t="s">
        <v>35224</v>
      </c>
      <c r="W43" s="56"/>
      <c r="X43" s="56"/>
    </row>
    <row r="44" spans="1:24" ht="14.25">
      <c r="A44" s="56"/>
      <c r="B44" s="51"/>
      <c r="C44" s="51"/>
      <c r="D44" s="56"/>
      <c r="E44" s="153"/>
      <c r="F44" s="56"/>
      <c r="G44" s="56"/>
      <c r="H44" s="56"/>
      <c r="I44" s="56"/>
      <c r="J44" s="56"/>
      <c r="K44" s="56"/>
      <c r="L44" s="56"/>
      <c r="M44" s="56"/>
      <c r="N44" s="56"/>
      <c r="O44" s="56"/>
      <c r="P44" s="56"/>
      <c r="Q44" s="56"/>
      <c r="R44" s="56"/>
      <c r="S44" s="56"/>
      <c r="T44" s="153"/>
      <c r="U44" s="56"/>
      <c r="V44" s="480" t="s">
        <v>35225</v>
      </c>
      <c r="W44" s="480"/>
      <c r="X44" s="56"/>
    </row>
    <row r="45" spans="1:24" ht="15">
      <c r="A45" s="56"/>
      <c r="B45" s="51"/>
      <c r="C45" s="51"/>
      <c r="D45" s="56"/>
      <c r="E45" s="153"/>
      <c r="F45" s="56"/>
      <c r="G45" s="56"/>
      <c r="H45" s="56"/>
      <c r="I45" s="56"/>
      <c r="J45" s="56"/>
      <c r="K45" s="56"/>
      <c r="L45" s="56"/>
      <c r="M45" s="56"/>
      <c r="N45" s="56"/>
      <c r="O45" s="56"/>
      <c r="P45" s="56"/>
      <c r="Q45" s="56"/>
      <c r="R45" s="56"/>
      <c r="S45" s="56"/>
      <c r="T45" s="153"/>
      <c r="U45" s="56"/>
      <c r="V45" s="480" t="s">
        <v>35226</v>
      </c>
      <c r="W45" s="481" t="s">
        <v>35227</v>
      </c>
      <c r="X45" s="56"/>
    </row>
    <row r="46" spans="1:24" ht="14.25">
      <c r="A46" s="56"/>
      <c r="B46" s="51"/>
      <c r="C46" s="51"/>
      <c r="D46" s="56"/>
      <c r="E46" s="153"/>
      <c r="F46" s="56"/>
      <c r="G46" s="56"/>
      <c r="H46" s="56"/>
      <c r="I46" s="56"/>
      <c r="J46" s="56"/>
      <c r="K46" s="56"/>
      <c r="L46" s="56"/>
      <c r="M46" s="56"/>
      <c r="N46" s="56"/>
      <c r="O46" s="56"/>
      <c r="P46" s="56"/>
      <c r="Q46" s="56"/>
      <c r="R46" s="56"/>
      <c r="S46" s="56"/>
      <c r="T46" s="153"/>
      <c r="U46" s="56"/>
      <c r="V46" s="480" t="s">
        <v>35228</v>
      </c>
      <c r="W46" s="480"/>
      <c r="X46" s="56"/>
    </row>
    <row r="47" spans="1:24" ht="14.25">
      <c r="A47" s="56"/>
      <c r="B47" s="51"/>
      <c r="C47" s="51"/>
      <c r="D47" s="56"/>
      <c r="E47" s="153"/>
      <c r="F47" s="56"/>
      <c r="G47" s="56"/>
      <c r="H47" s="56"/>
      <c r="I47" s="56"/>
      <c r="J47" s="56"/>
      <c r="K47" s="56"/>
      <c r="L47" s="56"/>
      <c r="M47" s="56"/>
      <c r="N47" s="56"/>
      <c r="O47" s="56"/>
      <c r="P47" s="56"/>
      <c r="Q47" s="56"/>
      <c r="R47" s="56"/>
      <c r="S47" s="56"/>
      <c r="T47" s="153"/>
      <c r="U47" s="56"/>
      <c r="V47" s="480" t="s">
        <v>35229</v>
      </c>
      <c r="W47" s="480"/>
      <c r="X47" s="56"/>
    </row>
    <row r="48" spans="1:24" s="1363" customFormat="1" ht="12.75">
      <c r="A48" s="1364"/>
      <c r="B48" s="1365"/>
      <c r="C48" s="1365"/>
      <c r="D48" s="1364"/>
      <c r="E48" s="1366"/>
      <c r="F48" s="1364"/>
      <c r="G48" s="1364"/>
      <c r="H48" s="1364"/>
      <c r="I48" s="1364"/>
      <c r="J48" s="1364"/>
      <c r="K48" s="1364"/>
      <c r="L48" s="1364"/>
      <c r="M48" s="1364"/>
      <c r="N48" s="1364"/>
      <c r="O48" s="1364"/>
      <c r="P48" s="1364"/>
      <c r="Q48" s="1364"/>
      <c r="R48" s="1364"/>
      <c r="S48" s="1364"/>
      <c r="T48" s="1366"/>
      <c r="U48" s="1364"/>
      <c r="V48" s="1364"/>
      <c r="W48" s="1364"/>
      <c r="X48" s="1364"/>
    </row>
    <row r="49" spans="1:24" s="1363" customFormat="1">
      <c r="A49" s="1364"/>
      <c r="B49" s="1364"/>
      <c r="C49" s="1364"/>
      <c r="D49" s="1364"/>
      <c r="E49" s="1366"/>
      <c r="F49" s="1364"/>
      <c r="G49" s="1364"/>
      <c r="H49" s="1366"/>
      <c r="I49" s="1364"/>
      <c r="J49" s="1364"/>
      <c r="K49" s="1364"/>
      <c r="L49" s="1364"/>
      <c r="M49" s="1364"/>
      <c r="N49" s="1364"/>
      <c r="O49" s="1364"/>
      <c r="P49" s="1364"/>
      <c r="Q49" s="1364"/>
      <c r="R49" s="1364"/>
      <c r="S49" s="1364"/>
      <c r="T49" s="1366"/>
      <c r="U49" s="1364"/>
      <c r="V49" s="1364"/>
      <c r="W49" s="1364"/>
      <c r="X49" s="1364"/>
    </row>
    <row r="50" spans="1:24" s="1363" customFormat="1">
      <c r="A50" s="1364">
        <v>52</v>
      </c>
      <c r="B50" s="1364" t="b">
        <f>Check!$AR$53</f>
        <v>1</v>
      </c>
      <c r="C50" s="1364"/>
      <c r="D50" s="1364"/>
      <c r="E50" s="1366"/>
      <c r="F50" s="1364"/>
      <c r="G50" s="1364"/>
      <c r="H50" s="1366"/>
      <c r="I50" s="1364"/>
      <c r="J50" s="1364"/>
      <c r="K50" s="1364"/>
      <c r="L50" s="1364"/>
      <c r="M50" s="1364"/>
      <c r="N50" s="1364"/>
      <c r="O50" s="1364"/>
      <c r="P50" s="1364"/>
      <c r="Q50" s="1364"/>
      <c r="R50" s="1364"/>
      <c r="S50" s="1364"/>
      <c r="T50" s="1366"/>
      <c r="U50" s="1364"/>
      <c r="V50" s="1364"/>
      <c r="W50" s="1364"/>
      <c r="X50" s="1364"/>
    </row>
    <row r="51" spans="1:24" s="1363" customFormat="1">
      <c r="A51" s="1364">
        <v>53</v>
      </c>
      <c r="B51" s="1364" t="b">
        <f>Check!$AR$54</f>
        <v>0</v>
      </c>
      <c r="C51" s="1364"/>
      <c r="D51" s="1364"/>
      <c r="E51" s="1366"/>
      <c r="F51" s="1364"/>
      <c r="G51" s="1364"/>
      <c r="H51" s="1366"/>
      <c r="I51" s="1364"/>
      <c r="J51" s="1364"/>
      <c r="K51" s="1364"/>
      <c r="L51" s="1364"/>
      <c r="M51" s="1364"/>
      <c r="N51" s="1364"/>
      <c r="O51" s="1364"/>
      <c r="P51" s="1364"/>
      <c r="Q51" s="1364"/>
      <c r="R51" s="1364"/>
      <c r="S51" s="1364"/>
      <c r="T51" s="1366"/>
      <c r="U51" s="1364"/>
      <c r="V51" s="1364"/>
      <c r="W51" s="1364"/>
      <c r="X51" s="1364"/>
    </row>
    <row r="52" spans="1:24" s="1363" customFormat="1">
      <c r="A52" s="1364">
        <v>54</v>
      </c>
      <c r="B52" s="1364" t="b">
        <f>Check!$AR$55</f>
        <v>0</v>
      </c>
      <c r="C52" s="1364"/>
      <c r="D52" s="1364"/>
      <c r="E52" s="1366"/>
      <c r="F52" s="1364"/>
      <c r="G52" s="1364"/>
      <c r="H52" s="1366"/>
      <c r="I52" s="1364"/>
      <c r="J52" s="1364"/>
      <c r="K52" s="1364"/>
      <c r="L52" s="1364"/>
      <c r="M52" s="1364"/>
      <c r="N52" s="1364"/>
      <c r="O52" s="1364"/>
      <c r="P52" s="1364"/>
      <c r="Q52" s="1364"/>
      <c r="R52" s="1364"/>
      <c r="S52" s="1364"/>
      <c r="T52" s="1366"/>
      <c r="U52" s="1364"/>
      <c r="V52" s="1364"/>
      <c r="W52" s="1364"/>
      <c r="X52" s="1364"/>
    </row>
    <row r="53" spans="1:24" s="1363" customFormat="1">
      <c r="A53" s="1364">
        <v>55</v>
      </c>
      <c r="B53" s="1364" t="b">
        <f>Check!$AR$56</f>
        <v>1</v>
      </c>
      <c r="C53" s="1364"/>
      <c r="D53" s="1364"/>
      <c r="E53" s="1366"/>
      <c r="F53" s="1364"/>
      <c r="G53" s="1364"/>
      <c r="H53" s="1366"/>
      <c r="I53" s="1364"/>
      <c r="J53" s="1364"/>
      <c r="K53" s="1364"/>
      <c r="L53" s="1364"/>
      <c r="M53" s="1364"/>
      <c r="N53" s="1364"/>
      <c r="O53" s="1364"/>
      <c r="P53" s="1364"/>
      <c r="Q53" s="1364"/>
      <c r="R53" s="1364"/>
      <c r="S53" s="1364"/>
      <c r="T53" s="1366"/>
      <c r="U53" s="1364"/>
      <c r="V53" s="1364"/>
      <c r="W53" s="1364"/>
      <c r="X53" s="1364"/>
    </row>
    <row r="54" spans="1:24" s="1363" customFormat="1">
      <c r="A54" s="1364">
        <v>56</v>
      </c>
      <c r="B54" s="1364" t="b">
        <f>Check!$AR$57</f>
        <v>1</v>
      </c>
      <c r="C54" s="1364"/>
      <c r="D54" s="1364"/>
      <c r="E54" s="1366"/>
      <c r="F54" s="1364"/>
      <c r="G54" s="1364"/>
      <c r="H54" s="1366"/>
      <c r="I54" s="1364"/>
      <c r="J54" s="1364"/>
      <c r="K54" s="1364"/>
      <c r="L54" s="1364"/>
      <c r="M54" s="1364"/>
      <c r="N54" s="1364"/>
      <c r="O54" s="1364"/>
      <c r="P54" s="1364"/>
      <c r="Q54" s="1364"/>
      <c r="R54" s="1364"/>
      <c r="S54" s="1364"/>
      <c r="T54" s="1366"/>
      <c r="U54" s="1364"/>
      <c r="V54" s="1364"/>
      <c r="W54" s="1364"/>
      <c r="X54" s="1364"/>
    </row>
    <row r="55" spans="1:24" s="1363" customFormat="1">
      <c r="A55" s="1364">
        <v>57</v>
      </c>
      <c r="B55" s="1364" t="b">
        <f>Check!$AR$58</f>
        <v>1</v>
      </c>
      <c r="C55" s="1364"/>
      <c r="D55" s="1364"/>
      <c r="E55" s="1366"/>
      <c r="F55" s="1364"/>
      <c r="G55" s="1364"/>
      <c r="H55" s="1366"/>
      <c r="I55" s="1364"/>
      <c r="J55" s="1364"/>
      <c r="K55" s="1364"/>
      <c r="L55" s="1364"/>
      <c r="M55" s="1364"/>
      <c r="N55" s="1364"/>
      <c r="O55" s="1364"/>
      <c r="P55" s="1364"/>
      <c r="Q55" s="1364"/>
      <c r="R55" s="1364"/>
      <c r="S55" s="1364"/>
      <c r="T55" s="1366"/>
      <c r="U55" s="1364"/>
      <c r="V55" s="1364"/>
      <c r="W55" s="1364"/>
      <c r="X55" s="1364"/>
    </row>
    <row r="56" spans="1:24" s="1363" customFormat="1">
      <c r="A56" s="1364">
        <v>70</v>
      </c>
      <c r="B56" s="1364" t="b">
        <f>Check!$AR$71</f>
        <v>0</v>
      </c>
      <c r="C56" s="1364"/>
      <c r="D56" s="1364"/>
      <c r="E56" s="1366"/>
      <c r="F56" s="1364"/>
      <c r="G56" s="1364"/>
      <c r="H56" s="1366"/>
      <c r="I56" s="1364"/>
      <c r="J56" s="1364"/>
      <c r="K56" s="1364"/>
      <c r="L56" s="1364"/>
      <c r="M56" s="1364"/>
      <c r="N56" s="1364"/>
      <c r="O56" s="1364"/>
      <c r="P56" s="1364"/>
      <c r="Q56" s="1364"/>
      <c r="R56" s="1364"/>
      <c r="S56" s="1364"/>
      <c r="T56" s="1366"/>
      <c r="U56" s="1364"/>
      <c r="V56" s="1364"/>
      <c r="W56" s="1364"/>
      <c r="X56" s="1364"/>
    </row>
    <row r="57" spans="1:24" s="1363" customFormat="1">
      <c r="A57" s="1364">
        <v>71</v>
      </c>
      <c r="B57" s="1364" t="b">
        <f>Check!$AR$72</f>
        <v>0</v>
      </c>
      <c r="C57" s="1364"/>
      <c r="D57" s="1364"/>
      <c r="E57" s="1366"/>
      <c r="F57" s="1364"/>
      <c r="G57" s="1364"/>
      <c r="H57" s="1366"/>
      <c r="I57" s="1364"/>
      <c r="J57" s="1364"/>
      <c r="K57" s="1364"/>
      <c r="L57" s="1364"/>
      <c r="M57" s="1364"/>
      <c r="N57" s="1364"/>
      <c r="O57" s="1364"/>
      <c r="P57" s="1364"/>
      <c r="Q57" s="1364"/>
      <c r="R57" s="1364"/>
      <c r="S57" s="1364"/>
      <c r="T57" s="1366"/>
      <c r="U57" s="1364"/>
      <c r="V57" s="1364"/>
      <c r="W57" s="1364"/>
      <c r="X57" s="1364"/>
    </row>
    <row r="58" spans="1:24" s="1363" customFormat="1">
      <c r="A58" s="1364">
        <v>72</v>
      </c>
      <c r="B58" s="1364" t="b">
        <f>Check!$AR$73</f>
        <v>0</v>
      </c>
      <c r="C58" s="1364"/>
      <c r="D58" s="1364"/>
      <c r="E58" s="1366"/>
      <c r="F58" s="1364"/>
      <c r="G58" s="1364"/>
      <c r="H58" s="1366"/>
      <c r="I58" s="1364"/>
      <c r="J58" s="1364"/>
      <c r="K58" s="1364"/>
      <c r="L58" s="1364"/>
      <c r="M58" s="1364"/>
      <c r="N58" s="1364"/>
      <c r="O58" s="1364"/>
      <c r="P58" s="1364"/>
      <c r="Q58" s="1364"/>
      <c r="R58" s="1364"/>
      <c r="S58" s="1364"/>
      <c r="T58" s="1366"/>
      <c r="U58" s="1364"/>
      <c r="V58" s="1364"/>
      <c r="W58" s="1364"/>
      <c r="X58" s="1364"/>
    </row>
    <row r="59" spans="1:24" s="1363" customFormat="1">
      <c r="A59" s="1364">
        <v>73</v>
      </c>
      <c r="B59" s="1364" t="b">
        <f>Check!$AR$74</f>
        <v>0</v>
      </c>
      <c r="C59" s="1364"/>
      <c r="D59" s="1364"/>
      <c r="E59" s="1366"/>
      <c r="F59" s="1364"/>
      <c r="G59" s="1364"/>
      <c r="H59" s="1366"/>
      <c r="I59" s="1364"/>
      <c r="J59" s="1364"/>
      <c r="K59" s="1364"/>
      <c r="L59" s="1364"/>
      <c r="M59" s="1364"/>
      <c r="N59" s="1364"/>
      <c r="O59" s="1364"/>
      <c r="P59" s="1364"/>
      <c r="Q59" s="1364"/>
      <c r="R59" s="1364"/>
      <c r="S59" s="1364"/>
      <c r="T59" s="1366"/>
      <c r="U59" s="1364"/>
      <c r="V59" s="1364"/>
      <c r="W59" s="1364"/>
      <c r="X59" s="1364"/>
    </row>
    <row r="60" spans="1:24" s="1363" customFormat="1">
      <c r="A60" s="1364">
        <v>74</v>
      </c>
      <c r="B60" s="1364" t="b">
        <f>Check!$AR$75</f>
        <v>0</v>
      </c>
      <c r="C60" s="1364"/>
      <c r="D60" s="1364"/>
      <c r="E60" s="1366"/>
      <c r="F60" s="1364"/>
      <c r="G60" s="1364"/>
      <c r="H60" s="1366"/>
      <c r="I60" s="1364"/>
      <c r="J60" s="1364"/>
      <c r="K60" s="1364"/>
      <c r="L60" s="1364"/>
      <c r="M60" s="1364"/>
      <c r="N60" s="1364"/>
      <c r="O60" s="1364"/>
      <c r="P60" s="1364"/>
      <c r="Q60" s="1364"/>
      <c r="R60" s="1364"/>
      <c r="S60" s="1364"/>
      <c r="T60" s="1366"/>
      <c r="U60" s="1364"/>
      <c r="V60" s="1364"/>
      <c r="W60" s="1364"/>
      <c r="X60" s="1364"/>
    </row>
    <row r="61" spans="1:24" s="1363" customFormat="1">
      <c r="A61" s="1364">
        <v>75</v>
      </c>
      <c r="B61" s="1364" t="b">
        <f>Check!$AR$76</f>
        <v>0</v>
      </c>
      <c r="C61" s="1364"/>
      <c r="D61" s="1364"/>
      <c r="E61" s="1366"/>
      <c r="F61" s="1364"/>
      <c r="G61" s="1364"/>
      <c r="H61" s="1366"/>
      <c r="I61" s="1364"/>
      <c r="J61" s="1364"/>
      <c r="K61" s="1364"/>
      <c r="L61" s="1364"/>
      <c r="M61" s="1364"/>
      <c r="N61" s="1364"/>
      <c r="O61" s="1364"/>
      <c r="P61" s="1364"/>
      <c r="Q61" s="1364"/>
      <c r="R61" s="1364"/>
      <c r="S61" s="1364"/>
      <c r="T61" s="1366"/>
      <c r="U61" s="1364"/>
      <c r="V61" s="1364"/>
      <c r="W61" s="1364"/>
      <c r="X61" s="1364"/>
    </row>
    <row r="62" spans="1:24" s="1363" customFormat="1">
      <c r="A62" s="1364">
        <v>212</v>
      </c>
      <c r="B62" s="1364" t="b">
        <f>Check!$AR$213</f>
        <v>1</v>
      </c>
      <c r="C62" s="1364"/>
      <c r="D62" s="1364"/>
      <c r="E62" s="1366"/>
      <c r="F62" s="1364"/>
      <c r="G62" s="1364"/>
      <c r="H62" s="1366"/>
      <c r="I62" s="1364"/>
      <c r="J62" s="1364"/>
      <c r="K62" s="1364"/>
      <c r="L62" s="1364"/>
      <c r="M62" s="1364"/>
      <c r="N62" s="1364"/>
      <c r="O62" s="1364"/>
      <c r="P62" s="1364"/>
      <c r="Q62" s="1364"/>
      <c r="R62" s="1364"/>
      <c r="S62" s="1364"/>
      <c r="T62" s="1366"/>
      <c r="U62" s="1364"/>
      <c r="V62" s="1364"/>
      <c r="W62" s="1364"/>
      <c r="X62" s="1364"/>
    </row>
    <row r="63" spans="1:24" s="1363" customFormat="1">
      <c r="B63" s="1363" t="e">
        <f ca="1">ADDRESS(OFFSET(D63,1,C63-1,1,1),COLUMN(OFFSET(D63,0,C63-1,1,1)),4,1)</f>
        <v>#N/A</v>
      </c>
      <c r="C63" s="1363" t="e">
        <f>MATCH(FALSE,ISERROR(D63:U63),0)</f>
        <v>#N/A</v>
      </c>
      <c r="D63" s="1363" t="e">
        <f t="shared" ref="D63:U63" si="7">MATCH(FALSE,ISNUMBER(D10:D37),0)</f>
        <v>#N/A</v>
      </c>
      <c r="E63" s="1367" t="e">
        <f t="shared" si="7"/>
        <v>#N/A</v>
      </c>
      <c r="F63" s="1363" t="e">
        <f t="shared" si="7"/>
        <v>#N/A</v>
      </c>
      <c r="G63" s="1363" t="e">
        <f t="shared" si="7"/>
        <v>#N/A</v>
      </c>
      <c r="H63" s="1367" t="e">
        <f t="shared" si="7"/>
        <v>#N/A</v>
      </c>
      <c r="I63" s="1363" t="e">
        <f t="shared" si="7"/>
        <v>#N/A</v>
      </c>
      <c r="J63" s="1363" t="e">
        <f t="shared" si="7"/>
        <v>#N/A</v>
      </c>
      <c r="K63" s="1363" t="e">
        <f t="shared" si="7"/>
        <v>#N/A</v>
      </c>
      <c r="L63" s="1363" t="e">
        <f t="shared" si="7"/>
        <v>#N/A</v>
      </c>
      <c r="M63" s="1363" t="e">
        <f t="shared" si="7"/>
        <v>#N/A</v>
      </c>
      <c r="N63" s="1363" t="e">
        <f t="shared" si="7"/>
        <v>#N/A</v>
      </c>
      <c r="O63" s="1363" t="e">
        <f t="shared" si="7"/>
        <v>#N/A</v>
      </c>
      <c r="P63" s="1363" t="e">
        <f t="shared" si="7"/>
        <v>#N/A</v>
      </c>
      <c r="Q63" s="1363" t="e">
        <f t="shared" si="7"/>
        <v>#N/A</v>
      </c>
      <c r="R63" s="1363" t="e">
        <f t="shared" si="7"/>
        <v>#N/A</v>
      </c>
      <c r="S63" s="1363" t="e">
        <f t="shared" si="7"/>
        <v>#N/A</v>
      </c>
      <c r="T63" s="1367" t="e">
        <f t="shared" si="7"/>
        <v>#N/A</v>
      </c>
      <c r="U63" s="1363" t="e">
        <f t="shared" si="7"/>
        <v>#N/A</v>
      </c>
    </row>
    <row r="64" spans="1:24" s="1363" customFormat="1">
      <c r="D64" s="1363">
        <f t="shared" ref="D64:U64" si="8">IF(ISERROR(D63),0,ROW(D10)+D63-1)</f>
        <v>0</v>
      </c>
      <c r="E64" s="1367">
        <f t="shared" si="8"/>
        <v>0</v>
      </c>
      <c r="F64" s="1363">
        <f t="shared" si="8"/>
        <v>0</v>
      </c>
      <c r="G64" s="1363">
        <f t="shared" si="8"/>
        <v>0</v>
      </c>
      <c r="H64" s="1367">
        <f t="shared" si="8"/>
        <v>0</v>
      </c>
      <c r="I64" s="1363">
        <f t="shared" si="8"/>
        <v>0</v>
      </c>
      <c r="J64" s="1363">
        <f t="shared" si="8"/>
        <v>0</v>
      </c>
      <c r="K64" s="1363">
        <f t="shared" si="8"/>
        <v>0</v>
      </c>
      <c r="L64" s="1363">
        <f t="shared" si="8"/>
        <v>0</v>
      </c>
      <c r="M64" s="1363">
        <f t="shared" si="8"/>
        <v>0</v>
      </c>
      <c r="N64" s="1363">
        <f t="shared" si="8"/>
        <v>0</v>
      </c>
      <c r="O64" s="1363">
        <f t="shared" si="8"/>
        <v>0</v>
      </c>
      <c r="P64" s="1363">
        <f t="shared" si="8"/>
        <v>0</v>
      </c>
      <c r="Q64" s="1363">
        <f t="shared" si="8"/>
        <v>0</v>
      </c>
      <c r="R64" s="1363">
        <f t="shared" si="8"/>
        <v>0</v>
      </c>
      <c r="S64" s="1363">
        <f t="shared" si="8"/>
        <v>0</v>
      </c>
      <c r="T64" s="1367">
        <f t="shared" si="8"/>
        <v>0</v>
      </c>
      <c r="U64" s="1363">
        <f t="shared" si="8"/>
        <v>0</v>
      </c>
    </row>
    <row r="65" spans="5:20" s="1363" customFormat="1">
      <c r="E65" s="1367"/>
      <c r="H65" s="1367"/>
      <c r="T65" s="1367"/>
    </row>
    <row r="66" spans="5:20" s="1363" customFormat="1">
      <c r="E66" s="1367"/>
      <c r="H66" s="1367"/>
      <c r="T66" s="1367"/>
    </row>
    <row r="67" spans="5:20" s="1363" customFormat="1">
      <c r="E67" s="1367"/>
      <c r="H67" s="1367"/>
      <c r="T67" s="1367"/>
    </row>
    <row r="68" spans="5:20" s="1363" customFormat="1">
      <c r="E68" s="1367"/>
      <c r="H68" s="1367"/>
      <c r="T68" s="1367"/>
    </row>
    <row r="69" spans="5:20" s="1363" customFormat="1">
      <c r="E69" s="1367"/>
      <c r="H69" s="1367"/>
      <c r="T69" s="1367"/>
    </row>
    <row r="70" spans="5:20" s="1363" customFormat="1">
      <c r="E70" s="1367"/>
      <c r="H70" s="1367"/>
      <c r="T70" s="1367"/>
    </row>
    <row r="71" spans="5:20" s="1363" customFormat="1">
      <c r="E71" s="1367"/>
      <c r="H71" s="1367"/>
      <c r="T71" s="1367"/>
    </row>
    <row r="72" spans="5:20" s="1363" customFormat="1">
      <c r="E72" s="1367"/>
      <c r="H72" s="1367"/>
      <c r="T72" s="1367"/>
    </row>
    <row r="73" spans="5:20" s="1363" customFormat="1">
      <c r="E73" s="1367"/>
      <c r="H73" s="1367"/>
      <c r="T73" s="1367"/>
    </row>
    <row r="74" spans="5:20" s="1363" customFormat="1">
      <c r="E74" s="1367"/>
      <c r="H74" s="1367"/>
      <c r="T74" s="1367"/>
    </row>
    <row r="75" spans="5:20" s="1363" customFormat="1">
      <c r="E75" s="1367"/>
      <c r="H75" s="1367"/>
      <c r="T75" s="1367"/>
    </row>
    <row r="76" spans="5:20" s="1363" customFormat="1">
      <c r="E76" s="1367"/>
      <c r="H76" s="1367"/>
      <c r="T76" s="1367"/>
    </row>
    <row r="77" spans="5:20" s="1363" customFormat="1">
      <c r="E77" s="1367"/>
      <c r="H77" s="1367"/>
      <c r="T77" s="1367"/>
    </row>
    <row r="78" spans="5:20" s="1363" customFormat="1">
      <c r="E78" s="1367"/>
      <c r="H78" s="1367"/>
      <c r="T78" s="1367"/>
    </row>
    <row r="79" spans="5:20" s="1363" customFormat="1">
      <c r="E79" s="1367"/>
      <c r="H79" s="1367"/>
      <c r="T79" s="1367"/>
    </row>
    <row r="80" spans="5:20" s="1363" customFormat="1">
      <c r="E80" s="1367"/>
      <c r="H80" s="1367"/>
      <c r="T80" s="1367"/>
    </row>
    <row r="81" spans="5:20" s="1363" customFormat="1">
      <c r="E81" s="1367"/>
      <c r="H81" s="1367"/>
      <c r="T81" s="1367"/>
    </row>
    <row r="82" spans="5:20" s="1363" customFormat="1">
      <c r="E82" s="1367"/>
      <c r="H82" s="1367"/>
      <c r="T82" s="1367"/>
    </row>
    <row r="83" spans="5:20" s="1363" customFormat="1">
      <c r="E83" s="1367"/>
      <c r="H83" s="1367"/>
      <c r="T83" s="1367"/>
    </row>
    <row r="84" spans="5:20" s="1363" customFormat="1">
      <c r="E84" s="1367"/>
      <c r="H84" s="1367"/>
      <c r="T84" s="1367"/>
    </row>
    <row r="85" spans="5:20" s="1363" customFormat="1">
      <c r="E85" s="1367"/>
      <c r="H85" s="1367"/>
      <c r="T85" s="1367"/>
    </row>
    <row r="86" spans="5:20" s="1363" customFormat="1">
      <c r="E86" s="1367"/>
      <c r="H86" s="1367"/>
      <c r="T86" s="1367"/>
    </row>
    <row r="87" spans="5:20" s="1363" customFormat="1">
      <c r="E87" s="1367"/>
      <c r="H87" s="1367"/>
      <c r="T87" s="1367"/>
    </row>
    <row r="88" spans="5:20" s="1363" customFormat="1">
      <c r="E88" s="1367"/>
      <c r="H88" s="1367"/>
      <c r="T88" s="1367"/>
    </row>
    <row r="89" spans="5:20" s="1363" customFormat="1">
      <c r="E89" s="1367"/>
      <c r="H89" s="1367"/>
      <c r="T89" s="1367"/>
    </row>
    <row r="90" spans="5:20" s="1363" customFormat="1">
      <c r="E90" s="1367"/>
      <c r="H90" s="1367"/>
      <c r="T90" s="1367"/>
    </row>
    <row r="91" spans="5:20" s="1363" customFormat="1">
      <c r="E91" s="1367"/>
      <c r="H91" s="1367"/>
      <c r="T91" s="1367"/>
    </row>
    <row r="92" spans="5:20" s="1363" customFormat="1">
      <c r="E92" s="1367"/>
      <c r="H92" s="1367"/>
      <c r="T92" s="1367"/>
    </row>
    <row r="93" spans="5:20" s="1363" customFormat="1">
      <c r="E93" s="1367"/>
      <c r="H93" s="1367"/>
      <c r="T93" s="1367"/>
    </row>
    <row r="94" spans="5:20" s="1363" customFormat="1">
      <c r="E94" s="1367"/>
      <c r="H94" s="1367"/>
      <c r="T94" s="1367"/>
    </row>
    <row r="95" spans="5:20" s="1363" customFormat="1">
      <c r="E95" s="1367"/>
      <c r="H95" s="1367"/>
      <c r="T95" s="1367"/>
    </row>
    <row r="96" spans="5:20" s="1363" customFormat="1">
      <c r="E96" s="1367"/>
      <c r="H96" s="1367"/>
      <c r="T96" s="1367"/>
    </row>
    <row r="97" spans="5:20" s="1363" customFormat="1">
      <c r="E97" s="1367"/>
      <c r="H97" s="1367"/>
      <c r="T97" s="1367"/>
    </row>
    <row r="98" spans="5:20" s="1363" customFormat="1">
      <c r="E98" s="1367"/>
      <c r="H98" s="1367"/>
      <c r="T98" s="1367"/>
    </row>
    <row r="99" spans="5:20" s="1363" customFormat="1">
      <c r="E99" s="1367"/>
      <c r="H99" s="1367"/>
      <c r="T99" s="1367"/>
    </row>
    <row r="100" spans="5:20" s="1363" customFormat="1">
      <c r="E100" s="1367"/>
      <c r="H100" s="1367"/>
      <c r="T100" s="1367"/>
    </row>
    <row r="101" spans="5:20" s="1363" customFormat="1">
      <c r="E101" s="1367"/>
      <c r="H101" s="1367"/>
      <c r="T101" s="1367"/>
    </row>
    <row r="102" spans="5:20" s="1363" customFormat="1">
      <c r="E102" s="1367"/>
      <c r="H102" s="1367"/>
      <c r="T102" s="1367"/>
    </row>
    <row r="103" spans="5:20" s="1363" customFormat="1">
      <c r="E103" s="1367"/>
      <c r="H103" s="1367"/>
      <c r="T103" s="1367"/>
    </row>
    <row r="104" spans="5:20" s="1363" customFormat="1">
      <c r="E104" s="1367"/>
      <c r="H104" s="1367"/>
      <c r="T104" s="1367"/>
    </row>
    <row r="105" spans="5:20" s="1363" customFormat="1">
      <c r="E105" s="1367"/>
      <c r="H105" s="1367"/>
      <c r="T105" s="1367"/>
    </row>
    <row r="106" spans="5:20" s="1363" customFormat="1">
      <c r="E106" s="1367"/>
      <c r="H106" s="1367"/>
      <c r="T106" s="1367"/>
    </row>
    <row r="107" spans="5:20" s="1363" customFormat="1">
      <c r="E107" s="1367"/>
      <c r="H107" s="1367"/>
      <c r="T107" s="1367"/>
    </row>
    <row r="108" spans="5:20" s="1363" customFormat="1">
      <c r="E108" s="1367"/>
      <c r="H108" s="1367"/>
      <c r="T108" s="1367"/>
    </row>
    <row r="109" spans="5:20" s="1363" customFormat="1">
      <c r="E109" s="1367"/>
      <c r="H109" s="1367"/>
      <c r="T109" s="1367"/>
    </row>
    <row r="110" spans="5:20" s="1363" customFormat="1">
      <c r="E110" s="1367"/>
      <c r="H110" s="1367"/>
      <c r="T110" s="1367"/>
    </row>
    <row r="111" spans="5:20" s="1363" customFormat="1">
      <c r="E111" s="1367"/>
      <c r="H111" s="1367"/>
      <c r="T111" s="1367"/>
    </row>
    <row r="112" spans="5:20" s="1363" customFormat="1">
      <c r="E112" s="1367"/>
      <c r="H112" s="1367"/>
      <c r="T112" s="1367"/>
    </row>
    <row r="113" spans="5:20" s="1363" customFormat="1">
      <c r="E113" s="1367"/>
      <c r="H113" s="1367"/>
      <c r="T113" s="1367"/>
    </row>
    <row r="114" spans="5:20" s="1363" customFormat="1">
      <c r="E114" s="1367"/>
      <c r="H114" s="1367"/>
      <c r="T114" s="1367"/>
    </row>
    <row r="115" spans="5:20" s="1363" customFormat="1">
      <c r="E115" s="1367"/>
      <c r="H115" s="1367"/>
      <c r="T115" s="1367"/>
    </row>
    <row r="116" spans="5:20" s="1363" customFormat="1">
      <c r="E116" s="1367"/>
      <c r="H116" s="1367"/>
      <c r="T116" s="1367"/>
    </row>
    <row r="117" spans="5:20" s="1363" customFormat="1">
      <c r="E117" s="1367"/>
      <c r="H117" s="1367"/>
      <c r="T117" s="1367"/>
    </row>
    <row r="118" spans="5:20" s="1363" customFormat="1">
      <c r="E118" s="1367"/>
      <c r="H118" s="1367"/>
      <c r="T118" s="1367"/>
    </row>
    <row r="119" spans="5:20" s="1363" customFormat="1">
      <c r="E119" s="1367"/>
      <c r="H119" s="1367"/>
      <c r="T119" s="1367"/>
    </row>
    <row r="120" spans="5:20" s="1363" customFormat="1">
      <c r="E120" s="1367"/>
      <c r="H120" s="1367"/>
      <c r="T120" s="1367"/>
    </row>
    <row r="121" spans="5:20" s="1363" customFormat="1">
      <c r="E121" s="1367"/>
      <c r="H121" s="1367"/>
      <c r="T121" s="1367"/>
    </row>
    <row r="122" spans="5:20" s="1363" customFormat="1">
      <c r="E122" s="1367"/>
      <c r="H122" s="1367"/>
      <c r="T122" s="1367"/>
    </row>
    <row r="123" spans="5:20" s="1363" customFormat="1">
      <c r="E123" s="1367"/>
      <c r="H123" s="1367"/>
      <c r="T123" s="1367"/>
    </row>
    <row r="124" spans="5:20" s="1363" customFormat="1">
      <c r="E124" s="1367"/>
      <c r="H124" s="1367"/>
      <c r="T124" s="1367"/>
    </row>
    <row r="125" spans="5:20" s="1363" customFormat="1">
      <c r="E125" s="1367"/>
      <c r="H125" s="1367"/>
      <c r="T125" s="1367"/>
    </row>
    <row r="126" spans="5:20" s="1363" customFormat="1">
      <c r="E126" s="1367"/>
      <c r="H126" s="1367"/>
      <c r="T126" s="1367"/>
    </row>
    <row r="127" spans="5:20" s="1363" customFormat="1">
      <c r="E127" s="1367"/>
      <c r="H127" s="1367"/>
      <c r="T127" s="1367"/>
    </row>
    <row r="128" spans="5:20" s="1363" customFormat="1">
      <c r="E128" s="1367"/>
      <c r="H128" s="1367"/>
      <c r="T128" s="1367"/>
    </row>
    <row r="129" spans="5:20" s="1363" customFormat="1">
      <c r="E129" s="1367"/>
      <c r="H129" s="1367"/>
      <c r="T129" s="1367"/>
    </row>
    <row r="130" spans="5:20" s="1363" customFormat="1">
      <c r="E130" s="1367"/>
      <c r="H130" s="1367"/>
      <c r="T130" s="1367"/>
    </row>
    <row r="131" spans="5:20" s="1363" customFormat="1">
      <c r="E131" s="1367"/>
      <c r="H131" s="1367"/>
      <c r="T131" s="1367"/>
    </row>
    <row r="132" spans="5:20" s="1363" customFormat="1">
      <c r="E132" s="1367"/>
      <c r="H132" s="1367"/>
      <c r="T132" s="1367"/>
    </row>
    <row r="133" spans="5:20" s="1363" customFormat="1">
      <c r="E133" s="1367"/>
      <c r="H133" s="1367"/>
      <c r="T133" s="1367"/>
    </row>
    <row r="134" spans="5:20" s="1363" customFormat="1">
      <c r="E134" s="1367"/>
      <c r="H134" s="1367"/>
      <c r="T134" s="1367"/>
    </row>
    <row r="135" spans="5:20" s="1363" customFormat="1">
      <c r="E135" s="1367"/>
      <c r="H135" s="1367"/>
      <c r="T135" s="1367"/>
    </row>
    <row r="136" spans="5:20" s="1363" customFormat="1">
      <c r="E136" s="1367"/>
      <c r="H136" s="1367"/>
      <c r="T136" s="1367"/>
    </row>
    <row r="137" spans="5:20" s="1363" customFormat="1">
      <c r="E137" s="1367"/>
      <c r="H137" s="1367"/>
      <c r="T137" s="1367"/>
    </row>
    <row r="138" spans="5:20" s="1363" customFormat="1">
      <c r="E138" s="1367"/>
      <c r="H138" s="1367"/>
      <c r="T138" s="1367"/>
    </row>
    <row r="139" spans="5:20" s="1363" customFormat="1">
      <c r="E139" s="1367"/>
      <c r="H139" s="1367"/>
      <c r="T139" s="1367"/>
    </row>
    <row r="140" spans="5:20" s="1363" customFormat="1">
      <c r="E140" s="1367"/>
      <c r="H140" s="1367"/>
      <c r="T140" s="1367"/>
    </row>
    <row r="141" spans="5:20" s="1363" customFormat="1">
      <c r="E141" s="1367"/>
      <c r="H141" s="1367"/>
      <c r="T141" s="1367"/>
    </row>
    <row r="142" spans="5:20" s="1363" customFormat="1">
      <c r="E142" s="1367"/>
      <c r="H142" s="1367"/>
      <c r="T142" s="1367"/>
    </row>
    <row r="143" spans="5:20" s="1363" customFormat="1">
      <c r="E143" s="1367"/>
      <c r="H143" s="1367"/>
      <c r="T143" s="1367"/>
    </row>
    <row r="144" spans="5:20" s="1363" customFormat="1">
      <c r="E144" s="1367"/>
      <c r="H144" s="1367"/>
      <c r="T144" s="1367"/>
    </row>
    <row r="145" spans="5:20" s="1363" customFormat="1">
      <c r="E145" s="1367"/>
      <c r="H145" s="1367"/>
      <c r="T145" s="1367"/>
    </row>
    <row r="146" spans="5:20" s="1363" customFormat="1">
      <c r="E146" s="1367"/>
      <c r="H146" s="1367"/>
      <c r="T146" s="1367"/>
    </row>
    <row r="147" spans="5:20" s="1363" customFormat="1">
      <c r="E147" s="1367"/>
      <c r="H147" s="1367"/>
      <c r="T147" s="1367"/>
    </row>
    <row r="148" spans="5:20" s="1363" customFormat="1">
      <c r="E148" s="1367"/>
      <c r="H148" s="1367"/>
      <c r="T148" s="1367"/>
    </row>
    <row r="149" spans="5:20" s="1363" customFormat="1">
      <c r="E149" s="1367"/>
      <c r="H149" s="1367"/>
      <c r="T149" s="1367"/>
    </row>
    <row r="150" spans="5:20" s="1363" customFormat="1">
      <c r="E150" s="1367"/>
      <c r="H150" s="1367"/>
      <c r="T150" s="1367"/>
    </row>
    <row r="151" spans="5:20" s="1363" customFormat="1">
      <c r="E151" s="1367"/>
      <c r="H151" s="1367"/>
      <c r="T151" s="1367"/>
    </row>
    <row r="152" spans="5:20" s="1363" customFormat="1">
      <c r="E152" s="1367"/>
      <c r="H152" s="1367"/>
      <c r="T152" s="1367"/>
    </row>
    <row r="153" spans="5:20" s="1363" customFormat="1">
      <c r="E153" s="1367"/>
      <c r="H153" s="1367"/>
      <c r="T153" s="1367"/>
    </row>
    <row r="154" spans="5:20" s="1363" customFormat="1">
      <c r="E154" s="1367"/>
      <c r="H154" s="1367"/>
      <c r="T154" s="1367"/>
    </row>
    <row r="155" spans="5:20" s="1363" customFormat="1">
      <c r="E155" s="1367"/>
      <c r="H155" s="1367"/>
      <c r="T155" s="1367"/>
    </row>
    <row r="156" spans="5:20" s="1363" customFormat="1">
      <c r="E156" s="1367"/>
      <c r="H156" s="1367"/>
      <c r="T156" s="1367"/>
    </row>
    <row r="157" spans="5:20" s="1363" customFormat="1">
      <c r="E157" s="1367"/>
      <c r="H157" s="1367"/>
      <c r="T157" s="1367"/>
    </row>
    <row r="158" spans="5:20" s="1363" customFormat="1">
      <c r="E158" s="1367"/>
      <c r="H158" s="1367"/>
      <c r="T158" s="1367"/>
    </row>
    <row r="159" spans="5:20" s="1363" customFormat="1">
      <c r="E159" s="1367"/>
      <c r="H159" s="1367"/>
      <c r="T159" s="1367"/>
    </row>
    <row r="160" spans="5:20" s="1363" customFormat="1">
      <c r="E160" s="1367"/>
      <c r="H160" s="1367"/>
      <c r="T160" s="1367"/>
    </row>
    <row r="161" spans="5:20" s="1363" customFormat="1">
      <c r="E161" s="1367"/>
      <c r="H161" s="1367"/>
      <c r="T161" s="1367"/>
    </row>
    <row r="162" spans="5:20" s="1363" customFormat="1">
      <c r="E162" s="1367"/>
      <c r="H162" s="1367"/>
      <c r="T162" s="1367"/>
    </row>
    <row r="163" spans="5:20" s="1363" customFormat="1">
      <c r="E163" s="1367"/>
      <c r="H163" s="1367"/>
      <c r="T163" s="1367"/>
    </row>
    <row r="164" spans="5:20" s="1363" customFormat="1">
      <c r="E164" s="1367"/>
      <c r="H164" s="1367"/>
      <c r="T164" s="1367"/>
    </row>
    <row r="165" spans="5:20" s="1363" customFormat="1">
      <c r="E165" s="1367"/>
      <c r="H165" s="1367"/>
      <c r="T165" s="1367"/>
    </row>
    <row r="166" spans="5:20" s="1363" customFormat="1">
      <c r="E166" s="1367"/>
      <c r="H166" s="1367"/>
      <c r="T166" s="1367"/>
    </row>
    <row r="167" spans="5:20" s="1363" customFormat="1">
      <c r="E167" s="1367"/>
      <c r="H167" s="1367"/>
      <c r="T167" s="1367"/>
    </row>
    <row r="168" spans="5:20" s="1363" customFormat="1">
      <c r="E168" s="1367"/>
      <c r="H168" s="1367"/>
      <c r="T168" s="1367"/>
    </row>
    <row r="169" spans="5:20" s="1363" customFormat="1">
      <c r="E169" s="1367"/>
      <c r="H169" s="1367"/>
      <c r="T169" s="1367"/>
    </row>
    <row r="170" spans="5:20" s="1363" customFormat="1">
      <c r="E170" s="1367"/>
      <c r="H170" s="1367"/>
      <c r="T170" s="1367"/>
    </row>
    <row r="171" spans="5:20" s="1363" customFormat="1">
      <c r="E171" s="1367"/>
      <c r="H171" s="1367"/>
      <c r="T171" s="1367"/>
    </row>
    <row r="172" spans="5:20" s="1363" customFormat="1">
      <c r="E172" s="1367"/>
      <c r="H172" s="1367"/>
      <c r="T172" s="1367"/>
    </row>
    <row r="173" spans="5:20" s="1363" customFormat="1">
      <c r="E173" s="1367"/>
      <c r="H173" s="1367"/>
      <c r="T173" s="1367"/>
    </row>
    <row r="174" spans="5:20" s="1363" customFormat="1">
      <c r="E174" s="1367"/>
      <c r="H174" s="1367"/>
      <c r="T174" s="1367"/>
    </row>
    <row r="175" spans="5:20" s="1363" customFormat="1">
      <c r="E175" s="1367"/>
      <c r="H175" s="1367"/>
      <c r="T175" s="1367"/>
    </row>
    <row r="176" spans="5:20" s="1363" customFormat="1">
      <c r="E176" s="1367"/>
      <c r="H176" s="1367"/>
      <c r="T176" s="1367"/>
    </row>
    <row r="177" spans="5:20" s="1363" customFormat="1">
      <c r="E177" s="1367"/>
      <c r="H177" s="1367"/>
      <c r="T177" s="1367"/>
    </row>
    <row r="178" spans="5:20" s="1363" customFormat="1">
      <c r="E178" s="1367"/>
      <c r="H178" s="1367"/>
      <c r="T178" s="1367"/>
    </row>
    <row r="179" spans="5:20" s="1363" customFormat="1">
      <c r="E179" s="1367"/>
      <c r="H179" s="1367"/>
      <c r="T179" s="1367"/>
    </row>
    <row r="180" spans="5:20" s="1363" customFormat="1">
      <c r="E180" s="1367"/>
      <c r="H180" s="1367"/>
      <c r="T180" s="1367"/>
    </row>
    <row r="181" spans="5:20" s="1363" customFormat="1">
      <c r="E181" s="1367"/>
      <c r="H181" s="1367"/>
      <c r="T181" s="1367"/>
    </row>
    <row r="182" spans="5:20" s="1363" customFormat="1">
      <c r="E182" s="1367"/>
      <c r="H182" s="1367"/>
      <c r="T182" s="1367"/>
    </row>
    <row r="183" spans="5:20" s="1363" customFormat="1">
      <c r="E183" s="1367"/>
      <c r="H183" s="1367"/>
      <c r="T183" s="1367"/>
    </row>
    <row r="184" spans="5:20" s="1363" customFormat="1">
      <c r="E184" s="1367"/>
      <c r="H184" s="1367"/>
      <c r="T184" s="1367"/>
    </row>
    <row r="185" spans="5:20" s="1363" customFormat="1">
      <c r="E185" s="1367"/>
      <c r="H185" s="1367"/>
      <c r="T185" s="1367"/>
    </row>
    <row r="186" spans="5:20" s="1363" customFormat="1">
      <c r="E186" s="1367"/>
      <c r="H186" s="1367"/>
      <c r="T186" s="1367"/>
    </row>
    <row r="187" spans="5:20" s="1363" customFormat="1">
      <c r="E187" s="1367"/>
      <c r="H187" s="1367"/>
      <c r="T187" s="1367"/>
    </row>
    <row r="188" spans="5:20" s="1363" customFormat="1">
      <c r="E188" s="1367"/>
      <c r="H188" s="1367"/>
      <c r="T188" s="1367"/>
    </row>
    <row r="189" spans="5:20" s="1363" customFormat="1">
      <c r="E189" s="1367"/>
      <c r="H189" s="1367"/>
      <c r="T189" s="1367"/>
    </row>
    <row r="190" spans="5:20" s="1363" customFormat="1">
      <c r="E190" s="1367"/>
      <c r="H190" s="1367"/>
      <c r="T190" s="1367"/>
    </row>
    <row r="191" spans="5:20" s="1363" customFormat="1">
      <c r="E191" s="1367"/>
      <c r="H191" s="1367"/>
      <c r="T191" s="1367"/>
    </row>
    <row r="192" spans="5:20" s="1363" customFormat="1">
      <c r="E192" s="1367"/>
      <c r="H192" s="1367"/>
      <c r="T192" s="1367"/>
    </row>
    <row r="193" spans="5:20" s="1363" customFormat="1">
      <c r="E193" s="1367"/>
      <c r="H193" s="1367"/>
      <c r="T193" s="1367"/>
    </row>
    <row r="194" spans="5:20" s="1363" customFormat="1">
      <c r="E194" s="1367"/>
      <c r="H194" s="1367"/>
      <c r="T194" s="1367"/>
    </row>
    <row r="195" spans="5:20" s="1363" customFormat="1">
      <c r="E195" s="1367"/>
      <c r="H195" s="1367"/>
      <c r="T195" s="1367"/>
    </row>
    <row r="196" spans="5:20" s="1363" customFormat="1">
      <c r="E196" s="1367"/>
      <c r="H196" s="1367"/>
      <c r="T196" s="1367"/>
    </row>
    <row r="197" spans="5:20" s="1363" customFormat="1">
      <c r="E197" s="1367"/>
      <c r="H197" s="1367"/>
      <c r="T197" s="1367"/>
    </row>
    <row r="198" spans="5:20" s="1363" customFormat="1">
      <c r="E198" s="1367"/>
      <c r="H198" s="1367"/>
      <c r="T198" s="1367"/>
    </row>
    <row r="199" spans="5:20" s="1363" customFormat="1">
      <c r="E199" s="1367"/>
      <c r="H199" s="1367"/>
      <c r="T199" s="1367"/>
    </row>
    <row r="200" spans="5:20" s="1363" customFormat="1">
      <c r="E200" s="1367"/>
      <c r="H200" s="1367"/>
      <c r="T200" s="1367"/>
    </row>
    <row r="201" spans="5:20" s="1363" customFormat="1">
      <c r="E201" s="1367"/>
      <c r="H201" s="1367"/>
      <c r="T201" s="1367"/>
    </row>
    <row r="202" spans="5:20" s="1363" customFormat="1">
      <c r="E202" s="1367"/>
      <c r="H202" s="1367"/>
      <c r="T202" s="1367"/>
    </row>
    <row r="203" spans="5:20" s="1363" customFormat="1">
      <c r="E203" s="1367"/>
      <c r="H203" s="1367"/>
      <c r="T203" s="1367"/>
    </row>
    <row r="204" spans="5:20" s="1363" customFormat="1">
      <c r="E204" s="1367"/>
      <c r="H204" s="1367"/>
      <c r="T204" s="1367"/>
    </row>
    <row r="205" spans="5:20" s="1363" customFormat="1">
      <c r="E205" s="1367"/>
      <c r="H205" s="1367"/>
      <c r="T205" s="1367"/>
    </row>
    <row r="206" spans="5:20" s="1363" customFormat="1">
      <c r="E206" s="1367"/>
      <c r="H206" s="1367"/>
      <c r="T206" s="1367"/>
    </row>
    <row r="207" spans="5:20" s="1363" customFormat="1">
      <c r="E207" s="1367"/>
      <c r="H207" s="1367"/>
      <c r="T207" s="1367"/>
    </row>
    <row r="208" spans="5:20" s="1363" customFormat="1">
      <c r="E208" s="1367"/>
      <c r="H208" s="1367"/>
      <c r="T208" s="1367"/>
    </row>
    <row r="209" spans="5:20" s="1363" customFormat="1">
      <c r="E209" s="1367"/>
      <c r="H209" s="1367"/>
      <c r="T209" s="1367"/>
    </row>
    <row r="210" spans="5:20" s="1363" customFormat="1">
      <c r="E210" s="1367"/>
      <c r="H210" s="1367"/>
      <c r="T210" s="1367"/>
    </row>
    <row r="211" spans="5:20" s="1363" customFormat="1">
      <c r="E211" s="1367"/>
      <c r="H211" s="1367"/>
      <c r="T211" s="1367"/>
    </row>
    <row r="212" spans="5:20" s="1363" customFormat="1">
      <c r="E212" s="1367"/>
      <c r="H212" s="1367"/>
      <c r="T212" s="1367"/>
    </row>
    <row r="213" spans="5:20" s="1363" customFormat="1">
      <c r="E213" s="1367"/>
      <c r="H213" s="1367"/>
      <c r="T213" s="1367"/>
    </row>
    <row r="214" spans="5:20" s="1363" customFormat="1">
      <c r="E214" s="1367"/>
      <c r="H214" s="1367"/>
      <c r="T214" s="1367"/>
    </row>
    <row r="215" spans="5:20" s="1363" customFormat="1">
      <c r="E215" s="1367"/>
      <c r="H215" s="1367"/>
      <c r="T215" s="1367"/>
    </row>
    <row r="216" spans="5:20" s="1363" customFormat="1">
      <c r="E216" s="1367"/>
      <c r="H216" s="1367"/>
      <c r="T216" s="1367"/>
    </row>
    <row r="217" spans="5:20" s="1363" customFormat="1">
      <c r="E217" s="1367"/>
      <c r="H217" s="1367"/>
      <c r="T217" s="1367"/>
    </row>
    <row r="218" spans="5:20" s="1363" customFormat="1">
      <c r="E218" s="1367"/>
      <c r="H218" s="1367"/>
      <c r="T218" s="1367"/>
    </row>
    <row r="219" spans="5:20" s="1363" customFormat="1">
      <c r="E219" s="1367"/>
      <c r="H219" s="1367"/>
      <c r="T219" s="1367"/>
    </row>
    <row r="220" spans="5:20" s="1363" customFormat="1">
      <c r="E220" s="1367"/>
      <c r="H220" s="1367"/>
      <c r="T220" s="1367"/>
    </row>
    <row r="221" spans="5:20" s="1363" customFormat="1">
      <c r="E221" s="1367"/>
      <c r="H221" s="1367"/>
      <c r="T221" s="1367"/>
    </row>
    <row r="222" spans="5:20" s="1363" customFormat="1">
      <c r="E222" s="1367"/>
      <c r="H222" s="1367"/>
      <c r="T222" s="1367"/>
    </row>
    <row r="223" spans="5:20" s="1363" customFormat="1">
      <c r="E223" s="1367"/>
      <c r="H223" s="1367"/>
      <c r="T223" s="1367"/>
    </row>
    <row r="224" spans="5:20" s="1363" customFormat="1">
      <c r="E224" s="1367"/>
      <c r="H224" s="1367"/>
      <c r="T224" s="1367"/>
    </row>
    <row r="225" spans="5:20" s="1363" customFormat="1">
      <c r="E225" s="1367"/>
      <c r="H225" s="1367"/>
      <c r="T225" s="1367"/>
    </row>
    <row r="226" spans="5:20" s="1363" customFormat="1">
      <c r="E226" s="1367"/>
      <c r="H226" s="1367"/>
      <c r="T226" s="1367"/>
    </row>
    <row r="227" spans="5:20" s="1363" customFormat="1">
      <c r="E227" s="1367"/>
      <c r="H227" s="1367"/>
      <c r="T227" s="1367"/>
    </row>
    <row r="228" spans="5:20" s="1363" customFormat="1">
      <c r="E228" s="1367"/>
      <c r="H228" s="1367"/>
      <c r="T228" s="1367"/>
    </row>
    <row r="229" spans="5:20" s="1363" customFormat="1">
      <c r="E229" s="1367"/>
      <c r="H229" s="1367"/>
      <c r="T229" s="1367"/>
    </row>
    <row r="230" spans="5:20" s="1363" customFormat="1">
      <c r="E230" s="1367"/>
      <c r="H230" s="1367"/>
      <c r="T230" s="1367"/>
    </row>
    <row r="231" spans="5:20" s="1363" customFormat="1">
      <c r="E231" s="1367"/>
      <c r="H231" s="1367"/>
      <c r="T231" s="1367"/>
    </row>
    <row r="232" spans="5:20" s="1363" customFormat="1">
      <c r="E232" s="1367"/>
      <c r="H232" s="1367"/>
      <c r="T232" s="1367"/>
    </row>
    <row r="233" spans="5:20" s="1363" customFormat="1">
      <c r="E233" s="1367"/>
      <c r="H233" s="1367"/>
      <c r="T233" s="1367"/>
    </row>
    <row r="234" spans="5:20" s="1363" customFormat="1">
      <c r="E234" s="1367"/>
      <c r="H234" s="1367"/>
      <c r="T234" s="1367"/>
    </row>
    <row r="235" spans="5:20" s="1363" customFormat="1">
      <c r="E235" s="1367"/>
      <c r="H235" s="1367"/>
      <c r="T235" s="1367"/>
    </row>
    <row r="236" spans="5:20" s="1363" customFormat="1">
      <c r="E236" s="1367"/>
      <c r="H236" s="1367"/>
      <c r="T236" s="1367"/>
    </row>
    <row r="237" spans="5:20" s="1363" customFormat="1">
      <c r="E237" s="1367"/>
      <c r="H237" s="1367"/>
      <c r="T237" s="1367"/>
    </row>
    <row r="238" spans="5:20" s="1363" customFormat="1">
      <c r="E238" s="1367"/>
      <c r="H238" s="1367"/>
      <c r="T238" s="1367"/>
    </row>
    <row r="239" spans="5:20" s="1363" customFormat="1">
      <c r="E239" s="1367"/>
      <c r="H239" s="1367"/>
      <c r="T239" s="1367"/>
    </row>
    <row r="240" spans="5:20" s="1363" customFormat="1">
      <c r="E240" s="1367"/>
      <c r="H240" s="1367"/>
      <c r="T240" s="1367"/>
    </row>
    <row r="241" spans="5:20" s="1363" customFormat="1">
      <c r="E241" s="1367"/>
      <c r="H241" s="1367"/>
      <c r="T241" s="1367"/>
    </row>
    <row r="242" spans="5:20" s="1363" customFormat="1">
      <c r="E242" s="1367"/>
      <c r="H242" s="1367"/>
      <c r="T242" s="1367"/>
    </row>
    <row r="243" spans="5:20" s="1363" customFormat="1">
      <c r="E243" s="1367"/>
      <c r="H243" s="1367"/>
      <c r="T243" s="1367"/>
    </row>
    <row r="244" spans="5:20" s="1363" customFormat="1">
      <c r="E244" s="1367"/>
      <c r="H244" s="1367"/>
      <c r="T244" s="1367"/>
    </row>
    <row r="245" spans="5:20" s="1363" customFormat="1">
      <c r="E245" s="1367"/>
      <c r="H245" s="1367"/>
      <c r="T245" s="1367"/>
    </row>
    <row r="246" spans="5:20" s="1363" customFormat="1">
      <c r="E246" s="1367"/>
      <c r="H246" s="1367"/>
      <c r="T246" s="1367"/>
    </row>
    <row r="247" spans="5:20" s="1363" customFormat="1">
      <c r="E247" s="1367"/>
      <c r="H247" s="1367"/>
      <c r="T247" s="1367"/>
    </row>
    <row r="248" spans="5:20" s="1363" customFormat="1">
      <c r="E248" s="1367"/>
      <c r="H248" s="1367"/>
      <c r="T248" s="1367"/>
    </row>
    <row r="249" spans="5:20" s="1363" customFormat="1">
      <c r="E249" s="1367"/>
      <c r="H249" s="1367"/>
      <c r="T249" s="1367"/>
    </row>
    <row r="250" spans="5:20" s="1363" customFormat="1">
      <c r="E250" s="1367"/>
      <c r="H250" s="1367"/>
      <c r="T250" s="1367"/>
    </row>
    <row r="251" spans="5:20" s="1363" customFormat="1">
      <c r="E251" s="1367"/>
      <c r="H251" s="1367"/>
      <c r="T251" s="1367"/>
    </row>
    <row r="252" spans="5:20" s="1363" customFormat="1">
      <c r="E252" s="1367"/>
      <c r="H252" s="1367"/>
      <c r="T252" s="1367"/>
    </row>
    <row r="253" spans="5:20" s="1363" customFormat="1">
      <c r="E253" s="1367"/>
      <c r="H253" s="1367"/>
      <c r="T253" s="1367"/>
    </row>
    <row r="254" spans="5:20" s="1363" customFormat="1">
      <c r="E254" s="1367"/>
      <c r="H254" s="1367"/>
      <c r="T254" s="1367"/>
    </row>
    <row r="255" spans="5:20" s="1363" customFormat="1">
      <c r="E255" s="1367"/>
      <c r="H255" s="1367"/>
      <c r="T255" s="1367"/>
    </row>
    <row r="256" spans="5:20" s="1363" customFormat="1">
      <c r="E256" s="1367"/>
      <c r="H256" s="1367"/>
      <c r="T256" s="1367"/>
    </row>
    <row r="257" spans="5:20" s="1363" customFormat="1">
      <c r="E257" s="1367"/>
      <c r="H257" s="1367"/>
      <c r="T257" s="1367"/>
    </row>
    <row r="258" spans="5:20" s="1363" customFormat="1">
      <c r="E258" s="1367"/>
      <c r="H258" s="1367"/>
      <c r="T258" s="1367"/>
    </row>
    <row r="259" spans="5:20" s="1363" customFormat="1">
      <c r="E259" s="1367"/>
      <c r="H259" s="1367"/>
      <c r="T259" s="1367"/>
    </row>
    <row r="260" spans="5:20" s="1363" customFormat="1">
      <c r="E260" s="1367"/>
      <c r="H260" s="1367"/>
      <c r="T260" s="1367"/>
    </row>
    <row r="261" spans="5:20" s="1363" customFormat="1">
      <c r="E261" s="1367"/>
      <c r="H261" s="1367"/>
      <c r="T261" s="1367"/>
    </row>
    <row r="262" spans="5:20" s="1363" customFormat="1">
      <c r="E262" s="1367"/>
      <c r="H262" s="1367"/>
      <c r="T262" s="1367"/>
    </row>
    <row r="263" spans="5:20" s="1363" customFormat="1">
      <c r="E263" s="1367"/>
      <c r="H263" s="1367"/>
      <c r="T263" s="1367"/>
    </row>
    <row r="264" spans="5:20" s="1363" customFormat="1">
      <c r="E264" s="1367"/>
      <c r="H264" s="1367"/>
      <c r="T264" s="1367"/>
    </row>
    <row r="265" spans="5:20" s="1363" customFormat="1">
      <c r="E265" s="1367"/>
      <c r="H265" s="1367"/>
      <c r="T265" s="1367"/>
    </row>
    <row r="266" spans="5:20" s="1363" customFormat="1">
      <c r="E266" s="1367"/>
      <c r="H266" s="1367"/>
      <c r="T266" s="1367"/>
    </row>
    <row r="267" spans="5:20" s="1363" customFormat="1">
      <c r="E267" s="1367"/>
      <c r="H267" s="1367"/>
      <c r="T267" s="1367"/>
    </row>
    <row r="268" spans="5:20" s="1363" customFormat="1">
      <c r="E268" s="1367"/>
      <c r="H268" s="1367"/>
      <c r="T268" s="1367"/>
    </row>
    <row r="269" spans="5:20" s="1363" customFormat="1">
      <c r="E269" s="1367"/>
      <c r="H269" s="1367"/>
      <c r="T269" s="1367"/>
    </row>
    <row r="270" spans="5:20" s="1363" customFormat="1">
      <c r="E270" s="1367"/>
      <c r="H270" s="1367"/>
      <c r="T270" s="1367"/>
    </row>
    <row r="271" spans="5:20" s="1363" customFormat="1">
      <c r="E271" s="1367"/>
      <c r="H271" s="1367"/>
      <c r="T271" s="1367"/>
    </row>
    <row r="272" spans="5:20" s="1363" customFormat="1">
      <c r="E272" s="1367"/>
      <c r="H272" s="1367"/>
      <c r="T272" s="1367"/>
    </row>
    <row r="273" spans="5:20" s="1363" customFormat="1">
      <c r="E273" s="1367"/>
      <c r="H273" s="1367"/>
      <c r="T273" s="1367"/>
    </row>
    <row r="274" spans="5:20" s="1363" customFormat="1">
      <c r="E274" s="1367"/>
      <c r="H274" s="1367"/>
      <c r="T274" s="1367"/>
    </row>
    <row r="275" spans="5:20" s="1363" customFormat="1">
      <c r="E275" s="1367"/>
      <c r="H275" s="1367"/>
      <c r="T275" s="1367"/>
    </row>
    <row r="276" spans="5:20" s="1363" customFormat="1">
      <c r="E276" s="1367"/>
      <c r="H276" s="1367"/>
      <c r="T276" s="1367"/>
    </row>
    <row r="277" spans="5:20" s="1363" customFormat="1">
      <c r="E277" s="1367"/>
      <c r="H277" s="1367"/>
      <c r="T277" s="1367"/>
    </row>
    <row r="278" spans="5:20" s="1363" customFormat="1">
      <c r="E278" s="1367"/>
      <c r="H278" s="1367"/>
      <c r="T278" s="1367"/>
    </row>
    <row r="279" spans="5:20" s="1363" customFormat="1">
      <c r="E279" s="1367"/>
      <c r="H279" s="1367"/>
      <c r="T279" s="1367"/>
    </row>
    <row r="280" spans="5:20" s="1363" customFormat="1">
      <c r="E280" s="1367"/>
      <c r="H280" s="1367"/>
      <c r="T280" s="1367"/>
    </row>
    <row r="281" spans="5:20" s="1363" customFormat="1">
      <c r="E281" s="1367"/>
      <c r="H281" s="1367"/>
      <c r="T281" s="1367"/>
    </row>
    <row r="282" spans="5:20" s="1363" customFormat="1">
      <c r="E282" s="1367"/>
      <c r="H282" s="1367"/>
      <c r="T282" s="1367"/>
    </row>
    <row r="283" spans="5:20" s="1363" customFormat="1">
      <c r="E283" s="1367"/>
      <c r="H283" s="1367"/>
      <c r="T283" s="1367"/>
    </row>
    <row r="284" spans="5:20" s="1363" customFormat="1">
      <c r="E284" s="1367"/>
      <c r="H284" s="1367"/>
      <c r="T284" s="1367"/>
    </row>
    <row r="285" spans="5:20" s="1363" customFormat="1">
      <c r="E285" s="1367"/>
      <c r="H285" s="1367"/>
      <c r="T285" s="1367"/>
    </row>
    <row r="286" spans="5:20" s="1363" customFormat="1">
      <c r="E286" s="1367"/>
      <c r="H286" s="1367"/>
      <c r="T286" s="1367"/>
    </row>
    <row r="287" spans="5:20" s="1363" customFormat="1">
      <c r="E287" s="1367"/>
      <c r="H287" s="1367"/>
      <c r="T287" s="1367"/>
    </row>
    <row r="288" spans="5:20" s="1363" customFormat="1">
      <c r="E288" s="1367"/>
      <c r="H288" s="1367"/>
      <c r="T288" s="1367"/>
    </row>
    <row r="289" spans="5:20" s="1363" customFormat="1">
      <c r="E289" s="1367"/>
      <c r="H289" s="1367"/>
      <c r="T289" s="1367"/>
    </row>
    <row r="290" spans="5:20" s="1363" customFormat="1">
      <c r="E290" s="1367"/>
      <c r="H290" s="1367"/>
      <c r="T290" s="1367"/>
    </row>
    <row r="291" spans="5:20" s="1363" customFormat="1">
      <c r="E291" s="1367"/>
      <c r="H291" s="1367"/>
      <c r="T291" s="1367"/>
    </row>
    <row r="292" spans="5:20" s="1363" customFormat="1">
      <c r="E292" s="1367"/>
      <c r="H292" s="1367"/>
      <c r="T292" s="1367"/>
    </row>
    <row r="293" spans="5:20" s="1363" customFormat="1">
      <c r="E293" s="1367"/>
      <c r="H293" s="1367"/>
      <c r="T293" s="1367"/>
    </row>
    <row r="294" spans="5:20" s="1363" customFormat="1">
      <c r="E294" s="1367"/>
      <c r="H294" s="1367"/>
      <c r="T294" s="1367"/>
    </row>
    <row r="295" spans="5:20" s="1363" customFormat="1">
      <c r="E295" s="1367"/>
      <c r="H295" s="1367"/>
      <c r="T295" s="1367"/>
    </row>
    <row r="296" spans="5:20" s="1363" customFormat="1">
      <c r="E296" s="1367"/>
      <c r="H296" s="1367"/>
      <c r="T296" s="1367"/>
    </row>
    <row r="297" spans="5:20" s="1363" customFormat="1">
      <c r="E297" s="1367"/>
      <c r="H297" s="1367"/>
      <c r="T297" s="1367"/>
    </row>
    <row r="298" spans="5:20" s="1363" customFormat="1">
      <c r="E298" s="1367"/>
      <c r="H298" s="1367"/>
      <c r="T298" s="1367"/>
    </row>
    <row r="299" spans="5:20" s="1363" customFormat="1">
      <c r="E299" s="1367"/>
      <c r="H299" s="1367"/>
      <c r="T299" s="1367"/>
    </row>
    <row r="300" spans="5:20" s="1363" customFormat="1">
      <c r="E300" s="1367"/>
      <c r="H300" s="1367"/>
      <c r="T300" s="1367"/>
    </row>
    <row r="301" spans="5:20" s="1363" customFormat="1">
      <c r="E301" s="1367"/>
      <c r="H301" s="1367"/>
      <c r="T301" s="1367"/>
    </row>
    <row r="302" spans="5:20" s="1363" customFormat="1">
      <c r="E302" s="1367"/>
      <c r="H302" s="1367"/>
      <c r="T302" s="1367"/>
    </row>
    <row r="303" spans="5:20" s="1363" customFormat="1">
      <c r="E303" s="1367"/>
      <c r="H303" s="1367"/>
      <c r="T303" s="1367"/>
    </row>
    <row r="304" spans="5:20" s="1363" customFormat="1">
      <c r="E304" s="1367"/>
      <c r="H304" s="1367"/>
      <c r="T304" s="1367"/>
    </row>
    <row r="305" spans="5:20" s="1363" customFormat="1">
      <c r="E305" s="1367"/>
      <c r="H305" s="1367"/>
      <c r="T305" s="1367"/>
    </row>
    <row r="306" spans="5:20" s="1363" customFormat="1">
      <c r="E306" s="1367"/>
      <c r="H306" s="1367"/>
      <c r="T306" s="1367"/>
    </row>
    <row r="307" spans="5:20" s="1363" customFormat="1">
      <c r="E307" s="1367"/>
      <c r="H307" s="1367"/>
      <c r="T307" s="1367"/>
    </row>
    <row r="308" spans="5:20" s="1363" customFormat="1">
      <c r="E308" s="1367"/>
      <c r="H308" s="1367"/>
      <c r="T308" s="1367"/>
    </row>
    <row r="309" spans="5:20" s="1363" customFormat="1">
      <c r="E309" s="1367"/>
      <c r="H309" s="1367"/>
      <c r="T309" s="1367"/>
    </row>
    <row r="310" spans="5:20" s="1363" customFormat="1">
      <c r="E310" s="1367"/>
      <c r="H310" s="1367"/>
      <c r="T310" s="1367"/>
    </row>
    <row r="311" spans="5:20" s="1363" customFormat="1">
      <c r="E311" s="1367"/>
      <c r="H311" s="1367"/>
      <c r="T311" s="1367"/>
    </row>
    <row r="312" spans="5:20" s="1363" customFormat="1">
      <c r="E312" s="1367"/>
      <c r="H312" s="1367"/>
      <c r="T312" s="1367"/>
    </row>
    <row r="313" spans="5:20" s="1363" customFormat="1">
      <c r="E313" s="1367"/>
      <c r="H313" s="1367"/>
      <c r="T313" s="1367"/>
    </row>
    <row r="314" spans="5:20" s="1363" customFormat="1">
      <c r="E314" s="1367"/>
      <c r="H314" s="1367"/>
      <c r="T314" s="1367"/>
    </row>
    <row r="315" spans="5:20" s="1363" customFormat="1">
      <c r="E315" s="1367"/>
      <c r="H315" s="1367"/>
      <c r="T315" s="1367"/>
    </row>
    <row r="316" spans="5:20" s="1363" customFormat="1">
      <c r="E316" s="1367"/>
      <c r="H316" s="1367"/>
      <c r="T316" s="1367"/>
    </row>
    <row r="317" spans="5:20" s="1363" customFormat="1">
      <c r="E317" s="1367"/>
      <c r="H317" s="1367"/>
      <c r="T317" s="1367"/>
    </row>
    <row r="318" spans="5:20" s="1363" customFormat="1">
      <c r="E318" s="1367"/>
      <c r="H318" s="1367"/>
      <c r="T318" s="1367"/>
    </row>
    <row r="319" spans="5:20" s="1363" customFormat="1">
      <c r="E319" s="1367"/>
      <c r="H319" s="1367"/>
      <c r="T319" s="1367"/>
    </row>
    <row r="320" spans="5:20" s="1363" customFormat="1">
      <c r="E320" s="1367"/>
      <c r="H320" s="1367"/>
      <c r="T320" s="1367"/>
    </row>
    <row r="321" spans="5:20" s="1363" customFormat="1">
      <c r="E321" s="1367"/>
      <c r="H321" s="1367"/>
      <c r="T321" s="1367"/>
    </row>
    <row r="322" spans="5:20" s="1363" customFormat="1">
      <c r="E322" s="1367"/>
      <c r="H322" s="1367"/>
      <c r="T322" s="1367"/>
    </row>
    <row r="323" spans="5:20" s="1363" customFormat="1">
      <c r="E323" s="1367"/>
      <c r="H323" s="1367"/>
      <c r="T323" s="1367"/>
    </row>
    <row r="324" spans="5:20" s="1363" customFormat="1">
      <c r="E324" s="1367"/>
      <c r="H324" s="1367"/>
      <c r="T324" s="1367"/>
    </row>
    <row r="325" spans="5:20" s="1363" customFormat="1">
      <c r="E325" s="1367"/>
      <c r="H325" s="1367"/>
      <c r="T325" s="1367"/>
    </row>
    <row r="326" spans="5:20" s="1363" customFormat="1">
      <c r="E326" s="1367"/>
      <c r="H326" s="1367"/>
      <c r="T326" s="1367"/>
    </row>
    <row r="327" spans="5:20" s="1363" customFormat="1">
      <c r="E327" s="1367"/>
      <c r="H327" s="1367"/>
      <c r="T327" s="1367"/>
    </row>
    <row r="328" spans="5:20" s="1363" customFormat="1">
      <c r="E328" s="1367"/>
      <c r="H328" s="1367"/>
      <c r="T328" s="1367"/>
    </row>
    <row r="329" spans="5:20" s="1363" customFormat="1">
      <c r="E329" s="1367"/>
      <c r="H329" s="1367"/>
      <c r="T329" s="1367"/>
    </row>
    <row r="330" spans="5:20" s="1363" customFormat="1">
      <c r="E330" s="1367"/>
      <c r="H330" s="1367"/>
      <c r="T330" s="1367"/>
    </row>
    <row r="331" spans="5:20" s="1363" customFormat="1">
      <c r="E331" s="1367"/>
      <c r="H331" s="1367"/>
      <c r="T331" s="1367"/>
    </row>
    <row r="332" spans="5:20" s="1363" customFormat="1">
      <c r="E332" s="1367"/>
      <c r="H332" s="1367"/>
      <c r="T332" s="1367"/>
    </row>
    <row r="333" spans="5:20" s="1363" customFormat="1">
      <c r="E333" s="1367"/>
      <c r="H333" s="1367"/>
      <c r="T333" s="1367"/>
    </row>
    <row r="334" spans="5:20" s="1363" customFormat="1">
      <c r="E334" s="1367"/>
      <c r="H334" s="1367"/>
      <c r="T334" s="1367"/>
    </row>
    <row r="335" spans="5:20" s="1363" customFormat="1">
      <c r="E335" s="1367"/>
      <c r="H335" s="1367"/>
      <c r="T335" s="1367"/>
    </row>
    <row r="336" spans="5:20" s="1363" customFormat="1">
      <c r="E336" s="1367"/>
      <c r="H336" s="1367"/>
      <c r="T336" s="1367"/>
    </row>
    <row r="337" spans="5:20" s="1363" customFormat="1">
      <c r="E337" s="1367"/>
      <c r="H337" s="1367"/>
      <c r="T337" s="1367"/>
    </row>
    <row r="338" spans="5:20" s="1363" customFormat="1">
      <c r="E338" s="1367"/>
      <c r="H338" s="1367"/>
      <c r="T338" s="1367"/>
    </row>
    <row r="339" spans="5:20" s="1363" customFormat="1">
      <c r="E339" s="1367"/>
      <c r="H339" s="1367"/>
      <c r="T339" s="1367"/>
    </row>
    <row r="340" spans="5:20" s="1363" customFormat="1">
      <c r="E340" s="1367"/>
      <c r="H340" s="1367"/>
      <c r="T340" s="1367"/>
    </row>
    <row r="341" spans="5:20" s="1363" customFormat="1">
      <c r="E341" s="1367"/>
      <c r="H341" s="1367"/>
      <c r="T341" s="1367"/>
    </row>
    <row r="342" spans="5:20" s="1363" customFormat="1">
      <c r="E342" s="1367"/>
      <c r="H342" s="1367"/>
      <c r="T342" s="1367"/>
    </row>
    <row r="343" spans="5:20" s="1363" customFormat="1">
      <c r="E343" s="1367"/>
      <c r="H343" s="1367"/>
      <c r="T343" s="1367"/>
    </row>
    <row r="344" spans="5:20" s="1363" customFormat="1">
      <c r="E344" s="1367"/>
      <c r="H344" s="1367"/>
      <c r="T344" s="1367"/>
    </row>
    <row r="345" spans="5:20" s="1363" customFormat="1">
      <c r="E345" s="1367"/>
      <c r="H345" s="1367"/>
      <c r="T345" s="1367"/>
    </row>
    <row r="346" spans="5:20" s="1363" customFormat="1">
      <c r="E346" s="1367"/>
      <c r="H346" s="1367"/>
      <c r="T346" s="1367"/>
    </row>
    <row r="347" spans="5:20" s="1363" customFormat="1">
      <c r="E347" s="1367"/>
      <c r="H347" s="1367"/>
      <c r="T347" s="1367"/>
    </row>
    <row r="348" spans="5:20" s="1363" customFormat="1">
      <c r="E348" s="1367"/>
      <c r="H348" s="1367"/>
      <c r="T348" s="1367"/>
    </row>
    <row r="349" spans="5:20" s="1363" customFormat="1">
      <c r="E349" s="1367"/>
      <c r="H349" s="1367"/>
      <c r="T349" s="1367"/>
    </row>
    <row r="350" spans="5:20" s="1363" customFormat="1">
      <c r="E350" s="1367"/>
      <c r="H350" s="1367"/>
      <c r="T350" s="1367"/>
    </row>
    <row r="351" spans="5:20" s="1363" customFormat="1">
      <c r="E351" s="1367"/>
      <c r="H351" s="1367"/>
      <c r="T351" s="1367"/>
    </row>
    <row r="352" spans="5:20" s="1363" customFormat="1">
      <c r="E352" s="1367"/>
      <c r="H352" s="1367"/>
      <c r="T352" s="1367"/>
    </row>
    <row r="353" spans="5:20" s="1363" customFormat="1">
      <c r="E353" s="1367"/>
      <c r="H353" s="1367"/>
      <c r="T353" s="1367"/>
    </row>
    <row r="354" spans="5:20" s="1363" customFormat="1">
      <c r="E354" s="1367"/>
      <c r="H354" s="1367"/>
      <c r="T354" s="1367"/>
    </row>
    <row r="355" spans="5:20" s="1363" customFormat="1">
      <c r="E355" s="1367"/>
      <c r="H355" s="1367"/>
      <c r="T355" s="1367"/>
    </row>
    <row r="356" spans="5:20" s="1363" customFormat="1">
      <c r="E356" s="1367"/>
      <c r="H356" s="1367"/>
      <c r="T356" s="1367"/>
    </row>
    <row r="357" spans="5:20" s="1363" customFormat="1">
      <c r="E357" s="1367"/>
      <c r="H357" s="1367"/>
      <c r="T357" s="1367"/>
    </row>
    <row r="358" spans="5:20" s="1363" customFormat="1">
      <c r="E358" s="1367"/>
      <c r="H358" s="1367"/>
      <c r="T358" s="1367"/>
    </row>
    <row r="359" spans="5:20" s="1363" customFormat="1">
      <c r="E359" s="1367"/>
      <c r="H359" s="1367"/>
      <c r="T359" s="1367"/>
    </row>
    <row r="360" spans="5:20" s="1363" customFormat="1">
      <c r="E360" s="1367"/>
      <c r="H360" s="1367"/>
      <c r="T360" s="1367"/>
    </row>
    <row r="361" spans="5:20" s="1363" customFormat="1">
      <c r="E361" s="1367"/>
      <c r="H361" s="1367"/>
      <c r="T361" s="1367"/>
    </row>
    <row r="362" spans="5:20" s="1363" customFormat="1">
      <c r="E362" s="1367"/>
      <c r="H362" s="1367"/>
      <c r="T362" s="1367"/>
    </row>
    <row r="363" spans="5:20" s="1363" customFormat="1">
      <c r="E363" s="1367"/>
      <c r="H363" s="1367"/>
      <c r="T363" s="1367"/>
    </row>
    <row r="364" spans="5:20" s="1363" customFormat="1">
      <c r="E364" s="1367"/>
      <c r="H364" s="1367"/>
      <c r="T364" s="1367"/>
    </row>
    <row r="365" spans="5:20" s="1363" customFormat="1">
      <c r="E365" s="1367"/>
      <c r="H365" s="1367"/>
      <c r="T365" s="1367"/>
    </row>
    <row r="366" spans="5:20" s="1363" customFormat="1">
      <c r="E366" s="1367"/>
      <c r="H366" s="1367"/>
      <c r="T366" s="1367"/>
    </row>
    <row r="367" spans="5:20" s="1363" customFormat="1">
      <c r="E367" s="1367"/>
      <c r="H367" s="1367"/>
      <c r="T367" s="1367"/>
    </row>
    <row r="368" spans="5:20" s="1363" customFormat="1">
      <c r="E368" s="1367"/>
      <c r="H368" s="1367"/>
      <c r="T368" s="1367"/>
    </row>
    <row r="369" spans="5:20" s="1363" customFormat="1">
      <c r="E369" s="1367"/>
      <c r="H369" s="1367"/>
      <c r="T369" s="1367"/>
    </row>
    <row r="370" spans="5:20" s="1363" customFormat="1">
      <c r="E370" s="1367"/>
      <c r="H370" s="1367"/>
      <c r="T370" s="1367"/>
    </row>
    <row r="371" spans="5:20" s="1363" customFormat="1">
      <c r="E371" s="1367"/>
      <c r="H371" s="1367"/>
      <c r="T371" s="1367"/>
    </row>
    <row r="372" spans="5:20" s="1363" customFormat="1">
      <c r="E372" s="1367"/>
      <c r="H372" s="1367"/>
      <c r="T372" s="1367"/>
    </row>
    <row r="373" spans="5:20" s="1363" customFormat="1">
      <c r="E373" s="1367"/>
      <c r="H373" s="1367"/>
      <c r="T373" s="1367"/>
    </row>
    <row r="374" spans="5:20" s="1363" customFormat="1">
      <c r="E374" s="1367"/>
      <c r="H374" s="1367"/>
      <c r="T374" s="1367"/>
    </row>
    <row r="375" spans="5:20" s="1363" customFormat="1">
      <c r="E375" s="1367"/>
      <c r="H375" s="1367"/>
      <c r="T375" s="1367"/>
    </row>
    <row r="376" spans="5:20" s="1363" customFormat="1">
      <c r="E376" s="1367"/>
      <c r="H376" s="1367"/>
      <c r="T376" s="1367"/>
    </row>
    <row r="377" spans="5:20" s="1363" customFormat="1">
      <c r="E377" s="1367"/>
      <c r="H377" s="1367"/>
      <c r="T377" s="1367"/>
    </row>
    <row r="378" spans="5:20" s="1363" customFormat="1">
      <c r="E378" s="1367"/>
      <c r="H378" s="1367"/>
      <c r="T378" s="1367"/>
    </row>
    <row r="379" spans="5:20" s="1363" customFormat="1">
      <c r="E379" s="1367"/>
      <c r="H379" s="1367"/>
      <c r="T379" s="1367"/>
    </row>
    <row r="380" spans="5:20" s="1363" customFormat="1">
      <c r="E380" s="1367"/>
      <c r="H380" s="1367"/>
      <c r="T380" s="1367"/>
    </row>
    <row r="381" spans="5:20" s="1363" customFormat="1">
      <c r="E381" s="1367"/>
      <c r="H381" s="1367"/>
      <c r="T381" s="1367"/>
    </row>
    <row r="382" spans="5:20" s="1363" customFormat="1">
      <c r="E382" s="1367"/>
      <c r="H382" s="1367"/>
      <c r="T382" s="1367"/>
    </row>
    <row r="383" spans="5:20" s="1363" customFormat="1">
      <c r="E383" s="1367"/>
      <c r="H383" s="1367"/>
      <c r="T383" s="1367"/>
    </row>
    <row r="384" spans="5:20" s="1363" customFormat="1">
      <c r="E384" s="1367"/>
      <c r="H384" s="1367"/>
      <c r="T384" s="1367"/>
    </row>
    <row r="385" spans="5:20" s="1363" customFormat="1">
      <c r="E385" s="1367"/>
      <c r="H385" s="1367"/>
      <c r="T385" s="1367"/>
    </row>
    <row r="386" spans="5:20" s="1363" customFormat="1">
      <c r="E386" s="1367"/>
      <c r="H386" s="1367"/>
      <c r="T386" s="1367"/>
    </row>
    <row r="387" spans="5:20" s="1363" customFormat="1">
      <c r="E387" s="1367"/>
      <c r="H387" s="1367"/>
      <c r="T387" s="1367"/>
    </row>
    <row r="388" spans="5:20" s="1363" customFormat="1">
      <c r="E388" s="1367"/>
      <c r="H388" s="1367"/>
      <c r="T388" s="1367"/>
    </row>
    <row r="389" spans="5:20" s="1363" customFormat="1">
      <c r="E389" s="1367"/>
      <c r="H389" s="1367"/>
      <c r="T389" s="1367"/>
    </row>
    <row r="390" spans="5:20" s="1363" customFormat="1">
      <c r="E390" s="1367"/>
      <c r="H390" s="1367"/>
      <c r="T390" s="1367"/>
    </row>
    <row r="391" spans="5:20" s="1363" customFormat="1">
      <c r="E391" s="1367"/>
      <c r="H391" s="1367"/>
      <c r="T391" s="1367"/>
    </row>
    <row r="392" spans="5:20" s="1363" customFormat="1">
      <c r="E392" s="1367"/>
      <c r="H392" s="1367"/>
      <c r="T392" s="1367"/>
    </row>
    <row r="393" spans="5:20" s="1363" customFormat="1">
      <c r="E393" s="1367"/>
      <c r="H393" s="1367"/>
      <c r="T393" s="1367"/>
    </row>
    <row r="394" spans="5:20" s="1363" customFormat="1">
      <c r="E394" s="1367"/>
      <c r="H394" s="1367"/>
      <c r="T394" s="1367"/>
    </row>
    <row r="395" spans="5:20" s="1363" customFormat="1">
      <c r="E395" s="1367"/>
      <c r="H395" s="1367"/>
      <c r="T395" s="1367"/>
    </row>
    <row r="396" spans="5:20" s="1363" customFormat="1">
      <c r="E396" s="1367"/>
      <c r="H396" s="1367"/>
      <c r="T396" s="1367"/>
    </row>
    <row r="397" spans="5:20" s="1363" customFormat="1">
      <c r="E397" s="1367"/>
      <c r="H397" s="1367"/>
      <c r="T397" s="1367"/>
    </row>
    <row r="398" spans="5:20" s="1363" customFormat="1">
      <c r="E398" s="1367"/>
      <c r="H398" s="1367"/>
      <c r="T398" s="1367"/>
    </row>
    <row r="399" spans="5:20" s="1363" customFormat="1">
      <c r="E399" s="1367"/>
      <c r="H399" s="1367"/>
      <c r="T399" s="1367"/>
    </row>
    <row r="400" spans="5:20" s="1363" customFormat="1">
      <c r="E400" s="1367"/>
      <c r="H400" s="1367"/>
      <c r="T400" s="1367"/>
    </row>
    <row r="401" spans="5:20" s="1363" customFormat="1">
      <c r="E401" s="1367"/>
      <c r="H401" s="1367"/>
      <c r="T401" s="1367"/>
    </row>
    <row r="402" spans="5:20" s="1363" customFormat="1">
      <c r="E402" s="1367"/>
      <c r="H402" s="1367"/>
      <c r="T402" s="1367"/>
    </row>
    <row r="403" spans="5:20" s="1363" customFormat="1">
      <c r="E403" s="1367"/>
      <c r="H403" s="1367"/>
      <c r="T403" s="1367"/>
    </row>
    <row r="404" spans="5:20" s="1363" customFormat="1">
      <c r="E404" s="1367"/>
      <c r="H404" s="1367"/>
      <c r="T404" s="1367"/>
    </row>
    <row r="405" spans="5:20" s="1363" customFormat="1">
      <c r="E405" s="1367"/>
      <c r="H405" s="1367"/>
      <c r="T405" s="1367"/>
    </row>
    <row r="406" spans="5:20" s="1363" customFormat="1">
      <c r="E406" s="1367"/>
      <c r="H406" s="1367"/>
      <c r="T406" s="1367"/>
    </row>
    <row r="407" spans="5:20" s="1363" customFormat="1">
      <c r="E407" s="1367"/>
      <c r="H407" s="1367"/>
      <c r="T407" s="1367"/>
    </row>
    <row r="408" spans="5:20" s="1363" customFormat="1">
      <c r="E408" s="1367"/>
      <c r="H408" s="1367"/>
      <c r="T408" s="1367"/>
    </row>
    <row r="409" spans="5:20" s="1363" customFormat="1">
      <c r="E409" s="1367"/>
      <c r="H409" s="1367"/>
      <c r="T409" s="1367"/>
    </row>
    <row r="410" spans="5:20" s="1363" customFormat="1">
      <c r="E410" s="1367"/>
      <c r="H410" s="1367"/>
      <c r="T410" s="1367"/>
    </row>
    <row r="411" spans="5:20" s="1363" customFormat="1">
      <c r="E411" s="1367"/>
      <c r="H411" s="1367"/>
      <c r="T411" s="1367"/>
    </row>
    <row r="412" spans="5:20" s="1363" customFormat="1">
      <c r="E412" s="1367"/>
      <c r="H412" s="1367"/>
      <c r="T412" s="1367"/>
    </row>
    <row r="413" spans="5:20" s="1363" customFormat="1">
      <c r="E413" s="1367"/>
      <c r="H413" s="1367"/>
      <c r="T413" s="1367"/>
    </row>
    <row r="414" spans="5:20" s="1363" customFormat="1">
      <c r="E414" s="1367"/>
      <c r="H414" s="1367"/>
      <c r="T414" s="1367"/>
    </row>
    <row r="415" spans="5:20" s="1363" customFormat="1">
      <c r="E415" s="1367"/>
      <c r="H415" s="1367"/>
      <c r="T415" s="1367"/>
    </row>
    <row r="416" spans="5:20" s="1363" customFormat="1">
      <c r="E416" s="1367"/>
      <c r="H416" s="1367"/>
      <c r="T416" s="1367"/>
    </row>
    <row r="417" spans="5:20" s="1363" customFormat="1">
      <c r="E417" s="1367"/>
      <c r="H417" s="1367"/>
      <c r="T417" s="1367"/>
    </row>
    <row r="418" spans="5:20" s="1363" customFormat="1">
      <c r="E418" s="1367"/>
      <c r="H418" s="1367"/>
      <c r="T418" s="1367"/>
    </row>
    <row r="419" spans="5:20" s="1363" customFormat="1">
      <c r="E419" s="1367"/>
      <c r="H419" s="1367"/>
      <c r="T419" s="1367"/>
    </row>
    <row r="420" spans="5:20" s="1363" customFormat="1">
      <c r="E420" s="1367"/>
      <c r="H420" s="1367"/>
      <c r="T420" s="1367"/>
    </row>
    <row r="421" spans="5:20" s="1363" customFormat="1">
      <c r="E421" s="1367"/>
      <c r="H421" s="1367"/>
      <c r="T421" s="1367"/>
    </row>
    <row r="422" spans="5:20" s="1363" customFormat="1">
      <c r="E422" s="1367"/>
      <c r="H422" s="1367"/>
      <c r="T422" s="1367"/>
    </row>
    <row r="423" spans="5:20" s="1363" customFormat="1">
      <c r="E423" s="1367"/>
      <c r="H423" s="1367"/>
      <c r="T423" s="1367"/>
    </row>
    <row r="424" spans="5:20" s="1363" customFormat="1">
      <c r="E424" s="1367"/>
      <c r="H424" s="1367"/>
      <c r="T424" s="1367"/>
    </row>
    <row r="425" spans="5:20" s="1363" customFormat="1">
      <c r="E425" s="1367"/>
      <c r="H425" s="1367"/>
      <c r="T425" s="1367"/>
    </row>
    <row r="426" spans="5:20" s="1363" customFormat="1">
      <c r="E426" s="1367"/>
      <c r="H426" s="1367"/>
      <c r="T426" s="1367"/>
    </row>
    <row r="427" spans="5:20" s="1363" customFormat="1">
      <c r="E427" s="1367"/>
      <c r="H427" s="1367"/>
      <c r="T427" s="1367"/>
    </row>
    <row r="428" spans="5:20" s="1363" customFormat="1">
      <c r="E428" s="1367"/>
      <c r="H428" s="1367"/>
      <c r="T428" s="1367"/>
    </row>
    <row r="429" spans="5:20" s="1363" customFormat="1">
      <c r="E429" s="1367"/>
      <c r="H429" s="1367"/>
      <c r="T429" s="1367"/>
    </row>
    <row r="430" spans="5:20" s="1363" customFormat="1">
      <c r="E430" s="1367"/>
      <c r="H430" s="1367"/>
      <c r="T430" s="1367"/>
    </row>
    <row r="431" spans="5:20" s="1363" customFormat="1">
      <c r="E431" s="1367"/>
      <c r="H431" s="1367"/>
      <c r="T431" s="1367"/>
    </row>
    <row r="432" spans="5:20" s="1363" customFormat="1">
      <c r="E432" s="1367"/>
      <c r="H432" s="1367"/>
      <c r="T432" s="1367"/>
    </row>
    <row r="433" spans="5:20" s="1363" customFormat="1">
      <c r="E433" s="1367"/>
      <c r="H433" s="1367"/>
      <c r="T433" s="1367"/>
    </row>
    <row r="434" spans="5:20" s="1363" customFormat="1">
      <c r="E434" s="1367"/>
      <c r="H434" s="1367"/>
      <c r="T434" s="1367"/>
    </row>
    <row r="435" spans="5:20" s="1363" customFormat="1">
      <c r="E435" s="1367"/>
      <c r="H435" s="1367"/>
      <c r="T435" s="1367"/>
    </row>
    <row r="436" spans="5:20" s="1363" customFormat="1">
      <c r="E436" s="1367"/>
      <c r="H436" s="1367"/>
      <c r="T436" s="1367"/>
    </row>
    <row r="437" spans="5:20" s="1363" customFormat="1">
      <c r="E437" s="1367"/>
      <c r="H437" s="1367"/>
      <c r="T437" s="1367"/>
    </row>
    <row r="438" spans="5:20" s="1363" customFormat="1">
      <c r="E438" s="1367"/>
      <c r="H438" s="1367"/>
      <c r="T438" s="1367"/>
    </row>
    <row r="439" spans="5:20" s="1363" customFormat="1">
      <c r="E439" s="1367"/>
      <c r="H439" s="1367"/>
      <c r="T439" s="1367"/>
    </row>
    <row r="440" spans="5:20" s="1363" customFormat="1">
      <c r="E440" s="1367"/>
      <c r="H440" s="1367"/>
      <c r="T440" s="1367"/>
    </row>
    <row r="441" spans="5:20" s="1363" customFormat="1">
      <c r="E441" s="1367"/>
      <c r="H441" s="1367"/>
      <c r="T441" s="1367"/>
    </row>
    <row r="442" spans="5:20" s="1363" customFormat="1">
      <c r="E442" s="1367"/>
      <c r="H442" s="1367"/>
      <c r="T442" s="1367"/>
    </row>
    <row r="443" spans="5:20" s="1363" customFormat="1">
      <c r="E443" s="1367"/>
      <c r="H443" s="1367"/>
      <c r="T443" s="1367"/>
    </row>
    <row r="444" spans="5:20" s="1363" customFormat="1">
      <c r="E444" s="1367"/>
      <c r="H444" s="1367"/>
      <c r="T444" s="1367"/>
    </row>
    <row r="445" spans="5:20" s="1363" customFormat="1">
      <c r="E445" s="1367"/>
      <c r="H445" s="1367"/>
      <c r="T445" s="1367"/>
    </row>
    <row r="446" spans="5:20" s="1363" customFormat="1">
      <c r="E446" s="1367"/>
      <c r="H446" s="1367"/>
      <c r="T446" s="1367"/>
    </row>
    <row r="447" spans="5:20" s="1363" customFormat="1">
      <c r="E447" s="1367"/>
      <c r="H447" s="1367"/>
      <c r="T447" s="1367"/>
    </row>
    <row r="448" spans="5:20" s="1363" customFormat="1">
      <c r="E448" s="1367"/>
      <c r="H448" s="1367"/>
      <c r="T448" s="1367"/>
    </row>
    <row r="449" spans="5:20" s="1363" customFormat="1">
      <c r="E449" s="1367"/>
      <c r="H449" s="1367"/>
      <c r="T449" s="1367"/>
    </row>
    <row r="450" spans="5:20" s="1363" customFormat="1">
      <c r="E450" s="1367"/>
      <c r="H450" s="1367"/>
      <c r="T450" s="1367"/>
    </row>
    <row r="451" spans="5:20" s="1363" customFormat="1">
      <c r="E451" s="1367"/>
      <c r="H451" s="1367"/>
      <c r="T451" s="1367"/>
    </row>
    <row r="452" spans="5:20" s="1363" customFormat="1">
      <c r="E452" s="1367"/>
      <c r="H452" s="1367"/>
      <c r="T452" s="1367"/>
    </row>
    <row r="453" spans="5:20" s="1363" customFormat="1">
      <c r="E453" s="1367"/>
      <c r="H453" s="1367"/>
      <c r="T453" s="1367"/>
    </row>
    <row r="454" spans="5:20" s="1363" customFormat="1">
      <c r="E454" s="1367"/>
      <c r="H454" s="1367"/>
      <c r="T454" s="1367"/>
    </row>
    <row r="455" spans="5:20" s="1363" customFormat="1">
      <c r="E455" s="1367"/>
      <c r="H455" s="1367"/>
      <c r="T455" s="1367"/>
    </row>
    <row r="456" spans="5:20" s="1363" customFormat="1">
      <c r="E456" s="1367"/>
      <c r="H456" s="1367"/>
      <c r="T456" s="1367"/>
    </row>
    <row r="457" spans="5:20" s="1363" customFormat="1">
      <c r="E457" s="1367"/>
      <c r="H457" s="1367"/>
      <c r="T457" s="1367"/>
    </row>
    <row r="458" spans="5:20" s="1363" customFormat="1">
      <c r="E458" s="1367"/>
      <c r="H458" s="1367"/>
      <c r="T458" s="1367"/>
    </row>
    <row r="459" spans="5:20" s="1363" customFormat="1">
      <c r="E459" s="1367"/>
      <c r="H459" s="1367"/>
      <c r="T459" s="1367"/>
    </row>
    <row r="460" spans="5:20" s="1363" customFormat="1">
      <c r="E460" s="1367"/>
      <c r="H460" s="1367"/>
      <c r="T460" s="1367"/>
    </row>
    <row r="461" spans="5:20" s="1363" customFormat="1">
      <c r="E461" s="1367"/>
      <c r="H461" s="1367"/>
      <c r="T461" s="1367"/>
    </row>
    <row r="462" spans="5:20" s="1363" customFormat="1">
      <c r="E462" s="1367"/>
      <c r="H462" s="1367"/>
      <c r="T462" s="1367"/>
    </row>
    <row r="463" spans="5:20" s="1363" customFormat="1">
      <c r="E463" s="1367"/>
      <c r="H463" s="1367"/>
      <c r="T463" s="1367"/>
    </row>
    <row r="464" spans="5:20" s="1363" customFormat="1">
      <c r="E464" s="1367"/>
      <c r="H464" s="1367"/>
      <c r="T464" s="1367"/>
    </row>
    <row r="465" spans="5:20" s="1363" customFormat="1">
      <c r="E465" s="1367"/>
      <c r="H465" s="1367"/>
      <c r="T465" s="1367"/>
    </row>
    <row r="466" spans="5:20" s="1363" customFormat="1">
      <c r="E466" s="1367"/>
      <c r="H466" s="1367"/>
      <c r="T466" s="1367"/>
    </row>
    <row r="467" spans="5:20" s="1363" customFormat="1">
      <c r="E467" s="1367"/>
      <c r="H467" s="1367"/>
      <c r="T467" s="1367"/>
    </row>
    <row r="468" spans="5:20" s="1363" customFormat="1">
      <c r="E468" s="1367"/>
      <c r="H468" s="1367"/>
      <c r="T468" s="1367"/>
    </row>
    <row r="469" spans="5:20" s="1363" customFormat="1">
      <c r="E469" s="1367"/>
      <c r="H469" s="1367"/>
      <c r="T469" s="1367"/>
    </row>
    <row r="470" spans="5:20" s="1363" customFormat="1">
      <c r="E470" s="1367"/>
      <c r="H470" s="1367"/>
      <c r="T470" s="1367"/>
    </row>
    <row r="471" spans="5:20" s="1363" customFormat="1">
      <c r="E471" s="1367"/>
      <c r="H471" s="1367"/>
      <c r="T471" s="1367"/>
    </row>
    <row r="472" spans="5:20" s="1363" customFormat="1">
      <c r="E472" s="1367"/>
      <c r="H472" s="1367"/>
      <c r="T472" s="1367"/>
    </row>
    <row r="473" spans="5:20" s="1363" customFormat="1">
      <c r="E473" s="1367"/>
      <c r="H473" s="1367"/>
      <c r="T473" s="1367"/>
    </row>
    <row r="474" spans="5:20" s="1363" customFormat="1">
      <c r="E474" s="1367"/>
      <c r="H474" s="1367"/>
      <c r="T474" s="1367"/>
    </row>
    <row r="475" spans="5:20" s="1363" customFormat="1">
      <c r="E475" s="1367"/>
      <c r="H475" s="1367"/>
      <c r="T475" s="1367"/>
    </row>
    <row r="476" spans="5:20" s="1363" customFormat="1">
      <c r="E476" s="1367"/>
      <c r="H476" s="1367"/>
      <c r="T476" s="1367"/>
    </row>
    <row r="477" spans="5:20" s="1363" customFormat="1">
      <c r="E477" s="1367"/>
      <c r="H477" s="1367"/>
      <c r="T477" s="1367"/>
    </row>
    <row r="478" spans="5:20" s="1363" customFormat="1">
      <c r="E478" s="1367"/>
      <c r="H478" s="1367"/>
      <c r="T478" s="1367"/>
    </row>
    <row r="479" spans="5:20" s="1363" customFormat="1">
      <c r="E479" s="1367"/>
      <c r="H479" s="1367"/>
      <c r="T479" s="1367"/>
    </row>
    <row r="480" spans="5:20" s="1363" customFormat="1">
      <c r="E480" s="1367"/>
      <c r="H480" s="1367"/>
      <c r="T480" s="1367"/>
    </row>
    <row r="481" spans="5:20" s="1363" customFormat="1">
      <c r="E481" s="1367"/>
      <c r="H481" s="1367"/>
      <c r="T481" s="1367"/>
    </row>
    <row r="482" spans="5:20" s="1363" customFormat="1">
      <c r="E482" s="1367"/>
      <c r="H482" s="1367"/>
      <c r="T482" s="1367"/>
    </row>
    <row r="483" spans="5:20" s="1363" customFormat="1">
      <c r="E483" s="1367"/>
      <c r="H483" s="1367"/>
      <c r="T483" s="1367"/>
    </row>
    <row r="484" spans="5:20" s="1363" customFormat="1">
      <c r="E484" s="1367"/>
      <c r="H484" s="1367"/>
      <c r="T484" s="1367"/>
    </row>
    <row r="485" spans="5:20" s="1363" customFormat="1">
      <c r="E485" s="1367"/>
      <c r="H485" s="1367"/>
      <c r="T485" s="1367"/>
    </row>
    <row r="486" spans="5:20" s="1363" customFormat="1">
      <c r="E486" s="1367"/>
      <c r="H486" s="1367"/>
      <c r="T486" s="1367"/>
    </row>
    <row r="487" spans="5:20" s="1363" customFormat="1">
      <c r="E487" s="1367"/>
      <c r="H487" s="1367"/>
      <c r="T487" s="1367"/>
    </row>
    <row r="488" spans="5:20" s="1363" customFormat="1">
      <c r="E488" s="1367"/>
      <c r="H488" s="1367"/>
      <c r="T488" s="1367"/>
    </row>
    <row r="489" spans="5:20" s="1363" customFormat="1">
      <c r="E489" s="1367"/>
      <c r="H489" s="1367"/>
      <c r="T489" s="1367"/>
    </row>
    <row r="490" spans="5:20" s="1363" customFormat="1">
      <c r="E490" s="1367"/>
      <c r="H490" s="1367"/>
      <c r="T490" s="1367"/>
    </row>
    <row r="491" spans="5:20" s="1363" customFormat="1">
      <c r="E491" s="1367"/>
      <c r="H491" s="1367"/>
      <c r="T491" s="1367"/>
    </row>
    <row r="492" spans="5:20" s="1363" customFormat="1">
      <c r="E492" s="1367"/>
      <c r="H492" s="1367"/>
      <c r="T492" s="1367"/>
    </row>
    <row r="493" spans="5:20" s="1363" customFormat="1">
      <c r="E493" s="1367"/>
      <c r="H493" s="1367"/>
      <c r="T493" s="1367"/>
    </row>
    <row r="494" spans="5:20" s="1363" customFormat="1">
      <c r="E494" s="1367"/>
      <c r="H494" s="1367"/>
      <c r="T494" s="1367"/>
    </row>
    <row r="495" spans="5:20" s="1363" customFormat="1">
      <c r="E495" s="1367"/>
      <c r="H495" s="1367"/>
      <c r="T495" s="1367"/>
    </row>
    <row r="496" spans="5:20" s="1363" customFormat="1">
      <c r="E496" s="1367"/>
      <c r="H496" s="1367"/>
      <c r="T496" s="1367"/>
    </row>
    <row r="497" spans="5:20" s="1363" customFormat="1">
      <c r="E497" s="1367"/>
      <c r="H497" s="1367"/>
      <c r="T497" s="1367"/>
    </row>
    <row r="498" spans="5:20" s="1363" customFormat="1">
      <c r="E498" s="1367"/>
      <c r="H498" s="1367"/>
      <c r="T498" s="1367"/>
    </row>
    <row r="499" spans="5:20" s="1363" customFormat="1">
      <c r="E499" s="1367"/>
      <c r="H499" s="1367"/>
      <c r="T499" s="1367"/>
    </row>
    <row r="500" spans="5:20" s="1363" customFormat="1">
      <c r="E500" s="1367"/>
      <c r="H500" s="1367"/>
      <c r="T500" s="1367"/>
    </row>
    <row r="501" spans="5:20" s="1363" customFormat="1">
      <c r="E501" s="1367"/>
      <c r="H501" s="1367"/>
      <c r="T501" s="1367"/>
    </row>
    <row r="502" spans="5:20" s="1363" customFormat="1">
      <c r="E502" s="1367"/>
      <c r="H502" s="1367"/>
      <c r="T502" s="1367"/>
    </row>
    <row r="503" spans="5:20" s="1363" customFormat="1">
      <c r="E503" s="1367"/>
      <c r="H503" s="1367"/>
      <c r="T503" s="1367"/>
    </row>
    <row r="504" spans="5:20" s="1363" customFormat="1">
      <c r="E504" s="1367"/>
      <c r="H504" s="1367"/>
      <c r="T504" s="1367"/>
    </row>
    <row r="505" spans="5:20" s="1363" customFormat="1">
      <c r="E505" s="1367"/>
      <c r="H505" s="1367"/>
      <c r="T505" s="1367"/>
    </row>
    <row r="506" spans="5:20" s="1363" customFormat="1">
      <c r="E506" s="1367"/>
      <c r="H506" s="1367"/>
      <c r="T506" s="1367"/>
    </row>
    <row r="507" spans="5:20" s="1363" customFormat="1">
      <c r="E507" s="1367"/>
      <c r="H507" s="1367"/>
      <c r="T507" s="1367"/>
    </row>
    <row r="508" spans="5:20" s="1363" customFormat="1">
      <c r="E508" s="1367"/>
      <c r="H508" s="1367"/>
      <c r="T508" s="1367"/>
    </row>
    <row r="509" spans="5:20" s="1363" customFormat="1">
      <c r="E509" s="1367"/>
      <c r="H509" s="1367"/>
      <c r="T509" s="1367"/>
    </row>
    <row r="510" spans="5:20" s="1363" customFormat="1">
      <c r="E510" s="1367"/>
      <c r="H510" s="1367"/>
      <c r="T510" s="1367"/>
    </row>
    <row r="511" spans="5:20" s="1363" customFormat="1">
      <c r="E511" s="1367"/>
      <c r="H511" s="1367"/>
      <c r="T511" s="1367"/>
    </row>
    <row r="512" spans="5:20" s="1363" customFormat="1">
      <c r="E512" s="1367"/>
      <c r="H512" s="1367"/>
      <c r="T512" s="1367"/>
    </row>
    <row r="513" spans="5:20" s="1363" customFormat="1">
      <c r="E513" s="1367"/>
      <c r="H513" s="1367"/>
      <c r="T513" s="1367"/>
    </row>
    <row r="514" spans="5:20" s="1363" customFormat="1">
      <c r="E514" s="1367"/>
      <c r="H514" s="1367"/>
      <c r="T514" s="1367"/>
    </row>
    <row r="515" spans="5:20" s="1363" customFormat="1">
      <c r="E515" s="1367"/>
      <c r="H515" s="1367"/>
      <c r="T515" s="1367"/>
    </row>
    <row r="516" spans="5:20" s="1363" customFormat="1">
      <c r="E516" s="1367"/>
      <c r="H516" s="1367"/>
      <c r="T516" s="1367"/>
    </row>
    <row r="517" spans="5:20" s="1363" customFormat="1">
      <c r="E517" s="1367"/>
      <c r="H517" s="1367"/>
      <c r="T517" s="1367"/>
    </row>
    <row r="518" spans="5:20" s="1363" customFormat="1">
      <c r="E518" s="1367"/>
      <c r="H518" s="1367"/>
      <c r="T518" s="1367"/>
    </row>
    <row r="519" spans="5:20" s="1363" customFormat="1">
      <c r="E519" s="1367"/>
      <c r="H519" s="1367"/>
      <c r="T519" s="1367"/>
    </row>
    <row r="520" spans="5:20" s="1363" customFormat="1">
      <c r="E520" s="1367"/>
      <c r="H520" s="1367"/>
      <c r="T520" s="1367"/>
    </row>
    <row r="521" spans="5:20" s="1363" customFormat="1">
      <c r="E521" s="1367"/>
      <c r="H521" s="1367"/>
      <c r="T521" s="1367"/>
    </row>
    <row r="522" spans="5:20" s="1363" customFormat="1">
      <c r="E522" s="1367"/>
      <c r="H522" s="1367"/>
      <c r="T522" s="1367"/>
    </row>
    <row r="523" spans="5:20" s="1363" customFormat="1">
      <c r="E523" s="1367"/>
      <c r="H523" s="1367"/>
      <c r="T523" s="1367"/>
    </row>
    <row r="524" spans="5:20" s="1363" customFormat="1">
      <c r="E524" s="1367"/>
      <c r="H524" s="1367"/>
      <c r="T524" s="1367"/>
    </row>
    <row r="525" spans="5:20" s="1363" customFormat="1">
      <c r="E525" s="1367"/>
      <c r="H525" s="1367"/>
      <c r="T525" s="1367"/>
    </row>
    <row r="526" spans="5:20" s="1363" customFormat="1">
      <c r="E526" s="1367"/>
      <c r="H526" s="1367"/>
      <c r="T526" s="1367"/>
    </row>
    <row r="527" spans="5:20" s="1363" customFormat="1">
      <c r="E527" s="1367"/>
      <c r="H527" s="1367"/>
      <c r="T527" s="1367"/>
    </row>
    <row r="528" spans="5:20" s="1363" customFormat="1">
      <c r="E528" s="1367"/>
      <c r="H528" s="1367"/>
      <c r="T528" s="1367"/>
    </row>
    <row r="529" spans="5:20" s="1363" customFormat="1">
      <c r="E529" s="1367"/>
      <c r="H529" s="1367"/>
      <c r="T529" s="1367"/>
    </row>
    <row r="530" spans="5:20" s="1363" customFormat="1">
      <c r="E530" s="1367"/>
      <c r="H530" s="1367"/>
      <c r="T530" s="1367"/>
    </row>
    <row r="531" spans="5:20" s="1363" customFormat="1">
      <c r="E531" s="1367"/>
      <c r="H531" s="1367"/>
      <c r="T531" s="1367"/>
    </row>
    <row r="532" spans="5:20" s="1363" customFormat="1">
      <c r="E532" s="1367"/>
      <c r="H532" s="1367"/>
      <c r="T532" s="1367"/>
    </row>
    <row r="533" spans="5:20" s="1363" customFormat="1">
      <c r="E533" s="1367"/>
      <c r="H533" s="1367"/>
      <c r="T533" s="1367"/>
    </row>
    <row r="534" spans="5:20" s="1363" customFormat="1">
      <c r="E534" s="1367"/>
      <c r="H534" s="1367"/>
      <c r="T534" s="1367"/>
    </row>
    <row r="535" spans="5:20" s="1363" customFormat="1">
      <c r="E535" s="1367"/>
      <c r="H535" s="1367"/>
      <c r="T535" s="1367"/>
    </row>
    <row r="536" spans="5:20" s="1363" customFormat="1">
      <c r="E536" s="1367"/>
      <c r="H536" s="1367"/>
      <c r="T536" s="1367"/>
    </row>
    <row r="537" spans="5:20" s="1363" customFormat="1">
      <c r="E537" s="1367"/>
      <c r="H537" s="1367"/>
      <c r="T537" s="1367"/>
    </row>
    <row r="538" spans="5:20" s="1363" customFormat="1">
      <c r="E538" s="1367"/>
      <c r="H538" s="1367"/>
      <c r="T538" s="1367"/>
    </row>
    <row r="539" spans="5:20" s="1363" customFormat="1">
      <c r="E539" s="1367"/>
      <c r="H539" s="1367"/>
      <c r="T539" s="1367"/>
    </row>
    <row r="540" spans="5:20" s="1363" customFormat="1">
      <c r="E540" s="1367"/>
      <c r="H540" s="1367"/>
      <c r="T540" s="1367"/>
    </row>
    <row r="541" spans="5:20" s="1363" customFormat="1">
      <c r="E541" s="1367"/>
      <c r="H541" s="1367"/>
      <c r="T541" s="1367"/>
    </row>
    <row r="542" spans="5:20" s="1363" customFormat="1">
      <c r="E542" s="1367"/>
      <c r="H542" s="1367"/>
      <c r="T542" s="1367"/>
    </row>
    <row r="543" spans="5:20" s="1363" customFormat="1">
      <c r="E543" s="1367"/>
      <c r="H543" s="1367"/>
      <c r="T543" s="1367"/>
    </row>
    <row r="544" spans="5:20" s="1363" customFormat="1">
      <c r="E544" s="1367"/>
      <c r="H544" s="1367"/>
      <c r="T544" s="1367"/>
    </row>
    <row r="545" spans="5:20" s="1363" customFormat="1">
      <c r="E545" s="1367"/>
      <c r="H545" s="1367"/>
      <c r="T545" s="1367"/>
    </row>
    <row r="546" spans="5:20" s="1363" customFormat="1">
      <c r="E546" s="1367"/>
      <c r="H546" s="1367"/>
      <c r="T546" s="1367"/>
    </row>
    <row r="547" spans="5:20" s="1363" customFormat="1">
      <c r="E547" s="1367"/>
      <c r="H547" s="1367"/>
      <c r="T547" s="1367"/>
    </row>
    <row r="548" spans="5:20" s="1363" customFormat="1">
      <c r="E548" s="1367"/>
      <c r="H548" s="1367"/>
      <c r="T548" s="1367"/>
    </row>
    <row r="549" spans="5:20" s="1363" customFormat="1">
      <c r="E549" s="1367"/>
      <c r="H549" s="1367"/>
      <c r="T549" s="1367"/>
    </row>
    <row r="550" spans="5:20" s="1363" customFormat="1">
      <c r="E550" s="1367"/>
      <c r="H550" s="1367"/>
      <c r="T550" s="1367"/>
    </row>
    <row r="551" spans="5:20" s="1363" customFormat="1">
      <c r="E551" s="1367"/>
      <c r="H551" s="1367"/>
      <c r="T551" s="1367"/>
    </row>
    <row r="552" spans="5:20" s="1363" customFormat="1">
      <c r="E552" s="1367"/>
      <c r="H552" s="1367"/>
      <c r="T552" s="1367"/>
    </row>
    <row r="553" spans="5:20" s="1363" customFormat="1">
      <c r="E553" s="1367"/>
      <c r="H553" s="1367"/>
      <c r="T553" s="1367"/>
    </row>
    <row r="554" spans="5:20" s="1363" customFormat="1">
      <c r="E554" s="1367"/>
      <c r="H554" s="1367"/>
      <c r="T554" s="1367"/>
    </row>
    <row r="555" spans="5:20" s="1363" customFormat="1">
      <c r="E555" s="1367"/>
      <c r="H555" s="1367"/>
      <c r="T555" s="1367"/>
    </row>
    <row r="556" spans="5:20" s="1363" customFormat="1">
      <c r="E556" s="1367"/>
      <c r="H556" s="1367"/>
      <c r="T556" s="1367"/>
    </row>
    <row r="557" spans="5:20" s="1363" customFormat="1">
      <c r="E557" s="1367"/>
      <c r="H557" s="1367"/>
      <c r="T557" s="1367"/>
    </row>
    <row r="558" spans="5:20" s="1363" customFormat="1">
      <c r="E558" s="1367"/>
      <c r="H558" s="1367"/>
      <c r="T558" s="1367"/>
    </row>
    <row r="559" spans="5:20" s="1363" customFormat="1">
      <c r="E559" s="1367"/>
      <c r="H559" s="1367"/>
      <c r="T559" s="1367"/>
    </row>
    <row r="560" spans="5:20" s="1363" customFormat="1">
      <c r="E560" s="1367"/>
      <c r="H560" s="1367"/>
      <c r="T560" s="1367"/>
    </row>
    <row r="561" spans="5:20" s="1363" customFormat="1">
      <c r="E561" s="1367"/>
      <c r="H561" s="1367"/>
      <c r="T561" s="1367"/>
    </row>
    <row r="562" spans="5:20" s="1363" customFormat="1">
      <c r="E562" s="1367"/>
      <c r="H562" s="1367"/>
      <c r="T562" s="1367"/>
    </row>
    <row r="563" spans="5:20" s="1363" customFormat="1">
      <c r="E563" s="1367"/>
      <c r="H563" s="1367"/>
      <c r="T563" s="1367"/>
    </row>
    <row r="564" spans="5:20" s="1363" customFormat="1">
      <c r="E564" s="1367"/>
      <c r="H564" s="1367"/>
      <c r="T564" s="1367"/>
    </row>
    <row r="565" spans="5:20" s="1363" customFormat="1">
      <c r="E565" s="1367"/>
      <c r="H565" s="1367"/>
      <c r="T565" s="1367"/>
    </row>
    <row r="566" spans="5:20" s="1363" customFormat="1">
      <c r="E566" s="1367"/>
      <c r="H566" s="1367"/>
      <c r="T566" s="1367"/>
    </row>
    <row r="567" spans="5:20" s="1363" customFormat="1">
      <c r="E567" s="1367"/>
      <c r="H567" s="1367"/>
      <c r="T567" s="1367"/>
    </row>
    <row r="568" spans="5:20" s="1363" customFormat="1">
      <c r="E568" s="1367"/>
      <c r="H568" s="1367"/>
      <c r="T568" s="1367"/>
    </row>
    <row r="569" spans="5:20" s="1363" customFormat="1">
      <c r="E569" s="1367"/>
      <c r="H569" s="1367"/>
      <c r="T569" s="1367"/>
    </row>
    <row r="570" spans="5:20" s="1363" customFormat="1">
      <c r="E570" s="1367"/>
      <c r="H570" s="1367"/>
      <c r="T570" s="1367"/>
    </row>
    <row r="571" spans="5:20" s="1363" customFormat="1">
      <c r="E571" s="1367"/>
      <c r="H571" s="1367"/>
      <c r="T571" s="1367"/>
    </row>
    <row r="572" spans="5:20" s="1363" customFormat="1">
      <c r="E572" s="1367"/>
      <c r="H572" s="1367"/>
      <c r="T572" s="1367"/>
    </row>
    <row r="573" spans="5:20" s="1363" customFormat="1">
      <c r="E573" s="1367"/>
      <c r="H573" s="1367"/>
      <c r="T573" s="1367"/>
    </row>
    <row r="574" spans="5:20" s="1363" customFormat="1">
      <c r="E574" s="1367"/>
      <c r="H574" s="1367"/>
      <c r="T574" s="1367"/>
    </row>
    <row r="575" spans="5:20" s="1363" customFormat="1">
      <c r="E575" s="1367"/>
      <c r="H575" s="1367"/>
      <c r="T575" s="1367"/>
    </row>
    <row r="576" spans="5:20" s="1363" customFormat="1">
      <c r="E576" s="1367"/>
      <c r="H576" s="1367"/>
      <c r="T576" s="1367"/>
    </row>
    <row r="577" spans="5:20" s="1363" customFormat="1">
      <c r="E577" s="1367"/>
      <c r="H577" s="1367"/>
      <c r="T577" s="1367"/>
    </row>
    <row r="578" spans="5:20" s="1363" customFormat="1">
      <c r="E578" s="1367"/>
      <c r="H578" s="1367"/>
      <c r="T578" s="1367"/>
    </row>
    <row r="579" spans="5:20" s="1363" customFormat="1">
      <c r="E579" s="1367"/>
      <c r="H579" s="1367"/>
      <c r="T579" s="1367"/>
    </row>
    <row r="580" spans="5:20" s="1363" customFormat="1">
      <c r="E580" s="1367"/>
      <c r="H580" s="1367"/>
      <c r="T580" s="1367"/>
    </row>
    <row r="581" spans="5:20" s="1363" customFormat="1">
      <c r="E581" s="1367"/>
      <c r="H581" s="1367"/>
      <c r="T581" s="1367"/>
    </row>
    <row r="582" spans="5:20" s="1363" customFormat="1">
      <c r="E582" s="1367"/>
      <c r="H582" s="1367"/>
      <c r="T582" s="1367"/>
    </row>
    <row r="583" spans="5:20" s="1363" customFormat="1">
      <c r="E583" s="1367"/>
      <c r="H583" s="1367"/>
      <c r="T583" s="1367"/>
    </row>
    <row r="584" spans="5:20" s="1363" customFormat="1">
      <c r="E584" s="1367"/>
      <c r="H584" s="1367"/>
      <c r="T584" s="1367"/>
    </row>
    <row r="585" spans="5:20" s="1363" customFormat="1">
      <c r="E585" s="1367"/>
      <c r="H585" s="1367"/>
      <c r="T585" s="1367"/>
    </row>
    <row r="586" spans="5:20" s="1363" customFormat="1">
      <c r="E586" s="1367"/>
      <c r="H586" s="1367"/>
      <c r="T586" s="1367"/>
    </row>
    <row r="587" spans="5:20" s="1363" customFormat="1">
      <c r="E587" s="1367"/>
      <c r="H587" s="1367"/>
      <c r="T587" s="1367"/>
    </row>
    <row r="588" spans="5:20" s="1363" customFormat="1">
      <c r="E588" s="1367"/>
      <c r="H588" s="1367"/>
      <c r="T588" s="1367"/>
    </row>
    <row r="589" spans="5:20" s="1363" customFormat="1">
      <c r="E589" s="1367"/>
      <c r="H589" s="1367"/>
      <c r="T589" s="1367"/>
    </row>
    <row r="590" spans="5:20" s="1363" customFormat="1">
      <c r="E590" s="1367"/>
      <c r="H590" s="1367"/>
      <c r="T590" s="1367"/>
    </row>
    <row r="591" spans="5:20" s="1363" customFormat="1">
      <c r="E591" s="1367"/>
      <c r="H591" s="1367"/>
      <c r="T591" s="1367"/>
    </row>
    <row r="592" spans="5:20" s="1363" customFormat="1">
      <c r="E592" s="1367"/>
      <c r="H592" s="1367"/>
      <c r="T592" s="1367"/>
    </row>
    <row r="593" spans="5:20" s="1363" customFormat="1">
      <c r="E593" s="1367"/>
      <c r="H593" s="1367"/>
      <c r="T593" s="1367"/>
    </row>
    <row r="594" spans="5:20" s="1363" customFormat="1">
      <c r="E594" s="1367"/>
      <c r="H594" s="1367"/>
      <c r="T594" s="1367"/>
    </row>
    <row r="595" spans="5:20" s="1363" customFormat="1">
      <c r="E595" s="1367"/>
      <c r="H595" s="1367"/>
      <c r="T595" s="1367"/>
    </row>
    <row r="596" spans="5:20" s="1363" customFormat="1">
      <c r="E596" s="1367"/>
      <c r="H596" s="1367"/>
      <c r="T596" s="1367"/>
    </row>
    <row r="597" spans="5:20" s="1363" customFormat="1">
      <c r="E597" s="1367"/>
      <c r="H597" s="1367"/>
      <c r="T597" s="1367"/>
    </row>
    <row r="598" spans="5:20" s="1363" customFormat="1">
      <c r="E598" s="1367"/>
      <c r="H598" s="1367"/>
      <c r="T598" s="1367"/>
    </row>
    <row r="599" spans="5:20" s="1363" customFormat="1">
      <c r="E599" s="1367"/>
      <c r="H599" s="1367"/>
      <c r="T599" s="1367"/>
    </row>
    <row r="600" spans="5:20" s="1363" customFormat="1">
      <c r="E600" s="1367"/>
      <c r="H600" s="1367"/>
      <c r="T600" s="1367"/>
    </row>
    <row r="601" spans="5:20" s="1363" customFormat="1">
      <c r="E601" s="1367"/>
      <c r="H601" s="1367"/>
      <c r="T601" s="1367"/>
    </row>
    <row r="602" spans="5:20" s="1363" customFormat="1">
      <c r="E602" s="1367"/>
      <c r="H602" s="1367"/>
      <c r="T602" s="1367"/>
    </row>
    <row r="603" spans="5:20" s="1363" customFormat="1">
      <c r="E603" s="1367"/>
      <c r="H603" s="1367"/>
      <c r="T603" s="1367"/>
    </row>
    <row r="604" spans="5:20" s="1363" customFormat="1">
      <c r="E604" s="1367"/>
      <c r="H604" s="1367"/>
      <c r="T604" s="1367"/>
    </row>
    <row r="605" spans="5:20" s="1363" customFormat="1">
      <c r="E605" s="1367"/>
      <c r="H605" s="1367"/>
      <c r="T605" s="1367"/>
    </row>
    <row r="606" spans="5:20" s="1363" customFormat="1">
      <c r="E606" s="1367"/>
      <c r="H606" s="1367"/>
      <c r="T606" s="1367"/>
    </row>
    <row r="607" spans="5:20" s="1363" customFormat="1">
      <c r="E607" s="1367"/>
      <c r="H607" s="1367"/>
      <c r="T607" s="1367"/>
    </row>
    <row r="608" spans="5:20" s="1363" customFormat="1">
      <c r="E608" s="1367"/>
      <c r="H608" s="1367"/>
      <c r="T608" s="1367"/>
    </row>
    <row r="609" spans="5:20" s="1363" customFormat="1">
      <c r="E609" s="1367"/>
      <c r="H609" s="1367"/>
      <c r="T609" s="1367"/>
    </row>
    <row r="610" spans="5:20" s="1363" customFormat="1">
      <c r="E610" s="1367"/>
      <c r="H610" s="1367"/>
      <c r="T610" s="1367"/>
    </row>
    <row r="611" spans="5:20" s="1363" customFormat="1">
      <c r="E611" s="1367"/>
      <c r="H611" s="1367"/>
      <c r="T611" s="1367"/>
    </row>
    <row r="612" spans="5:20" s="1363" customFormat="1">
      <c r="E612" s="1367"/>
      <c r="H612" s="1367"/>
      <c r="T612" s="1367"/>
    </row>
    <row r="613" spans="5:20" s="1363" customFormat="1">
      <c r="E613" s="1367"/>
      <c r="H613" s="1367"/>
      <c r="T613" s="1367"/>
    </row>
    <row r="614" spans="5:20" s="1363" customFormat="1">
      <c r="E614" s="1367"/>
      <c r="H614" s="1367"/>
      <c r="T614" s="1367"/>
    </row>
    <row r="615" spans="5:20" s="1363" customFormat="1">
      <c r="E615" s="1367"/>
      <c r="H615" s="1367"/>
      <c r="T615" s="1367"/>
    </row>
    <row r="616" spans="5:20" s="1363" customFormat="1">
      <c r="E616" s="1367"/>
      <c r="H616" s="1367"/>
      <c r="T616" s="1367"/>
    </row>
    <row r="617" spans="5:20" s="1363" customFormat="1">
      <c r="E617" s="1367"/>
      <c r="H617" s="1367"/>
      <c r="T617" s="1367"/>
    </row>
    <row r="618" spans="5:20" s="1363" customFormat="1">
      <c r="E618" s="1367"/>
      <c r="H618" s="1367"/>
      <c r="T618" s="1367"/>
    </row>
    <row r="619" spans="5:20" s="1363" customFormat="1">
      <c r="E619" s="1367"/>
      <c r="H619" s="1367"/>
      <c r="T619" s="1367"/>
    </row>
    <row r="620" spans="5:20" s="1363" customFormat="1">
      <c r="E620" s="1367"/>
      <c r="H620" s="1367"/>
      <c r="T620" s="1367"/>
    </row>
    <row r="621" spans="5:20" s="1363" customFormat="1">
      <c r="E621" s="1367"/>
      <c r="H621" s="1367"/>
      <c r="T621" s="1367"/>
    </row>
    <row r="622" spans="5:20" s="1363" customFormat="1">
      <c r="E622" s="1367"/>
      <c r="H622" s="1367"/>
      <c r="T622" s="1367"/>
    </row>
    <row r="623" spans="5:20" s="1363" customFormat="1">
      <c r="E623" s="1367"/>
      <c r="H623" s="1367"/>
      <c r="T623" s="1367"/>
    </row>
    <row r="624" spans="5:20" s="1363" customFormat="1">
      <c r="E624" s="1367"/>
      <c r="H624" s="1367"/>
      <c r="T624" s="1367"/>
    </row>
    <row r="625" spans="5:20" s="1363" customFormat="1">
      <c r="E625" s="1367"/>
      <c r="H625" s="1367"/>
      <c r="T625" s="1367"/>
    </row>
    <row r="626" spans="5:20" s="1363" customFormat="1">
      <c r="E626" s="1367"/>
      <c r="H626" s="1367"/>
      <c r="T626" s="1367"/>
    </row>
    <row r="627" spans="5:20" s="1363" customFormat="1">
      <c r="E627" s="1367"/>
      <c r="H627" s="1367"/>
      <c r="T627" s="1367"/>
    </row>
    <row r="628" spans="5:20" s="1363" customFormat="1">
      <c r="E628" s="1367"/>
      <c r="H628" s="1367"/>
      <c r="T628" s="1367"/>
    </row>
    <row r="629" spans="5:20" s="1363" customFormat="1">
      <c r="E629" s="1367"/>
      <c r="H629" s="1367"/>
      <c r="T629" s="1367"/>
    </row>
    <row r="630" spans="5:20" s="1363" customFormat="1">
      <c r="E630" s="1367"/>
      <c r="H630" s="1367"/>
      <c r="T630" s="1367"/>
    </row>
    <row r="631" spans="5:20" s="1363" customFormat="1">
      <c r="E631" s="1367"/>
      <c r="H631" s="1367"/>
      <c r="T631" s="1367"/>
    </row>
    <row r="632" spans="5:20" s="1363" customFormat="1">
      <c r="E632" s="1367"/>
      <c r="H632" s="1367"/>
      <c r="T632" s="1367"/>
    </row>
    <row r="633" spans="5:20" s="1363" customFormat="1">
      <c r="E633" s="1367"/>
      <c r="H633" s="1367"/>
      <c r="T633" s="1367"/>
    </row>
    <row r="634" spans="5:20" s="1363" customFormat="1">
      <c r="E634" s="1367"/>
      <c r="H634" s="1367"/>
      <c r="T634" s="1367"/>
    </row>
    <row r="635" spans="5:20" s="1363" customFormat="1">
      <c r="E635" s="1367"/>
      <c r="H635" s="1367"/>
      <c r="T635" s="1367"/>
    </row>
    <row r="636" spans="5:20" s="1363" customFormat="1">
      <c r="E636" s="1367"/>
      <c r="H636" s="1367"/>
      <c r="T636" s="1367"/>
    </row>
    <row r="637" spans="5:20" s="1363" customFormat="1">
      <c r="E637" s="1367"/>
      <c r="H637" s="1367"/>
      <c r="T637" s="1367"/>
    </row>
    <row r="638" spans="5:20" s="1363" customFormat="1">
      <c r="E638" s="1367"/>
      <c r="H638" s="1367"/>
      <c r="T638" s="1367"/>
    </row>
    <row r="639" spans="5:20" s="1363" customFormat="1">
      <c r="E639" s="1367"/>
      <c r="H639" s="1367"/>
      <c r="T639" s="1367"/>
    </row>
    <row r="640" spans="5:20" s="1363" customFormat="1">
      <c r="E640" s="1367"/>
      <c r="H640" s="1367"/>
      <c r="T640" s="1367"/>
    </row>
    <row r="641" spans="5:20" s="1363" customFormat="1">
      <c r="E641" s="1367"/>
      <c r="H641" s="1367"/>
      <c r="T641" s="1367"/>
    </row>
    <row r="642" spans="5:20" s="1363" customFormat="1">
      <c r="E642" s="1367"/>
      <c r="H642" s="1367"/>
      <c r="T642" s="1367"/>
    </row>
    <row r="643" spans="5:20" s="1363" customFormat="1">
      <c r="E643" s="1367"/>
      <c r="H643" s="1367"/>
      <c r="T643" s="1367"/>
    </row>
    <row r="644" spans="5:20" s="1363" customFormat="1">
      <c r="E644" s="1367"/>
      <c r="H644" s="1367"/>
      <c r="T644" s="1367"/>
    </row>
    <row r="645" spans="5:20" s="1363" customFormat="1">
      <c r="E645" s="1367"/>
      <c r="H645" s="1367"/>
      <c r="T645" s="1367"/>
    </row>
    <row r="646" spans="5:20" s="1363" customFormat="1">
      <c r="E646" s="1367"/>
      <c r="H646" s="1367"/>
      <c r="T646" s="1367"/>
    </row>
    <row r="647" spans="5:20" s="1363" customFormat="1">
      <c r="E647" s="1367"/>
      <c r="H647" s="1367"/>
      <c r="T647" s="1367"/>
    </row>
    <row r="648" spans="5:20" s="1363" customFormat="1">
      <c r="E648" s="1367"/>
      <c r="H648" s="1367"/>
      <c r="T648" s="1367"/>
    </row>
    <row r="649" spans="5:20" s="1363" customFormat="1">
      <c r="E649" s="1367"/>
      <c r="H649" s="1367"/>
      <c r="T649" s="1367"/>
    </row>
    <row r="650" spans="5:20" s="1363" customFormat="1">
      <c r="E650" s="1367"/>
      <c r="H650" s="1367"/>
      <c r="T650" s="1367"/>
    </row>
    <row r="651" spans="5:20" s="1363" customFormat="1">
      <c r="E651" s="1367"/>
      <c r="H651" s="1367"/>
      <c r="T651" s="1367"/>
    </row>
    <row r="652" spans="5:20" s="1363" customFormat="1">
      <c r="E652" s="1367"/>
      <c r="H652" s="1367"/>
      <c r="T652" s="1367"/>
    </row>
    <row r="653" spans="5:20" s="1363" customFormat="1">
      <c r="E653" s="1367"/>
      <c r="H653" s="1367"/>
      <c r="T653" s="1367"/>
    </row>
    <row r="654" spans="5:20" s="1363" customFormat="1">
      <c r="E654" s="1367"/>
      <c r="H654" s="1367"/>
      <c r="T654" s="1367"/>
    </row>
    <row r="655" spans="5:20" s="1363" customFormat="1">
      <c r="E655" s="1367"/>
      <c r="H655" s="1367"/>
      <c r="T655" s="1367"/>
    </row>
    <row r="656" spans="5:20" s="1363" customFormat="1">
      <c r="E656" s="1367"/>
      <c r="H656" s="1367"/>
      <c r="T656" s="1367"/>
    </row>
    <row r="657" spans="5:20" s="1363" customFormat="1">
      <c r="E657" s="1367"/>
      <c r="H657" s="1367"/>
      <c r="T657" s="1367"/>
    </row>
    <row r="658" spans="5:20" s="1363" customFormat="1">
      <c r="E658" s="1367"/>
      <c r="H658" s="1367"/>
      <c r="T658" s="1367"/>
    </row>
    <row r="659" spans="5:20" s="1363" customFormat="1">
      <c r="E659" s="1367"/>
      <c r="H659" s="1367"/>
      <c r="T659" s="1367"/>
    </row>
    <row r="660" spans="5:20" s="1363" customFormat="1">
      <c r="E660" s="1367"/>
      <c r="H660" s="1367"/>
      <c r="T660" s="1367"/>
    </row>
    <row r="661" spans="5:20" s="1363" customFormat="1">
      <c r="E661" s="1367"/>
      <c r="H661" s="1367"/>
      <c r="T661" s="1367"/>
    </row>
    <row r="662" spans="5:20" s="1363" customFormat="1">
      <c r="E662" s="1367"/>
      <c r="H662" s="1367"/>
      <c r="T662" s="1367"/>
    </row>
    <row r="663" spans="5:20" s="1363" customFormat="1">
      <c r="E663" s="1367"/>
      <c r="H663" s="1367"/>
      <c r="T663" s="1367"/>
    </row>
    <row r="664" spans="5:20" s="1363" customFormat="1">
      <c r="E664" s="1367"/>
      <c r="H664" s="1367"/>
      <c r="T664" s="1367"/>
    </row>
    <row r="665" spans="5:20" s="1363" customFormat="1">
      <c r="E665" s="1367"/>
      <c r="H665" s="1367"/>
      <c r="T665" s="1367"/>
    </row>
    <row r="666" spans="5:20" s="1363" customFormat="1">
      <c r="E666" s="1367"/>
      <c r="H666" s="1367"/>
      <c r="T666" s="1367"/>
    </row>
    <row r="667" spans="5:20" s="1363" customFormat="1">
      <c r="E667" s="1367"/>
      <c r="H667" s="1367"/>
      <c r="T667" s="1367"/>
    </row>
    <row r="668" spans="5:20" s="1363" customFormat="1">
      <c r="E668" s="1367"/>
      <c r="H668" s="1367"/>
      <c r="T668" s="1367"/>
    </row>
    <row r="669" spans="5:20" s="1363" customFormat="1">
      <c r="E669" s="1367"/>
      <c r="H669" s="1367"/>
      <c r="T669" s="1367"/>
    </row>
    <row r="670" spans="5:20" s="1363" customFormat="1">
      <c r="E670" s="1367"/>
      <c r="H670" s="1367"/>
      <c r="T670" s="1367"/>
    </row>
    <row r="671" spans="5:20" s="1363" customFormat="1">
      <c r="E671" s="1367"/>
      <c r="H671" s="1367"/>
      <c r="T671" s="1367"/>
    </row>
    <row r="672" spans="5:20" s="1363" customFormat="1">
      <c r="E672" s="1367"/>
      <c r="H672" s="1367"/>
      <c r="T672" s="1367"/>
    </row>
    <row r="673" spans="5:20" s="1363" customFormat="1">
      <c r="E673" s="1367"/>
      <c r="H673" s="1367"/>
      <c r="T673" s="1367"/>
    </row>
    <row r="674" spans="5:20" s="1363" customFormat="1">
      <c r="E674" s="1367"/>
      <c r="H674" s="1367"/>
      <c r="T674" s="1367"/>
    </row>
    <row r="675" spans="5:20" s="1363" customFormat="1">
      <c r="E675" s="1367"/>
      <c r="H675" s="1367"/>
      <c r="T675" s="1367"/>
    </row>
    <row r="676" spans="5:20" s="1363" customFormat="1">
      <c r="E676" s="1367"/>
      <c r="H676" s="1367"/>
      <c r="T676" s="1367"/>
    </row>
    <row r="677" spans="5:20" s="1363" customFormat="1">
      <c r="E677" s="1367"/>
      <c r="H677" s="1367"/>
      <c r="T677" s="1367"/>
    </row>
    <row r="678" spans="5:20" s="1363" customFormat="1">
      <c r="E678" s="1367"/>
      <c r="H678" s="1367"/>
      <c r="T678" s="1367"/>
    </row>
    <row r="679" spans="5:20" s="1363" customFormat="1">
      <c r="E679" s="1367"/>
      <c r="H679" s="1367"/>
      <c r="T679" s="1367"/>
    </row>
    <row r="680" spans="5:20" s="1363" customFormat="1">
      <c r="E680" s="1367"/>
      <c r="H680" s="1367"/>
      <c r="T680" s="1367"/>
    </row>
    <row r="681" spans="5:20" s="1363" customFormat="1">
      <c r="E681" s="1367"/>
      <c r="H681" s="1367"/>
      <c r="T681" s="1367"/>
    </row>
    <row r="682" spans="5:20" s="1363" customFormat="1">
      <c r="E682" s="1367"/>
      <c r="H682" s="1367"/>
      <c r="T682" s="1367"/>
    </row>
    <row r="683" spans="5:20" s="1363" customFormat="1">
      <c r="E683" s="1367"/>
      <c r="H683" s="1367"/>
      <c r="T683" s="1367"/>
    </row>
    <row r="684" spans="5:20" s="1363" customFormat="1">
      <c r="E684" s="1367"/>
      <c r="H684" s="1367"/>
      <c r="T684" s="1367"/>
    </row>
    <row r="685" spans="5:20" s="1363" customFormat="1">
      <c r="E685" s="1367"/>
      <c r="H685" s="1367"/>
      <c r="T685" s="1367"/>
    </row>
    <row r="686" spans="5:20" s="1363" customFormat="1">
      <c r="E686" s="1367"/>
      <c r="H686" s="1367"/>
      <c r="T686" s="1367"/>
    </row>
    <row r="687" spans="5:20" s="1363" customFormat="1">
      <c r="E687" s="1367"/>
      <c r="H687" s="1367"/>
      <c r="T687" s="1367"/>
    </row>
    <row r="688" spans="5:20" s="1363" customFormat="1">
      <c r="E688" s="1367"/>
      <c r="H688" s="1367"/>
      <c r="T688" s="1367"/>
    </row>
    <row r="689" spans="5:20" s="1363" customFormat="1">
      <c r="E689" s="1367"/>
      <c r="H689" s="1367"/>
      <c r="T689" s="1367"/>
    </row>
    <row r="690" spans="5:20" s="1363" customFormat="1">
      <c r="E690" s="1367"/>
      <c r="H690" s="1367"/>
      <c r="T690" s="1367"/>
    </row>
    <row r="691" spans="5:20" s="1363" customFormat="1">
      <c r="E691" s="1367"/>
      <c r="H691" s="1367"/>
      <c r="T691" s="1367"/>
    </row>
    <row r="692" spans="5:20" s="1363" customFormat="1">
      <c r="E692" s="1367"/>
      <c r="H692" s="1367"/>
      <c r="T692" s="1367"/>
    </row>
    <row r="693" spans="5:20" s="1363" customFormat="1">
      <c r="E693" s="1367"/>
      <c r="H693" s="1367"/>
      <c r="T693" s="1367"/>
    </row>
    <row r="694" spans="5:20" s="1363" customFormat="1">
      <c r="E694" s="1367"/>
      <c r="H694" s="1367"/>
      <c r="T694" s="1367"/>
    </row>
    <row r="695" spans="5:20" s="1363" customFormat="1">
      <c r="E695" s="1367"/>
      <c r="H695" s="1367"/>
      <c r="T695" s="1367"/>
    </row>
    <row r="696" spans="5:20" s="1363" customFormat="1">
      <c r="E696" s="1367"/>
      <c r="H696" s="1367"/>
      <c r="T696" s="1367"/>
    </row>
    <row r="697" spans="5:20" s="1363" customFormat="1">
      <c r="E697" s="1367"/>
      <c r="H697" s="1367"/>
      <c r="T697" s="1367"/>
    </row>
    <row r="698" spans="5:20" s="1363" customFormat="1">
      <c r="E698" s="1367"/>
      <c r="H698" s="1367"/>
      <c r="T698" s="1367"/>
    </row>
    <row r="699" spans="5:20" s="1363" customFormat="1">
      <c r="E699" s="1367"/>
      <c r="H699" s="1367"/>
      <c r="T699" s="1367"/>
    </row>
    <row r="700" spans="5:20" s="1363" customFormat="1">
      <c r="E700" s="1367"/>
      <c r="H700" s="1367"/>
      <c r="T700" s="1367"/>
    </row>
    <row r="701" spans="5:20" s="1363" customFormat="1">
      <c r="E701" s="1367"/>
      <c r="H701" s="1367"/>
      <c r="T701" s="1367"/>
    </row>
    <row r="702" spans="5:20" s="1363" customFormat="1">
      <c r="E702" s="1367"/>
      <c r="H702" s="1367"/>
      <c r="T702" s="1367"/>
    </row>
    <row r="703" spans="5:20" s="1363" customFormat="1">
      <c r="E703" s="1367"/>
      <c r="H703" s="1367"/>
      <c r="T703" s="1367"/>
    </row>
    <row r="704" spans="5:20" s="1363" customFormat="1">
      <c r="E704" s="1367"/>
      <c r="H704" s="1367"/>
      <c r="T704" s="1367"/>
    </row>
    <row r="705" spans="5:20" s="1363" customFormat="1">
      <c r="E705" s="1367"/>
      <c r="H705" s="1367"/>
      <c r="T705" s="1367"/>
    </row>
    <row r="706" spans="5:20" s="1363" customFormat="1">
      <c r="E706" s="1367"/>
      <c r="H706" s="1367"/>
      <c r="T706" s="1367"/>
    </row>
    <row r="707" spans="5:20" s="1363" customFormat="1">
      <c r="E707" s="1367"/>
      <c r="H707" s="1367"/>
      <c r="T707" s="1367"/>
    </row>
    <row r="708" spans="5:20" s="1363" customFormat="1">
      <c r="E708" s="1367"/>
      <c r="H708" s="1367"/>
      <c r="T708" s="1367"/>
    </row>
    <row r="709" spans="5:20" s="1363" customFormat="1">
      <c r="E709" s="1367"/>
      <c r="H709" s="1367"/>
      <c r="T709" s="1367"/>
    </row>
    <row r="710" spans="5:20" s="1363" customFormat="1">
      <c r="E710" s="1367"/>
      <c r="H710" s="1367"/>
      <c r="T710" s="1367"/>
    </row>
    <row r="711" spans="5:20" s="1363" customFormat="1">
      <c r="E711" s="1367"/>
      <c r="H711" s="1367"/>
      <c r="T711" s="1367"/>
    </row>
    <row r="712" spans="5:20" s="1363" customFormat="1">
      <c r="E712" s="1367"/>
      <c r="H712" s="1367"/>
      <c r="T712" s="1367"/>
    </row>
    <row r="713" spans="5:20" s="1363" customFormat="1">
      <c r="E713" s="1367"/>
      <c r="H713" s="1367"/>
      <c r="T713" s="1367"/>
    </row>
    <row r="714" spans="5:20" s="1363" customFormat="1">
      <c r="E714" s="1367"/>
      <c r="H714" s="1367"/>
      <c r="T714" s="1367"/>
    </row>
    <row r="715" spans="5:20" s="1363" customFormat="1">
      <c r="E715" s="1367"/>
      <c r="H715" s="1367"/>
      <c r="T715" s="1367"/>
    </row>
    <row r="716" spans="5:20" s="1363" customFormat="1">
      <c r="E716" s="1367"/>
      <c r="H716" s="1367"/>
      <c r="T716" s="1367"/>
    </row>
    <row r="717" spans="5:20" s="1363" customFormat="1">
      <c r="E717" s="1367"/>
      <c r="H717" s="1367"/>
      <c r="T717" s="1367"/>
    </row>
    <row r="718" spans="5:20" s="1363" customFormat="1">
      <c r="E718" s="1367"/>
      <c r="H718" s="1367"/>
      <c r="T718" s="1367"/>
    </row>
    <row r="719" spans="5:20" s="1363" customFormat="1">
      <c r="E719" s="1367"/>
      <c r="H719" s="1367"/>
      <c r="T719" s="1367"/>
    </row>
    <row r="720" spans="5:20" s="1363" customFormat="1">
      <c r="E720" s="1367"/>
      <c r="H720" s="1367"/>
      <c r="T720" s="1367"/>
    </row>
    <row r="721" spans="5:20" s="1363" customFormat="1">
      <c r="E721" s="1367"/>
      <c r="H721" s="1367"/>
      <c r="T721" s="1367"/>
    </row>
    <row r="722" spans="5:20" s="1363" customFormat="1">
      <c r="E722" s="1367"/>
      <c r="H722" s="1367"/>
      <c r="T722" s="1367"/>
    </row>
    <row r="723" spans="5:20" s="1363" customFormat="1">
      <c r="E723" s="1367"/>
      <c r="H723" s="1367"/>
      <c r="T723" s="1367"/>
    </row>
    <row r="724" spans="5:20" s="1363" customFormat="1">
      <c r="E724" s="1367"/>
      <c r="H724" s="1367"/>
      <c r="T724" s="1367"/>
    </row>
    <row r="725" spans="5:20" s="1363" customFormat="1">
      <c r="E725" s="1367"/>
      <c r="H725" s="1367"/>
      <c r="T725" s="1367"/>
    </row>
    <row r="726" spans="5:20" s="1363" customFormat="1">
      <c r="E726" s="1367"/>
      <c r="H726" s="1367"/>
      <c r="T726" s="1367"/>
    </row>
    <row r="727" spans="5:20" s="1363" customFormat="1">
      <c r="E727" s="1367"/>
      <c r="H727" s="1367"/>
      <c r="T727" s="1367"/>
    </row>
    <row r="728" spans="5:20" s="1363" customFormat="1">
      <c r="E728" s="1367"/>
      <c r="H728" s="1367"/>
      <c r="T728" s="1367"/>
    </row>
    <row r="729" spans="5:20" s="1363" customFormat="1">
      <c r="E729" s="1367"/>
      <c r="H729" s="1367"/>
      <c r="T729" s="1367"/>
    </row>
    <row r="730" spans="5:20" s="1363" customFormat="1">
      <c r="E730" s="1367"/>
      <c r="H730" s="1367"/>
      <c r="T730" s="1367"/>
    </row>
    <row r="731" spans="5:20" s="1363" customFormat="1">
      <c r="E731" s="1367"/>
      <c r="H731" s="1367"/>
      <c r="T731" s="1367"/>
    </row>
    <row r="732" spans="5:20" s="1363" customFormat="1">
      <c r="E732" s="1367"/>
      <c r="H732" s="1367"/>
      <c r="T732" s="1367"/>
    </row>
    <row r="733" spans="5:20" s="1363" customFormat="1">
      <c r="E733" s="1367"/>
      <c r="H733" s="1367"/>
      <c r="T733" s="1367"/>
    </row>
    <row r="734" spans="5:20" s="1363" customFormat="1">
      <c r="E734" s="1367"/>
      <c r="H734" s="1367"/>
      <c r="T734" s="1367"/>
    </row>
    <row r="735" spans="5:20" s="1363" customFormat="1">
      <c r="E735" s="1367"/>
      <c r="H735" s="1367"/>
      <c r="T735" s="1367"/>
    </row>
    <row r="736" spans="5:20" s="1363" customFormat="1">
      <c r="E736" s="1367"/>
      <c r="H736" s="1367"/>
      <c r="T736" s="1367"/>
    </row>
    <row r="737" spans="5:20" s="1363" customFormat="1">
      <c r="E737" s="1367"/>
      <c r="H737" s="1367"/>
      <c r="T737" s="1367"/>
    </row>
    <row r="738" spans="5:20" s="1363" customFormat="1">
      <c r="E738" s="1367"/>
      <c r="H738" s="1367"/>
      <c r="T738" s="1367"/>
    </row>
    <row r="739" spans="5:20" s="1363" customFormat="1">
      <c r="E739" s="1367"/>
      <c r="H739" s="1367"/>
      <c r="T739" s="1367"/>
    </row>
    <row r="740" spans="5:20" s="1363" customFormat="1">
      <c r="E740" s="1367"/>
      <c r="H740" s="1367"/>
      <c r="T740" s="1367"/>
    </row>
    <row r="741" spans="5:20" s="1363" customFormat="1">
      <c r="E741" s="1367"/>
      <c r="H741" s="1367"/>
      <c r="T741" s="1367"/>
    </row>
    <row r="742" spans="5:20" s="1363" customFormat="1">
      <c r="E742" s="1367"/>
      <c r="H742" s="1367"/>
      <c r="T742" s="1367"/>
    </row>
    <row r="743" spans="5:20" s="1363" customFormat="1">
      <c r="E743" s="1367"/>
      <c r="H743" s="1367"/>
      <c r="T743" s="1367"/>
    </row>
    <row r="744" spans="5:20" s="1363" customFormat="1">
      <c r="E744" s="1367"/>
      <c r="H744" s="1367"/>
      <c r="T744" s="1367"/>
    </row>
    <row r="745" spans="5:20" s="1363" customFormat="1">
      <c r="E745" s="1367"/>
      <c r="H745" s="1367"/>
      <c r="T745" s="1367"/>
    </row>
    <row r="746" spans="5:20" s="1363" customFormat="1">
      <c r="E746" s="1367"/>
      <c r="H746" s="1367"/>
      <c r="T746" s="1367"/>
    </row>
    <row r="747" spans="5:20" s="1363" customFormat="1">
      <c r="E747" s="1367"/>
      <c r="H747" s="1367"/>
      <c r="T747" s="1367"/>
    </row>
    <row r="748" spans="5:20" s="1363" customFormat="1">
      <c r="E748" s="1367"/>
      <c r="H748" s="1367"/>
      <c r="T748" s="1367"/>
    </row>
    <row r="749" spans="5:20" s="1363" customFormat="1">
      <c r="E749" s="1367"/>
      <c r="H749" s="1367"/>
      <c r="T749" s="1367"/>
    </row>
    <row r="750" spans="5:20" s="1363" customFormat="1">
      <c r="E750" s="1367"/>
      <c r="H750" s="1367"/>
      <c r="T750" s="1367"/>
    </row>
    <row r="751" spans="5:20" s="1363" customFormat="1">
      <c r="E751" s="1367"/>
      <c r="H751" s="1367"/>
      <c r="T751" s="1367"/>
    </row>
    <row r="752" spans="5:20" s="1363" customFormat="1">
      <c r="E752" s="1367"/>
      <c r="H752" s="1367"/>
      <c r="T752" s="1367"/>
    </row>
    <row r="753" spans="5:20" s="1363" customFormat="1">
      <c r="E753" s="1367"/>
      <c r="H753" s="1367"/>
      <c r="T753" s="1367"/>
    </row>
    <row r="754" spans="5:20" s="1363" customFormat="1">
      <c r="E754" s="1367"/>
      <c r="H754" s="1367"/>
      <c r="T754" s="1367"/>
    </row>
    <row r="755" spans="5:20" s="1363" customFormat="1">
      <c r="E755" s="1367"/>
      <c r="H755" s="1367"/>
      <c r="T755" s="1367"/>
    </row>
    <row r="756" spans="5:20" s="1363" customFormat="1">
      <c r="E756" s="1367"/>
      <c r="H756" s="1367"/>
      <c r="T756" s="1367"/>
    </row>
    <row r="757" spans="5:20" s="1363" customFormat="1">
      <c r="E757" s="1367"/>
      <c r="H757" s="1367"/>
      <c r="T757" s="1367"/>
    </row>
    <row r="758" spans="5:20" s="1363" customFormat="1">
      <c r="E758" s="1367"/>
      <c r="H758" s="1367"/>
      <c r="T758" s="1367"/>
    </row>
    <row r="759" spans="5:20" s="1363" customFormat="1">
      <c r="E759" s="1367"/>
      <c r="H759" s="1367"/>
      <c r="T759" s="1367"/>
    </row>
    <row r="760" spans="5:20" s="1363" customFormat="1">
      <c r="E760" s="1367"/>
      <c r="H760" s="1367"/>
      <c r="T760" s="1367"/>
    </row>
    <row r="761" spans="5:20" s="1363" customFormat="1">
      <c r="E761" s="1367"/>
      <c r="H761" s="1367"/>
      <c r="T761" s="1367"/>
    </row>
    <row r="762" spans="5:20" s="1363" customFormat="1">
      <c r="E762" s="1367"/>
      <c r="H762" s="1367"/>
      <c r="T762" s="1367"/>
    </row>
    <row r="763" spans="5:20" s="1363" customFormat="1">
      <c r="E763" s="1367"/>
      <c r="H763" s="1367"/>
      <c r="T763" s="1367"/>
    </row>
    <row r="764" spans="5:20" s="1363" customFormat="1">
      <c r="E764" s="1367"/>
      <c r="H764" s="1367"/>
      <c r="T764" s="1367"/>
    </row>
    <row r="765" spans="5:20" s="1363" customFormat="1">
      <c r="E765" s="1367"/>
      <c r="H765" s="1367"/>
      <c r="T765" s="1367"/>
    </row>
    <row r="766" spans="5:20" s="1363" customFormat="1">
      <c r="E766" s="1367"/>
      <c r="H766" s="1367"/>
      <c r="T766" s="1367"/>
    </row>
    <row r="767" spans="5:20" s="1363" customFormat="1">
      <c r="E767" s="1367"/>
      <c r="H767" s="1367"/>
      <c r="T767" s="1367"/>
    </row>
    <row r="768" spans="5:20" s="1363" customFormat="1">
      <c r="E768" s="1367"/>
      <c r="H768" s="1367"/>
      <c r="T768" s="1367"/>
    </row>
    <row r="769" spans="5:20" s="1363" customFormat="1">
      <c r="E769" s="1367"/>
      <c r="H769" s="1367"/>
      <c r="T769" s="1367"/>
    </row>
    <row r="770" spans="5:20" s="1363" customFormat="1">
      <c r="E770" s="1367"/>
      <c r="H770" s="1367"/>
      <c r="T770" s="1367"/>
    </row>
    <row r="771" spans="5:20" s="1363" customFormat="1">
      <c r="E771" s="1367"/>
      <c r="H771" s="1367"/>
      <c r="T771" s="1367"/>
    </row>
    <row r="772" spans="5:20" s="1363" customFormat="1">
      <c r="E772" s="1367"/>
      <c r="H772" s="1367"/>
      <c r="T772" s="1367"/>
    </row>
    <row r="773" spans="5:20" s="1363" customFormat="1">
      <c r="E773" s="1367"/>
      <c r="H773" s="1367"/>
      <c r="T773" s="1367"/>
    </row>
    <row r="774" spans="5:20" s="1363" customFormat="1">
      <c r="E774" s="1367"/>
      <c r="H774" s="1367"/>
      <c r="T774" s="1367"/>
    </row>
    <row r="775" spans="5:20" s="1363" customFormat="1">
      <c r="E775" s="1367"/>
      <c r="H775" s="1367"/>
      <c r="T775" s="1367"/>
    </row>
    <row r="776" spans="5:20" s="1363" customFormat="1">
      <c r="E776" s="1367"/>
      <c r="H776" s="1367"/>
      <c r="T776" s="1367"/>
    </row>
    <row r="777" spans="5:20" s="1363" customFormat="1">
      <c r="E777" s="1367"/>
      <c r="H777" s="1367"/>
      <c r="T777" s="1367"/>
    </row>
    <row r="778" spans="5:20" s="1363" customFormat="1">
      <c r="E778" s="1367"/>
      <c r="H778" s="1367"/>
      <c r="T778" s="1367"/>
    </row>
    <row r="779" spans="5:20" s="1363" customFormat="1">
      <c r="E779" s="1367"/>
      <c r="H779" s="1367"/>
      <c r="T779" s="1367"/>
    </row>
    <row r="780" spans="5:20" s="1363" customFormat="1">
      <c r="E780" s="1367"/>
      <c r="H780" s="1367"/>
      <c r="T780" s="1367"/>
    </row>
    <row r="781" spans="5:20" s="1363" customFormat="1">
      <c r="E781" s="1367"/>
      <c r="H781" s="1367"/>
      <c r="T781" s="1367"/>
    </row>
    <row r="782" spans="5:20" s="1363" customFormat="1">
      <c r="E782" s="1367"/>
      <c r="H782" s="1367"/>
      <c r="T782" s="1367"/>
    </row>
    <row r="783" spans="5:20" s="1363" customFormat="1">
      <c r="E783" s="1367"/>
      <c r="H783" s="1367"/>
      <c r="T783" s="1367"/>
    </row>
    <row r="784" spans="5:20" s="1363" customFormat="1">
      <c r="E784" s="1367"/>
      <c r="H784" s="1367"/>
      <c r="T784" s="1367"/>
    </row>
    <row r="785" spans="5:20" s="1363" customFormat="1">
      <c r="E785" s="1367"/>
      <c r="H785" s="1367"/>
      <c r="T785" s="1367"/>
    </row>
    <row r="786" spans="5:20" s="1363" customFormat="1">
      <c r="E786" s="1367"/>
      <c r="H786" s="1367"/>
      <c r="T786" s="1367"/>
    </row>
    <row r="787" spans="5:20" s="1363" customFormat="1">
      <c r="E787" s="1367"/>
      <c r="H787" s="1367"/>
      <c r="T787" s="1367"/>
    </row>
    <row r="788" spans="5:20" s="1363" customFormat="1">
      <c r="E788" s="1367"/>
      <c r="H788" s="1367"/>
      <c r="T788" s="1367"/>
    </row>
    <row r="789" spans="5:20" s="1363" customFormat="1">
      <c r="E789" s="1367"/>
      <c r="H789" s="1367"/>
      <c r="T789" s="1367"/>
    </row>
    <row r="790" spans="5:20" s="1363" customFormat="1">
      <c r="E790" s="1367"/>
      <c r="H790" s="1367"/>
      <c r="T790" s="1367"/>
    </row>
    <row r="791" spans="5:20" s="1363" customFormat="1">
      <c r="E791" s="1367"/>
      <c r="H791" s="1367"/>
      <c r="T791" s="1367"/>
    </row>
    <row r="792" spans="5:20" s="1363" customFormat="1">
      <c r="E792" s="1367"/>
      <c r="H792" s="1367"/>
      <c r="T792" s="1367"/>
    </row>
    <row r="793" spans="5:20" s="1363" customFormat="1">
      <c r="E793" s="1367"/>
      <c r="H793" s="1367"/>
      <c r="T793" s="1367"/>
    </row>
    <row r="794" spans="5:20" s="1363" customFormat="1">
      <c r="E794" s="1367"/>
      <c r="H794" s="1367"/>
      <c r="T794" s="1367"/>
    </row>
    <row r="795" spans="5:20" s="1363" customFormat="1">
      <c r="E795" s="1367"/>
      <c r="H795" s="1367"/>
      <c r="T795" s="1367"/>
    </row>
    <row r="796" spans="5:20" s="1363" customFormat="1">
      <c r="E796" s="1367"/>
      <c r="H796" s="1367"/>
      <c r="T796" s="1367"/>
    </row>
    <row r="797" spans="5:20" s="1363" customFormat="1">
      <c r="E797" s="1367"/>
      <c r="H797" s="1367"/>
      <c r="T797" s="1367"/>
    </row>
    <row r="798" spans="5:20" s="1363" customFormat="1">
      <c r="E798" s="1367"/>
      <c r="H798" s="1367"/>
      <c r="T798" s="1367"/>
    </row>
    <row r="799" spans="5:20" s="1363" customFormat="1">
      <c r="E799" s="1367"/>
      <c r="H799" s="1367"/>
      <c r="T799" s="1367"/>
    </row>
    <row r="800" spans="5:20" s="1363" customFormat="1">
      <c r="E800" s="1367"/>
      <c r="H800" s="1367"/>
      <c r="T800" s="1367"/>
    </row>
    <row r="801" spans="5:20" s="1363" customFormat="1">
      <c r="E801" s="1367"/>
      <c r="H801" s="1367"/>
      <c r="T801" s="1367"/>
    </row>
    <row r="802" spans="5:20" s="1363" customFormat="1">
      <c r="E802" s="1367"/>
      <c r="H802" s="1367"/>
      <c r="T802" s="1367"/>
    </row>
    <row r="803" spans="5:20" s="1363" customFormat="1">
      <c r="E803" s="1367"/>
      <c r="H803" s="1367"/>
      <c r="T803" s="1367"/>
    </row>
    <row r="804" spans="5:20" s="1363" customFormat="1">
      <c r="E804" s="1367"/>
      <c r="H804" s="1367"/>
      <c r="T804" s="1367"/>
    </row>
    <row r="805" spans="5:20" s="1363" customFormat="1">
      <c r="E805" s="1367"/>
      <c r="H805" s="1367"/>
      <c r="T805" s="1367"/>
    </row>
    <row r="806" spans="5:20" s="1363" customFormat="1">
      <c r="E806" s="1367"/>
      <c r="H806" s="1367"/>
      <c r="T806" s="1367"/>
    </row>
    <row r="807" spans="5:20" s="1363" customFormat="1">
      <c r="E807" s="1367"/>
      <c r="H807" s="1367"/>
      <c r="T807" s="1367"/>
    </row>
    <row r="808" spans="5:20" s="1363" customFormat="1">
      <c r="E808" s="1367"/>
      <c r="H808" s="1367"/>
      <c r="T808" s="1367"/>
    </row>
    <row r="809" spans="5:20" s="1363" customFormat="1">
      <c r="E809" s="1367"/>
      <c r="H809" s="1367"/>
      <c r="T809" s="1367"/>
    </row>
    <row r="810" spans="5:20" s="1363" customFormat="1">
      <c r="E810" s="1367"/>
      <c r="H810" s="1367"/>
      <c r="T810" s="1367"/>
    </row>
    <row r="811" spans="5:20" s="1363" customFormat="1">
      <c r="E811" s="1367"/>
      <c r="H811" s="1367"/>
      <c r="T811" s="1367"/>
    </row>
    <row r="812" spans="5:20" s="1363" customFormat="1">
      <c r="E812" s="1367"/>
      <c r="H812" s="1367"/>
      <c r="T812" s="1367"/>
    </row>
    <row r="813" spans="5:20" s="1363" customFormat="1">
      <c r="E813" s="1367"/>
      <c r="H813" s="1367"/>
      <c r="T813" s="1367"/>
    </row>
    <row r="814" spans="5:20" s="1363" customFormat="1">
      <c r="E814" s="1367"/>
      <c r="H814" s="1367"/>
      <c r="T814" s="1367"/>
    </row>
    <row r="815" spans="5:20" s="1363" customFormat="1">
      <c r="E815" s="1367"/>
      <c r="H815" s="1367"/>
      <c r="T815" s="1367"/>
    </row>
    <row r="816" spans="5:20" s="1363" customFormat="1">
      <c r="E816" s="1367"/>
      <c r="H816" s="1367"/>
      <c r="T816" s="1367"/>
    </row>
    <row r="817" spans="5:20" s="1363" customFormat="1">
      <c r="E817" s="1367"/>
      <c r="H817" s="1367"/>
      <c r="T817" s="1367"/>
    </row>
    <row r="818" spans="5:20" s="1363" customFormat="1">
      <c r="E818" s="1367"/>
      <c r="H818" s="1367"/>
      <c r="T818" s="1367"/>
    </row>
    <row r="819" spans="5:20" s="1363" customFormat="1">
      <c r="E819" s="1367"/>
      <c r="H819" s="1367"/>
      <c r="T819" s="1367"/>
    </row>
    <row r="820" spans="5:20" s="1363" customFormat="1">
      <c r="E820" s="1367"/>
      <c r="H820" s="1367"/>
      <c r="T820" s="1367"/>
    </row>
    <row r="821" spans="5:20" s="1363" customFormat="1">
      <c r="E821" s="1367"/>
      <c r="H821" s="1367"/>
      <c r="T821" s="1367"/>
    </row>
    <row r="822" spans="5:20" s="1363" customFormat="1">
      <c r="E822" s="1367"/>
      <c r="H822" s="1367"/>
      <c r="T822" s="1367"/>
    </row>
    <row r="823" spans="5:20" s="1363" customFormat="1">
      <c r="E823" s="1367"/>
      <c r="H823" s="1367"/>
      <c r="T823" s="1367"/>
    </row>
    <row r="824" spans="5:20" s="1363" customFormat="1">
      <c r="E824" s="1367"/>
      <c r="H824" s="1367"/>
      <c r="T824" s="1367"/>
    </row>
    <row r="825" spans="5:20" s="1363" customFormat="1">
      <c r="E825" s="1367"/>
      <c r="H825" s="1367"/>
      <c r="T825" s="1367"/>
    </row>
    <row r="826" spans="5:20" s="1363" customFormat="1">
      <c r="E826" s="1367"/>
      <c r="H826" s="1367"/>
      <c r="T826" s="1367"/>
    </row>
    <row r="827" spans="5:20" s="1363" customFormat="1">
      <c r="E827" s="1367"/>
      <c r="H827" s="1367"/>
      <c r="T827" s="1367"/>
    </row>
    <row r="828" spans="5:20" s="1363" customFormat="1">
      <c r="E828" s="1367"/>
      <c r="H828" s="1367"/>
      <c r="T828" s="1367"/>
    </row>
    <row r="829" spans="5:20" s="1363" customFormat="1">
      <c r="E829" s="1367"/>
      <c r="H829" s="1367"/>
      <c r="T829" s="1367"/>
    </row>
    <row r="830" spans="5:20" s="1363" customFormat="1">
      <c r="E830" s="1367"/>
      <c r="H830" s="1367"/>
      <c r="T830" s="1367"/>
    </row>
    <row r="831" spans="5:20" s="1363" customFormat="1">
      <c r="E831" s="1367"/>
      <c r="H831" s="1367"/>
      <c r="T831" s="1367"/>
    </row>
    <row r="832" spans="5:20" s="1363" customFormat="1">
      <c r="E832" s="1367"/>
      <c r="H832" s="1367"/>
      <c r="T832" s="1367"/>
    </row>
    <row r="833" spans="5:20" s="1363" customFormat="1">
      <c r="E833" s="1367"/>
      <c r="H833" s="1367"/>
      <c r="T833" s="1367"/>
    </row>
    <row r="834" spans="5:20" s="1363" customFormat="1">
      <c r="E834" s="1367"/>
      <c r="H834" s="1367"/>
      <c r="T834" s="1367"/>
    </row>
    <row r="835" spans="5:20" s="1363" customFormat="1">
      <c r="E835" s="1367"/>
      <c r="H835" s="1367"/>
      <c r="T835" s="1367"/>
    </row>
    <row r="836" spans="5:20" s="1363" customFormat="1">
      <c r="E836" s="1367"/>
      <c r="H836" s="1367"/>
      <c r="T836" s="1367"/>
    </row>
    <row r="837" spans="5:20" s="1363" customFormat="1">
      <c r="E837" s="1367"/>
      <c r="H837" s="1367"/>
      <c r="T837" s="1367"/>
    </row>
    <row r="838" spans="5:20" s="1363" customFormat="1">
      <c r="E838" s="1367"/>
      <c r="H838" s="1367"/>
      <c r="T838" s="1367"/>
    </row>
    <row r="839" spans="5:20" s="1363" customFormat="1">
      <c r="E839" s="1367"/>
      <c r="H839" s="1367"/>
      <c r="T839" s="1367"/>
    </row>
    <row r="840" spans="5:20" s="1363" customFormat="1">
      <c r="E840" s="1367"/>
      <c r="H840" s="1367"/>
      <c r="T840" s="1367"/>
    </row>
    <row r="841" spans="5:20" s="1363" customFormat="1">
      <c r="E841" s="1367"/>
      <c r="H841" s="1367"/>
      <c r="T841" s="1367"/>
    </row>
    <row r="842" spans="5:20" s="1363" customFormat="1">
      <c r="E842" s="1367"/>
      <c r="H842" s="1367"/>
      <c r="T842" s="1367"/>
    </row>
    <row r="843" spans="5:20" s="1363" customFormat="1">
      <c r="E843" s="1367"/>
      <c r="H843" s="1367"/>
      <c r="T843" s="1367"/>
    </row>
    <row r="844" spans="5:20" s="1363" customFormat="1">
      <c r="E844" s="1367"/>
      <c r="H844" s="1367"/>
      <c r="T844" s="1367"/>
    </row>
    <row r="845" spans="5:20" s="1363" customFormat="1">
      <c r="E845" s="1367"/>
      <c r="H845" s="1367"/>
      <c r="T845" s="1367"/>
    </row>
    <row r="846" spans="5:20" s="1363" customFormat="1">
      <c r="E846" s="1367"/>
      <c r="H846" s="1367"/>
      <c r="T846" s="1367"/>
    </row>
    <row r="847" spans="5:20" s="1363" customFormat="1">
      <c r="E847" s="1367"/>
      <c r="H847" s="1367"/>
      <c r="T847" s="1367"/>
    </row>
    <row r="848" spans="5:20" s="1363" customFormat="1">
      <c r="E848" s="1367"/>
      <c r="H848" s="1367"/>
      <c r="T848" s="1367"/>
    </row>
    <row r="849" spans="5:20" s="1363" customFormat="1">
      <c r="E849" s="1367"/>
      <c r="H849" s="1367"/>
      <c r="T849" s="1367"/>
    </row>
    <row r="850" spans="5:20" s="1363" customFormat="1">
      <c r="E850" s="1367"/>
      <c r="H850" s="1367"/>
      <c r="T850" s="1367"/>
    </row>
    <row r="851" spans="5:20" s="1363" customFormat="1">
      <c r="E851" s="1367"/>
      <c r="H851" s="1367"/>
      <c r="T851" s="1367"/>
    </row>
    <row r="852" spans="5:20" s="1363" customFormat="1">
      <c r="E852" s="1367"/>
      <c r="H852" s="1367"/>
      <c r="T852" s="1367"/>
    </row>
    <row r="853" spans="5:20" s="1363" customFormat="1">
      <c r="E853" s="1367"/>
      <c r="H853" s="1367"/>
      <c r="T853" s="1367"/>
    </row>
    <row r="854" spans="5:20" s="1363" customFormat="1">
      <c r="E854" s="1367"/>
      <c r="H854" s="1367"/>
      <c r="T854" s="1367"/>
    </row>
    <row r="855" spans="5:20" s="1363" customFormat="1">
      <c r="E855" s="1367"/>
      <c r="H855" s="1367"/>
      <c r="T855" s="1367"/>
    </row>
    <row r="856" spans="5:20" s="1363" customFormat="1">
      <c r="E856" s="1367"/>
      <c r="H856" s="1367"/>
      <c r="T856" s="1367"/>
    </row>
    <row r="857" spans="5:20" s="1363" customFormat="1">
      <c r="E857" s="1367"/>
      <c r="H857" s="1367"/>
      <c r="T857" s="1367"/>
    </row>
    <row r="858" spans="5:20" s="1363" customFormat="1">
      <c r="E858" s="1367"/>
      <c r="H858" s="1367"/>
      <c r="T858" s="1367"/>
    </row>
    <row r="859" spans="5:20" s="1363" customFormat="1">
      <c r="E859" s="1367"/>
      <c r="H859" s="1367"/>
      <c r="T859" s="1367"/>
    </row>
    <row r="860" spans="5:20" s="1363" customFormat="1">
      <c r="E860" s="1367"/>
      <c r="H860" s="1367"/>
      <c r="T860" s="1367"/>
    </row>
    <row r="861" spans="5:20" s="1363" customFormat="1">
      <c r="E861" s="1367"/>
      <c r="H861" s="1367"/>
      <c r="T861" s="1367"/>
    </row>
    <row r="862" spans="5:20" s="1363" customFormat="1">
      <c r="E862" s="1367"/>
      <c r="H862" s="1367"/>
      <c r="T862" s="1367"/>
    </row>
    <row r="863" spans="5:20" s="1363" customFormat="1">
      <c r="E863" s="1367"/>
      <c r="H863" s="1367"/>
      <c r="T863" s="1367"/>
    </row>
    <row r="864" spans="5:20" s="1363" customFormat="1">
      <c r="E864" s="1367"/>
      <c r="H864" s="1367"/>
      <c r="T864" s="1367"/>
    </row>
    <row r="865" spans="5:20" s="1363" customFormat="1">
      <c r="E865" s="1367"/>
      <c r="H865" s="1367"/>
      <c r="T865" s="1367"/>
    </row>
    <row r="866" spans="5:20" s="1363" customFormat="1">
      <c r="E866" s="1367"/>
      <c r="H866" s="1367"/>
      <c r="T866" s="1367"/>
    </row>
    <row r="867" spans="5:20" s="1363" customFormat="1">
      <c r="E867" s="1367"/>
      <c r="H867" s="1367"/>
      <c r="T867" s="1367"/>
    </row>
    <row r="868" spans="5:20" s="1363" customFormat="1">
      <c r="E868" s="1367"/>
      <c r="H868" s="1367"/>
      <c r="T868" s="1367"/>
    </row>
    <row r="869" spans="5:20" s="1363" customFormat="1">
      <c r="E869" s="1367"/>
      <c r="H869" s="1367"/>
      <c r="T869" s="1367"/>
    </row>
    <row r="870" spans="5:20" s="1363" customFormat="1">
      <c r="E870" s="1367"/>
      <c r="H870" s="1367"/>
      <c r="T870" s="1367"/>
    </row>
    <row r="871" spans="5:20" s="1363" customFormat="1">
      <c r="E871" s="1367"/>
      <c r="H871" s="1367"/>
      <c r="T871" s="1367"/>
    </row>
    <row r="872" spans="5:20" s="1363" customFormat="1">
      <c r="E872" s="1367"/>
      <c r="H872" s="1367"/>
      <c r="T872" s="1367"/>
    </row>
    <row r="873" spans="5:20" s="1363" customFormat="1">
      <c r="E873" s="1367"/>
      <c r="H873" s="1367"/>
      <c r="T873" s="1367"/>
    </row>
    <row r="874" spans="5:20" s="1363" customFormat="1">
      <c r="E874" s="1367"/>
      <c r="H874" s="1367"/>
      <c r="T874" s="1367"/>
    </row>
    <row r="875" spans="5:20" s="1363" customFormat="1">
      <c r="E875" s="1367"/>
      <c r="H875" s="1367"/>
      <c r="T875" s="1367"/>
    </row>
    <row r="876" spans="5:20" s="1363" customFormat="1">
      <c r="E876" s="1367"/>
      <c r="H876" s="1367"/>
      <c r="T876" s="1367"/>
    </row>
    <row r="877" spans="5:20" s="1363" customFormat="1">
      <c r="E877" s="1367"/>
      <c r="H877" s="1367"/>
      <c r="T877" s="1367"/>
    </row>
    <row r="878" spans="5:20" s="1363" customFormat="1">
      <c r="E878" s="1367"/>
      <c r="H878" s="1367"/>
      <c r="T878" s="1367"/>
    </row>
    <row r="879" spans="5:20" s="1363" customFormat="1">
      <c r="E879" s="1367"/>
      <c r="H879" s="1367"/>
      <c r="T879" s="1367"/>
    </row>
    <row r="880" spans="5:20" s="1363" customFormat="1">
      <c r="E880" s="1367"/>
      <c r="H880" s="1367"/>
      <c r="T880" s="1367"/>
    </row>
    <row r="881" spans="5:20" s="1363" customFormat="1">
      <c r="E881" s="1367"/>
      <c r="H881" s="1367"/>
      <c r="T881" s="1367"/>
    </row>
    <row r="882" spans="5:20" s="1363" customFormat="1">
      <c r="E882" s="1367"/>
      <c r="H882" s="1367"/>
      <c r="T882" s="1367"/>
    </row>
    <row r="883" spans="5:20" s="1363" customFormat="1">
      <c r="E883" s="1367"/>
      <c r="H883" s="1367"/>
      <c r="T883" s="1367"/>
    </row>
    <row r="884" spans="5:20" s="1363" customFormat="1">
      <c r="E884" s="1367"/>
      <c r="H884" s="1367"/>
      <c r="T884" s="1367"/>
    </row>
    <row r="885" spans="5:20" s="1363" customFormat="1">
      <c r="E885" s="1367"/>
      <c r="H885" s="1367"/>
      <c r="T885" s="1367"/>
    </row>
    <row r="886" spans="5:20" s="1363" customFormat="1">
      <c r="E886" s="1367"/>
      <c r="H886" s="1367"/>
      <c r="T886" s="1367"/>
    </row>
    <row r="887" spans="5:20" s="1363" customFormat="1">
      <c r="E887" s="1367"/>
      <c r="H887" s="1367"/>
      <c r="T887" s="1367"/>
    </row>
    <row r="888" spans="5:20" s="1363" customFormat="1">
      <c r="E888" s="1367"/>
      <c r="H888" s="1367"/>
      <c r="T888" s="1367"/>
    </row>
    <row r="889" spans="5:20" s="1363" customFormat="1">
      <c r="E889" s="1367"/>
      <c r="H889" s="1367"/>
      <c r="T889" s="1367"/>
    </row>
    <row r="890" spans="5:20" s="1363" customFormat="1">
      <c r="E890" s="1367"/>
      <c r="H890" s="1367"/>
      <c r="T890" s="1367"/>
    </row>
    <row r="891" spans="5:20" s="1363" customFormat="1">
      <c r="E891" s="1367"/>
      <c r="H891" s="1367"/>
      <c r="T891" s="1367"/>
    </row>
    <row r="892" spans="5:20" s="1363" customFormat="1">
      <c r="E892" s="1367"/>
      <c r="H892" s="1367"/>
      <c r="T892" s="1367"/>
    </row>
    <row r="893" spans="5:20" s="1363" customFormat="1">
      <c r="E893" s="1367"/>
      <c r="H893" s="1367"/>
      <c r="T893" s="1367"/>
    </row>
    <row r="894" spans="5:20" s="1363" customFormat="1">
      <c r="E894" s="1367"/>
      <c r="H894" s="1367"/>
      <c r="T894" s="1367"/>
    </row>
    <row r="895" spans="5:20" s="1363" customFormat="1">
      <c r="E895" s="1367"/>
      <c r="H895" s="1367"/>
      <c r="T895" s="1367"/>
    </row>
    <row r="896" spans="5:20" s="1363" customFormat="1">
      <c r="E896" s="1367"/>
      <c r="H896" s="1367"/>
      <c r="T896" s="1367"/>
    </row>
    <row r="897" spans="5:20" s="1363" customFormat="1">
      <c r="E897" s="1367"/>
      <c r="H897" s="1367"/>
      <c r="T897" s="1367"/>
    </row>
    <row r="898" spans="5:20" s="1363" customFormat="1">
      <c r="E898" s="1367"/>
      <c r="H898" s="1367"/>
      <c r="T898" s="1367"/>
    </row>
    <row r="899" spans="5:20" s="1363" customFormat="1">
      <c r="E899" s="1367"/>
      <c r="H899" s="1367"/>
      <c r="T899" s="1367"/>
    </row>
    <row r="900" spans="5:20" s="1363" customFormat="1">
      <c r="E900" s="1367"/>
      <c r="H900" s="1367"/>
      <c r="T900" s="1367"/>
    </row>
    <row r="901" spans="5:20" s="1363" customFormat="1">
      <c r="E901" s="1367"/>
      <c r="H901" s="1367"/>
      <c r="T901" s="1367"/>
    </row>
    <row r="902" spans="5:20" s="1363" customFormat="1">
      <c r="E902" s="1367"/>
      <c r="H902" s="1367"/>
      <c r="T902" s="1367"/>
    </row>
    <row r="903" spans="5:20" s="1363" customFormat="1">
      <c r="E903" s="1367"/>
      <c r="H903" s="1367"/>
      <c r="T903" s="1367"/>
    </row>
    <row r="904" spans="5:20" s="1363" customFormat="1">
      <c r="E904" s="1367"/>
      <c r="H904" s="1367"/>
      <c r="T904" s="1367"/>
    </row>
    <row r="905" spans="5:20" s="1363" customFormat="1">
      <c r="E905" s="1367"/>
      <c r="H905" s="1367"/>
      <c r="T905" s="1367"/>
    </row>
    <row r="906" spans="5:20" s="1363" customFormat="1">
      <c r="E906" s="1367"/>
      <c r="H906" s="1367"/>
      <c r="T906" s="1367"/>
    </row>
    <row r="907" spans="5:20" s="1363" customFormat="1">
      <c r="E907" s="1367"/>
      <c r="H907" s="1367"/>
      <c r="T907" s="1367"/>
    </row>
    <row r="908" spans="5:20" s="1363" customFormat="1">
      <c r="E908" s="1367"/>
      <c r="H908" s="1367"/>
      <c r="T908" s="1367"/>
    </row>
    <row r="909" spans="5:20" s="1363" customFormat="1">
      <c r="E909" s="1367"/>
      <c r="H909" s="1367"/>
      <c r="T909" s="1367"/>
    </row>
    <row r="910" spans="5:20" s="1363" customFormat="1">
      <c r="E910" s="1367"/>
      <c r="H910" s="1367"/>
      <c r="T910" s="1367"/>
    </row>
    <row r="911" spans="5:20" s="1363" customFormat="1">
      <c r="E911" s="1367"/>
      <c r="H911" s="1367"/>
      <c r="T911" s="1367"/>
    </row>
    <row r="912" spans="5:20" s="1363" customFormat="1">
      <c r="E912" s="1367"/>
      <c r="H912" s="1367"/>
      <c r="T912" s="1367"/>
    </row>
    <row r="913" spans="5:20" s="1363" customFormat="1">
      <c r="E913" s="1367"/>
      <c r="H913" s="1367"/>
      <c r="T913" s="1367"/>
    </row>
    <row r="914" spans="5:20" s="1363" customFormat="1">
      <c r="E914" s="1367"/>
      <c r="H914" s="1367"/>
      <c r="T914" s="1367"/>
    </row>
    <row r="915" spans="5:20" s="1363" customFormat="1">
      <c r="E915" s="1367"/>
      <c r="H915" s="1367"/>
      <c r="T915" s="1367"/>
    </row>
    <row r="916" spans="5:20" s="1363" customFormat="1">
      <c r="E916" s="1367"/>
      <c r="H916" s="1367"/>
      <c r="T916" s="1367"/>
    </row>
    <row r="917" spans="5:20" s="1363" customFormat="1">
      <c r="E917" s="1367"/>
      <c r="H917" s="1367"/>
      <c r="T917" s="1367"/>
    </row>
    <row r="918" spans="5:20" s="1363" customFormat="1">
      <c r="E918" s="1367"/>
      <c r="H918" s="1367"/>
      <c r="T918" s="1367"/>
    </row>
    <row r="919" spans="5:20" s="1363" customFormat="1">
      <c r="E919" s="1367"/>
      <c r="H919" s="1367"/>
      <c r="T919" s="1367"/>
    </row>
    <row r="920" spans="5:20" s="1363" customFormat="1">
      <c r="E920" s="1367"/>
      <c r="H920" s="1367"/>
      <c r="T920" s="1367"/>
    </row>
    <row r="921" spans="5:20" s="1363" customFormat="1">
      <c r="E921" s="1367"/>
      <c r="H921" s="1367"/>
      <c r="T921" s="1367"/>
    </row>
    <row r="922" spans="5:20" s="1363" customFormat="1">
      <c r="E922" s="1367"/>
      <c r="H922" s="1367"/>
      <c r="T922" s="1367"/>
    </row>
    <row r="923" spans="5:20" s="1363" customFormat="1">
      <c r="E923" s="1367"/>
      <c r="H923" s="1367"/>
      <c r="T923" s="1367"/>
    </row>
    <row r="924" spans="5:20" s="1363" customFormat="1">
      <c r="E924" s="1367"/>
      <c r="H924" s="1367"/>
      <c r="T924" s="1367"/>
    </row>
    <row r="925" spans="5:20" s="1363" customFormat="1">
      <c r="E925" s="1367"/>
      <c r="H925" s="1367"/>
      <c r="T925" s="1367"/>
    </row>
    <row r="926" spans="5:20" s="1363" customFormat="1">
      <c r="E926" s="1367"/>
      <c r="H926" s="1367"/>
      <c r="T926" s="1367"/>
    </row>
    <row r="927" spans="5:20" s="1363" customFormat="1">
      <c r="E927" s="1367"/>
      <c r="H927" s="1367"/>
      <c r="T927" s="1367"/>
    </row>
    <row r="928" spans="5:20" s="1363" customFormat="1">
      <c r="E928" s="1367"/>
      <c r="H928" s="1367"/>
      <c r="T928" s="1367"/>
    </row>
    <row r="929" spans="5:20" s="1363" customFormat="1">
      <c r="E929" s="1367"/>
      <c r="H929" s="1367"/>
      <c r="T929" s="1367"/>
    </row>
    <row r="930" spans="5:20" s="1363" customFormat="1">
      <c r="E930" s="1367"/>
      <c r="H930" s="1367"/>
      <c r="T930" s="1367"/>
    </row>
    <row r="931" spans="5:20" s="1363" customFormat="1">
      <c r="E931" s="1367"/>
      <c r="H931" s="1367"/>
      <c r="T931" s="1367"/>
    </row>
    <row r="932" spans="5:20" s="1363" customFormat="1">
      <c r="E932" s="1367"/>
      <c r="H932" s="1367"/>
      <c r="T932" s="1367"/>
    </row>
    <row r="933" spans="5:20" s="1363" customFormat="1">
      <c r="E933" s="1367"/>
      <c r="H933" s="1367"/>
      <c r="T933" s="1367"/>
    </row>
    <row r="934" spans="5:20" s="1363" customFormat="1">
      <c r="E934" s="1367"/>
      <c r="H934" s="1367"/>
      <c r="T934" s="1367"/>
    </row>
    <row r="935" spans="5:20" s="1363" customFormat="1">
      <c r="E935" s="1367"/>
      <c r="H935" s="1367"/>
      <c r="T935" s="1367"/>
    </row>
    <row r="936" spans="5:20" s="1363" customFormat="1">
      <c r="E936" s="1367"/>
      <c r="H936" s="1367"/>
      <c r="T936" s="1367"/>
    </row>
    <row r="937" spans="5:20" s="1363" customFormat="1">
      <c r="E937" s="1367"/>
      <c r="H937" s="1367"/>
      <c r="T937" s="1367"/>
    </row>
    <row r="938" spans="5:20" s="1363" customFormat="1">
      <c r="E938" s="1367"/>
      <c r="H938" s="1367"/>
      <c r="T938" s="1367"/>
    </row>
    <row r="939" spans="5:20" s="1363" customFormat="1">
      <c r="E939" s="1367"/>
      <c r="H939" s="1367"/>
      <c r="T939" s="1367"/>
    </row>
    <row r="940" spans="5:20" s="1363" customFormat="1">
      <c r="E940" s="1367"/>
      <c r="H940" s="1367"/>
      <c r="T940" s="1367"/>
    </row>
    <row r="941" spans="5:20" s="1363" customFormat="1">
      <c r="E941" s="1367"/>
      <c r="H941" s="1367"/>
      <c r="T941" s="1367"/>
    </row>
    <row r="942" spans="5:20" s="1363" customFormat="1">
      <c r="E942" s="1367"/>
      <c r="H942" s="1367"/>
      <c r="T942" s="1367"/>
    </row>
    <row r="943" spans="5:20" s="1363" customFormat="1">
      <c r="E943" s="1367"/>
      <c r="H943" s="1367"/>
      <c r="T943" s="1367"/>
    </row>
    <row r="944" spans="5:20" s="1363" customFormat="1">
      <c r="E944" s="1367"/>
      <c r="H944" s="1367"/>
      <c r="T944" s="1367"/>
    </row>
    <row r="945" spans="5:20" s="1363" customFormat="1">
      <c r="E945" s="1367"/>
      <c r="H945" s="1367"/>
      <c r="T945" s="1367"/>
    </row>
    <row r="946" spans="5:20" s="1363" customFormat="1">
      <c r="E946" s="1367"/>
      <c r="H946" s="1367"/>
      <c r="T946" s="1367"/>
    </row>
    <row r="947" spans="5:20" s="1363" customFormat="1">
      <c r="E947" s="1367"/>
      <c r="H947" s="1367"/>
      <c r="T947" s="1367"/>
    </row>
    <row r="948" spans="5:20" s="1363" customFormat="1">
      <c r="E948" s="1367"/>
      <c r="H948" s="1367"/>
      <c r="T948" s="1367"/>
    </row>
    <row r="949" spans="5:20" s="1363" customFormat="1">
      <c r="E949" s="1367"/>
      <c r="H949" s="1367"/>
      <c r="T949" s="1367"/>
    </row>
    <row r="950" spans="5:20" s="1363" customFormat="1">
      <c r="E950" s="1367"/>
      <c r="H950" s="1367"/>
      <c r="T950" s="1367"/>
    </row>
    <row r="951" spans="5:20" s="1363" customFormat="1">
      <c r="E951" s="1367"/>
      <c r="H951" s="1367"/>
      <c r="T951" s="1367"/>
    </row>
    <row r="952" spans="5:20" s="1363" customFormat="1">
      <c r="E952" s="1367"/>
      <c r="H952" s="1367"/>
      <c r="T952" s="1367"/>
    </row>
    <row r="953" spans="5:20" s="1363" customFormat="1">
      <c r="E953" s="1367"/>
      <c r="H953" s="1367"/>
      <c r="T953" s="1367"/>
    </row>
    <row r="954" spans="5:20" s="1363" customFormat="1">
      <c r="E954" s="1367"/>
      <c r="H954" s="1367"/>
      <c r="T954" s="1367"/>
    </row>
    <row r="955" spans="5:20" s="1363" customFormat="1">
      <c r="E955" s="1367"/>
      <c r="H955" s="1367"/>
      <c r="T955" s="1367"/>
    </row>
    <row r="956" spans="5:20" s="1363" customFormat="1">
      <c r="E956" s="1367"/>
      <c r="H956" s="1367"/>
      <c r="T956" s="1367"/>
    </row>
    <row r="957" spans="5:20" s="1363" customFormat="1">
      <c r="E957" s="1367"/>
      <c r="H957" s="1367"/>
      <c r="T957" s="1367"/>
    </row>
    <row r="958" spans="5:20" s="1363" customFormat="1">
      <c r="E958" s="1367"/>
      <c r="H958" s="1367"/>
      <c r="T958" s="1367"/>
    </row>
    <row r="959" spans="5:20" s="1363" customFormat="1">
      <c r="E959" s="1367"/>
      <c r="H959" s="1367"/>
      <c r="T959" s="1367"/>
    </row>
    <row r="960" spans="5:20" s="1363" customFormat="1">
      <c r="E960" s="1367"/>
      <c r="H960" s="1367"/>
      <c r="T960" s="1367"/>
    </row>
    <row r="961" spans="5:20" s="1363" customFormat="1">
      <c r="E961" s="1367"/>
      <c r="H961" s="1367"/>
      <c r="T961" s="1367"/>
    </row>
    <row r="962" spans="5:20" s="1363" customFormat="1">
      <c r="E962" s="1367"/>
      <c r="H962" s="1367"/>
      <c r="T962" s="1367"/>
    </row>
    <row r="963" spans="5:20" s="1363" customFormat="1">
      <c r="E963" s="1367"/>
      <c r="H963" s="1367"/>
      <c r="T963" s="1367"/>
    </row>
    <row r="964" spans="5:20" s="1363" customFormat="1">
      <c r="E964" s="1367"/>
      <c r="H964" s="1367"/>
      <c r="T964" s="1367"/>
    </row>
    <row r="965" spans="5:20" s="1363" customFormat="1">
      <c r="E965" s="1367"/>
      <c r="H965" s="1367"/>
      <c r="T965" s="1367"/>
    </row>
    <row r="966" spans="5:20" s="1363" customFormat="1">
      <c r="E966" s="1367"/>
      <c r="H966" s="1367"/>
      <c r="T966" s="1367"/>
    </row>
    <row r="967" spans="5:20" s="1363" customFormat="1">
      <c r="E967" s="1367"/>
      <c r="H967" s="1367"/>
      <c r="T967" s="1367"/>
    </row>
    <row r="968" spans="5:20" s="1363" customFormat="1">
      <c r="E968" s="1367"/>
      <c r="H968" s="1367"/>
      <c r="T968" s="1367"/>
    </row>
    <row r="969" spans="5:20" s="1363" customFormat="1">
      <c r="E969" s="1367"/>
      <c r="H969" s="1367"/>
      <c r="T969" s="1367"/>
    </row>
    <row r="970" spans="5:20" s="1363" customFormat="1">
      <c r="E970" s="1367"/>
      <c r="H970" s="1367"/>
      <c r="T970" s="1367"/>
    </row>
    <row r="971" spans="5:20" s="1363" customFormat="1">
      <c r="E971" s="1367"/>
      <c r="H971" s="1367"/>
      <c r="T971" s="1367"/>
    </row>
    <row r="972" spans="5:20" s="1363" customFormat="1">
      <c r="E972" s="1367"/>
      <c r="H972" s="1367"/>
      <c r="T972" s="1367"/>
    </row>
    <row r="973" spans="5:20" s="1363" customFormat="1">
      <c r="E973" s="1367"/>
      <c r="H973" s="1367"/>
      <c r="T973" s="1367"/>
    </row>
    <row r="974" spans="5:20" s="1363" customFormat="1">
      <c r="E974" s="1367"/>
      <c r="H974" s="1367"/>
      <c r="T974" s="1367"/>
    </row>
    <row r="975" spans="5:20" s="1363" customFormat="1">
      <c r="E975" s="1367"/>
      <c r="H975" s="1367"/>
      <c r="T975" s="1367"/>
    </row>
    <row r="976" spans="5:20" s="1363" customFormat="1">
      <c r="E976" s="1367"/>
      <c r="H976" s="1367"/>
      <c r="T976" s="1367"/>
    </row>
    <row r="977" spans="5:20" s="1363" customFormat="1">
      <c r="E977" s="1367"/>
      <c r="H977" s="1367"/>
      <c r="T977" s="1367"/>
    </row>
    <row r="978" spans="5:20" s="1363" customFormat="1">
      <c r="E978" s="1367"/>
      <c r="H978" s="1367"/>
      <c r="T978" s="1367"/>
    </row>
    <row r="979" spans="5:20" s="1363" customFormat="1">
      <c r="E979" s="1367"/>
      <c r="H979" s="1367"/>
      <c r="T979" s="1367"/>
    </row>
    <row r="980" spans="5:20" s="1363" customFormat="1">
      <c r="E980" s="1367"/>
      <c r="H980" s="1367"/>
      <c r="T980" s="1367"/>
    </row>
    <row r="981" spans="5:20" s="1363" customFormat="1">
      <c r="E981" s="1367"/>
      <c r="H981" s="1367"/>
      <c r="T981" s="1367"/>
    </row>
    <row r="982" spans="5:20" s="1363" customFormat="1">
      <c r="E982" s="1367"/>
      <c r="H982" s="1367"/>
      <c r="T982" s="1367"/>
    </row>
    <row r="983" spans="5:20" s="1363" customFormat="1">
      <c r="E983" s="1367"/>
      <c r="H983" s="1367"/>
      <c r="T983" s="1367"/>
    </row>
    <row r="984" spans="5:20" s="1363" customFormat="1">
      <c r="E984" s="1367"/>
      <c r="H984" s="1367"/>
      <c r="T984" s="1367"/>
    </row>
    <row r="985" spans="5:20" s="1363" customFormat="1">
      <c r="E985" s="1367"/>
      <c r="H985" s="1367"/>
      <c r="T985" s="1367"/>
    </row>
    <row r="986" spans="5:20" s="1363" customFormat="1">
      <c r="E986" s="1367"/>
      <c r="H986" s="1367"/>
      <c r="T986" s="1367"/>
    </row>
    <row r="987" spans="5:20" s="1363" customFormat="1">
      <c r="E987" s="1367"/>
      <c r="H987" s="1367"/>
      <c r="T987" s="1367"/>
    </row>
    <row r="988" spans="5:20" s="1363" customFormat="1">
      <c r="E988" s="1367"/>
      <c r="H988" s="1367"/>
      <c r="T988" s="1367"/>
    </row>
    <row r="989" spans="5:20" s="1363" customFormat="1">
      <c r="E989" s="1367"/>
      <c r="H989" s="1367"/>
      <c r="T989" s="1367"/>
    </row>
    <row r="990" spans="5:20" s="1363" customFormat="1">
      <c r="E990" s="1367"/>
      <c r="H990" s="1367"/>
      <c r="T990" s="1367"/>
    </row>
    <row r="991" spans="5:20" s="1363" customFormat="1">
      <c r="E991" s="1367"/>
      <c r="H991" s="1367"/>
      <c r="T991" s="1367"/>
    </row>
    <row r="992" spans="5:20" s="1363" customFormat="1">
      <c r="E992" s="1367"/>
      <c r="H992" s="1367"/>
      <c r="T992" s="1367"/>
    </row>
    <row r="993" spans="5:20" s="1363" customFormat="1">
      <c r="E993" s="1367"/>
      <c r="H993" s="1367"/>
      <c r="T993" s="1367"/>
    </row>
    <row r="994" spans="5:20" s="1363" customFormat="1">
      <c r="E994" s="1367"/>
      <c r="H994" s="1367"/>
      <c r="T994" s="1367"/>
    </row>
    <row r="995" spans="5:20" s="1363" customFormat="1">
      <c r="E995" s="1367"/>
      <c r="H995" s="1367"/>
      <c r="T995" s="1367"/>
    </row>
    <row r="996" spans="5:20" s="1363" customFormat="1">
      <c r="E996" s="1367"/>
      <c r="H996" s="1367"/>
      <c r="T996" s="1367"/>
    </row>
    <row r="997" spans="5:20" s="1363" customFormat="1">
      <c r="E997" s="1367"/>
      <c r="H997" s="1367"/>
      <c r="T997" s="1367"/>
    </row>
    <row r="998" spans="5:20" s="1363" customFormat="1">
      <c r="E998" s="1367"/>
      <c r="H998" s="1367"/>
      <c r="T998" s="1367"/>
    </row>
    <row r="999" spans="5:20" s="1363" customFormat="1">
      <c r="E999" s="1367"/>
      <c r="H999" s="1367"/>
      <c r="T999" s="1367"/>
    </row>
    <row r="1000" spans="5:20" s="1363" customFormat="1">
      <c r="E1000" s="1367"/>
      <c r="H1000" s="1367"/>
      <c r="T1000" s="1367"/>
    </row>
  </sheetData>
  <sheetProtection password="CB61" sheet="1" objects="1" scenarios="1" selectLockedCells="1"/>
  <mergeCells count="2">
    <mergeCell ref="B7:C7"/>
    <mergeCell ref="V7:W7"/>
  </mergeCells>
  <conditionalFormatting sqref="L10">
    <cfRule type="expression" dxfId="2466" priority="7" stopIfTrue="1">
      <formula>NOT($B$50)</formula>
    </cfRule>
  </conditionalFormatting>
  <conditionalFormatting sqref="I10">
    <cfRule type="expression" dxfId="2465" priority="8" stopIfTrue="1">
      <formula>NOT($B$51)</formula>
    </cfRule>
  </conditionalFormatting>
  <conditionalFormatting sqref="L17">
    <cfRule type="expression" dxfId="2464" priority="10" stopIfTrue="1">
      <formula>NOT($B$53)</formula>
    </cfRule>
  </conditionalFormatting>
  <conditionalFormatting sqref="I17">
    <cfRule type="expression" dxfId="2463" priority="11" stopIfTrue="1">
      <formula>NOT($B$54)</formula>
    </cfRule>
  </conditionalFormatting>
  <conditionalFormatting sqref="L11">
    <cfRule type="expression" dxfId="2462" priority="13" stopIfTrue="1">
      <formula>NOT($B$56)</formula>
    </cfRule>
  </conditionalFormatting>
  <conditionalFormatting sqref="L13">
    <cfRule type="expression" dxfId="2461" priority="14" stopIfTrue="1">
      <formula>NOT($B$56)</formula>
    </cfRule>
  </conditionalFormatting>
  <conditionalFormatting sqref="I11">
    <cfRule type="expression" dxfId="2460" priority="15" stopIfTrue="1">
      <formula>NOT($B$57)</formula>
    </cfRule>
  </conditionalFormatting>
  <conditionalFormatting sqref="I13">
    <cfRule type="expression" dxfId="2459" priority="16" stopIfTrue="1">
      <formula>NOT($B$57)</formula>
    </cfRule>
  </conditionalFormatting>
  <conditionalFormatting sqref="L18">
    <cfRule type="expression" dxfId="2458" priority="19" stopIfTrue="1">
      <formula>NOT($B$59)</formula>
    </cfRule>
  </conditionalFormatting>
  <conditionalFormatting sqref="L20">
    <cfRule type="expression" dxfId="2457" priority="20" stopIfTrue="1">
      <formula>NOT($B$59)</formula>
    </cfRule>
  </conditionalFormatting>
  <conditionalFormatting sqref="I18">
    <cfRule type="expression" dxfId="2456" priority="21" stopIfTrue="1">
      <formula>NOT($B$60)</formula>
    </cfRule>
  </conditionalFormatting>
  <conditionalFormatting sqref="I20">
    <cfRule type="expression" dxfId="2455" priority="22" stopIfTrue="1">
      <formula>NOT($B$60)</formula>
    </cfRule>
  </conditionalFormatting>
  <conditionalFormatting sqref="L24">
    <cfRule type="expression" dxfId="2454" priority="25" stopIfTrue="1">
      <formula>NOT($B$62)</formula>
    </cfRule>
  </conditionalFormatting>
  <conditionalFormatting sqref="M25">
    <cfRule type="expression" dxfId="2453" priority="26" stopIfTrue="1">
      <formula>NOT($B$62)</formula>
    </cfRule>
  </conditionalFormatting>
  <conditionalFormatting sqref="F10">
    <cfRule type="expression" dxfId="2452" priority="1" stopIfTrue="1">
      <formula>NOT($B$52)</formula>
    </cfRule>
  </conditionalFormatting>
  <conditionalFormatting sqref="F17">
    <cfRule type="expression" dxfId="2451" priority="2" stopIfTrue="1">
      <formula>NOT($B$55)</formula>
    </cfRule>
  </conditionalFormatting>
  <conditionalFormatting sqref="F11">
    <cfRule type="expression" dxfId="2450" priority="3" stopIfTrue="1">
      <formula>NOT($B$58)</formula>
    </cfRule>
  </conditionalFormatting>
  <conditionalFormatting sqref="F13">
    <cfRule type="expression" dxfId="2449" priority="4" stopIfTrue="1">
      <formula>NOT($B$58)</formula>
    </cfRule>
  </conditionalFormatting>
  <conditionalFormatting sqref="F18">
    <cfRule type="expression" dxfId="2448" priority="5" stopIfTrue="1">
      <formula>NOT($B$61)</formula>
    </cfRule>
  </conditionalFormatting>
  <conditionalFormatting sqref="F20">
    <cfRule type="expression" dxfId="2447" priority="6" stopIfTrue="1">
      <formula>NOT($B$61)</formula>
    </cfRule>
  </conditionalFormatting>
  <printOptions horizontalCentered="1" verticalCentered="1"/>
  <pageMargins left="0.75" right="0.75" top="1" bottom="1" header="0.5" footer="0.5"/>
  <pageSetup paperSize="9" scale="41" orientation="landscape" horizontalDpi="4294967292" r:id="rId1"/>
  <headerFooter alignWithMargins="0">
    <oddHeader xml:space="preserve">&amp;C&amp;"Miriam,Regular"&amp;A
</oddHeader>
    <oddFooter>Page &amp;P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G2" workbookViewId="0">
      <selection activeCell="H10" sqref="H10"/>
    </sheetView>
  </sheetViews>
  <sheetFormatPr defaultColWidth="7.75" defaultRowHeight="11.25"/>
  <cols>
    <col min="1" max="1" width="4.75" style="60" bestFit="1" customWidth="1"/>
    <col min="2" max="2" width="33" style="60" customWidth="1"/>
    <col min="3" max="3" width="17.375" style="60" customWidth="1"/>
    <col min="4" max="4" width="9" style="60" customWidth="1"/>
    <col min="5" max="5" width="10.125" style="154" bestFit="1" customWidth="1"/>
    <col min="6" max="7" width="8.625" style="60" customWidth="1"/>
    <col min="8" max="8" width="10.125" style="154" bestFit="1" customWidth="1"/>
    <col min="9" max="9" width="8.875" style="60" customWidth="1"/>
    <col min="10" max="10" width="8.625" style="60" customWidth="1"/>
    <col min="11" max="11" width="10.125" style="60" bestFit="1" customWidth="1"/>
    <col min="12" max="12" width="8.875" style="60" customWidth="1"/>
    <col min="13" max="13" width="9.75" style="60" customWidth="1"/>
    <col min="14" max="14" width="9.5" style="60" bestFit="1" customWidth="1"/>
    <col min="15" max="15" width="10.125" style="60" customWidth="1"/>
    <col min="16" max="16" width="9" style="60" bestFit="1" customWidth="1"/>
    <col min="17" max="17" width="8.875" style="60" customWidth="1"/>
    <col min="18" max="18" width="9.5" style="60" customWidth="1"/>
    <col min="19" max="19" width="10.75" style="60" bestFit="1" customWidth="1"/>
    <col min="20" max="20" width="9.75" style="154" bestFit="1" customWidth="1"/>
    <col min="21" max="21" width="8.625" style="60" customWidth="1"/>
    <col min="22" max="22" width="33" style="60" customWidth="1"/>
    <col min="23" max="23" width="17.375" style="60" customWidth="1"/>
    <col min="24" max="24" width="5.5" style="60" bestFit="1" customWidth="1"/>
    <col min="25" max="1000" width="7.75" style="1363"/>
    <col min="1001" max="16384" width="7.75" style="60"/>
  </cols>
  <sheetData>
    <row r="1" spans="1:24" ht="20.25">
      <c r="A1" s="56"/>
      <c r="B1" s="57" t="s">
        <v>272</v>
      </c>
      <c r="C1" s="51"/>
      <c r="D1" s="58"/>
      <c r="E1" s="58"/>
      <c r="F1" s="58"/>
      <c r="G1" s="58"/>
      <c r="H1" s="58"/>
      <c r="I1" s="58"/>
      <c r="J1" s="56"/>
      <c r="K1" s="58"/>
      <c r="L1" s="58"/>
      <c r="M1" s="58"/>
      <c r="N1" s="58"/>
      <c r="O1" s="58"/>
      <c r="P1" s="58"/>
      <c r="Q1" s="58"/>
      <c r="R1" s="58"/>
      <c r="S1" s="56"/>
      <c r="T1" s="58"/>
      <c r="U1" s="58"/>
      <c r="V1" s="58"/>
      <c r="W1" s="59" t="s">
        <v>272</v>
      </c>
      <c r="X1" s="56"/>
    </row>
    <row r="2" spans="1:24" ht="13.15" customHeight="1">
      <c r="A2" s="56"/>
      <c r="B2" s="61"/>
      <c r="C2" s="51"/>
      <c r="D2" s="58"/>
      <c r="E2" s="58"/>
      <c r="F2" s="58"/>
      <c r="G2" s="58"/>
      <c r="H2" s="58"/>
      <c r="I2" s="58"/>
      <c r="J2" s="62"/>
      <c r="K2" s="58"/>
      <c r="L2" s="58"/>
      <c r="M2" s="58"/>
      <c r="N2" s="58"/>
      <c r="O2" s="58"/>
      <c r="P2" s="58"/>
      <c r="Q2" s="58"/>
      <c r="R2" s="58"/>
      <c r="S2" s="56"/>
      <c r="T2" s="58"/>
      <c r="U2" s="58"/>
      <c r="V2" s="58"/>
      <c r="W2" s="63"/>
      <c r="X2" s="56"/>
    </row>
    <row r="3" spans="1:24" ht="15.75">
      <c r="A3" s="56"/>
      <c r="B3" s="64" t="s">
        <v>35230</v>
      </c>
      <c r="C3" s="51"/>
      <c r="D3" s="58"/>
      <c r="E3" s="58"/>
      <c r="F3" s="58"/>
      <c r="G3" s="58"/>
      <c r="H3" s="58"/>
      <c r="I3" s="58"/>
      <c r="J3" s="65"/>
      <c r="K3" s="58"/>
      <c r="L3" s="58"/>
      <c r="M3" s="58"/>
      <c r="N3" s="58"/>
      <c r="O3" s="58"/>
      <c r="P3" s="58"/>
      <c r="Q3" s="58"/>
      <c r="R3" s="58"/>
      <c r="S3" s="56"/>
      <c r="T3" s="58"/>
      <c r="U3" s="58"/>
      <c r="V3" s="58"/>
      <c r="W3" s="66" t="s">
        <v>35230</v>
      </c>
      <c r="X3" s="56"/>
    </row>
    <row r="4" spans="1:24" ht="16.5" thickBot="1">
      <c r="A4" s="56"/>
      <c r="B4" s="64" t="s">
        <v>35151</v>
      </c>
      <c r="C4" s="51"/>
      <c r="D4" s="58"/>
      <c r="E4" s="58"/>
      <c r="F4" s="58"/>
      <c r="G4" s="58"/>
      <c r="H4" s="58"/>
      <c r="I4" s="58"/>
      <c r="J4" s="67"/>
      <c r="K4" s="58"/>
      <c r="L4" s="58"/>
      <c r="M4" s="58"/>
      <c r="N4" s="58"/>
      <c r="O4" s="58"/>
      <c r="P4" s="58"/>
      <c r="Q4" s="58"/>
      <c r="R4" s="58"/>
      <c r="S4" s="56"/>
      <c r="T4" s="58"/>
      <c r="U4" s="58"/>
      <c r="V4" s="58"/>
      <c r="W4" s="66" t="s">
        <v>35151</v>
      </c>
      <c r="X4" s="56"/>
    </row>
    <row r="5" spans="1:24" ht="14.25" thickTop="1" thickBot="1">
      <c r="A5" s="56"/>
      <c r="B5" s="61"/>
      <c r="C5" s="51"/>
      <c r="D5" s="234">
        <f>DATE(INT(TEXT(DATE(YEAR(L0!$E$34),MONTH(L0!$E$34)-12,DAY(L0!$E$34)),"YYYY")),12+1,1)-1</f>
        <v>42004</v>
      </c>
      <c r="E5" s="234">
        <f>DATE(INT(TEXT(DATE(YEAR(L0!$E$34),MONTH(L0!$E$34)-12,DAY(L0!$E$34)),"YYYY")),12+1,1)-1</f>
        <v>42004</v>
      </c>
      <c r="F5" s="440">
        <f>DATE(INT(TEXT(DATE(YEAR(L0!$E$34),MONTH(L0!$E$34)-12,DAY(L0!$E$34)),"YYYY")),12+1,1)-1</f>
        <v>42004</v>
      </c>
      <c r="G5" s="235">
        <f>DATE(YEAR(L0!$E$34),MONTH(L0!$E$34)-12+1,1)-1</f>
        <v>41820</v>
      </c>
      <c r="H5" s="236">
        <f>DATE(YEAR(L0!$E$34),MONTH(L0!$E$34)-12+1,1)-1</f>
        <v>41820</v>
      </c>
      <c r="I5" s="441">
        <f>DATE(YEAR(L0!$E$34),MONTH(L0!$E$34)-12+1,1)-1</f>
        <v>41820</v>
      </c>
      <c r="J5" s="159">
        <f>L0!$E$34</f>
        <v>42185</v>
      </c>
      <c r="K5" s="155">
        <f>L0!$E$34</f>
        <v>42185</v>
      </c>
      <c r="L5" s="155">
        <f>L0!$E$34</f>
        <v>42185</v>
      </c>
      <c r="M5" s="155">
        <f>L0!$E$34</f>
        <v>42185</v>
      </c>
      <c r="N5" s="155">
        <f>L0!$E$34</f>
        <v>42185</v>
      </c>
      <c r="O5" s="155">
        <f>L0!$E$34</f>
        <v>42185</v>
      </c>
      <c r="P5" s="155">
        <f>L0!$E$34</f>
        <v>42185</v>
      </c>
      <c r="Q5" s="155">
        <f>L0!$E$34</f>
        <v>42185</v>
      </c>
      <c r="R5" s="155">
        <f>L0!$E$34</f>
        <v>42185</v>
      </c>
      <c r="S5" s="155">
        <f>L0!$E$34</f>
        <v>42185</v>
      </c>
      <c r="T5" s="155">
        <f>L0!$E$34</f>
        <v>42185</v>
      </c>
      <c r="U5" s="155">
        <f>L0!$E$34</f>
        <v>42185</v>
      </c>
      <c r="V5" s="58"/>
      <c r="W5" s="63"/>
      <c r="X5" s="56"/>
    </row>
    <row r="6" spans="1:24" ht="15.6" customHeight="1" thickTop="1">
      <c r="A6" s="75"/>
      <c r="B6" s="76"/>
      <c r="C6" s="77"/>
      <c r="D6" s="81" t="s">
        <v>35152</v>
      </c>
      <c r="E6" s="161" t="s">
        <v>35153</v>
      </c>
      <c r="F6" s="164" t="s">
        <v>35154</v>
      </c>
      <c r="G6" s="81" t="s">
        <v>35152</v>
      </c>
      <c r="H6" s="161" t="s">
        <v>35153</v>
      </c>
      <c r="I6" s="164" t="s">
        <v>35154</v>
      </c>
      <c r="J6" s="81" t="s">
        <v>35152</v>
      </c>
      <c r="K6" s="161" t="s">
        <v>35153</v>
      </c>
      <c r="L6" s="161" t="s">
        <v>35154</v>
      </c>
      <c r="M6" s="161" t="s">
        <v>35155</v>
      </c>
      <c r="N6" s="161" t="s">
        <v>35156</v>
      </c>
      <c r="O6" s="161" t="s">
        <v>35157</v>
      </c>
      <c r="P6" s="161" t="s">
        <v>35158</v>
      </c>
      <c r="Q6" s="161" t="s">
        <v>35159</v>
      </c>
      <c r="R6" s="161" t="s">
        <v>35160</v>
      </c>
      <c r="S6" s="161" t="s">
        <v>35161</v>
      </c>
      <c r="T6" s="161" t="s">
        <v>35162</v>
      </c>
      <c r="U6" s="161" t="s">
        <v>35163</v>
      </c>
      <c r="V6" s="76"/>
      <c r="W6" s="82"/>
      <c r="X6" s="83"/>
    </row>
    <row r="7" spans="1:24" ht="15.6" customHeight="1">
      <c r="A7" s="84"/>
      <c r="B7" s="1423" t="s">
        <v>271</v>
      </c>
      <c r="C7" s="1424"/>
      <c r="D7" s="167" t="s">
        <v>35164</v>
      </c>
      <c r="E7" s="168" t="s">
        <v>35165</v>
      </c>
      <c r="F7" s="171" t="s">
        <v>35166</v>
      </c>
      <c r="G7" s="167" t="s">
        <v>35164</v>
      </c>
      <c r="H7" s="168" t="s">
        <v>35165</v>
      </c>
      <c r="I7" s="171" t="s">
        <v>35166</v>
      </c>
      <c r="J7" s="167" t="s">
        <v>35164</v>
      </c>
      <c r="K7" s="168" t="s">
        <v>35165</v>
      </c>
      <c r="L7" s="168" t="s">
        <v>35166</v>
      </c>
      <c r="M7" s="168" t="s">
        <v>35167</v>
      </c>
      <c r="N7" s="168"/>
      <c r="O7" s="168" t="s">
        <v>35168</v>
      </c>
      <c r="P7" s="168" t="s">
        <v>35169</v>
      </c>
      <c r="Q7" s="168" t="s">
        <v>35170</v>
      </c>
      <c r="R7" s="168" t="s">
        <v>35171</v>
      </c>
      <c r="S7" s="168" t="s">
        <v>35172</v>
      </c>
      <c r="T7" s="168" t="s">
        <v>35173</v>
      </c>
      <c r="U7" s="168" t="s">
        <v>35174</v>
      </c>
      <c r="V7" s="1423" t="s">
        <v>271</v>
      </c>
      <c r="W7" s="1425"/>
      <c r="X7" s="93"/>
    </row>
    <row r="8" spans="1:24" ht="15.6" customHeight="1" thickBot="1">
      <c r="A8" s="84"/>
      <c r="B8" s="52"/>
      <c r="C8" s="54"/>
      <c r="D8" s="96" t="s">
        <v>35175</v>
      </c>
      <c r="E8" s="97"/>
      <c r="F8" s="175"/>
      <c r="G8" s="96" t="s">
        <v>35175</v>
      </c>
      <c r="H8" s="97"/>
      <c r="I8" s="175"/>
      <c r="J8" s="96" t="s">
        <v>35175</v>
      </c>
      <c r="K8" s="97"/>
      <c r="L8" s="97"/>
      <c r="M8" s="97"/>
      <c r="N8" s="97"/>
      <c r="O8" s="97"/>
      <c r="P8" s="97"/>
      <c r="Q8" s="97"/>
      <c r="R8" s="97"/>
      <c r="S8" s="97"/>
      <c r="T8" s="97"/>
      <c r="U8" s="97"/>
      <c r="V8" s="52"/>
      <c r="W8" s="53"/>
      <c r="X8" s="55"/>
    </row>
    <row r="9" spans="1:24" ht="15.6" customHeight="1" thickTop="1" thickBot="1">
      <c r="A9" s="102" t="s">
        <v>35231</v>
      </c>
      <c r="B9" s="103"/>
      <c r="C9" s="104"/>
      <c r="D9" s="105" t="s">
        <v>35177</v>
      </c>
      <c r="E9" s="106" t="s">
        <v>35178</v>
      </c>
      <c r="F9" s="442" t="s">
        <v>35179</v>
      </c>
      <c r="G9" s="105" t="s">
        <v>35180</v>
      </c>
      <c r="H9" s="106" t="s">
        <v>35181</v>
      </c>
      <c r="I9" s="442" t="s">
        <v>35182</v>
      </c>
      <c r="J9" s="105" t="s">
        <v>35183</v>
      </c>
      <c r="K9" s="106" t="s">
        <v>35184</v>
      </c>
      <c r="L9" s="106" t="s">
        <v>35185</v>
      </c>
      <c r="M9" s="106" t="s">
        <v>35186</v>
      </c>
      <c r="N9" s="106" t="s">
        <v>35022</v>
      </c>
      <c r="O9" s="106" t="s">
        <v>35023</v>
      </c>
      <c r="P9" s="106" t="s">
        <v>35024</v>
      </c>
      <c r="Q9" s="106" t="s">
        <v>34980</v>
      </c>
      <c r="R9" s="106" t="s">
        <v>34981</v>
      </c>
      <c r="S9" s="106" t="s">
        <v>264</v>
      </c>
      <c r="T9" s="106" t="s">
        <v>263</v>
      </c>
      <c r="U9" s="106" t="s">
        <v>262</v>
      </c>
      <c r="V9" s="103"/>
      <c r="W9" s="110"/>
      <c r="X9" s="111" t="s">
        <v>35232</v>
      </c>
    </row>
    <row r="10" spans="1:24" ht="15.6" customHeight="1" thickTop="1">
      <c r="A10" s="112">
        <v>1</v>
      </c>
      <c r="B10" s="113"/>
      <c r="C10" s="443" t="s">
        <v>35188</v>
      </c>
      <c r="D10" s="183">
        <v>2.77</v>
      </c>
      <c r="E10" s="444">
        <v>2.4300000000000002</v>
      </c>
      <c r="F10" s="445">
        <v>1396200</v>
      </c>
      <c r="G10" s="183">
        <v>2.81</v>
      </c>
      <c r="H10" s="444">
        <v>2.69</v>
      </c>
      <c r="I10" s="445">
        <v>1409900</v>
      </c>
      <c r="J10" s="183">
        <v>3.25</v>
      </c>
      <c r="K10" s="446">
        <v>2.29</v>
      </c>
      <c r="L10" s="289">
        <f t="shared" ref="L10:L24" si="0">SUM(M10:U10)</f>
        <v>1338400</v>
      </c>
      <c r="M10" s="116">
        <v>900</v>
      </c>
      <c r="N10" s="116">
        <v>0</v>
      </c>
      <c r="O10" s="116">
        <v>12700</v>
      </c>
      <c r="P10" s="116">
        <v>360300</v>
      </c>
      <c r="Q10" s="116">
        <v>288700</v>
      </c>
      <c r="R10" s="116">
        <v>330000</v>
      </c>
      <c r="S10" s="116">
        <v>225200</v>
      </c>
      <c r="T10" s="116">
        <v>41200</v>
      </c>
      <c r="U10" s="116">
        <v>79400</v>
      </c>
      <c r="V10" s="113"/>
      <c r="W10" s="447" t="s">
        <v>35188</v>
      </c>
      <c r="X10" s="191">
        <v>1</v>
      </c>
    </row>
    <row r="11" spans="1:24" ht="15.6" customHeight="1">
      <c r="A11" s="112">
        <v>2</v>
      </c>
      <c r="B11" s="121"/>
      <c r="C11" s="448" t="s">
        <v>35189</v>
      </c>
      <c r="D11" s="449">
        <v>0.37</v>
      </c>
      <c r="E11" s="138">
        <v>0</v>
      </c>
      <c r="F11" s="201">
        <v>349600</v>
      </c>
      <c r="G11" s="449">
        <v>0.49</v>
      </c>
      <c r="H11" s="138">
        <v>0</v>
      </c>
      <c r="I11" s="201">
        <v>501300</v>
      </c>
      <c r="J11" s="449">
        <v>0.4</v>
      </c>
      <c r="K11" s="138">
        <v>0</v>
      </c>
      <c r="L11" s="131">
        <f t="shared" si="0"/>
        <v>249900</v>
      </c>
      <c r="M11" s="124">
        <v>0</v>
      </c>
      <c r="N11" s="124">
        <v>0</v>
      </c>
      <c r="O11" s="124">
        <v>0</v>
      </c>
      <c r="P11" s="124">
        <v>0</v>
      </c>
      <c r="Q11" s="124">
        <v>0</v>
      </c>
      <c r="R11" s="124">
        <v>0</v>
      </c>
      <c r="S11" s="124">
        <v>150500</v>
      </c>
      <c r="T11" s="124">
        <v>0</v>
      </c>
      <c r="U11" s="124">
        <v>99400</v>
      </c>
      <c r="V11" s="121"/>
      <c r="W11" s="450" t="s">
        <v>35189</v>
      </c>
      <c r="X11" s="199">
        <v>2</v>
      </c>
    </row>
    <row r="12" spans="1:24" ht="15.6" customHeight="1">
      <c r="A12" s="112">
        <v>3</v>
      </c>
      <c r="B12" s="121"/>
      <c r="C12" s="448" t="s">
        <v>35190</v>
      </c>
      <c r="D12" s="449">
        <v>0</v>
      </c>
      <c r="E12" s="138">
        <v>0</v>
      </c>
      <c r="F12" s="201">
        <v>0</v>
      </c>
      <c r="G12" s="449">
        <v>0</v>
      </c>
      <c r="H12" s="138">
        <v>0</v>
      </c>
      <c r="I12" s="201">
        <v>0</v>
      </c>
      <c r="J12" s="449">
        <v>0</v>
      </c>
      <c r="K12" s="138">
        <v>0</v>
      </c>
      <c r="L12" s="131">
        <f t="shared" si="0"/>
        <v>0</v>
      </c>
      <c r="M12" s="124">
        <v>0</v>
      </c>
      <c r="N12" s="124">
        <v>0</v>
      </c>
      <c r="O12" s="124">
        <v>0</v>
      </c>
      <c r="P12" s="124">
        <v>0</v>
      </c>
      <c r="Q12" s="124">
        <v>0</v>
      </c>
      <c r="R12" s="124">
        <v>0</v>
      </c>
      <c r="S12" s="124">
        <v>0</v>
      </c>
      <c r="T12" s="124">
        <v>0</v>
      </c>
      <c r="U12" s="124">
        <v>0</v>
      </c>
      <c r="V12" s="121"/>
      <c r="W12" s="450" t="s">
        <v>35190</v>
      </c>
      <c r="X12" s="199">
        <v>3</v>
      </c>
    </row>
    <row r="13" spans="1:24" ht="15.6" customHeight="1">
      <c r="A13" s="112">
        <v>4</v>
      </c>
      <c r="B13" s="121"/>
      <c r="C13" s="448" t="s">
        <v>35191</v>
      </c>
      <c r="D13" s="449">
        <v>0</v>
      </c>
      <c r="E13" s="138">
        <v>0</v>
      </c>
      <c r="F13" s="201">
        <v>0</v>
      </c>
      <c r="G13" s="449">
        <v>0</v>
      </c>
      <c r="H13" s="138">
        <v>0</v>
      </c>
      <c r="I13" s="201">
        <v>0</v>
      </c>
      <c r="J13" s="449">
        <v>0</v>
      </c>
      <c r="K13" s="138">
        <v>0</v>
      </c>
      <c r="L13" s="131">
        <f t="shared" si="0"/>
        <v>0</v>
      </c>
      <c r="M13" s="124">
        <v>0</v>
      </c>
      <c r="N13" s="124">
        <v>0</v>
      </c>
      <c r="O13" s="124">
        <v>0</v>
      </c>
      <c r="P13" s="124">
        <v>0</v>
      </c>
      <c r="Q13" s="124">
        <v>0</v>
      </c>
      <c r="R13" s="124">
        <v>0</v>
      </c>
      <c r="S13" s="124">
        <v>0</v>
      </c>
      <c r="T13" s="124">
        <v>0</v>
      </c>
      <c r="U13" s="124">
        <v>0</v>
      </c>
      <c r="V13" s="121"/>
      <c r="W13" s="450" t="s">
        <v>35191</v>
      </c>
      <c r="X13" s="199">
        <v>4</v>
      </c>
    </row>
    <row r="14" spans="1:24" ht="15.6" customHeight="1">
      <c r="A14" s="112">
        <v>5</v>
      </c>
      <c r="B14" s="451"/>
      <c r="C14" s="452" t="s">
        <v>35192</v>
      </c>
      <c r="D14" s="453">
        <v>2.29</v>
      </c>
      <c r="E14" s="138">
        <v>0</v>
      </c>
      <c r="F14" s="454">
        <v>1745800</v>
      </c>
      <c r="G14" s="453">
        <v>2.2000000000000002</v>
      </c>
      <c r="H14" s="138">
        <v>0</v>
      </c>
      <c r="I14" s="454">
        <v>1911200</v>
      </c>
      <c r="J14" s="453">
        <v>2.2200000000000002</v>
      </c>
      <c r="K14" s="138">
        <v>0</v>
      </c>
      <c r="L14" s="455">
        <f t="shared" si="0"/>
        <v>1588300</v>
      </c>
      <c r="M14" s="455">
        <f t="shared" ref="M14:U14" si="1">SUM(M10:M13)</f>
        <v>900</v>
      </c>
      <c r="N14" s="455">
        <f t="shared" si="1"/>
        <v>0</v>
      </c>
      <c r="O14" s="455">
        <f t="shared" si="1"/>
        <v>12700</v>
      </c>
      <c r="P14" s="455">
        <f t="shared" si="1"/>
        <v>360300</v>
      </c>
      <c r="Q14" s="455">
        <f t="shared" si="1"/>
        <v>288700</v>
      </c>
      <c r="R14" s="455">
        <f t="shared" si="1"/>
        <v>330000</v>
      </c>
      <c r="S14" s="455">
        <f t="shared" si="1"/>
        <v>375700</v>
      </c>
      <c r="T14" s="455">
        <f t="shared" si="1"/>
        <v>41200</v>
      </c>
      <c r="U14" s="455">
        <f t="shared" si="1"/>
        <v>178800</v>
      </c>
      <c r="V14" s="451"/>
      <c r="W14" s="456" t="s">
        <v>35192</v>
      </c>
      <c r="X14" s="199">
        <v>5</v>
      </c>
    </row>
    <row r="15" spans="1:24" ht="15.6" customHeight="1">
      <c r="A15" s="112">
        <v>6</v>
      </c>
      <c r="B15" s="121"/>
      <c r="C15" s="448" t="s">
        <v>35193</v>
      </c>
      <c r="D15" s="449">
        <v>0</v>
      </c>
      <c r="E15" s="138">
        <v>0</v>
      </c>
      <c r="F15" s="201">
        <v>0</v>
      </c>
      <c r="G15" s="449">
        <v>0</v>
      </c>
      <c r="H15" s="138">
        <v>0</v>
      </c>
      <c r="I15" s="201">
        <v>0</v>
      </c>
      <c r="J15" s="449">
        <v>0</v>
      </c>
      <c r="K15" s="138">
        <v>0</v>
      </c>
      <c r="L15" s="131">
        <f t="shared" si="0"/>
        <v>0</v>
      </c>
      <c r="M15" s="124">
        <v>0</v>
      </c>
      <c r="N15" s="124">
        <v>0</v>
      </c>
      <c r="O15" s="124">
        <v>0</v>
      </c>
      <c r="P15" s="124">
        <v>0</v>
      </c>
      <c r="Q15" s="124">
        <v>0</v>
      </c>
      <c r="R15" s="124">
        <v>0</v>
      </c>
      <c r="S15" s="124">
        <v>0</v>
      </c>
      <c r="T15" s="124">
        <v>0</v>
      </c>
      <c r="U15" s="124">
        <v>0</v>
      </c>
      <c r="V15" s="121"/>
      <c r="W15" s="450" t="s">
        <v>35193</v>
      </c>
      <c r="X15" s="199">
        <v>6</v>
      </c>
    </row>
    <row r="16" spans="1:24" ht="15.6" customHeight="1">
      <c r="A16" s="112">
        <v>7</v>
      </c>
      <c r="B16" s="451"/>
      <c r="C16" s="452" t="s">
        <v>35194</v>
      </c>
      <c r="D16" s="453">
        <v>2.29</v>
      </c>
      <c r="E16" s="138">
        <v>0</v>
      </c>
      <c r="F16" s="454">
        <v>1745800</v>
      </c>
      <c r="G16" s="453">
        <v>2.2000000000000002</v>
      </c>
      <c r="H16" s="138">
        <v>0</v>
      </c>
      <c r="I16" s="454">
        <v>1911200</v>
      </c>
      <c r="J16" s="453">
        <v>2.2200000000000002</v>
      </c>
      <c r="K16" s="138">
        <v>0</v>
      </c>
      <c r="L16" s="455">
        <f t="shared" si="0"/>
        <v>1588300</v>
      </c>
      <c r="M16" s="455">
        <f t="shared" ref="M16:U16" si="2">SUM(M14:M15)</f>
        <v>900</v>
      </c>
      <c r="N16" s="455">
        <f t="shared" si="2"/>
        <v>0</v>
      </c>
      <c r="O16" s="455">
        <f t="shared" si="2"/>
        <v>12700</v>
      </c>
      <c r="P16" s="455">
        <f t="shared" si="2"/>
        <v>360300</v>
      </c>
      <c r="Q16" s="455">
        <f t="shared" si="2"/>
        <v>288700</v>
      </c>
      <c r="R16" s="455">
        <f t="shared" si="2"/>
        <v>330000</v>
      </c>
      <c r="S16" s="455">
        <f t="shared" si="2"/>
        <v>375700</v>
      </c>
      <c r="T16" s="455">
        <f t="shared" si="2"/>
        <v>41200</v>
      </c>
      <c r="U16" s="455">
        <f t="shared" si="2"/>
        <v>178800</v>
      </c>
      <c r="V16" s="451"/>
      <c r="W16" s="456" t="s">
        <v>35194</v>
      </c>
      <c r="X16" s="199">
        <v>7</v>
      </c>
    </row>
    <row r="17" spans="1:24" ht="15.6" customHeight="1">
      <c r="A17" s="112">
        <v>8</v>
      </c>
      <c r="B17" s="121"/>
      <c r="C17" s="448" t="s">
        <v>35195</v>
      </c>
      <c r="D17" s="449">
        <v>3.79</v>
      </c>
      <c r="E17" s="124">
        <v>1.03</v>
      </c>
      <c r="F17" s="201">
        <v>1923500</v>
      </c>
      <c r="G17" s="449">
        <v>3.65</v>
      </c>
      <c r="H17" s="457">
        <v>0.93</v>
      </c>
      <c r="I17" s="201">
        <v>2162400</v>
      </c>
      <c r="J17" s="449">
        <v>3.79</v>
      </c>
      <c r="K17" s="457">
        <v>1.05</v>
      </c>
      <c r="L17" s="131">
        <f t="shared" si="0"/>
        <v>1747300</v>
      </c>
      <c r="M17" s="124">
        <v>0</v>
      </c>
      <c r="N17" s="124">
        <v>0</v>
      </c>
      <c r="O17" s="124">
        <v>44500</v>
      </c>
      <c r="P17" s="124">
        <v>391900</v>
      </c>
      <c r="Q17" s="124">
        <v>517700</v>
      </c>
      <c r="R17" s="124">
        <v>362400</v>
      </c>
      <c r="S17" s="124">
        <v>318700</v>
      </c>
      <c r="T17" s="124">
        <v>44200</v>
      </c>
      <c r="U17" s="124">
        <v>67900</v>
      </c>
      <c r="V17" s="121"/>
      <c r="W17" s="450" t="s">
        <v>35195</v>
      </c>
      <c r="X17" s="199">
        <v>8</v>
      </c>
    </row>
    <row r="18" spans="1:24" ht="15.6" customHeight="1">
      <c r="A18" s="112">
        <v>9</v>
      </c>
      <c r="B18" s="121"/>
      <c r="C18" s="448" t="s">
        <v>35189</v>
      </c>
      <c r="D18" s="449">
        <v>0</v>
      </c>
      <c r="E18" s="138">
        <v>0</v>
      </c>
      <c r="F18" s="201">
        <v>0</v>
      </c>
      <c r="G18" s="449">
        <v>0</v>
      </c>
      <c r="H18" s="138">
        <v>0</v>
      </c>
      <c r="I18" s="201">
        <v>0</v>
      </c>
      <c r="J18" s="449">
        <v>0</v>
      </c>
      <c r="K18" s="138">
        <v>0</v>
      </c>
      <c r="L18" s="131">
        <f t="shared" si="0"/>
        <v>0</v>
      </c>
      <c r="M18" s="124">
        <v>0</v>
      </c>
      <c r="N18" s="124">
        <v>0</v>
      </c>
      <c r="O18" s="124">
        <v>0</v>
      </c>
      <c r="P18" s="124">
        <v>0</v>
      </c>
      <c r="Q18" s="124">
        <v>0</v>
      </c>
      <c r="R18" s="124">
        <v>0</v>
      </c>
      <c r="S18" s="124">
        <v>0</v>
      </c>
      <c r="T18" s="124">
        <v>0</v>
      </c>
      <c r="U18" s="124">
        <v>0</v>
      </c>
      <c r="V18" s="121"/>
      <c r="W18" s="450" t="s">
        <v>35189</v>
      </c>
      <c r="X18" s="199">
        <v>9</v>
      </c>
    </row>
    <row r="19" spans="1:24" ht="15.6" customHeight="1">
      <c r="A19" s="112">
        <v>10</v>
      </c>
      <c r="B19" s="121"/>
      <c r="C19" s="448" t="s">
        <v>35190</v>
      </c>
      <c r="D19" s="449">
        <v>0</v>
      </c>
      <c r="E19" s="138">
        <v>0</v>
      </c>
      <c r="F19" s="201">
        <v>0</v>
      </c>
      <c r="G19" s="449">
        <v>0</v>
      </c>
      <c r="H19" s="138">
        <v>0</v>
      </c>
      <c r="I19" s="201">
        <v>0</v>
      </c>
      <c r="J19" s="449">
        <v>0</v>
      </c>
      <c r="K19" s="138">
        <v>0</v>
      </c>
      <c r="L19" s="131">
        <f t="shared" si="0"/>
        <v>0</v>
      </c>
      <c r="M19" s="124">
        <v>0</v>
      </c>
      <c r="N19" s="124">
        <v>0</v>
      </c>
      <c r="O19" s="124">
        <v>0</v>
      </c>
      <c r="P19" s="124">
        <v>0</v>
      </c>
      <c r="Q19" s="124">
        <v>0</v>
      </c>
      <c r="R19" s="124">
        <v>0</v>
      </c>
      <c r="S19" s="124">
        <v>0</v>
      </c>
      <c r="T19" s="124">
        <v>0</v>
      </c>
      <c r="U19" s="124">
        <v>0</v>
      </c>
      <c r="V19" s="121"/>
      <c r="W19" s="450" t="s">
        <v>35190</v>
      </c>
      <c r="X19" s="199">
        <v>10</v>
      </c>
    </row>
    <row r="20" spans="1:24" ht="15.6" customHeight="1">
      <c r="A20" s="112">
        <v>11</v>
      </c>
      <c r="B20" s="121"/>
      <c r="C20" s="448" t="s">
        <v>35191</v>
      </c>
      <c r="D20" s="449">
        <v>0</v>
      </c>
      <c r="E20" s="138">
        <v>0</v>
      </c>
      <c r="F20" s="201">
        <v>0</v>
      </c>
      <c r="G20" s="449">
        <v>0</v>
      </c>
      <c r="H20" s="138">
        <v>0</v>
      </c>
      <c r="I20" s="201">
        <v>0</v>
      </c>
      <c r="J20" s="449">
        <v>0</v>
      </c>
      <c r="K20" s="138">
        <v>0</v>
      </c>
      <c r="L20" s="131">
        <f t="shared" si="0"/>
        <v>0</v>
      </c>
      <c r="M20" s="124">
        <v>0</v>
      </c>
      <c r="N20" s="124">
        <v>0</v>
      </c>
      <c r="O20" s="124">
        <v>0</v>
      </c>
      <c r="P20" s="124">
        <v>0</v>
      </c>
      <c r="Q20" s="124">
        <v>0</v>
      </c>
      <c r="R20" s="124">
        <v>0</v>
      </c>
      <c r="S20" s="124">
        <v>0</v>
      </c>
      <c r="T20" s="124">
        <v>0</v>
      </c>
      <c r="U20" s="124">
        <v>0</v>
      </c>
      <c r="V20" s="121"/>
      <c r="W20" s="450" t="s">
        <v>35191</v>
      </c>
      <c r="X20" s="199">
        <v>11</v>
      </c>
    </row>
    <row r="21" spans="1:24" ht="15.6" customHeight="1">
      <c r="A21" s="112">
        <v>12</v>
      </c>
      <c r="B21" s="451"/>
      <c r="C21" s="452" t="s">
        <v>35196</v>
      </c>
      <c r="D21" s="453">
        <v>3.79</v>
      </c>
      <c r="E21" s="138">
        <v>0</v>
      </c>
      <c r="F21" s="454">
        <v>1923500</v>
      </c>
      <c r="G21" s="453">
        <v>3.65</v>
      </c>
      <c r="H21" s="138">
        <v>0</v>
      </c>
      <c r="I21" s="454">
        <v>2162400</v>
      </c>
      <c r="J21" s="453">
        <v>3.79</v>
      </c>
      <c r="K21" s="138">
        <v>0</v>
      </c>
      <c r="L21" s="455">
        <f t="shared" si="0"/>
        <v>1747300</v>
      </c>
      <c r="M21" s="455">
        <f t="shared" ref="M21:U21" si="3">SUM(M17:M20)</f>
        <v>0</v>
      </c>
      <c r="N21" s="455">
        <f t="shared" si="3"/>
        <v>0</v>
      </c>
      <c r="O21" s="455">
        <f t="shared" si="3"/>
        <v>44500</v>
      </c>
      <c r="P21" s="455">
        <f t="shared" si="3"/>
        <v>391900</v>
      </c>
      <c r="Q21" s="455">
        <f t="shared" si="3"/>
        <v>517700</v>
      </c>
      <c r="R21" s="455">
        <f t="shared" si="3"/>
        <v>362400</v>
      </c>
      <c r="S21" s="455">
        <f t="shared" si="3"/>
        <v>318700</v>
      </c>
      <c r="T21" s="455">
        <f t="shared" si="3"/>
        <v>44200</v>
      </c>
      <c r="U21" s="455">
        <f t="shared" si="3"/>
        <v>67900</v>
      </c>
      <c r="V21" s="451"/>
      <c r="W21" s="456" t="s">
        <v>35196</v>
      </c>
      <c r="X21" s="199">
        <v>12</v>
      </c>
    </row>
    <row r="22" spans="1:24" ht="15.6" customHeight="1">
      <c r="A22" s="112">
        <v>13</v>
      </c>
      <c r="B22" s="121"/>
      <c r="C22" s="448" t="s">
        <v>35197</v>
      </c>
      <c r="D22" s="449">
        <v>0</v>
      </c>
      <c r="E22" s="138">
        <v>0</v>
      </c>
      <c r="F22" s="201">
        <v>0</v>
      </c>
      <c r="G22" s="449">
        <v>0</v>
      </c>
      <c r="H22" s="138">
        <v>0</v>
      </c>
      <c r="I22" s="201">
        <v>0</v>
      </c>
      <c r="J22" s="449">
        <v>0</v>
      </c>
      <c r="K22" s="138">
        <v>0</v>
      </c>
      <c r="L22" s="131">
        <f t="shared" si="0"/>
        <v>0</v>
      </c>
      <c r="M22" s="124">
        <v>0</v>
      </c>
      <c r="N22" s="124">
        <v>0</v>
      </c>
      <c r="O22" s="124">
        <v>0</v>
      </c>
      <c r="P22" s="124">
        <v>0</v>
      </c>
      <c r="Q22" s="124">
        <v>0</v>
      </c>
      <c r="R22" s="124">
        <v>0</v>
      </c>
      <c r="S22" s="124">
        <v>0</v>
      </c>
      <c r="T22" s="124">
        <v>0</v>
      </c>
      <c r="U22" s="124">
        <v>0</v>
      </c>
      <c r="V22" s="121"/>
      <c r="W22" s="450" t="s">
        <v>35197</v>
      </c>
      <c r="X22" s="199">
        <v>13</v>
      </c>
    </row>
    <row r="23" spans="1:24" ht="15.6" customHeight="1">
      <c r="A23" s="112">
        <v>14</v>
      </c>
      <c r="B23" s="458"/>
      <c r="C23" s="459" t="s">
        <v>35198</v>
      </c>
      <c r="D23" s="453">
        <v>3.79</v>
      </c>
      <c r="E23" s="138">
        <v>0</v>
      </c>
      <c r="F23" s="454">
        <v>1923500</v>
      </c>
      <c r="G23" s="453">
        <v>3.65</v>
      </c>
      <c r="H23" s="138">
        <v>0</v>
      </c>
      <c r="I23" s="454">
        <v>2162400</v>
      </c>
      <c r="J23" s="453">
        <v>3.79</v>
      </c>
      <c r="K23" s="138">
        <v>0</v>
      </c>
      <c r="L23" s="455">
        <f t="shared" si="0"/>
        <v>1747300</v>
      </c>
      <c r="M23" s="455">
        <f t="shared" ref="M23:U23" si="4">SUM(M21:M22)</f>
        <v>0</v>
      </c>
      <c r="N23" s="455">
        <f t="shared" si="4"/>
        <v>0</v>
      </c>
      <c r="O23" s="455">
        <f t="shared" si="4"/>
        <v>44500</v>
      </c>
      <c r="P23" s="455">
        <f t="shared" si="4"/>
        <v>391900</v>
      </c>
      <c r="Q23" s="455">
        <f t="shared" si="4"/>
        <v>517700</v>
      </c>
      <c r="R23" s="455">
        <f t="shared" si="4"/>
        <v>362400</v>
      </c>
      <c r="S23" s="455">
        <f t="shared" si="4"/>
        <v>318700</v>
      </c>
      <c r="T23" s="455">
        <f t="shared" si="4"/>
        <v>44200</v>
      </c>
      <c r="U23" s="455">
        <f t="shared" si="4"/>
        <v>67900</v>
      </c>
      <c r="V23" s="458"/>
      <c r="W23" s="460" t="s">
        <v>35198</v>
      </c>
      <c r="X23" s="199">
        <v>14</v>
      </c>
    </row>
    <row r="24" spans="1:24" ht="15.6" customHeight="1">
      <c r="A24" s="112">
        <v>15</v>
      </c>
      <c r="B24" s="426" t="s">
        <v>35199</v>
      </c>
      <c r="C24" s="142" t="s">
        <v>35200</v>
      </c>
      <c r="D24" s="137">
        <v>0</v>
      </c>
      <c r="E24" s="138">
        <v>0</v>
      </c>
      <c r="F24" s="201">
        <v>0</v>
      </c>
      <c r="G24" s="137">
        <v>0</v>
      </c>
      <c r="H24" s="138">
        <v>0</v>
      </c>
      <c r="I24" s="201">
        <v>0</v>
      </c>
      <c r="J24" s="137">
        <v>0</v>
      </c>
      <c r="K24" s="138">
        <v>0</v>
      </c>
      <c r="L24" s="131">
        <f t="shared" si="0"/>
        <v>-159000</v>
      </c>
      <c r="M24" s="131">
        <f t="shared" ref="M24:U24" si="5">M16-M23</f>
        <v>900</v>
      </c>
      <c r="N24" s="131">
        <f t="shared" si="5"/>
        <v>0</v>
      </c>
      <c r="O24" s="131">
        <f t="shared" si="5"/>
        <v>-31800</v>
      </c>
      <c r="P24" s="131">
        <f t="shared" si="5"/>
        <v>-31600</v>
      </c>
      <c r="Q24" s="131">
        <f t="shared" si="5"/>
        <v>-229000</v>
      </c>
      <c r="R24" s="131">
        <f t="shared" si="5"/>
        <v>-32400</v>
      </c>
      <c r="S24" s="131">
        <f t="shared" si="5"/>
        <v>57000</v>
      </c>
      <c r="T24" s="131">
        <f t="shared" si="5"/>
        <v>-3000</v>
      </c>
      <c r="U24" s="131">
        <f t="shared" si="5"/>
        <v>110900</v>
      </c>
      <c r="V24" s="217" t="s">
        <v>35199</v>
      </c>
      <c r="W24" s="461" t="s">
        <v>35200</v>
      </c>
      <c r="X24" s="199">
        <v>15</v>
      </c>
    </row>
    <row r="25" spans="1:24" ht="15.6" customHeight="1" thickBot="1">
      <c r="A25" s="112">
        <v>16</v>
      </c>
      <c r="B25" s="430" t="s">
        <v>35201</v>
      </c>
      <c r="C25" s="192"/>
      <c r="D25" s="292">
        <v>0</v>
      </c>
      <c r="E25" s="293">
        <v>0</v>
      </c>
      <c r="F25" s="462">
        <v>0</v>
      </c>
      <c r="G25" s="292">
        <v>0</v>
      </c>
      <c r="H25" s="293">
        <v>0</v>
      </c>
      <c r="I25" s="462">
        <v>0</v>
      </c>
      <c r="J25" s="292">
        <v>0</v>
      </c>
      <c r="K25" s="293">
        <v>0</v>
      </c>
      <c r="L25" s="293">
        <v>0</v>
      </c>
      <c r="M25" s="134">
        <f t="shared" ref="M25:T25" si="6">SUM(N25,M24)</f>
        <v>-159000</v>
      </c>
      <c r="N25" s="134">
        <f t="shared" si="6"/>
        <v>-159900</v>
      </c>
      <c r="O25" s="134">
        <f t="shared" si="6"/>
        <v>-159900</v>
      </c>
      <c r="P25" s="134">
        <f t="shared" si="6"/>
        <v>-128100</v>
      </c>
      <c r="Q25" s="134">
        <f t="shared" si="6"/>
        <v>-96500</v>
      </c>
      <c r="R25" s="134">
        <f t="shared" si="6"/>
        <v>132500</v>
      </c>
      <c r="S25" s="134">
        <f t="shared" si="6"/>
        <v>164900</v>
      </c>
      <c r="T25" s="134">
        <f t="shared" si="6"/>
        <v>107900</v>
      </c>
      <c r="U25" s="134">
        <f>U24</f>
        <v>110900</v>
      </c>
      <c r="V25" s="431" t="s">
        <v>35201</v>
      </c>
      <c r="W25" s="198"/>
      <c r="X25" s="199">
        <v>16</v>
      </c>
    </row>
    <row r="26" spans="1:24" ht="15.6" customHeight="1">
      <c r="A26" s="112">
        <v>17</v>
      </c>
      <c r="B26" s="463" t="s">
        <v>35202</v>
      </c>
      <c r="C26" s="464"/>
      <c r="D26" s="465">
        <v>0</v>
      </c>
      <c r="E26" s="466">
        <v>0</v>
      </c>
      <c r="F26" s="467">
        <v>0</v>
      </c>
      <c r="G26" s="465">
        <v>0</v>
      </c>
      <c r="H26" s="466">
        <v>0</v>
      </c>
      <c r="I26" s="467">
        <v>0</v>
      </c>
      <c r="J26" s="465">
        <v>0</v>
      </c>
      <c r="K26" s="466">
        <v>0</v>
      </c>
      <c r="L26" s="468">
        <v>0</v>
      </c>
      <c r="M26" s="466">
        <v>0</v>
      </c>
      <c r="N26" s="466">
        <v>0</v>
      </c>
      <c r="O26" s="466">
        <v>0</v>
      </c>
      <c r="P26" s="466">
        <v>0</v>
      </c>
      <c r="Q26" s="466">
        <v>0</v>
      </c>
      <c r="R26" s="466">
        <v>0</v>
      </c>
      <c r="S26" s="466">
        <v>0</v>
      </c>
      <c r="T26" s="466">
        <v>0</v>
      </c>
      <c r="U26" s="466">
        <v>0</v>
      </c>
      <c r="V26" s="469" t="s">
        <v>35202</v>
      </c>
      <c r="W26" s="470"/>
      <c r="X26" s="199">
        <v>17</v>
      </c>
    </row>
    <row r="27" spans="1:24" ht="15.6" customHeight="1">
      <c r="A27" s="112">
        <v>18</v>
      </c>
      <c r="B27" s="121" t="s">
        <v>35203</v>
      </c>
      <c r="C27" s="122" t="s">
        <v>35204</v>
      </c>
      <c r="D27" s="137">
        <v>0</v>
      </c>
      <c r="E27" s="138">
        <v>0</v>
      </c>
      <c r="F27" s="201">
        <v>0</v>
      </c>
      <c r="G27" s="137">
        <v>0</v>
      </c>
      <c r="H27" s="138">
        <v>0</v>
      </c>
      <c r="I27" s="201">
        <v>0</v>
      </c>
      <c r="J27" s="137">
        <v>0</v>
      </c>
      <c r="K27" s="138">
        <v>0</v>
      </c>
      <c r="L27" s="124">
        <v>0</v>
      </c>
      <c r="M27" s="138">
        <v>0</v>
      </c>
      <c r="N27" s="138">
        <v>0</v>
      </c>
      <c r="O27" s="138">
        <v>0</v>
      </c>
      <c r="P27" s="138">
        <v>0</v>
      </c>
      <c r="Q27" s="138">
        <v>0</v>
      </c>
      <c r="R27" s="138">
        <v>0</v>
      </c>
      <c r="S27" s="138">
        <v>0</v>
      </c>
      <c r="T27" s="138">
        <v>0</v>
      </c>
      <c r="U27" s="138">
        <v>0</v>
      </c>
      <c r="V27" s="192" t="s">
        <v>35203</v>
      </c>
      <c r="W27" s="209" t="s">
        <v>35204</v>
      </c>
      <c r="X27" s="199">
        <v>18</v>
      </c>
    </row>
    <row r="28" spans="1:24" ht="15.6" customHeight="1">
      <c r="A28" s="112">
        <v>19</v>
      </c>
      <c r="B28" s="471" t="s">
        <v>35205</v>
      </c>
      <c r="C28" s="122" t="s">
        <v>35206</v>
      </c>
      <c r="D28" s="137">
        <v>0</v>
      </c>
      <c r="E28" s="138">
        <v>0</v>
      </c>
      <c r="F28" s="221">
        <f>F26-F27</f>
        <v>0</v>
      </c>
      <c r="G28" s="137">
        <v>0</v>
      </c>
      <c r="H28" s="138">
        <v>0</v>
      </c>
      <c r="I28" s="221">
        <f>I26-I27</f>
        <v>0</v>
      </c>
      <c r="J28" s="137">
        <v>0</v>
      </c>
      <c r="K28" s="138">
        <v>0</v>
      </c>
      <c r="L28" s="131">
        <f>L26-L27</f>
        <v>0</v>
      </c>
      <c r="M28" s="138">
        <v>0</v>
      </c>
      <c r="N28" s="138">
        <v>0</v>
      </c>
      <c r="O28" s="138">
        <v>0</v>
      </c>
      <c r="P28" s="138">
        <v>0</v>
      </c>
      <c r="Q28" s="138">
        <v>0</v>
      </c>
      <c r="R28" s="138">
        <v>0</v>
      </c>
      <c r="S28" s="138">
        <v>0</v>
      </c>
      <c r="T28" s="138">
        <v>0</v>
      </c>
      <c r="U28" s="138">
        <v>0</v>
      </c>
      <c r="V28" s="472" t="s">
        <v>35205</v>
      </c>
      <c r="W28" s="209" t="s">
        <v>35206</v>
      </c>
      <c r="X28" s="199">
        <v>19</v>
      </c>
    </row>
    <row r="29" spans="1:24" ht="15.6" customHeight="1">
      <c r="A29" s="112">
        <v>20</v>
      </c>
      <c r="B29" s="121" t="s">
        <v>35207</v>
      </c>
      <c r="C29" s="122" t="s">
        <v>35208</v>
      </c>
      <c r="D29" s="137">
        <v>0</v>
      </c>
      <c r="E29" s="138">
        <v>0</v>
      </c>
      <c r="F29" s="201">
        <v>0</v>
      </c>
      <c r="G29" s="137">
        <v>0</v>
      </c>
      <c r="H29" s="138">
        <v>0</v>
      </c>
      <c r="I29" s="201">
        <v>0</v>
      </c>
      <c r="J29" s="137">
        <v>0</v>
      </c>
      <c r="K29" s="138">
        <v>0</v>
      </c>
      <c r="L29" s="124">
        <v>0</v>
      </c>
      <c r="M29" s="138">
        <v>0</v>
      </c>
      <c r="N29" s="138">
        <v>0</v>
      </c>
      <c r="O29" s="138">
        <v>0</v>
      </c>
      <c r="P29" s="138">
        <v>0</v>
      </c>
      <c r="Q29" s="138">
        <v>0</v>
      </c>
      <c r="R29" s="138">
        <v>0</v>
      </c>
      <c r="S29" s="138">
        <v>0</v>
      </c>
      <c r="T29" s="138">
        <v>0</v>
      </c>
      <c r="U29" s="138">
        <v>0</v>
      </c>
      <c r="V29" s="192" t="s">
        <v>35207</v>
      </c>
      <c r="W29" s="209" t="s">
        <v>35208</v>
      </c>
      <c r="X29" s="199">
        <v>20</v>
      </c>
    </row>
    <row r="30" spans="1:24" ht="15.6" customHeight="1">
      <c r="A30" s="112">
        <v>21</v>
      </c>
      <c r="B30" s="121" t="s">
        <v>35209</v>
      </c>
      <c r="C30" s="122" t="s">
        <v>35210</v>
      </c>
      <c r="D30" s="137">
        <v>0</v>
      </c>
      <c r="E30" s="138">
        <v>0</v>
      </c>
      <c r="F30" s="201">
        <v>0</v>
      </c>
      <c r="G30" s="137">
        <v>0</v>
      </c>
      <c r="H30" s="138">
        <v>0</v>
      </c>
      <c r="I30" s="201">
        <v>0</v>
      </c>
      <c r="J30" s="137">
        <v>0</v>
      </c>
      <c r="K30" s="138">
        <v>0</v>
      </c>
      <c r="L30" s="124">
        <v>0</v>
      </c>
      <c r="M30" s="138">
        <v>0</v>
      </c>
      <c r="N30" s="138">
        <v>0</v>
      </c>
      <c r="O30" s="138">
        <v>0</v>
      </c>
      <c r="P30" s="138">
        <v>0</v>
      </c>
      <c r="Q30" s="138">
        <v>0</v>
      </c>
      <c r="R30" s="138">
        <v>0</v>
      </c>
      <c r="S30" s="138">
        <v>0</v>
      </c>
      <c r="T30" s="138">
        <v>0</v>
      </c>
      <c r="U30" s="138">
        <v>0</v>
      </c>
      <c r="V30" s="192" t="s">
        <v>35209</v>
      </c>
      <c r="W30" s="209" t="s">
        <v>35210</v>
      </c>
      <c r="X30" s="199">
        <v>21</v>
      </c>
    </row>
    <row r="31" spans="1:24" ht="15.6" customHeight="1">
      <c r="A31" s="112">
        <v>22</v>
      </c>
      <c r="B31" s="471" t="s">
        <v>35205</v>
      </c>
      <c r="C31" s="122" t="s">
        <v>35211</v>
      </c>
      <c r="D31" s="137">
        <v>0</v>
      </c>
      <c r="E31" s="138">
        <v>0</v>
      </c>
      <c r="F31" s="221">
        <f>F29-F30</f>
        <v>0</v>
      </c>
      <c r="G31" s="137">
        <v>0</v>
      </c>
      <c r="H31" s="138">
        <v>0</v>
      </c>
      <c r="I31" s="221">
        <f>I29-I30</f>
        <v>0</v>
      </c>
      <c r="J31" s="137">
        <v>0</v>
      </c>
      <c r="K31" s="138">
        <v>0</v>
      </c>
      <c r="L31" s="131">
        <f>L29-L30</f>
        <v>0</v>
      </c>
      <c r="M31" s="138">
        <v>0</v>
      </c>
      <c r="N31" s="138">
        <v>0</v>
      </c>
      <c r="O31" s="138">
        <v>0</v>
      </c>
      <c r="P31" s="138">
        <v>0</v>
      </c>
      <c r="Q31" s="138">
        <v>0</v>
      </c>
      <c r="R31" s="138">
        <v>0</v>
      </c>
      <c r="S31" s="138">
        <v>0</v>
      </c>
      <c r="T31" s="138">
        <v>0</v>
      </c>
      <c r="U31" s="138">
        <v>0</v>
      </c>
      <c r="V31" s="472" t="s">
        <v>35205</v>
      </c>
      <c r="W31" s="209" t="s">
        <v>35211</v>
      </c>
      <c r="X31" s="199">
        <v>22</v>
      </c>
    </row>
    <row r="32" spans="1:24" ht="15.6" customHeight="1">
      <c r="A32" s="112">
        <v>23</v>
      </c>
      <c r="B32" s="121" t="s">
        <v>35212</v>
      </c>
      <c r="C32" s="122" t="s">
        <v>35213</v>
      </c>
      <c r="D32" s="137">
        <v>0</v>
      </c>
      <c r="E32" s="138">
        <v>0</v>
      </c>
      <c r="F32" s="201">
        <v>0</v>
      </c>
      <c r="G32" s="137">
        <v>0</v>
      </c>
      <c r="H32" s="138">
        <v>0</v>
      </c>
      <c r="I32" s="201">
        <v>0</v>
      </c>
      <c r="J32" s="137">
        <v>0</v>
      </c>
      <c r="K32" s="138">
        <v>0</v>
      </c>
      <c r="L32" s="124">
        <v>0</v>
      </c>
      <c r="M32" s="138">
        <v>0</v>
      </c>
      <c r="N32" s="138">
        <v>0</v>
      </c>
      <c r="O32" s="138">
        <v>0</v>
      </c>
      <c r="P32" s="138">
        <v>0</v>
      </c>
      <c r="Q32" s="138">
        <v>0</v>
      </c>
      <c r="R32" s="138">
        <v>0</v>
      </c>
      <c r="S32" s="138">
        <v>0</v>
      </c>
      <c r="T32" s="138">
        <v>0</v>
      </c>
      <c r="U32" s="138">
        <v>0</v>
      </c>
      <c r="V32" s="192" t="s">
        <v>35212</v>
      </c>
      <c r="W32" s="209" t="s">
        <v>35213</v>
      </c>
      <c r="X32" s="199">
        <v>23</v>
      </c>
    </row>
    <row r="33" spans="1:24" ht="15.6" customHeight="1">
      <c r="A33" s="112">
        <v>24</v>
      </c>
      <c r="B33" s="121" t="s">
        <v>35214</v>
      </c>
      <c r="C33" s="122" t="s">
        <v>35215</v>
      </c>
      <c r="D33" s="137">
        <v>0</v>
      </c>
      <c r="E33" s="138">
        <v>0</v>
      </c>
      <c r="F33" s="201">
        <v>0</v>
      </c>
      <c r="G33" s="137">
        <v>0</v>
      </c>
      <c r="H33" s="138">
        <v>0</v>
      </c>
      <c r="I33" s="201">
        <v>0</v>
      </c>
      <c r="J33" s="137">
        <v>0</v>
      </c>
      <c r="K33" s="138">
        <v>0</v>
      </c>
      <c r="L33" s="124">
        <v>0</v>
      </c>
      <c r="M33" s="138">
        <v>0</v>
      </c>
      <c r="N33" s="138">
        <v>0</v>
      </c>
      <c r="O33" s="138">
        <v>0</v>
      </c>
      <c r="P33" s="138">
        <v>0</v>
      </c>
      <c r="Q33" s="138">
        <v>0</v>
      </c>
      <c r="R33" s="138">
        <v>0</v>
      </c>
      <c r="S33" s="138">
        <v>0</v>
      </c>
      <c r="T33" s="138">
        <v>0</v>
      </c>
      <c r="U33" s="138">
        <v>0</v>
      </c>
      <c r="V33" s="192" t="s">
        <v>35214</v>
      </c>
      <c r="W33" s="209" t="s">
        <v>35215</v>
      </c>
      <c r="X33" s="199">
        <v>24</v>
      </c>
    </row>
    <row r="34" spans="1:24" ht="15.6" customHeight="1">
      <c r="A34" s="112">
        <v>25</v>
      </c>
      <c r="B34" s="471" t="s">
        <v>35205</v>
      </c>
      <c r="C34" s="122" t="s">
        <v>35216</v>
      </c>
      <c r="D34" s="137">
        <v>0</v>
      </c>
      <c r="E34" s="138">
        <v>0</v>
      </c>
      <c r="F34" s="221">
        <f>F32-F33</f>
        <v>0</v>
      </c>
      <c r="G34" s="137">
        <v>0</v>
      </c>
      <c r="H34" s="138">
        <v>0</v>
      </c>
      <c r="I34" s="221">
        <f>I32-I33</f>
        <v>0</v>
      </c>
      <c r="J34" s="137">
        <v>0</v>
      </c>
      <c r="K34" s="138">
        <v>0</v>
      </c>
      <c r="L34" s="131">
        <f>L32-L33</f>
        <v>0</v>
      </c>
      <c r="M34" s="138">
        <v>0</v>
      </c>
      <c r="N34" s="138">
        <v>0</v>
      </c>
      <c r="O34" s="138">
        <v>0</v>
      </c>
      <c r="P34" s="138">
        <v>0</v>
      </c>
      <c r="Q34" s="138">
        <v>0</v>
      </c>
      <c r="R34" s="138">
        <v>0</v>
      </c>
      <c r="S34" s="138">
        <v>0</v>
      </c>
      <c r="T34" s="138">
        <v>0</v>
      </c>
      <c r="U34" s="138">
        <v>0</v>
      </c>
      <c r="V34" s="472" t="s">
        <v>35205</v>
      </c>
      <c r="W34" s="209" t="s">
        <v>35216</v>
      </c>
      <c r="X34" s="199">
        <v>25</v>
      </c>
    </row>
    <row r="35" spans="1:24" ht="15.6" customHeight="1">
      <c r="A35" s="112">
        <v>26</v>
      </c>
      <c r="B35" s="121" t="s">
        <v>35217</v>
      </c>
      <c r="C35" s="473"/>
      <c r="D35" s="137">
        <v>0</v>
      </c>
      <c r="E35" s="138">
        <v>0</v>
      </c>
      <c r="F35" s="201">
        <v>0</v>
      </c>
      <c r="G35" s="137">
        <v>0</v>
      </c>
      <c r="H35" s="138">
        <v>0</v>
      </c>
      <c r="I35" s="201">
        <v>0</v>
      </c>
      <c r="J35" s="137">
        <v>0</v>
      </c>
      <c r="K35" s="138">
        <v>0</v>
      </c>
      <c r="L35" s="124">
        <v>0</v>
      </c>
      <c r="M35" s="138">
        <v>0</v>
      </c>
      <c r="N35" s="138">
        <v>0</v>
      </c>
      <c r="O35" s="138">
        <v>0</v>
      </c>
      <c r="P35" s="138">
        <v>0</v>
      </c>
      <c r="Q35" s="138">
        <v>0</v>
      </c>
      <c r="R35" s="138">
        <v>0</v>
      </c>
      <c r="S35" s="138">
        <v>0</v>
      </c>
      <c r="T35" s="138">
        <v>0</v>
      </c>
      <c r="U35" s="138">
        <v>0</v>
      </c>
      <c r="V35" s="192" t="s">
        <v>35217</v>
      </c>
      <c r="W35" s="474"/>
      <c r="X35" s="199">
        <v>26</v>
      </c>
    </row>
    <row r="36" spans="1:24" ht="15.6" customHeight="1">
      <c r="A36" s="112">
        <v>27</v>
      </c>
      <c r="B36" s="121" t="s">
        <v>35218</v>
      </c>
      <c r="C36" s="473"/>
      <c r="D36" s="137">
        <v>0</v>
      </c>
      <c r="E36" s="138">
        <v>0</v>
      </c>
      <c r="F36" s="201">
        <v>0</v>
      </c>
      <c r="G36" s="137">
        <v>0</v>
      </c>
      <c r="H36" s="138">
        <v>0</v>
      </c>
      <c r="I36" s="201">
        <v>0</v>
      </c>
      <c r="J36" s="137">
        <v>0</v>
      </c>
      <c r="K36" s="138">
        <v>0</v>
      </c>
      <c r="L36" s="124">
        <v>0</v>
      </c>
      <c r="M36" s="138">
        <v>0</v>
      </c>
      <c r="N36" s="138">
        <v>0</v>
      </c>
      <c r="O36" s="138">
        <v>0</v>
      </c>
      <c r="P36" s="138">
        <v>0</v>
      </c>
      <c r="Q36" s="138">
        <v>0</v>
      </c>
      <c r="R36" s="138">
        <v>0</v>
      </c>
      <c r="S36" s="138">
        <v>0</v>
      </c>
      <c r="T36" s="138">
        <v>0</v>
      </c>
      <c r="U36" s="138">
        <v>0</v>
      </c>
      <c r="V36" s="192" t="s">
        <v>35218</v>
      </c>
      <c r="W36" s="474"/>
      <c r="X36" s="199">
        <v>27</v>
      </c>
    </row>
    <row r="37" spans="1:24" ht="15.6" customHeight="1" thickBot="1">
      <c r="A37" s="143">
        <v>28</v>
      </c>
      <c r="B37" s="475" t="s">
        <v>35205</v>
      </c>
      <c r="C37" s="476"/>
      <c r="D37" s="146">
        <v>0</v>
      </c>
      <c r="E37" s="147">
        <v>0</v>
      </c>
      <c r="F37" s="477">
        <f>F35-F36</f>
        <v>0</v>
      </c>
      <c r="G37" s="146">
        <v>0</v>
      </c>
      <c r="H37" s="147">
        <v>0</v>
      </c>
      <c r="I37" s="477">
        <f>I35-I36</f>
        <v>0</v>
      </c>
      <c r="J37" s="146">
        <v>0</v>
      </c>
      <c r="K37" s="147">
        <v>0</v>
      </c>
      <c r="L37" s="151">
        <f>L35-L36</f>
        <v>0</v>
      </c>
      <c r="M37" s="147">
        <v>0</v>
      </c>
      <c r="N37" s="147">
        <v>0</v>
      </c>
      <c r="O37" s="147">
        <v>0</v>
      </c>
      <c r="P37" s="147">
        <v>0</v>
      </c>
      <c r="Q37" s="147">
        <v>0</v>
      </c>
      <c r="R37" s="147">
        <v>0</v>
      </c>
      <c r="S37" s="147">
        <v>0</v>
      </c>
      <c r="T37" s="147">
        <v>0</v>
      </c>
      <c r="U37" s="147">
        <v>0</v>
      </c>
      <c r="V37" s="478" t="s">
        <v>35205</v>
      </c>
      <c r="W37" s="479"/>
      <c r="X37" s="152">
        <v>28</v>
      </c>
    </row>
    <row r="38" spans="1:24" ht="13.5" thickTop="1">
      <c r="A38" s="56"/>
      <c r="B38" s="51"/>
      <c r="C38" s="51"/>
      <c r="D38" s="56"/>
      <c r="E38" s="153"/>
      <c r="F38" s="56"/>
      <c r="G38" s="56"/>
      <c r="H38" s="153"/>
      <c r="I38" s="56"/>
      <c r="J38" s="56"/>
      <c r="K38" s="56"/>
      <c r="L38" s="56"/>
      <c r="M38" s="56"/>
      <c r="N38" s="56"/>
      <c r="O38" s="56"/>
      <c r="P38" s="56"/>
      <c r="Q38" s="56"/>
      <c r="R38" s="56"/>
      <c r="S38" s="56"/>
      <c r="T38" s="153"/>
      <c r="U38" s="56"/>
      <c r="V38" s="56"/>
      <c r="W38" s="56"/>
      <c r="X38" s="56"/>
    </row>
    <row r="39" spans="1:24" ht="14.25">
      <c r="A39" s="56"/>
      <c r="B39" s="51"/>
      <c r="C39" s="51"/>
      <c r="D39" s="56"/>
      <c r="E39" s="56"/>
      <c r="F39" s="56"/>
      <c r="G39" s="56"/>
      <c r="H39" s="56"/>
      <c r="I39" s="56"/>
      <c r="J39" s="56"/>
      <c r="K39" s="56"/>
      <c r="L39" s="56"/>
      <c r="M39" s="56"/>
      <c r="N39" s="56"/>
      <c r="O39" s="56"/>
      <c r="P39" s="56"/>
      <c r="Q39" s="56"/>
      <c r="R39" s="56"/>
      <c r="S39" s="56"/>
      <c r="T39" s="56"/>
      <c r="U39" s="56"/>
      <c r="V39" s="480" t="s">
        <v>35219</v>
      </c>
      <c r="W39" s="482" t="s">
        <v>35220</v>
      </c>
      <c r="X39" s="56"/>
    </row>
    <row r="40" spans="1:24" ht="14.25">
      <c r="A40" s="56"/>
      <c r="B40" s="51"/>
      <c r="C40" s="51"/>
      <c r="D40" s="56"/>
      <c r="E40" s="56"/>
      <c r="F40" s="56"/>
      <c r="G40" s="56"/>
      <c r="H40" s="56"/>
      <c r="I40" s="56"/>
      <c r="J40" s="56"/>
      <c r="K40" s="56"/>
      <c r="L40" s="56"/>
      <c r="M40" s="56"/>
      <c r="N40" s="56"/>
      <c r="O40" s="56"/>
      <c r="P40" s="56"/>
      <c r="Q40" s="56"/>
      <c r="R40" s="56"/>
      <c r="S40" s="56"/>
      <c r="T40" s="56"/>
      <c r="U40" s="56"/>
      <c r="V40" s="480" t="s">
        <v>35221</v>
      </c>
      <c r="W40" s="56"/>
      <c r="X40" s="56"/>
    </row>
    <row r="41" spans="1:24" ht="14.25">
      <c r="A41" s="56"/>
      <c r="B41" s="51"/>
      <c r="C41" s="51"/>
      <c r="D41" s="56"/>
      <c r="E41" s="56"/>
      <c r="F41" s="56"/>
      <c r="G41" s="56"/>
      <c r="H41" s="56"/>
      <c r="I41" s="56"/>
      <c r="J41" s="56"/>
      <c r="K41" s="56"/>
      <c r="L41" s="56"/>
      <c r="M41" s="56"/>
      <c r="N41" s="56"/>
      <c r="O41" s="56"/>
      <c r="P41" s="56"/>
      <c r="Q41" s="56"/>
      <c r="R41" s="56"/>
      <c r="S41" s="56"/>
      <c r="T41" s="56"/>
      <c r="U41" s="56"/>
      <c r="V41" s="480" t="s">
        <v>35222</v>
      </c>
      <c r="W41" s="310"/>
      <c r="X41" s="56"/>
    </row>
    <row r="42" spans="1:24" ht="14.25">
      <c r="A42" s="56"/>
      <c r="B42" s="51"/>
      <c r="C42" s="51"/>
      <c r="D42" s="56"/>
      <c r="E42" s="56"/>
      <c r="F42" s="56"/>
      <c r="G42" s="56"/>
      <c r="H42" s="56"/>
      <c r="I42" s="56"/>
      <c r="J42" s="56"/>
      <c r="K42" s="56"/>
      <c r="L42" s="56"/>
      <c r="M42" s="56"/>
      <c r="N42" s="56"/>
      <c r="O42" s="56"/>
      <c r="P42" s="56"/>
      <c r="Q42" s="56"/>
      <c r="R42" s="56"/>
      <c r="S42" s="56"/>
      <c r="T42" s="56"/>
      <c r="U42" s="56"/>
      <c r="V42" s="480" t="s">
        <v>35223</v>
      </c>
      <c r="W42" s="480"/>
      <c r="X42" s="56"/>
    </row>
    <row r="43" spans="1:24" ht="14.25">
      <c r="A43" s="56"/>
      <c r="B43" s="51"/>
      <c r="C43" s="51"/>
      <c r="D43" s="56"/>
      <c r="E43" s="56"/>
      <c r="F43" s="56"/>
      <c r="G43" s="56"/>
      <c r="H43" s="56"/>
      <c r="I43" s="56"/>
      <c r="J43" s="56"/>
      <c r="K43" s="56"/>
      <c r="L43" s="56"/>
      <c r="M43" s="56"/>
      <c r="N43" s="56"/>
      <c r="O43" s="56"/>
      <c r="P43" s="56"/>
      <c r="Q43" s="56"/>
      <c r="R43" s="56"/>
      <c r="S43" s="56"/>
      <c r="T43" s="56"/>
      <c r="U43" s="56"/>
      <c r="V43" s="480" t="s">
        <v>35224</v>
      </c>
      <c r="W43" s="56"/>
      <c r="X43" s="56"/>
    </row>
    <row r="44" spans="1:24" ht="14.25">
      <c r="A44" s="56"/>
      <c r="B44" s="51"/>
      <c r="C44" s="51"/>
      <c r="D44" s="56"/>
      <c r="E44" s="56"/>
      <c r="F44" s="56"/>
      <c r="G44" s="56"/>
      <c r="H44" s="56"/>
      <c r="I44" s="56"/>
      <c r="J44" s="56"/>
      <c r="K44" s="56"/>
      <c r="L44" s="56"/>
      <c r="M44" s="56"/>
      <c r="N44" s="56"/>
      <c r="O44" s="56"/>
      <c r="P44" s="56"/>
      <c r="Q44" s="56"/>
      <c r="R44" s="56"/>
      <c r="S44" s="56"/>
      <c r="T44" s="56"/>
      <c r="U44" s="56"/>
      <c r="V44" s="480" t="s">
        <v>35225</v>
      </c>
      <c r="W44" s="480"/>
      <c r="X44" s="56"/>
    </row>
    <row r="45" spans="1:24" ht="14.25">
      <c r="A45" s="56"/>
      <c r="B45" s="51"/>
      <c r="C45" s="51"/>
      <c r="D45" s="56"/>
      <c r="E45" s="56"/>
      <c r="F45" s="56"/>
      <c r="G45" s="56"/>
      <c r="H45" s="56"/>
      <c r="I45" s="56"/>
      <c r="J45" s="56"/>
      <c r="K45" s="56"/>
      <c r="L45" s="56"/>
      <c r="M45" s="56"/>
      <c r="N45" s="56"/>
      <c r="O45" s="56"/>
      <c r="P45" s="56"/>
      <c r="Q45" s="56"/>
      <c r="R45" s="56"/>
      <c r="S45" s="56"/>
      <c r="T45" s="56"/>
      <c r="U45" s="56"/>
      <c r="V45" s="480" t="s">
        <v>35226</v>
      </c>
      <c r="W45" s="482" t="s">
        <v>35227</v>
      </c>
      <c r="X45" s="56"/>
    </row>
    <row r="46" spans="1:24" ht="14.25">
      <c r="A46" s="56"/>
      <c r="B46" s="51"/>
      <c r="C46" s="51"/>
      <c r="D46" s="56"/>
      <c r="E46" s="56"/>
      <c r="F46" s="56"/>
      <c r="G46" s="56"/>
      <c r="H46" s="56"/>
      <c r="I46" s="56"/>
      <c r="J46" s="56"/>
      <c r="K46" s="56"/>
      <c r="L46" s="56"/>
      <c r="M46" s="56"/>
      <c r="N46" s="56"/>
      <c r="O46" s="56"/>
      <c r="P46" s="56"/>
      <c r="Q46" s="56"/>
      <c r="R46" s="56"/>
      <c r="S46" s="56"/>
      <c r="T46" s="56"/>
      <c r="U46" s="56"/>
      <c r="V46" s="480" t="s">
        <v>35228</v>
      </c>
      <c r="W46" s="480"/>
      <c r="X46" s="56"/>
    </row>
    <row r="47" spans="1:24" ht="14.25">
      <c r="A47" s="56"/>
      <c r="B47" s="51"/>
      <c r="C47" s="51"/>
      <c r="D47" s="56"/>
      <c r="E47" s="56"/>
      <c r="F47" s="56"/>
      <c r="G47" s="56"/>
      <c r="H47" s="56"/>
      <c r="I47" s="56"/>
      <c r="J47" s="56"/>
      <c r="K47" s="56"/>
      <c r="L47" s="56"/>
      <c r="M47" s="56"/>
      <c r="N47" s="56"/>
      <c r="O47" s="56"/>
      <c r="P47" s="56"/>
      <c r="Q47" s="56"/>
      <c r="R47" s="56"/>
      <c r="S47" s="56"/>
      <c r="T47" s="56"/>
      <c r="U47" s="56"/>
      <c r="V47" s="480" t="s">
        <v>35229</v>
      </c>
      <c r="W47" s="480"/>
      <c r="X47" s="56"/>
    </row>
    <row r="48" spans="1:24" s="1363" customFormat="1" ht="12.75">
      <c r="A48" s="1364"/>
      <c r="B48" s="1365"/>
      <c r="C48" s="1365"/>
      <c r="D48" s="1364"/>
      <c r="E48" s="1364"/>
      <c r="F48" s="1364"/>
      <c r="G48" s="1364"/>
      <c r="H48" s="1364"/>
      <c r="I48" s="1364"/>
      <c r="J48" s="1364"/>
      <c r="K48" s="1364"/>
      <c r="L48" s="1364"/>
      <c r="M48" s="1364"/>
      <c r="N48" s="1364"/>
      <c r="O48" s="1364"/>
      <c r="P48" s="1364"/>
      <c r="Q48" s="1364"/>
      <c r="R48" s="1364"/>
      <c r="S48" s="1364"/>
      <c r="T48" s="1364"/>
      <c r="U48" s="1364"/>
      <c r="V48" s="1364"/>
      <c r="W48" s="1364"/>
      <c r="X48" s="1364"/>
    </row>
    <row r="49" spans="1:24" s="1363" customFormat="1">
      <c r="A49" s="1364"/>
      <c r="B49" s="1364"/>
      <c r="C49" s="1364"/>
      <c r="D49" s="1364"/>
      <c r="E49" s="1364"/>
      <c r="F49" s="1364"/>
      <c r="G49" s="1364"/>
      <c r="H49" s="1364"/>
      <c r="I49" s="1364"/>
      <c r="J49" s="1364"/>
      <c r="K49" s="1364"/>
      <c r="L49" s="1364"/>
      <c r="M49" s="1364"/>
      <c r="N49" s="1364"/>
      <c r="O49" s="1364"/>
      <c r="P49" s="1364"/>
      <c r="Q49" s="1364"/>
      <c r="R49" s="1364"/>
      <c r="S49" s="1364"/>
      <c r="T49" s="1364"/>
      <c r="U49" s="1364"/>
      <c r="V49" s="1364"/>
      <c r="W49" s="1364"/>
      <c r="X49" s="1364"/>
    </row>
    <row r="50" spans="1:24" s="1363" customFormat="1">
      <c r="A50" s="1364">
        <v>58</v>
      </c>
      <c r="B50" s="1364" t="b">
        <f>Check!$AR$59</f>
        <v>1</v>
      </c>
      <c r="C50" s="1364"/>
      <c r="D50" s="1364"/>
      <c r="E50" s="1364"/>
      <c r="F50" s="1364"/>
      <c r="G50" s="1364"/>
      <c r="H50" s="1364"/>
      <c r="I50" s="1364"/>
      <c r="J50" s="1364"/>
      <c r="K50" s="1364"/>
      <c r="L50" s="1364"/>
      <c r="M50" s="1364"/>
      <c r="N50" s="1364"/>
      <c r="O50" s="1364"/>
      <c r="P50" s="1364"/>
      <c r="Q50" s="1364"/>
      <c r="R50" s="1364"/>
      <c r="S50" s="1364"/>
      <c r="T50" s="1364"/>
      <c r="U50" s="1364"/>
      <c r="V50" s="1364"/>
      <c r="W50" s="1364"/>
      <c r="X50" s="1364"/>
    </row>
    <row r="51" spans="1:24" s="1363" customFormat="1">
      <c r="A51" s="1364">
        <v>59</v>
      </c>
      <c r="B51" s="1364" t="b">
        <f>Check!$AR$60</f>
        <v>1</v>
      </c>
      <c r="C51" s="1364"/>
      <c r="D51" s="1364"/>
      <c r="E51" s="1364"/>
      <c r="F51" s="1364"/>
      <c r="G51" s="1364"/>
      <c r="H51" s="1364"/>
      <c r="I51" s="1364"/>
      <c r="J51" s="1364"/>
      <c r="K51" s="1364"/>
      <c r="L51" s="1364"/>
      <c r="M51" s="1364"/>
      <c r="N51" s="1364"/>
      <c r="O51" s="1364"/>
      <c r="P51" s="1364"/>
      <c r="Q51" s="1364"/>
      <c r="R51" s="1364"/>
      <c r="S51" s="1364"/>
      <c r="T51" s="1364"/>
      <c r="U51" s="1364"/>
      <c r="V51" s="1364"/>
      <c r="W51" s="1364"/>
      <c r="X51" s="1364"/>
    </row>
    <row r="52" spans="1:24" s="1363" customFormat="1">
      <c r="A52" s="1364">
        <v>60</v>
      </c>
      <c r="B52" s="1364" t="b">
        <f>Check!$AR$61</f>
        <v>1</v>
      </c>
      <c r="C52" s="1364"/>
      <c r="D52" s="1364"/>
      <c r="E52" s="1364"/>
      <c r="F52" s="1364"/>
      <c r="G52" s="1364"/>
      <c r="H52" s="1364"/>
      <c r="I52" s="1364"/>
      <c r="J52" s="1364"/>
      <c r="K52" s="1364"/>
      <c r="L52" s="1364"/>
      <c r="M52" s="1364"/>
      <c r="N52" s="1364"/>
      <c r="O52" s="1364"/>
      <c r="P52" s="1364"/>
      <c r="Q52" s="1364"/>
      <c r="R52" s="1364"/>
      <c r="S52" s="1364"/>
      <c r="T52" s="1364"/>
      <c r="U52" s="1364"/>
      <c r="V52" s="1364"/>
      <c r="W52" s="1364"/>
      <c r="X52" s="1364"/>
    </row>
    <row r="53" spans="1:24" s="1363" customFormat="1">
      <c r="A53" s="1364">
        <v>61</v>
      </c>
      <c r="B53" s="1364" t="b">
        <f>Check!$AR$62</f>
        <v>1</v>
      </c>
      <c r="C53" s="1364"/>
      <c r="D53" s="1364"/>
      <c r="E53" s="1364"/>
      <c r="F53" s="1364"/>
      <c r="G53" s="1364"/>
      <c r="H53" s="1364"/>
      <c r="I53" s="1364"/>
      <c r="J53" s="1364"/>
      <c r="K53" s="1364"/>
      <c r="L53" s="1364"/>
      <c r="M53" s="1364"/>
      <c r="N53" s="1364"/>
      <c r="O53" s="1364"/>
      <c r="P53" s="1364"/>
      <c r="Q53" s="1364"/>
      <c r="R53" s="1364"/>
      <c r="S53" s="1364"/>
      <c r="T53" s="1364"/>
      <c r="U53" s="1364"/>
      <c r="V53" s="1364"/>
      <c r="W53" s="1364"/>
      <c r="X53" s="1364"/>
    </row>
    <row r="54" spans="1:24" s="1363" customFormat="1">
      <c r="A54" s="1364">
        <v>62</v>
      </c>
      <c r="B54" s="1364" t="b">
        <f>Check!$AR$63</f>
        <v>1</v>
      </c>
      <c r="C54" s="1364"/>
      <c r="D54" s="1364"/>
      <c r="E54" s="1364"/>
      <c r="F54" s="1364"/>
      <c r="G54" s="1364"/>
      <c r="H54" s="1364"/>
      <c r="I54" s="1364"/>
      <c r="J54" s="1364"/>
      <c r="K54" s="1364"/>
      <c r="L54" s="1364"/>
      <c r="M54" s="1364"/>
      <c r="N54" s="1364"/>
      <c r="O54" s="1364"/>
      <c r="P54" s="1364"/>
      <c r="Q54" s="1364"/>
      <c r="R54" s="1364"/>
      <c r="S54" s="1364"/>
      <c r="T54" s="1364"/>
      <c r="U54" s="1364"/>
      <c r="V54" s="1364"/>
      <c r="W54" s="1364"/>
      <c r="X54" s="1364"/>
    </row>
    <row r="55" spans="1:24" s="1363" customFormat="1">
      <c r="A55" s="1364">
        <v>63</v>
      </c>
      <c r="B55" s="1364" t="b">
        <f>Check!$AR$64</f>
        <v>1</v>
      </c>
      <c r="C55" s="1364"/>
      <c r="D55" s="1364"/>
      <c r="E55" s="1364"/>
      <c r="F55" s="1364"/>
      <c r="G55" s="1364"/>
      <c r="H55" s="1364"/>
      <c r="I55" s="1364"/>
      <c r="J55" s="1364"/>
      <c r="K55" s="1364"/>
      <c r="L55" s="1364"/>
      <c r="M55" s="1364"/>
      <c r="N55" s="1364"/>
      <c r="O55" s="1364"/>
      <c r="P55" s="1364"/>
      <c r="Q55" s="1364"/>
      <c r="R55" s="1364"/>
      <c r="S55" s="1364"/>
      <c r="T55" s="1364"/>
      <c r="U55" s="1364"/>
      <c r="V55" s="1364"/>
      <c r="W55" s="1364"/>
      <c r="X55" s="1364"/>
    </row>
    <row r="56" spans="1:24" s="1363" customFormat="1">
      <c r="A56" s="1364">
        <v>76</v>
      </c>
      <c r="B56" s="1364" t="b">
        <f>Check!$AR$77</f>
        <v>1</v>
      </c>
      <c r="C56" s="1364"/>
      <c r="D56" s="1364"/>
      <c r="E56" s="1364"/>
      <c r="F56" s="1364"/>
      <c r="G56" s="1364"/>
      <c r="H56" s="1364"/>
      <c r="I56" s="1364"/>
      <c r="J56" s="1364"/>
      <c r="K56" s="1364"/>
      <c r="L56" s="1364"/>
      <c r="M56" s="1364"/>
      <c r="N56" s="1364"/>
      <c r="O56" s="1364"/>
      <c r="P56" s="1364"/>
      <c r="Q56" s="1364"/>
      <c r="R56" s="1364"/>
      <c r="S56" s="1364"/>
      <c r="T56" s="1364"/>
      <c r="U56" s="1364"/>
      <c r="V56" s="1364"/>
      <c r="W56" s="1364"/>
      <c r="X56" s="1364"/>
    </row>
    <row r="57" spans="1:24" s="1363" customFormat="1">
      <c r="A57" s="1364">
        <v>77</v>
      </c>
      <c r="B57" s="1364" t="b">
        <f>Check!$AR$78</f>
        <v>1</v>
      </c>
      <c r="C57" s="1364"/>
      <c r="D57" s="1364"/>
      <c r="E57" s="1364"/>
      <c r="F57" s="1364"/>
      <c r="G57" s="1364"/>
      <c r="H57" s="1364"/>
      <c r="I57" s="1364"/>
      <c r="J57" s="1364"/>
      <c r="K57" s="1364"/>
      <c r="L57" s="1364"/>
      <c r="M57" s="1364"/>
      <c r="N57" s="1364"/>
      <c r="O57" s="1364"/>
      <c r="P57" s="1364"/>
      <c r="Q57" s="1364"/>
      <c r="R57" s="1364"/>
      <c r="S57" s="1364"/>
      <c r="T57" s="1364"/>
      <c r="U57" s="1364"/>
      <c r="V57" s="1364"/>
      <c r="W57" s="1364"/>
      <c r="X57" s="1364"/>
    </row>
    <row r="58" spans="1:24" s="1363" customFormat="1">
      <c r="A58" s="1364">
        <v>78</v>
      </c>
      <c r="B58" s="1364" t="b">
        <f>Check!$AR$79</f>
        <v>1</v>
      </c>
      <c r="C58" s="1364"/>
      <c r="D58" s="1364"/>
      <c r="E58" s="1364"/>
      <c r="F58" s="1364"/>
      <c r="G58" s="1364"/>
      <c r="H58" s="1364"/>
      <c r="I58" s="1364"/>
      <c r="J58" s="1364"/>
      <c r="K58" s="1364"/>
      <c r="L58" s="1364"/>
      <c r="M58" s="1364"/>
      <c r="N58" s="1364"/>
      <c r="O58" s="1364"/>
      <c r="P58" s="1364"/>
      <c r="Q58" s="1364"/>
      <c r="R58" s="1364"/>
      <c r="S58" s="1364"/>
      <c r="T58" s="1364"/>
      <c r="U58" s="1364"/>
      <c r="V58" s="1364"/>
      <c r="W58" s="1364"/>
      <c r="X58" s="1364"/>
    </row>
    <row r="59" spans="1:24" s="1363" customFormat="1">
      <c r="A59" s="1364">
        <v>79</v>
      </c>
      <c r="B59" s="1364" t="b">
        <f>Check!$AR$80</f>
        <v>1</v>
      </c>
      <c r="C59" s="1364"/>
      <c r="D59" s="1364"/>
      <c r="E59" s="1364"/>
      <c r="F59" s="1364"/>
      <c r="G59" s="1364"/>
      <c r="H59" s="1364"/>
      <c r="I59" s="1364"/>
      <c r="J59" s="1364"/>
      <c r="K59" s="1364"/>
      <c r="L59" s="1364"/>
      <c r="M59" s="1364"/>
      <c r="N59" s="1364"/>
      <c r="O59" s="1364"/>
      <c r="P59" s="1364"/>
      <c r="Q59" s="1364"/>
      <c r="R59" s="1364"/>
      <c r="S59" s="1364"/>
      <c r="T59" s="1364"/>
      <c r="U59" s="1364"/>
      <c r="V59" s="1364"/>
      <c r="W59" s="1364"/>
      <c r="X59" s="1364"/>
    </row>
    <row r="60" spans="1:24" s="1363" customFormat="1">
      <c r="A60" s="1364">
        <v>80</v>
      </c>
      <c r="B60" s="1364" t="b">
        <f>Check!$AR$81</f>
        <v>1</v>
      </c>
      <c r="C60" s="1364"/>
      <c r="D60" s="1364"/>
      <c r="E60" s="1364"/>
      <c r="F60" s="1364"/>
      <c r="G60" s="1364"/>
      <c r="H60" s="1364"/>
      <c r="I60" s="1364"/>
      <c r="J60" s="1364"/>
      <c r="K60" s="1364"/>
      <c r="L60" s="1364"/>
      <c r="M60" s="1364"/>
      <c r="N60" s="1364"/>
      <c r="O60" s="1364"/>
      <c r="P60" s="1364"/>
      <c r="Q60" s="1364"/>
      <c r="R60" s="1364"/>
      <c r="S60" s="1364"/>
      <c r="T60" s="1364"/>
      <c r="U60" s="1364"/>
      <c r="V60" s="1364"/>
      <c r="W60" s="1364"/>
      <c r="X60" s="1364"/>
    </row>
    <row r="61" spans="1:24" s="1363" customFormat="1">
      <c r="A61" s="1364">
        <v>81</v>
      </c>
      <c r="B61" s="1364" t="b">
        <f>Check!$AR$82</f>
        <v>1</v>
      </c>
      <c r="C61" s="1364"/>
      <c r="D61" s="1364"/>
      <c r="E61" s="1366"/>
      <c r="F61" s="1364"/>
      <c r="G61" s="1364"/>
      <c r="H61" s="1366"/>
      <c r="I61" s="1364"/>
      <c r="J61" s="1364"/>
      <c r="K61" s="1364"/>
      <c r="L61" s="1364"/>
      <c r="M61" s="1364"/>
      <c r="N61" s="1364"/>
      <c r="O61" s="1364"/>
      <c r="P61" s="1364"/>
      <c r="Q61" s="1364"/>
      <c r="R61" s="1364"/>
      <c r="S61" s="1364"/>
      <c r="T61" s="1366"/>
      <c r="U61" s="1364"/>
      <c r="V61" s="1364"/>
      <c r="W61" s="1364"/>
      <c r="X61" s="1364"/>
    </row>
    <row r="62" spans="1:24" s="1363" customFormat="1">
      <c r="A62" s="1364">
        <v>213</v>
      </c>
      <c r="B62" s="1364" t="b">
        <f>Check!$AR$214</f>
        <v>1</v>
      </c>
      <c r="C62" s="1364"/>
      <c r="D62" s="1364"/>
      <c r="E62" s="1366"/>
      <c r="F62" s="1364"/>
      <c r="G62" s="1364"/>
      <c r="H62" s="1366"/>
      <c r="I62" s="1364"/>
      <c r="J62" s="1364"/>
      <c r="K62" s="1364"/>
      <c r="L62" s="1364"/>
      <c r="M62" s="1364"/>
      <c r="N62" s="1364"/>
      <c r="O62" s="1364"/>
      <c r="P62" s="1364"/>
      <c r="Q62" s="1364"/>
      <c r="R62" s="1364"/>
      <c r="S62" s="1364"/>
      <c r="T62" s="1366"/>
      <c r="U62" s="1364"/>
      <c r="V62" s="1364"/>
      <c r="W62" s="1364"/>
      <c r="X62" s="1364"/>
    </row>
    <row r="63" spans="1:24" s="1363" customFormat="1">
      <c r="B63" s="1363" t="e">
        <f ca="1">ADDRESS(OFFSET(D63,1,C63-1,1,1),COLUMN(OFFSET(D63,0,C63-1,1,1)),4,1)</f>
        <v>#N/A</v>
      </c>
      <c r="C63" s="1363" t="e">
        <f>MATCH(FALSE,ISERROR(D63:U63),0)</f>
        <v>#N/A</v>
      </c>
      <c r="D63" s="1363" t="e">
        <f t="shared" ref="D63:U63" si="7">MATCH(FALSE,ISNUMBER(D10:D37),0)</f>
        <v>#N/A</v>
      </c>
      <c r="E63" s="1367" t="e">
        <f t="shared" si="7"/>
        <v>#N/A</v>
      </c>
      <c r="F63" s="1363" t="e">
        <f t="shared" si="7"/>
        <v>#N/A</v>
      </c>
      <c r="G63" s="1363" t="e">
        <f t="shared" si="7"/>
        <v>#N/A</v>
      </c>
      <c r="H63" s="1367" t="e">
        <f t="shared" si="7"/>
        <v>#N/A</v>
      </c>
      <c r="I63" s="1363" t="e">
        <f t="shared" si="7"/>
        <v>#N/A</v>
      </c>
      <c r="J63" s="1363" t="e">
        <f t="shared" si="7"/>
        <v>#N/A</v>
      </c>
      <c r="K63" s="1363" t="e">
        <f t="shared" si="7"/>
        <v>#N/A</v>
      </c>
      <c r="L63" s="1363" t="e">
        <f t="shared" si="7"/>
        <v>#N/A</v>
      </c>
      <c r="M63" s="1363" t="e">
        <f t="shared" si="7"/>
        <v>#N/A</v>
      </c>
      <c r="N63" s="1363" t="e">
        <f t="shared" si="7"/>
        <v>#N/A</v>
      </c>
      <c r="O63" s="1363" t="e">
        <f t="shared" si="7"/>
        <v>#N/A</v>
      </c>
      <c r="P63" s="1363" t="e">
        <f t="shared" si="7"/>
        <v>#N/A</v>
      </c>
      <c r="Q63" s="1363" t="e">
        <f t="shared" si="7"/>
        <v>#N/A</v>
      </c>
      <c r="R63" s="1363" t="e">
        <f t="shared" si="7"/>
        <v>#N/A</v>
      </c>
      <c r="S63" s="1363" t="e">
        <f t="shared" si="7"/>
        <v>#N/A</v>
      </c>
      <c r="T63" s="1367" t="e">
        <f t="shared" si="7"/>
        <v>#N/A</v>
      </c>
      <c r="U63" s="1363" t="e">
        <f t="shared" si="7"/>
        <v>#N/A</v>
      </c>
    </row>
    <row r="64" spans="1:24" s="1363" customFormat="1">
      <c r="D64" s="1363">
        <f t="shared" ref="D64:U64" si="8">IF(ISERROR(D63),0,ROW(D10)+D63-1)</f>
        <v>0</v>
      </c>
      <c r="E64" s="1367">
        <f t="shared" si="8"/>
        <v>0</v>
      </c>
      <c r="F64" s="1363">
        <f t="shared" si="8"/>
        <v>0</v>
      </c>
      <c r="G64" s="1363">
        <f t="shared" si="8"/>
        <v>0</v>
      </c>
      <c r="H64" s="1367">
        <f t="shared" si="8"/>
        <v>0</v>
      </c>
      <c r="I64" s="1363">
        <f t="shared" si="8"/>
        <v>0</v>
      </c>
      <c r="J64" s="1363">
        <f t="shared" si="8"/>
        <v>0</v>
      </c>
      <c r="K64" s="1363">
        <f t="shared" si="8"/>
        <v>0</v>
      </c>
      <c r="L64" s="1363">
        <f t="shared" si="8"/>
        <v>0</v>
      </c>
      <c r="M64" s="1363">
        <f t="shared" si="8"/>
        <v>0</v>
      </c>
      <c r="N64" s="1363">
        <f t="shared" si="8"/>
        <v>0</v>
      </c>
      <c r="O64" s="1363">
        <f t="shared" si="8"/>
        <v>0</v>
      </c>
      <c r="P64" s="1363">
        <f t="shared" si="8"/>
        <v>0</v>
      </c>
      <c r="Q64" s="1363">
        <f t="shared" si="8"/>
        <v>0</v>
      </c>
      <c r="R64" s="1363">
        <f t="shared" si="8"/>
        <v>0</v>
      </c>
      <c r="S64" s="1363">
        <f t="shared" si="8"/>
        <v>0</v>
      </c>
      <c r="T64" s="1367">
        <f t="shared" si="8"/>
        <v>0</v>
      </c>
      <c r="U64" s="1363">
        <f t="shared" si="8"/>
        <v>0</v>
      </c>
    </row>
    <row r="65" spans="5:20" s="1363" customFormat="1">
      <c r="E65" s="1367"/>
      <c r="H65" s="1367"/>
      <c r="T65" s="1367"/>
    </row>
    <row r="66" spans="5:20" s="1363" customFormat="1">
      <c r="E66" s="1367"/>
      <c r="H66" s="1367"/>
      <c r="T66" s="1367"/>
    </row>
    <row r="67" spans="5:20" s="1363" customFormat="1">
      <c r="E67" s="1367"/>
      <c r="H67" s="1367"/>
      <c r="T67" s="1367"/>
    </row>
    <row r="68" spans="5:20" s="1363" customFormat="1">
      <c r="E68" s="1367"/>
      <c r="H68" s="1367"/>
      <c r="T68" s="1367"/>
    </row>
    <row r="69" spans="5:20" s="1363" customFormat="1">
      <c r="E69" s="1367"/>
      <c r="H69" s="1367"/>
      <c r="T69" s="1367"/>
    </row>
    <row r="70" spans="5:20" s="1363" customFormat="1">
      <c r="E70" s="1367"/>
      <c r="H70" s="1367"/>
      <c r="T70" s="1367"/>
    </row>
    <row r="71" spans="5:20" s="1363" customFormat="1">
      <c r="E71" s="1367"/>
      <c r="H71" s="1367"/>
      <c r="T71" s="1367"/>
    </row>
    <row r="72" spans="5:20" s="1363" customFormat="1">
      <c r="E72" s="1367"/>
      <c r="H72" s="1367"/>
      <c r="T72" s="1367"/>
    </row>
    <row r="73" spans="5:20" s="1363" customFormat="1">
      <c r="E73" s="1367"/>
      <c r="H73" s="1367"/>
      <c r="T73" s="1367"/>
    </row>
    <row r="74" spans="5:20" s="1363" customFormat="1">
      <c r="E74" s="1367"/>
      <c r="H74" s="1367"/>
      <c r="T74" s="1367"/>
    </row>
    <row r="75" spans="5:20" s="1363" customFormat="1">
      <c r="E75" s="1367"/>
      <c r="H75" s="1367"/>
      <c r="T75" s="1367"/>
    </row>
    <row r="76" spans="5:20" s="1363" customFormat="1">
      <c r="E76" s="1367"/>
      <c r="H76" s="1367"/>
      <c r="T76" s="1367"/>
    </row>
    <row r="77" spans="5:20" s="1363" customFormat="1">
      <c r="E77" s="1367"/>
      <c r="H77" s="1367"/>
      <c r="T77" s="1367"/>
    </row>
    <row r="78" spans="5:20" s="1363" customFormat="1">
      <c r="E78" s="1367"/>
      <c r="H78" s="1367"/>
      <c r="T78" s="1367"/>
    </row>
    <row r="79" spans="5:20" s="1363" customFormat="1">
      <c r="E79" s="1367"/>
      <c r="H79" s="1367"/>
      <c r="T79" s="1367"/>
    </row>
    <row r="80" spans="5:20" s="1363" customFormat="1">
      <c r="E80" s="1367"/>
      <c r="H80" s="1367"/>
      <c r="T80" s="1367"/>
    </row>
    <row r="81" spans="5:20" s="1363" customFormat="1">
      <c r="E81" s="1367"/>
      <c r="H81" s="1367"/>
      <c r="T81" s="1367"/>
    </row>
    <row r="82" spans="5:20" s="1363" customFormat="1">
      <c r="E82" s="1367"/>
      <c r="H82" s="1367"/>
      <c r="T82" s="1367"/>
    </row>
    <row r="83" spans="5:20" s="1363" customFormat="1">
      <c r="E83" s="1367"/>
      <c r="H83" s="1367"/>
      <c r="T83" s="1367"/>
    </row>
    <row r="84" spans="5:20" s="1363" customFormat="1">
      <c r="E84" s="1367"/>
      <c r="H84" s="1367"/>
      <c r="T84" s="1367"/>
    </row>
    <row r="85" spans="5:20" s="1363" customFormat="1">
      <c r="E85" s="1367"/>
      <c r="H85" s="1367"/>
      <c r="T85" s="1367"/>
    </row>
    <row r="86" spans="5:20" s="1363" customFormat="1">
      <c r="E86" s="1367"/>
      <c r="H86" s="1367"/>
      <c r="T86" s="1367"/>
    </row>
    <row r="87" spans="5:20" s="1363" customFormat="1">
      <c r="E87" s="1367"/>
      <c r="H87" s="1367"/>
      <c r="T87" s="1367"/>
    </row>
    <row r="88" spans="5:20" s="1363" customFormat="1">
      <c r="E88" s="1367"/>
      <c r="H88" s="1367"/>
      <c r="T88" s="1367"/>
    </row>
    <row r="89" spans="5:20" s="1363" customFormat="1">
      <c r="E89" s="1367"/>
      <c r="H89" s="1367"/>
      <c r="T89" s="1367"/>
    </row>
    <row r="90" spans="5:20" s="1363" customFormat="1">
      <c r="E90" s="1367"/>
      <c r="H90" s="1367"/>
      <c r="T90" s="1367"/>
    </row>
    <row r="91" spans="5:20" s="1363" customFormat="1">
      <c r="E91" s="1367"/>
      <c r="H91" s="1367"/>
      <c r="T91" s="1367"/>
    </row>
    <row r="92" spans="5:20" s="1363" customFormat="1">
      <c r="E92" s="1367"/>
      <c r="H92" s="1367"/>
      <c r="T92" s="1367"/>
    </row>
    <row r="93" spans="5:20" s="1363" customFormat="1">
      <c r="E93" s="1367"/>
      <c r="H93" s="1367"/>
      <c r="T93" s="1367"/>
    </row>
    <row r="94" spans="5:20" s="1363" customFormat="1">
      <c r="E94" s="1367"/>
      <c r="H94" s="1367"/>
      <c r="T94" s="1367"/>
    </row>
    <row r="95" spans="5:20" s="1363" customFormat="1">
      <c r="E95" s="1367"/>
      <c r="H95" s="1367"/>
      <c r="T95" s="1367"/>
    </row>
    <row r="96" spans="5:20" s="1363" customFormat="1">
      <c r="E96" s="1367"/>
      <c r="H96" s="1367"/>
      <c r="T96" s="1367"/>
    </row>
    <row r="97" spans="5:20" s="1363" customFormat="1">
      <c r="E97" s="1367"/>
      <c r="H97" s="1367"/>
      <c r="T97" s="1367"/>
    </row>
    <row r="98" spans="5:20" s="1363" customFormat="1">
      <c r="E98" s="1367"/>
      <c r="H98" s="1367"/>
      <c r="T98" s="1367"/>
    </row>
    <row r="99" spans="5:20" s="1363" customFormat="1">
      <c r="E99" s="1367"/>
      <c r="H99" s="1367"/>
      <c r="T99" s="1367"/>
    </row>
    <row r="100" spans="5:20" s="1363" customFormat="1">
      <c r="E100" s="1367"/>
      <c r="H100" s="1367"/>
      <c r="T100" s="1367"/>
    </row>
    <row r="101" spans="5:20" s="1363" customFormat="1">
      <c r="E101" s="1367"/>
      <c r="H101" s="1367"/>
      <c r="T101" s="1367"/>
    </row>
    <row r="102" spans="5:20" s="1363" customFormat="1">
      <c r="E102" s="1367"/>
      <c r="H102" s="1367"/>
      <c r="T102" s="1367"/>
    </row>
    <row r="103" spans="5:20" s="1363" customFormat="1">
      <c r="E103" s="1367"/>
      <c r="H103" s="1367"/>
      <c r="T103" s="1367"/>
    </row>
    <row r="104" spans="5:20" s="1363" customFormat="1">
      <c r="E104" s="1367"/>
      <c r="H104" s="1367"/>
      <c r="T104" s="1367"/>
    </row>
    <row r="105" spans="5:20" s="1363" customFormat="1">
      <c r="E105" s="1367"/>
      <c r="H105" s="1367"/>
      <c r="T105" s="1367"/>
    </row>
    <row r="106" spans="5:20" s="1363" customFormat="1">
      <c r="E106" s="1367"/>
      <c r="H106" s="1367"/>
      <c r="T106" s="1367"/>
    </row>
    <row r="107" spans="5:20" s="1363" customFormat="1">
      <c r="E107" s="1367"/>
      <c r="H107" s="1367"/>
      <c r="T107" s="1367"/>
    </row>
    <row r="108" spans="5:20" s="1363" customFormat="1">
      <c r="E108" s="1367"/>
      <c r="H108" s="1367"/>
      <c r="T108" s="1367"/>
    </row>
    <row r="109" spans="5:20" s="1363" customFormat="1">
      <c r="E109" s="1367"/>
      <c r="H109" s="1367"/>
      <c r="T109" s="1367"/>
    </row>
    <row r="110" spans="5:20" s="1363" customFormat="1">
      <c r="E110" s="1367"/>
      <c r="H110" s="1367"/>
      <c r="T110" s="1367"/>
    </row>
    <row r="111" spans="5:20" s="1363" customFormat="1">
      <c r="E111" s="1367"/>
      <c r="H111" s="1367"/>
      <c r="T111" s="1367"/>
    </row>
    <row r="112" spans="5:20" s="1363" customFormat="1">
      <c r="E112" s="1367"/>
      <c r="H112" s="1367"/>
      <c r="T112" s="1367"/>
    </row>
    <row r="113" spans="5:20" s="1363" customFormat="1">
      <c r="E113" s="1367"/>
      <c r="H113" s="1367"/>
      <c r="T113" s="1367"/>
    </row>
    <row r="114" spans="5:20" s="1363" customFormat="1">
      <c r="E114" s="1367"/>
      <c r="H114" s="1367"/>
      <c r="T114" s="1367"/>
    </row>
    <row r="115" spans="5:20" s="1363" customFormat="1">
      <c r="E115" s="1367"/>
      <c r="H115" s="1367"/>
      <c r="T115" s="1367"/>
    </row>
    <row r="116" spans="5:20" s="1363" customFormat="1">
      <c r="E116" s="1367"/>
      <c r="H116" s="1367"/>
      <c r="T116" s="1367"/>
    </row>
    <row r="117" spans="5:20" s="1363" customFormat="1">
      <c r="E117" s="1367"/>
      <c r="H117" s="1367"/>
      <c r="T117" s="1367"/>
    </row>
    <row r="118" spans="5:20" s="1363" customFormat="1">
      <c r="E118" s="1367"/>
      <c r="H118" s="1367"/>
      <c r="T118" s="1367"/>
    </row>
    <row r="119" spans="5:20" s="1363" customFormat="1">
      <c r="E119" s="1367"/>
      <c r="H119" s="1367"/>
      <c r="T119" s="1367"/>
    </row>
    <row r="120" spans="5:20" s="1363" customFormat="1">
      <c r="E120" s="1367"/>
      <c r="H120" s="1367"/>
      <c r="T120" s="1367"/>
    </row>
    <row r="121" spans="5:20" s="1363" customFormat="1">
      <c r="E121" s="1367"/>
      <c r="H121" s="1367"/>
      <c r="T121" s="1367"/>
    </row>
    <row r="122" spans="5:20" s="1363" customFormat="1">
      <c r="E122" s="1367"/>
      <c r="H122" s="1367"/>
      <c r="T122" s="1367"/>
    </row>
    <row r="123" spans="5:20" s="1363" customFormat="1">
      <c r="E123" s="1367"/>
      <c r="H123" s="1367"/>
      <c r="T123" s="1367"/>
    </row>
    <row r="124" spans="5:20" s="1363" customFormat="1">
      <c r="E124" s="1367"/>
      <c r="H124" s="1367"/>
      <c r="T124" s="1367"/>
    </row>
    <row r="125" spans="5:20" s="1363" customFormat="1">
      <c r="E125" s="1367"/>
      <c r="H125" s="1367"/>
      <c r="T125" s="1367"/>
    </row>
    <row r="126" spans="5:20" s="1363" customFormat="1">
      <c r="E126" s="1367"/>
      <c r="H126" s="1367"/>
      <c r="T126" s="1367"/>
    </row>
    <row r="127" spans="5:20" s="1363" customFormat="1">
      <c r="E127" s="1367"/>
      <c r="H127" s="1367"/>
      <c r="T127" s="1367"/>
    </row>
    <row r="128" spans="5:20" s="1363" customFormat="1">
      <c r="E128" s="1367"/>
      <c r="H128" s="1367"/>
      <c r="T128" s="1367"/>
    </row>
    <row r="129" spans="5:20" s="1363" customFormat="1">
      <c r="E129" s="1367"/>
      <c r="H129" s="1367"/>
      <c r="T129" s="1367"/>
    </row>
    <row r="130" spans="5:20" s="1363" customFormat="1">
      <c r="E130" s="1367"/>
      <c r="H130" s="1367"/>
      <c r="T130" s="1367"/>
    </row>
    <row r="131" spans="5:20" s="1363" customFormat="1">
      <c r="E131" s="1367"/>
      <c r="H131" s="1367"/>
      <c r="T131" s="1367"/>
    </row>
    <row r="132" spans="5:20" s="1363" customFormat="1">
      <c r="E132" s="1367"/>
      <c r="H132" s="1367"/>
      <c r="T132" s="1367"/>
    </row>
    <row r="133" spans="5:20" s="1363" customFormat="1">
      <c r="E133" s="1367"/>
      <c r="H133" s="1367"/>
      <c r="T133" s="1367"/>
    </row>
    <row r="134" spans="5:20" s="1363" customFormat="1">
      <c r="E134" s="1367"/>
      <c r="H134" s="1367"/>
      <c r="T134" s="1367"/>
    </row>
    <row r="135" spans="5:20" s="1363" customFormat="1">
      <c r="E135" s="1367"/>
      <c r="H135" s="1367"/>
      <c r="T135" s="1367"/>
    </row>
    <row r="136" spans="5:20" s="1363" customFormat="1">
      <c r="E136" s="1367"/>
      <c r="H136" s="1367"/>
      <c r="T136" s="1367"/>
    </row>
    <row r="137" spans="5:20" s="1363" customFormat="1">
      <c r="E137" s="1367"/>
      <c r="H137" s="1367"/>
      <c r="T137" s="1367"/>
    </row>
    <row r="138" spans="5:20" s="1363" customFormat="1">
      <c r="E138" s="1367"/>
      <c r="H138" s="1367"/>
      <c r="T138" s="1367"/>
    </row>
    <row r="139" spans="5:20" s="1363" customFormat="1">
      <c r="E139" s="1367"/>
      <c r="H139" s="1367"/>
      <c r="T139" s="1367"/>
    </row>
    <row r="140" spans="5:20" s="1363" customFormat="1">
      <c r="E140" s="1367"/>
      <c r="H140" s="1367"/>
      <c r="T140" s="1367"/>
    </row>
    <row r="141" spans="5:20" s="1363" customFormat="1">
      <c r="E141" s="1367"/>
      <c r="H141" s="1367"/>
      <c r="T141" s="1367"/>
    </row>
    <row r="142" spans="5:20" s="1363" customFormat="1">
      <c r="E142" s="1367"/>
      <c r="H142" s="1367"/>
      <c r="T142" s="1367"/>
    </row>
    <row r="143" spans="5:20" s="1363" customFormat="1">
      <c r="E143" s="1367"/>
      <c r="H143" s="1367"/>
      <c r="T143" s="1367"/>
    </row>
    <row r="144" spans="5:20" s="1363" customFormat="1">
      <c r="E144" s="1367"/>
      <c r="H144" s="1367"/>
      <c r="T144" s="1367"/>
    </row>
    <row r="145" spans="5:20" s="1363" customFormat="1">
      <c r="E145" s="1367"/>
      <c r="H145" s="1367"/>
      <c r="T145" s="1367"/>
    </row>
    <row r="146" spans="5:20" s="1363" customFormat="1">
      <c r="E146" s="1367"/>
      <c r="H146" s="1367"/>
      <c r="T146" s="1367"/>
    </row>
    <row r="147" spans="5:20" s="1363" customFormat="1">
      <c r="E147" s="1367"/>
      <c r="H147" s="1367"/>
      <c r="T147" s="1367"/>
    </row>
    <row r="148" spans="5:20" s="1363" customFormat="1">
      <c r="E148" s="1367"/>
      <c r="H148" s="1367"/>
      <c r="T148" s="1367"/>
    </row>
    <row r="149" spans="5:20" s="1363" customFormat="1">
      <c r="E149" s="1367"/>
      <c r="H149" s="1367"/>
      <c r="T149" s="1367"/>
    </row>
    <row r="150" spans="5:20" s="1363" customFormat="1">
      <c r="E150" s="1367"/>
      <c r="H150" s="1367"/>
      <c r="T150" s="1367"/>
    </row>
    <row r="151" spans="5:20" s="1363" customFormat="1">
      <c r="E151" s="1367"/>
      <c r="H151" s="1367"/>
      <c r="T151" s="1367"/>
    </row>
    <row r="152" spans="5:20" s="1363" customFormat="1">
      <c r="E152" s="1367"/>
      <c r="H152" s="1367"/>
      <c r="T152" s="1367"/>
    </row>
    <row r="153" spans="5:20" s="1363" customFormat="1">
      <c r="E153" s="1367"/>
      <c r="H153" s="1367"/>
      <c r="T153" s="1367"/>
    </row>
    <row r="154" spans="5:20" s="1363" customFormat="1">
      <c r="E154" s="1367"/>
      <c r="H154" s="1367"/>
      <c r="T154" s="1367"/>
    </row>
    <row r="155" spans="5:20" s="1363" customFormat="1">
      <c r="E155" s="1367"/>
      <c r="H155" s="1367"/>
      <c r="T155" s="1367"/>
    </row>
    <row r="156" spans="5:20" s="1363" customFormat="1">
      <c r="E156" s="1367"/>
      <c r="H156" s="1367"/>
      <c r="T156" s="1367"/>
    </row>
    <row r="157" spans="5:20" s="1363" customFormat="1">
      <c r="E157" s="1367"/>
      <c r="H157" s="1367"/>
      <c r="T157" s="1367"/>
    </row>
    <row r="158" spans="5:20" s="1363" customFormat="1">
      <c r="E158" s="1367"/>
      <c r="H158" s="1367"/>
      <c r="T158" s="1367"/>
    </row>
    <row r="159" spans="5:20" s="1363" customFormat="1">
      <c r="E159" s="1367"/>
      <c r="H159" s="1367"/>
      <c r="T159" s="1367"/>
    </row>
    <row r="160" spans="5:20" s="1363" customFormat="1">
      <c r="E160" s="1367"/>
      <c r="H160" s="1367"/>
      <c r="T160" s="1367"/>
    </row>
    <row r="161" spans="5:20" s="1363" customFormat="1">
      <c r="E161" s="1367"/>
      <c r="H161" s="1367"/>
      <c r="T161" s="1367"/>
    </row>
    <row r="162" spans="5:20" s="1363" customFormat="1">
      <c r="E162" s="1367"/>
      <c r="H162" s="1367"/>
      <c r="T162" s="1367"/>
    </row>
    <row r="163" spans="5:20" s="1363" customFormat="1">
      <c r="E163" s="1367"/>
      <c r="H163" s="1367"/>
      <c r="T163" s="1367"/>
    </row>
    <row r="164" spans="5:20" s="1363" customFormat="1">
      <c r="E164" s="1367"/>
      <c r="H164" s="1367"/>
      <c r="T164" s="1367"/>
    </row>
    <row r="165" spans="5:20" s="1363" customFormat="1">
      <c r="E165" s="1367"/>
      <c r="H165" s="1367"/>
      <c r="T165" s="1367"/>
    </row>
    <row r="166" spans="5:20" s="1363" customFormat="1">
      <c r="E166" s="1367"/>
      <c r="H166" s="1367"/>
      <c r="T166" s="1367"/>
    </row>
    <row r="167" spans="5:20" s="1363" customFormat="1">
      <c r="E167" s="1367"/>
      <c r="H167" s="1367"/>
      <c r="T167" s="1367"/>
    </row>
    <row r="168" spans="5:20" s="1363" customFormat="1">
      <c r="E168" s="1367"/>
      <c r="H168" s="1367"/>
      <c r="T168" s="1367"/>
    </row>
    <row r="169" spans="5:20" s="1363" customFormat="1">
      <c r="E169" s="1367"/>
      <c r="H169" s="1367"/>
      <c r="T169" s="1367"/>
    </row>
    <row r="170" spans="5:20" s="1363" customFormat="1">
      <c r="E170" s="1367"/>
      <c r="H170" s="1367"/>
      <c r="T170" s="1367"/>
    </row>
    <row r="171" spans="5:20" s="1363" customFormat="1">
      <c r="E171" s="1367"/>
      <c r="H171" s="1367"/>
      <c r="T171" s="1367"/>
    </row>
    <row r="172" spans="5:20" s="1363" customFormat="1">
      <c r="E172" s="1367"/>
      <c r="H172" s="1367"/>
      <c r="T172" s="1367"/>
    </row>
    <row r="173" spans="5:20" s="1363" customFormat="1">
      <c r="E173" s="1367"/>
      <c r="H173" s="1367"/>
      <c r="T173" s="1367"/>
    </row>
    <row r="174" spans="5:20" s="1363" customFormat="1">
      <c r="E174" s="1367"/>
      <c r="H174" s="1367"/>
      <c r="T174" s="1367"/>
    </row>
    <row r="175" spans="5:20" s="1363" customFormat="1">
      <c r="E175" s="1367"/>
      <c r="H175" s="1367"/>
      <c r="T175" s="1367"/>
    </row>
    <row r="176" spans="5:20" s="1363" customFormat="1">
      <c r="E176" s="1367"/>
      <c r="H176" s="1367"/>
      <c r="T176" s="1367"/>
    </row>
    <row r="177" spans="5:20" s="1363" customFormat="1">
      <c r="E177" s="1367"/>
      <c r="H177" s="1367"/>
      <c r="T177" s="1367"/>
    </row>
    <row r="178" spans="5:20" s="1363" customFormat="1">
      <c r="E178" s="1367"/>
      <c r="H178" s="1367"/>
      <c r="T178" s="1367"/>
    </row>
    <row r="179" spans="5:20" s="1363" customFormat="1">
      <c r="E179" s="1367"/>
      <c r="H179" s="1367"/>
      <c r="T179" s="1367"/>
    </row>
    <row r="180" spans="5:20" s="1363" customFormat="1">
      <c r="E180" s="1367"/>
      <c r="H180" s="1367"/>
      <c r="T180" s="1367"/>
    </row>
    <row r="181" spans="5:20" s="1363" customFormat="1">
      <c r="E181" s="1367"/>
      <c r="H181" s="1367"/>
      <c r="T181" s="1367"/>
    </row>
    <row r="182" spans="5:20" s="1363" customFormat="1">
      <c r="E182" s="1367"/>
      <c r="H182" s="1367"/>
      <c r="T182" s="1367"/>
    </row>
    <row r="183" spans="5:20" s="1363" customFormat="1">
      <c r="E183" s="1367"/>
      <c r="H183" s="1367"/>
      <c r="T183" s="1367"/>
    </row>
    <row r="184" spans="5:20" s="1363" customFormat="1">
      <c r="E184" s="1367"/>
      <c r="H184" s="1367"/>
      <c r="T184" s="1367"/>
    </row>
    <row r="185" spans="5:20" s="1363" customFormat="1">
      <c r="E185" s="1367"/>
      <c r="H185" s="1367"/>
      <c r="T185" s="1367"/>
    </row>
    <row r="186" spans="5:20" s="1363" customFormat="1">
      <c r="E186" s="1367"/>
      <c r="H186" s="1367"/>
      <c r="T186" s="1367"/>
    </row>
    <row r="187" spans="5:20" s="1363" customFormat="1">
      <c r="E187" s="1367"/>
      <c r="H187" s="1367"/>
      <c r="T187" s="1367"/>
    </row>
    <row r="188" spans="5:20" s="1363" customFormat="1">
      <c r="E188" s="1367"/>
      <c r="H188" s="1367"/>
      <c r="T188" s="1367"/>
    </row>
    <row r="189" spans="5:20" s="1363" customFormat="1">
      <c r="E189" s="1367"/>
      <c r="H189" s="1367"/>
      <c r="T189" s="1367"/>
    </row>
    <row r="190" spans="5:20" s="1363" customFormat="1">
      <c r="E190" s="1367"/>
      <c r="H190" s="1367"/>
      <c r="T190" s="1367"/>
    </row>
    <row r="191" spans="5:20" s="1363" customFormat="1">
      <c r="E191" s="1367"/>
      <c r="H191" s="1367"/>
      <c r="T191" s="1367"/>
    </row>
    <row r="192" spans="5:20" s="1363" customFormat="1">
      <c r="E192" s="1367"/>
      <c r="H192" s="1367"/>
      <c r="T192" s="1367"/>
    </row>
    <row r="193" spans="5:20" s="1363" customFormat="1">
      <c r="E193" s="1367"/>
      <c r="H193" s="1367"/>
      <c r="T193" s="1367"/>
    </row>
    <row r="194" spans="5:20" s="1363" customFormat="1">
      <c r="E194" s="1367"/>
      <c r="H194" s="1367"/>
      <c r="T194" s="1367"/>
    </row>
    <row r="195" spans="5:20" s="1363" customFormat="1">
      <c r="E195" s="1367"/>
      <c r="H195" s="1367"/>
      <c r="T195" s="1367"/>
    </row>
    <row r="196" spans="5:20" s="1363" customFormat="1">
      <c r="E196" s="1367"/>
      <c r="H196" s="1367"/>
      <c r="T196" s="1367"/>
    </row>
    <row r="197" spans="5:20" s="1363" customFormat="1">
      <c r="E197" s="1367"/>
      <c r="H197" s="1367"/>
      <c r="T197" s="1367"/>
    </row>
    <row r="198" spans="5:20" s="1363" customFormat="1">
      <c r="E198" s="1367"/>
      <c r="H198" s="1367"/>
      <c r="T198" s="1367"/>
    </row>
    <row r="199" spans="5:20" s="1363" customFormat="1">
      <c r="E199" s="1367"/>
      <c r="H199" s="1367"/>
      <c r="T199" s="1367"/>
    </row>
    <row r="200" spans="5:20" s="1363" customFormat="1">
      <c r="E200" s="1367"/>
      <c r="H200" s="1367"/>
      <c r="T200" s="1367"/>
    </row>
    <row r="201" spans="5:20" s="1363" customFormat="1">
      <c r="E201" s="1367"/>
      <c r="H201" s="1367"/>
      <c r="T201" s="1367"/>
    </row>
    <row r="202" spans="5:20" s="1363" customFormat="1">
      <c r="E202" s="1367"/>
      <c r="H202" s="1367"/>
      <c r="T202" s="1367"/>
    </row>
    <row r="203" spans="5:20" s="1363" customFormat="1">
      <c r="E203" s="1367"/>
      <c r="H203" s="1367"/>
      <c r="T203" s="1367"/>
    </row>
    <row r="204" spans="5:20" s="1363" customFormat="1">
      <c r="E204" s="1367"/>
      <c r="H204" s="1367"/>
      <c r="T204" s="1367"/>
    </row>
    <row r="205" spans="5:20" s="1363" customFormat="1">
      <c r="E205" s="1367"/>
      <c r="H205" s="1367"/>
      <c r="T205" s="1367"/>
    </row>
    <row r="206" spans="5:20" s="1363" customFormat="1">
      <c r="E206" s="1367"/>
      <c r="H206" s="1367"/>
      <c r="T206" s="1367"/>
    </row>
    <row r="207" spans="5:20" s="1363" customFormat="1">
      <c r="E207" s="1367"/>
      <c r="H207" s="1367"/>
      <c r="T207" s="1367"/>
    </row>
    <row r="208" spans="5:20" s="1363" customFormat="1">
      <c r="E208" s="1367"/>
      <c r="H208" s="1367"/>
      <c r="T208" s="1367"/>
    </row>
    <row r="209" spans="5:20" s="1363" customFormat="1">
      <c r="E209" s="1367"/>
      <c r="H209" s="1367"/>
      <c r="T209" s="1367"/>
    </row>
    <row r="210" spans="5:20" s="1363" customFormat="1">
      <c r="E210" s="1367"/>
      <c r="H210" s="1367"/>
      <c r="T210" s="1367"/>
    </row>
    <row r="211" spans="5:20" s="1363" customFormat="1">
      <c r="E211" s="1367"/>
      <c r="H211" s="1367"/>
      <c r="T211" s="1367"/>
    </row>
    <row r="212" spans="5:20" s="1363" customFormat="1">
      <c r="E212" s="1367"/>
      <c r="H212" s="1367"/>
      <c r="T212" s="1367"/>
    </row>
    <row r="213" spans="5:20" s="1363" customFormat="1">
      <c r="E213" s="1367"/>
      <c r="H213" s="1367"/>
      <c r="T213" s="1367"/>
    </row>
    <row r="214" spans="5:20" s="1363" customFormat="1">
      <c r="E214" s="1367"/>
      <c r="H214" s="1367"/>
      <c r="T214" s="1367"/>
    </row>
    <row r="215" spans="5:20" s="1363" customFormat="1">
      <c r="E215" s="1367"/>
      <c r="H215" s="1367"/>
      <c r="T215" s="1367"/>
    </row>
    <row r="216" spans="5:20" s="1363" customFormat="1">
      <c r="E216" s="1367"/>
      <c r="H216" s="1367"/>
      <c r="T216" s="1367"/>
    </row>
    <row r="217" spans="5:20" s="1363" customFormat="1">
      <c r="E217" s="1367"/>
      <c r="H217" s="1367"/>
      <c r="T217" s="1367"/>
    </row>
    <row r="218" spans="5:20" s="1363" customFormat="1">
      <c r="E218" s="1367"/>
      <c r="H218" s="1367"/>
      <c r="T218" s="1367"/>
    </row>
    <row r="219" spans="5:20" s="1363" customFormat="1">
      <c r="E219" s="1367"/>
      <c r="H219" s="1367"/>
      <c r="T219" s="1367"/>
    </row>
    <row r="220" spans="5:20" s="1363" customFormat="1">
      <c r="E220" s="1367"/>
      <c r="H220" s="1367"/>
      <c r="T220" s="1367"/>
    </row>
    <row r="221" spans="5:20" s="1363" customFormat="1">
      <c r="E221" s="1367"/>
      <c r="H221" s="1367"/>
      <c r="T221" s="1367"/>
    </row>
    <row r="222" spans="5:20" s="1363" customFormat="1">
      <c r="E222" s="1367"/>
      <c r="H222" s="1367"/>
      <c r="T222" s="1367"/>
    </row>
    <row r="223" spans="5:20" s="1363" customFormat="1">
      <c r="E223" s="1367"/>
      <c r="H223" s="1367"/>
      <c r="T223" s="1367"/>
    </row>
    <row r="224" spans="5:20" s="1363" customFormat="1">
      <c r="E224" s="1367"/>
      <c r="H224" s="1367"/>
      <c r="T224" s="1367"/>
    </row>
    <row r="225" spans="5:20" s="1363" customFormat="1">
      <c r="E225" s="1367"/>
      <c r="H225" s="1367"/>
      <c r="T225" s="1367"/>
    </row>
    <row r="226" spans="5:20" s="1363" customFormat="1">
      <c r="E226" s="1367"/>
      <c r="H226" s="1367"/>
      <c r="T226" s="1367"/>
    </row>
    <row r="227" spans="5:20" s="1363" customFormat="1">
      <c r="E227" s="1367"/>
      <c r="H227" s="1367"/>
      <c r="T227" s="1367"/>
    </row>
    <row r="228" spans="5:20" s="1363" customFormat="1">
      <c r="E228" s="1367"/>
      <c r="H228" s="1367"/>
      <c r="T228" s="1367"/>
    </row>
    <row r="229" spans="5:20" s="1363" customFormat="1">
      <c r="E229" s="1367"/>
      <c r="H229" s="1367"/>
      <c r="T229" s="1367"/>
    </row>
    <row r="230" spans="5:20" s="1363" customFormat="1">
      <c r="E230" s="1367"/>
      <c r="H230" s="1367"/>
      <c r="T230" s="1367"/>
    </row>
    <row r="231" spans="5:20" s="1363" customFormat="1">
      <c r="E231" s="1367"/>
      <c r="H231" s="1367"/>
      <c r="T231" s="1367"/>
    </row>
    <row r="232" spans="5:20" s="1363" customFormat="1">
      <c r="E232" s="1367"/>
      <c r="H232" s="1367"/>
      <c r="T232" s="1367"/>
    </row>
    <row r="233" spans="5:20" s="1363" customFormat="1">
      <c r="E233" s="1367"/>
      <c r="H233" s="1367"/>
      <c r="T233" s="1367"/>
    </row>
    <row r="234" spans="5:20" s="1363" customFormat="1">
      <c r="E234" s="1367"/>
      <c r="H234" s="1367"/>
      <c r="T234" s="1367"/>
    </row>
    <row r="235" spans="5:20" s="1363" customFormat="1">
      <c r="E235" s="1367"/>
      <c r="H235" s="1367"/>
      <c r="T235" s="1367"/>
    </row>
    <row r="236" spans="5:20" s="1363" customFormat="1">
      <c r="E236" s="1367"/>
      <c r="H236" s="1367"/>
      <c r="T236" s="1367"/>
    </row>
    <row r="237" spans="5:20" s="1363" customFormat="1">
      <c r="E237" s="1367"/>
      <c r="H237" s="1367"/>
      <c r="T237" s="1367"/>
    </row>
    <row r="238" spans="5:20" s="1363" customFormat="1">
      <c r="E238" s="1367"/>
      <c r="H238" s="1367"/>
      <c r="T238" s="1367"/>
    </row>
    <row r="239" spans="5:20" s="1363" customFormat="1">
      <c r="E239" s="1367"/>
      <c r="H239" s="1367"/>
      <c r="T239" s="1367"/>
    </row>
    <row r="240" spans="5:20" s="1363" customFormat="1">
      <c r="E240" s="1367"/>
      <c r="H240" s="1367"/>
      <c r="T240" s="1367"/>
    </row>
    <row r="241" spans="5:20" s="1363" customFormat="1">
      <c r="E241" s="1367"/>
      <c r="H241" s="1367"/>
      <c r="T241" s="1367"/>
    </row>
    <row r="242" spans="5:20" s="1363" customFormat="1">
      <c r="E242" s="1367"/>
      <c r="H242" s="1367"/>
      <c r="T242" s="1367"/>
    </row>
    <row r="243" spans="5:20" s="1363" customFormat="1">
      <c r="E243" s="1367"/>
      <c r="H243" s="1367"/>
      <c r="T243" s="1367"/>
    </row>
    <row r="244" spans="5:20" s="1363" customFormat="1">
      <c r="E244" s="1367"/>
      <c r="H244" s="1367"/>
      <c r="T244" s="1367"/>
    </row>
    <row r="245" spans="5:20" s="1363" customFormat="1">
      <c r="E245" s="1367"/>
      <c r="H245" s="1367"/>
      <c r="T245" s="1367"/>
    </row>
    <row r="246" spans="5:20" s="1363" customFormat="1">
      <c r="E246" s="1367"/>
      <c r="H246" s="1367"/>
      <c r="T246" s="1367"/>
    </row>
    <row r="247" spans="5:20" s="1363" customFormat="1">
      <c r="E247" s="1367"/>
      <c r="H247" s="1367"/>
      <c r="T247" s="1367"/>
    </row>
    <row r="248" spans="5:20" s="1363" customFormat="1">
      <c r="E248" s="1367"/>
      <c r="H248" s="1367"/>
      <c r="T248" s="1367"/>
    </row>
    <row r="249" spans="5:20" s="1363" customFormat="1">
      <c r="E249" s="1367"/>
      <c r="H249" s="1367"/>
      <c r="T249" s="1367"/>
    </row>
    <row r="250" spans="5:20" s="1363" customFormat="1">
      <c r="E250" s="1367"/>
      <c r="H250" s="1367"/>
      <c r="T250" s="1367"/>
    </row>
    <row r="251" spans="5:20" s="1363" customFormat="1">
      <c r="E251" s="1367"/>
      <c r="H251" s="1367"/>
      <c r="T251" s="1367"/>
    </row>
    <row r="252" spans="5:20" s="1363" customFormat="1">
      <c r="E252" s="1367"/>
      <c r="H252" s="1367"/>
      <c r="T252" s="1367"/>
    </row>
    <row r="253" spans="5:20" s="1363" customFormat="1">
      <c r="E253" s="1367"/>
      <c r="H253" s="1367"/>
      <c r="T253" s="1367"/>
    </row>
    <row r="254" spans="5:20" s="1363" customFormat="1">
      <c r="E254" s="1367"/>
      <c r="H254" s="1367"/>
      <c r="T254" s="1367"/>
    </row>
    <row r="255" spans="5:20" s="1363" customFormat="1">
      <c r="E255" s="1367"/>
      <c r="H255" s="1367"/>
      <c r="T255" s="1367"/>
    </row>
    <row r="256" spans="5:20" s="1363" customFormat="1">
      <c r="E256" s="1367"/>
      <c r="H256" s="1367"/>
      <c r="T256" s="1367"/>
    </row>
    <row r="257" spans="5:20" s="1363" customFormat="1">
      <c r="E257" s="1367"/>
      <c r="H257" s="1367"/>
      <c r="T257" s="1367"/>
    </row>
    <row r="258" spans="5:20" s="1363" customFormat="1">
      <c r="E258" s="1367"/>
      <c r="H258" s="1367"/>
      <c r="T258" s="1367"/>
    </row>
    <row r="259" spans="5:20" s="1363" customFormat="1">
      <c r="E259" s="1367"/>
      <c r="H259" s="1367"/>
      <c r="T259" s="1367"/>
    </row>
    <row r="260" spans="5:20" s="1363" customFormat="1">
      <c r="E260" s="1367"/>
      <c r="H260" s="1367"/>
      <c r="T260" s="1367"/>
    </row>
    <row r="261" spans="5:20" s="1363" customFormat="1">
      <c r="E261" s="1367"/>
      <c r="H261" s="1367"/>
      <c r="T261" s="1367"/>
    </row>
    <row r="262" spans="5:20" s="1363" customFormat="1">
      <c r="E262" s="1367"/>
      <c r="H262" s="1367"/>
      <c r="T262" s="1367"/>
    </row>
    <row r="263" spans="5:20" s="1363" customFormat="1">
      <c r="E263" s="1367"/>
      <c r="H263" s="1367"/>
      <c r="T263" s="1367"/>
    </row>
    <row r="264" spans="5:20" s="1363" customFormat="1">
      <c r="E264" s="1367"/>
      <c r="H264" s="1367"/>
      <c r="T264" s="1367"/>
    </row>
    <row r="265" spans="5:20" s="1363" customFormat="1">
      <c r="E265" s="1367"/>
      <c r="H265" s="1367"/>
      <c r="T265" s="1367"/>
    </row>
    <row r="266" spans="5:20" s="1363" customFormat="1">
      <c r="E266" s="1367"/>
      <c r="H266" s="1367"/>
      <c r="T266" s="1367"/>
    </row>
    <row r="267" spans="5:20" s="1363" customFormat="1">
      <c r="E267" s="1367"/>
      <c r="H267" s="1367"/>
      <c r="T267" s="1367"/>
    </row>
    <row r="268" spans="5:20" s="1363" customFormat="1">
      <c r="E268" s="1367"/>
      <c r="H268" s="1367"/>
      <c r="T268" s="1367"/>
    </row>
    <row r="269" spans="5:20" s="1363" customFormat="1">
      <c r="E269" s="1367"/>
      <c r="H269" s="1367"/>
      <c r="T269" s="1367"/>
    </row>
    <row r="270" spans="5:20" s="1363" customFormat="1">
      <c r="E270" s="1367"/>
      <c r="H270" s="1367"/>
      <c r="T270" s="1367"/>
    </row>
    <row r="271" spans="5:20" s="1363" customFormat="1">
      <c r="E271" s="1367"/>
      <c r="H271" s="1367"/>
      <c r="T271" s="1367"/>
    </row>
    <row r="272" spans="5:20" s="1363" customFormat="1">
      <c r="E272" s="1367"/>
      <c r="H272" s="1367"/>
      <c r="T272" s="1367"/>
    </row>
    <row r="273" spans="5:20" s="1363" customFormat="1">
      <c r="E273" s="1367"/>
      <c r="H273" s="1367"/>
      <c r="T273" s="1367"/>
    </row>
    <row r="274" spans="5:20" s="1363" customFormat="1">
      <c r="E274" s="1367"/>
      <c r="H274" s="1367"/>
      <c r="T274" s="1367"/>
    </row>
    <row r="275" spans="5:20" s="1363" customFormat="1">
      <c r="E275" s="1367"/>
      <c r="H275" s="1367"/>
      <c r="T275" s="1367"/>
    </row>
    <row r="276" spans="5:20" s="1363" customFormat="1">
      <c r="E276" s="1367"/>
      <c r="H276" s="1367"/>
      <c r="T276" s="1367"/>
    </row>
    <row r="277" spans="5:20" s="1363" customFormat="1">
      <c r="E277" s="1367"/>
      <c r="H277" s="1367"/>
      <c r="T277" s="1367"/>
    </row>
    <row r="278" spans="5:20" s="1363" customFormat="1">
      <c r="E278" s="1367"/>
      <c r="H278" s="1367"/>
      <c r="T278" s="1367"/>
    </row>
    <row r="279" spans="5:20" s="1363" customFormat="1">
      <c r="E279" s="1367"/>
      <c r="H279" s="1367"/>
      <c r="T279" s="1367"/>
    </row>
    <row r="280" spans="5:20" s="1363" customFormat="1">
      <c r="E280" s="1367"/>
      <c r="H280" s="1367"/>
      <c r="T280" s="1367"/>
    </row>
    <row r="281" spans="5:20" s="1363" customFormat="1">
      <c r="E281" s="1367"/>
      <c r="H281" s="1367"/>
      <c r="T281" s="1367"/>
    </row>
    <row r="282" spans="5:20" s="1363" customFormat="1">
      <c r="E282" s="1367"/>
      <c r="H282" s="1367"/>
      <c r="T282" s="1367"/>
    </row>
    <row r="283" spans="5:20" s="1363" customFormat="1">
      <c r="E283" s="1367"/>
      <c r="H283" s="1367"/>
      <c r="T283" s="1367"/>
    </row>
    <row r="284" spans="5:20" s="1363" customFormat="1">
      <c r="E284" s="1367"/>
      <c r="H284" s="1367"/>
      <c r="T284" s="1367"/>
    </row>
    <row r="285" spans="5:20" s="1363" customFormat="1">
      <c r="E285" s="1367"/>
      <c r="H285" s="1367"/>
      <c r="T285" s="1367"/>
    </row>
    <row r="286" spans="5:20" s="1363" customFormat="1">
      <c r="E286" s="1367"/>
      <c r="H286" s="1367"/>
      <c r="T286" s="1367"/>
    </row>
    <row r="287" spans="5:20" s="1363" customFormat="1">
      <c r="E287" s="1367"/>
      <c r="H287" s="1367"/>
      <c r="T287" s="1367"/>
    </row>
    <row r="288" spans="5:20" s="1363" customFormat="1">
      <c r="E288" s="1367"/>
      <c r="H288" s="1367"/>
      <c r="T288" s="1367"/>
    </row>
    <row r="289" spans="5:20" s="1363" customFormat="1">
      <c r="E289" s="1367"/>
      <c r="H289" s="1367"/>
      <c r="T289" s="1367"/>
    </row>
    <row r="290" spans="5:20" s="1363" customFormat="1">
      <c r="E290" s="1367"/>
      <c r="H290" s="1367"/>
      <c r="T290" s="1367"/>
    </row>
    <row r="291" spans="5:20" s="1363" customFormat="1">
      <c r="E291" s="1367"/>
      <c r="H291" s="1367"/>
      <c r="T291" s="1367"/>
    </row>
    <row r="292" spans="5:20" s="1363" customFormat="1">
      <c r="E292" s="1367"/>
      <c r="H292" s="1367"/>
      <c r="T292" s="1367"/>
    </row>
    <row r="293" spans="5:20" s="1363" customFormat="1">
      <c r="E293" s="1367"/>
      <c r="H293" s="1367"/>
      <c r="T293" s="1367"/>
    </row>
    <row r="294" spans="5:20" s="1363" customFormat="1">
      <c r="E294" s="1367"/>
      <c r="H294" s="1367"/>
      <c r="T294" s="1367"/>
    </row>
    <row r="295" spans="5:20" s="1363" customFormat="1">
      <c r="E295" s="1367"/>
      <c r="H295" s="1367"/>
      <c r="T295" s="1367"/>
    </row>
    <row r="296" spans="5:20" s="1363" customFormat="1">
      <c r="E296" s="1367"/>
      <c r="H296" s="1367"/>
      <c r="T296" s="1367"/>
    </row>
    <row r="297" spans="5:20" s="1363" customFormat="1">
      <c r="E297" s="1367"/>
      <c r="H297" s="1367"/>
      <c r="T297" s="1367"/>
    </row>
    <row r="298" spans="5:20" s="1363" customFormat="1">
      <c r="E298" s="1367"/>
      <c r="H298" s="1367"/>
      <c r="T298" s="1367"/>
    </row>
    <row r="299" spans="5:20" s="1363" customFormat="1">
      <c r="E299" s="1367"/>
      <c r="H299" s="1367"/>
      <c r="T299" s="1367"/>
    </row>
    <row r="300" spans="5:20" s="1363" customFormat="1">
      <c r="E300" s="1367"/>
      <c r="H300" s="1367"/>
      <c r="T300" s="1367"/>
    </row>
    <row r="301" spans="5:20" s="1363" customFormat="1">
      <c r="E301" s="1367"/>
      <c r="H301" s="1367"/>
      <c r="T301" s="1367"/>
    </row>
    <row r="302" spans="5:20" s="1363" customFormat="1">
      <c r="E302" s="1367"/>
      <c r="H302" s="1367"/>
      <c r="T302" s="1367"/>
    </row>
    <row r="303" spans="5:20" s="1363" customFormat="1">
      <c r="E303" s="1367"/>
      <c r="H303" s="1367"/>
      <c r="T303" s="1367"/>
    </row>
    <row r="304" spans="5:20" s="1363" customFormat="1">
      <c r="E304" s="1367"/>
      <c r="H304" s="1367"/>
      <c r="T304" s="1367"/>
    </row>
    <row r="305" spans="5:20" s="1363" customFormat="1">
      <c r="E305" s="1367"/>
      <c r="H305" s="1367"/>
      <c r="T305" s="1367"/>
    </row>
    <row r="306" spans="5:20" s="1363" customFormat="1">
      <c r="E306" s="1367"/>
      <c r="H306" s="1367"/>
      <c r="T306" s="1367"/>
    </row>
    <row r="307" spans="5:20" s="1363" customFormat="1">
      <c r="E307" s="1367"/>
      <c r="H307" s="1367"/>
      <c r="T307" s="1367"/>
    </row>
    <row r="308" spans="5:20" s="1363" customFormat="1">
      <c r="E308" s="1367"/>
      <c r="H308" s="1367"/>
      <c r="T308" s="1367"/>
    </row>
    <row r="309" spans="5:20" s="1363" customFormat="1">
      <c r="E309" s="1367"/>
      <c r="H309" s="1367"/>
      <c r="T309" s="1367"/>
    </row>
    <row r="310" spans="5:20" s="1363" customFormat="1">
      <c r="E310" s="1367"/>
      <c r="H310" s="1367"/>
      <c r="T310" s="1367"/>
    </row>
    <row r="311" spans="5:20" s="1363" customFormat="1">
      <c r="E311" s="1367"/>
      <c r="H311" s="1367"/>
      <c r="T311" s="1367"/>
    </row>
    <row r="312" spans="5:20" s="1363" customFormat="1">
      <c r="E312" s="1367"/>
      <c r="H312" s="1367"/>
      <c r="T312" s="1367"/>
    </row>
    <row r="313" spans="5:20" s="1363" customFormat="1">
      <c r="E313" s="1367"/>
      <c r="H313" s="1367"/>
      <c r="T313" s="1367"/>
    </row>
    <row r="314" spans="5:20" s="1363" customFormat="1">
      <c r="E314" s="1367"/>
      <c r="H314" s="1367"/>
      <c r="T314" s="1367"/>
    </row>
    <row r="315" spans="5:20" s="1363" customFormat="1">
      <c r="E315" s="1367"/>
      <c r="H315" s="1367"/>
      <c r="T315" s="1367"/>
    </row>
    <row r="316" spans="5:20" s="1363" customFormat="1">
      <c r="E316" s="1367"/>
      <c r="H316" s="1367"/>
      <c r="T316" s="1367"/>
    </row>
    <row r="317" spans="5:20" s="1363" customFormat="1">
      <c r="E317" s="1367"/>
      <c r="H317" s="1367"/>
      <c r="T317" s="1367"/>
    </row>
    <row r="318" spans="5:20" s="1363" customFormat="1">
      <c r="E318" s="1367"/>
      <c r="H318" s="1367"/>
      <c r="T318" s="1367"/>
    </row>
    <row r="319" spans="5:20" s="1363" customFormat="1">
      <c r="E319" s="1367"/>
      <c r="H319" s="1367"/>
      <c r="T319" s="1367"/>
    </row>
    <row r="320" spans="5:20" s="1363" customFormat="1">
      <c r="E320" s="1367"/>
      <c r="H320" s="1367"/>
      <c r="T320" s="1367"/>
    </row>
    <row r="321" spans="5:20" s="1363" customFormat="1">
      <c r="E321" s="1367"/>
      <c r="H321" s="1367"/>
      <c r="T321" s="1367"/>
    </row>
    <row r="322" spans="5:20" s="1363" customFormat="1">
      <c r="E322" s="1367"/>
      <c r="H322" s="1367"/>
      <c r="T322" s="1367"/>
    </row>
    <row r="323" spans="5:20" s="1363" customFormat="1">
      <c r="E323" s="1367"/>
      <c r="H323" s="1367"/>
      <c r="T323" s="1367"/>
    </row>
    <row r="324" spans="5:20" s="1363" customFormat="1">
      <c r="E324" s="1367"/>
      <c r="H324" s="1367"/>
      <c r="T324" s="1367"/>
    </row>
    <row r="325" spans="5:20" s="1363" customFormat="1">
      <c r="E325" s="1367"/>
      <c r="H325" s="1367"/>
      <c r="T325" s="1367"/>
    </row>
    <row r="326" spans="5:20" s="1363" customFormat="1">
      <c r="E326" s="1367"/>
      <c r="H326" s="1367"/>
      <c r="T326" s="1367"/>
    </row>
    <row r="327" spans="5:20" s="1363" customFormat="1">
      <c r="E327" s="1367"/>
      <c r="H327" s="1367"/>
      <c r="T327" s="1367"/>
    </row>
    <row r="328" spans="5:20" s="1363" customFormat="1">
      <c r="E328" s="1367"/>
      <c r="H328" s="1367"/>
      <c r="T328" s="1367"/>
    </row>
    <row r="329" spans="5:20" s="1363" customFormat="1">
      <c r="E329" s="1367"/>
      <c r="H329" s="1367"/>
      <c r="T329" s="1367"/>
    </row>
    <row r="330" spans="5:20" s="1363" customFormat="1">
      <c r="E330" s="1367"/>
      <c r="H330" s="1367"/>
      <c r="T330" s="1367"/>
    </row>
    <row r="331" spans="5:20" s="1363" customFormat="1">
      <c r="E331" s="1367"/>
      <c r="H331" s="1367"/>
      <c r="T331" s="1367"/>
    </row>
    <row r="332" spans="5:20" s="1363" customFormat="1">
      <c r="E332" s="1367"/>
      <c r="H332" s="1367"/>
      <c r="T332" s="1367"/>
    </row>
    <row r="333" spans="5:20" s="1363" customFormat="1">
      <c r="E333" s="1367"/>
      <c r="H333" s="1367"/>
      <c r="T333" s="1367"/>
    </row>
    <row r="334" spans="5:20" s="1363" customFormat="1">
      <c r="E334" s="1367"/>
      <c r="H334" s="1367"/>
      <c r="T334" s="1367"/>
    </row>
    <row r="335" spans="5:20" s="1363" customFormat="1">
      <c r="E335" s="1367"/>
      <c r="H335" s="1367"/>
      <c r="T335" s="1367"/>
    </row>
    <row r="336" spans="5:20" s="1363" customFormat="1">
      <c r="E336" s="1367"/>
      <c r="H336" s="1367"/>
      <c r="T336" s="1367"/>
    </row>
    <row r="337" spans="5:20" s="1363" customFormat="1">
      <c r="E337" s="1367"/>
      <c r="H337" s="1367"/>
      <c r="T337" s="1367"/>
    </row>
    <row r="338" spans="5:20" s="1363" customFormat="1">
      <c r="E338" s="1367"/>
      <c r="H338" s="1367"/>
      <c r="T338" s="1367"/>
    </row>
    <row r="339" spans="5:20" s="1363" customFormat="1">
      <c r="E339" s="1367"/>
      <c r="H339" s="1367"/>
      <c r="T339" s="1367"/>
    </row>
    <row r="340" spans="5:20" s="1363" customFormat="1">
      <c r="E340" s="1367"/>
      <c r="H340" s="1367"/>
      <c r="T340" s="1367"/>
    </row>
    <row r="341" spans="5:20" s="1363" customFormat="1">
      <c r="E341" s="1367"/>
      <c r="H341" s="1367"/>
      <c r="T341" s="1367"/>
    </row>
    <row r="342" spans="5:20" s="1363" customFormat="1">
      <c r="E342" s="1367"/>
      <c r="H342" s="1367"/>
      <c r="T342" s="1367"/>
    </row>
    <row r="343" spans="5:20" s="1363" customFormat="1">
      <c r="E343" s="1367"/>
      <c r="H343" s="1367"/>
      <c r="T343" s="1367"/>
    </row>
    <row r="344" spans="5:20" s="1363" customFormat="1">
      <c r="E344" s="1367"/>
      <c r="H344" s="1367"/>
      <c r="T344" s="1367"/>
    </row>
    <row r="345" spans="5:20" s="1363" customFormat="1">
      <c r="E345" s="1367"/>
      <c r="H345" s="1367"/>
      <c r="T345" s="1367"/>
    </row>
    <row r="346" spans="5:20" s="1363" customFormat="1">
      <c r="E346" s="1367"/>
      <c r="H346" s="1367"/>
      <c r="T346" s="1367"/>
    </row>
    <row r="347" spans="5:20" s="1363" customFormat="1">
      <c r="E347" s="1367"/>
      <c r="H347" s="1367"/>
      <c r="T347" s="1367"/>
    </row>
    <row r="348" spans="5:20" s="1363" customFormat="1">
      <c r="E348" s="1367"/>
      <c r="H348" s="1367"/>
      <c r="T348" s="1367"/>
    </row>
    <row r="349" spans="5:20" s="1363" customFormat="1">
      <c r="E349" s="1367"/>
      <c r="H349" s="1367"/>
      <c r="T349" s="1367"/>
    </row>
    <row r="350" spans="5:20" s="1363" customFormat="1">
      <c r="E350" s="1367"/>
      <c r="H350" s="1367"/>
      <c r="T350" s="1367"/>
    </row>
    <row r="351" spans="5:20" s="1363" customFormat="1">
      <c r="E351" s="1367"/>
      <c r="H351" s="1367"/>
      <c r="T351" s="1367"/>
    </row>
    <row r="352" spans="5:20" s="1363" customFormat="1">
      <c r="E352" s="1367"/>
      <c r="H352" s="1367"/>
      <c r="T352" s="1367"/>
    </row>
    <row r="353" spans="5:20" s="1363" customFormat="1">
      <c r="E353" s="1367"/>
      <c r="H353" s="1367"/>
      <c r="T353" s="1367"/>
    </row>
    <row r="354" spans="5:20" s="1363" customFormat="1">
      <c r="E354" s="1367"/>
      <c r="H354" s="1367"/>
      <c r="T354" s="1367"/>
    </row>
    <row r="355" spans="5:20" s="1363" customFormat="1">
      <c r="E355" s="1367"/>
      <c r="H355" s="1367"/>
      <c r="T355" s="1367"/>
    </row>
    <row r="356" spans="5:20" s="1363" customFormat="1">
      <c r="E356" s="1367"/>
      <c r="H356" s="1367"/>
      <c r="T356" s="1367"/>
    </row>
    <row r="357" spans="5:20" s="1363" customFormat="1">
      <c r="E357" s="1367"/>
      <c r="H357" s="1367"/>
      <c r="T357" s="1367"/>
    </row>
    <row r="358" spans="5:20" s="1363" customFormat="1">
      <c r="E358" s="1367"/>
      <c r="H358" s="1367"/>
      <c r="T358" s="1367"/>
    </row>
    <row r="359" spans="5:20" s="1363" customFormat="1">
      <c r="E359" s="1367"/>
      <c r="H359" s="1367"/>
      <c r="T359" s="1367"/>
    </row>
    <row r="360" spans="5:20" s="1363" customFormat="1">
      <c r="E360" s="1367"/>
      <c r="H360" s="1367"/>
      <c r="T360" s="1367"/>
    </row>
    <row r="361" spans="5:20" s="1363" customFormat="1">
      <c r="E361" s="1367"/>
      <c r="H361" s="1367"/>
      <c r="T361" s="1367"/>
    </row>
    <row r="362" spans="5:20" s="1363" customFormat="1">
      <c r="E362" s="1367"/>
      <c r="H362" s="1367"/>
      <c r="T362" s="1367"/>
    </row>
    <row r="363" spans="5:20" s="1363" customFormat="1">
      <c r="E363" s="1367"/>
      <c r="H363" s="1367"/>
      <c r="T363" s="1367"/>
    </row>
    <row r="364" spans="5:20" s="1363" customFormat="1">
      <c r="E364" s="1367"/>
      <c r="H364" s="1367"/>
      <c r="T364" s="1367"/>
    </row>
    <row r="365" spans="5:20" s="1363" customFormat="1">
      <c r="E365" s="1367"/>
      <c r="H365" s="1367"/>
      <c r="T365" s="1367"/>
    </row>
    <row r="366" spans="5:20" s="1363" customFormat="1">
      <c r="E366" s="1367"/>
      <c r="H366" s="1367"/>
      <c r="T366" s="1367"/>
    </row>
    <row r="367" spans="5:20" s="1363" customFormat="1">
      <c r="E367" s="1367"/>
      <c r="H367" s="1367"/>
      <c r="T367" s="1367"/>
    </row>
    <row r="368" spans="5:20" s="1363" customFormat="1">
      <c r="E368" s="1367"/>
      <c r="H368" s="1367"/>
      <c r="T368" s="1367"/>
    </row>
    <row r="369" spans="5:20" s="1363" customFormat="1">
      <c r="E369" s="1367"/>
      <c r="H369" s="1367"/>
      <c r="T369" s="1367"/>
    </row>
    <row r="370" spans="5:20" s="1363" customFormat="1">
      <c r="E370" s="1367"/>
      <c r="H370" s="1367"/>
      <c r="T370" s="1367"/>
    </row>
    <row r="371" spans="5:20" s="1363" customFormat="1">
      <c r="E371" s="1367"/>
      <c r="H371" s="1367"/>
      <c r="T371" s="1367"/>
    </row>
    <row r="372" spans="5:20" s="1363" customFormat="1">
      <c r="E372" s="1367"/>
      <c r="H372" s="1367"/>
      <c r="T372" s="1367"/>
    </row>
    <row r="373" spans="5:20" s="1363" customFormat="1">
      <c r="E373" s="1367"/>
      <c r="H373" s="1367"/>
      <c r="T373" s="1367"/>
    </row>
    <row r="374" spans="5:20" s="1363" customFormat="1">
      <c r="E374" s="1367"/>
      <c r="H374" s="1367"/>
      <c r="T374" s="1367"/>
    </row>
    <row r="375" spans="5:20" s="1363" customFormat="1">
      <c r="E375" s="1367"/>
      <c r="H375" s="1367"/>
      <c r="T375" s="1367"/>
    </row>
    <row r="376" spans="5:20" s="1363" customFormat="1">
      <c r="E376" s="1367"/>
      <c r="H376" s="1367"/>
      <c r="T376" s="1367"/>
    </row>
    <row r="377" spans="5:20" s="1363" customFormat="1">
      <c r="E377" s="1367"/>
      <c r="H377" s="1367"/>
      <c r="T377" s="1367"/>
    </row>
    <row r="378" spans="5:20" s="1363" customFormat="1">
      <c r="E378" s="1367"/>
      <c r="H378" s="1367"/>
      <c r="T378" s="1367"/>
    </row>
    <row r="379" spans="5:20" s="1363" customFormat="1">
      <c r="E379" s="1367"/>
      <c r="H379" s="1367"/>
      <c r="T379" s="1367"/>
    </row>
    <row r="380" spans="5:20" s="1363" customFormat="1">
      <c r="E380" s="1367"/>
      <c r="H380" s="1367"/>
      <c r="T380" s="1367"/>
    </row>
    <row r="381" spans="5:20" s="1363" customFormat="1">
      <c r="E381" s="1367"/>
      <c r="H381" s="1367"/>
      <c r="T381" s="1367"/>
    </row>
    <row r="382" spans="5:20" s="1363" customFormat="1">
      <c r="E382" s="1367"/>
      <c r="H382" s="1367"/>
      <c r="T382" s="1367"/>
    </row>
    <row r="383" spans="5:20" s="1363" customFormat="1">
      <c r="E383" s="1367"/>
      <c r="H383" s="1367"/>
      <c r="T383" s="1367"/>
    </row>
    <row r="384" spans="5:20" s="1363" customFormat="1">
      <c r="E384" s="1367"/>
      <c r="H384" s="1367"/>
      <c r="T384" s="1367"/>
    </row>
    <row r="385" spans="5:20" s="1363" customFormat="1">
      <c r="E385" s="1367"/>
      <c r="H385" s="1367"/>
      <c r="T385" s="1367"/>
    </row>
    <row r="386" spans="5:20" s="1363" customFormat="1">
      <c r="E386" s="1367"/>
      <c r="H386" s="1367"/>
      <c r="T386" s="1367"/>
    </row>
    <row r="387" spans="5:20" s="1363" customFormat="1">
      <c r="E387" s="1367"/>
      <c r="H387" s="1367"/>
      <c r="T387" s="1367"/>
    </row>
    <row r="388" spans="5:20" s="1363" customFormat="1">
      <c r="E388" s="1367"/>
      <c r="H388" s="1367"/>
      <c r="T388" s="1367"/>
    </row>
    <row r="389" spans="5:20" s="1363" customFormat="1">
      <c r="E389" s="1367"/>
      <c r="H389" s="1367"/>
      <c r="T389" s="1367"/>
    </row>
    <row r="390" spans="5:20" s="1363" customFormat="1">
      <c r="E390" s="1367"/>
      <c r="H390" s="1367"/>
      <c r="T390" s="1367"/>
    </row>
    <row r="391" spans="5:20" s="1363" customFormat="1">
      <c r="E391" s="1367"/>
      <c r="H391" s="1367"/>
      <c r="T391" s="1367"/>
    </row>
    <row r="392" spans="5:20" s="1363" customFormat="1">
      <c r="E392" s="1367"/>
      <c r="H392" s="1367"/>
      <c r="T392" s="1367"/>
    </row>
    <row r="393" spans="5:20" s="1363" customFormat="1">
      <c r="E393" s="1367"/>
      <c r="H393" s="1367"/>
      <c r="T393" s="1367"/>
    </row>
    <row r="394" spans="5:20" s="1363" customFormat="1">
      <c r="E394" s="1367"/>
      <c r="H394" s="1367"/>
      <c r="T394" s="1367"/>
    </row>
    <row r="395" spans="5:20" s="1363" customFormat="1">
      <c r="E395" s="1367"/>
      <c r="H395" s="1367"/>
      <c r="T395" s="1367"/>
    </row>
    <row r="396" spans="5:20" s="1363" customFormat="1">
      <c r="E396" s="1367"/>
      <c r="H396" s="1367"/>
      <c r="T396" s="1367"/>
    </row>
    <row r="397" spans="5:20" s="1363" customFormat="1">
      <c r="E397" s="1367"/>
      <c r="H397" s="1367"/>
      <c r="T397" s="1367"/>
    </row>
    <row r="398" spans="5:20" s="1363" customFormat="1">
      <c r="E398" s="1367"/>
      <c r="H398" s="1367"/>
      <c r="T398" s="1367"/>
    </row>
    <row r="399" spans="5:20" s="1363" customFormat="1">
      <c r="E399" s="1367"/>
      <c r="H399" s="1367"/>
      <c r="T399" s="1367"/>
    </row>
    <row r="400" spans="5:20" s="1363" customFormat="1">
      <c r="E400" s="1367"/>
      <c r="H400" s="1367"/>
      <c r="T400" s="1367"/>
    </row>
    <row r="401" spans="5:20" s="1363" customFormat="1">
      <c r="E401" s="1367"/>
      <c r="H401" s="1367"/>
      <c r="T401" s="1367"/>
    </row>
    <row r="402" spans="5:20" s="1363" customFormat="1">
      <c r="E402" s="1367"/>
      <c r="H402" s="1367"/>
      <c r="T402" s="1367"/>
    </row>
    <row r="403" spans="5:20" s="1363" customFormat="1">
      <c r="E403" s="1367"/>
      <c r="H403" s="1367"/>
      <c r="T403" s="1367"/>
    </row>
    <row r="404" spans="5:20" s="1363" customFormat="1">
      <c r="E404" s="1367"/>
      <c r="H404" s="1367"/>
      <c r="T404" s="1367"/>
    </row>
    <row r="405" spans="5:20" s="1363" customFormat="1">
      <c r="E405" s="1367"/>
      <c r="H405" s="1367"/>
      <c r="T405" s="1367"/>
    </row>
    <row r="406" spans="5:20" s="1363" customFormat="1">
      <c r="E406" s="1367"/>
      <c r="H406" s="1367"/>
      <c r="T406" s="1367"/>
    </row>
    <row r="407" spans="5:20" s="1363" customFormat="1">
      <c r="E407" s="1367"/>
      <c r="H407" s="1367"/>
      <c r="T407" s="1367"/>
    </row>
    <row r="408" spans="5:20" s="1363" customFormat="1">
      <c r="E408" s="1367"/>
      <c r="H408" s="1367"/>
      <c r="T408" s="1367"/>
    </row>
    <row r="409" spans="5:20" s="1363" customFormat="1">
      <c r="E409" s="1367"/>
      <c r="H409" s="1367"/>
      <c r="T409" s="1367"/>
    </row>
    <row r="410" spans="5:20" s="1363" customFormat="1">
      <c r="E410" s="1367"/>
      <c r="H410" s="1367"/>
      <c r="T410" s="1367"/>
    </row>
    <row r="411" spans="5:20" s="1363" customFormat="1">
      <c r="E411" s="1367"/>
      <c r="H411" s="1367"/>
      <c r="T411" s="1367"/>
    </row>
    <row r="412" spans="5:20" s="1363" customFormat="1">
      <c r="E412" s="1367"/>
      <c r="H412" s="1367"/>
      <c r="T412" s="1367"/>
    </row>
    <row r="413" spans="5:20" s="1363" customFormat="1">
      <c r="E413" s="1367"/>
      <c r="H413" s="1367"/>
      <c r="T413" s="1367"/>
    </row>
    <row r="414" spans="5:20" s="1363" customFormat="1">
      <c r="E414" s="1367"/>
      <c r="H414" s="1367"/>
      <c r="T414" s="1367"/>
    </row>
    <row r="415" spans="5:20" s="1363" customFormat="1">
      <c r="E415" s="1367"/>
      <c r="H415" s="1367"/>
      <c r="T415" s="1367"/>
    </row>
    <row r="416" spans="5:20" s="1363" customFormat="1">
      <c r="E416" s="1367"/>
      <c r="H416" s="1367"/>
      <c r="T416" s="1367"/>
    </row>
    <row r="417" spans="5:20" s="1363" customFormat="1">
      <c r="E417" s="1367"/>
      <c r="H417" s="1367"/>
      <c r="T417" s="1367"/>
    </row>
    <row r="418" spans="5:20" s="1363" customFormat="1">
      <c r="E418" s="1367"/>
      <c r="H418" s="1367"/>
      <c r="T418" s="1367"/>
    </row>
    <row r="419" spans="5:20" s="1363" customFormat="1">
      <c r="E419" s="1367"/>
      <c r="H419" s="1367"/>
      <c r="T419" s="1367"/>
    </row>
    <row r="420" spans="5:20" s="1363" customFormat="1">
      <c r="E420" s="1367"/>
      <c r="H420" s="1367"/>
      <c r="T420" s="1367"/>
    </row>
    <row r="421" spans="5:20" s="1363" customFormat="1">
      <c r="E421" s="1367"/>
      <c r="H421" s="1367"/>
      <c r="T421" s="1367"/>
    </row>
    <row r="422" spans="5:20" s="1363" customFormat="1">
      <c r="E422" s="1367"/>
      <c r="H422" s="1367"/>
      <c r="T422" s="1367"/>
    </row>
    <row r="423" spans="5:20" s="1363" customFormat="1">
      <c r="E423" s="1367"/>
      <c r="H423" s="1367"/>
      <c r="T423" s="1367"/>
    </row>
    <row r="424" spans="5:20" s="1363" customFormat="1">
      <c r="E424" s="1367"/>
      <c r="H424" s="1367"/>
      <c r="T424" s="1367"/>
    </row>
    <row r="425" spans="5:20" s="1363" customFormat="1">
      <c r="E425" s="1367"/>
      <c r="H425" s="1367"/>
      <c r="T425" s="1367"/>
    </row>
    <row r="426" spans="5:20" s="1363" customFormat="1">
      <c r="E426" s="1367"/>
      <c r="H426" s="1367"/>
      <c r="T426" s="1367"/>
    </row>
    <row r="427" spans="5:20" s="1363" customFormat="1">
      <c r="E427" s="1367"/>
      <c r="H427" s="1367"/>
      <c r="T427" s="1367"/>
    </row>
    <row r="428" spans="5:20" s="1363" customFormat="1">
      <c r="E428" s="1367"/>
      <c r="H428" s="1367"/>
      <c r="T428" s="1367"/>
    </row>
    <row r="429" spans="5:20" s="1363" customFormat="1">
      <c r="E429" s="1367"/>
      <c r="H429" s="1367"/>
      <c r="T429" s="1367"/>
    </row>
    <row r="430" spans="5:20" s="1363" customFormat="1">
      <c r="E430" s="1367"/>
      <c r="H430" s="1367"/>
      <c r="T430" s="1367"/>
    </row>
    <row r="431" spans="5:20" s="1363" customFormat="1">
      <c r="E431" s="1367"/>
      <c r="H431" s="1367"/>
      <c r="T431" s="1367"/>
    </row>
    <row r="432" spans="5:20" s="1363" customFormat="1">
      <c r="E432" s="1367"/>
      <c r="H432" s="1367"/>
      <c r="T432" s="1367"/>
    </row>
    <row r="433" spans="5:20" s="1363" customFormat="1">
      <c r="E433" s="1367"/>
      <c r="H433" s="1367"/>
      <c r="T433" s="1367"/>
    </row>
    <row r="434" spans="5:20" s="1363" customFormat="1">
      <c r="E434" s="1367"/>
      <c r="H434" s="1367"/>
      <c r="T434" s="1367"/>
    </row>
    <row r="435" spans="5:20" s="1363" customFormat="1">
      <c r="E435" s="1367"/>
      <c r="H435" s="1367"/>
      <c r="T435" s="1367"/>
    </row>
    <row r="436" spans="5:20" s="1363" customFormat="1">
      <c r="E436" s="1367"/>
      <c r="H436" s="1367"/>
      <c r="T436" s="1367"/>
    </row>
    <row r="437" spans="5:20" s="1363" customFormat="1">
      <c r="E437" s="1367"/>
      <c r="H437" s="1367"/>
      <c r="T437" s="1367"/>
    </row>
    <row r="438" spans="5:20" s="1363" customFormat="1">
      <c r="E438" s="1367"/>
      <c r="H438" s="1367"/>
      <c r="T438" s="1367"/>
    </row>
    <row r="439" spans="5:20" s="1363" customFormat="1">
      <c r="E439" s="1367"/>
      <c r="H439" s="1367"/>
      <c r="T439" s="1367"/>
    </row>
    <row r="440" spans="5:20" s="1363" customFormat="1">
      <c r="E440" s="1367"/>
      <c r="H440" s="1367"/>
      <c r="T440" s="1367"/>
    </row>
    <row r="441" spans="5:20" s="1363" customFormat="1">
      <c r="E441" s="1367"/>
      <c r="H441" s="1367"/>
      <c r="T441" s="1367"/>
    </row>
    <row r="442" spans="5:20" s="1363" customFormat="1">
      <c r="E442" s="1367"/>
      <c r="H442" s="1367"/>
      <c r="T442" s="1367"/>
    </row>
    <row r="443" spans="5:20" s="1363" customFormat="1">
      <c r="E443" s="1367"/>
      <c r="H443" s="1367"/>
      <c r="T443" s="1367"/>
    </row>
    <row r="444" spans="5:20" s="1363" customFormat="1">
      <c r="E444" s="1367"/>
      <c r="H444" s="1367"/>
      <c r="T444" s="1367"/>
    </row>
    <row r="445" spans="5:20" s="1363" customFormat="1">
      <c r="E445" s="1367"/>
      <c r="H445" s="1367"/>
      <c r="T445" s="1367"/>
    </row>
    <row r="446" spans="5:20" s="1363" customFormat="1">
      <c r="E446" s="1367"/>
      <c r="H446" s="1367"/>
      <c r="T446" s="1367"/>
    </row>
    <row r="447" spans="5:20" s="1363" customFormat="1">
      <c r="E447" s="1367"/>
      <c r="H447" s="1367"/>
      <c r="T447" s="1367"/>
    </row>
    <row r="448" spans="5:20" s="1363" customFormat="1">
      <c r="E448" s="1367"/>
      <c r="H448" s="1367"/>
      <c r="T448" s="1367"/>
    </row>
    <row r="449" spans="5:20" s="1363" customFormat="1">
      <c r="E449" s="1367"/>
      <c r="H449" s="1367"/>
      <c r="T449" s="1367"/>
    </row>
    <row r="450" spans="5:20" s="1363" customFormat="1">
      <c r="E450" s="1367"/>
      <c r="H450" s="1367"/>
      <c r="T450" s="1367"/>
    </row>
    <row r="451" spans="5:20" s="1363" customFormat="1">
      <c r="E451" s="1367"/>
      <c r="H451" s="1367"/>
      <c r="T451" s="1367"/>
    </row>
    <row r="452" spans="5:20" s="1363" customFormat="1">
      <c r="E452" s="1367"/>
      <c r="H452" s="1367"/>
      <c r="T452" s="1367"/>
    </row>
    <row r="453" spans="5:20" s="1363" customFormat="1">
      <c r="E453" s="1367"/>
      <c r="H453" s="1367"/>
      <c r="T453" s="1367"/>
    </row>
    <row r="454" spans="5:20" s="1363" customFormat="1">
      <c r="E454" s="1367"/>
      <c r="H454" s="1367"/>
      <c r="T454" s="1367"/>
    </row>
    <row r="455" spans="5:20" s="1363" customFormat="1">
      <c r="E455" s="1367"/>
      <c r="H455" s="1367"/>
      <c r="T455" s="1367"/>
    </row>
    <row r="456" spans="5:20" s="1363" customFormat="1">
      <c r="E456" s="1367"/>
      <c r="H456" s="1367"/>
      <c r="T456" s="1367"/>
    </row>
    <row r="457" spans="5:20" s="1363" customFormat="1">
      <c r="E457" s="1367"/>
      <c r="H457" s="1367"/>
      <c r="T457" s="1367"/>
    </row>
    <row r="458" spans="5:20" s="1363" customFormat="1">
      <c r="E458" s="1367"/>
      <c r="H458" s="1367"/>
      <c r="T458" s="1367"/>
    </row>
    <row r="459" spans="5:20" s="1363" customFormat="1">
      <c r="E459" s="1367"/>
      <c r="H459" s="1367"/>
      <c r="T459" s="1367"/>
    </row>
    <row r="460" spans="5:20" s="1363" customFormat="1">
      <c r="E460" s="1367"/>
      <c r="H460" s="1367"/>
      <c r="T460" s="1367"/>
    </row>
    <row r="461" spans="5:20" s="1363" customFormat="1">
      <c r="E461" s="1367"/>
      <c r="H461" s="1367"/>
      <c r="T461" s="1367"/>
    </row>
    <row r="462" spans="5:20" s="1363" customFormat="1">
      <c r="E462" s="1367"/>
      <c r="H462" s="1367"/>
      <c r="T462" s="1367"/>
    </row>
    <row r="463" spans="5:20" s="1363" customFormat="1">
      <c r="E463" s="1367"/>
      <c r="H463" s="1367"/>
      <c r="T463" s="1367"/>
    </row>
    <row r="464" spans="5:20" s="1363" customFormat="1">
      <c r="E464" s="1367"/>
      <c r="H464" s="1367"/>
      <c r="T464" s="1367"/>
    </row>
    <row r="465" spans="5:20" s="1363" customFormat="1">
      <c r="E465" s="1367"/>
      <c r="H465" s="1367"/>
      <c r="T465" s="1367"/>
    </row>
    <row r="466" spans="5:20" s="1363" customFormat="1">
      <c r="E466" s="1367"/>
      <c r="H466" s="1367"/>
      <c r="T466" s="1367"/>
    </row>
    <row r="467" spans="5:20" s="1363" customFormat="1">
      <c r="E467" s="1367"/>
      <c r="H467" s="1367"/>
      <c r="T467" s="1367"/>
    </row>
    <row r="468" spans="5:20" s="1363" customFormat="1">
      <c r="E468" s="1367"/>
      <c r="H468" s="1367"/>
      <c r="T468" s="1367"/>
    </row>
    <row r="469" spans="5:20" s="1363" customFormat="1">
      <c r="E469" s="1367"/>
      <c r="H469" s="1367"/>
      <c r="T469" s="1367"/>
    </row>
    <row r="470" spans="5:20" s="1363" customFormat="1">
      <c r="E470" s="1367"/>
      <c r="H470" s="1367"/>
      <c r="T470" s="1367"/>
    </row>
    <row r="471" spans="5:20" s="1363" customFormat="1">
      <c r="E471" s="1367"/>
      <c r="H471" s="1367"/>
      <c r="T471" s="1367"/>
    </row>
    <row r="472" spans="5:20" s="1363" customFormat="1">
      <c r="E472" s="1367"/>
      <c r="H472" s="1367"/>
      <c r="T472" s="1367"/>
    </row>
    <row r="473" spans="5:20" s="1363" customFormat="1">
      <c r="E473" s="1367"/>
      <c r="H473" s="1367"/>
      <c r="T473" s="1367"/>
    </row>
    <row r="474" spans="5:20" s="1363" customFormat="1">
      <c r="E474" s="1367"/>
      <c r="H474" s="1367"/>
      <c r="T474" s="1367"/>
    </row>
    <row r="475" spans="5:20" s="1363" customFormat="1">
      <c r="E475" s="1367"/>
      <c r="H475" s="1367"/>
      <c r="T475" s="1367"/>
    </row>
    <row r="476" spans="5:20" s="1363" customFormat="1">
      <c r="E476" s="1367"/>
      <c r="H476" s="1367"/>
      <c r="T476" s="1367"/>
    </row>
    <row r="477" spans="5:20" s="1363" customFormat="1">
      <c r="E477" s="1367"/>
      <c r="H477" s="1367"/>
      <c r="T477" s="1367"/>
    </row>
    <row r="478" spans="5:20" s="1363" customFormat="1">
      <c r="E478" s="1367"/>
      <c r="H478" s="1367"/>
      <c r="T478" s="1367"/>
    </row>
    <row r="479" spans="5:20" s="1363" customFormat="1">
      <c r="E479" s="1367"/>
      <c r="H479" s="1367"/>
      <c r="T479" s="1367"/>
    </row>
    <row r="480" spans="5:20" s="1363" customFormat="1">
      <c r="E480" s="1367"/>
      <c r="H480" s="1367"/>
      <c r="T480" s="1367"/>
    </row>
    <row r="481" spans="5:20" s="1363" customFormat="1">
      <c r="E481" s="1367"/>
      <c r="H481" s="1367"/>
      <c r="T481" s="1367"/>
    </row>
    <row r="482" spans="5:20" s="1363" customFormat="1">
      <c r="E482" s="1367"/>
      <c r="H482" s="1367"/>
      <c r="T482" s="1367"/>
    </row>
    <row r="483" spans="5:20" s="1363" customFormat="1">
      <c r="E483" s="1367"/>
      <c r="H483" s="1367"/>
      <c r="T483" s="1367"/>
    </row>
    <row r="484" spans="5:20" s="1363" customFormat="1">
      <c r="E484" s="1367"/>
      <c r="H484" s="1367"/>
      <c r="T484" s="1367"/>
    </row>
    <row r="485" spans="5:20" s="1363" customFormat="1">
      <c r="E485" s="1367"/>
      <c r="H485" s="1367"/>
      <c r="T485" s="1367"/>
    </row>
    <row r="486" spans="5:20" s="1363" customFormat="1">
      <c r="E486" s="1367"/>
      <c r="H486" s="1367"/>
      <c r="T486" s="1367"/>
    </row>
    <row r="487" spans="5:20" s="1363" customFormat="1">
      <c r="E487" s="1367"/>
      <c r="H487" s="1367"/>
      <c r="T487" s="1367"/>
    </row>
    <row r="488" spans="5:20" s="1363" customFormat="1">
      <c r="E488" s="1367"/>
      <c r="H488" s="1367"/>
      <c r="T488" s="1367"/>
    </row>
    <row r="489" spans="5:20" s="1363" customFormat="1">
      <c r="E489" s="1367"/>
      <c r="H489" s="1367"/>
      <c r="T489" s="1367"/>
    </row>
    <row r="490" spans="5:20" s="1363" customFormat="1">
      <c r="E490" s="1367"/>
      <c r="H490" s="1367"/>
      <c r="T490" s="1367"/>
    </row>
    <row r="491" spans="5:20" s="1363" customFormat="1">
      <c r="E491" s="1367"/>
      <c r="H491" s="1367"/>
      <c r="T491" s="1367"/>
    </row>
    <row r="492" spans="5:20" s="1363" customFormat="1">
      <c r="E492" s="1367"/>
      <c r="H492" s="1367"/>
      <c r="T492" s="1367"/>
    </row>
    <row r="493" spans="5:20" s="1363" customFormat="1">
      <c r="E493" s="1367"/>
      <c r="H493" s="1367"/>
      <c r="T493" s="1367"/>
    </row>
    <row r="494" spans="5:20" s="1363" customFormat="1">
      <c r="E494" s="1367"/>
      <c r="H494" s="1367"/>
      <c r="T494" s="1367"/>
    </row>
    <row r="495" spans="5:20" s="1363" customFormat="1">
      <c r="E495" s="1367"/>
      <c r="H495" s="1367"/>
      <c r="T495" s="1367"/>
    </row>
    <row r="496" spans="5:20" s="1363" customFormat="1">
      <c r="E496" s="1367"/>
      <c r="H496" s="1367"/>
      <c r="T496" s="1367"/>
    </row>
    <row r="497" spans="5:20" s="1363" customFormat="1">
      <c r="E497" s="1367"/>
      <c r="H497" s="1367"/>
      <c r="T497" s="1367"/>
    </row>
    <row r="498" spans="5:20" s="1363" customFormat="1">
      <c r="E498" s="1367"/>
      <c r="H498" s="1367"/>
      <c r="T498" s="1367"/>
    </row>
    <row r="499" spans="5:20" s="1363" customFormat="1">
      <c r="E499" s="1367"/>
      <c r="H499" s="1367"/>
      <c r="T499" s="1367"/>
    </row>
    <row r="500" spans="5:20" s="1363" customFormat="1">
      <c r="E500" s="1367"/>
      <c r="H500" s="1367"/>
      <c r="T500" s="1367"/>
    </row>
    <row r="501" spans="5:20" s="1363" customFormat="1">
      <c r="E501" s="1367"/>
      <c r="H501" s="1367"/>
      <c r="T501" s="1367"/>
    </row>
    <row r="502" spans="5:20" s="1363" customFormat="1">
      <c r="E502" s="1367"/>
      <c r="H502" s="1367"/>
      <c r="T502" s="1367"/>
    </row>
    <row r="503" spans="5:20" s="1363" customFormat="1">
      <c r="E503" s="1367"/>
      <c r="H503" s="1367"/>
      <c r="T503" s="1367"/>
    </row>
    <row r="504" spans="5:20" s="1363" customFormat="1">
      <c r="E504" s="1367"/>
      <c r="H504" s="1367"/>
      <c r="T504" s="1367"/>
    </row>
    <row r="505" spans="5:20" s="1363" customFormat="1">
      <c r="E505" s="1367"/>
      <c r="H505" s="1367"/>
      <c r="T505" s="1367"/>
    </row>
    <row r="506" spans="5:20" s="1363" customFormat="1">
      <c r="E506" s="1367"/>
      <c r="H506" s="1367"/>
      <c r="T506" s="1367"/>
    </row>
    <row r="507" spans="5:20" s="1363" customFormat="1">
      <c r="E507" s="1367"/>
      <c r="H507" s="1367"/>
      <c r="T507" s="1367"/>
    </row>
    <row r="508" spans="5:20" s="1363" customFormat="1">
      <c r="E508" s="1367"/>
      <c r="H508" s="1367"/>
      <c r="T508" s="1367"/>
    </row>
    <row r="509" spans="5:20" s="1363" customFormat="1">
      <c r="E509" s="1367"/>
      <c r="H509" s="1367"/>
      <c r="T509" s="1367"/>
    </row>
    <row r="510" spans="5:20" s="1363" customFormat="1">
      <c r="E510" s="1367"/>
      <c r="H510" s="1367"/>
      <c r="T510" s="1367"/>
    </row>
    <row r="511" spans="5:20" s="1363" customFormat="1">
      <c r="E511" s="1367"/>
      <c r="H511" s="1367"/>
      <c r="T511" s="1367"/>
    </row>
    <row r="512" spans="5:20" s="1363" customFormat="1">
      <c r="E512" s="1367"/>
      <c r="H512" s="1367"/>
      <c r="T512" s="1367"/>
    </row>
    <row r="513" spans="5:20" s="1363" customFormat="1">
      <c r="E513" s="1367"/>
      <c r="H513" s="1367"/>
      <c r="T513" s="1367"/>
    </row>
    <row r="514" spans="5:20" s="1363" customFormat="1">
      <c r="E514" s="1367"/>
      <c r="H514" s="1367"/>
      <c r="T514" s="1367"/>
    </row>
    <row r="515" spans="5:20" s="1363" customFormat="1">
      <c r="E515" s="1367"/>
      <c r="H515" s="1367"/>
      <c r="T515" s="1367"/>
    </row>
    <row r="516" spans="5:20" s="1363" customFormat="1">
      <c r="E516" s="1367"/>
      <c r="H516" s="1367"/>
      <c r="T516" s="1367"/>
    </row>
    <row r="517" spans="5:20" s="1363" customFormat="1">
      <c r="E517" s="1367"/>
      <c r="H517" s="1367"/>
      <c r="T517" s="1367"/>
    </row>
    <row r="518" spans="5:20" s="1363" customFormat="1">
      <c r="E518" s="1367"/>
      <c r="H518" s="1367"/>
      <c r="T518" s="1367"/>
    </row>
    <row r="519" spans="5:20" s="1363" customFormat="1">
      <c r="E519" s="1367"/>
      <c r="H519" s="1367"/>
      <c r="T519" s="1367"/>
    </row>
    <row r="520" spans="5:20" s="1363" customFormat="1">
      <c r="E520" s="1367"/>
      <c r="H520" s="1367"/>
      <c r="T520" s="1367"/>
    </row>
    <row r="521" spans="5:20" s="1363" customFormat="1">
      <c r="E521" s="1367"/>
      <c r="H521" s="1367"/>
      <c r="T521" s="1367"/>
    </row>
    <row r="522" spans="5:20" s="1363" customFormat="1">
      <c r="E522" s="1367"/>
      <c r="H522" s="1367"/>
      <c r="T522" s="1367"/>
    </row>
    <row r="523" spans="5:20" s="1363" customFormat="1">
      <c r="E523" s="1367"/>
      <c r="H523" s="1367"/>
      <c r="T523" s="1367"/>
    </row>
    <row r="524" spans="5:20" s="1363" customFormat="1">
      <c r="E524" s="1367"/>
      <c r="H524" s="1367"/>
      <c r="T524" s="1367"/>
    </row>
    <row r="525" spans="5:20" s="1363" customFormat="1">
      <c r="E525" s="1367"/>
      <c r="H525" s="1367"/>
      <c r="T525" s="1367"/>
    </row>
    <row r="526" spans="5:20" s="1363" customFormat="1">
      <c r="E526" s="1367"/>
      <c r="H526" s="1367"/>
      <c r="T526" s="1367"/>
    </row>
    <row r="527" spans="5:20" s="1363" customFormat="1">
      <c r="E527" s="1367"/>
      <c r="H527" s="1367"/>
      <c r="T527" s="1367"/>
    </row>
    <row r="528" spans="5:20" s="1363" customFormat="1">
      <c r="E528" s="1367"/>
      <c r="H528" s="1367"/>
      <c r="T528" s="1367"/>
    </row>
    <row r="529" spans="5:20" s="1363" customFormat="1">
      <c r="E529" s="1367"/>
      <c r="H529" s="1367"/>
      <c r="T529" s="1367"/>
    </row>
    <row r="530" spans="5:20" s="1363" customFormat="1">
      <c r="E530" s="1367"/>
      <c r="H530" s="1367"/>
      <c r="T530" s="1367"/>
    </row>
    <row r="531" spans="5:20" s="1363" customFormat="1">
      <c r="E531" s="1367"/>
      <c r="H531" s="1367"/>
      <c r="T531" s="1367"/>
    </row>
    <row r="532" spans="5:20" s="1363" customFormat="1">
      <c r="E532" s="1367"/>
      <c r="H532" s="1367"/>
      <c r="T532" s="1367"/>
    </row>
    <row r="533" spans="5:20" s="1363" customFormat="1">
      <c r="E533" s="1367"/>
      <c r="H533" s="1367"/>
      <c r="T533" s="1367"/>
    </row>
    <row r="534" spans="5:20" s="1363" customFormat="1">
      <c r="E534" s="1367"/>
      <c r="H534" s="1367"/>
      <c r="T534" s="1367"/>
    </row>
    <row r="535" spans="5:20" s="1363" customFormat="1">
      <c r="E535" s="1367"/>
      <c r="H535" s="1367"/>
      <c r="T535" s="1367"/>
    </row>
    <row r="536" spans="5:20" s="1363" customFormat="1">
      <c r="E536" s="1367"/>
      <c r="H536" s="1367"/>
      <c r="T536" s="1367"/>
    </row>
    <row r="537" spans="5:20" s="1363" customFormat="1">
      <c r="E537" s="1367"/>
      <c r="H537" s="1367"/>
      <c r="T537" s="1367"/>
    </row>
    <row r="538" spans="5:20" s="1363" customFormat="1">
      <c r="E538" s="1367"/>
      <c r="H538" s="1367"/>
      <c r="T538" s="1367"/>
    </row>
    <row r="539" spans="5:20" s="1363" customFormat="1">
      <c r="E539" s="1367"/>
      <c r="H539" s="1367"/>
      <c r="T539" s="1367"/>
    </row>
    <row r="540" spans="5:20" s="1363" customFormat="1">
      <c r="E540" s="1367"/>
      <c r="H540" s="1367"/>
      <c r="T540" s="1367"/>
    </row>
    <row r="541" spans="5:20" s="1363" customFormat="1">
      <c r="E541" s="1367"/>
      <c r="H541" s="1367"/>
      <c r="T541" s="1367"/>
    </row>
    <row r="542" spans="5:20" s="1363" customFormat="1">
      <c r="E542" s="1367"/>
      <c r="H542" s="1367"/>
      <c r="T542" s="1367"/>
    </row>
    <row r="543" spans="5:20" s="1363" customFormat="1">
      <c r="E543" s="1367"/>
      <c r="H543" s="1367"/>
      <c r="T543" s="1367"/>
    </row>
    <row r="544" spans="5:20" s="1363" customFormat="1">
      <c r="E544" s="1367"/>
      <c r="H544" s="1367"/>
      <c r="T544" s="1367"/>
    </row>
    <row r="545" spans="5:20" s="1363" customFormat="1">
      <c r="E545" s="1367"/>
      <c r="H545" s="1367"/>
      <c r="T545" s="1367"/>
    </row>
    <row r="546" spans="5:20" s="1363" customFormat="1">
      <c r="E546" s="1367"/>
      <c r="H546" s="1367"/>
      <c r="T546" s="1367"/>
    </row>
    <row r="547" spans="5:20" s="1363" customFormat="1">
      <c r="E547" s="1367"/>
      <c r="H547" s="1367"/>
      <c r="T547" s="1367"/>
    </row>
    <row r="548" spans="5:20" s="1363" customFormat="1">
      <c r="E548" s="1367"/>
      <c r="H548" s="1367"/>
      <c r="T548" s="1367"/>
    </row>
    <row r="549" spans="5:20" s="1363" customFormat="1">
      <c r="E549" s="1367"/>
      <c r="H549" s="1367"/>
      <c r="T549" s="1367"/>
    </row>
    <row r="550" spans="5:20" s="1363" customFormat="1">
      <c r="E550" s="1367"/>
      <c r="H550" s="1367"/>
      <c r="T550" s="1367"/>
    </row>
    <row r="551" spans="5:20" s="1363" customFormat="1">
      <c r="E551" s="1367"/>
      <c r="H551" s="1367"/>
      <c r="T551" s="1367"/>
    </row>
    <row r="552" spans="5:20" s="1363" customFormat="1">
      <c r="E552" s="1367"/>
      <c r="H552" s="1367"/>
      <c r="T552" s="1367"/>
    </row>
    <row r="553" spans="5:20" s="1363" customFormat="1">
      <c r="E553" s="1367"/>
      <c r="H553" s="1367"/>
      <c r="T553" s="1367"/>
    </row>
    <row r="554" spans="5:20" s="1363" customFormat="1">
      <c r="E554" s="1367"/>
      <c r="H554" s="1367"/>
      <c r="T554" s="1367"/>
    </row>
    <row r="555" spans="5:20" s="1363" customFormat="1">
      <c r="E555" s="1367"/>
      <c r="H555" s="1367"/>
      <c r="T555" s="1367"/>
    </row>
    <row r="556" spans="5:20" s="1363" customFormat="1">
      <c r="E556" s="1367"/>
      <c r="H556" s="1367"/>
      <c r="T556" s="1367"/>
    </row>
    <row r="557" spans="5:20" s="1363" customFormat="1">
      <c r="E557" s="1367"/>
      <c r="H557" s="1367"/>
      <c r="T557" s="1367"/>
    </row>
    <row r="558" spans="5:20" s="1363" customFormat="1">
      <c r="E558" s="1367"/>
      <c r="H558" s="1367"/>
      <c r="T558" s="1367"/>
    </row>
    <row r="559" spans="5:20" s="1363" customFormat="1">
      <c r="E559" s="1367"/>
      <c r="H559" s="1367"/>
      <c r="T559" s="1367"/>
    </row>
    <row r="560" spans="5:20" s="1363" customFormat="1">
      <c r="E560" s="1367"/>
      <c r="H560" s="1367"/>
      <c r="T560" s="1367"/>
    </row>
    <row r="561" spans="5:20" s="1363" customFormat="1">
      <c r="E561" s="1367"/>
      <c r="H561" s="1367"/>
      <c r="T561" s="1367"/>
    </row>
    <row r="562" spans="5:20" s="1363" customFormat="1">
      <c r="E562" s="1367"/>
      <c r="H562" s="1367"/>
      <c r="T562" s="1367"/>
    </row>
    <row r="563" spans="5:20" s="1363" customFormat="1">
      <c r="E563" s="1367"/>
      <c r="H563" s="1367"/>
      <c r="T563" s="1367"/>
    </row>
    <row r="564" spans="5:20" s="1363" customFormat="1">
      <c r="E564" s="1367"/>
      <c r="H564" s="1367"/>
      <c r="T564" s="1367"/>
    </row>
    <row r="565" spans="5:20" s="1363" customFormat="1">
      <c r="E565" s="1367"/>
      <c r="H565" s="1367"/>
      <c r="T565" s="1367"/>
    </row>
    <row r="566" spans="5:20" s="1363" customFormat="1">
      <c r="E566" s="1367"/>
      <c r="H566" s="1367"/>
      <c r="T566" s="1367"/>
    </row>
    <row r="567" spans="5:20" s="1363" customFormat="1">
      <c r="E567" s="1367"/>
      <c r="H567" s="1367"/>
      <c r="T567" s="1367"/>
    </row>
    <row r="568" spans="5:20" s="1363" customFormat="1">
      <c r="E568" s="1367"/>
      <c r="H568" s="1367"/>
      <c r="T568" s="1367"/>
    </row>
    <row r="569" spans="5:20" s="1363" customFormat="1">
      <c r="E569" s="1367"/>
      <c r="H569" s="1367"/>
      <c r="T569" s="1367"/>
    </row>
    <row r="570" spans="5:20" s="1363" customFormat="1">
      <c r="E570" s="1367"/>
      <c r="H570" s="1367"/>
      <c r="T570" s="1367"/>
    </row>
    <row r="571" spans="5:20" s="1363" customFormat="1">
      <c r="E571" s="1367"/>
      <c r="H571" s="1367"/>
      <c r="T571" s="1367"/>
    </row>
    <row r="572" spans="5:20" s="1363" customFormat="1">
      <c r="E572" s="1367"/>
      <c r="H572" s="1367"/>
      <c r="T572" s="1367"/>
    </row>
    <row r="573" spans="5:20" s="1363" customFormat="1">
      <c r="E573" s="1367"/>
      <c r="H573" s="1367"/>
      <c r="T573" s="1367"/>
    </row>
    <row r="574" spans="5:20" s="1363" customFormat="1">
      <c r="E574" s="1367"/>
      <c r="H574" s="1367"/>
      <c r="T574" s="1367"/>
    </row>
    <row r="575" spans="5:20" s="1363" customFormat="1">
      <c r="E575" s="1367"/>
      <c r="H575" s="1367"/>
      <c r="T575" s="1367"/>
    </row>
    <row r="576" spans="5:20" s="1363" customFormat="1">
      <c r="E576" s="1367"/>
      <c r="H576" s="1367"/>
      <c r="T576" s="1367"/>
    </row>
    <row r="577" spans="5:20" s="1363" customFormat="1">
      <c r="E577" s="1367"/>
      <c r="H577" s="1367"/>
      <c r="T577" s="1367"/>
    </row>
    <row r="578" spans="5:20" s="1363" customFormat="1">
      <c r="E578" s="1367"/>
      <c r="H578" s="1367"/>
      <c r="T578" s="1367"/>
    </row>
    <row r="579" spans="5:20" s="1363" customFormat="1">
      <c r="E579" s="1367"/>
      <c r="H579" s="1367"/>
      <c r="T579" s="1367"/>
    </row>
    <row r="580" spans="5:20" s="1363" customFormat="1">
      <c r="E580" s="1367"/>
      <c r="H580" s="1367"/>
      <c r="T580" s="1367"/>
    </row>
    <row r="581" spans="5:20" s="1363" customFormat="1">
      <c r="E581" s="1367"/>
      <c r="H581" s="1367"/>
      <c r="T581" s="1367"/>
    </row>
    <row r="582" spans="5:20" s="1363" customFormat="1">
      <c r="E582" s="1367"/>
      <c r="H582" s="1367"/>
      <c r="T582" s="1367"/>
    </row>
    <row r="583" spans="5:20" s="1363" customFormat="1">
      <c r="E583" s="1367"/>
      <c r="H583" s="1367"/>
      <c r="T583" s="1367"/>
    </row>
    <row r="584" spans="5:20" s="1363" customFormat="1">
      <c r="E584" s="1367"/>
      <c r="H584" s="1367"/>
      <c r="T584" s="1367"/>
    </row>
    <row r="585" spans="5:20" s="1363" customFormat="1">
      <c r="E585" s="1367"/>
      <c r="H585" s="1367"/>
      <c r="T585" s="1367"/>
    </row>
    <row r="586" spans="5:20" s="1363" customFormat="1">
      <c r="E586" s="1367"/>
      <c r="H586" s="1367"/>
      <c r="T586" s="1367"/>
    </row>
    <row r="587" spans="5:20" s="1363" customFormat="1">
      <c r="E587" s="1367"/>
      <c r="H587" s="1367"/>
      <c r="T587" s="1367"/>
    </row>
    <row r="588" spans="5:20" s="1363" customFormat="1">
      <c r="E588" s="1367"/>
      <c r="H588" s="1367"/>
      <c r="T588" s="1367"/>
    </row>
    <row r="589" spans="5:20" s="1363" customFormat="1">
      <c r="E589" s="1367"/>
      <c r="H589" s="1367"/>
      <c r="T589" s="1367"/>
    </row>
    <row r="590" spans="5:20" s="1363" customFormat="1">
      <c r="E590" s="1367"/>
      <c r="H590" s="1367"/>
      <c r="T590" s="1367"/>
    </row>
    <row r="591" spans="5:20" s="1363" customFormat="1">
      <c r="E591" s="1367"/>
      <c r="H591" s="1367"/>
      <c r="T591" s="1367"/>
    </row>
    <row r="592" spans="5:20" s="1363" customFormat="1">
      <c r="E592" s="1367"/>
      <c r="H592" s="1367"/>
      <c r="T592" s="1367"/>
    </row>
    <row r="593" spans="5:20" s="1363" customFormat="1">
      <c r="E593" s="1367"/>
      <c r="H593" s="1367"/>
      <c r="T593" s="1367"/>
    </row>
    <row r="594" spans="5:20" s="1363" customFormat="1">
      <c r="E594" s="1367"/>
      <c r="H594" s="1367"/>
      <c r="T594" s="1367"/>
    </row>
    <row r="595" spans="5:20" s="1363" customFormat="1">
      <c r="E595" s="1367"/>
      <c r="H595" s="1367"/>
      <c r="T595" s="1367"/>
    </row>
    <row r="596" spans="5:20" s="1363" customFormat="1">
      <c r="E596" s="1367"/>
      <c r="H596" s="1367"/>
      <c r="T596" s="1367"/>
    </row>
    <row r="597" spans="5:20" s="1363" customFormat="1">
      <c r="E597" s="1367"/>
      <c r="H597" s="1367"/>
      <c r="T597" s="1367"/>
    </row>
    <row r="598" spans="5:20" s="1363" customFormat="1">
      <c r="E598" s="1367"/>
      <c r="H598" s="1367"/>
      <c r="T598" s="1367"/>
    </row>
    <row r="599" spans="5:20" s="1363" customFormat="1">
      <c r="E599" s="1367"/>
      <c r="H599" s="1367"/>
      <c r="T599" s="1367"/>
    </row>
    <row r="600" spans="5:20" s="1363" customFormat="1">
      <c r="E600" s="1367"/>
      <c r="H600" s="1367"/>
      <c r="T600" s="1367"/>
    </row>
    <row r="601" spans="5:20" s="1363" customFormat="1">
      <c r="E601" s="1367"/>
      <c r="H601" s="1367"/>
      <c r="T601" s="1367"/>
    </row>
    <row r="602" spans="5:20" s="1363" customFormat="1">
      <c r="E602" s="1367"/>
      <c r="H602" s="1367"/>
      <c r="T602" s="1367"/>
    </row>
    <row r="603" spans="5:20" s="1363" customFormat="1">
      <c r="E603" s="1367"/>
      <c r="H603" s="1367"/>
      <c r="T603" s="1367"/>
    </row>
    <row r="604" spans="5:20" s="1363" customFormat="1">
      <c r="E604" s="1367"/>
      <c r="H604" s="1367"/>
      <c r="T604" s="1367"/>
    </row>
    <row r="605" spans="5:20" s="1363" customFormat="1">
      <c r="E605" s="1367"/>
      <c r="H605" s="1367"/>
      <c r="T605" s="1367"/>
    </row>
    <row r="606" spans="5:20" s="1363" customFormat="1">
      <c r="E606" s="1367"/>
      <c r="H606" s="1367"/>
      <c r="T606" s="1367"/>
    </row>
    <row r="607" spans="5:20" s="1363" customFormat="1">
      <c r="E607" s="1367"/>
      <c r="H607" s="1367"/>
      <c r="T607" s="1367"/>
    </row>
    <row r="608" spans="5:20" s="1363" customFormat="1">
      <c r="E608" s="1367"/>
      <c r="H608" s="1367"/>
      <c r="T608" s="1367"/>
    </row>
    <row r="609" spans="5:20" s="1363" customFormat="1">
      <c r="E609" s="1367"/>
      <c r="H609" s="1367"/>
      <c r="T609" s="1367"/>
    </row>
    <row r="610" spans="5:20" s="1363" customFormat="1">
      <c r="E610" s="1367"/>
      <c r="H610" s="1367"/>
      <c r="T610" s="1367"/>
    </row>
    <row r="611" spans="5:20" s="1363" customFormat="1">
      <c r="E611" s="1367"/>
      <c r="H611" s="1367"/>
      <c r="T611" s="1367"/>
    </row>
    <row r="612" spans="5:20" s="1363" customFormat="1">
      <c r="E612" s="1367"/>
      <c r="H612" s="1367"/>
      <c r="T612" s="1367"/>
    </row>
    <row r="613" spans="5:20" s="1363" customFormat="1">
      <c r="E613" s="1367"/>
      <c r="H613" s="1367"/>
      <c r="T613" s="1367"/>
    </row>
    <row r="614" spans="5:20" s="1363" customFormat="1">
      <c r="E614" s="1367"/>
      <c r="H614" s="1367"/>
      <c r="T614" s="1367"/>
    </row>
    <row r="615" spans="5:20" s="1363" customFormat="1">
      <c r="E615" s="1367"/>
      <c r="H615" s="1367"/>
      <c r="T615" s="1367"/>
    </row>
    <row r="616" spans="5:20" s="1363" customFormat="1">
      <c r="E616" s="1367"/>
      <c r="H616" s="1367"/>
      <c r="T616" s="1367"/>
    </row>
    <row r="617" spans="5:20" s="1363" customFormat="1">
      <c r="E617" s="1367"/>
      <c r="H617" s="1367"/>
      <c r="T617" s="1367"/>
    </row>
    <row r="618" spans="5:20" s="1363" customFormat="1">
      <c r="E618" s="1367"/>
      <c r="H618" s="1367"/>
      <c r="T618" s="1367"/>
    </row>
    <row r="619" spans="5:20" s="1363" customFormat="1">
      <c r="E619" s="1367"/>
      <c r="H619" s="1367"/>
      <c r="T619" s="1367"/>
    </row>
    <row r="620" spans="5:20" s="1363" customFormat="1">
      <c r="E620" s="1367"/>
      <c r="H620" s="1367"/>
      <c r="T620" s="1367"/>
    </row>
    <row r="621" spans="5:20" s="1363" customFormat="1">
      <c r="E621" s="1367"/>
      <c r="H621" s="1367"/>
      <c r="T621" s="1367"/>
    </row>
    <row r="622" spans="5:20" s="1363" customFormat="1">
      <c r="E622" s="1367"/>
      <c r="H622" s="1367"/>
      <c r="T622" s="1367"/>
    </row>
    <row r="623" spans="5:20" s="1363" customFormat="1">
      <c r="E623" s="1367"/>
      <c r="H623" s="1367"/>
      <c r="T623" s="1367"/>
    </row>
    <row r="624" spans="5:20" s="1363" customFormat="1">
      <c r="E624" s="1367"/>
      <c r="H624" s="1367"/>
      <c r="T624" s="1367"/>
    </row>
    <row r="625" spans="5:20" s="1363" customFormat="1">
      <c r="E625" s="1367"/>
      <c r="H625" s="1367"/>
      <c r="T625" s="1367"/>
    </row>
    <row r="626" spans="5:20" s="1363" customFormat="1">
      <c r="E626" s="1367"/>
      <c r="H626" s="1367"/>
      <c r="T626" s="1367"/>
    </row>
    <row r="627" spans="5:20" s="1363" customFormat="1">
      <c r="E627" s="1367"/>
      <c r="H627" s="1367"/>
      <c r="T627" s="1367"/>
    </row>
    <row r="628" spans="5:20" s="1363" customFormat="1">
      <c r="E628" s="1367"/>
      <c r="H628" s="1367"/>
      <c r="T628" s="1367"/>
    </row>
    <row r="629" spans="5:20" s="1363" customFormat="1">
      <c r="E629" s="1367"/>
      <c r="H629" s="1367"/>
      <c r="T629" s="1367"/>
    </row>
    <row r="630" spans="5:20" s="1363" customFormat="1">
      <c r="E630" s="1367"/>
      <c r="H630" s="1367"/>
      <c r="T630" s="1367"/>
    </row>
    <row r="631" spans="5:20" s="1363" customFormat="1">
      <c r="E631" s="1367"/>
      <c r="H631" s="1367"/>
      <c r="T631" s="1367"/>
    </row>
    <row r="632" spans="5:20" s="1363" customFormat="1">
      <c r="E632" s="1367"/>
      <c r="H632" s="1367"/>
      <c r="T632" s="1367"/>
    </row>
    <row r="633" spans="5:20" s="1363" customFormat="1">
      <c r="E633" s="1367"/>
      <c r="H633" s="1367"/>
      <c r="T633" s="1367"/>
    </row>
    <row r="634" spans="5:20" s="1363" customFormat="1">
      <c r="E634" s="1367"/>
      <c r="H634" s="1367"/>
      <c r="T634" s="1367"/>
    </row>
    <row r="635" spans="5:20" s="1363" customFormat="1">
      <c r="E635" s="1367"/>
      <c r="H635" s="1367"/>
      <c r="T635" s="1367"/>
    </row>
    <row r="636" spans="5:20" s="1363" customFormat="1">
      <c r="E636" s="1367"/>
      <c r="H636" s="1367"/>
      <c r="T636" s="1367"/>
    </row>
    <row r="637" spans="5:20" s="1363" customFormat="1">
      <c r="E637" s="1367"/>
      <c r="H637" s="1367"/>
      <c r="T637" s="1367"/>
    </row>
    <row r="638" spans="5:20" s="1363" customFormat="1">
      <c r="E638" s="1367"/>
      <c r="H638" s="1367"/>
      <c r="T638" s="1367"/>
    </row>
    <row r="639" spans="5:20" s="1363" customFormat="1">
      <c r="E639" s="1367"/>
      <c r="H639" s="1367"/>
      <c r="T639" s="1367"/>
    </row>
    <row r="640" spans="5:20" s="1363" customFormat="1">
      <c r="E640" s="1367"/>
      <c r="H640" s="1367"/>
      <c r="T640" s="1367"/>
    </row>
    <row r="641" spans="5:20" s="1363" customFormat="1">
      <c r="E641" s="1367"/>
      <c r="H641" s="1367"/>
      <c r="T641" s="1367"/>
    </row>
    <row r="642" spans="5:20" s="1363" customFormat="1">
      <c r="E642" s="1367"/>
      <c r="H642" s="1367"/>
      <c r="T642" s="1367"/>
    </row>
    <row r="643" spans="5:20" s="1363" customFormat="1">
      <c r="E643" s="1367"/>
      <c r="H643" s="1367"/>
      <c r="T643" s="1367"/>
    </row>
    <row r="644" spans="5:20" s="1363" customFormat="1">
      <c r="E644" s="1367"/>
      <c r="H644" s="1367"/>
      <c r="T644" s="1367"/>
    </row>
    <row r="645" spans="5:20" s="1363" customFormat="1">
      <c r="E645" s="1367"/>
      <c r="H645" s="1367"/>
      <c r="T645" s="1367"/>
    </row>
    <row r="646" spans="5:20" s="1363" customFormat="1">
      <c r="E646" s="1367"/>
      <c r="H646" s="1367"/>
      <c r="T646" s="1367"/>
    </row>
    <row r="647" spans="5:20" s="1363" customFormat="1">
      <c r="E647" s="1367"/>
      <c r="H647" s="1367"/>
      <c r="T647" s="1367"/>
    </row>
    <row r="648" spans="5:20" s="1363" customFormat="1">
      <c r="E648" s="1367"/>
      <c r="H648" s="1367"/>
      <c r="T648" s="1367"/>
    </row>
    <row r="649" spans="5:20" s="1363" customFormat="1">
      <c r="E649" s="1367"/>
      <c r="H649" s="1367"/>
      <c r="T649" s="1367"/>
    </row>
    <row r="650" spans="5:20" s="1363" customFormat="1">
      <c r="E650" s="1367"/>
      <c r="H650" s="1367"/>
      <c r="T650" s="1367"/>
    </row>
    <row r="651" spans="5:20" s="1363" customFormat="1">
      <c r="E651" s="1367"/>
      <c r="H651" s="1367"/>
      <c r="T651" s="1367"/>
    </row>
    <row r="652" spans="5:20" s="1363" customFormat="1">
      <c r="E652" s="1367"/>
      <c r="H652" s="1367"/>
      <c r="T652" s="1367"/>
    </row>
    <row r="653" spans="5:20" s="1363" customFormat="1">
      <c r="E653" s="1367"/>
      <c r="H653" s="1367"/>
      <c r="T653" s="1367"/>
    </row>
    <row r="654" spans="5:20" s="1363" customFormat="1">
      <c r="E654" s="1367"/>
      <c r="H654" s="1367"/>
      <c r="T654" s="1367"/>
    </row>
    <row r="655" spans="5:20" s="1363" customFormat="1">
      <c r="E655" s="1367"/>
      <c r="H655" s="1367"/>
      <c r="T655" s="1367"/>
    </row>
    <row r="656" spans="5:20" s="1363" customFormat="1">
      <c r="E656" s="1367"/>
      <c r="H656" s="1367"/>
      <c r="T656" s="1367"/>
    </row>
    <row r="657" spans="5:20" s="1363" customFormat="1">
      <c r="E657" s="1367"/>
      <c r="H657" s="1367"/>
      <c r="T657" s="1367"/>
    </row>
    <row r="658" spans="5:20" s="1363" customFormat="1">
      <c r="E658" s="1367"/>
      <c r="H658" s="1367"/>
      <c r="T658" s="1367"/>
    </row>
    <row r="659" spans="5:20" s="1363" customFormat="1">
      <c r="E659" s="1367"/>
      <c r="H659" s="1367"/>
      <c r="T659" s="1367"/>
    </row>
    <row r="660" spans="5:20" s="1363" customFormat="1">
      <c r="E660" s="1367"/>
      <c r="H660" s="1367"/>
      <c r="T660" s="1367"/>
    </row>
    <row r="661" spans="5:20" s="1363" customFormat="1">
      <c r="E661" s="1367"/>
      <c r="H661" s="1367"/>
      <c r="T661" s="1367"/>
    </row>
    <row r="662" spans="5:20" s="1363" customFormat="1">
      <c r="E662" s="1367"/>
      <c r="H662" s="1367"/>
      <c r="T662" s="1367"/>
    </row>
    <row r="663" spans="5:20" s="1363" customFormat="1">
      <c r="E663" s="1367"/>
      <c r="H663" s="1367"/>
      <c r="T663" s="1367"/>
    </row>
    <row r="664" spans="5:20" s="1363" customFormat="1">
      <c r="E664" s="1367"/>
      <c r="H664" s="1367"/>
      <c r="T664" s="1367"/>
    </row>
    <row r="665" spans="5:20" s="1363" customFormat="1">
      <c r="E665" s="1367"/>
      <c r="H665" s="1367"/>
      <c r="T665" s="1367"/>
    </row>
    <row r="666" spans="5:20" s="1363" customFormat="1">
      <c r="E666" s="1367"/>
      <c r="H666" s="1367"/>
      <c r="T666" s="1367"/>
    </row>
    <row r="667" spans="5:20" s="1363" customFormat="1">
      <c r="E667" s="1367"/>
      <c r="H667" s="1367"/>
      <c r="T667" s="1367"/>
    </row>
    <row r="668" spans="5:20" s="1363" customFormat="1">
      <c r="E668" s="1367"/>
      <c r="H668" s="1367"/>
      <c r="T668" s="1367"/>
    </row>
    <row r="669" spans="5:20" s="1363" customFormat="1">
      <c r="E669" s="1367"/>
      <c r="H669" s="1367"/>
      <c r="T669" s="1367"/>
    </row>
    <row r="670" spans="5:20" s="1363" customFormat="1">
      <c r="E670" s="1367"/>
      <c r="H670" s="1367"/>
      <c r="T670" s="1367"/>
    </row>
    <row r="671" spans="5:20" s="1363" customFormat="1">
      <c r="E671" s="1367"/>
      <c r="H671" s="1367"/>
      <c r="T671" s="1367"/>
    </row>
    <row r="672" spans="5:20" s="1363" customFormat="1">
      <c r="E672" s="1367"/>
      <c r="H672" s="1367"/>
      <c r="T672" s="1367"/>
    </row>
    <row r="673" spans="5:20" s="1363" customFormat="1">
      <c r="E673" s="1367"/>
      <c r="H673" s="1367"/>
      <c r="T673" s="1367"/>
    </row>
    <row r="674" spans="5:20" s="1363" customFormat="1">
      <c r="E674" s="1367"/>
      <c r="H674" s="1367"/>
      <c r="T674" s="1367"/>
    </row>
    <row r="675" spans="5:20" s="1363" customFormat="1">
      <c r="E675" s="1367"/>
      <c r="H675" s="1367"/>
      <c r="T675" s="1367"/>
    </row>
    <row r="676" spans="5:20" s="1363" customFormat="1">
      <c r="E676" s="1367"/>
      <c r="H676" s="1367"/>
      <c r="T676" s="1367"/>
    </row>
    <row r="677" spans="5:20" s="1363" customFormat="1">
      <c r="E677" s="1367"/>
      <c r="H677" s="1367"/>
      <c r="T677" s="1367"/>
    </row>
    <row r="678" spans="5:20" s="1363" customFormat="1">
      <c r="E678" s="1367"/>
      <c r="H678" s="1367"/>
      <c r="T678" s="1367"/>
    </row>
    <row r="679" spans="5:20" s="1363" customFormat="1">
      <c r="E679" s="1367"/>
      <c r="H679" s="1367"/>
      <c r="T679" s="1367"/>
    </row>
    <row r="680" spans="5:20" s="1363" customFormat="1">
      <c r="E680" s="1367"/>
      <c r="H680" s="1367"/>
      <c r="T680" s="1367"/>
    </row>
    <row r="681" spans="5:20" s="1363" customFormat="1">
      <c r="E681" s="1367"/>
      <c r="H681" s="1367"/>
      <c r="T681" s="1367"/>
    </row>
    <row r="682" spans="5:20" s="1363" customFormat="1">
      <c r="E682" s="1367"/>
      <c r="H682" s="1367"/>
      <c r="T682" s="1367"/>
    </row>
    <row r="683" spans="5:20" s="1363" customFormat="1">
      <c r="E683" s="1367"/>
      <c r="H683" s="1367"/>
      <c r="T683" s="1367"/>
    </row>
    <row r="684" spans="5:20" s="1363" customFormat="1">
      <c r="E684" s="1367"/>
      <c r="H684" s="1367"/>
      <c r="T684" s="1367"/>
    </row>
    <row r="685" spans="5:20" s="1363" customFormat="1">
      <c r="E685" s="1367"/>
      <c r="H685" s="1367"/>
      <c r="T685" s="1367"/>
    </row>
    <row r="686" spans="5:20" s="1363" customFormat="1">
      <c r="E686" s="1367"/>
      <c r="H686" s="1367"/>
      <c r="T686" s="1367"/>
    </row>
    <row r="687" spans="5:20" s="1363" customFormat="1">
      <c r="E687" s="1367"/>
      <c r="H687" s="1367"/>
      <c r="T687" s="1367"/>
    </row>
    <row r="688" spans="5:20" s="1363" customFormat="1">
      <c r="E688" s="1367"/>
      <c r="H688" s="1367"/>
      <c r="T688" s="1367"/>
    </row>
    <row r="689" spans="5:20" s="1363" customFormat="1">
      <c r="E689" s="1367"/>
      <c r="H689" s="1367"/>
      <c r="T689" s="1367"/>
    </row>
    <row r="690" spans="5:20" s="1363" customFormat="1">
      <c r="E690" s="1367"/>
      <c r="H690" s="1367"/>
      <c r="T690" s="1367"/>
    </row>
    <row r="691" spans="5:20" s="1363" customFormat="1">
      <c r="E691" s="1367"/>
      <c r="H691" s="1367"/>
      <c r="T691" s="1367"/>
    </row>
    <row r="692" spans="5:20" s="1363" customFormat="1">
      <c r="E692" s="1367"/>
      <c r="H692" s="1367"/>
      <c r="T692" s="1367"/>
    </row>
    <row r="693" spans="5:20" s="1363" customFormat="1">
      <c r="E693" s="1367"/>
      <c r="H693" s="1367"/>
      <c r="T693" s="1367"/>
    </row>
    <row r="694" spans="5:20" s="1363" customFormat="1">
      <c r="E694" s="1367"/>
      <c r="H694" s="1367"/>
      <c r="T694" s="1367"/>
    </row>
    <row r="695" spans="5:20" s="1363" customFormat="1">
      <c r="E695" s="1367"/>
      <c r="H695" s="1367"/>
      <c r="T695" s="1367"/>
    </row>
    <row r="696" spans="5:20" s="1363" customFormat="1">
      <c r="E696" s="1367"/>
      <c r="H696" s="1367"/>
      <c r="T696" s="1367"/>
    </row>
    <row r="697" spans="5:20" s="1363" customFormat="1">
      <c r="E697" s="1367"/>
      <c r="H697" s="1367"/>
      <c r="T697" s="1367"/>
    </row>
    <row r="698" spans="5:20" s="1363" customFormat="1">
      <c r="E698" s="1367"/>
      <c r="H698" s="1367"/>
      <c r="T698" s="1367"/>
    </row>
    <row r="699" spans="5:20" s="1363" customFormat="1">
      <c r="E699" s="1367"/>
      <c r="H699" s="1367"/>
      <c r="T699" s="1367"/>
    </row>
    <row r="700" spans="5:20" s="1363" customFormat="1">
      <c r="E700" s="1367"/>
      <c r="H700" s="1367"/>
      <c r="T700" s="1367"/>
    </row>
    <row r="701" spans="5:20" s="1363" customFormat="1">
      <c r="E701" s="1367"/>
      <c r="H701" s="1367"/>
      <c r="T701" s="1367"/>
    </row>
    <row r="702" spans="5:20" s="1363" customFormat="1">
      <c r="E702" s="1367"/>
      <c r="H702" s="1367"/>
      <c r="T702" s="1367"/>
    </row>
    <row r="703" spans="5:20" s="1363" customFormat="1">
      <c r="E703" s="1367"/>
      <c r="H703" s="1367"/>
      <c r="T703" s="1367"/>
    </row>
    <row r="704" spans="5:20" s="1363" customFormat="1">
      <c r="E704" s="1367"/>
      <c r="H704" s="1367"/>
      <c r="T704" s="1367"/>
    </row>
    <row r="705" spans="5:20" s="1363" customFormat="1">
      <c r="E705" s="1367"/>
      <c r="H705" s="1367"/>
      <c r="T705" s="1367"/>
    </row>
    <row r="706" spans="5:20" s="1363" customFormat="1">
      <c r="E706" s="1367"/>
      <c r="H706" s="1367"/>
      <c r="T706" s="1367"/>
    </row>
    <row r="707" spans="5:20" s="1363" customFormat="1">
      <c r="E707" s="1367"/>
      <c r="H707" s="1367"/>
      <c r="T707" s="1367"/>
    </row>
    <row r="708" spans="5:20" s="1363" customFormat="1">
      <c r="E708" s="1367"/>
      <c r="H708" s="1367"/>
      <c r="T708" s="1367"/>
    </row>
    <row r="709" spans="5:20" s="1363" customFormat="1">
      <c r="E709" s="1367"/>
      <c r="H709" s="1367"/>
      <c r="T709" s="1367"/>
    </row>
    <row r="710" spans="5:20" s="1363" customFormat="1">
      <c r="E710" s="1367"/>
      <c r="H710" s="1367"/>
      <c r="T710" s="1367"/>
    </row>
    <row r="711" spans="5:20" s="1363" customFormat="1">
      <c r="E711" s="1367"/>
      <c r="H711" s="1367"/>
      <c r="T711" s="1367"/>
    </row>
    <row r="712" spans="5:20" s="1363" customFormat="1">
      <c r="E712" s="1367"/>
      <c r="H712" s="1367"/>
      <c r="T712" s="1367"/>
    </row>
    <row r="713" spans="5:20" s="1363" customFormat="1">
      <c r="E713" s="1367"/>
      <c r="H713" s="1367"/>
      <c r="T713" s="1367"/>
    </row>
    <row r="714" spans="5:20" s="1363" customFormat="1">
      <c r="E714" s="1367"/>
      <c r="H714" s="1367"/>
      <c r="T714" s="1367"/>
    </row>
    <row r="715" spans="5:20" s="1363" customFormat="1">
      <c r="E715" s="1367"/>
      <c r="H715" s="1367"/>
      <c r="T715" s="1367"/>
    </row>
    <row r="716" spans="5:20" s="1363" customFormat="1">
      <c r="E716" s="1367"/>
      <c r="H716" s="1367"/>
      <c r="T716" s="1367"/>
    </row>
    <row r="717" spans="5:20" s="1363" customFormat="1">
      <c r="E717" s="1367"/>
      <c r="H717" s="1367"/>
      <c r="T717" s="1367"/>
    </row>
    <row r="718" spans="5:20" s="1363" customFormat="1">
      <c r="E718" s="1367"/>
      <c r="H718" s="1367"/>
      <c r="T718" s="1367"/>
    </row>
    <row r="719" spans="5:20" s="1363" customFormat="1">
      <c r="E719" s="1367"/>
      <c r="H719" s="1367"/>
      <c r="T719" s="1367"/>
    </row>
    <row r="720" spans="5:20" s="1363" customFormat="1">
      <c r="E720" s="1367"/>
      <c r="H720" s="1367"/>
      <c r="T720" s="1367"/>
    </row>
    <row r="721" spans="5:20" s="1363" customFormat="1">
      <c r="E721" s="1367"/>
      <c r="H721" s="1367"/>
      <c r="T721" s="1367"/>
    </row>
    <row r="722" spans="5:20" s="1363" customFormat="1">
      <c r="E722" s="1367"/>
      <c r="H722" s="1367"/>
      <c r="T722" s="1367"/>
    </row>
    <row r="723" spans="5:20" s="1363" customFormat="1">
      <c r="E723" s="1367"/>
      <c r="H723" s="1367"/>
      <c r="T723" s="1367"/>
    </row>
    <row r="724" spans="5:20" s="1363" customFormat="1">
      <c r="E724" s="1367"/>
      <c r="H724" s="1367"/>
      <c r="T724" s="1367"/>
    </row>
    <row r="725" spans="5:20" s="1363" customFormat="1">
      <c r="E725" s="1367"/>
      <c r="H725" s="1367"/>
      <c r="T725" s="1367"/>
    </row>
    <row r="726" spans="5:20" s="1363" customFormat="1">
      <c r="E726" s="1367"/>
      <c r="H726" s="1367"/>
      <c r="T726" s="1367"/>
    </row>
    <row r="727" spans="5:20" s="1363" customFormat="1">
      <c r="E727" s="1367"/>
      <c r="H727" s="1367"/>
      <c r="T727" s="1367"/>
    </row>
    <row r="728" spans="5:20" s="1363" customFormat="1">
      <c r="E728" s="1367"/>
      <c r="H728" s="1367"/>
      <c r="T728" s="1367"/>
    </row>
    <row r="729" spans="5:20" s="1363" customFormat="1">
      <c r="E729" s="1367"/>
      <c r="H729" s="1367"/>
      <c r="T729" s="1367"/>
    </row>
    <row r="730" spans="5:20" s="1363" customFormat="1">
      <c r="E730" s="1367"/>
      <c r="H730" s="1367"/>
      <c r="T730" s="1367"/>
    </row>
    <row r="731" spans="5:20" s="1363" customFormat="1">
      <c r="E731" s="1367"/>
      <c r="H731" s="1367"/>
      <c r="T731" s="1367"/>
    </row>
    <row r="732" spans="5:20" s="1363" customFormat="1">
      <c r="E732" s="1367"/>
      <c r="H732" s="1367"/>
      <c r="T732" s="1367"/>
    </row>
    <row r="733" spans="5:20" s="1363" customFormat="1">
      <c r="E733" s="1367"/>
      <c r="H733" s="1367"/>
      <c r="T733" s="1367"/>
    </row>
    <row r="734" spans="5:20" s="1363" customFormat="1">
      <c r="E734" s="1367"/>
      <c r="H734" s="1367"/>
      <c r="T734" s="1367"/>
    </row>
    <row r="735" spans="5:20" s="1363" customFormat="1">
      <c r="E735" s="1367"/>
      <c r="H735" s="1367"/>
      <c r="T735" s="1367"/>
    </row>
    <row r="736" spans="5:20" s="1363" customFormat="1">
      <c r="E736" s="1367"/>
      <c r="H736" s="1367"/>
      <c r="T736" s="1367"/>
    </row>
    <row r="737" spans="5:20" s="1363" customFormat="1">
      <c r="E737" s="1367"/>
      <c r="H737" s="1367"/>
      <c r="T737" s="1367"/>
    </row>
    <row r="738" spans="5:20" s="1363" customFormat="1">
      <c r="E738" s="1367"/>
      <c r="H738" s="1367"/>
      <c r="T738" s="1367"/>
    </row>
    <row r="739" spans="5:20" s="1363" customFormat="1">
      <c r="E739" s="1367"/>
      <c r="H739" s="1367"/>
      <c r="T739" s="1367"/>
    </row>
    <row r="740" spans="5:20" s="1363" customFormat="1">
      <c r="E740" s="1367"/>
      <c r="H740" s="1367"/>
      <c r="T740" s="1367"/>
    </row>
    <row r="741" spans="5:20" s="1363" customFormat="1">
      <c r="E741" s="1367"/>
      <c r="H741" s="1367"/>
      <c r="T741" s="1367"/>
    </row>
    <row r="742" spans="5:20" s="1363" customFormat="1">
      <c r="E742" s="1367"/>
      <c r="H742" s="1367"/>
      <c r="T742" s="1367"/>
    </row>
    <row r="743" spans="5:20" s="1363" customFormat="1">
      <c r="E743" s="1367"/>
      <c r="H743" s="1367"/>
      <c r="T743" s="1367"/>
    </row>
    <row r="744" spans="5:20" s="1363" customFormat="1">
      <c r="E744" s="1367"/>
      <c r="H744" s="1367"/>
      <c r="T744" s="1367"/>
    </row>
    <row r="745" spans="5:20" s="1363" customFormat="1">
      <c r="E745" s="1367"/>
      <c r="H745" s="1367"/>
      <c r="T745" s="1367"/>
    </row>
    <row r="746" spans="5:20" s="1363" customFormat="1">
      <c r="E746" s="1367"/>
      <c r="H746" s="1367"/>
      <c r="T746" s="1367"/>
    </row>
    <row r="747" spans="5:20" s="1363" customFormat="1">
      <c r="E747" s="1367"/>
      <c r="H747" s="1367"/>
      <c r="T747" s="1367"/>
    </row>
    <row r="748" spans="5:20" s="1363" customFormat="1">
      <c r="E748" s="1367"/>
      <c r="H748" s="1367"/>
      <c r="T748" s="1367"/>
    </row>
    <row r="749" spans="5:20" s="1363" customFormat="1">
      <c r="E749" s="1367"/>
      <c r="H749" s="1367"/>
      <c r="T749" s="1367"/>
    </row>
    <row r="750" spans="5:20" s="1363" customFormat="1">
      <c r="E750" s="1367"/>
      <c r="H750" s="1367"/>
      <c r="T750" s="1367"/>
    </row>
    <row r="751" spans="5:20" s="1363" customFormat="1">
      <c r="E751" s="1367"/>
      <c r="H751" s="1367"/>
      <c r="T751" s="1367"/>
    </row>
    <row r="752" spans="5:20" s="1363" customFormat="1">
      <c r="E752" s="1367"/>
      <c r="H752" s="1367"/>
      <c r="T752" s="1367"/>
    </row>
    <row r="753" spans="5:20" s="1363" customFormat="1">
      <c r="E753" s="1367"/>
      <c r="H753" s="1367"/>
      <c r="T753" s="1367"/>
    </row>
    <row r="754" spans="5:20" s="1363" customFormat="1">
      <c r="E754" s="1367"/>
      <c r="H754" s="1367"/>
      <c r="T754" s="1367"/>
    </row>
    <row r="755" spans="5:20" s="1363" customFormat="1">
      <c r="E755" s="1367"/>
      <c r="H755" s="1367"/>
      <c r="T755" s="1367"/>
    </row>
    <row r="756" spans="5:20" s="1363" customFormat="1">
      <c r="E756" s="1367"/>
      <c r="H756" s="1367"/>
      <c r="T756" s="1367"/>
    </row>
    <row r="757" spans="5:20" s="1363" customFormat="1">
      <c r="E757" s="1367"/>
      <c r="H757" s="1367"/>
      <c r="T757" s="1367"/>
    </row>
    <row r="758" spans="5:20" s="1363" customFormat="1">
      <c r="E758" s="1367"/>
      <c r="H758" s="1367"/>
      <c r="T758" s="1367"/>
    </row>
    <row r="759" spans="5:20" s="1363" customFormat="1">
      <c r="E759" s="1367"/>
      <c r="H759" s="1367"/>
      <c r="T759" s="1367"/>
    </row>
    <row r="760" spans="5:20" s="1363" customFormat="1">
      <c r="E760" s="1367"/>
      <c r="H760" s="1367"/>
      <c r="T760" s="1367"/>
    </row>
    <row r="761" spans="5:20" s="1363" customFormat="1">
      <c r="E761" s="1367"/>
      <c r="H761" s="1367"/>
      <c r="T761" s="1367"/>
    </row>
    <row r="762" spans="5:20" s="1363" customFormat="1">
      <c r="E762" s="1367"/>
      <c r="H762" s="1367"/>
      <c r="T762" s="1367"/>
    </row>
    <row r="763" spans="5:20" s="1363" customFormat="1">
      <c r="E763" s="1367"/>
      <c r="H763" s="1367"/>
      <c r="T763" s="1367"/>
    </row>
    <row r="764" spans="5:20" s="1363" customFormat="1">
      <c r="E764" s="1367"/>
      <c r="H764" s="1367"/>
      <c r="T764" s="1367"/>
    </row>
    <row r="765" spans="5:20" s="1363" customFormat="1">
      <c r="E765" s="1367"/>
      <c r="H765" s="1367"/>
      <c r="T765" s="1367"/>
    </row>
    <row r="766" spans="5:20" s="1363" customFormat="1">
      <c r="E766" s="1367"/>
      <c r="H766" s="1367"/>
      <c r="T766" s="1367"/>
    </row>
    <row r="767" spans="5:20" s="1363" customFormat="1">
      <c r="E767" s="1367"/>
      <c r="H767" s="1367"/>
      <c r="T767" s="1367"/>
    </row>
    <row r="768" spans="5:20" s="1363" customFormat="1">
      <c r="E768" s="1367"/>
      <c r="H768" s="1367"/>
      <c r="T768" s="1367"/>
    </row>
    <row r="769" spans="5:20" s="1363" customFormat="1">
      <c r="E769" s="1367"/>
      <c r="H769" s="1367"/>
      <c r="T769" s="1367"/>
    </row>
    <row r="770" spans="5:20" s="1363" customFormat="1">
      <c r="E770" s="1367"/>
      <c r="H770" s="1367"/>
      <c r="T770" s="1367"/>
    </row>
    <row r="771" spans="5:20" s="1363" customFormat="1">
      <c r="E771" s="1367"/>
      <c r="H771" s="1367"/>
      <c r="T771" s="1367"/>
    </row>
    <row r="772" spans="5:20" s="1363" customFormat="1">
      <c r="E772" s="1367"/>
      <c r="H772" s="1367"/>
      <c r="T772" s="1367"/>
    </row>
    <row r="773" spans="5:20" s="1363" customFormat="1">
      <c r="E773" s="1367"/>
      <c r="H773" s="1367"/>
      <c r="T773" s="1367"/>
    </row>
    <row r="774" spans="5:20" s="1363" customFormat="1">
      <c r="E774" s="1367"/>
      <c r="H774" s="1367"/>
      <c r="T774" s="1367"/>
    </row>
    <row r="775" spans="5:20" s="1363" customFormat="1">
      <c r="E775" s="1367"/>
      <c r="H775" s="1367"/>
      <c r="T775" s="1367"/>
    </row>
    <row r="776" spans="5:20" s="1363" customFormat="1">
      <c r="E776" s="1367"/>
      <c r="H776" s="1367"/>
      <c r="T776" s="1367"/>
    </row>
    <row r="777" spans="5:20" s="1363" customFormat="1">
      <c r="E777" s="1367"/>
      <c r="H777" s="1367"/>
      <c r="T777" s="1367"/>
    </row>
    <row r="778" spans="5:20" s="1363" customFormat="1">
      <c r="E778" s="1367"/>
      <c r="H778" s="1367"/>
      <c r="T778" s="1367"/>
    </row>
    <row r="779" spans="5:20" s="1363" customFormat="1">
      <c r="E779" s="1367"/>
      <c r="H779" s="1367"/>
      <c r="T779" s="1367"/>
    </row>
    <row r="780" spans="5:20" s="1363" customFormat="1">
      <c r="E780" s="1367"/>
      <c r="H780" s="1367"/>
      <c r="T780" s="1367"/>
    </row>
    <row r="781" spans="5:20" s="1363" customFormat="1">
      <c r="E781" s="1367"/>
      <c r="H781" s="1367"/>
      <c r="T781" s="1367"/>
    </row>
    <row r="782" spans="5:20" s="1363" customFormat="1">
      <c r="E782" s="1367"/>
      <c r="H782" s="1367"/>
      <c r="T782" s="1367"/>
    </row>
    <row r="783" spans="5:20" s="1363" customFormat="1">
      <c r="E783" s="1367"/>
      <c r="H783" s="1367"/>
      <c r="T783" s="1367"/>
    </row>
    <row r="784" spans="5:20" s="1363" customFormat="1">
      <c r="E784" s="1367"/>
      <c r="H784" s="1367"/>
      <c r="T784" s="1367"/>
    </row>
    <row r="785" spans="5:20" s="1363" customFormat="1">
      <c r="E785" s="1367"/>
      <c r="H785" s="1367"/>
      <c r="T785" s="1367"/>
    </row>
    <row r="786" spans="5:20" s="1363" customFormat="1">
      <c r="E786" s="1367"/>
      <c r="H786" s="1367"/>
      <c r="T786" s="1367"/>
    </row>
    <row r="787" spans="5:20" s="1363" customFormat="1">
      <c r="E787" s="1367"/>
      <c r="H787" s="1367"/>
      <c r="T787" s="1367"/>
    </row>
    <row r="788" spans="5:20" s="1363" customFormat="1">
      <c r="E788" s="1367"/>
      <c r="H788" s="1367"/>
      <c r="T788" s="1367"/>
    </row>
    <row r="789" spans="5:20" s="1363" customFormat="1">
      <c r="E789" s="1367"/>
      <c r="H789" s="1367"/>
      <c r="T789" s="1367"/>
    </row>
    <row r="790" spans="5:20" s="1363" customFormat="1">
      <c r="E790" s="1367"/>
      <c r="H790" s="1367"/>
      <c r="T790" s="1367"/>
    </row>
    <row r="791" spans="5:20" s="1363" customFormat="1">
      <c r="E791" s="1367"/>
      <c r="H791" s="1367"/>
      <c r="T791" s="1367"/>
    </row>
    <row r="792" spans="5:20" s="1363" customFormat="1">
      <c r="E792" s="1367"/>
      <c r="H792" s="1367"/>
      <c r="T792" s="1367"/>
    </row>
    <row r="793" spans="5:20" s="1363" customFormat="1">
      <c r="E793" s="1367"/>
      <c r="H793" s="1367"/>
      <c r="T793" s="1367"/>
    </row>
    <row r="794" spans="5:20" s="1363" customFormat="1">
      <c r="E794" s="1367"/>
      <c r="H794" s="1367"/>
      <c r="T794" s="1367"/>
    </row>
    <row r="795" spans="5:20" s="1363" customFormat="1">
      <c r="E795" s="1367"/>
      <c r="H795" s="1367"/>
      <c r="T795" s="1367"/>
    </row>
    <row r="796" spans="5:20" s="1363" customFormat="1">
      <c r="E796" s="1367"/>
      <c r="H796" s="1367"/>
      <c r="T796" s="1367"/>
    </row>
    <row r="797" spans="5:20" s="1363" customFormat="1">
      <c r="E797" s="1367"/>
      <c r="H797" s="1367"/>
      <c r="T797" s="1367"/>
    </row>
    <row r="798" spans="5:20" s="1363" customFormat="1">
      <c r="E798" s="1367"/>
      <c r="H798" s="1367"/>
      <c r="T798" s="1367"/>
    </row>
    <row r="799" spans="5:20" s="1363" customFormat="1">
      <c r="E799" s="1367"/>
      <c r="H799" s="1367"/>
      <c r="T799" s="1367"/>
    </row>
    <row r="800" spans="5:20" s="1363" customFormat="1">
      <c r="E800" s="1367"/>
      <c r="H800" s="1367"/>
      <c r="T800" s="1367"/>
    </row>
    <row r="801" spans="5:20" s="1363" customFormat="1">
      <c r="E801" s="1367"/>
      <c r="H801" s="1367"/>
      <c r="T801" s="1367"/>
    </row>
    <row r="802" spans="5:20" s="1363" customFormat="1">
      <c r="E802" s="1367"/>
      <c r="H802" s="1367"/>
      <c r="T802" s="1367"/>
    </row>
    <row r="803" spans="5:20" s="1363" customFormat="1">
      <c r="E803" s="1367"/>
      <c r="H803" s="1367"/>
      <c r="T803" s="1367"/>
    </row>
    <row r="804" spans="5:20" s="1363" customFormat="1">
      <c r="E804" s="1367"/>
      <c r="H804" s="1367"/>
      <c r="T804" s="1367"/>
    </row>
    <row r="805" spans="5:20" s="1363" customFormat="1">
      <c r="E805" s="1367"/>
      <c r="H805" s="1367"/>
      <c r="T805" s="1367"/>
    </row>
    <row r="806" spans="5:20" s="1363" customFormat="1">
      <c r="E806" s="1367"/>
      <c r="H806" s="1367"/>
      <c r="T806" s="1367"/>
    </row>
    <row r="807" spans="5:20" s="1363" customFormat="1">
      <c r="E807" s="1367"/>
      <c r="H807" s="1367"/>
      <c r="T807" s="1367"/>
    </row>
    <row r="808" spans="5:20" s="1363" customFormat="1">
      <c r="E808" s="1367"/>
      <c r="H808" s="1367"/>
      <c r="T808" s="1367"/>
    </row>
    <row r="809" spans="5:20" s="1363" customFormat="1">
      <c r="E809" s="1367"/>
      <c r="H809" s="1367"/>
      <c r="T809" s="1367"/>
    </row>
    <row r="810" spans="5:20" s="1363" customFormat="1">
      <c r="E810" s="1367"/>
      <c r="H810" s="1367"/>
      <c r="T810" s="1367"/>
    </row>
    <row r="811" spans="5:20" s="1363" customFormat="1">
      <c r="E811" s="1367"/>
      <c r="H811" s="1367"/>
      <c r="T811" s="1367"/>
    </row>
    <row r="812" spans="5:20" s="1363" customFormat="1">
      <c r="E812" s="1367"/>
      <c r="H812" s="1367"/>
      <c r="T812" s="1367"/>
    </row>
    <row r="813" spans="5:20" s="1363" customFormat="1">
      <c r="E813" s="1367"/>
      <c r="H813" s="1367"/>
      <c r="T813" s="1367"/>
    </row>
    <row r="814" spans="5:20" s="1363" customFormat="1">
      <c r="E814" s="1367"/>
      <c r="H814" s="1367"/>
      <c r="T814" s="1367"/>
    </row>
    <row r="815" spans="5:20" s="1363" customFormat="1">
      <c r="E815" s="1367"/>
      <c r="H815" s="1367"/>
      <c r="T815" s="1367"/>
    </row>
    <row r="816" spans="5:20" s="1363" customFormat="1">
      <c r="E816" s="1367"/>
      <c r="H816" s="1367"/>
      <c r="T816" s="1367"/>
    </row>
    <row r="817" spans="5:20" s="1363" customFormat="1">
      <c r="E817" s="1367"/>
      <c r="H817" s="1367"/>
      <c r="T817" s="1367"/>
    </row>
    <row r="818" spans="5:20" s="1363" customFormat="1">
      <c r="E818" s="1367"/>
      <c r="H818" s="1367"/>
      <c r="T818" s="1367"/>
    </row>
    <row r="819" spans="5:20" s="1363" customFormat="1">
      <c r="E819" s="1367"/>
      <c r="H819" s="1367"/>
      <c r="T819" s="1367"/>
    </row>
    <row r="820" spans="5:20" s="1363" customFormat="1">
      <c r="E820" s="1367"/>
      <c r="H820" s="1367"/>
      <c r="T820" s="1367"/>
    </row>
    <row r="821" spans="5:20" s="1363" customFormat="1">
      <c r="E821" s="1367"/>
      <c r="H821" s="1367"/>
      <c r="T821" s="1367"/>
    </row>
    <row r="822" spans="5:20" s="1363" customFormat="1">
      <c r="E822" s="1367"/>
      <c r="H822" s="1367"/>
      <c r="T822" s="1367"/>
    </row>
    <row r="823" spans="5:20" s="1363" customFormat="1">
      <c r="E823" s="1367"/>
      <c r="H823" s="1367"/>
      <c r="T823" s="1367"/>
    </row>
    <row r="824" spans="5:20" s="1363" customFormat="1">
      <c r="E824" s="1367"/>
      <c r="H824" s="1367"/>
      <c r="T824" s="1367"/>
    </row>
    <row r="825" spans="5:20" s="1363" customFormat="1">
      <c r="E825" s="1367"/>
      <c r="H825" s="1367"/>
      <c r="T825" s="1367"/>
    </row>
    <row r="826" spans="5:20" s="1363" customFormat="1">
      <c r="E826" s="1367"/>
      <c r="H826" s="1367"/>
      <c r="T826" s="1367"/>
    </row>
    <row r="827" spans="5:20" s="1363" customFormat="1">
      <c r="E827" s="1367"/>
      <c r="H827" s="1367"/>
      <c r="T827" s="1367"/>
    </row>
    <row r="828" spans="5:20" s="1363" customFormat="1">
      <c r="E828" s="1367"/>
      <c r="H828" s="1367"/>
      <c r="T828" s="1367"/>
    </row>
    <row r="829" spans="5:20" s="1363" customFormat="1">
      <c r="E829" s="1367"/>
      <c r="H829" s="1367"/>
      <c r="T829" s="1367"/>
    </row>
    <row r="830" spans="5:20" s="1363" customFormat="1">
      <c r="E830" s="1367"/>
      <c r="H830" s="1367"/>
      <c r="T830" s="1367"/>
    </row>
    <row r="831" spans="5:20" s="1363" customFormat="1">
      <c r="E831" s="1367"/>
      <c r="H831" s="1367"/>
      <c r="T831" s="1367"/>
    </row>
    <row r="832" spans="5:20" s="1363" customFormat="1">
      <c r="E832" s="1367"/>
      <c r="H832" s="1367"/>
      <c r="T832" s="1367"/>
    </row>
    <row r="833" spans="5:20" s="1363" customFormat="1">
      <c r="E833" s="1367"/>
      <c r="H833" s="1367"/>
      <c r="T833" s="1367"/>
    </row>
    <row r="834" spans="5:20" s="1363" customFormat="1">
      <c r="E834" s="1367"/>
      <c r="H834" s="1367"/>
      <c r="T834" s="1367"/>
    </row>
    <row r="835" spans="5:20" s="1363" customFormat="1">
      <c r="E835" s="1367"/>
      <c r="H835" s="1367"/>
      <c r="T835" s="1367"/>
    </row>
    <row r="836" spans="5:20" s="1363" customFormat="1">
      <c r="E836" s="1367"/>
      <c r="H836" s="1367"/>
      <c r="T836" s="1367"/>
    </row>
    <row r="837" spans="5:20" s="1363" customFormat="1">
      <c r="E837" s="1367"/>
      <c r="H837" s="1367"/>
      <c r="T837" s="1367"/>
    </row>
    <row r="838" spans="5:20" s="1363" customFormat="1">
      <c r="E838" s="1367"/>
      <c r="H838" s="1367"/>
      <c r="T838" s="1367"/>
    </row>
    <row r="839" spans="5:20" s="1363" customFormat="1">
      <c r="E839" s="1367"/>
      <c r="H839" s="1367"/>
      <c r="T839" s="1367"/>
    </row>
    <row r="840" spans="5:20" s="1363" customFormat="1">
      <c r="E840" s="1367"/>
      <c r="H840" s="1367"/>
      <c r="T840" s="1367"/>
    </row>
    <row r="841" spans="5:20" s="1363" customFormat="1">
      <c r="E841" s="1367"/>
      <c r="H841" s="1367"/>
      <c r="T841" s="1367"/>
    </row>
    <row r="842" spans="5:20" s="1363" customFormat="1">
      <c r="E842" s="1367"/>
      <c r="H842" s="1367"/>
      <c r="T842" s="1367"/>
    </row>
    <row r="843" spans="5:20" s="1363" customFormat="1">
      <c r="E843" s="1367"/>
      <c r="H843" s="1367"/>
      <c r="T843" s="1367"/>
    </row>
    <row r="844" spans="5:20" s="1363" customFormat="1">
      <c r="E844" s="1367"/>
      <c r="H844" s="1367"/>
      <c r="T844" s="1367"/>
    </row>
    <row r="845" spans="5:20" s="1363" customFormat="1">
      <c r="E845" s="1367"/>
      <c r="H845" s="1367"/>
      <c r="T845" s="1367"/>
    </row>
    <row r="846" spans="5:20" s="1363" customFormat="1">
      <c r="E846" s="1367"/>
      <c r="H846" s="1367"/>
      <c r="T846" s="1367"/>
    </row>
    <row r="847" spans="5:20" s="1363" customFormat="1">
      <c r="E847" s="1367"/>
      <c r="H847" s="1367"/>
      <c r="T847" s="1367"/>
    </row>
    <row r="848" spans="5:20" s="1363" customFormat="1">
      <c r="E848" s="1367"/>
      <c r="H848" s="1367"/>
      <c r="T848" s="1367"/>
    </row>
    <row r="849" spans="5:20" s="1363" customFormat="1">
      <c r="E849" s="1367"/>
      <c r="H849" s="1367"/>
      <c r="T849" s="1367"/>
    </row>
    <row r="850" spans="5:20" s="1363" customFormat="1">
      <c r="E850" s="1367"/>
      <c r="H850" s="1367"/>
      <c r="T850" s="1367"/>
    </row>
    <row r="851" spans="5:20" s="1363" customFormat="1">
      <c r="E851" s="1367"/>
      <c r="H851" s="1367"/>
      <c r="T851" s="1367"/>
    </row>
    <row r="852" spans="5:20" s="1363" customFormat="1">
      <c r="E852" s="1367"/>
      <c r="H852" s="1367"/>
      <c r="T852" s="1367"/>
    </row>
    <row r="853" spans="5:20" s="1363" customFormat="1">
      <c r="E853" s="1367"/>
      <c r="H853" s="1367"/>
      <c r="T853" s="1367"/>
    </row>
    <row r="854" spans="5:20" s="1363" customFormat="1">
      <c r="E854" s="1367"/>
      <c r="H854" s="1367"/>
      <c r="T854" s="1367"/>
    </row>
    <row r="855" spans="5:20" s="1363" customFormat="1">
      <c r="E855" s="1367"/>
      <c r="H855" s="1367"/>
      <c r="T855" s="1367"/>
    </row>
    <row r="856" spans="5:20" s="1363" customFormat="1">
      <c r="E856" s="1367"/>
      <c r="H856" s="1367"/>
      <c r="T856" s="1367"/>
    </row>
    <row r="857" spans="5:20" s="1363" customFormat="1">
      <c r="E857" s="1367"/>
      <c r="H857" s="1367"/>
      <c r="T857" s="1367"/>
    </row>
    <row r="858" spans="5:20" s="1363" customFormat="1">
      <c r="E858" s="1367"/>
      <c r="H858" s="1367"/>
      <c r="T858" s="1367"/>
    </row>
    <row r="859" spans="5:20" s="1363" customFormat="1">
      <c r="E859" s="1367"/>
      <c r="H859" s="1367"/>
      <c r="T859" s="1367"/>
    </row>
    <row r="860" spans="5:20" s="1363" customFormat="1">
      <c r="E860" s="1367"/>
      <c r="H860" s="1367"/>
      <c r="T860" s="1367"/>
    </row>
    <row r="861" spans="5:20" s="1363" customFormat="1">
      <c r="E861" s="1367"/>
      <c r="H861" s="1367"/>
      <c r="T861" s="1367"/>
    </row>
    <row r="862" spans="5:20" s="1363" customFormat="1">
      <c r="E862" s="1367"/>
      <c r="H862" s="1367"/>
      <c r="T862" s="1367"/>
    </row>
    <row r="863" spans="5:20" s="1363" customFormat="1">
      <c r="E863" s="1367"/>
      <c r="H863" s="1367"/>
      <c r="T863" s="1367"/>
    </row>
    <row r="864" spans="5:20" s="1363" customFormat="1">
      <c r="E864" s="1367"/>
      <c r="H864" s="1367"/>
      <c r="T864" s="1367"/>
    </row>
    <row r="865" spans="5:20" s="1363" customFormat="1">
      <c r="E865" s="1367"/>
      <c r="H865" s="1367"/>
      <c r="T865" s="1367"/>
    </row>
    <row r="866" spans="5:20" s="1363" customFormat="1">
      <c r="E866" s="1367"/>
      <c r="H866" s="1367"/>
      <c r="T866" s="1367"/>
    </row>
    <row r="867" spans="5:20" s="1363" customFormat="1">
      <c r="E867" s="1367"/>
      <c r="H867" s="1367"/>
      <c r="T867" s="1367"/>
    </row>
    <row r="868" spans="5:20" s="1363" customFormat="1">
      <c r="E868" s="1367"/>
      <c r="H868" s="1367"/>
      <c r="T868" s="1367"/>
    </row>
    <row r="869" spans="5:20" s="1363" customFormat="1">
      <c r="E869" s="1367"/>
      <c r="H869" s="1367"/>
      <c r="T869" s="1367"/>
    </row>
    <row r="870" spans="5:20" s="1363" customFormat="1">
      <c r="E870" s="1367"/>
      <c r="H870" s="1367"/>
      <c r="T870" s="1367"/>
    </row>
    <row r="871" spans="5:20" s="1363" customFormat="1">
      <c r="E871" s="1367"/>
      <c r="H871" s="1367"/>
      <c r="T871" s="1367"/>
    </row>
    <row r="872" spans="5:20" s="1363" customFormat="1">
      <c r="E872" s="1367"/>
      <c r="H872" s="1367"/>
      <c r="T872" s="1367"/>
    </row>
    <row r="873" spans="5:20" s="1363" customFormat="1">
      <c r="E873" s="1367"/>
      <c r="H873" s="1367"/>
      <c r="T873" s="1367"/>
    </row>
    <row r="874" spans="5:20" s="1363" customFormat="1">
      <c r="E874" s="1367"/>
      <c r="H874" s="1367"/>
      <c r="T874" s="1367"/>
    </row>
    <row r="875" spans="5:20" s="1363" customFormat="1">
      <c r="E875" s="1367"/>
      <c r="H875" s="1367"/>
      <c r="T875" s="1367"/>
    </row>
    <row r="876" spans="5:20" s="1363" customFormat="1">
      <c r="E876" s="1367"/>
      <c r="H876" s="1367"/>
      <c r="T876" s="1367"/>
    </row>
    <row r="877" spans="5:20" s="1363" customFormat="1">
      <c r="E877" s="1367"/>
      <c r="H877" s="1367"/>
      <c r="T877" s="1367"/>
    </row>
    <row r="878" spans="5:20" s="1363" customFormat="1">
      <c r="E878" s="1367"/>
      <c r="H878" s="1367"/>
      <c r="T878" s="1367"/>
    </row>
    <row r="879" spans="5:20" s="1363" customFormat="1">
      <c r="E879" s="1367"/>
      <c r="H879" s="1367"/>
      <c r="T879" s="1367"/>
    </row>
    <row r="880" spans="5:20" s="1363" customFormat="1">
      <c r="E880" s="1367"/>
      <c r="H880" s="1367"/>
      <c r="T880" s="1367"/>
    </row>
    <row r="881" spans="5:20" s="1363" customFormat="1">
      <c r="E881" s="1367"/>
      <c r="H881" s="1367"/>
      <c r="T881" s="1367"/>
    </row>
    <row r="882" spans="5:20" s="1363" customFormat="1">
      <c r="E882" s="1367"/>
      <c r="H882" s="1367"/>
      <c r="T882" s="1367"/>
    </row>
    <row r="883" spans="5:20" s="1363" customFormat="1">
      <c r="E883" s="1367"/>
      <c r="H883" s="1367"/>
      <c r="T883" s="1367"/>
    </row>
    <row r="884" spans="5:20" s="1363" customFormat="1">
      <c r="E884" s="1367"/>
      <c r="H884" s="1367"/>
      <c r="T884" s="1367"/>
    </row>
    <row r="885" spans="5:20" s="1363" customFormat="1">
      <c r="E885" s="1367"/>
      <c r="H885" s="1367"/>
      <c r="T885" s="1367"/>
    </row>
    <row r="886" spans="5:20" s="1363" customFormat="1">
      <c r="E886" s="1367"/>
      <c r="H886" s="1367"/>
      <c r="T886" s="1367"/>
    </row>
    <row r="887" spans="5:20" s="1363" customFormat="1">
      <c r="E887" s="1367"/>
      <c r="H887" s="1367"/>
      <c r="T887" s="1367"/>
    </row>
    <row r="888" spans="5:20" s="1363" customFormat="1">
      <c r="E888" s="1367"/>
      <c r="H888" s="1367"/>
      <c r="T888" s="1367"/>
    </row>
    <row r="889" spans="5:20" s="1363" customFormat="1">
      <c r="E889" s="1367"/>
      <c r="H889" s="1367"/>
      <c r="T889" s="1367"/>
    </row>
    <row r="890" spans="5:20" s="1363" customFormat="1">
      <c r="E890" s="1367"/>
      <c r="H890" s="1367"/>
      <c r="T890" s="1367"/>
    </row>
    <row r="891" spans="5:20" s="1363" customFormat="1">
      <c r="E891" s="1367"/>
      <c r="H891" s="1367"/>
      <c r="T891" s="1367"/>
    </row>
    <row r="892" spans="5:20" s="1363" customFormat="1">
      <c r="E892" s="1367"/>
      <c r="H892" s="1367"/>
      <c r="T892" s="1367"/>
    </row>
    <row r="893" spans="5:20" s="1363" customFormat="1">
      <c r="E893" s="1367"/>
      <c r="H893" s="1367"/>
      <c r="T893" s="1367"/>
    </row>
    <row r="894" spans="5:20" s="1363" customFormat="1">
      <c r="E894" s="1367"/>
      <c r="H894" s="1367"/>
      <c r="T894" s="1367"/>
    </row>
    <row r="895" spans="5:20" s="1363" customFormat="1">
      <c r="E895" s="1367"/>
      <c r="H895" s="1367"/>
      <c r="T895" s="1367"/>
    </row>
    <row r="896" spans="5:20" s="1363" customFormat="1">
      <c r="E896" s="1367"/>
      <c r="H896" s="1367"/>
      <c r="T896" s="1367"/>
    </row>
    <row r="897" spans="5:20" s="1363" customFormat="1">
      <c r="E897" s="1367"/>
      <c r="H897" s="1367"/>
      <c r="T897" s="1367"/>
    </row>
    <row r="898" spans="5:20" s="1363" customFormat="1">
      <c r="E898" s="1367"/>
      <c r="H898" s="1367"/>
      <c r="T898" s="1367"/>
    </row>
    <row r="899" spans="5:20" s="1363" customFormat="1">
      <c r="E899" s="1367"/>
      <c r="H899" s="1367"/>
      <c r="T899" s="1367"/>
    </row>
    <row r="900" spans="5:20" s="1363" customFormat="1">
      <c r="E900" s="1367"/>
      <c r="H900" s="1367"/>
      <c r="T900" s="1367"/>
    </row>
    <row r="901" spans="5:20" s="1363" customFormat="1">
      <c r="E901" s="1367"/>
      <c r="H901" s="1367"/>
      <c r="T901" s="1367"/>
    </row>
    <row r="902" spans="5:20" s="1363" customFormat="1">
      <c r="E902" s="1367"/>
      <c r="H902" s="1367"/>
      <c r="T902" s="1367"/>
    </row>
    <row r="903" spans="5:20" s="1363" customFormat="1">
      <c r="E903" s="1367"/>
      <c r="H903" s="1367"/>
      <c r="T903" s="1367"/>
    </row>
    <row r="904" spans="5:20" s="1363" customFormat="1">
      <c r="E904" s="1367"/>
      <c r="H904" s="1367"/>
      <c r="T904" s="1367"/>
    </row>
    <row r="905" spans="5:20" s="1363" customFormat="1">
      <c r="E905" s="1367"/>
      <c r="H905" s="1367"/>
      <c r="T905" s="1367"/>
    </row>
    <row r="906" spans="5:20" s="1363" customFormat="1">
      <c r="E906" s="1367"/>
      <c r="H906" s="1367"/>
      <c r="T906" s="1367"/>
    </row>
    <row r="907" spans="5:20" s="1363" customFormat="1">
      <c r="E907" s="1367"/>
      <c r="H907" s="1367"/>
      <c r="T907" s="1367"/>
    </row>
    <row r="908" spans="5:20" s="1363" customFormat="1">
      <c r="E908" s="1367"/>
      <c r="H908" s="1367"/>
      <c r="T908" s="1367"/>
    </row>
    <row r="909" spans="5:20" s="1363" customFormat="1">
      <c r="E909" s="1367"/>
      <c r="H909" s="1367"/>
      <c r="T909" s="1367"/>
    </row>
    <row r="910" spans="5:20" s="1363" customFormat="1">
      <c r="E910" s="1367"/>
      <c r="H910" s="1367"/>
      <c r="T910" s="1367"/>
    </row>
    <row r="911" spans="5:20" s="1363" customFormat="1">
      <c r="E911" s="1367"/>
      <c r="H911" s="1367"/>
      <c r="T911" s="1367"/>
    </row>
    <row r="912" spans="5:20" s="1363" customFormat="1">
      <c r="E912" s="1367"/>
      <c r="H912" s="1367"/>
      <c r="T912" s="1367"/>
    </row>
    <row r="913" spans="5:20" s="1363" customFormat="1">
      <c r="E913" s="1367"/>
      <c r="H913" s="1367"/>
      <c r="T913" s="1367"/>
    </row>
    <row r="914" spans="5:20" s="1363" customFormat="1">
      <c r="E914" s="1367"/>
      <c r="H914" s="1367"/>
      <c r="T914" s="1367"/>
    </row>
    <row r="915" spans="5:20" s="1363" customFormat="1">
      <c r="E915" s="1367"/>
      <c r="H915" s="1367"/>
      <c r="T915" s="1367"/>
    </row>
    <row r="916" spans="5:20" s="1363" customFormat="1">
      <c r="E916" s="1367"/>
      <c r="H916" s="1367"/>
      <c r="T916" s="1367"/>
    </row>
    <row r="917" spans="5:20" s="1363" customFormat="1">
      <c r="E917" s="1367"/>
      <c r="H917" s="1367"/>
      <c r="T917" s="1367"/>
    </row>
    <row r="918" spans="5:20" s="1363" customFormat="1">
      <c r="E918" s="1367"/>
      <c r="H918" s="1367"/>
      <c r="T918" s="1367"/>
    </row>
    <row r="919" spans="5:20" s="1363" customFormat="1">
      <c r="E919" s="1367"/>
      <c r="H919" s="1367"/>
      <c r="T919" s="1367"/>
    </row>
    <row r="920" spans="5:20" s="1363" customFormat="1">
      <c r="E920" s="1367"/>
      <c r="H920" s="1367"/>
      <c r="T920" s="1367"/>
    </row>
    <row r="921" spans="5:20" s="1363" customFormat="1">
      <c r="E921" s="1367"/>
      <c r="H921" s="1367"/>
      <c r="T921" s="1367"/>
    </row>
    <row r="922" spans="5:20" s="1363" customFormat="1">
      <c r="E922" s="1367"/>
      <c r="H922" s="1367"/>
      <c r="T922" s="1367"/>
    </row>
    <row r="923" spans="5:20" s="1363" customFormat="1">
      <c r="E923" s="1367"/>
      <c r="H923" s="1367"/>
      <c r="T923" s="1367"/>
    </row>
    <row r="924" spans="5:20" s="1363" customFormat="1">
      <c r="E924" s="1367"/>
      <c r="H924" s="1367"/>
      <c r="T924" s="1367"/>
    </row>
    <row r="925" spans="5:20" s="1363" customFormat="1">
      <c r="E925" s="1367"/>
      <c r="H925" s="1367"/>
      <c r="T925" s="1367"/>
    </row>
    <row r="926" spans="5:20" s="1363" customFormat="1">
      <c r="E926" s="1367"/>
      <c r="H926" s="1367"/>
      <c r="T926" s="1367"/>
    </row>
    <row r="927" spans="5:20" s="1363" customFormat="1">
      <c r="E927" s="1367"/>
      <c r="H927" s="1367"/>
      <c r="T927" s="1367"/>
    </row>
    <row r="928" spans="5:20" s="1363" customFormat="1">
      <c r="E928" s="1367"/>
      <c r="H928" s="1367"/>
      <c r="T928" s="1367"/>
    </row>
    <row r="929" spans="5:20" s="1363" customFormat="1">
      <c r="E929" s="1367"/>
      <c r="H929" s="1367"/>
      <c r="T929" s="1367"/>
    </row>
    <row r="930" spans="5:20" s="1363" customFormat="1">
      <c r="E930" s="1367"/>
      <c r="H930" s="1367"/>
      <c r="T930" s="1367"/>
    </row>
    <row r="931" spans="5:20" s="1363" customFormat="1">
      <c r="E931" s="1367"/>
      <c r="H931" s="1367"/>
      <c r="T931" s="1367"/>
    </row>
    <row r="932" spans="5:20" s="1363" customFormat="1">
      <c r="E932" s="1367"/>
      <c r="H932" s="1367"/>
      <c r="T932" s="1367"/>
    </row>
    <row r="933" spans="5:20" s="1363" customFormat="1">
      <c r="E933" s="1367"/>
      <c r="H933" s="1367"/>
      <c r="T933" s="1367"/>
    </row>
    <row r="934" spans="5:20" s="1363" customFormat="1">
      <c r="E934" s="1367"/>
      <c r="H934" s="1367"/>
      <c r="T934" s="1367"/>
    </row>
    <row r="935" spans="5:20" s="1363" customFormat="1">
      <c r="E935" s="1367"/>
      <c r="H935" s="1367"/>
      <c r="T935" s="1367"/>
    </row>
    <row r="936" spans="5:20" s="1363" customFormat="1">
      <c r="E936" s="1367"/>
      <c r="H936" s="1367"/>
      <c r="T936" s="1367"/>
    </row>
    <row r="937" spans="5:20" s="1363" customFormat="1">
      <c r="E937" s="1367"/>
      <c r="H937" s="1367"/>
      <c r="T937" s="1367"/>
    </row>
    <row r="938" spans="5:20" s="1363" customFormat="1">
      <c r="E938" s="1367"/>
      <c r="H938" s="1367"/>
      <c r="T938" s="1367"/>
    </row>
    <row r="939" spans="5:20" s="1363" customFormat="1">
      <c r="E939" s="1367"/>
      <c r="H939" s="1367"/>
      <c r="T939" s="1367"/>
    </row>
    <row r="940" spans="5:20" s="1363" customFormat="1">
      <c r="E940" s="1367"/>
      <c r="H940" s="1367"/>
      <c r="T940" s="1367"/>
    </row>
    <row r="941" spans="5:20" s="1363" customFormat="1">
      <c r="E941" s="1367"/>
      <c r="H941" s="1367"/>
      <c r="T941" s="1367"/>
    </row>
    <row r="942" spans="5:20" s="1363" customFormat="1">
      <c r="E942" s="1367"/>
      <c r="H942" s="1367"/>
      <c r="T942" s="1367"/>
    </row>
    <row r="943" spans="5:20" s="1363" customFormat="1">
      <c r="E943" s="1367"/>
      <c r="H943" s="1367"/>
      <c r="T943" s="1367"/>
    </row>
    <row r="944" spans="5:20" s="1363" customFormat="1">
      <c r="E944" s="1367"/>
      <c r="H944" s="1367"/>
      <c r="T944" s="1367"/>
    </row>
    <row r="945" spans="5:20" s="1363" customFormat="1">
      <c r="E945" s="1367"/>
      <c r="H945" s="1367"/>
      <c r="T945" s="1367"/>
    </row>
    <row r="946" spans="5:20" s="1363" customFormat="1">
      <c r="E946" s="1367"/>
      <c r="H946" s="1367"/>
      <c r="T946" s="1367"/>
    </row>
    <row r="947" spans="5:20" s="1363" customFormat="1">
      <c r="E947" s="1367"/>
      <c r="H947" s="1367"/>
      <c r="T947" s="1367"/>
    </row>
    <row r="948" spans="5:20" s="1363" customFormat="1">
      <c r="E948" s="1367"/>
      <c r="H948" s="1367"/>
      <c r="T948" s="1367"/>
    </row>
    <row r="949" spans="5:20" s="1363" customFormat="1">
      <c r="E949" s="1367"/>
      <c r="H949" s="1367"/>
      <c r="T949" s="1367"/>
    </row>
    <row r="950" spans="5:20" s="1363" customFormat="1">
      <c r="E950" s="1367"/>
      <c r="H950" s="1367"/>
      <c r="T950" s="1367"/>
    </row>
    <row r="951" spans="5:20" s="1363" customFormat="1">
      <c r="E951" s="1367"/>
      <c r="H951" s="1367"/>
      <c r="T951" s="1367"/>
    </row>
    <row r="952" spans="5:20" s="1363" customFormat="1">
      <c r="E952" s="1367"/>
      <c r="H952" s="1367"/>
      <c r="T952" s="1367"/>
    </row>
    <row r="953" spans="5:20" s="1363" customFormat="1">
      <c r="E953" s="1367"/>
      <c r="H953" s="1367"/>
      <c r="T953" s="1367"/>
    </row>
    <row r="954" spans="5:20" s="1363" customFormat="1">
      <c r="E954" s="1367"/>
      <c r="H954" s="1367"/>
      <c r="T954" s="1367"/>
    </row>
    <row r="955" spans="5:20" s="1363" customFormat="1">
      <c r="E955" s="1367"/>
      <c r="H955" s="1367"/>
      <c r="T955" s="1367"/>
    </row>
    <row r="956" spans="5:20" s="1363" customFormat="1">
      <c r="E956" s="1367"/>
      <c r="H956" s="1367"/>
      <c r="T956" s="1367"/>
    </row>
    <row r="957" spans="5:20" s="1363" customFormat="1">
      <c r="E957" s="1367"/>
      <c r="H957" s="1367"/>
      <c r="T957" s="1367"/>
    </row>
    <row r="958" spans="5:20" s="1363" customFormat="1">
      <c r="E958" s="1367"/>
      <c r="H958" s="1367"/>
      <c r="T958" s="1367"/>
    </row>
    <row r="959" spans="5:20" s="1363" customFormat="1">
      <c r="E959" s="1367"/>
      <c r="H959" s="1367"/>
      <c r="T959" s="1367"/>
    </row>
    <row r="960" spans="5:20" s="1363" customFormat="1">
      <c r="E960" s="1367"/>
      <c r="H960" s="1367"/>
      <c r="T960" s="1367"/>
    </row>
    <row r="961" spans="5:20" s="1363" customFormat="1">
      <c r="E961" s="1367"/>
      <c r="H961" s="1367"/>
      <c r="T961" s="1367"/>
    </row>
    <row r="962" spans="5:20" s="1363" customFormat="1">
      <c r="E962" s="1367"/>
      <c r="H962" s="1367"/>
      <c r="T962" s="1367"/>
    </row>
    <row r="963" spans="5:20" s="1363" customFormat="1">
      <c r="E963" s="1367"/>
      <c r="H963" s="1367"/>
      <c r="T963" s="1367"/>
    </row>
    <row r="964" spans="5:20" s="1363" customFormat="1">
      <c r="E964" s="1367"/>
      <c r="H964" s="1367"/>
      <c r="T964" s="1367"/>
    </row>
    <row r="965" spans="5:20" s="1363" customFormat="1">
      <c r="E965" s="1367"/>
      <c r="H965" s="1367"/>
      <c r="T965" s="1367"/>
    </row>
    <row r="966" spans="5:20" s="1363" customFormat="1">
      <c r="E966" s="1367"/>
      <c r="H966" s="1367"/>
      <c r="T966" s="1367"/>
    </row>
    <row r="967" spans="5:20" s="1363" customFormat="1">
      <c r="E967" s="1367"/>
      <c r="H967" s="1367"/>
      <c r="T967" s="1367"/>
    </row>
    <row r="968" spans="5:20" s="1363" customFormat="1">
      <c r="E968" s="1367"/>
      <c r="H968" s="1367"/>
      <c r="T968" s="1367"/>
    </row>
    <row r="969" spans="5:20" s="1363" customFormat="1">
      <c r="E969" s="1367"/>
      <c r="H969" s="1367"/>
      <c r="T969" s="1367"/>
    </row>
    <row r="970" spans="5:20" s="1363" customFormat="1">
      <c r="E970" s="1367"/>
      <c r="H970" s="1367"/>
      <c r="T970" s="1367"/>
    </row>
    <row r="971" spans="5:20" s="1363" customFormat="1">
      <c r="E971" s="1367"/>
      <c r="H971" s="1367"/>
      <c r="T971" s="1367"/>
    </row>
    <row r="972" spans="5:20" s="1363" customFormat="1">
      <c r="E972" s="1367"/>
      <c r="H972" s="1367"/>
      <c r="T972" s="1367"/>
    </row>
    <row r="973" spans="5:20" s="1363" customFormat="1">
      <c r="E973" s="1367"/>
      <c r="H973" s="1367"/>
      <c r="T973" s="1367"/>
    </row>
    <row r="974" spans="5:20" s="1363" customFormat="1">
      <c r="E974" s="1367"/>
      <c r="H974" s="1367"/>
      <c r="T974" s="1367"/>
    </row>
    <row r="975" spans="5:20" s="1363" customFormat="1">
      <c r="E975" s="1367"/>
      <c r="H975" s="1367"/>
      <c r="T975" s="1367"/>
    </row>
    <row r="976" spans="5:20" s="1363" customFormat="1">
      <c r="E976" s="1367"/>
      <c r="H976" s="1367"/>
      <c r="T976" s="1367"/>
    </row>
    <row r="977" spans="5:20" s="1363" customFormat="1">
      <c r="E977" s="1367"/>
      <c r="H977" s="1367"/>
      <c r="T977" s="1367"/>
    </row>
    <row r="978" spans="5:20" s="1363" customFormat="1">
      <c r="E978" s="1367"/>
      <c r="H978" s="1367"/>
      <c r="T978" s="1367"/>
    </row>
    <row r="979" spans="5:20" s="1363" customFormat="1">
      <c r="E979" s="1367"/>
      <c r="H979" s="1367"/>
      <c r="T979" s="1367"/>
    </row>
    <row r="980" spans="5:20" s="1363" customFormat="1">
      <c r="E980" s="1367"/>
      <c r="H980" s="1367"/>
      <c r="T980" s="1367"/>
    </row>
    <row r="981" spans="5:20" s="1363" customFormat="1">
      <c r="E981" s="1367"/>
      <c r="H981" s="1367"/>
      <c r="T981" s="1367"/>
    </row>
    <row r="982" spans="5:20" s="1363" customFormat="1">
      <c r="E982" s="1367"/>
      <c r="H982" s="1367"/>
      <c r="T982" s="1367"/>
    </row>
    <row r="983" spans="5:20" s="1363" customFormat="1">
      <c r="E983" s="1367"/>
      <c r="H983" s="1367"/>
      <c r="T983" s="1367"/>
    </row>
    <row r="984" spans="5:20" s="1363" customFormat="1">
      <c r="E984" s="1367"/>
      <c r="H984" s="1367"/>
      <c r="T984" s="1367"/>
    </row>
    <row r="985" spans="5:20" s="1363" customFormat="1">
      <c r="E985" s="1367"/>
      <c r="H985" s="1367"/>
      <c r="T985" s="1367"/>
    </row>
    <row r="986" spans="5:20" s="1363" customFormat="1">
      <c r="E986" s="1367"/>
      <c r="H986" s="1367"/>
      <c r="T986" s="1367"/>
    </row>
    <row r="987" spans="5:20" s="1363" customFormat="1">
      <c r="E987" s="1367"/>
      <c r="H987" s="1367"/>
      <c r="T987" s="1367"/>
    </row>
    <row r="988" spans="5:20" s="1363" customFormat="1">
      <c r="E988" s="1367"/>
      <c r="H988" s="1367"/>
      <c r="T988" s="1367"/>
    </row>
    <row r="989" spans="5:20" s="1363" customFormat="1">
      <c r="E989" s="1367"/>
      <c r="H989" s="1367"/>
      <c r="T989" s="1367"/>
    </row>
    <row r="990" spans="5:20" s="1363" customFormat="1">
      <c r="E990" s="1367"/>
      <c r="H990" s="1367"/>
      <c r="T990" s="1367"/>
    </row>
    <row r="991" spans="5:20" s="1363" customFormat="1">
      <c r="E991" s="1367"/>
      <c r="H991" s="1367"/>
      <c r="T991" s="1367"/>
    </row>
    <row r="992" spans="5:20" s="1363" customFormat="1">
      <c r="E992" s="1367"/>
      <c r="H992" s="1367"/>
      <c r="T992" s="1367"/>
    </row>
    <row r="993" spans="5:20" s="1363" customFormat="1">
      <c r="E993" s="1367"/>
      <c r="H993" s="1367"/>
      <c r="T993" s="1367"/>
    </row>
    <row r="994" spans="5:20" s="1363" customFormat="1">
      <c r="E994" s="1367"/>
      <c r="H994" s="1367"/>
      <c r="T994" s="1367"/>
    </row>
    <row r="995" spans="5:20" s="1363" customFormat="1">
      <c r="E995" s="1367"/>
      <c r="H995" s="1367"/>
      <c r="T995" s="1367"/>
    </row>
    <row r="996" spans="5:20" s="1363" customFormat="1">
      <c r="E996" s="1367"/>
      <c r="H996" s="1367"/>
      <c r="T996" s="1367"/>
    </row>
    <row r="997" spans="5:20" s="1363" customFormat="1">
      <c r="E997" s="1367"/>
      <c r="H997" s="1367"/>
      <c r="T997" s="1367"/>
    </row>
    <row r="998" spans="5:20" s="1363" customFormat="1">
      <c r="E998" s="1367"/>
      <c r="H998" s="1367"/>
      <c r="T998" s="1367"/>
    </row>
    <row r="999" spans="5:20" s="1363" customFormat="1">
      <c r="E999" s="1367"/>
      <c r="H999" s="1367"/>
      <c r="T999" s="1367"/>
    </row>
    <row r="1000" spans="5:20" s="1363" customFormat="1">
      <c r="E1000" s="1367"/>
      <c r="H1000" s="1367"/>
      <c r="T1000" s="1367"/>
    </row>
  </sheetData>
  <sheetProtection password="CB61" sheet="1" objects="1" scenarios="1" selectLockedCells="1"/>
  <mergeCells count="2">
    <mergeCell ref="B7:C7"/>
    <mergeCell ref="V7:W7"/>
  </mergeCells>
  <conditionalFormatting sqref="L10">
    <cfRule type="expression" dxfId="2446" priority="1" stopIfTrue="1">
      <formula>NOT($B$50)</formula>
    </cfRule>
  </conditionalFormatting>
  <conditionalFormatting sqref="I10">
    <cfRule type="expression" dxfId="2445" priority="2" stopIfTrue="1">
      <formula>NOT($B$51)</formula>
    </cfRule>
  </conditionalFormatting>
  <conditionalFormatting sqref="F10">
    <cfRule type="expression" dxfId="2444" priority="3" stopIfTrue="1">
      <formula>NOT($B$52)</formula>
    </cfRule>
  </conditionalFormatting>
  <conditionalFormatting sqref="L17">
    <cfRule type="expression" dxfId="2443" priority="4" stopIfTrue="1">
      <formula>NOT($B$53)</formula>
    </cfRule>
  </conditionalFormatting>
  <conditionalFormatting sqref="I17">
    <cfRule type="expression" dxfId="2442" priority="5" stopIfTrue="1">
      <formula>NOT($B$54)</formula>
    </cfRule>
  </conditionalFormatting>
  <conditionalFormatting sqref="F17">
    <cfRule type="expression" dxfId="2441" priority="6" stopIfTrue="1">
      <formula>NOT($B$55)</formula>
    </cfRule>
  </conditionalFormatting>
  <conditionalFormatting sqref="L18">
    <cfRule type="expression" dxfId="2440" priority="7" stopIfTrue="1">
      <formula>NOT($B$56)</formula>
    </cfRule>
  </conditionalFormatting>
  <conditionalFormatting sqref="L20">
    <cfRule type="expression" dxfId="2439" priority="8" stopIfTrue="1">
      <formula>NOT($B$56)</formula>
    </cfRule>
  </conditionalFormatting>
  <conditionalFormatting sqref="I18">
    <cfRule type="expression" dxfId="2438" priority="9" stopIfTrue="1">
      <formula>NOT($B$57)</formula>
    </cfRule>
  </conditionalFormatting>
  <conditionalFormatting sqref="I20">
    <cfRule type="expression" dxfId="2437" priority="10" stopIfTrue="1">
      <formula>NOT($B$57)</formula>
    </cfRule>
  </conditionalFormatting>
  <conditionalFormatting sqref="F18">
    <cfRule type="expression" dxfId="2436" priority="11" stopIfTrue="1">
      <formula>NOT($B$58)</formula>
    </cfRule>
  </conditionalFormatting>
  <conditionalFormatting sqref="F20">
    <cfRule type="expression" dxfId="2435" priority="12" stopIfTrue="1">
      <formula>NOT($B$58)</formula>
    </cfRule>
  </conditionalFormatting>
  <conditionalFormatting sqref="L11">
    <cfRule type="expression" dxfId="2434" priority="13" stopIfTrue="1">
      <formula>NOT($B$59)</formula>
    </cfRule>
  </conditionalFormatting>
  <conditionalFormatting sqref="L13">
    <cfRule type="expression" dxfId="2433" priority="14" stopIfTrue="1">
      <formula>NOT($B$59)</formula>
    </cfRule>
  </conditionalFormatting>
  <conditionalFormatting sqref="I11">
    <cfRule type="expression" dxfId="2432" priority="15" stopIfTrue="1">
      <formula>NOT($B$60)</formula>
    </cfRule>
  </conditionalFormatting>
  <conditionalFormatting sqref="I13">
    <cfRule type="expression" dxfId="2431" priority="16" stopIfTrue="1">
      <formula>NOT($B$60)</formula>
    </cfRule>
  </conditionalFormatting>
  <conditionalFormatting sqref="F11">
    <cfRule type="expression" dxfId="2430" priority="17" stopIfTrue="1">
      <formula>NOT($B$61)</formula>
    </cfRule>
  </conditionalFormatting>
  <conditionalFormatting sqref="F13">
    <cfRule type="expression" dxfId="2429" priority="18" stopIfTrue="1">
      <formula>NOT($B$61)</formula>
    </cfRule>
  </conditionalFormatting>
  <conditionalFormatting sqref="L24">
    <cfRule type="expression" dxfId="2428" priority="19" stopIfTrue="1">
      <formula>NOT($B$62)</formula>
    </cfRule>
  </conditionalFormatting>
  <conditionalFormatting sqref="M25">
    <cfRule type="expression" dxfId="2427" priority="20" stopIfTrue="1">
      <formula>NOT($B$62)</formula>
    </cfRule>
  </conditionalFormatting>
  <printOptions horizontalCentered="1" verticalCentered="1"/>
  <pageMargins left="0.75" right="0.75" top="1" bottom="1" header="0.5" footer="0.5"/>
  <pageSetup paperSize="9" scale="42" orientation="landscape" horizontalDpi="4294967292" r:id="rId1"/>
  <headerFooter alignWithMargins="0">
    <oddHeader xml:space="preserve">&amp;C&amp;"Miriam,Regular"&amp;A
</oddHeader>
    <oddFooter>Page &amp;P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I1" workbookViewId="0">
      <selection activeCell="S11" sqref="S11"/>
    </sheetView>
  </sheetViews>
  <sheetFormatPr defaultColWidth="7.75" defaultRowHeight="11.25"/>
  <cols>
    <col min="1" max="1" width="4.75" style="60" bestFit="1" customWidth="1"/>
    <col min="2" max="2" width="32.5" style="60" customWidth="1"/>
    <col min="3" max="3" width="23.375" style="60" customWidth="1"/>
    <col min="4" max="4" width="8.625" style="60" customWidth="1"/>
    <col min="5" max="5" width="10.125" style="154" bestFit="1" customWidth="1"/>
    <col min="6" max="6" width="9.25" style="60" customWidth="1"/>
    <col min="7" max="7" width="8.875" style="60" customWidth="1"/>
    <col min="8" max="8" width="10.125" style="154" bestFit="1" customWidth="1"/>
    <col min="9" max="9" width="9.125" style="60" customWidth="1"/>
    <col min="10" max="10" width="8.625" style="60" customWidth="1"/>
    <col min="11" max="11" width="10.125" style="60" bestFit="1" customWidth="1"/>
    <col min="12" max="12" width="9.25" style="60" customWidth="1"/>
    <col min="13" max="13" width="9.625" style="60" customWidth="1"/>
    <col min="14" max="14" width="9.5" style="60" bestFit="1" customWidth="1"/>
    <col min="15" max="15" width="9.75" style="60" customWidth="1"/>
    <col min="16" max="16" width="9" style="60" bestFit="1" customWidth="1"/>
    <col min="17" max="17" width="8.875" style="60" customWidth="1"/>
    <col min="18" max="18" width="9.375" style="60" customWidth="1"/>
    <col min="19" max="19" width="10.75" style="60" bestFit="1" customWidth="1"/>
    <col min="20" max="20" width="9.75" style="154" bestFit="1" customWidth="1"/>
    <col min="21" max="21" width="8.75" style="60" customWidth="1"/>
    <col min="22" max="22" width="32.5" style="60" customWidth="1"/>
    <col min="23" max="23" width="23.375" style="60" customWidth="1"/>
    <col min="24" max="24" width="5.5" style="60" bestFit="1" customWidth="1"/>
    <col min="25" max="1000" width="7.75" style="1363"/>
    <col min="1001" max="16384" width="7.75" style="60"/>
  </cols>
  <sheetData>
    <row r="1" spans="1:24" ht="18" customHeight="1">
      <c r="A1" s="56"/>
      <c r="B1" s="57" t="s">
        <v>272</v>
      </c>
      <c r="C1" s="51"/>
      <c r="D1" s="58"/>
      <c r="E1" s="58"/>
      <c r="F1" s="58"/>
      <c r="G1" s="58"/>
      <c r="H1" s="58"/>
      <c r="I1" s="58"/>
      <c r="J1" s="62"/>
      <c r="K1" s="58"/>
      <c r="L1" s="58"/>
      <c r="M1" s="58"/>
      <c r="N1" s="58"/>
      <c r="O1" s="58"/>
      <c r="P1" s="58"/>
      <c r="Q1" s="58"/>
      <c r="R1" s="58"/>
      <c r="S1" s="58"/>
      <c r="T1" s="58"/>
      <c r="U1" s="56"/>
      <c r="V1" s="58"/>
      <c r="W1" s="59" t="s">
        <v>272</v>
      </c>
      <c r="X1" s="56"/>
    </row>
    <row r="2" spans="1:24" ht="15.75">
      <c r="A2" s="56"/>
      <c r="B2" s="64" t="s">
        <v>35233</v>
      </c>
      <c r="C2" s="51"/>
      <c r="D2" s="58"/>
      <c r="E2" s="58"/>
      <c r="F2" s="58"/>
      <c r="G2" s="58"/>
      <c r="H2" s="58"/>
      <c r="I2" s="58"/>
      <c r="J2" s="65"/>
      <c r="K2" s="58"/>
      <c r="L2" s="58"/>
      <c r="M2" s="58"/>
      <c r="N2" s="58"/>
      <c r="O2" s="58"/>
      <c r="P2" s="58"/>
      <c r="Q2" s="58"/>
      <c r="R2" s="58"/>
      <c r="S2" s="58"/>
      <c r="T2" s="58"/>
      <c r="U2" s="56"/>
      <c r="V2" s="58"/>
      <c r="W2" s="66" t="s">
        <v>35233</v>
      </c>
      <c r="X2" s="56"/>
    </row>
    <row r="3" spans="1:24" ht="16.5" thickBot="1">
      <c r="A3" s="56"/>
      <c r="B3" s="64" t="s">
        <v>35151</v>
      </c>
      <c r="C3" s="51"/>
      <c r="D3" s="58"/>
      <c r="E3" s="58"/>
      <c r="F3" s="58"/>
      <c r="G3" s="58"/>
      <c r="H3" s="58"/>
      <c r="I3" s="58"/>
      <c r="J3" s="67"/>
      <c r="K3" s="58"/>
      <c r="L3" s="58"/>
      <c r="M3" s="58"/>
      <c r="N3" s="58"/>
      <c r="O3" s="58"/>
      <c r="P3" s="58"/>
      <c r="Q3" s="58"/>
      <c r="R3" s="58"/>
      <c r="S3" s="58"/>
      <c r="T3" s="58"/>
      <c r="U3" s="56"/>
      <c r="V3" s="58"/>
      <c r="W3" s="66" t="s">
        <v>35151</v>
      </c>
      <c r="X3" s="56"/>
    </row>
    <row r="4" spans="1:24" ht="14.25" thickTop="1" thickBot="1">
      <c r="A4" s="56"/>
      <c r="B4" s="356"/>
      <c r="C4" s="51"/>
      <c r="D4" s="234">
        <f>DATE(INT(TEXT(DATE(YEAR(L0!$E$34),MONTH(L0!$E$34)-12,DAY(L0!$E$34)),"YYYY")),12+1,1)-1</f>
        <v>42004</v>
      </c>
      <c r="E4" s="234">
        <f>DATE(INT(TEXT(DATE(YEAR(L0!$E$34),MONTH(L0!$E$34)-12,DAY(L0!$E$34)),"YYYY")),12+1,1)-1</f>
        <v>42004</v>
      </c>
      <c r="F4" s="440">
        <f>DATE(INT(TEXT(DATE(YEAR(L0!$E$34),MONTH(L0!$E$34)-12,DAY(L0!$E$34)),"YYYY")),12+1,1)-1</f>
        <v>42004</v>
      </c>
      <c r="G4" s="235">
        <f>DATE(YEAR(L0!$E$34),MONTH(L0!$E$34)-12+1,1)-1</f>
        <v>41820</v>
      </c>
      <c r="H4" s="236">
        <f>DATE(YEAR(L0!$E$34),MONTH(L0!$E$34)-12+1,1)-1</f>
        <v>41820</v>
      </c>
      <c r="I4" s="441">
        <f>DATE(YEAR(L0!$E$34),MONTH(L0!$E$34)-12+1,1)-1</f>
        <v>41820</v>
      </c>
      <c r="J4" s="159">
        <f>L0!$E$34</f>
        <v>42185</v>
      </c>
      <c r="K4" s="155">
        <f>L0!$E$34</f>
        <v>42185</v>
      </c>
      <c r="L4" s="155">
        <f>L0!$E$34</f>
        <v>42185</v>
      </c>
      <c r="M4" s="155">
        <f>L0!$E$34</f>
        <v>42185</v>
      </c>
      <c r="N4" s="155">
        <f>L0!$E$34</f>
        <v>42185</v>
      </c>
      <c r="O4" s="155">
        <f>L0!$E$34</f>
        <v>42185</v>
      </c>
      <c r="P4" s="155">
        <f>L0!$E$34</f>
        <v>42185</v>
      </c>
      <c r="Q4" s="155">
        <f>L0!$E$34</f>
        <v>42185</v>
      </c>
      <c r="R4" s="155">
        <f>L0!$E$34</f>
        <v>42185</v>
      </c>
      <c r="S4" s="155">
        <f>L0!$E$34</f>
        <v>42185</v>
      </c>
      <c r="T4" s="155">
        <f>L0!$E$34</f>
        <v>42185</v>
      </c>
      <c r="U4" s="155">
        <f>L0!$E$34</f>
        <v>42185</v>
      </c>
      <c r="V4" s="58"/>
      <c r="W4" s="56"/>
      <c r="X4" s="56"/>
    </row>
    <row r="5" spans="1:24" ht="15.6" customHeight="1" thickTop="1">
      <c r="A5" s="75"/>
      <c r="B5" s="76"/>
      <c r="C5" s="77"/>
      <c r="D5" s="81" t="s">
        <v>35152</v>
      </c>
      <c r="E5" s="161" t="s">
        <v>35153</v>
      </c>
      <c r="F5" s="164" t="s">
        <v>35154</v>
      </c>
      <c r="G5" s="81" t="s">
        <v>35152</v>
      </c>
      <c r="H5" s="161" t="s">
        <v>35153</v>
      </c>
      <c r="I5" s="164" t="s">
        <v>35154</v>
      </c>
      <c r="J5" s="81" t="s">
        <v>35152</v>
      </c>
      <c r="K5" s="161" t="s">
        <v>35153</v>
      </c>
      <c r="L5" s="161" t="s">
        <v>35154</v>
      </c>
      <c r="M5" s="161" t="s">
        <v>35155</v>
      </c>
      <c r="N5" s="161" t="s">
        <v>35156</v>
      </c>
      <c r="O5" s="161" t="s">
        <v>35157</v>
      </c>
      <c r="P5" s="161" t="s">
        <v>35158</v>
      </c>
      <c r="Q5" s="161" t="s">
        <v>35159</v>
      </c>
      <c r="R5" s="161" t="s">
        <v>35160</v>
      </c>
      <c r="S5" s="161" t="s">
        <v>35161</v>
      </c>
      <c r="T5" s="161" t="s">
        <v>35162</v>
      </c>
      <c r="U5" s="161" t="s">
        <v>35163</v>
      </c>
      <c r="V5" s="76"/>
      <c r="W5" s="82"/>
      <c r="X5" s="83"/>
    </row>
    <row r="6" spans="1:24" ht="15.6" customHeight="1">
      <c r="A6" s="84"/>
      <c r="B6" s="1423" t="s">
        <v>271</v>
      </c>
      <c r="C6" s="1424"/>
      <c r="D6" s="167" t="s">
        <v>35164</v>
      </c>
      <c r="E6" s="168" t="s">
        <v>35165</v>
      </c>
      <c r="F6" s="171" t="s">
        <v>35166</v>
      </c>
      <c r="G6" s="167" t="s">
        <v>35164</v>
      </c>
      <c r="H6" s="168" t="s">
        <v>35165</v>
      </c>
      <c r="I6" s="171" t="s">
        <v>35166</v>
      </c>
      <c r="J6" s="167" t="s">
        <v>35164</v>
      </c>
      <c r="K6" s="168" t="s">
        <v>35165</v>
      </c>
      <c r="L6" s="168" t="s">
        <v>35166</v>
      </c>
      <c r="M6" s="168" t="s">
        <v>35167</v>
      </c>
      <c r="N6" s="168"/>
      <c r="O6" s="168" t="s">
        <v>35168</v>
      </c>
      <c r="P6" s="168" t="s">
        <v>35169</v>
      </c>
      <c r="Q6" s="168" t="s">
        <v>35170</v>
      </c>
      <c r="R6" s="168" t="s">
        <v>35171</v>
      </c>
      <c r="S6" s="168" t="s">
        <v>35172</v>
      </c>
      <c r="T6" s="168" t="s">
        <v>35173</v>
      </c>
      <c r="U6" s="168" t="s">
        <v>35174</v>
      </c>
      <c r="V6" s="1423" t="s">
        <v>271</v>
      </c>
      <c r="W6" s="1425"/>
      <c r="X6" s="93"/>
    </row>
    <row r="7" spans="1:24" ht="15.6" customHeight="1" thickBot="1">
      <c r="A7" s="84"/>
      <c r="B7" s="52"/>
      <c r="C7" s="54"/>
      <c r="D7" s="96" t="s">
        <v>35175</v>
      </c>
      <c r="E7" s="97"/>
      <c r="F7" s="175"/>
      <c r="G7" s="96" t="s">
        <v>35175</v>
      </c>
      <c r="H7" s="97"/>
      <c r="I7" s="175"/>
      <c r="J7" s="96" t="s">
        <v>35175</v>
      </c>
      <c r="K7" s="97"/>
      <c r="L7" s="97"/>
      <c r="M7" s="97"/>
      <c r="N7" s="97"/>
      <c r="O7" s="97"/>
      <c r="P7" s="97"/>
      <c r="Q7" s="97"/>
      <c r="R7" s="97"/>
      <c r="S7" s="97"/>
      <c r="T7" s="97"/>
      <c r="U7" s="97"/>
      <c r="V7" s="52"/>
      <c r="W7" s="53"/>
      <c r="X7" s="55"/>
    </row>
    <row r="8" spans="1:24" ht="15.6" customHeight="1" thickTop="1" thickBot="1">
      <c r="A8" s="102" t="s">
        <v>35234</v>
      </c>
      <c r="B8" s="103"/>
      <c r="C8" s="104"/>
      <c r="D8" s="105" t="s">
        <v>35177</v>
      </c>
      <c r="E8" s="106" t="s">
        <v>35178</v>
      </c>
      <c r="F8" s="442" t="s">
        <v>35179</v>
      </c>
      <c r="G8" s="105" t="s">
        <v>35180</v>
      </c>
      <c r="H8" s="106" t="s">
        <v>35181</v>
      </c>
      <c r="I8" s="442" t="s">
        <v>35182</v>
      </c>
      <c r="J8" s="105" t="s">
        <v>35183</v>
      </c>
      <c r="K8" s="106" t="s">
        <v>35184</v>
      </c>
      <c r="L8" s="106" t="s">
        <v>35185</v>
      </c>
      <c r="M8" s="106" t="s">
        <v>35186</v>
      </c>
      <c r="N8" s="106" t="s">
        <v>35022</v>
      </c>
      <c r="O8" s="106" t="s">
        <v>35023</v>
      </c>
      <c r="P8" s="106" t="s">
        <v>35024</v>
      </c>
      <c r="Q8" s="106" t="s">
        <v>34980</v>
      </c>
      <c r="R8" s="106" t="s">
        <v>34981</v>
      </c>
      <c r="S8" s="106" t="s">
        <v>264</v>
      </c>
      <c r="T8" s="106" t="s">
        <v>263</v>
      </c>
      <c r="U8" s="106" t="s">
        <v>262</v>
      </c>
      <c r="V8" s="103"/>
      <c r="W8" s="110"/>
      <c r="X8" s="111" t="s">
        <v>35235</v>
      </c>
    </row>
    <row r="9" spans="1:24" ht="15.6" customHeight="1" thickTop="1">
      <c r="A9" s="112">
        <v>1</v>
      </c>
      <c r="B9" s="113"/>
      <c r="C9" s="443" t="s">
        <v>35188</v>
      </c>
      <c r="D9" s="183">
        <v>2.2599999999999998</v>
      </c>
      <c r="E9" s="444">
        <v>2.42</v>
      </c>
      <c r="F9" s="445">
        <v>754600</v>
      </c>
      <c r="G9" s="183">
        <v>2.13</v>
      </c>
      <c r="H9" s="446">
        <v>1.97</v>
      </c>
      <c r="I9" s="445">
        <v>689800</v>
      </c>
      <c r="J9" s="183">
        <v>1.79</v>
      </c>
      <c r="K9" s="446">
        <v>2.44</v>
      </c>
      <c r="L9" s="289">
        <f t="shared" ref="L9:L23" si="0">SUM(M9:U9)</f>
        <v>809400</v>
      </c>
      <c r="M9" s="116">
        <v>0</v>
      </c>
      <c r="N9" s="116">
        <v>0</v>
      </c>
      <c r="O9" s="116">
        <v>0</v>
      </c>
      <c r="P9" s="116">
        <v>112600</v>
      </c>
      <c r="Q9" s="116">
        <v>93500</v>
      </c>
      <c r="R9" s="116">
        <v>56300</v>
      </c>
      <c r="S9" s="116">
        <v>74900</v>
      </c>
      <c r="T9" s="116">
        <v>235000</v>
      </c>
      <c r="U9" s="116">
        <v>237100</v>
      </c>
      <c r="V9" s="113"/>
      <c r="W9" s="447" t="s">
        <v>35188</v>
      </c>
      <c r="X9" s="191">
        <v>1</v>
      </c>
    </row>
    <row r="10" spans="1:24" ht="15.6" customHeight="1">
      <c r="A10" s="112">
        <v>2</v>
      </c>
      <c r="B10" s="121"/>
      <c r="C10" s="448" t="s">
        <v>35189</v>
      </c>
      <c r="D10" s="449">
        <v>0.24</v>
      </c>
      <c r="E10" s="138">
        <v>0</v>
      </c>
      <c r="F10" s="201">
        <v>1381500</v>
      </c>
      <c r="G10" s="449">
        <v>0.15</v>
      </c>
      <c r="H10" s="138">
        <v>0</v>
      </c>
      <c r="I10" s="201">
        <v>1092400</v>
      </c>
      <c r="J10" s="449">
        <v>0.12</v>
      </c>
      <c r="K10" s="138">
        <v>0</v>
      </c>
      <c r="L10" s="131">
        <f t="shared" si="0"/>
        <v>1203600</v>
      </c>
      <c r="M10" s="124">
        <v>0</v>
      </c>
      <c r="N10" s="124">
        <v>0</v>
      </c>
      <c r="O10" s="124">
        <v>0</v>
      </c>
      <c r="P10" s="124">
        <v>-200</v>
      </c>
      <c r="Q10" s="124">
        <v>900</v>
      </c>
      <c r="R10" s="124">
        <v>2200</v>
      </c>
      <c r="S10" s="124">
        <v>24000</v>
      </c>
      <c r="T10" s="124">
        <v>672300</v>
      </c>
      <c r="U10" s="124">
        <v>504400</v>
      </c>
      <c r="V10" s="121"/>
      <c r="W10" s="450" t="s">
        <v>35189</v>
      </c>
      <c r="X10" s="199">
        <v>2</v>
      </c>
    </row>
    <row r="11" spans="1:24" ht="15.6" customHeight="1">
      <c r="A11" s="112">
        <v>3</v>
      </c>
      <c r="B11" s="121"/>
      <c r="C11" s="448" t="s">
        <v>35190</v>
      </c>
      <c r="D11" s="449">
        <v>0</v>
      </c>
      <c r="E11" s="138">
        <v>0</v>
      </c>
      <c r="F11" s="201">
        <v>800</v>
      </c>
      <c r="G11" s="449">
        <v>0</v>
      </c>
      <c r="H11" s="138">
        <v>0</v>
      </c>
      <c r="I11" s="201">
        <v>100</v>
      </c>
      <c r="J11" s="449">
        <v>0</v>
      </c>
      <c r="K11" s="138">
        <v>0</v>
      </c>
      <c r="L11" s="131">
        <f t="shared" si="0"/>
        <v>300</v>
      </c>
      <c r="M11" s="124">
        <v>0</v>
      </c>
      <c r="N11" s="124">
        <v>0</v>
      </c>
      <c r="O11" s="124">
        <v>0</v>
      </c>
      <c r="P11" s="124">
        <v>0</v>
      </c>
      <c r="Q11" s="124">
        <v>0</v>
      </c>
      <c r="R11" s="124">
        <v>0</v>
      </c>
      <c r="S11" s="124">
        <v>0</v>
      </c>
      <c r="T11" s="124">
        <v>0</v>
      </c>
      <c r="U11" s="124">
        <v>300</v>
      </c>
      <c r="V11" s="121"/>
      <c r="W11" s="450" t="s">
        <v>35190</v>
      </c>
      <c r="X11" s="199">
        <v>3</v>
      </c>
    </row>
    <row r="12" spans="1:24" ht="15.6" customHeight="1">
      <c r="A12" s="112">
        <v>4</v>
      </c>
      <c r="B12" s="121"/>
      <c r="C12" s="448" t="s">
        <v>35191</v>
      </c>
      <c r="D12" s="449">
        <v>0</v>
      </c>
      <c r="E12" s="138">
        <v>0</v>
      </c>
      <c r="F12" s="201">
        <v>0</v>
      </c>
      <c r="G12" s="449">
        <v>0</v>
      </c>
      <c r="H12" s="138">
        <v>0</v>
      </c>
      <c r="I12" s="201">
        <v>0</v>
      </c>
      <c r="J12" s="449">
        <v>0</v>
      </c>
      <c r="K12" s="138">
        <v>0</v>
      </c>
      <c r="L12" s="131">
        <f t="shared" si="0"/>
        <v>0</v>
      </c>
      <c r="M12" s="124">
        <v>0</v>
      </c>
      <c r="N12" s="124">
        <v>0</v>
      </c>
      <c r="O12" s="124">
        <v>0</v>
      </c>
      <c r="P12" s="124">
        <v>0</v>
      </c>
      <c r="Q12" s="124">
        <v>0</v>
      </c>
      <c r="R12" s="124">
        <v>0</v>
      </c>
      <c r="S12" s="124">
        <v>0</v>
      </c>
      <c r="T12" s="124">
        <v>0</v>
      </c>
      <c r="U12" s="124">
        <v>0</v>
      </c>
      <c r="V12" s="121"/>
      <c r="W12" s="450" t="s">
        <v>35191</v>
      </c>
      <c r="X12" s="199">
        <v>4</v>
      </c>
    </row>
    <row r="13" spans="1:24" ht="15.6" customHeight="1">
      <c r="A13" s="112">
        <v>5</v>
      </c>
      <c r="B13" s="451"/>
      <c r="C13" s="452" t="s">
        <v>35192</v>
      </c>
      <c r="D13" s="453">
        <v>0.95</v>
      </c>
      <c r="E13" s="138">
        <v>0</v>
      </c>
      <c r="F13" s="454">
        <v>2136900</v>
      </c>
      <c r="G13" s="453">
        <v>0.89</v>
      </c>
      <c r="H13" s="138">
        <v>0</v>
      </c>
      <c r="I13" s="454">
        <v>1782300</v>
      </c>
      <c r="J13" s="453">
        <v>0.89</v>
      </c>
      <c r="K13" s="138">
        <v>0</v>
      </c>
      <c r="L13" s="455">
        <f t="shared" si="0"/>
        <v>2013300</v>
      </c>
      <c r="M13" s="455">
        <f t="shared" ref="M13:U13" si="1">SUM(M9:M12)</f>
        <v>0</v>
      </c>
      <c r="N13" s="455">
        <f t="shared" si="1"/>
        <v>0</v>
      </c>
      <c r="O13" s="455">
        <f t="shared" si="1"/>
        <v>0</v>
      </c>
      <c r="P13" s="455">
        <f t="shared" si="1"/>
        <v>112400</v>
      </c>
      <c r="Q13" s="455">
        <f t="shared" si="1"/>
        <v>94400</v>
      </c>
      <c r="R13" s="455">
        <f t="shared" si="1"/>
        <v>58500</v>
      </c>
      <c r="S13" s="455">
        <f t="shared" si="1"/>
        <v>98900</v>
      </c>
      <c r="T13" s="455">
        <f t="shared" si="1"/>
        <v>907300</v>
      </c>
      <c r="U13" s="455">
        <f t="shared" si="1"/>
        <v>741800</v>
      </c>
      <c r="V13" s="451"/>
      <c r="W13" s="456" t="s">
        <v>35192</v>
      </c>
      <c r="X13" s="199">
        <v>5</v>
      </c>
    </row>
    <row r="14" spans="1:24" ht="15.6" customHeight="1">
      <c r="A14" s="112">
        <v>6</v>
      </c>
      <c r="B14" s="121"/>
      <c r="C14" s="448" t="s">
        <v>35193</v>
      </c>
      <c r="D14" s="449">
        <v>0</v>
      </c>
      <c r="E14" s="138">
        <v>0</v>
      </c>
      <c r="F14" s="201">
        <v>0</v>
      </c>
      <c r="G14" s="449">
        <v>0</v>
      </c>
      <c r="H14" s="138">
        <v>0</v>
      </c>
      <c r="I14" s="201">
        <v>0</v>
      </c>
      <c r="J14" s="449">
        <v>0</v>
      </c>
      <c r="K14" s="138">
        <v>0</v>
      </c>
      <c r="L14" s="131">
        <f t="shared" si="0"/>
        <v>0</v>
      </c>
      <c r="M14" s="124">
        <v>0</v>
      </c>
      <c r="N14" s="124">
        <v>0</v>
      </c>
      <c r="O14" s="124">
        <v>0</v>
      </c>
      <c r="P14" s="124">
        <v>0</v>
      </c>
      <c r="Q14" s="124">
        <v>0</v>
      </c>
      <c r="R14" s="124">
        <v>0</v>
      </c>
      <c r="S14" s="124">
        <v>0</v>
      </c>
      <c r="T14" s="124">
        <v>0</v>
      </c>
      <c r="U14" s="124">
        <v>0</v>
      </c>
      <c r="V14" s="121"/>
      <c r="W14" s="450" t="s">
        <v>35193</v>
      </c>
      <c r="X14" s="199">
        <v>6</v>
      </c>
    </row>
    <row r="15" spans="1:24" ht="15.6" customHeight="1">
      <c r="A15" s="112">
        <v>7</v>
      </c>
      <c r="B15" s="451"/>
      <c r="C15" s="452" t="s">
        <v>35194</v>
      </c>
      <c r="D15" s="453">
        <v>0.95</v>
      </c>
      <c r="E15" s="138">
        <v>0</v>
      </c>
      <c r="F15" s="454">
        <v>2136900</v>
      </c>
      <c r="G15" s="453">
        <v>0.89</v>
      </c>
      <c r="H15" s="138">
        <v>0</v>
      </c>
      <c r="I15" s="454">
        <v>1782300</v>
      </c>
      <c r="J15" s="453">
        <v>0.89</v>
      </c>
      <c r="K15" s="138">
        <v>0</v>
      </c>
      <c r="L15" s="455">
        <f t="shared" si="0"/>
        <v>2013300</v>
      </c>
      <c r="M15" s="455">
        <f t="shared" ref="M15:U15" si="2">SUM(M13:M14)</f>
        <v>0</v>
      </c>
      <c r="N15" s="455">
        <f t="shared" si="2"/>
        <v>0</v>
      </c>
      <c r="O15" s="455">
        <f t="shared" si="2"/>
        <v>0</v>
      </c>
      <c r="P15" s="455">
        <f t="shared" si="2"/>
        <v>112400</v>
      </c>
      <c r="Q15" s="455">
        <f t="shared" si="2"/>
        <v>94400</v>
      </c>
      <c r="R15" s="455">
        <f t="shared" si="2"/>
        <v>58500</v>
      </c>
      <c r="S15" s="455">
        <f t="shared" si="2"/>
        <v>98900</v>
      </c>
      <c r="T15" s="455">
        <f t="shared" si="2"/>
        <v>907300</v>
      </c>
      <c r="U15" s="455">
        <f t="shared" si="2"/>
        <v>741800</v>
      </c>
      <c r="V15" s="451"/>
      <c r="W15" s="456" t="s">
        <v>35194</v>
      </c>
      <c r="X15" s="199">
        <v>7</v>
      </c>
    </row>
    <row r="16" spans="1:24" ht="15.6" customHeight="1">
      <c r="A16" s="112">
        <v>8</v>
      </c>
      <c r="B16" s="121"/>
      <c r="C16" s="448" t="s">
        <v>35195</v>
      </c>
      <c r="D16" s="449">
        <v>0.05</v>
      </c>
      <c r="E16" s="457">
        <v>0.43</v>
      </c>
      <c r="F16" s="201">
        <v>1413200</v>
      </c>
      <c r="G16" s="449">
        <v>7.0000000000000007E-2</v>
      </c>
      <c r="H16" s="457">
        <v>0.34</v>
      </c>
      <c r="I16" s="201">
        <v>1119600</v>
      </c>
      <c r="J16" s="449">
        <v>0.05</v>
      </c>
      <c r="K16" s="457">
        <v>0.51</v>
      </c>
      <c r="L16" s="131">
        <f t="shared" si="0"/>
        <v>1318500</v>
      </c>
      <c r="M16" s="124">
        <v>0</v>
      </c>
      <c r="N16" s="124">
        <v>0</v>
      </c>
      <c r="O16" s="124">
        <v>0</v>
      </c>
      <c r="P16" s="124">
        <v>0</v>
      </c>
      <c r="Q16" s="124">
        <v>0</v>
      </c>
      <c r="R16" s="124">
        <v>3200</v>
      </c>
      <c r="S16" s="124">
        <v>89800</v>
      </c>
      <c r="T16" s="124">
        <v>63300</v>
      </c>
      <c r="U16" s="124">
        <v>1162200</v>
      </c>
      <c r="V16" s="121"/>
      <c r="W16" s="450" t="s">
        <v>35195</v>
      </c>
      <c r="X16" s="199">
        <v>8</v>
      </c>
    </row>
    <row r="17" spans="1:24" ht="15.6" customHeight="1">
      <c r="A17" s="112">
        <v>9</v>
      </c>
      <c r="B17" s="121"/>
      <c r="C17" s="448" t="s">
        <v>35189</v>
      </c>
      <c r="D17" s="449">
        <v>2.85</v>
      </c>
      <c r="E17" s="138">
        <v>0</v>
      </c>
      <c r="F17" s="201">
        <v>713200</v>
      </c>
      <c r="G17" s="449">
        <v>2.56</v>
      </c>
      <c r="H17" s="138">
        <v>0</v>
      </c>
      <c r="I17" s="201">
        <v>626500</v>
      </c>
      <c r="J17" s="449">
        <v>2.46</v>
      </c>
      <c r="K17" s="138">
        <v>0</v>
      </c>
      <c r="L17" s="131">
        <f t="shared" si="0"/>
        <v>665200</v>
      </c>
      <c r="M17" s="124">
        <v>0</v>
      </c>
      <c r="N17" s="124">
        <v>0</v>
      </c>
      <c r="O17" s="124">
        <v>0</v>
      </c>
      <c r="P17" s="124">
        <v>115600</v>
      </c>
      <c r="Q17" s="124">
        <v>93500</v>
      </c>
      <c r="R17" s="124">
        <v>175900</v>
      </c>
      <c r="S17" s="124">
        <v>92900</v>
      </c>
      <c r="T17" s="124">
        <v>98600</v>
      </c>
      <c r="U17" s="124">
        <v>88700</v>
      </c>
      <c r="V17" s="121"/>
      <c r="W17" s="450" t="s">
        <v>35189</v>
      </c>
      <c r="X17" s="199">
        <v>9</v>
      </c>
    </row>
    <row r="18" spans="1:24" ht="15.6" customHeight="1">
      <c r="A18" s="112">
        <v>10</v>
      </c>
      <c r="B18" s="121"/>
      <c r="C18" s="448" t="s">
        <v>35190</v>
      </c>
      <c r="D18" s="449">
        <v>0</v>
      </c>
      <c r="E18" s="138">
        <v>0</v>
      </c>
      <c r="F18" s="201">
        <v>800</v>
      </c>
      <c r="G18" s="449">
        <v>0</v>
      </c>
      <c r="H18" s="138">
        <v>0</v>
      </c>
      <c r="I18" s="201">
        <v>100</v>
      </c>
      <c r="J18" s="449">
        <v>0</v>
      </c>
      <c r="K18" s="138">
        <v>0</v>
      </c>
      <c r="L18" s="131">
        <f t="shared" si="0"/>
        <v>300</v>
      </c>
      <c r="M18" s="124">
        <v>0</v>
      </c>
      <c r="N18" s="124">
        <v>0</v>
      </c>
      <c r="O18" s="124">
        <v>0</v>
      </c>
      <c r="P18" s="124">
        <v>0</v>
      </c>
      <c r="Q18" s="124">
        <v>0</v>
      </c>
      <c r="R18" s="124">
        <v>0</v>
      </c>
      <c r="S18" s="124">
        <v>0</v>
      </c>
      <c r="T18" s="124">
        <v>0</v>
      </c>
      <c r="U18" s="124">
        <v>300</v>
      </c>
      <c r="V18" s="121"/>
      <c r="W18" s="450" t="s">
        <v>35190</v>
      </c>
      <c r="X18" s="199">
        <v>10</v>
      </c>
    </row>
    <row r="19" spans="1:24" ht="15.6" customHeight="1">
      <c r="A19" s="112">
        <v>11</v>
      </c>
      <c r="B19" s="121"/>
      <c r="C19" s="448" t="s">
        <v>35191</v>
      </c>
      <c r="D19" s="449">
        <v>0</v>
      </c>
      <c r="E19" s="138">
        <v>0</v>
      </c>
      <c r="F19" s="201">
        <v>0</v>
      </c>
      <c r="G19" s="449">
        <v>0</v>
      </c>
      <c r="H19" s="138">
        <v>0</v>
      </c>
      <c r="I19" s="201">
        <v>0</v>
      </c>
      <c r="J19" s="449">
        <v>0</v>
      </c>
      <c r="K19" s="138">
        <v>0</v>
      </c>
      <c r="L19" s="131">
        <f t="shared" si="0"/>
        <v>0</v>
      </c>
      <c r="M19" s="124">
        <v>0</v>
      </c>
      <c r="N19" s="124">
        <v>0</v>
      </c>
      <c r="O19" s="124">
        <v>0</v>
      </c>
      <c r="P19" s="124">
        <v>0</v>
      </c>
      <c r="Q19" s="124">
        <v>0</v>
      </c>
      <c r="R19" s="124">
        <v>0</v>
      </c>
      <c r="S19" s="124">
        <v>0</v>
      </c>
      <c r="T19" s="124">
        <v>0</v>
      </c>
      <c r="U19" s="124">
        <v>0</v>
      </c>
      <c r="V19" s="121"/>
      <c r="W19" s="450" t="s">
        <v>35191</v>
      </c>
      <c r="X19" s="199">
        <v>11</v>
      </c>
    </row>
    <row r="20" spans="1:24" ht="15.6" customHeight="1">
      <c r="A20" s="112">
        <v>12</v>
      </c>
      <c r="B20" s="451"/>
      <c r="C20" s="452" t="s">
        <v>35196</v>
      </c>
      <c r="D20" s="453">
        <v>0.99</v>
      </c>
      <c r="E20" s="138">
        <v>0</v>
      </c>
      <c r="F20" s="454">
        <v>2127200</v>
      </c>
      <c r="G20" s="453">
        <v>0.97</v>
      </c>
      <c r="H20" s="138">
        <v>0</v>
      </c>
      <c r="I20" s="454">
        <v>1746200</v>
      </c>
      <c r="J20" s="453">
        <v>0.94</v>
      </c>
      <c r="K20" s="138">
        <v>0</v>
      </c>
      <c r="L20" s="455">
        <f t="shared" si="0"/>
        <v>1984000</v>
      </c>
      <c r="M20" s="455">
        <f t="shared" ref="M20:U20" si="3">SUM(M16:M19)</f>
        <v>0</v>
      </c>
      <c r="N20" s="455">
        <f t="shared" si="3"/>
        <v>0</v>
      </c>
      <c r="O20" s="455">
        <f t="shared" si="3"/>
        <v>0</v>
      </c>
      <c r="P20" s="455">
        <f t="shared" si="3"/>
        <v>115600</v>
      </c>
      <c r="Q20" s="455">
        <f t="shared" si="3"/>
        <v>93500</v>
      </c>
      <c r="R20" s="455">
        <f t="shared" si="3"/>
        <v>179100</v>
      </c>
      <c r="S20" s="455">
        <f t="shared" si="3"/>
        <v>182700</v>
      </c>
      <c r="T20" s="455">
        <f t="shared" si="3"/>
        <v>161900</v>
      </c>
      <c r="U20" s="455">
        <f t="shared" si="3"/>
        <v>1251200</v>
      </c>
      <c r="V20" s="451"/>
      <c r="W20" s="456" t="s">
        <v>35196</v>
      </c>
      <c r="X20" s="199">
        <v>12</v>
      </c>
    </row>
    <row r="21" spans="1:24" ht="15.6" customHeight="1">
      <c r="A21" s="112">
        <v>13</v>
      </c>
      <c r="B21" s="121"/>
      <c r="C21" s="448" t="s">
        <v>35197</v>
      </c>
      <c r="D21" s="449">
        <v>0</v>
      </c>
      <c r="E21" s="138">
        <v>0</v>
      </c>
      <c r="F21" s="201">
        <v>0</v>
      </c>
      <c r="G21" s="449">
        <v>0</v>
      </c>
      <c r="H21" s="138">
        <v>0</v>
      </c>
      <c r="I21" s="201">
        <v>0</v>
      </c>
      <c r="J21" s="449">
        <v>0</v>
      </c>
      <c r="K21" s="138">
        <v>0</v>
      </c>
      <c r="L21" s="131">
        <f t="shared" si="0"/>
        <v>0</v>
      </c>
      <c r="M21" s="124">
        <v>0</v>
      </c>
      <c r="N21" s="124">
        <v>0</v>
      </c>
      <c r="O21" s="124">
        <v>0</v>
      </c>
      <c r="P21" s="124">
        <v>0</v>
      </c>
      <c r="Q21" s="124">
        <v>0</v>
      </c>
      <c r="R21" s="124">
        <v>0</v>
      </c>
      <c r="S21" s="124">
        <v>0</v>
      </c>
      <c r="T21" s="124">
        <v>0</v>
      </c>
      <c r="U21" s="124">
        <v>0</v>
      </c>
      <c r="V21" s="121"/>
      <c r="W21" s="450" t="s">
        <v>35197</v>
      </c>
      <c r="X21" s="199">
        <v>13</v>
      </c>
    </row>
    <row r="22" spans="1:24" ht="15.6" customHeight="1">
      <c r="A22" s="112">
        <v>14</v>
      </c>
      <c r="B22" s="458"/>
      <c r="C22" s="459" t="s">
        <v>35198</v>
      </c>
      <c r="D22" s="453">
        <v>0.99</v>
      </c>
      <c r="E22" s="138">
        <v>0</v>
      </c>
      <c r="F22" s="454">
        <v>2127200</v>
      </c>
      <c r="G22" s="453">
        <v>0.97</v>
      </c>
      <c r="H22" s="138">
        <v>0</v>
      </c>
      <c r="I22" s="454">
        <v>1746200</v>
      </c>
      <c r="J22" s="453">
        <v>0.94</v>
      </c>
      <c r="K22" s="138">
        <v>0</v>
      </c>
      <c r="L22" s="455">
        <f t="shared" si="0"/>
        <v>1984000</v>
      </c>
      <c r="M22" s="455">
        <f t="shared" ref="M22:U22" si="4">SUM(M20:M21)</f>
        <v>0</v>
      </c>
      <c r="N22" s="455">
        <f t="shared" si="4"/>
        <v>0</v>
      </c>
      <c r="O22" s="455">
        <f t="shared" si="4"/>
        <v>0</v>
      </c>
      <c r="P22" s="455">
        <f t="shared" si="4"/>
        <v>115600</v>
      </c>
      <c r="Q22" s="455">
        <f t="shared" si="4"/>
        <v>93500</v>
      </c>
      <c r="R22" s="455">
        <f t="shared" si="4"/>
        <v>179100</v>
      </c>
      <c r="S22" s="455">
        <f t="shared" si="4"/>
        <v>182700</v>
      </c>
      <c r="T22" s="455">
        <f t="shared" si="4"/>
        <v>161900</v>
      </c>
      <c r="U22" s="455">
        <f t="shared" si="4"/>
        <v>1251200</v>
      </c>
      <c r="V22" s="458"/>
      <c r="W22" s="460" t="s">
        <v>35198</v>
      </c>
      <c r="X22" s="199">
        <v>14</v>
      </c>
    </row>
    <row r="23" spans="1:24" ht="15.6" customHeight="1">
      <c r="A23" s="112">
        <v>15</v>
      </c>
      <c r="B23" s="426" t="s">
        <v>35199</v>
      </c>
      <c r="C23" s="142" t="s">
        <v>35200</v>
      </c>
      <c r="D23" s="137">
        <v>0</v>
      </c>
      <c r="E23" s="138">
        <v>0</v>
      </c>
      <c r="F23" s="201">
        <v>0</v>
      </c>
      <c r="G23" s="137">
        <v>0</v>
      </c>
      <c r="H23" s="138">
        <v>0</v>
      </c>
      <c r="I23" s="201">
        <v>0</v>
      </c>
      <c r="J23" s="137">
        <v>0</v>
      </c>
      <c r="K23" s="138">
        <v>0</v>
      </c>
      <c r="L23" s="131">
        <f t="shared" si="0"/>
        <v>29300</v>
      </c>
      <c r="M23" s="131">
        <f t="shared" ref="M23:U23" si="5">M15-M22</f>
        <v>0</v>
      </c>
      <c r="N23" s="131">
        <f t="shared" si="5"/>
        <v>0</v>
      </c>
      <c r="O23" s="131">
        <f t="shared" si="5"/>
        <v>0</v>
      </c>
      <c r="P23" s="131">
        <f t="shared" si="5"/>
        <v>-3200</v>
      </c>
      <c r="Q23" s="131">
        <f t="shared" si="5"/>
        <v>900</v>
      </c>
      <c r="R23" s="131">
        <f t="shared" si="5"/>
        <v>-120600</v>
      </c>
      <c r="S23" s="131">
        <f t="shared" si="5"/>
        <v>-83800</v>
      </c>
      <c r="T23" s="131">
        <f t="shared" si="5"/>
        <v>745400</v>
      </c>
      <c r="U23" s="131">
        <f t="shared" si="5"/>
        <v>-509400</v>
      </c>
      <c r="V23" s="217" t="s">
        <v>35199</v>
      </c>
      <c r="W23" s="461" t="s">
        <v>35200</v>
      </c>
      <c r="X23" s="199">
        <v>15</v>
      </c>
    </row>
    <row r="24" spans="1:24" ht="15.6" customHeight="1" thickBot="1">
      <c r="A24" s="112">
        <v>16</v>
      </c>
      <c r="B24" s="430" t="s">
        <v>35201</v>
      </c>
      <c r="C24" s="192"/>
      <c r="D24" s="292">
        <v>0</v>
      </c>
      <c r="E24" s="293">
        <v>0</v>
      </c>
      <c r="F24" s="462">
        <v>0</v>
      </c>
      <c r="G24" s="292">
        <v>0</v>
      </c>
      <c r="H24" s="293">
        <v>0</v>
      </c>
      <c r="I24" s="462">
        <v>0</v>
      </c>
      <c r="J24" s="292">
        <v>0</v>
      </c>
      <c r="K24" s="293">
        <v>0</v>
      </c>
      <c r="L24" s="293">
        <v>0</v>
      </c>
      <c r="M24" s="134">
        <f t="shared" ref="M24:T24" si="6">SUM(N24,M23)</f>
        <v>29300</v>
      </c>
      <c r="N24" s="134">
        <f t="shared" si="6"/>
        <v>29300</v>
      </c>
      <c r="O24" s="134">
        <f t="shared" si="6"/>
        <v>29300</v>
      </c>
      <c r="P24" s="134">
        <f t="shared" si="6"/>
        <v>29300</v>
      </c>
      <c r="Q24" s="134">
        <f t="shared" si="6"/>
        <v>32500</v>
      </c>
      <c r="R24" s="134">
        <f t="shared" si="6"/>
        <v>31600</v>
      </c>
      <c r="S24" s="134">
        <f t="shared" si="6"/>
        <v>152200</v>
      </c>
      <c r="T24" s="134">
        <f t="shared" si="6"/>
        <v>236000</v>
      </c>
      <c r="U24" s="134">
        <f>U23</f>
        <v>-509400</v>
      </c>
      <c r="V24" s="431" t="s">
        <v>35201</v>
      </c>
      <c r="W24" s="198"/>
      <c r="X24" s="199">
        <v>16</v>
      </c>
    </row>
    <row r="25" spans="1:24" ht="15.6" customHeight="1">
      <c r="A25" s="112">
        <v>17</v>
      </c>
      <c r="B25" s="463" t="s">
        <v>35202</v>
      </c>
      <c r="C25" s="464"/>
      <c r="D25" s="465">
        <v>0</v>
      </c>
      <c r="E25" s="466">
        <v>0</v>
      </c>
      <c r="F25" s="467">
        <v>0</v>
      </c>
      <c r="G25" s="465">
        <v>0</v>
      </c>
      <c r="H25" s="466">
        <v>0</v>
      </c>
      <c r="I25" s="467">
        <v>0</v>
      </c>
      <c r="J25" s="465">
        <v>0</v>
      </c>
      <c r="K25" s="466">
        <v>0</v>
      </c>
      <c r="L25" s="468">
        <v>0</v>
      </c>
      <c r="M25" s="466">
        <v>0</v>
      </c>
      <c r="N25" s="466">
        <v>0</v>
      </c>
      <c r="O25" s="466">
        <v>0</v>
      </c>
      <c r="P25" s="466">
        <v>0</v>
      </c>
      <c r="Q25" s="466">
        <v>0</v>
      </c>
      <c r="R25" s="466">
        <v>0</v>
      </c>
      <c r="S25" s="466">
        <v>0</v>
      </c>
      <c r="T25" s="466">
        <v>0</v>
      </c>
      <c r="U25" s="466">
        <v>0</v>
      </c>
      <c r="V25" s="469" t="s">
        <v>35202</v>
      </c>
      <c r="W25" s="470"/>
      <c r="X25" s="199">
        <v>17</v>
      </c>
    </row>
    <row r="26" spans="1:24" ht="15.6" customHeight="1">
      <c r="A26" s="112">
        <v>18</v>
      </c>
      <c r="B26" s="121" t="s">
        <v>35203</v>
      </c>
      <c r="C26" s="122" t="s">
        <v>35204</v>
      </c>
      <c r="D26" s="137">
        <v>0</v>
      </c>
      <c r="E26" s="138">
        <v>0</v>
      </c>
      <c r="F26" s="201">
        <v>0</v>
      </c>
      <c r="G26" s="137">
        <v>0</v>
      </c>
      <c r="H26" s="138">
        <v>0</v>
      </c>
      <c r="I26" s="201">
        <v>0</v>
      </c>
      <c r="J26" s="137">
        <v>0</v>
      </c>
      <c r="K26" s="138">
        <v>0</v>
      </c>
      <c r="L26" s="124">
        <v>0</v>
      </c>
      <c r="M26" s="138">
        <v>0</v>
      </c>
      <c r="N26" s="138">
        <v>0</v>
      </c>
      <c r="O26" s="138">
        <v>0</v>
      </c>
      <c r="P26" s="138">
        <v>0</v>
      </c>
      <c r="Q26" s="138">
        <v>0</v>
      </c>
      <c r="R26" s="138">
        <v>0</v>
      </c>
      <c r="S26" s="138">
        <v>0</v>
      </c>
      <c r="T26" s="138">
        <v>0</v>
      </c>
      <c r="U26" s="138">
        <v>0</v>
      </c>
      <c r="V26" s="192" t="s">
        <v>35203</v>
      </c>
      <c r="W26" s="209" t="s">
        <v>35204</v>
      </c>
      <c r="X26" s="199">
        <v>18</v>
      </c>
    </row>
    <row r="27" spans="1:24" ht="15.6" customHeight="1">
      <c r="A27" s="112">
        <v>19</v>
      </c>
      <c r="B27" s="471" t="s">
        <v>35205</v>
      </c>
      <c r="C27" s="122" t="s">
        <v>35206</v>
      </c>
      <c r="D27" s="137">
        <v>0</v>
      </c>
      <c r="E27" s="138">
        <v>0</v>
      </c>
      <c r="F27" s="221">
        <f>F25-F26</f>
        <v>0</v>
      </c>
      <c r="G27" s="137">
        <v>0</v>
      </c>
      <c r="H27" s="138">
        <v>0</v>
      </c>
      <c r="I27" s="221">
        <f>I25-I26</f>
        <v>0</v>
      </c>
      <c r="J27" s="137">
        <v>0</v>
      </c>
      <c r="K27" s="138">
        <v>0</v>
      </c>
      <c r="L27" s="131">
        <f>L25-L26</f>
        <v>0</v>
      </c>
      <c r="M27" s="138">
        <v>0</v>
      </c>
      <c r="N27" s="138">
        <v>0</v>
      </c>
      <c r="O27" s="138">
        <v>0</v>
      </c>
      <c r="P27" s="138">
        <v>0</v>
      </c>
      <c r="Q27" s="138">
        <v>0</v>
      </c>
      <c r="R27" s="138">
        <v>0</v>
      </c>
      <c r="S27" s="138">
        <v>0</v>
      </c>
      <c r="T27" s="138">
        <v>0</v>
      </c>
      <c r="U27" s="138">
        <v>0</v>
      </c>
      <c r="V27" s="472" t="s">
        <v>35205</v>
      </c>
      <c r="W27" s="209" t="s">
        <v>35206</v>
      </c>
      <c r="X27" s="199">
        <v>19</v>
      </c>
    </row>
    <row r="28" spans="1:24" ht="15.6" customHeight="1">
      <c r="A28" s="112">
        <v>20</v>
      </c>
      <c r="B28" s="121" t="s">
        <v>35207</v>
      </c>
      <c r="C28" s="122" t="s">
        <v>35208</v>
      </c>
      <c r="D28" s="137">
        <v>0</v>
      </c>
      <c r="E28" s="138">
        <v>0</v>
      </c>
      <c r="F28" s="201">
        <v>0</v>
      </c>
      <c r="G28" s="137">
        <v>0</v>
      </c>
      <c r="H28" s="138">
        <v>0</v>
      </c>
      <c r="I28" s="201">
        <v>0</v>
      </c>
      <c r="J28" s="137">
        <v>0</v>
      </c>
      <c r="K28" s="138">
        <v>0</v>
      </c>
      <c r="L28" s="124">
        <v>0</v>
      </c>
      <c r="M28" s="138">
        <v>0</v>
      </c>
      <c r="N28" s="138">
        <v>0</v>
      </c>
      <c r="O28" s="138">
        <v>0</v>
      </c>
      <c r="P28" s="138">
        <v>0</v>
      </c>
      <c r="Q28" s="138">
        <v>0</v>
      </c>
      <c r="R28" s="138">
        <v>0</v>
      </c>
      <c r="S28" s="138">
        <v>0</v>
      </c>
      <c r="T28" s="138">
        <v>0</v>
      </c>
      <c r="U28" s="138">
        <v>0</v>
      </c>
      <c r="V28" s="192" t="s">
        <v>35207</v>
      </c>
      <c r="W28" s="209" t="s">
        <v>35208</v>
      </c>
      <c r="X28" s="199">
        <v>20</v>
      </c>
    </row>
    <row r="29" spans="1:24" ht="15.6" customHeight="1">
      <c r="A29" s="112">
        <v>21</v>
      </c>
      <c r="B29" s="121" t="s">
        <v>35209</v>
      </c>
      <c r="C29" s="122" t="s">
        <v>35210</v>
      </c>
      <c r="D29" s="137">
        <v>0</v>
      </c>
      <c r="E29" s="138">
        <v>0</v>
      </c>
      <c r="F29" s="201">
        <v>0</v>
      </c>
      <c r="G29" s="137">
        <v>0</v>
      </c>
      <c r="H29" s="138">
        <v>0</v>
      </c>
      <c r="I29" s="201">
        <v>0</v>
      </c>
      <c r="J29" s="137">
        <v>0</v>
      </c>
      <c r="K29" s="138">
        <v>0</v>
      </c>
      <c r="L29" s="124">
        <v>0</v>
      </c>
      <c r="M29" s="138">
        <v>0</v>
      </c>
      <c r="N29" s="138">
        <v>0</v>
      </c>
      <c r="O29" s="138">
        <v>0</v>
      </c>
      <c r="P29" s="138">
        <v>0</v>
      </c>
      <c r="Q29" s="138">
        <v>0</v>
      </c>
      <c r="R29" s="138">
        <v>0</v>
      </c>
      <c r="S29" s="138">
        <v>0</v>
      </c>
      <c r="T29" s="138">
        <v>0</v>
      </c>
      <c r="U29" s="138">
        <v>0</v>
      </c>
      <c r="V29" s="192" t="s">
        <v>35209</v>
      </c>
      <c r="W29" s="209" t="s">
        <v>35210</v>
      </c>
      <c r="X29" s="199">
        <v>21</v>
      </c>
    </row>
    <row r="30" spans="1:24" ht="15.6" customHeight="1">
      <c r="A30" s="112">
        <v>22</v>
      </c>
      <c r="B30" s="471" t="s">
        <v>35205</v>
      </c>
      <c r="C30" s="122" t="s">
        <v>35211</v>
      </c>
      <c r="D30" s="137">
        <v>0</v>
      </c>
      <c r="E30" s="138">
        <v>0</v>
      </c>
      <c r="F30" s="221">
        <f>F28-F29</f>
        <v>0</v>
      </c>
      <c r="G30" s="137">
        <v>0</v>
      </c>
      <c r="H30" s="138">
        <v>0</v>
      </c>
      <c r="I30" s="221">
        <f>I28-I29</f>
        <v>0</v>
      </c>
      <c r="J30" s="137">
        <v>0</v>
      </c>
      <c r="K30" s="138">
        <v>0</v>
      </c>
      <c r="L30" s="131">
        <f>L28-L29</f>
        <v>0</v>
      </c>
      <c r="M30" s="138">
        <v>0</v>
      </c>
      <c r="N30" s="138">
        <v>0</v>
      </c>
      <c r="O30" s="138">
        <v>0</v>
      </c>
      <c r="P30" s="138">
        <v>0</v>
      </c>
      <c r="Q30" s="138">
        <v>0</v>
      </c>
      <c r="R30" s="138">
        <v>0</v>
      </c>
      <c r="S30" s="138">
        <v>0</v>
      </c>
      <c r="T30" s="138">
        <v>0</v>
      </c>
      <c r="U30" s="138">
        <v>0</v>
      </c>
      <c r="V30" s="472" t="s">
        <v>35205</v>
      </c>
      <c r="W30" s="209" t="s">
        <v>35211</v>
      </c>
      <c r="X30" s="199">
        <v>22</v>
      </c>
    </row>
    <row r="31" spans="1:24" ht="15.6" customHeight="1">
      <c r="A31" s="112">
        <v>23</v>
      </c>
      <c r="B31" s="121" t="s">
        <v>35212</v>
      </c>
      <c r="C31" s="122" t="s">
        <v>35213</v>
      </c>
      <c r="D31" s="137">
        <v>0</v>
      </c>
      <c r="E31" s="138">
        <v>0</v>
      </c>
      <c r="F31" s="201">
        <v>0</v>
      </c>
      <c r="G31" s="137">
        <v>0</v>
      </c>
      <c r="H31" s="138">
        <v>0</v>
      </c>
      <c r="I31" s="201">
        <v>0</v>
      </c>
      <c r="J31" s="137">
        <v>0</v>
      </c>
      <c r="K31" s="138">
        <v>0</v>
      </c>
      <c r="L31" s="124">
        <v>0</v>
      </c>
      <c r="M31" s="138">
        <v>0</v>
      </c>
      <c r="N31" s="138">
        <v>0</v>
      </c>
      <c r="O31" s="138">
        <v>0</v>
      </c>
      <c r="P31" s="138">
        <v>0</v>
      </c>
      <c r="Q31" s="138">
        <v>0</v>
      </c>
      <c r="R31" s="138">
        <v>0</v>
      </c>
      <c r="S31" s="138">
        <v>0</v>
      </c>
      <c r="T31" s="138">
        <v>0</v>
      </c>
      <c r="U31" s="138">
        <v>0</v>
      </c>
      <c r="V31" s="192" t="s">
        <v>35212</v>
      </c>
      <c r="W31" s="209" t="s">
        <v>35213</v>
      </c>
      <c r="X31" s="199">
        <v>23</v>
      </c>
    </row>
    <row r="32" spans="1:24" ht="15.6" customHeight="1">
      <c r="A32" s="112">
        <v>24</v>
      </c>
      <c r="B32" s="121" t="s">
        <v>35214</v>
      </c>
      <c r="C32" s="122" t="s">
        <v>35215</v>
      </c>
      <c r="D32" s="137">
        <v>0</v>
      </c>
      <c r="E32" s="138">
        <v>0</v>
      </c>
      <c r="F32" s="201">
        <v>0</v>
      </c>
      <c r="G32" s="137">
        <v>0</v>
      </c>
      <c r="H32" s="138">
        <v>0</v>
      </c>
      <c r="I32" s="201">
        <v>0</v>
      </c>
      <c r="J32" s="137">
        <v>0</v>
      </c>
      <c r="K32" s="138">
        <v>0</v>
      </c>
      <c r="L32" s="124">
        <v>0</v>
      </c>
      <c r="M32" s="138">
        <v>0</v>
      </c>
      <c r="N32" s="138">
        <v>0</v>
      </c>
      <c r="O32" s="138">
        <v>0</v>
      </c>
      <c r="P32" s="138">
        <v>0</v>
      </c>
      <c r="Q32" s="138">
        <v>0</v>
      </c>
      <c r="R32" s="138">
        <v>0</v>
      </c>
      <c r="S32" s="138">
        <v>0</v>
      </c>
      <c r="T32" s="138">
        <v>0</v>
      </c>
      <c r="U32" s="138">
        <v>0</v>
      </c>
      <c r="V32" s="192" t="s">
        <v>35214</v>
      </c>
      <c r="W32" s="209" t="s">
        <v>35215</v>
      </c>
      <c r="X32" s="199">
        <v>24</v>
      </c>
    </row>
    <row r="33" spans="1:24" ht="15.6" customHeight="1">
      <c r="A33" s="112">
        <v>25</v>
      </c>
      <c r="B33" s="471" t="s">
        <v>35205</v>
      </c>
      <c r="C33" s="122" t="s">
        <v>35216</v>
      </c>
      <c r="D33" s="137">
        <v>0</v>
      </c>
      <c r="E33" s="138">
        <v>0</v>
      </c>
      <c r="F33" s="221">
        <f>F31-F32</f>
        <v>0</v>
      </c>
      <c r="G33" s="137">
        <v>0</v>
      </c>
      <c r="H33" s="138">
        <v>0</v>
      </c>
      <c r="I33" s="221">
        <f>I31-I32</f>
        <v>0</v>
      </c>
      <c r="J33" s="137">
        <v>0</v>
      </c>
      <c r="K33" s="138">
        <v>0</v>
      </c>
      <c r="L33" s="131">
        <f>L31-L32</f>
        <v>0</v>
      </c>
      <c r="M33" s="138">
        <v>0</v>
      </c>
      <c r="N33" s="138">
        <v>0</v>
      </c>
      <c r="O33" s="138">
        <v>0</v>
      </c>
      <c r="P33" s="138">
        <v>0</v>
      </c>
      <c r="Q33" s="138">
        <v>0</v>
      </c>
      <c r="R33" s="138">
        <v>0</v>
      </c>
      <c r="S33" s="138">
        <v>0</v>
      </c>
      <c r="T33" s="138">
        <v>0</v>
      </c>
      <c r="U33" s="138">
        <v>0</v>
      </c>
      <c r="V33" s="472" t="s">
        <v>35205</v>
      </c>
      <c r="W33" s="209" t="s">
        <v>35216</v>
      </c>
      <c r="X33" s="199">
        <v>25</v>
      </c>
    </row>
    <row r="34" spans="1:24" ht="15.6" customHeight="1">
      <c r="A34" s="112">
        <v>26</v>
      </c>
      <c r="B34" s="121" t="s">
        <v>35217</v>
      </c>
      <c r="C34" s="473"/>
      <c r="D34" s="137">
        <v>0</v>
      </c>
      <c r="E34" s="138">
        <v>0</v>
      </c>
      <c r="F34" s="201">
        <v>0</v>
      </c>
      <c r="G34" s="137">
        <v>0</v>
      </c>
      <c r="H34" s="138">
        <v>0</v>
      </c>
      <c r="I34" s="201">
        <v>0</v>
      </c>
      <c r="J34" s="137">
        <v>0</v>
      </c>
      <c r="K34" s="138">
        <v>0</v>
      </c>
      <c r="L34" s="124">
        <v>0</v>
      </c>
      <c r="M34" s="138">
        <v>0</v>
      </c>
      <c r="N34" s="138">
        <v>0</v>
      </c>
      <c r="O34" s="138">
        <v>0</v>
      </c>
      <c r="P34" s="138">
        <v>0</v>
      </c>
      <c r="Q34" s="138">
        <v>0</v>
      </c>
      <c r="R34" s="138">
        <v>0</v>
      </c>
      <c r="S34" s="138">
        <v>0</v>
      </c>
      <c r="T34" s="138">
        <v>0</v>
      </c>
      <c r="U34" s="138">
        <v>0</v>
      </c>
      <c r="V34" s="192" t="s">
        <v>35217</v>
      </c>
      <c r="W34" s="474"/>
      <c r="X34" s="199">
        <v>26</v>
      </c>
    </row>
    <row r="35" spans="1:24" ht="15.6" customHeight="1">
      <c r="A35" s="112">
        <v>27</v>
      </c>
      <c r="B35" s="121" t="s">
        <v>35218</v>
      </c>
      <c r="C35" s="473"/>
      <c r="D35" s="137">
        <v>0</v>
      </c>
      <c r="E35" s="138">
        <v>0</v>
      </c>
      <c r="F35" s="201">
        <v>0</v>
      </c>
      <c r="G35" s="137">
        <v>0</v>
      </c>
      <c r="H35" s="138">
        <v>0</v>
      </c>
      <c r="I35" s="201">
        <v>0</v>
      </c>
      <c r="J35" s="137">
        <v>0</v>
      </c>
      <c r="K35" s="138">
        <v>0</v>
      </c>
      <c r="L35" s="124">
        <v>0</v>
      </c>
      <c r="M35" s="138">
        <v>0</v>
      </c>
      <c r="N35" s="138">
        <v>0</v>
      </c>
      <c r="O35" s="138">
        <v>0</v>
      </c>
      <c r="P35" s="138">
        <v>0</v>
      </c>
      <c r="Q35" s="138">
        <v>0</v>
      </c>
      <c r="R35" s="138">
        <v>0</v>
      </c>
      <c r="S35" s="138">
        <v>0</v>
      </c>
      <c r="T35" s="138">
        <v>0</v>
      </c>
      <c r="U35" s="138">
        <v>0</v>
      </c>
      <c r="V35" s="192" t="s">
        <v>35218</v>
      </c>
      <c r="W35" s="474"/>
      <c r="X35" s="199">
        <v>27</v>
      </c>
    </row>
    <row r="36" spans="1:24" ht="15.6" customHeight="1" thickBot="1">
      <c r="A36" s="143">
        <v>28</v>
      </c>
      <c r="B36" s="475" t="s">
        <v>35205</v>
      </c>
      <c r="C36" s="476"/>
      <c r="D36" s="146">
        <v>0</v>
      </c>
      <c r="E36" s="147">
        <v>0</v>
      </c>
      <c r="F36" s="477">
        <f>F34-F35</f>
        <v>0</v>
      </c>
      <c r="G36" s="146">
        <v>0</v>
      </c>
      <c r="H36" s="147">
        <v>0</v>
      </c>
      <c r="I36" s="477">
        <f>I34-I35</f>
        <v>0</v>
      </c>
      <c r="J36" s="146">
        <v>0</v>
      </c>
      <c r="K36" s="147">
        <v>0</v>
      </c>
      <c r="L36" s="151">
        <f>L34-L35</f>
        <v>0</v>
      </c>
      <c r="M36" s="147">
        <v>0</v>
      </c>
      <c r="N36" s="147">
        <v>0</v>
      </c>
      <c r="O36" s="147">
        <v>0</v>
      </c>
      <c r="P36" s="147">
        <v>0</v>
      </c>
      <c r="Q36" s="147">
        <v>0</v>
      </c>
      <c r="R36" s="147">
        <v>0</v>
      </c>
      <c r="S36" s="147">
        <v>0</v>
      </c>
      <c r="T36" s="147">
        <v>0</v>
      </c>
      <c r="U36" s="147">
        <v>0</v>
      </c>
      <c r="V36" s="478" t="s">
        <v>35205</v>
      </c>
      <c r="W36" s="479"/>
      <c r="X36" s="152">
        <v>28</v>
      </c>
    </row>
    <row r="37" spans="1:24" ht="13.5" thickTop="1">
      <c r="A37" s="56"/>
      <c r="B37" s="51"/>
      <c r="C37" s="51"/>
      <c r="D37" s="56"/>
      <c r="E37" s="153"/>
      <c r="F37" s="56"/>
      <c r="G37" s="56"/>
      <c r="H37" s="153"/>
      <c r="I37" s="56"/>
      <c r="J37" s="56"/>
      <c r="K37" s="56"/>
      <c r="L37" s="56"/>
      <c r="M37" s="56"/>
      <c r="N37" s="56"/>
      <c r="O37" s="56"/>
      <c r="P37" s="56"/>
      <c r="Q37" s="56"/>
      <c r="R37" s="56"/>
      <c r="S37" s="56"/>
      <c r="T37" s="153"/>
      <c r="U37" s="56"/>
      <c r="V37" s="56"/>
      <c r="W37" s="56"/>
      <c r="X37" s="56"/>
    </row>
    <row r="38" spans="1:24" ht="14.25">
      <c r="A38" s="56"/>
      <c r="B38" s="51"/>
      <c r="C38" s="51"/>
      <c r="D38" s="56"/>
      <c r="E38" s="56"/>
      <c r="F38" s="56"/>
      <c r="G38" s="56"/>
      <c r="H38" s="56"/>
      <c r="I38" s="56"/>
      <c r="J38" s="56"/>
      <c r="K38" s="56"/>
      <c r="L38" s="56"/>
      <c r="M38" s="56"/>
      <c r="N38" s="56"/>
      <c r="O38" s="56"/>
      <c r="P38" s="56"/>
      <c r="Q38" s="56"/>
      <c r="R38" s="56"/>
      <c r="S38" s="56"/>
      <c r="T38" s="56"/>
      <c r="U38" s="56"/>
      <c r="V38" s="480" t="s">
        <v>35219</v>
      </c>
      <c r="W38" s="482" t="s">
        <v>35220</v>
      </c>
      <c r="X38" s="56"/>
    </row>
    <row r="39" spans="1:24" ht="14.25">
      <c r="A39" s="56"/>
      <c r="B39" s="51"/>
      <c r="C39" s="51"/>
      <c r="D39" s="56"/>
      <c r="E39" s="56"/>
      <c r="F39" s="56"/>
      <c r="G39" s="56"/>
      <c r="H39" s="56"/>
      <c r="I39" s="56"/>
      <c r="J39" s="56"/>
      <c r="K39" s="56"/>
      <c r="L39" s="56"/>
      <c r="M39" s="56"/>
      <c r="N39" s="56"/>
      <c r="O39" s="56"/>
      <c r="P39" s="56"/>
      <c r="Q39" s="56"/>
      <c r="R39" s="56"/>
      <c r="S39" s="56"/>
      <c r="T39" s="56"/>
      <c r="U39" s="56"/>
      <c r="V39" s="480" t="s">
        <v>35221</v>
      </c>
      <c r="W39" s="56"/>
      <c r="X39" s="56"/>
    </row>
    <row r="40" spans="1:24" ht="14.25">
      <c r="A40" s="56"/>
      <c r="B40" s="51"/>
      <c r="C40" s="51"/>
      <c r="D40" s="56"/>
      <c r="E40" s="56"/>
      <c r="F40" s="56"/>
      <c r="G40" s="56"/>
      <c r="H40" s="56"/>
      <c r="I40" s="56"/>
      <c r="J40" s="56"/>
      <c r="K40" s="56"/>
      <c r="L40" s="56"/>
      <c r="M40" s="56"/>
      <c r="N40" s="56"/>
      <c r="O40" s="56"/>
      <c r="P40" s="56"/>
      <c r="Q40" s="56"/>
      <c r="R40" s="56"/>
      <c r="S40" s="56"/>
      <c r="T40" s="56"/>
      <c r="U40" s="56"/>
      <c r="V40" s="480" t="s">
        <v>35222</v>
      </c>
      <c r="W40" s="310"/>
      <c r="X40" s="56"/>
    </row>
    <row r="41" spans="1:24" ht="14.25">
      <c r="A41" s="56"/>
      <c r="B41" s="51"/>
      <c r="C41" s="51"/>
      <c r="D41" s="56"/>
      <c r="E41" s="56"/>
      <c r="F41" s="56"/>
      <c r="G41" s="56"/>
      <c r="H41" s="56"/>
      <c r="I41" s="56"/>
      <c r="J41" s="56"/>
      <c r="K41" s="56"/>
      <c r="L41" s="56"/>
      <c r="M41" s="56"/>
      <c r="N41" s="56"/>
      <c r="O41" s="56"/>
      <c r="P41" s="56"/>
      <c r="Q41" s="56"/>
      <c r="R41" s="56"/>
      <c r="S41" s="56"/>
      <c r="T41" s="56"/>
      <c r="U41" s="56"/>
      <c r="V41" s="480" t="s">
        <v>35223</v>
      </c>
      <c r="W41" s="480"/>
      <c r="X41" s="56"/>
    </row>
    <row r="42" spans="1:24" ht="14.25">
      <c r="A42" s="56"/>
      <c r="B42" s="51"/>
      <c r="C42" s="51"/>
      <c r="D42" s="56"/>
      <c r="E42" s="56"/>
      <c r="F42" s="56"/>
      <c r="G42" s="56"/>
      <c r="H42" s="56"/>
      <c r="I42" s="56"/>
      <c r="J42" s="56"/>
      <c r="K42" s="56"/>
      <c r="L42" s="56"/>
      <c r="M42" s="56"/>
      <c r="N42" s="56"/>
      <c r="O42" s="56"/>
      <c r="P42" s="56"/>
      <c r="Q42" s="56"/>
      <c r="R42" s="56"/>
      <c r="S42" s="56"/>
      <c r="T42" s="56"/>
      <c r="U42" s="56"/>
      <c r="V42" s="480" t="s">
        <v>35224</v>
      </c>
      <c r="W42" s="56"/>
      <c r="X42" s="56"/>
    </row>
    <row r="43" spans="1:24" ht="14.25">
      <c r="A43" s="56"/>
      <c r="B43" s="51"/>
      <c r="C43" s="51"/>
      <c r="D43" s="56"/>
      <c r="E43" s="56"/>
      <c r="F43" s="56"/>
      <c r="G43" s="56"/>
      <c r="H43" s="56"/>
      <c r="I43" s="56"/>
      <c r="J43" s="56"/>
      <c r="K43" s="56"/>
      <c r="L43" s="56"/>
      <c r="M43" s="56"/>
      <c r="N43" s="56"/>
      <c r="O43" s="56"/>
      <c r="P43" s="56"/>
      <c r="Q43" s="56"/>
      <c r="R43" s="56"/>
      <c r="S43" s="56"/>
      <c r="T43" s="56"/>
      <c r="U43" s="56"/>
      <c r="V43" s="480" t="s">
        <v>35225</v>
      </c>
      <c r="W43" s="480"/>
      <c r="X43" s="56"/>
    </row>
    <row r="44" spans="1:24" ht="14.25">
      <c r="A44" s="56"/>
      <c r="B44" s="51"/>
      <c r="C44" s="51"/>
      <c r="D44" s="56"/>
      <c r="E44" s="56"/>
      <c r="F44" s="56"/>
      <c r="G44" s="56"/>
      <c r="H44" s="56"/>
      <c r="I44" s="56"/>
      <c r="J44" s="56"/>
      <c r="K44" s="56"/>
      <c r="L44" s="56"/>
      <c r="M44" s="56"/>
      <c r="N44" s="56"/>
      <c r="O44" s="56"/>
      <c r="P44" s="56"/>
      <c r="Q44" s="56"/>
      <c r="R44" s="56"/>
      <c r="S44" s="56"/>
      <c r="T44" s="56"/>
      <c r="U44" s="56"/>
      <c r="V44" s="480" t="s">
        <v>35226</v>
      </c>
      <c r="W44" s="482" t="s">
        <v>35227</v>
      </c>
      <c r="X44" s="56"/>
    </row>
    <row r="45" spans="1:24" ht="14.25">
      <c r="A45" s="56"/>
      <c r="B45" s="51"/>
      <c r="C45" s="51"/>
      <c r="D45" s="56"/>
      <c r="E45" s="56"/>
      <c r="F45" s="56"/>
      <c r="G45" s="56"/>
      <c r="H45" s="56"/>
      <c r="I45" s="56"/>
      <c r="J45" s="56"/>
      <c r="K45" s="56"/>
      <c r="L45" s="56"/>
      <c r="M45" s="56"/>
      <c r="N45" s="56"/>
      <c r="O45" s="56"/>
      <c r="P45" s="56"/>
      <c r="Q45" s="56"/>
      <c r="R45" s="56"/>
      <c r="S45" s="56"/>
      <c r="T45" s="56"/>
      <c r="U45" s="56"/>
      <c r="V45" s="480" t="s">
        <v>35228</v>
      </c>
      <c r="W45" s="480"/>
      <c r="X45" s="56"/>
    </row>
    <row r="46" spans="1:24" ht="14.25">
      <c r="A46" s="56"/>
      <c r="B46" s="51"/>
      <c r="C46" s="51"/>
      <c r="D46" s="56"/>
      <c r="E46" s="56"/>
      <c r="F46" s="56"/>
      <c r="G46" s="56"/>
      <c r="H46" s="56"/>
      <c r="I46" s="56"/>
      <c r="J46" s="56"/>
      <c r="K46" s="56"/>
      <c r="L46" s="56"/>
      <c r="M46" s="56"/>
      <c r="N46" s="56"/>
      <c r="O46" s="56"/>
      <c r="P46" s="56"/>
      <c r="Q46" s="56"/>
      <c r="R46" s="56"/>
      <c r="S46" s="56"/>
      <c r="T46" s="56"/>
      <c r="U46" s="56"/>
      <c r="V46" s="480" t="s">
        <v>35229</v>
      </c>
      <c r="W46" s="480"/>
      <c r="X46" s="56"/>
    </row>
    <row r="47" spans="1:24" s="1363" customFormat="1" ht="12.75">
      <c r="A47" s="1364"/>
      <c r="B47" s="1365"/>
      <c r="C47" s="1365"/>
      <c r="D47" s="1364"/>
      <c r="E47" s="1364"/>
      <c r="F47" s="1364"/>
      <c r="G47" s="1364"/>
      <c r="H47" s="1364"/>
      <c r="I47" s="1364"/>
      <c r="J47" s="1364"/>
      <c r="K47" s="1364"/>
      <c r="L47" s="1364"/>
      <c r="M47" s="1364"/>
      <c r="N47" s="1364"/>
      <c r="O47" s="1364"/>
      <c r="P47" s="1364"/>
      <c r="Q47" s="1364"/>
      <c r="R47" s="1364"/>
      <c r="S47" s="1364"/>
      <c r="T47" s="1364"/>
      <c r="U47" s="1364"/>
      <c r="V47" s="1364"/>
      <c r="W47" s="1364"/>
      <c r="X47" s="1364"/>
    </row>
    <row r="48" spans="1:24" s="1363" customFormat="1">
      <c r="A48" s="1364"/>
      <c r="B48" s="1364"/>
      <c r="C48" s="1364"/>
      <c r="D48" s="1364"/>
      <c r="E48" s="1364"/>
      <c r="F48" s="1364"/>
      <c r="G48" s="1364"/>
      <c r="H48" s="1364"/>
      <c r="I48" s="1364"/>
      <c r="J48" s="1364"/>
      <c r="K48" s="1364"/>
      <c r="L48" s="1364"/>
      <c r="M48" s="1364"/>
      <c r="N48" s="1364"/>
      <c r="O48" s="1364"/>
      <c r="P48" s="1364"/>
      <c r="Q48" s="1364"/>
      <c r="R48" s="1364"/>
      <c r="S48" s="1364"/>
      <c r="T48" s="1364"/>
      <c r="U48" s="1364"/>
      <c r="V48" s="1364"/>
      <c r="W48" s="1364"/>
      <c r="X48" s="1364"/>
    </row>
    <row r="49" spans="1:24" s="1363" customFormat="1">
      <c r="A49" s="1364">
        <v>64</v>
      </c>
      <c r="B49" s="1364" t="b">
        <f>Check!$AR$65</f>
        <v>1</v>
      </c>
      <c r="C49" s="1364"/>
      <c r="D49" s="1364"/>
      <c r="E49" s="1364"/>
      <c r="F49" s="1364"/>
      <c r="G49" s="1364"/>
      <c r="H49" s="1364"/>
      <c r="I49" s="1364"/>
      <c r="J49" s="1364"/>
      <c r="K49" s="1364"/>
      <c r="L49" s="1364"/>
      <c r="M49" s="1364"/>
      <c r="N49" s="1364"/>
      <c r="O49" s="1364"/>
      <c r="P49" s="1364"/>
      <c r="Q49" s="1364"/>
      <c r="R49" s="1364"/>
      <c r="S49" s="1364"/>
      <c r="T49" s="1364"/>
      <c r="U49" s="1364"/>
      <c r="V49" s="1364"/>
      <c r="W49" s="1364"/>
      <c r="X49" s="1364"/>
    </row>
    <row r="50" spans="1:24" s="1363" customFormat="1">
      <c r="A50" s="1364">
        <v>65</v>
      </c>
      <c r="B50" s="1364" t="b">
        <f>Check!$AR$66</f>
        <v>1</v>
      </c>
      <c r="C50" s="1364"/>
      <c r="D50" s="1364"/>
      <c r="E50" s="1364"/>
      <c r="F50" s="1364"/>
      <c r="G50" s="1364"/>
      <c r="H50" s="1364"/>
      <c r="I50" s="1364"/>
      <c r="J50" s="1364"/>
      <c r="K50" s="1364"/>
      <c r="L50" s="1364"/>
      <c r="M50" s="1364"/>
      <c r="N50" s="1364"/>
      <c r="O50" s="1364"/>
      <c r="P50" s="1364"/>
      <c r="Q50" s="1364"/>
      <c r="R50" s="1364"/>
      <c r="S50" s="1364"/>
      <c r="T50" s="1364"/>
      <c r="U50" s="1364"/>
      <c r="V50" s="1364"/>
      <c r="W50" s="1364"/>
      <c r="X50" s="1364"/>
    </row>
    <row r="51" spans="1:24" s="1363" customFormat="1">
      <c r="A51" s="1364">
        <v>66</v>
      </c>
      <c r="B51" s="1364" t="b">
        <f>Check!$AR$67</f>
        <v>1</v>
      </c>
      <c r="C51" s="1364"/>
      <c r="D51" s="1364"/>
      <c r="E51" s="1364"/>
      <c r="F51" s="1364"/>
      <c r="G51" s="1364"/>
      <c r="H51" s="1364"/>
      <c r="I51" s="1364"/>
      <c r="J51" s="1364"/>
      <c r="K51" s="1364"/>
      <c r="L51" s="1364"/>
      <c r="M51" s="1364"/>
      <c r="N51" s="1364"/>
      <c r="O51" s="1364"/>
      <c r="P51" s="1364"/>
      <c r="Q51" s="1364"/>
      <c r="R51" s="1364"/>
      <c r="S51" s="1364"/>
      <c r="T51" s="1364"/>
      <c r="U51" s="1364"/>
      <c r="V51" s="1364"/>
      <c r="W51" s="1364"/>
      <c r="X51" s="1364"/>
    </row>
    <row r="52" spans="1:24" s="1363" customFormat="1">
      <c r="A52" s="1364">
        <v>67</v>
      </c>
      <c r="B52" s="1364" t="b">
        <f>Check!$AR$68</f>
        <v>1</v>
      </c>
      <c r="C52" s="1364"/>
      <c r="D52" s="1364"/>
      <c r="E52" s="1364"/>
      <c r="F52" s="1364"/>
      <c r="G52" s="1364"/>
      <c r="H52" s="1364"/>
      <c r="I52" s="1364"/>
      <c r="J52" s="1364"/>
      <c r="K52" s="1364"/>
      <c r="L52" s="1364"/>
      <c r="M52" s="1364"/>
      <c r="N52" s="1364"/>
      <c r="O52" s="1364"/>
      <c r="P52" s="1364"/>
      <c r="Q52" s="1364"/>
      <c r="R52" s="1364"/>
      <c r="S52" s="1364"/>
      <c r="T52" s="1364"/>
      <c r="U52" s="1364"/>
      <c r="V52" s="1364"/>
      <c r="W52" s="1364"/>
      <c r="X52" s="1364"/>
    </row>
    <row r="53" spans="1:24" s="1363" customFormat="1">
      <c r="A53" s="1364">
        <v>68</v>
      </c>
      <c r="B53" s="1364" t="b">
        <f>Check!$AR$69</f>
        <v>1</v>
      </c>
      <c r="C53" s="1364"/>
      <c r="D53" s="1364"/>
      <c r="E53" s="1364"/>
      <c r="F53" s="1364"/>
      <c r="G53" s="1364"/>
      <c r="H53" s="1364"/>
      <c r="I53" s="1364"/>
      <c r="J53" s="1364"/>
      <c r="K53" s="1364"/>
      <c r="L53" s="1364"/>
      <c r="M53" s="1364"/>
      <c r="N53" s="1364"/>
      <c r="O53" s="1364"/>
      <c r="P53" s="1364"/>
      <c r="Q53" s="1364"/>
      <c r="R53" s="1364"/>
      <c r="S53" s="1364"/>
      <c r="T53" s="1364"/>
      <c r="U53" s="1364"/>
      <c r="V53" s="1364"/>
      <c r="W53" s="1364"/>
      <c r="X53" s="1364"/>
    </row>
    <row r="54" spans="1:24" s="1363" customFormat="1">
      <c r="A54" s="1364">
        <v>69</v>
      </c>
      <c r="B54" s="1364" t="b">
        <f>Check!$AR$70</f>
        <v>1</v>
      </c>
      <c r="C54" s="1364"/>
      <c r="D54" s="1364"/>
      <c r="E54" s="1364"/>
      <c r="F54" s="1364"/>
      <c r="G54" s="1364"/>
      <c r="H54" s="1364"/>
      <c r="I54" s="1364"/>
      <c r="J54" s="1364"/>
      <c r="K54" s="1364"/>
      <c r="L54" s="1364"/>
      <c r="M54" s="1364"/>
      <c r="N54" s="1364"/>
      <c r="O54" s="1364"/>
      <c r="P54" s="1364"/>
      <c r="Q54" s="1364"/>
      <c r="R54" s="1364"/>
      <c r="S54" s="1364"/>
      <c r="T54" s="1364"/>
      <c r="U54" s="1364"/>
      <c r="V54" s="1364"/>
      <c r="W54" s="1364"/>
      <c r="X54" s="1364"/>
    </row>
    <row r="55" spans="1:24" s="1363" customFormat="1">
      <c r="A55" s="1364">
        <v>82</v>
      </c>
      <c r="B55" s="1364" t="b">
        <f>Check!$AR$83</f>
        <v>1</v>
      </c>
      <c r="C55" s="1364"/>
      <c r="D55" s="1364"/>
      <c r="E55" s="1364"/>
      <c r="F55" s="1364"/>
      <c r="G55" s="1364"/>
      <c r="H55" s="1364"/>
      <c r="I55" s="1364"/>
      <c r="J55" s="1364"/>
      <c r="K55" s="1364"/>
      <c r="L55" s="1364"/>
      <c r="M55" s="1364"/>
      <c r="N55" s="1364"/>
      <c r="O55" s="1364"/>
      <c r="P55" s="1364"/>
      <c r="Q55" s="1364"/>
      <c r="R55" s="1364"/>
      <c r="S55" s="1364"/>
      <c r="T55" s="1364"/>
      <c r="U55" s="1364"/>
      <c r="V55" s="1364"/>
      <c r="W55" s="1364"/>
      <c r="X55" s="1364"/>
    </row>
    <row r="56" spans="1:24" s="1363" customFormat="1">
      <c r="A56" s="1364">
        <v>83</v>
      </c>
      <c r="B56" s="1364" t="b">
        <f>Check!$AR$84</f>
        <v>1</v>
      </c>
      <c r="C56" s="1364"/>
      <c r="D56" s="1364"/>
      <c r="E56" s="1364"/>
      <c r="F56" s="1364"/>
      <c r="G56" s="1364"/>
      <c r="H56" s="1364"/>
      <c r="I56" s="1364"/>
      <c r="J56" s="1364"/>
      <c r="K56" s="1364"/>
      <c r="L56" s="1364"/>
      <c r="M56" s="1364"/>
      <c r="N56" s="1364"/>
      <c r="O56" s="1364"/>
      <c r="P56" s="1364"/>
      <c r="Q56" s="1364"/>
      <c r="R56" s="1364"/>
      <c r="S56" s="1364"/>
      <c r="T56" s="1364"/>
      <c r="U56" s="1364"/>
      <c r="V56" s="1364"/>
      <c r="W56" s="1364"/>
      <c r="X56" s="1364"/>
    </row>
    <row r="57" spans="1:24" s="1363" customFormat="1">
      <c r="A57" s="1364">
        <v>84</v>
      </c>
      <c r="B57" s="1364" t="b">
        <f>Check!$AR$85</f>
        <v>1</v>
      </c>
      <c r="C57" s="1364"/>
      <c r="D57" s="1364"/>
      <c r="E57" s="1364"/>
      <c r="F57" s="1364"/>
      <c r="G57" s="1364"/>
      <c r="H57" s="1364"/>
      <c r="I57" s="1364"/>
      <c r="J57" s="1364"/>
      <c r="K57" s="1364"/>
      <c r="L57" s="1364"/>
      <c r="M57" s="1364"/>
      <c r="N57" s="1364"/>
      <c r="O57" s="1364"/>
      <c r="P57" s="1364"/>
      <c r="Q57" s="1364"/>
      <c r="R57" s="1364"/>
      <c r="S57" s="1364"/>
      <c r="T57" s="1364"/>
      <c r="U57" s="1364"/>
      <c r="V57" s="1364"/>
      <c r="W57" s="1364"/>
      <c r="X57" s="1364"/>
    </row>
    <row r="58" spans="1:24" s="1363" customFormat="1">
      <c r="A58" s="1364">
        <v>85</v>
      </c>
      <c r="B58" s="1364" t="b">
        <f>Check!$AR$86</f>
        <v>1</v>
      </c>
      <c r="C58" s="1364"/>
      <c r="D58" s="1364"/>
      <c r="E58" s="1366"/>
      <c r="F58" s="1364"/>
      <c r="G58" s="1364"/>
      <c r="H58" s="1366"/>
      <c r="I58" s="1364"/>
      <c r="J58" s="1364"/>
      <c r="K58" s="1364"/>
      <c r="L58" s="1364"/>
      <c r="M58" s="1364"/>
      <c r="N58" s="1364"/>
      <c r="O58" s="1364"/>
      <c r="P58" s="1364"/>
      <c r="Q58" s="1364"/>
      <c r="R58" s="1364"/>
      <c r="S58" s="1364"/>
      <c r="T58" s="1366"/>
      <c r="U58" s="1364"/>
      <c r="V58" s="1364"/>
      <c r="W58" s="1364"/>
      <c r="X58" s="1364"/>
    </row>
    <row r="59" spans="1:24" s="1363" customFormat="1">
      <c r="A59" s="1364">
        <v>86</v>
      </c>
      <c r="B59" s="1364" t="b">
        <f>Check!$AR$87</f>
        <v>1</v>
      </c>
      <c r="C59" s="1364"/>
      <c r="D59" s="1364"/>
      <c r="E59" s="1366"/>
      <c r="F59" s="1364"/>
      <c r="G59" s="1364"/>
      <c r="H59" s="1366"/>
      <c r="I59" s="1364"/>
      <c r="J59" s="1364"/>
      <c r="K59" s="1364"/>
      <c r="L59" s="1364"/>
      <c r="M59" s="1364"/>
      <c r="N59" s="1364"/>
      <c r="O59" s="1364"/>
      <c r="P59" s="1364"/>
      <c r="Q59" s="1364"/>
      <c r="R59" s="1364"/>
      <c r="S59" s="1364"/>
      <c r="T59" s="1366"/>
      <c r="U59" s="1364"/>
      <c r="V59" s="1364"/>
      <c r="W59" s="1364"/>
      <c r="X59" s="1364"/>
    </row>
    <row r="60" spans="1:24" s="1363" customFormat="1">
      <c r="A60" s="1364">
        <v>87</v>
      </c>
      <c r="B60" s="1364" t="b">
        <f>Check!$AR$88</f>
        <v>1</v>
      </c>
      <c r="C60" s="1364"/>
      <c r="D60" s="1364"/>
      <c r="E60" s="1366"/>
      <c r="F60" s="1364"/>
      <c r="G60" s="1364"/>
      <c r="H60" s="1366"/>
      <c r="I60" s="1364"/>
      <c r="J60" s="1364"/>
      <c r="K60" s="1364"/>
      <c r="L60" s="1364"/>
      <c r="M60" s="1364"/>
      <c r="N60" s="1364"/>
      <c r="O60" s="1364"/>
      <c r="P60" s="1364"/>
      <c r="Q60" s="1364"/>
      <c r="R60" s="1364"/>
      <c r="S60" s="1364"/>
      <c r="T60" s="1366"/>
      <c r="U60" s="1364"/>
      <c r="V60" s="1364"/>
      <c r="W60" s="1364"/>
      <c r="X60" s="1364"/>
    </row>
    <row r="61" spans="1:24" s="1363" customFormat="1">
      <c r="A61" s="1364">
        <v>214</v>
      </c>
      <c r="B61" s="1364" t="b">
        <f>Check!$AR$215</f>
        <v>1</v>
      </c>
      <c r="C61" s="1364"/>
      <c r="D61" s="1364"/>
      <c r="E61" s="1366"/>
      <c r="F61" s="1364"/>
      <c r="G61" s="1364"/>
      <c r="H61" s="1366"/>
      <c r="I61" s="1364"/>
      <c r="J61" s="1364"/>
      <c r="K61" s="1364"/>
      <c r="L61" s="1364"/>
      <c r="M61" s="1364"/>
      <c r="N61" s="1364"/>
      <c r="O61" s="1364"/>
      <c r="P61" s="1364"/>
      <c r="Q61" s="1364"/>
      <c r="R61" s="1364"/>
      <c r="S61" s="1364"/>
      <c r="T61" s="1366"/>
      <c r="U61" s="1364"/>
      <c r="V61" s="1364"/>
      <c r="W61" s="1364"/>
      <c r="X61" s="1364"/>
    </row>
    <row r="62" spans="1:24" s="1363" customFormat="1">
      <c r="B62" s="1363" t="e">
        <f ca="1">ADDRESS(OFFSET(D62,1,C62-1,1,1),COLUMN(OFFSET(D62,0,C62-1,1,1)),4,1)</f>
        <v>#N/A</v>
      </c>
      <c r="C62" s="1363" t="e">
        <f>MATCH(FALSE,ISERROR(D62:U62),0)</f>
        <v>#N/A</v>
      </c>
      <c r="D62" s="1363" t="e">
        <f t="shared" ref="D62:U62" si="7">MATCH(FALSE,ISNUMBER(D9:D36),0)</f>
        <v>#N/A</v>
      </c>
      <c r="E62" s="1367" t="e">
        <f t="shared" si="7"/>
        <v>#N/A</v>
      </c>
      <c r="F62" s="1363" t="e">
        <f t="shared" si="7"/>
        <v>#N/A</v>
      </c>
      <c r="G62" s="1363" t="e">
        <f t="shared" si="7"/>
        <v>#N/A</v>
      </c>
      <c r="H62" s="1367" t="e">
        <f t="shared" si="7"/>
        <v>#N/A</v>
      </c>
      <c r="I62" s="1363" t="e">
        <f t="shared" si="7"/>
        <v>#N/A</v>
      </c>
      <c r="J62" s="1363" t="e">
        <f t="shared" si="7"/>
        <v>#N/A</v>
      </c>
      <c r="K62" s="1363" t="e">
        <f t="shared" si="7"/>
        <v>#N/A</v>
      </c>
      <c r="L62" s="1363" t="e">
        <f t="shared" si="7"/>
        <v>#N/A</v>
      </c>
      <c r="M62" s="1363" t="e">
        <f t="shared" si="7"/>
        <v>#N/A</v>
      </c>
      <c r="N62" s="1363" t="e">
        <f t="shared" si="7"/>
        <v>#N/A</v>
      </c>
      <c r="O62" s="1363" t="e">
        <f t="shared" si="7"/>
        <v>#N/A</v>
      </c>
      <c r="P62" s="1363" t="e">
        <f t="shared" si="7"/>
        <v>#N/A</v>
      </c>
      <c r="Q62" s="1363" t="e">
        <f t="shared" si="7"/>
        <v>#N/A</v>
      </c>
      <c r="R62" s="1363" t="e">
        <f t="shared" si="7"/>
        <v>#N/A</v>
      </c>
      <c r="S62" s="1363" t="e">
        <f t="shared" si="7"/>
        <v>#N/A</v>
      </c>
      <c r="T62" s="1367" t="e">
        <f t="shared" si="7"/>
        <v>#N/A</v>
      </c>
      <c r="U62" s="1363" t="e">
        <f t="shared" si="7"/>
        <v>#N/A</v>
      </c>
    </row>
    <row r="63" spans="1:24" s="1363" customFormat="1">
      <c r="D63" s="1363">
        <f t="shared" ref="D63:U63" si="8">IF(ISERROR(D62),0,ROW(D9)+D62-1)</f>
        <v>0</v>
      </c>
      <c r="E63" s="1367">
        <f t="shared" si="8"/>
        <v>0</v>
      </c>
      <c r="F63" s="1363">
        <f t="shared" si="8"/>
        <v>0</v>
      </c>
      <c r="G63" s="1363">
        <f t="shared" si="8"/>
        <v>0</v>
      </c>
      <c r="H63" s="1367">
        <f t="shared" si="8"/>
        <v>0</v>
      </c>
      <c r="I63" s="1363">
        <f t="shared" si="8"/>
        <v>0</v>
      </c>
      <c r="J63" s="1363">
        <f t="shared" si="8"/>
        <v>0</v>
      </c>
      <c r="K63" s="1363">
        <f t="shared" si="8"/>
        <v>0</v>
      </c>
      <c r="L63" s="1363">
        <f t="shared" si="8"/>
        <v>0</v>
      </c>
      <c r="M63" s="1363">
        <f t="shared" si="8"/>
        <v>0</v>
      </c>
      <c r="N63" s="1363">
        <f t="shared" si="8"/>
        <v>0</v>
      </c>
      <c r="O63" s="1363">
        <f t="shared" si="8"/>
        <v>0</v>
      </c>
      <c r="P63" s="1363">
        <f t="shared" si="8"/>
        <v>0</v>
      </c>
      <c r="Q63" s="1363">
        <f t="shared" si="8"/>
        <v>0</v>
      </c>
      <c r="R63" s="1363">
        <f t="shared" si="8"/>
        <v>0</v>
      </c>
      <c r="S63" s="1363">
        <f t="shared" si="8"/>
        <v>0</v>
      </c>
      <c r="T63" s="1367">
        <f t="shared" si="8"/>
        <v>0</v>
      </c>
      <c r="U63" s="1363">
        <f t="shared" si="8"/>
        <v>0</v>
      </c>
    </row>
    <row r="64" spans="1:24" s="1363" customFormat="1">
      <c r="E64" s="1367"/>
      <c r="H64" s="1367"/>
      <c r="T64" s="1367"/>
    </row>
    <row r="65" spans="5:20" s="1363" customFormat="1">
      <c r="E65" s="1367"/>
      <c r="H65" s="1367"/>
      <c r="T65" s="1367"/>
    </row>
    <row r="66" spans="5:20" s="1363" customFormat="1">
      <c r="E66" s="1367"/>
      <c r="H66" s="1367"/>
      <c r="T66" s="1367"/>
    </row>
    <row r="67" spans="5:20" s="1363" customFormat="1">
      <c r="E67" s="1367"/>
      <c r="H67" s="1367"/>
      <c r="T67" s="1367"/>
    </row>
    <row r="68" spans="5:20" s="1363" customFormat="1">
      <c r="E68" s="1367"/>
      <c r="H68" s="1367"/>
      <c r="T68" s="1367"/>
    </row>
    <row r="69" spans="5:20" s="1363" customFormat="1">
      <c r="E69" s="1367"/>
      <c r="H69" s="1367"/>
      <c r="T69" s="1367"/>
    </row>
    <row r="70" spans="5:20" s="1363" customFormat="1">
      <c r="E70" s="1367"/>
      <c r="H70" s="1367"/>
      <c r="T70" s="1367"/>
    </row>
    <row r="71" spans="5:20" s="1363" customFormat="1">
      <c r="E71" s="1367"/>
      <c r="H71" s="1367"/>
      <c r="T71" s="1367"/>
    </row>
    <row r="72" spans="5:20" s="1363" customFormat="1">
      <c r="E72" s="1367"/>
      <c r="H72" s="1367"/>
      <c r="T72" s="1367"/>
    </row>
    <row r="73" spans="5:20" s="1363" customFormat="1">
      <c r="E73" s="1367"/>
      <c r="H73" s="1367"/>
      <c r="T73" s="1367"/>
    </row>
    <row r="74" spans="5:20" s="1363" customFormat="1">
      <c r="E74" s="1367"/>
      <c r="H74" s="1367"/>
      <c r="T74" s="1367"/>
    </row>
    <row r="75" spans="5:20" s="1363" customFormat="1">
      <c r="E75" s="1367"/>
      <c r="H75" s="1367"/>
      <c r="T75" s="1367"/>
    </row>
    <row r="76" spans="5:20" s="1363" customFormat="1">
      <c r="E76" s="1367"/>
      <c r="H76" s="1367"/>
      <c r="T76" s="1367"/>
    </row>
    <row r="77" spans="5:20" s="1363" customFormat="1">
      <c r="E77" s="1367"/>
      <c r="H77" s="1367"/>
      <c r="T77" s="1367"/>
    </row>
    <row r="78" spans="5:20" s="1363" customFormat="1">
      <c r="E78" s="1367"/>
      <c r="H78" s="1367"/>
      <c r="T78" s="1367"/>
    </row>
    <row r="79" spans="5:20" s="1363" customFormat="1">
      <c r="E79" s="1367"/>
      <c r="H79" s="1367"/>
      <c r="T79" s="1367"/>
    </row>
    <row r="80" spans="5:20" s="1363" customFormat="1">
      <c r="E80" s="1367"/>
      <c r="H80" s="1367"/>
      <c r="T80" s="1367"/>
    </row>
    <row r="81" spans="5:20" s="1363" customFormat="1">
      <c r="E81" s="1367"/>
      <c r="H81" s="1367"/>
      <c r="T81" s="1367"/>
    </row>
    <row r="82" spans="5:20" s="1363" customFormat="1">
      <c r="E82" s="1367"/>
      <c r="H82" s="1367"/>
      <c r="T82" s="1367"/>
    </row>
    <row r="83" spans="5:20" s="1363" customFormat="1">
      <c r="E83" s="1367"/>
      <c r="H83" s="1367"/>
      <c r="T83" s="1367"/>
    </row>
    <row r="84" spans="5:20" s="1363" customFormat="1">
      <c r="E84" s="1367"/>
      <c r="H84" s="1367"/>
      <c r="T84" s="1367"/>
    </row>
    <row r="85" spans="5:20" s="1363" customFormat="1">
      <c r="E85" s="1367"/>
      <c r="H85" s="1367"/>
      <c r="T85" s="1367"/>
    </row>
    <row r="86" spans="5:20" s="1363" customFormat="1">
      <c r="E86" s="1367"/>
      <c r="H86" s="1367"/>
      <c r="T86" s="1367"/>
    </row>
    <row r="87" spans="5:20" s="1363" customFormat="1">
      <c r="E87" s="1367"/>
      <c r="H87" s="1367"/>
      <c r="T87" s="1367"/>
    </row>
    <row r="88" spans="5:20" s="1363" customFormat="1">
      <c r="E88" s="1367"/>
      <c r="H88" s="1367"/>
      <c r="T88" s="1367"/>
    </row>
    <row r="89" spans="5:20" s="1363" customFormat="1">
      <c r="E89" s="1367"/>
      <c r="H89" s="1367"/>
      <c r="T89" s="1367"/>
    </row>
    <row r="90" spans="5:20" s="1363" customFormat="1">
      <c r="E90" s="1367"/>
      <c r="H90" s="1367"/>
      <c r="T90" s="1367"/>
    </row>
    <row r="91" spans="5:20" s="1363" customFormat="1">
      <c r="E91" s="1367"/>
      <c r="H91" s="1367"/>
      <c r="T91" s="1367"/>
    </row>
    <row r="92" spans="5:20" s="1363" customFormat="1">
      <c r="E92" s="1367"/>
      <c r="H92" s="1367"/>
      <c r="T92" s="1367"/>
    </row>
    <row r="93" spans="5:20" s="1363" customFormat="1">
      <c r="E93" s="1367"/>
      <c r="H93" s="1367"/>
      <c r="T93" s="1367"/>
    </row>
    <row r="94" spans="5:20" s="1363" customFormat="1">
      <c r="E94" s="1367"/>
      <c r="H94" s="1367"/>
      <c r="T94" s="1367"/>
    </row>
    <row r="95" spans="5:20" s="1363" customFormat="1">
      <c r="E95" s="1367"/>
      <c r="H95" s="1367"/>
      <c r="T95" s="1367"/>
    </row>
    <row r="96" spans="5:20" s="1363" customFormat="1">
      <c r="E96" s="1367"/>
      <c r="H96" s="1367"/>
      <c r="T96" s="1367"/>
    </row>
    <row r="97" spans="5:20" s="1363" customFormat="1">
      <c r="E97" s="1367"/>
      <c r="H97" s="1367"/>
      <c r="T97" s="1367"/>
    </row>
    <row r="98" spans="5:20" s="1363" customFormat="1">
      <c r="E98" s="1367"/>
      <c r="H98" s="1367"/>
      <c r="T98" s="1367"/>
    </row>
    <row r="99" spans="5:20" s="1363" customFormat="1">
      <c r="E99" s="1367"/>
      <c r="H99" s="1367"/>
      <c r="T99" s="1367"/>
    </row>
    <row r="100" spans="5:20" s="1363" customFormat="1">
      <c r="E100" s="1367"/>
      <c r="H100" s="1367"/>
      <c r="T100" s="1367"/>
    </row>
    <row r="101" spans="5:20" s="1363" customFormat="1">
      <c r="E101" s="1367"/>
      <c r="H101" s="1367"/>
      <c r="T101" s="1367"/>
    </row>
    <row r="102" spans="5:20" s="1363" customFormat="1">
      <c r="E102" s="1367"/>
      <c r="H102" s="1367"/>
      <c r="T102" s="1367"/>
    </row>
    <row r="103" spans="5:20" s="1363" customFormat="1">
      <c r="E103" s="1367"/>
      <c r="H103" s="1367"/>
      <c r="T103" s="1367"/>
    </row>
    <row r="104" spans="5:20" s="1363" customFormat="1">
      <c r="E104" s="1367"/>
      <c r="H104" s="1367"/>
      <c r="T104" s="1367"/>
    </row>
    <row r="105" spans="5:20" s="1363" customFormat="1">
      <c r="E105" s="1367"/>
      <c r="H105" s="1367"/>
      <c r="T105" s="1367"/>
    </row>
    <row r="106" spans="5:20" s="1363" customFormat="1">
      <c r="E106" s="1367"/>
      <c r="H106" s="1367"/>
      <c r="T106" s="1367"/>
    </row>
    <row r="107" spans="5:20" s="1363" customFormat="1">
      <c r="E107" s="1367"/>
      <c r="H107" s="1367"/>
      <c r="T107" s="1367"/>
    </row>
    <row r="108" spans="5:20" s="1363" customFormat="1">
      <c r="E108" s="1367"/>
      <c r="H108" s="1367"/>
      <c r="T108" s="1367"/>
    </row>
    <row r="109" spans="5:20" s="1363" customFormat="1">
      <c r="E109" s="1367"/>
      <c r="H109" s="1367"/>
      <c r="T109" s="1367"/>
    </row>
    <row r="110" spans="5:20" s="1363" customFormat="1">
      <c r="E110" s="1367"/>
      <c r="H110" s="1367"/>
      <c r="T110" s="1367"/>
    </row>
    <row r="111" spans="5:20" s="1363" customFormat="1">
      <c r="E111" s="1367"/>
      <c r="H111" s="1367"/>
      <c r="T111" s="1367"/>
    </row>
    <row r="112" spans="5:20" s="1363" customFormat="1">
      <c r="E112" s="1367"/>
      <c r="H112" s="1367"/>
      <c r="T112" s="1367"/>
    </row>
    <row r="113" spans="5:20" s="1363" customFormat="1">
      <c r="E113" s="1367"/>
      <c r="H113" s="1367"/>
      <c r="T113" s="1367"/>
    </row>
    <row r="114" spans="5:20" s="1363" customFormat="1">
      <c r="E114" s="1367"/>
      <c r="H114" s="1367"/>
      <c r="T114" s="1367"/>
    </row>
    <row r="115" spans="5:20" s="1363" customFormat="1">
      <c r="E115" s="1367"/>
      <c r="H115" s="1367"/>
      <c r="T115" s="1367"/>
    </row>
    <row r="116" spans="5:20" s="1363" customFormat="1">
      <c r="E116" s="1367"/>
      <c r="H116" s="1367"/>
      <c r="T116" s="1367"/>
    </row>
    <row r="117" spans="5:20" s="1363" customFormat="1">
      <c r="E117" s="1367"/>
      <c r="H117" s="1367"/>
      <c r="T117" s="1367"/>
    </row>
    <row r="118" spans="5:20" s="1363" customFormat="1">
      <c r="E118" s="1367"/>
      <c r="H118" s="1367"/>
      <c r="T118" s="1367"/>
    </row>
    <row r="119" spans="5:20" s="1363" customFormat="1">
      <c r="E119" s="1367"/>
      <c r="H119" s="1367"/>
      <c r="T119" s="1367"/>
    </row>
    <row r="120" spans="5:20" s="1363" customFormat="1">
      <c r="E120" s="1367"/>
      <c r="H120" s="1367"/>
      <c r="T120" s="1367"/>
    </row>
    <row r="121" spans="5:20" s="1363" customFormat="1">
      <c r="E121" s="1367"/>
      <c r="H121" s="1367"/>
      <c r="T121" s="1367"/>
    </row>
    <row r="122" spans="5:20" s="1363" customFormat="1">
      <c r="E122" s="1367"/>
      <c r="H122" s="1367"/>
      <c r="T122" s="1367"/>
    </row>
    <row r="123" spans="5:20" s="1363" customFormat="1">
      <c r="E123" s="1367"/>
      <c r="H123" s="1367"/>
      <c r="T123" s="1367"/>
    </row>
    <row r="124" spans="5:20" s="1363" customFormat="1">
      <c r="E124" s="1367"/>
      <c r="H124" s="1367"/>
      <c r="T124" s="1367"/>
    </row>
    <row r="125" spans="5:20" s="1363" customFormat="1">
      <c r="E125" s="1367"/>
      <c r="H125" s="1367"/>
      <c r="T125" s="1367"/>
    </row>
    <row r="126" spans="5:20" s="1363" customFormat="1">
      <c r="E126" s="1367"/>
      <c r="H126" s="1367"/>
      <c r="T126" s="1367"/>
    </row>
    <row r="127" spans="5:20" s="1363" customFormat="1">
      <c r="E127" s="1367"/>
      <c r="H127" s="1367"/>
      <c r="T127" s="1367"/>
    </row>
    <row r="128" spans="5:20" s="1363" customFormat="1">
      <c r="E128" s="1367"/>
      <c r="H128" s="1367"/>
      <c r="T128" s="1367"/>
    </row>
    <row r="129" spans="5:20" s="1363" customFormat="1">
      <c r="E129" s="1367"/>
      <c r="H129" s="1367"/>
      <c r="T129" s="1367"/>
    </row>
    <row r="130" spans="5:20" s="1363" customFormat="1">
      <c r="E130" s="1367"/>
      <c r="H130" s="1367"/>
      <c r="T130" s="1367"/>
    </row>
    <row r="131" spans="5:20" s="1363" customFormat="1">
      <c r="E131" s="1367"/>
      <c r="H131" s="1367"/>
      <c r="T131" s="1367"/>
    </row>
    <row r="132" spans="5:20" s="1363" customFormat="1">
      <c r="E132" s="1367"/>
      <c r="H132" s="1367"/>
      <c r="T132" s="1367"/>
    </row>
    <row r="133" spans="5:20" s="1363" customFormat="1">
      <c r="E133" s="1367"/>
      <c r="H133" s="1367"/>
      <c r="T133" s="1367"/>
    </row>
    <row r="134" spans="5:20" s="1363" customFormat="1">
      <c r="E134" s="1367"/>
      <c r="H134" s="1367"/>
      <c r="T134" s="1367"/>
    </row>
    <row r="135" spans="5:20" s="1363" customFormat="1">
      <c r="E135" s="1367"/>
      <c r="H135" s="1367"/>
      <c r="T135" s="1367"/>
    </row>
    <row r="136" spans="5:20" s="1363" customFormat="1">
      <c r="E136" s="1367"/>
      <c r="H136" s="1367"/>
      <c r="T136" s="1367"/>
    </row>
    <row r="137" spans="5:20" s="1363" customFormat="1">
      <c r="E137" s="1367"/>
      <c r="H137" s="1367"/>
      <c r="T137" s="1367"/>
    </row>
    <row r="138" spans="5:20" s="1363" customFormat="1">
      <c r="E138" s="1367"/>
      <c r="H138" s="1367"/>
      <c r="T138" s="1367"/>
    </row>
    <row r="139" spans="5:20" s="1363" customFormat="1">
      <c r="E139" s="1367"/>
      <c r="H139" s="1367"/>
      <c r="T139" s="1367"/>
    </row>
    <row r="140" spans="5:20" s="1363" customFormat="1">
      <c r="E140" s="1367"/>
      <c r="H140" s="1367"/>
      <c r="T140" s="1367"/>
    </row>
    <row r="141" spans="5:20" s="1363" customFormat="1">
      <c r="E141" s="1367"/>
      <c r="H141" s="1367"/>
      <c r="T141" s="1367"/>
    </row>
    <row r="142" spans="5:20" s="1363" customFormat="1">
      <c r="E142" s="1367"/>
      <c r="H142" s="1367"/>
      <c r="T142" s="1367"/>
    </row>
    <row r="143" spans="5:20" s="1363" customFormat="1">
      <c r="E143" s="1367"/>
      <c r="H143" s="1367"/>
      <c r="T143" s="1367"/>
    </row>
    <row r="144" spans="5:20" s="1363" customFormat="1">
      <c r="E144" s="1367"/>
      <c r="H144" s="1367"/>
      <c r="T144" s="1367"/>
    </row>
    <row r="145" spans="5:20" s="1363" customFormat="1">
      <c r="E145" s="1367"/>
      <c r="H145" s="1367"/>
      <c r="T145" s="1367"/>
    </row>
    <row r="146" spans="5:20" s="1363" customFormat="1">
      <c r="E146" s="1367"/>
      <c r="H146" s="1367"/>
      <c r="T146" s="1367"/>
    </row>
    <row r="147" spans="5:20" s="1363" customFormat="1">
      <c r="E147" s="1367"/>
      <c r="H147" s="1367"/>
      <c r="T147" s="1367"/>
    </row>
    <row r="148" spans="5:20" s="1363" customFormat="1">
      <c r="E148" s="1367"/>
      <c r="H148" s="1367"/>
      <c r="T148" s="1367"/>
    </row>
    <row r="149" spans="5:20" s="1363" customFormat="1">
      <c r="E149" s="1367"/>
      <c r="H149" s="1367"/>
      <c r="T149" s="1367"/>
    </row>
    <row r="150" spans="5:20" s="1363" customFormat="1">
      <c r="E150" s="1367"/>
      <c r="H150" s="1367"/>
      <c r="T150" s="1367"/>
    </row>
    <row r="151" spans="5:20" s="1363" customFormat="1">
      <c r="E151" s="1367"/>
      <c r="H151" s="1367"/>
      <c r="T151" s="1367"/>
    </row>
    <row r="152" spans="5:20" s="1363" customFormat="1">
      <c r="E152" s="1367"/>
      <c r="H152" s="1367"/>
      <c r="T152" s="1367"/>
    </row>
    <row r="153" spans="5:20" s="1363" customFormat="1">
      <c r="E153" s="1367"/>
      <c r="H153" s="1367"/>
      <c r="T153" s="1367"/>
    </row>
    <row r="154" spans="5:20" s="1363" customFormat="1">
      <c r="E154" s="1367"/>
      <c r="H154" s="1367"/>
      <c r="T154" s="1367"/>
    </row>
    <row r="155" spans="5:20" s="1363" customFormat="1">
      <c r="E155" s="1367"/>
      <c r="H155" s="1367"/>
      <c r="T155" s="1367"/>
    </row>
    <row r="156" spans="5:20" s="1363" customFormat="1">
      <c r="E156" s="1367"/>
      <c r="H156" s="1367"/>
      <c r="T156" s="1367"/>
    </row>
    <row r="157" spans="5:20" s="1363" customFormat="1">
      <c r="E157" s="1367"/>
      <c r="H157" s="1367"/>
      <c r="T157" s="1367"/>
    </row>
    <row r="158" spans="5:20" s="1363" customFormat="1">
      <c r="E158" s="1367"/>
      <c r="H158" s="1367"/>
      <c r="T158" s="1367"/>
    </row>
    <row r="159" spans="5:20" s="1363" customFormat="1">
      <c r="E159" s="1367"/>
      <c r="H159" s="1367"/>
      <c r="T159" s="1367"/>
    </row>
    <row r="160" spans="5:20" s="1363" customFormat="1">
      <c r="E160" s="1367"/>
      <c r="H160" s="1367"/>
      <c r="T160" s="1367"/>
    </row>
    <row r="161" spans="5:20" s="1363" customFormat="1">
      <c r="E161" s="1367"/>
      <c r="H161" s="1367"/>
      <c r="T161" s="1367"/>
    </row>
    <row r="162" spans="5:20" s="1363" customFormat="1">
      <c r="E162" s="1367"/>
      <c r="H162" s="1367"/>
      <c r="T162" s="1367"/>
    </row>
    <row r="163" spans="5:20" s="1363" customFormat="1">
      <c r="E163" s="1367"/>
      <c r="H163" s="1367"/>
      <c r="T163" s="1367"/>
    </row>
    <row r="164" spans="5:20" s="1363" customFormat="1">
      <c r="E164" s="1367"/>
      <c r="H164" s="1367"/>
      <c r="T164" s="1367"/>
    </row>
    <row r="165" spans="5:20" s="1363" customFormat="1">
      <c r="E165" s="1367"/>
      <c r="H165" s="1367"/>
      <c r="T165" s="1367"/>
    </row>
    <row r="166" spans="5:20" s="1363" customFormat="1">
      <c r="E166" s="1367"/>
      <c r="H166" s="1367"/>
      <c r="T166" s="1367"/>
    </row>
    <row r="167" spans="5:20" s="1363" customFormat="1">
      <c r="E167" s="1367"/>
      <c r="H167" s="1367"/>
      <c r="T167" s="1367"/>
    </row>
    <row r="168" spans="5:20" s="1363" customFormat="1">
      <c r="E168" s="1367"/>
      <c r="H168" s="1367"/>
      <c r="T168" s="1367"/>
    </row>
    <row r="169" spans="5:20" s="1363" customFormat="1">
      <c r="E169" s="1367"/>
      <c r="H169" s="1367"/>
      <c r="T169" s="1367"/>
    </row>
    <row r="170" spans="5:20" s="1363" customFormat="1">
      <c r="E170" s="1367"/>
      <c r="H170" s="1367"/>
      <c r="T170" s="1367"/>
    </row>
    <row r="171" spans="5:20" s="1363" customFormat="1">
      <c r="E171" s="1367"/>
      <c r="H171" s="1367"/>
      <c r="T171" s="1367"/>
    </row>
    <row r="172" spans="5:20" s="1363" customFormat="1">
      <c r="E172" s="1367"/>
      <c r="H172" s="1367"/>
      <c r="T172" s="1367"/>
    </row>
    <row r="173" spans="5:20" s="1363" customFormat="1">
      <c r="E173" s="1367"/>
      <c r="H173" s="1367"/>
      <c r="T173" s="1367"/>
    </row>
    <row r="174" spans="5:20" s="1363" customFormat="1">
      <c r="E174" s="1367"/>
      <c r="H174" s="1367"/>
      <c r="T174" s="1367"/>
    </row>
    <row r="175" spans="5:20" s="1363" customFormat="1">
      <c r="E175" s="1367"/>
      <c r="H175" s="1367"/>
      <c r="T175" s="1367"/>
    </row>
    <row r="176" spans="5:20" s="1363" customFormat="1">
      <c r="E176" s="1367"/>
      <c r="H176" s="1367"/>
      <c r="T176" s="1367"/>
    </row>
    <row r="177" spans="5:20" s="1363" customFormat="1">
      <c r="E177" s="1367"/>
      <c r="H177" s="1367"/>
      <c r="T177" s="1367"/>
    </row>
    <row r="178" spans="5:20" s="1363" customFormat="1">
      <c r="E178" s="1367"/>
      <c r="H178" s="1367"/>
      <c r="T178" s="1367"/>
    </row>
    <row r="179" spans="5:20" s="1363" customFormat="1">
      <c r="E179" s="1367"/>
      <c r="H179" s="1367"/>
      <c r="T179" s="1367"/>
    </row>
    <row r="180" spans="5:20" s="1363" customFormat="1">
      <c r="E180" s="1367"/>
      <c r="H180" s="1367"/>
      <c r="T180" s="1367"/>
    </row>
    <row r="181" spans="5:20" s="1363" customFormat="1">
      <c r="E181" s="1367"/>
      <c r="H181" s="1367"/>
      <c r="T181" s="1367"/>
    </row>
    <row r="182" spans="5:20" s="1363" customFormat="1">
      <c r="E182" s="1367"/>
      <c r="H182" s="1367"/>
      <c r="T182" s="1367"/>
    </row>
    <row r="183" spans="5:20" s="1363" customFormat="1">
      <c r="E183" s="1367"/>
      <c r="H183" s="1367"/>
      <c r="T183" s="1367"/>
    </row>
    <row r="184" spans="5:20" s="1363" customFormat="1">
      <c r="E184" s="1367"/>
      <c r="H184" s="1367"/>
      <c r="T184" s="1367"/>
    </row>
    <row r="185" spans="5:20" s="1363" customFormat="1">
      <c r="E185" s="1367"/>
      <c r="H185" s="1367"/>
      <c r="T185" s="1367"/>
    </row>
    <row r="186" spans="5:20" s="1363" customFormat="1">
      <c r="E186" s="1367"/>
      <c r="H186" s="1367"/>
      <c r="T186" s="1367"/>
    </row>
    <row r="187" spans="5:20" s="1363" customFormat="1">
      <c r="E187" s="1367"/>
      <c r="H187" s="1367"/>
      <c r="T187" s="1367"/>
    </row>
    <row r="188" spans="5:20" s="1363" customFormat="1">
      <c r="E188" s="1367"/>
      <c r="H188" s="1367"/>
      <c r="T188" s="1367"/>
    </row>
    <row r="189" spans="5:20" s="1363" customFormat="1">
      <c r="E189" s="1367"/>
      <c r="H189" s="1367"/>
      <c r="T189" s="1367"/>
    </row>
    <row r="190" spans="5:20" s="1363" customFormat="1">
      <c r="E190" s="1367"/>
      <c r="H190" s="1367"/>
      <c r="T190" s="1367"/>
    </row>
    <row r="191" spans="5:20" s="1363" customFormat="1">
      <c r="E191" s="1367"/>
      <c r="H191" s="1367"/>
      <c r="T191" s="1367"/>
    </row>
    <row r="192" spans="5:20" s="1363" customFormat="1">
      <c r="E192" s="1367"/>
      <c r="H192" s="1367"/>
      <c r="T192" s="1367"/>
    </row>
    <row r="193" spans="5:20" s="1363" customFormat="1">
      <c r="E193" s="1367"/>
      <c r="H193" s="1367"/>
      <c r="T193" s="1367"/>
    </row>
    <row r="194" spans="5:20" s="1363" customFormat="1">
      <c r="E194" s="1367"/>
      <c r="H194" s="1367"/>
      <c r="T194" s="1367"/>
    </row>
    <row r="195" spans="5:20" s="1363" customFormat="1">
      <c r="E195" s="1367"/>
      <c r="H195" s="1367"/>
      <c r="T195" s="1367"/>
    </row>
    <row r="196" spans="5:20" s="1363" customFormat="1">
      <c r="E196" s="1367"/>
      <c r="H196" s="1367"/>
      <c r="T196" s="1367"/>
    </row>
    <row r="197" spans="5:20" s="1363" customFormat="1">
      <c r="E197" s="1367"/>
      <c r="H197" s="1367"/>
      <c r="T197" s="1367"/>
    </row>
    <row r="198" spans="5:20" s="1363" customFormat="1">
      <c r="E198" s="1367"/>
      <c r="H198" s="1367"/>
      <c r="T198" s="1367"/>
    </row>
    <row r="199" spans="5:20" s="1363" customFormat="1">
      <c r="E199" s="1367"/>
      <c r="H199" s="1367"/>
      <c r="T199" s="1367"/>
    </row>
    <row r="200" spans="5:20" s="1363" customFormat="1">
      <c r="E200" s="1367"/>
      <c r="H200" s="1367"/>
      <c r="T200" s="1367"/>
    </row>
    <row r="201" spans="5:20" s="1363" customFormat="1">
      <c r="E201" s="1367"/>
      <c r="H201" s="1367"/>
      <c r="T201" s="1367"/>
    </row>
    <row r="202" spans="5:20" s="1363" customFormat="1">
      <c r="E202" s="1367"/>
      <c r="H202" s="1367"/>
      <c r="T202" s="1367"/>
    </row>
    <row r="203" spans="5:20" s="1363" customFormat="1">
      <c r="E203" s="1367"/>
      <c r="H203" s="1367"/>
      <c r="T203" s="1367"/>
    </row>
    <row r="204" spans="5:20" s="1363" customFormat="1">
      <c r="E204" s="1367"/>
      <c r="H204" s="1367"/>
      <c r="T204" s="1367"/>
    </row>
    <row r="205" spans="5:20" s="1363" customFormat="1">
      <c r="E205" s="1367"/>
      <c r="H205" s="1367"/>
      <c r="T205" s="1367"/>
    </row>
    <row r="206" spans="5:20" s="1363" customFormat="1">
      <c r="E206" s="1367"/>
      <c r="H206" s="1367"/>
      <c r="T206" s="1367"/>
    </row>
    <row r="207" spans="5:20" s="1363" customFormat="1">
      <c r="E207" s="1367"/>
      <c r="H207" s="1367"/>
      <c r="T207" s="1367"/>
    </row>
    <row r="208" spans="5:20" s="1363" customFormat="1">
      <c r="E208" s="1367"/>
      <c r="H208" s="1367"/>
      <c r="T208" s="1367"/>
    </row>
    <row r="209" spans="5:20" s="1363" customFormat="1">
      <c r="E209" s="1367"/>
      <c r="H209" s="1367"/>
      <c r="T209" s="1367"/>
    </row>
    <row r="210" spans="5:20" s="1363" customFormat="1">
      <c r="E210" s="1367"/>
      <c r="H210" s="1367"/>
      <c r="T210" s="1367"/>
    </row>
    <row r="211" spans="5:20" s="1363" customFormat="1">
      <c r="E211" s="1367"/>
      <c r="H211" s="1367"/>
      <c r="T211" s="1367"/>
    </row>
    <row r="212" spans="5:20" s="1363" customFormat="1">
      <c r="E212" s="1367"/>
      <c r="H212" s="1367"/>
      <c r="T212" s="1367"/>
    </row>
    <row r="213" spans="5:20" s="1363" customFormat="1">
      <c r="E213" s="1367"/>
      <c r="H213" s="1367"/>
      <c r="T213" s="1367"/>
    </row>
    <row r="214" spans="5:20" s="1363" customFormat="1">
      <c r="E214" s="1367"/>
      <c r="H214" s="1367"/>
      <c r="T214" s="1367"/>
    </row>
    <row r="215" spans="5:20" s="1363" customFormat="1">
      <c r="E215" s="1367"/>
      <c r="H215" s="1367"/>
      <c r="T215" s="1367"/>
    </row>
    <row r="216" spans="5:20" s="1363" customFormat="1">
      <c r="E216" s="1367"/>
      <c r="H216" s="1367"/>
      <c r="T216" s="1367"/>
    </row>
    <row r="217" spans="5:20" s="1363" customFormat="1">
      <c r="E217" s="1367"/>
      <c r="H217" s="1367"/>
      <c r="T217" s="1367"/>
    </row>
    <row r="218" spans="5:20" s="1363" customFormat="1">
      <c r="E218" s="1367"/>
      <c r="H218" s="1367"/>
      <c r="T218" s="1367"/>
    </row>
    <row r="219" spans="5:20" s="1363" customFormat="1">
      <c r="E219" s="1367"/>
      <c r="H219" s="1367"/>
      <c r="T219" s="1367"/>
    </row>
    <row r="220" spans="5:20" s="1363" customFormat="1">
      <c r="E220" s="1367"/>
      <c r="H220" s="1367"/>
      <c r="T220" s="1367"/>
    </row>
    <row r="221" spans="5:20" s="1363" customFormat="1">
      <c r="E221" s="1367"/>
      <c r="H221" s="1367"/>
      <c r="T221" s="1367"/>
    </row>
    <row r="222" spans="5:20" s="1363" customFormat="1">
      <c r="E222" s="1367"/>
      <c r="H222" s="1367"/>
      <c r="T222" s="1367"/>
    </row>
    <row r="223" spans="5:20" s="1363" customFormat="1">
      <c r="E223" s="1367"/>
      <c r="H223" s="1367"/>
      <c r="T223" s="1367"/>
    </row>
    <row r="224" spans="5:20" s="1363" customFormat="1">
      <c r="E224" s="1367"/>
      <c r="H224" s="1367"/>
      <c r="T224" s="1367"/>
    </row>
    <row r="225" spans="5:20" s="1363" customFormat="1">
      <c r="E225" s="1367"/>
      <c r="H225" s="1367"/>
      <c r="T225" s="1367"/>
    </row>
    <row r="226" spans="5:20" s="1363" customFormat="1">
      <c r="E226" s="1367"/>
      <c r="H226" s="1367"/>
      <c r="T226" s="1367"/>
    </row>
    <row r="227" spans="5:20" s="1363" customFormat="1">
      <c r="E227" s="1367"/>
      <c r="H227" s="1367"/>
      <c r="T227" s="1367"/>
    </row>
    <row r="228" spans="5:20" s="1363" customFormat="1">
      <c r="E228" s="1367"/>
      <c r="H228" s="1367"/>
      <c r="T228" s="1367"/>
    </row>
    <row r="229" spans="5:20" s="1363" customFormat="1">
      <c r="E229" s="1367"/>
      <c r="H229" s="1367"/>
      <c r="T229" s="1367"/>
    </row>
    <row r="230" spans="5:20" s="1363" customFormat="1">
      <c r="E230" s="1367"/>
      <c r="H230" s="1367"/>
      <c r="T230" s="1367"/>
    </row>
    <row r="231" spans="5:20" s="1363" customFormat="1">
      <c r="E231" s="1367"/>
      <c r="H231" s="1367"/>
      <c r="T231" s="1367"/>
    </row>
    <row r="232" spans="5:20" s="1363" customFormat="1">
      <c r="E232" s="1367"/>
      <c r="H232" s="1367"/>
      <c r="T232" s="1367"/>
    </row>
    <row r="233" spans="5:20" s="1363" customFormat="1">
      <c r="E233" s="1367"/>
      <c r="H233" s="1367"/>
      <c r="T233" s="1367"/>
    </row>
    <row r="234" spans="5:20" s="1363" customFormat="1">
      <c r="E234" s="1367"/>
      <c r="H234" s="1367"/>
      <c r="T234" s="1367"/>
    </row>
    <row r="235" spans="5:20" s="1363" customFormat="1">
      <c r="E235" s="1367"/>
      <c r="H235" s="1367"/>
      <c r="T235" s="1367"/>
    </row>
    <row r="236" spans="5:20" s="1363" customFormat="1">
      <c r="E236" s="1367"/>
      <c r="H236" s="1367"/>
      <c r="T236" s="1367"/>
    </row>
    <row r="237" spans="5:20" s="1363" customFormat="1">
      <c r="E237" s="1367"/>
      <c r="H237" s="1367"/>
      <c r="T237" s="1367"/>
    </row>
    <row r="238" spans="5:20" s="1363" customFormat="1">
      <c r="E238" s="1367"/>
      <c r="H238" s="1367"/>
      <c r="T238" s="1367"/>
    </row>
    <row r="239" spans="5:20" s="1363" customFormat="1">
      <c r="E239" s="1367"/>
      <c r="H239" s="1367"/>
      <c r="T239" s="1367"/>
    </row>
    <row r="240" spans="5:20" s="1363" customFormat="1">
      <c r="E240" s="1367"/>
      <c r="H240" s="1367"/>
      <c r="T240" s="1367"/>
    </row>
    <row r="241" spans="5:20" s="1363" customFormat="1">
      <c r="E241" s="1367"/>
      <c r="H241" s="1367"/>
      <c r="T241" s="1367"/>
    </row>
    <row r="242" spans="5:20" s="1363" customFormat="1">
      <c r="E242" s="1367"/>
      <c r="H242" s="1367"/>
      <c r="T242" s="1367"/>
    </row>
    <row r="243" spans="5:20" s="1363" customFormat="1">
      <c r="E243" s="1367"/>
      <c r="H243" s="1367"/>
      <c r="T243" s="1367"/>
    </row>
    <row r="244" spans="5:20" s="1363" customFormat="1">
      <c r="E244" s="1367"/>
      <c r="H244" s="1367"/>
      <c r="T244" s="1367"/>
    </row>
    <row r="245" spans="5:20" s="1363" customFormat="1">
      <c r="E245" s="1367"/>
      <c r="H245" s="1367"/>
      <c r="T245" s="1367"/>
    </row>
    <row r="246" spans="5:20" s="1363" customFormat="1">
      <c r="E246" s="1367"/>
      <c r="H246" s="1367"/>
      <c r="T246" s="1367"/>
    </row>
    <row r="247" spans="5:20" s="1363" customFormat="1">
      <c r="E247" s="1367"/>
      <c r="H247" s="1367"/>
      <c r="T247" s="1367"/>
    </row>
    <row r="248" spans="5:20" s="1363" customFormat="1">
      <c r="E248" s="1367"/>
      <c r="H248" s="1367"/>
      <c r="T248" s="1367"/>
    </row>
    <row r="249" spans="5:20" s="1363" customFormat="1">
      <c r="E249" s="1367"/>
      <c r="H249" s="1367"/>
      <c r="T249" s="1367"/>
    </row>
    <row r="250" spans="5:20" s="1363" customFormat="1">
      <c r="E250" s="1367"/>
      <c r="H250" s="1367"/>
      <c r="T250" s="1367"/>
    </row>
    <row r="251" spans="5:20" s="1363" customFormat="1">
      <c r="E251" s="1367"/>
      <c r="H251" s="1367"/>
      <c r="T251" s="1367"/>
    </row>
    <row r="252" spans="5:20" s="1363" customFormat="1">
      <c r="E252" s="1367"/>
      <c r="H252" s="1367"/>
      <c r="T252" s="1367"/>
    </row>
    <row r="253" spans="5:20" s="1363" customFormat="1">
      <c r="E253" s="1367"/>
      <c r="H253" s="1367"/>
      <c r="T253" s="1367"/>
    </row>
    <row r="254" spans="5:20" s="1363" customFormat="1">
      <c r="E254" s="1367"/>
      <c r="H254" s="1367"/>
      <c r="T254" s="1367"/>
    </row>
    <row r="255" spans="5:20" s="1363" customFormat="1">
      <c r="E255" s="1367"/>
      <c r="H255" s="1367"/>
      <c r="T255" s="1367"/>
    </row>
    <row r="256" spans="5:20" s="1363" customFormat="1">
      <c r="E256" s="1367"/>
      <c r="H256" s="1367"/>
      <c r="T256" s="1367"/>
    </row>
    <row r="257" spans="5:20" s="1363" customFormat="1">
      <c r="E257" s="1367"/>
      <c r="H257" s="1367"/>
      <c r="T257" s="1367"/>
    </row>
    <row r="258" spans="5:20" s="1363" customFormat="1">
      <c r="E258" s="1367"/>
      <c r="H258" s="1367"/>
      <c r="T258" s="1367"/>
    </row>
    <row r="259" spans="5:20" s="1363" customFormat="1">
      <c r="E259" s="1367"/>
      <c r="H259" s="1367"/>
      <c r="T259" s="1367"/>
    </row>
    <row r="260" spans="5:20" s="1363" customFormat="1">
      <c r="E260" s="1367"/>
      <c r="H260" s="1367"/>
      <c r="T260" s="1367"/>
    </row>
    <row r="261" spans="5:20" s="1363" customFormat="1">
      <c r="E261" s="1367"/>
      <c r="H261" s="1367"/>
      <c r="T261" s="1367"/>
    </row>
    <row r="262" spans="5:20" s="1363" customFormat="1">
      <c r="E262" s="1367"/>
      <c r="H262" s="1367"/>
      <c r="T262" s="1367"/>
    </row>
    <row r="263" spans="5:20" s="1363" customFormat="1">
      <c r="E263" s="1367"/>
      <c r="H263" s="1367"/>
      <c r="T263" s="1367"/>
    </row>
    <row r="264" spans="5:20" s="1363" customFormat="1">
      <c r="E264" s="1367"/>
      <c r="H264" s="1367"/>
      <c r="T264" s="1367"/>
    </row>
    <row r="265" spans="5:20" s="1363" customFormat="1">
      <c r="E265" s="1367"/>
      <c r="H265" s="1367"/>
      <c r="T265" s="1367"/>
    </row>
    <row r="266" spans="5:20" s="1363" customFormat="1">
      <c r="E266" s="1367"/>
      <c r="H266" s="1367"/>
      <c r="T266" s="1367"/>
    </row>
    <row r="267" spans="5:20" s="1363" customFormat="1">
      <c r="E267" s="1367"/>
      <c r="H267" s="1367"/>
      <c r="T267" s="1367"/>
    </row>
    <row r="268" spans="5:20" s="1363" customFormat="1">
      <c r="E268" s="1367"/>
      <c r="H268" s="1367"/>
      <c r="T268" s="1367"/>
    </row>
    <row r="269" spans="5:20" s="1363" customFormat="1">
      <c r="E269" s="1367"/>
      <c r="H269" s="1367"/>
      <c r="T269" s="1367"/>
    </row>
    <row r="270" spans="5:20" s="1363" customFormat="1">
      <c r="E270" s="1367"/>
      <c r="H270" s="1367"/>
      <c r="T270" s="1367"/>
    </row>
    <row r="271" spans="5:20" s="1363" customFormat="1">
      <c r="E271" s="1367"/>
      <c r="H271" s="1367"/>
      <c r="T271" s="1367"/>
    </row>
    <row r="272" spans="5:20" s="1363" customFormat="1">
      <c r="E272" s="1367"/>
      <c r="H272" s="1367"/>
      <c r="T272" s="1367"/>
    </row>
    <row r="273" spans="5:20" s="1363" customFormat="1">
      <c r="E273" s="1367"/>
      <c r="H273" s="1367"/>
      <c r="T273" s="1367"/>
    </row>
    <row r="274" spans="5:20" s="1363" customFormat="1">
      <c r="E274" s="1367"/>
      <c r="H274" s="1367"/>
      <c r="T274" s="1367"/>
    </row>
    <row r="275" spans="5:20" s="1363" customFormat="1">
      <c r="E275" s="1367"/>
      <c r="H275" s="1367"/>
      <c r="T275" s="1367"/>
    </row>
    <row r="276" spans="5:20" s="1363" customFormat="1">
      <c r="E276" s="1367"/>
      <c r="H276" s="1367"/>
      <c r="T276" s="1367"/>
    </row>
    <row r="277" spans="5:20" s="1363" customFormat="1">
      <c r="E277" s="1367"/>
      <c r="H277" s="1367"/>
      <c r="T277" s="1367"/>
    </row>
    <row r="278" spans="5:20" s="1363" customFormat="1">
      <c r="E278" s="1367"/>
      <c r="H278" s="1367"/>
      <c r="T278" s="1367"/>
    </row>
    <row r="279" spans="5:20" s="1363" customFormat="1">
      <c r="E279" s="1367"/>
      <c r="H279" s="1367"/>
      <c r="T279" s="1367"/>
    </row>
    <row r="280" spans="5:20" s="1363" customFormat="1">
      <c r="E280" s="1367"/>
      <c r="H280" s="1367"/>
      <c r="T280" s="1367"/>
    </row>
    <row r="281" spans="5:20" s="1363" customFormat="1">
      <c r="E281" s="1367"/>
      <c r="H281" s="1367"/>
      <c r="T281" s="1367"/>
    </row>
    <row r="282" spans="5:20" s="1363" customFormat="1">
      <c r="E282" s="1367"/>
      <c r="H282" s="1367"/>
      <c r="T282" s="1367"/>
    </row>
    <row r="283" spans="5:20" s="1363" customFormat="1">
      <c r="E283" s="1367"/>
      <c r="H283" s="1367"/>
      <c r="T283" s="1367"/>
    </row>
    <row r="284" spans="5:20" s="1363" customFormat="1">
      <c r="E284" s="1367"/>
      <c r="H284" s="1367"/>
      <c r="T284" s="1367"/>
    </row>
    <row r="285" spans="5:20" s="1363" customFormat="1">
      <c r="E285" s="1367"/>
      <c r="H285" s="1367"/>
      <c r="T285" s="1367"/>
    </row>
    <row r="286" spans="5:20" s="1363" customFormat="1">
      <c r="E286" s="1367"/>
      <c r="H286" s="1367"/>
      <c r="T286" s="1367"/>
    </row>
    <row r="287" spans="5:20" s="1363" customFormat="1">
      <c r="E287" s="1367"/>
      <c r="H287" s="1367"/>
      <c r="T287" s="1367"/>
    </row>
    <row r="288" spans="5:20" s="1363" customFormat="1">
      <c r="E288" s="1367"/>
      <c r="H288" s="1367"/>
      <c r="T288" s="1367"/>
    </row>
    <row r="289" spans="5:20" s="1363" customFormat="1">
      <c r="E289" s="1367"/>
      <c r="H289" s="1367"/>
      <c r="T289" s="1367"/>
    </row>
    <row r="290" spans="5:20" s="1363" customFormat="1">
      <c r="E290" s="1367"/>
      <c r="H290" s="1367"/>
      <c r="T290" s="1367"/>
    </row>
    <row r="291" spans="5:20" s="1363" customFormat="1">
      <c r="E291" s="1367"/>
      <c r="H291" s="1367"/>
      <c r="T291" s="1367"/>
    </row>
    <row r="292" spans="5:20" s="1363" customFormat="1">
      <c r="E292" s="1367"/>
      <c r="H292" s="1367"/>
      <c r="T292" s="1367"/>
    </row>
    <row r="293" spans="5:20" s="1363" customFormat="1">
      <c r="E293" s="1367"/>
      <c r="H293" s="1367"/>
      <c r="T293" s="1367"/>
    </row>
    <row r="294" spans="5:20" s="1363" customFormat="1">
      <c r="E294" s="1367"/>
      <c r="H294" s="1367"/>
      <c r="T294" s="1367"/>
    </row>
    <row r="295" spans="5:20" s="1363" customFormat="1">
      <c r="E295" s="1367"/>
      <c r="H295" s="1367"/>
      <c r="T295" s="1367"/>
    </row>
    <row r="296" spans="5:20" s="1363" customFormat="1">
      <c r="E296" s="1367"/>
      <c r="H296" s="1367"/>
      <c r="T296" s="1367"/>
    </row>
    <row r="297" spans="5:20" s="1363" customFormat="1">
      <c r="E297" s="1367"/>
      <c r="H297" s="1367"/>
      <c r="T297" s="1367"/>
    </row>
    <row r="298" spans="5:20" s="1363" customFormat="1">
      <c r="E298" s="1367"/>
      <c r="H298" s="1367"/>
      <c r="T298" s="1367"/>
    </row>
    <row r="299" spans="5:20" s="1363" customFormat="1">
      <c r="E299" s="1367"/>
      <c r="H299" s="1367"/>
      <c r="T299" s="1367"/>
    </row>
    <row r="300" spans="5:20" s="1363" customFormat="1">
      <c r="E300" s="1367"/>
      <c r="H300" s="1367"/>
      <c r="T300" s="1367"/>
    </row>
    <row r="301" spans="5:20" s="1363" customFormat="1">
      <c r="E301" s="1367"/>
      <c r="H301" s="1367"/>
      <c r="T301" s="1367"/>
    </row>
    <row r="302" spans="5:20" s="1363" customFormat="1">
      <c r="E302" s="1367"/>
      <c r="H302" s="1367"/>
      <c r="T302" s="1367"/>
    </row>
    <row r="303" spans="5:20" s="1363" customFormat="1">
      <c r="E303" s="1367"/>
      <c r="H303" s="1367"/>
      <c r="T303" s="1367"/>
    </row>
    <row r="304" spans="5:20" s="1363" customFormat="1">
      <c r="E304" s="1367"/>
      <c r="H304" s="1367"/>
      <c r="T304" s="1367"/>
    </row>
    <row r="305" spans="5:20" s="1363" customFormat="1">
      <c r="E305" s="1367"/>
      <c r="H305" s="1367"/>
      <c r="T305" s="1367"/>
    </row>
    <row r="306" spans="5:20" s="1363" customFormat="1">
      <c r="E306" s="1367"/>
      <c r="H306" s="1367"/>
      <c r="T306" s="1367"/>
    </row>
    <row r="307" spans="5:20" s="1363" customFormat="1">
      <c r="E307" s="1367"/>
      <c r="H307" s="1367"/>
      <c r="T307" s="1367"/>
    </row>
    <row r="308" spans="5:20" s="1363" customFormat="1">
      <c r="E308" s="1367"/>
      <c r="H308" s="1367"/>
      <c r="T308" s="1367"/>
    </row>
    <row r="309" spans="5:20" s="1363" customFormat="1">
      <c r="E309" s="1367"/>
      <c r="H309" s="1367"/>
      <c r="T309" s="1367"/>
    </row>
    <row r="310" spans="5:20" s="1363" customFormat="1">
      <c r="E310" s="1367"/>
      <c r="H310" s="1367"/>
      <c r="T310" s="1367"/>
    </row>
    <row r="311" spans="5:20" s="1363" customFormat="1">
      <c r="E311" s="1367"/>
      <c r="H311" s="1367"/>
      <c r="T311" s="1367"/>
    </row>
    <row r="312" spans="5:20" s="1363" customFormat="1">
      <c r="E312" s="1367"/>
      <c r="H312" s="1367"/>
      <c r="T312" s="1367"/>
    </row>
    <row r="313" spans="5:20" s="1363" customFormat="1">
      <c r="E313" s="1367"/>
      <c r="H313" s="1367"/>
      <c r="T313" s="1367"/>
    </row>
    <row r="314" spans="5:20" s="1363" customFormat="1">
      <c r="E314" s="1367"/>
      <c r="H314" s="1367"/>
      <c r="T314" s="1367"/>
    </row>
    <row r="315" spans="5:20" s="1363" customFormat="1">
      <c r="E315" s="1367"/>
      <c r="H315" s="1367"/>
      <c r="T315" s="1367"/>
    </row>
    <row r="316" spans="5:20" s="1363" customFormat="1">
      <c r="E316" s="1367"/>
      <c r="H316" s="1367"/>
      <c r="T316" s="1367"/>
    </row>
    <row r="317" spans="5:20" s="1363" customFormat="1">
      <c r="E317" s="1367"/>
      <c r="H317" s="1367"/>
      <c r="T317" s="1367"/>
    </row>
    <row r="318" spans="5:20" s="1363" customFormat="1">
      <c r="E318" s="1367"/>
      <c r="H318" s="1367"/>
      <c r="T318" s="1367"/>
    </row>
    <row r="319" spans="5:20" s="1363" customFormat="1">
      <c r="E319" s="1367"/>
      <c r="H319" s="1367"/>
      <c r="T319" s="1367"/>
    </row>
    <row r="320" spans="5:20" s="1363" customFormat="1">
      <c r="E320" s="1367"/>
      <c r="H320" s="1367"/>
      <c r="T320" s="1367"/>
    </row>
    <row r="321" spans="5:20" s="1363" customFormat="1">
      <c r="E321" s="1367"/>
      <c r="H321" s="1367"/>
      <c r="T321" s="1367"/>
    </row>
    <row r="322" spans="5:20" s="1363" customFormat="1">
      <c r="E322" s="1367"/>
      <c r="H322" s="1367"/>
      <c r="T322" s="1367"/>
    </row>
    <row r="323" spans="5:20" s="1363" customFormat="1">
      <c r="E323" s="1367"/>
      <c r="H323" s="1367"/>
      <c r="T323" s="1367"/>
    </row>
    <row r="324" spans="5:20" s="1363" customFormat="1">
      <c r="E324" s="1367"/>
      <c r="H324" s="1367"/>
      <c r="T324" s="1367"/>
    </row>
    <row r="325" spans="5:20" s="1363" customFormat="1">
      <c r="E325" s="1367"/>
      <c r="H325" s="1367"/>
      <c r="T325" s="1367"/>
    </row>
    <row r="326" spans="5:20" s="1363" customFormat="1">
      <c r="E326" s="1367"/>
      <c r="H326" s="1367"/>
      <c r="T326" s="1367"/>
    </row>
    <row r="327" spans="5:20" s="1363" customFormat="1">
      <c r="E327" s="1367"/>
      <c r="H327" s="1367"/>
      <c r="T327" s="1367"/>
    </row>
    <row r="328" spans="5:20" s="1363" customFormat="1">
      <c r="E328" s="1367"/>
      <c r="H328" s="1367"/>
      <c r="T328" s="1367"/>
    </row>
    <row r="329" spans="5:20" s="1363" customFormat="1">
      <c r="E329" s="1367"/>
      <c r="H329" s="1367"/>
      <c r="T329" s="1367"/>
    </row>
    <row r="330" spans="5:20" s="1363" customFormat="1">
      <c r="E330" s="1367"/>
      <c r="H330" s="1367"/>
      <c r="T330" s="1367"/>
    </row>
    <row r="331" spans="5:20" s="1363" customFormat="1">
      <c r="E331" s="1367"/>
      <c r="H331" s="1367"/>
      <c r="T331" s="1367"/>
    </row>
    <row r="332" spans="5:20" s="1363" customFormat="1">
      <c r="E332" s="1367"/>
      <c r="H332" s="1367"/>
      <c r="T332" s="1367"/>
    </row>
    <row r="333" spans="5:20" s="1363" customFormat="1">
      <c r="E333" s="1367"/>
      <c r="H333" s="1367"/>
      <c r="T333" s="1367"/>
    </row>
    <row r="334" spans="5:20" s="1363" customFormat="1">
      <c r="E334" s="1367"/>
      <c r="H334" s="1367"/>
      <c r="T334" s="1367"/>
    </row>
    <row r="335" spans="5:20" s="1363" customFormat="1">
      <c r="E335" s="1367"/>
      <c r="H335" s="1367"/>
      <c r="T335" s="1367"/>
    </row>
    <row r="336" spans="5:20" s="1363" customFormat="1">
      <c r="E336" s="1367"/>
      <c r="H336" s="1367"/>
      <c r="T336" s="1367"/>
    </row>
    <row r="337" spans="5:20" s="1363" customFormat="1">
      <c r="E337" s="1367"/>
      <c r="H337" s="1367"/>
      <c r="T337" s="1367"/>
    </row>
    <row r="338" spans="5:20" s="1363" customFormat="1">
      <c r="E338" s="1367"/>
      <c r="H338" s="1367"/>
      <c r="T338" s="1367"/>
    </row>
    <row r="339" spans="5:20" s="1363" customFormat="1">
      <c r="E339" s="1367"/>
      <c r="H339" s="1367"/>
      <c r="T339" s="1367"/>
    </row>
    <row r="340" spans="5:20" s="1363" customFormat="1">
      <c r="E340" s="1367"/>
      <c r="H340" s="1367"/>
      <c r="T340" s="1367"/>
    </row>
    <row r="341" spans="5:20" s="1363" customFormat="1">
      <c r="E341" s="1367"/>
      <c r="H341" s="1367"/>
      <c r="T341" s="1367"/>
    </row>
    <row r="342" spans="5:20" s="1363" customFormat="1">
      <c r="E342" s="1367"/>
      <c r="H342" s="1367"/>
      <c r="T342" s="1367"/>
    </row>
    <row r="343" spans="5:20" s="1363" customFormat="1">
      <c r="E343" s="1367"/>
      <c r="H343" s="1367"/>
      <c r="T343" s="1367"/>
    </row>
    <row r="344" spans="5:20" s="1363" customFormat="1">
      <c r="E344" s="1367"/>
      <c r="H344" s="1367"/>
      <c r="T344" s="1367"/>
    </row>
    <row r="345" spans="5:20" s="1363" customFormat="1">
      <c r="E345" s="1367"/>
      <c r="H345" s="1367"/>
      <c r="T345" s="1367"/>
    </row>
    <row r="346" spans="5:20" s="1363" customFormat="1">
      <c r="E346" s="1367"/>
      <c r="H346" s="1367"/>
      <c r="T346" s="1367"/>
    </row>
    <row r="347" spans="5:20" s="1363" customFormat="1">
      <c r="E347" s="1367"/>
      <c r="H347" s="1367"/>
      <c r="T347" s="1367"/>
    </row>
    <row r="348" spans="5:20" s="1363" customFormat="1">
      <c r="E348" s="1367"/>
      <c r="H348" s="1367"/>
      <c r="T348" s="1367"/>
    </row>
    <row r="349" spans="5:20" s="1363" customFormat="1">
      <c r="E349" s="1367"/>
      <c r="H349" s="1367"/>
      <c r="T349" s="1367"/>
    </row>
    <row r="350" spans="5:20" s="1363" customFormat="1">
      <c r="E350" s="1367"/>
      <c r="H350" s="1367"/>
      <c r="T350" s="1367"/>
    </row>
    <row r="351" spans="5:20" s="1363" customFormat="1">
      <c r="E351" s="1367"/>
      <c r="H351" s="1367"/>
      <c r="T351" s="1367"/>
    </row>
    <row r="352" spans="5:20" s="1363" customFormat="1">
      <c r="E352" s="1367"/>
      <c r="H352" s="1367"/>
      <c r="T352" s="1367"/>
    </row>
    <row r="353" spans="5:20" s="1363" customFormat="1">
      <c r="E353" s="1367"/>
      <c r="H353" s="1367"/>
      <c r="T353" s="1367"/>
    </row>
    <row r="354" spans="5:20" s="1363" customFormat="1">
      <c r="E354" s="1367"/>
      <c r="H354" s="1367"/>
      <c r="T354" s="1367"/>
    </row>
    <row r="355" spans="5:20" s="1363" customFormat="1">
      <c r="E355" s="1367"/>
      <c r="H355" s="1367"/>
      <c r="T355" s="1367"/>
    </row>
    <row r="356" spans="5:20" s="1363" customFormat="1">
      <c r="E356" s="1367"/>
      <c r="H356" s="1367"/>
      <c r="T356" s="1367"/>
    </row>
    <row r="357" spans="5:20" s="1363" customFormat="1">
      <c r="E357" s="1367"/>
      <c r="H357" s="1367"/>
      <c r="T357" s="1367"/>
    </row>
    <row r="358" spans="5:20" s="1363" customFormat="1">
      <c r="E358" s="1367"/>
      <c r="H358" s="1367"/>
      <c r="T358" s="1367"/>
    </row>
    <row r="359" spans="5:20" s="1363" customFormat="1">
      <c r="E359" s="1367"/>
      <c r="H359" s="1367"/>
      <c r="T359" s="1367"/>
    </row>
    <row r="360" spans="5:20" s="1363" customFormat="1">
      <c r="E360" s="1367"/>
      <c r="H360" s="1367"/>
      <c r="T360" s="1367"/>
    </row>
    <row r="361" spans="5:20" s="1363" customFormat="1">
      <c r="E361" s="1367"/>
      <c r="H361" s="1367"/>
      <c r="T361" s="1367"/>
    </row>
    <row r="362" spans="5:20" s="1363" customFormat="1">
      <c r="E362" s="1367"/>
      <c r="H362" s="1367"/>
      <c r="T362" s="1367"/>
    </row>
    <row r="363" spans="5:20" s="1363" customFormat="1">
      <c r="E363" s="1367"/>
      <c r="H363" s="1367"/>
      <c r="T363" s="1367"/>
    </row>
    <row r="364" spans="5:20" s="1363" customFormat="1">
      <c r="E364" s="1367"/>
      <c r="H364" s="1367"/>
      <c r="T364" s="1367"/>
    </row>
    <row r="365" spans="5:20" s="1363" customFormat="1">
      <c r="E365" s="1367"/>
      <c r="H365" s="1367"/>
      <c r="T365" s="1367"/>
    </row>
    <row r="366" spans="5:20" s="1363" customFormat="1">
      <c r="E366" s="1367"/>
      <c r="H366" s="1367"/>
      <c r="T366" s="1367"/>
    </row>
    <row r="367" spans="5:20" s="1363" customFormat="1">
      <c r="E367" s="1367"/>
      <c r="H367" s="1367"/>
      <c r="T367" s="1367"/>
    </row>
    <row r="368" spans="5:20" s="1363" customFormat="1">
      <c r="E368" s="1367"/>
      <c r="H368" s="1367"/>
      <c r="T368" s="1367"/>
    </row>
    <row r="369" spans="5:20" s="1363" customFormat="1">
      <c r="E369" s="1367"/>
      <c r="H369" s="1367"/>
      <c r="T369" s="1367"/>
    </row>
    <row r="370" spans="5:20" s="1363" customFormat="1">
      <c r="E370" s="1367"/>
      <c r="H370" s="1367"/>
      <c r="T370" s="1367"/>
    </row>
    <row r="371" spans="5:20" s="1363" customFormat="1">
      <c r="E371" s="1367"/>
      <c r="H371" s="1367"/>
      <c r="T371" s="1367"/>
    </row>
    <row r="372" spans="5:20" s="1363" customFormat="1">
      <c r="E372" s="1367"/>
      <c r="H372" s="1367"/>
      <c r="T372" s="1367"/>
    </row>
    <row r="373" spans="5:20" s="1363" customFormat="1">
      <c r="E373" s="1367"/>
      <c r="H373" s="1367"/>
      <c r="T373" s="1367"/>
    </row>
    <row r="374" spans="5:20" s="1363" customFormat="1">
      <c r="E374" s="1367"/>
      <c r="H374" s="1367"/>
      <c r="T374" s="1367"/>
    </row>
    <row r="375" spans="5:20" s="1363" customFormat="1">
      <c r="E375" s="1367"/>
      <c r="H375" s="1367"/>
      <c r="T375" s="1367"/>
    </row>
    <row r="376" spans="5:20" s="1363" customFormat="1">
      <c r="E376" s="1367"/>
      <c r="H376" s="1367"/>
      <c r="T376" s="1367"/>
    </row>
    <row r="377" spans="5:20" s="1363" customFormat="1">
      <c r="E377" s="1367"/>
      <c r="H377" s="1367"/>
      <c r="T377" s="1367"/>
    </row>
    <row r="378" spans="5:20" s="1363" customFormat="1">
      <c r="E378" s="1367"/>
      <c r="H378" s="1367"/>
      <c r="T378" s="1367"/>
    </row>
    <row r="379" spans="5:20" s="1363" customFormat="1">
      <c r="E379" s="1367"/>
      <c r="H379" s="1367"/>
      <c r="T379" s="1367"/>
    </row>
    <row r="380" spans="5:20" s="1363" customFormat="1">
      <c r="E380" s="1367"/>
      <c r="H380" s="1367"/>
      <c r="T380" s="1367"/>
    </row>
    <row r="381" spans="5:20" s="1363" customFormat="1">
      <c r="E381" s="1367"/>
      <c r="H381" s="1367"/>
      <c r="T381" s="1367"/>
    </row>
    <row r="382" spans="5:20" s="1363" customFormat="1">
      <c r="E382" s="1367"/>
      <c r="H382" s="1367"/>
      <c r="T382" s="1367"/>
    </row>
    <row r="383" spans="5:20" s="1363" customFormat="1">
      <c r="E383" s="1367"/>
      <c r="H383" s="1367"/>
      <c r="T383" s="1367"/>
    </row>
    <row r="384" spans="5:20" s="1363" customFormat="1">
      <c r="E384" s="1367"/>
      <c r="H384" s="1367"/>
      <c r="T384" s="1367"/>
    </row>
    <row r="385" spans="5:20" s="1363" customFormat="1">
      <c r="E385" s="1367"/>
      <c r="H385" s="1367"/>
      <c r="T385" s="1367"/>
    </row>
    <row r="386" spans="5:20" s="1363" customFormat="1">
      <c r="E386" s="1367"/>
      <c r="H386" s="1367"/>
      <c r="T386" s="1367"/>
    </row>
    <row r="387" spans="5:20" s="1363" customFormat="1">
      <c r="E387" s="1367"/>
      <c r="H387" s="1367"/>
      <c r="T387" s="1367"/>
    </row>
    <row r="388" spans="5:20" s="1363" customFormat="1">
      <c r="E388" s="1367"/>
      <c r="H388" s="1367"/>
      <c r="T388" s="1367"/>
    </row>
    <row r="389" spans="5:20" s="1363" customFormat="1">
      <c r="E389" s="1367"/>
      <c r="H389" s="1367"/>
      <c r="T389" s="1367"/>
    </row>
    <row r="390" spans="5:20" s="1363" customFormat="1">
      <c r="E390" s="1367"/>
      <c r="H390" s="1367"/>
      <c r="T390" s="1367"/>
    </row>
    <row r="391" spans="5:20" s="1363" customFormat="1">
      <c r="E391" s="1367"/>
      <c r="H391" s="1367"/>
      <c r="T391" s="1367"/>
    </row>
    <row r="392" spans="5:20" s="1363" customFormat="1">
      <c r="E392" s="1367"/>
      <c r="H392" s="1367"/>
      <c r="T392" s="1367"/>
    </row>
    <row r="393" spans="5:20" s="1363" customFormat="1">
      <c r="E393" s="1367"/>
      <c r="H393" s="1367"/>
      <c r="T393" s="1367"/>
    </row>
    <row r="394" spans="5:20" s="1363" customFormat="1">
      <c r="E394" s="1367"/>
      <c r="H394" s="1367"/>
      <c r="T394" s="1367"/>
    </row>
    <row r="395" spans="5:20" s="1363" customFormat="1">
      <c r="E395" s="1367"/>
      <c r="H395" s="1367"/>
      <c r="T395" s="1367"/>
    </row>
    <row r="396" spans="5:20" s="1363" customFormat="1">
      <c r="E396" s="1367"/>
      <c r="H396" s="1367"/>
      <c r="T396" s="1367"/>
    </row>
    <row r="397" spans="5:20" s="1363" customFormat="1">
      <c r="E397" s="1367"/>
      <c r="H397" s="1367"/>
      <c r="T397" s="1367"/>
    </row>
    <row r="398" spans="5:20" s="1363" customFormat="1">
      <c r="E398" s="1367"/>
      <c r="H398" s="1367"/>
      <c r="T398" s="1367"/>
    </row>
    <row r="399" spans="5:20" s="1363" customFormat="1">
      <c r="E399" s="1367"/>
      <c r="H399" s="1367"/>
      <c r="T399" s="1367"/>
    </row>
    <row r="400" spans="5:20" s="1363" customFormat="1">
      <c r="E400" s="1367"/>
      <c r="H400" s="1367"/>
      <c r="T400" s="1367"/>
    </row>
    <row r="401" spans="5:20" s="1363" customFormat="1">
      <c r="E401" s="1367"/>
      <c r="H401" s="1367"/>
      <c r="T401" s="1367"/>
    </row>
    <row r="402" spans="5:20" s="1363" customFormat="1">
      <c r="E402" s="1367"/>
      <c r="H402" s="1367"/>
      <c r="T402" s="1367"/>
    </row>
    <row r="403" spans="5:20" s="1363" customFormat="1">
      <c r="E403" s="1367"/>
      <c r="H403" s="1367"/>
      <c r="T403" s="1367"/>
    </row>
    <row r="404" spans="5:20" s="1363" customFormat="1">
      <c r="E404" s="1367"/>
      <c r="H404" s="1367"/>
      <c r="T404" s="1367"/>
    </row>
    <row r="405" spans="5:20" s="1363" customFormat="1">
      <c r="E405" s="1367"/>
      <c r="H405" s="1367"/>
      <c r="T405" s="1367"/>
    </row>
    <row r="406" spans="5:20" s="1363" customFormat="1">
      <c r="E406" s="1367"/>
      <c r="H406" s="1367"/>
      <c r="T406" s="1367"/>
    </row>
    <row r="407" spans="5:20" s="1363" customFormat="1">
      <c r="E407" s="1367"/>
      <c r="H407" s="1367"/>
      <c r="T407" s="1367"/>
    </row>
    <row r="408" spans="5:20" s="1363" customFormat="1">
      <c r="E408" s="1367"/>
      <c r="H408" s="1367"/>
      <c r="T408" s="1367"/>
    </row>
    <row r="409" spans="5:20" s="1363" customFormat="1">
      <c r="E409" s="1367"/>
      <c r="H409" s="1367"/>
      <c r="T409" s="1367"/>
    </row>
    <row r="410" spans="5:20" s="1363" customFormat="1">
      <c r="E410" s="1367"/>
      <c r="H410" s="1367"/>
      <c r="T410" s="1367"/>
    </row>
    <row r="411" spans="5:20" s="1363" customFormat="1">
      <c r="E411" s="1367"/>
      <c r="H411" s="1367"/>
      <c r="T411" s="1367"/>
    </row>
    <row r="412" spans="5:20" s="1363" customFormat="1">
      <c r="E412" s="1367"/>
      <c r="H412" s="1367"/>
      <c r="T412" s="1367"/>
    </row>
    <row r="413" spans="5:20" s="1363" customFormat="1">
      <c r="E413" s="1367"/>
      <c r="H413" s="1367"/>
      <c r="T413" s="1367"/>
    </row>
    <row r="414" spans="5:20" s="1363" customFormat="1">
      <c r="E414" s="1367"/>
      <c r="H414" s="1367"/>
      <c r="T414" s="1367"/>
    </row>
    <row r="415" spans="5:20" s="1363" customFormat="1">
      <c r="E415" s="1367"/>
      <c r="H415" s="1367"/>
      <c r="T415" s="1367"/>
    </row>
    <row r="416" spans="5:20" s="1363" customFormat="1">
      <c r="E416" s="1367"/>
      <c r="H416" s="1367"/>
      <c r="T416" s="1367"/>
    </row>
    <row r="417" spans="5:20" s="1363" customFormat="1">
      <c r="E417" s="1367"/>
      <c r="H417" s="1367"/>
      <c r="T417" s="1367"/>
    </row>
    <row r="418" spans="5:20" s="1363" customFormat="1">
      <c r="E418" s="1367"/>
      <c r="H418" s="1367"/>
      <c r="T418" s="1367"/>
    </row>
    <row r="419" spans="5:20" s="1363" customFormat="1">
      <c r="E419" s="1367"/>
      <c r="H419" s="1367"/>
      <c r="T419" s="1367"/>
    </row>
    <row r="420" spans="5:20" s="1363" customFormat="1">
      <c r="E420" s="1367"/>
      <c r="H420" s="1367"/>
      <c r="T420" s="1367"/>
    </row>
    <row r="421" spans="5:20" s="1363" customFormat="1">
      <c r="E421" s="1367"/>
      <c r="H421" s="1367"/>
      <c r="T421" s="1367"/>
    </row>
    <row r="422" spans="5:20" s="1363" customFormat="1">
      <c r="E422" s="1367"/>
      <c r="H422" s="1367"/>
      <c r="T422" s="1367"/>
    </row>
    <row r="423" spans="5:20" s="1363" customFormat="1">
      <c r="E423" s="1367"/>
      <c r="H423" s="1367"/>
      <c r="T423" s="1367"/>
    </row>
    <row r="424" spans="5:20" s="1363" customFormat="1">
      <c r="E424" s="1367"/>
      <c r="H424" s="1367"/>
      <c r="T424" s="1367"/>
    </row>
    <row r="425" spans="5:20" s="1363" customFormat="1">
      <c r="E425" s="1367"/>
      <c r="H425" s="1367"/>
      <c r="T425" s="1367"/>
    </row>
    <row r="426" spans="5:20" s="1363" customFormat="1">
      <c r="E426" s="1367"/>
      <c r="H426" s="1367"/>
      <c r="T426" s="1367"/>
    </row>
    <row r="427" spans="5:20" s="1363" customFormat="1">
      <c r="E427" s="1367"/>
      <c r="H427" s="1367"/>
      <c r="T427" s="1367"/>
    </row>
    <row r="428" spans="5:20" s="1363" customFormat="1">
      <c r="E428" s="1367"/>
      <c r="H428" s="1367"/>
      <c r="T428" s="1367"/>
    </row>
    <row r="429" spans="5:20" s="1363" customFormat="1">
      <c r="E429" s="1367"/>
      <c r="H429" s="1367"/>
      <c r="T429" s="1367"/>
    </row>
    <row r="430" spans="5:20" s="1363" customFormat="1">
      <c r="E430" s="1367"/>
      <c r="H430" s="1367"/>
      <c r="T430" s="1367"/>
    </row>
    <row r="431" spans="5:20" s="1363" customFormat="1">
      <c r="E431" s="1367"/>
      <c r="H431" s="1367"/>
      <c r="T431" s="1367"/>
    </row>
    <row r="432" spans="5:20" s="1363" customFormat="1">
      <c r="E432" s="1367"/>
      <c r="H432" s="1367"/>
      <c r="T432" s="1367"/>
    </row>
    <row r="433" spans="5:20" s="1363" customFormat="1">
      <c r="E433" s="1367"/>
      <c r="H433" s="1367"/>
      <c r="T433" s="1367"/>
    </row>
    <row r="434" spans="5:20" s="1363" customFormat="1">
      <c r="E434" s="1367"/>
      <c r="H434" s="1367"/>
      <c r="T434" s="1367"/>
    </row>
    <row r="435" spans="5:20" s="1363" customFormat="1">
      <c r="E435" s="1367"/>
      <c r="H435" s="1367"/>
      <c r="T435" s="1367"/>
    </row>
    <row r="436" spans="5:20" s="1363" customFormat="1">
      <c r="E436" s="1367"/>
      <c r="H436" s="1367"/>
      <c r="T436" s="1367"/>
    </row>
    <row r="437" spans="5:20" s="1363" customFormat="1">
      <c r="E437" s="1367"/>
      <c r="H437" s="1367"/>
      <c r="T437" s="1367"/>
    </row>
    <row r="438" spans="5:20" s="1363" customFormat="1">
      <c r="E438" s="1367"/>
      <c r="H438" s="1367"/>
      <c r="T438" s="1367"/>
    </row>
    <row r="439" spans="5:20" s="1363" customFormat="1">
      <c r="E439" s="1367"/>
      <c r="H439" s="1367"/>
      <c r="T439" s="1367"/>
    </row>
    <row r="440" spans="5:20" s="1363" customFormat="1">
      <c r="E440" s="1367"/>
      <c r="H440" s="1367"/>
      <c r="T440" s="1367"/>
    </row>
    <row r="441" spans="5:20" s="1363" customFormat="1">
      <c r="E441" s="1367"/>
      <c r="H441" s="1367"/>
      <c r="T441" s="1367"/>
    </row>
    <row r="442" spans="5:20" s="1363" customFormat="1">
      <c r="E442" s="1367"/>
      <c r="H442" s="1367"/>
      <c r="T442" s="1367"/>
    </row>
    <row r="443" spans="5:20" s="1363" customFormat="1">
      <c r="E443" s="1367"/>
      <c r="H443" s="1367"/>
      <c r="T443" s="1367"/>
    </row>
    <row r="444" spans="5:20" s="1363" customFormat="1">
      <c r="E444" s="1367"/>
      <c r="H444" s="1367"/>
      <c r="T444" s="1367"/>
    </row>
    <row r="445" spans="5:20" s="1363" customFormat="1">
      <c r="E445" s="1367"/>
      <c r="H445" s="1367"/>
      <c r="T445" s="1367"/>
    </row>
    <row r="446" spans="5:20" s="1363" customFormat="1">
      <c r="E446" s="1367"/>
      <c r="H446" s="1367"/>
      <c r="T446" s="1367"/>
    </row>
    <row r="447" spans="5:20" s="1363" customFormat="1">
      <c r="E447" s="1367"/>
      <c r="H447" s="1367"/>
      <c r="T447" s="1367"/>
    </row>
    <row r="448" spans="5:20" s="1363" customFormat="1">
      <c r="E448" s="1367"/>
      <c r="H448" s="1367"/>
      <c r="T448" s="1367"/>
    </row>
    <row r="449" spans="5:20" s="1363" customFormat="1">
      <c r="E449" s="1367"/>
      <c r="H449" s="1367"/>
      <c r="T449" s="1367"/>
    </row>
    <row r="450" spans="5:20" s="1363" customFormat="1">
      <c r="E450" s="1367"/>
      <c r="H450" s="1367"/>
      <c r="T450" s="1367"/>
    </row>
    <row r="451" spans="5:20" s="1363" customFormat="1">
      <c r="E451" s="1367"/>
      <c r="H451" s="1367"/>
      <c r="T451" s="1367"/>
    </row>
    <row r="452" spans="5:20" s="1363" customFormat="1">
      <c r="E452" s="1367"/>
      <c r="H452" s="1367"/>
      <c r="T452" s="1367"/>
    </row>
    <row r="453" spans="5:20" s="1363" customFormat="1">
      <c r="E453" s="1367"/>
      <c r="H453" s="1367"/>
      <c r="T453" s="1367"/>
    </row>
    <row r="454" spans="5:20" s="1363" customFormat="1">
      <c r="E454" s="1367"/>
      <c r="H454" s="1367"/>
      <c r="T454" s="1367"/>
    </row>
    <row r="455" spans="5:20" s="1363" customFormat="1">
      <c r="E455" s="1367"/>
      <c r="H455" s="1367"/>
      <c r="T455" s="1367"/>
    </row>
    <row r="456" spans="5:20" s="1363" customFormat="1">
      <c r="E456" s="1367"/>
      <c r="H456" s="1367"/>
      <c r="T456" s="1367"/>
    </row>
    <row r="457" spans="5:20" s="1363" customFormat="1">
      <c r="E457" s="1367"/>
      <c r="H457" s="1367"/>
      <c r="T457" s="1367"/>
    </row>
    <row r="458" spans="5:20" s="1363" customFormat="1">
      <c r="E458" s="1367"/>
      <c r="H458" s="1367"/>
      <c r="T458" s="1367"/>
    </row>
    <row r="459" spans="5:20" s="1363" customFormat="1">
      <c r="E459" s="1367"/>
      <c r="H459" s="1367"/>
      <c r="T459" s="1367"/>
    </row>
    <row r="460" spans="5:20" s="1363" customFormat="1">
      <c r="E460" s="1367"/>
      <c r="H460" s="1367"/>
      <c r="T460" s="1367"/>
    </row>
    <row r="461" spans="5:20" s="1363" customFormat="1">
      <c r="E461" s="1367"/>
      <c r="H461" s="1367"/>
      <c r="T461" s="1367"/>
    </row>
    <row r="462" spans="5:20" s="1363" customFormat="1">
      <c r="E462" s="1367"/>
      <c r="H462" s="1367"/>
      <c r="T462" s="1367"/>
    </row>
    <row r="463" spans="5:20" s="1363" customFormat="1">
      <c r="E463" s="1367"/>
      <c r="H463" s="1367"/>
      <c r="T463" s="1367"/>
    </row>
    <row r="464" spans="5:20" s="1363" customFormat="1">
      <c r="E464" s="1367"/>
      <c r="H464" s="1367"/>
      <c r="T464" s="1367"/>
    </row>
    <row r="465" spans="5:20" s="1363" customFormat="1">
      <c r="E465" s="1367"/>
      <c r="H465" s="1367"/>
      <c r="T465" s="1367"/>
    </row>
    <row r="466" spans="5:20" s="1363" customFormat="1">
      <c r="E466" s="1367"/>
      <c r="H466" s="1367"/>
      <c r="T466" s="1367"/>
    </row>
    <row r="467" spans="5:20" s="1363" customFormat="1">
      <c r="E467" s="1367"/>
      <c r="H467" s="1367"/>
      <c r="T467" s="1367"/>
    </row>
    <row r="468" spans="5:20" s="1363" customFormat="1">
      <c r="E468" s="1367"/>
      <c r="H468" s="1367"/>
      <c r="T468" s="1367"/>
    </row>
    <row r="469" spans="5:20" s="1363" customFormat="1">
      <c r="E469" s="1367"/>
      <c r="H469" s="1367"/>
      <c r="T469" s="1367"/>
    </row>
    <row r="470" spans="5:20" s="1363" customFormat="1">
      <c r="E470" s="1367"/>
      <c r="H470" s="1367"/>
      <c r="T470" s="1367"/>
    </row>
    <row r="471" spans="5:20" s="1363" customFormat="1">
      <c r="E471" s="1367"/>
      <c r="H471" s="1367"/>
      <c r="T471" s="1367"/>
    </row>
    <row r="472" spans="5:20" s="1363" customFormat="1">
      <c r="E472" s="1367"/>
      <c r="H472" s="1367"/>
      <c r="T472" s="1367"/>
    </row>
    <row r="473" spans="5:20" s="1363" customFormat="1">
      <c r="E473" s="1367"/>
      <c r="H473" s="1367"/>
      <c r="T473" s="1367"/>
    </row>
    <row r="474" spans="5:20" s="1363" customFormat="1">
      <c r="E474" s="1367"/>
      <c r="H474" s="1367"/>
      <c r="T474" s="1367"/>
    </row>
    <row r="475" spans="5:20" s="1363" customFormat="1">
      <c r="E475" s="1367"/>
      <c r="H475" s="1367"/>
      <c r="T475" s="1367"/>
    </row>
    <row r="476" spans="5:20" s="1363" customFormat="1">
      <c r="E476" s="1367"/>
      <c r="H476" s="1367"/>
      <c r="T476" s="1367"/>
    </row>
    <row r="477" spans="5:20" s="1363" customFormat="1">
      <c r="E477" s="1367"/>
      <c r="H477" s="1367"/>
      <c r="T477" s="1367"/>
    </row>
    <row r="478" spans="5:20" s="1363" customFormat="1">
      <c r="E478" s="1367"/>
      <c r="H478" s="1367"/>
      <c r="T478" s="1367"/>
    </row>
    <row r="479" spans="5:20" s="1363" customFormat="1">
      <c r="E479" s="1367"/>
      <c r="H479" s="1367"/>
      <c r="T479" s="1367"/>
    </row>
    <row r="480" spans="5:20" s="1363" customFormat="1">
      <c r="E480" s="1367"/>
      <c r="H480" s="1367"/>
      <c r="T480" s="1367"/>
    </row>
    <row r="481" spans="5:20" s="1363" customFormat="1">
      <c r="E481" s="1367"/>
      <c r="H481" s="1367"/>
      <c r="T481" s="1367"/>
    </row>
    <row r="482" spans="5:20" s="1363" customFormat="1">
      <c r="E482" s="1367"/>
      <c r="H482" s="1367"/>
      <c r="T482" s="1367"/>
    </row>
    <row r="483" spans="5:20" s="1363" customFormat="1">
      <c r="E483" s="1367"/>
      <c r="H483" s="1367"/>
      <c r="T483" s="1367"/>
    </row>
    <row r="484" spans="5:20" s="1363" customFormat="1">
      <c r="E484" s="1367"/>
      <c r="H484" s="1367"/>
      <c r="T484" s="1367"/>
    </row>
    <row r="485" spans="5:20" s="1363" customFormat="1">
      <c r="E485" s="1367"/>
      <c r="H485" s="1367"/>
      <c r="T485" s="1367"/>
    </row>
    <row r="486" spans="5:20" s="1363" customFormat="1">
      <c r="E486" s="1367"/>
      <c r="H486" s="1367"/>
      <c r="T486" s="1367"/>
    </row>
    <row r="487" spans="5:20" s="1363" customFormat="1">
      <c r="E487" s="1367"/>
      <c r="H487" s="1367"/>
      <c r="T487" s="1367"/>
    </row>
    <row r="488" spans="5:20" s="1363" customFormat="1">
      <c r="E488" s="1367"/>
      <c r="H488" s="1367"/>
      <c r="T488" s="1367"/>
    </row>
    <row r="489" spans="5:20" s="1363" customFormat="1">
      <c r="E489" s="1367"/>
      <c r="H489" s="1367"/>
      <c r="T489" s="1367"/>
    </row>
    <row r="490" spans="5:20" s="1363" customFormat="1">
      <c r="E490" s="1367"/>
      <c r="H490" s="1367"/>
      <c r="T490" s="1367"/>
    </row>
    <row r="491" spans="5:20" s="1363" customFormat="1">
      <c r="E491" s="1367"/>
      <c r="H491" s="1367"/>
      <c r="T491" s="1367"/>
    </row>
    <row r="492" spans="5:20" s="1363" customFormat="1">
      <c r="E492" s="1367"/>
      <c r="H492" s="1367"/>
      <c r="T492" s="1367"/>
    </row>
    <row r="493" spans="5:20" s="1363" customFormat="1">
      <c r="E493" s="1367"/>
      <c r="H493" s="1367"/>
      <c r="T493" s="1367"/>
    </row>
    <row r="494" spans="5:20" s="1363" customFormat="1">
      <c r="E494" s="1367"/>
      <c r="H494" s="1367"/>
      <c r="T494" s="1367"/>
    </row>
    <row r="495" spans="5:20" s="1363" customFormat="1">
      <c r="E495" s="1367"/>
      <c r="H495" s="1367"/>
      <c r="T495" s="1367"/>
    </row>
    <row r="496" spans="5:20" s="1363" customFormat="1">
      <c r="E496" s="1367"/>
      <c r="H496" s="1367"/>
      <c r="T496" s="1367"/>
    </row>
    <row r="497" spans="5:20" s="1363" customFormat="1">
      <c r="E497" s="1367"/>
      <c r="H497" s="1367"/>
      <c r="T497" s="1367"/>
    </row>
    <row r="498" spans="5:20" s="1363" customFormat="1">
      <c r="E498" s="1367"/>
      <c r="H498" s="1367"/>
      <c r="T498" s="1367"/>
    </row>
    <row r="499" spans="5:20" s="1363" customFormat="1">
      <c r="E499" s="1367"/>
      <c r="H499" s="1367"/>
      <c r="T499" s="1367"/>
    </row>
    <row r="500" spans="5:20" s="1363" customFormat="1">
      <c r="E500" s="1367"/>
      <c r="H500" s="1367"/>
      <c r="T500" s="1367"/>
    </row>
    <row r="501" spans="5:20" s="1363" customFormat="1">
      <c r="E501" s="1367"/>
      <c r="H501" s="1367"/>
      <c r="T501" s="1367"/>
    </row>
    <row r="502" spans="5:20" s="1363" customFormat="1">
      <c r="E502" s="1367"/>
      <c r="H502" s="1367"/>
      <c r="T502" s="1367"/>
    </row>
    <row r="503" spans="5:20" s="1363" customFormat="1">
      <c r="E503" s="1367"/>
      <c r="H503" s="1367"/>
      <c r="T503" s="1367"/>
    </row>
    <row r="504" spans="5:20" s="1363" customFormat="1">
      <c r="E504" s="1367"/>
      <c r="H504" s="1367"/>
      <c r="T504" s="1367"/>
    </row>
    <row r="505" spans="5:20" s="1363" customFormat="1">
      <c r="E505" s="1367"/>
      <c r="H505" s="1367"/>
      <c r="T505" s="1367"/>
    </row>
    <row r="506" spans="5:20" s="1363" customFormat="1">
      <c r="E506" s="1367"/>
      <c r="H506" s="1367"/>
      <c r="T506" s="1367"/>
    </row>
    <row r="507" spans="5:20" s="1363" customFormat="1">
      <c r="E507" s="1367"/>
      <c r="H507" s="1367"/>
      <c r="T507" s="1367"/>
    </row>
    <row r="508" spans="5:20" s="1363" customFormat="1">
      <c r="E508" s="1367"/>
      <c r="H508" s="1367"/>
      <c r="T508" s="1367"/>
    </row>
    <row r="509" spans="5:20" s="1363" customFormat="1">
      <c r="E509" s="1367"/>
      <c r="H509" s="1367"/>
      <c r="T509" s="1367"/>
    </row>
    <row r="510" spans="5:20" s="1363" customFormat="1">
      <c r="E510" s="1367"/>
      <c r="H510" s="1367"/>
      <c r="T510" s="1367"/>
    </row>
    <row r="511" spans="5:20" s="1363" customFormat="1">
      <c r="E511" s="1367"/>
      <c r="H511" s="1367"/>
      <c r="T511" s="1367"/>
    </row>
    <row r="512" spans="5:20" s="1363" customFormat="1">
      <c r="E512" s="1367"/>
      <c r="H512" s="1367"/>
      <c r="T512" s="1367"/>
    </row>
    <row r="513" spans="5:20" s="1363" customFormat="1">
      <c r="E513" s="1367"/>
      <c r="H513" s="1367"/>
      <c r="T513" s="1367"/>
    </row>
    <row r="514" spans="5:20" s="1363" customFormat="1">
      <c r="E514" s="1367"/>
      <c r="H514" s="1367"/>
      <c r="T514" s="1367"/>
    </row>
    <row r="515" spans="5:20" s="1363" customFormat="1">
      <c r="E515" s="1367"/>
      <c r="H515" s="1367"/>
      <c r="T515" s="1367"/>
    </row>
    <row r="516" spans="5:20" s="1363" customFormat="1">
      <c r="E516" s="1367"/>
      <c r="H516" s="1367"/>
      <c r="T516" s="1367"/>
    </row>
    <row r="517" spans="5:20" s="1363" customFormat="1">
      <c r="E517" s="1367"/>
      <c r="H517" s="1367"/>
      <c r="T517" s="1367"/>
    </row>
    <row r="518" spans="5:20" s="1363" customFormat="1">
      <c r="E518" s="1367"/>
      <c r="H518" s="1367"/>
      <c r="T518" s="1367"/>
    </row>
    <row r="519" spans="5:20" s="1363" customFormat="1">
      <c r="E519" s="1367"/>
      <c r="H519" s="1367"/>
      <c r="T519" s="1367"/>
    </row>
    <row r="520" spans="5:20" s="1363" customFormat="1">
      <c r="E520" s="1367"/>
      <c r="H520" s="1367"/>
      <c r="T520" s="1367"/>
    </row>
    <row r="521" spans="5:20" s="1363" customFormat="1">
      <c r="E521" s="1367"/>
      <c r="H521" s="1367"/>
      <c r="T521" s="1367"/>
    </row>
    <row r="522" spans="5:20" s="1363" customFormat="1">
      <c r="E522" s="1367"/>
      <c r="H522" s="1367"/>
      <c r="T522" s="1367"/>
    </row>
    <row r="523" spans="5:20" s="1363" customFormat="1">
      <c r="E523" s="1367"/>
      <c r="H523" s="1367"/>
      <c r="T523" s="1367"/>
    </row>
    <row r="524" spans="5:20" s="1363" customFormat="1">
      <c r="E524" s="1367"/>
      <c r="H524" s="1367"/>
      <c r="T524" s="1367"/>
    </row>
    <row r="525" spans="5:20" s="1363" customFormat="1">
      <c r="E525" s="1367"/>
      <c r="H525" s="1367"/>
      <c r="T525" s="1367"/>
    </row>
    <row r="526" spans="5:20" s="1363" customFormat="1">
      <c r="E526" s="1367"/>
      <c r="H526" s="1367"/>
      <c r="T526" s="1367"/>
    </row>
    <row r="527" spans="5:20" s="1363" customFormat="1">
      <c r="E527" s="1367"/>
      <c r="H527" s="1367"/>
      <c r="T527" s="1367"/>
    </row>
    <row r="528" spans="5:20" s="1363" customFormat="1">
      <c r="E528" s="1367"/>
      <c r="H528" s="1367"/>
      <c r="T528" s="1367"/>
    </row>
    <row r="529" spans="5:20" s="1363" customFormat="1">
      <c r="E529" s="1367"/>
      <c r="H529" s="1367"/>
      <c r="T529" s="1367"/>
    </row>
    <row r="530" spans="5:20" s="1363" customFormat="1">
      <c r="E530" s="1367"/>
      <c r="H530" s="1367"/>
      <c r="T530" s="1367"/>
    </row>
    <row r="531" spans="5:20" s="1363" customFormat="1">
      <c r="E531" s="1367"/>
      <c r="H531" s="1367"/>
      <c r="T531" s="1367"/>
    </row>
    <row r="532" spans="5:20" s="1363" customFormat="1">
      <c r="E532" s="1367"/>
      <c r="H532" s="1367"/>
      <c r="T532" s="1367"/>
    </row>
    <row r="533" spans="5:20" s="1363" customFormat="1">
      <c r="E533" s="1367"/>
      <c r="H533" s="1367"/>
      <c r="T533" s="1367"/>
    </row>
    <row r="534" spans="5:20" s="1363" customFormat="1">
      <c r="E534" s="1367"/>
      <c r="H534" s="1367"/>
      <c r="T534" s="1367"/>
    </row>
    <row r="535" spans="5:20" s="1363" customFormat="1">
      <c r="E535" s="1367"/>
      <c r="H535" s="1367"/>
      <c r="T535" s="1367"/>
    </row>
    <row r="536" spans="5:20" s="1363" customFormat="1">
      <c r="E536" s="1367"/>
      <c r="H536" s="1367"/>
      <c r="T536" s="1367"/>
    </row>
    <row r="537" spans="5:20" s="1363" customFormat="1">
      <c r="E537" s="1367"/>
      <c r="H537" s="1367"/>
      <c r="T537" s="1367"/>
    </row>
    <row r="538" spans="5:20" s="1363" customFormat="1">
      <c r="E538" s="1367"/>
      <c r="H538" s="1367"/>
      <c r="T538" s="1367"/>
    </row>
    <row r="539" spans="5:20" s="1363" customFormat="1">
      <c r="E539" s="1367"/>
      <c r="H539" s="1367"/>
      <c r="T539" s="1367"/>
    </row>
    <row r="540" spans="5:20" s="1363" customFormat="1">
      <c r="E540" s="1367"/>
      <c r="H540" s="1367"/>
      <c r="T540" s="1367"/>
    </row>
    <row r="541" spans="5:20" s="1363" customFormat="1">
      <c r="E541" s="1367"/>
      <c r="H541" s="1367"/>
      <c r="T541" s="1367"/>
    </row>
    <row r="542" spans="5:20" s="1363" customFormat="1">
      <c r="E542" s="1367"/>
      <c r="H542" s="1367"/>
      <c r="T542" s="1367"/>
    </row>
    <row r="543" spans="5:20" s="1363" customFormat="1">
      <c r="E543" s="1367"/>
      <c r="H543" s="1367"/>
      <c r="T543" s="1367"/>
    </row>
    <row r="544" spans="5:20" s="1363" customFormat="1">
      <c r="E544" s="1367"/>
      <c r="H544" s="1367"/>
      <c r="T544" s="1367"/>
    </row>
    <row r="545" spans="5:20" s="1363" customFormat="1">
      <c r="E545" s="1367"/>
      <c r="H545" s="1367"/>
      <c r="T545" s="1367"/>
    </row>
    <row r="546" spans="5:20" s="1363" customFormat="1">
      <c r="E546" s="1367"/>
      <c r="H546" s="1367"/>
      <c r="T546" s="1367"/>
    </row>
    <row r="547" spans="5:20" s="1363" customFormat="1">
      <c r="E547" s="1367"/>
      <c r="H547" s="1367"/>
      <c r="T547" s="1367"/>
    </row>
    <row r="548" spans="5:20" s="1363" customFormat="1">
      <c r="E548" s="1367"/>
      <c r="H548" s="1367"/>
      <c r="T548" s="1367"/>
    </row>
    <row r="549" spans="5:20" s="1363" customFormat="1">
      <c r="E549" s="1367"/>
      <c r="H549" s="1367"/>
      <c r="T549" s="1367"/>
    </row>
    <row r="550" spans="5:20" s="1363" customFormat="1">
      <c r="E550" s="1367"/>
      <c r="H550" s="1367"/>
      <c r="T550" s="1367"/>
    </row>
    <row r="551" spans="5:20" s="1363" customFormat="1">
      <c r="E551" s="1367"/>
      <c r="H551" s="1367"/>
      <c r="T551" s="1367"/>
    </row>
    <row r="552" spans="5:20" s="1363" customFormat="1">
      <c r="E552" s="1367"/>
      <c r="H552" s="1367"/>
      <c r="T552" s="1367"/>
    </row>
    <row r="553" spans="5:20" s="1363" customFormat="1">
      <c r="E553" s="1367"/>
      <c r="H553" s="1367"/>
      <c r="T553" s="1367"/>
    </row>
    <row r="554" spans="5:20" s="1363" customFormat="1">
      <c r="E554" s="1367"/>
      <c r="H554" s="1367"/>
      <c r="T554" s="1367"/>
    </row>
    <row r="555" spans="5:20" s="1363" customFormat="1">
      <c r="E555" s="1367"/>
      <c r="H555" s="1367"/>
      <c r="T555" s="1367"/>
    </row>
    <row r="556" spans="5:20" s="1363" customFormat="1">
      <c r="E556" s="1367"/>
      <c r="H556" s="1367"/>
      <c r="T556" s="1367"/>
    </row>
    <row r="557" spans="5:20" s="1363" customFormat="1">
      <c r="E557" s="1367"/>
      <c r="H557" s="1367"/>
      <c r="T557" s="1367"/>
    </row>
    <row r="558" spans="5:20" s="1363" customFormat="1">
      <c r="E558" s="1367"/>
      <c r="H558" s="1367"/>
      <c r="T558" s="1367"/>
    </row>
    <row r="559" spans="5:20" s="1363" customFormat="1">
      <c r="E559" s="1367"/>
      <c r="H559" s="1367"/>
      <c r="T559" s="1367"/>
    </row>
    <row r="560" spans="5:20" s="1363" customFormat="1">
      <c r="E560" s="1367"/>
      <c r="H560" s="1367"/>
      <c r="T560" s="1367"/>
    </row>
    <row r="561" spans="5:20" s="1363" customFormat="1">
      <c r="E561" s="1367"/>
      <c r="H561" s="1367"/>
      <c r="T561" s="1367"/>
    </row>
    <row r="562" spans="5:20" s="1363" customFormat="1">
      <c r="E562" s="1367"/>
      <c r="H562" s="1367"/>
      <c r="T562" s="1367"/>
    </row>
    <row r="563" spans="5:20" s="1363" customFormat="1">
      <c r="E563" s="1367"/>
      <c r="H563" s="1367"/>
      <c r="T563" s="1367"/>
    </row>
    <row r="564" spans="5:20" s="1363" customFormat="1">
      <c r="E564" s="1367"/>
      <c r="H564" s="1367"/>
      <c r="T564" s="1367"/>
    </row>
    <row r="565" spans="5:20" s="1363" customFormat="1">
      <c r="E565" s="1367"/>
      <c r="H565" s="1367"/>
      <c r="T565" s="1367"/>
    </row>
    <row r="566" spans="5:20" s="1363" customFormat="1">
      <c r="E566" s="1367"/>
      <c r="H566" s="1367"/>
      <c r="T566" s="1367"/>
    </row>
    <row r="567" spans="5:20" s="1363" customFormat="1">
      <c r="E567" s="1367"/>
      <c r="H567" s="1367"/>
      <c r="T567" s="1367"/>
    </row>
    <row r="568" spans="5:20" s="1363" customFormat="1">
      <c r="E568" s="1367"/>
      <c r="H568" s="1367"/>
      <c r="T568" s="1367"/>
    </row>
    <row r="569" spans="5:20" s="1363" customFormat="1">
      <c r="E569" s="1367"/>
      <c r="H569" s="1367"/>
      <c r="T569" s="1367"/>
    </row>
    <row r="570" spans="5:20" s="1363" customFormat="1">
      <c r="E570" s="1367"/>
      <c r="H570" s="1367"/>
      <c r="T570" s="1367"/>
    </row>
    <row r="571" spans="5:20" s="1363" customFormat="1">
      <c r="E571" s="1367"/>
      <c r="H571" s="1367"/>
      <c r="T571" s="1367"/>
    </row>
    <row r="572" spans="5:20" s="1363" customFormat="1">
      <c r="E572" s="1367"/>
      <c r="H572" s="1367"/>
      <c r="T572" s="1367"/>
    </row>
    <row r="573" spans="5:20" s="1363" customFormat="1">
      <c r="E573" s="1367"/>
      <c r="H573" s="1367"/>
      <c r="T573" s="1367"/>
    </row>
    <row r="574" spans="5:20" s="1363" customFormat="1">
      <c r="E574" s="1367"/>
      <c r="H574" s="1367"/>
      <c r="T574" s="1367"/>
    </row>
    <row r="575" spans="5:20" s="1363" customFormat="1">
      <c r="E575" s="1367"/>
      <c r="H575" s="1367"/>
      <c r="T575" s="1367"/>
    </row>
    <row r="576" spans="5:20" s="1363" customFormat="1">
      <c r="E576" s="1367"/>
      <c r="H576" s="1367"/>
      <c r="T576" s="1367"/>
    </row>
    <row r="577" spans="5:20" s="1363" customFormat="1">
      <c r="E577" s="1367"/>
      <c r="H577" s="1367"/>
      <c r="T577" s="1367"/>
    </row>
    <row r="578" spans="5:20" s="1363" customFormat="1">
      <c r="E578" s="1367"/>
      <c r="H578" s="1367"/>
      <c r="T578" s="1367"/>
    </row>
    <row r="579" spans="5:20" s="1363" customFormat="1">
      <c r="E579" s="1367"/>
      <c r="H579" s="1367"/>
      <c r="T579" s="1367"/>
    </row>
    <row r="580" spans="5:20" s="1363" customFormat="1">
      <c r="E580" s="1367"/>
      <c r="H580" s="1367"/>
      <c r="T580" s="1367"/>
    </row>
    <row r="581" spans="5:20" s="1363" customFormat="1">
      <c r="E581" s="1367"/>
      <c r="H581" s="1367"/>
      <c r="T581" s="1367"/>
    </row>
    <row r="582" spans="5:20" s="1363" customFormat="1">
      <c r="E582" s="1367"/>
      <c r="H582" s="1367"/>
      <c r="T582" s="1367"/>
    </row>
    <row r="583" spans="5:20" s="1363" customFormat="1">
      <c r="E583" s="1367"/>
      <c r="H583" s="1367"/>
      <c r="T583" s="1367"/>
    </row>
    <row r="584" spans="5:20" s="1363" customFormat="1">
      <c r="E584" s="1367"/>
      <c r="H584" s="1367"/>
      <c r="T584" s="1367"/>
    </row>
    <row r="585" spans="5:20" s="1363" customFormat="1">
      <c r="E585" s="1367"/>
      <c r="H585" s="1367"/>
      <c r="T585" s="1367"/>
    </row>
    <row r="586" spans="5:20" s="1363" customFormat="1">
      <c r="E586" s="1367"/>
      <c r="H586" s="1367"/>
      <c r="T586" s="1367"/>
    </row>
    <row r="587" spans="5:20" s="1363" customFormat="1">
      <c r="E587" s="1367"/>
      <c r="H587" s="1367"/>
      <c r="T587" s="1367"/>
    </row>
    <row r="588" spans="5:20" s="1363" customFormat="1">
      <c r="E588" s="1367"/>
      <c r="H588" s="1367"/>
      <c r="T588" s="1367"/>
    </row>
    <row r="589" spans="5:20" s="1363" customFormat="1">
      <c r="E589" s="1367"/>
      <c r="H589" s="1367"/>
      <c r="T589" s="1367"/>
    </row>
    <row r="590" spans="5:20" s="1363" customFormat="1">
      <c r="E590" s="1367"/>
      <c r="H590" s="1367"/>
      <c r="T590" s="1367"/>
    </row>
    <row r="591" spans="5:20" s="1363" customFormat="1">
      <c r="E591" s="1367"/>
      <c r="H591" s="1367"/>
      <c r="T591" s="1367"/>
    </row>
    <row r="592" spans="5:20" s="1363" customFormat="1">
      <c r="E592" s="1367"/>
      <c r="H592" s="1367"/>
      <c r="T592" s="1367"/>
    </row>
    <row r="593" spans="5:20" s="1363" customFormat="1">
      <c r="E593" s="1367"/>
      <c r="H593" s="1367"/>
      <c r="T593" s="1367"/>
    </row>
    <row r="594" spans="5:20" s="1363" customFormat="1">
      <c r="E594" s="1367"/>
      <c r="H594" s="1367"/>
      <c r="T594" s="1367"/>
    </row>
    <row r="595" spans="5:20" s="1363" customFormat="1">
      <c r="E595" s="1367"/>
      <c r="H595" s="1367"/>
      <c r="T595" s="1367"/>
    </row>
    <row r="596" spans="5:20" s="1363" customFormat="1">
      <c r="E596" s="1367"/>
      <c r="H596" s="1367"/>
      <c r="T596" s="1367"/>
    </row>
    <row r="597" spans="5:20" s="1363" customFormat="1">
      <c r="E597" s="1367"/>
      <c r="H597" s="1367"/>
      <c r="T597" s="1367"/>
    </row>
    <row r="598" spans="5:20" s="1363" customFormat="1">
      <c r="E598" s="1367"/>
      <c r="H598" s="1367"/>
      <c r="T598" s="1367"/>
    </row>
    <row r="599" spans="5:20" s="1363" customFormat="1">
      <c r="E599" s="1367"/>
      <c r="H599" s="1367"/>
      <c r="T599" s="1367"/>
    </row>
    <row r="600" spans="5:20" s="1363" customFormat="1">
      <c r="E600" s="1367"/>
      <c r="H600" s="1367"/>
      <c r="T600" s="1367"/>
    </row>
    <row r="601" spans="5:20" s="1363" customFormat="1">
      <c r="E601" s="1367"/>
      <c r="H601" s="1367"/>
      <c r="T601" s="1367"/>
    </row>
    <row r="602" spans="5:20" s="1363" customFormat="1">
      <c r="E602" s="1367"/>
      <c r="H602" s="1367"/>
      <c r="T602" s="1367"/>
    </row>
    <row r="603" spans="5:20" s="1363" customFormat="1">
      <c r="E603" s="1367"/>
      <c r="H603" s="1367"/>
      <c r="T603" s="1367"/>
    </row>
    <row r="604" spans="5:20" s="1363" customFormat="1">
      <c r="E604" s="1367"/>
      <c r="H604" s="1367"/>
      <c r="T604" s="1367"/>
    </row>
    <row r="605" spans="5:20" s="1363" customFormat="1">
      <c r="E605" s="1367"/>
      <c r="H605" s="1367"/>
      <c r="T605" s="1367"/>
    </row>
    <row r="606" spans="5:20" s="1363" customFormat="1">
      <c r="E606" s="1367"/>
      <c r="H606" s="1367"/>
      <c r="T606" s="1367"/>
    </row>
    <row r="607" spans="5:20" s="1363" customFormat="1">
      <c r="E607" s="1367"/>
      <c r="H607" s="1367"/>
      <c r="T607" s="1367"/>
    </row>
    <row r="608" spans="5:20" s="1363" customFormat="1">
      <c r="E608" s="1367"/>
      <c r="H608" s="1367"/>
      <c r="T608" s="1367"/>
    </row>
    <row r="609" spans="5:20" s="1363" customFormat="1">
      <c r="E609" s="1367"/>
      <c r="H609" s="1367"/>
      <c r="T609" s="1367"/>
    </row>
    <row r="610" spans="5:20" s="1363" customFormat="1">
      <c r="E610" s="1367"/>
      <c r="H610" s="1367"/>
      <c r="T610" s="1367"/>
    </row>
    <row r="611" spans="5:20" s="1363" customFormat="1">
      <c r="E611" s="1367"/>
      <c r="H611" s="1367"/>
      <c r="T611" s="1367"/>
    </row>
    <row r="612" spans="5:20" s="1363" customFormat="1">
      <c r="E612" s="1367"/>
      <c r="H612" s="1367"/>
      <c r="T612" s="1367"/>
    </row>
    <row r="613" spans="5:20" s="1363" customFormat="1">
      <c r="E613" s="1367"/>
      <c r="H613" s="1367"/>
      <c r="T613" s="1367"/>
    </row>
    <row r="614" spans="5:20" s="1363" customFormat="1">
      <c r="E614" s="1367"/>
      <c r="H614" s="1367"/>
      <c r="T614" s="1367"/>
    </row>
    <row r="615" spans="5:20" s="1363" customFormat="1">
      <c r="E615" s="1367"/>
      <c r="H615" s="1367"/>
      <c r="T615" s="1367"/>
    </row>
    <row r="616" spans="5:20" s="1363" customFormat="1">
      <c r="E616" s="1367"/>
      <c r="H616" s="1367"/>
      <c r="T616" s="1367"/>
    </row>
    <row r="617" spans="5:20" s="1363" customFormat="1">
      <c r="E617" s="1367"/>
      <c r="H617" s="1367"/>
      <c r="T617" s="1367"/>
    </row>
    <row r="618" spans="5:20" s="1363" customFormat="1">
      <c r="E618" s="1367"/>
      <c r="H618" s="1367"/>
      <c r="T618" s="1367"/>
    </row>
    <row r="619" spans="5:20" s="1363" customFormat="1">
      <c r="E619" s="1367"/>
      <c r="H619" s="1367"/>
      <c r="T619" s="1367"/>
    </row>
    <row r="620" spans="5:20" s="1363" customFormat="1">
      <c r="E620" s="1367"/>
      <c r="H620" s="1367"/>
      <c r="T620" s="1367"/>
    </row>
    <row r="621" spans="5:20" s="1363" customFormat="1">
      <c r="E621" s="1367"/>
      <c r="H621" s="1367"/>
      <c r="T621" s="1367"/>
    </row>
    <row r="622" spans="5:20" s="1363" customFormat="1">
      <c r="E622" s="1367"/>
      <c r="H622" s="1367"/>
      <c r="T622" s="1367"/>
    </row>
    <row r="623" spans="5:20" s="1363" customFormat="1">
      <c r="E623" s="1367"/>
      <c r="H623" s="1367"/>
      <c r="T623" s="1367"/>
    </row>
    <row r="624" spans="5:20" s="1363" customFormat="1">
      <c r="E624" s="1367"/>
      <c r="H624" s="1367"/>
      <c r="T624" s="1367"/>
    </row>
    <row r="625" spans="5:20" s="1363" customFormat="1">
      <c r="E625" s="1367"/>
      <c r="H625" s="1367"/>
      <c r="T625" s="1367"/>
    </row>
    <row r="626" spans="5:20" s="1363" customFormat="1">
      <c r="E626" s="1367"/>
      <c r="H626" s="1367"/>
      <c r="T626" s="1367"/>
    </row>
    <row r="627" spans="5:20" s="1363" customFormat="1">
      <c r="E627" s="1367"/>
      <c r="H627" s="1367"/>
      <c r="T627" s="1367"/>
    </row>
    <row r="628" spans="5:20" s="1363" customFormat="1">
      <c r="E628" s="1367"/>
      <c r="H628" s="1367"/>
      <c r="T628" s="1367"/>
    </row>
    <row r="629" spans="5:20" s="1363" customFormat="1">
      <c r="E629" s="1367"/>
      <c r="H629" s="1367"/>
      <c r="T629" s="1367"/>
    </row>
    <row r="630" spans="5:20" s="1363" customFormat="1">
      <c r="E630" s="1367"/>
      <c r="H630" s="1367"/>
      <c r="T630" s="1367"/>
    </row>
    <row r="631" spans="5:20" s="1363" customFormat="1">
      <c r="E631" s="1367"/>
      <c r="H631" s="1367"/>
      <c r="T631" s="1367"/>
    </row>
    <row r="632" spans="5:20" s="1363" customFormat="1">
      <c r="E632" s="1367"/>
      <c r="H632" s="1367"/>
      <c r="T632" s="1367"/>
    </row>
    <row r="633" spans="5:20" s="1363" customFormat="1">
      <c r="E633" s="1367"/>
      <c r="H633" s="1367"/>
      <c r="T633" s="1367"/>
    </row>
    <row r="634" spans="5:20" s="1363" customFormat="1">
      <c r="E634" s="1367"/>
      <c r="H634" s="1367"/>
      <c r="T634" s="1367"/>
    </row>
    <row r="635" spans="5:20" s="1363" customFormat="1">
      <c r="E635" s="1367"/>
      <c r="H635" s="1367"/>
      <c r="T635" s="1367"/>
    </row>
    <row r="636" spans="5:20" s="1363" customFormat="1">
      <c r="E636" s="1367"/>
      <c r="H636" s="1367"/>
      <c r="T636" s="1367"/>
    </row>
    <row r="637" spans="5:20" s="1363" customFormat="1">
      <c r="E637" s="1367"/>
      <c r="H637" s="1367"/>
      <c r="T637" s="1367"/>
    </row>
    <row r="638" spans="5:20" s="1363" customFormat="1">
      <c r="E638" s="1367"/>
      <c r="H638" s="1367"/>
      <c r="T638" s="1367"/>
    </row>
    <row r="639" spans="5:20" s="1363" customFormat="1">
      <c r="E639" s="1367"/>
      <c r="H639" s="1367"/>
      <c r="T639" s="1367"/>
    </row>
    <row r="640" spans="5:20" s="1363" customFormat="1">
      <c r="E640" s="1367"/>
      <c r="H640" s="1367"/>
      <c r="T640" s="1367"/>
    </row>
    <row r="641" spans="5:20" s="1363" customFormat="1">
      <c r="E641" s="1367"/>
      <c r="H641" s="1367"/>
      <c r="T641" s="1367"/>
    </row>
    <row r="642" spans="5:20" s="1363" customFormat="1">
      <c r="E642" s="1367"/>
      <c r="H642" s="1367"/>
      <c r="T642" s="1367"/>
    </row>
    <row r="643" spans="5:20" s="1363" customFormat="1">
      <c r="E643" s="1367"/>
      <c r="H643" s="1367"/>
      <c r="T643" s="1367"/>
    </row>
    <row r="644" spans="5:20" s="1363" customFormat="1">
      <c r="E644" s="1367"/>
      <c r="H644" s="1367"/>
      <c r="T644" s="1367"/>
    </row>
    <row r="645" spans="5:20" s="1363" customFormat="1">
      <c r="E645" s="1367"/>
      <c r="H645" s="1367"/>
      <c r="T645" s="1367"/>
    </row>
    <row r="646" spans="5:20" s="1363" customFormat="1">
      <c r="E646" s="1367"/>
      <c r="H646" s="1367"/>
      <c r="T646" s="1367"/>
    </row>
    <row r="647" spans="5:20" s="1363" customFormat="1">
      <c r="E647" s="1367"/>
      <c r="H647" s="1367"/>
      <c r="T647" s="1367"/>
    </row>
    <row r="648" spans="5:20" s="1363" customFormat="1">
      <c r="E648" s="1367"/>
      <c r="H648" s="1367"/>
      <c r="T648" s="1367"/>
    </row>
    <row r="649" spans="5:20" s="1363" customFormat="1">
      <c r="E649" s="1367"/>
      <c r="H649" s="1367"/>
      <c r="T649" s="1367"/>
    </row>
    <row r="650" spans="5:20" s="1363" customFormat="1">
      <c r="E650" s="1367"/>
      <c r="H650" s="1367"/>
      <c r="T650" s="1367"/>
    </row>
    <row r="651" spans="5:20" s="1363" customFormat="1">
      <c r="E651" s="1367"/>
      <c r="H651" s="1367"/>
      <c r="T651" s="1367"/>
    </row>
    <row r="652" spans="5:20" s="1363" customFormat="1">
      <c r="E652" s="1367"/>
      <c r="H652" s="1367"/>
      <c r="T652" s="1367"/>
    </row>
    <row r="653" spans="5:20" s="1363" customFormat="1">
      <c r="E653" s="1367"/>
      <c r="H653" s="1367"/>
      <c r="T653" s="1367"/>
    </row>
    <row r="654" spans="5:20" s="1363" customFormat="1">
      <c r="E654" s="1367"/>
      <c r="H654" s="1367"/>
      <c r="T654" s="1367"/>
    </row>
    <row r="655" spans="5:20" s="1363" customFormat="1">
      <c r="E655" s="1367"/>
      <c r="H655" s="1367"/>
      <c r="T655" s="1367"/>
    </row>
    <row r="656" spans="5:20" s="1363" customFormat="1">
      <c r="E656" s="1367"/>
      <c r="H656" s="1367"/>
      <c r="T656" s="1367"/>
    </row>
    <row r="657" spans="5:20" s="1363" customFormat="1">
      <c r="E657" s="1367"/>
      <c r="H657" s="1367"/>
      <c r="T657" s="1367"/>
    </row>
    <row r="658" spans="5:20" s="1363" customFormat="1">
      <c r="E658" s="1367"/>
      <c r="H658" s="1367"/>
      <c r="T658" s="1367"/>
    </row>
    <row r="659" spans="5:20" s="1363" customFormat="1">
      <c r="E659" s="1367"/>
      <c r="H659" s="1367"/>
      <c r="T659" s="1367"/>
    </row>
    <row r="660" spans="5:20" s="1363" customFormat="1">
      <c r="E660" s="1367"/>
      <c r="H660" s="1367"/>
      <c r="T660" s="1367"/>
    </row>
    <row r="661" spans="5:20" s="1363" customFormat="1">
      <c r="E661" s="1367"/>
      <c r="H661" s="1367"/>
      <c r="T661" s="1367"/>
    </row>
    <row r="662" spans="5:20" s="1363" customFormat="1">
      <c r="E662" s="1367"/>
      <c r="H662" s="1367"/>
      <c r="T662" s="1367"/>
    </row>
    <row r="663" spans="5:20" s="1363" customFormat="1">
      <c r="E663" s="1367"/>
      <c r="H663" s="1367"/>
      <c r="T663" s="1367"/>
    </row>
    <row r="664" spans="5:20" s="1363" customFormat="1">
      <c r="E664" s="1367"/>
      <c r="H664" s="1367"/>
      <c r="T664" s="1367"/>
    </row>
    <row r="665" spans="5:20" s="1363" customFormat="1">
      <c r="E665" s="1367"/>
      <c r="H665" s="1367"/>
      <c r="T665" s="1367"/>
    </row>
    <row r="666" spans="5:20" s="1363" customFormat="1">
      <c r="E666" s="1367"/>
      <c r="H666" s="1367"/>
      <c r="T666" s="1367"/>
    </row>
    <row r="667" spans="5:20" s="1363" customFormat="1">
      <c r="E667" s="1367"/>
      <c r="H667" s="1367"/>
      <c r="T667" s="1367"/>
    </row>
    <row r="668" spans="5:20" s="1363" customFormat="1">
      <c r="E668" s="1367"/>
      <c r="H668" s="1367"/>
      <c r="T668" s="1367"/>
    </row>
    <row r="669" spans="5:20" s="1363" customFormat="1">
      <c r="E669" s="1367"/>
      <c r="H669" s="1367"/>
      <c r="T669" s="1367"/>
    </row>
    <row r="670" spans="5:20" s="1363" customFormat="1">
      <c r="E670" s="1367"/>
      <c r="H670" s="1367"/>
      <c r="T670" s="1367"/>
    </row>
    <row r="671" spans="5:20" s="1363" customFormat="1">
      <c r="E671" s="1367"/>
      <c r="H671" s="1367"/>
      <c r="T671" s="1367"/>
    </row>
    <row r="672" spans="5:20" s="1363" customFormat="1">
      <c r="E672" s="1367"/>
      <c r="H672" s="1367"/>
      <c r="T672" s="1367"/>
    </row>
    <row r="673" spans="5:20" s="1363" customFormat="1">
      <c r="E673" s="1367"/>
      <c r="H673" s="1367"/>
      <c r="T673" s="1367"/>
    </row>
    <row r="674" spans="5:20" s="1363" customFormat="1">
      <c r="E674" s="1367"/>
      <c r="H674" s="1367"/>
      <c r="T674" s="1367"/>
    </row>
    <row r="675" spans="5:20" s="1363" customFormat="1">
      <c r="E675" s="1367"/>
      <c r="H675" s="1367"/>
      <c r="T675" s="1367"/>
    </row>
    <row r="676" spans="5:20" s="1363" customFormat="1">
      <c r="E676" s="1367"/>
      <c r="H676" s="1367"/>
      <c r="T676" s="1367"/>
    </row>
    <row r="677" spans="5:20" s="1363" customFormat="1">
      <c r="E677" s="1367"/>
      <c r="H677" s="1367"/>
      <c r="T677" s="1367"/>
    </row>
    <row r="678" spans="5:20" s="1363" customFormat="1">
      <c r="E678" s="1367"/>
      <c r="H678" s="1367"/>
      <c r="T678" s="1367"/>
    </row>
    <row r="679" spans="5:20" s="1363" customFormat="1">
      <c r="E679" s="1367"/>
      <c r="H679" s="1367"/>
      <c r="T679" s="1367"/>
    </row>
    <row r="680" spans="5:20" s="1363" customFormat="1">
      <c r="E680" s="1367"/>
      <c r="H680" s="1367"/>
      <c r="T680" s="1367"/>
    </row>
    <row r="681" spans="5:20" s="1363" customFormat="1">
      <c r="E681" s="1367"/>
      <c r="H681" s="1367"/>
      <c r="T681" s="1367"/>
    </row>
    <row r="682" spans="5:20" s="1363" customFormat="1">
      <c r="E682" s="1367"/>
      <c r="H682" s="1367"/>
      <c r="T682" s="1367"/>
    </row>
    <row r="683" spans="5:20" s="1363" customFormat="1">
      <c r="E683" s="1367"/>
      <c r="H683" s="1367"/>
      <c r="T683" s="1367"/>
    </row>
    <row r="684" spans="5:20" s="1363" customFormat="1">
      <c r="E684" s="1367"/>
      <c r="H684" s="1367"/>
      <c r="T684" s="1367"/>
    </row>
    <row r="685" spans="5:20" s="1363" customFormat="1">
      <c r="E685" s="1367"/>
      <c r="H685" s="1367"/>
      <c r="T685" s="1367"/>
    </row>
    <row r="686" spans="5:20" s="1363" customFormat="1">
      <c r="E686" s="1367"/>
      <c r="H686" s="1367"/>
      <c r="T686" s="1367"/>
    </row>
    <row r="687" spans="5:20" s="1363" customFormat="1">
      <c r="E687" s="1367"/>
      <c r="H687" s="1367"/>
      <c r="T687" s="1367"/>
    </row>
    <row r="688" spans="5:20" s="1363" customFormat="1">
      <c r="E688" s="1367"/>
      <c r="H688" s="1367"/>
      <c r="T688" s="1367"/>
    </row>
    <row r="689" spans="5:20" s="1363" customFormat="1">
      <c r="E689" s="1367"/>
      <c r="H689" s="1367"/>
      <c r="T689" s="1367"/>
    </row>
    <row r="690" spans="5:20" s="1363" customFormat="1">
      <c r="E690" s="1367"/>
      <c r="H690" s="1367"/>
      <c r="T690" s="1367"/>
    </row>
    <row r="691" spans="5:20" s="1363" customFormat="1">
      <c r="E691" s="1367"/>
      <c r="H691" s="1367"/>
      <c r="T691" s="1367"/>
    </row>
    <row r="692" spans="5:20" s="1363" customFormat="1">
      <c r="E692" s="1367"/>
      <c r="H692" s="1367"/>
      <c r="T692" s="1367"/>
    </row>
    <row r="693" spans="5:20" s="1363" customFormat="1">
      <c r="E693" s="1367"/>
      <c r="H693" s="1367"/>
      <c r="T693" s="1367"/>
    </row>
    <row r="694" spans="5:20" s="1363" customFormat="1">
      <c r="E694" s="1367"/>
      <c r="H694" s="1367"/>
      <c r="T694" s="1367"/>
    </row>
    <row r="695" spans="5:20" s="1363" customFormat="1">
      <c r="E695" s="1367"/>
      <c r="H695" s="1367"/>
      <c r="T695" s="1367"/>
    </row>
    <row r="696" spans="5:20" s="1363" customFormat="1">
      <c r="E696" s="1367"/>
      <c r="H696" s="1367"/>
      <c r="T696" s="1367"/>
    </row>
    <row r="697" spans="5:20" s="1363" customFormat="1">
      <c r="E697" s="1367"/>
      <c r="H697" s="1367"/>
      <c r="T697" s="1367"/>
    </row>
    <row r="698" spans="5:20" s="1363" customFormat="1">
      <c r="E698" s="1367"/>
      <c r="H698" s="1367"/>
      <c r="T698" s="1367"/>
    </row>
    <row r="699" spans="5:20" s="1363" customFormat="1">
      <c r="E699" s="1367"/>
      <c r="H699" s="1367"/>
      <c r="T699" s="1367"/>
    </row>
    <row r="700" spans="5:20" s="1363" customFormat="1">
      <c r="E700" s="1367"/>
      <c r="H700" s="1367"/>
      <c r="T700" s="1367"/>
    </row>
    <row r="701" spans="5:20" s="1363" customFormat="1">
      <c r="E701" s="1367"/>
      <c r="H701" s="1367"/>
      <c r="T701" s="1367"/>
    </row>
    <row r="702" spans="5:20" s="1363" customFormat="1">
      <c r="E702" s="1367"/>
      <c r="H702" s="1367"/>
      <c r="T702" s="1367"/>
    </row>
    <row r="703" spans="5:20" s="1363" customFormat="1">
      <c r="E703" s="1367"/>
      <c r="H703" s="1367"/>
      <c r="T703" s="1367"/>
    </row>
    <row r="704" spans="5:20" s="1363" customFormat="1">
      <c r="E704" s="1367"/>
      <c r="H704" s="1367"/>
      <c r="T704" s="1367"/>
    </row>
    <row r="705" spans="5:20" s="1363" customFormat="1">
      <c r="E705" s="1367"/>
      <c r="H705" s="1367"/>
      <c r="T705" s="1367"/>
    </row>
    <row r="706" spans="5:20" s="1363" customFormat="1">
      <c r="E706" s="1367"/>
      <c r="H706" s="1367"/>
      <c r="T706" s="1367"/>
    </row>
    <row r="707" spans="5:20" s="1363" customFormat="1">
      <c r="E707" s="1367"/>
      <c r="H707" s="1367"/>
      <c r="T707" s="1367"/>
    </row>
    <row r="708" spans="5:20" s="1363" customFormat="1">
      <c r="E708" s="1367"/>
      <c r="H708" s="1367"/>
      <c r="T708" s="1367"/>
    </row>
    <row r="709" spans="5:20" s="1363" customFormat="1">
      <c r="E709" s="1367"/>
      <c r="H709" s="1367"/>
      <c r="T709" s="1367"/>
    </row>
    <row r="710" spans="5:20" s="1363" customFormat="1">
      <c r="E710" s="1367"/>
      <c r="H710" s="1367"/>
      <c r="T710" s="1367"/>
    </row>
    <row r="711" spans="5:20" s="1363" customFormat="1">
      <c r="E711" s="1367"/>
      <c r="H711" s="1367"/>
      <c r="T711" s="1367"/>
    </row>
    <row r="712" spans="5:20" s="1363" customFormat="1">
      <c r="E712" s="1367"/>
      <c r="H712" s="1367"/>
      <c r="T712" s="1367"/>
    </row>
    <row r="713" spans="5:20" s="1363" customFormat="1">
      <c r="E713" s="1367"/>
      <c r="H713" s="1367"/>
      <c r="T713" s="1367"/>
    </row>
    <row r="714" spans="5:20" s="1363" customFormat="1">
      <c r="E714" s="1367"/>
      <c r="H714" s="1367"/>
      <c r="T714" s="1367"/>
    </row>
    <row r="715" spans="5:20" s="1363" customFormat="1">
      <c r="E715" s="1367"/>
      <c r="H715" s="1367"/>
      <c r="T715" s="1367"/>
    </row>
    <row r="716" spans="5:20" s="1363" customFormat="1">
      <c r="E716" s="1367"/>
      <c r="H716" s="1367"/>
      <c r="T716" s="1367"/>
    </row>
    <row r="717" spans="5:20" s="1363" customFormat="1">
      <c r="E717" s="1367"/>
      <c r="H717" s="1367"/>
      <c r="T717" s="1367"/>
    </row>
    <row r="718" spans="5:20" s="1363" customFormat="1">
      <c r="E718" s="1367"/>
      <c r="H718" s="1367"/>
      <c r="T718" s="1367"/>
    </row>
    <row r="719" spans="5:20" s="1363" customFormat="1">
      <c r="E719" s="1367"/>
      <c r="H719" s="1367"/>
      <c r="T719" s="1367"/>
    </row>
    <row r="720" spans="5:20" s="1363" customFormat="1">
      <c r="E720" s="1367"/>
      <c r="H720" s="1367"/>
      <c r="T720" s="1367"/>
    </row>
    <row r="721" spans="5:20" s="1363" customFormat="1">
      <c r="E721" s="1367"/>
      <c r="H721" s="1367"/>
      <c r="T721" s="1367"/>
    </row>
    <row r="722" spans="5:20" s="1363" customFormat="1">
      <c r="E722" s="1367"/>
      <c r="H722" s="1367"/>
      <c r="T722" s="1367"/>
    </row>
    <row r="723" spans="5:20" s="1363" customFormat="1">
      <c r="E723" s="1367"/>
      <c r="H723" s="1367"/>
      <c r="T723" s="1367"/>
    </row>
    <row r="724" spans="5:20" s="1363" customFormat="1">
      <c r="E724" s="1367"/>
      <c r="H724" s="1367"/>
      <c r="T724" s="1367"/>
    </row>
    <row r="725" spans="5:20" s="1363" customFormat="1">
      <c r="E725" s="1367"/>
      <c r="H725" s="1367"/>
      <c r="T725" s="1367"/>
    </row>
    <row r="726" spans="5:20" s="1363" customFormat="1">
      <c r="E726" s="1367"/>
      <c r="H726" s="1367"/>
      <c r="T726" s="1367"/>
    </row>
    <row r="727" spans="5:20" s="1363" customFormat="1">
      <c r="E727" s="1367"/>
      <c r="H727" s="1367"/>
      <c r="T727" s="1367"/>
    </row>
    <row r="728" spans="5:20" s="1363" customFormat="1">
      <c r="E728" s="1367"/>
      <c r="H728" s="1367"/>
      <c r="T728" s="1367"/>
    </row>
    <row r="729" spans="5:20" s="1363" customFormat="1">
      <c r="E729" s="1367"/>
      <c r="H729" s="1367"/>
      <c r="T729" s="1367"/>
    </row>
    <row r="730" spans="5:20" s="1363" customFormat="1">
      <c r="E730" s="1367"/>
      <c r="H730" s="1367"/>
      <c r="T730" s="1367"/>
    </row>
    <row r="731" spans="5:20" s="1363" customFormat="1">
      <c r="E731" s="1367"/>
      <c r="H731" s="1367"/>
      <c r="T731" s="1367"/>
    </row>
    <row r="732" spans="5:20" s="1363" customFormat="1">
      <c r="E732" s="1367"/>
      <c r="H732" s="1367"/>
      <c r="T732" s="1367"/>
    </row>
    <row r="733" spans="5:20" s="1363" customFormat="1">
      <c r="E733" s="1367"/>
      <c r="H733" s="1367"/>
      <c r="T733" s="1367"/>
    </row>
    <row r="734" spans="5:20" s="1363" customFormat="1">
      <c r="E734" s="1367"/>
      <c r="H734" s="1367"/>
      <c r="T734" s="1367"/>
    </row>
    <row r="735" spans="5:20" s="1363" customFormat="1">
      <c r="E735" s="1367"/>
      <c r="H735" s="1367"/>
      <c r="T735" s="1367"/>
    </row>
    <row r="736" spans="5:20" s="1363" customFormat="1">
      <c r="E736" s="1367"/>
      <c r="H736" s="1367"/>
      <c r="T736" s="1367"/>
    </row>
    <row r="737" spans="5:20" s="1363" customFormat="1">
      <c r="E737" s="1367"/>
      <c r="H737" s="1367"/>
      <c r="T737" s="1367"/>
    </row>
    <row r="738" spans="5:20" s="1363" customFormat="1">
      <c r="E738" s="1367"/>
      <c r="H738" s="1367"/>
      <c r="T738" s="1367"/>
    </row>
    <row r="739" spans="5:20" s="1363" customFormat="1">
      <c r="E739" s="1367"/>
      <c r="H739" s="1367"/>
      <c r="T739" s="1367"/>
    </row>
    <row r="740" spans="5:20" s="1363" customFormat="1">
      <c r="E740" s="1367"/>
      <c r="H740" s="1367"/>
      <c r="T740" s="1367"/>
    </row>
    <row r="741" spans="5:20" s="1363" customFormat="1">
      <c r="E741" s="1367"/>
      <c r="H741" s="1367"/>
      <c r="T741" s="1367"/>
    </row>
    <row r="742" spans="5:20" s="1363" customFormat="1">
      <c r="E742" s="1367"/>
      <c r="H742" s="1367"/>
      <c r="T742" s="1367"/>
    </row>
    <row r="743" spans="5:20" s="1363" customFormat="1">
      <c r="E743" s="1367"/>
      <c r="H743" s="1367"/>
      <c r="T743" s="1367"/>
    </row>
    <row r="744" spans="5:20" s="1363" customFormat="1">
      <c r="E744" s="1367"/>
      <c r="H744" s="1367"/>
      <c r="T744" s="1367"/>
    </row>
    <row r="745" spans="5:20" s="1363" customFormat="1">
      <c r="E745" s="1367"/>
      <c r="H745" s="1367"/>
      <c r="T745" s="1367"/>
    </row>
    <row r="746" spans="5:20" s="1363" customFormat="1">
      <c r="E746" s="1367"/>
      <c r="H746" s="1367"/>
      <c r="T746" s="1367"/>
    </row>
    <row r="747" spans="5:20" s="1363" customFormat="1">
      <c r="E747" s="1367"/>
      <c r="H747" s="1367"/>
      <c r="T747" s="1367"/>
    </row>
    <row r="748" spans="5:20" s="1363" customFormat="1">
      <c r="E748" s="1367"/>
      <c r="H748" s="1367"/>
      <c r="T748" s="1367"/>
    </row>
    <row r="749" spans="5:20" s="1363" customFormat="1">
      <c r="E749" s="1367"/>
      <c r="H749" s="1367"/>
      <c r="T749" s="1367"/>
    </row>
    <row r="750" spans="5:20" s="1363" customFormat="1">
      <c r="E750" s="1367"/>
      <c r="H750" s="1367"/>
      <c r="T750" s="1367"/>
    </row>
    <row r="751" spans="5:20" s="1363" customFormat="1">
      <c r="E751" s="1367"/>
      <c r="H751" s="1367"/>
      <c r="T751" s="1367"/>
    </row>
    <row r="752" spans="5:20" s="1363" customFormat="1">
      <c r="E752" s="1367"/>
      <c r="H752" s="1367"/>
      <c r="T752" s="1367"/>
    </row>
    <row r="753" spans="5:20" s="1363" customFormat="1">
      <c r="E753" s="1367"/>
      <c r="H753" s="1367"/>
      <c r="T753" s="1367"/>
    </row>
    <row r="754" spans="5:20" s="1363" customFormat="1">
      <c r="E754" s="1367"/>
      <c r="H754" s="1367"/>
      <c r="T754" s="1367"/>
    </row>
    <row r="755" spans="5:20" s="1363" customFormat="1">
      <c r="E755" s="1367"/>
      <c r="H755" s="1367"/>
      <c r="T755" s="1367"/>
    </row>
    <row r="756" spans="5:20" s="1363" customFormat="1">
      <c r="E756" s="1367"/>
      <c r="H756" s="1367"/>
      <c r="T756" s="1367"/>
    </row>
    <row r="757" spans="5:20" s="1363" customFormat="1">
      <c r="E757" s="1367"/>
      <c r="H757" s="1367"/>
      <c r="T757" s="1367"/>
    </row>
    <row r="758" spans="5:20" s="1363" customFormat="1">
      <c r="E758" s="1367"/>
      <c r="H758" s="1367"/>
      <c r="T758" s="1367"/>
    </row>
    <row r="759" spans="5:20" s="1363" customFormat="1">
      <c r="E759" s="1367"/>
      <c r="H759" s="1367"/>
      <c r="T759" s="1367"/>
    </row>
    <row r="760" spans="5:20" s="1363" customFormat="1">
      <c r="E760" s="1367"/>
      <c r="H760" s="1367"/>
      <c r="T760" s="1367"/>
    </row>
    <row r="761" spans="5:20" s="1363" customFormat="1">
      <c r="E761" s="1367"/>
      <c r="H761" s="1367"/>
      <c r="T761" s="1367"/>
    </row>
    <row r="762" spans="5:20" s="1363" customFormat="1">
      <c r="E762" s="1367"/>
      <c r="H762" s="1367"/>
      <c r="T762" s="1367"/>
    </row>
    <row r="763" spans="5:20" s="1363" customFormat="1">
      <c r="E763" s="1367"/>
      <c r="H763" s="1367"/>
      <c r="T763" s="1367"/>
    </row>
    <row r="764" spans="5:20" s="1363" customFormat="1">
      <c r="E764" s="1367"/>
      <c r="H764" s="1367"/>
      <c r="T764" s="1367"/>
    </row>
    <row r="765" spans="5:20" s="1363" customFormat="1">
      <c r="E765" s="1367"/>
      <c r="H765" s="1367"/>
      <c r="T765" s="1367"/>
    </row>
    <row r="766" spans="5:20" s="1363" customFormat="1">
      <c r="E766" s="1367"/>
      <c r="H766" s="1367"/>
      <c r="T766" s="1367"/>
    </row>
    <row r="767" spans="5:20" s="1363" customFormat="1">
      <c r="E767" s="1367"/>
      <c r="H767" s="1367"/>
      <c r="T767" s="1367"/>
    </row>
    <row r="768" spans="5:20" s="1363" customFormat="1">
      <c r="E768" s="1367"/>
      <c r="H768" s="1367"/>
      <c r="T768" s="1367"/>
    </row>
    <row r="769" spans="5:20" s="1363" customFormat="1">
      <c r="E769" s="1367"/>
      <c r="H769" s="1367"/>
      <c r="T769" s="1367"/>
    </row>
    <row r="770" spans="5:20" s="1363" customFormat="1">
      <c r="E770" s="1367"/>
      <c r="H770" s="1367"/>
      <c r="T770" s="1367"/>
    </row>
    <row r="771" spans="5:20" s="1363" customFormat="1">
      <c r="E771" s="1367"/>
      <c r="H771" s="1367"/>
      <c r="T771" s="1367"/>
    </row>
    <row r="772" spans="5:20" s="1363" customFormat="1">
      <c r="E772" s="1367"/>
      <c r="H772" s="1367"/>
      <c r="T772" s="1367"/>
    </row>
    <row r="773" spans="5:20" s="1363" customFormat="1">
      <c r="E773" s="1367"/>
      <c r="H773" s="1367"/>
      <c r="T773" s="1367"/>
    </row>
    <row r="774" spans="5:20" s="1363" customFormat="1">
      <c r="E774" s="1367"/>
      <c r="H774" s="1367"/>
      <c r="T774" s="1367"/>
    </row>
    <row r="775" spans="5:20" s="1363" customFormat="1">
      <c r="E775" s="1367"/>
      <c r="H775" s="1367"/>
      <c r="T775" s="1367"/>
    </row>
    <row r="776" spans="5:20" s="1363" customFormat="1">
      <c r="E776" s="1367"/>
      <c r="H776" s="1367"/>
      <c r="T776" s="1367"/>
    </row>
    <row r="777" spans="5:20" s="1363" customFormat="1">
      <c r="E777" s="1367"/>
      <c r="H777" s="1367"/>
      <c r="T777" s="1367"/>
    </row>
    <row r="778" spans="5:20" s="1363" customFormat="1">
      <c r="E778" s="1367"/>
      <c r="H778" s="1367"/>
      <c r="T778" s="1367"/>
    </row>
    <row r="779" spans="5:20" s="1363" customFormat="1">
      <c r="E779" s="1367"/>
      <c r="H779" s="1367"/>
      <c r="T779" s="1367"/>
    </row>
    <row r="780" spans="5:20" s="1363" customFormat="1">
      <c r="E780" s="1367"/>
      <c r="H780" s="1367"/>
      <c r="T780" s="1367"/>
    </row>
    <row r="781" spans="5:20" s="1363" customFormat="1">
      <c r="E781" s="1367"/>
      <c r="H781" s="1367"/>
      <c r="T781" s="1367"/>
    </row>
    <row r="782" spans="5:20" s="1363" customFormat="1">
      <c r="E782" s="1367"/>
      <c r="H782" s="1367"/>
      <c r="T782" s="1367"/>
    </row>
    <row r="783" spans="5:20" s="1363" customFormat="1">
      <c r="E783" s="1367"/>
      <c r="H783" s="1367"/>
      <c r="T783" s="1367"/>
    </row>
    <row r="784" spans="5:20" s="1363" customFormat="1">
      <c r="E784" s="1367"/>
      <c r="H784" s="1367"/>
      <c r="T784" s="1367"/>
    </row>
    <row r="785" spans="5:20" s="1363" customFormat="1">
      <c r="E785" s="1367"/>
      <c r="H785" s="1367"/>
      <c r="T785" s="1367"/>
    </row>
    <row r="786" spans="5:20" s="1363" customFormat="1">
      <c r="E786" s="1367"/>
      <c r="H786" s="1367"/>
      <c r="T786" s="1367"/>
    </row>
    <row r="787" spans="5:20" s="1363" customFormat="1">
      <c r="E787" s="1367"/>
      <c r="H787" s="1367"/>
      <c r="T787" s="1367"/>
    </row>
    <row r="788" spans="5:20" s="1363" customFormat="1">
      <c r="E788" s="1367"/>
      <c r="H788" s="1367"/>
      <c r="T788" s="1367"/>
    </row>
    <row r="789" spans="5:20" s="1363" customFormat="1">
      <c r="E789" s="1367"/>
      <c r="H789" s="1367"/>
      <c r="T789" s="1367"/>
    </row>
    <row r="790" spans="5:20" s="1363" customFormat="1">
      <c r="E790" s="1367"/>
      <c r="H790" s="1367"/>
      <c r="T790" s="1367"/>
    </row>
    <row r="791" spans="5:20" s="1363" customFormat="1">
      <c r="E791" s="1367"/>
      <c r="H791" s="1367"/>
      <c r="T791" s="1367"/>
    </row>
    <row r="792" spans="5:20" s="1363" customFormat="1">
      <c r="E792" s="1367"/>
      <c r="H792" s="1367"/>
      <c r="T792" s="1367"/>
    </row>
    <row r="793" spans="5:20" s="1363" customFormat="1">
      <c r="E793" s="1367"/>
      <c r="H793" s="1367"/>
      <c r="T793" s="1367"/>
    </row>
    <row r="794" spans="5:20" s="1363" customFormat="1">
      <c r="E794" s="1367"/>
      <c r="H794" s="1367"/>
      <c r="T794" s="1367"/>
    </row>
    <row r="795" spans="5:20" s="1363" customFormat="1">
      <c r="E795" s="1367"/>
      <c r="H795" s="1367"/>
      <c r="T795" s="1367"/>
    </row>
    <row r="796" spans="5:20" s="1363" customFormat="1">
      <c r="E796" s="1367"/>
      <c r="H796" s="1367"/>
      <c r="T796" s="1367"/>
    </row>
    <row r="797" spans="5:20" s="1363" customFormat="1">
      <c r="E797" s="1367"/>
      <c r="H797" s="1367"/>
      <c r="T797" s="1367"/>
    </row>
    <row r="798" spans="5:20" s="1363" customFormat="1">
      <c r="E798" s="1367"/>
      <c r="H798" s="1367"/>
      <c r="T798" s="1367"/>
    </row>
    <row r="799" spans="5:20" s="1363" customFormat="1">
      <c r="E799" s="1367"/>
      <c r="H799" s="1367"/>
      <c r="T799" s="1367"/>
    </row>
    <row r="800" spans="5:20" s="1363" customFormat="1">
      <c r="E800" s="1367"/>
      <c r="H800" s="1367"/>
      <c r="T800" s="1367"/>
    </row>
    <row r="801" spans="5:20" s="1363" customFormat="1">
      <c r="E801" s="1367"/>
      <c r="H801" s="1367"/>
      <c r="T801" s="1367"/>
    </row>
    <row r="802" spans="5:20" s="1363" customFormat="1">
      <c r="E802" s="1367"/>
      <c r="H802" s="1367"/>
      <c r="T802" s="1367"/>
    </row>
    <row r="803" spans="5:20" s="1363" customFormat="1">
      <c r="E803" s="1367"/>
      <c r="H803" s="1367"/>
      <c r="T803" s="1367"/>
    </row>
    <row r="804" spans="5:20" s="1363" customFormat="1">
      <c r="E804" s="1367"/>
      <c r="H804" s="1367"/>
      <c r="T804" s="1367"/>
    </row>
    <row r="805" spans="5:20" s="1363" customFormat="1">
      <c r="E805" s="1367"/>
      <c r="H805" s="1367"/>
      <c r="T805" s="1367"/>
    </row>
    <row r="806" spans="5:20" s="1363" customFormat="1">
      <c r="E806" s="1367"/>
      <c r="H806" s="1367"/>
      <c r="T806" s="1367"/>
    </row>
    <row r="807" spans="5:20" s="1363" customFormat="1">
      <c r="E807" s="1367"/>
      <c r="H807" s="1367"/>
      <c r="T807" s="1367"/>
    </row>
    <row r="808" spans="5:20" s="1363" customFormat="1">
      <c r="E808" s="1367"/>
      <c r="H808" s="1367"/>
      <c r="T808" s="1367"/>
    </row>
    <row r="809" spans="5:20" s="1363" customFormat="1">
      <c r="E809" s="1367"/>
      <c r="H809" s="1367"/>
      <c r="T809" s="1367"/>
    </row>
    <row r="810" spans="5:20" s="1363" customFormat="1">
      <c r="E810" s="1367"/>
      <c r="H810" s="1367"/>
      <c r="T810" s="1367"/>
    </row>
    <row r="811" spans="5:20" s="1363" customFormat="1">
      <c r="E811" s="1367"/>
      <c r="H811" s="1367"/>
      <c r="T811" s="1367"/>
    </row>
    <row r="812" spans="5:20" s="1363" customFormat="1">
      <c r="E812" s="1367"/>
      <c r="H812" s="1367"/>
      <c r="T812" s="1367"/>
    </row>
    <row r="813" spans="5:20" s="1363" customFormat="1">
      <c r="E813" s="1367"/>
      <c r="H813" s="1367"/>
      <c r="T813" s="1367"/>
    </row>
    <row r="814" spans="5:20" s="1363" customFormat="1">
      <c r="E814" s="1367"/>
      <c r="H814" s="1367"/>
      <c r="T814" s="1367"/>
    </row>
    <row r="815" spans="5:20" s="1363" customFormat="1">
      <c r="E815" s="1367"/>
      <c r="H815" s="1367"/>
      <c r="T815" s="1367"/>
    </row>
    <row r="816" spans="5:20" s="1363" customFormat="1">
      <c r="E816" s="1367"/>
      <c r="H816" s="1367"/>
      <c r="T816" s="1367"/>
    </row>
    <row r="817" spans="5:20" s="1363" customFormat="1">
      <c r="E817" s="1367"/>
      <c r="H817" s="1367"/>
      <c r="T817" s="1367"/>
    </row>
    <row r="818" spans="5:20" s="1363" customFormat="1">
      <c r="E818" s="1367"/>
      <c r="H818" s="1367"/>
      <c r="T818" s="1367"/>
    </row>
    <row r="819" spans="5:20" s="1363" customFormat="1">
      <c r="E819" s="1367"/>
      <c r="H819" s="1367"/>
      <c r="T819" s="1367"/>
    </row>
    <row r="820" spans="5:20" s="1363" customFormat="1">
      <c r="E820" s="1367"/>
      <c r="H820" s="1367"/>
      <c r="T820" s="1367"/>
    </row>
    <row r="821" spans="5:20" s="1363" customFormat="1">
      <c r="E821" s="1367"/>
      <c r="H821" s="1367"/>
      <c r="T821" s="1367"/>
    </row>
    <row r="822" spans="5:20" s="1363" customFormat="1">
      <c r="E822" s="1367"/>
      <c r="H822" s="1367"/>
      <c r="T822" s="1367"/>
    </row>
    <row r="823" spans="5:20" s="1363" customFormat="1">
      <c r="E823" s="1367"/>
      <c r="H823" s="1367"/>
      <c r="T823" s="1367"/>
    </row>
    <row r="824" spans="5:20" s="1363" customFormat="1">
      <c r="E824" s="1367"/>
      <c r="H824" s="1367"/>
      <c r="T824" s="1367"/>
    </row>
    <row r="825" spans="5:20" s="1363" customFormat="1">
      <c r="E825" s="1367"/>
      <c r="H825" s="1367"/>
      <c r="T825" s="1367"/>
    </row>
    <row r="826" spans="5:20" s="1363" customFormat="1">
      <c r="E826" s="1367"/>
      <c r="H826" s="1367"/>
      <c r="T826" s="1367"/>
    </row>
    <row r="827" spans="5:20" s="1363" customFormat="1">
      <c r="E827" s="1367"/>
      <c r="H827" s="1367"/>
      <c r="T827" s="1367"/>
    </row>
    <row r="828" spans="5:20" s="1363" customFormat="1">
      <c r="E828" s="1367"/>
      <c r="H828" s="1367"/>
      <c r="T828" s="1367"/>
    </row>
    <row r="829" spans="5:20" s="1363" customFormat="1">
      <c r="E829" s="1367"/>
      <c r="H829" s="1367"/>
      <c r="T829" s="1367"/>
    </row>
    <row r="830" spans="5:20" s="1363" customFormat="1">
      <c r="E830" s="1367"/>
      <c r="H830" s="1367"/>
      <c r="T830" s="1367"/>
    </row>
    <row r="831" spans="5:20" s="1363" customFormat="1">
      <c r="E831" s="1367"/>
      <c r="H831" s="1367"/>
      <c r="T831" s="1367"/>
    </row>
    <row r="832" spans="5:20" s="1363" customFormat="1">
      <c r="E832" s="1367"/>
      <c r="H832" s="1367"/>
      <c r="T832" s="1367"/>
    </row>
    <row r="833" spans="5:20" s="1363" customFormat="1">
      <c r="E833" s="1367"/>
      <c r="H833" s="1367"/>
      <c r="T833" s="1367"/>
    </row>
    <row r="834" spans="5:20" s="1363" customFormat="1">
      <c r="E834" s="1367"/>
      <c r="H834" s="1367"/>
      <c r="T834" s="1367"/>
    </row>
    <row r="835" spans="5:20" s="1363" customFormat="1">
      <c r="E835" s="1367"/>
      <c r="H835" s="1367"/>
      <c r="T835" s="1367"/>
    </row>
    <row r="836" spans="5:20" s="1363" customFormat="1">
      <c r="E836" s="1367"/>
      <c r="H836" s="1367"/>
      <c r="T836" s="1367"/>
    </row>
    <row r="837" spans="5:20" s="1363" customFormat="1">
      <c r="E837" s="1367"/>
      <c r="H837" s="1367"/>
      <c r="T837" s="1367"/>
    </row>
    <row r="838" spans="5:20" s="1363" customFormat="1">
      <c r="E838" s="1367"/>
      <c r="H838" s="1367"/>
      <c r="T838" s="1367"/>
    </row>
    <row r="839" spans="5:20" s="1363" customFormat="1">
      <c r="E839" s="1367"/>
      <c r="H839" s="1367"/>
      <c r="T839" s="1367"/>
    </row>
    <row r="840" spans="5:20" s="1363" customFormat="1">
      <c r="E840" s="1367"/>
      <c r="H840" s="1367"/>
      <c r="T840" s="1367"/>
    </row>
    <row r="841" spans="5:20" s="1363" customFormat="1">
      <c r="E841" s="1367"/>
      <c r="H841" s="1367"/>
      <c r="T841" s="1367"/>
    </row>
    <row r="842" spans="5:20" s="1363" customFormat="1">
      <c r="E842" s="1367"/>
      <c r="H842" s="1367"/>
      <c r="T842" s="1367"/>
    </row>
    <row r="843" spans="5:20" s="1363" customFormat="1">
      <c r="E843" s="1367"/>
      <c r="H843" s="1367"/>
      <c r="T843" s="1367"/>
    </row>
    <row r="844" spans="5:20" s="1363" customFormat="1">
      <c r="E844" s="1367"/>
      <c r="H844" s="1367"/>
      <c r="T844" s="1367"/>
    </row>
    <row r="845" spans="5:20" s="1363" customFormat="1">
      <c r="E845" s="1367"/>
      <c r="H845" s="1367"/>
      <c r="T845" s="1367"/>
    </row>
    <row r="846" spans="5:20" s="1363" customFormat="1">
      <c r="E846" s="1367"/>
      <c r="H846" s="1367"/>
      <c r="T846" s="1367"/>
    </row>
    <row r="847" spans="5:20" s="1363" customFormat="1">
      <c r="E847" s="1367"/>
      <c r="H847" s="1367"/>
      <c r="T847" s="1367"/>
    </row>
    <row r="848" spans="5:20" s="1363" customFormat="1">
      <c r="E848" s="1367"/>
      <c r="H848" s="1367"/>
      <c r="T848" s="1367"/>
    </row>
    <row r="849" spans="5:20" s="1363" customFormat="1">
      <c r="E849" s="1367"/>
      <c r="H849" s="1367"/>
      <c r="T849" s="1367"/>
    </row>
    <row r="850" spans="5:20" s="1363" customFormat="1">
      <c r="E850" s="1367"/>
      <c r="H850" s="1367"/>
      <c r="T850" s="1367"/>
    </row>
    <row r="851" spans="5:20" s="1363" customFormat="1">
      <c r="E851" s="1367"/>
      <c r="H851" s="1367"/>
      <c r="T851" s="1367"/>
    </row>
    <row r="852" spans="5:20" s="1363" customFormat="1">
      <c r="E852" s="1367"/>
      <c r="H852" s="1367"/>
      <c r="T852" s="1367"/>
    </row>
    <row r="853" spans="5:20" s="1363" customFormat="1">
      <c r="E853" s="1367"/>
      <c r="H853" s="1367"/>
      <c r="T853" s="1367"/>
    </row>
    <row r="854" spans="5:20" s="1363" customFormat="1">
      <c r="E854" s="1367"/>
      <c r="H854" s="1367"/>
      <c r="T854" s="1367"/>
    </row>
    <row r="855" spans="5:20" s="1363" customFormat="1">
      <c r="E855" s="1367"/>
      <c r="H855" s="1367"/>
      <c r="T855" s="1367"/>
    </row>
    <row r="856" spans="5:20" s="1363" customFormat="1">
      <c r="E856" s="1367"/>
      <c r="H856" s="1367"/>
      <c r="T856" s="1367"/>
    </row>
    <row r="857" spans="5:20" s="1363" customFormat="1">
      <c r="E857" s="1367"/>
      <c r="H857" s="1367"/>
      <c r="T857" s="1367"/>
    </row>
    <row r="858" spans="5:20" s="1363" customFormat="1">
      <c r="E858" s="1367"/>
      <c r="H858" s="1367"/>
      <c r="T858" s="1367"/>
    </row>
    <row r="859" spans="5:20" s="1363" customFormat="1">
      <c r="E859" s="1367"/>
      <c r="H859" s="1367"/>
      <c r="T859" s="1367"/>
    </row>
    <row r="860" spans="5:20" s="1363" customFormat="1">
      <c r="E860" s="1367"/>
      <c r="H860" s="1367"/>
      <c r="T860" s="1367"/>
    </row>
    <row r="861" spans="5:20" s="1363" customFormat="1">
      <c r="E861" s="1367"/>
      <c r="H861" s="1367"/>
      <c r="T861" s="1367"/>
    </row>
    <row r="862" spans="5:20" s="1363" customFormat="1">
      <c r="E862" s="1367"/>
      <c r="H862" s="1367"/>
      <c r="T862" s="1367"/>
    </row>
    <row r="863" spans="5:20" s="1363" customFormat="1">
      <c r="E863" s="1367"/>
      <c r="H863" s="1367"/>
      <c r="T863" s="1367"/>
    </row>
    <row r="864" spans="5:20" s="1363" customFormat="1">
      <c r="E864" s="1367"/>
      <c r="H864" s="1367"/>
      <c r="T864" s="1367"/>
    </row>
    <row r="865" spans="5:20" s="1363" customFormat="1">
      <c r="E865" s="1367"/>
      <c r="H865" s="1367"/>
      <c r="T865" s="1367"/>
    </row>
    <row r="866" spans="5:20" s="1363" customFormat="1">
      <c r="E866" s="1367"/>
      <c r="H866" s="1367"/>
      <c r="T866" s="1367"/>
    </row>
    <row r="867" spans="5:20" s="1363" customFormat="1">
      <c r="E867" s="1367"/>
      <c r="H867" s="1367"/>
      <c r="T867" s="1367"/>
    </row>
    <row r="868" spans="5:20" s="1363" customFormat="1">
      <c r="E868" s="1367"/>
      <c r="H868" s="1367"/>
      <c r="T868" s="1367"/>
    </row>
    <row r="869" spans="5:20" s="1363" customFormat="1">
      <c r="E869" s="1367"/>
      <c r="H869" s="1367"/>
      <c r="T869" s="1367"/>
    </row>
    <row r="870" spans="5:20" s="1363" customFormat="1">
      <c r="E870" s="1367"/>
      <c r="H870" s="1367"/>
      <c r="T870" s="1367"/>
    </row>
    <row r="871" spans="5:20" s="1363" customFormat="1">
      <c r="E871" s="1367"/>
      <c r="H871" s="1367"/>
      <c r="T871" s="1367"/>
    </row>
    <row r="872" spans="5:20" s="1363" customFormat="1">
      <c r="E872" s="1367"/>
      <c r="H872" s="1367"/>
      <c r="T872" s="1367"/>
    </row>
    <row r="873" spans="5:20" s="1363" customFormat="1">
      <c r="E873" s="1367"/>
      <c r="H873" s="1367"/>
      <c r="T873" s="1367"/>
    </row>
    <row r="874" spans="5:20" s="1363" customFormat="1">
      <c r="E874" s="1367"/>
      <c r="H874" s="1367"/>
      <c r="T874" s="1367"/>
    </row>
    <row r="875" spans="5:20" s="1363" customFormat="1">
      <c r="E875" s="1367"/>
      <c r="H875" s="1367"/>
      <c r="T875" s="1367"/>
    </row>
    <row r="876" spans="5:20" s="1363" customFormat="1">
      <c r="E876" s="1367"/>
      <c r="H876" s="1367"/>
      <c r="T876" s="1367"/>
    </row>
    <row r="877" spans="5:20" s="1363" customFormat="1">
      <c r="E877" s="1367"/>
      <c r="H877" s="1367"/>
      <c r="T877" s="1367"/>
    </row>
    <row r="878" spans="5:20" s="1363" customFormat="1">
      <c r="E878" s="1367"/>
      <c r="H878" s="1367"/>
      <c r="T878" s="1367"/>
    </row>
    <row r="879" spans="5:20" s="1363" customFormat="1">
      <c r="E879" s="1367"/>
      <c r="H879" s="1367"/>
      <c r="T879" s="1367"/>
    </row>
    <row r="880" spans="5:20" s="1363" customFormat="1">
      <c r="E880" s="1367"/>
      <c r="H880" s="1367"/>
      <c r="T880" s="1367"/>
    </row>
    <row r="881" spans="5:20" s="1363" customFormat="1">
      <c r="E881" s="1367"/>
      <c r="H881" s="1367"/>
      <c r="T881" s="1367"/>
    </row>
    <row r="882" spans="5:20" s="1363" customFormat="1">
      <c r="E882" s="1367"/>
      <c r="H882" s="1367"/>
      <c r="T882" s="1367"/>
    </row>
    <row r="883" spans="5:20" s="1363" customFormat="1">
      <c r="E883" s="1367"/>
      <c r="H883" s="1367"/>
      <c r="T883" s="1367"/>
    </row>
    <row r="884" spans="5:20" s="1363" customFormat="1">
      <c r="E884" s="1367"/>
      <c r="H884" s="1367"/>
      <c r="T884" s="1367"/>
    </row>
    <row r="885" spans="5:20" s="1363" customFormat="1">
      <c r="E885" s="1367"/>
      <c r="H885" s="1367"/>
      <c r="T885" s="1367"/>
    </row>
    <row r="886" spans="5:20" s="1363" customFormat="1">
      <c r="E886" s="1367"/>
      <c r="H886" s="1367"/>
      <c r="T886" s="1367"/>
    </row>
    <row r="887" spans="5:20" s="1363" customFormat="1">
      <c r="E887" s="1367"/>
      <c r="H887" s="1367"/>
      <c r="T887" s="1367"/>
    </row>
    <row r="888" spans="5:20" s="1363" customFormat="1">
      <c r="E888" s="1367"/>
      <c r="H888" s="1367"/>
      <c r="T888" s="1367"/>
    </row>
    <row r="889" spans="5:20" s="1363" customFormat="1">
      <c r="E889" s="1367"/>
      <c r="H889" s="1367"/>
      <c r="T889" s="1367"/>
    </row>
    <row r="890" spans="5:20" s="1363" customFormat="1">
      <c r="E890" s="1367"/>
      <c r="H890" s="1367"/>
      <c r="T890" s="1367"/>
    </row>
    <row r="891" spans="5:20" s="1363" customFormat="1">
      <c r="E891" s="1367"/>
      <c r="H891" s="1367"/>
      <c r="T891" s="1367"/>
    </row>
    <row r="892" spans="5:20" s="1363" customFormat="1">
      <c r="E892" s="1367"/>
      <c r="H892" s="1367"/>
      <c r="T892" s="1367"/>
    </row>
    <row r="893" spans="5:20" s="1363" customFormat="1">
      <c r="E893" s="1367"/>
      <c r="H893" s="1367"/>
      <c r="T893" s="1367"/>
    </row>
    <row r="894" spans="5:20" s="1363" customFormat="1">
      <c r="E894" s="1367"/>
      <c r="H894" s="1367"/>
      <c r="T894" s="1367"/>
    </row>
    <row r="895" spans="5:20" s="1363" customFormat="1">
      <c r="E895" s="1367"/>
      <c r="H895" s="1367"/>
      <c r="T895" s="1367"/>
    </row>
    <row r="896" spans="5:20" s="1363" customFormat="1">
      <c r="E896" s="1367"/>
      <c r="H896" s="1367"/>
      <c r="T896" s="1367"/>
    </row>
    <row r="897" spans="5:20" s="1363" customFormat="1">
      <c r="E897" s="1367"/>
      <c r="H897" s="1367"/>
      <c r="T897" s="1367"/>
    </row>
    <row r="898" spans="5:20" s="1363" customFormat="1">
      <c r="E898" s="1367"/>
      <c r="H898" s="1367"/>
      <c r="T898" s="1367"/>
    </row>
    <row r="899" spans="5:20" s="1363" customFormat="1">
      <c r="E899" s="1367"/>
      <c r="H899" s="1367"/>
      <c r="T899" s="1367"/>
    </row>
    <row r="900" spans="5:20" s="1363" customFormat="1">
      <c r="E900" s="1367"/>
      <c r="H900" s="1367"/>
      <c r="T900" s="1367"/>
    </row>
    <row r="901" spans="5:20" s="1363" customFormat="1">
      <c r="E901" s="1367"/>
      <c r="H901" s="1367"/>
      <c r="T901" s="1367"/>
    </row>
    <row r="902" spans="5:20" s="1363" customFormat="1">
      <c r="E902" s="1367"/>
      <c r="H902" s="1367"/>
      <c r="T902" s="1367"/>
    </row>
    <row r="903" spans="5:20" s="1363" customFormat="1">
      <c r="E903" s="1367"/>
      <c r="H903" s="1367"/>
      <c r="T903" s="1367"/>
    </row>
    <row r="904" spans="5:20" s="1363" customFormat="1">
      <c r="E904" s="1367"/>
      <c r="H904" s="1367"/>
      <c r="T904" s="1367"/>
    </row>
    <row r="905" spans="5:20" s="1363" customFormat="1">
      <c r="E905" s="1367"/>
      <c r="H905" s="1367"/>
      <c r="T905" s="1367"/>
    </row>
    <row r="906" spans="5:20" s="1363" customFormat="1">
      <c r="E906" s="1367"/>
      <c r="H906" s="1367"/>
      <c r="T906" s="1367"/>
    </row>
    <row r="907" spans="5:20" s="1363" customFormat="1">
      <c r="E907" s="1367"/>
      <c r="H907" s="1367"/>
      <c r="T907" s="1367"/>
    </row>
    <row r="908" spans="5:20" s="1363" customFormat="1">
      <c r="E908" s="1367"/>
      <c r="H908" s="1367"/>
      <c r="T908" s="1367"/>
    </row>
    <row r="909" spans="5:20" s="1363" customFormat="1">
      <c r="E909" s="1367"/>
      <c r="H909" s="1367"/>
      <c r="T909" s="1367"/>
    </row>
    <row r="910" spans="5:20" s="1363" customFormat="1">
      <c r="E910" s="1367"/>
      <c r="H910" s="1367"/>
      <c r="T910" s="1367"/>
    </row>
    <row r="911" spans="5:20" s="1363" customFormat="1">
      <c r="E911" s="1367"/>
      <c r="H911" s="1367"/>
      <c r="T911" s="1367"/>
    </row>
    <row r="912" spans="5:20" s="1363" customFormat="1">
      <c r="E912" s="1367"/>
      <c r="H912" s="1367"/>
      <c r="T912" s="1367"/>
    </row>
    <row r="913" spans="5:20" s="1363" customFormat="1">
      <c r="E913" s="1367"/>
      <c r="H913" s="1367"/>
      <c r="T913" s="1367"/>
    </row>
    <row r="914" spans="5:20" s="1363" customFormat="1">
      <c r="E914" s="1367"/>
      <c r="H914" s="1367"/>
      <c r="T914" s="1367"/>
    </row>
    <row r="915" spans="5:20" s="1363" customFormat="1">
      <c r="E915" s="1367"/>
      <c r="H915" s="1367"/>
      <c r="T915" s="1367"/>
    </row>
    <row r="916" spans="5:20" s="1363" customFormat="1">
      <c r="E916" s="1367"/>
      <c r="H916" s="1367"/>
      <c r="T916" s="1367"/>
    </row>
    <row r="917" spans="5:20" s="1363" customFormat="1">
      <c r="E917" s="1367"/>
      <c r="H917" s="1367"/>
      <c r="T917" s="1367"/>
    </row>
    <row r="918" spans="5:20" s="1363" customFormat="1">
      <c r="E918" s="1367"/>
      <c r="H918" s="1367"/>
      <c r="T918" s="1367"/>
    </row>
    <row r="919" spans="5:20" s="1363" customFormat="1">
      <c r="E919" s="1367"/>
      <c r="H919" s="1367"/>
      <c r="T919" s="1367"/>
    </row>
    <row r="920" spans="5:20" s="1363" customFormat="1">
      <c r="E920" s="1367"/>
      <c r="H920" s="1367"/>
      <c r="T920" s="1367"/>
    </row>
    <row r="921" spans="5:20" s="1363" customFormat="1">
      <c r="E921" s="1367"/>
      <c r="H921" s="1367"/>
      <c r="T921" s="1367"/>
    </row>
    <row r="922" spans="5:20" s="1363" customFormat="1">
      <c r="E922" s="1367"/>
      <c r="H922" s="1367"/>
      <c r="T922" s="1367"/>
    </row>
    <row r="923" spans="5:20" s="1363" customFormat="1">
      <c r="E923" s="1367"/>
      <c r="H923" s="1367"/>
      <c r="T923" s="1367"/>
    </row>
    <row r="924" spans="5:20" s="1363" customFormat="1">
      <c r="E924" s="1367"/>
      <c r="H924" s="1367"/>
      <c r="T924" s="1367"/>
    </row>
    <row r="925" spans="5:20" s="1363" customFormat="1">
      <c r="E925" s="1367"/>
      <c r="H925" s="1367"/>
      <c r="T925" s="1367"/>
    </row>
    <row r="926" spans="5:20" s="1363" customFormat="1">
      <c r="E926" s="1367"/>
      <c r="H926" s="1367"/>
      <c r="T926" s="1367"/>
    </row>
    <row r="927" spans="5:20" s="1363" customFormat="1">
      <c r="E927" s="1367"/>
      <c r="H927" s="1367"/>
      <c r="T927" s="1367"/>
    </row>
    <row r="928" spans="5:20" s="1363" customFormat="1">
      <c r="E928" s="1367"/>
      <c r="H928" s="1367"/>
      <c r="T928" s="1367"/>
    </row>
    <row r="929" spans="5:20" s="1363" customFormat="1">
      <c r="E929" s="1367"/>
      <c r="H929" s="1367"/>
      <c r="T929" s="1367"/>
    </row>
    <row r="930" spans="5:20" s="1363" customFormat="1">
      <c r="E930" s="1367"/>
      <c r="H930" s="1367"/>
      <c r="T930" s="1367"/>
    </row>
    <row r="931" spans="5:20" s="1363" customFormat="1">
      <c r="E931" s="1367"/>
      <c r="H931" s="1367"/>
      <c r="T931" s="1367"/>
    </row>
    <row r="932" spans="5:20" s="1363" customFormat="1">
      <c r="E932" s="1367"/>
      <c r="H932" s="1367"/>
      <c r="T932" s="1367"/>
    </row>
    <row r="933" spans="5:20" s="1363" customFormat="1">
      <c r="E933" s="1367"/>
      <c r="H933" s="1367"/>
      <c r="T933" s="1367"/>
    </row>
    <row r="934" spans="5:20" s="1363" customFormat="1">
      <c r="E934" s="1367"/>
      <c r="H934" s="1367"/>
      <c r="T934" s="1367"/>
    </row>
    <row r="935" spans="5:20" s="1363" customFormat="1">
      <c r="E935" s="1367"/>
      <c r="H935" s="1367"/>
      <c r="T935" s="1367"/>
    </row>
    <row r="936" spans="5:20" s="1363" customFormat="1">
      <c r="E936" s="1367"/>
      <c r="H936" s="1367"/>
      <c r="T936" s="1367"/>
    </row>
    <row r="937" spans="5:20" s="1363" customFormat="1">
      <c r="E937" s="1367"/>
      <c r="H937" s="1367"/>
      <c r="T937" s="1367"/>
    </row>
    <row r="938" spans="5:20" s="1363" customFormat="1">
      <c r="E938" s="1367"/>
      <c r="H938" s="1367"/>
      <c r="T938" s="1367"/>
    </row>
    <row r="939" spans="5:20" s="1363" customFormat="1">
      <c r="E939" s="1367"/>
      <c r="H939" s="1367"/>
      <c r="T939" s="1367"/>
    </row>
    <row r="940" spans="5:20" s="1363" customFormat="1">
      <c r="E940" s="1367"/>
      <c r="H940" s="1367"/>
      <c r="T940" s="1367"/>
    </row>
    <row r="941" spans="5:20" s="1363" customFormat="1">
      <c r="E941" s="1367"/>
      <c r="H941" s="1367"/>
      <c r="T941" s="1367"/>
    </row>
    <row r="942" spans="5:20" s="1363" customFormat="1">
      <c r="E942" s="1367"/>
      <c r="H942" s="1367"/>
      <c r="T942" s="1367"/>
    </row>
    <row r="943" spans="5:20" s="1363" customFormat="1">
      <c r="E943" s="1367"/>
      <c r="H943" s="1367"/>
      <c r="T943" s="1367"/>
    </row>
    <row r="944" spans="5:20" s="1363" customFormat="1">
      <c r="E944" s="1367"/>
      <c r="H944" s="1367"/>
      <c r="T944" s="1367"/>
    </row>
    <row r="945" spans="5:20" s="1363" customFormat="1">
      <c r="E945" s="1367"/>
      <c r="H945" s="1367"/>
      <c r="T945" s="1367"/>
    </row>
    <row r="946" spans="5:20" s="1363" customFormat="1">
      <c r="E946" s="1367"/>
      <c r="H946" s="1367"/>
      <c r="T946" s="1367"/>
    </row>
    <row r="947" spans="5:20" s="1363" customFormat="1">
      <c r="E947" s="1367"/>
      <c r="H947" s="1367"/>
      <c r="T947" s="1367"/>
    </row>
    <row r="948" spans="5:20" s="1363" customFormat="1">
      <c r="E948" s="1367"/>
      <c r="H948" s="1367"/>
      <c r="T948" s="1367"/>
    </row>
    <row r="949" spans="5:20" s="1363" customFormat="1">
      <c r="E949" s="1367"/>
      <c r="H949" s="1367"/>
      <c r="T949" s="1367"/>
    </row>
    <row r="950" spans="5:20" s="1363" customFormat="1">
      <c r="E950" s="1367"/>
      <c r="H950" s="1367"/>
      <c r="T950" s="1367"/>
    </row>
    <row r="951" spans="5:20" s="1363" customFormat="1">
      <c r="E951" s="1367"/>
      <c r="H951" s="1367"/>
      <c r="T951" s="1367"/>
    </row>
    <row r="952" spans="5:20" s="1363" customFormat="1">
      <c r="E952" s="1367"/>
      <c r="H952" s="1367"/>
      <c r="T952" s="1367"/>
    </row>
    <row r="953" spans="5:20" s="1363" customFormat="1">
      <c r="E953" s="1367"/>
      <c r="H953" s="1367"/>
      <c r="T953" s="1367"/>
    </row>
    <row r="954" spans="5:20" s="1363" customFormat="1">
      <c r="E954" s="1367"/>
      <c r="H954" s="1367"/>
      <c r="T954" s="1367"/>
    </row>
    <row r="955" spans="5:20" s="1363" customFormat="1">
      <c r="E955" s="1367"/>
      <c r="H955" s="1367"/>
      <c r="T955" s="1367"/>
    </row>
    <row r="956" spans="5:20" s="1363" customFormat="1">
      <c r="E956" s="1367"/>
      <c r="H956" s="1367"/>
      <c r="T956" s="1367"/>
    </row>
    <row r="957" spans="5:20" s="1363" customFormat="1">
      <c r="E957" s="1367"/>
      <c r="H957" s="1367"/>
      <c r="T957" s="1367"/>
    </row>
    <row r="958" spans="5:20" s="1363" customFormat="1">
      <c r="E958" s="1367"/>
      <c r="H958" s="1367"/>
      <c r="T958" s="1367"/>
    </row>
    <row r="959" spans="5:20" s="1363" customFormat="1">
      <c r="E959" s="1367"/>
      <c r="H959" s="1367"/>
      <c r="T959" s="1367"/>
    </row>
    <row r="960" spans="5:20" s="1363" customFormat="1">
      <c r="E960" s="1367"/>
      <c r="H960" s="1367"/>
      <c r="T960" s="1367"/>
    </row>
    <row r="961" spans="5:20" s="1363" customFormat="1">
      <c r="E961" s="1367"/>
      <c r="H961" s="1367"/>
      <c r="T961" s="1367"/>
    </row>
    <row r="962" spans="5:20" s="1363" customFormat="1">
      <c r="E962" s="1367"/>
      <c r="H962" s="1367"/>
      <c r="T962" s="1367"/>
    </row>
    <row r="963" spans="5:20" s="1363" customFormat="1">
      <c r="E963" s="1367"/>
      <c r="H963" s="1367"/>
      <c r="T963" s="1367"/>
    </row>
    <row r="964" spans="5:20" s="1363" customFormat="1">
      <c r="E964" s="1367"/>
      <c r="H964" s="1367"/>
      <c r="T964" s="1367"/>
    </row>
    <row r="965" spans="5:20" s="1363" customFormat="1">
      <c r="E965" s="1367"/>
      <c r="H965" s="1367"/>
      <c r="T965" s="1367"/>
    </row>
    <row r="966" spans="5:20" s="1363" customFormat="1">
      <c r="E966" s="1367"/>
      <c r="H966" s="1367"/>
      <c r="T966" s="1367"/>
    </row>
    <row r="967" spans="5:20" s="1363" customFormat="1">
      <c r="E967" s="1367"/>
      <c r="H967" s="1367"/>
      <c r="T967" s="1367"/>
    </row>
    <row r="968" spans="5:20" s="1363" customFormat="1">
      <c r="E968" s="1367"/>
      <c r="H968" s="1367"/>
      <c r="T968" s="1367"/>
    </row>
    <row r="969" spans="5:20" s="1363" customFormat="1">
      <c r="E969" s="1367"/>
      <c r="H969" s="1367"/>
      <c r="T969" s="1367"/>
    </row>
    <row r="970" spans="5:20" s="1363" customFormat="1">
      <c r="E970" s="1367"/>
      <c r="H970" s="1367"/>
      <c r="T970" s="1367"/>
    </row>
    <row r="971" spans="5:20" s="1363" customFormat="1">
      <c r="E971" s="1367"/>
      <c r="H971" s="1367"/>
      <c r="T971" s="1367"/>
    </row>
    <row r="972" spans="5:20" s="1363" customFormat="1">
      <c r="E972" s="1367"/>
      <c r="H972" s="1367"/>
      <c r="T972" s="1367"/>
    </row>
    <row r="973" spans="5:20" s="1363" customFormat="1">
      <c r="E973" s="1367"/>
      <c r="H973" s="1367"/>
      <c r="T973" s="1367"/>
    </row>
    <row r="974" spans="5:20" s="1363" customFormat="1">
      <c r="E974" s="1367"/>
      <c r="H974" s="1367"/>
      <c r="T974" s="1367"/>
    </row>
    <row r="975" spans="5:20" s="1363" customFormat="1">
      <c r="E975" s="1367"/>
      <c r="H975" s="1367"/>
      <c r="T975" s="1367"/>
    </row>
    <row r="976" spans="5:20" s="1363" customFormat="1">
      <c r="E976" s="1367"/>
      <c r="H976" s="1367"/>
      <c r="T976" s="1367"/>
    </row>
    <row r="977" spans="5:20" s="1363" customFormat="1">
      <c r="E977" s="1367"/>
      <c r="H977" s="1367"/>
      <c r="T977" s="1367"/>
    </row>
    <row r="978" spans="5:20" s="1363" customFormat="1">
      <c r="E978" s="1367"/>
      <c r="H978" s="1367"/>
      <c r="T978" s="1367"/>
    </row>
    <row r="979" spans="5:20" s="1363" customFormat="1">
      <c r="E979" s="1367"/>
      <c r="H979" s="1367"/>
      <c r="T979" s="1367"/>
    </row>
    <row r="980" spans="5:20" s="1363" customFormat="1">
      <c r="E980" s="1367"/>
      <c r="H980" s="1367"/>
      <c r="T980" s="1367"/>
    </row>
    <row r="981" spans="5:20" s="1363" customFormat="1">
      <c r="E981" s="1367"/>
      <c r="H981" s="1367"/>
      <c r="T981" s="1367"/>
    </row>
    <row r="982" spans="5:20" s="1363" customFormat="1">
      <c r="E982" s="1367"/>
      <c r="H982" s="1367"/>
      <c r="T982" s="1367"/>
    </row>
    <row r="983" spans="5:20" s="1363" customFormat="1">
      <c r="E983" s="1367"/>
      <c r="H983" s="1367"/>
      <c r="T983" s="1367"/>
    </row>
    <row r="984" spans="5:20" s="1363" customFormat="1">
      <c r="E984" s="1367"/>
      <c r="H984" s="1367"/>
      <c r="T984" s="1367"/>
    </row>
    <row r="985" spans="5:20" s="1363" customFormat="1">
      <c r="E985" s="1367"/>
      <c r="H985" s="1367"/>
      <c r="T985" s="1367"/>
    </row>
    <row r="986" spans="5:20" s="1363" customFormat="1">
      <c r="E986" s="1367"/>
      <c r="H986" s="1367"/>
      <c r="T986" s="1367"/>
    </row>
    <row r="987" spans="5:20" s="1363" customFormat="1">
      <c r="E987" s="1367"/>
      <c r="H987" s="1367"/>
      <c r="T987" s="1367"/>
    </row>
    <row r="988" spans="5:20" s="1363" customFormat="1">
      <c r="E988" s="1367"/>
      <c r="H988" s="1367"/>
      <c r="T988" s="1367"/>
    </row>
    <row r="989" spans="5:20" s="1363" customFormat="1">
      <c r="E989" s="1367"/>
      <c r="H989" s="1367"/>
      <c r="T989" s="1367"/>
    </row>
    <row r="990" spans="5:20" s="1363" customFormat="1">
      <c r="E990" s="1367"/>
      <c r="H990" s="1367"/>
      <c r="T990" s="1367"/>
    </row>
    <row r="991" spans="5:20" s="1363" customFormat="1">
      <c r="E991" s="1367"/>
      <c r="H991" s="1367"/>
      <c r="T991" s="1367"/>
    </row>
    <row r="992" spans="5:20" s="1363" customFormat="1">
      <c r="E992" s="1367"/>
      <c r="H992" s="1367"/>
      <c r="T992" s="1367"/>
    </row>
    <row r="993" spans="5:20" s="1363" customFormat="1">
      <c r="E993" s="1367"/>
      <c r="H993" s="1367"/>
      <c r="T993" s="1367"/>
    </row>
    <row r="994" spans="5:20" s="1363" customFormat="1">
      <c r="E994" s="1367"/>
      <c r="H994" s="1367"/>
      <c r="T994" s="1367"/>
    </row>
    <row r="995" spans="5:20" s="1363" customFormat="1">
      <c r="E995" s="1367"/>
      <c r="H995" s="1367"/>
      <c r="T995" s="1367"/>
    </row>
    <row r="996" spans="5:20" s="1363" customFormat="1">
      <c r="E996" s="1367"/>
      <c r="H996" s="1367"/>
      <c r="T996" s="1367"/>
    </row>
    <row r="997" spans="5:20" s="1363" customFormat="1">
      <c r="E997" s="1367"/>
      <c r="H997" s="1367"/>
      <c r="T997" s="1367"/>
    </row>
    <row r="998" spans="5:20" s="1363" customFormat="1">
      <c r="E998" s="1367"/>
      <c r="H998" s="1367"/>
      <c r="T998" s="1367"/>
    </row>
    <row r="999" spans="5:20" s="1363" customFormat="1">
      <c r="E999" s="1367"/>
      <c r="H999" s="1367"/>
      <c r="T999" s="1367"/>
    </row>
    <row r="1000" spans="5:20" s="1363" customFormat="1">
      <c r="E1000" s="1367"/>
      <c r="H1000" s="1367"/>
      <c r="T1000" s="1367"/>
    </row>
  </sheetData>
  <sheetProtection password="CB61" sheet="1" objects="1" scenarios="1" selectLockedCells="1"/>
  <mergeCells count="2">
    <mergeCell ref="B6:C6"/>
    <mergeCell ref="V6:W6"/>
  </mergeCells>
  <conditionalFormatting sqref="L9">
    <cfRule type="expression" dxfId="2426" priority="1" stopIfTrue="1">
      <formula>NOT($B$49)</formula>
    </cfRule>
  </conditionalFormatting>
  <conditionalFormatting sqref="I9">
    <cfRule type="expression" dxfId="2425" priority="2" stopIfTrue="1">
      <formula>NOT($B$50)</formula>
    </cfRule>
  </conditionalFormatting>
  <conditionalFormatting sqref="F9">
    <cfRule type="expression" dxfId="2424" priority="3" stopIfTrue="1">
      <formula>NOT($B$51)</formula>
    </cfRule>
  </conditionalFormatting>
  <conditionalFormatting sqref="L16">
    <cfRule type="expression" dxfId="2423" priority="4" stopIfTrue="1">
      <formula>NOT($B$52)</formula>
    </cfRule>
  </conditionalFormatting>
  <conditionalFormatting sqref="I16">
    <cfRule type="expression" dxfId="2422" priority="5" stopIfTrue="1">
      <formula>NOT($B$53)</formula>
    </cfRule>
  </conditionalFormatting>
  <conditionalFormatting sqref="F16">
    <cfRule type="expression" dxfId="2421" priority="6" stopIfTrue="1">
      <formula>NOT($B$54)</formula>
    </cfRule>
  </conditionalFormatting>
  <conditionalFormatting sqref="L10">
    <cfRule type="expression" dxfId="2420" priority="7" stopIfTrue="1">
      <formula>NOT($B$55)</formula>
    </cfRule>
  </conditionalFormatting>
  <conditionalFormatting sqref="L12">
    <cfRule type="expression" dxfId="2419" priority="8" stopIfTrue="1">
      <formula>NOT($B$55)</formula>
    </cfRule>
  </conditionalFormatting>
  <conditionalFormatting sqref="I10">
    <cfRule type="expression" dxfId="2418" priority="9" stopIfTrue="1">
      <formula>NOT($B$56)</formula>
    </cfRule>
  </conditionalFormatting>
  <conditionalFormatting sqref="I12">
    <cfRule type="expression" dxfId="2417" priority="10" stopIfTrue="1">
      <formula>NOT($B$56)</formula>
    </cfRule>
  </conditionalFormatting>
  <conditionalFormatting sqref="F10">
    <cfRule type="expression" dxfId="2416" priority="11" stopIfTrue="1">
      <formula>NOT($B$57)</formula>
    </cfRule>
  </conditionalFormatting>
  <conditionalFormatting sqref="F12">
    <cfRule type="expression" dxfId="2415" priority="12" stopIfTrue="1">
      <formula>NOT($B$57)</formula>
    </cfRule>
  </conditionalFormatting>
  <conditionalFormatting sqref="L17">
    <cfRule type="expression" dxfId="2414" priority="13" stopIfTrue="1">
      <formula>NOT($B$58)</formula>
    </cfRule>
  </conditionalFormatting>
  <conditionalFormatting sqref="L19">
    <cfRule type="expression" dxfId="2413" priority="14" stopIfTrue="1">
      <formula>NOT($B$58)</formula>
    </cfRule>
  </conditionalFormatting>
  <conditionalFormatting sqref="I17">
    <cfRule type="expression" dxfId="2412" priority="15" stopIfTrue="1">
      <formula>NOT($B$59)</formula>
    </cfRule>
  </conditionalFormatting>
  <conditionalFormatting sqref="I19">
    <cfRule type="expression" dxfId="2411" priority="16" stopIfTrue="1">
      <formula>NOT($B$59)</formula>
    </cfRule>
  </conditionalFormatting>
  <conditionalFormatting sqref="F17">
    <cfRule type="expression" dxfId="2410" priority="17" stopIfTrue="1">
      <formula>NOT($B$60)</formula>
    </cfRule>
  </conditionalFormatting>
  <conditionalFormatting sqref="F19">
    <cfRule type="expression" dxfId="2409" priority="18" stopIfTrue="1">
      <formula>NOT($B$60)</formula>
    </cfRule>
  </conditionalFormatting>
  <conditionalFormatting sqref="L23">
    <cfRule type="expression" dxfId="2408" priority="19" stopIfTrue="1">
      <formula>NOT($B$61)</formula>
    </cfRule>
  </conditionalFormatting>
  <conditionalFormatting sqref="M24">
    <cfRule type="expression" dxfId="2407" priority="20" stopIfTrue="1">
      <formula>NOT($B$61)</formula>
    </cfRule>
  </conditionalFormatting>
  <printOptions horizontalCentered="1" verticalCentered="1"/>
  <pageMargins left="0.75" right="0.75" top="1" bottom="1" header="0.5" footer="0.5"/>
  <pageSetup paperSize="9" scale="41" orientation="landscape" horizontalDpi="4294967292" r:id="rId1"/>
  <headerFooter alignWithMargins="0">
    <oddHeader xml:space="preserve">&amp;C&amp;"Miriam,Regular"&amp;A
</oddHeader>
    <oddFooter>Page &amp;P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0" workbookViewId="0">
      <selection activeCell="H10" sqref="H10"/>
    </sheetView>
  </sheetViews>
  <sheetFormatPr defaultColWidth="7.75" defaultRowHeight="11.25"/>
  <cols>
    <col min="1" max="1" width="4.75" style="60" bestFit="1" customWidth="1"/>
    <col min="2" max="2" width="33.875" style="60" customWidth="1"/>
    <col min="3" max="3" width="24" style="60" customWidth="1"/>
    <col min="4" max="4" width="8.875" style="60" customWidth="1"/>
    <col min="5" max="5" width="10.125" style="154" bestFit="1" customWidth="1"/>
    <col min="6" max="6" width="9.375" style="60" customWidth="1"/>
    <col min="7" max="7" width="8.625" style="60" customWidth="1"/>
    <col min="8" max="8" width="10.125" style="154" bestFit="1" customWidth="1"/>
    <col min="9" max="9" width="9.375" style="60" customWidth="1"/>
    <col min="10" max="10" width="9.125" style="60" customWidth="1"/>
    <col min="11" max="11" width="10.125" style="60" bestFit="1" customWidth="1"/>
    <col min="12" max="13" width="8.875" style="60" customWidth="1"/>
    <col min="14" max="14" width="9.5" style="60" bestFit="1" customWidth="1"/>
    <col min="15" max="15" width="8.875" style="60" customWidth="1"/>
    <col min="16" max="16" width="9" style="60" bestFit="1" customWidth="1"/>
    <col min="17" max="18" width="9.25" style="60" customWidth="1"/>
    <col min="19" max="19" width="10.75" style="60" bestFit="1" customWidth="1"/>
    <col min="20" max="20" width="9.75" style="154" bestFit="1" customWidth="1"/>
    <col min="21" max="21" width="8.625" style="60" customWidth="1"/>
    <col min="22" max="22" width="33.875" style="60" customWidth="1"/>
    <col min="23" max="23" width="24" style="60" customWidth="1"/>
    <col min="24" max="24" width="5.5" style="60" bestFit="1" customWidth="1"/>
    <col min="25" max="1000" width="7.75" style="1363"/>
    <col min="1001" max="16384" width="7.75" style="60"/>
  </cols>
  <sheetData>
    <row r="1" spans="1:24" ht="20.25">
      <c r="A1" s="56"/>
      <c r="B1" s="57" t="s">
        <v>272</v>
      </c>
      <c r="C1" s="51"/>
      <c r="D1" s="58"/>
      <c r="E1" s="58"/>
      <c r="F1" s="58"/>
      <c r="G1" s="58"/>
      <c r="H1" s="58"/>
      <c r="I1" s="58"/>
      <c r="J1" s="56"/>
      <c r="K1" s="58"/>
      <c r="L1" s="58"/>
      <c r="M1" s="58"/>
      <c r="N1" s="58"/>
      <c r="O1" s="58"/>
      <c r="P1" s="58"/>
      <c r="Q1" s="58"/>
      <c r="R1" s="58"/>
      <c r="S1" s="58"/>
      <c r="T1" s="58"/>
      <c r="U1" s="56"/>
      <c r="V1" s="58"/>
      <c r="W1" s="59" t="s">
        <v>272</v>
      </c>
      <c r="X1" s="56"/>
    </row>
    <row r="2" spans="1:24" ht="13.15" customHeight="1">
      <c r="A2" s="56"/>
      <c r="B2" s="61"/>
      <c r="C2" s="51"/>
      <c r="D2" s="58"/>
      <c r="E2" s="58"/>
      <c r="F2" s="58"/>
      <c r="G2" s="58"/>
      <c r="H2" s="58"/>
      <c r="I2" s="58"/>
      <c r="J2" s="62"/>
      <c r="K2" s="58"/>
      <c r="L2" s="58"/>
      <c r="M2" s="58"/>
      <c r="N2" s="58"/>
      <c r="O2" s="58"/>
      <c r="P2" s="58"/>
      <c r="Q2" s="58"/>
      <c r="R2" s="58"/>
      <c r="S2" s="58"/>
      <c r="T2" s="58"/>
      <c r="U2" s="56"/>
      <c r="V2" s="58"/>
      <c r="W2" s="63"/>
      <c r="X2" s="56"/>
    </row>
    <row r="3" spans="1:24" ht="15.75">
      <c r="A3" s="56"/>
      <c r="B3" s="64" t="s">
        <v>35236</v>
      </c>
      <c r="C3" s="51"/>
      <c r="D3" s="58"/>
      <c r="E3" s="58"/>
      <c r="F3" s="58"/>
      <c r="G3" s="58"/>
      <c r="H3" s="58"/>
      <c r="I3" s="58"/>
      <c r="J3" s="65"/>
      <c r="K3" s="58"/>
      <c r="L3" s="58"/>
      <c r="M3" s="58"/>
      <c r="N3" s="58"/>
      <c r="O3" s="58"/>
      <c r="P3" s="58"/>
      <c r="Q3" s="58"/>
      <c r="R3" s="58"/>
      <c r="S3" s="58"/>
      <c r="T3" s="58"/>
      <c r="U3" s="56"/>
      <c r="V3" s="58"/>
      <c r="W3" s="66" t="s">
        <v>35236</v>
      </c>
      <c r="X3" s="56"/>
    </row>
    <row r="4" spans="1:24" ht="16.5" thickBot="1">
      <c r="A4" s="56"/>
      <c r="B4" s="64" t="s">
        <v>35151</v>
      </c>
      <c r="C4" s="51"/>
      <c r="D4" s="58"/>
      <c r="E4" s="58"/>
      <c r="F4" s="58"/>
      <c r="G4" s="58"/>
      <c r="H4" s="58"/>
      <c r="I4" s="58"/>
      <c r="J4" s="67"/>
      <c r="K4" s="58"/>
      <c r="L4" s="58"/>
      <c r="M4" s="58"/>
      <c r="N4" s="58"/>
      <c r="O4" s="58"/>
      <c r="P4" s="58"/>
      <c r="Q4" s="58"/>
      <c r="R4" s="58"/>
      <c r="S4" s="58"/>
      <c r="T4" s="58"/>
      <c r="U4" s="56"/>
      <c r="V4" s="58"/>
      <c r="W4" s="66" t="s">
        <v>35151</v>
      </c>
      <c r="X4" s="56"/>
    </row>
    <row r="5" spans="1:24" ht="14.25" thickTop="1" thickBot="1">
      <c r="A5" s="56"/>
      <c r="B5" s="61"/>
      <c r="C5" s="51"/>
      <c r="D5" s="234">
        <f>DATE(INT(TEXT(DATE(YEAR(L0!$E$34),MONTH(L0!$E$34)-12,DAY(L0!$E$34)),"YYYY")),12+1,1)-1</f>
        <v>42004</v>
      </c>
      <c r="E5" s="234">
        <f>DATE(INT(TEXT(DATE(YEAR(L0!$E$34),MONTH(L0!$E$34)-12,DAY(L0!$E$34)),"YYYY")),12+1,1)-1</f>
        <v>42004</v>
      </c>
      <c r="F5" s="440">
        <f>DATE(INT(TEXT(DATE(YEAR(L0!$E$34),MONTH(L0!$E$34)-12,DAY(L0!$E$34)),"YYYY")),12+1,1)-1</f>
        <v>42004</v>
      </c>
      <c r="G5" s="235">
        <f>DATE(YEAR(L0!$E$34),MONTH(L0!$E$34)-12+1,1)-1</f>
        <v>41820</v>
      </c>
      <c r="H5" s="236">
        <f>DATE(YEAR(L0!$E$34),MONTH(L0!$E$34)-12+1,1)-1</f>
        <v>41820</v>
      </c>
      <c r="I5" s="441">
        <f>DATE(YEAR(L0!$E$34),MONTH(L0!$E$34)-12+1,1)-1</f>
        <v>41820</v>
      </c>
      <c r="J5" s="159">
        <f>L0!$E$34</f>
        <v>42185</v>
      </c>
      <c r="K5" s="155">
        <f>L0!$E$34</f>
        <v>42185</v>
      </c>
      <c r="L5" s="155">
        <f>L0!$E$34</f>
        <v>42185</v>
      </c>
      <c r="M5" s="155">
        <f>L0!$E$34</f>
        <v>42185</v>
      </c>
      <c r="N5" s="155">
        <f>L0!$E$34</f>
        <v>42185</v>
      </c>
      <c r="O5" s="155">
        <f>L0!$E$34</f>
        <v>42185</v>
      </c>
      <c r="P5" s="155">
        <f>L0!$E$34</f>
        <v>42185</v>
      </c>
      <c r="Q5" s="155">
        <f>L0!$E$34</f>
        <v>42185</v>
      </c>
      <c r="R5" s="155">
        <f>L0!$E$34</f>
        <v>42185</v>
      </c>
      <c r="S5" s="155">
        <f>L0!$E$34</f>
        <v>42185</v>
      </c>
      <c r="T5" s="155">
        <f>L0!$E$34</f>
        <v>42185</v>
      </c>
      <c r="U5" s="155">
        <f>L0!$E$34</f>
        <v>42185</v>
      </c>
      <c r="V5" s="58"/>
      <c r="W5" s="63"/>
      <c r="X5" s="56"/>
    </row>
    <row r="6" spans="1:24" ht="15.6" customHeight="1" thickTop="1">
      <c r="A6" s="75"/>
      <c r="B6" s="76"/>
      <c r="C6" s="77"/>
      <c r="D6" s="81" t="s">
        <v>35152</v>
      </c>
      <c r="E6" s="161" t="s">
        <v>35153</v>
      </c>
      <c r="F6" s="164" t="s">
        <v>35154</v>
      </c>
      <c r="G6" s="81" t="s">
        <v>35152</v>
      </c>
      <c r="H6" s="161" t="s">
        <v>35153</v>
      </c>
      <c r="I6" s="164" t="s">
        <v>35154</v>
      </c>
      <c r="J6" s="81" t="s">
        <v>35152</v>
      </c>
      <c r="K6" s="161" t="s">
        <v>35153</v>
      </c>
      <c r="L6" s="161" t="s">
        <v>35154</v>
      </c>
      <c r="M6" s="161" t="s">
        <v>35155</v>
      </c>
      <c r="N6" s="161" t="s">
        <v>35156</v>
      </c>
      <c r="O6" s="161" t="s">
        <v>35157</v>
      </c>
      <c r="P6" s="161" t="s">
        <v>35158</v>
      </c>
      <c r="Q6" s="161" t="s">
        <v>35159</v>
      </c>
      <c r="R6" s="161" t="s">
        <v>35160</v>
      </c>
      <c r="S6" s="161" t="s">
        <v>35161</v>
      </c>
      <c r="T6" s="161" t="s">
        <v>35162</v>
      </c>
      <c r="U6" s="161" t="s">
        <v>35163</v>
      </c>
      <c r="V6" s="76"/>
      <c r="W6" s="82"/>
      <c r="X6" s="83"/>
    </row>
    <row r="7" spans="1:24" ht="15.6" customHeight="1">
      <c r="A7" s="84"/>
      <c r="B7" s="1423" t="s">
        <v>271</v>
      </c>
      <c r="C7" s="1424"/>
      <c r="D7" s="167" t="s">
        <v>35164</v>
      </c>
      <c r="E7" s="168" t="s">
        <v>35165</v>
      </c>
      <c r="F7" s="171" t="s">
        <v>35166</v>
      </c>
      <c r="G7" s="167" t="s">
        <v>35164</v>
      </c>
      <c r="H7" s="168" t="s">
        <v>35165</v>
      </c>
      <c r="I7" s="171" t="s">
        <v>35166</v>
      </c>
      <c r="J7" s="167" t="s">
        <v>35164</v>
      </c>
      <c r="K7" s="168" t="s">
        <v>35165</v>
      </c>
      <c r="L7" s="168" t="s">
        <v>35166</v>
      </c>
      <c r="M7" s="168" t="s">
        <v>35167</v>
      </c>
      <c r="N7" s="168"/>
      <c r="O7" s="168" t="s">
        <v>35168</v>
      </c>
      <c r="P7" s="168" t="s">
        <v>35169</v>
      </c>
      <c r="Q7" s="168" t="s">
        <v>35170</v>
      </c>
      <c r="R7" s="168" t="s">
        <v>35171</v>
      </c>
      <c r="S7" s="168" t="s">
        <v>35172</v>
      </c>
      <c r="T7" s="168" t="s">
        <v>35173</v>
      </c>
      <c r="U7" s="168" t="s">
        <v>35174</v>
      </c>
      <c r="V7" s="1423" t="s">
        <v>271</v>
      </c>
      <c r="W7" s="1425"/>
      <c r="X7" s="93"/>
    </row>
    <row r="8" spans="1:24" ht="15.6" customHeight="1" thickBot="1">
      <c r="A8" s="84"/>
      <c r="B8" s="52"/>
      <c r="C8" s="54"/>
      <c r="D8" s="96" t="s">
        <v>35175</v>
      </c>
      <c r="E8" s="97"/>
      <c r="F8" s="175"/>
      <c r="G8" s="96" t="s">
        <v>35175</v>
      </c>
      <c r="H8" s="97"/>
      <c r="I8" s="175"/>
      <c r="J8" s="96" t="s">
        <v>35175</v>
      </c>
      <c r="K8" s="97"/>
      <c r="L8" s="97"/>
      <c r="M8" s="97"/>
      <c r="N8" s="97"/>
      <c r="O8" s="97"/>
      <c r="P8" s="97"/>
      <c r="Q8" s="97"/>
      <c r="R8" s="97"/>
      <c r="S8" s="97"/>
      <c r="T8" s="97"/>
      <c r="U8" s="97"/>
      <c r="V8" s="52"/>
      <c r="W8" s="53"/>
      <c r="X8" s="55"/>
    </row>
    <row r="9" spans="1:24" ht="15.6" customHeight="1" thickTop="1" thickBot="1">
      <c r="A9" s="102" t="s">
        <v>35237</v>
      </c>
      <c r="B9" s="103"/>
      <c r="C9" s="104"/>
      <c r="D9" s="105" t="s">
        <v>35177</v>
      </c>
      <c r="E9" s="106" t="s">
        <v>35178</v>
      </c>
      <c r="F9" s="442" t="s">
        <v>35179</v>
      </c>
      <c r="G9" s="105" t="s">
        <v>35180</v>
      </c>
      <c r="H9" s="106" t="s">
        <v>35181</v>
      </c>
      <c r="I9" s="442" t="s">
        <v>35182</v>
      </c>
      <c r="J9" s="105" t="s">
        <v>35183</v>
      </c>
      <c r="K9" s="106" t="s">
        <v>35184</v>
      </c>
      <c r="L9" s="106" t="s">
        <v>35185</v>
      </c>
      <c r="M9" s="106" t="s">
        <v>35186</v>
      </c>
      <c r="N9" s="106" t="s">
        <v>35022</v>
      </c>
      <c r="O9" s="106" t="s">
        <v>35023</v>
      </c>
      <c r="P9" s="106" t="s">
        <v>35024</v>
      </c>
      <c r="Q9" s="106" t="s">
        <v>34980</v>
      </c>
      <c r="R9" s="106" t="s">
        <v>34981</v>
      </c>
      <c r="S9" s="106" t="s">
        <v>264</v>
      </c>
      <c r="T9" s="106" t="s">
        <v>263</v>
      </c>
      <c r="U9" s="106" t="s">
        <v>262</v>
      </c>
      <c r="V9" s="103"/>
      <c r="W9" s="110"/>
      <c r="X9" s="111" t="s">
        <v>35238</v>
      </c>
    </row>
    <row r="10" spans="1:24" ht="15.6" customHeight="1" thickTop="1">
      <c r="A10" s="112">
        <v>1</v>
      </c>
      <c r="B10" s="113"/>
      <c r="C10" s="443" t="s">
        <v>35239</v>
      </c>
      <c r="D10" s="183">
        <v>0.54</v>
      </c>
      <c r="E10" s="444">
        <v>2.09</v>
      </c>
      <c r="F10" s="445">
        <v>16365100</v>
      </c>
      <c r="G10" s="183">
        <v>0.4</v>
      </c>
      <c r="H10" s="444">
        <v>2.4</v>
      </c>
      <c r="I10" s="445">
        <v>15242400</v>
      </c>
      <c r="J10" s="183">
        <v>0.55000000000000004</v>
      </c>
      <c r="K10" s="444">
        <v>2.14</v>
      </c>
      <c r="L10" s="289">
        <f>SUM(M10:U10)</f>
        <v>17282000</v>
      </c>
      <c r="M10" s="116">
        <v>8200</v>
      </c>
      <c r="N10" s="289">
        <f>'L9'!N10+'L10'!N10+'L11'!N9</f>
        <v>0</v>
      </c>
      <c r="O10" s="289">
        <f>'L9'!O10+'L10'!O10+'L11'!O9</f>
        <v>36600</v>
      </c>
      <c r="P10" s="289">
        <f>'L9'!P10+'L10'!P10+'L11'!P9</f>
        <v>632500</v>
      </c>
      <c r="Q10" s="289">
        <f>'L9'!Q10+'L10'!Q10+'L11'!Q9</f>
        <v>451400</v>
      </c>
      <c r="R10" s="289">
        <f>'L9'!R10+'L10'!R10+'L11'!R9</f>
        <v>512900</v>
      </c>
      <c r="S10" s="289">
        <f>'L9'!S10+'L10'!S10+'L11'!S9</f>
        <v>1438000</v>
      </c>
      <c r="T10" s="289">
        <f>'L9'!T10+'L10'!T10+'L11'!T9</f>
        <v>985200</v>
      </c>
      <c r="U10" s="289">
        <f>'L9'!U10+'L10'!U10+'L11'!U9</f>
        <v>13217200</v>
      </c>
      <c r="V10" s="113"/>
      <c r="W10" s="447" t="s">
        <v>35239</v>
      </c>
      <c r="X10" s="191">
        <v>1</v>
      </c>
    </row>
    <row r="11" spans="1:24" ht="15.6" customHeight="1">
      <c r="A11" s="112">
        <v>2</v>
      </c>
      <c r="B11" s="121"/>
      <c r="C11" s="483" t="s">
        <v>35240</v>
      </c>
      <c r="D11" s="137">
        <v>0</v>
      </c>
      <c r="E11" s="138">
        <v>0</v>
      </c>
      <c r="F11" s="201">
        <v>4800</v>
      </c>
      <c r="G11" s="137">
        <v>0</v>
      </c>
      <c r="H11" s="138">
        <v>0</v>
      </c>
      <c r="I11" s="201">
        <v>0</v>
      </c>
      <c r="J11" s="137">
        <v>0</v>
      </c>
      <c r="K11" s="138">
        <v>0</v>
      </c>
      <c r="L11" s="131">
        <f>M11</f>
        <v>0</v>
      </c>
      <c r="M11" s="124">
        <v>0</v>
      </c>
      <c r="N11" s="138">
        <v>0</v>
      </c>
      <c r="O11" s="138">
        <v>0</v>
      </c>
      <c r="P11" s="138">
        <v>0</v>
      </c>
      <c r="Q11" s="138">
        <v>0</v>
      </c>
      <c r="R11" s="138">
        <v>0</v>
      </c>
      <c r="S11" s="138">
        <v>0</v>
      </c>
      <c r="T11" s="138">
        <v>0</v>
      </c>
      <c r="U11" s="138">
        <v>0</v>
      </c>
      <c r="V11" s="121"/>
      <c r="W11" s="484" t="s">
        <v>35240</v>
      </c>
      <c r="X11" s="199">
        <v>2</v>
      </c>
    </row>
    <row r="12" spans="1:24" ht="15.6" customHeight="1">
      <c r="A12" s="112">
        <v>3</v>
      </c>
      <c r="B12" s="121"/>
      <c r="C12" s="448" t="s">
        <v>35189</v>
      </c>
      <c r="D12" s="449">
        <v>0.28000000000000003</v>
      </c>
      <c r="E12" s="138">
        <v>0</v>
      </c>
      <c r="F12" s="201">
        <v>1857400</v>
      </c>
      <c r="G12" s="449">
        <v>0.25</v>
      </c>
      <c r="H12" s="138">
        <v>0</v>
      </c>
      <c r="I12" s="201">
        <v>1656300</v>
      </c>
      <c r="J12" s="449">
        <v>0.17</v>
      </c>
      <c r="K12" s="138">
        <v>0</v>
      </c>
      <c r="L12" s="131">
        <f t="shared" ref="L12:L24" si="0">SUM(M12:U12)</f>
        <v>1604400</v>
      </c>
      <c r="M12" s="124">
        <v>0</v>
      </c>
      <c r="N12" s="131">
        <f>'L9'!N11+'L10'!N11+'L11'!N10</f>
        <v>0</v>
      </c>
      <c r="O12" s="131">
        <f>'L9'!O11+'L10'!O11+'L11'!O10</f>
        <v>0</v>
      </c>
      <c r="P12" s="131">
        <f>'L9'!P11+'L10'!P11+'L11'!P10</f>
        <v>-200</v>
      </c>
      <c r="Q12" s="131">
        <f>'L9'!Q11+'L10'!Q11+'L11'!Q10</f>
        <v>900</v>
      </c>
      <c r="R12" s="131">
        <f>'L9'!R11+'L10'!R11+'L11'!R10</f>
        <v>2200</v>
      </c>
      <c r="S12" s="131">
        <f>'L9'!S11+'L10'!S11+'L11'!S10</f>
        <v>194200</v>
      </c>
      <c r="T12" s="131">
        <f>'L9'!T11+'L10'!T11+'L11'!T10</f>
        <v>775500</v>
      </c>
      <c r="U12" s="131">
        <f>'L9'!U11+'L10'!U11+'L11'!U10</f>
        <v>631800</v>
      </c>
      <c r="V12" s="121"/>
      <c r="W12" s="450" t="s">
        <v>35189</v>
      </c>
      <c r="X12" s="199">
        <v>3</v>
      </c>
    </row>
    <row r="13" spans="1:24" ht="15.6" customHeight="1">
      <c r="A13" s="112">
        <v>4</v>
      </c>
      <c r="B13" s="121"/>
      <c r="C13" s="448" t="s">
        <v>35190</v>
      </c>
      <c r="D13" s="449">
        <v>0</v>
      </c>
      <c r="E13" s="138">
        <v>0</v>
      </c>
      <c r="F13" s="201">
        <v>4900</v>
      </c>
      <c r="G13" s="449">
        <v>0</v>
      </c>
      <c r="H13" s="138">
        <v>0</v>
      </c>
      <c r="I13" s="201">
        <v>3600</v>
      </c>
      <c r="J13" s="449">
        <v>0</v>
      </c>
      <c r="K13" s="138">
        <v>0</v>
      </c>
      <c r="L13" s="131">
        <f t="shared" si="0"/>
        <v>800</v>
      </c>
      <c r="M13" s="124">
        <v>0</v>
      </c>
      <c r="N13" s="131">
        <f>'L9'!N12+'L10'!N12+'L11'!N11</f>
        <v>0</v>
      </c>
      <c r="O13" s="131">
        <f>'L9'!O12+'L10'!O12+'L11'!O11</f>
        <v>0</v>
      </c>
      <c r="P13" s="131">
        <f>'L9'!P12+'L10'!P12+'L11'!P11</f>
        <v>0</v>
      </c>
      <c r="Q13" s="131">
        <f>'L9'!Q12+'L10'!Q12+'L11'!Q11</f>
        <v>0</v>
      </c>
      <c r="R13" s="131">
        <f>'L9'!R12+'L10'!R12+'L11'!R11</f>
        <v>0</v>
      </c>
      <c r="S13" s="131">
        <f>'L9'!S12+'L10'!S12+'L11'!S11</f>
        <v>0</v>
      </c>
      <c r="T13" s="131">
        <f>'L9'!T12+'L10'!T12+'L11'!T11</f>
        <v>0</v>
      </c>
      <c r="U13" s="131">
        <f>'L9'!U12+'L10'!U12+'L11'!U11</f>
        <v>800</v>
      </c>
      <c r="V13" s="121"/>
      <c r="W13" s="450" t="s">
        <v>35190</v>
      </c>
      <c r="X13" s="199">
        <v>4</v>
      </c>
    </row>
    <row r="14" spans="1:24" ht="15.6" customHeight="1">
      <c r="A14" s="112">
        <v>5</v>
      </c>
      <c r="B14" s="121"/>
      <c r="C14" s="448" t="s">
        <v>35191</v>
      </c>
      <c r="D14" s="449">
        <v>0</v>
      </c>
      <c r="E14" s="138">
        <v>0</v>
      </c>
      <c r="F14" s="201">
        <v>0</v>
      </c>
      <c r="G14" s="449">
        <v>0</v>
      </c>
      <c r="H14" s="138">
        <v>0</v>
      </c>
      <c r="I14" s="201">
        <v>0</v>
      </c>
      <c r="J14" s="449">
        <v>0</v>
      </c>
      <c r="K14" s="138">
        <v>0</v>
      </c>
      <c r="L14" s="131">
        <f t="shared" si="0"/>
        <v>0</v>
      </c>
      <c r="M14" s="124">
        <v>0</v>
      </c>
      <c r="N14" s="131">
        <f>'L9'!N13+'L10'!N13+'L11'!N12</f>
        <v>0</v>
      </c>
      <c r="O14" s="131">
        <f>'L9'!O13+'L10'!O13+'L11'!O12</f>
        <v>0</v>
      </c>
      <c r="P14" s="131">
        <f>'L9'!P13+'L10'!P13+'L11'!P12</f>
        <v>0</v>
      </c>
      <c r="Q14" s="131">
        <f>'L9'!Q13+'L10'!Q13+'L11'!Q12</f>
        <v>0</v>
      </c>
      <c r="R14" s="131">
        <f>'L9'!R13+'L10'!R13+'L11'!R12</f>
        <v>0</v>
      </c>
      <c r="S14" s="131">
        <f>'L9'!S13+'L10'!S13+'L11'!S12</f>
        <v>0</v>
      </c>
      <c r="T14" s="131">
        <f>'L9'!T13+'L10'!T13+'L11'!T12</f>
        <v>0</v>
      </c>
      <c r="U14" s="131">
        <f>'L9'!U13+'L10'!U13+'L11'!U12</f>
        <v>0</v>
      </c>
      <c r="V14" s="121"/>
      <c r="W14" s="450" t="s">
        <v>35191</v>
      </c>
      <c r="X14" s="199">
        <v>5</v>
      </c>
    </row>
    <row r="15" spans="1:24" ht="15.6" customHeight="1">
      <c r="A15" s="112">
        <v>6</v>
      </c>
      <c r="B15" s="451"/>
      <c r="C15" s="452" t="s">
        <v>35192</v>
      </c>
      <c r="D15" s="449">
        <v>0.51</v>
      </c>
      <c r="E15" s="138">
        <v>0</v>
      </c>
      <c r="F15" s="201">
        <v>18227400</v>
      </c>
      <c r="G15" s="449">
        <v>0.38</v>
      </c>
      <c r="H15" s="138">
        <v>0</v>
      </c>
      <c r="I15" s="201">
        <v>16902300</v>
      </c>
      <c r="J15" s="449">
        <v>0.51</v>
      </c>
      <c r="K15" s="138">
        <v>0</v>
      </c>
      <c r="L15" s="131">
        <f t="shared" si="0"/>
        <v>18887200</v>
      </c>
      <c r="M15" s="131">
        <f t="shared" ref="M15:U15" si="1">SUM(M12:M14,M10)</f>
        <v>8200</v>
      </c>
      <c r="N15" s="131">
        <f t="shared" si="1"/>
        <v>0</v>
      </c>
      <c r="O15" s="131">
        <f t="shared" si="1"/>
        <v>36600</v>
      </c>
      <c r="P15" s="131">
        <f t="shared" si="1"/>
        <v>632300</v>
      </c>
      <c r="Q15" s="131">
        <f t="shared" si="1"/>
        <v>452300</v>
      </c>
      <c r="R15" s="131">
        <f t="shared" si="1"/>
        <v>515100</v>
      </c>
      <c r="S15" s="131">
        <f t="shared" si="1"/>
        <v>1632200</v>
      </c>
      <c r="T15" s="131">
        <f t="shared" si="1"/>
        <v>1760700</v>
      </c>
      <c r="U15" s="131">
        <f t="shared" si="1"/>
        <v>13849800</v>
      </c>
      <c r="V15" s="451"/>
      <c r="W15" s="456" t="s">
        <v>35192</v>
      </c>
      <c r="X15" s="199">
        <v>6</v>
      </c>
    </row>
    <row r="16" spans="1:24" ht="15.6" customHeight="1">
      <c r="A16" s="112">
        <v>7</v>
      </c>
      <c r="B16" s="121"/>
      <c r="C16" s="448" t="s">
        <v>35193</v>
      </c>
      <c r="D16" s="449">
        <v>0</v>
      </c>
      <c r="E16" s="138">
        <v>0</v>
      </c>
      <c r="F16" s="201">
        <v>0</v>
      </c>
      <c r="G16" s="449">
        <v>0</v>
      </c>
      <c r="H16" s="138">
        <v>0</v>
      </c>
      <c r="I16" s="201">
        <v>0</v>
      </c>
      <c r="J16" s="449">
        <v>0</v>
      </c>
      <c r="K16" s="138">
        <v>0</v>
      </c>
      <c r="L16" s="131">
        <f t="shared" si="0"/>
        <v>0</v>
      </c>
      <c r="M16" s="124">
        <v>0</v>
      </c>
      <c r="N16" s="131">
        <f>'L9'!N15+'L10'!N15+'L11'!N14</f>
        <v>0</v>
      </c>
      <c r="O16" s="131">
        <f>'L9'!O15+'L10'!O15+'L11'!O14</f>
        <v>0</v>
      </c>
      <c r="P16" s="131">
        <f>'L9'!P15+'L10'!P15+'L11'!P14</f>
        <v>0</v>
      </c>
      <c r="Q16" s="131">
        <f>'L9'!Q15+'L10'!Q15+'L11'!Q14</f>
        <v>0</v>
      </c>
      <c r="R16" s="131">
        <f>'L9'!R15+'L10'!R15+'L11'!R14</f>
        <v>0</v>
      </c>
      <c r="S16" s="131">
        <f>'L9'!S15+'L10'!S15+'L11'!S14</f>
        <v>0</v>
      </c>
      <c r="T16" s="131">
        <f>'L9'!T15+'L10'!T15+'L11'!T14</f>
        <v>0</v>
      </c>
      <c r="U16" s="131">
        <f>'L9'!U15+'L10'!U15+'L11'!U14</f>
        <v>0</v>
      </c>
      <c r="V16" s="121"/>
      <c r="W16" s="450" t="s">
        <v>35193</v>
      </c>
      <c r="X16" s="199">
        <v>7</v>
      </c>
    </row>
    <row r="17" spans="1:24" ht="15.6" customHeight="1">
      <c r="A17" s="112">
        <v>8</v>
      </c>
      <c r="B17" s="451"/>
      <c r="C17" s="452" t="s">
        <v>35194</v>
      </c>
      <c r="D17" s="449">
        <v>0.51</v>
      </c>
      <c r="E17" s="138">
        <v>0</v>
      </c>
      <c r="F17" s="201">
        <v>18227400</v>
      </c>
      <c r="G17" s="449">
        <v>0.38</v>
      </c>
      <c r="H17" s="138">
        <v>0</v>
      </c>
      <c r="I17" s="201">
        <v>16902300</v>
      </c>
      <c r="J17" s="449">
        <v>0.51</v>
      </c>
      <c r="K17" s="138">
        <v>0</v>
      </c>
      <c r="L17" s="131">
        <f t="shared" si="0"/>
        <v>18887200</v>
      </c>
      <c r="M17" s="131">
        <f t="shared" ref="M17:U17" si="2">SUM(M15:M16)</f>
        <v>8200</v>
      </c>
      <c r="N17" s="131">
        <f t="shared" si="2"/>
        <v>0</v>
      </c>
      <c r="O17" s="131">
        <f t="shared" si="2"/>
        <v>36600</v>
      </c>
      <c r="P17" s="131">
        <f t="shared" si="2"/>
        <v>632300</v>
      </c>
      <c r="Q17" s="131">
        <f t="shared" si="2"/>
        <v>452300</v>
      </c>
      <c r="R17" s="131">
        <f t="shared" si="2"/>
        <v>515100</v>
      </c>
      <c r="S17" s="131">
        <f t="shared" si="2"/>
        <v>1632200</v>
      </c>
      <c r="T17" s="131">
        <f t="shared" si="2"/>
        <v>1760700</v>
      </c>
      <c r="U17" s="131">
        <f t="shared" si="2"/>
        <v>13849800</v>
      </c>
      <c r="V17" s="451"/>
      <c r="W17" s="456" t="s">
        <v>35194</v>
      </c>
      <c r="X17" s="199">
        <v>8</v>
      </c>
    </row>
    <row r="18" spans="1:24" ht="15.6" customHeight="1">
      <c r="A18" s="112">
        <v>9</v>
      </c>
      <c r="B18" s="121"/>
      <c r="C18" s="448" t="s">
        <v>35195</v>
      </c>
      <c r="D18" s="449">
        <v>0.52</v>
      </c>
      <c r="E18" s="457">
        <v>0</v>
      </c>
      <c r="F18" s="201">
        <v>15670400</v>
      </c>
      <c r="G18" s="449">
        <v>0.93</v>
      </c>
      <c r="H18" s="457">
        <v>0</v>
      </c>
      <c r="I18" s="201">
        <v>14482800</v>
      </c>
      <c r="J18" s="449">
        <v>0.45</v>
      </c>
      <c r="K18" s="457">
        <v>0</v>
      </c>
      <c r="L18" s="131">
        <f t="shared" si="0"/>
        <v>16608900</v>
      </c>
      <c r="M18" s="124">
        <v>0</v>
      </c>
      <c r="N18" s="131">
        <f>'L9'!N17+'L10'!N17+'L11'!N16</f>
        <v>-200</v>
      </c>
      <c r="O18" s="131">
        <f>'L9'!O17+'L10'!O17+'L11'!O16</f>
        <v>44100</v>
      </c>
      <c r="P18" s="131">
        <f>'L9'!P17+'L10'!P17+'L11'!P16</f>
        <v>399900</v>
      </c>
      <c r="Q18" s="131">
        <f>'L9'!Q17+'L10'!Q17+'L11'!Q16</f>
        <v>527200</v>
      </c>
      <c r="R18" s="131">
        <f>'L9'!R17+'L10'!R17+'L11'!R16</f>
        <v>550300</v>
      </c>
      <c r="S18" s="131">
        <f>'L9'!S17+'L10'!S17+'L11'!S16</f>
        <v>890400</v>
      </c>
      <c r="T18" s="131">
        <f>'L9'!T17+'L10'!T17+'L11'!T16</f>
        <v>535400</v>
      </c>
      <c r="U18" s="131">
        <f>'L9'!U17+'L10'!U17+'L11'!U16</f>
        <v>13661800</v>
      </c>
      <c r="V18" s="121"/>
      <c r="W18" s="450" t="s">
        <v>35195</v>
      </c>
      <c r="X18" s="199">
        <v>9</v>
      </c>
    </row>
    <row r="19" spans="1:24" ht="15.6" customHeight="1">
      <c r="A19" s="112">
        <v>10</v>
      </c>
      <c r="B19" s="121"/>
      <c r="C19" s="448" t="s">
        <v>35189</v>
      </c>
      <c r="D19" s="449">
        <v>1.37</v>
      </c>
      <c r="E19" s="138">
        <v>0</v>
      </c>
      <c r="F19" s="201">
        <v>1878700</v>
      </c>
      <c r="G19" s="449">
        <v>0.61</v>
      </c>
      <c r="H19" s="138">
        <v>0</v>
      </c>
      <c r="I19" s="201">
        <v>1697900</v>
      </c>
      <c r="J19" s="449">
        <v>1.2</v>
      </c>
      <c r="K19" s="138">
        <v>0</v>
      </c>
      <c r="L19" s="131">
        <f t="shared" si="0"/>
        <v>1626700</v>
      </c>
      <c r="M19" s="124">
        <v>0</v>
      </c>
      <c r="N19" s="131">
        <f>'L9'!N18+'L10'!N18+'L11'!N17</f>
        <v>0</v>
      </c>
      <c r="O19" s="131">
        <f>'L9'!O18+'L10'!O18+'L11'!O17</f>
        <v>0</v>
      </c>
      <c r="P19" s="131">
        <f>'L9'!P18+'L10'!P18+'L11'!P17</f>
        <v>135000</v>
      </c>
      <c r="Q19" s="131">
        <f>'L9'!Q18+'L10'!Q18+'L11'!Q17</f>
        <v>94900</v>
      </c>
      <c r="R19" s="131">
        <f>'L9'!R18+'L10'!R18+'L11'!R17</f>
        <v>177400</v>
      </c>
      <c r="S19" s="131">
        <f>'L9'!S18+'L10'!S18+'L11'!S17</f>
        <v>264300</v>
      </c>
      <c r="T19" s="131">
        <f>'L9'!T18+'L10'!T18+'L11'!T17</f>
        <v>447100</v>
      </c>
      <c r="U19" s="131">
        <f>'L9'!U18+'L10'!U18+'L11'!U17</f>
        <v>508000</v>
      </c>
      <c r="V19" s="121"/>
      <c r="W19" s="450" t="s">
        <v>35189</v>
      </c>
      <c r="X19" s="199">
        <v>10</v>
      </c>
    </row>
    <row r="20" spans="1:24" ht="15.6" customHeight="1">
      <c r="A20" s="112">
        <v>11</v>
      </c>
      <c r="B20" s="121"/>
      <c r="C20" s="448" t="s">
        <v>35190</v>
      </c>
      <c r="D20" s="449">
        <v>0</v>
      </c>
      <c r="E20" s="138">
        <v>0</v>
      </c>
      <c r="F20" s="201">
        <v>4900</v>
      </c>
      <c r="G20" s="449">
        <v>0</v>
      </c>
      <c r="H20" s="138">
        <v>0</v>
      </c>
      <c r="I20" s="201">
        <v>3600</v>
      </c>
      <c r="J20" s="449">
        <v>0</v>
      </c>
      <c r="K20" s="138">
        <v>0</v>
      </c>
      <c r="L20" s="131">
        <f t="shared" si="0"/>
        <v>800</v>
      </c>
      <c r="M20" s="124">
        <v>0</v>
      </c>
      <c r="N20" s="131">
        <f>'L9'!N19+'L10'!N19+'L11'!N18</f>
        <v>0</v>
      </c>
      <c r="O20" s="131">
        <f>'L9'!O19+'L10'!O19+'L11'!O18</f>
        <v>0</v>
      </c>
      <c r="P20" s="131">
        <f>'L9'!P19+'L10'!P19+'L11'!P18</f>
        <v>0</v>
      </c>
      <c r="Q20" s="131">
        <f>'L9'!Q19+'L10'!Q19+'L11'!Q18</f>
        <v>0</v>
      </c>
      <c r="R20" s="131">
        <f>'L9'!R19+'L10'!R19+'L11'!R18</f>
        <v>0</v>
      </c>
      <c r="S20" s="131">
        <f>'L9'!S19+'L10'!S19+'L11'!S18</f>
        <v>0</v>
      </c>
      <c r="T20" s="131">
        <f>'L9'!T19+'L10'!T19+'L11'!T18</f>
        <v>0</v>
      </c>
      <c r="U20" s="131">
        <f>'L9'!U19+'L10'!U19+'L11'!U18</f>
        <v>800</v>
      </c>
      <c r="V20" s="121"/>
      <c r="W20" s="450" t="s">
        <v>35190</v>
      </c>
      <c r="X20" s="199">
        <v>11</v>
      </c>
    </row>
    <row r="21" spans="1:24" ht="15.6" customHeight="1">
      <c r="A21" s="112">
        <v>12</v>
      </c>
      <c r="B21" s="121"/>
      <c r="C21" s="448" t="s">
        <v>35191</v>
      </c>
      <c r="D21" s="449">
        <v>0</v>
      </c>
      <c r="E21" s="138">
        <v>0</v>
      </c>
      <c r="F21" s="201">
        <v>0</v>
      </c>
      <c r="G21" s="449">
        <v>0</v>
      </c>
      <c r="H21" s="138">
        <v>0</v>
      </c>
      <c r="I21" s="201">
        <v>0</v>
      </c>
      <c r="J21" s="449">
        <v>0</v>
      </c>
      <c r="K21" s="138">
        <v>0</v>
      </c>
      <c r="L21" s="131">
        <f t="shared" si="0"/>
        <v>0</v>
      </c>
      <c r="M21" s="124">
        <v>0</v>
      </c>
      <c r="N21" s="131">
        <f>'L9'!N20+'L10'!N20+'L11'!N19</f>
        <v>0</v>
      </c>
      <c r="O21" s="131">
        <f>'L9'!O20+'L10'!O20+'L11'!O19</f>
        <v>0</v>
      </c>
      <c r="P21" s="131">
        <f>'L9'!P20+'L10'!P20+'L11'!P19</f>
        <v>0</v>
      </c>
      <c r="Q21" s="131">
        <f>'L9'!Q20+'L10'!Q20+'L11'!Q19</f>
        <v>0</v>
      </c>
      <c r="R21" s="131">
        <f>'L9'!R20+'L10'!R20+'L11'!R19</f>
        <v>0</v>
      </c>
      <c r="S21" s="131">
        <f>'L9'!S20+'L10'!S20+'L11'!S19</f>
        <v>0</v>
      </c>
      <c r="T21" s="131">
        <f>'L9'!T20+'L10'!T20+'L11'!T19</f>
        <v>0</v>
      </c>
      <c r="U21" s="131">
        <f>'L9'!U20+'L10'!U20+'L11'!U19</f>
        <v>0</v>
      </c>
      <c r="V21" s="121"/>
      <c r="W21" s="450" t="s">
        <v>35191</v>
      </c>
      <c r="X21" s="199">
        <v>12</v>
      </c>
    </row>
    <row r="22" spans="1:24" ht="15.6" customHeight="1">
      <c r="A22" s="112">
        <v>13</v>
      </c>
      <c r="B22" s="451"/>
      <c r="C22" s="452" t="s">
        <v>35196</v>
      </c>
      <c r="D22" s="449">
        <v>0.61</v>
      </c>
      <c r="E22" s="138">
        <v>0</v>
      </c>
      <c r="F22" s="201">
        <v>17554000</v>
      </c>
      <c r="G22" s="449">
        <v>0.67</v>
      </c>
      <c r="H22" s="138">
        <v>0</v>
      </c>
      <c r="I22" s="201">
        <v>16184300</v>
      </c>
      <c r="J22" s="449">
        <v>0.59</v>
      </c>
      <c r="K22" s="138">
        <v>0</v>
      </c>
      <c r="L22" s="131">
        <f t="shared" si="0"/>
        <v>18236400</v>
      </c>
      <c r="M22" s="131">
        <f t="shared" ref="M22:U22" si="3">SUM(M18:M21)</f>
        <v>0</v>
      </c>
      <c r="N22" s="131">
        <f t="shared" si="3"/>
        <v>-200</v>
      </c>
      <c r="O22" s="131">
        <f t="shared" si="3"/>
        <v>44100</v>
      </c>
      <c r="P22" s="131">
        <f t="shared" si="3"/>
        <v>534900</v>
      </c>
      <c r="Q22" s="131">
        <f t="shared" si="3"/>
        <v>622100</v>
      </c>
      <c r="R22" s="131">
        <f t="shared" si="3"/>
        <v>727700</v>
      </c>
      <c r="S22" s="131">
        <f t="shared" si="3"/>
        <v>1154700</v>
      </c>
      <c r="T22" s="131">
        <f t="shared" si="3"/>
        <v>982500</v>
      </c>
      <c r="U22" s="131">
        <f t="shared" si="3"/>
        <v>14170600</v>
      </c>
      <c r="V22" s="451"/>
      <c r="W22" s="456" t="s">
        <v>35196</v>
      </c>
      <c r="X22" s="199">
        <v>13</v>
      </c>
    </row>
    <row r="23" spans="1:24" ht="15.6" customHeight="1">
      <c r="A23" s="112">
        <v>14</v>
      </c>
      <c r="B23" s="121"/>
      <c r="C23" s="448" t="s">
        <v>35197</v>
      </c>
      <c r="D23" s="449">
        <v>0</v>
      </c>
      <c r="E23" s="138">
        <v>0</v>
      </c>
      <c r="F23" s="201">
        <v>0</v>
      </c>
      <c r="G23" s="449">
        <v>0</v>
      </c>
      <c r="H23" s="138">
        <v>0</v>
      </c>
      <c r="I23" s="201">
        <v>0</v>
      </c>
      <c r="J23" s="449">
        <v>0</v>
      </c>
      <c r="K23" s="138">
        <v>0</v>
      </c>
      <c r="L23" s="131">
        <f t="shared" si="0"/>
        <v>0</v>
      </c>
      <c r="M23" s="124">
        <v>0</v>
      </c>
      <c r="N23" s="131">
        <f>'L9'!N22+'L10'!N22+'L11'!N21</f>
        <v>0</v>
      </c>
      <c r="O23" s="131">
        <f>'L9'!O22+'L10'!O22+'L11'!O21</f>
        <v>0</v>
      </c>
      <c r="P23" s="131">
        <f>'L9'!P22+'L10'!P22+'L11'!P21</f>
        <v>0</v>
      </c>
      <c r="Q23" s="131">
        <f>'L9'!Q22+'L10'!Q22+'L11'!Q21</f>
        <v>0</v>
      </c>
      <c r="R23" s="131">
        <f>'L9'!R22+'L10'!R22+'L11'!R21</f>
        <v>0</v>
      </c>
      <c r="S23" s="131">
        <f>'L9'!S22+'L10'!S22+'L11'!S21</f>
        <v>0</v>
      </c>
      <c r="T23" s="131">
        <f>'L9'!T22+'L10'!T22+'L11'!T21</f>
        <v>0</v>
      </c>
      <c r="U23" s="131">
        <f>'L9'!U22+'L10'!U22+'L11'!U21</f>
        <v>0</v>
      </c>
      <c r="V23" s="121"/>
      <c r="W23" s="450" t="s">
        <v>35197</v>
      </c>
      <c r="X23" s="199">
        <v>14</v>
      </c>
    </row>
    <row r="24" spans="1:24" ht="15.6" customHeight="1">
      <c r="A24" s="112">
        <v>15</v>
      </c>
      <c r="B24" s="458"/>
      <c r="C24" s="459" t="s">
        <v>35198</v>
      </c>
      <c r="D24" s="449">
        <v>0.61</v>
      </c>
      <c r="E24" s="138">
        <v>0</v>
      </c>
      <c r="F24" s="201">
        <v>17554000</v>
      </c>
      <c r="G24" s="449">
        <v>0.67</v>
      </c>
      <c r="H24" s="138">
        <v>0</v>
      </c>
      <c r="I24" s="201">
        <v>16184300</v>
      </c>
      <c r="J24" s="449">
        <v>0.59</v>
      </c>
      <c r="K24" s="138">
        <v>0</v>
      </c>
      <c r="L24" s="131">
        <f t="shared" si="0"/>
        <v>18236400</v>
      </c>
      <c r="M24" s="131">
        <f t="shared" ref="M24:U24" si="4">SUM(M22:M23)</f>
        <v>0</v>
      </c>
      <c r="N24" s="131">
        <f t="shared" si="4"/>
        <v>-200</v>
      </c>
      <c r="O24" s="131">
        <f t="shared" si="4"/>
        <v>44100</v>
      </c>
      <c r="P24" s="131">
        <f t="shared" si="4"/>
        <v>534900</v>
      </c>
      <c r="Q24" s="131">
        <f t="shared" si="4"/>
        <v>622100</v>
      </c>
      <c r="R24" s="131">
        <f t="shared" si="4"/>
        <v>727700</v>
      </c>
      <c r="S24" s="131">
        <f t="shared" si="4"/>
        <v>1154700</v>
      </c>
      <c r="T24" s="131">
        <f t="shared" si="4"/>
        <v>982500</v>
      </c>
      <c r="U24" s="131">
        <f t="shared" si="4"/>
        <v>14170600</v>
      </c>
      <c r="V24" s="458"/>
      <c r="W24" s="460" t="s">
        <v>35198</v>
      </c>
      <c r="X24" s="199">
        <v>15</v>
      </c>
    </row>
    <row r="25" spans="1:24" ht="15.6" customHeight="1">
      <c r="A25" s="112">
        <v>16</v>
      </c>
      <c r="B25" s="426" t="s">
        <v>35199</v>
      </c>
      <c r="C25" s="142" t="s">
        <v>35200</v>
      </c>
      <c r="D25" s="137">
        <v>0</v>
      </c>
      <c r="E25" s="138">
        <v>0</v>
      </c>
      <c r="F25" s="221">
        <f>F17-F24</f>
        <v>673400</v>
      </c>
      <c r="G25" s="137">
        <v>0</v>
      </c>
      <c r="H25" s="138">
        <v>0</v>
      </c>
      <c r="I25" s="221">
        <f>I17-I24</f>
        <v>718000</v>
      </c>
      <c r="J25" s="137">
        <v>0</v>
      </c>
      <c r="K25" s="138">
        <v>0</v>
      </c>
      <c r="L25" s="131">
        <f t="shared" ref="L25:U25" si="5">L17-L24</f>
        <v>650800</v>
      </c>
      <c r="M25" s="131">
        <f t="shared" si="5"/>
        <v>8200</v>
      </c>
      <c r="N25" s="131">
        <f t="shared" si="5"/>
        <v>200</v>
      </c>
      <c r="O25" s="131">
        <f t="shared" si="5"/>
        <v>-7500</v>
      </c>
      <c r="P25" s="131">
        <f t="shared" si="5"/>
        <v>97400</v>
      </c>
      <c r="Q25" s="131">
        <f t="shared" si="5"/>
        <v>-169800</v>
      </c>
      <c r="R25" s="131">
        <f t="shared" si="5"/>
        <v>-212600</v>
      </c>
      <c r="S25" s="131">
        <f t="shared" si="5"/>
        <v>477500</v>
      </c>
      <c r="T25" s="131">
        <f t="shared" si="5"/>
        <v>778200</v>
      </c>
      <c r="U25" s="131">
        <f t="shared" si="5"/>
        <v>-320800</v>
      </c>
      <c r="V25" s="217" t="s">
        <v>35199</v>
      </c>
      <c r="W25" s="461" t="s">
        <v>35200</v>
      </c>
      <c r="X25" s="199">
        <v>16</v>
      </c>
    </row>
    <row r="26" spans="1:24" ht="15.6" customHeight="1" thickBot="1">
      <c r="A26" s="143">
        <v>17</v>
      </c>
      <c r="B26" s="430" t="s">
        <v>35201</v>
      </c>
      <c r="C26" s="431"/>
      <c r="D26" s="146">
        <v>0</v>
      </c>
      <c r="E26" s="147">
        <v>0</v>
      </c>
      <c r="F26" s="196">
        <v>0</v>
      </c>
      <c r="G26" s="146">
        <v>0</v>
      </c>
      <c r="H26" s="147">
        <v>0</v>
      </c>
      <c r="I26" s="196">
        <v>0</v>
      </c>
      <c r="J26" s="146">
        <v>0</v>
      </c>
      <c r="K26" s="147">
        <v>0</v>
      </c>
      <c r="L26" s="147">
        <v>0</v>
      </c>
      <c r="M26" s="151">
        <f t="shared" ref="M26:T26" si="6">SUM(N26,M25)</f>
        <v>650800</v>
      </c>
      <c r="N26" s="151">
        <f t="shared" si="6"/>
        <v>642600</v>
      </c>
      <c r="O26" s="151">
        <f t="shared" si="6"/>
        <v>642400</v>
      </c>
      <c r="P26" s="151">
        <f t="shared" si="6"/>
        <v>649900</v>
      </c>
      <c r="Q26" s="151">
        <f t="shared" si="6"/>
        <v>552500</v>
      </c>
      <c r="R26" s="151">
        <f t="shared" si="6"/>
        <v>722300</v>
      </c>
      <c r="S26" s="151">
        <f t="shared" si="6"/>
        <v>934900</v>
      </c>
      <c r="T26" s="151">
        <f t="shared" si="6"/>
        <v>457400</v>
      </c>
      <c r="U26" s="151">
        <f>U25</f>
        <v>-320800</v>
      </c>
      <c r="V26" s="431" t="s">
        <v>35201</v>
      </c>
      <c r="W26" s="435"/>
      <c r="X26" s="152">
        <v>17</v>
      </c>
    </row>
    <row r="27" spans="1:24" ht="13.5" thickTop="1">
      <c r="A27" s="56"/>
      <c r="B27" s="51"/>
      <c r="C27" s="51"/>
      <c r="D27" s="56"/>
      <c r="E27" s="153"/>
      <c r="F27" s="56"/>
      <c r="G27" s="56"/>
      <c r="H27" s="153"/>
      <c r="I27" s="56"/>
      <c r="J27" s="56"/>
      <c r="K27" s="56"/>
      <c r="L27" s="56"/>
      <c r="M27" s="56"/>
      <c r="N27" s="56"/>
      <c r="O27" s="56"/>
      <c r="P27" s="56"/>
      <c r="Q27" s="56"/>
      <c r="R27" s="56"/>
      <c r="S27" s="56"/>
      <c r="T27" s="153"/>
      <c r="U27" s="56"/>
      <c r="V27" s="56"/>
      <c r="W27" s="56"/>
      <c r="X27" s="56"/>
    </row>
    <row r="28" spans="1:24" ht="14.25">
      <c r="A28" s="56"/>
      <c r="B28" s="51"/>
      <c r="C28" s="51"/>
      <c r="D28" s="56"/>
      <c r="E28" s="56"/>
      <c r="F28" s="56"/>
      <c r="G28" s="56"/>
      <c r="H28" s="56"/>
      <c r="I28" s="56"/>
      <c r="J28" s="56"/>
      <c r="K28" s="56"/>
      <c r="L28" s="56"/>
      <c r="M28" s="56"/>
      <c r="N28" s="56"/>
      <c r="O28" s="56"/>
      <c r="P28" s="56"/>
      <c r="Q28" s="56"/>
      <c r="R28" s="56"/>
      <c r="S28" s="56"/>
      <c r="T28" s="56"/>
      <c r="U28" s="56"/>
      <c r="V28" s="480" t="s">
        <v>35219</v>
      </c>
      <c r="W28" s="482" t="s">
        <v>35220</v>
      </c>
      <c r="X28" s="56"/>
    </row>
    <row r="29" spans="1:24" ht="14.25">
      <c r="A29" s="56"/>
      <c r="B29" s="51"/>
      <c r="C29" s="51"/>
      <c r="D29" s="56"/>
      <c r="E29" s="56"/>
      <c r="F29" s="56"/>
      <c r="G29" s="56"/>
      <c r="H29" s="56"/>
      <c r="I29" s="56"/>
      <c r="J29" s="56"/>
      <c r="K29" s="56"/>
      <c r="L29" s="56"/>
      <c r="M29" s="56"/>
      <c r="N29" s="56"/>
      <c r="O29" s="56"/>
      <c r="P29" s="56"/>
      <c r="Q29" s="56"/>
      <c r="R29" s="56"/>
      <c r="S29" s="56"/>
      <c r="T29" s="56"/>
      <c r="U29" s="56"/>
      <c r="V29" s="480" t="s">
        <v>35221</v>
      </c>
      <c r="W29" s="56"/>
      <c r="X29" s="56"/>
    </row>
    <row r="30" spans="1:24" ht="14.25">
      <c r="A30" s="56"/>
      <c r="B30" s="51"/>
      <c r="C30" s="51"/>
      <c r="D30" s="56"/>
      <c r="E30" s="56"/>
      <c r="F30" s="56"/>
      <c r="G30" s="56"/>
      <c r="H30" s="56"/>
      <c r="I30" s="56"/>
      <c r="J30" s="56"/>
      <c r="K30" s="56"/>
      <c r="L30" s="56"/>
      <c r="M30" s="56"/>
      <c r="N30" s="56"/>
      <c r="O30" s="56"/>
      <c r="P30" s="56"/>
      <c r="Q30" s="56"/>
      <c r="R30" s="56"/>
      <c r="S30" s="56"/>
      <c r="T30" s="56"/>
      <c r="U30" s="56"/>
      <c r="V30" s="480" t="s">
        <v>35222</v>
      </c>
      <c r="W30" s="310"/>
      <c r="X30" s="56"/>
    </row>
    <row r="31" spans="1:24" ht="14.25">
      <c r="A31" s="56"/>
      <c r="B31" s="51"/>
      <c r="C31" s="51"/>
      <c r="D31" s="56"/>
      <c r="E31" s="56"/>
      <c r="F31" s="56"/>
      <c r="G31" s="56"/>
      <c r="H31" s="56"/>
      <c r="I31" s="56"/>
      <c r="J31" s="56"/>
      <c r="K31" s="56"/>
      <c r="L31" s="56"/>
      <c r="M31" s="56"/>
      <c r="N31" s="56"/>
      <c r="O31" s="56"/>
      <c r="P31" s="56"/>
      <c r="Q31" s="56"/>
      <c r="R31" s="56"/>
      <c r="S31" s="56"/>
      <c r="T31" s="56"/>
      <c r="U31" s="56"/>
      <c r="V31" s="480" t="s">
        <v>35223</v>
      </c>
      <c r="W31" s="480"/>
      <c r="X31" s="56"/>
    </row>
    <row r="32" spans="1:24" ht="14.25">
      <c r="A32" s="56"/>
      <c r="B32" s="51"/>
      <c r="C32" s="51"/>
      <c r="D32" s="56"/>
      <c r="E32" s="56"/>
      <c r="F32" s="56"/>
      <c r="G32" s="56"/>
      <c r="H32" s="56"/>
      <c r="I32" s="56"/>
      <c r="J32" s="56"/>
      <c r="K32" s="56"/>
      <c r="L32" s="56"/>
      <c r="M32" s="56"/>
      <c r="N32" s="56"/>
      <c r="O32" s="56"/>
      <c r="P32" s="56"/>
      <c r="Q32" s="56"/>
      <c r="R32" s="56"/>
      <c r="S32" s="56"/>
      <c r="T32" s="56"/>
      <c r="U32" s="56"/>
      <c r="V32" s="480" t="s">
        <v>35224</v>
      </c>
      <c r="W32" s="56"/>
      <c r="X32" s="56"/>
    </row>
    <row r="33" spans="1:24" ht="14.25">
      <c r="A33" s="56"/>
      <c r="B33" s="51"/>
      <c r="C33" s="51"/>
      <c r="D33" s="56"/>
      <c r="E33" s="56"/>
      <c r="F33" s="56"/>
      <c r="G33" s="56"/>
      <c r="H33" s="56"/>
      <c r="I33" s="56"/>
      <c r="J33" s="56"/>
      <c r="K33" s="56"/>
      <c r="L33" s="56"/>
      <c r="M33" s="56"/>
      <c r="N33" s="56"/>
      <c r="O33" s="56"/>
      <c r="P33" s="56"/>
      <c r="Q33" s="56"/>
      <c r="R33" s="56"/>
      <c r="S33" s="56"/>
      <c r="T33" s="56"/>
      <c r="U33" s="56"/>
      <c r="V33" s="480" t="s">
        <v>35225</v>
      </c>
      <c r="W33" s="480"/>
      <c r="X33" s="56"/>
    </row>
    <row r="34" spans="1:24" ht="14.25">
      <c r="A34" s="56"/>
      <c r="B34" s="51"/>
      <c r="C34" s="51"/>
      <c r="D34" s="56"/>
      <c r="E34" s="56"/>
      <c r="F34" s="56"/>
      <c r="G34" s="56"/>
      <c r="H34" s="56"/>
      <c r="I34" s="56"/>
      <c r="J34" s="56"/>
      <c r="K34" s="56"/>
      <c r="L34" s="56"/>
      <c r="M34" s="56"/>
      <c r="N34" s="56"/>
      <c r="O34" s="56"/>
      <c r="P34" s="56"/>
      <c r="Q34" s="56"/>
      <c r="R34" s="56"/>
      <c r="S34" s="56"/>
      <c r="T34" s="56"/>
      <c r="U34" s="56"/>
      <c r="V34" s="480" t="s">
        <v>35226</v>
      </c>
      <c r="W34" s="482" t="s">
        <v>35227</v>
      </c>
      <c r="X34" s="56"/>
    </row>
    <row r="35" spans="1:24" ht="14.25">
      <c r="A35" s="56"/>
      <c r="B35" s="51"/>
      <c r="C35" s="51"/>
      <c r="D35" s="56"/>
      <c r="E35" s="56"/>
      <c r="F35" s="56"/>
      <c r="G35" s="56"/>
      <c r="H35" s="56"/>
      <c r="I35" s="56"/>
      <c r="J35" s="56"/>
      <c r="K35" s="56"/>
      <c r="L35" s="56"/>
      <c r="M35" s="56"/>
      <c r="N35" s="56"/>
      <c r="O35" s="56"/>
      <c r="P35" s="56"/>
      <c r="Q35" s="56"/>
      <c r="R35" s="56"/>
      <c r="S35" s="56"/>
      <c r="T35" s="56"/>
      <c r="U35" s="56"/>
      <c r="V35" s="480" t="s">
        <v>35228</v>
      </c>
      <c r="W35" s="480"/>
      <c r="X35" s="56"/>
    </row>
    <row r="36" spans="1:24" ht="14.25">
      <c r="A36" s="56"/>
      <c r="B36" s="51"/>
      <c r="C36" s="51"/>
      <c r="D36" s="56"/>
      <c r="E36" s="56"/>
      <c r="F36" s="56"/>
      <c r="G36" s="56"/>
      <c r="H36" s="56"/>
      <c r="I36" s="56"/>
      <c r="J36" s="56"/>
      <c r="K36" s="56"/>
      <c r="L36" s="56"/>
      <c r="M36" s="56"/>
      <c r="N36" s="56"/>
      <c r="O36" s="56"/>
      <c r="P36" s="56"/>
      <c r="Q36" s="56"/>
      <c r="R36" s="56"/>
      <c r="S36" s="56"/>
      <c r="T36" s="56"/>
      <c r="U36" s="56"/>
      <c r="V36" s="480" t="s">
        <v>35229</v>
      </c>
      <c r="W36" s="480"/>
      <c r="X36" s="56"/>
    </row>
    <row r="37" spans="1:24" s="1363" customFormat="1" ht="12.75">
      <c r="A37" s="1364"/>
      <c r="B37" s="1365"/>
      <c r="C37" s="1365"/>
      <c r="D37" s="1364"/>
      <c r="E37" s="1364"/>
      <c r="F37" s="1364"/>
      <c r="G37" s="1364"/>
      <c r="H37" s="1364"/>
      <c r="I37" s="1364"/>
      <c r="J37" s="1364"/>
      <c r="K37" s="1364"/>
      <c r="L37" s="1364"/>
      <c r="M37" s="1364"/>
      <c r="N37" s="1364"/>
      <c r="O37" s="1364"/>
      <c r="P37" s="1364"/>
      <c r="Q37" s="1364"/>
      <c r="R37" s="1364"/>
      <c r="S37" s="1364"/>
      <c r="T37" s="1364"/>
      <c r="U37" s="1364"/>
      <c r="V37" s="1364"/>
      <c r="W37" s="1364"/>
      <c r="X37" s="1364"/>
    </row>
    <row r="38" spans="1:24" s="1363" customFormat="1">
      <c r="A38" s="1364"/>
      <c r="B38" s="1364"/>
      <c r="C38" s="1364"/>
      <c r="D38" s="1364"/>
      <c r="E38" s="1364"/>
      <c r="F38" s="1364"/>
      <c r="G38" s="1364"/>
      <c r="H38" s="1364"/>
      <c r="I38" s="1364"/>
      <c r="J38" s="1364"/>
      <c r="K38" s="1364"/>
      <c r="L38" s="1364"/>
      <c r="M38" s="1364"/>
      <c r="N38" s="1364"/>
      <c r="O38" s="1364"/>
      <c r="P38" s="1364"/>
      <c r="Q38" s="1364"/>
      <c r="R38" s="1364"/>
      <c r="S38" s="1364"/>
      <c r="T38" s="1364"/>
      <c r="U38" s="1364"/>
      <c r="V38" s="1364"/>
      <c r="W38" s="1364"/>
      <c r="X38" s="1364"/>
    </row>
    <row r="39" spans="1:24" s="1363" customFormat="1">
      <c r="A39" s="1364">
        <v>215</v>
      </c>
      <c r="B39" s="1364" t="b">
        <f>Check!$AR$216</f>
        <v>1</v>
      </c>
      <c r="C39" s="1364"/>
      <c r="D39" s="1364"/>
      <c r="E39" s="1364"/>
      <c r="F39" s="1364"/>
      <c r="G39" s="1364"/>
      <c r="H39" s="1364"/>
      <c r="I39" s="1364"/>
      <c r="J39" s="1364"/>
      <c r="K39" s="1364"/>
      <c r="L39" s="1364"/>
      <c r="M39" s="1364"/>
      <c r="N39" s="1364"/>
      <c r="O39" s="1364"/>
      <c r="P39" s="1364"/>
      <c r="Q39" s="1364"/>
      <c r="R39" s="1364"/>
      <c r="S39" s="1364"/>
      <c r="T39" s="1364"/>
      <c r="U39" s="1364"/>
      <c r="V39" s="1364"/>
      <c r="W39" s="1364"/>
      <c r="X39" s="1364"/>
    </row>
    <row r="40" spans="1:24" s="1363" customFormat="1">
      <c r="A40" s="1364">
        <v>216</v>
      </c>
      <c r="B40" s="1364" t="b">
        <f>Check!$AR$217</f>
        <v>1</v>
      </c>
      <c r="C40" s="1364"/>
      <c r="D40" s="1364"/>
      <c r="E40" s="1364"/>
      <c r="F40" s="1364"/>
      <c r="G40" s="1364"/>
      <c r="H40" s="1364"/>
      <c r="I40" s="1364"/>
      <c r="J40" s="1364"/>
      <c r="K40" s="1364"/>
      <c r="L40" s="1364"/>
      <c r="M40" s="1364"/>
      <c r="N40" s="1364"/>
      <c r="O40" s="1364"/>
      <c r="P40" s="1364"/>
      <c r="Q40" s="1364"/>
      <c r="R40" s="1364"/>
      <c r="S40" s="1364"/>
      <c r="T40" s="1364"/>
      <c r="U40" s="1364"/>
      <c r="V40" s="1364"/>
      <c r="W40" s="1364"/>
      <c r="X40" s="1364"/>
    </row>
    <row r="41" spans="1:24" s="1363" customFormat="1">
      <c r="A41" s="1364">
        <v>217</v>
      </c>
      <c r="B41" s="1364" t="b">
        <f>Check!$AR$218</f>
        <v>0</v>
      </c>
      <c r="C41" s="1364"/>
      <c r="D41" s="1364"/>
      <c r="E41" s="1364"/>
      <c r="F41" s="1364"/>
      <c r="G41" s="1364"/>
      <c r="H41" s="1364"/>
      <c r="I41" s="1364"/>
      <c r="J41" s="1364"/>
      <c r="K41" s="1364"/>
      <c r="L41" s="1364"/>
      <c r="M41" s="1364"/>
      <c r="N41" s="1364"/>
      <c r="O41" s="1364"/>
      <c r="P41" s="1364"/>
      <c r="Q41" s="1364"/>
      <c r="R41" s="1364"/>
      <c r="S41" s="1364"/>
      <c r="T41" s="1364"/>
      <c r="U41" s="1364"/>
      <c r="V41" s="1364"/>
      <c r="W41" s="1364"/>
      <c r="X41" s="1364"/>
    </row>
    <row r="42" spans="1:24" s="1363" customFormat="1">
      <c r="A42" s="1364">
        <v>218</v>
      </c>
      <c r="B42" s="1364" t="b">
        <f>Check!$AR$219</f>
        <v>0</v>
      </c>
      <c r="C42" s="1364"/>
      <c r="D42" s="1364"/>
      <c r="E42" s="1364"/>
      <c r="F42" s="1364"/>
      <c r="G42" s="1364"/>
      <c r="H42" s="1364"/>
      <c r="I42" s="1364"/>
      <c r="J42" s="1364"/>
      <c r="K42" s="1364"/>
      <c r="L42" s="1364"/>
      <c r="M42" s="1364"/>
      <c r="N42" s="1364"/>
      <c r="O42" s="1364"/>
      <c r="P42" s="1364"/>
      <c r="Q42" s="1364"/>
      <c r="R42" s="1364"/>
      <c r="S42" s="1364"/>
      <c r="T42" s="1364"/>
      <c r="U42" s="1364"/>
      <c r="V42" s="1364"/>
      <c r="W42" s="1364"/>
      <c r="X42" s="1364"/>
    </row>
    <row r="43" spans="1:24" s="1363" customFormat="1">
      <c r="A43" s="1364">
        <v>219</v>
      </c>
      <c r="B43" s="1364" t="b">
        <f>Check!$AR$220</f>
        <v>1</v>
      </c>
      <c r="C43" s="1364"/>
      <c r="D43" s="1364"/>
      <c r="E43" s="1364"/>
      <c r="F43" s="1364"/>
      <c r="G43" s="1364"/>
      <c r="H43" s="1364"/>
      <c r="I43" s="1364"/>
      <c r="J43" s="1364"/>
      <c r="K43" s="1364"/>
      <c r="L43" s="1364"/>
      <c r="M43" s="1364"/>
      <c r="N43" s="1364"/>
      <c r="O43" s="1364"/>
      <c r="P43" s="1364"/>
      <c r="Q43" s="1364"/>
      <c r="R43" s="1364"/>
      <c r="S43" s="1364"/>
      <c r="T43" s="1364"/>
      <c r="U43" s="1364"/>
      <c r="V43" s="1364"/>
      <c r="W43" s="1364"/>
      <c r="X43" s="1364"/>
    </row>
    <row r="44" spans="1:24" s="1363" customFormat="1">
      <c r="A44" s="1364">
        <v>220</v>
      </c>
      <c r="B44" s="1364" t="b">
        <f>Check!$AR$221</f>
        <v>1</v>
      </c>
      <c r="C44" s="1364"/>
      <c r="D44" s="1364"/>
      <c r="E44" s="1364"/>
      <c r="F44" s="1364"/>
      <c r="G44" s="1364"/>
      <c r="H44" s="1364"/>
      <c r="I44" s="1364"/>
      <c r="J44" s="1364"/>
      <c r="K44" s="1364"/>
      <c r="L44" s="1364"/>
      <c r="M44" s="1364"/>
      <c r="N44" s="1364"/>
      <c r="O44" s="1364"/>
      <c r="P44" s="1364"/>
      <c r="Q44" s="1364"/>
      <c r="R44" s="1364"/>
      <c r="S44" s="1364"/>
      <c r="T44" s="1364"/>
      <c r="U44" s="1364"/>
      <c r="V44" s="1364"/>
      <c r="W44" s="1364"/>
      <c r="X44" s="1364"/>
    </row>
    <row r="45" spans="1:24" s="1363" customFormat="1">
      <c r="A45" s="1364">
        <v>221</v>
      </c>
      <c r="B45" s="1364" t="b">
        <f>Check!$AR$222</f>
        <v>1</v>
      </c>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row>
    <row r="46" spans="1:24" s="1363" customFormat="1">
      <c r="A46" s="1364">
        <v>222</v>
      </c>
      <c r="B46" s="1364" t="b">
        <f>Check!$AR$223</f>
        <v>0</v>
      </c>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row>
    <row r="47" spans="1:24" s="1363" customFormat="1">
      <c r="A47" s="1364">
        <v>223</v>
      </c>
      <c r="B47" s="1364" t="b">
        <f>Check!$AR$224</f>
        <v>0</v>
      </c>
      <c r="C47" s="1364"/>
      <c r="D47" s="1364"/>
      <c r="E47" s="1364"/>
      <c r="F47" s="1364"/>
      <c r="G47" s="1364"/>
      <c r="H47" s="1364"/>
      <c r="I47" s="1364"/>
      <c r="J47" s="1364"/>
      <c r="K47" s="1364"/>
      <c r="L47" s="1364"/>
      <c r="M47" s="1364"/>
      <c r="N47" s="1364"/>
      <c r="O47" s="1364"/>
      <c r="P47" s="1364"/>
      <c r="Q47" s="1364"/>
      <c r="R47" s="1364"/>
      <c r="S47" s="1364"/>
      <c r="T47" s="1364"/>
      <c r="U47" s="1364"/>
      <c r="V47" s="1364"/>
      <c r="W47" s="1364"/>
      <c r="X47" s="1364"/>
    </row>
    <row r="48" spans="1:24" s="1363" customFormat="1">
      <c r="A48" s="1364">
        <v>224</v>
      </c>
      <c r="B48" s="1364" t="b">
        <f>Check!$AR$225</f>
        <v>0</v>
      </c>
      <c r="C48" s="1364"/>
      <c r="D48" s="1364"/>
      <c r="E48" s="1364"/>
      <c r="F48" s="1364"/>
      <c r="G48" s="1364"/>
      <c r="H48" s="1364"/>
      <c r="I48" s="1364"/>
      <c r="J48" s="1364"/>
      <c r="K48" s="1364"/>
      <c r="L48" s="1364"/>
      <c r="M48" s="1364"/>
      <c r="N48" s="1364"/>
      <c r="O48" s="1364"/>
      <c r="P48" s="1364"/>
      <c r="Q48" s="1364"/>
      <c r="R48" s="1364"/>
      <c r="S48" s="1364"/>
      <c r="T48" s="1364"/>
      <c r="U48" s="1364"/>
      <c r="V48" s="1364"/>
      <c r="W48" s="1364"/>
      <c r="X48" s="1364"/>
    </row>
    <row r="49" spans="1:24" s="1363" customFormat="1">
      <c r="A49" s="1364">
        <v>225</v>
      </c>
      <c r="B49" s="1364" t="b">
        <f>Check!$AR$226</f>
        <v>0</v>
      </c>
      <c r="C49" s="1364"/>
      <c r="D49" s="1364"/>
      <c r="E49" s="1364"/>
      <c r="F49" s="1364"/>
      <c r="G49" s="1364"/>
      <c r="H49" s="1364"/>
      <c r="I49" s="1364"/>
      <c r="J49" s="1364"/>
      <c r="K49" s="1364"/>
      <c r="L49" s="1364"/>
      <c r="M49" s="1364"/>
      <c r="N49" s="1364"/>
      <c r="O49" s="1364"/>
      <c r="P49" s="1364"/>
      <c r="Q49" s="1364"/>
      <c r="R49" s="1364"/>
      <c r="S49" s="1364"/>
      <c r="T49" s="1364"/>
      <c r="U49" s="1364"/>
      <c r="V49" s="1364"/>
      <c r="W49" s="1364"/>
      <c r="X49" s="1364"/>
    </row>
    <row r="50" spans="1:24" s="1363" customFormat="1">
      <c r="A50" s="1364">
        <v>226</v>
      </c>
      <c r="B50" s="1364" t="b">
        <f>Check!$AR$227</f>
        <v>0</v>
      </c>
      <c r="C50" s="1364"/>
      <c r="D50" s="1364"/>
      <c r="E50" s="1364"/>
      <c r="F50" s="1364"/>
      <c r="G50" s="1364"/>
      <c r="H50" s="1364"/>
      <c r="I50" s="1364"/>
      <c r="J50" s="1364"/>
      <c r="K50" s="1364"/>
      <c r="L50" s="1364"/>
      <c r="M50" s="1364"/>
      <c r="N50" s="1364"/>
      <c r="O50" s="1364"/>
      <c r="P50" s="1364"/>
      <c r="Q50" s="1364"/>
      <c r="R50" s="1364"/>
      <c r="S50" s="1364"/>
      <c r="T50" s="1364"/>
      <c r="U50" s="1364"/>
      <c r="V50" s="1364"/>
      <c r="W50" s="1364"/>
      <c r="X50" s="1364"/>
    </row>
    <row r="51" spans="1:24" s="1363" customFormat="1">
      <c r="A51" s="1364">
        <v>227</v>
      </c>
      <c r="B51" s="1364" t="b">
        <f>Check!$AR$228</f>
        <v>0</v>
      </c>
      <c r="C51" s="1364"/>
      <c r="D51" s="1364"/>
      <c r="E51" s="1364"/>
      <c r="F51" s="1364"/>
      <c r="G51" s="1364"/>
      <c r="H51" s="1364"/>
      <c r="I51" s="1364"/>
      <c r="J51" s="1364"/>
      <c r="K51" s="1364"/>
      <c r="L51" s="1364"/>
      <c r="M51" s="1364"/>
      <c r="N51" s="1364"/>
      <c r="O51" s="1364"/>
      <c r="P51" s="1364"/>
      <c r="Q51" s="1364"/>
      <c r="R51" s="1364"/>
      <c r="S51" s="1364"/>
      <c r="T51" s="1364"/>
      <c r="U51" s="1364"/>
      <c r="V51" s="1364"/>
      <c r="W51" s="1364"/>
      <c r="X51" s="1364"/>
    </row>
    <row r="52" spans="1:24" s="1363" customFormat="1">
      <c r="A52" s="1364"/>
      <c r="B52" s="1364" t="e">
        <f ca="1">ADDRESS(OFFSET(D52,1,C52-1,1,1),COLUMN(OFFSET(D52,0,C52-1,1,1)),4,1)</f>
        <v>#N/A</v>
      </c>
      <c r="C52" s="1364" t="e">
        <f>MATCH(FALSE,ISERROR(D52:U52),0)</f>
        <v>#N/A</v>
      </c>
      <c r="D52" s="1364" t="e">
        <f t="shared" ref="D52:U52" si="7">MATCH(FALSE,ISNUMBER(D10:D26),0)</f>
        <v>#N/A</v>
      </c>
      <c r="E52" s="1364" t="e">
        <f t="shared" si="7"/>
        <v>#N/A</v>
      </c>
      <c r="F52" s="1364" t="e">
        <f t="shared" si="7"/>
        <v>#N/A</v>
      </c>
      <c r="G52" s="1364" t="e">
        <f t="shared" si="7"/>
        <v>#N/A</v>
      </c>
      <c r="H52" s="1364" t="e">
        <f t="shared" si="7"/>
        <v>#N/A</v>
      </c>
      <c r="I52" s="1364" t="e">
        <f t="shared" si="7"/>
        <v>#N/A</v>
      </c>
      <c r="J52" s="1364" t="e">
        <f t="shared" si="7"/>
        <v>#N/A</v>
      </c>
      <c r="K52" s="1364" t="e">
        <f t="shared" si="7"/>
        <v>#N/A</v>
      </c>
      <c r="L52" s="1364" t="e">
        <f t="shared" si="7"/>
        <v>#N/A</v>
      </c>
      <c r="M52" s="1364" t="e">
        <f t="shared" si="7"/>
        <v>#N/A</v>
      </c>
      <c r="N52" s="1364" t="e">
        <f t="shared" si="7"/>
        <v>#N/A</v>
      </c>
      <c r="O52" s="1364" t="e">
        <f t="shared" si="7"/>
        <v>#N/A</v>
      </c>
      <c r="P52" s="1364" t="e">
        <f t="shared" si="7"/>
        <v>#N/A</v>
      </c>
      <c r="Q52" s="1364" t="e">
        <f t="shared" si="7"/>
        <v>#N/A</v>
      </c>
      <c r="R52" s="1364" t="e">
        <f t="shared" si="7"/>
        <v>#N/A</v>
      </c>
      <c r="S52" s="1364" t="e">
        <f t="shared" si="7"/>
        <v>#N/A</v>
      </c>
      <c r="T52" s="1364" t="e">
        <f t="shared" si="7"/>
        <v>#N/A</v>
      </c>
      <c r="U52" s="1364" t="e">
        <f t="shared" si="7"/>
        <v>#N/A</v>
      </c>
      <c r="V52" s="1364"/>
      <c r="W52" s="1364"/>
      <c r="X52" s="1364"/>
    </row>
    <row r="53" spans="1:24" s="1363" customFormat="1">
      <c r="A53" s="1364"/>
      <c r="B53" s="1364"/>
      <c r="C53" s="1364"/>
      <c r="D53" s="1364">
        <f t="shared" ref="D53:U53" si="8">IF(ISERROR(D52),0,ROW(D10)+D52-1)</f>
        <v>0</v>
      </c>
      <c r="E53" s="1364">
        <f t="shared" si="8"/>
        <v>0</v>
      </c>
      <c r="F53" s="1364">
        <f t="shared" si="8"/>
        <v>0</v>
      </c>
      <c r="G53" s="1364">
        <f t="shared" si="8"/>
        <v>0</v>
      </c>
      <c r="H53" s="1364">
        <f t="shared" si="8"/>
        <v>0</v>
      </c>
      <c r="I53" s="1364">
        <f t="shared" si="8"/>
        <v>0</v>
      </c>
      <c r="J53" s="1364">
        <f t="shared" si="8"/>
        <v>0</v>
      </c>
      <c r="K53" s="1364">
        <f t="shared" si="8"/>
        <v>0</v>
      </c>
      <c r="L53" s="1364">
        <f t="shared" si="8"/>
        <v>0</v>
      </c>
      <c r="M53" s="1364">
        <f t="shared" si="8"/>
        <v>0</v>
      </c>
      <c r="N53" s="1364">
        <f t="shared" si="8"/>
        <v>0</v>
      </c>
      <c r="O53" s="1364">
        <f t="shared" si="8"/>
        <v>0</v>
      </c>
      <c r="P53" s="1364">
        <f t="shared" si="8"/>
        <v>0</v>
      </c>
      <c r="Q53" s="1364">
        <f t="shared" si="8"/>
        <v>0</v>
      </c>
      <c r="R53" s="1364">
        <f t="shared" si="8"/>
        <v>0</v>
      </c>
      <c r="S53" s="1364">
        <f t="shared" si="8"/>
        <v>0</v>
      </c>
      <c r="T53" s="1364">
        <f t="shared" si="8"/>
        <v>0</v>
      </c>
      <c r="U53" s="1364">
        <f t="shared" si="8"/>
        <v>0</v>
      </c>
      <c r="V53" s="1364"/>
      <c r="W53" s="1364"/>
      <c r="X53" s="1364"/>
    </row>
    <row r="54" spans="1:24" s="1363" customFormat="1">
      <c r="A54" s="1364"/>
      <c r="B54" s="1364"/>
      <c r="C54" s="1364"/>
      <c r="D54" s="1364"/>
      <c r="E54" s="1364"/>
      <c r="F54" s="1364"/>
      <c r="G54" s="1364"/>
      <c r="H54" s="1364"/>
      <c r="I54" s="1364"/>
      <c r="J54" s="1364"/>
      <c r="K54" s="1364"/>
      <c r="L54" s="1364"/>
      <c r="M54" s="1364"/>
      <c r="N54" s="1364"/>
      <c r="O54" s="1364"/>
      <c r="P54" s="1364"/>
      <c r="Q54" s="1364"/>
      <c r="R54" s="1364"/>
      <c r="S54" s="1364"/>
      <c r="T54" s="1364"/>
      <c r="U54" s="1364"/>
      <c r="V54" s="1364"/>
      <c r="W54" s="1364"/>
      <c r="X54" s="1364"/>
    </row>
    <row r="55" spans="1:24" s="1363" customFormat="1">
      <c r="A55" s="1364"/>
      <c r="B55" s="1364"/>
      <c r="C55" s="1364"/>
      <c r="D55" s="1364"/>
      <c r="E55" s="1364"/>
      <c r="F55" s="1364"/>
      <c r="G55" s="1364"/>
      <c r="H55" s="1364"/>
      <c r="I55" s="1364"/>
      <c r="J55" s="1364"/>
      <c r="K55" s="1364"/>
      <c r="L55" s="1364"/>
      <c r="M55" s="1364"/>
      <c r="N55" s="1364"/>
      <c r="O55" s="1364"/>
      <c r="P55" s="1364"/>
      <c r="Q55" s="1364"/>
      <c r="R55" s="1364"/>
      <c r="S55" s="1364"/>
      <c r="T55" s="1364"/>
      <c r="U55" s="1364"/>
      <c r="V55" s="1364"/>
      <c r="W55" s="1364"/>
      <c r="X55" s="1364"/>
    </row>
    <row r="56" spans="1:24" s="1363" customFormat="1">
      <c r="A56" s="1364"/>
      <c r="B56" s="1364"/>
      <c r="C56" s="1364"/>
      <c r="D56" s="1364"/>
      <c r="E56" s="1364"/>
      <c r="F56" s="1364"/>
      <c r="G56" s="1364"/>
      <c r="H56" s="1364"/>
      <c r="I56" s="1364"/>
      <c r="J56" s="1364"/>
      <c r="K56" s="1364"/>
      <c r="L56" s="1364"/>
      <c r="M56" s="1364"/>
      <c r="N56" s="1364"/>
      <c r="O56" s="1364"/>
      <c r="P56" s="1364"/>
      <c r="Q56" s="1364"/>
      <c r="R56" s="1364"/>
      <c r="S56" s="1364"/>
      <c r="T56" s="1364"/>
      <c r="U56" s="1364"/>
      <c r="V56" s="1364"/>
      <c r="W56" s="1364"/>
      <c r="X56" s="1364"/>
    </row>
    <row r="57" spans="1:24" s="1363" customFormat="1">
      <c r="A57" s="1364"/>
      <c r="B57" s="1364"/>
      <c r="C57" s="1364"/>
      <c r="D57" s="1364"/>
      <c r="E57" s="1364"/>
      <c r="F57" s="1364"/>
      <c r="G57" s="1364"/>
      <c r="H57" s="1364"/>
      <c r="I57" s="1364"/>
      <c r="J57" s="1364"/>
      <c r="K57" s="1364"/>
      <c r="L57" s="1364"/>
      <c r="M57" s="1364"/>
      <c r="N57" s="1364"/>
      <c r="O57" s="1364"/>
      <c r="P57" s="1364"/>
      <c r="Q57" s="1364"/>
      <c r="R57" s="1364"/>
      <c r="S57" s="1364"/>
      <c r="T57" s="1364"/>
      <c r="U57" s="1364"/>
      <c r="V57" s="1364"/>
      <c r="W57" s="1364"/>
      <c r="X57" s="1364"/>
    </row>
    <row r="58" spans="1:24" s="1363" customFormat="1">
      <c r="A58" s="1364"/>
      <c r="B58" s="1364"/>
      <c r="C58" s="1364"/>
      <c r="D58" s="1364"/>
      <c r="E58" s="1364"/>
      <c r="F58" s="1364"/>
      <c r="G58" s="1364"/>
      <c r="H58" s="1364"/>
      <c r="I58" s="1364"/>
      <c r="J58" s="1364"/>
      <c r="K58" s="1364"/>
      <c r="L58" s="1364"/>
      <c r="M58" s="1364"/>
      <c r="N58" s="1364"/>
      <c r="O58" s="1364"/>
      <c r="P58" s="1364"/>
      <c r="Q58" s="1364"/>
      <c r="R58" s="1364"/>
      <c r="S58" s="1364"/>
      <c r="T58" s="1364"/>
      <c r="U58" s="1364"/>
      <c r="V58" s="1364"/>
      <c r="W58" s="1364"/>
      <c r="X58" s="1364"/>
    </row>
    <row r="59" spans="1:24" s="1363" customFormat="1">
      <c r="A59" s="1364"/>
      <c r="B59" s="1364"/>
      <c r="C59" s="1364"/>
      <c r="D59" s="1364"/>
      <c r="E59" s="1364"/>
      <c r="F59" s="1364"/>
      <c r="G59" s="1364"/>
      <c r="H59" s="1364"/>
      <c r="I59" s="1364"/>
      <c r="J59" s="1364"/>
      <c r="K59" s="1364"/>
      <c r="L59" s="1364"/>
      <c r="M59" s="1364"/>
      <c r="N59" s="1364"/>
      <c r="O59" s="1364"/>
      <c r="P59" s="1364"/>
      <c r="Q59" s="1364"/>
      <c r="R59" s="1364"/>
      <c r="S59" s="1364"/>
      <c r="T59" s="1364"/>
      <c r="U59" s="1364"/>
      <c r="V59" s="1364"/>
      <c r="W59" s="1364"/>
      <c r="X59" s="1364"/>
    </row>
    <row r="60" spans="1:24" s="1363" customFormat="1">
      <c r="A60" s="1364"/>
      <c r="B60" s="1364"/>
      <c r="C60" s="1364"/>
      <c r="D60" s="1364"/>
      <c r="E60" s="1364"/>
      <c r="F60" s="1364"/>
      <c r="G60" s="1364"/>
      <c r="H60" s="1364"/>
      <c r="I60" s="1364"/>
      <c r="J60" s="1364"/>
      <c r="K60" s="1364"/>
      <c r="L60" s="1364"/>
      <c r="M60" s="1364"/>
      <c r="N60" s="1364"/>
      <c r="O60" s="1364"/>
      <c r="P60" s="1364"/>
      <c r="Q60" s="1364"/>
      <c r="R60" s="1364"/>
      <c r="S60" s="1364"/>
      <c r="T60" s="1364"/>
      <c r="U60" s="1364"/>
      <c r="V60" s="1364"/>
      <c r="W60" s="1364"/>
      <c r="X60" s="1364"/>
    </row>
    <row r="61" spans="1:24" s="1363" customFormat="1">
      <c r="E61" s="1367"/>
      <c r="H61" s="1367"/>
      <c r="T61" s="1367"/>
    </row>
    <row r="62" spans="1:24" s="1363" customFormat="1">
      <c r="E62" s="1367"/>
      <c r="H62" s="1367"/>
      <c r="T62" s="1367"/>
    </row>
    <row r="63" spans="1:24" s="1363" customFormat="1">
      <c r="E63" s="1367"/>
      <c r="H63" s="1367"/>
      <c r="T63" s="1367"/>
    </row>
    <row r="64" spans="1:24" s="1363" customFormat="1">
      <c r="E64" s="1367"/>
      <c r="H64" s="1367"/>
      <c r="T64" s="1367"/>
    </row>
    <row r="65" spans="5:20" s="1363" customFormat="1">
      <c r="E65" s="1367"/>
      <c r="H65" s="1367"/>
      <c r="T65" s="1367"/>
    </row>
    <row r="66" spans="5:20" s="1363" customFormat="1">
      <c r="E66" s="1367"/>
      <c r="H66" s="1367"/>
      <c r="T66" s="1367"/>
    </row>
    <row r="67" spans="5:20" s="1363" customFormat="1">
      <c r="E67" s="1367"/>
      <c r="H67" s="1367"/>
      <c r="T67" s="1367"/>
    </row>
    <row r="68" spans="5:20" s="1363" customFormat="1">
      <c r="E68" s="1367"/>
      <c r="H68" s="1367"/>
      <c r="T68" s="1367"/>
    </row>
    <row r="69" spans="5:20" s="1363" customFormat="1">
      <c r="E69" s="1367"/>
      <c r="H69" s="1367"/>
      <c r="T69" s="1367"/>
    </row>
    <row r="70" spans="5:20" s="1363" customFormat="1">
      <c r="E70" s="1367"/>
      <c r="H70" s="1367"/>
      <c r="T70" s="1367"/>
    </row>
    <row r="71" spans="5:20" s="1363" customFormat="1">
      <c r="E71" s="1367"/>
      <c r="H71" s="1367"/>
      <c r="T71" s="1367"/>
    </row>
    <row r="72" spans="5:20" s="1363" customFormat="1">
      <c r="E72" s="1367"/>
      <c r="H72" s="1367"/>
      <c r="T72" s="1367"/>
    </row>
    <row r="73" spans="5:20" s="1363" customFormat="1">
      <c r="E73" s="1367"/>
      <c r="H73" s="1367"/>
      <c r="T73" s="1367"/>
    </row>
    <row r="74" spans="5:20" s="1363" customFormat="1">
      <c r="E74" s="1367"/>
      <c r="H74" s="1367"/>
      <c r="T74" s="1367"/>
    </row>
    <row r="75" spans="5:20" s="1363" customFormat="1">
      <c r="E75" s="1367"/>
      <c r="H75" s="1367"/>
      <c r="T75" s="1367"/>
    </row>
    <row r="76" spans="5:20" s="1363" customFormat="1">
      <c r="E76" s="1367"/>
      <c r="H76" s="1367"/>
      <c r="T76" s="1367"/>
    </row>
    <row r="77" spans="5:20" s="1363" customFormat="1">
      <c r="E77" s="1367"/>
      <c r="H77" s="1367"/>
      <c r="T77" s="1367"/>
    </row>
    <row r="78" spans="5:20" s="1363" customFormat="1">
      <c r="E78" s="1367"/>
      <c r="H78" s="1367"/>
      <c r="T78" s="1367"/>
    </row>
    <row r="79" spans="5:20" s="1363" customFormat="1">
      <c r="E79" s="1367"/>
      <c r="H79" s="1367"/>
      <c r="T79" s="1367"/>
    </row>
    <row r="80" spans="5:20" s="1363" customFormat="1">
      <c r="E80" s="1367"/>
      <c r="H80" s="1367"/>
      <c r="T80" s="1367"/>
    </row>
    <row r="81" spans="5:20" s="1363" customFormat="1">
      <c r="E81" s="1367"/>
      <c r="H81" s="1367"/>
      <c r="T81" s="1367"/>
    </row>
    <row r="82" spans="5:20" s="1363" customFormat="1">
      <c r="E82" s="1367"/>
      <c r="H82" s="1367"/>
      <c r="T82" s="1367"/>
    </row>
    <row r="83" spans="5:20" s="1363" customFormat="1">
      <c r="E83" s="1367"/>
      <c r="H83" s="1367"/>
      <c r="T83" s="1367"/>
    </row>
    <row r="84" spans="5:20" s="1363" customFormat="1">
      <c r="E84" s="1367"/>
      <c r="H84" s="1367"/>
      <c r="T84" s="1367"/>
    </row>
    <row r="85" spans="5:20" s="1363" customFormat="1">
      <c r="E85" s="1367"/>
      <c r="H85" s="1367"/>
      <c r="T85" s="1367"/>
    </row>
    <row r="86" spans="5:20" s="1363" customFormat="1">
      <c r="E86" s="1367"/>
      <c r="H86" s="1367"/>
      <c r="T86" s="1367"/>
    </row>
    <row r="87" spans="5:20" s="1363" customFormat="1">
      <c r="E87" s="1367"/>
      <c r="H87" s="1367"/>
      <c r="T87" s="1367"/>
    </row>
    <row r="88" spans="5:20" s="1363" customFormat="1">
      <c r="E88" s="1367"/>
      <c r="H88" s="1367"/>
      <c r="T88" s="1367"/>
    </row>
    <row r="89" spans="5:20" s="1363" customFormat="1">
      <c r="E89" s="1367"/>
      <c r="H89" s="1367"/>
      <c r="T89" s="1367"/>
    </row>
    <row r="90" spans="5:20" s="1363" customFormat="1">
      <c r="E90" s="1367"/>
      <c r="H90" s="1367"/>
      <c r="T90" s="1367"/>
    </row>
    <row r="91" spans="5:20" s="1363" customFormat="1">
      <c r="E91" s="1367"/>
      <c r="H91" s="1367"/>
      <c r="T91" s="1367"/>
    </row>
    <row r="92" spans="5:20" s="1363" customFormat="1">
      <c r="E92" s="1367"/>
      <c r="H92" s="1367"/>
      <c r="T92" s="1367"/>
    </row>
    <row r="93" spans="5:20" s="1363" customFormat="1">
      <c r="E93" s="1367"/>
      <c r="H93" s="1367"/>
      <c r="T93" s="1367"/>
    </row>
    <row r="94" spans="5:20" s="1363" customFormat="1">
      <c r="E94" s="1367"/>
      <c r="H94" s="1367"/>
      <c r="T94" s="1367"/>
    </row>
    <row r="95" spans="5:20" s="1363" customFormat="1">
      <c r="E95" s="1367"/>
      <c r="H95" s="1367"/>
      <c r="T95" s="1367"/>
    </row>
    <row r="96" spans="5:20" s="1363" customFormat="1">
      <c r="E96" s="1367"/>
      <c r="H96" s="1367"/>
      <c r="T96" s="1367"/>
    </row>
    <row r="97" spans="5:20" s="1363" customFormat="1">
      <c r="E97" s="1367"/>
      <c r="H97" s="1367"/>
      <c r="T97" s="1367"/>
    </row>
    <row r="98" spans="5:20" s="1363" customFormat="1">
      <c r="E98" s="1367"/>
      <c r="H98" s="1367"/>
      <c r="T98" s="1367"/>
    </row>
    <row r="99" spans="5:20" s="1363" customFormat="1">
      <c r="E99" s="1367"/>
      <c r="H99" s="1367"/>
      <c r="T99" s="1367"/>
    </row>
    <row r="100" spans="5:20" s="1363" customFormat="1">
      <c r="E100" s="1367"/>
      <c r="H100" s="1367"/>
      <c r="T100" s="1367"/>
    </row>
    <row r="101" spans="5:20" s="1363" customFormat="1">
      <c r="E101" s="1367"/>
      <c r="H101" s="1367"/>
      <c r="T101" s="1367"/>
    </row>
    <row r="102" spans="5:20" s="1363" customFormat="1">
      <c r="E102" s="1367"/>
      <c r="H102" s="1367"/>
      <c r="T102" s="1367"/>
    </row>
    <row r="103" spans="5:20" s="1363" customFormat="1">
      <c r="E103" s="1367"/>
      <c r="H103" s="1367"/>
      <c r="T103" s="1367"/>
    </row>
    <row r="104" spans="5:20" s="1363" customFormat="1">
      <c r="E104" s="1367"/>
      <c r="H104" s="1367"/>
      <c r="T104" s="1367"/>
    </row>
    <row r="105" spans="5:20" s="1363" customFormat="1">
      <c r="E105" s="1367"/>
      <c r="H105" s="1367"/>
      <c r="T105" s="1367"/>
    </row>
    <row r="106" spans="5:20" s="1363" customFormat="1">
      <c r="E106" s="1367"/>
      <c r="H106" s="1367"/>
      <c r="T106" s="1367"/>
    </row>
    <row r="107" spans="5:20" s="1363" customFormat="1">
      <c r="E107" s="1367"/>
      <c r="H107" s="1367"/>
      <c r="T107" s="1367"/>
    </row>
    <row r="108" spans="5:20" s="1363" customFormat="1">
      <c r="E108" s="1367"/>
      <c r="H108" s="1367"/>
      <c r="T108" s="1367"/>
    </row>
    <row r="109" spans="5:20" s="1363" customFormat="1">
      <c r="E109" s="1367"/>
      <c r="H109" s="1367"/>
      <c r="T109" s="1367"/>
    </row>
    <row r="110" spans="5:20" s="1363" customFormat="1">
      <c r="E110" s="1367"/>
      <c r="H110" s="1367"/>
      <c r="T110" s="1367"/>
    </row>
    <row r="111" spans="5:20" s="1363" customFormat="1">
      <c r="E111" s="1367"/>
      <c r="H111" s="1367"/>
      <c r="T111" s="1367"/>
    </row>
    <row r="112" spans="5:20" s="1363" customFormat="1">
      <c r="E112" s="1367"/>
      <c r="H112" s="1367"/>
      <c r="T112" s="1367"/>
    </row>
    <row r="113" spans="5:20" s="1363" customFormat="1">
      <c r="E113" s="1367"/>
      <c r="H113" s="1367"/>
      <c r="T113" s="1367"/>
    </row>
    <row r="114" spans="5:20" s="1363" customFormat="1">
      <c r="E114" s="1367"/>
      <c r="H114" s="1367"/>
      <c r="T114" s="1367"/>
    </row>
    <row r="115" spans="5:20" s="1363" customFormat="1">
      <c r="E115" s="1367"/>
      <c r="H115" s="1367"/>
      <c r="T115" s="1367"/>
    </row>
    <row r="116" spans="5:20" s="1363" customFormat="1">
      <c r="E116" s="1367"/>
      <c r="H116" s="1367"/>
      <c r="T116" s="1367"/>
    </row>
    <row r="117" spans="5:20" s="1363" customFormat="1">
      <c r="E117" s="1367"/>
      <c r="H117" s="1367"/>
      <c r="T117" s="1367"/>
    </row>
    <row r="118" spans="5:20" s="1363" customFormat="1">
      <c r="E118" s="1367"/>
      <c r="H118" s="1367"/>
      <c r="T118" s="1367"/>
    </row>
    <row r="119" spans="5:20" s="1363" customFormat="1">
      <c r="E119" s="1367"/>
      <c r="H119" s="1367"/>
      <c r="T119" s="1367"/>
    </row>
    <row r="120" spans="5:20" s="1363" customFormat="1">
      <c r="E120" s="1367"/>
      <c r="H120" s="1367"/>
      <c r="T120" s="1367"/>
    </row>
    <row r="121" spans="5:20" s="1363" customFormat="1">
      <c r="E121" s="1367"/>
      <c r="H121" s="1367"/>
      <c r="T121" s="1367"/>
    </row>
    <row r="122" spans="5:20" s="1363" customFormat="1">
      <c r="E122" s="1367"/>
      <c r="H122" s="1367"/>
      <c r="T122" s="1367"/>
    </row>
    <row r="123" spans="5:20" s="1363" customFormat="1">
      <c r="E123" s="1367"/>
      <c r="H123" s="1367"/>
      <c r="T123" s="1367"/>
    </row>
    <row r="124" spans="5:20" s="1363" customFormat="1">
      <c r="E124" s="1367"/>
      <c r="H124" s="1367"/>
      <c r="T124" s="1367"/>
    </row>
    <row r="125" spans="5:20" s="1363" customFormat="1">
      <c r="E125" s="1367"/>
      <c r="H125" s="1367"/>
      <c r="T125" s="1367"/>
    </row>
    <row r="126" spans="5:20" s="1363" customFormat="1">
      <c r="E126" s="1367"/>
      <c r="H126" s="1367"/>
      <c r="T126" s="1367"/>
    </row>
    <row r="127" spans="5:20" s="1363" customFormat="1">
      <c r="E127" s="1367"/>
      <c r="H127" s="1367"/>
      <c r="T127" s="1367"/>
    </row>
    <row r="128" spans="5:20" s="1363" customFormat="1">
      <c r="E128" s="1367"/>
      <c r="H128" s="1367"/>
      <c r="T128" s="1367"/>
    </row>
    <row r="129" spans="5:20" s="1363" customFormat="1">
      <c r="E129" s="1367"/>
      <c r="H129" s="1367"/>
      <c r="T129" s="1367"/>
    </row>
    <row r="130" spans="5:20" s="1363" customFormat="1">
      <c r="E130" s="1367"/>
      <c r="H130" s="1367"/>
      <c r="T130" s="1367"/>
    </row>
    <row r="131" spans="5:20" s="1363" customFormat="1">
      <c r="E131" s="1367"/>
      <c r="H131" s="1367"/>
      <c r="T131" s="1367"/>
    </row>
    <row r="132" spans="5:20" s="1363" customFormat="1">
      <c r="E132" s="1367"/>
      <c r="H132" s="1367"/>
      <c r="T132" s="1367"/>
    </row>
    <row r="133" spans="5:20" s="1363" customFormat="1">
      <c r="E133" s="1367"/>
      <c r="H133" s="1367"/>
      <c r="T133" s="1367"/>
    </row>
    <row r="134" spans="5:20" s="1363" customFormat="1">
      <c r="E134" s="1367"/>
      <c r="H134" s="1367"/>
      <c r="T134" s="1367"/>
    </row>
    <row r="135" spans="5:20" s="1363" customFormat="1">
      <c r="E135" s="1367"/>
      <c r="H135" s="1367"/>
      <c r="T135" s="1367"/>
    </row>
    <row r="136" spans="5:20" s="1363" customFormat="1">
      <c r="E136" s="1367"/>
      <c r="H136" s="1367"/>
      <c r="T136" s="1367"/>
    </row>
    <row r="137" spans="5:20" s="1363" customFormat="1">
      <c r="E137" s="1367"/>
      <c r="H137" s="1367"/>
      <c r="T137" s="1367"/>
    </row>
    <row r="138" spans="5:20" s="1363" customFormat="1">
      <c r="E138" s="1367"/>
      <c r="H138" s="1367"/>
      <c r="T138" s="1367"/>
    </row>
    <row r="139" spans="5:20" s="1363" customFormat="1">
      <c r="E139" s="1367"/>
      <c r="H139" s="1367"/>
      <c r="T139" s="1367"/>
    </row>
    <row r="140" spans="5:20" s="1363" customFormat="1">
      <c r="E140" s="1367"/>
      <c r="H140" s="1367"/>
      <c r="T140" s="1367"/>
    </row>
    <row r="141" spans="5:20" s="1363" customFormat="1">
      <c r="E141" s="1367"/>
      <c r="H141" s="1367"/>
      <c r="T141" s="1367"/>
    </row>
    <row r="142" spans="5:20" s="1363" customFormat="1">
      <c r="E142" s="1367"/>
      <c r="H142" s="1367"/>
      <c r="T142" s="1367"/>
    </row>
    <row r="143" spans="5:20" s="1363" customFormat="1">
      <c r="E143" s="1367"/>
      <c r="H143" s="1367"/>
      <c r="T143" s="1367"/>
    </row>
    <row r="144" spans="5:20" s="1363" customFormat="1">
      <c r="E144" s="1367"/>
      <c r="H144" s="1367"/>
      <c r="T144" s="1367"/>
    </row>
    <row r="145" spans="5:20" s="1363" customFormat="1">
      <c r="E145" s="1367"/>
      <c r="H145" s="1367"/>
      <c r="T145" s="1367"/>
    </row>
    <row r="146" spans="5:20" s="1363" customFormat="1">
      <c r="E146" s="1367"/>
      <c r="H146" s="1367"/>
      <c r="T146" s="1367"/>
    </row>
    <row r="147" spans="5:20" s="1363" customFormat="1">
      <c r="E147" s="1367"/>
      <c r="H147" s="1367"/>
      <c r="T147" s="1367"/>
    </row>
    <row r="148" spans="5:20" s="1363" customFormat="1">
      <c r="E148" s="1367"/>
      <c r="H148" s="1367"/>
      <c r="T148" s="1367"/>
    </row>
    <row r="149" spans="5:20" s="1363" customFormat="1">
      <c r="E149" s="1367"/>
      <c r="H149" s="1367"/>
      <c r="T149" s="1367"/>
    </row>
    <row r="150" spans="5:20" s="1363" customFormat="1">
      <c r="E150" s="1367"/>
      <c r="H150" s="1367"/>
      <c r="T150" s="1367"/>
    </row>
    <row r="151" spans="5:20" s="1363" customFormat="1">
      <c r="E151" s="1367"/>
      <c r="H151" s="1367"/>
      <c r="T151" s="1367"/>
    </row>
    <row r="152" spans="5:20" s="1363" customFormat="1">
      <c r="E152" s="1367"/>
      <c r="H152" s="1367"/>
      <c r="T152" s="1367"/>
    </row>
    <row r="153" spans="5:20" s="1363" customFormat="1">
      <c r="E153" s="1367"/>
      <c r="H153" s="1367"/>
      <c r="T153" s="1367"/>
    </row>
    <row r="154" spans="5:20" s="1363" customFormat="1">
      <c r="E154" s="1367"/>
      <c r="H154" s="1367"/>
      <c r="T154" s="1367"/>
    </row>
    <row r="155" spans="5:20" s="1363" customFormat="1">
      <c r="E155" s="1367"/>
      <c r="H155" s="1367"/>
      <c r="T155" s="1367"/>
    </row>
    <row r="156" spans="5:20" s="1363" customFormat="1">
      <c r="E156" s="1367"/>
      <c r="H156" s="1367"/>
      <c r="T156" s="1367"/>
    </row>
    <row r="157" spans="5:20" s="1363" customFormat="1">
      <c r="E157" s="1367"/>
      <c r="H157" s="1367"/>
      <c r="T157" s="1367"/>
    </row>
    <row r="158" spans="5:20" s="1363" customFormat="1">
      <c r="E158" s="1367"/>
      <c r="H158" s="1367"/>
      <c r="T158" s="1367"/>
    </row>
    <row r="159" spans="5:20" s="1363" customFormat="1">
      <c r="E159" s="1367"/>
      <c r="H159" s="1367"/>
      <c r="T159" s="1367"/>
    </row>
    <row r="160" spans="5:20" s="1363" customFormat="1">
      <c r="E160" s="1367"/>
      <c r="H160" s="1367"/>
      <c r="T160" s="1367"/>
    </row>
    <row r="161" spans="5:20" s="1363" customFormat="1">
      <c r="E161" s="1367"/>
      <c r="H161" s="1367"/>
      <c r="T161" s="1367"/>
    </row>
    <row r="162" spans="5:20" s="1363" customFormat="1">
      <c r="E162" s="1367"/>
      <c r="H162" s="1367"/>
      <c r="T162" s="1367"/>
    </row>
    <row r="163" spans="5:20" s="1363" customFormat="1">
      <c r="E163" s="1367"/>
      <c r="H163" s="1367"/>
      <c r="T163" s="1367"/>
    </row>
    <row r="164" spans="5:20" s="1363" customFormat="1">
      <c r="E164" s="1367"/>
      <c r="H164" s="1367"/>
      <c r="T164" s="1367"/>
    </row>
    <row r="165" spans="5:20" s="1363" customFormat="1">
      <c r="E165" s="1367"/>
      <c r="H165" s="1367"/>
      <c r="T165" s="1367"/>
    </row>
    <row r="166" spans="5:20" s="1363" customFormat="1">
      <c r="E166" s="1367"/>
      <c r="H166" s="1367"/>
      <c r="T166" s="1367"/>
    </row>
    <row r="167" spans="5:20" s="1363" customFormat="1">
      <c r="E167" s="1367"/>
      <c r="H167" s="1367"/>
      <c r="T167" s="1367"/>
    </row>
    <row r="168" spans="5:20" s="1363" customFormat="1">
      <c r="E168" s="1367"/>
      <c r="H168" s="1367"/>
      <c r="T168" s="1367"/>
    </row>
    <row r="169" spans="5:20" s="1363" customFormat="1">
      <c r="E169" s="1367"/>
      <c r="H169" s="1367"/>
      <c r="T169" s="1367"/>
    </row>
    <row r="170" spans="5:20" s="1363" customFormat="1">
      <c r="E170" s="1367"/>
      <c r="H170" s="1367"/>
      <c r="T170" s="1367"/>
    </row>
    <row r="171" spans="5:20" s="1363" customFormat="1">
      <c r="E171" s="1367"/>
      <c r="H171" s="1367"/>
      <c r="T171" s="1367"/>
    </row>
    <row r="172" spans="5:20" s="1363" customFormat="1">
      <c r="E172" s="1367"/>
      <c r="H172" s="1367"/>
      <c r="T172" s="1367"/>
    </row>
    <row r="173" spans="5:20" s="1363" customFormat="1">
      <c r="E173" s="1367"/>
      <c r="H173" s="1367"/>
      <c r="T173" s="1367"/>
    </row>
    <row r="174" spans="5:20" s="1363" customFormat="1">
      <c r="E174" s="1367"/>
      <c r="H174" s="1367"/>
      <c r="T174" s="1367"/>
    </row>
    <row r="175" spans="5:20" s="1363" customFormat="1">
      <c r="E175" s="1367"/>
      <c r="H175" s="1367"/>
      <c r="T175" s="1367"/>
    </row>
    <row r="176" spans="5:20" s="1363" customFormat="1">
      <c r="E176" s="1367"/>
      <c r="H176" s="1367"/>
      <c r="T176" s="1367"/>
    </row>
    <row r="177" spans="5:20" s="1363" customFormat="1">
      <c r="E177" s="1367"/>
      <c r="H177" s="1367"/>
      <c r="T177" s="1367"/>
    </row>
    <row r="178" spans="5:20" s="1363" customFormat="1">
      <c r="E178" s="1367"/>
      <c r="H178" s="1367"/>
      <c r="T178" s="1367"/>
    </row>
    <row r="179" spans="5:20" s="1363" customFormat="1">
      <c r="E179" s="1367"/>
      <c r="H179" s="1367"/>
      <c r="T179" s="1367"/>
    </row>
    <row r="180" spans="5:20" s="1363" customFormat="1">
      <c r="E180" s="1367"/>
      <c r="H180" s="1367"/>
      <c r="T180" s="1367"/>
    </row>
    <row r="181" spans="5:20" s="1363" customFormat="1">
      <c r="E181" s="1367"/>
      <c r="H181" s="1367"/>
      <c r="T181" s="1367"/>
    </row>
    <row r="182" spans="5:20" s="1363" customFormat="1">
      <c r="E182" s="1367"/>
      <c r="H182" s="1367"/>
      <c r="T182" s="1367"/>
    </row>
    <row r="183" spans="5:20" s="1363" customFormat="1">
      <c r="E183" s="1367"/>
      <c r="H183" s="1367"/>
      <c r="T183" s="1367"/>
    </row>
    <row r="184" spans="5:20" s="1363" customFormat="1">
      <c r="E184" s="1367"/>
      <c r="H184" s="1367"/>
      <c r="T184" s="1367"/>
    </row>
    <row r="185" spans="5:20" s="1363" customFormat="1">
      <c r="E185" s="1367"/>
      <c r="H185" s="1367"/>
      <c r="T185" s="1367"/>
    </row>
    <row r="186" spans="5:20" s="1363" customFormat="1">
      <c r="E186" s="1367"/>
      <c r="H186" s="1367"/>
      <c r="T186" s="1367"/>
    </row>
    <row r="187" spans="5:20" s="1363" customFormat="1">
      <c r="E187" s="1367"/>
      <c r="H187" s="1367"/>
      <c r="T187" s="1367"/>
    </row>
    <row r="188" spans="5:20" s="1363" customFormat="1">
      <c r="E188" s="1367"/>
      <c r="H188" s="1367"/>
      <c r="T188" s="1367"/>
    </row>
    <row r="189" spans="5:20" s="1363" customFormat="1">
      <c r="E189" s="1367"/>
      <c r="H189" s="1367"/>
      <c r="T189" s="1367"/>
    </row>
    <row r="190" spans="5:20" s="1363" customFormat="1">
      <c r="E190" s="1367"/>
      <c r="H190" s="1367"/>
      <c r="T190" s="1367"/>
    </row>
    <row r="191" spans="5:20" s="1363" customFormat="1">
      <c r="E191" s="1367"/>
      <c r="H191" s="1367"/>
      <c r="T191" s="1367"/>
    </row>
    <row r="192" spans="5:20" s="1363" customFormat="1">
      <c r="E192" s="1367"/>
      <c r="H192" s="1367"/>
      <c r="T192" s="1367"/>
    </row>
    <row r="193" spans="5:20" s="1363" customFormat="1">
      <c r="E193" s="1367"/>
      <c r="H193" s="1367"/>
      <c r="T193" s="1367"/>
    </row>
    <row r="194" spans="5:20" s="1363" customFormat="1">
      <c r="E194" s="1367"/>
      <c r="H194" s="1367"/>
      <c r="T194" s="1367"/>
    </row>
    <row r="195" spans="5:20" s="1363" customFormat="1">
      <c r="E195" s="1367"/>
      <c r="H195" s="1367"/>
      <c r="T195" s="1367"/>
    </row>
    <row r="196" spans="5:20" s="1363" customFormat="1">
      <c r="E196" s="1367"/>
      <c r="H196" s="1367"/>
      <c r="T196" s="1367"/>
    </row>
    <row r="197" spans="5:20" s="1363" customFormat="1">
      <c r="E197" s="1367"/>
      <c r="H197" s="1367"/>
      <c r="T197" s="1367"/>
    </row>
    <row r="198" spans="5:20" s="1363" customFormat="1">
      <c r="E198" s="1367"/>
      <c r="H198" s="1367"/>
      <c r="T198" s="1367"/>
    </row>
    <row r="199" spans="5:20" s="1363" customFormat="1">
      <c r="E199" s="1367"/>
      <c r="H199" s="1367"/>
      <c r="T199" s="1367"/>
    </row>
    <row r="200" spans="5:20" s="1363" customFormat="1">
      <c r="E200" s="1367"/>
      <c r="H200" s="1367"/>
      <c r="T200" s="1367"/>
    </row>
    <row r="201" spans="5:20" s="1363" customFormat="1">
      <c r="E201" s="1367"/>
      <c r="H201" s="1367"/>
      <c r="T201" s="1367"/>
    </row>
    <row r="202" spans="5:20" s="1363" customFormat="1">
      <c r="E202" s="1367"/>
      <c r="H202" s="1367"/>
      <c r="T202" s="1367"/>
    </row>
    <row r="203" spans="5:20" s="1363" customFormat="1">
      <c r="E203" s="1367"/>
      <c r="H203" s="1367"/>
      <c r="T203" s="1367"/>
    </row>
    <row r="204" spans="5:20" s="1363" customFormat="1">
      <c r="E204" s="1367"/>
      <c r="H204" s="1367"/>
      <c r="T204" s="1367"/>
    </row>
    <row r="205" spans="5:20" s="1363" customFormat="1">
      <c r="E205" s="1367"/>
      <c r="H205" s="1367"/>
      <c r="T205" s="1367"/>
    </row>
    <row r="206" spans="5:20" s="1363" customFormat="1">
      <c r="E206" s="1367"/>
      <c r="H206" s="1367"/>
      <c r="T206" s="1367"/>
    </row>
    <row r="207" spans="5:20" s="1363" customFormat="1">
      <c r="E207" s="1367"/>
      <c r="H207" s="1367"/>
      <c r="T207" s="1367"/>
    </row>
    <row r="208" spans="5:20" s="1363" customFormat="1">
      <c r="E208" s="1367"/>
      <c r="H208" s="1367"/>
      <c r="T208" s="1367"/>
    </row>
    <row r="209" spans="5:20" s="1363" customFormat="1">
      <c r="E209" s="1367"/>
      <c r="H209" s="1367"/>
      <c r="T209" s="1367"/>
    </row>
    <row r="210" spans="5:20" s="1363" customFormat="1">
      <c r="E210" s="1367"/>
      <c r="H210" s="1367"/>
      <c r="T210" s="1367"/>
    </row>
    <row r="211" spans="5:20" s="1363" customFormat="1">
      <c r="E211" s="1367"/>
      <c r="H211" s="1367"/>
      <c r="T211" s="1367"/>
    </row>
    <row r="212" spans="5:20" s="1363" customFormat="1">
      <c r="E212" s="1367"/>
      <c r="H212" s="1367"/>
      <c r="T212" s="1367"/>
    </row>
    <row r="213" spans="5:20" s="1363" customFormat="1">
      <c r="E213" s="1367"/>
      <c r="H213" s="1367"/>
      <c r="T213" s="1367"/>
    </row>
    <row r="214" spans="5:20" s="1363" customFormat="1">
      <c r="E214" s="1367"/>
      <c r="H214" s="1367"/>
      <c r="T214" s="1367"/>
    </row>
    <row r="215" spans="5:20" s="1363" customFormat="1">
      <c r="E215" s="1367"/>
      <c r="H215" s="1367"/>
      <c r="T215" s="1367"/>
    </row>
    <row r="216" spans="5:20" s="1363" customFormat="1">
      <c r="E216" s="1367"/>
      <c r="H216" s="1367"/>
      <c r="T216" s="1367"/>
    </row>
    <row r="217" spans="5:20" s="1363" customFormat="1">
      <c r="E217" s="1367"/>
      <c r="H217" s="1367"/>
      <c r="T217" s="1367"/>
    </row>
    <row r="218" spans="5:20" s="1363" customFormat="1">
      <c r="E218" s="1367"/>
      <c r="H218" s="1367"/>
      <c r="T218" s="1367"/>
    </row>
    <row r="219" spans="5:20" s="1363" customFormat="1">
      <c r="E219" s="1367"/>
      <c r="H219" s="1367"/>
      <c r="T219" s="1367"/>
    </row>
    <row r="220" spans="5:20" s="1363" customFormat="1">
      <c r="E220" s="1367"/>
      <c r="H220" s="1367"/>
      <c r="T220" s="1367"/>
    </row>
    <row r="221" spans="5:20" s="1363" customFormat="1">
      <c r="E221" s="1367"/>
      <c r="H221" s="1367"/>
      <c r="T221" s="1367"/>
    </row>
    <row r="222" spans="5:20" s="1363" customFormat="1">
      <c r="E222" s="1367"/>
      <c r="H222" s="1367"/>
      <c r="T222" s="1367"/>
    </row>
    <row r="223" spans="5:20" s="1363" customFormat="1">
      <c r="E223" s="1367"/>
      <c r="H223" s="1367"/>
      <c r="T223" s="1367"/>
    </row>
    <row r="224" spans="5:20" s="1363" customFormat="1">
      <c r="E224" s="1367"/>
      <c r="H224" s="1367"/>
      <c r="T224" s="1367"/>
    </row>
    <row r="225" spans="5:20" s="1363" customFormat="1">
      <c r="E225" s="1367"/>
      <c r="H225" s="1367"/>
      <c r="T225" s="1367"/>
    </row>
    <row r="226" spans="5:20" s="1363" customFormat="1">
      <c r="E226" s="1367"/>
      <c r="H226" s="1367"/>
      <c r="T226" s="1367"/>
    </row>
    <row r="227" spans="5:20" s="1363" customFormat="1">
      <c r="E227" s="1367"/>
      <c r="H227" s="1367"/>
      <c r="T227" s="1367"/>
    </row>
    <row r="228" spans="5:20" s="1363" customFormat="1">
      <c r="E228" s="1367"/>
      <c r="H228" s="1367"/>
      <c r="T228" s="1367"/>
    </row>
    <row r="229" spans="5:20" s="1363" customFormat="1">
      <c r="E229" s="1367"/>
      <c r="H229" s="1367"/>
      <c r="T229" s="1367"/>
    </row>
    <row r="230" spans="5:20" s="1363" customFormat="1">
      <c r="E230" s="1367"/>
      <c r="H230" s="1367"/>
      <c r="T230" s="1367"/>
    </row>
    <row r="231" spans="5:20" s="1363" customFormat="1">
      <c r="E231" s="1367"/>
      <c r="H231" s="1367"/>
      <c r="T231" s="1367"/>
    </row>
    <row r="232" spans="5:20" s="1363" customFormat="1">
      <c r="E232" s="1367"/>
      <c r="H232" s="1367"/>
      <c r="T232" s="1367"/>
    </row>
    <row r="233" spans="5:20" s="1363" customFormat="1">
      <c r="E233" s="1367"/>
      <c r="H233" s="1367"/>
      <c r="T233" s="1367"/>
    </row>
    <row r="234" spans="5:20" s="1363" customFormat="1">
      <c r="E234" s="1367"/>
      <c r="H234" s="1367"/>
      <c r="T234" s="1367"/>
    </row>
    <row r="235" spans="5:20" s="1363" customFormat="1">
      <c r="E235" s="1367"/>
      <c r="H235" s="1367"/>
      <c r="T235" s="1367"/>
    </row>
    <row r="236" spans="5:20" s="1363" customFormat="1">
      <c r="E236" s="1367"/>
      <c r="H236" s="1367"/>
      <c r="T236" s="1367"/>
    </row>
    <row r="237" spans="5:20" s="1363" customFormat="1">
      <c r="E237" s="1367"/>
      <c r="H237" s="1367"/>
      <c r="T237" s="1367"/>
    </row>
    <row r="238" spans="5:20" s="1363" customFormat="1">
      <c r="E238" s="1367"/>
      <c r="H238" s="1367"/>
      <c r="T238" s="1367"/>
    </row>
    <row r="239" spans="5:20" s="1363" customFormat="1">
      <c r="E239" s="1367"/>
      <c r="H239" s="1367"/>
      <c r="T239" s="1367"/>
    </row>
    <row r="240" spans="5:20" s="1363" customFormat="1">
      <c r="E240" s="1367"/>
      <c r="H240" s="1367"/>
      <c r="T240" s="1367"/>
    </row>
    <row r="241" spans="5:20" s="1363" customFormat="1">
      <c r="E241" s="1367"/>
      <c r="H241" s="1367"/>
      <c r="T241" s="1367"/>
    </row>
    <row r="242" spans="5:20" s="1363" customFormat="1">
      <c r="E242" s="1367"/>
      <c r="H242" s="1367"/>
      <c r="T242" s="1367"/>
    </row>
    <row r="243" spans="5:20" s="1363" customFormat="1">
      <c r="E243" s="1367"/>
      <c r="H243" s="1367"/>
      <c r="T243" s="1367"/>
    </row>
    <row r="244" spans="5:20" s="1363" customFormat="1">
      <c r="E244" s="1367"/>
      <c r="H244" s="1367"/>
      <c r="T244" s="1367"/>
    </row>
    <row r="245" spans="5:20" s="1363" customFormat="1">
      <c r="E245" s="1367"/>
      <c r="H245" s="1367"/>
      <c r="T245" s="1367"/>
    </row>
    <row r="246" spans="5:20" s="1363" customFormat="1">
      <c r="E246" s="1367"/>
      <c r="H246" s="1367"/>
      <c r="T246" s="1367"/>
    </row>
    <row r="247" spans="5:20" s="1363" customFormat="1">
      <c r="E247" s="1367"/>
      <c r="H247" s="1367"/>
      <c r="T247" s="1367"/>
    </row>
    <row r="248" spans="5:20" s="1363" customFormat="1">
      <c r="E248" s="1367"/>
      <c r="H248" s="1367"/>
      <c r="T248" s="1367"/>
    </row>
    <row r="249" spans="5:20" s="1363" customFormat="1">
      <c r="E249" s="1367"/>
      <c r="H249" s="1367"/>
      <c r="T249" s="1367"/>
    </row>
    <row r="250" spans="5:20" s="1363" customFormat="1">
      <c r="E250" s="1367"/>
      <c r="H250" s="1367"/>
      <c r="T250" s="1367"/>
    </row>
    <row r="251" spans="5:20" s="1363" customFormat="1">
      <c r="E251" s="1367"/>
      <c r="H251" s="1367"/>
      <c r="T251" s="1367"/>
    </row>
    <row r="252" spans="5:20" s="1363" customFormat="1">
      <c r="E252" s="1367"/>
      <c r="H252" s="1367"/>
      <c r="T252" s="1367"/>
    </row>
    <row r="253" spans="5:20" s="1363" customFormat="1">
      <c r="E253" s="1367"/>
      <c r="H253" s="1367"/>
      <c r="T253" s="1367"/>
    </row>
    <row r="254" spans="5:20" s="1363" customFormat="1">
      <c r="E254" s="1367"/>
      <c r="H254" s="1367"/>
      <c r="T254" s="1367"/>
    </row>
    <row r="255" spans="5:20" s="1363" customFormat="1">
      <c r="E255" s="1367"/>
      <c r="H255" s="1367"/>
      <c r="T255" s="1367"/>
    </row>
    <row r="256" spans="5:20" s="1363" customFormat="1">
      <c r="E256" s="1367"/>
      <c r="H256" s="1367"/>
      <c r="T256" s="1367"/>
    </row>
    <row r="257" spans="5:20" s="1363" customFormat="1">
      <c r="E257" s="1367"/>
      <c r="H257" s="1367"/>
      <c r="T257" s="1367"/>
    </row>
    <row r="258" spans="5:20" s="1363" customFormat="1">
      <c r="E258" s="1367"/>
      <c r="H258" s="1367"/>
      <c r="T258" s="1367"/>
    </row>
    <row r="259" spans="5:20" s="1363" customFormat="1">
      <c r="E259" s="1367"/>
      <c r="H259" s="1367"/>
      <c r="T259" s="1367"/>
    </row>
    <row r="260" spans="5:20" s="1363" customFormat="1">
      <c r="E260" s="1367"/>
      <c r="H260" s="1367"/>
      <c r="T260" s="1367"/>
    </row>
    <row r="261" spans="5:20" s="1363" customFormat="1">
      <c r="E261" s="1367"/>
      <c r="H261" s="1367"/>
      <c r="T261" s="1367"/>
    </row>
    <row r="262" spans="5:20" s="1363" customFormat="1">
      <c r="E262" s="1367"/>
      <c r="H262" s="1367"/>
      <c r="T262" s="1367"/>
    </row>
    <row r="263" spans="5:20" s="1363" customFormat="1">
      <c r="E263" s="1367"/>
      <c r="H263" s="1367"/>
      <c r="T263" s="1367"/>
    </row>
    <row r="264" spans="5:20" s="1363" customFormat="1">
      <c r="E264" s="1367"/>
      <c r="H264" s="1367"/>
      <c r="T264" s="1367"/>
    </row>
    <row r="265" spans="5:20" s="1363" customFormat="1">
      <c r="E265" s="1367"/>
      <c r="H265" s="1367"/>
      <c r="T265" s="1367"/>
    </row>
    <row r="266" spans="5:20" s="1363" customFormat="1">
      <c r="E266" s="1367"/>
      <c r="H266" s="1367"/>
      <c r="T266" s="1367"/>
    </row>
    <row r="267" spans="5:20" s="1363" customFormat="1">
      <c r="E267" s="1367"/>
      <c r="H267" s="1367"/>
      <c r="T267" s="1367"/>
    </row>
    <row r="268" spans="5:20" s="1363" customFormat="1">
      <c r="E268" s="1367"/>
      <c r="H268" s="1367"/>
      <c r="T268" s="1367"/>
    </row>
    <row r="269" spans="5:20" s="1363" customFormat="1">
      <c r="E269" s="1367"/>
      <c r="H269" s="1367"/>
      <c r="T269" s="1367"/>
    </row>
    <row r="270" spans="5:20" s="1363" customFormat="1">
      <c r="E270" s="1367"/>
      <c r="H270" s="1367"/>
      <c r="T270" s="1367"/>
    </row>
    <row r="271" spans="5:20" s="1363" customFormat="1">
      <c r="E271" s="1367"/>
      <c r="H271" s="1367"/>
      <c r="T271" s="1367"/>
    </row>
    <row r="272" spans="5:20" s="1363" customFormat="1">
      <c r="E272" s="1367"/>
      <c r="H272" s="1367"/>
      <c r="T272" s="1367"/>
    </row>
    <row r="273" spans="5:20" s="1363" customFormat="1">
      <c r="E273" s="1367"/>
      <c r="H273" s="1367"/>
      <c r="T273" s="1367"/>
    </row>
    <row r="274" spans="5:20" s="1363" customFormat="1">
      <c r="E274" s="1367"/>
      <c r="H274" s="1367"/>
      <c r="T274" s="1367"/>
    </row>
    <row r="275" spans="5:20" s="1363" customFormat="1">
      <c r="E275" s="1367"/>
      <c r="H275" s="1367"/>
      <c r="T275" s="1367"/>
    </row>
    <row r="276" spans="5:20" s="1363" customFormat="1">
      <c r="E276" s="1367"/>
      <c r="H276" s="1367"/>
      <c r="T276" s="1367"/>
    </row>
    <row r="277" spans="5:20" s="1363" customFormat="1">
      <c r="E277" s="1367"/>
      <c r="H277" s="1367"/>
      <c r="T277" s="1367"/>
    </row>
    <row r="278" spans="5:20" s="1363" customFormat="1">
      <c r="E278" s="1367"/>
      <c r="H278" s="1367"/>
      <c r="T278" s="1367"/>
    </row>
    <row r="279" spans="5:20" s="1363" customFormat="1">
      <c r="E279" s="1367"/>
      <c r="H279" s="1367"/>
      <c r="T279" s="1367"/>
    </row>
    <row r="280" spans="5:20" s="1363" customFormat="1">
      <c r="E280" s="1367"/>
      <c r="H280" s="1367"/>
      <c r="T280" s="1367"/>
    </row>
    <row r="281" spans="5:20" s="1363" customFormat="1">
      <c r="E281" s="1367"/>
      <c r="H281" s="1367"/>
      <c r="T281" s="1367"/>
    </row>
    <row r="282" spans="5:20" s="1363" customFormat="1">
      <c r="E282" s="1367"/>
      <c r="H282" s="1367"/>
      <c r="T282" s="1367"/>
    </row>
    <row r="283" spans="5:20" s="1363" customFormat="1">
      <c r="E283" s="1367"/>
      <c r="H283" s="1367"/>
      <c r="T283" s="1367"/>
    </row>
    <row r="284" spans="5:20" s="1363" customFormat="1">
      <c r="E284" s="1367"/>
      <c r="H284" s="1367"/>
      <c r="T284" s="1367"/>
    </row>
    <row r="285" spans="5:20" s="1363" customFormat="1">
      <c r="E285" s="1367"/>
      <c r="H285" s="1367"/>
      <c r="T285" s="1367"/>
    </row>
    <row r="286" spans="5:20" s="1363" customFormat="1">
      <c r="E286" s="1367"/>
      <c r="H286" s="1367"/>
      <c r="T286" s="1367"/>
    </row>
    <row r="287" spans="5:20" s="1363" customFormat="1">
      <c r="E287" s="1367"/>
      <c r="H287" s="1367"/>
      <c r="T287" s="1367"/>
    </row>
    <row r="288" spans="5:20" s="1363" customFormat="1">
      <c r="E288" s="1367"/>
      <c r="H288" s="1367"/>
      <c r="T288" s="1367"/>
    </row>
    <row r="289" spans="5:20" s="1363" customFormat="1">
      <c r="E289" s="1367"/>
      <c r="H289" s="1367"/>
      <c r="T289" s="1367"/>
    </row>
    <row r="290" spans="5:20" s="1363" customFormat="1">
      <c r="E290" s="1367"/>
      <c r="H290" s="1367"/>
      <c r="T290" s="1367"/>
    </row>
    <row r="291" spans="5:20" s="1363" customFormat="1">
      <c r="E291" s="1367"/>
      <c r="H291" s="1367"/>
      <c r="T291" s="1367"/>
    </row>
    <row r="292" spans="5:20" s="1363" customFormat="1">
      <c r="E292" s="1367"/>
      <c r="H292" s="1367"/>
      <c r="T292" s="1367"/>
    </row>
    <row r="293" spans="5:20" s="1363" customFormat="1">
      <c r="E293" s="1367"/>
      <c r="H293" s="1367"/>
      <c r="T293" s="1367"/>
    </row>
    <row r="294" spans="5:20" s="1363" customFormat="1">
      <c r="E294" s="1367"/>
      <c r="H294" s="1367"/>
      <c r="T294" s="1367"/>
    </row>
    <row r="295" spans="5:20" s="1363" customFormat="1">
      <c r="E295" s="1367"/>
      <c r="H295" s="1367"/>
      <c r="T295" s="1367"/>
    </row>
    <row r="296" spans="5:20" s="1363" customFormat="1">
      <c r="E296" s="1367"/>
      <c r="H296" s="1367"/>
      <c r="T296" s="1367"/>
    </row>
    <row r="297" spans="5:20" s="1363" customFormat="1">
      <c r="E297" s="1367"/>
      <c r="H297" s="1367"/>
      <c r="T297" s="1367"/>
    </row>
    <row r="298" spans="5:20" s="1363" customFormat="1">
      <c r="E298" s="1367"/>
      <c r="H298" s="1367"/>
      <c r="T298" s="1367"/>
    </row>
    <row r="299" spans="5:20" s="1363" customFormat="1">
      <c r="E299" s="1367"/>
      <c r="H299" s="1367"/>
      <c r="T299" s="1367"/>
    </row>
    <row r="300" spans="5:20" s="1363" customFormat="1">
      <c r="E300" s="1367"/>
      <c r="H300" s="1367"/>
      <c r="T300" s="1367"/>
    </row>
    <row r="301" spans="5:20" s="1363" customFormat="1">
      <c r="E301" s="1367"/>
      <c r="H301" s="1367"/>
      <c r="T301" s="1367"/>
    </row>
    <row r="302" spans="5:20" s="1363" customFormat="1">
      <c r="E302" s="1367"/>
      <c r="H302" s="1367"/>
      <c r="T302" s="1367"/>
    </row>
    <row r="303" spans="5:20" s="1363" customFormat="1">
      <c r="E303" s="1367"/>
      <c r="H303" s="1367"/>
      <c r="T303" s="1367"/>
    </row>
    <row r="304" spans="5:20" s="1363" customFormat="1">
      <c r="E304" s="1367"/>
      <c r="H304" s="1367"/>
      <c r="T304" s="1367"/>
    </row>
    <row r="305" spans="5:20" s="1363" customFormat="1">
      <c r="E305" s="1367"/>
      <c r="H305" s="1367"/>
      <c r="T305" s="1367"/>
    </row>
    <row r="306" spans="5:20" s="1363" customFormat="1">
      <c r="E306" s="1367"/>
      <c r="H306" s="1367"/>
      <c r="T306" s="1367"/>
    </row>
    <row r="307" spans="5:20" s="1363" customFormat="1">
      <c r="E307" s="1367"/>
      <c r="H307" s="1367"/>
      <c r="T307" s="1367"/>
    </row>
    <row r="308" spans="5:20" s="1363" customFormat="1">
      <c r="E308" s="1367"/>
      <c r="H308" s="1367"/>
      <c r="T308" s="1367"/>
    </row>
    <row r="309" spans="5:20" s="1363" customFormat="1">
      <c r="E309" s="1367"/>
      <c r="H309" s="1367"/>
      <c r="T309" s="1367"/>
    </row>
    <row r="310" spans="5:20" s="1363" customFormat="1">
      <c r="E310" s="1367"/>
      <c r="H310" s="1367"/>
      <c r="T310" s="1367"/>
    </row>
    <row r="311" spans="5:20" s="1363" customFormat="1">
      <c r="E311" s="1367"/>
      <c r="H311" s="1367"/>
      <c r="T311" s="1367"/>
    </row>
    <row r="312" spans="5:20" s="1363" customFormat="1">
      <c r="E312" s="1367"/>
      <c r="H312" s="1367"/>
      <c r="T312" s="1367"/>
    </row>
    <row r="313" spans="5:20" s="1363" customFormat="1">
      <c r="E313" s="1367"/>
      <c r="H313" s="1367"/>
      <c r="T313" s="1367"/>
    </row>
    <row r="314" spans="5:20" s="1363" customFormat="1">
      <c r="E314" s="1367"/>
      <c r="H314" s="1367"/>
      <c r="T314" s="1367"/>
    </row>
    <row r="315" spans="5:20" s="1363" customFormat="1">
      <c r="E315" s="1367"/>
      <c r="H315" s="1367"/>
      <c r="T315" s="1367"/>
    </row>
    <row r="316" spans="5:20" s="1363" customFormat="1">
      <c r="E316" s="1367"/>
      <c r="H316" s="1367"/>
      <c r="T316" s="1367"/>
    </row>
    <row r="317" spans="5:20" s="1363" customFormat="1">
      <c r="E317" s="1367"/>
      <c r="H317" s="1367"/>
      <c r="T317" s="1367"/>
    </row>
    <row r="318" spans="5:20" s="1363" customFormat="1">
      <c r="E318" s="1367"/>
      <c r="H318" s="1367"/>
      <c r="T318" s="1367"/>
    </row>
    <row r="319" spans="5:20" s="1363" customFormat="1">
      <c r="E319" s="1367"/>
      <c r="H319" s="1367"/>
      <c r="T319" s="1367"/>
    </row>
    <row r="320" spans="5:20" s="1363" customFormat="1">
      <c r="E320" s="1367"/>
      <c r="H320" s="1367"/>
      <c r="T320" s="1367"/>
    </row>
    <row r="321" spans="5:20" s="1363" customFormat="1">
      <c r="E321" s="1367"/>
      <c r="H321" s="1367"/>
      <c r="T321" s="1367"/>
    </row>
    <row r="322" spans="5:20" s="1363" customFormat="1">
      <c r="E322" s="1367"/>
      <c r="H322" s="1367"/>
      <c r="T322" s="1367"/>
    </row>
    <row r="323" spans="5:20" s="1363" customFormat="1">
      <c r="E323" s="1367"/>
      <c r="H323" s="1367"/>
      <c r="T323" s="1367"/>
    </row>
    <row r="324" spans="5:20" s="1363" customFormat="1">
      <c r="E324" s="1367"/>
      <c r="H324" s="1367"/>
      <c r="T324" s="1367"/>
    </row>
    <row r="325" spans="5:20" s="1363" customFormat="1">
      <c r="E325" s="1367"/>
      <c r="H325" s="1367"/>
      <c r="T325" s="1367"/>
    </row>
    <row r="326" spans="5:20" s="1363" customFormat="1">
      <c r="E326" s="1367"/>
      <c r="H326" s="1367"/>
      <c r="T326" s="1367"/>
    </row>
    <row r="327" spans="5:20" s="1363" customFormat="1">
      <c r="E327" s="1367"/>
      <c r="H327" s="1367"/>
      <c r="T327" s="1367"/>
    </row>
    <row r="328" spans="5:20" s="1363" customFormat="1">
      <c r="E328" s="1367"/>
      <c r="H328" s="1367"/>
      <c r="T328" s="1367"/>
    </row>
    <row r="329" spans="5:20" s="1363" customFormat="1">
      <c r="E329" s="1367"/>
      <c r="H329" s="1367"/>
      <c r="T329" s="1367"/>
    </row>
    <row r="330" spans="5:20" s="1363" customFormat="1">
      <c r="E330" s="1367"/>
      <c r="H330" s="1367"/>
      <c r="T330" s="1367"/>
    </row>
    <row r="331" spans="5:20" s="1363" customFormat="1">
      <c r="E331" s="1367"/>
      <c r="H331" s="1367"/>
      <c r="T331" s="1367"/>
    </row>
    <row r="332" spans="5:20" s="1363" customFormat="1">
      <c r="E332" s="1367"/>
      <c r="H332" s="1367"/>
      <c r="T332" s="1367"/>
    </row>
    <row r="333" spans="5:20" s="1363" customFormat="1">
      <c r="E333" s="1367"/>
      <c r="H333" s="1367"/>
      <c r="T333" s="1367"/>
    </row>
    <row r="334" spans="5:20" s="1363" customFormat="1">
      <c r="E334" s="1367"/>
      <c r="H334" s="1367"/>
      <c r="T334" s="1367"/>
    </row>
    <row r="335" spans="5:20" s="1363" customFormat="1">
      <c r="E335" s="1367"/>
      <c r="H335" s="1367"/>
      <c r="T335" s="1367"/>
    </row>
    <row r="336" spans="5:20" s="1363" customFormat="1">
      <c r="E336" s="1367"/>
      <c r="H336" s="1367"/>
      <c r="T336" s="1367"/>
    </row>
    <row r="337" spans="5:20" s="1363" customFormat="1">
      <c r="E337" s="1367"/>
      <c r="H337" s="1367"/>
      <c r="T337" s="1367"/>
    </row>
    <row r="338" spans="5:20" s="1363" customFormat="1">
      <c r="E338" s="1367"/>
      <c r="H338" s="1367"/>
      <c r="T338" s="1367"/>
    </row>
    <row r="339" spans="5:20" s="1363" customFormat="1">
      <c r="E339" s="1367"/>
      <c r="H339" s="1367"/>
      <c r="T339" s="1367"/>
    </row>
    <row r="340" spans="5:20" s="1363" customFormat="1">
      <c r="E340" s="1367"/>
      <c r="H340" s="1367"/>
      <c r="T340" s="1367"/>
    </row>
    <row r="341" spans="5:20" s="1363" customFormat="1">
      <c r="E341" s="1367"/>
      <c r="H341" s="1367"/>
      <c r="T341" s="1367"/>
    </row>
    <row r="342" spans="5:20" s="1363" customFormat="1">
      <c r="E342" s="1367"/>
      <c r="H342" s="1367"/>
      <c r="T342" s="1367"/>
    </row>
    <row r="343" spans="5:20" s="1363" customFormat="1">
      <c r="E343" s="1367"/>
      <c r="H343" s="1367"/>
      <c r="T343" s="1367"/>
    </row>
    <row r="344" spans="5:20" s="1363" customFormat="1">
      <c r="E344" s="1367"/>
      <c r="H344" s="1367"/>
      <c r="T344" s="1367"/>
    </row>
    <row r="345" spans="5:20" s="1363" customFormat="1">
      <c r="E345" s="1367"/>
      <c r="H345" s="1367"/>
      <c r="T345" s="1367"/>
    </row>
    <row r="346" spans="5:20" s="1363" customFormat="1">
      <c r="E346" s="1367"/>
      <c r="H346" s="1367"/>
      <c r="T346" s="1367"/>
    </row>
    <row r="347" spans="5:20" s="1363" customFormat="1">
      <c r="E347" s="1367"/>
      <c r="H347" s="1367"/>
      <c r="T347" s="1367"/>
    </row>
    <row r="348" spans="5:20" s="1363" customFormat="1">
      <c r="E348" s="1367"/>
      <c r="H348" s="1367"/>
      <c r="T348" s="1367"/>
    </row>
    <row r="349" spans="5:20" s="1363" customFormat="1">
      <c r="E349" s="1367"/>
      <c r="H349" s="1367"/>
      <c r="T349" s="1367"/>
    </row>
    <row r="350" spans="5:20" s="1363" customFormat="1">
      <c r="E350" s="1367"/>
      <c r="H350" s="1367"/>
      <c r="T350" s="1367"/>
    </row>
    <row r="351" spans="5:20" s="1363" customFormat="1">
      <c r="E351" s="1367"/>
      <c r="H351" s="1367"/>
      <c r="T351" s="1367"/>
    </row>
    <row r="352" spans="5:20" s="1363" customFormat="1">
      <c r="E352" s="1367"/>
      <c r="H352" s="1367"/>
      <c r="T352" s="1367"/>
    </row>
    <row r="353" spans="5:20" s="1363" customFormat="1">
      <c r="E353" s="1367"/>
      <c r="H353" s="1367"/>
      <c r="T353" s="1367"/>
    </row>
    <row r="354" spans="5:20" s="1363" customFormat="1">
      <c r="E354" s="1367"/>
      <c r="H354" s="1367"/>
      <c r="T354" s="1367"/>
    </row>
    <row r="355" spans="5:20" s="1363" customFormat="1">
      <c r="E355" s="1367"/>
      <c r="H355" s="1367"/>
      <c r="T355" s="1367"/>
    </row>
    <row r="356" spans="5:20" s="1363" customFormat="1">
      <c r="E356" s="1367"/>
      <c r="H356" s="1367"/>
      <c r="T356" s="1367"/>
    </row>
    <row r="357" spans="5:20" s="1363" customFormat="1">
      <c r="E357" s="1367"/>
      <c r="H357" s="1367"/>
      <c r="T357" s="1367"/>
    </row>
    <row r="358" spans="5:20" s="1363" customFormat="1">
      <c r="E358" s="1367"/>
      <c r="H358" s="1367"/>
      <c r="T358" s="1367"/>
    </row>
    <row r="359" spans="5:20" s="1363" customFormat="1">
      <c r="E359" s="1367"/>
      <c r="H359" s="1367"/>
      <c r="T359" s="1367"/>
    </row>
    <row r="360" spans="5:20" s="1363" customFormat="1">
      <c r="E360" s="1367"/>
      <c r="H360" s="1367"/>
      <c r="T360" s="1367"/>
    </row>
    <row r="361" spans="5:20" s="1363" customFormat="1">
      <c r="E361" s="1367"/>
      <c r="H361" s="1367"/>
      <c r="T361" s="1367"/>
    </row>
    <row r="362" spans="5:20" s="1363" customFormat="1">
      <c r="E362" s="1367"/>
      <c r="H362" s="1367"/>
      <c r="T362" s="1367"/>
    </row>
    <row r="363" spans="5:20" s="1363" customFormat="1">
      <c r="E363" s="1367"/>
      <c r="H363" s="1367"/>
      <c r="T363" s="1367"/>
    </row>
    <row r="364" spans="5:20" s="1363" customFormat="1">
      <c r="E364" s="1367"/>
      <c r="H364" s="1367"/>
      <c r="T364" s="1367"/>
    </row>
    <row r="365" spans="5:20" s="1363" customFormat="1">
      <c r="E365" s="1367"/>
      <c r="H365" s="1367"/>
      <c r="T365" s="1367"/>
    </row>
    <row r="366" spans="5:20" s="1363" customFormat="1">
      <c r="E366" s="1367"/>
      <c r="H366" s="1367"/>
      <c r="T366" s="1367"/>
    </row>
    <row r="367" spans="5:20" s="1363" customFormat="1">
      <c r="E367" s="1367"/>
      <c r="H367" s="1367"/>
      <c r="T367" s="1367"/>
    </row>
    <row r="368" spans="5:20" s="1363" customFormat="1">
      <c r="E368" s="1367"/>
      <c r="H368" s="1367"/>
      <c r="T368" s="1367"/>
    </row>
    <row r="369" spans="5:20" s="1363" customFormat="1">
      <c r="E369" s="1367"/>
      <c r="H369" s="1367"/>
      <c r="T369" s="1367"/>
    </row>
    <row r="370" spans="5:20" s="1363" customFormat="1">
      <c r="E370" s="1367"/>
      <c r="H370" s="1367"/>
      <c r="T370" s="1367"/>
    </row>
    <row r="371" spans="5:20" s="1363" customFormat="1">
      <c r="E371" s="1367"/>
      <c r="H371" s="1367"/>
      <c r="T371" s="1367"/>
    </row>
    <row r="372" spans="5:20" s="1363" customFormat="1">
      <c r="E372" s="1367"/>
      <c r="H372" s="1367"/>
      <c r="T372" s="1367"/>
    </row>
    <row r="373" spans="5:20" s="1363" customFormat="1">
      <c r="E373" s="1367"/>
      <c r="H373" s="1367"/>
      <c r="T373" s="1367"/>
    </row>
    <row r="374" spans="5:20" s="1363" customFormat="1">
      <c r="E374" s="1367"/>
      <c r="H374" s="1367"/>
      <c r="T374" s="1367"/>
    </row>
    <row r="375" spans="5:20" s="1363" customFormat="1">
      <c r="E375" s="1367"/>
      <c r="H375" s="1367"/>
      <c r="T375" s="1367"/>
    </row>
    <row r="376" spans="5:20" s="1363" customFormat="1">
      <c r="E376" s="1367"/>
      <c r="H376" s="1367"/>
      <c r="T376" s="1367"/>
    </row>
    <row r="377" spans="5:20" s="1363" customFormat="1">
      <c r="E377" s="1367"/>
      <c r="H377" s="1367"/>
      <c r="T377" s="1367"/>
    </row>
    <row r="378" spans="5:20" s="1363" customFormat="1">
      <c r="E378" s="1367"/>
      <c r="H378" s="1367"/>
      <c r="T378" s="1367"/>
    </row>
    <row r="379" spans="5:20" s="1363" customFormat="1">
      <c r="E379" s="1367"/>
      <c r="H379" s="1367"/>
      <c r="T379" s="1367"/>
    </row>
    <row r="380" spans="5:20" s="1363" customFormat="1">
      <c r="E380" s="1367"/>
      <c r="H380" s="1367"/>
      <c r="T380" s="1367"/>
    </row>
    <row r="381" spans="5:20" s="1363" customFormat="1">
      <c r="E381" s="1367"/>
      <c r="H381" s="1367"/>
      <c r="T381" s="1367"/>
    </row>
    <row r="382" spans="5:20" s="1363" customFormat="1">
      <c r="E382" s="1367"/>
      <c r="H382" s="1367"/>
      <c r="T382" s="1367"/>
    </row>
    <row r="383" spans="5:20" s="1363" customFormat="1">
      <c r="E383" s="1367"/>
      <c r="H383" s="1367"/>
      <c r="T383" s="1367"/>
    </row>
    <row r="384" spans="5:20" s="1363" customFormat="1">
      <c r="E384" s="1367"/>
      <c r="H384" s="1367"/>
      <c r="T384" s="1367"/>
    </row>
    <row r="385" spans="5:20" s="1363" customFormat="1">
      <c r="E385" s="1367"/>
      <c r="H385" s="1367"/>
      <c r="T385" s="1367"/>
    </row>
    <row r="386" spans="5:20" s="1363" customFormat="1">
      <c r="E386" s="1367"/>
      <c r="H386" s="1367"/>
      <c r="T386" s="1367"/>
    </row>
    <row r="387" spans="5:20" s="1363" customFormat="1">
      <c r="E387" s="1367"/>
      <c r="H387" s="1367"/>
      <c r="T387" s="1367"/>
    </row>
    <row r="388" spans="5:20" s="1363" customFormat="1">
      <c r="E388" s="1367"/>
      <c r="H388" s="1367"/>
      <c r="T388" s="1367"/>
    </row>
    <row r="389" spans="5:20" s="1363" customFormat="1">
      <c r="E389" s="1367"/>
      <c r="H389" s="1367"/>
      <c r="T389" s="1367"/>
    </row>
    <row r="390" spans="5:20" s="1363" customFormat="1">
      <c r="E390" s="1367"/>
      <c r="H390" s="1367"/>
      <c r="T390" s="1367"/>
    </row>
    <row r="391" spans="5:20" s="1363" customFormat="1">
      <c r="E391" s="1367"/>
      <c r="H391" s="1367"/>
      <c r="T391" s="1367"/>
    </row>
    <row r="392" spans="5:20" s="1363" customFormat="1">
      <c r="E392" s="1367"/>
      <c r="H392" s="1367"/>
      <c r="T392" s="1367"/>
    </row>
    <row r="393" spans="5:20" s="1363" customFormat="1">
      <c r="E393" s="1367"/>
      <c r="H393" s="1367"/>
      <c r="T393" s="1367"/>
    </row>
    <row r="394" spans="5:20" s="1363" customFormat="1">
      <c r="E394" s="1367"/>
      <c r="H394" s="1367"/>
      <c r="T394" s="1367"/>
    </row>
    <row r="395" spans="5:20" s="1363" customFormat="1">
      <c r="E395" s="1367"/>
      <c r="H395" s="1367"/>
      <c r="T395" s="1367"/>
    </row>
    <row r="396" spans="5:20" s="1363" customFormat="1">
      <c r="E396" s="1367"/>
      <c r="H396" s="1367"/>
      <c r="T396" s="1367"/>
    </row>
    <row r="397" spans="5:20" s="1363" customFormat="1">
      <c r="E397" s="1367"/>
      <c r="H397" s="1367"/>
      <c r="T397" s="1367"/>
    </row>
    <row r="398" spans="5:20" s="1363" customFormat="1">
      <c r="E398" s="1367"/>
      <c r="H398" s="1367"/>
      <c r="T398" s="1367"/>
    </row>
    <row r="399" spans="5:20" s="1363" customFormat="1">
      <c r="E399" s="1367"/>
      <c r="H399" s="1367"/>
      <c r="T399" s="1367"/>
    </row>
    <row r="400" spans="5:20" s="1363" customFormat="1">
      <c r="E400" s="1367"/>
      <c r="H400" s="1367"/>
      <c r="T400" s="1367"/>
    </row>
    <row r="401" spans="5:20" s="1363" customFormat="1">
      <c r="E401" s="1367"/>
      <c r="H401" s="1367"/>
      <c r="T401" s="1367"/>
    </row>
    <row r="402" spans="5:20" s="1363" customFormat="1">
      <c r="E402" s="1367"/>
      <c r="H402" s="1367"/>
      <c r="T402" s="1367"/>
    </row>
    <row r="403" spans="5:20" s="1363" customFormat="1">
      <c r="E403" s="1367"/>
      <c r="H403" s="1367"/>
      <c r="T403" s="1367"/>
    </row>
    <row r="404" spans="5:20" s="1363" customFormat="1">
      <c r="E404" s="1367"/>
      <c r="H404" s="1367"/>
      <c r="T404" s="1367"/>
    </row>
    <row r="405" spans="5:20" s="1363" customFormat="1">
      <c r="E405" s="1367"/>
      <c r="H405" s="1367"/>
      <c r="T405" s="1367"/>
    </row>
    <row r="406" spans="5:20" s="1363" customFormat="1">
      <c r="E406" s="1367"/>
      <c r="H406" s="1367"/>
      <c r="T406" s="1367"/>
    </row>
    <row r="407" spans="5:20" s="1363" customFormat="1">
      <c r="E407" s="1367"/>
      <c r="H407" s="1367"/>
      <c r="T407" s="1367"/>
    </row>
    <row r="408" spans="5:20" s="1363" customFormat="1">
      <c r="E408" s="1367"/>
      <c r="H408" s="1367"/>
      <c r="T408" s="1367"/>
    </row>
    <row r="409" spans="5:20" s="1363" customFormat="1">
      <c r="E409" s="1367"/>
      <c r="H409" s="1367"/>
      <c r="T409" s="1367"/>
    </row>
    <row r="410" spans="5:20" s="1363" customFormat="1">
      <c r="E410" s="1367"/>
      <c r="H410" s="1367"/>
      <c r="T410" s="1367"/>
    </row>
    <row r="411" spans="5:20" s="1363" customFormat="1">
      <c r="E411" s="1367"/>
      <c r="H411" s="1367"/>
      <c r="T411" s="1367"/>
    </row>
    <row r="412" spans="5:20" s="1363" customFormat="1">
      <c r="E412" s="1367"/>
      <c r="H412" s="1367"/>
      <c r="T412" s="1367"/>
    </row>
    <row r="413" spans="5:20" s="1363" customFormat="1">
      <c r="E413" s="1367"/>
      <c r="H413" s="1367"/>
      <c r="T413" s="1367"/>
    </row>
    <row r="414" spans="5:20" s="1363" customFormat="1">
      <c r="E414" s="1367"/>
      <c r="H414" s="1367"/>
      <c r="T414" s="1367"/>
    </row>
    <row r="415" spans="5:20" s="1363" customFormat="1">
      <c r="E415" s="1367"/>
      <c r="H415" s="1367"/>
      <c r="T415" s="1367"/>
    </row>
    <row r="416" spans="5:20" s="1363" customFormat="1">
      <c r="E416" s="1367"/>
      <c r="H416" s="1367"/>
      <c r="T416" s="1367"/>
    </row>
    <row r="417" spans="5:20" s="1363" customFormat="1">
      <c r="E417" s="1367"/>
      <c r="H417" s="1367"/>
      <c r="T417" s="1367"/>
    </row>
    <row r="418" spans="5:20" s="1363" customFormat="1">
      <c r="E418" s="1367"/>
      <c r="H418" s="1367"/>
      <c r="T418" s="1367"/>
    </row>
    <row r="419" spans="5:20" s="1363" customFormat="1">
      <c r="E419" s="1367"/>
      <c r="H419" s="1367"/>
      <c r="T419" s="1367"/>
    </row>
    <row r="420" spans="5:20" s="1363" customFormat="1">
      <c r="E420" s="1367"/>
      <c r="H420" s="1367"/>
      <c r="T420" s="1367"/>
    </row>
    <row r="421" spans="5:20" s="1363" customFormat="1">
      <c r="E421" s="1367"/>
      <c r="H421" s="1367"/>
      <c r="T421" s="1367"/>
    </row>
    <row r="422" spans="5:20" s="1363" customFormat="1">
      <c r="E422" s="1367"/>
      <c r="H422" s="1367"/>
      <c r="T422" s="1367"/>
    </row>
    <row r="423" spans="5:20" s="1363" customFormat="1">
      <c r="E423" s="1367"/>
      <c r="H423" s="1367"/>
      <c r="T423" s="1367"/>
    </row>
    <row r="424" spans="5:20" s="1363" customFormat="1">
      <c r="E424" s="1367"/>
      <c r="H424" s="1367"/>
      <c r="T424" s="1367"/>
    </row>
    <row r="425" spans="5:20" s="1363" customFormat="1">
      <c r="E425" s="1367"/>
      <c r="H425" s="1367"/>
      <c r="T425" s="1367"/>
    </row>
    <row r="426" spans="5:20" s="1363" customFormat="1">
      <c r="E426" s="1367"/>
      <c r="H426" s="1367"/>
      <c r="T426" s="1367"/>
    </row>
    <row r="427" spans="5:20" s="1363" customFormat="1">
      <c r="E427" s="1367"/>
      <c r="H427" s="1367"/>
      <c r="T427" s="1367"/>
    </row>
    <row r="428" spans="5:20" s="1363" customFormat="1">
      <c r="E428" s="1367"/>
      <c r="H428" s="1367"/>
      <c r="T428" s="1367"/>
    </row>
    <row r="429" spans="5:20" s="1363" customFormat="1">
      <c r="E429" s="1367"/>
      <c r="H429" s="1367"/>
      <c r="T429" s="1367"/>
    </row>
    <row r="430" spans="5:20" s="1363" customFormat="1">
      <c r="E430" s="1367"/>
      <c r="H430" s="1367"/>
      <c r="T430" s="1367"/>
    </row>
    <row r="431" spans="5:20" s="1363" customFormat="1">
      <c r="E431" s="1367"/>
      <c r="H431" s="1367"/>
      <c r="T431" s="1367"/>
    </row>
    <row r="432" spans="5:20" s="1363" customFormat="1">
      <c r="E432" s="1367"/>
      <c r="H432" s="1367"/>
      <c r="T432" s="1367"/>
    </row>
    <row r="433" spans="5:20" s="1363" customFormat="1">
      <c r="E433" s="1367"/>
      <c r="H433" s="1367"/>
      <c r="T433" s="1367"/>
    </row>
    <row r="434" spans="5:20" s="1363" customFormat="1">
      <c r="E434" s="1367"/>
      <c r="H434" s="1367"/>
      <c r="T434" s="1367"/>
    </row>
    <row r="435" spans="5:20" s="1363" customFormat="1">
      <c r="E435" s="1367"/>
      <c r="H435" s="1367"/>
      <c r="T435" s="1367"/>
    </row>
    <row r="436" spans="5:20" s="1363" customFormat="1">
      <c r="E436" s="1367"/>
      <c r="H436" s="1367"/>
      <c r="T436" s="1367"/>
    </row>
    <row r="437" spans="5:20" s="1363" customFormat="1">
      <c r="E437" s="1367"/>
      <c r="H437" s="1367"/>
      <c r="T437" s="1367"/>
    </row>
    <row r="438" spans="5:20" s="1363" customFormat="1">
      <c r="E438" s="1367"/>
      <c r="H438" s="1367"/>
      <c r="T438" s="1367"/>
    </row>
    <row r="439" spans="5:20" s="1363" customFormat="1">
      <c r="E439" s="1367"/>
      <c r="H439" s="1367"/>
      <c r="T439" s="1367"/>
    </row>
    <row r="440" spans="5:20" s="1363" customFormat="1">
      <c r="E440" s="1367"/>
      <c r="H440" s="1367"/>
      <c r="T440" s="1367"/>
    </row>
    <row r="441" spans="5:20" s="1363" customFormat="1">
      <c r="E441" s="1367"/>
      <c r="H441" s="1367"/>
      <c r="T441" s="1367"/>
    </row>
    <row r="442" spans="5:20" s="1363" customFormat="1">
      <c r="E442" s="1367"/>
      <c r="H442" s="1367"/>
      <c r="T442" s="1367"/>
    </row>
    <row r="443" spans="5:20" s="1363" customFormat="1">
      <c r="E443" s="1367"/>
      <c r="H443" s="1367"/>
      <c r="T443" s="1367"/>
    </row>
    <row r="444" spans="5:20" s="1363" customFormat="1">
      <c r="E444" s="1367"/>
      <c r="H444" s="1367"/>
      <c r="T444" s="1367"/>
    </row>
    <row r="445" spans="5:20" s="1363" customFormat="1">
      <c r="E445" s="1367"/>
      <c r="H445" s="1367"/>
      <c r="T445" s="1367"/>
    </row>
    <row r="446" spans="5:20" s="1363" customFormat="1">
      <c r="E446" s="1367"/>
      <c r="H446" s="1367"/>
      <c r="T446" s="1367"/>
    </row>
    <row r="447" spans="5:20" s="1363" customFormat="1">
      <c r="E447" s="1367"/>
      <c r="H447" s="1367"/>
      <c r="T447" s="1367"/>
    </row>
    <row r="448" spans="5:20" s="1363" customFormat="1">
      <c r="E448" s="1367"/>
      <c r="H448" s="1367"/>
      <c r="T448" s="1367"/>
    </row>
    <row r="449" spans="5:20" s="1363" customFormat="1">
      <c r="E449" s="1367"/>
      <c r="H449" s="1367"/>
      <c r="T449" s="1367"/>
    </row>
    <row r="450" spans="5:20" s="1363" customFormat="1">
      <c r="E450" s="1367"/>
      <c r="H450" s="1367"/>
      <c r="T450" s="1367"/>
    </row>
    <row r="451" spans="5:20" s="1363" customFormat="1">
      <c r="E451" s="1367"/>
      <c r="H451" s="1367"/>
      <c r="T451" s="1367"/>
    </row>
    <row r="452" spans="5:20" s="1363" customFormat="1">
      <c r="E452" s="1367"/>
      <c r="H452" s="1367"/>
      <c r="T452" s="1367"/>
    </row>
    <row r="453" spans="5:20" s="1363" customFormat="1">
      <c r="E453" s="1367"/>
      <c r="H453" s="1367"/>
      <c r="T453" s="1367"/>
    </row>
    <row r="454" spans="5:20" s="1363" customFormat="1">
      <c r="E454" s="1367"/>
      <c r="H454" s="1367"/>
      <c r="T454" s="1367"/>
    </row>
    <row r="455" spans="5:20" s="1363" customFormat="1">
      <c r="E455" s="1367"/>
      <c r="H455" s="1367"/>
      <c r="T455" s="1367"/>
    </row>
    <row r="456" spans="5:20" s="1363" customFormat="1">
      <c r="E456" s="1367"/>
      <c r="H456" s="1367"/>
      <c r="T456" s="1367"/>
    </row>
    <row r="457" spans="5:20" s="1363" customFormat="1">
      <c r="E457" s="1367"/>
      <c r="H457" s="1367"/>
      <c r="T457" s="1367"/>
    </row>
    <row r="458" spans="5:20" s="1363" customFormat="1">
      <c r="E458" s="1367"/>
      <c r="H458" s="1367"/>
      <c r="T458" s="1367"/>
    </row>
    <row r="459" spans="5:20" s="1363" customFormat="1">
      <c r="E459" s="1367"/>
      <c r="H459" s="1367"/>
      <c r="T459" s="1367"/>
    </row>
    <row r="460" spans="5:20" s="1363" customFormat="1">
      <c r="E460" s="1367"/>
      <c r="H460" s="1367"/>
      <c r="T460" s="1367"/>
    </row>
    <row r="461" spans="5:20" s="1363" customFormat="1">
      <c r="E461" s="1367"/>
      <c r="H461" s="1367"/>
      <c r="T461" s="1367"/>
    </row>
    <row r="462" spans="5:20" s="1363" customFormat="1">
      <c r="E462" s="1367"/>
      <c r="H462" s="1367"/>
      <c r="T462" s="1367"/>
    </row>
    <row r="463" spans="5:20" s="1363" customFormat="1">
      <c r="E463" s="1367"/>
      <c r="H463" s="1367"/>
      <c r="T463" s="1367"/>
    </row>
    <row r="464" spans="5:20" s="1363" customFormat="1">
      <c r="E464" s="1367"/>
      <c r="H464" s="1367"/>
      <c r="T464" s="1367"/>
    </row>
    <row r="465" spans="5:20" s="1363" customFormat="1">
      <c r="E465" s="1367"/>
      <c r="H465" s="1367"/>
      <c r="T465" s="1367"/>
    </row>
    <row r="466" spans="5:20" s="1363" customFormat="1">
      <c r="E466" s="1367"/>
      <c r="H466" s="1367"/>
      <c r="T466" s="1367"/>
    </row>
    <row r="467" spans="5:20" s="1363" customFormat="1">
      <c r="E467" s="1367"/>
      <c r="H467" s="1367"/>
      <c r="T467" s="1367"/>
    </row>
    <row r="468" spans="5:20" s="1363" customFormat="1">
      <c r="E468" s="1367"/>
      <c r="H468" s="1367"/>
      <c r="T468" s="1367"/>
    </row>
    <row r="469" spans="5:20" s="1363" customFormat="1">
      <c r="E469" s="1367"/>
      <c r="H469" s="1367"/>
      <c r="T469" s="1367"/>
    </row>
    <row r="470" spans="5:20" s="1363" customFormat="1">
      <c r="E470" s="1367"/>
      <c r="H470" s="1367"/>
      <c r="T470" s="1367"/>
    </row>
    <row r="471" spans="5:20" s="1363" customFormat="1">
      <c r="E471" s="1367"/>
      <c r="H471" s="1367"/>
      <c r="T471" s="1367"/>
    </row>
    <row r="472" spans="5:20" s="1363" customFormat="1">
      <c r="E472" s="1367"/>
      <c r="H472" s="1367"/>
      <c r="T472" s="1367"/>
    </row>
    <row r="473" spans="5:20" s="1363" customFormat="1">
      <c r="E473" s="1367"/>
      <c r="H473" s="1367"/>
      <c r="T473" s="1367"/>
    </row>
    <row r="474" spans="5:20" s="1363" customFormat="1">
      <c r="E474" s="1367"/>
      <c r="H474" s="1367"/>
      <c r="T474" s="1367"/>
    </row>
    <row r="475" spans="5:20" s="1363" customFormat="1">
      <c r="E475" s="1367"/>
      <c r="H475" s="1367"/>
      <c r="T475" s="1367"/>
    </row>
    <row r="476" spans="5:20" s="1363" customFormat="1">
      <c r="E476" s="1367"/>
      <c r="H476" s="1367"/>
      <c r="T476" s="1367"/>
    </row>
    <row r="477" spans="5:20" s="1363" customFormat="1">
      <c r="E477" s="1367"/>
      <c r="H477" s="1367"/>
      <c r="T477" s="1367"/>
    </row>
    <row r="478" spans="5:20" s="1363" customFormat="1">
      <c r="E478" s="1367"/>
      <c r="H478" s="1367"/>
      <c r="T478" s="1367"/>
    </row>
    <row r="479" spans="5:20" s="1363" customFormat="1">
      <c r="E479" s="1367"/>
      <c r="H479" s="1367"/>
      <c r="T479" s="1367"/>
    </row>
    <row r="480" spans="5:20" s="1363" customFormat="1">
      <c r="E480" s="1367"/>
      <c r="H480" s="1367"/>
      <c r="T480" s="1367"/>
    </row>
    <row r="481" spans="5:20" s="1363" customFormat="1">
      <c r="E481" s="1367"/>
      <c r="H481" s="1367"/>
      <c r="T481" s="1367"/>
    </row>
    <row r="482" spans="5:20" s="1363" customFormat="1">
      <c r="E482" s="1367"/>
      <c r="H482" s="1367"/>
      <c r="T482" s="1367"/>
    </row>
    <row r="483" spans="5:20" s="1363" customFormat="1">
      <c r="E483" s="1367"/>
      <c r="H483" s="1367"/>
      <c r="T483" s="1367"/>
    </row>
    <row r="484" spans="5:20" s="1363" customFormat="1">
      <c r="E484" s="1367"/>
      <c r="H484" s="1367"/>
      <c r="T484" s="1367"/>
    </row>
    <row r="485" spans="5:20" s="1363" customFormat="1">
      <c r="E485" s="1367"/>
      <c r="H485" s="1367"/>
      <c r="T485" s="1367"/>
    </row>
    <row r="486" spans="5:20" s="1363" customFormat="1">
      <c r="E486" s="1367"/>
      <c r="H486" s="1367"/>
      <c r="T486" s="1367"/>
    </row>
    <row r="487" spans="5:20" s="1363" customFormat="1">
      <c r="E487" s="1367"/>
      <c r="H487" s="1367"/>
      <c r="T487" s="1367"/>
    </row>
    <row r="488" spans="5:20" s="1363" customFormat="1">
      <c r="E488" s="1367"/>
      <c r="H488" s="1367"/>
      <c r="T488" s="1367"/>
    </row>
    <row r="489" spans="5:20" s="1363" customFormat="1">
      <c r="E489" s="1367"/>
      <c r="H489" s="1367"/>
      <c r="T489" s="1367"/>
    </row>
    <row r="490" spans="5:20" s="1363" customFormat="1">
      <c r="E490" s="1367"/>
      <c r="H490" s="1367"/>
      <c r="T490" s="1367"/>
    </row>
    <row r="491" spans="5:20" s="1363" customFormat="1">
      <c r="E491" s="1367"/>
      <c r="H491" s="1367"/>
      <c r="T491" s="1367"/>
    </row>
    <row r="492" spans="5:20" s="1363" customFormat="1">
      <c r="E492" s="1367"/>
      <c r="H492" s="1367"/>
      <c r="T492" s="1367"/>
    </row>
    <row r="493" spans="5:20" s="1363" customFormat="1">
      <c r="E493" s="1367"/>
      <c r="H493" s="1367"/>
      <c r="T493" s="1367"/>
    </row>
    <row r="494" spans="5:20" s="1363" customFormat="1">
      <c r="E494" s="1367"/>
      <c r="H494" s="1367"/>
      <c r="T494" s="1367"/>
    </row>
    <row r="495" spans="5:20" s="1363" customFormat="1">
      <c r="E495" s="1367"/>
      <c r="H495" s="1367"/>
      <c r="T495" s="1367"/>
    </row>
    <row r="496" spans="5:20" s="1363" customFormat="1">
      <c r="E496" s="1367"/>
      <c r="H496" s="1367"/>
      <c r="T496" s="1367"/>
    </row>
    <row r="497" spans="5:20" s="1363" customFormat="1">
      <c r="E497" s="1367"/>
      <c r="H497" s="1367"/>
      <c r="T497" s="1367"/>
    </row>
    <row r="498" spans="5:20" s="1363" customFormat="1">
      <c r="E498" s="1367"/>
      <c r="H498" s="1367"/>
      <c r="T498" s="1367"/>
    </row>
    <row r="499" spans="5:20" s="1363" customFormat="1">
      <c r="E499" s="1367"/>
      <c r="H499" s="1367"/>
      <c r="T499" s="1367"/>
    </row>
    <row r="500" spans="5:20" s="1363" customFormat="1">
      <c r="E500" s="1367"/>
      <c r="H500" s="1367"/>
      <c r="T500" s="1367"/>
    </row>
    <row r="501" spans="5:20" s="1363" customFormat="1">
      <c r="E501" s="1367"/>
      <c r="H501" s="1367"/>
      <c r="T501" s="1367"/>
    </row>
    <row r="502" spans="5:20" s="1363" customFormat="1">
      <c r="E502" s="1367"/>
      <c r="H502" s="1367"/>
      <c r="T502" s="1367"/>
    </row>
    <row r="503" spans="5:20" s="1363" customFormat="1">
      <c r="E503" s="1367"/>
      <c r="H503" s="1367"/>
      <c r="T503" s="1367"/>
    </row>
    <row r="504" spans="5:20" s="1363" customFormat="1">
      <c r="E504" s="1367"/>
      <c r="H504" s="1367"/>
      <c r="T504" s="1367"/>
    </row>
    <row r="505" spans="5:20" s="1363" customFormat="1">
      <c r="E505" s="1367"/>
      <c r="H505" s="1367"/>
      <c r="T505" s="1367"/>
    </row>
    <row r="506" spans="5:20" s="1363" customFormat="1">
      <c r="E506" s="1367"/>
      <c r="H506" s="1367"/>
      <c r="T506" s="1367"/>
    </row>
    <row r="507" spans="5:20" s="1363" customFormat="1">
      <c r="E507" s="1367"/>
      <c r="H507" s="1367"/>
      <c r="T507" s="1367"/>
    </row>
    <row r="508" spans="5:20" s="1363" customFormat="1">
      <c r="E508" s="1367"/>
      <c r="H508" s="1367"/>
      <c r="T508" s="1367"/>
    </row>
    <row r="509" spans="5:20" s="1363" customFormat="1">
      <c r="E509" s="1367"/>
      <c r="H509" s="1367"/>
      <c r="T509" s="1367"/>
    </row>
    <row r="510" spans="5:20" s="1363" customFormat="1">
      <c r="E510" s="1367"/>
      <c r="H510" s="1367"/>
      <c r="T510" s="1367"/>
    </row>
    <row r="511" spans="5:20" s="1363" customFormat="1">
      <c r="E511" s="1367"/>
      <c r="H511" s="1367"/>
      <c r="T511" s="1367"/>
    </row>
    <row r="512" spans="5:20" s="1363" customFormat="1">
      <c r="E512" s="1367"/>
      <c r="H512" s="1367"/>
      <c r="T512" s="1367"/>
    </row>
    <row r="513" spans="5:20" s="1363" customFormat="1">
      <c r="E513" s="1367"/>
      <c r="H513" s="1367"/>
      <c r="T513" s="1367"/>
    </row>
    <row r="514" spans="5:20" s="1363" customFormat="1">
      <c r="E514" s="1367"/>
      <c r="H514" s="1367"/>
      <c r="T514" s="1367"/>
    </row>
    <row r="515" spans="5:20" s="1363" customFormat="1">
      <c r="E515" s="1367"/>
      <c r="H515" s="1367"/>
      <c r="T515" s="1367"/>
    </row>
    <row r="516" spans="5:20" s="1363" customFormat="1">
      <c r="E516" s="1367"/>
      <c r="H516" s="1367"/>
      <c r="T516" s="1367"/>
    </row>
    <row r="517" spans="5:20" s="1363" customFormat="1">
      <c r="E517" s="1367"/>
      <c r="H517" s="1367"/>
      <c r="T517" s="1367"/>
    </row>
    <row r="518" spans="5:20" s="1363" customFormat="1">
      <c r="E518" s="1367"/>
      <c r="H518" s="1367"/>
      <c r="T518" s="1367"/>
    </row>
    <row r="519" spans="5:20" s="1363" customFormat="1">
      <c r="E519" s="1367"/>
      <c r="H519" s="1367"/>
      <c r="T519" s="1367"/>
    </row>
    <row r="520" spans="5:20" s="1363" customFormat="1">
      <c r="E520" s="1367"/>
      <c r="H520" s="1367"/>
      <c r="T520" s="1367"/>
    </row>
    <row r="521" spans="5:20" s="1363" customFormat="1">
      <c r="E521" s="1367"/>
      <c r="H521" s="1367"/>
      <c r="T521" s="1367"/>
    </row>
    <row r="522" spans="5:20" s="1363" customFormat="1">
      <c r="E522" s="1367"/>
      <c r="H522" s="1367"/>
      <c r="T522" s="1367"/>
    </row>
    <row r="523" spans="5:20" s="1363" customFormat="1">
      <c r="E523" s="1367"/>
      <c r="H523" s="1367"/>
      <c r="T523" s="1367"/>
    </row>
    <row r="524" spans="5:20" s="1363" customFormat="1">
      <c r="E524" s="1367"/>
      <c r="H524" s="1367"/>
      <c r="T524" s="1367"/>
    </row>
    <row r="525" spans="5:20" s="1363" customFormat="1">
      <c r="E525" s="1367"/>
      <c r="H525" s="1367"/>
      <c r="T525" s="1367"/>
    </row>
    <row r="526" spans="5:20" s="1363" customFormat="1">
      <c r="E526" s="1367"/>
      <c r="H526" s="1367"/>
      <c r="T526" s="1367"/>
    </row>
    <row r="527" spans="5:20" s="1363" customFormat="1">
      <c r="E527" s="1367"/>
      <c r="H527" s="1367"/>
      <c r="T527" s="1367"/>
    </row>
    <row r="528" spans="5:20" s="1363" customFormat="1">
      <c r="E528" s="1367"/>
      <c r="H528" s="1367"/>
      <c r="T528" s="1367"/>
    </row>
    <row r="529" spans="5:20" s="1363" customFormat="1">
      <c r="E529" s="1367"/>
      <c r="H529" s="1367"/>
      <c r="T529" s="1367"/>
    </row>
    <row r="530" spans="5:20" s="1363" customFormat="1">
      <c r="E530" s="1367"/>
      <c r="H530" s="1367"/>
      <c r="T530" s="1367"/>
    </row>
    <row r="531" spans="5:20" s="1363" customFormat="1">
      <c r="E531" s="1367"/>
      <c r="H531" s="1367"/>
      <c r="T531" s="1367"/>
    </row>
    <row r="532" spans="5:20" s="1363" customFormat="1">
      <c r="E532" s="1367"/>
      <c r="H532" s="1367"/>
      <c r="T532" s="1367"/>
    </row>
    <row r="533" spans="5:20" s="1363" customFormat="1">
      <c r="E533" s="1367"/>
      <c r="H533" s="1367"/>
      <c r="T533" s="1367"/>
    </row>
    <row r="534" spans="5:20" s="1363" customFormat="1">
      <c r="E534" s="1367"/>
      <c r="H534" s="1367"/>
      <c r="T534" s="1367"/>
    </row>
    <row r="535" spans="5:20" s="1363" customFormat="1">
      <c r="E535" s="1367"/>
      <c r="H535" s="1367"/>
      <c r="T535" s="1367"/>
    </row>
    <row r="536" spans="5:20" s="1363" customFormat="1">
      <c r="E536" s="1367"/>
      <c r="H536" s="1367"/>
      <c r="T536" s="1367"/>
    </row>
    <row r="537" spans="5:20" s="1363" customFormat="1">
      <c r="E537" s="1367"/>
      <c r="H537" s="1367"/>
      <c r="T537" s="1367"/>
    </row>
    <row r="538" spans="5:20" s="1363" customFormat="1">
      <c r="E538" s="1367"/>
      <c r="H538" s="1367"/>
      <c r="T538" s="1367"/>
    </row>
    <row r="539" spans="5:20" s="1363" customFormat="1">
      <c r="E539" s="1367"/>
      <c r="H539" s="1367"/>
      <c r="T539" s="1367"/>
    </row>
    <row r="540" spans="5:20" s="1363" customFormat="1">
      <c r="E540" s="1367"/>
      <c r="H540" s="1367"/>
      <c r="T540" s="1367"/>
    </row>
    <row r="541" spans="5:20" s="1363" customFormat="1">
      <c r="E541" s="1367"/>
      <c r="H541" s="1367"/>
      <c r="T541" s="1367"/>
    </row>
    <row r="542" spans="5:20" s="1363" customFormat="1">
      <c r="E542" s="1367"/>
      <c r="H542" s="1367"/>
      <c r="T542" s="1367"/>
    </row>
    <row r="543" spans="5:20" s="1363" customFormat="1">
      <c r="E543" s="1367"/>
      <c r="H543" s="1367"/>
      <c r="T543" s="1367"/>
    </row>
    <row r="544" spans="5:20" s="1363" customFormat="1">
      <c r="E544" s="1367"/>
      <c r="H544" s="1367"/>
      <c r="T544" s="1367"/>
    </row>
    <row r="545" spans="5:20" s="1363" customFormat="1">
      <c r="E545" s="1367"/>
      <c r="H545" s="1367"/>
      <c r="T545" s="1367"/>
    </row>
    <row r="546" spans="5:20" s="1363" customFormat="1">
      <c r="E546" s="1367"/>
      <c r="H546" s="1367"/>
      <c r="T546" s="1367"/>
    </row>
    <row r="547" spans="5:20" s="1363" customFormat="1">
      <c r="E547" s="1367"/>
      <c r="H547" s="1367"/>
      <c r="T547" s="1367"/>
    </row>
    <row r="548" spans="5:20" s="1363" customFormat="1">
      <c r="E548" s="1367"/>
      <c r="H548" s="1367"/>
      <c r="T548" s="1367"/>
    </row>
    <row r="549" spans="5:20" s="1363" customFormat="1">
      <c r="E549" s="1367"/>
      <c r="H549" s="1367"/>
      <c r="T549" s="1367"/>
    </row>
    <row r="550" spans="5:20" s="1363" customFormat="1">
      <c r="E550" s="1367"/>
      <c r="H550" s="1367"/>
      <c r="T550" s="1367"/>
    </row>
    <row r="551" spans="5:20" s="1363" customFormat="1">
      <c r="E551" s="1367"/>
      <c r="H551" s="1367"/>
      <c r="T551" s="1367"/>
    </row>
    <row r="552" spans="5:20" s="1363" customFormat="1">
      <c r="E552" s="1367"/>
      <c r="H552" s="1367"/>
      <c r="T552" s="1367"/>
    </row>
    <row r="553" spans="5:20" s="1363" customFormat="1">
      <c r="E553" s="1367"/>
      <c r="H553" s="1367"/>
      <c r="T553" s="1367"/>
    </row>
    <row r="554" spans="5:20" s="1363" customFormat="1">
      <c r="E554" s="1367"/>
      <c r="H554" s="1367"/>
      <c r="T554" s="1367"/>
    </row>
    <row r="555" spans="5:20" s="1363" customFormat="1">
      <c r="E555" s="1367"/>
      <c r="H555" s="1367"/>
      <c r="T555" s="1367"/>
    </row>
    <row r="556" spans="5:20" s="1363" customFormat="1">
      <c r="E556" s="1367"/>
      <c r="H556" s="1367"/>
      <c r="T556" s="1367"/>
    </row>
    <row r="557" spans="5:20" s="1363" customFormat="1">
      <c r="E557" s="1367"/>
      <c r="H557" s="1367"/>
      <c r="T557" s="1367"/>
    </row>
    <row r="558" spans="5:20" s="1363" customFormat="1">
      <c r="E558" s="1367"/>
      <c r="H558" s="1367"/>
      <c r="T558" s="1367"/>
    </row>
    <row r="559" spans="5:20" s="1363" customFormat="1">
      <c r="E559" s="1367"/>
      <c r="H559" s="1367"/>
      <c r="T559" s="1367"/>
    </row>
    <row r="560" spans="5:20" s="1363" customFormat="1">
      <c r="E560" s="1367"/>
      <c r="H560" s="1367"/>
      <c r="T560" s="1367"/>
    </row>
    <row r="561" spans="5:20" s="1363" customFormat="1">
      <c r="E561" s="1367"/>
      <c r="H561" s="1367"/>
      <c r="T561" s="1367"/>
    </row>
    <row r="562" spans="5:20" s="1363" customFormat="1">
      <c r="E562" s="1367"/>
      <c r="H562" s="1367"/>
      <c r="T562" s="1367"/>
    </row>
    <row r="563" spans="5:20" s="1363" customFormat="1">
      <c r="E563" s="1367"/>
      <c r="H563" s="1367"/>
      <c r="T563" s="1367"/>
    </row>
    <row r="564" spans="5:20" s="1363" customFormat="1">
      <c r="E564" s="1367"/>
      <c r="H564" s="1367"/>
      <c r="T564" s="1367"/>
    </row>
    <row r="565" spans="5:20" s="1363" customFormat="1">
      <c r="E565" s="1367"/>
      <c r="H565" s="1367"/>
      <c r="T565" s="1367"/>
    </row>
    <row r="566" spans="5:20" s="1363" customFormat="1">
      <c r="E566" s="1367"/>
      <c r="H566" s="1367"/>
      <c r="T566" s="1367"/>
    </row>
    <row r="567" spans="5:20" s="1363" customFormat="1">
      <c r="E567" s="1367"/>
      <c r="H567" s="1367"/>
      <c r="T567" s="1367"/>
    </row>
    <row r="568" spans="5:20" s="1363" customFormat="1">
      <c r="E568" s="1367"/>
      <c r="H568" s="1367"/>
      <c r="T568" s="1367"/>
    </row>
    <row r="569" spans="5:20" s="1363" customFormat="1">
      <c r="E569" s="1367"/>
      <c r="H569" s="1367"/>
      <c r="T569" s="1367"/>
    </row>
    <row r="570" spans="5:20" s="1363" customFormat="1">
      <c r="E570" s="1367"/>
      <c r="H570" s="1367"/>
      <c r="T570" s="1367"/>
    </row>
    <row r="571" spans="5:20" s="1363" customFormat="1">
      <c r="E571" s="1367"/>
      <c r="H571" s="1367"/>
      <c r="T571" s="1367"/>
    </row>
    <row r="572" spans="5:20" s="1363" customFormat="1">
      <c r="E572" s="1367"/>
      <c r="H572" s="1367"/>
      <c r="T572" s="1367"/>
    </row>
    <row r="573" spans="5:20" s="1363" customFormat="1">
      <c r="E573" s="1367"/>
      <c r="H573" s="1367"/>
      <c r="T573" s="1367"/>
    </row>
    <row r="574" spans="5:20" s="1363" customFormat="1">
      <c r="E574" s="1367"/>
      <c r="H574" s="1367"/>
      <c r="T574" s="1367"/>
    </row>
    <row r="575" spans="5:20" s="1363" customFormat="1">
      <c r="E575" s="1367"/>
      <c r="H575" s="1367"/>
      <c r="T575" s="1367"/>
    </row>
    <row r="576" spans="5:20" s="1363" customFormat="1">
      <c r="E576" s="1367"/>
      <c r="H576" s="1367"/>
      <c r="T576" s="1367"/>
    </row>
    <row r="577" spans="5:20" s="1363" customFormat="1">
      <c r="E577" s="1367"/>
      <c r="H577" s="1367"/>
      <c r="T577" s="1367"/>
    </row>
    <row r="578" spans="5:20" s="1363" customFormat="1">
      <c r="E578" s="1367"/>
      <c r="H578" s="1367"/>
      <c r="T578" s="1367"/>
    </row>
    <row r="579" spans="5:20" s="1363" customFormat="1">
      <c r="E579" s="1367"/>
      <c r="H579" s="1367"/>
      <c r="T579" s="1367"/>
    </row>
    <row r="580" spans="5:20" s="1363" customFormat="1">
      <c r="E580" s="1367"/>
      <c r="H580" s="1367"/>
      <c r="T580" s="1367"/>
    </row>
    <row r="581" spans="5:20" s="1363" customFormat="1">
      <c r="E581" s="1367"/>
      <c r="H581" s="1367"/>
      <c r="T581" s="1367"/>
    </row>
    <row r="582" spans="5:20" s="1363" customFormat="1">
      <c r="E582" s="1367"/>
      <c r="H582" s="1367"/>
      <c r="T582" s="1367"/>
    </row>
    <row r="583" spans="5:20" s="1363" customFormat="1">
      <c r="E583" s="1367"/>
      <c r="H583" s="1367"/>
      <c r="T583" s="1367"/>
    </row>
    <row r="584" spans="5:20" s="1363" customFormat="1">
      <c r="E584" s="1367"/>
      <c r="H584" s="1367"/>
      <c r="T584" s="1367"/>
    </row>
    <row r="585" spans="5:20" s="1363" customFormat="1">
      <c r="E585" s="1367"/>
      <c r="H585" s="1367"/>
      <c r="T585" s="1367"/>
    </row>
    <row r="586" spans="5:20" s="1363" customFormat="1">
      <c r="E586" s="1367"/>
      <c r="H586" s="1367"/>
      <c r="T586" s="1367"/>
    </row>
    <row r="587" spans="5:20" s="1363" customFormat="1">
      <c r="E587" s="1367"/>
      <c r="H587" s="1367"/>
      <c r="T587" s="1367"/>
    </row>
    <row r="588" spans="5:20" s="1363" customFormat="1">
      <c r="E588" s="1367"/>
      <c r="H588" s="1367"/>
      <c r="T588" s="1367"/>
    </row>
    <row r="589" spans="5:20" s="1363" customFormat="1">
      <c r="E589" s="1367"/>
      <c r="H589" s="1367"/>
      <c r="T589" s="1367"/>
    </row>
    <row r="590" spans="5:20" s="1363" customFormat="1">
      <c r="E590" s="1367"/>
      <c r="H590" s="1367"/>
      <c r="T590" s="1367"/>
    </row>
    <row r="591" spans="5:20" s="1363" customFormat="1">
      <c r="E591" s="1367"/>
      <c r="H591" s="1367"/>
      <c r="T591" s="1367"/>
    </row>
    <row r="592" spans="5:20" s="1363" customFormat="1">
      <c r="E592" s="1367"/>
      <c r="H592" s="1367"/>
      <c r="T592" s="1367"/>
    </row>
    <row r="593" spans="5:20" s="1363" customFormat="1">
      <c r="E593" s="1367"/>
      <c r="H593" s="1367"/>
      <c r="T593" s="1367"/>
    </row>
    <row r="594" spans="5:20" s="1363" customFormat="1">
      <c r="E594" s="1367"/>
      <c r="H594" s="1367"/>
      <c r="T594" s="1367"/>
    </row>
    <row r="595" spans="5:20" s="1363" customFormat="1">
      <c r="E595" s="1367"/>
      <c r="H595" s="1367"/>
      <c r="T595" s="1367"/>
    </row>
    <row r="596" spans="5:20" s="1363" customFormat="1">
      <c r="E596" s="1367"/>
      <c r="H596" s="1367"/>
      <c r="T596" s="1367"/>
    </row>
    <row r="597" spans="5:20" s="1363" customFormat="1">
      <c r="E597" s="1367"/>
      <c r="H597" s="1367"/>
      <c r="T597" s="1367"/>
    </row>
    <row r="598" spans="5:20" s="1363" customFormat="1">
      <c r="E598" s="1367"/>
      <c r="H598" s="1367"/>
      <c r="T598" s="1367"/>
    </row>
    <row r="599" spans="5:20" s="1363" customFormat="1">
      <c r="E599" s="1367"/>
      <c r="H599" s="1367"/>
      <c r="T599" s="1367"/>
    </row>
    <row r="600" spans="5:20" s="1363" customFormat="1">
      <c r="E600" s="1367"/>
      <c r="H600" s="1367"/>
      <c r="T600" s="1367"/>
    </row>
    <row r="601" spans="5:20" s="1363" customFormat="1">
      <c r="E601" s="1367"/>
      <c r="H601" s="1367"/>
      <c r="T601" s="1367"/>
    </row>
    <row r="602" spans="5:20" s="1363" customFormat="1">
      <c r="E602" s="1367"/>
      <c r="H602" s="1367"/>
      <c r="T602" s="1367"/>
    </row>
    <row r="603" spans="5:20" s="1363" customFormat="1">
      <c r="E603" s="1367"/>
      <c r="H603" s="1367"/>
      <c r="T603" s="1367"/>
    </row>
    <row r="604" spans="5:20" s="1363" customFormat="1">
      <c r="E604" s="1367"/>
      <c r="H604" s="1367"/>
      <c r="T604" s="1367"/>
    </row>
    <row r="605" spans="5:20" s="1363" customFormat="1">
      <c r="E605" s="1367"/>
      <c r="H605" s="1367"/>
      <c r="T605" s="1367"/>
    </row>
    <row r="606" spans="5:20" s="1363" customFormat="1">
      <c r="E606" s="1367"/>
      <c r="H606" s="1367"/>
      <c r="T606" s="1367"/>
    </row>
    <row r="607" spans="5:20" s="1363" customFormat="1">
      <c r="E607" s="1367"/>
      <c r="H607" s="1367"/>
      <c r="T607" s="1367"/>
    </row>
    <row r="608" spans="5:20" s="1363" customFormat="1">
      <c r="E608" s="1367"/>
      <c r="H608" s="1367"/>
      <c r="T608" s="1367"/>
    </row>
    <row r="609" spans="5:20" s="1363" customFormat="1">
      <c r="E609" s="1367"/>
      <c r="H609" s="1367"/>
      <c r="T609" s="1367"/>
    </row>
    <row r="610" spans="5:20" s="1363" customFormat="1">
      <c r="E610" s="1367"/>
      <c r="H610" s="1367"/>
      <c r="T610" s="1367"/>
    </row>
    <row r="611" spans="5:20" s="1363" customFormat="1">
      <c r="E611" s="1367"/>
      <c r="H611" s="1367"/>
      <c r="T611" s="1367"/>
    </row>
    <row r="612" spans="5:20" s="1363" customFormat="1">
      <c r="E612" s="1367"/>
      <c r="H612" s="1367"/>
      <c r="T612" s="1367"/>
    </row>
    <row r="613" spans="5:20" s="1363" customFormat="1">
      <c r="E613" s="1367"/>
      <c r="H613" s="1367"/>
      <c r="T613" s="1367"/>
    </row>
    <row r="614" spans="5:20" s="1363" customFormat="1">
      <c r="E614" s="1367"/>
      <c r="H614" s="1367"/>
      <c r="T614" s="1367"/>
    </row>
    <row r="615" spans="5:20" s="1363" customFormat="1">
      <c r="E615" s="1367"/>
      <c r="H615" s="1367"/>
      <c r="T615" s="1367"/>
    </row>
    <row r="616" spans="5:20" s="1363" customFormat="1">
      <c r="E616" s="1367"/>
      <c r="H616" s="1367"/>
      <c r="T616" s="1367"/>
    </row>
    <row r="617" spans="5:20" s="1363" customFormat="1">
      <c r="E617" s="1367"/>
      <c r="H617" s="1367"/>
      <c r="T617" s="1367"/>
    </row>
    <row r="618" spans="5:20" s="1363" customFormat="1">
      <c r="E618" s="1367"/>
      <c r="H618" s="1367"/>
      <c r="T618" s="1367"/>
    </row>
    <row r="619" spans="5:20" s="1363" customFormat="1">
      <c r="E619" s="1367"/>
      <c r="H619" s="1367"/>
      <c r="T619" s="1367"/>
    </row>
    <row r="620" spans="5:20" s="1363" customFormat="1">
      <c r="E620" s="1367"/>
      <c r="H620" s="1367"/>
      <c r="T620" s="1367"/>
    </row>
    <row r="621" spans="5:20" s="1363" customFormat="1">
      <c r="E621" s="1367"/>
      <c r="H621" s="1367"/>
      <c r="T621" s="1367"/>
    </row>
    <row r="622" spans="5:20" s="1363" customFormat="1">
      <c r="E622" s="1367"/>
      <c r="H622" s="1367"/>
      <c r="T622" s="1367"/>
    </row>
    <row r="623" spans="5:20" s="1363" customFormat="1">
      <c r="E623" s="1367"/>
      <c r="H623" s="1367"/>
      <c r="T623" s="1367"/>
    </row>
    <row r="624" spans="5:20" s="1363" customFormat="1">
      <c r="E624" s="1367"/>
      <c r="H624" s="1367"/>
      <c r="T624" s="1367"/>
    </row>
    <row r="625" spans="5:20" s="1363" customFormat="1">
      <c r="E625" s="1367"/>
      <c r="H625" s="1367"/>
      <c r="T625" s="1367"/>
    </row>
    <row r="626" spans="5:20" s="1363" customFormat="1">
      <c r="E626" s="1367"/>
      <c r="H626" s="1367"/>
      <c r="T626" s="1367"/>
    </row>
    <row r="627" spans="5:20" s="1363" customFormat="1">
      <c r="E627" s="1367"/>
      <c r="H627" s="1367"/>
      <c r="T627" s="1367"/>
    </row>
    <row r="628" spans="5:20" s="1363" customFormat="1">
      <c r="E628" s="1367"/>
      <c r="H628" s="1367"/>
      <c r="T628" s="1367"/>
    </row>
    <row r="629" spans="5:20" s="1363" customFormat="1">
      <c r="E629" s="1367"/>
      <c r="H629" s="1367"/>
      <c r="T629" s="1367"/>
    </row>
    <row r="630" spans="5:20" s="1363" customFormat="1">
      <c r="E630" s="1367"/>
      <c r="H630" s="1367"/>
      <c r="T630" s="1367"/>
    </row>
    <row r="631" spans="5:20" s="1363" customFormat="1">
      <c r="E631" s="1367"/>
      <c r="H631" s="1367"/>
      <c r="T631" s="1367"/>
    </row>
    <row r="632" spans="5:20" s="1363" customFormat="1">
      <c r="E632" s="1367"/>
      <c r="H632" s="1367"/>
      <c r="T632" s="1367"/>
    </row>
    <row r="633" spans="5:20" s="1363" customFormat="1">
      <c r="E633" s="1367"/>
      <c r="H633" s="1367"/>
      <c r="T633" s="1367"/>
    </row>
    <row r="634" spans="5:20" s="1363" customFormat="1">
      <c r="E634" s="1367"/>
      <c r="H634" s="1367"/>
      <c r="T634" s="1367"/>
    </row>
    <row r="635" spans="5:20" s="1363" customFormat="1">
      <c r="E635" s="1367"/>
      <c r="H635" s="1367"/>
      <c r="T635" s="1367"/>
    </row>
    <row r="636" spans="5:20" s="1363" customFormat="1">
      <c r="E636" s="1367"/>
      <c r="H636" s="1367"/>
      <c r="T636" s="1367"/>
    </row>
    <row r="637" spans="5:20" s="1363" customFormat="1">
      <c r="E637" s="1367"/>
      <c r="H637" s="1367"/>
      <c r="T637" s="1367"/>
    </row>
    <row r="638" spans="5:20" s="1363" customFormat="1">
      <c r="E638" s="1367"/>
      <c r="H638" s="1367"/>
      <c r="T638" s="1367"/>
    </row>
    <row r="639" spans="5:20" s="1363" customFormat="1">
      <c r="E639" s="1367"/>
      <c r="H639" s="1367"/>
      <c r="T639" s="1367"/>
    </row>
    <row r="640" spans="5:20" s="1363" customFormat="1">
      <c r="E640" s="1367"/>
      <c r="H640" s="1367"/>
      <c r="T640" s="1367"/>
    </row>
    <row r="641" spans="5:20" s="1363" customFormat="1">
      <c r="E641" s="1367"/>
      <c r="H641" s="1367"/>
      <c r="T641" s="1367"/>
    </row>
    <row r="642" spans="5:20" s="1363" customFormat="1">
      <c r="E642" s="1367"/>
      <c r="H642" s="1367"/>
      <c r="T642" s="1367"/>
    </row>
    <row r="643" spans="5:20" s="1363" customFormat="1">
      <c r="E643" s="1367"/>
      <c r="H643" s="1367"/>
      <c r="T643" s="1367"/>
    </row>
    <row r="644" spans="5:20" s="1363" customFormat="1">
      <c r="E644" s="1367"/>
      <c r="H644" s="1367"/>
      <c r="T644" s="1367"/>
    </row>
    <row r="645" spans="5:20" s="1363" customFormat="1">
      <c r="E645" s="1367"/>
      <c r="H645" s="1367"/>
      <c r="T645" s="1367"/>
    </row>
    <row r="646" spans="5:20" s="1363" customFormat="1">
      <c r="E646" s="1367"/>
      <c r="H646" s="1367"/>
      <c r="T646" s="1367"/>
    </row>
    <row r="647" spans="5:20" s="1363" customFormat="1">
      <c r="E647" s="1367"/>
      <c r="H647" s="1367"/>
      <c r="T647" s="1367"/>
    </row>
    <row r="648" spans="5:20" s="1363" customFormat="1">
      <c r="E648" s="1367"/>
      <c r="H648" s="1367"/>
      <c r="T648" s="1367"/>
    </row>
    <row r="649" spans="5:20" s="1363" customFormat="1">
      <c r="E649" s="1367"/>
      <c r="H649" s="1367"/>
      <c r="T649" s="1367"/>
    </row>
    <row r="650" spans="5:20" s="1363" customFormat="1">
      <c r="E650" s="1367"/>
      <c r="H650" s="1367"/>
      <c r="T650" s="1367"/>
    </row>
    <row r="651" spans="5:20" s="1363" customFormat="1">
      <c r="E651" s="1367"/>
      <c r="H651" s="1367"/>
      <c r="T651" s="1367"/>
    </row>
    <row r="652" spans="5:20" s="1363" customFormat="1">
      <c r="E652" s="1367"/>
      <c r="H652" s="1367"/>
      <c r="T652" s="1367"/>
    </row>
    <row r="653" spans="5:20" s="1363" customFormat="1">
      <c r="E653" s="1367"/>
      <c r="H653" s="1367"/>
      <c r="T653" s="1367"/>
    </row>
    <row r="654" spans="5:20" s="1363" customFormat="1">
      <c r="E654" s="1367"/>
      <c r="H654" s="1367"/>
      <c r="T654" s="1367"/>
    </row>
    <row r="655" spans="5:20" s="1363" customFormat="1">
      <c r="E655" s="1367"/>
      <c r="H655" s="1367"/>
      <c r="T655" s="1367"/>
    </row>
    <row r="656" spans="5:20" s="1363" customFormat="1">
      <c r="E656" s="1367"/>
      <c r="H656" s="1367"/>
      <c r="T656" s="1367"/>
    </row>
    <row r="657" spans="5:20" s="1363" customFormat="1">
      <c r="E657" s="1367"/>
      <c r="H657" s="1367"/>
      <c r="T657" s="1367"/>
    </row>
    <row r="658" spans="5:20" s="1363" customFormat="1">
      <c r="E658" s="1367"/>
      <c r="H658" s="1367"/>
      <c r="T658" s="1367"/>
    </row>
    <row r="659" spans="5:20" s="1363" customFormat="1">
      <c r="E659" s="1367"/>
      <c r="H659" s="1367"/>
      <c r="T659" s="1367"/>
    </row>
    <row r="660" spans="5:20" s="1363" customFormat="1">
      <c r="E660" s="1367"/>
      <c r="H660" s="1367"/>
      <c r="T660" s="1367"/>
    </row>
    <row r="661" spans="5:20" s="1363" customFormat="1">
      <c r="E661" s="1367"/>
      <c r="H661" s="1367"/>
      <c r="T661" s="1367"/>
    </row>
    <row r="662" spans="5:20" s="1363" customFormat="1">
      <c r="E662" s="1367"/>
      <c r="H662" s="1367"/>
      <c r="T662" s="1367"/>
    </row>
    <row r="663" spans="5:20" s="1363" customFormat="1">
      <c r="E663" s="1367"/>
      <c r="H663" s="1367"/>
      <c r="T663" s="1367"/>
    </row>
    <row r="664" spans="5:20" s="1363" customFormat="1">
      <c r="E664" s="1367"/>
      <c r="H664" s="1367"/>
      <c r="T664" s="1367"/>
    </row>
    <row r="665" spans="5:20" s="1363" customFormat="1">
      <c r="E665" s="1367"/>
      <c r="H665" s="1367"/>
      <c r="T665" s="1367"/>
    </row>
    <row r="666" spans="5:20" s="1363" customFormat="1">
      <c r="E666" s="1367"/>
      <c r="H666" s="1367"/>
      <c r="T666" s="1367"/>
    </row>
    <row r="667" spans="5:20" s="1363" customFormat="1">
      <c r="E667" s="1367"/>
      <c r="H667" s="1367"/>
      <c r="T667" s="1367"/>
    </row>
    <row r="668" spans="5:20" s="1363" customFormat="1">
      <c r="E668" s="1367"/>
      <c r="H668" s="1367"/>
      <c r="T668" s="1367"/>
    </row>
    <row r="669" spans="5:20" s="1363" customFormat="1">
      <c r="E669" s="1367"/>
      <c r="H669" s="1367"/>
      <c r="T669" s="1367"/>
    </row>
    <row r="670" spans="5:20" s="1363" customFormat="1">
      <c r="E670" s="1367"/>
      <c r="H670" s="1367"/>
      <c r="T670" s="1367"/>
    </row>
    <row r="671" spans="5:20" s="1363" customFormat="1">
      <c r="E671" s="1367"/>
      <c r="H671" s="1367"/>
      <c r="T671" s="1367"/>
    </row>
    <row r="672" spans="5:20" s="1363" customFormat="1">
      <c r="E672" s="1367"/>
      <c r="H672" s="1367"/>
      <c r="T672" s="1367"/>
    </row>
    <row r="673" spans="5:20" s="1363" customFormat="1">
      <c r="E673" s="1367"/>
      <c r="H673" s="1367"/>
      <c r="T673" s="1367"/>
    </row>
    <row r="674" spans="5:20" s="1363" customFormat="1">
      <c r="E674" s="1367"/>
      <c r="H674" s="1367"/>
      <c r="T674" s="1367"/>
    </row>
    <row r="675" spans="5:20" s="1363" customFormat="1">
      <c r="E675" s="1367"/>
      <c r="H675" s="1367"/>
      <c r="T675" s="1367"/>
    </row>
    <row r="676" spans="5:20" s="1363" customFormat="1">
      <c r="E676" s="1367"/>
      <c r="H676" s="1367"/>
      <c r="T676" s="1367"/>
    </row>
    <row r="677" spans="5:20" s="1363" customFormat="1">
      <c r="E677" s="1367"/>
      <c r="H677" s="1367"/>
      <c r="T677" s="1367"/>
    </row>
    <row r="678" spans="5:20" s="1363" customFormat="1">
      <c r="E678" s="1367"/>
      <c r="H678" s="1367"/>
      <c r="T678" s="1367"/>
    </row>
    <row r="679" spans="5:20" s="1363" customFormat="1">
      <c r="E679" s="1367"/>
      <c r="H679" s="1367"/>
      <c r="T679" s="1367"/>
    </row>
    <row r="680" spans="5:20" s="1363" customFormat="1">
      <c r="E680" s="1367"/>
      <c r="H680" s="1367"/>
      <c r="T680" s="1367"/>
    </row>
    <row r="681" spans="5:20" s="1363" customFormat="1">
      <c r="E681" s="1367"/>
      <c r="H681" s="1367"/>
      <c r="T681" s="1367"/>
    </row>
    <row r="682" spans="5:20" s="1363" customFormat="1">
      <c r="E682" s="1367"/>
      <c r="H682" s="1367"/>
      <c r="T682" s="1367"/>
    </row>
    <row r="683" spans="5:20" s="1363" customFormat="1">
      <c r="E683" s="1367"/>
      <c r="H683" s="1367"/>
      <c r="T683" s="1367"/>
    </row>
    <row r="684" spans="5:20" s="1363" customFormat="1">
      <c r="E684" s="1367"/>
      <c r="H684" s="1367"/>
      <c r="T684" s="1367"/>
    </row>
    <row r="685" spans="5:20" s="1363" customFormat="1">
      <c r="E685" s="1367"/>
      <c r="H685" s="1367"/>
      <c r="T685" s="1367"/>
    </row>
    <row r="686" spans="5:20" s="1363" customFormat="1">
      <c r="E686" s="1367"/>
      <c r="H686" s="1367"/>
      <c r="T686" s="1367"/>
    </row>
    <row r="687" spans="5:20" s="1363" customFormat="1">
      <c r="E687" s="1367"/>
      <c r="H687" s="1367"/>
      <c r="T687" s="1367"/>
    </row>
    <row r="688" spans="5:20" s="1363" customFormat="1">
      <c r="E688" s="1367"/>
      <c r="H688" s="1367"/>
      <c r="T688" s="1367"/>
    </row>
    <row r="689" spans="5:20" s="1363" customFormat="1">
      <c r="E689" s="1367"/>
      <c r="H689" s="1367"/>
      <c r="T689" s="1367"/>
    </row>
    <row r="690" spans="5:20" s="1363" customFormat="1">
      <c r="E690" s="1367"/>
      <c r="H690" s="1367"/>
      <c r="T690" s="1367"/>
    </row>
    <row r="691" spans="5:20" s="1363" customFormat="1">
      <c r="E691" s="1367"/>
      <c r="H691" s="1367"/>
      <c r="T691" s="1367"/>
    </row>
    <row r="692" spans="5:20" s="1363" customFormat="1">
      <c r="E692" s="1367"/>
      <c r="H692" s="1367"/>
      <c r="T692" s="1367"/>
    </row>
    <row r="693" spans="5:20" s="1363" customFormat="1">
      <c r="E693" s="1367"/>
      <c r="H693" s="1367"/>
      <c r="T693" s="1367"/>
    </row>
    <row r="694" spans="5:20" s="1363" customFormat="1">
      <c r="E694" s="1367"/>
      <c r="H694" s="1367"/>
      <c r="T694" s="1367"/>
    </row>
    <row r="695" spans="5:20" s="1363" customFormat="1">
      <c r="E695" s="1367"/>
      <c r="H695" s="1367"/>
      <c r="T695" s="1367"/>
    </row>
    <row r="696" spans="5:20" s="1363" customFormat="1">
      <c r="E696" s="1367"/>
      <c r="H696" s="1367"/>
      <c r="T696" s="1367"/>
    </row>
    <row r="697" spans="5:20" s="1363" customFormat="1">
      <c r="E697" s="1367"/>
      <c r="H697" s="1367"/>
      <c r="T697" s="1367"/>
    </row>
    <row r="698" spans="5:20" s="1363" customFormat="1">
      <c r="E698" s="1367"/>
      <c r="H698" s="1367"/>
      <c r="T698" s="1367"/>
    </row>
    <row r="699" spans="5:20" s="1363" customFormat="1">
      <c r="E699" s="1367"/>
      <c r="H699" s="1367"/>
      <c r="T699" s="1367"/>
    </row>
    <row r="700" spans="5:20" s="1363" customFormat="1">
      <c r="E700" s="1367"/>
      <c r="H700" s="1367"/>
      <c r="T700" s="1367"/>
    </row>
    <row r="701" spans="5:20" s="1363" customFormat="1">
      <c r="E701" s="1367"/>
      <c r="H701" s="1367"/>
      <c r="T701" s="1367"/>
    </row>
    <row r="702" spans="5:20" s="1363" customFormat="1">
      <c r="E702" s="1367"/>
      <c r="H702" s="1367"/>
      <c r="T702" s="1367"/>
    </row>
    <row r="703" spans="5:20" s="1363" customFormat="1">
      <c r="E703" s="1367"/>
      <c r="H703" s="1367"/>
      <c r="T703" s="1367"/>
    </row>
    <row r="704" spans="5:20" s="1363" customFormat="1">
      <c r="E704" s="1367"/>
      <c r="H704" s="1367"/>
      <c r="T704" s="1367"/>
    </row>
    <row r="705" spans="5:20" s="1363" customFormat="1">
      <c r="E705" s="1367"/>
      <c r="H705" s="1367"/>
      <c r="T705" s="1367"/>
    </row>
    <row r="706" spans="5:20" s="1363" customFormat="1">
      <c r="E706" s="1367"/>
      <c r="H706" s="1367"/>
      <c r="T706" s="1367"/>
    </row>
    <row r="707" spans="5:20" s="1363" customFormat="1">
      <c r="E707" s="1367"/>
      <c r="H707" s="1367"/>
      <c r="T707" s="1367"/>
    </row>
    <row r="708" spans="5:20" s="1363" customFormat="1">
      <c r="E708" s="1367"/>
      <c r="H708" s="1367"/>
      <c r="T708" s="1367"/>
    </row>
    <row r="709" spans="5:20" s="1363" customFormat="1">
      <c r="E709" s="1367"/>
      <c r="H709" s="1367"/>
      <c r="T709" s="1367"/>
    </row>
    <row r="710" spans="5:20" s="1363" customFormat="1">
      <c r="E710" s="1367"/>
      <c r="H710" s="1367"/>
      <c r="T710" s="1367"/>
    </row>
    <row r="711" spans="5:20" s="1363" customFormat="1">
      <c r="E711" s="1367"/>
      <c r="H711" s="1367"/>
      <c r="T711" s="1367"/>
    </row>
    <row r="712" spans="5:20" s="1363" customFormat="1">
      <c r="E712" s="1367"/>
      <c r="H712" s="1367"/>
      <c r="T712" s="1367"/>
    </row>
    <row r="713" spans="5:20" s="1363" customFormat="1">
      <c r="E713" s="1367"/>
      <c r="H713" s="1367"/>
      <c r="T713" s="1367"/>
    </row>
    <row r="714" spans="5:20" s="1363" customFormat="1">
      <c r="E714" s="1367"/>
      <c r="H714" s="1367"/>
      <c r="T714" s="1367"/>
    </row>
    <row r="715" spans="5:20" s="1363" customFormat="1">
      <c r="E715" s="1367"/>
      <c r="H715" s="1367"/>
      <c r="T715" s="1367"/>
    </row>
    <row r="716" spans="5:20" s="1363" customFormat="1">
      <c r="E716" s="1367"/>
      <c r="H716" s="1367"/>
      <c r="T716" s="1367"/>
    </row>
    <row r="717" spans="5:20" s="1363" customFormat="1">
      <c r="E717" s="1367"/>
      <c r="H717" s="1367"/>
      <c r="T717" s="1367"/>
    </row>
    <row r="718" spans="5:20" s="1363" customFormat="1">
      <c r="E718" s="1367"/>
      <c r="H718" s="1367"/>
      <c r="T718" s="1367"/>
    </row>
    <row r="719" spans="5:20" s="1363" customFormat="1">
      <c r="E719" s="1367"/>
      <c r="H719" s="1367"/>
      <c r="T719" s="1367"/>
    </row>
    <row r="720" spans="5:20" s="1363" customFormat="1">
      <c r="E720" s="1367"/>
      <c r="H720" s="1367"/>
      <c r="T720" s="1367"/>
    </row>
    <row r="721" spans="5:20" s="1363" customFormat="1">
      <c r="E721" s="1367"/>
      <c r="H721" s="1367"/>
      <c r="T721" s="1367"/>
    </row>
    <row r="722" spans="5:20" s="1363" customFormat="1">
      <c r="E722" s="1367"/>
      <c r="H722" s="1367"/>
      <c r="T722" s="1367"/>
    </row>
    <row r="723" spans="5:20" s="1363" customFormat="1">
      <c r="E723" s="1367"/>
      <c r="H723" s="1367"/>
      <c r="T723" s="1367"/>
    </row>
    <row r="724" spans="5:20" s="1363" customFormat="1">
      <c r="E724" s="1367"/>
      <c r="H724" s="1367"/>
      <c r="T724" s="1367"/>
    </row>
    <row r="725" spans="5:20" s="1363" customFormat="1">
      <c r="E725" s="1367"/>
      <c r="H725" s="1367"/>
      <c r="T725" s="1367"/>
    </row>
    <row r="726" spans="5:20" s="1363" customFormat="1">
      <c r="E726" s="1367"/>
      <c r="H726" s="1367"/>
      <c r="T726" s="1367"/>
    </row>
    <row r="727" spans="5:20" s="1363" customFormat="1">
      <c r="E727" s="1367"/>
      <c r="H727" s="1367"/>
      <c r="T727" s="1367"/>
    </row>
    <row r="728" spans="5:20" s="1363" customFormat="1">
      <c r="E728" s="1367"/>
      <c r="H728" s="1367"/>
      <c r="T728" s="1367"/>
    </row>
    <row r="729" spans="5:20" s="1363" customFormat="1">
      <c r="E729" s="1367"/>
      <c r="H729" s="1367"/>
      <c r="T729" s="1367"/>
    </row>
    <row r="730" spans="5:20" s="1363" customFormat="1">
      <c r="E730" s="1367"/>
      <c r="H730" s="1367"/>
      <c r="T730" s="1367"/>
    </row>
    <row r="731" spans="5:20" s="1363" customFormat="1">
      <c r="E731" s="1367"/>
      <c r="H731" s="1367"/>
      <c r="T731" s="1367"/>
    </row>
    <row r="732" spans="5:20" s="1363" customFormat="1">
      <c r="E732" s="1367"/>
      <c r="H732" s="1367"/>
      <c r="T732" s="1367"/>
    </row>
    <row r="733" spans="5:20" s="1363" customFormat="1">
      <c r="E733" s="1367"/>
      <c r="H733" s="1367"/>
      <c r="T733" s="1367"/>
    </row>
    <row r="734" spans="5:20" s="1363" customFormat="1">
      <c r="E734" s="1367"/>
      <c r="H734" s="1367"/>
      <c r="T734" s="1367"/>
    </row>
    <row r="735" spans="5:20" s="1363" customFormat="1">
      <c r="E735" s="1367"/>
      <c r="H735" s="1367"/>
      <c r="T735" s="1367"/>
    </row>
    <row r="736" spans="5:20" s="1363" customFormat="1">
      <c r="E736" s="1367"/>
      <c r="H736" s="1367"/>
      <c r="T736" s="1367"/>
    </row>
    <row r="737" spans="5:20" s="1363" customFormat="1">
      <c r="E737" s="1367"/>
      <c r="H737" s="1367"/>
      <c r="T737" s="1367"/>
    </row>
    <row r="738" spans="5:20" s="1363" customFormat="1">
      <c r="E738" s="1367"/>
      <c r="H738" s="1367"/>
      <c r="T738" s="1367"/>
    </row>
    <row r="739" spans="5:20" s="1363" customFormat="1">
      <c r="E739" s="1367"/>
      <c r="H739" s="1367"/>
      <c r="T739" s="1367"/>
    </row>
    <row r="740" spans="5:20" s="1363" customFormat="1">
      <c r="E740" s="1367"/>
      <c r="H740" s="1367"/>
      <c r="T740" s="1367"/>
    </row>
    <row r="741" spans="5:20" s="1363" customFormat="1">
      <c r="E741" s="1367"/>
      <c r="H741" s="1367"/>
      <c r="T741" s="1367"/>
    </row>
    <row r="742" spans="5:20" s="1363" customFormat="1">
      <c r="E742" s="1367"/>
      <c r="H742" s="1367"/>
      <c r="T742" s="1367"/>
    </row>
    <row r="743" spans="5:20" s="1363" customFormat="1">
      <c r="E743" s="1367"/>
      <c r="H743" s="1367"/>
      <c r="T743" s="1367"/>
    </row>
    <row r="744" spans="5:20" s="1363" customFormat="1">
      <c r="E744" s="1367"/>
      <c r="H744" s="1367"/>
      <c r="T744" s="1367"/>
    </row>
    <row r="745" spans="5:20" s="1363" customFormat="1">
      <c r="E745" s="1367"/>
      <c r="H745" s="1367"/>
      <c r="T745" s="1367"/>
    </row>
    <row r="746" spans="5:20" s="1363" customFormat="1">
      <c r="E746" s="1367"/>
      <c r="H746" s="1367"/>
      <c r="T746" s="1367"/>
    </row>
    <row r="747" spans="5:20" s="1363" customFormat="1">
      <c r="E747" s="1367"/>
      <c r="H747" s="1367"/>
      <c r="T747" s="1367"/>
    </row>
    <row r="748" spans="5:20" s="1363" customFormat="1">
      <c r="E748" s="1367"/>
      <c r="H748" s="1367"/>
      <c r="T748" s="1367"/>
    </row>
    <row r="749" spans="5:20" s="1363" customFormat="1">
      <c r="E749" s="1367"/>
      <c r="H749" s="1367"/>
      <c r="T749" s="1367"/>
    </row>
    <row r="750" spans="5:20" s="1363" customFormat="1">
      <c r="E750" s="1367"/>
      <c r="H750" s="1367"/>
      <c r="T750" s="1367"/>
    </row>
    <row r="751" spans="5:20" s="1363" customFormat="1">
      <c r="E751" s="1367"/>
      <c r="H751" s="1367"/>
      <c r="T751" s="1367"/>
    </row>
    <row r="752" spans="5:20" s="1363" customFormat="1">
      <c r="E752" s="1367"/>
      <c r="H752" s="1367"/>
      <c r="T752" s="1367"/>
    </row>
    <row r="753" spans="5:20" s="1363" customFormat="1">
      <c r="E753" s="1367"/>
      <c r="H753" s="1367"/>
      <c r="T753" s="1367"/>
    </row>
    <row r="754" spans="5:20" s="1363" customFormat="1">
      <c r="E754" s="1367"/>
      <c r="H754" s="1367"/>
      <c r="T754" s="1367"/>
    </row>
    <row r="755" spans="5:20" s="1363" customFormat="1">
      <c r="E755" s="1367"/>
      <c r="H755" s="1367"/>
      <c r="T755" s="1367"/>
    </row>
    <row r="756" spans="5:20" s="1363" customFormat="1">
      <c r="E756" s="1367"/>
      <c r="H756" s="1367"/>
      <c r="T756" s="1367"/>
    </row>
    <row r="757" spans="5:20" s="1363" customFormat="1">
      <c r="E757" s="1367"/>
      <c r="H757" s="1367"/>
      <c r="T757" s="1367"/>
    </row>
    <row r="758" spans="5:20" s="1363" customFormat="1">
      <c r="E758" s="1367"/>
      <c r="H758" s="1367"/>
      <c r="T758" s="1367"/>
    </row>
    <row r="759" spans="5:20" s="1363" customFormat="1">
      <c r="E759" s="1367"/>
      <c r="H759" s="1367"/>
      <c r="T759" s="1367"/>
    </row>
    <row r="760" spans="5:20" s="1363" customFormat="1">
      <c r="E760" s="1367"/>
      <c r="H760" s="1367"/>
      <c r="T760" s="1367"/>
    </row>
    <row r="761" spans="5:20" s="1363" customFormat="1">
      <c r="E761" s="1367"/>
      <c r="H761" s="1367"/>
      <c r="T761" s="1367"/>
    </row>
    <row r="762" spans="5:20" s="1363" customFormat="1">
      <c r="E762" s="1367"/>
      <c r="H762" s="1367"/>
      <c r="T762" s="1367"/>
    </row>
    <row r="763" spans="5:20" s="1363" customFormat="1">
      <c r="E763" s="1367"/>
      <c r="H763" s="1367"/>
      <c r="T763" s="1367"/>
    </row>
    <row r="764" spans="5:20" s="1363" customFormat="1">
      <c r="E764" s="1367"/>
      <c r="H764" s="1367"/>
      <c r="T764" s="1367"/>
    </row>
    <row r="765" spans="5:20" s="1363" customFormat="1">
      <c r="E765" s="1367"/>
      <c r="H765" s="1367"/>
      <c r="T765" s="1367"/>
    </row>
    <row r="766" spans="5:20" s="1363" customFormat="1">
      <c r="E766" s="1367"/>
      <c r="H766" s="1367"/>
      <c r="T766" s="1367"/>
    </row>
    <row r="767" spans="5:20" s="1363" customFormat="1">
      <c r="E767" s="1367"/>
      <c r="H767" s="1367"/>
      <c r="T767" s="1367"/>
    </row>
    <row r="768" spans="5:20" s="1363" customFormat="1">
      <c r="E768" s="1367"/>
      <c r="H768" s="1367"/>
      <c r="T768" s="1367"/>
    </row>
    <row r="769" spans="5:20" s="1363" customFormat="1">
      <c r="E769" s="1367"/>
      <c r="H769" s="1367"/>
      <c r="T769" s="1367"/>
    </row>
    <row r="770" spans="5:20" s="1363" customFormat="1">
      <c r="E770" s="1367"/>
      <c r="H770" s="1367"/>
      <c r="T770" s="1367"/>
    </row>
    <row r="771" spans="5:20" s="1363" customFormat="1">
      <c r="E771" s="1367"/>
      <c r="H771" s="1367"/>
      <c r="T771" s="1367"/>
    </row>
    <row r="772" spans="5:20" s="1363" customFormat="1">
      <c r="E772" s="1367"/>
      <c r="H772" s="1367"/>
      <c r="T772" s="1367"/>
    </row>
    <row r="773" spans="5:20" s="1363" customFormat="1">
      <c r="E773" s="1367"/>
      <c r="H773" s="1367"/>
      <c r="T773" s="1367"/>
    </row>
    <row r="774" spans="5:20" s="1363" customFormat="1">
      <c r="E774" s="1367"/>
      <c r="H774" s="1367"/>
      <c r="T774" s="1367"/>
    </row>
    <row r="775" spans="5:20" s="1363" customFormat="1">
      <c r="E775" s="1367"/>
      <c r="H775" s="1367"/>
      <c r="T775" s="1367"/>
    </row>
    <row r="776" spans="5:20" s="1363" customFormat="1">
      <c r="E776" s="1367"/>
      <c r="H776" s="1367"/>
      <c r="T776" s="1367"/>
    </row>
    <row r="777" spans="5:20" s="1363" customFormat="1">
      <c r="E777" s="1367"/>
      <c r="H777" s="1367"/>
      <c r="T777" s="1367"/>
    </row>
    <row r="778" spans="5:20" s="1363" customFormat="1">
      <c r="E778" s="1367"/>
      <c r="H778" s="1367"/>
      <c r="T778" s="1367"/>
    </row>
    <row r="779" spans="5:20" s="1363" customFormat="1">
      <c r="E779" s="1367"/>
      <c r="H779" s="1367"/>
      <c r="T779" s="1367"/>
    </row>
    <row r="780" spans="5:20" s="1363" customFormat="1">
      <c r="E780" s="1367"/>
      <c r="H780" s="1367"/>
      <c r="T780" s="1367"/>
    </row>
    <row r="781" spans="5:20" s="1363" customFormat="1">
      <c r="E781" s="1367"/>
      <c r="H781" s="1367"/>
      <c r="T781" s="1367"/>
    </row>
    <row r="782" spans="5:20" s="1363" customFormat="1">
      <c r="E782" s="1367"/>
      <c r="H782" s="1367"/>
      <c r="T782" s="1367"/>
    </row>
    <row r="783" spans="5:20" s="1363" customFormat="1">
      <c r="E783" s="1367"/>
      <c r="H783" s="1367"/>
      <c r="T783" s="1367"/>
    </row>
    <row r="784" spans="5:20" s="1363" customFormat="1">
      <c r="E784" s="1367"/>
      <c r="H784" s="1367"/>
      <c r="T784" s="1367"/>
    </row>
    <row r="785" spans="5:20" s="1363" customFormat="1">
      <c r="E785" s="1367"/>
      <c r="H785" s="1367"/>
      <c r="T785" s="1367"/>
    </row>
    <row r="786" spans="5:20" s="1363" customFormat="1">
      <c r="E786" s="1367"/>
      <c r="H786" s="1367"/>
      <c r="T786" s="1367"/>
    </row>
    <row r="787" spans="5:20" s="1363" customFormat="1">
      <c r="E787" s="1367"/>
      <c r="H787" s="1367"/>
      <c r="T787" s="1367"/>
    </row>
    <row r="788" spans="5:20" s="1363" customFormat="1">
      <c r="E788" s="1367"/>
      <c r="H788" s="1367"/>
      <c r="T788" s="1367"/>
    </row>
    <row r="789" spans="5:20" s="1363" customFormat="1">
      <c r="E789" s="1367"/>
      <c r="H789" s="1367"/>
      <c r="T789" s="1367"/>
    </row>
    <row r="790" spans="5:20" s="1363" customFormat="1">
      <c r="E790" s="1367"/>
      <c r="H790" s="1367"/>
      <c r="T790" s="1367"/>
    </row>
    <row r="791" spans="5:20" s="1363" customFormat="1">
      <c r="E791" s="1367"/>
      <c r="H791" s="1367"/>
      <c r="T791" s="1367"/>
    </row>
    <row r="792" spans="5:20" s="1363" customFormat="1">
      <c r="E792" s="1367"/>
      <c r="H792" s="1367"/>
      <c r="T792" s="1367"/>
    </row>
    <row r="793" spans="5:20" s="1363" customFormat="1">
      <c r="E793" s="1367"/>
      <c r="H793" s="1367"/>
      <c r="T793" s="1367"/>
    </row>
    <row r="794" spans="5:20" s="1363" customFormat="1">
      <c r="E794" s="1367"/>
      <c r="H794" s="1367"/>
      <c r="T794" s="1367"/>
    </row>
    <row r="795" spans="5:20" s="1363" customFormat="1">
      <c r="E795" s="1367"/>
      <c r="H795" s="1367"/>
      <c r="T795" s="1367"/>
    </row>
    <row r="796" spans="5:20" s="1363" customFormat="1">
      <c r="E796" s="1367"/>
      <c r="H796" s="1367"/>
      <c r="T796" s="1367"/>
    </row>
    <row r="797" spans="5:20" s="1363" customFormat="1">
      <c r="E797" s="1367"/>
      <c r="H797" s="1367"/>
      <c r="T797" s="1367"/>
    </row>
    <row r="798" spans="5:20" s="1363" customFormat="1">
      <c r="E798" s="1367"/>
      <c r="H798" s="1367"/>
      <c r="T798" s="1367"/>
    </row>
    <row r="799" spans="5:20" s="1363" customFormat="1">
      <c r="E799" s="1367"/>
      <c r="H799" s="1367"/>
      <c r="T799" s="1367"/>
    </row>
    <row r="800" spans="5:20" s="1363" customFormat="1">
      <c r="E800" s="1367"/>
      <c r="H800" s="1367"/>
      <c r="T800" s="1367"/>
    </row>
    <row r="801" spans="5:20" s="1363" customFormat="1">
      <c r="E801" s="1367"/>
      <c r="H801" s="1367"/>
      <c r="T801" s="1367"/>
    </row>
    <row r="802" spans="5:20" s="1363" customFormat="1">
      <c r="E802" s="1367"/>
      <c r="H802" s="1367"/>
      <c r="T802" s="1367"/>
    </row>
    <row r="803" spans="5:20" s="1363" customFormat="1">
      <c r="E803" s="1367"/>
      <c r="H803" s="1367"/>
      <c r="T803" s="1367"/>
    </row>
    <row r="804" spans="5:20" s="1363" customFormat="1">
      <c r="E804" s="1367"/>
      <c r="H804" s="1367"/>
      <c r="T804" s="1367"/>
    </row>
    <row r="805" spans="5:20" s="1363" customFormat="1">
      <c r="E805" s="1367"/>
      <c r="H805" s="1367"/>
      <c r="T805" s="1367"/>
    </row>
    <row r="806" spans="5:20" s="1363" customFormat="1">
      <c r="E806" s="1367"/>
      <c r="H806" s="1367"/>
      <c r="T806" s="1367"/>
    </row>
    <row r="807" spans="5:20" s="1363" customFormat="1">
      <c r="E807" s="1367"/>
      <c r="H807" s="1367"/>
      <c r="T807" s="1367"/>
    </row>
    <row r="808" spans="5:20" s="1363" customFormat="1">
      <c r="E808" s="1367"/>
      <c r="H808" s="1367"/>
      <c r="T808" s="1367"/>
    </row>
    <row r="809" spans="5:20" s="1363" customFormat="1">
      <c r="E809" s="1367"/>
      <c r="H809" s="1367"/>
      <c r="T809" s="1367"/>
    </row>
    <row r="810" spans="5:20" s="1363" customFormat="1">
      <c r="E810" s="1367"/>
      <c r="H810" s="1367"/>
      <c r="T810" s="1367"/>
    </row>
    <row r="811" spans="5:20" s="1363" customFormat="1">
      <c r="E811" s="1367"/>
      <c r="H811" s="1367"/>
      <c r="T811" s="1367"/>
    </row>
    <row r="812" spans="5:20" s="1363" customFormat="1">
      <c r="E812" s="1367"/>
      <c r="H812" s="1367"/>
      <c r="T812" s="1367"/>
    </row>
    <row r="813" spans="5:20" s="1363" customFormat="1">
      <c r="E813" s="1367"/>
      <c r="H813" s="1367"/>
      <c r="T813" s="1367"/>
    </row>
    <row r="814" spans="5:20" s="1363" customFormat="1">
      <c r="E814" s="1367"/>
      <c r="H814" s="1367"/>
      <c r="T814" s="1367"/>
    </row>
    <row r="815" spans="5:20" s="1363" customFormat="1">
      <c r="E815" s="1367"/>
      <c r="H815" s="1367"/>
      <c r="T815" s="1367"/>
    </row>
    <row r="816" spans="5:20" s="1363" customFormat="1">
      <c r="E816" s="1367"/>
      <c r="H816" s="1367"/>
      <c r="T816" s="1367"/>
    </row>
    <row r="817" spans="5:20" s="1363" customFormat="1">
      <c r="E817" s="1367"/>
      <c r="H817" s="1367"/>
      <c r="T817" s="1367"/>
    </row>
    <row r="818" spans="5:20" s="1363" customFormat="1">
      <c r="E818" s="1367"/>
      <c r="H818" s="1367"/>
      <c r="T818" s="1367"/>
    </row>
    <row r="819" spans="5:20" s="1363" customFormat="1">
      <c r="E819" s="1367"/>
      <c r="H819" s="1367"/>
      <c r="T819" s="1367"/>
    </row>
    <row r="820" spans="5:20" s="1363" customFormat="1">
      <c r="E820" s="1367"/>
      <c r="H820" s="1367"/>
      <c r="T820" s="1367"/>
    </row>
    <row r="821" spans="5:20" s="1363" customFormat="1">
      <c r="E821" s="1367"/>
      <c r="H821" s="1367"/>
      <c r="T821" s="1367"/>
    </row>
    <row r="822" spans="5:20" s="1363" customFormat="1">
      <c r="E822" s="1367"/>
      <c r="H822" s="1367"/>
      <c r="T822" s="1367"/>
    </row>
    <row r="823" spans="5:20" s="1363" customFormat="1">
      <c r="E823" s="1367"/>
      <c r="H823" s="1367"/>
      <c r="T823" s="1367"/>
    </row>
    <row r="824" spans="5:20" s="1363" customFormat="1">
      <c r="E824" s="1367"/>
      <c r="H824" s="1367"/>
      <c r="T824" s="1367"/>
    </row>
    <row r="825" spans="5:20" s="1363" customFormat="1">
      <c r="E825" s="1367"/>
      <c r="H825" s="1367"/>
      <c r="T825" s="1367"/>
    </row>
    <row r="826" spans="5:20" s="1363" customFormat="1">
      <c r="E826" s="1367"/>
      <c r="H826" s="1367"/>
      <c r="T826" s="1367"/>
    </row>
    <row r="827" spans="5:20" s="1363" customFormat="1">
      <c r="E827" s="1367"/>
      <c r="H827" s="1367"/>
      <c r="T827" s="1367"/>
    </row>
    <row r="828" spans="5:20" s="1363" customFormat="1">
      <c r="E828" s="1367"/>
      <c r="H828" s="1367"/>
      <c r="T828" s="1367"/>
    </row>
    <row r="829" spans="5:20" s="1363" customFormat="1">
      <c r="E829" s="1367"/>
      <c r="H829" s="1367"/>
      <c r="T829" s="1367"/>
    </row>
    <row r="830" spans="5:20" s="1363" customFormat="1">
      <c r="E830" s="1367"/>
      <c r="H830" s="1367"/>
      <c r="T830" s="1367"/>
    </row>
    <row r="831" spans="5:20" s="1363" customFormat="1">
      <c r="E831" s="1367"/>
      <c r="H831" s="1367"/>
      <c r="T831" s="1367"/>
    </row>
    <row r="832" spans="5:20" s="1363" customFormat="1">
      <c r="E832" s="1367"/>
      <c r="H832" s="1367"/>
      <c r="T832" s="1367"/>
    </row>
    <row r="833" spans="5:20" s="1363" customFormat="1">
      <c r="E833" s="1367"/>
      <c r="H833" s="1367"/>
      <c r="T833" s="1367"/>
    </row>
    <row r="834" spans="5:20" s="1363" customFormat="1">
      <c r="E834" s="1367"/>
      <c r="H834" s="1367"/>
      <c r="T834" s="1367"/>
    </row>
    <row r="835" spans="5:20" s="1363" customFormat="1">
      <c r="E835" s="1367"/>
      <c r="H835" s="1367"/>
      <c r="T835" s="1367"/>
    </row>
    <row r="836" spans="5:20" s="1363" customFormat="1">
      <c r="E836" s="1367"/>
      <c r="H836" s="1367"/>
      <c r="T836" s="1367"/>
    </row>
    <row r="837" spans="5:20" s="1363" customFormat="1">
      <c r="E837" s="1367"/>
      <c r="H837" s="1367"/>
      <c r="T837" s="1367"/>
    </row>
    <row r="838" spans="5:20" s="1363" customFormat="1">
      <c r="E838" s="1367"/>
      <c r="H838" s="1367"/>
      <c r="T838" s="1367"/>
    </row>
    <row r="839" spans="5:20" s="1363" customFormat="1">
      <c r="E839" s="1367"/>
      <c r="H839" s="1367"/>
      <c r="T839" s="1367"/>
    </row>
    <row r="840" spans="5:20" s="1363" customFormat="1">
      <c r="E840" s="1367"/>
      <c r="H840" s="1367"/>
      <c r="T840" s="1367"/>
    </row>
    <row r="841" spans="5:20" s="1363" customFormat="1">
      <c r="E841" s="1367"/>
      <c r="H841" s="1367"/>
      <c r="T841" s="1367"/>
    </row>
    <row r="842" spans="5:20" s="1363" customFormat="1">
      <c r="E842" s="1367"/>
      <c r="H842" s="1367"/>
      <c r="T842" s="1367"/>
    </row>
    <row r="843" spans="5:20" s="1363" customFormat="1">
      <c r="E843" s="1367"/>
      <c r="H843" s="1367"/>
      <c r="T843" s="1367"/>
    </row>
    <row r="844" spans="5:20" s="1363" customFormat="1">
      <c r="E844" s="1367"/>
      <c r="H844" s="1367"/>
      <c r="T844" s="1367"/>
    </row>
    <row r="845" spans="5:20" s="1363" customFormat="1">
      <c r="E845" s="1367"/>
      <c r="H845" s="1367"/>
      <c r="T845" s="1367"/>
    </row>
    <row r="846" spans="5:20" s="1363" customFormat="1">
      <c r="E846" s="1367"/>
      <c r="H846" s="1367"/>
      <c r="T846" s="1367"/>
    </row>
    <row r="847" spans="5:20" s="1363" customFormat="1">
      <c r="E847" s="1367"/>
      <c r="H847" s="1367"/>
      <c r="T847" s="1367"/>
    </row>
    <row r="848" spans="5:20" s="1363" customFormat="1">
      <c r="E848" s="1367"/>
      <c r="H848" s="1367"/>
      <c r="T848" s="1367"/>
    </row>
    <row r="849" spans="5:20" s="1363" customFormat="1">
      <c r="E849" s="1367"/>
      <c r="H849" s="1367"/>
      <c r="T849" s="1367"/>
    </row>
    <row r="850" spans="5:20" s="1363" customFormat="1">
      <c r="E850" s="1367"/>
      <c r="H850" s="1367"/>
      <c r="T850" s="1367"/>
    </row>
    <row r="851" spans="5:20" s="1363" customFormat="1">
      <c r="E851" s="1367"/>
      <c r="H851" s="1367"/>
      <c r="T851" s="1367"/>
    </row>
    <row r="852" spans="5:20" s="1363" customFormat="1">
      <c r="E852" s="1367"/>
      <c r="H852" s="1367"/>
      <c r="T852" s="1367"/>
    </row>
    <row r="853" spans="5:20" s="1363" customFormat="1">
      <c r="E853" s="1367"/>
      <c r="H853" s="1367"/>
      <c r="T853" s="1367"/>
    </row>
    <row r="854" spans="5:20" s="1363" customFormat="1">
      <c r="E854" s="1367"/>
      <c r="H854" s="1367"/>
      <c r="T854" s="1367"/>
    </row>
    <row r="855" spans="5:20" s="1363" customFormat="1">
      <c r="E855" s="1367"/>
      <c r="H855" s="1367"/>
      <c r="T855" s="1367"/>
    </row>
    <row r="856" spans="5:20" s="1363" customFormat="1">
      <c r="E856" s="1367"/>
      <c r="H856" s="1367"/>
      <c r="T856" s="1367"/>
    </row>
    <row r="857" spans="5:20" s="1363" customFormat="1">
      <c r="E857" s="1367"/>
      <c r="H857" s="1367"/>
      <c r="T857" s="1367"/>
    </row>
    <row r="858" spans="5:20" s="1363" customFormat="1">
      <c r="E858" s="1367"/>
      <c r="H858" s="1367"/>
      <c r="T858" s="1367"/>
    </row>
    <row r="859" spans="5:20" s="1363" customFormat="1">
      <c r="E859" s="1367"/>
      <c r="H859" s="1367"/>
      <c r="T859" s="1367"/>
    </row>
    <row r="860" spans="5:20" s="1363" customFormat="1">
      <c r="E860" s="1367"/>
      <c r="H860" s="1367"/>
      <c r="T860" s="1367"/>
    </row>
    <row r="861" spans="5:20" s="1363" customFormat="1">
      <c r="E861" s="1367"/>
      <c r="H861" s="1367"/>
      <c r="T861" s="1367"/>
    </row>
    <row r="862" spans="5:20" s="1363" customFormat="1">
      <c r="E862" s="1367"/>
      <c r="H862" s="1367"/>
      <c r="T862" s="1367"/>
    </row>
    <row r="863" spans="5:20" s="1363" customFormat="1">
      <c r="E863" s="1367"/>
      <c r="H863" s="1367"/>
      <c r="T863" s="1367"/>
    </row>
    <row r="864" spans="5:20" s="1363" customFormat="1">
      <c r="E864" s="1367"/>
      <c r="H864" s="1367"/>
      <c r="T864" s="1367"/>
    </row>
    <row r="865" spans="5:20" s="1363" customFormat="1">
      <c r="E865" s="1367"/>
      <c r="H865" s="1367"/>
      <c r="T865" s="1367"/>
    </row>
    <row r="866" spans="5:20" s="1363" customFormat="1">
      <c r="E866" s="1367"/>
      <c r="H866" s="1367"/>
      <c r="T866" s="1367"/>
    </row>
    <row r="867" spans="5:20" s="1363" customFormat="1">
      <c r="E867" s="1367"/>
      <c r="H867" s="1367"/>
      <c r="T867" s="1367"/>
    </row>
    <row r="868" spans="5:20" s="1363" customFormat="1">
      <c r="E868" s="1367"/>
      <c r="H868" s="1367"/>
      <c r="T868" s="1367"/>
    </row>
    <row r="869" spans="5:20" s="1363" customFormat="1">
      <c r="E869" s="1367"/>
      <c r="H869" s="1367"/>
      <c r="T869" s="1367"/>
    </row>
    <row r="870" spans="5:20" s="1363" customFormat="1">
      <c r="E870" s="1367"/>
      <c r="H870" s="1367"/>
      <c r="T870" s="1367"/>
    </row>
    <row r="871" spans="5:20" s="1363" customFormat="1">
      <c r="E871" s="1367"/>
      <c r="H871" s="1367"/>
      <c r="T871" s="1367"/>
    </row>
    <row r="872" spans="5:20" s="1363" customFormat="1">
      <c r="E872" s="1367"/>
      <c r="H872" s="1367"/>
      <c r="T872" s="1367"/>
    </row>
    <row r="873" spans="5:20" s="1363" customFormat="1">
      <c r="E873" s="1367"/>
      <c r="H873" s="1367"/>
      <c r="T873" s="1367"/>
    </row>
    <row r="874" spans="5:20" s="1363" customFormat="1">
      <c r="E874" s="1367"/>
      <c r="H874" s="1367"/>
      <c r="T874" s="1367"/>
    </row>
    <row r="875" spans="5:20" s="1363" customFormat="1">
      <c r="E875" s="1367"/>
      <c r="H875" s="1367"/>
      <c r="T875" s="1367"/>
    </row>
    <row r="876" spans="5:20" s="1363" customFormat="1">
      <c r="E876" s="1367"/>
      <c r="H876" s="1367"/>
      <c r="T876" s="1367"/>
    </row>
    <row r="877" spans="5:20" s="1363" customFormat="1">
      <c r="E877" s="1367"/>
      <c r="H877" s="1367"/>
      <c r="T877" s="1367"/>
    </row>
    <row r="878" spans="5:20" s="1363" customFormat="1">
      <c r="E878" s="1367"/>
      <c r="H878" s="1367"/>
      <c r="T878" s="1367"/>
    </row>
    <row r="879" spans="5:20" s="1363" customFormat="1">
      <c r="E879" s="1367"/>
      <c r="H879" s="1367"/>
      <c r="T879" s="1367"/>
    </row>
    <row r="880" spans="5:20" s="1363" customFormat="1">
      <c r="E880" s="1367"/>
      <c r="H880" s="1367"/>
      <c r="T880" s="1367"/>
    </row>
    <row r="881" spans="5:20" s="1363" customFormat="1">
      <c r="E881" s="1367"/>
      <c r="H881" s="1367"/>
      <c r="T881" s="1367"/>
    </row>
    <row r="882" spans="5:20" s="1363" customFormat="1">
      <c r="E882" s="1367"/>
      <c r="H882" s="1367"/>
      <c r="T882" s="1367"/>
    </row>
    <row r="883" spans="5:20" s="1363" customFormat="1">
      <c r="E883" s="1367"/>
      <c r="H883" s="1367"/>
      <c r="T883" s="1367"/>
    </row>
    <row r="884" spans="5:20" s="1363" customFormat="1">
      <c r="E884" s="1367"/>
      <c r="H884" s="1367"/>
      <c r="T884" s="1367"/>
    </row>
    <row r="885" spans="5:20" s="1363" customFormat="1">
      <c r="E885" s="1367"/>
      <c r="H885" s="1367"/>
      <c r="T885" s="1367"/>
    </row>
    <row r="886" spans="5:20" s="1363" customFormat="1">
      <c r="E886" s="1367"/>
      <c r="H886" s="1367"/>
      <c r="T886" s="1367"/>
    </row>
    <row r="887" spans="5:20" s="1363" customFormat="1">
      <c r="E887" s="1367"/>
      <c r="H887" s="1367"/>
      <c r="T887" s="1367"/>
    </row>
    <row r="888" spans="5:20" s="1363" customFormat="1">
      <c r="E888" s="1367"/>
      <c r="H888" s="1367"/>
      <c r="T888" s="1367"/>
    </row>
    <row r="889" spans="5:20" s="1363" customFormat="1">
      <c r="E889" s="1367"/>
      <c r="H889" s="1367"/>
      <c r="T889" s="1367"/>
    </row>
    <row r="890" spans="5:20" s="1363" customFormat="1">
      <c r="E890" s="1367"/>
      <c r="H890" s="1367"/>
      <c r="T890" s="1367"/>
    </row>
    <row r="891" spans="5:20" s="1363" customFormat="1">
      <c r="E891" s="1367"/>
      <c r="H891" s="1367"/>
      <c r="T891" s="1367"/>
    </row>
    <row r="892" spans="5:20" s="1363" customFormat="1">
      <c r="E892" s="1367"/>
      <c r="H892" s="1367"/>
      <c r="T892" s="1367"/>
    </row>
    <row r="893" spans="5:20" s="1363" customFormat="1">
      <c r="E893" s="1367"/>
      <c r="H893" s="1367"/>
      <c r="T893" s="1367"/>
    </row>
    <row r="894" spans="5:20" s="1363" customFormat="1">
      <c r="E894" s="1367"/>
      <c r="H894" s="1367"/>
      <c r="T894" s="1367"/>
    </row>
    <row r="895" spans="5:20" s="1363" customFormat="1">
      <c r="E895" s="1367"/>
      <c r="H895" s="1367"/>
      <c r="T895" s="1367"/>
    </row>
    <row r="896" spans="5:20" s="1363" customFormat="1">
      <c r="E896" s="1367"/>
      <c r="H896" s="1367"/>
      <c r="T896" s="1367"/>
    </row>
    <row r="897" spans="5:20" s="1363" customFormat="1">
      <c r="E897" s="1367"/>
      <c r="H897" s="1367"/>
      <c r="T897" s="1367"/>
    </row>
    <row r="898" spans="5:20" s="1363" customFormat="1">
      <c r="E898" s="1367"/>
      <c r="H898" s="1367"/>
      <c r="T898" s="1367"/>
    </row>
    <row r="899" spans="5:20" s="1363" customFormat="1">
      <c r="E899" s="1367"/>
      <c r="H899" s="1367"/>
      <c r="T899" s="1367"/>
    </row>
    <row r="900" spans="5:20" s="1363" customFormat="1">
      <c r="E900" s="1367"/>
      <c r="H900" s="1367"/>
      <c r="T900" s="1367"/>
    </row>
    <row r="901" spans="5:20" s="1363" customFormat="1">
      <c r="E901" s="1367"/>
      <c r="H901" s="1367"/>
      <c r="T901" s="1367"/>
    </row>
    <row r="902" spans="5:20" s="1363" customFormat="1">
      <c r="E902" s="1367"/>
      <c r="H902" s="1367"/>
      <c r="T902" s="1367"/>
    </row>
    <row r="903" spans="5:20" s="1363" customFormat="1">
      <c r="E903" s="1367"/>
      <c r="H903" s="1367"/>
      <c r="T903" s="1367"/>
    </row>
    <row r="904" spans="5:20" s="1363" customFormat="1">
      <c r="E904" s="1367"/>
      <c r="H904" s="1367"/>
      <c r="T904" s="1367"/>
    </row>
    <row r="905" spans="5:20" s="1363" customFormat="1">
      <c r="E905" s="1367"/>
      <c r="H905" s="1367"/>
      <c r="T905" s="1367"/>
    </row>
    <row r="906" spans="5:20" s="1363" customFormat="1">
      <c r="E906" s="1367"/>
      <c r="H906" s="1367"/>
      <c r="T906" s="1367"/>
    </row>
    <row r="907" spans="5:20" s="1363" customFormat="1">
      <c r="E907" s="1367"/>
      <c r="H907" s="1367"/>
      <c r="T907" s="1367"/>
    </row>
    <row r="908" spans="5:20" s="1363" customFormat="1">
      <c r="E908" s="1367"/>
      <c r="H908" s="1367"/>
      <c r="T908" s="1367"/>
    </row>
    <row r="909" spans="5:20" s="1363" customFormat="1">
      <c r="E909" s="1367"/>
      <c r="H909" s="1367"/>
      <c r="T909" s="1367"/>
    </row>
    <row r="910" spans="5:20" s="1363" customFormat="1">
      <c r="E910" s="1367"/>
      <c r="H910" s="1367"/>
      <c r="T910" s="1367"/>
    </row>
    <row r="911" spans="5:20" s="1363" customFormat="1">
      <c r="E911" s="1367"/>
      <c r="H911" s="1367"/>
      <c r="T911" s="1367"/>
    </row>
    <row r="912" spans="5:20" s="1363" customFormat="1">
      <c r="E912" s="1367"/>
      <c r="H912" s="1367"/>
      <c r="T912" s="1367"/>
    </row>
    <row r="913" spans="5:20" s="1363" customFormat="1">
      <c r="E913" s="1367"/>
      <c r="H913" s="1367"/>
      <c r="T913" s="1367"/>
    </row>
    <row r="914" spans="5:20" s="1363" customFormat="1">
      <c r="E914" s="1367"/>
      <c r="H914" s="1367"/>
      <c r="T914" s="1367"/>
    </row>
    <row r="915" spans="5:20" s="1363" customFormat="1">
      <c r="E915" s="1367"/>
      <c r="H915" s="1367"/>
      <c r="T915" s="1367"/>
    </row>
    <row r="916" spans="5:20" s="1363" customFormat="1">
      <c r="E916" s="1367"/>
      <c r="H916" s="1367"/>
      <c r="T916" s="1367"/>
    </row>
    <row r="917" spans="5:20" s="1363" customFormat="1">
      <c r="E917" s="1367"/>
      <c r="H917" s="1367"/>
      <c r="T917" s="1367"/>
    </row>
    <row r="918" spans="5:20" s="1363" customFormat="1">
      <c r="E918" s="1367"/>
      <c r="H918" s="1367"/>
      <c r="T918" s="1367"/>
    </row>
    <row r="919" spans="5:20" s="1363" customFormat="1">
      <c r="E919" s="1367"/>
      <c r="H919" s="1367"/>
      <c r="T919" s="1367"/>
    </row>
    <row r="920" spans="5:20" s="1363" customFormat="1">
      <c r="E920" s="1367"/>
      <c r="H920" s="1367"/>
      <c r="T920" s="1367"/>
    </row>
    <row r="921" spans="5:20" s="1363" customFormat="1">
      <c r="E921" s="1367"/>
      <c r="H921" s="1367"/>
      <c r="T921" s="1367"/>
    </row>
    <row r="922" spans="5:20" s="1363" customFormat="1">
      <c r="E922" s="1367"/>
      <c r="H922" s="1367"/>
      <c r="T922" s="1367"/>
    </row>
    <row r="923" spans="5:20" s="1363" customFormat="1">
      <c r="E923" s="1367"/>
      <c r="H923" s="1367"/>
      <c r="T923" s="1367"/>
    </row>
    <row r="924" spans="5:20" s="1363" customFormat="1">
      <c r="E924" s="1367"/>
      <c r="H924" s="1367"/>
      <c r="T924" s="1367"/>
    </row>
    <row r="925" spans="5:20" s="1363" customFormat="1">
      <c r="E925" s="1367"/>
      <c r="H925" s="1367"/>
      <c r="T925" s="1367"/>
    </row>
    <row r="926" spans="5:20" s="1363" customFormat="1">
      <c r="E926" s="1367"/>
      <c r="H926" s="1367"/>
      <c r="T926" s="1367"/>
    </row>
    <row r="927" spans="5:20" s="1363" customFormat="1">
      <c r="E927" s="1367"/>
      <c r="H927" s="1367"/>
      <c r="T927" s="1367"/>
    </row>
    <row r="928" spans="5:20" s="1363" customFormat="1">
      <c r="E928" s="1367"/>
      <c r="H928" s="1367"/>
      <c r="T928" s="1367"/>
    </row>
    <row r="929" spans="5:20" s="1363" customFormat="1">
      <c r="E929" s="1367"/>
      <c r="H929" s="1367"/>
      <c r="T929" s="1367"/>
    </row>
    <row r="930" spans="5:20" s="1363" customFormat="1">
      <c r="E930" s="1367"/>
      <c r="H930" s="1367"/>
      <c r="T930" s="1367"/>
    </row>
    <row r="931" spans="5:20" s="1363" customFormat="1">
      <c r="E931" s="1367"/>
      <c r="H931" s="1367"/>
      <c r="T931" s="1367"/>
    </row>
    <row r="932" spans="5:20" s="1363" customFormat="1">
      <c r="E932" s="1367"/>
      <c r="H932" s="1367"/>
      <c r="T932" s="1367"/>
    </row>
    <row r="933" spans="5:20" s="1363" customFormat="1">
      <c r="E933" s="1367"/>
      <c r="H933" s="1367"/>
      <c r="T933" s="1367"/>
    </row>
    <row r="934" spans="5:20" s="1363" customFormat="1">
      <c r="E934" s="1367"/>
      <c r="H934" s="1367"/>
      <c r="T934" s="1367"/>
    </row>
    <row r="935" spans="5:20" s="1363" customFormat="1">
      <c r="E935" s="1367"/>
      <c r="H935" s="1367"/>
      <c r="T935" s="1367"/>
    </row>
    <row r="936" spans="5:20" s="1363" customFormat="1">
      <c r="E936" s="1367"/>
      <c r="H936" s="1367"/>
      <c r="T936" s="1367"/>
    </row>
    <row r="937" spans="5:20" s="1363" customFormat="1">
      <c r="E937" s="1367"/>
      <c r="H937" s="1367"/>
      <c r="T937" s="1367"/>
    </row>
    <row r="938" spans="5:20" s="1363" customFormat="1">
      <c r="E938" s="1367"/>
      <c r="H938" s="1367"/>
      <c r="T938" s="1367"/>
    </row>
    <row r="939" spans="5:20" s="1363" customFormat="1">
      <c r="E939" s="1367"/>
      <c r="H939" s="1367"/>
      <c r="T939" s="1367"/>
    </row>
    <row r="940" spans="5:20" s="1363" customFormat="1">
      <c r="E940" s="1367"/>
      <c r="H940" s="1367"/>
      <c r="T940" s="1367"/>
    </row>
    <row r="941" spans="5:20" s="1363" customFormat="1">
      <c r="E941" s="1367"/>
      <c r="H941" s="1367"/>
      <c r="T941" s="1367"/>
    </row>
    <row r="942" spans="5:20" s="1363" customFormat="1">
      <c r="E942" s="1367"/>
      <c r="H942" s="1367"/>
      <c r="T942" s="1367"/>
    </row>
    <row r="943" spans="5:20" s="1363" customFormat="1">
      <c r="E943" s="1367"/>
      <c r="H943" s="1367"/>
      <c r="T943" s="1367"/>
    </row>
    <row r="944" spans="5:20" s="1363" customFormat="1">
      <c r="E944" s="1367"/>
      <c r="H944" s="1367"/>
      <c r="T944" s="1367"/>
    </row>
    <row r="945" spans="5:20" s="1363" customFormat="1">
      <c r="E945" s="1367"/>
      <c r="H945" s="1367"/>
      <c r="T945" s="1367"/>
    </row>
    <row r="946" spans="5:20" s="1363" customFormat="1">
      <c r="E946" s="1367"/>
      <c r="H946" s="1367"/>
      <c r="T946" s="1367"/>
    </row>
    <row r="947" spans="5:20" s="1363" customFormat="1">
      <c r="E947" s="1367"/>
      <c r="H947" s="1367"/>
      <c r="T947" s="1367"/>
    </row>
    <row r="948" spans="5:20" s="1363" customFormat="1">
      <c r="E948" s="1367"/>
      <c r="H948" s="1367"/>
      <c r="T948" s="1367"/>
    </row>
    <row r="949" spans="5:20" s="1363" customFormat="1">
      <c r="E949" s="1367"/>
      <c r="H949" s="1367"/>
      <c r="T949" s="1367"/>
    </row>
    <row r="950" spans="5:20" s="1363" customFormat="1">
      <c r="E950" s="1367"/>
      <c r="H950" s="1367"/>
      <c r="T950" s="1367"/>
    </row>
    <row r="951" spans="5:20" s="1363" customFormat="1">
      <c r="E951" s="1367"/>
      <c r="H951" s="1367"/>
      <c r="T951" s="1367"/>
    </row>
    <row r="952" spans="5:20" s="1363" customFormat="1">
      <c r="E952" s="1367"/>
      <c r="H952" s="1367"/>
      <c r="T952" s="1367"/>
    </row>
    <row r="953" spans="5:20" s="1363" customFormat="1">
      <c r="E953" s="1367"/>
      <c r="H953" s="1367"/>
      <c r="T953" s="1367"/>
    </row>
    <row r="954" spans="5:20" s="1363" customFormat="1">
      <c r="E954" s="1367"/>
      <c r="H954" s="1367"/>
      <c r="T954" s="1367"/>
    </row>
    <row r="955" spans="5:20" s="1363" customFormat="1">
      <c r="E955" s="1367"/>
      <c r="H955" s="1367"/>
      <c r="T955" s="1367"/>
    </row>
    <row r="956" spans="5:20" s="1363" customFormat="1">
      <c r="E956" s="1367"/>
      <c r="H956" s="1367"/>
      <c r="T956" s="1367"/>
    </row>
    <row r="957" spans="5:20" s="1363" customFormat="1">
      <c r="E957" s="1367"/>
      <c r="H957" s="1367"/>
      <c r="T957" s="1367"/>
    </row>
    <row r="958" spans="5:20" s="1363" customFormat="1">
      <c r="E958" s="1367"/>
      <c r="H958" s="1367"/>
      <c r="T958" s="1367"/>
    </row>
    <row r="959" spans="5:20" s="1363" customFormat="1">
      <c r="E959" s="1367"/>
      <c r="H959" s="1367"/>
      <c r="T959" s="1367"/>
    </row>
    <row r="960" spans="5:20" s="1363" customFormat="1">
      <c r="E960" s="1367"/>
      <c r="H960" s="1367"/>
      <c r="T960" s="1367"/>
    </row>
    <row r="961" spans="5:20" s="1363" customFormat="1">
      <c r="E961" s="1367"/>
      <c r="H961" s="1367"/>
      <c r="T961" s="1367"/>
    </row>
    <row r="962" spans="5:20" s="1363" customFormat="1">
      <c r="E962" s="1367"/>
      <c r="H962" s="1367"/>
      <c r="T962" s="1367"/>
    </row>
    <row r="963" spans="5:20" s="1363" customFormat="1">
      <c r="E963" s="1367"/>
      <c r="H963" s="1367"/>
      <c r="T963" s="1367"/>
    </row>
    <row r="964" spans="5:20" s="1363" customFormat="1">
      <c r="E964" s="1367"/>
      <c r="H964" s="1367"/>
      <c r="T964" s="1367"/>
    </row>
    <row r="965" spans="5:20" s="1363" customFormat="1">
      <c r="E965" s="1367"/>
      <c r="H965" s="1367"/>
      <c r="T965" s="1367"/>
    </row>
    <row r="966" spans="5:20" s="1363" customFormat="1">
      <c r="E966" s="1367"/>
      <c r="H966" s="1367"/>
      <c r="T966" s="1367"/>
    </row>
    <row r="967" spans="5:20" s="1363" customFormat="1">
      <c r="E967" s="1367"/>
      <c r="H967" s="1367"/>
      <c r="T967" s="1367"/>
    </row>
    <row r="968" spans="5:20" s="1363" customFormat="1">
      <c r="E968" s="1367"/>
      <c r="H968" s="1367"/>
      <c r="T968" s="1367"/>
    </row>
    <row r="969" spans="5:20" s="1363" customFormat="1">
      <c r="E969" s="1367"/>
      <c r="H969" s="1367"/>
      <c r="T969" s="1367"/>
    </row>
    <row r="970" spans="5:20" s="1363" customFormat="1">
      <c r="E970" s="1367"/>
      <c r="H970" s="1367"/>
      <c r="T970" s="1367"/>
    </row>
    <row r="971" spans="5:20" s="1363" customFormat="1">
      <c r="E971" s="1367"/>
      <c r="H971" s="1367"/>
      <c r="T971" s="1367"/>
    </row>
    <row r="972" spans="5:20" s="1363" customFormat="1">
      <c r="E972" s="1367"/>
      <c r="H972" s="1367"/>
      <c r="T972" s="1367"/>
    </row>
    <row r="973" spans="5:20" s="1363" customFormat="1">
      <c r="E973" s="1367"/>
      <c r="H973" s="1367"/>
      <c r="T973" s="1367"/>
    </row>
    <row r="974" spans="5:20" s="1363" customFormat="1">
      <c r="E974" s="1367"/>
      <c r="H974" s="1367"/>
      <c r="T974" s="1367"/>
    </row>
    <row r="975" spans="5:20" s="1363" customFormat="1">
      <c r="E975" s="1367"/>
      <c r="H975" s="1367"/>
      <c r="T975" s="1367"/>
    </row>
    <row r="976" spans="5:20" s="1363" customFormat="1">
      <c r="E976" s="1367"/>
      <c r="H976" s="1367"/>
      <c r="T976" s="1367"/>
    </row>
    <row r="977" spans="5:20" s="1363" customFormat="1">
      <c r="E977" s="1367"/>
      <c r="H977" s="1367"/>
      <c r="T977" s="1367"/>
    </row>
    <row r="978" spans="5:20" s="1363" customFormat="1">
      <c r="E978" s="1367"/>
      <c r="H978" s="1367"/>
      <c r="T978" s="1367"/>
    </row>
    <row r="979" spans="5:20" s="1363" customFormat="1">
      <c r="E979" s="1367"/>
      <c r="H979" s="1367"/>
      <c r="T979" s="1367"/>
    </row>
    <row r="980" spans="5:20" s="1363" customFormat="1">
      <c r="E980" s="1367"/>
      <c r="H980" s="1367"/>
      <c r="T980" s="1367"/>
    </row>
    <row r="981" spans="5:20" s="1363" customFormat="1">
      <c r="E981" s="1367"/>
      <c r="H981" s="1367"/>
      <c r="T981" s="1367"/>
    </row>
    <row r="982" spans="5:20" s="1363" customFormat="1">
      <c r="E982" s="1367"/>
      <c r="H982" s="1367"/>
      <c r="T982" s="1367"/>
    </row>
    <row r="983" spans="5:20" s="1363" customFormat="1">
      <c r="E983" s="1367"/>
      <c r="H983" s="1367"/>
      <c r="T983" s="1367"/>
    </row>
    <row r="984" spans="5:20" s="1363" customFormat="1">
      <c r="E984" s="1367"/>
      <c r="H984" s="1367"/>
      <c r="T984" s="1367"/>
    </row>
    <row r="985" spans="5:20" s="1363" customFormat="1">
      <c r="E985" s="1367"/>
      <c r="H985" s="1367"/>
      <c r="T985" s="1367"/>
    </row>
    <row r="986" spans="5:20" s="1363" customFormat="1">
      <c r="E986" s="1367"/>
      <c r="H986" s="1367"/>
      <c r="T986" s="1367"/>
    </row>
    <row r="987" spans="5:20" s="1363" customFormat="1">
      <c r="E987" s="1367"/>
      <c r="H987" s="1367"/>
      <c r="T987" s="1367"/>
    </row>
    <row r="988" spans="5:20" s="1363" customFormat="1">
      <c r="E988" s="1367"/>
      <c r="H988" s="1367"/>
      <c r="T988" s="1367"/>
    </row>
    <row r="989" spans="5:20" s="1363" customFormat="1">
      <c r="E989" s="1367"/>
      <c r="H989" s="1367"/>
      <c r="T989" s="1367"/>
    </row>
    <row r="990" spans="5:20" s="1363" customFormat="1">
      <c r="E990" s="1367"/>
      <c r="H990" s="1367"/>
      <c r="T990" s="1367"/>
    </row>
    <row r="991" spans="5:20" s="1363" customFormat="1">
      <c r="E991" s="1367"/>
      <c r="H991" s="1367"/>
      <c r="T991" s="1367"/>
    </row>
    <row r="992" spans="5:20" s="1363" customFormat="1">
      <c r="E992" s="1367"/>
      <c r="H992" s="1367"/>
      <c r="T992" s="1367"/>
    </row>
    <row r="993" spans="5:20" s="1363" customFormat="1">
      <c r="E993" s="1367"/>
      <c r="H993" s="1367"/>
      <c r="T993" s="1367"/>
    </row>
    <row r="994" spans="5:20" s="1363" customFormat="1">
      <c r="E994" s="1367"/>
      <c r="H994" s="1367"/>
      <c r="T994" s="1367"/>
    </row>
    <row r="995" spans="5:20" s="1363" customFormat="1">
      <c r="E995" s="1367"/>
      <c r="H995" s="1367"/>
      <c r="T995" s="1367"/>
    </row>
    <row r="996" spans="5:20" s="1363" customFormat="1">
      <c r="E996" s="1367"/>
      <c r="H996" s="1367"/>
      <c r="T996" s="1367"/>
    </row>
    <row r="997" spans="5:20" s="1363" customFormat="1">
      <c r="E997" s="1367"/>
      <c r="H997" s="1367"/>
      <c r="T997" s="1367"/>
    </row>
    <row r="998" spans="5:20" s="1363" customFormat="1">
      <c r="E998" s="1367"/>
      <c r="H998" s="1367"/>
      <c r="T998" s="1367"/>
    </row>
    <row r="999" spans="5:20" s="1363" customFormat="1">
      <c r="E999" s="1367"/>
      <c r="H999" s="1367"/>
      <c r="T999" s="1367"/>
    </row>
    <row r="1000" spans="5:20" s="1363" customFormat="1">
      <c r="E1000" s="1367"/>
      <c r="H1000" s="1367"/>
      <c r="T1000" s="1367"/>
    </row>
  </sheetData>
  <sheetProtection password="CB61" sheet="1" objects="1" scenarios="1" selectLockedCells="1"/>
  <mergeCells count="2">
    <mergeCell ref="B7:C7"/>
    <mergeCell ref="V7:W7"/>
  </mergeCells>
  <conditionalFormatting sqref="L25">
    <cfRule type="expression" dxfId="2406" priority="1" stopIfTrue="1">
      <formula>NOT($B$39)</formula>
    </cfRule>
  </conditionalFormatting>
  <conditionalFormatting sqref="M26">
    <cfRule type="expression" dxfId="2405" priority="2" stopIfTrue="1">
      <formula>NOT($B$39)</formula>
    </cfRule>
  </conditionalFormatting>
  <conditionalFormatting sqref="L16">
    <cfRule type="expression" dxfId="2404" priority="3" stopIfTrue="1">
      <formula>NOT($B$40)</formula>
    </cfRule>
  </conditionalFormatting>
  <conditionalFormatting sqref="L10">
    <cfRule type="expression" dxfId="2403" priority="4" stopIfTrue="1">
      <formula>NOT($B$40)</formula>
    </cfRule>
  </conditionalFormatting>
  <conditionalFormatting sqref="I16">
    <cfRule type="expression" dxfId="2402" priority="5" stopIfTrue="1">
      <formula>NOT($B$41)</formula>
    </cfRule>
  </conditionalFormatting>
  <conditionalFormatting sqref="I10">
    <cfRule type="expression" dxfId="2401" priority="6" stopIfTrue="1">
      <formula>NOT($B$41)</formula>
    </cfRule>
  </conditionalFormatting>
  <conditionalFormatting sqref="F16">
    <cfRule type="expression" dxfId="2400" priority="7" stopIfTrue="1">
      <formula>NOT($B$42)</formula>
    </cfRule>
  </conditionalFormatting>
  <conditionalFormatting sqref="F10">
    <cfRule type="expression" dxfId="2399" priority="8" stopIfTrue="1">
      <formula>NOT($B$42)</formula>
    </cfRule>
  </conditionalFormatting>
  <conditionalFormatting sqref="L23">
    <cfRule type="expression" dxfId="2398" priority="9" stopIfTrue="1">
      <formula>NOT($B$43)</formula>
    </cfRule>
  </conditionalFormatting>
  <conditionalFormatting sqref="L18">
    <cfRule type="expression" dxfId="2397" priority="10" stopIfTrue="1">
      <formula>NOT($B$43)</formula>
    </cfRule>
  </conditionalFormatting>
  <conditionalFormatting sqref="I23">
    <cfRule type="expression" dxfId="2396" priority="11" stopIfTrue="1">
      <formula>NOT($B$44)</formula>
    </cfRule>
  </conditionalFormatting>
  <conditionalFormatting sqref="I18">
    <cfRule type="expression" dxfId="2395" priority="12" stopIfTrue="1">
      <formula>NOT($B$44)</formula>
    </cfRule>
  </conditionalFormatting>
  <conditionalFormatting sqref="F23">
    <cfRule type="expression" dxfId="2394" priority="13" stopIfTrue="1">
      <formula>NOT($B$45)</formula>
    </cfRule>
  </conditionalFormatting>
  <conditionalFormatting sqref="F18">
    <cfRule type="expression" dxfId="2393" priority="14" stopIfTrue="1">
      <formula>NOT($B$45)</formula>
    </cfRule>
  </conditionalFormatting>
  <conditionalFormatting sqref="L12">
    <cfRule type="expression" dxfId="2392" priority="15" stopIfTrue="1">
      <formula>NOT($B$46)</formula>
    </cfRule>
  </conditionalFormatting>
  <conditionalFormatting sqref="L14">
    <cfRule type="expression" dxfId="2391" priority="16" stopIfTrue="1">
      <formula>NOT($B$46)</formula>
    </cfRule>
  </conditionalFormatting>
  <conditionalFormatting sqref="I12">
    <cfRule type="expression" dxfId="2390" priority="17" stopIfTrue="1">
      <formula>NOT($B$47)</formula>
    </cfRule>
  </conditionalFormatting>
  <conditionalFormatting sqref="I14">
    <cfRule type="expression" dxfId="2389" priority="18" stopIfTrue="1">
      <formula>NOT($B$47)</formula>
    </cfRule>
  </conditionalFormatting>
  <conditionalFormatting sqref="F12">
    <cfRule type="expression" dxfId="2388" priority="19" stopIfTrue="1">
      <formula>NOT($B$48)</formula>
    </cfRule>
  </conditionalFormatting>
  <conditionalFormatting sqref="F14">
    <cfRule type="expression" dxfId="2387" priority="20" stopIfTrue="1">
      <formula>NOT($B$48)</formula>
    </cfRule>
  </conditionalFormatting>
  <conditionalFormatting sqref="L19">
    <cfRule type="expression" dxfId="2386" priority="21" stopIfTrue="1">
      <formula>NOT($B$49)</formula>
    </cfRule>
  </conditionalFormatting>
  <conditionalFormatting sqref="L21">
    <cfRule type="expression" dxfId="2385" priority="22" stopIfTrue="1">
      <formula>NOT($B$49)</formula>
    </cfRule>
  </conditionalFormatting>
  <conditionalFormatting sqref="I19">
    <cfRule type="expression" dxfId="2384" priority="23" stopIfTrue="1">
      <formula>NOT($B$50)</formula>
    </cfRule>
  </conditionalFormatting>
  <conditionalFormatting sqref="I21">
    <cfRule type="expression" dxfId="2383" priority="24" stopIfTrue="1">
      <formula>NOT($B$50)</formula>
    </cfRule>
  </conditionalFormatting>
  <conditionalFormatting sqref="F19">
    <cfRule type="expression" dxfId="2382" priority="25" stopIfTrue="1">
      <formula>NOT($B$51)</formula>
    </cfRule>
  </conditionalFormatting>
  <conditionalFormatting sqref="F21">
    <cfRule type="expression" dxfId="2381" priority="26" stopIfTrue="1">
      <formula>NOT($B$51)</formula>
    </cfRule>
  </conditionalFormatting>
  <printOptions horizontalCentered="1" verticalCentered="1"/>
  <pageMargins left="0.75" right="0.75" top="1" bottom="1" header="0.5" footer="0.5"/>
  <pageSetup paperSize="9" scale="40" orientation="landscape" horizontalDpi="4294967292" r:id="rId1"/>
  <headerFooter alignWithMargins="0">
    <oddHeader xml:space="preserve">&amp;C&amp;"Miriam,Regular"&amp;A
</oddHeader>
    <oddFooter>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F7" workbookViewId="0">
      <selection activeCell="O28" sqref="O28"/>
    </sheetView>
  </sheetViews>
  <sheetFormatPr defaultColWidth="7.75" defaultRowHeight="11.25"/>
  <cols>
    <col min="1" max="1" width="4.75" style="60" bestFit="1" customWidth="1"/>
    <col min="2" max="2" width="42.125" style="60" customWidth="1"/>
    <col min="3" max="3" width="7.5" style="60" customWidth="1"/>
    <col min="4" max="4" width="12.125" style="60" bestFit="1" customWidth="1"/>
    <col min="5" max="5" width="10.375" style="154" bestFit="1" customWidth="1"/>
    <col min="6" max="6" width="10.625" style="60" bestFit="1" customWidth="1"/>
    <col min="7" max="8" width="8.875" style="60" bestFit="1" customWidth="1"/>
    <col min="9" max="9" width="9" style="60" bestFit="1" customWidth="1"/>
    <col min="10" max="10" width="8.875" style="60" bestFit="1" customWidth="1"/>
    <col min="11" max="12" width="9.125" style="60" bestFit="1" customWidth="1"/>
    <col min="13" max="13" width="12.125" style="60" bestFit="1" customWidth="1"/>
    <col min="14" max="14" width="10.375" style="154" bestFit="1" customWidth="1"/>
    <col min="15" max="15" width="10.625" style="60" bestFit="1" customWidth="1"/>
    <col min="16" max="17" width="8.875" style="60" bestFit="1" customWidth="1"/>
    <col min="18" max="18" width="9" style="60" bestFit="1" customWidth="1"/>
    <col min="19" max="19" width="8.875" style="60" bestFit="1" customWidth="1"/>
    <col min="20" max="21" width="9.125" style="60" bestFit="1" customWidth="1"/>
    <col min="22" max="22" width="12.125" style="60" bestFit="1" customWidth="1"/>
    <col min="23" max="23" width="10.375" style="60" bestFit="1" customWidth="1"/>
    <col min="24" max="24" width="10.625" style="60" bestFit="1" customWidth="1"/>
    <col min="25" max="26" width="8.875" style="60" bestFit="1" customWidth="1"/>
    <col min="27" max="27" width="9" style="60" bestFit="1" customWidth="1"/>
    <col min="28" max="28" width="8.875" style="60" bestFit="1" customWidth="1"/>
    <col min="29" max="29" width="9.125" style="60" bestFit="1" customWidth="1"/>
    <col min="30" max="30" width="10" style="154" bestFit="1" customWidth="1"/>
    <col min="31" max="31" width="9.125" style="60" bestFit="1" customWidth="1"/>
    <col min="32" max="32" width="42.125" style="60" customWidth="1"/>
    <col min="33" max="33" width="7.5" style="60" customWidth="1"/>
    <col min="34" max="34" width="5.75" style="60" bestFit="1" customWidth="1"/>
    <col min="35" max="1000" width="7.75" style="1363"/>
    <col min="1001" max="16384" width="7.75" style="60"/>
  </cols>
  <sheetData>
    <row r="1" spans="1:34" ht="20.25">
      <c r="A1" s="56"/>
      <c r="B1" s="57" t="s">
        <v>272</v>
      </c>
      <c r="C1" s="51"/>
      <c r="D1" s="58"/>
      <c r="E1" s="58"/>
      <c r="F1" s="58"/>
      <c r="G1" s="58"/>
      <c r="H1" s="58"/>
      <c r="I1" s="58"/>
      <c r="J1" s="58"/>
      <c r="K1" s="58"/>
      <c r="L1" s="56"/>
      <c r="M1" s="58"/>
      <c r="N1" s="58"/>
      <c r="O1" s="58"/>
      <c r="P1" s="58"/>
      <c r="Q1" s="58"/>
      <c r="R1" s="58"/>
      <c r="S1" s="58"/>
      <c r="T1" s="58"/>
      <c r="U1" s="56"/>
      <c r="V1" s="56"/>
      <c r="W1" s="58"/>
      <c r="X1" s="58"/>
      <c r="Y1" s="58"/>
      <c r="Z1" s="58"/>
      <c r="AA1" s="58"/>
      <c r="AB1" s="58"/>
      <c r="AC1" s="58"/>
      <c r="AD1" s="58"/>
      <c r="AE1" s="58"/>
      <c r="AF1" s="56"/>
      <c r="AG1" s="59" t="s">
        <v>272</v>
      </c>
      <c r="AH1" s="56"/>
    </row>
    <row r="2" spans="1:34" ht="13.15" customHeight="1">
      <c r="A2" s="56"/>
      <c r="B2" s="61"/>
      <c r="C2" s="51"/>
      <c r="D2" s="58"/>
      <c r="E2" s="58"/>
      <c r="F2" s="58"/>
      <c r="G2" s="58"/>
      <c r="H2" s="58"/>
      <c r="I2" s="58"/>
      <c r="J2" s="58"/>
      <c r="K2" s="58"/>
      <c r="L2" s="62"/>
      <c r="M2" s="58"/>
      <c r="N2" s="58"/>
      <c r="O2" s="58"/>
      <c r="P2" s="58"/>
      <c r="Q2" s="58"/>
      <c r="R2" s="58"/>
      <c r="S2" s="58"/>
      <c r="T2" s="58"/>
      <c r="U2" s="62"/>
      <c r="V2" s="62"/>
      <c r="W2" s="58"/>
      <c r="X2" s="58"/>
      <c r="Y2" s="58"/>
      <c r="Z2" s="58"/>
      <c r="AA2" s="58"/>
      <c r="AB2" s="58"/>
      <c r="AC2" s="58"/>
      <c r="AD2" s="58"/>
      <c r="AE2" s="58"/>
      <c r="AF2" s="56"/>
      <c r="AG2" s="63"/>
      <c r="AH2" s="56"/>
    </row>
    <row r="3" spans="1:34" ht="15.75">
      <c r="A3" s="56"/>
      <c r="B3" s="64" t="s">
        <v>35241</v>
      </c>
      <c r="C3" s="51"/>
      <c r="D3" s="58"/>
      <c r="E3" s="58"/>
      <c r="F3" s="58"/>
      <c r="G3" s="58"/>
      <c r="H3" s="58"/>
      <c r="I3" s="58"/>
      <c r="J3" s="58"/>
      <c r="K3" s="58"/>
      <c r="L3" s="65"/>
      <c r="M3" s="58"/>
      <c r="N3" s="58"/>
      <c r="O3" s="58"/>
      <c r="P3" s="58"/>
      <c r="Q3" s="58"/>
      <c r="R3" s="58"/>
      <c r="S3" s="58"/>
      <c r="T3" s="58"/>
      <c r="U3" s="65"/>
      <c r="V3" s="65"/>
      <c r="W3" s="58"/>
      <c r="X3" s="58"/>
      <c r="Y3" s="58"/>
      <c r="Z3" s="58"/>
      <c r="AA3" s="58"/>
      <c r="AB3" s="58"/>
      <c r="AC3" s="58"/>
      <c r="AD3" s="58"/>
      <c r="AE3" s="58"/>
      <c r="AF3" s="56"/>
      <c r="AG3" s="66" t="s">
        <v>35241</v>
      </c>
      <c r="AH3" s="56"/>
    </row>
    <row r="4" spans="1:34" ht="13.5" thickBot="1">
      <c r="A4" s="56"/>
      <c r="B4" s="61"/>
      <c r="C4" s="51"/>
      <c r="D4" s="58"/>
      <c r="E4" s="58"/>
      <c r="F4" s="58"/>
      <c r="G4" s="58"/>
      <c r="H4" s="58"/>
      <c r="I4" s="58"/>
      <c r="J4" s="58"/>
      <c r="K4" s="58"/>
      <c r="L4" s="67"/>
      <c r="M4" s="58"/>
      <c r="N4" s="58"/>
      <c r="O4" s="58"/>
      <c r="P4" s="58"/>
      <c r="Q4" s="58"/>
      <c r="R4" s="58"/>
      <c r="S4" s="58"/>
      <c r="T4" s="58"/>
      <c r="U4" s="67"/>
      <c r="V4" s="67"/>
      <c r="W4" s="58"/>
      <c r="X4" s="58"/>
      <c r="Y4" s="58"/>
      <c r="Z4" s="58"/>
      <c r="AA4" s="58"/>
      <c r="AB4" s="58"/>
      <c r="AC4" s="58"/>
      <c r="AD4" s="58"/>
      <c r="AE4" s="58"/>
      <c r="AF4" s="56"/>
      <c r="AG4" s="63"/>
      <c r="AH4" s="56"/>
    </row>
    <row r="5" spans="1:34" ht="14.25" thickTop="1" thickBot="1">
      <c r="A5" s="56"/>
      <c r="B5" s="314"/>
      <c r="C5" s="51"/>
      <c r="D5" s="74">
        <f>DATE(INT(TEXT(DATE(YEAR(L0!$E$34),MONTH(L0!$E$34)-12,DAY(L0!$E$34)),"YYYY")),12+1,1)-1</f>
        <v>42004</v>
      </c>
      <c r="E5" s="74"/>
      <c r="F5" s="74"/>
      <c r="G5" s="74"/>
      <c r="H5" s="74"/>
      <c r="I5" s="74"/>
      <c r="J5" s="74"/>
      <c r="K5" s="74"/>
      <c r="L5" s="74"/>
      <c r="M5" s="74">
        <f>DATE(YEAR(L0!$E$34),MONTH(L0!$E$34)-12+1,1)-1</f>
        <v>41820</v>
      </c>
      <c r="N5" s="74"/>
      <c r="O5" s="74"/>
      <c r="P5" s="74"/>
      <c r="Q5" s="74"/>
      <c r="R5" s="74"/>
      <c r="S5" s="74"/>
      <c r="T5" s="74"/>
      <c r="U5" s="485"/>
      <c r="V5" s="486">
        <f>L0!$E$34</f>
        <v>42185</v>
      </c>
      <c r="W5" s="74"/>
      <c r="X5" s="74"/>
      <c r="Y5" s="74"/>
      <c r="Z5" s="74"/>
      <c r="AA5" s="74"/>
      <c r="AB5" s="74"/>
      <c r="AC5" s="74"/>
      <c r="AD5" s="74"/>
      <c r="AE5" s="74"/>
      <c r="AF5" s="56"/>
      <c r="AG5" s="319"/>
      <c r="AH5" s="56"/>
    </row>
    <row r="6" spans="1:34" ht="15.6" customHeight="1" thickTop="1">
      <c r="A6" s="75"/>
      <c r="B6" s="487"/>
      <c r="C6" s="77"/>
      <c r="D6" s="280" t="s">
        <v>35242</v>
      </c>
      <c r="E6" s="488"/>
      <c r="F6" s="488"/>
      <c r="G6" s="488"/>
      <c r="H6" s="488"/>
      <c r="I6" s="488"/>
      <c r="J6" s="488"/>
      <c r="K6" s="489"/>
      <c r="L6" s="490"/>
      <c r="M6" s="488" t="s">
        <v>35242</v>
      </c>
      <c r="N6" s="488"/>
      <c r="O6" s="488"/>
      <c r="P6" s="488"/>
      <c r="Q6" s="488"/>
      <c r="R6" s="488"/>
      <c r="S6" s="488"/>
      <c r="T6" s="489"/>
      <c r="U6" s="490"/>
      <c r="V6" s="491" t="s">
        <v>35242</v>
      </c>
      <c r="W6" s="488"/>
      <c r="X6" s="488"/>
      <c r="Y6" s="488"/>
      <c r="Z6" s="488"/>
      <c r="AA6" s="488"/>
      <c r="AB6" s="488"/>
      <c r="AC6" s="279" t="s">
        <v>35243</v>
      </c>
      <c r="AD6" s="280"/>
      <c r="AE6" s="280"/>
      <c r="AF6" s="487"/>
      <c r="AG6" s="282"/>
      <c r="AH6" s="83"/>
    </row>
    <row r="7" spans="1:34" ht="15.6" customHeight="1">
      <c r="A7" s="84"/>
      <c r="B7" s="85" t="s">
        <v>271</v>
      </c>
      <c r="C7" s="86"/>
      <c r="D7" s="87" t="s">
        <v>35244</v>
      </c>
      <c r="E7" s="88"/>
      <c r="F7" s="88"/>
      <c r="G7" s="169"/>
      <c r="H7" s="492"/>
      <c r="I7" s="492"/>
      <c r="J7" s="493"/>
      <c r="K7" s="88" t="s">
        <v>35243</v>
      </c>
      <c r="L7" s="89"/>
      <c r="M7" s="88" t="s">
        <v>35244</v>
      </c>
      <c r="N7" s="88"/>
      <c r="O7" s="88"/>
      <c r="P7" s="169"/>
      <c r="Q7" s="492"/>
      <c r="R7" s="492"/>
      <c r="S7" s="493"/>
      <c r="T7" s="88" t="s">
        <v>35243</v>
      </c>
      <c r="U7" s="89"/>
      <c r="V7" s="494" t="s">
        <v>35244</v>
      </c>
      <c r="W7" s="88"/>
      <c r="X7" s="88"/>
      <c r="Y7" s="169"/>
      <c r="Z7" s="492"/>
      <c r="AA7" s="492"/>
      <c r="AB7" s="493"/>
      <c r="AC7" s="169"/>
      <c r="AD7" s="168"/>
      <c r="AE7" s="167"/>
      <c r="AF7" s="85" t="s">
        <v>271</v>
      </c>
      <c r="AG7" s="284"/>
      <c r="AH7" s="93"/>
    </row>
    <row r="8" spans="1:34" ht="39.75" customHeight="1" thickBot="1">
      <c r="A8" s="84"/>
      <c r="B8" s="52"/>
      <c r="C8" s="54"/>
      <c r="D8" s="495" t="s">
        <v>35245</v>
      </c>
      <c r="E8" s="496" t="s">
        <v>35246</v>
      </c>
      <c r="F8" s="496" t="s">
        <v>35247</v>
      </c>
      <c r="G8" s="497" t="s">
        <v>35248</v>
      </c>
      <c r="H8" s="498" t="s">
        <v>34921</v>
      </c>
      <c r="I8" s="499" t="s">
        <v>35249</v>
      </c>
      <c r="J8" s="500" t="s">
        <v>35250</v>
      </c>
      <c r="K8" s="501" t="s">
        <v>34921</v>
      </c>
      <c r="L8" s="497" t="s">
        <v>3</v>
      </c>
      <c r="M8" s="496" t="s">
        <v>35245</v>
      </c>
      <c r="N8" s="496" t="s">
        <v>35246</v>
      </c>
      <c r="O8" s="496" t="s">
        <v>35247</v>
      </c>
      <c r="P8" s="497" t="s">
        <v>35248</v>
      </c>
      <c r="Q8" s="498" t="s">
        <v>34921</v>
      </c>
      <c r="R8" s="499" t="s">
        <v>35249</v>
      </c>
      <c r="S8" s="500" t="s">
        <v>35250</v>
      </c>
      <c r="T8" s="501" t="s">
        <v>34921</v>
      </c>
      <c r="U8" s="497" t="s">
        <v>3</v>
      </c>
      <c r="V8" s="502" t="s">
        <v>35245</v>
      </c>
      <c r="W8" s="496" t="s">
        <v>35246</v>
      </c>
      <c r="X8" s="496" t="s">
        <v>35247</v>
      </c>
      <c r="Y8" s="497" t="s">
        <v>35248</v>
      </c>
      <c r="Z8" s="498" t="s">
        <v>34921</v>
      </c>
      <c r="AA8" s="499" t="s">
        <v>35249</v>
      </c>
      <c r="AB8" s="500" t="s">
        <v>35250</v>
      </c>
      <c r="AC8" s="497" t="s">
        <v>34921</v>
      </c>
      <c r="AD8" s="503" t="s">
        <v>35251</v>
      </c>
      <c r="AE8" s="500" t="s">
        <v>3</v>
      </c>
      <c r="AF8" s="52"/>
      <c r="AG8" s="286"/>
      <c r="AH8" s="55"/>
    </row>
    <row r="9" spans="1:34" ht="15.6" customHeight="1" thickTop="1" thickBot="1">
      <c r="A9" s="102" t="s">
        <v>35252</v>
      </c>
      <c r="B9" s="103"/>
      <c r="C9" s="104"/>
      <c r="D9" s="105" t="s">
        <v>35253</v>
      </c>
      <c r="E9" s="106" t="s">
        <v>35254</v>
      </c>
      <c r="F9" s="106" t="s">
        <v>35255</v>
      </c>
      <c r="G9" s="106" t="s">
        <v>35256</v>
      </c>
      <c r="H9" s="106" t="s">
        <v>35257</v>
      </c>
      <c r="I9" s="106" t="s">
        <v>35258</v>
      </c>
      <c r="J9" s="106" t="s">
        <v>35259</v>
      </c>
      <c r="K9" s="106" t="s">
        <v>35260</v>
      </c>
      <c r="L9" s="105" t="s">
        <v>35261</v>
      </c>
      <c r="M9" s="106" t="s">
        <v>35262</v>
      </c>
      <c r="N9" s="106" t="s">
        <v>35263</v>
      </c>
      <c r="O9" s="106" t="s">
        <v>35264</v>
      </c>
      <c r="P9" s="106" t="s">
        <v>35265</v>
      </c>
      <c r="Q9" s="106" t="s">
        <v>35266</v>
      </c>
      <c r="R9" s="106" t="s">
        <v>35267</v>
      </c>
      <c r="S9" s="106" t="s">
        <v>35268</v>
      </c>
      <c r="T9" s="106" t="s">
        <v>35269</v>
      </c>
      <c r="U9" s="107" t="s">
        <v>34974</v>
      </c>
      <c r="V9" s="504" t="s">
        <v>35185</v>
      </c>
      <c r="W9" s="106" t="s">
        <v>35186</v>
      </c>
      <c r="X9" s="106" t="s">
        <v>35022</v>
      </c>
      <c r="Y9" s="106" t="s">
        <v>35023</v>
      </c>
      <c r="Z9" s="106" t="s">
        <v>35024</v>
      </c>
      <c r="AA9" s="106" t="s">
        <v>34980</v>
      </c>
      <c r="AB9" s="106" t="s">
        <v>34981</v>
      </c>
      <c r="AC9" s="106" t="s">
        <v>264</v>
      </c>
      <c r="AD9" s="106" t="s">
        <v>263</v>
      </c>
      <c r="AE9" s="106" t="s">
        <v>262</v>
      </c>
      <c r="AF9" s="103"/>
      <c r="AG9" s="288"/>
      <c r="AH9" s="111" t="s">
        <v>35270</v>
      </c>
    </row>
    <row r="10" spans="1:34" ht="15.6" customHeight="1" thickTop="1">
      <c r="A10" s="112">
        <v>1</v>
      </c>
      <c r="B10" s="113" t="s">
        <v>35271</v>
      </c>
      <c r="C10" s="505"/>
      <c r="D10" s="506">
        <v>3600</v>
      </c>
      <c r="E10" s="116">
        <v>-1300</v>
      </c>
      <c r="F10" s="116">
        <v>300</v>
      </c>
      <c r="G10" s="116">
        <v>9500</v>
      </c>
      <c r="H10" s="116">
        <v>12800</v>
      </c>
      <c r="I10" s="116">
        <v>130800</v>
      </c>
      <c r="J10" s="116">
        <v>152400</v>
      </c>
      <c r="K10" s="116">
        <v>12800</v>
      </c>
      <c r="L10" s="116">
        <v>152400</v>
      </c>
      <c r="M10" s="116">
        <v>1900</v>
      </c>
      <c r="N10" s="116">
        <v>-800</v>
      </c>
      <c r="O10" s="116">
        <v>-900</v>
      </c>
      <c r="P10" s="116">
        <v>8800</v>
      </c>
      <c r="Q10" s="116">
        <v>10400</v>
      </c>
      <c r="R10" s="116">
        <v>132400</v>
      </c>
      <c r="S10" s="116">
        <v>154300</v>
      </c>
      <c r="T10" s="116">
        <v>10400</v>
      </c>
      <c r="U10" s="117">
        <v>154300</v>
      </c>
      <c r="V10" s="507">
        <v>1800</v>
      </c>
      <c r="W10" s="116">
        <v>200</v>
      </c>
      <c r="X10" s="116">
        <v>-1600</v>
      </c>
      <c r="Y10" s="116">
        <v>8900</v>
      </c>
      <c r="Z10" s="116">
        <v>13900</v>
      </c>
      <c r="AA10" s="116">
        <v>113300</v>
      </c>
      <c r="AB10" s="116">
        <v>134200</v>
      </c>
      <c r="AC10" s="116">
        <v>13900</v>
      </c>
      <c r="AD10" s="116">
        <v>93600</v>
      </c>
      <c r="AE10" s="116">
        <v>134200</v>
      </c>
      <c r="AF10" s="113" t="s">
        <v>35271</v>
      </c>
      <c r="AG10" s="508"/>
      <c r="AH10" s="191">
        <v>1</v>
      </c>
    </row>
    <row r="11" spans="1:34" ht="15.6" customHeight="1">
      <c r="A11" s="112">
        <v>2</v>
      </c>
      <c r="B11" s="121" t="s">
        <v>35272</v>
      </c>
      <c r="C11" s="509"/>
      <c r="D11" s="510">
        <v>100</v>
      </c>
      <c r="E11" s="124">
        <v>-100</v>
      </c>
      <c r="F11" s="124">
        <v>-100</v>
      </c>
      <c r="G11" s="124">
        <v>100</v>
      </c>
      <c r="H11" s="124">
        <v>100</v>
      </c>
      <c r="I11" s="124">
        <v>26200</v>
      </c>
      <c r="J11" s="124">
        <v>27300</v>
      </c>
      <c r="K11" s="124">
        <v>100</v>
      </c>
      <c r="L11" s="124">
        <v>27600</v>
      </c>
      <c r="M11" s="124">
        <v>300</v>
      </c>
      <c r="N11" s="124">
        <v>-100</v>
      </c>
      <c r="O11" s="124">
        <v>100</v>
      </c>
      <c r="P11" s="124">
        <v>100</v>
      </c>
      <c r="Q11" s="124">
        <v>1600</v>
      </c>
      <c r="R11" s="124">
        <v>30400</v>
      </c>
      <c r="S11" s="124">
        <v>34600</v>
      </c>
      <c r="T11" s="124">
        <v>1600</v>
      </c>
      <c r="U11" s="125">
        <v>34500</v>
      </c>
      <c r="V11" s="511">
        <v>100</v>
      </c>
      <c r="W11" s="124">
        <v>0</v>
      </c>
      <c r="X11" s="124">
        <v>0</v>
      </c>
      <c r="Y11" s="124">
        <v>100</v>
      </c>
      <c r="Z11" s="124">
        <v>100</v>
      </c>
      <c r="AA11" s="124">
        <v>22300</v>
      </c>
      <c r="AB11" s="124">
        <v>23400</v>
      </c>
      <c r="AC11" s="124">
        <v>100</v>
      </c>
      <c r="AD11" s="124">
        <v>23900</v>
      </c>
      <c r="AE11" s="124">
        <v>24200</v>
      </c>
      <c r="AF11" s="121" t="s">
        <v>35272</v>
      </c>
      <c r="AG11" s="512"/>
      <c r="AH11" s="199">
        <v>2</v>
      </c>
    </row>
    <row r="12" spans="1:34" ht="15.6" customHeight="1">
      <c r="A12" s="112">
        <v>3</v>
      </c>
      <c r="B12" s="121" t="s">
        <v>35273</v>
      </c>
      <c r="C12" s="509"/>
      <c r="D12" s="510">
        <v>30200</v>
      </c>
      <c r="E12" s="124">
        <v>-2800</v>
      </c>
      <c r="F12" s="124">
        <v>3000</v>
      </c>
      <c r="G12" s="124">
        <v>40700</v>
      </c>
      <c r="H12" s="124">
        <v>49200</v>
      </c>
      <c r="I12" s="124">
        <v>777600</v>
      </c>
      <c r="J12" s="124">
        <v>1031100</v>
      </c>
      <c r="K12" s="124">
        <v>49200</v>
      </c>
      <c r="L12" s="124">
        <v>1057600</v>
      </c>
      <c r="M12" s="124">
        <v>24400</v>
      </c>
      <c r="N12" s="124">
        <v>-5800</v>
      </c>
      <c r="O12" s="124">
        <v>-5900</v>
      </c>
      <c r="P12" s="124">
        <v>38100</v>
      </c>
      <c r="Q12" s="124">
        <v>49000</v>
      </c>
      <c r="R12" s="124">
        <v>788900</v>
      </c>
      <c r="S12" s="124">
        <v>920400</v>
      </c>
      <c r="T12" s="124">
        <v>49000</v>
      </c>
      <c r="U12" s="125">
        <v>930500</v>
      </c>
      <c r="V12" s="511">
        <v>20800</v>
      </c>
      <c r="W12" s="124">
        <v>10700</v>
      </c>
      <c r="X12" s="124">
        <v>1300</v>
      </c>
      <c r="Y12" s="124">
        <v>26200</v>
      </c>
      <c r="Z12" s="124">
        <v>34300</v>
      </c>
      <c r="AA12" s="124">
        <v>773100</v>
      </c>
      <c r="AB12" s="124">
        <v>977900</v>
      </c>
      <c r="AC12" s="124">
        <v>34300</v>
      </c>
      <c r="AD12" s="124">
        <v>853300</v>
      </c>
      <c r="AE12" s="124">
        <v>1003600</v>
      </c>
      <c r="AF12" s="121" t="s">
        <v>35273</v>
      </c>
      <c r="AG12" s="512"/>
      <c r="AH12" s="199">
        <v>3</v>
      </c>
    </row>
    <row r="13" spans="1:34" ht="15.6" customHeight="1">
      <c r="A13" s="112">
        <v>4</v>
      </c>
      <c r="B13" s="121" t="s">
        <v>35274</v>
      </c>
      <c r="C13" s="509"/>
      <c r="D13" s="510">
        <v>16500</v>
      </c>
      <c r="E13" s="124">
        <v>500</v>
      </c>
      <c r="F13" s="124">
        <v>-1500</v>
      </c>
      <c r="G13" s="124">
        <v>9500</v>
      </c>
      <c r="H13" s="124">
        <v>41200</v>
      </c>
      <c r="I13" s="124">
        <v>350500</v>
      </c>
      <c r="J13" s="124">
        <v>872300</v>
      </c>
      <c r="K13" s="124">
        <v>41200</v>
      </c>
      <c r="L13" s="124">
        <v>881400</v>
      </c>
      <c r="M13" s="124">
        <v>20100</v>
      </c>
      <c r="N13" s="124">
        <v>-3200</v>
      </c>
      <c r="O13" s="124">
        <v>-1600</v>
      </c>
      <c r="P13" s="124">
        <v>10800</v>
      </c>
      <c r="Q13" s="124">
        <v>14700</v>
      </c>
      <c r="R13" s="124">
        <v>379300</v>
      </c>
      <c r="S13" s="124">
        <v>955400</v>
      </c>
      <c r="T13" s="124">
        <v>14700</v>
      </c>
      <c r="U13" s="125">
        <v>965000</v>
      </c>
      <c r="V13" s="511">
        <v>9400</v>
      </c>
      <c r="W13" s="124">
        <v>100</v>
      </c>
      <c r="X13" s="124">
        <v>-7000</v>
      </c>
      <c r="Y13" s="124">
        <v>7700</v>
      </c>
      <c r="Z13" s="124">
        <v>38700</v>
      </c>
      <c r="AA13" s="124">
        <v>360100</v>
      </c>
      <c r="AB13" s="124">
        <v>820700</v>
      </c>
      <c r="AC13" s="124">
        <v>38700</v>
      </c>
      <c r="AD13" s="124">
        <v>646500</v>
      </c>
      <c r="AE13" s="124">
        <v>829700</v>
      </c>
      <c r="AF13" s="121" t="s">
        <v>35274</v>
      </c>
      <c r="AG13" s="512"/>
      <c r="AH13" s="199">
        <v>4</v>
      </c>
    </row>
    <row r="14" spans="1:34" ht="15.6" customHeight="1">
      <c r="A14" s="112">
        <v>5</v>
      </c>
      <c r="B14" s="121" t="s">
        <v>35275</v>
      </c>
      <c r="C14" s="509"/>
      <c r="D14" s="137">
        <v>0</v>
      </c>
      <c r="E14" s="138">
        <v>0</v>
      </c>
      <c r="F14" s="138">
        <v>0</v>
      </c>
      <c r="G14" s="138">
        <v>0</v>
      </c>
      <c r="H14" s="138">
        <v>0</v>
      </c>
      <c r="I14" s="138">
        <v>0</v>
      </c>
      <c r="J14" s="138">
        <v>0</v>
      </c>
      <c r="K14" s="138">
        <v>0</v>
      </c>
      <c r="L14" s="124">
        <v>0</v>
      </c>
      <c r="M14" s="138">
        <v>0</v>
      </c>
      <c r="N14" s="138">
        <v>0</v>
      </c>
      <c r="O14" s="138">
        <v>0</v>
      </c>
      <c r="P14" s="138">
        <v>0</v>
      </c>
      <c r="Q14" s="138">
        <v>0</v>
      </c>
      <c r="R14" s="138">
        <v>0</v>
      </c>
      <c r="S14" s="138">
        <v>0</v>
      </c>
      <c r="T14" s="138">
        <v>0</v>
      </c>
      <c r="U14" s="125">
        <v>0</v>
      </c>
      <c r="V14" s="513">
        <v>0</v>
      </c>
      <c r="W14" s="138">
        <v>0</v>
      </c>
      <c r="X14" s="138">
        <v>0</v>
      </c>
      <c r="Y14" s="138">
        <v>0</v>
      </c>
      <c r="Z14" s="138">
        <v>0</v>
      </c>
      <c r="AA14" s="138">
        <v>0</v>
      </c>
      <c r="AB14" s="138">
        <v>0</v>
      </c>
      <c r="AC14" s="138">
        <v>0</v>
      </c>
      <c r="AD14" s="138">
        <v>0</v>
      </c>
      <c r="AE14" s="124">
        <v>0</v>
      </c>
      <c r="AF14" s="121" t="s">
        <v>35275</v>
      </c>
      <c r="AG14" s="512"/>
      <c r="AH14" s="199">
        <v>5</v>
      </c>
    </row>
    <row r="15" spans="1:34" ht="15.6" customHeight="1">
      <c r="A15" s="112">
        <v>6</v>
      </c>
      <c r="B15" s="121" t="s">
        <v>35276</v>
      </c>
      <c r="C15" s="509"/>
      <c r="D15" s="510">
        <v>500</v>
      </c>
      <c r="E15" s="124">
        <v>-100</v>
      </c>
      <c r="F15" s="124">
        <v>-1200</v>
      </c>
      <c r="G15" s="124">
        <v>2200</v>
      </c>
      <c r="H15" s="124">
        <v>2500</v>
      </c>
      <c r="I15" s="124">
        <v>145300</v>
      </c>
      <c r="J15" s="124">
        <v>149900</v>
      </c>
      <c r="K15" s="124">
        <v>2500</v>
      </c>
      <c r="L15" s="124">
        <v>154900</v>
      </c>
      <c r="M15" s="124">
        <v>400</v>
      </c>
      <c r="N15" s="124">
        <v>0</v>
      </c>
      <c r="O15" s="124">
        <v>-1200</v>
      </c>
      <c r="P15" s="124">
        <v>2400</v>
      </c>
      <c r="Q15" s="124">
        <v>2500</v>
      </c>
      <c r="R15" s="124">
        <v>157600</v>
      </c>
      <c r="S15" s="124">
        <v>161600</v>
      </c>
      <c r="T15" s="124">
        <v>2500</v>
      </c>
      <c r="U15" s="125">
        <v>161600</v>
      </c>
      <c r="V15" s="511">
        <v>600</v>
      </c>
      <c r="W15" s="124">
        <v>-100</v>
      </c>
      <c r="X15" s="124">
        <v>0</v>
      </c>
      <c r="Y15" s="124">
        <v>1500</v>
      </c>
      <c r="Z15" s="124">
        <v>1800</v>
      </c>
      <c r="AA15" s="124">
        <v>125900</v>
      </c>
      <c r="AB15" s="124">
        <v>162000</v>
      </c>
      <c r="AC15" s="124">
        <v>1800</v>
      </c>
      <c r="AD15" s="124">
        <v>152000</v>
      </c>
      <c r="AE15" s="124">
        <v>175100</v>
      </c>
      <c r="AF15" s="121" t="s">
        <v>35276</v>
      </c>
      <c r="AG15" s="512"/>
      <c r="AH15" s="199">
        <v>6</v>
      </c>
    </row>
    <row r="16" spans="1:34" ht="15.6" customHeight="1">
      <c r="A16" s="112">
        <v>7</v>
      </c>
      <c r="B16" s="121" t="s">
        <v>35277</v>
      </c>
      <c r="C16" s="509"/>
      <c r="D16" s="510">
        <v>600</v>
      </c>
      <c r="E16" s="124">
        <v>100</v>
      </c>
      <c r="F16" s="124">
        <v>700</v>
      </c>
      <c r="G16" s="124">
        <v>1800</v>
      </c>
      <c r="H16" s="124">
        <v>1800</v>
      </c>
      <c r="I16" s="124">
        <v>93400</v>
      </c>
      <c r="J16" s="124">
        <v>106100</v>
      </c>
      <c r="K16" s="124">
        <v>1800</v>
      </c>
      <c r="L16" s="124">
        <v>175900</v>
      </c>
      <c r="M16" s="124">
        <v>1400</v>
      </c>
      <c r="N16" s="124">
        <v>100</v>
      </c>
      <c r="O16" s="124">
        <v>1400</v>
      </c>
      <c r="P16" s="124">
        <v>100</v>
      </c>
      <c r="Q16" s="124">
        <v>1700</v>
      </c>
      <c r="R16" s="124">
        <v>117300</v>
      </c>
      <c r="S16" s="124">
        <v>130900</v>
      </c>
      <c r="T16" s="124">
        <v>1700</v>
      </c>
      <c r="U16" s="125">
        <v>201700</v>
      </c>
      <c r="V16" s="511">
        <v>400</v>
      </c>
      <c r="W16" s="124">
        <v>300</v>
      </c>
      <c r="X16" s="124">
        <v>100</v>
      </c>
      <c r="Y16" s="124">
        <v>1100</v>
      </c>
      <c r="Z16" s="124">
        <v>1100</v>
      </c>
      <c r="AA16" s="124">
        <v>99000</v>
      </c>
      <c r="AB16" s="124">
        <v>119600</v>
      </c>
      <c r="AC16" s="124">
        <v>1100</v>
      </c>
      <c r="AD16" s="124">
        <v>173200</v>
      </c>
      <c r="AE16" s="124">
        <v>189400</v>
      </c>
      <c r="AF16" s="121" t="s">
        <v>35277</v>
      </c>
      <c r="AG16" s="512"/>
      <c r="AH16" s="199">
        <v>7</v>
      </c>
    </row>
    <row r="17" spans="1:34" ht="15.6" customHeight="1">
      <c r="A17" s="112">
        <v>8</v>
      </c>
      <c r="B17" s="121" t="s">
        <v>35278</v>
      </c>
      <c r="C17" s="509"/>
      <c r="D17" s="510">
        <v>20000</v>
      </c>
      <c r="E17" s="124">
        <v>6600</v>
      </c>
      <c r="F17" s="124">
        <v>14400</v>
      </c>
      <c r="G17" s="124">
        <v>47900</v>
      </c>
      <c r="H17" s="124">
        <v>69200</v>
      </c>
      <c r="I17" s="124">
        <v>1107900</v>
      </c>
      <c r="J17" s="124">
        <v>1306900</v>
      </c>
      <c r="K17" s="124">
        <v>69200</v>
      </c>
      <c r="L17" s="124">
        <v>1307100</v>
      </c>
      <c r="M17" s="124">
        <v>17500</v>
      </c>
      <c r="N17" s="124">
        <v>5500</v>
      </c>
      <c r="O17" s="124">
        <v>11100</v>
      </c>
      <c r="P17" s="124">
        <v>51000</v>
      </c>
      <c r="Q17" s="124">
        <v>73700</v>
      </c>
      <c r="R17" s="124">
        <v>1011400</v>
      </c>
      <c r="S17" s="124">
        <v>1153000</v>
      </c>
      <c r="T17" s="124">
        <v>73700</v>
      </c>
      <c r="U17" s="125">
        <v>1153100</v>
      </c>
      <c r="V17" s="511">
        <v>19000</v>
      </c>
      <c r="W17" s="124">
        <v>1600</v>
      </c>
      <c r="X17" s="124">
        <v>600</v>
      </c>
      <c r="Y17" s="124">
        <v>42400</v>
      </c>
      <c r="Z17" s="124">
        <v>59200</v>
      </c>
      <c r="AA17" s="124">
        <v>1187500</v>
      </c>
      <c r="AB17" s="124">
        <v>1390000</v>
      </c>
      <c r="AC17" s="124">
        <v>59200</v>
      </c>
      <c r="AD17" s="124">
        <v>1106800</v>
      </c>
      <c r="AE17" s="124">
        <v>1390600</v>
      </c>
      <c r="AF17" s="121" t="s">
        <v>35278</v>
      </c>
      <c r="AG17" s="512"/>
      <c r="AH17" s="199">
        <v>8</v>
      </c>
    </row>
    <row r="18" spans="1:34" ht="15.6" customHeight="1">
      <c r="A18" s="112">
        <v>9</v>
      </c>
      <c r="B18" s="121" t="s">
        <v>35279</v>
      </c>
      <c r="C18" s="509" t="s">
        <v>35280</v>
      </c>
      <c r="D18" s="510">
        <v>7900</v>
      </c>
      <c r="E18" s="124">
        <v>-100</v>
      </c>
      <c r="F18" s="124">
        <v>7100</v>
      </c>
      <c r="G18" s="124">
        <v>28200</v>
      </c>
      <c r="H18" s="124">
        <v>33800</v>
      </c>
      <c r="I18" s="124">
        <v>208000</v>
      </c>
      <c r="J18" s="124">
        <v>242000</v>
      </c>
      <c r="K18" s="124">
        <v>33800</v>
      </c>
      <c r="L18" s="124">
        <v>242100</v>
      </c>
      <c r="M18" s="124">
        <v>400</v>
      </c>
      <c r="N18" s="124">
        <v>-200</v>
      </c>
      <c r="O18" s="124">
        <v>-500</v>
      </c>
      <c r="P18" s="124">
        <v>7000</v>
      </c>
      <c r="Q18" s="124">
        <v>13100</v>
      </c>
      <c r="R18" s="124">
        <v>220300</v>
      </c>
      <c r="S18" s="124">
        <v>248300</v>
      </c>
      <c r="T18" s="124">
        <v>13100</v>
      </c>
      <c r="U18" s="125">
        <v>248400</v>
      </c>
      <c r="V18" s="511">
        <v>9600</v>
      </c>
      <c r="W18" s="124">
        <v>5600</v>
      </c>
      <c r="X18" s="124">
        <v>7300</v>
      </c>
      <c r="Y18" s="124">
        <v>31400</v>
      </c>
      <c r="Z18" s="124">
        <v>35700</v>
      </c>
      <c r="AA18" s="124">
        <v>170600</v>
      </c>
      <c r="AB18" s="124">
        <v>204900</v>
      </c>
      <c r="AC18" s="124">
        <v>35700</v>
      </c>
      <c r="AD18" s="124">
        <v>108500</v>
      </c>
      <c r="AE18" s="124">
        <v>205000</v>
      </c>
      <c r="AF18" s="121" t="s">
        <v>35279</v>
      </c>
      <c r="AG18" s="512" t="s">
        <v>35280</v>
      </c>
      <c r="AH18" s="199">
        <v>9</v>
      </c>
    </row>
    <row r="19" spans="1:34" ht="15.6" customHeight="1">
      <c r="A19" s="112">
        <v>10</v>
      </c>
      <c r="B19" s="121" t="s">
        <v>35281</v>
      </c>
      <c r="C19" s="509" t="s">
        <v>35282</v>
      </c>
      <c r="D19" s="510">
        <v>3000</v>
      </c>
      <c r="E19" s="124">
        <v>300</v>
      </c>
      <c r="F19" s="124">
        <v>2400</v>
      </c>
      <c r="G19" s="124">
        <v>3600</v>
      </c>
      <c r="H19" s="124">
        <v>10100</v>
      </c>
      <c r="I19" s="124">
        <v>130000</v>
      </c>
      <c r="J19" s="124">
        <v>154200</v>
      </c>
      <c r="K19" s="124">
        <v>13900</v>
      </c>
      <c r="L19" s="124">
        <v>157900</v>
      </c>
      <c r="M19" s="124">
        <v>1800</v>
      </c>
      <c r="N19" s="124">
        <v>300</v>
      </c>
      <c r="O19" s="124">
        <v>1000</v>
      </c>
      <c r="P19" s="124">
        <v>1100</v>
      </c>
      <c r="Q19" s="124">
        <v>8700</v>
      </c>
      <c r="R19" s="124">
        <v>157200</v>
      </c>
      <c r="S19" s="124">
        <v>188500</v>
      </c>
      <c r="T19" s="124">
        <v>18000</v>
      </c>
      <c r="U19" s="125">
        <v>198300</v>
      </c>
      <c r="V19" s="511">
        <v>4000</v>
      </c>
      <c r="W19" s="124">
        <v>400</v>
      </c>
      <c r="X19" s="124">
        <v>1400</v>
      </c>
      <c r="Y19" s="124">
        <v>2600</v>
      </c>
      <c r="Z19" s="124">
        <v>3300</v>
      </c>
      <c r="AA19" s="124">
        <v>133500</v>
      </c>
      <c r="AB19" s="124">
        <v>168000</v>
      </c>
      <c r="AC19" s="124">
        <v>7200</v>
      </c>
      <c r="AD19" s="124">
        <v>131800</v>
      </c>
      <c r="AE19" s="124">
        <v>171800</v>
      </c>
      <c r="AF19" s="121" t="s">
        <v>35281</v>
      </c>
      <c r="AG19" s="512" t="s">
        <v>35282</v>
      </c>
      <c r="AH19" s="199">
        <v>10</v>
      </c>
    </row>
    <row r="20" spans="1:34" ht="15.6" customHeight="1">
      <c r="A20" s="112">
        <v>11</v>
      </c>
      <c r="B20" s="121" t="s">
        <v>35283</v>
      </c>
      <c r="C20" s="509" t="s">
        <v>35102</v>
      </c>
      <c r="D20" s="510">
        <v>1100</v>
      </c>
      <c r="E20" s="124">
        <v>800</v>
      </c>
      <c r="F20" s="124">
        <v>-900</v>
      </c>
      <c r="G20" s="124">
        <v>4900</v>
      </c>
      <c r="H20" s="124">
        <v>5800</v>
      </c>
      <c r="I20" s="124">
        <v>137500</v>
      </c>
      <c r="J20" s="124">
        <v>239400</v>
      </c>
      <c r="K20" s="124">
        <v>5800</v>
      </c>
      <c r="L20" s="124">
        <v>239600</v>
      </c>
      <c r="M20" s="124">
        <v>3200</v>
      </c>
      <c r="N20" s="124">
        <v>300</v>
      </c>
      <c r="O20" s="124">
        <v>900</v>
      </c>
      <c r="P20" s="124">
        <v>5100</v>
      </c>
      <c r="Q20" s="124">
        <v>6000</v>
      </c>
      <c r="R20" s="124">
        <v>148700</v>
      </c>
      <c r="S20" s="124">
        <v>181800</v>
      </c>
      <c r="T20" s="124">
        <v>6000</v>
      </c>
      <c r="U20" s="125">
        <v>182400</v>
      </c>
      <c r="V20" s="511">
        <v>4300</v>
      </c>
      <c r="W20" s="124">
        <v>-2000</v>
      </c>
      <c r="X20" s="124">
        <v>1200</v>
      </c>
      <c r="Y20" s="124">
        <v>8600</v>
      </c>
      <c r="Z20" s="124">
        <v>9500</v>
      </c>
      <c r="AA20" s="124">
        <v>183400</v>
      </c>
      <c r="AB20" s="124">
        <v>277200</v>
      </c>
      <c r="AC20" s="124">
        <v>9500</v>
      </c>
      <c r="AD20" s="124">
        <v>241900</v>
      </c>
      <c r="AE20" s="124">
        <v>277200</v>
      </c>
      <c r="AF20" s="121" t="s">
        <v>35283</v>
      </c>
      <c r="AG20" s="512" t="s">
        <v>35102</v>
      </c>
      <c r="AH20" s="199">
        <v>11</v>
      </c>
    </row>
    <row r="21" spans="1:34" ht="15.6" customHeight="1">
      <c r="A21" s="112">
        <v>12</v>
      </c>
      <c r="B21" s="121" t="s">
        <v>35284</v>
      </c>
      <c r="C21" s="509"/>
      <c r="D21" s="510">
        <v>200</v>
      </c>
      <c r="E21" s="124">
        <v>100</v>
      </c>
      <c r="F21" s="124">
        <v>0</v>
      </c>
      <c r="G21" s="124">
        <v>500</v>
      </c>
      <c r="H21" s="124">
        <v>500</v>
      </c>
      <c r="I21" s="124">
        <v>17300</v>
      </c>
      <c r="J21" s="124">
        <v>21500</v>
      </c>
      <c r="K21" s="124">
        <v>500</v>
      </c>
      <c r="L21" s="124">
        <v>21500</v>
      </c>
      <c r="M21" s="124">
        <v>100</v>
      </c>
      <c r="N21" s="124">
        <v>200</v>
      </c>
      <c r="O21" s="124">
        <v>0</v>
      </c>
      <c r="P21" s="124">
        <v>300</v>
      </c>
      <c r="Q21" s="124">
        <v>500</v>
      </c>
      <c r="R21" s="124">
        <v>14300</v>
      </c>
      <c r="S21" s="124">
        <v>18300</v>
      </c>
      <c r="T21" s="124">
        <v>500</v>
      </c>
      <c r="U21" s="125">
        <v>18400</v>
      </c>
      <c r="V21" s="511">
        <v>200</v>
      </c>
      <c r="W21" s="124">
        <v>-200</v>
      </c>
      <c r="X21" s="124">
        <v>-200</v>
      </c>
      <c r="Y21" s="124">
        <v>300</v>
      </c>
      <c r="Z21" s="124">
        <v>500</v>
      </c>
      <c r="AA21" s="124">
        <v>66100</v>
      </c>
      <c r="AB21" s="124">
        <v>71300</v>
      </c>
      <c r="AC21" s="124">
        <v>500</v>
      </c>
      <c r="AD21" s="124">
        <v>63500</v>
      </c>
      <c r="AE21" s="124">
        <v>71300</v>
      </c>
      <c r="AF21" s="121" t="s">
        <v>35284</v>
      </c>
      <c r="AG21" s="512"/>
      <c r="AH21" s="199">
        <v>12</v>
      </c>
    </row>
    <row r="22" spans="1:34" ht="15.6" customHeight="1">
      <c r="A22" s="112">
        <v>13</v>
      </c>
      <c r="B22" s="121" t="s">
        <v>35285</v>
      </c>
      <c r="C22" s="509"/>
      <c r="D22" s="510">
        <v>3200</v>
      </c>
      <c r="E22" s="124">
        <v>1700</v>
      </c>
      <c r="F22" s="124">
        <v>2200</v>
      </c>
      <c r="G22" s="124">
        <v>5500</v>
      </c>
      <c r="H22" s="124">
        <v>7400</v>
      </c>
      <c r="I22" s="124">
        <v>228400</v>
      </c>
      <c r="J22" s="124">
        <v>338200</v>
      </c>
      <c r="K22" s="124">
        <v>7400</v>
      </c>
      <c r="L22" s="124">
        <v>343400</v>
      </c>
      <c r="M22" s="124">
        <v>3700</v>
      </c>
      <c r="N22" s="124">
        <v>300</v>
      </c>
      <c r="O22" s="124">
        <v>1200</v>
      </c>
      <c r="P22" s="124">
        <v>5800</v>
      </c>
      <c r="Q22" s="124">
        <v>9600</v>
      </c>
      <c r="R22" s="124">
        <v>219800</v>
      </c>
      <c r="S22" s="124">
        <v>312700</v>
      </c>
      <c r="T22" s="124">
        <v>9600</v>
      </c>
      <c r="U22" s="125">
        <v>319400</v>
      </c>
      <c r="V22" s="511">
        <v>2600</v>
      </c>
      <c r="W22" s="124">
        <v>1900</v>
      </c>
      <c r="X22" s="124">
        <v>1300</v>
      </c>
      <c r="Y22" s="124">
        <v>5700</v>
      </c>
      <c r="Z22" s="124">
        <v>7800</v>
      </c>
      <c r="AA22" s="124">
        <v>219200</v>
      </c>
      <c r="AB22" s="124">
        <v>338300</v>
      </c>
      <c r="AC22" s="124">
        <v>7800</v>
      </c>
      <c r="AD22" s="124">
        <v>269300</v>
      </c>
      <c r="AE22" s="124">
        <v>343500</v>
      </c>
      <c r="AF22" s="121" t="s">
        <v>35285</v>
      </c>
      <c r="AG22" s="512"/>
      <c r="AH22" s="199">
        <v>13</v>
      </c>
    </row>
    <row r="23" spans="1:34" ht="15.6" customHeight="1" thickBot="1">
      <c r="A23" s="112">
        <v>14</v>
      </c>
      <c r="B23" s="251" t="s">
        <v>35286</v>
      </c>
      <c r="C23" s="509"/>
      <c r="D23" s="514">
        <v>1500</v>
      </c>
      <c r="E23" s="205">
        <v>1500</v>
      </c>
      <c r="F23" s="205">
        <v>2200</v>
      </c>
      <c r="G23" s="205">
        <v>5500</v>
      </c>
      <c r="H23" s="205">
        <v>9200</v>
      </c>
      <c r="I23" s="205">
        <v>470700</v>
      </c>
      <c r="J23" s="205">
        <v>548800</v>
      </c>
      <c r="K23" s="205">
        <v>9200</v>
      </c>
      <c r="L23" s="205">
        <v>548800</v>
      </c>
      <c r="M23" s="205">
        <v>1500</v>
      </c>
      <c r="N23" s="205">
        <v>200</v>
      </c>
      <c r="O23" s="205">
        <v>900</v>
      </c>
      <c r="P23" s="205">
        <v>4900</v>
      </c>
      <c r="Q23" s="205">
        <v>8000</v>
      </c>
      <c r="R23" s="205">
        <v>499300</v>
      </c>
      <c r="S23" s="205">
        <v>562100</v>
      </c>
      <c r="T23" s="205">
        <v>8000</v>
      </c>
      <c r="U23" s="206">
        <v>562100</v>
      </c>
      <c r="V23" s="515">
        <v>1600</v>
      </c>
      <c r="W23" s="205">
        <v>-600</v>
      </c>
      <c r="X23" s="205">
        <v>-500</v>
      </c>
      <c r="Y23" s="205">
        <v>6100</v>
      </c>
      <c r="Z23" s="205">
        <v>8600</v>
      </c>
      <c r="AA23" s="205">
        <v>437900</v>
      </c>
      <c r="AB23" s="205">
        <v>509300</v>
      </c>
      <c r="AC23" s="205">
        <v>8600</v>
      </c>
      <c r="AD23" s="205">
        <v>464200</v>
      </c>
      <c r="AE23" s="205">
        <v>509300</v>
      </c>
      <c r="AF23" s="251" t="s">
        <v>35286</v>
      </c>
      <c r="AG23" s="512"/>
      <c r="AH23" s="199">
        <v>14</v>
      </c>
    </row>
    <row r="24" spans="1:34" ht="15.6" customHeight="1" thickBot="1">
      <c r="A24" s="112">
        <v>15</v>
      </c>
      <c r="B24" s="516" t="s">
        <v>35287</v>
      </c>
      <c r="C24" s="509"/>
      <c r="D24" s="517">
        <f t="shared" ref="D24:AE24" si="0">SUM(D15:D23,D10:D13)</f>
        <v>88400</v>
      </c>
      <c r="E24" s="518">
        <f t="shared" si="0"/>
        <v>7200</v>
      </c>
      <c r="F24" s="518">
        <f t="shared" si="0"/>
        <v>28600</v>
      </c>
      <c r="G24" s="518">
        <f t="shared" si="0"/>
        <v>159900</v>
      </c>
      <c r="H24" s="518">
        <f t="shared" si="0"/>
        <v>243600</v>
      </c>
      <c r="I24" s="518">
        <f t="shared" si="0"/>
        <v>3823600</v>
      </c>
      <c r="J24" s="518">
        <f t="shared" si="0"/>
        <v>5190100</v>
      </c>
      <c r="K24" s="518">
        <f t="shared" si="0"/>
        <v>247400</v>
      </c>
      <c r="L24" s="518">
        <f t="shared" si="0"/>
        <v>5310200</v>
      </c>
      <c r="M24" s="518">
        <f t="shared" si="0"/>
        <v>76700</v>
      </c>
      <c r="N24" s="518">
        <f t="shared" si="0"/>
        <v>-3200</v>
      </c>
      <c r="O24" s="518">
        <f t="shared" si="0"/>
        <v>6500</v>
      </c>
      <c r="P24" s="518">
        <f t="shared" si="0"/>
        <v>135500</v>
      </c>
      <c r="Q24" s="518">
        <f t="shared" si="0"/>
        <v>199500</v>
      </c>
      <c r="R24" s="518">
        <f t="shared" si="0"/>
        <v>3876900</v>
      </c>
      <c r="S24" s="518">
        <f t="shared" si="0"/>
        <v>5021900</v>
      </c>
      <c r="T24" s="518">
        <f t="shared" si="0"/>
        <v>208800</v>
      </c>
      <c r="U24" s="519">
        <f t="shared" si="0"/>
        <v>5129700</v>
      </c>
      <c r="V24" s="520">
        <f t="shared" si="0"/>
        <v>74400</v>
      </c>
      <c r="W24" s="518">
        <f t="shared" si="0"/>
        <v>17900</v>
      </c>
      <c r="X24" s="518">
        <f t="shared" si="0"/>
        <v>3900</v>
      </c>
      <c r="Y24" s="518">
        <f t="shared" si="0"/>
        <v>142600</v>
      </c>
      <c r="Z24" s="518">
        <f t="shared" si="0"/>
        <v>214500</v>
      </c>
      <c r="AA24" s="518">
        <f t="shared" si="0"/>
        <v>3891900</v>
      </c>
      <c r="AB24" s="518">
        <f t="shared" si="0"/>
        <v>5196800</v>
      </c>
      <c r="AC24" s="518">
        <f t="shared" si="0"/>
        <v>218400</v>
      </c>
      <c r="AD24" s="518">
        <f t="shared" si="0"/>
        <v>4328500</v>
      </c>
      <c r="AE24" s="518">
        <f t="shared" si="0"/>
        <v>5324900</v>
      </c>
      <c r="AF24" s="521" t="s">
        <v>35287</v>
      </c>
      <c r="AG24" s="512"/>
      <c r="AH24" s="199">
        <v>15</v>
      </c>
    </row>
    <row r="25" spans="1:34" ht="15.6" customHeight="1">
      <c r="A25" s="112">
        <v>16</v>
      </c>
      <c r="B25" s="121" t="s">
        <v>35288</v>
      </c>
      <c r="C25" s="509"/>
      <c r="D25" s="510">
        <v>600</v>
      </c>
      <c r="E25" s="124">
        <v>-300</v>
      </c>
      <c r="F25" s="124">
        <v>-600</v>
      </c>
      <c r="G25" s="124">
        <v>900</v>
      </c>
      <c r="H25" s="124">
        <v>1700</v>
      </c>
      <c r="I25" s="124">
        <v>196100</v>
      </c>
      <c r="J25" s="124">
        <v>196100</v>
      </c>
      <c r="K25" s="124">
        <v>1700</v>
      </c>
      <c r="L25" s="124">
        <v>196100</v>
      </c>
      <c r="M25" s="124">
        <v>700</v>
      </c>
      <c r="N25" s="124">
        <v>-100</v>
      </c>
      <c r="O25" s="124">
        <v>-300</v>
      </c>
      <c r="P25" s="124">
        <v>1100</v>
      </c>
      <c r="Q25" s="124">
        <v>1400</v>
      </c>
      <c r="R25" s="124">
        <v>208100</v>
      </c>
      <c r="S25" s="124">
        <v>208100</v>
      </c>
      <c r="T25" s="124">
        <v>1400</v>
      </c>
      <c r="U25" s="125">
        <v>208100</v>
      </c>
      <c r="V25" s="511">
        <v>1400</v>
      </c>
      <c r="W25" s="124">
        <v>100</v>
      </c>
      <c r="X25" s="124">
        <v>900</v>
      </c>
      <c r="Y25" s="124">
        <v>700</v>
      </c>
      <c r="Z25" s="124">
        <v>1500</v>
      </c>
      <c r="AA25" s="124">
        <v>203400</v>
      </c>
      <c r="AB25" s="124">
        <v>203400</v>
      </c>
      <c r="AC25" s="124">
        <v>1500</v>
      </c>
      <c r="AD25" s="124">
        <v>179200</v>
      </c>
      <c r="AE25" s="124">
        <v>203400</v>
      </c>
      <c r="AF25" s="121" t="s">
        <v>35288</v>
      </c>
      <c r="AG25" s="512"/>
      <c r="AH25" s="199">
        <v>16</v>
      </c>
    </row>
    <row r="26" spans="1:34" ht="15.6" customHeight="1" thickBot="1">
      <c r="A26" s="112">
        <v>17</v>
      </c>
      <c r="B26" s="251" t="s">
        <v>35289</v>
      </c>
      <c r="C26" s="509"/>
      <c r="D26" s="514">
        <v>68900</v>
      </c>
      <c r="E26" s="205">
        <v>4300</v>
      </c>
      <c r="F26" s="205">
        <v>28900</v>
      </c>
      <c r="G26" s="205">
        <v>35300</v>
      </c>
      <c r="H26" s="205">
        <v>79000</v>
      </c>
      <c r="I26" s="205">
        <v>7494000</v>
      </c>
      <c r="J26" s="205">
        <v>11376100</v>
      </c>
      <c r="K26" s="205">
        <v>79000</v>
      </c>
      <c r="L26" s="205">
        <v>11381300</v>
      </c>
      <c r="M26" s="205">
        <v>43700</v>
      </c>
      <c r="N26" s="205">
        <v>2200</v>
      </c>
      <c r="O26" s="205">
        <v>1600</v>
      </c>
      <c r="P26" s="205">
        <v>32100</v>
      </c>
      <c r="Q26" s="205">
        <v>74500</v>
      </c>
      <c r="R26" s="205">
        <v>7478900</v>
      </c>
      <c r="S26" s="205">
        <v>11245500</v>
      </c>
      <c r="T26" s="205">
        <v>74500</v>
      </c>
      <c r="U26" s="206">
        <v>11245500</v>
      </c>
      <c r="V26" s="515">
        <v>62200</v>
      </c>
      <c r="W26" s="205">
        <v>-500</v>
      </c>
      <c r="X26" s="205">
        <v>-7200</v>
      </c>
      <c r="Y26" s="205">
        <v>35500</v>
      </c>
      <c r="Z26" s="205">
        <v>75600</v>
      </c>
      <c r="AA26" s="205">
        <v>7807300</v>
      </c>
      <c r="AB26" s="205">
        <v>11770100</v>
      </c>
      <c r="AC26" s="205">
        <v>75600</v>
      </c>
      <c r="AD26" s="205">
        <v>10901900</v>
      </c>
      <c r="AE26" s="205">
        <v>11776100</v>
      </c>
      <c r="AF26" s="251" t="s">
        <v>35289</v>
      </c>
      <c r="AG26" s="512"/>
      <c r="AH26" s="199">
        <v>17</v>
      </c>
    </row>
    <row r="27" spans="1:34" ht="15.6" customHeight="1" thickBot="1">
      <c r="A27" s="112">
        <v>18</v>
      </c>
      <c r="B27" s="516" t="s">
        <v>35290</v>
      </c>
      <c r="C27" s="509"/>
      <c r="D27" s="517">
        <f t="shared" ref="D27:AE27" si="1">SUM(D24:D26)</f>
        <v>157900</v>
      </c>
      <c r="E27" s="518">
        <f t="shared" si="1"/>
        <v>11200</v>
      </c>
      <c r="F27" s="518">
        <f t="shared" si="1"/>
        <v>56900</v>
      </c>
      <c r="G27" s="518">
        <f t="shared" si="1"/>
        <v>196100</v>
      </c>
      <c r="H27" s="518">
        <f t="shared" si="1"/>
        <v>324300</v>
      </c>
      <c r="I27" s="518">
        <f t="shared" si="1"/>
        <v>11513700</v>
      </c>
      <c r="J27" s="518">
        <f t="shared" si="1"/>
        <v>16762300</v>
      </c>
      <c r="K27" s="518">
        <f t="shared" si="1"/>
        <v>328100</v>
      </c>
      <c r="L27" s="518">
        <f t="shared" si="1"/>
        <v>16887600</v>
      </c>
      <c r="M27" s="518">
        <f t="shared" si="1"/>
        <v>121100</v>
      </c>
      <c r="N27" s="518">
        <f t="shared" si="1"/>
        <v>-1100</v>
      </c>
      <c r="O27" s="518">
        <f t="shared" si="1"/>
        <v>7800</v>
      </c>
      <c r="P27" s="518">
        <f t="shared" si="1"/>
        <v>168700</v>
      </c>
      <c r="Q27" s="518">
        <f t="shared" si="1"/>
        <v>275400</v>
      </c>
      <c r="R27" s="518">
        <f t="shared" si="1"/>
        <v>11563900</v>
      </c>
      <c r="S27" s="518">
        <f t="shared" si="1"/>
        <v>16475500</v>
      </c>
      <c r="T27" s="518">
        <f t="shared" si="1"/>
        <v>284700</v>
      </c>
      <c r="U27" s="519">
        <f t="shared" si="1"/>
        <v>16583300</v>
      </c>
      <c r="V27" s="520">
        <f t="shared" si="1"/>
        <v>138000</v>
      </c>
      <c r="W27" s="518">
        <f t="shared" si="1"/>
        <v>17500</v>
      </c>
      <c r="X27" s="518">
        <f t="shared" si="1"/>
        <v>-2400</v>
      </c>
      <c r="Y27" s="518">
        <f t="shared" si="1"/>
        <v>178800</v>
      </c>
      <c r="Z27" s="518">
        <f t="shared" si="1"/>
        <v>291600</v>
      </c>
      <c r="AA27" s="518">
        <f t="shared" si="1"/>
        <v>11902600</v>
      </c>
      <c r="AB27" s="518">
        <f t="shared" si="1"/>
        <v>17170300</v>
      </c>
      <c r="AC27" s="518">
        <f t="shared" si="1"/>
        <v>295500</v>
      </c>
      <c r="AD27" s="518">
        <f t="shared" si="1"/>
        <v>15409600</v>
      </c>
      <c r="AE27" s="518">
        <f t="shared" si="1"/>
        <v>17304400</v>
      </c>
      <c r="AF27" s="521" t="s">
        <v>35290</v>
      </c>
      <c r="AG27" s="512"/>
      <c r="AH27" s="199">
        <v>18</v>
      </c>
    </row>
    <row r="28" spans="1:34" ht="15.6" customHeight="1">
      <c r="A28" s="112">
        <v>19</v>
      </c>
      <c r="B28" s="121" t="s">
        <v>35291</v>
      </c>
      <c r="C28" s="509"/>
      <c r="D28" s="510">
        <v>0</v>
      </c>
      <c r="E28" s="124">
        <v>0</v>
      </c>
      <c r="F28" s="124">
        <v>0</v>
      </c>
      <c r="G28" s="124">
        <v>0</v>
      </c>
      <c r="H28" s="124">
        <v>0</v>
      </c>
      <c r="I28" s="124">
        <v>498700</v>
      </c>
      <c r="J28" s="124">
        <v>498700</v>
      </c>
      <c r="K28" s="124">
        <v>0</v>
      </c>
      <c r="L28" s="124">
        <v>675900</v>
      </c>
      <c r="M28" s="124">
        <v>0</v>
      </c>
      <c r="N28" s="124">
        <v>0</v>
      </c>
      <c r="O28" s="124">
        <v>0</v>
      </c>
      <c r="P28" s="124">
        <v>0</v>
      </c>
      <c r="Q28" s="124">
        <v>0</v>
      </c>
      <c r="R28" s="124">
        <v>465600</v>
      </c>
      <c r="S28" s="124">
        <v>465600</v>
      </c>
      <c r="T28" s="124">
        <v>0</v>
      </c>
      <c r="U28" s="125">
        <v>480000</v>
      </c>
      <c r="V28" s="511">
        <v>0</v>
      </c>
      <c r="W28" s="124">
        <v>0</v>
      </c>
      <c r="X28" s="124">
        <v>0</v>
      </c>
      <c r="Y28" s="124">
        <v>0</v>
      </c>
      <c r="Z28" s="124">
        <v>0</v>
      </c>
      <c r="AA28" s="124">
        <v>653000</v>
      </c>
      <c r="AB28" s="124">
        <v>653100</v>
      </c>
      <c r="AC28" s="124">
        <v>0</v>
      </c>
      <c r="AD28" s="124">
        <v>882200</v>
      </c>
      <c r="AE28" s="124">
        <v>882200</v>
      </c>
      <c r="AF28" s="121" t="s">
        <v>35291</v>
      </c>
      <c r="AG28" s="512"/>
      <c r="AH28" s="199">
        <v>19</v>
      </c>
    </row>
    <row r="29" spans="1:34" ht="15.6" customHeight="1" thickBot="1">
      <c r="A29" s="112">
        <v>20</v>
      </c>
      <c r="B29" s="251" t="s">
        <v>35292</v>
      </c>
      <c r="C29" s="509"/>
      <c r="D29" s="514">
        <v>0</v>
      </c>
      <c r="E29" s="205">
        <v>0</v>
      </c>
      <c r="F29" s="205">
        <v>0</v>
      </c>
      <c r="G29" s="205">
        <v>0</v>
      </c>
      <c r="H29" s="205">
        <v>0</v>
      </c>
      <c r="I29" s="205">
        <v>37000</v>
      </c>
      <c r="J29" s="205">
        <v>37800</v>
      </c>
      <c r="K29" s="205">
        <v>0</v>
      </c>
      <c r="L29" s="205">
        <v>1598500</v>
      </c>
      <c r="M29" s="205">
        <v>0</v>
      </c>
      <c r="N29" s="205">
        <v>0</v>
      </c>
      <c r="O29" s="205">
        <v>0</v>
      </c>
      <c r="P29" s="205">
        <v>0</v>
      </c>
      <c r="Q29" s="205">
        <v>0</v>
      </c>
      <c r="R29" s="205">
        <v>39200</v>
      </c>
      <c r="S29" s="205">
        <v>39200</v>
      </c>
      <c r="T29" s="205">
        <v>0</v>
      </c>
      <c r="U29" s="206">
        <v>1045600</v>
      </c>
      <c r="V29" s="515">
        <v>0</v>
      </c>
      <c r="W29" s="205">
        <v>0</v>
      </c>
      <c r="X29" s="205">
        <v>0</v>
      </c>
      <c r="Y29" s="205">
        <v>0</v>
      </c>
      <c r="Z29" s="205">
        <v>0</v>
      </c>
      <c r="AA29" s="205">
        <v>45900</v>
      </c>
      <c r="AB29" s="205">
        <v>48800</v>
      </c>
      <c r="AC29" s="205">
        <v>0</v>
      </c>
      <c r="AD29" s="205">
        <v>1891400</v>
      </c>
      <c r="AE29" s="205">
        <v>1891400</v>
      </c>
      <c r="AF29" s="251" t="s">
        <v>35292</v>
      </c>
      <c r="AG29" s="512"/>
      <c r="AH29" s="199">
        <v>20</v>
      </c>
    </row>
    <row r="30" spans="1:34" ht="15.6" customHeight="1" thickBot="1">
      <c r="A30" s="112">
        <v>21</v>
      </c>
      <c r="B30" s="516" t="s">
        <v>35293</v>
      </c>
      <c r="C30" s="522"/>
      <c r="D30" s="517">
        <f t="shared" ref="D30:AE30" si="2">SUM(D27:D29)</f>
        <v>157900</v>
      </c>
      <c r="E30" s="518">
        <f t="shared" si="2"/>
        <v>11200</v>
      </c>
      <c r="F30" s="518">
        <f t="shared" si="2"/>
        <v>56900</v>
      </c>
      <c r="G30" s="518">
        <f t="shared" si="2"/>
        <v>196100</v>
      </c>
      <c r="H30" s="518">
        <f t="shared" si="2"/>
        <v>324300</v>
      </c>
      <c r="I30" s="518">
        <f t="shared" si="2"/>
        <v>12049400</v>
      </c>
      <c r="J30" s="518">
        <f t="shared" si="2"/>
        <v>17298800</v>
      </c>
      <c r="K30" s="518">
        <f t="shared" si="2"/>
        <v>328100</v>
      </c>
      <c r="L30" s="518">
        <f t="shared" si="2"/>
        <v>19162000</v>
      </c>
      <c r="M30" s="518">
        <f t="shared" si="2"/>
        <v>121100</v>
      </c>
      <c r="N30" s="518">
        <f t="shared" si="2"/>
        <v>-1100</v>
      </c>
      <c r="O30" s="518">
        <f t="shared" si="2"/>
        <v>7800</v>
      </c>
      <c r="P30" s="518">
        <f t="shared" si="2"/>
        <v>168700</v>
      </c>
      <c r="Q30" s="518">
        <f t="shared" si="2"/>
        <v>275400</v>
      </c>
      <c r="R30" s="518">
        <f t="shared" si="2"/>
        <v>12068700</v>
      </c>
      <c r="S30" s="518">
        <f t="shared" si="2"/>
        <v>16980300</v>
      </c>
      <c r="T30" s="518">
        <f t="shared" si="2"/>
        <v>284700</v>
      </c>
      <c r="U30" s="519">
        <f t="shared" si="2"/>
        <v>18108900</v>
      </c>
      <c r="V30" s="520">
        <f t="shared" si="2"/>
        <v>138000</v>
      </c>
      <c r="W30" s="518">
        <f t="shared" si="2"/>
        <v>17500</v>
      </c>
      <c r="X30" s="518">
        <f t="shared" si="2"/>
        <v>-2400</v>
      </c>
      <c r="Y30" s="518">
        <f t="shared" si="2"/>
        <v>178800</v>
      </c>
      <c r="Z30" s="518">
        <f t="shared" si="2"/>
        <v>291600</v>
      </c>
      <c r="AA30" s="518">
        <f t="shared" si="2"/>
        <v>12601500</v>
      </c>
      <c r="AB30" s="518">
        <f t="shared" si="2"/>
        <v>17872200</v>
      </c>
      <c r="AC30" s="518">
        <f t="shared" si="2"/>
        <v>295500</v>
      </c>
      <c r="AD30" s="518">
        <f t="shared" si="2"/>
        <v>18183200</v>
      </c>
      <c r="AE30" s="518">
        <f t="shared" si="2"/>
        <v>20078000</v>
      </c>
      <c r="AF30" s="521" t="s">
        <v>35293</v>
      </c>
      <c r="AG30" s="523"/>
      <c r="AH30" s="199">
        <v>21</v>
      </c>
    </row>
    <row r="31" spans="1:34" ht="15.6" customHeight="1">
      <c r="A31" s="112">
        <v>22</v>
      </c>
      <c r="B31" s="121" t="s">
        <v>35271</v>
      </c>
      <c r="C31" s="524"/>
      <c r="D31" s="510">
        <v>0</v>
      </c>
      <c r="E31" s="124">
        <v>0</v>
      </c>
      <c r="F31" s="124">
        <v>0</v>
      </c>
      <c r="G31" s="124">
        <v>0</v>
      </c>
      <c r="H31" s="124">
        <v>0</v>
      </c>
      <c r="I31" s="124">
        <v>0</v>
      </c>
      <c r="J31" s="124">
        <v>0</v>
      </c>
      <c r="K31" s="124">
        <v>0</v>
      </c>
      <c r="L31" s="124">
        <v>0</v>
      </c>
      <c r="M31" s="124">
        <v>0</v>
      </c>
      <c r="N31" s="124">
        <v>0</v>
      </c>
      <c r="O31" s="124">
        <v>0</v>
      </c>
      <c r="P31" s="124">
        <v>0</v>
      </c>
      <c r="Q31" s="124">
        <v>0</v>
      </c>
      <c r="R31" s="124">
        <v>0</v>
      </c>
      <c r="S31" s="124">
        <v>0</v>
      </c>
      <c r="T31" s="124">
        <v>0</v>
      </c>
      <c r="U31" s="125">
        <v>0</v>
      </c>
      <c r="V31" s="511">
        <v>0</v>
      </c>
      <c r="W31" s="124">
        <v>0</v>
      </c>
      <c r="X31" s="124">
        <v>0</v>
      </c>
      <c r="Y31" s="124">
        <v>0</v>
      </c>
      <c r="Z31" s="124">
        <v>0</v>
      </c>
      <c r="AA31" s="124">
        <v>0</v>
      </c>
      <c r="AB31" s="124">
        <v>0</v>
      </c>
      <c r="AC31" s="124">
        <v>0</v>
      </c>
      <c r="AD31" s="124">
        <v>0</v>
      </c>
      <c r="AE31" s="124">
        <v>0</v>
      </c>
      <c r="AF31" s="121" t="s">
        <v>35271</v>
      </c>
      <c r="AG31" s="525"/>
      <c r="AH31" s="199">
        <v>22</v>
      </c>
    </row>
    <row r="32" spans="1:34" ht="15.6" customHeight="1">
      <c r="A32" s="112">
        <v>23</v>
      </c>
      <c r="B32" s="121" t="s">
        <v>35273</v>
      </c>
      <c r="C32" s="509"/>
      <c r="D32" s="510">
        <v>0</v>
      </c>
      <c r="E32" s="124">
        <v>0</v>
      </c>
      <c r="F32" s="124">
        <v>0</v>
      </c>
      <c r="G32" s="124">
        <v>0</v>
      </c>
      <c r="H32" s="124">
        <v>0</v>
      </c>
      <c r="I32" s="124">
        <v>0</v>
      </c>
      <c r="J32" s="124">
        <v>0</v>
      </c>
      <c r="K32" s="124">
        <v>0</v>
      </c>
      <c r="L32" s="124">
        <v>0</v>
      </c>
      <c r="M32" s="124">
        <v>0</v>
      </c>
      <c r="N32" s="124">
        <v>0</v>
      </c>
      <c r="O32" s="124">
        <v>0</v>
      </c>
      <c r="P32" s="124">
        <v>0</v>
      </c>
      <c r="Q32" s="124">
        <v>0</v>
      </c>
      <c r="R32" s="124">
        <v>0</v>
      </c>
      <c r="S32" s="124">
        <v>0</v>
      </c>
      <c r="T32" s="124">
        <v>0</v>
      </c>
      <c r="U32" s="125">
        <v>0</v>
      </c>
      <c r="V32" s="511">
        <v>0</v>
      </c>
      <c r="W32" s="124">
        <v>0</v>
      </c>
      <c r="X32" s="124">
        <v>0</v>
      </c>
      <c r="Y32" s="124">
        <v>0</v>
      </c>
      <c r="Z32" s="124">
        <v>0</v>
      </c>
      <c r="AA32" s="124">
        <v>0</v>
      </c>
      <c r="AB32" s="124">
        <v>0</v>
      </c>
      <c r="AC32" s="124">
        <v>0</v>
      </c>
      <c r="AD32" s="124">
        <v>0</v>
      </c>
      <c r="AE32" s="124">
        <v>0</v>
      </c>
      <c r="AF32" s="121" t="s">
        <v>35273</v>
      </c>
      <c r="AG32" s="512"/>
      <c r="AH32" s="199">
        <v>23</v>
      </c>
    </row>
    <row r="33" spans="1:34" ht="15.6" customHeight="1">
      <c r="A33" s="112">
        <v>24</v>
      </c>
      <c r="B33" s="121" t="s">
        <v>35294</v>
      </c>
      <c r="C33" s="509"/>
      <c r="D33" s="510">
        <v>0</v>
      </c>
      <c r="E33" s="124">
        <v>0</v>
      </c>
      <c r="F33" s="124">
        <v>0</v>
      </c>
      <c r="G33" s="124">
        <v>0</v>
      </c>
      <c r="H33" s="124">
        <v>0</v>
      </c>
      <c r="I33" s="124">
        <v>0</v>
      </c>
      <c r="J33" s="124">
        <v>0</v>
      </c>
      <c r="K33" s="124">
        <v>0</v>
      </c>
      <c r="L33" s="124">
        <v>0</v>
      </c>
      <c r="M33" s="124">
        <v>0</v>
      </c>
      <c r="N33" s="124">
        <v>0</v>
      </c>
      <c r="O33" s="124">
        <v>0</v>
      </c>
      <c r="P33" s="124">
        <v>0</v>
      </c>
      <c r="Q33" s="124">
        <v>0</v>
      </c>
      <c r="R33" s="124">
        <v>0</v>
      </c>
      <c r="S33" s="124">
        <v>0</v>
      </c>
      <c r="T33" s="124">
        <v>0</v>
      </c>
      <c r="U33" s="125">
        <v>0</v>
      </c>
      <c r="V33" s="511">
        <v>0</v>
      </c>
      <c r="W33" s="124">
        <v>0</v>
      </c>
      <c r="X33" s="124">
        <v>0</v>
      </c>
      <c r="Y33" s="124">
        <v>0</v>
      </c>
      <c r="Z33" s="124">
        <v>0</v>
      </c>
      <c r="AA33" s="124">
        <v>0</v>
      </c>
      <c r="AB33" s="124">
        <v>0</v>
      </c>
      <c r="AC33" s="124">
        <v>0</v>
      </c>
      <c r="AD33" s="124">
        <v>0</v>
      </c>
      <c r="AE33" s="124">
        <v>0</v>
      </c>
      <c r="AF33" s="121" t="s">
        <v>35294</v>
      </c>
      <c r="AG33" s="512"/>
      <c r="AH33" s="199">
        <v>24</v>
      </c>
    </row>
    <row r="34" spans="1:34" ht="15.6" customHeight="1">
      <c r="A34" s="112">
        <v>25</v>
      </c>
      <c r="B34" s="121" t="s">
        <v>35277</v>
      </c>
      <c r="C34" s="509"/>
      <c r="D34" s="510">
        <v>0</v>
      </c>
      <c r="E34" s="124">
        <v>0</v>
      </c>
      <c r="F34" s="124">
        <v>0</v>
      </c>
      <c r="G34" s="124">
        <v>0</v>
      </c>
      <c r="H34" s="124">
        <v>0</v>
      </c>
      <c r="I34" s="124">
        <v>0</v>
      </c>
      <c r="J34" s="124">
        <v>0</v>
      </c>
      <c r="K34" s="124">
        <v>0</v>
      </c>
      <c r="L34" s="124">
        <v>0</v>
      </c>
      <c r="M34" s="124">
        <v>0</v>
      </c>
      <c r="N34" s="124">
        <v>0</v>
      </c>
      <c r="O34" s="124">
        <v>0</v>
      </c>
      <c r="P34" s="124">
        <v>0</v>
      </c>
      <c r="Q34" s="124">
        <v>0</v>
      </c>
      <c r="R34" s="124">
        <v>0</v>
      </c>
      <c r="S34" s="124">
        <v>0</v>
      </c>
      <c r="T34" s="124">
        <v>0</v>
      </c>
      <c r="U34" s="125">
        <v>0</v>
      </c>
      <c r="V34" s="511">
        <v>0</v>
      </c>
      <c r="W34" s="124">
        <v>0</v>
      </c>
      <c r="X34" s="124">
        <v>0</v>
      </c>
      <c r="Y34" s="124">
        <v>0</v>
      </c>
      <c r="Z34" s="124">
        <v>0</v>
      </c>
      <c r="AA34" s="124">
        <v>0</v>
      </c>
      <c r="AB34" s="124">
        <v>0</v>
      </c>
      <c r="AC34" s="124">
        <v>0</v>
      </c>
      <c r="AD34" s="124">
        <v>0</v>
      </c>
      <c r="AE34" s="124">
        <v>0</v>
      </c>
      <c r="AF34" s="121" t="s">
        <v>35277</v>
      </c>
      <c r="AG34" s="512"/>
      <c r="AH34" s="199">
        <v>25</v>
      </c>
    </row>
    <row r="35" spans="1:34" ht="15.6" customHeight="1">
      <c r="A35" s="112">
        <v>26</v>
      </c>
      <c r="B35" s="121" t="s">
        <v>35278</v>
      </c>
      <c r="C35" s="509"/>
      <c r="D35" s="510">
        <v>0</v>
      </c>
      <c r="E35" s="124">
        <v>0</v>
      </c>
      <c r="F35" s="124">
        <v>0</v>
      </c>
      <c r="G35" s="124">
        <v>0</v>
      </c>
      <c r="H35" s="124">
        <v>0</v>
      </c>
      <c r="I35" s="124">
        <v>0</v>
      </c>
      <c r="J35" s="124">
        <v>0</v>
      </c>
      <c r="K35" s="124">
        <v>0</v>
      </c>
      <c r="L35" s="124">
        <v>0</v>
      </c>
      <c r="M35" s="124">
        <v>0</v>
      </c>
      <c r="N35" s="124">
        <v>0</v>
      </c>
      <c r="O35" s="124">
        <v>0</v>
      </c>
      <c r="P35" s="124">
        <v>0</v>
      </c>
      <c r="Q35" s="124">
        <v>0</v>
      </c>
      <c r="R35" s="124">
        <v>0</v>
      </c>
      <c r="S35" s="124">
        <v>0</v>
      </c>
      <c r="T35" s="124">
        <v>0</v>
      </c>
      <c r="U35" s="125">
        <v>0</v>
      </c>
      <c r="V35" s="511">
        <v>0</v>
      </c>
      <c r="W35" s="124">
        <v>0</v>
      </c>
      <c r="X35" s="124">
        <v>0</v>
      </c>
      <c r="Y35" s="124">
        <v>0</v>
      </c>
      <c r="Z35" s="124">
        <v>0</v>
      </c>
      <c r="AA35" s="124">
        <v>0</v>
      </c>
      <c r="AB35" s="124">
        <v>0</v>
      </c>
      <c r="AC35" s="124">
        <v>0</v>
      </c>
      <c r="AD35" s="124">
        <v>0</v>
      </c>
      <c r="AE35" s="124">
        <v>0</v>
      </c>
      <c r="AF35" s="121" t="s">
        <v>35278</v>
      </c>
      <c r="AG35" s="512"/>
      <c r="AH35" s="199">
        <v>26</v>
      </c>
    </row>
    <row r="36" spans="1:34" ht="15.6" customHeight="1">
      <c r="A36" s="112">
        <v>27</v>
      </c>
      <c r="B36" s="121" t="s">
        <v>35279</v>
      </c>
      <c r="C36" s="509"/>
      <c r="D36" s="510">
        <v>0</v>
      </c>
      <c r="E36" s="124">
        <v>0</v>
      </c>
      <c r="F36" s="124">
        <v>0</v>
      </c>
      <c r="G36" s="124">
        <v>0</v>
      </c>
      <c r="H36" s="124">
        <v>0</v>
      </c>
      <c r="I36" s="124">
        <v>0</v>
      </c>
      <c r="J36" s="124">
        <v>0</v>
      </c>
      <c r="K36" s="124">
        <v>0</v>
      </c>
      <c r="L36" s="124">
        <v>0</v>
      </c>
      <c r="M36" s="124">
        <v>0</v>
      </c>
      <c r="N36" s="124">
        <v>0</v>
      </c>
      <c r="O36" s="124">
        <v>0</v>
      </c>
      <c r="P36" s="124">
        <v>0</v>
      </c>
      <c r="Q36" s="124">
        <v>0</v>
      </c>
      <c r="R36" s="124">
        <v>0</v>
      </c>
      <c r="S36" s="124">
        <v>0</v>
      </c>
      <c r="T36" s="124">
        <v>0</v>
      </c>
      <c r="U36" s="125">
        <v>0</v>
      </c>
      <c r="V36" s="511">
        <v>0</v>
      </c>
      <c r="W36" s="124">
        <v>0</v>
      </c>
      <c r="X36" s="124">
        <v>0</v>
      </c>
      <c r="Y36" s="124">
        <v>0</v>
      </c>
      <c r="Z36" s="124">
        <v>0</v>
      </c>
      <c r="AA36" s="124">
        <v>0</v>
      </c>
      <c r="AB36" s="124">
        <v>0</v>
      </c>
      <c r="AC36" s="124">
        <v>0</v>
      </c>
      <c r="AD36" s="124">
        <v>0</v>
      </c>
      <c r="AE36" s="124">
        <v>0</v>
      </c>
      <c r="AF36" s="121" t="s">
        <v>35279</v>
      </c>
      <c r="AG36" s="512"/>
      <c r="AH36" s="199">
        <v>27</v>
      </c>
    </row>
    <row r="37" spans="1:34" ht="15.6" customHeight="1">
      <c r="A37" s="112">
        <v>28</v>
      </c>
      <c r="B37" s="121" t="s">
        <v>35281</v>
      </c>
      <c r="C37" s="509"/>
      <c r="D37" s="510">
        <v>0</v>
      </c>
      <c r="E37" s="124">
        <v>0</v>
      </c>
      <c r="F37" s="124">
        <v>0</v>
      </c>
      <c r="G37" s="124">
        <v>0</v>
      </c>
      <c r="H37" s="124">
        <v>0</v>
      </c>
      <c r="I37" s="124">
        <v>0</v>
      </c>
      <c r="J37" s="124">
        <v>0</v>
      </c>
      <c r="K37" s="124">
        <v>0</v>
      </c>
      <c r="L37" s="124">
        <v>0</v>
      </c>
      <c r="M37" s="124">
        <v>0</v>
      </c>
      <c r="N37" s="124">
        <v>0</v>
      </c>
      <c r="O37" s="124">
        <v>0</v>
      </c>
      <c r="P37" s="124">
        <v>0</v>
      </c>
      <c r="Q37" s="124">
        <v>0</v>
      </c>
      <c r="R37" s="124">
        <v>0</v>
      </c>
      <c r="S37" s="124">
        <v>0</v>
      </c>
      <c r="T37" s="124">
        <v>0</v>
      </c>
      <c r="U37" s="125">
        <v>0</v>
      </c>
      <c r="V37" s="511">
        <v>0</v>
      </c>
      <c r="W37" s="124">
        <v>0</v>
      </c>
      <c r="X37" s="124">
        <v>0</v>
      </c>
      <c r="Y37" s="124">
        <v>0</v>
      </c>
      <c r="Z37" s="124">
        <v>0</v>
      </c>
      <c r="AA37" s="124">
        <v>0</v>
      </c>
      <c r="AB37" s="124">
        <v>0</v>
      </c>
      <c r="AC37" s="124">
        <v>0</v>
      </c>
      <c r="AD37" s="124">
        <v>0</v>
      </c>
      <c r="AE37" s="124">
        <v>0</v>
      </c>
      <c r="AF37" s="121" t="s">
        <v>35281</v>
      </c>
      <c r="AG37" s="512"/>
      <c r="AH37" s="199">
        <v>28</v>
      </c>
    </row>
    <row r="38" spans="1:34" ht="15.6" customHeight="1">
      <c r="A38" s="112">
        <v>29</v>
      </c>
      <c r="B38" s="121" t="s">
        <v>35283</v>
      </c>
      <c r="C38" s="509" t="s">
        <v>35280</v>
      </c>
      <c r="D38" s="510">
        <v>0</v>
      </c>
      <c r="E38" s="124">
        <v>0</v>
      </c>
      <c r="F38" s="124">
        <v>0</v>
      </c>
      <c r="G38" s="124">
        <v>0</v>
      </c>
      <c r="H38" s="124">
        <v>0</v>
      </c>
      <c r="I38" s="124">
        <v>0</v>
      </c>
      <c r="J38" s="124">
        <v>0</v>
      </c>
      <c r="K38" s="124">
        <v>0</v>
      </c>
      <c r="L38" s="124">
        <v>0</v>
      </c>
      <c r="M38" s="124">
        <v>0</v>
      </c>
      <c r="N38" s="124">
        <v>0</v>
      </c>
      <c r="O38" s="124">
        <v>0</v>
      </c>
      <c r="P38" s="124">
        <v>0</v>
      </c>
      <c r="Q38" s="124">
        <v>0</v>
      </c>
      <c r="R38" s="124">
        <v>0</v>
      </c>
      <c r="S38" s="124">
        <v>0</v>
      </c>
      <c r="T38" s="124">
        <v>0</v>
      </c>
      <c r="U38" s="125">
        <v>0</v>
      </c>
      <c r="V38" s="511">
        <v>0</v>
      </c>
      <c r="W38" s="124">
        <v>0</v>
      </c>
      <c r="X38" s="124">
        <v>0</v>
      </c>
      <c r="Y38" s="124">
        <v>0</v>
      </c>
      <c r="Z38" s="124">
        <v>0</v>
      </c>
      <c r="AA38" s="124">
        <v>0</v>
      </c>
      <c r="AB38" s="124">
        <v>0</v>
      </c>
      <c r="AC38" s="124">
        <v>0</v>
      </c>
      <c r="AD38" s="124">
        <v>0</v>
      </c>
      <c r="AE38" s="124">
        <v>0</v>
      </c>
      <c r="AF38" s="121" t="s">
        <v>35283</v>
      </c>
      <c r="AG38" s="512" t="s">
        <v>35280</v>
      </c>
      <c r="AH38" s="199">
        <v>29</v>
      </c>
    </row>
    <row r="39" spans="1:34" ht="15.6" customHeight="1">
      <c r="A39" s="112">
        <v>30</v>
      </c>
      <c r="B39" s="121" t="s">
        <v>35284</v>
      </c>
      <c r="C39" s="509" t="s">
        <v>35282</v>
      </c>
      <c r="D39" s="510">
        <v>0</v>
      </c>
      <c r="E39" s="124">
        <v>0</v>
      </c>
      <c r="F39" s="124">
        <v>0</v>
      </c>
      <c r="G39" s="124">
        <v>0</v>
      </c>
      <c r="H39" s="124">
        <v>0</v>
      </c>
      <c r="I39" s="124">
        <v>0</v>
      </c>
      <c r="J39" s="124">
        <v>0</v>
      </c>
      <c r="K39" s="124">
        <v>0</v>
      </c>
      <c r="L39" s="124">
        <v>0</v>
      </c>
      <c r="M39" s="124">
        <v>0</v>
      </c>
      <c r="N39" s="124">
        <v>0</v>
      </c>
      <c r="O39" s="124">
        <v>0</v>
      </c>
      <c r="P39" s="124">
        <v>0</v>
      </c>
      <c r="Q39" s="124">
        <v>0</v>
      </c>
      <c r="R39" s="124">
        <v>0</v>
      </c>
      <c r="S39" s="124">
        <v>0</v>
      </c>
      <c r="T39" s="124">
        <v>0</v>
      </c>
      <c r="U39" s="125">
        <v>0</v>
      </c>
      <c r="V39" s="511">
        <v>0</v>
      </c>
      <c r="W39" s="124">
        <v>0</v>
      </c>
      <c r="X39" s="124">
        <v>0</v>
      </c>
      <c r="Y39" s="124">
        <v>0</v>
      </c>
      <c r="Z39" s="124">
        <v>0</v>
      </c>
      <c r="AA39" s="124">
        <v>0</v>
      </c>
      <c r="AB39" s="124">
        <v>0</v>
      </c>
      <c r="AC39" s="124">
        <v>0</v>
      </c>
      <c r="AD39" s="124">
        <v>0</v>
      </c>
      <c r="AE39" s="124">
        <v>0</v>
      </c>
      <c r="AF39" s="121" t="s">
        <v>35284</v>
      </c>
      <c r="AG39" s="512" t="s">
        <v>35282</v>
      </c>
      <c r="AH39" s="199">
        <v>30</v>
      </c>
    </row>
    <row r="40" spans="1:34" ht="15.6" customHeight="1">
      <c r="A40" s="112">
        <v>31</v>
      </c>
      <c r="B40" s="121" t="s">
        <v>35285</v>
      </c>
      <c r="C40" s="509" t="s">
        <v>35295</v>
      </c>
      <c r="D40" s="510">
        <v>0</v>
      </c>
      <c r="E40" s="124">
        <v>0</v>
      </c>
      <c r="F40" s="124">
        <v>0</v>
      </c>
      <c r="G40" s="124">
        <v>0</v>
      </c>
      <c r="H40" s="124">
        <v>0</v>
      </c>
      <c r="I40" s="124">
        <v>0</v>
      </c>
      <c r="J40" s="124">
        <v>0</v>
      </c>
      <c r="K40" s="124">
        <v>0</v>
      </c>
      <c r="L40" s="124">
        <v>0</v>
      </c>
      <c r="M40" s="124">
        <v>0</v>
      </c>
      <c r="N40" s="124">
        <v>0</v>
      </c>
      <c r="O40" s="124">
        <v>0</v>
      </c>
      <c r="P40" s="124">
        <v>0</v>
      </c>
      <c r="Q40" s="124">
        <v>0</v>
      </c>
      <c r="R40" s="124">
        <v>0</v>
      </c>
      <c r="S40" s="124">
        <v>0</v>
      </c>
      <c r="T40" s="124">
        <v>0</v>
      </c>
      <c r="U40" s="125">
        <v>0</v>
      </c>
      <c r="V40" s="511">
        <v>0</v>
      </c>
      <c r="W40" s="124">
        <v>0</v>
      </c>
      <c r="X40" s="124">
        <v>0</v>
      </c>
      <c r="Y40" s="124">
        <v>0</v>
      </c>
      <c r="Z40" s="124">
        <v>0</v>
      </c>
      <c r="AA40" s="124">
        <v>0</v>
      </c>
      <c r="AB40" s="124">
        <v>0</v>
      </c>
      <c r="AC40" s="124">
        <v>0</v>
      </c>
      <c r="AD40" s="124">
        <v>0</v>
      </c>
      <c r="AE40" s="124">
        <v>0</v>
      </c>
      <c r="AF40" s="121" t="s">
        <v>35285</v>
      </c>
      <c r="AG40" s="512" t="s">
        <v>35295</v>
      </c>
      <c r="AH40" s="199">
        <v>31</v>
      </c>
    </row>
    <row r="41" spans="1:34" ht="15.6" customHeight="1" thickBot="1">
      <c r="A41" s="112">
        <v>32</v>
      </c>
      <c r="B41" s="251" t="s">
        <v>35286</v>
      </c>
      <c r="C41" s="509"/>
      <c r="D41" s="514">
        <v>0</v>
      </c>
      <c r="E41" s="205">
        <v>0</v>
      </c>
      <c r="F41" s="205">
        <v>0</v>
      </c>
      <c r="G41" s="205">
        <v>0</v>
      </c>
      <c r="H41" s="205">
        <v>0</v>
      </c>
      <c r="I41" s="205">
        <v>0</v>
      </c>
      <c r="J41" s="205">
        <v>0</v>
      </c>
      <c r="K41" s="205">
        <v>0</v>
      </c>
      <c r="L41" s="205">
        <v>0</v>
      </c>
      <c r="M41" s="205">
        <v>0</v>
      </c>
      <c r="N41" s="205">
        <v>0</v>
      </c>
      <c r="O41" s="205">
        <v>0</v>
      </c>
      <c r="P41" s="205">
        <v>0</v>
      </c>
      <c r="Q41" s="205">
        <v>0</v>
      </c>
      <c r="R41" s="205">
        <v>0</v>
      </c>
      <c r="S41" s="205">
        <v>0</v>
      </c>
      <c r="T41" s="205">
        <v>0</v>
      </c>
      <c r="U41" s="206">
        <v>0</v>
      </c>
      <c r="V41" s="515">
        <v>0</v>
      </c>
      <c r="W41" s="205">
        <v>0</v>
      </c>
      <c r="X41" s="205">
        <v>0</v>
      </c>
      <c r="Y41" s="205">
        <v>0</v>
      </c>
      <c r="Z41" s="205">
        <v>0</v>
      </c>
      <c r="AA41" s="205">
        <v>0</v>
      </c>
      <c r="AB41" s="205">
        <v>0</v>
      </c>
      <c r="AC41" s="205">
        <v>0</v>
      </c>
      <c r="AD41" s="205">
        <v>0</v>
      </c>
      <c r="AE41" s="205">
        <v>0</v>
      </c>
      <c r="AF41" s="251" t="s">
        <v>35286</v>
      </c>
      <c r="AG41" s="512"/>
      <c r="AH41" s="199">
        <v>32</v>
      </c>
    </row>
    <row r="42" spans="1:34" ht="15.6" customHeight="1" thickBot="1">
      <c r="A42" s="112">
        <v>33</v>
      </c>
      <c r="B42" s="516" t="s">
        <v>35287</v>
      </c>
      <c r="C42" s="509"/>
      <c r="D42" s="517">
        <f t="shared" ref="D42:AE42" si="3">SUM(D31:D41)</f>
        <v>0</v>
      </c>
      <c r="E42" s="518">
        <f t="shared" si="3"/>
        <v>0</v>
      </c>
      <c r="F42" s="518">
        <f t="shared" si="3"/>
        <v>0</v>
      </c>
      <c r="G42" s="518">
        <f t="shared" si="3"/>
        <v>0</v>
      </c>
      <c r="H42" s="518">
        <f t="shared" si="3"/>
        <v>0</v>
      </c>
      <c r="I42" s="518">
        <f t="shared" si="3"/>
        <v>0</v>
      </c>
      <c r="J42" s="518">
        <f t="shared" si="3"/>
        <v>0</v>
      </c>
      <c r="K42" s="518">
        <f t="shared" si="3"/>
        <v>0</v>
      </c>
      <c r="L42" s="518">
        <f t="shared" si="3"/>
        <v>0</v>
      </c>
      <c r="M42" s="518">
        <f t="shared" si="3"/>
        <v>0</v>
      </c>
      <c r="N42" s="518">
        <f t="shared" si="3"/>
        <v>0</v>
      </c>
      <c r="O42" s="518">
        <f t="shared" si="3"/>
        <v>0</v>
      </c>
      <c r="P42" s="518">
        <f t="shared" si="3"/>
        <v>0</v>
      </c>
      <c r="Q42" s="518">
        <f t="shared" si="3"/>
        <v>0</v>
      </c>
      <c r="R42" s="518">
        <f t="shared" si="3"/>
        <v>0</v>
      </c>
      <c r="S42" s="518">
        <f t="shared" si="3"/>
        <v>0</v>
      </c>
      <c r="T42" s="518">
        <f t="shared" si="3"/>
        <v>0</v>
      </c>
      <c r="U42" s="519">
        <f t="shared" si="3"/>
        <v>0</v>
      </c>
      <c r="V42" s="520">
        <f t="shared" si="3"/>
        <v>0</v>
      </c>
      <c r="W42" s="518">
        <f t="shared" si="3"/>
        <v>0</v>
      </c>
      <c r="X42" s="518">
        <f t="shared" si="3"/>
        <v>0</v>
      </c>
      <c r="Y42" s="518">
        <f t="shared" si="3"/>
        <v>0</v>
      </c>
      <c r="Z42" s="518">
        <f t="shared" si="3"/>
        <v>0</v>
      </c>
      <c r="AA42" s="518">
        <f t="shared" si="3"/>
        <v>0</v>
      </c>
      <c r="AB42" s="518">
        <f t="shared" si="3"/>
        <v>0</v>
      </c>
      <c r="AC42" s="518">
        <f t="shared" si="3"/>
        <v>0</v>
      </c>
      <c r="AD42" s="518">
        <f t="shared" si="3"/>
        <v>0</v>
      </c>
      <c r="AE42" s="518">
        <f t="shared" si="3"/>
        <v>0</v>
      </c>
      <c r="AF42" s="521" t="s">
        <v>35287</v>
      </c>
      <c r="AG42" s="512"/>
      <c r="AH42" s="199">
        <v>33</v>
      </c>
    </row>
    <row r="43" spans="1:34" ht="15.6" customHeight="1">
      <c r="A43" s="112">
        <v>34</v>
      </c>
      <c r="B43" s="121" t="s">
        <v>35296</v>
      </c>
      <c r="C43" s="509"/>
      <c r="D43" s="510">
        <v>0</v>
      </c>
      <c r="E43" s="124">
        <v>0</v>
      </c>
      <c r="F43" s="124">
        <v>0</v>
      </c>
      <c r="G43" s="124">
        <v>0</v>
      </c>
      <c r="H43" s="124">
        <v>0</v>
      </c>
      <c r="I43" s="124">
        <v>0</v>
      </c>
      <c r="J43" s="124">
        <v>0</v>
      </c>
      <c r="K43" s="124">
        <v>0</v>
      </c>
      <c r="L43" s="124">
        <v>0</v>
      </c>
      <c r="M43" s="124">
        <v>0</v>
      </c>
      <c r="N43" s="124">
        <v>0</v>
      </c>
      <c r="O43" s="124">
        <v>0</v>
      </c>
      <c r="P43" s="124">
        <v>0</v>
      </c>
      <c r="Q43" s="124">
        <v>0</v>
      </c>
      <c r="R43" s="124">
        <v>0</v>
      </c>
      <c r="S43" s="124">
        <v>0</v>
      </c>
      <c r="T43" s="124">
        <v>0</v>
      </c>
      <c r="U43" s="125">
        <v>0</v>
      </c>
      <c r="V43" s="511">
        <v>0</v>
      </c>
      <c r="W43" s="124">
        <v>0</v>
      </c>
      <c r="X43" s="124">
        <v>0</v>
      </c>
      <c r="Y43" s="124">
        <v>0</v>
      </c>
      <c r="Z43" s="124">
        <v>0</v>
      </c>
      <c r="AA43" s="124">
        <v>0</v>
      </c>
      <c r="AB43" s="124">
        <v>0</v>
      </c>
      <c r="AC43" s="124">
        <v>0</v>
      </c>
      <c r="AD43" s="124">
        <v>0</v>
      </c>
      <c r="AE43" s="124">
        <v>0</v>
      </c>
      <c r="AF43" s="121" t="s">
        <v>35296</v>
      </c>
      <c r="AG43" s="512"/>
      <c r="AH43" s="199">
        <v>34</v>
      </c>
    </row>
    <row r="44" spans="1:34" ht="15.6" customHeight="1" thickBot="1">
      <c r="A44" s="112">
        <v>35</v>
      </c>
      <c r="B44" s="251" t="s">
        <v>35289</v>
      </c>
      <c r="C44" s="509"/>
      <c r="D44" s="514">
        <v>0</v>
      </c>
      <c r="E44" s="205">
        <v>0</v>
      </c>
      <c r="F44" s="205">
        <v>0</v>
      </c>
      <c r="G44" s="205">
        <v>0</v>
      </c>
      <c r="H44" s="205">
        <v>0</v>
      </c>
      <c r="I44" s="205">
        <v>0</v>
      </c>
      <c r="J44" s="205">
        <v>0</v>
      </c>
      <c r="K44" s="205">
        <v>0</v>
      </c>
      <c r="L44" s="205">
        <v>0</v>
      </c>
      <c r="M44" s="205">
        <v>0</v>
      </c>
      <c r="N44" s="205">
        <v>0</v>
      </c>
      <c r="O44" s="205">
        <v>0</v>
      </c>
      <c r="P44" s="205">
        <v>0</v>
      </c>
      <c r="Q44" s="205">
        <v>0</v>
      </c>
      <c r="R44" s="205">
        <v>0</v>
      </c>
      <c r="S44" s="205">
        <v>0</v>
      </c>
      <c r="T44" s="205">
        <v>0</v>
      </c>
      <c r="U44" s="206">
        <v>0</v>
      </c>
      <c r="V44" s="515">
        <v>0</v>
      </c>
      <c r="W44" s="205">
        <v>0</v>
      </c>
      <c r="X44" s="205">
        <v>0</v>
      </c>
      <c r="Y44" s="205">
        <v>0</v>
      </c>
      <c r="Z44" s="205">
        <v>0</v>
      </c>
      <c r="AA44" s="205">
        <v>0</v>
      </c>
      <c r="AB44" s="205">
        <v>0</v>
      </c>
      <c r="AC44" s="205">
        <v>0</v>
      </c>
      <c r="AD44" s="205">
        <v>0</v>
      </c>
      <c r="AE44" s="205">
        <v>0</v>
      </c>
      <c r="AF44" s="251" t="s">
        <v>35289</v>
      </c>
      <c r="AG44" s="512"/>
      <c r="AH44" s="199">
        <v>35</v>
      </c>
    </row>
    <row r="45" spans="1:34" ht="15.6" customHeight="1" thickBot="1">
      <c r="A45" s="112">
        <v>36</v>
      </c>
      <c r="B45" s="516" t="s">
        <v>35297</v>
      </c>
      <c r="C45" s="509"/>
      <c r="D45" s="517">
        <f t="shared" ref="D45:AE45" si="4">SUM(D42:D44)</f>
        <v>0</v>
      </c>
      <c r="E45" s="518">
        <f t="shared" si="4"/>
        <v>0</v>
      </c>
      <c r="F45" s="518">
        <f t="shared" si="4"/>
        <v>0</v>
      </c>
      <c r="G45" s="518">
        <f t="shared" si="4"/>
        <v>0</v>
      </c>
      <c r="H45" s="518">
        <f t="shared" si="4"/>
        <v>0</v>
      </c>
      <c r="I45" s="518">
        <f t="shared" si="4"/>
        <v>0</v>
      </c>
      <c r="J45" s="518">
        <f t="shared" si="4"/>
        <v>0</v>
      </c>
      <c r="K45" s="518">
        <f t="shared" si="4"/>
        <v>0</v>
      </c>
      <c r="L45" s="518">
        <f t="shared" si="4"/>
        <v>0</v>
      </c>
      <c r="M45" s="518">
        <f t="shared" si="4"/>
        <v>0</v>
      </c>
      <c r="N45" s="518">
        <f t="shared" si="4"/>
        <v>0</v>
      </c>
      <c r="O45" s="518">
        <f t="shared" si="4"/>
        <v>0</v>
      </c>
      <c r="P45" s="518">
        <f t="shared" si="4"/>
        <v>0</v>
      </c>
      <c r="Q45" s="518">
        <f t="shared" si="4"/>
        <v>0</v>
      </c>
      <c r="R45" s="518">
        <f t="shared" si="4"/>
        <v>0</v>
      </c>
      <c r="S45" s="518">
        <f t="shared" si="4"/>
        <v>0</v>
      </c>
      <c r="T45" s="518">
        <f t="shared" si="4"/>
        <v>0</v>
      </c>
      <c r="U45" s="519">
        <f t="shared" si="4"/>
        <v>0</v>
      </c>
      <c r="V45" s="520">
        <f t="shared" si="4"/>
        <v>0</v>
      </c>
      <c r="W45" s="518">
        <f t="shared" si="4"/>
        <v>0</v>
      </c>
      <c r="X45" s="518">
        <f t="shared" si="4"/>
        <v>0</v>
      </c>
      <c r="Y45" s="518">
        <f t="shared" si="4"/>
        <v>0</v>
      </c>
      <c r="Z45" s="518">
        <f t="shared" si="4"/>
        <v>0</v>
      </c>
      <c r="AA45" s="518">
        <f t="shared" si="4"/>
        <v>0</v>
      </c>
      <c r="AB45" s="518">
        <f t="shared" si="4"/>
        <v>0</v>
      </c>
      <c r="AC45" s="518">
        <f t="shared" si="4"/>
        <v>0</v>
      </c>
      <c r="AD45" s="518">
        <f t="shared" si="4"/>
        <v>0</v>
      </c>
      <c r="AE45" s="518">
        <f t="shared" si="4"/>
        <v>0</v>
      </c>
      <c r="AF45" s="521" t="s">
        <v>35297</v>
      </c>
      <c r="AG45" s="512"/>
      <c r="AH45" s="199">
        <v>36</v>
      </c>
    </row>
    <row r="46" spans="1:34" ht="15.6" customHeight="1">
      <c r="A46" s="112">
        <v>37</v>
      </c>
      <c r="B46" s="121" t="s">
        <v>35298</v>
      </c>
      <c r="C46" s="509"/>
      <c r="D46" s="510">
        <v>0</v>
      </c>
      <c r="E46" s="124">
        <v>0</v>
      </c>
      <c r="F46" s="124">
        <v>0</v>
      </c>
      <c r="G46" s="124">
        <v>0</v>
      </c>
      <c r="H46" s="124">
        <v>0</v>
      </c>
      <c r="I46" s="124">
        <v>0</v>
      </c>
      <c r="J46" s="124">
        <v>0</v>
      </c>
      <c r="K46" s="124">
        <v>0</v>
      </c>
      <c r="L46" s="124">
        <v>0</v>
      </c>
      <c r="M46" s="124">
        <v>0</v>
      </c>
      <c r="N46" s="124">
        <v>0</v>
      </c>
      <c r="O46" s="124">
        <v>0</v>
      </c>
      <c r="P46" s="124">
        <v>0</v>
      </c>
      <c r="Q46" s="124">
        <v>0</v>
      </c>
      <c r="R46" s="124">
        <v>0</v>
      </c>
      <c r="S46" s="124">
        <v>0</v>
      </c>
      <c r="T46" s="124">
        <v>0</v>
      </c>
      <c r="U46" s="125">
        <v>0</v>
      </c>
      <c r="V46" s="511">
        <v>0</v>
      </c>
      <c r="W46" s="124">
        <v>0</v>
      </c>
      <c r="X46" s="124">
        <v>0</v>
      </c>
      <c r="Y46" s="124">
        <v>0</v>
      </c>
      <c r="Z46" s="124">
        <v>0</v>
      </c>
      <c r="AA46" s="124">
        <v>0</v>
      </c>
      <c r="AB46" s="124">
        <v>0</v>
      </c>
      <c r="AC46" s="124">
        <v>0</v>
      </c>
      <c r="AD46" s="124">
        <v>0</v>
      </c>
      <c r="AE46" s="124">
        <v>0</v>
      </c>
      <c r="AF46" s="121" t="s">
        <v>35298</v>
      </c>
      <c r="AG46" s="512"/>
      <c r="AH46" s="199">
        <v>37</v>
      </c>
    </row>
    <row r="47" spans="1:34" ht="15.6" customHeight="1" thickBot="1">
      <c r="A47" s="112">
        <v>38</v>
      </c>
      <c r="B47" s="251" t="s">
        <v>35299</v>
      </c>
      <c r="C47" s="509"/>
      <c r="D47" s="514">
        <v>0</v>
      </c>
      <c r="E47" s="205">
        <v>0</v>
      </c>
      <c r="F47" s="205">
        <v>0</v>
      </c>
      <c r="G47" s="205">
        <v>0</v>
      </c>
      <c r="H47" s="205">
        <v>0</v>
      </c>
      <c r="I47" s="205">
        <v>0</v>
      </c>
      <c r="J47" s="205">
        <v>0</v>
      </c>
      <c r="K47" s="205">
        <v>0</v>
      </c>
      <c r="L47" s="205">
        <v>0</v>
      </c>
      <c r="M47" s="205">
        <v>0</v>
      </c>
      <c r="N47" s="205">
        <v>0</v>
      </c>
      <c r="O47" s="205">
        <v>0</v>
      </c>
      <c r="P47" s="205">
        <v>0</v>
      </c>
      <c r="Q47" s="205">
        <v>0</v>
      </c>
      <c r="R47" s="205">
        <v>0</v>
      </c>
      <c r="S47" s="205">
        <v>0</v>
      </c>
      <c r="T47" s="205">
        <v>0</v>
      </c>
      <c r="U47" s="206">
        <v>0</v>
      </c>
      <c r="V47" s="515">
        <v>0</v>
      </c>
      <c r="W47" s="205">
        <v>0</v>
      </c>
      <c r="X47" s="205">
        <v>0</v>
      </c>
      <c r="Y47" s="205">
        <v>0</v>
      </c>
      <c r="Z47" s="205">
        <v>0</v>
      </c>
      <c r="AA47" s="205">
        <v>0</v>
      </c>
      <c r="AB47" s="205">
        <v>0</v>
      </c>
      <c r="AC47" s="205">
        <v>0</v>
      </c>
      <c r="AD47" s="205">
        <v>0</v>
      </c>
      <c r="AE47" s="205">
        <v>0</v>
      </c>
      <c r="AF47" s="251" t="s">
        <v>35299</v>
      </c>
      <c r="AG47" s="512"/>
      <c r="AH47" s="199">
        <v>38</v>
      </c>
    </row>
    <row r="48" spans="1:34" ht="15.6" customHeight="1" thickBot="1">
      <c r="A48" s="112">
        <v>39</v>
      </c>
      <c r="B48" s="516" t="s">
        <v>35300</v>
      </c>
      <c r="C48" s="509"/>
      <c r="D48" s="517">
        <f t="shared" ref="D48:AE48" si="5">SUM(D45:D47)</f>
        <v>0</v>
      </c>
      <c r="E48" s="518">
        <f t="shared" si="5"/>
        <v>0</v>
      </c>
      <c r="F48" s="518">
        <f t="shared" si="5"/>
        <v>0</v>
      </c>
      <c r="G48" s="518">
        <f t="shared" si="5"/>
        <v>0</v>
      </c>
      <c r="H48" s="518">
        <f t="shared" si="5"/>
        <v>0</v>
      </c>
      <c r="I48" s="518">
        <f t="shared" si="5"/>
        <v>0</v>
      </c>
      <c r="J48" s="518">
        <f t="shared" si="5"/>
        <v>0</v>
      </c>
      <c r="K48" s="518">
        <f t="shared" si="5"/>
        <v>0</v>
      </c>
      <c r="L48" s="518">
        <f t="shared" si="5"/>
        <v>0</v>
      </c>
      <c r="M48" s="518">
        <f t="shared" si="5"/>
        <v>0</v>
      </c>
      <c r="N48" s="518">
        <f t="shared" si="5"/>
        <v>0</v>
      </c>
      <c r="O48" s="518">
        <f t="shared" si="5"/>
        <v>0</v>
      </c>
      <c r="P48" s="518">
        <f t="shared" si="5"/>
        <v>0</v>
      </c>
      <c r="Q48" s="518">
        <f t="shared" si="5"/>
        <v>0</v>
      </c>
      <c r="R48" s="518">
        <f t="shared" si="5"/>
        <v>0</v>
      </c>
      <c r="S48" s="518">
        <f t="shared" si="5"/>
        <v>0</v>
      </c>
      <c r="T48" s="518">
        <f t="shared" si="5"/>
        <v>0</v>
      </c>
      <c r="U48" s="519">
        <f t="shared" si="5"/>
        <v>0</v>
      </c>
      <c r="V48" s="520">
        <f t="shared" si="5"/>
        <v>0</v>
      </c>
      <c r="W48" s="518">
        <f t="shared" si="5"/>
        <v>0</v>
      </c>
      <c r="X48" s="518">
        <f t="shared" si="5"/>
        <v>0</v>
      </c>
      <c r="Y48" s="518">
        <f t="shared" si="5"/>
        <v>0</v>
      </c>
      <c r="Z48" s="518">
        <f t="shared" si="5"/>
        <v>0</v>
      </c>
      <c r="AA48" s="518">
        <f t="shared" si="5"/>
        <v>0</v>
      </c>
      <c r="AB48" s="518">
        <f t="shared" si="5"/>
        <v>0</v>
      </c>
      <c r="AC48" s="518">
        <f t="shared" si="5"/>
        <v>0</v>
      </c>
      <c r="AD48" s="518">
        <f t="shared" si="5"/>
        <v>0</v>
      </c>
      <c r="AE48" s="518">
        <f t="shared" si="5"/>
        <v>0</v>
      </c>
      <c r="AF48" s="521" t="s">
        <v>35300</v>
      </c>
      <c r="AG48" s="512"/>
      <c r="AH48" s="199">
        <v>39</v>
      </c>
    </row>
    <row r="49" spans="1:34" ht="15.6" customHeight="1" thickBot="1">
      <c r="A49" s="112">
        <v>40</v>
      </c>
      <c r="B49" s="251" t="s">
        <v>35301</v>
      </c>
      <c r="C49" s="509"/>
      <c r="D49" s="514">
        <v>0</v>
      </c>
      <c r="E49" s="205">
        <v>0</v>
      </c>
      <c r="F49" s="205">
        <v>0</v>
      </c>
      <c r="G49" s="205">
        <v>0</v>
      </c>
      <c r="H49" s="205">
        <v>0</v>
      </c>
      <c r="I49" s="205">
        <v>0</v>
      </c>
      <c r="J49" s="205">
        <v>0</v>
      </c>
      <c r="K49" s="205">
        <v>0</v>
      </c>
      <c r="L49" s="205">
        <v>0</v>
      </c>
      <c r="M49" s="205">
        <v>0</v>
      </c>
      <c r="N49" s="205">
        <v>0</v>
      </c>
      <c r="O49" s="205">
        <v>0</v>
      </c>
      <c r="P49" s="205">
        <v>0</v>
      </c>
      <c r="Q49" s="205">
        <v>0</v>
      </c>
      <c r="R49" s="205">
        <v>0</v>
      </c>
      <c r="S49" s="205">
        <v>0</v>
      </c>
      <c r="T49" s="205">
        <v>0</v>
      </c>
      <c r="U49" s="206">
        <v>0</v>
      </c>
      <c r="V49" s="515">
        <v>0</v>
      </c>
      <c r="W49" s="205">
        <v>0</v>
      </c>
      <c r="X49" s="205">
        <v>0</v>
      </c>
      <c r="Y49" s="205">
        <v>0</v>
      </c>
      <c r="Z49" s="205">
        <v>0</v>
      </c>
      <c r="AA49" s="205">
        <v>0</v>
      </c>
      <c r="AB49" s="205">
        <v>0</v>
      </c>
      <c r="AC49" s="205">
        <v>0</v>
      </c>
      <c r="AD49" s="205">
        <v>0</v>
      </c>
      <c r="AE49" s="205">
        <v>0</v>
      </c>
      <c r="AF49" s="251" t="s">
        <v>35301</v>
      </c>
      <c r="AG49" s="512"/>
      <c r="AH49" s="199">
        <v>40</v>
      </c>
    </row>
    <row r="50" spans="1:34" ht="15.6" customHeight="1" thickBot="1">
      <c r="A50" s="112">
        <v>41</v>
      </c>
      <c r="B50" s="516" t="s">
        <v>34995</v>
      </c>
      <c r="C50" s="522"/>
      <c r="D50" s="517">
        <f t="shared" ref="D50:AE50" si="6">SUM(D48:D49,D30)</f>
        <v>157900</v>
      </c>
      <c r="E50" s="518">
        <f t="shared" si="6"/>
        <v>11200</v>
      </c>
      <c r="F50" s="518">
        <f t="shared" si="6"/>
        <v>56900</v>
      </c>
      <c r="G50" s="518">
        <f t="shared" si="6"/>
        <v>196100</v>
      </c>
      <c r="H50" s="518">
        <f t="shared" si="6"/>
        <v>324300</v>
      </c>
      <c r="I50" s="518">
        <f t="shared" si="6"/>
        <v>12049400</v>
      </c>
      <c r="J50" s="518">
        <f t="shared" si="6"/>
        <v>17298800</v>
      </c>
      <c r="K50" s="518">
        <f t="shared" si="6"/>
        <v>328100</v>
      </c>
      <c r="L50" s="518">
        <f t="shared" si="6"/>
        <v>19162000</v>
      </c>
      <c r="M50" s="518">
        <f t="shared" si="6"/>
        <v>121100</v>
      </c>
      <c r="N50" s="518">
        <f t="shared" si="6"/>
        <v>-1100</v>
      </c>
      <c r="O50" s="518">
        <f t="shared" si="6"/>
        <v>7800</v>
      </c>
      <c r="P50" s="518">
        <f t="shared" si="6"/>
        <v>168700</v>
      </c>
      <c r="Q50" s="518">
        <f t="shared" si="6"/>
        <v>275400</v>
      </c>
      <c r="R50" s="518">
        <f t="shared" si="6"/>
        <v>12068700</v>
      </c>
      <c r="S50" s="518">
        <f t="shared" si="6"/>
        <v>16980300</v>
      </c>
      <c r="T50" s="518">
        <f t="shared" si="6"/>
        <v>284700</v>
      </c>
      <c r="U50" s="519">
        <f t="shared" si="6"/>
        <v>18108900</v>
      </c>
      <c r="V50" s="520">
        <f t="shared" si="6"/>
        <v>138000</v>
      </c>
      <c r="W50" s="518">
        <f t="shared" si="6"/>
        <v>17500</v>
      </c>
      <c r="X50" s="518">
        <f t="shared" si="6"/>
        <v>-2400</v>
      </c>
      <c r="Y50" s="518">
        <f t="shared" si="6"/>
        <v>178800</v>
      </c>
      <c r="Z50" s="518">
        <f t="shared" si="6"/>
        <v>291600</v>
      </c>
      <c r="AA50" s="518">
        <f t="shared" si="6"/>
        <v>12601500</v>
      </c>
      <c r="AB50" s="518">
        <f t="shared" si="6"/>
        <v>17872200</v>
      </c>
      <c r="AC50" s="518">
        <f t="shared" si="6"/>
        <v>295500</v>
      </c>
      <c r="AD50" s="518">
        <f t="shared" si="6"/>
        <v>18183200</v>
      </c>
      <c r="AE50" s="518">
        <f t="shared" si="6"/>
        <v>20078000</v>
      </c>
      <c r="AF50" s="521" t="s">
        <v>34995</v>
      </c>
      <c r="AG50" s="523"/>
      <c r="AH50" s="199">
        <v>41</v>
      </c>
    </row>
    <row r="51" spans="1:34" ht="15.6" customHeight="1">
      <c r="A51" s="112">
        <v>42</v>
      </c>
      <c r="B51" s="121" t="s">
        <v>35302</v>
      </c>
      <c r="C51" s="524" t="s">
        <v>35303</v>
      </c>
      <c r="D51" s="137">
        <v>0</v>
      </c>
      <c r="E51" s="138">
        <v>0</v>
      </c>
      <c r="F51" s="138">
        <v>0</v>
      </c>
      <c r="G51" s="138">
        <v>0</v>
      </c>
      <c r="H51" s="138">
        <v>0</v>
      </c>
      <c r="I51" s="138">
        <v>0</v>
      </c>
      <c r="J51" s="138">
        <v>0</v>
      </c>
      <c r="K51" s="138">
        <v>0</v>
      </c>
      <c r="L51" s="124">
        <v>12049400</v>
      </c>
      <c r="M51" s="138">
        <v>0</v>
      </c>
      <c r="N51" s="138">
        <v>0</v>
      </c>
      <c r="O51" s="138">
        <v>0</v>
      </c>
      <c r="P51" s="138">
        <v>0</v>
      </c>
      <c r="Q51" s="138">
        <v>0</v>
      </c>
      <c r="R51" s="138">
        <v>0</v>
      </c>
      <c r="S51" s="138">
        <v>0</v>
      </c>
      <c r="T51" s="138">
        <v>0</v>
      </c>
      <c r="U51" s="125">
        <v>12068700</v>
      </c>
      <c r="V51" s="513">
        <v>0</v>
      </c>
      <c r="W51" s="138">
        <v>0</v>
      </c>
      <c r="X51" s="138">
        <v>0</v>
      </c>
      <c r="Y51" s="138">
        <v>0</v>
      </c>
      <c r="Z51" s="138">
        <v>0</v>
      </c>
      <c r="AA51" s="138">
        <v>0</v>
      </c>
      <c r="AB51" s="138">
        <v>0</v>
      </c>
      <c r="AC51" s="138">
        <v>0</v>
      </c>
      <c r="AD51" s="138">
        <v>0</v>
      </c>
      <c r="AE51" s="124">
        <v>12601500</v>
      </c>
      <c r="AF51" s="121" t="s">
        <v>35302</v>
      </c>
      <c r="AG51" s="525" t="s">
        <v>35303</v>
      </c>
      <c r="AH51" s="199">
        <v>42</v>
      </c>
    </row>
    <row r="52" spans="1:34" ht="15.6" customHeight="1">
      <c r="A52" s="112">
        <v>43</v>
      </c>
      <c r="B52" s="121" t="s">
        <v>35304</v>
      </c>
      <c r="C52" s="509"/>
      <c r="D52" s="137">
        <v>0</v>
      </c>
      <c r="E52" s="138">
        <v>0</v>
      </c>
      <c r="F52" s="138">
        <v>0</v>
      </c>
      <c r="G52" s="138">
        <v>0</v>
      </c>
      <c r="H52" s="138">
        <v>0</v>
      </c>
      <c r="I52" s="138">
        <v>0</v>
      </c>
      <c r="J52" s="138">
        <v>0</v>
      </c>
      <c r="K52" s="138">
        <v>0</v>
      </c>
      <c r="L52" s="124">
        <v>1816600</v>
      </c>
      <c r="M52" s="138">
        <v>0</v>
      </c>
      <c r="N52" s="138">
        <v>0</v>
      </c>
      <c r="O52" s="138">
        <v>0</v>
      </c>
      <c r="P52" s="138">
        <v>0</v>
      </c>
      <c r="Q52" s="138">
        <v>0</v>
      </c>
      <c r="R52" s="138">
        <v>0</v>
      </c>
      <c r="S52" s="138">
        <v>0</v>
      </c>
      <c r="T52" s="138">
        <v>0</v>
      </c>
      <c r="U52" s="125">
        <v>1115600</v>
      </c>
      <c r="V52" s="513">
        <v>0</v>
      </c>
      <c r="W52" s="138">
        <v>0</v>
      </c>
      <c r="X52" s="138">
        <v>0</v>
      </c>
      <c r="Y52" s="138">
        <v>0</v>
      </c>
      <c r="Z52" s="138">
        <v>0</v>
      </c>
      <c r="AA52" s="138">
        <v>0</v>
      </c>
      <c r="AB52" s="138">
        <v>0</v>
      </c>
      <c r="AC52" s="138">
        <v>0</v>
      </c>
      <c r="AD52" s="138">
        <v>0</v>
      </c>
      <c r="AE52" s="124">
        <v>2170100</v>
      </c>
      <c r="AF52" s="121" t="s">
        <v>35304</v>
      </c>
      <c r="AG52" s="512"/>
      <c r="AH52" s="199">
        <v>43</v>
      </c>
    </row>
    <row r="53" spans="1:34" ht="15.6" customHeight="1">
      <c r="A53" s="112">
        <v>44</v>
      </c>
      <c r="B53" s="121" t="s">
        <v>35305</v>
      </c>
      <c r="C53" s="509"/>
      <c r="D53" s="137">
        <v>0</v>
      </c>
      <c r="E53" s="138">
        <v>0</v>
      </c>
      <c r="F53" s="138">
        <v>0</v>
      </c>
      <c r="G53" s="138">
        <v>0</v>
      </c>
      <c r="H53" s="138">
        <v>0</v>
      </c>
      <c r="I53" s="138">
        <v>0</v>
      </c>
      <c r="J53" s="138">
        <v>0</v>
      </c>
      <c r="K53" s="138">
        <v>0</v>
      </c>
      <c r="L53" s="124">
        <v>0</v>
      </c>
      <c r="M53" s="138">
        <v>0</v>
      </c>
      <c r="N53" s="138">
        <v>0</v>
      </c>
      <c r="O53" s="138">
        <v>0</v>
      </c>
      <c r="P53" s="138">
        <v>0</v>
      </c>
      <c r="Q53" s="138">
        <v>0</v>
      </c>
      <c r="R53" s="138">
        <v>0</v>
      </c>
      <c r="S53" s="138">
        <v>0</v>
      </c>
      <c r="T53" s="138">
        <v>0</v>
      </c>
      <c r="U53" s="125">
        <v>0</v>
      </c>
      <c r="V53" s="513">
        <v>0</v>
      </c>
      <c r="W53" s="138">
        <v>0</v>
      </c>
      <c r="X53" s="138">
        <v>0</v>
      </c>
      <c r="Y53" s="138">
        <v>0</v>
      </c>
      <c r="Z53" s="138">
        <v>0</v>
      </c>
      <c r="AA53" s="138">
        <v>0</v>
      </c>
      <c r="AB53" s="138">
        <v>0</v>
      </c>
      <c r="AC53" s="138">
        <v>0</v>
      </c>
      <c r="AD53" s="138">
        <v>0</v>
      </c>
      <c r="AE53" s="124">
        <v>0</v>
      </c>
      <c r="AF53" s="121" t="s">
        <v>35305</v>
      </c>
      <c r="AG53" s="512"/>
      <c r="AH53" s="199">
        <v>44</v>
      </c>
    </row>
    <row r="54" spans="1:34" ht="15.6" customHeight="1">
      <c r="A54" s="112">
        <v>45</v>
      </c>
      <c r="B54" s="121" t="s">
        <v>35306</v>
      </c>
      <c r="C54" s="509"/>
      <c r="D54" s="137">
        <v>0</v>
      </c>
      <c r="E54" s="138">
        <v>0</v>
      </c>
      <c r="F54" s="138">
        <v>0</v>
      </c>
      <c r="G54" s="138">
        <v>0</v>
      </c>
      <c r="H54" s="138">
        <v>0</v>
      </c>
      <c r="I54" s="138">
        <v>0</v>
      </c>
      <c r="J54" s="138">
        <v>0</v>
      </c>
      <c r="K54" s="138">
        <v>0</v>
      </c>
      <c r="L54" s="124">
        <v>29800</v>
      </c>
      <c r="M54" s="138">
        <v>0</v>
      </c>
      <c r="N54" s="138">
        <v>0</v>
      </c>
      <c r="O54" s="138">
        <v>0</v>
      </c>
      <c r="P54" s="138">
        <v>0</v>
      </c>
      <c r="Q54" s="138">
        <v>0</v>
      </c>
      <c r="R54" s="138">
        <v>0</v>
      </c>
      <c r="S54" s="138">
        <v>0</v>
      </c>
      <c r="T54" s="138">
        <v>0</v>
      </c>
      <c r="U54" s="125">
        <v>1600</v>
      </c>
      <c r="V54" s="513">
        <v>0</v>
      </c>
      <c r="W54" s="138">
        <v>0</v>
      </c>
      <c r="X54" s="138">
        <v>0</v>
      </c>
      <c r="Y54" s="138">
        <v>0</v>
      </c>
      <c r="Z54" s="138">
        <v>0</v>
      </c>
      <c r="AA54" s="138">
        <v>0</v>
      </c>
      <c r="AB54" s="138">
        <v>0</v>
      </c>
      <c r="AC54" s="138">
        <v>0</v>
      </c>
      <c r="AD54" s="138">
        <v>0</v>
      </c>
      <c r="AE54" s="124">
        <v>19900</v>
      </c>
      <c r="AF54" s="121" t="s">
        <v>35306</v>
      </c>
      <c r="AG54" s="512"/>
      <c r="AH54" s="199">
        <v>45</v>
      </c>
    </row>
    <row r="55" spans="1:34" ht="15.6" customHeight="1" thickBot="1">
      <c r="A55" s="143">
        <v>46</v>
      </c>
      <c r="B55" s="144" t="s">
        <v>35307</v>
      </c>
      <c r="C55" s="526"/>
      <c r="D55" s="146">
        <v>0</v>
      </c>
      <c r="E55" s="147">
        <v>0</v>
      </c>
      <c r="F55" s="147">
        <v>0</v>
      </c>
      <c r="G55" s="147">
        <v>0</v>
      </c>
      <c r="H55" s="147">
        <v>0</v>
      </c>
      <c r="I55" s="147">
        <v>0</v>
      </c>
      <c r="J55" s="147">
        <v>0</v>
      </c>
      <c r="K55" s="147">
        <v>0</v>
      </c>
      <c r="L55" s="224">
        <v>5266200</v>
      </c>
      <c r="M55" s="147">
        <v>0</v>
      </c>
      <c r="N55" s="147">
        <v>0</v>
      </c>
      <c r="O55" s="147">
        <v>0</v>
      </c>
      <c r="P55" s="147">
        <v>0</v>
      </c>
      <c r="Q55" s="147">
        <v>0</v>
      </c>
      <c r="R55" s="147">
        <v>0</v>
      </c>
      <c r="S55" s="147">
        <v>0</v>
      </c>
      <c r="T55" s="147">
        <v>0</v>
      </c>
      <c r="U55" s="225">
        <v>4923000</v>
      </c>
      <c r="V55" s="527">
        <v>0</v>
      </c>
      <c r="W55" s="147">
        <v>0</v>
      </c>
      <c r="X55" s="147">
        <v>0</v>
      </c>
      <c r="Y55" s="147">
        <v>0</v>
      </c>
      <c r="Z55" s="147">
        <v>0</v>
      </c>
      <c r="AA55" s="147">
        <v>0</v>
      </c>
      <c r="AB55" s="147">
        <v>0</v>
      </c>
      <c r="AC55" s="147">
        <v>0</v>
      </c>
      <c r="AD55" s="147">
        <v>0</v>
      </c>
      <c r="AE55" s="224">
        <v>5286500</v>
      </c>
      <c r="AF55" s="144" t="s">
        <v>35307</v>
      </c>
      <c r="AG55" s="528"/>
      <c r="AH55" s="307">
        <v>46</v>
      </c>
    </row>
    <row r="56" spans="1:34" s="1363" customFormat="1" ht="13.5" thickTop="1">
      <c r="A56" s="1364"/>
      <c r="B56" s="1365"/>
      <c r="C56" s="1365"/>
      <c r="D56" s="1364"/>
      <c r="E56" s="1366"/>
      <c r="F56" s="1364"/>
      <c r="G56" s="1364"/>
      <c r="H56" s="1364"/>
      <c r="I56" s="1364"/>
      <c r="J56" s="1364"/>
      <c r="K56" s="1364"/>
      <c r="L56" s="1364"/>
      <c r="M56" s="1364"/>
      <c r="N56" s="1366"/>
      <c r="O56" s="1364"/>
      <c r="P56" s="1364"/>
      <c r="Q56" s="1364"/>
      <c r="R56" s="1364"/>
      <c r="S56" s="1364"/>
      <c r="T56" s="1364"/>
      <c r="U56" s="1364"/>
      <c r="V56" s="1364"/>
      <c r="W56" s="1364"/>
      <c r="X56" s="1364"/>
      <c r="Y56" s="1364"/>
      <c r="Z56" s="1364"/>
      <c r="AA56" s="1364"/>
      <c r="AB56" s="1364"/>
      <c r="AC56" s="1364"/>
      <c r="AD56" s="1366"/>
      <c r="AE56" s="1364"/>
      <c r="AF56" s="1364"/>
      <c r="AG56" s="1364"/>
      <c r="AH56" s="1364"/>
    </row>
    <row r="57" spans="1:34" s="1363" customFormat="1">
      <c r="A57" s="1364"/>
      <c r="B57" s="1364"/>
      <c r="C57" s="1364"/>
      <c r="D57" s="1364"/>
      <c r="E57" s="1366"/>
      <c r="F57" s="1364"/>
      <c r="G57" s="1364"/>
      <c r="H57" s="1364"/>
      <c r="I57" s="1364"/>
      <c r="J57" s="1364"/>
      <c r="K57" s="1364"/>
      <c r="L57" s="1364"/>
      <c r="M57" s="1364"/>
      <c r="N57" s="1366"/>
      <c r="O57" s="1364"/>
      <c r="P57" s="1364"/>
      <c r="Q57" s="1364"/>
      <c r="R57" s="1364"/>
      <c r="S57" s="1364"/>
      <c r="T57" s="1364"/>
      <c r="U57" s="1364"/>
      <c r="V57" s="1364"/>
      <c r="W57" s="1364"/>
      <c r="X57" s="1364"/>
      <c r="Y57" s="1364"/>
      <c r="Z57" s="1364"/>
      <c r="AA57" s="1364"/>
      <c r="AB57" s="1364"/>
      <c r="AC57" s="1364"/>
      <c r="AD57" s="1366"/>
      <c r="AE57" s="1364"/>
      <c r="AF57" s="1364"/>
      <c r="AG57" s="1364"/>
      <c r="AH57" s="1364"/>
    </row>
    <row r="58" spans="1:34" s="1363" customFormat="1">
      <c r="A58" s="1364">
        <v>4</v>
      </c>
      <c r="B58" s="1364" t="b">
        <f>Check!$AR$5</f>
        <v>1</v>
      </c>
      <c r="C58" s="1364"/>
      <c r="D58" s="1364"/>
      <c r="E58" s="1366"/>
      <c r="F58" s="1364"/>
      <c r="G58" s="1364"/>
      <c r="H58" s="1364"/>
      <c r="I58" s="1364"/>
      <c r="J58" s="1364"/>
      <c r="K58" s="1364"/>
      <c r="L58" s="1364"/>
      <c r="M58" s="1364"/>
      <c r="N58" s="1366"/>
      <c r="O58" s="1364"/>
      <c r="P58" s="1364"/>
      <c r="Q58" s="1364"/>
      <c r="R58" s="1364"/>
      <c r="S58" s="1364"/>
      <c r="T58" s="1364"/>
      <c r="U58" s="1364"/>
      <c r="V58" s="1364"/>
      <c r="W58" s="1364"/>
      <c r="X58" s="1364"/>
      <c r="Y58" s="1364"/>
      <c r="Z58" s="1364"/>
      <c r="AA58" s="1364"/>
      <c r="AB58" s="1364"/>
      <c r="AC58" s="1364"/>
      <c r="AD58" s="1366"/>
      <c r="AE58" s="1364"/>
      <c r="AF58" s="1364"/>
      <c r="AG58" s="1364"/>
      <c r="AH58" s="1364"/>
    </row>
    <row r="59" spans="1:34" s="1363" customFormat="1">
      <c r="A59" s="1364">
        <v>5</v>
      </c>
      <c r="B59" s="1364" t="b">
        <f>Check!$AR$6</f>
        <v>1</v>
      </c>
      <c r="C59" s="1364"/>
      <c r="D59" s="1364"/>
      <c r="E59" s="1366"/>
      <c r="F59" s="1364"/>
      <c r="G59" s="1364"/>
      <c r="H59" s="1364"/>
      <c r="I59" s="1364"/>
      <c r="J59" s="1364"/>
      <c r="K59" s="1364"/>
      <c r="L59" s="1364"/>
      <c r="M59" s="1364"/>
      <c r="N59" s="1366"/>
      <c r="O59" s="1364"/>
      <c r="P59" s="1364"/>
      <c r="Q59" s="1364"/>
      <c r="R59" s="1364"/>
      <c r="S59" s="1364"/>
      <c r="T59" s="1364"/>
      <c r="U59" s="1364"/>
      <c r="V59" s="1364"/>
      <c r="W59" s="1364"/>
      <c r="X59" s="1364"/>
      <c r="Y59" s="1364"/>
      <c r="Z59" s="1364"/>
      <c r="AA59" s="1364"/>
      <c r="AB59" s="1364"/>
      <c r="AC59" s="1364"/>
      <c r="AD59" s="1366"/>
      <c r="AE59" s="1364"/>
      <c r="AF59" s="1364"/>
      <c r="AG59" s="1364"/>
      <c r="AH59" s="1364"/>
    </row>
    <row r="60" spans="1:34" s="1363" customFormat="1">
      <c r="A60" s="1364">
        <v>6</v>
      </c>
      <c r="B60" s="1364" t="b">
        <f>Check!$AR$7</f>
        <v>1</v>
      </c>
      <c r="C60" s="1364"/>
      <c r="D60" s="1364"/>
      <c r="E60" s="1366"/>
      <c r="F60" s="1364"/>
      <c r="G60" s="1364"/>
      <c r="H60" s="1364"/>
      <c r="I60" s="1364"/>
      <c r="J60" s="1364"/>
      <c r="K60" s="1364"/>
      <c r="L60" s="1364"/>
      <c r="M60" s="1364"/>
      <c r="N60" s="1366"/>
      <c r="O60" s="1364"/>
      <c r="P60" s="1364"/>
      <c r="Q60" s="1364"/>
      <c r="R60" s="1364"/>
      <c r="S60" s="1364"/>
      <c r="T60" s="1364"/>
      <c r="U60" s="1364"/>
      <c r="V60" s="1364"/>
      <c r="W60" s="1364"/>
      <c r="X60" s="1364"/>
      <c r="Y60" s="1364"/>
      <c r="Z60" s="1364"/>
      <c r="AA60" s="1364"/>
      <c r="AB60" s="1364"/>
      <c r="AC60" s="1364"/>
      <c r="AD60" s="1366"/>
      <c r="AE60" s="1364"/>
      <c r="AF60" s="1364"/>
      <c r="AG60" s="1364"/>
      <c r="AH60" s="1364"/>
    </row>
    <row r="61" spans="1:34" s="1363" customFormat="1">
      <c r="A61" s="1364">
        <v>228</v>
      </c>
      <c r="B61" s="1364" t="b">
        <f>Check!$AR$229</f>
        <v>1</v>
      </c>
      <c r="C61" s="1364"/>
      <c r="D61" s="1364"/>
      <c r="E61" s="1366"/>
      <c r="F61" s="1364"/>
      <c r="G61" s="1364"/>
      <c r="H61" s="1364"/>
      <c r="I61" s="1364"/>
      <c r="J61" s="1364"/>
      <c r="K61" s="1364"/>
      <c r="L61" s="1364"/>
      <c r="M61" s="1364"/>
      <c r="N61" s="1366"/>
      <c r="O61" s="1364"/>
      <c r="P61" s="1364"/>
      <c r="Q61" s="1364"/>
      <c r="R61" s="1364"/>
      <c r="S61" s="1364"/>
      <c r="T61" s="1364"/>
      <c r="U61" s="1364"/>
      <c r="V61" s="1364"/>
      <c r="W61" s="1364"/>
      <c r="X61" s="1364"/>
      <c r="Y61" s="1364"/>
      <c r="Z61" s="1364"/>
      <c r="AA61" s="1364"/>
      <c r="AB61" s="1364"/>
      <c r="AC61" s="1364"/>
      <c r="AD61" s="1366"/>
      <c r="AE61" s="1364"/>
      <c r="AF61" s="1364"/>
      <c r="AG61" s="1364"/>
      <c r="AH61" s="1364"/>
    </row>
    <row r="62" spans="1:34" s="1363" customFormat="1">
      <c r="A62" s="1364">
        <v>229</v>
      </c>
      <c r="B62" s="1364" t="b">
        <f>Check!$AR$230</f>
        <v>1</v>
      </c>
      <c r="C62" s="1364"/>
      <c r="D62" s="1364"/>
      <c r="E62" s="1366"/>
      <c r="F62" s="1364"/>
      <c r="G62" s="1364"/>
      <c r="H62" s="1364"/>
      <c r="I62" s="1364"/>
      <c r="J62" s="1364"/>
      <c r="K62" s="1364"/>
      <c r="L62" s="1364"/>
      <c r="M62" s="1364"/>
      <c r="N62" s="1366"/>
      <c r="O62" s="1364"/>
      <c r="P62" s="1364"/>
      <c r="Q62" s="1364"/>
      <c r="R62" s="1364"/>
      <c r="S62" s="1364"/>
      <c r="T62" s="1364"/>
      <c r="U62" s="1364"/>
      <c r="V62" s="1364"/>
      <c r="W62" s="1364"/>
      <c r="X62" s="1364"/>
      <c r="Y62" s="1364"/>
      <c r="Z62" s="1364"/>
      <c r="AA62" s="1364"/>
      <c r="AB62" s="1364"/>
      <c r="AC62" s="1364"/>
      <c r="AD62" s="1366"/>
      <c r="AE62" s="1364"/>
      <c r="AF62" s="1364"/>
      <c r="AG62" s="1364"/>
      <c r="AH62" s="1364"/>
    </row>
    <row r="63" spans="1:34" s="1363" customFormat="1">
      <c r="A63" s="1364">
        <v>230</v>
      </c>
      <c r="B63" s="1364" t="b">
        <f>Check!$AR$231</f>
        <v>1</v>
      </c>
      <c r="C63" s="1364"/>
      <c r="D63" s="1364"/>
      <c r="E63" s="1366"/>
      <c r="F63" s="1364"/>
      <c r="G63" s="1364"/>
      <c r="H63" s="1364"/>
      <c r="I63" s="1364"/>
      <c r="J63" s="1364"/>
      <c r="K63" s="1364"/>
      <c r="L63" s="1364"/>
      <c r="M63" s="1364"/>
      <c r="N63" s="1366"/>
      <c r="O63" s="1364"/>
      <c r="P63" s="1364"/>
      <c r="Q63" s="1364"/>
      <c r="R63" s="1364"/>
      <c r="S63" s="1364"/>
      <c r="T63" s="1364"/>
      <c r="U63" s="1364"/>
      <c r="V63" s="1364"/>
      <c r="W63" s="1364"/>
      <c r="X63" s="1364"/>
      <c r="Y63" s="1364"/>
      <c r="Z63" s="1364"/>
      <c r="AA63" s="1364"/>
      <c r="AB63" s="1364"/>
      <c r="AC63" s="1364"/>
      <c r="AD63" s="1366"/>
      <c r="AE63" s="1364"/>
      <c r="AF63" s="1364"/>
      <c r="AG63" s="1364"/>
      <c r="AH63" s="1364"/>
    </row>
    <row r="64" spans="1:34" s="1363" customFormat="1">
      <c r="A64" s="1364">
        <v>231</v>
      </c>
      <c r="B64" s="1364" t="b">
        <f>Check!$AR$232</f>
        <v>1</v>
      </c>
      <c r="C64" s="1364"/>
      <c r="D64" s="1364"/>
      <c r="E64" s="1366"/>
      <c r="F64" s="1364"/>
      <c r="G64" s="1364"/>
      <c r="H64" s="1364"/>
      <c r="I64" s="1364"/>
      <c r="J64" s="1364"/>
      <c r="K64" s="1364"/>
      <c r="L64" s="1364"/>
      <c r="M64" s="1364"/>
      <c r="N64" s="1366"/>
      <c r="O64" s="1364"/>
      <c r="P64" s="1364"/>
      <c r="Q64" s="1364"/>
      <c r="R64" s="1364"/>
      <c r="S64" s="1364"/>
      <c r="T64" s="1364"/>
      <c r="U64" s="1364"/>
      <c r="V64" s="1364"/>
      <c r="W64" s="1364"/>
      <c r="X64" s="1364"/>
      <c r="Y64" s="1364"/>
      <c r="Z64" s="1364"/>
      <c r="AA64" s="1364"/>
      <c r="AB64" s="1364"/>
      <c r="AC64" s="1364"/>
      <c r="AD64" s="1366"/>
      <c r="AE64" s="1364"/>
      <c r="AF64" s="1364"/>
      <c r="AG64" s="1364"/>
      <c r="AH64" s="1364"/>
    </row>
    <row r="65" spans="1:34" s="1363" customFormat="1">
      <c r="A65" s="1364">
        <v>232</v>
      </c>
      <c r="B65" s="1364" t="b">
        <f>Check!$AR$233</f>
        <v>1</v>
      </c>
      <c r="C65" s="1364"/>
      <c r="D65" s="1364"/>
      <c r="E65" s="1366"/>
      <c r="F65" s="1364"/>
      <c r="G65" s="1364"/>
      <c r="H65" s="1364"/>
      <c r="I65" s="1364"/>
      <c r="J65" s="1364"/>
      <c r="K65" s="1364"/>
      <c r="L65" s="1364"/>
      <c r="M65" s="1364"/>
      <c r="N65" s="1366"/>
      <c r="O65" s="1364"/>
      <c r="P65" s="1364"/>
      <c r="Q65" s="1364"/>
      <c r="R65" s="1364"/>
      <c r="S65" s="1364"/>
      <c r="T65" s="1364"/>
      <c r="U65" s="1364"/>
      <c r="V65" s="1364"/>
      <c r="W65" s="1364"/>
      <c r="X65" s="1364"/>
      <c r="Y65" s="1364"/>
      <c r="Z65" s="1364"/>
      <c r="AA65" s="1364"/>
      <c r="AB65" s="1364"/>
      <c r="AC65" s="1364"/>
      <c r="AD65" s="1366"/>
      <c r="AE65" s="1364"/>
      <c r="AF65" s="1364"/>
      <c r="AG65" s="1364"/>
      <c r="AH65" s="1364"/>
    </row>
    <row r="66" spans="1:34" s="1363" customFormat="1">
      <c r="A66" s="1364">
        <v>233</v>
      </c>
      <c r="B66" s="1364" t="b">
        <f>Check!$AR$234</f>
        <v>1</v>
      </c>
      <c r="C66" s="1364"/>
      <c r="D66" s="1364"/>
      <c r="E66" s="1366"/>
      <c r="F66" s="1364"/>
      <c r="G66" s="1364"/>
      <c r="H66" s="1364"/>
      <c r="I66" s="1364"/>
      <c r="J66" s="1364"/>
      <c r="K66" s="1364"/>
      <c r="L66" s="1364"/>
      <c r="M66" s="1364"/>
      <c r="N66" s="1366"/>
      <c r="O66" s="1364"/>
      <c r="P66" s="1364"/>
      <c r="Q66" s="1364"/>
      <c r="R66" s="1364"/>
      <c r="S66" s="1364"/>
      <c r="T66" s="1364"/>
      <c r="U66" s="1364"/>
      <c r="V66" s="1364"/>
      <c r="W66" s="1364"/>
      <c r="X66" s="1364"/>
      <c r="Y66" s="1364"/>
      <c r="Z66" s="1364"/>
      <c r="AA66" s="1364"/>
      <c r="AB66" s="1364"/>
      <c r="AC66" s="1364"/>
      <c r="AD66" s="1366"/>
      <c r="AE66" s="1364"/>
      <c r="AF66" s="1364"/>
      <c r="AG66" s="1364"/>
      <c r="AH66" s="1364"/>
    </row>
    <row r="67" spans="1:34" s="1363" customFormat="1">
      <c r="A67" s="1364">
        <v>234</v>
      </c>
      <c r="B67" s="1364" t="b">
        <f>Check!$AR$235</f>
        <v>1</v>
      </c>
      <c r="C67" s="1364"/>
      <c r="D67" s="1364"/>
      <c r="E67" s="1366"/>
      <c r="F67" s="1364"/>
      <c r="G67" s="1364"/>
      <c r="H67" s="1364"/>
      <c r="I67" s="1364"/>
      <c r="J67" s="1364"/>
      <c r="K67" s="1364"/>
      <c r="L67" s="1364"/>
      <c r="M67" s="1364"/>
      <c r="N67" s="1366"/>
      <c r="O67" s="1364"/>
      <c r="P67" s="1364"/>
      <c r="Q67" s="1364"/>
      <c r="R67" s="1364"/>
      <c r="S67" s="1364"/>
      <c r="T67" s="1364"/>
      <c r="U67" s="1364"/>
      <c r="V67" s="1364"/>
      <c r="W67" s="1364"/>
      <c r="X67" s="1364"/>
      <c r="Y67" s="1364"/>
      <c r="Z67" s="1364"/>
      <c r="AA67" s="1364"/>
      <c r="AB67" s="1364"/>
      <c r="AC67" s="1364"/>
      <c r="AD67" s="1366"/>
      <c r="AE67" s="1364"/>
      <c r="AF67" s="1364"/>
      <c r="AG67" s="1364"/>
      <c r="AH67" s="1364"/>
    </row>
    <row r="68" spans="1:34" s="1363" customFormat="1">
      <c r="A68" s="1364">
        <v>235</v>
      </c>
      <c r="B68" s="1364" t="b">
        <f>Check!$AR$236</f>
        <v>1</v>
      </c>
      <c r="C68" s="1364"/>
      <c r="D68" s="1364"/>
      <c r="E68" s="1366"/>
      <c r="F68" s="1364"/>
      <c r="G68" s="1364"/>
      <c r="H68" s="1364"/>
      <c r="I68" s="1364"/>
      <c r="J68" s="1364"/>
      <c r="K68" s="1364"/>
      <c r="L68" s="1364"/>
      <c r="M68" s="1364"/>
      <c r="N68" s="1366"/>
      <c r="O68" s="1364"/>
      <c r="P68" s="1364"/>
      <c r="Q68" s="1364"/>
      <c r="R68" s="1364"/>
      <c r="S68" s="1364"/>
      <c r="T68" s="1364"/>
      <c r="U68" s="1364"/>
      <c r="V68" s="1364"/>
      <c r="W68" s="1364"/>
      <c r="X68" s="1364"/>
      <c r="Y68" s="1364"/>
      <c r="Z68" s="1364"/>
      <c r="AA68" s="1364"/>
      <c r="AB68" s="1364"/>
      <c r="AC68" s="1364"/>
      <c r="AD68" s="1366"/>
      <c r="AE68" s="1364"/>
      <c r="AF68" s="1364"/>
      <c r="AG68" s="1364"/>
      <c r="AH68" s="1364"/>
    </row>
    <row r="69" spans="1:34" s="1363" customFormat="1">
      <c r="A69" s="1364">
        <v>236</v>
      </c>
      <c r="B69" s="1364" t="b">
        <f>Check!$AR$237</f>
        <v>1</v>
      </c>
      <c r="C69" s="1364"/>
      <c r="D69" s="1364"/>
      <c r="E69" s="1366"/>
      <c r="F69" s="1364"/>
      <c r="G69" s="1364"/>
      <c r="H69" s="1364"/>
      <c r="I69" s="1364"/>
      <c r="J69" s="1364"/>
      <c r="K69" s="1364"/>
      <c r="L69" s="1364"/>
      <c r="M69" s="1364"/>
      <c r="N69" s="1366"/>
      <c r="O69" s="1364"/>
      <c r="P69" s="1364"/>
      <c r="Q69" s="1364"/>
      <c r="R69" s="1364"/>
      <c r="S69" s="1364"/>
      <c r="T69" s="1364"/>
      <c r="U69" s="1364"/>
      <c r="V69" s="1364"/>
      <c r="W69" s="1364"/>
      <c r="X69" s="1364"/>
      <c r="Y69" s="1364"/>
      <c r="Z69" s="1364"/>
      <c r="AA69" s="1364"/>
      <c r="AB69" s="1364"/>
      <c r="AC69" s="1364"/>
      <c r="AD69" s="1366"/>
      <c r="AE69" s="1364"/>
      <c r="AF69" s="1364"/>
      <c r="AG69" s="1364"/>
      <c r="AH69" s="1364"/>
    </row>
    <row r="70" spans="1:34" s="1363" customFormat="1">
      <c r="A70" s="1364">
        <v>237</v>
      </c>
      <c r="B70" s="1364" t="b">
        <f>Check!$AR$238</f>
        <v>1</v>
      </c>
      <c r="C70" s="1364"/>
      <c r="D70" s="1364"/>
      <c r="E70" s="1366"/>
      <c r="F70" s="1364"/>
      <c r="G70" s="1364"/>
      <c r="H70" s="1364"/>
      <c r="I70" s="1364"/>
      <c r="J70" s="1364"/>
      <c r="K70" s="1364"/>
      <c r="L70" s="1364"/>
      <c r="M70" s="1364"/>
      <c r="N70" s="1366"/>
      <c r="O70" s="1364"/>
      <c r="P70" s="1364"/>
      <c r="Q70" s="1364"/>
      <c r="R70" s="1364"/>
      <c r="S70" s="1364"/>
      <c r="T70" s="1364"/>
      <c r="U70" s="1364"/>
      <c r="V70" s="1364"/>
      <c r="W70" s="1364"/>
      <c r="X70" s="1364"/>
      <c r="Y70" s="1364"/>
      <c r="Z70" s="1364"/>
      <c r="AA70" s="1364"/>
      <c r="AB70" s="1364"/>
      <c r="AC70" s="1364"/>
      <c r="AD70" s="1366"/>
      <c r="AE70" s="1364"/>
      <c r="AF70" s="1364"/>
      <c r="AG70" s="1364"/>
      <c r="AH70" s="1364"/>
    </row>
    <row r="71" spans="1:34" s="1363" customFormat="1">
      <c r="A71" s="1364">
        <v>238</v>
      </c>
      <c r="B71" s="1364" t="b">
        <f>Check!$AR$239</f>
        <v>1</v>
      </c>
      <c r="C71" s="1364"/>
      <c r="D71" s="1364"/>
      <c r="E71" s="1366"/>
      <c r="F71" s="1364"/>
      <c r="G71" s="1364"/>
      <c r="H71" s="1364"/>
      <c r="I71" s="1364"/>
      <c r="J71" s="1364"/>
      <c r="K71" s="1364"/>
      <c r="L71" s="1364"/>
      <c r="M71" s="1364"/>
      <c r="N71" s="1366"/>
      <c r="O71" s="1364"/>
      <c r="P71" s="1364"/>
      <c r="Q71" s="1364"/>
      <c r="R71" s="1364"/>
      <c r="S71" s="1364"/>
      <c r="T71" s="1364"/>
      <c r="U71" s="1364"/>
      <c r="V71" s="1364"/>
      <c r="W71" s="1364"/>
      <c r="X71" s="1364"/>
      <c r="Y71" s="1364"/>
      <c r="Z71" s="1364"/>
      <c r="AA71" s="1364"/>
      <c r="AB71" s="1364"/>
      <c r="AC71" s="1364"/>
      <c r="AD71" s="1366"/>
      <c r="AE71" s="1364"/>
      <c r="AF71" s="1364"/>
      <c r="AG71" s="1364"/>
      <c r="AH71" s="1364"/>
    </row>
    <row r="72" spans="1:34" s="1363" customFormat="1">
      <c r="A72" s="1364">
        <v>239</v>
      </c>
      <c r="B72" s="1364" t="b">
        <f>Check!$AR$240</f>
        <v>1</v>
      </c>
      <c r="C72" s="1364"/>
      <c r="D72" s="1364"/>
      <c r="E72" s="1366"/>
      <c r="F72" s="1364"/>
      <c r="G72" s="1364"/>
      <c r="H72" s="1364"/>
      <c r="I72" s="1364"/>
      <c r="J72" s="1364"/>
      <c r="K72" s="1364"/>
      <c r="L72" s="1364"/>
      <c r="M72" s="1364"/>
      <c r="N72" s="1366"/>
      <c r="O72" s="1364"/>
      <c r="P72" s="1364"/>
      <c r="Q72" s="1364"/>
      <c r="R72" s="1364"/>
      <c r="S72" s="1364"/>
      <c r="T72" s="1364"/>
      <c r="U72" s="1364"/>
      <c r="V72" s="1364"/>
      <c r="W72" s="1364"/>
      <c r="X72" s="1364"/>
      <c r="Y72" s="1364"/>
      <c r="Z72" s="1364"/>
      <c r="AA72" s="1364"/>
      <c r="AB72" s="1364"/>
      <c r="AC72" s="1364"/>
      <c r="AD72" s="1366"/>
      <c r="AE72" s="1364"/>
      <c r="AF72" s="1364"/>
      <c r="AG72" s="1364"/>
      <c r="AH72" s="1364"/>
    </row>
    <row r="73" spans="1:34" s="1363" customFormat="1">
      <c r="A73" s="1364">
        <v>240</v>
      </c>
      <c r="B73" s="1364" t="b">
        <f>Check!$AR$241</f>
        <v>1</v>
      </c>
      <c r="C73" s="1364"/>
      <c r="D73" s="1364"/>
      <c r="E73" s="1366"/>
      <c r="F73" s="1364"/>
      <c r="G73" s="1364"/>
      <c r="H73" s="1364"/>
      <c r="I73" s="1364"/>
      <c r="J73" s="1364"/>
      <c r="K73" s="1364"/>
      <c r="L73" s="1364"/>
      <c r="M73" s="1364"/>
      <c r="N73" s="1366"/>
      <c r="O73" s="1364"/>
      <c r="P73" s="1364"/>
      <c r="Q73" s="1364"/>
      <c r="R73" s="1364"/>
      <c r="S73" s="1364"/>
      <c r="T73" s="1364"/>
      <c r="U73" s="1364"/>
      <c r="V73" s="1364"/>
      <c r="W73" s="1364"/>
      <c r="X73" s="1364"/>
      <c r="Y73" s="1364"/>
      <c r="Z73" s="1364"/>
      <c r="AA73" s="1364"/>
      <c r="AB73" s="1364"/>
      <c r="AC73" s="1364"/>
      <c r="AD73" s="1366"/>
      <c r="AE73" s="1364"/>
      <c r="AF73" s="1364"/>
      <c r="AG73" s="1364"/>
      <c r="AH73" s="1364"/>
    </row>
    <row r="74" spans="1:34" s="1363" customFormat="1">
      <c r="A74" s="1364">
        <v>241</v>
      </c>
      <c r="B74" s="1364" t="b">
        <f>Check!$AR$242</f>
        <v>1</v>
      </c>
      <c r="C74" s="1364"/>
      <c r="D74" s="1364"/>
      <c r="E74" s="1366"/>
      <c r="F74" s="1364"/>
      <c r="G74" s="1364"/>
      <c r="H74" s="1364"/>
      <c r="I74" s="1364"/>
      <c r="J74" s="1364"/>
      <c r="K74" s="1364"/>
      <c r="L74" s="1364"/>
      <c r="M74" s="1364"/>
      <c r="N74" s="1366"/>
      <c r="O74" s="1364"/>
      <c r="P74" s="1364"/>
      <c r="Q74" s="1364"/>
      <c r="R74" s="1364"/>
      <c r="S74" s="1364"/>
      <c r="T74" s="1364"/>
      <c r="U74" s="1364"/>
      <c r="V74" s="1364"/>
      <c r="W74" s="1364"/>
      <c r="X74" s="1364"/>
      <c r="Y74" s="1364"/>
      <c r="Z74" s="1364"/>
      <c r="AA74" s="1364"/>
      <c r="AB74" s="1364"/>
      <c r="AC74" s="1364"/>
      <c r="AD74" s="1366"/>
      <c r="AE74" s="1364"/>
      <c r="AF74" s="1364"/>
      <c r="AG74" s="1364"/>
      <c r="AH74" s="1364"/>
    </row>
    <row r="75" spans="1:34" s="1363" customFormat="1">
      <c r="A75" s="1364">
        <v>242</v>
      </c>
      <c r="B75" s="1364" t="b">
        <f>Check!$AR$243</f>
        <v>1</v>
      </c>
      <c r="C75" s="1364"/>
      <c r="D75" s="1364"/>
      <c r="E75" s="1366"/>
      <c r="F75" s="1364"/>
      <c r="G75" s="1364"/>
      <c r="H75" s="1364"/>
      <c r="I75" s="1364"/>
      <c r="J75" s="1364"/>
      <c r="K75" s="1364"/>
      <c r="L75" s="1364"/>
      <c r="M75" s="1364"/>
      <c r="N75" s="1366"/>
      <c r="O75" s="1364"/>
      <c r="P75" s="1364"/>
      <c r="Q75" s="1364"/>
      <c r="R75" s="1364"/>
      <c r="S75" s="1364"/>
      <c r="T75" s="1364"/>
      <c r="U75" s="1364"/>
      <c r="V75" s="1364"/>
      <c r="W75" s="1364"/>
      <c r="X75" s="1364"/>
      <c r="Y75" s="1364"/>
      <c r="Z75" s="1364"/>
      <c r="AA75" s="1364"/>
      <c r="AB75" s="1364"/>
      <c r="AC75" s="1364"/>
      <c r="AD75" s="1366"/>
      <c r="AE75" s="1364"/>
      <c r="AF75" s="1364"/>
      <c r="AG75" s="1364"/>
      <c r="AH75" s="1364"/>
    </row>
    <row r="76" spans="1:34" s="1363" customFormat="1">
      <c r="A76" s="1364">
        <v>243</v>
      </c>
      <c r="B76" s="1364" t="b">
        <f>Check!$AR$244</f>
        <v>1</v>
      </c>
      <c r="C76" s="1364"/>
      <c r="D76" s="1364"/>
      <c r="E76" s="1366"/>
      <c r="F76" s="1364"/>
      <c r="G76" s="1364"/>
      <c r="H76" s="1364"/>
      <c r="I76" s="1364"/>
      <c r="J76" s="1364"/>
      <c r="K76" s="1364"/>
      <c r="L76" s="1364"/>
      <c r="M76" s="1364"/>
      <c r="N76" s="1366"/>
      <c r="O76" s="1364"/>
      <c r="P76" s="1364"/>
      <c r="Q76" s="1364"/>
      <c r="R76" s="1364"/>
      <c r="S76" s="1364"/>
      <c r="T76" s="1364"/>
      <c r="U76" s="1364"/>
      <c r="V76" s="1364"/>
      <c r="W76" s="1364"/>
      <c r="X76" s="1364"/>
      <c r="Y76" s="1364"/>
      <c r="Z76" s="1364"/>
      <c r="AA76" s="1364"/>
      <c r="AB76" s="1364"/>
      <c r="AC76" s="1364"/>
      <c r="AD76" s="1366"/>
      <c r="AE76" s="1364"/>
      <c r="AF76" s="1364"/>
      <c r="AG76" s="1364"/>
      <c r="AH76" s="1364"/>
    </row>
    <row r="77" spans="1:34" s="1363" customFormat="1">
      <c r="A77" s="1364">
        <v>244</v>
      </c>
      <c r="B77" s="1364" t="b">
        <f>Check!$AR$245</f>
        <v>1</v>
      </c>
      <c r="C77" s="1364"/>
      <c r="D77" s="1364"/>
      <c r="E77" s="1366"/>
      <c r="F77" s="1364"/>
      <c r="G77" s="1364"/>
      <c r="H77" s="1364"/>
      <c r="I77" s="1364"/>
      <c r="J77" s="1364"/>
      <c r="K77" s="1364"/>
      <c r="L77" s="1364"/>
      <c r="M77" s="1364"/>
      <c r="N77" s="1366"/>
      <c r="O77" s="1364"/>
      <c r="P77" s="1364"/>
      <c r="Q77" s="1364"/>
      <c r="R77" s="1364"/>
      <c r="S77" s="1364"/>
      <c r="T77" s="1364"/>
      <c r="U77" s="1364"/>
      <c r="V77" s="1364"/>
      <c r="W77" s="1364"/>
      <c r="X77" s="1364"/>
      <c r="Y77" s="1364"/>
      <c r="Z77" s="1364"/>
      <c r="AA77" s="1364"/>
      <c r="AB77" s="1364"/>
      <c r="AC77" s="1364"/>
      <c r="AD77" s="1366"/>
      <c r="AE77" s="1364"/>
      <c r="AF77" s="1364"/>
      <c r="AG77" s="1364"/>
      <c r="AH77" s="1364"/>
    </row>
    <row r="78" spans="1:34" s="1363" customFormat="1">
      <c r="A78" s="1364">
        <v>245</v>
      </c>
      <c r="B78" s="1364" t="b">
        <f>Check!$AR$246</f>
        <v>1</v>
      </c>
      <c r="C78" s="1364"/>
      <c r="D78" s="1364"/>
      <c r="E78" s="1366"/>
      <c r="F78" s="1364"/>
      <c r="G78" s="1364"/>
      <c r="H78" s="1364"/>
      <c r="I78" s="1364"/>
      <c r="J78" s="1364"/>
      <c r="K78" s="1364"/>
      <c r="L78" s="1364"/>
      <c r="M78" s="1364"/>
      <c r="N78" s="1366"/>
      <c r="O78" s="1364"/>
      <c r="P78" s="1364"/>
      <c r="Q78" s="1364"/>
      <c r="R78" s="1364"/>
      <c r="S78" s="1364"/>
      <c r="T78" s="1364"/>
      <c r="U78" s="1364"/>
      <c r="V78" s="1364"/>
      <c r="W78" s="1364"/>
      <c r="X78" s="1364"/>
      <c r="Y78" s="1364"/>
      <c r="Z78" s="1364"/>
      <c r="AA78" s="1364"/>
      <c r="AB78" s="1364"/>
      <c r="AC78" s="1364"/>
      <c r="AD78" s="1366"/>
      <c r="AE78" s="1364"/>
      <c r="AF78" s="1364"/>
      <c r="AG78" s="1364"/>
      <c r="AH78" s="1364"/>
    </row>
    <row r="79" spans="1:34" s="1363" customFormat="1">
      <c r="A79" s="1364">
        <v>246</v>
      </c>
      <c r="B79" s="1364" t="b">
        <f>Check!$AR$247</f>
        <v>1</v>
      </c>
      <c r="C79" s="1364"/>
      <c r="D79" s="1364"/>
      <c r="E79" s="1366"/>
      <c r="F79" s="1364"/>
      <c r="G79" s="1364"/>
      <c r="H79" s="1364"/>
      <c r="I79" s="1364"/>
      <c r="J79" s="1364"/>
      <c r="K79" s="1364"/>
      <c r="L79" s="1364"/>
      <c r="M79" s="1364"/>
      <c r="N79" s="1366"/>
      <c r="O79" s="1364"/>
      <c r="P79" s="1364"/>
      <c r="Q79" s="1364"/>
      <c r="R79" s="1364"/>
      <c r="S79" s="1364"/>
      <c r="T79" s="1364"/>
      <c r="U79" s="1364"/>
      <c r="V79" s="1364"/>
      <c r="W79" s="1364"/>
      <c r="X79" s="1364"/>
      <c r="Y79" s="1364"/>
      <c r="Z79" s="1364"/>
      <c r="AA79" s="1364"/>
      <c r="AB79" s="1364"/>
      <c r="AC79" s="1364"/>
      <c r="AD79" s="1366"/>
      <c r="AE79" s="1364"/>
      <c r="AF79" s="1364"/>
      <c r="AG79" s="1364"/>
      <c r="AH79" s="1364"/>
    </row>
    <row r="80" spans="1:34" s="1363" customFormat="1">
      <c r="A80" s="1364">
        <v>247</v>
      </c>
      <c r="B80" s="1364" t="b">
        <f>Check!$AR$248</f>
        <v>1</v>
      </c>
      <c r="C80" s="1364"/>
      <c r="D80" s="1364"/>
      <c r="E80" s="1366"/>
      <c r="F80" s="1364"/>
      <c r="G80" s="1364"/>
      <c r="H80" s="1364"/>
      <c r="I80" s="1364"/>
      <c r="J80" s="1364"/>
      <c r="K80" s="1364"/>
      <c r="L80" s="1364"/>
      <c r="M80" s="1364"/>
      <c r="N80" s="1366"/>
      <c r="O80" s="1364"/>
      <c r="P80" s="1364"/>
      <c r="Q80" s="1364"/>
      <c r="R80" s="1364"/>
      <c r="S80" s="1364"/>
      <c r="T80" s="1364"/>
      <c r="U80" s="1364"/>
      <c r="V80" s="1364"/>
      <c r="W80" s="1364"/>
      <c r="X80" s="1364"/>
      <c r="Y80" s="1364"/>
      <c r="Z80" s="1364"/>
      <c r="AA80" s="1364"/>
      <c r="AB80" s="1364"/>
      <c r="AC80" s="1364"/>
      <c r="AD80" s="1366"/>
      <c r="AE80" s="1364"/>
      <c r="AF80" s="1364"/>
      <c r="AG80" s="1364"/>
      <c r="AH80" s="1364"/>
    </row>
    <row r="81" spans="1:34" s="1363" customFormat="1">
      <c r="A81" s="1364">
        <v>248</v>
      </c>
      <c r="B81" s="1364" t="b">
        <f>Check!$AR$249</f>
        <v>1</v>
      </c>
      <c r="C81" s="1364"/>
      <c r="D81" s="1364"/>
      <c r="E81" s="1366"/>
      <c r="F81" s="1364"/>
      <c r="G81" s="1364"/>
      <c r="H81" s="1364"/>
      <c r="I81" s="1364"/>
      <c r="J81" s="1364"/>
      <c r="K81" s="1364"/>
      <c r="L81" s="1364"/>
      <c r="M81" s="1364"/>
      <c r="N81" s="1366"/>
      <c r="O81" s="1364"/>
      <c r="P81" s="1364"/>
      <c r="Q81" s="1364"/>
      <c r="R81" s="1364"/>
      <c r="S81" s="1364"/>
      <c r="T81" s="1364"/>
      <c r="U81" s="1364"/>
      <c r="V81" s="1364"/>
      <c r="W81" s="1364"/>
      <c r="X81" s="1364"/>
      <c r="Y81" s="1364"/>
      <c r="Z81" s="1364"/>
      <c r="AA81" s="1364"/>
      <c r="AB81" s="1364"/>
      <c r="AC81" s="1364"/>
      <c r="AD81" s="1366"/>
      <c r="AE81" s="1364"/>
      <c r="AF81" s="1364"/>
      <c r="AG81" s="1364"/>
      <c r="AH81" s="1364"/>
    </row>
    <row r="82" spans="1:34" s="1363" customFormat="1">
      <c r="A82" s="1364">
        <v>249</v>
      </c>
      <c r="B82" s="1364" t="b">
        <f>Check!$AR$250</f>
        <v>1</v>
      </c>
      <c r="C82" s="1364"/>
      <c r="D82" s="1364"/>
      <c r="E82" s="1366"/>
      <c r="F82" s="1364"/>
      <c r="G82" s="1364"/>
      <c r="H82" s="1364"/>
      <c r="I82" s="1364"/>
      <c r="J82" s="1364"/>
      <c r="K82" s="1364"/>
      <c r="L82" s="1364"/>
      <c r="M82" s="1364"/>
      <c r="N82" s="1366"/>
      <c r="O82" s="1364"/>
      <c r="P82" s="1364"/>
      <c r="Q82" s="1364"/>
      <c r="R82" s="1364"/>
      <c r="S82" s="1364"/>
      <c r="T82" s="1364"/>
      <c r="U82" s="1364"/>
      <c r="V82" s="1364"/>
      <c r="W82" s="1364"/>
      <c r="X82" s="1364"/>
      <c r="Y82" s="1364"/>
      <c r="Z82" s="1364"/>
      <c r="AA82" s="1364"/>
      <c r="AB82" s="1364"/>
      <c r="AC82" s="1364"/>
      <c r="AD82" s="1366"/>
      <c r="AE82" s="1364"/>
      <c r="AF82" s="1364"/>
      <c r="AG82" s="1364"/>
      <c r="AH82" s="1364"/>
    </row>
    <row r="83" spans="1:34" s="1363" customFormat="1">
      <c r="A83" s="1364">
        <v>250</v>
      </c>
      <c r="B83" s="1364" t="b">
        <f>Check!$AR$251</f>
        <v>1</v>
      </c>
      <c r="C83" s="1364"/>
      <c r="D83" s="1364"/>
      <c r="E83" s="1366"/>
      <c r="F83" s="1364"/>
      <c r="G83" s="1364"/>
      <c r="H83" s="1364"/>
      <c r="I83" s="1364"/>
      <c r="J83" s="1364"/>
      <c r="K83" s="1364"/>
      <c r="L83" s="1364"/>
      <c r="M83" s="1364"/>
      <c r="N83" s="1366"/>
      <c r="O83" s="1364"/>
      <c r="P83" s="1364"/>
      <c r="Q83" s="1364"/>
      <c r="R83" s="1364"/>
      <c r="S83" s="1364"/>
      <c r="T83" s="1364"/>
      <c r="U83" s="1364"/>
      <c r="V83" s="1364"/>
      <c r="W83" s="1364"/>
      <c r="X83" s="1364"/>
      <c r="Y83" s="1364"/>
      <c r="Z83" s="1364"/>
      <c r="AA83" s="1364"/>
      <c r="AB83" s="1364"/>
      <c r="AC83" s="1364"/>
      <c r="AD83" s="1366"/>
      <c r="AE83" s="1364"/>
      <c r="AF83" s="1364"/>
      <c r="AG83" s="1364"/>
      <c r="AH83" s="1364"/>
    </row>
    <row r="84" spans="1:34" s="1363" customFormat="1">
      <c r="A84" s="1364">
        <v>251</v>
      </c>
      <c r="B84" s="1364" t="b">
        <f>Check!$AR$252</f>
        <v>1</v>
      </c>
      <c r="C84" s="1364"/>
      <c r="D84" s="1364"/>
      <c r="E84" s="1366"/>
      <c r="F84" s="1364"/>
      <c r="G84" s="1364"/>
      <c r="H84" s="1364"/>
      <c r="I84" s="1364"/>
      <c r="J84" s="1364"/>
      <c r="K84" s="1364"/>
      <c r="L84" s="1364"/>
      <c r="M84" s="1364"/>
      <c r="N84" s="1366"/>
      <c r="O84" s="1364"/>
      <c r="P84" s="1364"/>
      <c r="Q84" s="1364"/>
      <c r="R84" s="1364"/>
      <c r="S84" s="1364"/>
      <c r="T84" s="1364"/>
      <c r="U84" s="1364"/>
      <c r="V84" s="1364"/>
      <c r="W84" s="1364"/>
      <c r="X84" s="1364"/>
      <c r="Y84" s="1364"/>
      <c r="Z84" s="1364"/>
      <c r="AA84" s="1364"/>
      <c r="AB84" s="1364"/>
      <c r="AC84" s="1364"/>
      <c r="AD84" s="1366"/>
      <c r="AE84" s="1364"/>
      <c r="AF84" s="1364"/>
      <c r="AG84" s="1364"/>
      <c r="AH84" s="1364"/>
    </row>
    <row r="85" spans="1:34" s="1363" customFormat="1">
      <c r="A85" s="1364">
        <v>252</v>
      </c>
      <c r="B85" s="1364" t="b">
        <f>Check!$AR$253</f>
        <v>1</v>
      </c>
      <c r="C85" s="1364"/>
      <c r="D85" s="1364"/>
      <c r="E85" s="1366"/>
      <c r="F85" s="1364"/>
      <c r="G85" s="1364"/>
      <c r="H85" s="1364"/>
      <c r="I85" s="1364"/>
      <c r="J85" s="1364"/>
      <c r="K85" s="1364"/>
      <c r="L85" s="1364"/>
      <c r="M85" s="1364"/>
      <c r="N85" s="1366"/>
      <c r="O85" s="1364"/>
      <c r="P85" s="1364"/>
      <c r="Q85" s="1364"/>
      <c r="R85" s="1364"/>
      <c r="S85" s="1364"/>
      <c r="T85" s="1364"/>
      <c r="U85" s="1364"/>
      <c r="V85" s="1364"/>
      <c r="W85" s="1364"/>
      <c r="X85" s="1364"/>
      <c r="Y85" s="1364"/>
      <c r="Z85" s="1364"/>
      <c r="AA85" s="1364"/>
      <c r="AB85" s="1364"/>
      <c r="AC85" s="1364"/>
      <c r="AD85" s="1366"/>
      <c r="AE85" s="1364"/>
      <c r="AF85" s="1364"/>
      <c r="AG85" s="1364"/>
      <c r="AH85" s="1364"/>
    </row>
    <row r="86" spans="1:34" s="1363" customFormat="1">
      <c r="A86" s="1364">
        <v>253</v>
      </c>
      <c r="B86" s="1364" t="b">
        <f>Check!$AR$254</f>
        <v>1</v>
      </c>
      <c r="C86" s="1364"/>
      <c r="D86" s="1364"/>
      <c r="E86" s="1366"/>
      <c r="F86" s="1364"/>
      <c r="G86" s="1364"/>
      <c r="H86" s="1364"/>
      <c r="I86" s="1364"/>
      <c r="J86" s="1364"/>
      <c r="K86" s="1364"/>
      <c r="L86" s="1364"/>
      <c r="M86" s="1364"/>
      <c r="N86" s="1366"/>
      <c r="O86" s="1364"/>
      <c r="P86" s="1364"/>
      <c r="Q86" s="1364"/>
      <c r="R86" s="1364"/>
      <c r="S86" s="1364"/>
      <c r="T86" s="1364"/>
      <c r="U86" s="1364"/>
      <c r="V86" s="1364"/>
      <c r="W86" s="1364"/>
      <c r="X86" s="1364"/>
      <c r="Y86" s="1364"/>
      <c r="Z86" s="1364"/>
      <c r="AA86" s="1364"/>
      <c r="AB86" s="1364"/>
      <c r="AC86" s="1364"/>
      <c r="AD86" s="1366"/>
      <c r="AE86" s="1364"/>
      <c r="AF86" s="1364"/>
      <c r="AG86" s="1364"/>
      <c r="AH86" s="1364"/>
    </row>
    <row r="87" spans="1:34" s="1363" customFormat="1">
      <c r="A87" s="1364">
        <v>254</v>
      </c>
      <c r="B87" s="1364" t="b">
        <f>Check!$AR$255</f>
        <v>1</v>
      </c>
      <c r="C87" s="1364"/>
      <c r="D87" s="1364"/>
      <c r="E87" s="1366"/>
      <c r="F87" s="1364"/>
      <c r="G87" s="1364"/>
      <c r="H87" s="1364"/>
      <c r="I87" s="1364"/>
      <c r="J87" s="1364"/>
      <c r="K87" s="1364"/>
      <c r="L87" s="1364"/>
      <c r="M87" s="1364"/>
      <c r="N87" s="1366"/>
      <c r="O87" s="1364"/>
      <c r="P87" s="1364"/>
      <c r="Q87" s="1364"/>
      <c r="R87" s="1364"/>
      <c r="S87" s="1364"/>
      <c r="T87" s="1364"/>
      <c r="U87" s="1364"/>
      <c r="V87" s="1364"/>
      <c r="W87" s="1364"/>
      <c r="X87" s="1364"/>
      <c r="Y87" s="1364"/>
      <c r="Z87" s="1364"/>
      <c r="AA87" s="1364"/>
      <c r="AB87" s="1364"/>
      <c r="AC87" s="1364"/>
      <c r="AD87" s="1366"/>
      <c r="AE87" s="1364"/>
      <c r="AF87" s="1364"/>
      <c r="AG87" s="1364"/>
      <c r="AH87" s="1364"/>
    </row>
    <row r="88" spans="1:34" s="1363" customFormat="1">
      <c r="A88" s="1364">
        <v>255</v>
      </c>
      <c r="B88" s="1364" t="b">
        <f>Check!$AR$256</f>
        <v>1</v>
      </c>
      <c r="C88" s="1364"/>
      <c r="D88" s="1364"/>
      <c r="E88" s="1366"/>
      <c r="F88" s="1364"/>
      <c r="G88" s="1364"/>
      <c r="H88" s="1364"/>
      <c r="I88" s="1364"/>
      <c r="J88" s="1364"/>
      <c r="K88" s="1364"/>
      <c r="L88" s="1364"/>
      <c r="M88" s="1364"/>
      <c r="N88" s="1366"/>
      <c r="O88" s="1364"/>
      <c r="P88" s="1364"/>
      <c r="Q88" s="1364"/>
      <c r="R88" s="1364"/>
      <c r="S88" s="1364"/>
      <c r="T88" s="1364"/>
      <c r="U88" s="1364"/>
      <c r="V88" s="1364"/>
      <c r="W88" s="1364"/>
      <c r="X88" s="1364"/>
      <c r="Y88" s="1364"/>
      <c r="Z88" s="1364"/>
      <c r="AA88" s="1364"/>
      <c r="AB88" s="1364"/>
      <c r="AC88" s="1364"/>
      <c r="AD88" s="1366"/>
      <c r="AE88" s="1364"/>
      <c r="AF88" s="1364"/>
      <c r="AG88" s="1364"/>
      <c r="AH88" s="1364"/>
    </row>
    <row r="89" spans="1:34" s="1363" customFormat="1">
      <c r="A89" s="1364">
        <v>256</v>
      </c>
      <c r="B89" s="1364" t="b">
        <f>Check!$AR$257</f>
        <v>1</v>
      </c>
      <c r="C89" s="1364"/>
      <c r="D89" s="1364"/>
      <c r="E89" s="1366"/>
      <c r="F89" s="1364"/>
      <c r="G89" s="1364"/>
      <c r="H89" s="1364"/>
      <c r="I89" s="1364"/>
      <c r="J89" s="1364"/>
      <c r="K89" s="1364"/>
      <c r="L89" s="1364"/>
      <c r="M89" s="1364"/>
      <c r="N89" s="1366"/>
      <c r="O89" s="1364"/>
      <c r="P89" s="1364"/>
      <c r="Q89" s="1364"/>
      <c r="R89" s="1364"/>
      <c r="S89" s="1364"/>
      <c r="T89" s="1364"/>
      <c r="U89" s="1364"/>
      <c r="V89" s="1364"/>
      <c r="W89" s="1364"/>
      <c r="X89" s="1364"/>
      <c r="Y89" s="1364"/>
      <c r="Z89" s="1364"/>
      <c r="AA89" s="1364"/>
      <c r="AB89" s="1364"/>
      <c r="AC89" s="1364"/>
      <c r="AD89" s="1366"/>
      <c r="AE89" s="1364"/>
      <c r="AF89" s="1364"/>
      <c r="AG89" s="1364"/>
      <c r="AH89" s="1364"/>
    </row>
    <row r="90" spans="1:34" s="1363" customFormat="1">
      <c r="A90" s="1364">
        <v>257</v>
      </c>
      <c r="B90" s="1364" t="b">
        <f>Check!$AR$258</f>
        <v>1</v>
      </c>
      <c r="C90" s="1364"/>
      <c r="D90" s="1364"/>
      <c r="E90" s="1366"/>
      <c r="F90" s="1364"/>
      <c r="G90" s="1364"/>
      <c r="H90" s="1364"/>
      <c r="I90" s="1364"/>
      <c r="J90" s="1364"/>
      <c r="K90" s="1364"/>
      <c r="L90" s="1364"/>
      <c r="M90" s="1364"/>
      <c r="N90" s="1366"/>
      <c r="O90" s="1364"/>
      <c r="P90" s="1364"/>
      <c r="Q90" s="1364"/>
      <c r="R90" s="1364"/>
      <c r="S90" s="1364"/>
      <c r="T90" s="1364"/>
      <c r="U90" s="1364"/>
      <c r="V90" s="1364"/>
      <c r="W90" s="1364"/>
      <c r="X90" s="1364"/>
      <c r="Y90" s="1364"/>
      <c r="Z90" s="1364"/>
      <c r="AA90" s="1364"/>
      <c r="AB90" s="1364"/>
      <c r="AC90" s="1364"/>
      <c r="AD90" s="1366"/>
      <c r="AE90" s="1364"/>
      <c r="AF90" s="1364"/>
      <c r="AG90" s="1364"/>
      <c r="AH90" s="1364"/>
    </row>
    <row r="91" spans="1:34" s="1363" customFormat="1">
      <c r="A91" s="1364">
        <v>258</v>
      </c>
      <c r="B91" s="1364" t="b">
        <f>Check!$AR$259</f>
        <v>1</v>
      </c>
      <c r="C91" s="1364"/>
      <c r="D91" s="1364"/>
      <c r="E91" s="1366"/>
      <c r="F91" s="1364"/>
      <c r="G91" s="1364"/>
      <c r="H91" s="1364"/>
      <c r="I91" s="1364"/>
      <c r="J91" s="1364"/>
      <c r="K91" s="1364"/>
      <c r="L91" s="1364"/>
      <c r="M91" s="1364"/>
      <c r="N91" s="1366"/>
      <c r="O91" s="1364"/>
      <c r="P91" s="1364"/>
      <c r="Q91" s="1364"/>
      <c r="R91" s="1364"/>
      <c r="S91" s="1364"/>
      <c r="T91" s="1364"/>
      <c r="U91" s="1364"/>
      <c r="V91" s="1364"/>
      <c r="W91" s="1364"/>
      <c r="X91" s="1364"/>
      <c r="Y91" s="1364"/>
      <c r="Z91" s="1364"/>
      <c r="AA91" s="1364"/>
      <c r="AB91" s="1364"/>
      <c r="AC91" s="1364"/>
      <c r="AD91" s="1366"/>
      <c r="AE91" s="1364"/>
      <c r="AF91" s="1364"/>
      <c r="AG91" s="1364"/>
      <c r="AH91" s="1364"/>
    </row>
    <row r="92" spans="1:34" s="1363" customFormat="1">
      <c r="A92" s="1364">
        <v>259</v>
      </c>
      <c r="B92" s="1364" t="b">
        <f>Check!$AR$260</f>
        <v>1</v>
      </c>
      <c r="C92" s="1364"/>
      <c r="D92" s="1364"/>
      <c r="E92" s="1366"/>
      <c r="F92" s="1364"/>
      <c r="G92" s="1364"/>
      <c r="H92" s="1364"/>
      <c r="I92" s="1364"/>
      <c r="J92" s="1364"/>
      <c r="K92" s="1364"/>
      <c r="L92" s="1364"/>
      <c r="M92" s="1364"/>
      <c r="N92" s="1366"/>
      <c r="O92" s="1364"/>
      <c r="P92" s="1364"/>
      <c r="Q92" s="1364"/>
      <c r="R92" s="1364"/>
      <c r="S92" s="1364"/>
      <c r="T92" s="1364"/>
      <c r="U92" s="1364"/>
      <c r="V92" s="1364"/>
      <c r="W92" s="1364"/>
      <c r="X92" s="1364"/>
      <c r="Y92" s="1364"/>
      <c r="Z92" s="1364"/>
      <c r="AA92" s="1364"/>
      <c r="AB92" s="1364"/>
      <c r="AC92" s="1364"/>
      <c r="AD92" s="1366"/>
      <c r="AE92" s="1364"/>
      <c r="AF92" s="1364"/>
      <c r="AG92" s="1364"/>
      <c r="AH92" s="1364"/>
    </row>
    <row r="93" spans="1:34" s="1363" customFormat="1">
      <c r="A93" s="1364">
        <v>260</v>
      </c>
      <c r="B93" s="1364" t="b">
        <f>Check!$AR$261</f>
        <v>1</v>
      </c>
      <c r="C93" s="1364"/>
      <c r="D93" s="1364"/>
      <c r="E93" s="1366"/>
      <c r="F93" s="1364"/>
      <c r="G93" s="1364"/>
      <c r="H93" s="1364"/>
      <c r="I93" s="1364"/>
      <c r="J93" s="1364"/>
      <c r="K93" s="1364"/>
      <c r="L93" s="1364"/>
      <c r="M93" s="1364"/>
      <c r="N93" s="1366"/>
      <c r="O93" s="1364"/>
      <c r="P93" s="1364"/>
      <c r="Q93" s="1364"/>
      <c r="R93" s="1364"/>
      <c r="S93" s="1364"/>
      <c r="T93" s="1364"/>
      <c r="U93" s="1364"/>
      <c r="V93" s="1364"/>
      <c r="W93" s="1364"/>
      <c r="X93" s="1364"/>
      <c r="Y93" s="1364"/>
      <c r="Z93" s="1364"/>
      <c r="AA93" s="1364"/>
      <c r="AB93" s="1364"/>
      <c r="AC93" s="1364"/>
      <c r="AD93" s="1366"/>
      <c r="AE93" s="1364"/>
      <c r="AF93" s="1364"/>
      <c r="AG93" s="1364"/>
      <c r="AH93" s="1364"/>
    </row>
    <row r="94" spans="1:34" s="1363" customFormat="1">
      <c r="A94" s="1364">
        <v>261</v>
      </c>
      <c r="B94" s="1364" t="b">
        <f>Check!$AR$262</f>
        <v>1</v>
      </c>
      <c r="C94" s="1364"/>
      <c r="D94" s="1364"/>
      <c r="E94" s="1366"/>
      <c r="F94" s="1364"/>
      <c r="G94" s="1364"/>
      <c r="H94" s="1364"/>
      <c r="I94" s="1364"/>
      <c r="J94" s="1364"/>
      <c r="K94" s="1364"/>
      <c r="L94" s="1364"/>
      <c r="M94" s="1364"/>
      <c r="N94" s="1366"/>
      <c r="O94" s="1364"/>
      <c r="P94" s="1364"/>
      <c r="Q94" s="1364"/>
      <c r="R94" s="1364"/>
      <c r="S94" s="1364"/>
      <c r="T94" s="1364"/>
      <c r="U94" s="1364"/>
      <c r="V94" s="1364"/>
      <c r="W94" s="1364"/>
      <c r="X94" s="1364"/>
      <c r="Y94" s="1364"/>
      <c r="Z94" s="1364"/>
      <c r="AA94" s="1364"/>
      <c r="AB94" s="1364"/>
      <c r="AC94" s="1364"/>
      <c r="AD94" s="1366"/>
      <c r="AE94" s="1364"/>
      <c r="AF94" s="1364"/>
      <c r="AG94" s="1364"/>
      <c r="AH94" s="1364"/>
    </row>
    <row r="95" spans="1:34" s="1363" customFormat="1">
      <c r="A95" s="1364">
        <v>262</v>
      </c>
      <c r="B95" s="1364" t="b">
        <f>Check!$AR$263</f>
        <v>1</v>
      </c>
      <c r="C95" s="1364"/>
      <c r="D95" s="1364"/>
      <c r="E95" s="1366"/>
      <c r="F95" s="1364"/>
      <c r="G95" s="1364"/>
      <c r="H95" s="1364"/>
      <c r="I95" s="1364"/>
      <c r="J95" s="1364"/>
      <c r="K95" s="1364"/>
      <c r="L95" s="1364"/>
      <c r="M95" s="1364"/>
      <c r="N95" s="1366"/>
      <c r="O95" s="1364"/>
      <c r="P95" s="1364"/>
      <c r="Q95" s="1364"/>
      <c r="R95" s="1364"/>
      <c r="S95" s="1364"/>
      <c r="T95" s="1364"/>
      <c r="U95" s="1364"/>
      <c r="V95" s="1364"/>
      <c r="W95" s="1364"/>
      <c r="X95" s="1364"/>
      <c r="Y95" s="1364"/>
      <c r="Z95" s="1364"/>
      <c r="AA95" s="1364"/>
      <c r="AB95" s="1364"/>
      <c r="AC95" s="1364"/>
      <c r="AD95" s="1366"/>
      <c r="AE95" s="1364"/>
      <c r="AF95" s="1364"/>
      <c r="AG95" s="1364"/>
      <c r="AH95" s="1364"/>
    </row>
    <row r="96" spans="1:34" s="1363" customFormat="1">
      <c r="A96" s="1364">
        <v>263</v>
      </c>
      <c r="B96" s="1364" t="b">
        <f>Check!$AR$264</f>
        <v>1</v>
      </c>
      <c r="C96" s="1364"/>
      <c r="D96" s="1364"/>
      <c r="E96" s="1366"/>
      <c r="F96" s="1364"/>
      <c r="G96" s="1364"/>
      <c r="H96" s="1364"/>
      <c r="I96" s="1364"/>
      <c r="J96" s="1364"/>
      <c r="K96" s="1364"/>
      <c r="L96" s="1364"/>
      <c r="M96" s="1364"/>
      <c r="N96" s="1366"/>
      <c r="O96" s="1364"/>
      <c r="P96" s="1364"/>
      <c r="Q96" s="1364"/>
      <c r="R96" s="1364"/>
      <c r="S96" s="1364"/>
      <c r="T96" s="1364"/>
      <c r="U96" s="1364"/>
      <c r="V96" s="1364"/>
      <c r="W96" s="1364"/>
      <c r="X96" s="1364"/>
      <c r="Y96" s="1364"/>
      <c r="Z96" s="1364"/>
      <c r="AA96" s="1364"/>
      <c r="AB96" s="1364"/>
      <c r="AC96" s="1364"/>
      <c r="AD96" s="1366"/>
      <c r="AE96" s="1364"/>
      <c r="AF96" s="1364"/>
      <c r="AG96" s="1364"/>
      <c r="AH96" s="1364"/>
    </row>
    <row r="97" spans="1:34" s="1363" customFormat="1">
      <c r="A97" s="1364">
        <v>264</v>
      </c>
      <c r="B97" s="1364" t="b">
        <f>Check!$AR$265</f>
        <v>1</v>
      </c>
      <c r="C97" s="1364"/>
      <c r="D97" s="1364"/>
      <c r="E97" s="1366"/>
      <c r="F97" s="1364"/>
      <c r="G97" s="1364"/>
      <c r="H97" s="1364"/>
      <c r="I97" s="1364"/>
      <c r="J97" s="1364"/>
      <c r="K97" s="1364"/>
      <c r="L97" s="1364"/>
      <c r="M97" s="1364"/>
      <c r="N97" s="1366"/>
      <c r="O97" s="1364"/>
      <c r="P97" s="1364"/>
      <c r="Q97" s="1364"/>
      <c r="R97" s="1364"/>
      <c r="S97" s="1364"/>
      <c r="T97" s="1364"/>
      <c r="U97" s="1364"/>
      <c r="V97" s="1364"/>
      <c r="W97" s="1364"/>
      <c r="X97" s="1364"/>
      <c r="Y97" s="1364"/>
      <c r="Z97" s="1364"/>
      <c r="AA97" s="1364"/>
      <c r="AB97" s="1364"/>
      <c r="AC97" s="1364"/>
      <c r="AD97" s="1366"/>
      <c r="AE97" s="1364"/>
      <c r="AF97" s="1364"/>
      <c r="AG97" s="1364"/>
      <c r="AH97" s="1364"/>
    </row>
    <row r="98" spans="1:34" s="1363" customFormat="1">
      <c r="A98" s="1364">
        <v>265</v>
      </c>
      <c r="B98" s="1364" t="b">
        <f>Check!$AR$266</f>
        <v>1</v>
      </c>
      <c r="C98" s="1364"/>
      <c r="D98" s="1364"/>
      <c r="E98" s="1366"/>
      <c r="F98" s="1364"/>
      <c r="G98" s="1364"/>
      <c r="H98" s="1364"/>
      <c r="I98" s="1364"/>
      <c r="J98" s="1364"/>
      <c r="K98" s="1364"/>
      <c r="L98" s="1364"/>
      <c r="M98" s="1364"/>
      <c r="N98" s="1366"/>
      <c r="O98" s="1364"/>
      <c r="P98" s="1364"/>
      <c r="Q98" s="1364"/>
      <c r="R98" s="1364"/>
      <c r="S98" s="1364"/>
      <c r="T98" s="1364"/>
      <c r="U98" s="1364"/>
      <c r="V98" s="1364"/>
      <c r="W98" s="1364"/>
      <c r="X98" s="1364"/>
      <c r="Y98" s="1364"/>
      <c r="Z98" s="1364"/>
      <c r="AA98" s="1364"/>
      <c r="AB98" s="1364"/>
      <c r="AC98" s="1364"/>
      <c r="AD98" s="1366"/>
      <c r="AE98" s="1364"/>
      <c r="AF98" s="1364"/>
      <c r="AG98" s="1364"/>
      <c r="AH98" s="1364"/>
    </row>
    <row r="99" spans="1:34" s="1363" customFormat="1">
      <c r="A99" s="1364">
        <v>266</v>
      </c>
      <c r="B99" s="1364" t="b">
        <f>Check!$AR$267</f>
        <v>1</v>
      </c>
      <c r="C99" s="1364"/>
      <c r="D99" s="1364"/>
      <c r="E99" s="1366"/>
      <c r="F99" s="1364"/>
      <c r="G99" s="1364"/>
      <c r="H99" s="1364"/>
      <c r="I99" s="1364"/>
      <c r="J99" s="1364"/>
      <c r="K99" s="1364"/>
      <c r="L99" s="1364"/>
      <c r="M99" s="1364"/>
      <c r="N99" s="1366"/>
      <c r="O99" s="1364"/>
      <c r="P99" s="1364"/>
      <c r="Q99" s="1364"/>
      <c r="R99" s="1364"/>
      <c r="S99" s="1364"/>
      <c r="T99" s="1364"/>
      <c r="U99" s="1364"/>
      <c r="V99" s="1364"/>
      <c r="W99" s="1364"/>
      <c r="X99" s="1364"/>
      <c r="Y99" s="1364"/>
      <c r="Z99" s="1364"/>
      <c r="AA99" s="1364"/>
      <c r="AB99" s="1364"/>
      <c r="AC99" s="1364"/>
      <c r="AD99" s="1366"/>
      <c r="AE99" s="1364"/>
      <c r="AF99" s="1364"/>
      <c r="AG99" s="1364"/>
      <c r="AH99" s="1364"/>
    </row>
    <row r="100" spans="1:34" s="1363" customFormat="1">
      <c r="A100" s="1364">
        <v>267</v>
      </c>
      <c r="B100" s="1364" t="b">
        <f>Check!$AR$268</f>
        <v>1</v>
      </c>
      <c r="C100" s="1364"/>
      <c r="D100" s="1364"/>
      <c r="E100" s="1366"/>
      <c r="F100" s="1364"/>
      <c r="G100" s="1364"/>
      <c r="H100" s="1364"/>
      <c r="I100" s="1364"/>
      <c r="J100" s="1364"/>
      <c r="K100" s="1364"/>
      <c r="L100" s="1364"/>
      <c r="M100" s="1364"/>
      <c r="N100" s="1366"/>
      <c r="O100" s="1364"/>
      <c r="P100" s="1364"/>
      <c r="Q100" s="1364"/>
      <c r="R100" s="1364"/>
      <c r="S100" s="1364"/>
      <c r="T100" s="1364"/>
      <c r="U100" s="1364"/>
      <c r="V100" s="1364"/>
      <c r="W100" s="1364"/>
      <c r="X100" s="1364"/>
      <c r="Y100" s="1364"/>
      <c r="Z100" s="1364"/>
      <c r="AA100" s="1364"/>
      <c r="AB100" s="1364"/>
      <c r="AC100" s="1364"/>
      <c r="AD100" s="1366"/>
      <c r="AE100" s="1364"/>
      <c r="AF100" s="1364"/>
      <c r="AG100" s="1364"/>
      <c r="AH100" s="1364"/>
    </row>
    <row r="101" spans="1:34" s="1363" customFormat="1">
      <c r="A101" s="1364">
        <v>268</v>
      </c>
      <c r="B101" s="1364" t="b">
        <f>Check!$AR$269</f>
        <v>1</v>
      </c>
      <c r="C101" s="1364"/>
      <c r="D101" s="1364"/>
      <c r="E101" s="1366"/>
      <c r="F101" s="1364"/>
      <c r="G101" s="1364"/>
      <c r="H101" s="1364"/>
      <c r="I101" s="1364"/>
      <c r="J101" s="1364"/>
      <c r="K101" s="1364"/>
      <c r="L101" s="1364"/>
      <c r="M101" s="1364"/>
      <c r="N101" s="1366"/>
      <c r="O101" s="1364"/>
      <c r="P101" s="1364"/>
      <c r="Q101" s="1364"/>
      <c r="R101" s="1364"/>
      <c r="S101" s="1364"/>
      <c r="T101" s="1364"/>
      <c r="U101" s="1364"/>
      <c r="V101" s="1364"/>
      <c r="W101" s="1364"/>
      <c r="X101" s="1364"/>
      <c r="Y101" s="1364"/>
      <c r="Z101" s="1364"/>
      <c r="AA101" s="1364"/>
      <c r="AB101" s="1364"/>
      <c r="AC101" s="1364"/>
      <c r="AD101" s="1366"/>
      <c r="AE101" s="1364"/>
      <c r="AF101" s="1364"/>
      <c r="AG101" s="1364"/>
      <c r="AH101" s="1364"/>
    </row>
    <row r="102" spans="1:34" s="1363" customFormat="1">
      <c r="A102" s="1364">
        <v>269</v>
      </c>
      <c r="B102" s="1364" t="b">
        <f>Check!$AR$270</f>
        <v>1</v>
      </c>
      <c r="C102" s="1364"/>
      <c r="D102" s="1364"/>
      <c r="E102" s="1366"/>
      <c r="F102" s="1364"/>
      <c r="G102" s="1364"/>
      <c r="H102" s="1364"/>
      <c r="I102" s="1364"/>
      <c r="J102" s="1364"/>
      <c r="K102" s="1364"/>
      <c r="L102" s="1364"/>
      <c r="M102" s="1364"/>
      <c r="N102" s="1366"/>
      <c r="O102" s="1364"/>
      <c r="P102" s="1364"/>
      <c r="Q102" s="1364"/>
      <c r="R102" s="1364"/>
      <c r="S102" s="1364"/>
      <c r="T102" s="1364"/>
      <c r="U102" s="1364"/>
      <c r="V102" s="1364"/>
      <c r="W102" s="1364"/>
      <c r="X102" s="1364"/>
      <c r="Y102" s="1364"/>
      <c r="Z102" s="1364"/>
      <c r="AA102" s="1364"/>
      <c r="AB102" s="1364"/>
      <c r="AC102" s="1364"/>
      <c r="AD102" s="1366"/>
      <c r="AE102" s="1364"/>
      <c r="AF102" s="1364"/>
      <c r="AG102" s="1364"/>
      <c r="AH102" s="1364"/>
    </row>
    <row r="103" spans="1:34" s="1363" customFormat="1">
      <c r="A103" s="1364">
        <v>270</v>
      </c>
      <c r="B103" s="1364" t="b">
        <f>Check!$AR$271</f>
        <v>1</v>
      </c>
      <c r="C103" s="1364"/>
      <c r="D103" s="1364"/>
      <c r="E103" s="1366"/>
      <c r="F103" s="1364"/>
      <c r="G103" s="1364"/>
      <c r="H103" s="1364"/>
      <c r="I103" s="1364"/>
      <c r="J103" s="1364"/>
      <c r="K103" s="1364"/>
      <c r="L103" s="1364"/>
      <c r="M103" s="1364"/>
      <c r="N103" s="1366"/>
      <c r="O103" s="1364"/>
      <c r="P103" s="1364"/>
      <c r="Q103" s="1364"/>
      <c r="R103" s="1364"/>
      <c r="S103" s="1364"/>
      <c r="T103" s="1364"/>
      <c r="U103" s="1364"/>
      <c r="V103" s="1364"/>
      <c r="W103" s="1364"/>
      <c r="X103" s="1364"/>
      <c r="Y103" s="1364"/>
      <c r="Z103" s="1364"/>
      <c r="AA103" s="1364"/>
      <c r="AB103" s="1364"/>
      <c r="AC103" s="1364"/>
      <c r="AD103" s="1366"/>
      <c r="AE103" s="1364"/>
      <c r="AF103" s="1364"/>
      <c r="AG103" s="1364"/>
      <c r="AH103" s="1364"/>
    </row>
    <row r="104" spans="1:34" s="1363" customFormat="1">
      <c r="A104" s="1364">
        <v>271</v>
      </c>
      <c r="B104" s="1364" t="b">
        <f>Check!$AR$272</f>
        <v>1</v>
      </c>
      <c r="C104" s="1364"/>
      <c r="D104" s="1364"/>
      <c r="E104" s="1366"/>
      <c r="F104" s="1364"/>
      <c r="G104" s="1364"/>
      <c r="H104" s="1364"/>
      <c r="I104" s="1364"/>
      <c r="J104" s="1364"/>
      <c r="K104" s="1364"/>
      <c r="L104" s="1364"/>
      <c r="M104" s="1364"/>
      <c r="N104" s="1366"/>
      <c r="O104" s="1364"/>
      <c r="P104" s="1364"/>
      <c r="Q104" s="1364"/>
      <c r="R104" s="1364"/>
      <c r="S104" s="1364"/>
      <c r="T104" s="1364"/>
      <c r="U104" s="1364"/>
      <c r="V104" s="1364"/>
      <c r="W104" s="1364"/>
      <c r="X104" s="1364"/>
      <c r="Y104" s="1364"/>
      <c r="Z104" s="1364"/>
      <c r="AA104" s="1364"/>
      <c r="AB104" s="1364"/>
      <c r="AC104" s="1364"/>
      <c r="AD104" s="1366"/>
      <c r="AE104" s="1364"/>
      <c r="AF104" s="1364"/>
      <c r="AG104" s="1364"/>
      <c r="AH104" s="1364"/>
    </row>
    <row r="105" spans="1:34" s="1363" customFormat="1">
      <c r="A105" s="1364">
        <v>272</v>
      </c>
      <c r="B105" s="1364" t="b">
        <f>Check!$AR$273</f>
        <v>1</v>
      </c>
      <c r="C105" s="1364"/>
      <c r="D105" s="1364"/>
      <c r="E105" s="1366"/>
      <c r="F105" s="1364"/>
      <c r="G105" s="1364"/>
      <c r="H105" s="1364"/>
      <c r="I105" s="1364"/>
      <c r="J105" s="1364"/>
      <c r="K105" s="1364"/>
      <c r="L105" s="1364"/>
      <c r="M105" s="1364"/>
      <c r="N105" s="1366"/>
      <c r="O105" s="1364"/>
      <c r="P105" s="1364"/>
      <c r="Q105" s="1364"/>
      <c r="R105" s="1364"/>
      <c r="S105" s="1364"/>
      <c r="T105" s="1364"/>
      <c r="U105" s="1364"/>
      <c r="V105" s="1364"/>
      <c r="W105" s="1364"/>
      <c r="X105" s="1364"/>
      <c r="Y105" s="1364"/>
      <c r="Z105" s="1364"/>
      <c r="AA105" s="1364"/>
      <c r="AB105" s="1364"/>
      <c r="AC105" s="1364"/>
      <c r="AD105" s="1366"/>
      <c r="AE105" s="1364"/>
      <c r="AF105" s="1364"/>
      <c r="AG105" s="1364"/>
      <c r="AH105" s="1364"/>
    </row>
    <row r="106" spans="1:34" s="1363" customFormat="1">
      <c r="A106" s="1364">
        <v>273</v>
      </c>
      <c r="B106" s="1364" t="b">
        <f>Check!$AR$274</f>
        <v>1</v>
      </c>
      <c r="C106" s="1364"/>
      <c r="D106" s="1364"/>
      <c r="E106" s="1366"/>
      <c r="F106" s="1364"/>
      <c r="G106" s="1364"/>
      <c r="H106" s="1364"/>
      <c r="I106" s="1364"/>
      <c r="J106" s="1364"/>
      <c r="K106" s="1364"/>
      <c r="L106" s="1364"/>
      <c r="M106" s="1364"/>
      <c r="N106" s="1366"/>
      <c r="O106" s="1364"/>
      <c r="P106" s="1364"/>
      <c r="Q106" s="1364"/>
      <c r="R106" s="1364"/>
      <c r="S106" s="1364"/>
      <c r="T106" s="1364"/>
      <c r="U106" s="1364"/>
      <c r="V106" s="1364"/>
      <c r="W106" s="1364"/>
      <c r="X106" s="1364"/>
      <c r="Y106" s="1364"/>
      <c r="Z106" s="1364"/>
      <c r="AA106" s="1364"/>
      <c r="AB106" s="1364"/>
      <c r="AC106" s="1364"/>
      <c r="AD106" s="1366"/>
      <c r="AE106" s="1364"/>
      <c r="AF106" s="1364"/>
      <c r="AG106" s="1364"/>
      <c r="AH106" s="1364"/>
    </row>
    <row r="107" spans="1:34" s="1363" customFormat="1">
      <c r="A107" s="1364">
        <v>274</v>
      </c>
      <c r="B107" s="1364" t="b">
        <f>Check!$AR$275</f>
        <v>1</v>
      </c>
      <c r="C107" s="1364"/>
      <c r="D107" s="1364"/>
      <c r="E107" s="1366"/>
      <c r="F107" s="1364"/>
      <c r="G107" s="1364"/>
      <c r="H107" s="1364"/>
      <c r="I107" s="1364"/>
      <c r="J107" s="1364"/>
      <c r="K107" s="1364"/>
      <c r="L107" s="1364"/>
      <c r="M107" s="1364"/>
      <c r="N107" s="1366"/>
      <c r="O107" s="1364"/>
      <c r="P107" s="1364"/>
      <c r="Q107" s="1364"/>
      <c r="R107" s="1364"/>
      <c r="S107" s="1364"/>
      <c r="T107" s="1364"/>
      <c r="U107" s="1364"/>
      <c r="V107" s="1364"/>
      <c r="W107" s="1364"/>
      <c r="X107" s="1364"/>
      <c r="Y107" s="1364"/>
      <c r="Z107" s="1364"/>
      <c r="AA107" s="1364"/>
      <c r="AB107" s="1364"/>
      <c r="AC107" s="1364"/>
      <c r="AD107" s="1366"/>
      <c r="AE107" s="1364"/>
      <c r="AF107" s="1364"/>
      <c r="AG107" s="1364"/>
      <c r="AH107" s="1364"/>
    </row>
    <row r="108" spans="1:34" s="1363" customFormat="1">
      <c r="A108" s="1364">
        <v>275</v>
      </c>
      <c r="B108" s="1364" t="b">
        <f>Check!$AR$276</f>
        <v>1</v>
      </c>
      <c r="C108" s="1364"/>
      <c r="D108" s="1364"/>
      <c r="E108" s="1366"/>
      <c r="F108" s="1364"/>
      <c r="G108" s="1364"/>
      <c r="H108" s="1364"/>
      <c r="I108" s="1364"/>
      <c r="J108" s="1364"/>
      <c r="K108" s="1364"/>
      <c r="L108" s="1364"/>
      <c r="M108" s="1364"/>
      <c r="N108" s="1366"/>
      <c r="O108" s="1364"/>
      <c r="P108" s="1364"/>
      <c r="Q108" s="1364"/>
      <c r="R108" s="1364"/>
      <c r="S108" s="1364"/>
      <c r="T108" s="1364"/>
      <c r="U108" s="1364"/>
      <c r="V108" s="1364"/>
      <c r="W108" s="1364"/>
      <c r="X108" s="1364"/>
      <c r="Y108" s="1364"/>
      <c r="Z108" s="1364"/>
      <c r="AA108" s="1364"/>
      <c r="AB108" s="1364"/>
      <c r="AC108" s="1364"/>
      <c r="AD108" s="1366"/>
      <c r="AE108" s="1364"/>
      <c r="AF108" s="1364"/>
      <c r="AG108" s="1364"/>
      <c r="AH108" s="1364"/>
    </row>
    <row r="109" spans="1:34" s="1363" customFormat="1">
      <c r="A109" s="1364">
        <v>276</v>
      </c>
      <c r="B109" s="1364" t="b">
        <f>Check!$AR$277</f>
        <v>1</v>
      </c>
      <c r="C109" s="1364"/>
      <c r="D109" s="1364"/>
      <c r="E109" s="1366"/>
      <c r="F109" s="1364"/>
      <c r="G109" s="1364"/>
      <c r="H109" s="1364"/>
      <c r="I109" s="1364"/>
      <c r="J109" s="1364"/>
      <c r="K109" s="1364"/>
      <c r="L109" s="1364"/>
      <c r="M109" s="1364"/>
      <c r="N109" s="1366"/>
      <c r="O109" s="1364"/>
      <c r="P109" s="1364"/>
      <c r="Q109" s="1364"/>
      <c r="R109" s="1364"/>
      <c r="S109" s="1364"/>
      <c r="T109" s="1364"/>
      <c r="U109" s="1364"/>
      <c r="V109" s="1364"/>
      <c r="W109" s="1364"/>
      <c r="X109" s="1364"/>
      <c r="Y109" s="1364"/>
      <c r="Z109" s="1364"/>
      <c r="AA109" s="1364"/>
      <c r="AB109" s="1364"/>
      <c r="AC109" s="1364"/>
      <c r="AD109" s="1366"/>
      <c r="AE109" s="1364"/>
      <c r="AF109" s="1364"/>
      <c r="AG109" s="1364"/>
      <c r="AH109" s="1364"/>
    </row>
    <row r="110" spans="1:34" s="1363" customFormat="1">
      <c r="A110" s="1364">
        <v>277</v>
      </c>
      <c r="B110" s="1364" t="b">
        <f>Check!$AR$278</f>
        <v>1</v>
      </c>
      <c r="C110" s="1364"/>
      <c r="D110" s="1364"/>
      <c r="E110" s="1366"/>
      <c r="F110" s="1364"/>
      <c r="G110" s="1364"/>
      <c r="H110" s="1364"/>
      <c r="I110" s="1364"/>
      <c r="J110" s="1364"/>
      <c r="K110" s="1364"/>
      <c r="L110" s="1364"/>
      <c r="M110" s="1364"/>
      <c r="N110" s="1366"/>
      <c r="O110" s="1364"/>
      <c r="P110" s="1364"/>
      <c r="Q110" s="1364"/>
      <c r="R110" s="1364"/>
      <c r="S110" s="1364"/>
      <c r="T110" s="1364"/>
      <c r="U110" s="1364"/>
      <c r="V110" s="1364"/>
      <c r="W110" s="1364"/>
      <c r="X110" s="1364"/>
      <c r="Y110" s="1364"/>
      <c r="Z110" s="1364"/>
      <c r="AA110" s="1364"/>
      <c r="AB110" s="1364"/>
      <c r="AC110" s="1364"/>
      <c r="AD110" s="1366"/>
      <c r="AE110" s="1364"/>
      <c r="AF110" s="1364"/>
      <c r="AG110" s="1364"/>
      <c r="AH110" s="1364"/>
    </row>
    <row r="111" spans="1:34" s="1363" customFormat="1">
      <c r="A111" s="1364">
        <v>278</v>
      </c>
      <c r="B111" s="1364" t="b">
        <f>Check!$AR$279</f>
        <v>1</v>
      </c>
      <c r="C111" s="1364"/>
      <c r="D111" s="1364"/>
      <c r="E111" s="1366"/>
      <c r="F111" s="1364"/>
      <c r="G111" s="1364"/>
      <c r="H111" s="1364"/>
      <c r="I111" s="1364"/>
      <c r="J111" s="1364"/>
      <c r="K111" s="1364"/>
      <c r="L111" s="1364"/>
      <c r="M111" s="1364"/>
      <c r="N111" s="1366"/>
      <c r="O111" s="1364"/>
      <c r="P111" s="1364"/>
      <c r="Q111" s="1364"/>
      <c r="R111" s="1364"/>
      <c r="S111" s="1364"/>
      <c r="T111" s="1364"/>
      <c r="U111" s="1364"/>
      <c r="V111" s="1364"/>
      <c r="W111" s="1364"/>
      <c r="X111" s="1364"/>
      <c r="Y111" s="1364"/>
      <c r="Z111" s="1364"/>
      <c r="AA111" s="1364"/>
      <c r="AB111" s="1364"/>
      <c r="AC111" s="1364"/>
      <c r="AD111" s="1366"/>
      <c r="AE111" s="1364"/>
      <c r="AF111" s="1364"/>
      <c r="AG111" s="1364"/>
      <c r="AH111" s="1364"/>
    </row>
    <row r="112" spans="1:34" s="1363" customFormat="1">
      <c r="A112" s="1364">
        <v>279</v>
      </c>
      <c r="B112" s="1364" t="b">
        <f>Check!$AR$280</f>
        <v>1</v>
      </c>
      <c r="C112" s="1364"/>
      <c r="D112" s="1364"/>
      <c r="E112" s="1366"/>
      <c r="F112" s="1364"/>
      <c r="G112" s="1364"/>
      <c r="H112" s="1364"/>
      <c r="I112" s="1364"/>
      <c r="J112" s="1364"/>
      <c r="K112" s="1364"/>
      <c r="L112" s="1364"/>
      <c r="M112" s="1364"/>
      <c r="N112" s="1366"/>
      <c r="O112" s="1364"/>
      <c r="P112" s="1364"/>
      <c r="Q112" s="1364"/>
      <c r="R112" s="1364"/>
      <c r="S112" s="1364"/>
      <c r="T112" s="1364"/>
      <c r="U112" s="1364"/>
      <c r="V112" s="1364"/>
      <c r="W112" s="1364"/>
      <c r="X112" s="1364"/>
      <c r="Y112" s="1364"/>
      <c r="Z112" s="1364"/>
      <c r="AA112" s="1364"/>
      <c r="AB112" s="1364"/>
      <c r="AC112" s="1364"/>
      <c r="AD112" s="1366"/>
      <c r="AE112" s="1364"/>
      <c r="AF112" s="1364"/>
      <c r="AG112" s="1364"/>
      <c r="AH112" s="1364"/>
    </row>
    <row r="113" spans="1:34" s="1363" customFormat="1">
      <c r="A113" s="1364">
        <v>280</v>
      </c>
      <c r="B113" s="1364" t="b">
        <f>Check!$AR$281</f>
        <v>1</v>
      </c>
      <c r="C113" s="1364"/>
      <c r="D113" s="1364"/>
      <c r="E113" s="1366"/>
      <c r="F113" s="1364"/>
      <c r="G113" s="1364"/>
      <c r="H113" s="1364"/>
      <c r="I113" s="1364"/>
      <c r="J113" s="1364"/>
      <c r="K113" s="1364"/>
      <c r="L113" s="1364"/>
      <c r="M113" s="1364"/>
      <c r="N113" s="1366"/>
      <c r="O113" s="1364"/>
      <c r="P113" s="1364"/>
      <c r="Q113" s="1364"/>
      <c r="R113" s="1364"/>
      <c r="S113" s="1364"/>
      <c r="T113" s="1364"/>
      <c r="U113" s="1364"/>
      <c r="V113" s="1364"/>
      <c r="W113" s="1364"/>
      <c r="X113" s="1364"/>
      <c r="Y113" s="1364"/>
      <c r="Z113" s="1364"/>
      <c r="AA113" s="1364"/>
      <c r="AB113" s="1364"/>
      <c r="AC113" s="1364"/>
      <c r="AD113" s="1366"/>
      <c r="AE113" s="1364"/>
      <c r="AF113" s="1364"/>
      <c r="AG113" s="1364"/>
      <c r="AH113" s="1364"/>
    </row>
    <row r="114" spans="1:34" s="1363" customFormat="1">
      <c r="A114" s="1364">
        <v>281</v>
      </c>
      <c r="B114" s="1364" t="b">
        <f>Check!$AR$282</f>
        <v>1</v>
      </c>
      <c r="C114" s="1364"/>
      <c r="D114" s="1364"/>
      <c r="E114" s="1366"/>
      <c r="F114" s="1364"/>
      <c r="G114" s="1364"/>
      <c r="H114" s="1364"/>
      <c r="I114" s="1364"/>
      <c r="J114" s="1364"/>
      <c r="K114" s="1364"/>
      <c r="L114" s="1364"/>
      <c r="M114" s="1364"/>
      <c r="N114" s="1366"/>
      <c r="O114" s="1364"/>
      <c r="P114" s="1364"/>
      <c r="Q114" s="1364"/>
      <c r="R114" s="1364"/>
      <c r="S114" s="1364"/>
      <c r="T114" s="1364"/>
      <c r="U114" s="1364"/>
      <c r="V114" s="1364"/>
      <c r="W114" s="1364"/>
      <c r="X114" s="1364"/>
      <c r="Y114" s="1364"/>
      <c r="Z114" s="1364"/>
      <c r="AA114" s="1364"/>
      <c r="AB114" s="1364"/>
      <c r="AC114" s="1364"/>
      <c r="AD114" s="1366"/>
      <c r="AE114" s="1364"/>
      <c r="AF114" s="1364"/>
      <c r="AG114" s="1364"/>
      <c r="AH114" s="1364"/>
    </row>
    <row r="115" spans="1:34" s="1363" customFormat="1">
      <c r="A115" s="1364">
        <v>282</v>
      </c>
      <c r="B115" s="1364" t="b">
        <f>Check!$AR$283</f>
        <v>1</v>
      </c>
      <c r="C115" s="1364"/>
      <c r="D115" s="1364"/>
      <c r="E115" s="1366"/>
      <c r="F115" s="1364"/>
      <c r="G115" s="1364"/>
      <c r="H115" s="1364"/>
      <c r="I115" s="1364"/>
      <c r="J115" s="1364"/>
      <c r="K115" s="1364"/>
      <c r="L115" s="1364"/>
      <c r="M115" s="1364"/>
      <c r="N115" s="1366"/>
      <c r="O115" s="1364"/>
      <c r="P115" s="1364"/>
      <c r="Q115" s="1364"/>
      <c r="R115" s="1364"/>
      <c r="S115" s="1364"/>
      <c r="T115" s="1364"/>
      <c r="U115" s="1364"/>
      <c r="V115" s="1364"/>
      <c r="W115" s="1364"/>
      <c r="X115" s="1364"/>
      <c r="Y115" s="1364"/>
      <c r="Z115" s="1364"/>
      <c r="AA115" s="1364"/>
      <c r="AB115" s="1364"/>
      <c r="AC115" s="1364"/>
      <c r="AD115" s="1366"/>
      <c r="AE115" s="1364"/>
      <c r="AF115" s="1364"/>
      <c r="AG115" s="1364"/>
      <c r="AH115" s="1364"/>
    </row>
    <row r="116" spans="1:34" s="1363" customFormat="1">
      <c r="A116" s="1364">
        <v>283</v>
      </c>
      <c r="B116" s="1364" t="b">
        <f>Check!$AR$284</f>
        <v>1</v>
      </c>
      <c r="C116" s="1364"/>
      <c r="D116" s="1364"/>
      <c r="E116" s="1366"/>
      <c r="F116" s="1364"/>
      <c r="G116" s="1364"/>
      <c r="H116" s="1364"/>
      <c r="I116" s="1364"/>
      <c r="J116" s="1364"/>
      <c r="K116" s="1364"/>
      <c r="L116" s="1364"/>
      <c r="M116" s="1364"/>
      <c r="N116" s="1366"/>
      <c r="O116" s="1364"/>
      <c r="P116" s="1364"/>
      <c r="Q116" s="1364"/>
      <c r="R116" s="1364"/>
      <c r="S116" s="1364"/>
      <c r="T116" s="1364"/>
      <c r="U116" s="1364"/>
      <c r="V116" s="1364"/>
      <c r="W116" s="1364"/>
      <c r="X116" s="1364"/>
      <c r="Y116" s="1364"/>
      <c r="Z116" s="1364"/>
      <c r="AA116" s="1364"/>
      <c r="AB116" s="1364"/>
      <c r="AC116" s="1364"/>
      <c r="AD116" s="1366"/>
      <c r="AE116" s="1364"/>
      <c r="AF116" s="1364"/>
      <c r="AG116" s="1364"/>
      <c r="AH116" s="1364"/>
    </row>
    <row r="117" spans="1:34" s="1363" customFormat="1">
      <c r="A117" s="1364">
        <v>284</v>
      </c>
      <c r="B117" s="1364" t="b">
        <f>Check!$AR$285</f>
        <v>1</v>
      </c>
      <c r="C117" s="1364"/>
      <c r="D117" s="1364"/>
      <c r="E117" s="1366"/>
      <c r="F117" s="1364"/>
      <c r="G117" s="1364"/>
      <c r="H117" s="1364"/>
      <c r="I117" s="1364"/>
      <c r="J117" s="1364"/>
      <c r="K117" s="1364"/>
      <c r="L117" s="1364"/>
      <c r="M117" s="1364"/>
      <c r="N117" s="1366"/>
      <c r="O117" s="1364"/>
      <c r="P117" s="1364"/>
      <c r="Q117" s="1364"/>
      <c r="R117" s="1364"/>
      <c r="S117" s="1364"/>
      <c r="T117" s="1364"/>
      <c r="U117" s="1364"/>
      <c r="V117" s="1364"/>
      <c r="W117" s="1364"/>
      <c r="X117" s="1364"/>
      <c r="Y117" s="1364"/>
      <c r="Z117" s="1364"/>
      <c r="AA117" s="1364"/>
      <c r="AB117" s="1364"/>
      <c r="AC117" s="1364"/>
      <c r="AD117" s="1366"/>
      <c r="AE117" s="1364"/>
      <c r="AF117" s="1364"/>
      <c r="AG117" s="1364"/>
      <c r="AH117" s="1364"/>
    </row>
    <row r="118" spans="1:34" s="1363" customFormat="1">
      <c r="A118" s="1364">
        <v>827</v>
      </c>
      <c r="B118" s="1364" t="b">
        <f>Check!$AR$828</f>
        <v>1</v>
      </c>
      <c r="C118" s="1364"/>
      <c r="D118" s="1364"/>
      <c r="E118" s="1366"/>
      <c r="F118" s="1364"/>
      <c r="G118" s="1364"/>
      <c r="H118" s="1364"/>
      <c r="I118" s="1364"/>
      <c r="J118" s="1364"/>
      <c r="K118" s="1364"/>
      <c r="L118" s="1364"/>
      <c r="M118" s="1364"/>
      <c r="N118" s="1366"/>
      <c r="O118" s="1364"/>
      <c r="P118" s="1364"/>
      <c r="Q118" s="1364"/>
      <c r="R118" s="1364"/>
      <c r="S118" s="1364"/>
      <c r="T118" s="1364"/>
      <c r="U118" s="1364"/>
      <c r="V118" s="1364"/>
      <c r="W118" s="1364"/>
      <c r="X118" s="1364"/>
      <c r="Y118" s="1364"/>
      <c r="Z118" s="1364"/>
      <c r="AA118" s="1364"/>
      <c r="AB118" s="1364"/>
      <c r="AC118" s="1364"/>
      <c r="AD118" s="1366"/>
      <c r="AE118" s="1364"/>
      <c r="AF118" s="1364"/>
      <c r="AG118" s="1364"/>
      <c r="AH118" s="1364"/>
    </row>
    <row r="119" spans="1:34" s="1363" customFormat="1">
      <c r="A119" s="1364">
        <v>828</v>
      </c>
      <c r="B119" s="1364" t="b">
        <f>Check!$AR$829</f>
        <v>1</v>
      </c>
      <c r="C119" s="1364"/>
      <c r="D119" s="1364"/>
      <c r="E119" s="1366"/>
      <c r="F119" s="1364"/>
      <c r="G119" s="1364"/>
      <c r="H119" s="1364"/>
      <c r="I119" s="1364"/>
      <c r="J119" s="1364"/>
      <c r="K119" s="1364"/>
      <c r="L119" s="1364"/>
      <c r="M119" s="1364"/>
      <c r="N119" s="1366"/>
      <c r="O119" s="1364"/>
      <c r="P119" s="1364"/>
      <c r="Q119" s="1364"/>
      <c r="R119" s="1364"/>
      <c r="S119" s="1364"/>
      <c r="T119" s="1364"/>
      <c r="U119" s="1364"/>
      <c r="V119" s="1364"/>
      <c r="W119" s="1364"/>
      <c r="X119" s="1364"/>
      <c r="Y119" s="1364"/>
      <c r="Z119" s="1364"/>
      <c r="AA119" s="1364"/>
      <c r="AB119" s="1364"/>
      <c r="AC119" s="1364"/>
      <c r="AD119" s="1366"/>
      <c r="AE119" s="1364"/>
      <c r="AF119" s="1364"/>
      <c r="AG119" s="1364"/>
      <c r="AH119" s="1364"/>
    </row>
    <row r="120" spans="1:34" s="1363" customFormat="1">
      <c r="A120" s="1364">
        <v>829</v>
      </c>
      <c r="B120" s="1364" t="b">
        <f>Check!$AR$830</f>
        <v>1</v>
      </c>
      <c r="C120" s="1364"/>
      <c r="D120" s="1364"/>
      <c r="E120" s="1366"/>
      <c r="F120" s="1364"/>
      <c r="G120" s="1364"/>
      <c r="H120" s="1364"/>
      <c r="I120" s="1364"/>
      <c r="J120" s="1364"/>
      <c r="K120" s="1364"/>
      <c r="L120" s="1364"/>
      <c r="M120" s="1364"/>
      <c r="N120" s="1366"/>
      <c r="O120" s="1364"/>
      <c r="P120" s="1364"/>
      <c r="Q120" s="1364"/>
      <c r="R120" s="1364"/>
      <c r="S120" s="1364"/>
      <c r="T120" s="1364"/>
      <c r="U120" s="1364"/>
      <c r="V120" s="1364"/>
      <c r="W120" s="1364"/>
      <c r="X120" s="1364"/>
      <c r="Y120" s="1364"/>
      <c r="Z120" s="1364"/>
      <c r="AA120" s="1364"/>
      <c r="AB120" s="1364"/>
      <c r="AC120" s="1364"/>
      <c r="AD120" s="1366"/>
      <c r="AE120" s="1364"/>
      <c r="AF120" s="1364"/>
      <c r="AG120" s="1364"/>
      <c r="AH120" s="1364"/>
    </row>
    <row r="121" spans="1:34" s="1363" customFormat="1">
      <c r="A121" s="1364">
        <v>830</v>
      </c>
      <c r="B121" s="1364" t="b">
        <f>Check!$AR$831</f>
        <v>1</v>
      </c>
      <c r="C121" s="1364"/>
      <c r="D121" s="1364"/>
      <c r="E121" s="1366"/>
      <c r="F121" s="1364"/>
      <c r="G121" s="1364"/>
      <c r="H121" s="1364"/>
      <c r="I121" s="1364"/>
      <c r="J121" s="1364"/>
      <c r="K121" s="1364"/>
      <c r="L121" s="1364"/>
      <c r="M121" s="1364"/>
      <c r="N121" s="1366"/>
      <c r="O121" s="1364"/>
      <c r="P121" s="1364"/>
      <c r="Q121" s="1364"/>
      <c r="R121" s="1364"/>
      <c r="S121" s="1364"/>
      <c r="T121" s="1364"/>
      <c r="U121" s="1364"/>
      <c r="V121" s="1364"/>
      <c r="W121" s="1364"/>
      <c r="X121" s="1364"/>
      <c r="Y121" s="1364"/>
      <c r="Z121" s="1364"/>
      <c r="AA121" s="1364"/>
      <c r="AB121" s="1364"/>
      <c r="AC121" s="1364"/>
      <c r="AD121" s="1366"/>
      <c r="AE121" s="1364"/>
      <c r="AF121" s="1364"/>
      <c r="AG121" s="1364"/>
      <c r="AH121" s="1364"/>
    </row>
    <row r="122" spans="1:34" s="1363" customFormat="1">
      <c r="A122" s="1364">
        <v>831</v>
      </c>
      <c r="B122" s="1364" t="b">
        <f>Check!$AR$832</f>
        <v>1</v>
      </c>
      <c r="C122" s="1364"/>
      <c r="D122" s="1364"/>
      <c r="E122" s="1366"/>
      <c r="F122" s="1364"/>
      <c r="G122" s="1364"/>
      <c r="H122" s="1364"/>
      <c r="I122" s="1364"/>
      <c r="J122" s="1364"/>
      <c r="K122" s="1364"/>
      <c r="L122" s="1364"/>
      <c r="M122" s="1364"/>
      <c r="N122" s="1366"/>
      <c r="O122" s="1364"/>
      <c r="P122" s="1364"/>
      <c r="Q122" s="1364"/>
      <c r="R122" s="1364"/>
      <c r="S122" s="1364"/>
      <c r="T122" s="1364"/>
      <c r="U122" s="1364"/>
      <c r="V122" s="1364"/>
      <c r="W122" s="1364"/>
      <c r="X122" s="1364"/>
      <c r="Y122" s="1364"/>
      <c r="Z122" s="1364"/>
      <c r="AA122" s="1364"/>
      <c r="AB122" s="1364"/>
      <c r="AC122" s="1364"/>
      <c r="AD122" s="1366"/>
      <c r="AE122" s="1364"/>
      <c r="AF122" s="1364"/>
      <c r="AG122" s="1364"/>
      <c r="AH122" s="1364"/>
    </row>
    <row r="123" spans="1:34" s="1363" customFormat="1">
      <c r="A123" s="1364">
        <v>832</v>
      </c>
      <c r="B123" s="1364" t="b">
        <f>Check!$AR$833</f>
        <v>1</v>
      </c>
      <c r="C123" s="1364"/>
      <c r="D123" s="1364"/>
      <c r="E123" s="1366"/>
      <c r="F123" s="1364"/>
      <c r="G123" s="1364"/>
      <c r="H123" s="1364"/>
      <c r="I123" s="1364"/>
      <c r="J123" s="1364"/>
      <c r="K123" s="1364"/>
      <c r="L123" s="1364"/>
      <c r="M123" s="1364"/>
      <c r="N123" s="1366"/>
      <c r="O123" s="1364"/>
      <c r="P123" s="1364"/>
      <c r="Q123" s="1364"/>
      <c r="R123" s="1364"/>
      <c r="S123" s="1364"/>
      <c r="T123" s="1364"/>
      <c r="U123" s="1364"/>
      <c r="V123" s="1364"/>
      <c r="W123" s="1364"/>
      <c r="X123" s="1364"/>
      <c r="Y123" s="1364"/>
      <c r="Z123" s="1364"/>
      <c r="AA123" s="1364"/>
      <c r="AB123" s="1364"/>
      <c r="AC123" s="1364"/>
      <c r="AD123" s="1366"/>
      <c r="AE123" s="1364"/>
      <c r="AF123" s="1364"/>
      <c r="AG123" s="1364"/>
      <c r="AH123" s="1364"/>
    </row>
    <row r="124" spans="1:34" s="1363" customFormat="1">
      <c r="B124" s="1363" t="e">
        <f ca="1">ADDRESS(OFFSET(D124,1,C124-1,1,1),COLUMN(OFFSET(D124,0,C124-1,1,1)),4,1)</f>
        <v>#N/A</v>
      </c>
      <c r="C124" s="1363" t="e">
        <f>MATCH(FALSE,ISERROR(D124:AE124),0)</f>
        <v>#N/A</v>
      </c>
      <c r="D124" s="1363" t="e">
        <f t="shared" ref="D124:AE124" si="7">MATCH(FALSE,ISNUMBER(D10:D55),0)</f>
        <v>#N/A</v>
      </c>
      <c r="E124" s="1367" t="e">
        <f t="shared" si="7"/>
        <v>#N/A</v>
      </c>
      <c r="F124" s="1363" t="e">
        <f t="shared" si="7"/>
        <v>#N/A</v>
      </c>
      <c r="G124" s="1363" t="e">
        <f t="shared" si="7"/>
        <v>#N/A</v>
      </c>
      <c r="H124" s="1363" t="e">
        <f t="shared" si="7"/>
        <v>#N/A</v>
      </c>
      <c r="I124" s="1363" t="e">
        <f t="shared" si="7"/>
        <v>#N/A</v>
      </c>
      <c r="J124" s="1363" t="e">
        <f t="shared" si="7"/>
        <v>#N/A</v>
      </c>
      <c r="K124" s="1363" t="e">
        <f t="shared" si="7"/>
        <v>#N/A</v>
      </c>
      <c r="L124" s="1363" t="e">
        <f t="shared" si="7"/>
        <v>#N/A</v>
      </c>
      <c r="M124" s="1363" t="e">
        <f t="shared" si="7"/>
        <v>#N/A</v>
      </c>
      <c r="N124" s="1367" t="e">
        <f t="shared" si="7"/>
        <v>#N/A</v>
      </c>
      <c r="O124" s="1363" t="e">
        <f t="shared" si="7"/>
        <v>#N/A</v>
      </c>
      <c r="P124" s="1363" t="e">
        <f t="shared" si="7"/>
        <v>#N/A</v>
      </c>
      <c r="Q124" s="1363" t="e">
        <f t="shared" si="7"/>
        <v>#N/A</v>
      </c>
      <c r="R124" s="1363" t="e">
        <f t="shared" si="7"/>
        <v>#N/A</v>
      </c>
      <c r="S124" s="1363" t="e">
        <f t="shared" si="7"/>
        <v>#N/A</v>
      </c>
      <c r="T124" s="1363" t="e">
        <f t="shared" si="7"/>
        <v>#N/A</v>
      </c>
      <c r="U124" s="1363" t="e">
        <f t="shared" si="7"/>
        <v>#N/A</v>
      </c>
      <c r="V124" s="1363" t="e">
        <f t="shared" si="7"/>
        <v>#N/A</v>
      </c>
      <c r="W124" s="1363" t="e">
        <f t="shared" si="7"/>
        <v>#N/A</v>
      </c>
      <c r="X124" s="1363" t="e">
        <f t="shared" si="7"/>
        <v>#N/A</v>
      </c>
      <c r="Y124" s="1363" t="e">
        <f t="shared" si="7"/>
        <v>#N/A</v>
      </c>
      <c r="Z124" s="1363" t="e">
        <f t="shared" si="7"/>
        <v>#N/A</v>
      </c>
      <c r="AA124" s="1363" t="e">
        <f t="shared" si="7"/>
        <v>#N/A</v>
      </c>
      <c r="AB124" s="1363" t="e">
        <f t="shared" si="7"/>
        <v>#N/A</v>
      </c>
      <c r="AC124" s="1363" t="e">
        <f t="shared" si="7"/>
        <v>#N/A</v>
      </c>
      <c r="AD124" s="1367" t="e">
        <f t="shared" si="7"/>
        <v>#N/A</v>
      </c>
      <c r="AE124" s="1363" t="e">
        <f t="shared" si="7"/>
        <v>#N/A</v>
      </c>
    </row>
    <row r="125" spans="1:34" s="1363" customFormat="1">
      <c r="D125" s="1363">
        <f t="shared" ref="D125:AE125" si="8">IF(ISERROR(D124),0,ROW(D10)+D124-1)</f>
        <v>0</v>
      </c>
      <c r="E125" s="1367">
        <f t="shared" si="8"/>
        <v>0</v>
      </c>
      <c r="F125" s="1363">
        <f t="shared" si="8"/>
        <v>0</v>
      </c>
      <c r="G125" s="1363">
        <f t="shared" si="8"/>
        <v>0</v>
      </c>
      <c r="H125" s="1363">
        <f t="shared" si="8"/>
        <v>0</v>
      </c>
      <c r="I125" s="1363">
        <f t="shared" si="8"/>
        <v>0</v>
      </c>
      <c r="J125" s="1363">
        <f t="shared" si="8"/>
        <v>0</v>
      </c>
      <c r="K125" s="1363">
        <f t="shared" si="8"/>
        <v>0</v>
      </c>
      <c r="L125" s="1363">
        <f t="shared" si="8"/>
        <v>0</v>
      </c>
      <c r="M125" s="1363">
        <f t="shared" si="8"/>
        <v>0</v>
      </c>
      <c r="N125" s="1367">
        <f t="shared" si="8"/>
        <v>0</v>
      </c>
      <c r="O125" s="1363">
        <f t="shared" si="8"/>
        <v>0</v>
      </c>
      <c r="P125" s="1363">
        <f t="shared" si="8"/>
        <v>0</v>
      </c>
      <c r="Q125" s="1363">
        <f t="shared" si="8"/>
        <v>0</v>
      </c>
      <c r="R125" s="1363">
        <f t="shared" si="8"/>
        <v>0</v>
      </c>
      <c r="S125" s="1363">
        <f t="shared" si="8"/>
        <v>0</v>
      </c>
      <c r="T125" s="1363">
        <f t="shared" si="8"/>
        <v>0</v>
      </c>
      <c r="U125" s="1363">
        <f t="shared" si="8"/>
        <v>0</v>
      </c>
      <c r="V125" s="1363">
        <f t="shared" si="8"/>
        <v>0</v>
      </c>
      <c r="W125" s="1363">
        <f t="shared" si="8"/>
        <v>0</v>
      </c>
      <c r="X125" s="1363">
        <f t="shared" si="8"/>
        <v>0</v>
      </c>
      <c r="Y125" s="1363">
        <f t="shared" si="8"/>
        <v>0</v>
      </c>
      <c r="Z125" s="1363">
        <f t="shared" si="8"/>
        <v>0</v>
      </c>
      <c r="AA125" s="1363">
        <f t="shared" si="8"/>
        <v>0</v>
      </c>
      <c r="AB125" s="1363">
        <f t="shared" si="8"/>
        <v>0</v>
      </c>
      <c r="AC125" s="1363">
        <f t="shared" si="8"/>
        <v>0</v>
      </c>
      <c r="AD125" s="1367">
        <f t="shared" si="8"/>
        <v>0</v>
      </c>
      <c r="AE125" s="1363">
        <f t="shared" si="8"/>
        <v>0</v>
      </c>
    </row>
    <row r="126" spans="1:34" s="1363" customFormat="1">
      <c r="E126" s="1367"/>
      <c r="N126" s="1367"/>
      <c r="AD126" s="1367"/>
    </row>
    <row r="127" spans="1:34" s="1363" customFormat="1">
      <c r="E127" s="1367"/>
      <c r="N127" s="1367"/>
      <c r="AD127" s="1367"/>
    </row>
    <row r="128" spans="1:34" s="1363" customFormat="1">
      <c r="E128" s="1367"/>
      <c r="N128" s="1367"/>
      <c r="AD128" s="1367"/>
    </row>
    <row r="129" spans="5:30" s="1363" customFormat="1">
      <c r="E129" s="1367"/>
      <c r="N129" s="1367"/>
      <c r="AD129" s="1367"/>
    </row>
    <row r="130" spans="5:30" s="1363" customFormat="1">
      <c r="E130" s="1367"/>
      <c r="N130" s="1367"/>
      <c r="AD130" s="1367"/>
    </row>
    <row r="131" spans="5:30" s="1363" customFormat="1">
      <c r="E131" s="1367"/>
      <c r="N131" s="1367"/>
      <c r="AD131" s="1367"/>
    </row>
    <row r="132" spans="5:30" s="1363" customFormat="1">
      <c r="E132" s="1367"/>
      <c r="N132" s="1367"/>
      <c r="AD132" s="1367"/>
    </row>
    <row r="133" spans="5:30" s="1363" customFormat="1">
      <c r="E133" s="1367"/>
      <c r="N133" s="1367"/>
      <c r="AD133" s="1367"/>
    </row>
    <row r="134" spans="5:30" s="1363" customFormat="1">
      <c r="E134" s="1367"/>
      <c r="N134" s="1367"/>
      <c r="AD134" s="1367"/>
    </row>
    <row r="135" spans="5:30" s="1363" customFormat="1">
      <c r="E135" s="1367"/>
      <c r="N135" s="1367"/>
      <c r="AD135" s="1367"/>
    </row>
    <row r="136" spans="5:30" s="1363" customFormat="1">
      <c r="E136" s="1367"/>
      <c r="N136" s="1367"/>
      <c r="AD136" s="1367"/>
    </row>
    <row r="137" spans="5:30" s="1363" customFormat="1">
      <c r="E137" s="1367"/>
      <c r="N137" s="1367"/>
      <c r="AD137" s="1367"/>
    </row>
    <row r="138" spans="5:30" s="1363" customFormat="1">
      <c r="E138" s="1367"/>
      <c r="N138" s="1367"/>
      <c r="AD138" s="1367"/>
    </row>
    <row r="139" spans="5:30" s="1363" customFormat="1">
      <c r="E139" s="1367"/>
      <c r="N139" s="1367"/>
      <c r="AD139" s="1367"/>
    </row>
    <row r="140" spans="5:30" s="1363" customFormat="1">
      <c r="E140" s="1367"/>
      <c r="N140" s="1367"/>
      <c r="AD140" s="1367"/>
    </row>
    <row r="141" spans="5:30" s="1363" customFormat="1">
      <c r="E141" s="1367"/>
      <c r="N141" s="1367"/>
      <c r="AD141" s="1367"/>
    </row>
    <row r="142" spans="5:30" s="1363" customFormat="1">
      <c r="E142" s="1367"/>
      <c r="N142" s="1367"/>
      <c r="AD142" s="1367"/>
    </row>
    <row r="143" spans="5:30" s="1363" customFormat="1">
      <c r="E143" s="1367"/>
      <c r="N143" s="1367"/>
      <c r="AD143" s="1367"/>
    </row>
    <row r="144" spans="5:30" s="1363" customFormat="1">
      <c r="E144" s="1367"/>
      <c r="N144" s="1367"/>
      <c r="AD144" s="1367"/>
    </row>
    <row r="145" spans="5:30" s="1363" customFormat="1">
      <c r="E145" s="1367"/>
      <c r="N145" s="1367"/>
      <c r="AD145" s="1367"/>
    </row>
    <row r="146" spans="5:30" s="1363" customFormat="1">
      <c r="E146" s="1367"/>
      <c r="N146" s="1367"/>
      <c r="AD146" s="1367"/>
    </row>
    <row r="147" spans="5:30" s="1363" customFormat="1">
      <c r="E147" s="1367"/>
      <c r="N147" s="1367"/>
      <c r="AD147" s="1367"/>
    </row>
    <row r="148" spans="5:30" s="1363" customFormat="1">
      <c r="E148" s="1367"/>
      <c r="N148" s="1367"/>
      <c r="AD148" s="1367"/>
    </row>
    <row r="149" spans="5:30" s="1363" customFormat="1">
      <c r="E149" s="1367"/>
      <c r="N149" s="1367"/>
      <c r="AD149" s="1367"/>
    </row>
    <row r="150" spans="5:30" s="1363" customFormat="1">
      <c r="E150" s="1367"/>
      <c r="N150" s="1367"/>
      <c r="AD150" s="1367"/>
    </row>
    <row r="151" spans="5:30" s="1363" customFormat="1">
      <c r="E151" s="1367"/>
      <c r="N151" s="1367"/>
      <c r="AD151" s="1367"/>
    </row>
    <row r="152" spans="5:30" s="1363" customFormat="1">
      <c r="E152" s="1367"/>
      <c r="N152" s="1367"/>
      <c r="AD152" s="1367"/>
    </row>
    <row r="153" spans="5:30" s="1363" customFormat="1">
      <c r="E153" s="1367"/>
      <c r="N153" s="1367"/>
      <c r="AD153" s="1367"/>
    </row>
    <row r="154" spans="5:30" s="1363" customFormat="1">
      <c r="E154" s="1367"/>
      <c r="N154" s="1367"/>
      <c r="AD154" s="1367"/>
    </row>
    <row r="155" spans="5:30" s="1363" customFormat="1">
      <c r="E155" s="1367"/>
      <c r="N155" s="1367"/>
      <c r="AD155" s="1367"/>
    </row>
    <row r="156" spans="5:30" s="1363" customFormat="1">
      <c r="E156" s="1367"/>
      <c r="N156" s="1367"/>
      <c r="AD156" s="1367"/>
    </row>
    <row r="157" spans="5:30" s="1363" customFormat="1">
      <c r="E157" s="1367"/>
      <c r="N157" s="1367"/>
      <c r="AD157" s="1367"/>
    </row>
    <row r="158" spans="5:30" s="1363" customFormat="1">
      <c r="E158" s="1367"/>
      <c r="N158" s="1367"/>
      <c r="AD158" s="1367"/>
    </row>
    <row r="159" spans="5:30" s="1363" customFormat="1">
      <c r="E159" s="1367"/>
      <c r="N159" s="1367"/>
      <c r="AD159" s="1367"/>
    </row>
    <row r="160" spans="5:30" s="1363" customFormat="1">
      <c r="E160" s="1367"/>
      <c r="N160" s="1367"/>
      <c r="AD160" s="1367"/>
    </row>
    <row r="161" spans="5:30" s="1363" customFormat="1">
      <c r="E161" s="1367"/>
      <c r="N161" s="1367"/>
      <c r="AD161" s="1367"/>
    </row>
    <row r="162" spans="5:30" s="1363" customFormat="1">
      <c r="E162" s="1367"/>
      <c r="N162" s="1367"/>
      <c r="AD162" s="1367"/>
    </row>
    <row r="163" spans="5:30" s="1363" customFormat="1">
      <c r="E163" s="1367"/>
      <c r="N163" s="1367"/>
      <c r="AD163" s="1367"/>
    </row>
    <row r="164" spans="5:30" s="1363" customFormat="1">
      <c r="E164" s="1367"/>
      <c r="N164" s="1367"/>
      <c r="AD164" s="1367"/>
    </row>
    <row r="165" spans="5:30" s="1363" customFormat="1">
      <c r="E165" s="1367"/>
      <c r="N165" s="1367"/>
      <c r="AD165" s="1367"/>
    </row>
    <row r="166" spans="5:30" s="1363" customFormat="1">
      <c r="E166" s="1367"/>
      <c r="N166" s="1367"/>
      <c r="AD166" s="1367"/>
    </row>
    <row r="167" spans="5:30" s="1363" customFormat="1">
      <c r="E167" s="1367"/>
      <c r="N167" s="1367"/>
      <c r="AD167" s="1367"/>
    </row>
    <row r="168" spans="5:30" s="1363" customFormat="1">
      <c r="E168" s="1367"/>
      <c r="N168" s="1367"/>
      <c r="AD168" s="1367"/>
    </row>
    <row r="169" spans="5:30" s="1363" customFormat="1">
      <c r="E169" s="1367"/>
      <c r="N169" s="1367"/>
      <c r="AD169" s="1367"/>
    </row>
    <row r="170" spans="5:30" s="1363" customFormat="1">
      <c r="E170" s="1367"/>
      <c r="N170" s="1367"/>
      <c r="AD170" s="1367"/>
    </row>
    <row r="171" spans="5:30" s="1363" customFormat="1">
      <c r="E171" s="1367"/>
      <c r="N171" s="1367"/>
      <c r="AD171" s="1367"/>
    </row>
    <row r="172" spans="5:30" s="1363" customFormat="1">
      <c r="E172" s="1367"/>
      <c r="N172" s="1367"/>
      <c r="AD172" s="1367"/>
    </row>
    <row r="173" spans="5:30" s="1363" customFormat="1">
      <c r="E173" s="1367"/>
      <c r="N173" s="1367"/>
      <c r="AD173" s="1367"/>
    </row>
    <row r="174" spans="5:30" s="1363" customFormat="1">
      <c r="E174" s="1367"/>
      <c r="N174" s="1367"/>
      <c r="AD174" s="1367"/>
    </row>
    <row r="175" spans="5:30" s="1363" customFormat="1">
      <c r="E175" s="1367"/>
      <c r="N175" s="1367"/>
      <c r="AD175" s="1367"/>
    </row>
    <row r="176" spans="5:30" s="1363" customFormat="1">
      <c r="E176" s="1367"/>
      <c r="N176" s="1367"/>
      <c r="AD176" s="1367"/>
    </row>
    <row r="177" spans="5:30" s="1363" customFormat="1">
      <c r="E177" s="1367"/>
      <c r="N177" s="1367"/>
      <c r="AD177" s="1367"/>
    </row>
    <row r="178" spans="5:30" s="1363" customFormat="1">
      <c r="E178" s="1367"/>
      <c r="N178" s="1367"/>
      <c r="AD178" s="1367"/>
    </row>
    <row r="179" spans="5:30" s="1363" customFormat="1">
      <c r="E179" s="1367"/>
      <c r="N179" s="1367"/>
      <c r="AD179" s="1367"/>
    </row>
    <row r="180" spans="5:30" s="1363" customFormat="1">
      <c r="E180" s="1367"/>
      <c r="N180" s="1367"/>
      <c r="AD180" s="1367"/>
    </row>
    <row r="181" spans="5:30" s="1363" customFormat="1">
      <c r="E181" s="1367"/>
      <c r="N181" s="1367"/>
      <c r="AD181" s="1367"/>
    </row>
    <row r="182" spans="5:30" s="1363" customFormat="1">
      <c r="E182" s="1367"/>
      <c r="N182" s="1367"/>
      <c r="AD182" s="1367"/>
    </row>
    <row r="183" spans="5:30" s="1363" customFormat="1">
      <c r="E183" s="1367"/>
      <c r="N183" s="1367"/>
      <c r="AD183" s="1367"/>
    </row>
    <row r="184" spans="5:30" s="1363" customFormat="1">
      <c r="E184" s="1367"/>
      <c r="N184" s="1367"/>
      <c r="AD184" s="1367"/>
    </row>
    <row r="185" spans="5:30" s="1363" customFormat="1">
      <c r="E185" s="1367"/>
      <c r="N185" s="1367"/>
      <c r="AD185" s="1367"/>
    </row>
    <row r="186" spans="5:30" s="1363" customFormat="1">
      <c r="E186" s="1367"/>
      <c r="N186" s="1367"/>
      <c r="AD186" s="1367"/>
    </row>
    <row r="187" spans="5:30" s="1363" customFormat="1">
      <c r="E187" s="1367"/>
      <c r="N187" s="1367"/>
      <c r="AD187" s="1367"/>
    </row>
    <row r="188" spans="5:30" s="1363" customFormat="1">
      <c r="E188" s="1367"/>
      <c r="N188" s="1367"/>
      <c r="AD188" s="1367"/>
    </row>
    <row r="189" spans="5:30" s="1363" customFormat="1">
      <c r="E189" s="1367"/>
      <c r="N189" s="1367"/>
      <c r="AD189" s="1367"/>
    </row>
    <row r="190" spans="5:30" s="1363" customFormat="1">
      <c r="E190" s="1367"/>
      <c r="N190" s="1367"/>
      <c r="AD190" s="1367"/>
    </row>
    <row r="191" spans="5:30" s="1363" customFormat="1">
      <c r="E191" s="1367"/>
      <c r="N191" s="1367"/>
      <c r="AD191" s="1367"/>
    </row>
    <row r="192" spans="5:30" s="1363" customFormat="1">
      <c r="E192" s="1367"/>
      <c r="N192" s="1367"/>
      <c r="AD192" s="1367"/>
    </row>
    <row r="193" spans="5:30" s="1363" customFormat="1">
      <c r="E193" s="1367"/>
      <c r="N193" s="1367"/>
      <c r="AD193" s="1367"/>
    </row>
    <row r="194" spans="5:30" s="1363" customFormat="1">
      <c r="E194" s="1367"/>
      <c r="N194" s="1367"/>
      <c r="AD194" s="1367"/>
    </row>
    <row r="195" spans="5:30" s="1363" customFormat="1">
      <c r="E195" s="1367"/>
      <c r="N195" s="1367"/>
      <c r="AD195" s="1367"/>
    </row>
    <row r="196" spans="5:30" s="1363" customFormat="1">
      <c r="E196" s="1367"/>
      <c r="N196" s="1367"/>
      <c r="AD196" s="1367"/>
    </row>
    <row r="197" spans="5:30" s="1363" customFormat="1">
      <c r="E197" s="1367"/>
      <c r="N197" s="1367"/>
      <c r="AD197" s="1367"/>
    </row>
    <row r="198" spans="5:30" s="1363" customFormat="1">
      <c r="E198" s="1367"/>
      <c r="N198" s="1367"/>
      <c r="AD198" s="1367"/>
    </row>
    <row r="199" spans="5:30" s="1363" customFormat="1">
      <c r="E199" s="1367"/>
      <c r="N199" s="1367"/>
      <c r="AD199" s="1367"/>
    </row>
    <row r="200" spans="5:30" s="1363" customFormat="1">
      <c r="E200" s="1367"/>
      <c r="N200" s="1367"/>
      <c r="AD200" s="1367"/>
    </row>
    <row r="201" spans="5:30" s="1363" customFormat="1">
      <c r="E201" s="1367"/>
      <c r="N201" s="1367"/>
      <c r="AD201" s="1367"/>
    </row>
    <row r="202" spans="5:30" s="1363" customFormat="1">
      <c r="E202" s="1367"/>
      <c r="N202" s="1367"/>
      <c r="AD202" s="1367"/>
    </row>
    <row r="203" spans="5:30" s="1363" customFormat="1">
      <c r="E203" s="1367"/>
      <c r="N203" s="1367"/>
      <c r="AD203" s="1367"/>
    </row>
    <row r="204" spans="5:30" s="1363" customFormat="1">
      <c r="E204" s="1367"/>
      <c r="N204" s="1367"/>
      <c r="AD204" s="1367"/>
    </row>
    <row r="205" spans="5:30" s="1363" customFormat="1">
      <c r="E205" s="1367"/>
      <c r="N205" s="1367"/>
      <c r="AD205" s="1367"/>
    </row>
    <row r="206" spans="5:30" s="1363" customFormat="1">
      <c r="E206" s="1367"/>
      <c r="N206" s="1367"/>
      <c r="AD206" s="1367"/>
    </row>
    <row r="207" spans="5:30" s="1363" customFormat="1">
      <c r="E207" s="1367"/>
      <c r="N207" s="1367"/>
      <c r="AD207" s="1367"/>
    </row>
    <row r="208" spans="5:30" s="1363" customFormat="1">
      <c r="E208" s="1367"/>
      <c r="N208" s="1367"/>
      <c r="AD208" s="1367"/>
    </row>
    <row r="209" spans="5:30" s="1363" customFormat="1">
      <c r="E209" s="1367"/>
      <c r="N209" s="1367"/>
      <c r="AD209" s="1367"/>
    </row>
    <row r="210" spans="5:30" s="1363" customFormat="1">
      <c r="E210" s="1367"/>
      <c r="N210" s="1367"/>
      <c r="AD210" s="1367"/>
    </row>
    <row r="211" spans="5:30" s="1363" customFormat="1">
      <c r="E211" s="1367"/>
      <c r="N211" s="1367"/>
      <c r="AD211" s="1367"/>
    </row>
    <row r="212" spans="5:30" s="1363" customFormat="1">
      <c r="E212" s="1367"/>
      <c r="N212" s="1367"/>
      <c r="AD212" s="1367"/>
    </row>
    <row r="213" spans="5:30" s="1363" customFormat="1">
      <c r="E213" s="1367"/>
      <c r="N213" s="1367"/>
      <c r="AD213" s="1367"/>
    </row>
    <row r="214" spans="5:30" s="1363" customFormat="1">
      <c r="E214" s="1367"/>
      <c r="N214" s="1367"/>
      <c r="AD214" s="1367"/>
    </row>
    <row r="215" spans="5:30" s="1363" customFormat="1">
      <c r="E215" s="1367"/>
      <c r="N215" s="1367"/>
      <c r="AD215" s="1367"/>
    </row>
    <row r="216" spans="5:30" s="1363" customFormat="1">
      <c r="E216" s="1367"/>
      <c r="N216" s="1367"/>
      <c r="AD216" s="1367"/>
    </row>
    <row r="217" spans="5:30" s="1363" customFormat="1">
      <c r="E217" s="1367"/>
      <c r="N217" s="1367"/>
      <c r="AD217" s="1367"/>
    </row>
    <row r="218" spans="5:30" s="1363" customFormat="1">
      <c r="E218" s="1367"/>
      <c r="N218" s="1367"/>
      <c r="AD218" s="1367"/>
    </row>
    <row r="219" spans="5:30" s="1363" customFormat="1">
      <c r="E219" s="1367"/>
      <c r="N219" s="1367"/>
      <c r="AD219" s="1367"/>
    </row>
    <row r="220" spans="5:30" s="1363" customFormat="1">
      <c r="E220" s="1367"/>
      <c r="N220" s="1367"/>
      <c r="AD220" s="1367"/>
    </row>
    <row r="221" spans="5:30" s="1363" customFormat="1">
      <c r="E221" s="1367"/>
      <c r="N221" s="1367"/>
      <c r="AD221" s="1367"/>
    </row>
    <row r="222" spans="5:30" s="1363" customFormat="1">
      <c r="E222" s="1367"/>
      <c r="N222" s="1367"/>
      <c r="AD222" s="1367"/>
    </row>
    <row r="223" spans="5:30" s="1363" customFormat="1">
      <c r="E223" s="1367"/>
      <c r="N223" s="1367"/>
      <c r="AD223" s="1367"/>
    </row>
    <row r="224" spans="5:30" s="1363" customFormat="1">
      <c r="E224" s="1367"/>
      <c r="N224" s="1367"/>
      <c r="AD224" s="1367"/>
    </row>
    <row r="225" spans="5:30" s="1363" customFormat="1">
      <c r="E225" s="1367"/>
      <c r="N225" s="1367"/>
      <c r="AD225" s="1367"/>
    </row>
    <row r="226" spans="5:30" s="1363" customFormat="1">
      <c r="E226" s="1367"/>
      <c r="N226" s="1367"/>
      <c r="AD226" s="1367"/>
    </row>
    <row r="227" spans="5:30" s="1363" customFormat="1">
      <c r="E227" s="1367"/>
      <c r="N227" s="1367"/>
      <c r="AD227" s="1367"/>
    </row>
    <row r="228" spans="5:30" s="1363" customFormat="1">
      <c r="E228" s="1367"/>
      <c r="N228" s="1367"/>
      <c r="AD228" s="1367"/>
    </row>
    <row r="229" spans="5:30" s="1363" customFormat="1">
      <c r="E229" s="1367"/>
      <c r="N229" s="1367"/>
      <c r="AD229" s="1367"/>
    </row>
    <row r="230" spans="5:30" s="1363" customFormat="1">
      <c r="E230" s="1367"/>
      <c r="N230" s="1367"/>
      <c r="AD230" s="1367"/>
    </row>
    <row r="231" spans="5:30" s="1363" customFormat="1">
      <c r="E231" s="1367"/>
      <c r="N231" s="1367"/>
      <c r="AD231" s="1367"/>
    </row>
    <row r="232" spans="5:30" s="1363" customFormat="1">
      <c r="E232" s="1367"/>
      <c r="N232" s="1367"/>
      <c r="AD232" s="1367"/>
    </row>
    <row r="233" spans="5:30" s="1363" customFormat="1">
      <c r="E233" s="1367"/>
      <c r="N233" s="1367"/>
      <c r="AD233" s="1367"/>
    </row>
    <row r="234" spans="5:30" s="1363" customFormat="1">
      <c r="E234" s="1367"/>
      <c r="N234" s="1367"/>
      <c r="AD234" s="1367"/>
    </row>
    <row r="235" spans="5:30" s="1363" customFormat="1">
      <c r="E235" s="1367"/>
      <c r="N235" s="1367"/>
      <c r="AD235" s="1367"/>
    </row>
    <row r="236" spans="5:30" s="1363" customFormat="1">
      <c r="E236" s="1367"/>
      <c r="N236" s="1367"/>
      <c r="AD236" s="1367"/>
    </row>
    <row r="237" spans="5:30" s="1363" customFormat="1">
      <c r="E237" s="1367"/>
      <c r="N237" s="1367"/>
      <c r="AD237" s="1367"/>
    </row>
    <row r="238" spans="5:30" s="1363" customFormat="1">
      <c r="E238" s="1367"/>
      <c r="N238" s="1367"/>
      <c r="AD238" s="1367"/>
    </row>
    <row r="239" spans="5:30" s="1363" customFormat="1">
      <c r="E239" s="1367"/>
      <c r="N239" s="1367"/>
      <c r="AD239" s="1367"/>
    </row>
    <row r="240" spans="5:30" s="1363" customFormat="1">
      <c r="E240" s="1367"/>
      <c r="N240" s="1367"/>
      <c r="AD240" s="1367"/>
    </row>
    <row r="241" spans="5:30" s="1363" customFormat="1">
      <c r="E241" s="1367"/>
      <c r="N241" s="1367"/>
      <c r="AD241" s="1367"/>
    </row>
    <row r="242" spans="5:30" s="1363" customFormat="1">
      <c r="E242" s="1367"/>
      <c r="N242" s="1367"/>
      <c r="AD242" s="1367"/>
    </row>
    <row r="243" spans="5:30" s="1363" customFormat="1">
      <c r="E243" s="1367"/>
      <c r="N243" s="1367"/>
      <c r="AD243" s="1367"/>
    </row>
    <row r="244" spans="5:30" s="1363" customFormat="1">
      <c r="E244" s="1367"/>
      <c r="N244" s="1367"/>
      <c r="AD244" s="1367"/>
    </row>
    <row r="245" spans="5:30" s="1363" customFormat="1">
      <c r="E245" s="1367"/>
      <c r="N245" s="1367"/>
      <c r="AD245" s="1367"/>
    </row>
    <row r="246" spans="5:30" s="1363" customFormat="1">
      <c r="E246" s="1367"/>
      <c r="N246" s="1367"/>
      <c r="AD246" s="1367"/>
    </row>
    <row r="247" spans="5:30" s="1363" customFormat="1">
      <c r="E247" s="1367"/>
      <c r="N247" s="1367"/>
      <c r="AD247" s="1367"/>
    </row>
    <row r="248" spans="5:30" s="1363" customFormat="1">
      <c r="E248" s="1367"/>
      <c r="N248" s="1367"/>
      <c r="AD248" s="1367"/>
    </row>
    <row r="249" spans="5:30" s="1363" customFormat="1">
      <c r="E249" s="1367"/>
      <c r="N249" s="1367"/>
      <c r="AD249" s="1367"/>
    </row>
    <row r="250" spans="5:30" s="1363" customFormat="1">
      <c r="E250" s="1367"/>
      <c r="N250" s="1367"/>
      <c r="AD250" s="1367"/>
    </row>
    <row r="251" spans="5:30" s="1363" customFormat="1">
      <c r="E251" s="1367"/>
      <c r="N251" s="1367"/>
      <c r="AD251" s="1367"/>
    </row>
    <row r="252" spans="5:30" s="1363" customFormat="1">
      <c r="E252" s="1367"/>
      <c r="N252" s="1367"/>
      <c r="AD252" s="1367"/>
    </row>
    <row r="253" spans="5:30" s="1363" customFormat="1">
      <c r="E253" s="1367"/>
      <c r="N253" s="1367"/>
      <c r="AD253" s="1367"/>
    </row>
    <row r="254" spans="5:30" s="1363" customFormat="1">
      <c r="E254" s="1367"/>
      <c r="N254" s="1367"/>
      <c r="AD254" s="1367"/>
    </row>
    <row r="255" spans="5:30" s="1363" customFormat="1">
      <c r="E255" s="1367"/>
      <c r="N255" s="1367"/>
      <c r="AD255" s="1367"/>
    </row>
    <row r="256" spans="5:30" s="1363" customFormat="1">
      <c r="E256" s="1367"/>
      <c r="N256" s="1367"/>
      <c r="AD256" s="1367"/>
    </row>
    <row r="257" spans="5:30" s="1363" customFormat="1">
      <c r="E257" s="1367"/>
      <c r="N257" s="1367"/>
      <c r="AD257" s="1367"/>
    </row>
    <row r="258" spans="5:30" s="1363" customFormat="1">
      <c r="E258" s="1367"/>
      <c r="N258" s="1367"/>
      <c r="AD258" s="1367"/>
    </row>
    <row r="259" spans="5:30" s="1363" customFormat="1">
      <c r="E259" s="1367"/>
      <c r="N259" s="1367"/>
      <c r="AD259" s="1367"/>
    </row>
    <row r="260" spans="5:30" s="1363" customFormat="1">
      <c r="E260" s="1367"/>
      <c r="N260" s="1367"/>
      <c r="AD260" s="1367"/>
    </row>
    <row r="261" spans="5:30" s="1363" customFormat="1">
      <c r="E261" s="1367"/>
      <c r="N261" s="1367"/>
      <c r="AD261" s="1367"/>
    </row>
    <row r="262" spans="5:30" s="1363" customFormat="1">
      <c r="E262" s="1367"/>
      <c r="N262" s="1367"/>
      <c r="AD262" s="1367"/>
    </row>
    <row r="263" spans="5:30" s="1363" customFormat="1">
      <c r="E263" s="1367"/>
      <c r="N263" s="1367"/>
      <c r="AD263" s="1367"/>
    </row>
    <row r="264" spans="5:30" s="1363" customFormat="1">
      <c r="E264" s="1367"/>
      <c r="N264" s="1367"/>
      <c r="AD264" s="1367"/>
    </row>
    <row r="265" spans="5:30" s="1363" customFormat="1">
      <c r="E265" s="1367"/>
      <c r="N265" s="1367"/>
      <c r="AD265" s="1367"/>
    </row>
    <row r="266" spans="5:30" s="1363" customFormat="1">
      <c r="E266" s="1367"/>
      <c r="N266" s="1367"/>
      <c r="AD266" s="1367"/>
    </row>
    <row r="267" spans="5:30" s="1363" customFormat="1">
      <c r="E267" s="1367"/>
      <c r="N267" s="1367"/>
      <c r="AD267" s="1367"/>
    </row>
    <row r="268" spans="5:30" s="1363" customFormat="1">
      <c r="E268" s="1367"/>
      <c r="N268" s="1367"/>
      <c r="AD268" s="1367"/>
    </row>
    <row r="269" spans="5:30" s="1363" customFormat="1">
      <c r="E269" s="1367"/>
      <c r="N269" s="1367"/>
      <c r="AD269" s="1367"/>
    </row>
    <row r="270" spans="5:30" s="1363" customFormat="1">
      <c r="E270" s="1367"/>
      <c r="N270" s="1367"/>
      <c r="AD270" s="1367"/>
    </row>
    <row r="271" spans="5:30" s="1363" customFormat="1">
      <c r="E271" s="1367"/>
      <c r="N271" s="1367"/>
      <c r="AD271" s="1367"/>
    </row>
    <row r="272" spans="5:30" s="1363" customFormat="1">
      <c r="E272" s="1367"/>
      <c r="N272" s="1367"/>
      <c r="AD272" s="1367"/>
    </row>
    <row r="273" spans="5:30" s="1363" customFormat="1">
      <c r="E273" s="1367"/>
      <c r="N273" s="1367"/>
      <c r="AD273" s="1367"/>
    </row>
    <row r="274" spans="5:30" s="1363" customFormat="1">
      <c r="E274" s="1367"/>
      <c r="N274" s="1367"/>
      <c r="AD274" s="1367"/>
    </row>
    <row r="275" spans="5:30" s="1363" customFormat="1">
      <c r="E275" s="1367"/>
      <c r="N275" s="1367"/>
      <c r="AD275" s="1367"/>
    </row>
    <row r="276" spans="5:30" s="1363" customFormat="1">
      <c r="E276" s="1367"/>
      <c r="N276" s="1367"/>
      <c r="AD276" s="1367"/>
    </row>
    <row r="277" spans="5:30" s="1363" customFormat="1">
      <c r="E277" s="1367"/>
      <c r="N277" s="1367"/>
      <c r="AD277" s="1367"/>
    </row>
    <row r="278" spans="5:30" s="1363" customFormat="1">
      <c r="E278" s="1367"/>
      <c r="N278" s="1367"/>
      <c r="AD278" s="1367"/>
    </row>
    <row r="279" spans="5:30" s="1363" customFormat="1">
      <c r="E279" s="1367"/>
      <c r="N279" s="1367"/>
      <c r="AD279" s="1367"/>
    </row>
    <row r="280" spans="5:30" s="1363" customFormat="1">
      <c r="E280" s="1367"/>
      <c r="N280" s="1367"/>
      <c r="AD280" s="1367"/>
    </row>
    <row r="281" spans="5:30" s="1363" customFormat="1">
      <c r="E281" s="1367"/>
      <c r="N281" s="1367"/>
      <c r="AD281" s="1367"/>
    </row>
    <row r="282" spans="5:30" s="1363" customFormat="1">
      <c r="E282" s="1367"/>
      <c r="N282" s="1367"/>
      <c r="AD282" s="1367"/>
    </row>
    <row r="283" spans="5:30" s="1363" customFormat="1">
      <c r="E283" s="1367"/>
      <c r="N283" s="1367"/>
      <c r="AD283" s="1367"/>
    </row>
    <row r="284" spans="5:30" s="1363" customFormat="1">
      <c r="E284" s="1367"/>
      <c r="N284" s="1367"/>
      <c r="AD284" s="1367"/>
    </row>
    <row r="285" spans="5:30" s="1363" customFormat="1">
      <c r="E285" s="1367"/>
      <c r="N285" s="1367"/>
      <c r="AD285" s="1367"/>
    </row>
    <row r="286" spans="5:30" s="1363" customFormat="1">
      <c r="E286" s="1367"/>
      <c r="N286" s="1367"/>
      <c r="AD286" s="1367"/>
    </row>
    <row r="287" spans="5:30" s="1363" customFormat="1">
      <c r="E287" s="1367"/>
      <c r="N287" s="1367"/>
      <c r="AD287" s="1367"/>
    </row>
    <row r="288" spans="5:30" s="1363" customFormat="1">
      <c r="E288" s="1367"/>
      <c r="N288" s="1367"/>
      <c r="AD288" s="1367"/>
    </row>
    <row r="289" spans="5:30" s="1363" customFormat="1">
      <c r="E289" s="1367"/>
      <c r="N289" s="1367"/>
      <c r="AD289" s="1367"/>
    </row>
    <row r="290" spans="5:30" s="1363" customFormat="1">
      <c r="E290" s="1367"/>
      <c r="N290" s="1367"/>
      <c r="AD290" s="1367"/>
    </row>
    <row r="291" spans="5:30" s="1363" customFormat="1">
      <c r="E291" s="1367"/>
      <c r="N291" s="1367"/>
      <c r="AD291" s="1367"/>
    </row>
    <row r="292" spans="5:30" s="1363" customFormat="1">
      <c r="E292" s="1367"/>
      <c r="N292" s="1367"/>
      <c r="AD292" s="1367"/>
    </row>
    <row r="293" spans="5:30" s="1363" customFormat="1">
      <c r="E293" s="1367"/>
      <c r="N293" s="1367"/>
      <c r="AD293" s="1367"/>
    </row>
    <row r="294" spans="5:30" s="1363" customFormat="1">
      <c r="E294" s="1367"/>
      <c r="N294" s="1367"/>
      <c r="AD294" s="1367"/>
    </row>
    <row r="295" spans="5:30" s="1363" customFormat="1">
      <c r="E295" s="1367"/>
      <c r="N295" s="1367"/>
      <c r="AD295" s="1367"/>
    </row>
    <row r="296" spans="5:30" s="1363" customFormat="1">
      <c r="E296" s="1367"/>
      <c r="N296" s="1367"/>
      <c r="AD296" s="1367"/>
    </row>
    <row r="297" spans="5:30" s="1363" customFormat="1">
      <c r="E297" s="1367"/>
      <c r="N297" s="1367"/>
      <c r="AD297" s="1367"/>
    </row>
    <row r="298" spans="5:30" s="1363" customFormat="1">
      <c r="E298" s="1367"/>
      <c r="N298" s="1367"/>
      <c r="AD298" s="1367"/>
    </row>
    <row r="299" spans="5:30" s="1363" customFormat="1">
      <c r="E299" s="1367"/>
      <c r="N299" s="1367"/>
      <c r="AD299" s="1367"/>
    </row>
    <row r="300" spans="5:30" s="1363" customFormat="1">
      <c r="E300" s="1367"/>
      <c r="N300" s="1367"/>
      <c r="AD300" s="1367"/>
    </row>
    <row r="301" spans="5:30" s="1363" customFormat="1">
      <c r="E301" s="1367"/>
      <c r="N301" s="1367"/>
      <c r="AD301" s="1367"/>
    </row>
    <row r="302" spans="5:30" s="1363" customFormat="1">
      <c r="E302" s="1367"/>
      <c r="N302" s="1367"/>
      <c r="AD302" s="1367"/>
    </row>
    <row r="303" spans="5:30" s="1363" customFormat="1">
      <c r="E303" s="1367"/>
      <c r="N303" s="1367"/>
      <c r="AD303" s="1367"/>
    </row>
    <row r="304" spans="5:30" s="1363" customFormat="1">
      <c r="E304" s="1367"/>
      <c r="N304" s="1367"/>
      <c r="AD304" s="1367"/>
    </row>
    <row r="305" spans="5:30" s="1363" customFormat="1">
      <c r="E305" s="1367"/>
      <c r="N305" s="1367"/>
      <c r="AD305" s="1367"/>
    </row>
    <row r="306" spans="5:30" s="1363" customFormat="1">
      <c r="E306" s="1367"/>
      <c r="N306" s="1367"/>
      <c r="AD306" s="1367"/>
    </row>
    <row r="307" spans="5:30" s="1363" customFormat="1">
      <c r="E307" s="1367"/>
      <c r="N307" s="1367"/>
      <c r="AD307" s="1367"/>
    </row>
    <row r="308" spans="5:30" s="1363" customFormat="1">
      <c r="E308" s="1367"/>
      <c r="N308" s="1367"/>
      <c r="AD308" s="1367"/>
    </row>
    <row r="309" spans="5:30" s="1363" customFormat="1">
      <c r="E309" s="1367"/>
      <c r="N309" s="1367"/>
      <c r="AD309" s="1367"/>
    </row>
    <row r="310" spans="5:30" s="1363" customFormat="1">
      <c r="E310" s="1367"/>
      <c r="N310" s="1367"/>
      <c r="AD310" s="1367"/>
    </row>
    <row r="311" spans="5:30" s="1363" customFormat="1">
      <c r="E311" s="1367"/>
      <c r="N311" s="1367"/>
      <c r="AD311" s="1367"/>
    </row>
    <row r="312" spans="5:30" s="1363" customFormat="1">
      <c r="E312" s="1367"/>
      <c r="N312" s="1367"/>
      <c r="AD312" s="1367"/>
    </row>
    <row r="313" spans="5:30" s="1363" customFormat="1">
      <c r="E313" s="1367"/>
      <c r="N313" s="1367"/>
      <c r="AD313" s="1367"/>
    </row>
    <row r="314" spans="5:30" s="1363" customFormat="1">
      <c r="E314" s="1367"/>
      <c r="N314" s="1367"/>
      <c r="AD314" s="1367"/>
    </row>
    <row r="315" spans="5:30" s="1363" customFormat="1">
      <c r="E315" s="1367"/>
      <c r="N315" s="1367"/>
      <c r="AD315" s="1367"/>
    </row>
    <row r="316" spans="5:30" s="1363" customFormat="1">
      <c r="E316" s="1367"/>
      <c r="N316" s="1367"/>
      <c r="AD316" s="1367"/>
    </row>
    <row r="317" spans="5:30" s="1363" customFormat="1">
      <c r="E317" s="1367"/>
      <c r="N317" s="1367"/>
      <c r="AD317" s="1367"/>
    </row>
    <row r="318" spans="5:30" s="1363" customFormat="1">
      <c r="E318" s="1367"/>
      <c r="N318" s="1367"/>
      <c r="AD318" s="1367"/>
    </row>
    <row r="319" spans="5:30" s="1363" customFormat="1">
      <c r="E319" s="1367"/>
      <c r="N319" s="1367"/>
      <c r="AD319" s="1367"/>
    </row>
    <row r="320" spans="5:30" s="1363" customFormat="1">
      <c r="E320" s="1367"/>
      <c r="N320" s="1367"/>
      <c r="AD320" s="1367"/>
    </row>
    <row r="321" spans="5:30" s="1363" customFormat="1">
      <c r="E321" s="1367"/>
      <c r="N321" s="1367"/>
      <c r="AD321" s="1367"/>
    </row>
    <row r="322" spans="5:30" s="1363" customFormat="1">
      <c r="E322" s="1367"/>
      <c r="N322" s="1367"/>
      <c r="AD322" s="1367"/>
    </row>
    <row r="323" spans="5:30" s="1363" customFormat="1">
      <c r="E323" s="1367"/>
      <c r="N323" s="1367"/>
      <c r="AD323" s="1367"/>
    </row>
    <row r="324" spans="5:30" s="1363" customFormat="1">
      <c r="E324" s="1367"/>
      <c r="N324" s="1367"/>
      <c r="AD324" s="1367"/>
    </row>
    <row r="325" spans="5:30" s="1363" customFormat="1">
      <c r="E325" s="1367"/>
      <c r="N325" s="1367"/>
      <c r="AD325" s="1367"/>
    </row>
    <row r="326" spans="5:30" s="1363" customFormat="1">
      <c r="E326" s="1367"/>
      <c r="N326" s="1367"/>
      <c r="AD326" s="1367"/>
    </row>
    <row r="327" spans="5:30" s="1363" customFormat="1">
      <c r="E327" s="1367"/>
      <c r="N327" s="1367"/>
      <c r="AD327" s="1367"/>
    </row>
    <row r="328" spans="5:30" s="1363" customFormat="1">
      <c r="E328" s="1367"/>
      <c r="N328" s="1367"/>
      <c r="AD328" s="1367"/>
    </row>
    <row r="329" spans="5:30" s="1363" customFormat="1">
      <c r="E329" s="1367"/>
      <c r="N329" s="1367"/>
      <c r="AD329" s="1367"/>
    </row>
    <row r="330" spans="5:30" s="1363" customFormat="1">
      <c r="E330" s="1367"/>
      <c r="N330" s="1367"/>
      <c r="AD330" s="1367"/>
    </row>
    <row r="331" spans="5:30" s="1363" customFormat="1">
      <c r="E331" s="1367"/>
      <c r="N331" s="1367"/>
      <c r="AD331" s="1367"/>
    </row>
    <row r="332" spans="5:30" s="1363" customFormat="1">
      <c r="E332" s="1367"/>
      <c r="N332" s="1367"/>
      <c r="AD332" s="1367"/>
    </row>
    <row r="333" spans="5:30" s="1363" customFormat="1">
      <c r="E333" s="1367"/>
      <c r="N333" s="1367"/>
      <c r="AD333" s="1367"/>
    </row>
    <row r="334" spans="5:30" s="1363" customFormat="1">
      <c r="E334" s="1367"/>
      <c r="N334" s="1367"/>
      <c r="AD334" s="1367"/>
    </row>
    <row r="335" spans="5:30" s="1363" customFormat="1">
      <c r="E335" s="1367"/>
      <c r="N335" s="1367"/>
      <c r="AD335" s="1367"/>
    </row>
    <row r="336" spans="5:30" s="1363" customFormat="1">
      <c r="E336" s="1367"/>
      <c r="N336" s="1367"/>
      <c r="AD336" s="1367"/>
    </row>
    <row r="337" spans="5:30" s="1363" customFormat="1">
      <c r="E337" s="1367"/>
      <c r="N337" s="1367"/>
      <c r="AD337" s="1367"/>
    </row>
    <row r="338" spans="5:30" s="1363" customFormat="1">
      <c r="E338" s="1367"/>
      <c r="N338" s="1367"/>
      <c r="AD338" s="1367"/>
    </row>
    <row r="339" spans="5:30" s="1363" customFormat="1">
      <c r="E339" s="1367"/>
      <c r="N339" s="1367"/>
      <c r="AD339" s="1367"/>
    </row>
    <row r="340" spans="5:30" s="1363" customFormat="1">
      <c r="E340" s="1367"/>
      <c r="N340" s="1367"/>
      <c r="AD340" s="1367"/>
    </row>
    <row r="341" spans="5:30" s="1363" customFormat="1">
      <c r="E341" s="1367"/>
      <c r="N341" s="1367"/>
      <c r="AD341" s="1367"/>
    </row>
    <row r="342" spans="5:30" s="1363" customFormat="1">
      <c r="E342" s="1367"/>
      <c r="N342" s="1367"/>
      <c r="AD342" s="1367"/>
    </row>
    <row r="343" spans="5:30" s="1363" customFormat="1">
      <c r="E343" s="1367"/>
      <c r="N343" s="1367"/>
      <c r="AD343" s="1367"/>
    </row>
    <row r="344" spans="5:30" s="1363" customFormat="1">
      <c r="E344" s="1367"/>
      <c r="N344" s="1367"/>
      <c r="AD344" s="1367"/>
    </row>
    <row r="345" spans="5:30" s="1363" customFormat="1">
      <c r="E345" s="1367"/>
      <c r="N345" s="1367"/>
      <c r="AD345" s="1367"/>
    </row>
    <row r="346" spans="5:30" s="1363" customFormat="1">
      <c r="E346" s="1367"/>
      <c r="N346" s="1367"/>
      <c r="AD346" s="1367"/>
    </row>
    <row r="347" spans="5:30" s="1363" customFormat="1">
      <c r="E347" s="1367"/>
      <c r="N347" s="1367"/>
      <c r="AD347" s="1367"/>
    </row>
    <row r="348" spans="5:30" s="1363" customFormat="1">
      <c r="E348" s="1367"/>
      <c r="N348" s="1367"/>
      <c r="AD348" s="1367"/>
    </row>
    <row r="349" spans="5:30" s="1363" customFormat="1">
      <c r="E349" s="1367"/>
      <c r="N349" s="1367"/>
      <c r="AD349" s="1367"/>
    </row>
    <row r="350" spans="5:30" s="1363" customFormat="1">
      <c r="E350" s="1367"/>
      <c r="N350" s="1367"/>
      <c r="AD350" s="1367"/>
    </row>
    <row r="351" spans="5:30" s="1363" customFormat="1">
      <c r="E351" s="1367"/>
      <c r="N351" s="1367"/>
      <c r="AD351" s="1367"/>
    </row>
    <row r="352" spans="5:30" s="1363" customFormat="1">
      <c r="E352" s="1367"/>
      <c r="N352" s="1367"/>
      <c r="AD352" s="1367"/>
    </row>
    <row r="353" spans="5:30" s="1363" customFormat="1">
      <c r="E353" s="1367"/>
      <c r="N353" s="1367"/>
      <c r="AD353" s="1367"/>
    </row>
    <row r="354" spans="5:30" s="1363" customFormat="1">
      <c r="E354" s="1367"/>
      <c r="N354" s="1367"/>
      <c r="AD354" s="1367"/>
    </row>
    <row r="355" spans="5:30" s="1363" customFormat="1">
      <c r="E355" s="1367"/>
      <c r="N355" s="1367"/>
      <c r="AD355" s="1367"/>
    </row>
    <row r="356" spans="5:30" s="1363" customFormat="1">
      <c r="E356" s="1367"/>
      <c r="N356" s="1367"/>
      <c r="AD356" s="1367"/>
    </row>
    <row r="357" spans="5:30" s="1363" customFormat="1">
      <c r="E357" s="1367"/>
      <c r="N357" s="1367"/>
      <c r="AD357" s="1367"/>
    </row>
    <row r="358" spans="5:30" s="1363" customFormat="1">
      <c r="E358" s="1367"/>
      <c r="N358" s="1367"/>
      <c r="AD358" s="1367"/>
    </row>
    <row r="359" spans="5:30" s="1363" customFormat="1">
      <c r="E359" s="1367"/>
      <c r="N359" s="1367"/>
      <c r="AD359" s="1367"/>
    </row>
    <row r="360" spans="5:30" s="1363" customFormat="1">
      <c r="E360" s="1367"/>
      <c r="N360" s="1367"/>
      <c r="AD360" s="1367"/>
    </row>
    <row r="361" spans="5:30" s="1363" customFormat="1">
      <c r="E361" s="1367"/>
      <c r="N361" s="1367"/>
      <c r="AD361" s="1367"/>
    </row>
    <row r="362" spans="5:30" s="1363" customFormat="1">
      <c r="E362" s="1367"/>
      <c r="N362" s="1367"/>
      <c r="AD362" s="1367"/>
    </row>
    <row r="363" spans="5:30" s="1363" customFormat="1">
      <c r="E363" s="1367"/>
      <c r="N363" s="1367"/>
      <c r="AD363" s="1367"/>
    </row>
    <row r="364" spans="5:30" s="1363" customFormat="1">
      <c r="E364" s="1367"/>
      <c r="N364" s="1367"/>
      <c r="AD364" s="1367"/>
    </row>
    <row r="365" spans="5:30" s="1363" customFormat="1">
      <c r="E365" s="1367"/>
      <c r="N365" s="1367"/>
      <c r="AD365" s="1367"/>
    </row>
    <row r="366" spans="5:30" s="1363" customFormat="1">
      <c r="E366" s="1367"/>
      <c r="N366" s="1367"/>
      <c r="AD366" s="1367"/>
    </row>
    <row r="367" spans="5:30" s="1363" customFormat="1">
      <c r="E367" s="1367"/>
      <c r="N367" s="1367"/>
      <c r="AD367" s="1367"/>
    </row>
    <row r="368" spans="5:30" s="1363" customFormat="1">
      <c r="E368" s="1367"/>
      <c r="N368" s="1367"/>
      <c r="AD368" s="1367"/>
    </row>
    <row r="369" spans="5:30" s="1363" customFormat="1">
      <c r="E369" s="1367"/>
      <c r="N369" s="1367"/>
      <c r="AD369" s="1367"/>
    </row>
    <row r="370" spans="5:30" s="1363" customFormat="1">
      <c r="E370" s="1367"/>
      <c r="N370" s="1367"/>
      <c r="AD370" s="1367"/>
    </row>
    <row r="371" spans="5:30" s="1363" customFormat="1">
      <c r="E371" s="1367"/>
      <c r="N371" s="1367"/>
      <c r="AD371" s="1367"/>
    </row>
    <row r="372" spans="5:30" s="1363" customFormat="1">
      <c r="E372" s="1367"/>
      <c r="N372" s="1367"/>
      <c r="AD372" s="1367"/>
    </row>
    <row r="373" spans="5:30" s="1363" customFormat="1">
      <c r="E373" s="1367"/>
      <c r="N373" s="1367"/>
      <c r="AD373" s="1367"/>
    </row>
    <row r="374" spans="5:30" s="1363" customFormat="1">
      <c r="E374" s="1367"/>
      <c r="N374" s="1367"/>
      <c r="AD374" s="1367"/>
    </row>
    <row r="375" spans="5:30" s="1363" customFormat="1">
      <c r="E375" s="1367"/>
      <c r="N375" s="1367"/>
      <c r="AD375" s="1367"/>
    </row>
    <row r="376" spans="5:30" s="1363" customFormat="1">
      <c r="E376" s="1367"/>
      <c r="N376" s="1367"/>
      <c r="AD376" s="1367"/>
    </row>
    <row r="377" spans="5:30" s="1363" customFormat="1">
      <c r="E377" s="1367"/>
      <c r="N377" s="1367"/>
      <c r="AD377" s="1367"/>
    </row>
    <row r="378" spans="5:30" s="1363" customFormat="1">
      <c r="E378" s="1367"/>
      <c r="N378" s="1367"/>
      <c r="AD378" s="1367"/>
    </row>
    <row r="379" spans="5:30" s="1363" customFormat="1">
      <c r="E379" s="1367"/>
      <c r="N379" s="1367"/>
      <c r="AD379" s="1367"/>
    </row>
    <row r="380" spans="5:30" s="1363" customFormat="1">
      <c r="E380" s="1367"/>
      <c r="N380" s="1367"/>
      <c r="AD380" s="1367"/>
    </row>
    <row r="381" spans="5:30" s="1363" customFormat="1">
      <c r="E381" s="1367"/>
      <c r="N381" s="1367"/>
      <c r="AD381" s="1367"/>
    </row>
    <row r="382" spans="5:30" s="1363" customFormat="1">
      <c r="E382" s="1367"/>
      <c r="N382" s="1367"/>
      <c r="AD382" s="1367"/>
    </row>
    <row r="383" spans="5:30" s="1363" customFormat="1">
      <c r="E383" s="1367"/>
      <c r="N383" s="1367"/>
      <c r="AD383" s="1367"/>
    </row>
    <row r="384" spans="5:30" s="1363" customFormat="1">
      <c r="E384" s="1367"/>
      <c r="N384" s="1367"/>
      <c r="AD384" s="1367"/>
    </row>
    <row r="385" spans="5:30" s="1363" customFormat="1">
      <c r="E385" s="1367"/>
      <c r="N385" s="1367"/>
      <c r="AD385" s="1367"/>
    </row>
    <row r="386" spans="5:30" s="1363" customFormat="1">
      <c r="E386" s="1367"/>
      <c r="N386" s="1367"/>
      <c r="AD386" s="1367"/>
    </row>
    <row r="387" spans="5:30" s="1363" customFormat="1">
      <c r="E387" s="1367"/>
      <c r="N387" s="1367"/>
      <c r="AD387" s="1367"/>
    </row>
    <row r="388" spans="5:30" s="1363" customFormat="1">
      <c r="E388" s="1367"/>
      <c r="N388" s="1367"/>
      <c r="AD388" s="1367"/>
    </row>
    <row r="389" spans="5:30" s="1363" customFormat="1">
      <c r="E389" s="1367"/>
      <c r="N389" s="1367"/>
      <c r="AD389" s="1367"/>
    </row>
    <row r="390" spans="5:30" s="1363" customFormat="1">
      <c r="E390" s="1367"/>
      <c r="N390" s="1367"/>
      <c r="AD390" s="1367"/>
    </row>
    <row r="391" spans="5:30" s="1363" customFormat="1">
      <c r="E391" s="1367"/>
      <c r="N391" s="1367"/>
      <c r="AD391" s="1367"/>
    </row>
    <row r="392" spans="5:30" s="1363" customFormat="1">
      <c r="E392" s="1367"/>
      <c r="N392" s="1367"/>
      <c r="AD392" s="1367"/>
    </row>
    <row r="393" spans="5:30" s="1363" customFormat="1">
      <c r="E393" s="1367"/>
      <c r="N393" s="1367"/>
      <c r="AD393" s="1367"/>
    </row>
    <row r="394" spans="5:30" s="1363" customFormat="1">
      <c r="E394" s="1367"/>
      <c r="N394" s="1367"/>
      <c r="AD394" s="1367"/>
    </row>
    <row r="395" spans="5:30" s="1363" customFormat="1">
      <c r="E395" s="1367"/>
      <c r="N395" s="1367"/>
      <c r="AD395" s="1367"/>
    </row>
    <row r="396" spans="5:30" s="1363" customFormat="1">
      <c r="E396" s="1367"/>
      <c r="N396" s="1367"/>
      <c r="AD396" s="1367"/>
    </row>
    <row r="397" spans="5:30" s="1363" customFormat="1">
      <c r="E397" s="1367"/>
      <c r="N397" s="1367"/>
      <c r="AD397" s="1367"/>
    </row>
    <row r="398" spans="5:30" s="1363" customFormat="1">
      <c r="E398" s="1367"/>
      <c r="N398" s="1367"/>
      <c r="AD398" s="1367"/>
    </row>
    <row r="399" spans="5:30" s="1363" customFormat="1">
      <c r="E399" s="1367"/>
      <c r="N399" s="1367"/>
      <c r="AD399" s="1367"/>
    </row>
    <row r="400" spans="5:30" s="1363" customFormat="1">
      <c r="E400" s="1367"/>
      <c r="N400" s="1367"/>
      <c r="AD400" s="1367"/>
    </row>
    <row r="401" spans="5:30" s="1363" customFormat="1">
      <c r="E401" s="1367"/>
      <c r="N401" s="1367"/>
      <c r="AD401" s="1367"/>
    </row>
    <row r="402" spans="5:30" s="1363" customFormat="1">
      <c r="E402" s="1367"/>
      <c r="N402" s="1367"/>
      <c r="AD402" s="1367"/>
    </row>
    <row r="403" spans="5:30" s="1363" customFormat="1">
      <c r="E403" s="1367"/>
      <c r="N403" s="1367"/>
      <c r="AD403" s="1367"/>
    </row>
    <row r="404" spans="5:30" s="1363" customFormat="1">
      <c r="E404" s="1367"/>
      <c r="N404" s="1367"/>
      <c r="AD404" s="1367"/>
    </row>
    <row r="405" spans="5:30" s="1363" customFormat="1">
      <c r="E405" s="1367"/>
      <c r="N405" s="1367"/>
      <c r="AD405" s="1367"/>
    </row>
    <row r="406" spans="5:30" s="1363" customFormat="1">
      <c r="E406" s="1367"/>
      <c r="N406" s="1367"/>
      <c r="AD406" s="1367"/>
    </row>
    <row r="407" spans="5:30" s="1363" customFormat="1">
      <c r="E407" s="1367"/>
      <c r="N407" s="1367"/>
      <c r="AD407" s="1367"/>
    </row>
    <row r="408" spans="5:30" s="1363" customFormat="1">
      <c r="E408" s="1367"/>
      <c r="N408" s="1367"/>
      <c r="AD408" s="1367"/>
    </row>
    <row r="409" spans="5:30" s="1363" customFormat="1">
      <c r="E409" s="1367"/>
      <c r="N409" s="1367"/>
      <c r="AD409" s="1367"/>
    </row>
    <row r="410" spans="5:30" s="1363" customFormat="1">
      <c r="E410" s="1367"/>
      <c r="N410" s="1367"/>
      <c r="AD410" s="1367"/>
    </row>
    <row r="411" spans="5:30" s="1363" customFormat="1">
      <c r="E411" s="1367"/>
      <c r="N411" s="1367"/>
      <c r="AD411" s="1367"/>
    </row>
    <row r="412" spans="5:30" s="1363" customFormat="1">
      <c r="E412" s="1367"/>
      <c r="N412" s="1367"/>
      <c r="AD412" s="1367"/>
    </row>
    <row r="413" spans="5:30" s="1363" customFormat="1">
      <c r="E413" s="1367"/>
      <c r="N413" s="1367"/>
      <c r="AD413" s="1367"/>
    </row>
    <row r="414" spans="5:30" s="1363" customFormat="1">
      <c r="E414" s="1367"/>
      <c r="N414" s="1367"/>
      <c r="AD414" s="1367"/>
    </row>
    <row r="415" spans="5:30" s="1363" customFormat="1">
      <c r="E415" s="1367"/>
      <c r="N415" s="1367"/>
      <c r="AD415" s="1367"/>
    </row>
    <row r="416" spans="5:30" s="1363" customFormat="1">
      <c r="E416" s="1367"/>
      <c r="N416" s="1367"/>
      <c r="AD416" s="1367"/>
    </row>
    <row r="417" spans="5:30" s="1363" customFormat="1">
      <c r="E417" s="1367"/>
      <c r="N417" s="1367"/>
      <c r="AD417" s="1367"/>
    </row>
    <row r="418" spans="5:30" s="1363" customFormat="1">
      <c r="E418" s="1367"/>
      <c r="N418" s="1367"/>
      <c r="AD418" s="1367"/>
    </row>
    <row r="419" spans="5:30" s="1363" customFormat="1">
      <c r="E419" s="1367"/>
      <c r="N419" s="1367"/>
      <c r="AD419" s="1367"/>
    </row>
    <row r="420" spans="5:30" s="1363" customFormat="1">
      <c r="E420" s="1367"/>
      <c r="N420" s="1367"/>
      <c r="AD420" s="1367"/>
    </row>
    <row r="421" spans="5:30" s="1363" customFormat="1">
      <c r="E421" s="1367"/>
      <c r="N421" s="1367"/>
      <c r="AD421" s="1367"/>
    </row>
    <row r="422" spans="5:30" s="1363" customFormat="1">
      <c r="E422" s="1367"/>
      <c r="N422" s="1367"/>
      <c r="AD422" s="1367"/>
    </row>
    <row r="423" spans="5:30" s="1363" customFormat="1">
      <c r="E423" s="1367"/>
      <c r="N423" s="1367"/>
      <c r="AD423" s="1367"/>
    </row>
    <row r="424" spans="5:30" s="1363" customFormat="1">
      <c r="E424" s="1367"/>
      <c r="N424" s="1367"/>
      <c r="AD424" s="1367"/>
    </row>
    <row r="425" spans="5:30" s="1363" customFormat="1">
      <c r="E425" s="1367"/>
      <c r="N425" s="1367"/>
      <c r="AD425" s="1367"/>
    </row>
    <row r="426" spans="5:30" s="1363" customFormat="1">
      <c r="E426" s="1367"/>
      <c r="N426" s="1367"/>
      <c r="AD426" s="1367"/>
    </row>
    <row r="427" spans="5:30" s="1363" customFormat="1">
      <c r="E427" s="1367"/>
      <c r="N427" s="1367"/>
      <c r="AD427" s="1367"/>
    </row>
    <row r="428" spans="5:30" s="1363" customFormat="1">
      <c r="E428" s="1367"/>
      <c r="N428" s="1367"/>
      <c r="AD428" s="1367"/>
    </row>
    <row r="429" spans="5:30" s="1363" customFormat="1">
      <c r="E429" s="1367"/>
      <c r="N429" s="1367"/>
      <c r="AD429" s="1367"/>
    </row>
    <row r="430" spans="5:30" s="1363" customFormat="1">
      <c r="E430" s="1367"/>
      <c r="N430" s="1367"/>
      <c r="AD430" s="1367"/>
    </row>
    <row r="431" spans="5:30" s="1363" customFormat="1">
      <c r="E431" s="1367"/>
      <c r="N431" s="1367"/>
      <c r="AD431" s="1367"/>
    </row>
    <row r="432" spans="5:30" s="1363" customFormat="1">
      <c r="E432" s="1367"/>
      <c r="N432" s="1367"/>
      <c r="AD432" s="1367"/>
    </row>
    <row r="433" spans="5:30" s="1363" customFormat="1">
      <c r="E433" s="1367"/>
      <c r="N433" s="1367"/>
      <c r="AD433" s="1367"/>
    </row>
    <row r="434" spans="5:30" s="1363" customFormat="1">
      <c r="E434" s="1367"/>
      <c r="N434" s="1367"/>
      <c r="AD434" s="1367"/>
    </row>
    <row r="435" spans="5:30" s="1363" customFormat="1">
      <c r="E435" s="1367"/>
      <c r="N435" s="1367"/>
      <c r="AD435" s="1367"/>
    </row>
    <row r="436" spans="5:30" s="1363" customFormat="1">
      <c r="E436" s="1367"/>
      <c r="N436" s="1367"/>
      <c r="AD436" s="1367"/>
    </row>
    <row r="437" spans="5:30" s="1363" customFormat="1">
      <c r="E437" s="1367"/>
      <c r="N437" s="1367"/>
      <c r="AD437" s="1367"/>
    </row>
    <row r="438" spans="5:30" s="1363" customFormat="1">
      <c r="E438" s="1367"/>
      <c r="N438" s="1367"/>
      <c r="AD438" s="1367"/>
    </row>
    <row r="439" spans="5:30" s="1363" customFormat="1">
      <c r="E439" s="1367"/>
      <c r="N439" s="1367"/>
      <c r="AD439" s="1367"/>
    </row>
    <row r="440" spans="5:30" s="1363" customFormat="1">
      <c r="E440" s="1367"/>
      <c r="N440" s="1367"/>
      <c r="AD440" s="1367"/>
    </row>
    <row r="441" spans="5:30" s="1363" customFormat="1">
      <c r="E441" s="1367"/>
      <c r="N441" s="1367"/>
      <c r="AD441" s="1367"/>
    </row>
    <row r="442" spans="5:30" s="1363" customFormat="1">
      <c r="E442" s="1367"/>
      <c r="N442" s="1367"/>
      <c r="AD442" s="1367"/>
    </row>
    <row r="443" spans="5:30" s="1363" customFormat="1">
      <c r="E443" s="1367"/>
      <c r="N443" s="1367"/>
      <c r="AD443" s="1367"/>
    </row>
    <row r="444" spans="5:30" s="1363" customFormat="1">
      <c r="E444" s="1367"/>
      <c r="N444" s="1367"/>
      <c r="AD444" s="1367"/>
    </row>
    <row r="445" spans="5:30" s="1363" customFormat="1">
      <c r="E445" s="1367"/>
      <c r="N445" s="1367"/>
      <c r="AD445" s="1367"/>
    </row>
    <row r="446" spans="5:30" s="1363" customFormat="1">
      <c r="E446" s="1367"/>
      <c r="N446" s="1367"/>
      <c r="AD446" s="1367"/>
    </row>
    <row r="447" spans="5:30" s="1363" customFormat="1">
      <c r="E447" s="1367"/>
      <c r="N447" s="1367"/>
      <c r="AD447" s="1367"/>
    </row>
    <row r="448" spans="5:30" s="1363" customFormat="1">
      <c r="E448" s="1367"/>
      <c r="N448" s="1367"/>
      <c r="AD448" s="1367"/>
    </row>
    <row r="449" spans="5:30" s="1363" customFormat="1">
      <c r="E449" s="1367"/>
      <c r="N449" s="1367"/>
      <c r="AD449" s="1367"/>
    </row>
    <row r="450" spans="5:30" s="1363" customFormat="1">
      <c r="E450" s="1367"/>
      <c r="N450" s="1367"/>
      <c r="AD450" s="1367"/>
    </row>
    <row r="451" spans="5:30" s="1363" customFormat="1">
      <c r="E451" s="1367"/>
      <c r="N451" s="1367"/>
      <c r="AD451" s="1367"/>
    </row>
    <row r="452" spans="5:30" s="1363" customFormat="1">
      <c r="E452" s="1367"/>
      <c r="N452" s="1367"/>
      <c r="AD452" s="1367"/>
    </row>
    <row r="453" spans="5:30" s="1363" customFormat="1">
      <c r="E453" s="1367"/>
      <c r="N453" s="1367"/>
      <c r="AD453" s="1367"/>
    </row>
    <row r="454" spans="5:30" s="1363" customFormat="1">
      <c r="E454" s="1367"/>
      <c r="N454" s="1367"/>
      <c r="AD454" s="1367"/>
    </row>
    <row r="455" spans="5:30" s="1363" customFormat="1">
      <c r="E455" s="1367"/>
      <c r="N455" s="1367"/>
      <c r="AD455" s="1367"/>
    </row>
    <row r="456" spans="5:30" s="1363" customFormat="1">
      <c r="E456" s="1367"/>
      <c r="N456" s="1367"/>
      <c r="AD456" s="1367"/>
    </row>
    <row r="457" spans="5:30" s="1363" customFormat="1">
      <c r="E457" s="1367"/>
      <c r="N457" s="1367"/>
      <c r="AD457" s="1367"/>
    </row>
    <row r="458" spans="5:30" s="1363" customFormat="1">
      <c r="E458" s="1367"/>
      <c r="N458" s="1367"/>
      <c r="AD458" s="1367"/>
    </row>
    <row r="459" spans="5:30" s="1363" customFormat="1">
      <c r="E459" s="1367"/>
      <c r="N459" s="1367"/>
      <c r="AD459" s="1367"/>
    </row>
    <row r="460" spans="5:30" s="1363" customFormat="1">
      <c r="E460" s="1367"/>
      <c r="N460" s="1367"/>
      <c r="AD460" s="1367"/>
    </row>
    <row r="461" spans="5:30" s="1363" customFormat="1">
      <c r="E461" s="1367"/>
      <c r="N461" s="1367"/>
      <c r="AD461" s="1367"/>
    </row>
    <row r="462" spans="5:30" s="1363" customFormat="1">
      <c r="E462" s="1367"/>
      <c r="N462" s="1367"/>
      <c r="AD462" s="1367"/>
    </row>
    <row r="463" spans="5:30" s="1363" customFormat="1">
      <c r="E463" s="1367"/>
      <c r="N463" s="1367"/>
      <c r="AD463" s="1367"/>
    </row>
    <row r="464" spans="5:30" s="1363" customFormat="1">
      <c r="E464" s="1367"/>
      <c r="N464" s="1367"/>
      <c r="AD464" s="1367"/>
    </row>
    <row r="465" spans="5:30" s="1363" customFormat="1">
      <c r="E465" s="1367"/>
      <c r="N465" s="1367"/>
      <c r="AD465" s="1367"/>
    </row>
    <row r="466" spans="5:30" s="1363" customFormat="1">
      <c r="E466" s="1367"/>
      <c r="N466" s="1367"/>
      <c r="AD466" s="1367"/>
    </row>
    <row r="467" spans="5:30" s="1363" customFormat="1">
      <c r="E467" s="1367"/>
      <c r="N467" s="1367"/>
      <c r="AD467" s="1367"/>
    </row>
    <row r="468" spans="5:30" s="1363" customFormat="1">
      <c r="E468" s="1367"/>
      <c r="N468" s="1367"/>
      <c r="AD468" s="1367"/>
    </row>
    <row r="469" spans="5:30" s="1363" customFormat="1">
      <c r="E469" s="1367"/>
      <c r="N469" s="1367"/>
      <c r="AD469" s="1367"/>
    </row>
    <row r="470" spans="5:30" s="1363" customFormat="1">
      <c r="E470" s="1367"/>
      <c r="N470" s="1367"/>
      <c r="AD470" s="1367"/>
    </row>
    <row r="471" spans="5:30" s="1363" customFormat="1">
      <c r="E471" s="1367"/>
      <c r="N471" s="1367"/>
      <c r="AD471" s="1367"/>
    </row>
    <row r="472" spans="5:30" s="1363" customFormat="1">
      <c r="E472" s="1367"/>
      <c r="N472" s="1367"/>
      <c r="AD472" s="1367"/>
    </row>
    <row r="473" spans="5:30" s="1363" customFormat="1">
      <c r="E473" s="1367"/>
      <c r="N473" s="1367"/>
      <c r="AD473" s="1367"/>
    </row>
    <row r="474" spans="5:30" s="1363" customFormat="1">
      <c r="E474" s="1367"/>
      <c r="N474" s="1367"/>
      <c r="AD474" s="1367"/>
    </row>
    <row r="475" spans="5:30" s="1363" customFormat="1">
      <c r="E475" s="1367"/>
      <c r="N475" s="1367"/>
      <c r="AD475" s="1367"/>
    </row>
    <row r="476" spans="5:30" s="1363" customFormat="1">
      <c r="E476" s="1367"/>
      <c r="N476" s="1367"/>
      <c r="AD476" s="1367"/>
    </row>
    <row r="477" spans="5:30" s="1363" customFormat="1">
      <c r="E477" s="1367"/>
      <c r="N477" s="1367"/>
      <c r="AD477" s="1367"/>
    </row>
    <row r="478" spans="5:30" s="1363" customFormat="1">
      <c r="E478" s="1367"/>
      <c r="N478" s="1367"/>
      <c r="AD478" s="1367"/>
    </row>
    <row r="479" spans="5:30" s="1363" customFormat="1">
      <c r="E479" s="1367"/>
      <c r="N479" s="1367"/>
      <c r="AD479" s="1367"/>
    </row>
    <row r="480" spans="5:30" s="1363" customFormat="1">
      <c r="E480" s="1367"/>
      <c r="N480" s="1367"/>
      <c r="AD480" s="1367"/>
    </row>
    <row r="481" spans="5:30" s="1363" customFormat="1">
      <c r="E481" s="1367"/>
      <c r="N481" s="1367"/>
      <c r="AD481" s="1367"/>
    </row>
    <row r="482" spans="5:30" s="1363" customFormat="1">
      <c r="E482" s="1367"/>
      <c r="N482" s="1367"/>
      <c r="AD482" s="1367"/>
    </row>
    <row r="483" spans="5:30" s="1363" customFormat="1">
      <c r="E483" s="1367"/>
      <c r="N483" s="1367"/>
      <c r="AD483" s="1367"/>
    </row>
    <row r="484" spans="5:30" s="1363" customFormat="1">
      <c r="E484" s="1367"/>
      <c r="N484" s="1367"/>
      <c r="AD484" s="1367"/>
    </row>
    <row r="485" spans="5:30" s="1363" customFormat="1">
      <c r="E485" s="1367"/>
      <c r="N485" s="1367"/>
      <c r="AD485" s="1367"/>
    </row>
    <row r="486" spans="5:30" s="1363" customFormat="1">
      <c r="E486" s="1367"/>
      <c r="N486" s="1367"/>
      <c r="AD486" s="1367"/>
    </row>
    <row r="487" spans="5:30" s="1363" customFormat="1">
      <c r="E487" s="1367"/>
      <c r="N487" s="1367"/>
      <c r="AD487" s="1367"/>
    </row>
    <row r="488" spans="5:30" s="1363" customFormat="1">
      <c r="E488" s="1367"/>
      <c r="N488" s="1367"/>
      <c r="AD488" s="1367"/>
    </row>
    <row r="489" spans="5:30" s="1363" customFormat="1">
      <c r="E489" s="1367"/>
      <c r="N489" s="1367"/>
      <c r="AD489" s="1367"/>
    </row>
    <row r="490" spans="5:30" s="1363" customFormat="1">
      <c r="E490" s="1367"/>
      <c r="N490" s="1367"/>
      <c r="AD490" s="1367"/>
    </row>
    <row r="491" spans="5:30" s="1363" customFormat="1">
      <c r="E491" s="1367"/>
      <c r="N491" s="1367"/>
      <c r="AD491" s="1367"/>
    </row>
    <row r="492" spans="5:30" s="1363" customFormat="1">
      <c r="E492" s="1367"/>
      <c r="N492" s="1367"/>
      <c r="AD492" s="1367"/>
    </row>
    <row r="493" spans="5:30" s="1363" customFormat="1">
      <c r="E493" s="1367"/>
      <c r="N493" s="1367"/>
      <c r="AD493" s="1367"/>
    </row>
    <row r="494" spans="5:30" s="1363" customFormat="1">
      <c r="E494" s="1367"/>
      <c r="N494" s="1367"/>
      <c r="AD494" s="1367"/>
    </row>
    <row r="495" spans="5:30" s="1363" customFormat="1">
      <c r="E495" s="1367"/>
      <c r="N495" s="1367"/>
      <c r="AD495" s="1367"/>
    </row>
    <row r="496" spans="5:30" s="1363" customFormat="1">
      <c r="E496" s="1367"/>
      <c r="N496" s="1367"/>
      <c r="AD496" s="1367"/>
    </row>
    <row r="497" spans="5:30" s="1363" customFormat="1">
      <c r="E497" s="1367"/>
      <c r="N497" s="1367"/>
      <c r="AD497" s="1367"/>
    </row>
    <row r="498" spans="5:30" s="1363" customFormat="1">
      <c r="E498" s="1367"/>
      <c r="N498" s="1367"/>
      <c r="AD498" s="1367"/>
    </row>
    <row r="499" spans="5:30" s="1363" customFormat="1">
      <c r="E499" s="1367"/>
      <c r="N499" s="1367"/>
      <c r="AD499" s="1367"/>
    </row>
    <row r="500" spans="5:30" s="1363" customFormat="1">
      <c r="E500" s="1367"/>
      <c r="N500" s="1367"/>
      <c r="AD500" s="1367"/>
    </row>
    <row r="501" spans="5:30" s="1363" customFormat="1">
      <c r="E501" s="1367"/>
      <c r="N501" s="1367"/>
      <c r="AD501" s="1367"/>
    </row>
    <row r="502" spans="5:30" s="1363" customFormat="1">
      <c r="E502" s="1367"/>
      <c r="N502" s="1367"/>
      <c r="AD502" s="1367"/>
    </row>
    <row r="503" spans="5:30" s="1363" customFormat="1">
      <c r="E503" s="1367"/>
      <c r="N503" s="1367"/>
      <c r="AD503" s="1367"/>
    </row>
    <row r="504" spans="5:30" s="1363" customFormat="1">
      <c r="E504" s="1367"/>
      <c r="N504" s="1367"/>
      <c r="AD504" s="1367"/>
    </row>
    <row r="505" spans="5:30" s="1363" customFormat="1">
      <c r="E505" s="1367"/>
      <c r="N505" s="1367"/>
      <c r="AD505" s="1367"/>
    </row>
    <row r="506" spans="5:30" s="1363" customFormat="1">
      <c r="E506" s="1367"/>
      <c r="N506" s="1367"/>
      <c r="AD506" s="1367"/>
    </row>
    <row r="507" spans="5:30" s="1363" customFormat="1">
      <c r="E507" s="1367"/>
      <c r="N507" s="1367"/>
      <c r="AD507" s="1367"/>
    </row>
    <row r="508" spans="5:30" s="1363" customFormat="1">
      <c r="E508" s="1367"/>
      <c r="N508" s="1367"/>
      <c r="AD508" s="1367"/>
    </row>
    <row r="509" spans="5:30" s="1363" customFormat="1">
      <c r="E509" s="1367"/>
      <c r="N509" s="1367"/>
      <c r="AD509" s="1367"/>
    </row>
    <row r="510" spans="5:30" s="1363" customFormat="1">
      <c r="E510" s="1367"/>
      <c r="N510" s="1367"/>
      <c r="AD510" s="1367"/>
    </row>
    <row r="511" spans="5:30" s="1363" customFormat="1">
      <c r="E511" s="1367"/>
      <c r="N511" s="1367"/>
      <c r="AD511" s="1367"/>
    </row>
    <row r="512" spans="5:30" s="1363" customFormat="1">
      <c r="E512" s="1367"/>
      <c r="N512" s="1367"/>
      <c r="AD512" s="1367"/>
    </row>
    <row r="513" spans="5:30" s="1363" customFormat="1">
      <c r="E513" s="1367"/>
      <c r="N513" s="1367"/>
      <c r="AD513" s="1367"/>
    </row>
    <row r="514" spans="5:30" s="1363" customFormat="1">
      <c r="E514" s="1367"/>
      <c r="N514" s="1367"/>
      <c r="AD514" s="1367"/>
    </row>
    <row r="515" spans="5:30" s="1363" customFormat="1">
      <c r="E515" s="1367"/>
      <c r="N515" s="1367"/>
      <c r="AD515" s="1367"/>
    </row>
    <row r="516" spans="5:30" s="1363" customFormat="1">
      <c r="E516" s="1367"/>
      <c r="N516" s="1367"/>
      <c r="AD516" s="1367"/>
    </row>
    <row r="517" spans="5:30" s="1363" customFormat="1">
      <c r="E517" s="1367"/>
      <c r="N517" s="1367"/>
      <c r="AD517" s="1367"/>
    </row>
    <row r="518" spans="5:30" s="1363" customFormat="1">
      <c r="E518" s="1367"/>
      <c r="N518" s="1367"/>
      <c r="AD518" s="1367"/>
    </row>
    <row r="519" spans="5:30" s="1363" customFormat="1">
      <c r="E519" s="1367"/>
      <c r="N519" s="1367"/>
      <c r="AD519" s="1367"/>
    </row>
    <row r="520" spans="5:30" s="1363" customFormat="1">
      <c r="E520" s="1367"/>
      <c r="N520" s="1367"/>
      <c r="AD520" s="1367"/>
    </row>
    <row r="521" spans="5:30" s="1363" customFormat="1">
      <c r="E521" s="1367"/>
      <c r="N521" s="1367"/>
      <c r="AD521" s="1367"/>
    </row>
    <row r="522" spans="5:30" s="1363" customFormat="1">
      <c r="E522" s="1367"/>
      <c r="N522" s="1367"/>
      <c r="AD522" s="1367"/>
    </row>
    <row r="523" spans="5:30" s="1363" customFormat="1">
      <c r="E523" s="1367"/>
      <c r="N523" s="1367"/>
      <c r="AD523" s="1367"/>
    </row>
    <row r="524" spans="5:30" s="1363" customFormat="1">
      <c r="E524" s="1367"/>
      <c r="N524" s="1367"/>
      <c r="AD524" s="1367"/>
    </row>
    <row r="525" spans="5:30" s="1363" customFormat="1">
      <c r="E525" s="1367"/>
      <c r="N525" s="1367"/>
      <c r="AD525" s="1367"/>
    </row>
    <row r="526" spans="5:30" s="1363" customFormat="1">
      <c r="E526" s="1367"/>
      <c r="N526" s="1367"/>
      <c r="AD526" s="1367"/>
    </row>
    <row r="527" spans="5:30" s="1363" customFormat="1">
      <c r="E527" s="1367"/>
      <c r="N527" s="1367"/>
      <c r="AD527" s="1367"/>
    </row>
    <row r="528" spans="5:30" s="1363" customFormat="1">
      <c r="E528" s="1367"/>
      <c r="N528" s="1367"/>
      <c r="AD528" s="1367"/>
    </row>
    <row r="529" spans="5:30" s="1363" customFormat="1">
      <c r="E529" s="1367"/>
      <c r="N529" s="1367"/>
      <c r="AD529" s="1367"/>
    </row>
    <row r="530" spans="5:30" s="1363" customFormat="1">
      <c r="E530" s="1367"/>
      <c r="N530" s="1367"/>
      <c r="AD530" s="1367"/>
    </row>
    <row r="531" spans="5:30" s="1363" customFormat="1">
      <c r="E531" s="1367"/>
      <c r="N531" s="1367"/>
      <c r="AD531" s="1367"/>
    </row>
    <row r="532" spans="5:30" s="1363" customFormat="1">
      <c r="E532" s="1367"/>
      <c r="N532" s="1367"/>
      <c r="AD532" s="1367"/>
    </row>
    <row r="533" spans="5:30" s="1363" customFormat="1">
      <c r="E533" s="1367"/>
      <c r="N533" s="1367"/>
      <c r="AD533" s="1367"/>
    </row>
    <row r="534" spans="5:30" s="1363" customFormat="1">
      <c r="E534" s="1367"/>
      <c r="N534" s="1367"/>
      <c r="AD534" s="1367"/>
    </row>
    <row r="535" spans="5:30" s="1363" customFormat="1">
      <c r="E535" s="1367"/>
      <c r="N535" s="1367"/>
      <c r="AD535" s="1367"/>
    </row>
    <row r="536" spans="5:30" s="1363" customFormat="1">
      <c r="E536" s="1367"/>
      <c r="N536" s="1367"/>
      <c r="AD536" s="1367"/>
    </row>
    <row r="537" spans="5:30" s="1363" customFormat="1">
      <c r="E537" s="1367"/>
      <c r="N537" s="1367"/>
      <c r="AD537" s="1367"/>
    </row>
    <row r="538" spans="5:30" s="1363" customFormat="1">
      <c r="E538" s="1367"/>
      <c r="N538" s="1367"/>
      <c r="AD538" s="1367"/>
    </row>
    <row r="539" spans="5:30" s="1363" customFormat="1">
      <c r="E539" s="1367"/>
      <c r="N539" s="1367"/>
      <c r="AD539" s="1367"/>
    </row>
    <row r="540" spans="5:30" s="1363" customFormat="1">
      <c r="E540" s="1367"/>
      <c r="N540" s="1367"/>
      <c r="AD540" s="1367"/>
    </row>
    <row r="541" spans="5:30" s="1363" customFormat="1">
      <c r="E541" s="1367"/>
      <c r="N541" s="1367"/>
      <c r="AD541" s="1367"/>
    </row>
    <row r="542" spans="5:30" s="1363" customFormat="1">
      <c r="E542" s="1367"/>
      <c r="N542" s="1367"/>
      <c r="AD542" s="1367"/>
    </row>
    <row r="543" spans="5:30" s="1363" customFormat="1">
      <c r="E543" s="1367"/>
      <c r="N543" s="1367"/>
      <c r="AD543" s="1367"/>
    </row>
    <row r="544" spans="5:30" s="1363" customFormat="1">
      <c r="E544" s="1367"/>
      <c r="N544" s="1367"/>
      <c r="AD544" s="1367"/>
    </row>
    <row r="545" spans="5:30" s="1363" customFormat="1">
      <c r="E545" s="1367"/>
      <c r="N545" s="1367"/>
      <c r="AD545" s="1367"/>
    </row>
    <row r="546" spans="5:30" s="1363" customFormat="1">
      <c r="E546" s="1367"/>
      <c r="N546" s="1367"/>
      <c r="AD546" s="1367"/>
    </row>
    <row r="547" spans="5:30" s="1363" customFormat="1">
      <c r="E547" s="1367"/>
      <c r="N547" s="1367"/>
      <c r="AD547" s="1367"/>
    </row>
    <row r="548" spans="5:30" s="1363" customFormat="1">
      <c r="E548" s="1367"/>
      <c r="N548" s="1367"/>
      <c r="AD548" s="1367"/>
    </row>
    <row r="549" spans="5:30" s="1363" customFormat="1">
      <c r="E549" s="1367"/>
      <c r="N549" s="1367"/>
      <c r="AD549" s="1367"/>
    </row>
    <row r="550" spans="5:30" s="1363" customFormat="1">
      <c r="E550" s="1367"/>
      <c r="N550" s="1367"/>
      <c r="AD550" s="1367"/>
    </row>
    <row r="551" spans="5:30" s="1363" customFormat="1">
      <c r="E551" s="1367"/>
      <c r="N551" s="1367"/>
      <c r="AD551" s="1367"/>
    </row>
    <row r="552" spans="5:30" s="1363" customFormat="1">
      <c r="E552" s="1367"/>
      <c r="N552" s="1367"/>
      <c r="AD552" s="1367"/>
    </row>
    <row r="553" spans="5:30" s="1363" customFormat="1">
      <c r="E553" s="1367"/>
      <c r="N553" s="1367"/>
      <c r="AD553" s="1367"/>
    </row>
    <row r="554" spans="5:30" s="1363" customFormat="1">
      <c r="E554" s="1367"/>
      <c r="N554" s="1367"/>
      <c r="AD554" s="1367"/>
    </row>
    <row r="555" spans="5:30" s="1363" customFormat="1">
      <c r="E555" s="1367"/>
      <c r="N555" s="1367"/>
      <c r="AD555" s="1367"/>
    </row>
    <row r="556" spans="5:30" s="1363" customFormat="1">
      <c r="E556" s="1367"/>
      <c r="N556" s="1367"/>
      <c r="AD556" s="1367"/>
    </row>
    <row r="557" spans="5:30" s="1363" customFormat="1">
      <c r="E557" s="1367"/>
      <c r="N557" s="1367"/>
      <c r="AD557" s="1367"/>
    </row>
    <row r="558" spans="5:30" s="1363" customFormat="1">
      <c r="E558" s="1367"/>
      <c r="N558" s="1367"/>
      <c r="AD558" s="1367"/>
    </row>
    <row r="559" spans="5:30" s="1363" customFormat="1">
      <c r="E559" s="1367"/>
      <c r="N559" s="1367"/>
      <c r="AD559" s="1367"/>
    </row>
    <row r="560" spans="5:30" s="1363" customFormat="1">
      <c r="E560" s="1367"/>
      <c r="N560" s="1367"/>
      <c r="AD560" s="1367"/>
    </row>
    <row r="561" spans="5:30" s="1363" customFormat="1">
      <c r="E561" s="1367"/>
      <c r="N561" s="1367"/>
      <c r="AD561" s="1367"/>
    </row>
    <row r="562" spans="5:30" s="1363" customFormat="1">
      <c r="E562" s="1367"/>
      <c r="N562" s="1367"/>
      <c r="AD562" s="1367"/>
    </row>
    <row r="563" spans="5:30" s="1363" customFormat="1">
      <c r="E563" s="1367"/>
      <c r="N563" s="1367"/>
      <c r="AD563" s="1367"/>
    </row>
    <row r="564" spans="5:30" s="1363" customFormat="1">
      <c r="E564" s="1367"/>
      <c r="N564" s="1367"/>
      <c r="AD564" s="1367"/>
    </row>
    <row r="565" spans="5:30" s="1363" customFormat="1">
      <c r="E565" s="1367"/>
      <c r="N565" s="1367"/>
      <c r="AD565" s="1367"/>
    </row>
    <row r="566" spans="5:30" s="1363" customFormat="1">
      <c r="E566" s="1367"/>
      <c r="N566" s="1367"/>
      <c r="AD566" s="1367"/>
    </row>
    <row r="567" spans="5:30" s="1363" customFormat="1">
      <c r="E567" s="1367"/>
      <c r="N567" s="1367"/>
      <c r="AD567" s="1367"/>
    </row>
    <row r="568" spans="5:30" s="1363" customFormat="1">
      <c r="E568" s="1367"/>
      <c r="N568" s="1367"/>
      <c r="AD568" s="1367"/>
    </row>
    <row r="569" spans="5:30" s="1363" customFormat="1">
      <c r="E569" s="1367"/>
      <c r="N569" s="1367"/>
      <c r="AD569" s="1367"/>
    </row>
    <row r="570" spans="5:30" s="1363" customFormat="1">
      <c r="E570" s="1367"/>
      <c r="N570" s="1367"/>
      <c r="AD570" s="1367"/>
    </row>
    <row r="571" spans="5:30" s="1363" customFormat="1">
      <c r="E571" s="1367"/>
      <c r="N571" s="1367"/>
      <c r="AD571" s="1367"/>
    </row>
    <row r="572" spans="5:30" s="1363" customFormat="1">
      <c r="E572" s="1367"/>
      <c r="N572" s="1367"/>
      <c r="AD572" s="1367"/>
    </row>
    <row r="573" spans="5:30" s="1363" customFormat="1">
      <c r="E573" s="1367"/>
      <c r="N573" s="1367"/>
      <c r="AD573" s="1367"/>
    </row>
    <row r="574" spans="5:30" s="1363" customFormat="1">
      <c r="E574" s="1367"/>
      <c r="N574" s="1367"/>
      <c r="AD574" s="1367"/>
    </row>
    <row r="575" spans="5:30" s="1363" customFormat="1">
      <c r="E575" s="1367"/>
      <c r="N575" s="1367"/>
      <c r="AD575" s="1367"/>
    </row>
    <row r="576" spans="5:30" s="1363" customFormat="1">
      <c r="E576" s="1367"/>
      <c r="N576" s="1367"/>
      <c r="AD576" s="1367"/>
    </row>
    <row r="577" spans="5:30" s="1363" customFormat="1">
      <c r="E577" s="1367"/>
      <c r="N577" s="1367"/>
      <c r="AD577" s="1367"/>
    </row>
    <row r="578" spans="5:30" s="1363" customFormat="1">
      <c r="E578" s="1367"/>
      <c r="N578" s="1367"/>
      <c r="AD578" s="1367"/>
    </row>
    <row r="579" spans="5:30" s="1363" customFormat="1">
      <c r="E579" s="1367"/>
      <c r="N579" s="1367"/>
      <c r="AD579" s="1367"/>
    </row>
    <row r="580" spans="5:30" s="1363" customFormat="1">
      <c r="E580" s="1367"/>
      <c r="N580" s="1367"/>
      <c r="AD580" s="1367"/>
    </row>
    <row r="581" spans="5:30" s="1363" customFormat="1">
      <c r="E581" s="1367"/>
      <c r="N581" s="1367"/>
      <c r="AD581" s="1367"/>
    </row>
    <row r="582" spans="5:30" s="1363" customFormat="1">
      <c r="E582" s="1367"/>
      <c r="N582" s="1367"/>
      <c r="AD582" s="1367"/>
    </row>
    <row r="583" spans="5:30" s="1363" customFormat="1">
      <c r="E583" s="1367"/>
      <c r="N583" s="1367"/>
      <c r="AD583" s="1367"/>
    </row>
    <row r="584" spans="5:30" s="1363" customFormat="1">
      <c r="E584" s="1367"/>
      <c r="N584" s="1367"/>
      <c r="AD584" s="1367"/>
    </row>
    <row r="585" spans="5:30" s="1363" customFormat="1">
      <c r="E585" s="1367"/>
      <c r="N585" s="1367"/>
      <c r="AD585" s="1367"/>
    </row>
    <row r="586" spans="5:30" s="1363" customFormat="1">
      <c r="E586" s="1367"/>
      <c r="N586" s="1367"/>
      <c r="AD586" s="1367"/>
    </row>
    <row r="587" spans="5:30" s="1363" customFormat="1">
      <c r="E587" s="1367"/>
      <c r="N587" s="1367"/>
      <c r="AD587" s="1367"/>
    </row>
    <row r="588" spans="5:30" s="1363" customFormat="1">
      <c r="E588" s="1367"/>
      <c r="N588" s="1367"/>
      <c r="AD588" s="1367"/>
    </row>
    <row r="589" spans="5:30" s="1363" customFormat="1">
      <c r="E589" s="1367"/>
      <c r="N589" s="1367"/>
      <c r="AD589" s="1367"/>
    </row>
    <row r="590" spans="5:30" s="1363" customFormat="1">
      <c r="E590" s="1367"/>
      <c r="N590" s="1367"/>
      <c r="AD590" s="1367"/>
    </row>
    <row r="591" spans="5:30" s="1363" customFormat="1">
      <c r="E591" s="1367"/>
      <c r="N591" s="1367"/>
      <c r="AD591" s="1367"/>
    </row>
    <row r="592" spans="5:30" s="1363" customFormat="1">
      <c r="E592" s="1367"/>
      <c r="N592" s="1367"/>
      <c r="AD592" s="1367"/>
    </row>
    <row r="593" spans="5:30" s="1363" customFormat="1">
      <c r="E593" s="1367"/>
      <c r="N593" s="1367"/>
      <c r="AD593" s="1367"/>
    </row>
    <row r="594" spans="5:30" s="1363" customFormat="1">
      <c r="E594" s="1367"/>
      <c r="N594" s="1367"/>
      <c r="AD594" s="1367"/>
    </row>
    <row r="595" spans="5:30" s="1363" customFormat="1">
      <c r="E595" s="1367"/>
      <c r="N595" s="1367"/>
      <c r="AD595" s="1367"/>
    </row>
    <row r="596" spans="5:30" s="1363" customFormat="1">
      <c r="E596" s="1367"/>
      <c r="N596" s="1367"/>
      <c r="AD596" s="1367"/>
    </row>
    <row r="597" spans="5:30" s="1363" customFormat="1">
      <c r="E597" s="1367"/>
      <c r="N597" s="1367"/>
      <c r="AD597" s="1367"/>
    </row>
    <row r="598" spans="5:30" s="1363" customFormat="1">
      <c r="E598" s="1367"/>
      <c r="N598" s="1367"/>
      <c r="AD598" s="1367"/>
    </row>
    <row r="599" spans="5:30" s="1363" customFormat="1">
      <c r="E599" s="1367"/>
      <c r="N599" s="1367"/>
      <c r="AD599" s="1367"/>
    </row>
    <row r="600" spans="5:30" s="1363" customFormat="1">
      <c r="E600" s="1367"/>
      <c r="N600" s="1367"/>
      <c r="AD600" s="1367"/>
    </row>
    <row r="601" spans="5:30" s="1363" customFormat="1">
      <c r="E601" s="1367"/>
      <c r="N601" s="1367"/>
      <c r="AD601" s="1367"/>
    </row>
    <row r="602" spans="5:30" s="1363" customFormat="1">
      <c r="E602" s="1367"/>
      <c r="N602" s="1367"/>
      <c r="AD602" s="1367"/>
    </row>
    <row r="603" spans="5:30" s="1363" customFormat="1">
      <c r="E603" s="1367"/>
      <c r="N603" s="1367"/>
      <c r="AD603" s="1367"/>
    </row>
    <row r="604" spans="5:30" s="1363" customFormat="1">
      <c r="E604" s="1367"/>
      <c r="N604" s="1367"/>
      <c r="AD604" s="1367"/>
    </row>
    <row r="605" spans="5:30" s="1363" customFormat="1">
      <c r="E605" s="1367"/>
      <c r="N605" s="1367"/>
      <c r="AD605" s="1367"/>
    </row>
    <row r="606" spans="5:30" s="1363" customFormat="1">
      <c r="E606" s="1367"/>
      <c r="N606" s="1367"/>
      <c r="AD606" s="1367"/>
    </row>
    <row r="607" spans="5:30" s="1363" customFormat="1">
      <c r="E607" s="1367"/>
      <c r="N607" s="1367"/>
      <c r="AD607" s="1367"/>
    </row>
    <row r="608" spans="5:30" s="1363" customFormat="1">
      <c r="E608" s="1367"/>
      <c r="N608" s="1367"/>
      <c r="AD608" s="1367"/>
    </row>
    <row r="609" spans="5:30" s="1363" customFormat="1">
      <c r="E609" s="1367"/>
      <c r="N609" s="1367"/>
      <c r="AD609" s="1367"/>
    </row>
    <row r="610" spans="5:30" s="1363" customFormat="1">
      <c r="E610" s="1367"/>
      <c r="N610" s="1367"/>
      <c r="AD610" s="1367"/>
    </row>
    <row r="611" spans="5:30" s="1363" customFormat="1">
      <c r="E611" s="1367"/>
      <c r="N611" s="1367"/>
      <c r="AD611" s="1367"/>
    </row>
    <row r="612" spans="5:30" s="1363" customFormat="1">
      <c r="E612" s="1367"/>
      <c r="N612" s="1367"/>
      <c r="AD612" s="1367"/>
    </row>
    <row r="613" spans="5:30" s="1363" customFormat="1">
      <c r="E613" s="1367"/>
      <c r="N613" s="1367"/>
      <c r="AD613" s="1367"/>
    </row>
    <row r="614" spans="5:30" s="1363" customFormat="1">
      <c r="E614" s="1367"/>
      <c r="N614" s="1367"/>
      <c r="AD614" s="1367"/>
    </row>
    <row r="615" spans="5:30" s="1363" customFormat="1">
      <c r="E615" s="1367"/>
      <c r="N615" s="1367"/>
      <c r="AD615" s="1367"/>
    </row>
    <row r="616" spans="5:30" s="1363" customFormat="1">
      <c r="E616" s="1367"/>
      <c r="N616" s="1367"/>
      <c r="AD616" s="1367"/>
    </row>
    <row r="617" spans="5:30" s="1363" customFormat="1">
      <c r="E617" s="1367"/>
      <c r="N617" s="1367"/>
      <c r="AD617" s="1367"/>
    </row>
    <row r="618" spans="5:30" s="1363" customFormat="1">
      <c r="E618" s="1367"/>
      <c r="N618" s="1367"/>
      <c r="AD618" s="1367"/>
    </row>
    <row r="619" spans="5:30" s="1363" customFormat="1">
      <c r="E619" s="1367"/>
      <c r="N619" s="1367"/>
      <c r="AD619" s="1367"/>
    </row>
    <row r="620" spans="5:30" s="1363" customFormat="1">
      <c r="E620" s="1367"/>
      <c r="N620" s="1367"/>
      <c r="AD620" s="1367"/>
    </row>
    <row r="621" spans="5:30" s="1363" customFormat="1">
      <c r="E621" s="1367"/>
      <c r="N621" s="1367"/>
      <c r="AD621" s="1367"/>
    </row>
    <row r="622" spans="5:30" s="1363" customFormat="1">
      <c r="E622" s="1367"/>
      <c r="N622" s="1367"/>
      <c r="AD622" s="1367"/>
    </row>
    <row r="623" spans="5:30" s="1363" customFormat="1">
      <c r="E623" s="1367"/>
      <c r="N623" s="1367"/>
      <c r="AD623" s="1367"/>
    </row>
    <row r="624" spans="5:30" s="1363" customFormat="1">
      <c r="E624" s="1367"/>
      <c r="N624" s="1367"/>
      <c r="AD624" s="1367"/>
    </row>
    <row r="625" spans="5:30" s="1363" customFormat="1">
      <c r="E625" s="1367"/>
      <c r="N625" s="1367"/>
      <c r="AD625" s="1367"/>
    </row>
    <row r="626" spans="5:30" s="1363" customFormat="1">
      <c r="E626" s="1367"/>
      <c r="N626" s="1367"/>
      <c r="AD626" s="1367"/>
    </row>
    <row r="627" spans="5:30" s="1363" customFormat="1">
      <c r="E627" s="1367"/>
      <c r="N627" s="1367"/>
      <c r="AD627" s="1367"/>
    </row>
    <row r="628" spans="5:30" s="1363" customFormat="1">
      <c r="E628" s="1367"/>
      <c r="N628" s="1367"/>
      <c r="AD628" s="1367"/>
    </row>
    <row r="629" spans="5:30" s="1363" customFormat="1">
      <c r="E629" s="1367"/>
      <c r="N629" s="1367"/>
      <c r="AD629" s="1367"/>
    </row>
    <row r="630" spans="5:30" s="1363" customFormat="1">
      <c r="E630" s="1367"/>
      <c r="N630" s="1367"/>
      <c r="AD630" s="1367"/>
    </row>
    <row r="631" spans="5:30" s="1363" customFormat="1">
      <c r="E631" s="1367"/>
      <c r="N631" s="1367"/>
      <c r="AD631" s="1367"/>
    </row>
    <row r="632" spans="5:30" s="1363" customFormat="1">
      <c r="E632" s="1367"/>
      <c r="N632" s="1367"/>
      <c r="AD632" s="1367"/>
    </row>
    <row r="633" spans="5:30" s="1363" customFormat="1">
      <c r="E633" s="1367"/>
      <c r="N633" s="1367"/>
      <c r="AD633" s="1367"/>
    </row>
    <row r="634" spans="5:30" s="1363" customFormat="1">
      <c r="E634" s="1367"/>
      <c r="N634" s="1367"/>
      <c r="AD634" s="1367"/>
    </row>
    <row r="635" spans="5:30" s="1363" customFormat="1">
      <c r="E635" s="1367"/>
      <c r="N635" s="1367"/>
      <c r="AD635" s="1367"/>
    </row>
    <row r="636" spans="5:30" s="1363" customFormat="1">
      <c r="E636" s="1367"/>
      <c r="N636" s="1367"/>
      <c r="AD636" s="1367"/>
    </row>
    <row r="637" spans="5:30" s="1363" customFormat="1">
      <c r="E637" s="1367"/>
      <c r="N637" s="1367"/>
      <c r="AD637" s="1367"/>
    </row>
    <row r="638" spans="5:30" s="1363" customFormat="1">
      <c r="E638" s="1367"/>
      <c r="N638" s="1367"/>
      <c r="AD638" s="1367"/>
    </row>
    <row r="639" spans="5:30" s="1363" customFormat="1">
      <c r="E639" s="1367"/>
      <c r="N639" s="1367"/>
      <c r="AD639" s="1367"/>
    </row>
    <row r="640" spans="5:30" s="1363" customFormat="1">
      <c r="E640" s="1367"/>
      <c r="N640" s="1367"/>
      <c r="AD640" s="1367"/>
    </row>
    <row r="641" spans="5:30" s="1363" customFormat="1">
      <c r="E641" s="1367"/>
      <c r="N641" s="1367"/>
      <c r="AD641" s="1367"/>
    </row>
    <row r="642" spans="5:30" s="1363" customFormat="1">
      <c r="E642" s="1367"/>
      <c r="N642" s="1367"/>
      <c r="AD642" s="1367"/>
    </row>
    <row r="643" spans="5:30" s="1363" customFormat="1">
      <c r="E643" s="1367"/>
      <c r="N643" s="1367"/>
      <c r="AD643" s="1367"/>
    </row>
    <row r="644" spans="5:30" s="1363" customFormat="1">
      <c r="E644" s="1367"/>
      <c r="N644" s="1367"/>
      <c r="AD644" s="1367"/>
    </row>
    <row r="645" spans="5:30" s="1363" customFormat="1">
      <c r="E645" s="1367"/>
      <c r="N645" s="1367"/>
      <c r="AD645" s="1367"/>
    </row>
    <row r="646" spans="5:30" s="1363" customFormat="1">
      <c r="E646" s="1367"/>
      <c r="N646" s="1367"/>
      <c r="AD646" s="1367"/>
    </row>
    <row r="647" spans="5:30" s="1363" customFormat="1">
      <c r="E647" s="1367"/>
      <c r="N647" s="1367"/>
      <c r="AD647" s="1367"/>
    </row>
    <row r="648" spans="5:30" s="1363" customFormat="1">
      <c r="E648" s="1367"/>
      <c r="N648" s="1367"/>
      <c r="AD648" s="1367"/>
    </row>
    <row r="649" spans="5:30" s="1363" customFormat="1">
      <c r="E649" s="1367"/>
      <c r="N649" s="1367"/>
      <c r="AD649" s="1367"/>
    </row>
    <row r="650" spans="5:30" s="1363" customFormat="1">
      <c r="E650" s="1367"/>
      <c r="N650" s="1367"/>
      <c r="AD650" s="1367"/>
    </row>
    <row r="651" spans="5:30" s="1363" customFormat="1">
      <c r="E651" s="1367"/>
      <c r="N651" s="1367"/>
      <c r="AD651" s="1367"/>
    </row>
    <row r="652" spans="5:30" s="1363" customFormat="1">
      <c r="E652" s="1367"/>
      <c r="N652" s="1367"/>
      <c r="AD652" s="1367"/>
    </row>
    <row r="653" spans="5:30" s="1363" customFormat="1">
      <c r="E653" s="1367"/>
      <c r="N653" s="1367"/>
      <c r="AD653" s="1367"/>
    </row>
    <row r="654" spans="5:30" s="1363" customFormat="1">
      <c r="E654" s="1367"/>
      <c r="N654" s="1367"/>
      <c r="AD654" s="1367"/>
    </row>
    <row r="655" spans="5:30" s="1363" customFormat="1">
      <c r="E655" s="1367"/>
      <c r="N655" s="1367"/>
      <c r="AD655" s="1367"/>
    </row>
    <row r="656" spans="5:30" s="1363" customFormat="1">
      <c r="E656" s="1367"/>
      <c r="N656" s="1367"/>
      <c r="AD656" s="1367"/>
    </row>
    <row r="657" spans="5:30" s="1363" customFormat="1">
      <c r="E657" s="1367"/>
      <c r="N657" s="1367"/>
      <c r="AD657" s="1367"/>
    </row>
    <row r="658" spans="5:30" s="1363" customFormat="1">
      <c r="E658" s="1367"/>
      <c r="N658" s="1367"/>
      <c r="AD658" s="1367"/>
    </row>
    <row r="659" spans="5:30" s="1363" customFormat="1">
      <c r="E659" s="1367"/>
      <c r="N659" s="1367"/>
      <c r="AD659" s="1367"/>
    </row>
    <row r="660" spans="5:30" s="1363" customFormat="1">
      <c r="E660" s="1367"/>
      <c r="N660" s="1367"/>
      <c r="AD660" s="1367"/>
    </row>
    <row r="661" spans="5:30" s="1363" customFormat="1">
      <c r="E661" s="1367"/>
      <c r="N661" s="1367"/>
      <c r="AD661" s="1367"/>
    </row>
    <row r="662" spans="5:30" s="1363" customFormat="1">
      <c r="E662" s="1367"/>
      <c r="N662" s="1367"/>
      <c r="AD662" s="1367"/>
    </row>
    <row r="663" spans="5:30" s="1363" customFormat="1">
      <c r="E663" s="1367"/>
      <c r="N663" s="1367"/>
      <c r="AD663" s="1367"/>
    </row>
    <row r="664" spans="5:30" s="1363" customFormat="1">
      <c r="E664" s="1367"/>
      <c r="N664" s="1367"/>
      <c r="AD664" s="1367"/>
    </row>
    <row r="665" spans="5:30" s="1363" customFormat="1">
      <c r="E665" s="1367"/>
      <c r="N665" s="1367"/>
      <c r="AD665" s="1367"/>
    </row>
    <row r="666" spans="5:30" s="1363" customFormat="1">
      <c r="E666" s="1367"/>
      <c r="N666" s="1367"/>
      <c r="AD666" s="1367"/>
    </row>
    <row r="667" spans="5:30" s="1363" customFormat="1">
      <c r="E667" s="1367"/>
      <c r="N667" s="1367"/>
      <c r="AD667" s="1367"/>
    </row>
    <row r="668" spans="5:30" s="1363" customFormat="1">
      <c r="E668" s="1367"/>
      <c r="N668" s="1367"/>
      <c r="AD668" s="1367"/>
    </row>
    <row r="669" spans="5:30" s="1363" customFormat="1">
      <c r="E669" s="1367"/>
      <c r="N669" s="1367"/>
      <c r="AD669" s="1367"/>
    </row>
    <row r="670" spans="5:30" s="1363" customFormat="1">
      <c r="E670" s="1367"/>
      <c r="N670" s="1367"/>
      <c r="AD670" s="1367"/>
    </row>
    <row r="671" spans="5:30" s="1363" customFormat="1">
      <c r="E671" s="1367"/>
      <c r="N671" s="1367"/>
      <c r="AD671" s="1367"/>
    </row>
    <row r="672" spans="5:30" s="1363" customFormat="1">
      <c r="E672" s="1367"/>
      <c r="N672" s="1367"/>
      <c r="AD672" s="1367"/>
    </row>
    <row r="673" spans="5:30" s="1363" customFormat="1">
      <c r="E673" s="1367"/>
      <c r="N673" s="1367"/>
      <c r="AD673" s="1367"/>
    </row>
    <row r="674" spans="5:30" s="1363" customFormat="1">
      <c r="E674" s="1367"/>
      <c r="N674" s="1367"/>
      <c r="AD674" s="1367"/>
    </row>
    <row r="675" spans="5:30" s="1363" customFormat="1">
      <c r="E675" s="1367"/>
      <c r="N675" s="1367"/>
      <c r="AD675" s="1367"/>
    </row>
    <row r="676" spans="5:30" s="1363" customFormat="1">
      <c r="E676" s="1367"/>
      <c r="N676" s="1367"/>
      <c r="AD676" s="1367"/>
    </row>
    <row r="677" spans="5:30" s="1363" customFormat="1">
      <c r="E677" s="1367"/>
      <c r="N677" s="1367"/>
      <c r="AD677" s="1367"/>
    </row>
    <row r="678" spans="5:30" s="1363" customFormat="1">
      <c r="E678" s="1367"/>
      <c r="N678" s="1367"/>
      <c r="AD678" s="1367"/>
    </row>
    <row r="679" spans="5:30" s="1363" customFormat="1">
      <c r="E679" s="1367"/>
      <c r="N679" s="1367"/>
      <c r="AD679" s="1367"/>
    </row>
    <row r="680" spans="5:30" s="1363" customFormat="1">
      <c r="E680" s="1367"/>
      <c r="N680" s="1367"/>
      <c r="AD680" s="1367"/>
    </row>
    <row r="681" spans="5:30" s="1363" customFormat="1">
      <c r="E681" s="1367"/>
      <c r="N681" s="1367"/>
      <c r="AD681" s="1367"/>
    </row>
    <row r="682" spans="5:30" s="1363" customFormat="1">
      <c r="E682" s="1367"/>
      <c r="N682" s="1367"/>
      <c r="AD682" s="1367"/>
    </row>
    <row r="683" spans="5:30" s="1363" customFormat="1">
      <c r="E683" s="1367"/>
      <c r="N683" s="1367"/>
      <c r="AD683" s="1367"/>
    </row>
    <row r="684" spans="5:30" s="1363" customFormat="1">
      <c r="E684" s="1367"/>
      <c r="N684" s="1367"/>
      <c r="AD684" s="1367"/>
    </row>
    <row r="685" spans="5:30" s="1363" customFormat="1">
      <c r="E685" s="1367"/>
      <c r="N685" s="1367"/>
      <c r="AD685" s="1367"/>
    </row>
    <row r="686" spans="5:30" s="1363" customFormat="1">
      <c r="E686" s="1367"/>
      <c r="N686" s="1367"/>
      <c r="AD686" s="1367"/>
    </row>
    <row r="687" spans="5:30" s="1363" customFormat="1">
      <c r="E687" s="1367"/>
      <c r="N687" s="1367"/>
      <c r="AD687" s="1367"/>
    </row>
    <row r="688" spans="5:30" s="1363" customFormat="1">
      <c r="E688" s="1367"/>
      <c r="N688" s="1367"/>
      <c r="AD688" s="1367"/>
    </row>
    <row r="689" spans="5:30" s="1363" customFormat="1">
      <c r="E689" s="1367"/>
      <c r="N689" s="1367"/>
      <c r="AD689" s="1367"/>
    </row>
    <row r="690" spans="5:30" s="1363" customFormat="1">
      <c r="E690" s="1367"/>
      <c r="N690" s="1367"/>
      <c r="AD690" s="1367"/>
    </row>
    <row r="691" spans="5:30" s="1363" customFormat="1">
      <c r="E691" s="1367"/>
      <c r="N691" s="1367"/>
      <c r="AD691" s="1367"/>
    </row>
    <row r="692" spans="5:30" s="1363" customFormat="1">
      <c r="E692" s="1367"/>
      <c r="N692" s="1367"/>
      <c r="AD692" s="1367"/>
    </row>
    <row r="693" spans="5:30" s="1363" customFormat="1">
      <c r="E693" s="1367"/>
      <c r="N693" s="1367"/>
      <c r="AD693" s="1367"/>
    </row>
    <row r="694" spans="5:30" s="1363" customFormat="1">
      <c r="E694" s="1367"/>
      <c r="N694" s="1367"/>
      <c r="AD694" s="1367"/>
    </row>
    <row r="695" spans="5:30" s="1363" customFormat="1">
      <c r="E695" s="1367"/>
      <c r="N695" s="1367"/>
      <c r="AD695" s="1367"/>
    </row>
    <row r="696" spans="5:30" s="1363" customFormat="1">
      <c r="E696" s="1367"/>
      <c r="N696" s="1367"/>
      <c r="AD696" s="1367"/>
    </row>
    <row r="697" spans="5:30" s="1363" customFormat="1">
      <c r="E697" s="1367"/>
      <c r="N697" s="1367"/>
      <c r="AD697" s="1367"/>
    </row>
    <row r="698" spans="5:30" s="1363" customFormat="1">
      <c r="E698" s="1367"/>
      <c r="N698" s="1367"/>
      <c r="AD698" s="1367"/>
    </row>
    <row r="699" spans="5:30" s="1363" customFormat="1">
      <c r="E699" s="1367"/>
      <c r="N699" s="1367"/>
      <c r="AD699" s="1367"/>
    </row>
    <row r="700" spans="5:30" s="1363" customFormat="1">
      <c r="E700" s="1367"/>
      <c r="N700" s="1367"/>
      <c r="AD700" s="1367"/>
    </row>
    <row r="701" spans="5:30" s="1363" customFormat="1">
      <c r="E701" s="1367"/>
      <c r="N701" s="1367"/>
      <c r="AD701" s="1367"/>
    </row>
    <row r="702" spans="5:30" s="1363" customFormat="1">
      <c r="E702" s="1367"/>
      <c r="N702" s="1367"/>
      <c r="AD702" s="1367"/>
    </row>
    <row r="703" spans="5:30" s="1363" customFormat="1">
      <c r="E703" s="1367"/>
      <c r="N703" s="1367"/>
      <c r="AD703" s="1367"/>
    </row>
    <row r="704" spans="5:30" s="1363" customFormat="1">
      <c r="E704" s="1367"/>
      <c r="N704" s="1367"/>
      <c r="AD704" s="1367"/>
    </row>
    <row r="705" spans="5:30" s="1363" customFormat="1">
      <c r="E705" s="1367"/>
      <c r="N705" s="1367"/>
      <c r="AD705" s="1367"/>
    </row>
    <row r="706" spans="5:30" s="1363" customFormat="1">
      <c r="E706" s="1367"/>
      <c r="N706" s="1367"/>
      <c r="AD706" s="1367"/>
    </row>
    <row r="707" spans="5:30" s="1363" customFormat="1">
      <c r="E707" s="1367"/>
      <c r="N707" s="1367"/>
      <c r="AD707" s="1367"/>
    </row>
    <row r="708" spans="5:30" s="1363" customFormat="1">
      <c r="E708" s="1367"/>
      <c r="N708" s="1367"/>
      <c r="AD708" s="1367"/>
    </row>
    <row r="709" spans="5:30" s="1363" customFormat="1">
      <c r="E709" s="1367"/>
      <c r="N709" s="1367"/>
      <c r="AD709" s="1367"/>
    </row>
    <row r="710" spans="5:30" s="1363" customFormat="1">
      <c r="E710" s="1367"/>
      <c r="N710" s="1367"/>
      <c r="AD710" s="1367"/>
    </row>
    <row r="711" spans="5:30" s="1363" customFormat="1">
      <c r="E711" s="1367"/>
      <c r="N711" s="1367"/>
      <c r="AD711" s="1367"/>
    </row>
    <row r="712" spans="5:30" s="1363" customFormat="1">
      <c r="E712" s="1367"/>
      <c r="N712" s="1367"/>
      <c r="AD712" s="1367"/>
    </row>
    <row r="713" spans="5:30" s="1363" customFormat="1">
      <c r="E713" s="1367"/>
      <c r="N713" s="1367"/>
      <c r="AD713" s="1367"/>
    </row>
    <row r="714" spans="5:30" s="1363" customFormat="1">
      <c r="E714" s="1367"/>
      <c r="N714" s="1367"/>
      <c r="AD714" s="1367"/>
    </row>
    <row r="715" spans="5:30" s="1363" customFormat="1">
      <c r="E715" s="1367"/>
      <c r="N715" s="1367"/>
      <c r="AD715" s="1367"/>
    </row>
    <row r="716" spans="5:30" s="1363" customFormat="1">
      <c r="E716" s="1367"/>
      <c r="N716" s="1367"/>
      <c r="AD716" s="1367"/>
    </row>
    <row r="717" spans="5:30" s="1363" customFormat="1">
      <c r="E717" s="1367"/>
      <c r="N717" s="1367"/>
      <c r="AD717" s="1367"/>
    </row>
    <row r="718" spans="5:30" s="1363" customFormat="1">
      <c r="E718" s="1367"/>
      <c r="N718" s="1367"/>
      <c r="AD718" s="1367"/>
    </row>
    <row r="719" spans="5:30" s="1363" customFormat="1">
      <c r="E719" s="1367"/>
      <c r="N719" s="1367"/>
      <c r="AD719" s="1367"/>
    </row>
    <row r="720" spans="5:30" s="1363" customFormat="1">
      <c r="E720" s="1367"/>
      <c r="N720" s="1367"/>
      <c r="AD720" s="1367"/>
    </row>
    <row r="721" spans="5:30" s="1363" customFormat="1">
      <c r="E721" s="1367"/>
      <c r="N721" s="1367"/>
      <c r="AD721" s="1367"/>
    </row>
    <row r="722" spans="5:30" s="1363" customFormat="1">
      <c r="E722" s="1367"/>
      <c r="N722" s="1367"/>
      <c r="AD722" s="1367"/>
    </row>
    <row r="723" spans="5:30" s="1363" customFormat="1">
      <c r="E723" s="1367"/>
      <c r="N723" s="1367"/>
      <c r="AD723" s="1367"/>
    </row>
    <row r="724" spans="5:30" s="1363" customFormat="1">
      <c r="E724" s="1367"/>
      <c r="N724" s="1367"/>
      <c r="AD724" s="1367"/>
    </row>
    <row r="725" spans="5:30" s="1363" customFormat="1">
      <c r="E725" s="1367"/>
      <c r="N725" s="1367"/>
      <c r="AD725" s="1367"/>
    </row>
    <row r="726" spans="5:30" s="1363" customFormat="1">
      <c r="E726" s="1367"/>
      <c r="N726" s="1367"/>
      <c r="AD726" s="1367"/>
    </row>
    <row r="727" spans="5:30" s="1363" customFormat="1">
      <c r="E727" s="1367"/>
      <c r="N727" s="1367"/>
      <c r="AD727" s="1367"/>
    </row>
    <row r="728" spans="5:30" s="1363" customFormat="1">
      <c r="E728" s="1367"/>
      <c r="N728" s="1367"/>
      <c r="AD728" s="1367"/>
    </row>
    <row r="729" spans="5:30" s="1363" customFormat="1">
      <c r="E729" s="1367"/>
      <c r="N729" s="1367"/>
      <c r="AD729" s="1367"/>
    </row>
    <row r="730" spans="5:30" s="1363" customFormat="1">
      <c r="E730" s="1367"/>
      <c r="N730" s="1367"/>
      <c r="AD730" s="1367"/>
    </row>
    <row r="731" spans="5:30" s="1363" customFormat="1">
      <c r="E731" s="1367"/>
      <c r="N731" s="1367"/>
      <c r="AD731" s="1367"/>
    </row>
    <row r="732" spans="5:30" s="1363" customFormat="1">
      <c r="E732" s="1367"/>
      <c r="N732" s="1367"/>
      <c r="AD732" s="1367"/>
    </row>
    <row r="733" spans="5:30" s="1363" customFormat="1">
      <c r="E733" s="1367"/>
      <c r="N733" s="1367"/>
      <c r="AD733" s="1367"/>
    </row>
    <row r="734" spans="5:30" s="1363" customFormat="1">
      <c r="E734" s="1367"/>
      <c r="N734" s="1367"/>
      <c r="AD734" s="1367"/>
    </row>
    <row r="735" spans="5:30" s="1363" customFormat="1">
      <c r="E735" s="1367"/>
      <c r="N735" s="1367"/>
      <c r="AD735" s="1367"/>
    </row>
    <row r="736" spans="5:30" s="1363" customFormat="1">
      <c r="E736" s="1367"/>
      <c r="N736" s="1367"/>
      <c r="AD736" s="1367"/>
    </row>
    <row r="737" spans="5:30" s="1363" customFormat="1">
      <c r="E737" s="1367"/>
      <c r="N737" s="1367"/>
      <c r="AD737" s="1367"/>
    </row>
    <row r="738" spans="5:30" s="1363" customFormat="1">
      <c r="E738" s="1367"/>
      <c r="N738" s="1367"/>
      <c r="AD738" s="1367"/>
    </row>
    <row r="739" spans="5:30" s="1363" customFormat="1">
      <c r="E739" s="1367"/>
      <c r="N739" s="1367"/>
      <c r="AD739" s="1367"/>
    </row>
    <row r="740" spans="5:30" s="1363" customFormat="1">
      <c r="E740" s="1367"/>
      <c r="N740" s="1367"/>
      <c r="AD740" s="1367"/>
    </row>
    <row r="741" spans="5:30" s="1363" customFormat="1">
      <c r="E741" s="1367"/>
      <c r="N741" s="1367"/>
      <c r="AD741" s="1367"/>
    </row>
    <row r="742" spans="5:30" s="1363" customFormat="1">
      <c r="E742" s="1367"/>
      <c r="N742" s="1367"/>
      <c r="AD742" s="1367"/>
    </row>
    <row r="743" spans="5:30" s="1363" customFormat="1">
      <c r="E743" s="1367"/>
      <c r="N743" s="1367"/>
      <c r="AD743" s="1367"/>
    </row>
    <row r="744" spans="5:30" s="1363" customFormat="1">
      <c r="E744" s="1367"/>
      <c r="N744" s="1367"/>
      <c r="AD744" s="1367"/>
    </row>
    <row r="745" spans="5:30" s="1363" customFormat="1">
      <c r="E745" s="1367"/>
      <c r="N745" s="1367"/>
      <c r="AD745" s="1367"/>
    </row>
    <row r="746" spans="5:30" s="1363" customFormat="1">
      <c r="E746" s="1367"/>
      <c r="N746" s="1367"/>
      <c r="AD746" s="1367"/>
    </row>
    <row r="747" spans="5:30" s="1363" customFormat="1">
      <c r="E747" s="1367"/>
      <c r="N747" s="1367"/>
      <c r="AD747" s="1367"/>
    </row>
    <row r="748" spans="5:30" s="1363" customFormat="1">
      <c r="E748" s="1367"/>
      <c r="N748" s="1367"/>
      <c r="AD748" s="1367"/>
    </row>
    <row r="749" spans="5:30" s="1363" customFormat="1">
      <c r="E749" s="1367"/>
      <c r="N749" s="1367"/>
      <c r="AD749" s="1367"/>
    </row>
    <row r="750" spans="5:30" s="1363" customFormat="1">
      <c r="E750" s="1367"/>
      <c r="N750" s="1367"/>
      <c r="AD750" s="1367"/>
    </row>
    <row r="751" spans="5:30" s="1363" customFormat="1">
      <c r="E751" s="1367"/>
      <c r="N751" s="1367"/>
      <c r="AD751" s="1367"/>
    </row>
    <row r="752" spans="5:30" s="1363" customFormat="1">
      <c r="E752" s="1367"/>
      <c r="N752" s="1367"/>
      <c r="AD752" s="1367"/>
    </row>
    <row r="753" spans="5:30" s="1363" customFormat="1">
      <c r="E753" s="1367"/>
      <c r="N753" s="1367"/>
      <c r="AD753" s="1367"/>
    </row>
    <row r="754" spans="5:30" s="1363" customFormat="1">
      <c r="E754" s="1367"/>
      <c r="N754" s="1367"/>
      <c r="AD754" s="1367"/>
    </row>
    <row r="755" spans="5:30" s="1363" customFormat="1">
      <c r="E755" s="1367"/>
      <c r="N755" s="1367"/>
      <c r="AD755" s="1367"/>
    </row>
    <row r="756" spans="5:30" s="1363" customFormat="1">
      <c r="E756" s="1367"/>
      <c r="N756" s="1367"/>
      <c r="AD756" s="1367"/>
    </row>
    <row r="757" spans="5:30" s="1363" customFormat="1">
      <c r="E757" s="1367"/>
      <c r="N757" s="1367"/>
      <c r="AD757" s="1367"/>
    </row>
    <row r="758" spans="5:30" s="1363" customFormat="1">
      <c r="E758" s="1367"/>
      <c r="N758" s="1367"/>
      <c r="AD758" s="1367"/>
    </row>
    <row r="759" spans="5:30" s="1363" customFormat="1">
      <c r="E759" s="1367"/>
      <c r="N759" s="1367"/>
      <c r="AD759" s="1367"/>
    </row>
    <row r="760" spans="5:30" s="1363" customFormat="1">
      <c r="E760" s="1367"/>
      <c r="N760" s="1367"/>
      <c r="AD760" s="1367"/>
    </row>
    <row r="761" spans="5:30" s="1363" customFormat="1">
      <c r="E761" s="1367"/>
      <c r="N761" s="1367"/>
      <c r="AD761" s="1367"/>
    </row>
    <row r="762" spans="5:30" s="1363" customFormat="1">
      <c r="E762" s="1367"/>
      <c r="N762" s="1367"/>
      <c r="AD762" s="1367"/>
    </row>
    <row r="763" spans="5:30" s="1363" customFormat="1">
      <c r="E763" s="1367"/>
      <c r="N763" s="1367"/>
      <c r="AD763" s="1367"/>
    </row>
    <row r="764" spans="5:30" s="1363" customFormat="1">
      <c r="E764" s="1367"/>
      <c r="N764" s="1367"/>
      <c r="AD764" s="1367"/>
    </row>
    <row r="765" spans="5:30" s="1363" customFormat="1">
      <c r="E765" s="1367"/>
      <c r="N765" s="1367"/>
      <c r="AD765" s="1367"/>
    </row>
    <row r="766" spans="5:30" s="1363" customFormat="1">
      <c r="E766" s="1367"/>
      <c r="N766" s="1367"/>
      <c r="AD766" s="1367"/>
    </row>
    <row r="767" spans="5:30" s="1363" customFormat="1">
      <c r="E767" s="1367"/>
      <c r="N767" s="1367"/>
      <c r="AD767" s="1367"/>
    </row>
    <row r="768" spans="5:30" s="1363" customFormat="1">
      <c r="E768" s="1367"/>
      <c r="N768" s="1367"/>
      <c r="AD768" s="1367"/>
    </row>
    <row r="769" spans="5:30" s="1363" customFormat="1">
      <c r="E769" s="1367"/>
      <c r="N769" s="1367"/>
      <c r="AD769" s="1367"/>
    </row>
    <row r="770" spans="5:30" s="1363" customFormat="1">
      <c r="E770" s="1367"/>
      <c r="N770" s="1367"/>
      <c r="AD770" s="1367"/>
    </row>
    <row r="771" spans="5:30" s="1363" customFormat="1">
      <c r="E771" s="1367"/>
      <c r="N771" s="1367"/>
      <c r="AD771" s="1367"/>
    </row>
    <row r="772" spans="5:30" s="1363" customFormat="1">
      <c r="E772" s="1367"/>
      <c r="N772" s="1367"/>
      <c r="AD772" s="1367"/>
    </row>
    <row r="773" spans="5:30" s="1363" customFormat="1">
      <c r="E773" s="1367"/>
      <c r="N773" s="1367"/>
      <c r="AD773" s="1367"/>
    </row>
    <row r="774" spans="5:30" s="1363" customFormat="1">
      <c r="E774" s="1367"/>
      <c r="N774" s="1367"/>
      <c r="AD774" s="1367"/>
    </row>
    <row r="775" spans="5:30" s="1363" customFormat="1">
      <c r="E775" s="1367"/>
      <c r="N775" s="1367"/>
      <c r="AD775" s="1367"/>
    </row>
    <row r="776" spans="5:30" s="1363" customFormat="1">
      <c r="E776" s="1367"/>
      <c r="N776" s="1367"/>
      <c r="AD776" s="1367"/>
    </row>
    <row r="777" spans="5:30" s="1363" customFormat="1">
      <c r="E777" s="1367"/>
      <c r="N777" s="1367"/>
      <c r="AD777" s="1367"/>
    </row>
    <row r="778" spans="5:30" s="1363" customFormat="1">
      <c r="E778" s="1367"/>
      <c r="N778" s="1367"/>
      <c r="AD778" s="1367"/>
    </row>
    <row r="779" spans="5:30" s="1363" customFormat="1">
      <c r="E779" s="1367"/>
      <c r="N779" s="1367"/>
      <c r="AD779" s="1367"/>
    </row>
    <row r="780" spans="5:30" s="1363" customFormat="1">
      <c r="E780" s="1367"/>
      <c r="N780" s="1367"/>
      <c r="AD780" s="1367"/>
    </row>
    <row r="781" spans="5:30" s="1363" customFormat="1">
      <c r="E781" s="1367"/>
      <c r="N781" s="1367"/>
      <c r="AD781" s="1367"/>
    </row>
    <row r="782" spans="5:30" s="1363" customFormat="1">
      <c r="E782" s="1367"/>
      <c r="N782" s="1367"/>
      <c r="AD782" s="1367"/>
    </row>
    <row r="783" spans="5:30" s="1363" customFormat="1">
      <c r="E783" s="1367"/>
      <c r="N783" s="1367"/>
      <c r="AD783" s="1367"/>
    </row>
    <row r="784" spans="5:30" s="1363" customFormat="1">
      <c r="E784" s="1367"/>
      <c r="N784" s="1367"/>
      <c r="AD784" s="1367"/>
    </row>
    <row r="785" spans="5:30" s="1363" customFormat="1">
      <c r="E785" s="1367"/>
      <c r="N785" s="1367"/>
      <c r="AD785" s="1367"/>
    </row>
    <row r="786" spans="5:30" s="1363" customFormat="1">
      <c r="E786" s="1367"/>
      <c r="N786" s="1367"/>
      <c r="AD786" s="1367"/>
    </row>
    <row r="787" spans="5:30" s="1363" customFormat="1">
      <c r="E787" s="1367"/>
      <c r="N787" s="1367"/>
      <c r="AD787" s="1367"/>
    </row>
    <row r="788" spans="5:30" s="1363" customFormat="1">
      <c r="E788" s="1367"/>
      <c r="N788" s="1367"/>
      <c r="AD788" s="1367"/>
    </row>
    <row r="789" spans="5:30" s="1363" customFormat="1">
      <c r="E789" s="1367"/>
      <c r="N789" s="1367"/>
      <c r="AD789" s="1367"/>
    </row>
    <row r="790" spans="5:30" s="1363" customFormat="1">
      <c r="E790" s="1367"/>
      <c r="N790" s="1367"/>
      <c r="AD790" s="1367"/>
    </row>
    <row r="791" spans="5:30" s="1363" customFormat="1">
      <c r="E791" s="1367"/>
      <c r="N791" s="1367"/>
      <c r="AD791" s="1367"/>
    </row>
    <row r="792" spans="5:30" s="1363" customFormat="1">
      <c r="E792" s="1367"/>
      <c r="N792" s="1367"/>
      <c r="AD792" s="1367"/>
    </row>
    <row r="793" spans="5:30" s="1363" customFormat="1">
      <c r="E793" s="1367"/>
      <c r="N793" s="1367"/>
      <c r="AD793" s="1367"/>
    </row>
    <row r="794" spans="5:30" s="1363" customFormat="1">
      <c r="E794" s="1367"/>
      <c r="N794" s="1367"/>
      <c r="AD794" s="1367"/>
    </row>
    <row r="795" spans="5:30" s="1363" customFormat="1">
      <c r="E795" s="1367"/>
      <c r="N795" s="1367"/>
      <c r="AD795" s="1367"/>
    </row>
    <row r="796" spans="5:30" s="1363" customFormat="1">
      <c r="E796" s="1367"/>
      <c r="N796" s="1367"/>
      <c r="AD796" s="1367"/>
    </row>
    <row r="797" spans="5:30" s="1363" customFormat="1">
      <c r="E797" s="1367"/>
      <c r="N797" s="1367"/>
      <c r="AD797" s="1367"/>
    </row>
    <row r="798" spans="5:30" s="1363" customFormat="1">
      <c r="E798" s="1367"/>
      <c r="N798" s="1367"/>
      <c r="AD798" s="1367"/>
    </row>
    <row r="799" spans="5:30" s="1363" customFormat="1">
      <c r="E799" s="1367"/>
      <c r="N799" s="1367"/>
      <c r="AD799" s="1367"/>
    </row>
    <row r="800" spans="5:30" s="1363" customFormat="1">
      <c r="E800" s="1367"/>
      <c r="N800" s="1367"/>
      <c r="AD800" s="1367"/>
    </row>
    <row r="801" spans="5:30" s="1363" customFormat="1">
      <c r="E801" s="1367"/>
      <c r="N801" s="1367"/>
      <c r="AD801" s="1367"/>
    </row>
    <row r="802" spans="5:30" s="1363" customFormat="1">
      <c r="E802" s="1367"/>
      <c r="N802" s="1367"/>
      <c r="AD802" s="1367"/>
    </row>
    <row r="803" spans="5:30" s="1363" customFormat="1">
      <c r="E803" s="1367"/>
      <c r="N803" s="1367"/>
      <c r="AD803" s="1367"/>
    </row>
    <row r="804" spans="5:30" s="1363" customFormat="1">
      <c r="E804" s="1367"/>
      <c r="N804" s="1367"/>
      <c r="AD804" s="1367"/>
    </row>
    <row r="805" spans="5:30" s="1363" customFormat="1">
      <c r="E805" s="1367"/>
      <c r="N805" s="1367"/>
      <c r="AD805" s="1367"/>
    </row>
    <row r="806" spans="5:30" s="1363" customFormat="1">
      <c r="E806" s="1367"/>
      <c r="N806" s="1367"/>
      <c r="AD806" s="1367"/>
    </row>
    <row r="807" spans="5:30" s="1363" customFormat="1">
      <c r="E807" s="1367"/>
      <c r="N807" s="1367"/>
      <c r="AD807" s="1367"/>
    </row>
    <row r="808" spans="5:30" s="1363" customFormat="1">
      <c r="E808" s="1367"/>
      <c r="N808" s="1367"/>
      <c r="AD808" s="1367"/>
    </row>
    <row r="809" spans="5:30" s="1363" customFormat="1">
      <c r="E809" s="1367"/>
      <c r="N809" s="1367"/>
      <c r="AD809" s="1367"/>
    </row>
    <row r="810" spans="5:30" s="1363" customFormat="1">
      <c r="E810" s="1367"/>
      <c r="N810" s="1367"/>
      <c r="AD810" s="1367"/>
    </row>
    <row r="811" spans="5:30" s="1363" customFormat="1">
      <c r="E811" s="1367"/>
      <c r="N811" s="1367"/>
      <c r="AD811" s="1367"/>
    </row>
    <row r="812" spans="5:30" s="1363" customFormat="1">
      <c r="E812" s="1367"/>
      <c r="N812" s="1367"/>
      <c r="AD812" s="1367"/>
    </row>
    <row r="813" spans="5:30" s="1363" customFormat="1">
      <c r="E813" s="1367"/>
      <c r="N813" s="1367"/>
      <c r="AD813" s="1367"/>
    </row>
    <row r="814" spans="5:30" s="1363" customFormat="1">
      <c r="E814" s="1367"/>
      <c r="N814" s="1367"/>
      <c r="AD814" s="1367"/>
    </row>
    <row r="815" spans="5:30" s="1363" customFormat="1">
      <c r="E815" s="1367"/>
      <c r="N815" s="1367"/>
      <c r="AD815" s="1367"/>
    </row>
    <row r="816" spans="5:30" s="1363" customFormat="1">
      <c r="E816" s="1367"/>
      <c r="N816" s="1367"/>
      <c r="AD816" s="1367"/>
    </row>
    <row r="817" spans="5:30" s="1363" customFormat="1">
      <c r="E817" s="1367"/>
      <c r="N817" s="1367"/>
      <c r="AD817" s="1367"/>
    </row>
    <row r="818" spans="5:30" s="1363" customFormat="1">
      <c r="E818" s="1367"/>
      <c r="N818" s="1367"/>
      <c r="AD818" s="1367"/>
    </row>
    <row r="819" spans="5:30" s="1363" customFormat="1">
      <c r="E819" s="1367"/>
      <c r="N819" s="1367"/>
      <c r="AD819" s="1367"/>
    </row>
    <row r="820" spans="5:30" s="1363" customFormat="1">
      <c r="E820" s="1367"/>
      <c r="N820" s="1367"/>
      <c r="AD820" s="1367"/>
    </row>
    <row r="821" spans="5:30" s="1363" customFormat="1">
      <c r="E821" s="1367"/>
      <c r="N821" s="1367"/>
      <c r="AD821" s="1367"/>
    </row>
    <row r="822" spans="5:30" s="1363" customFormat="1">
      <c r="E822" s="1367"/>
      <c r="N822" s="1367"/>
      <c r="AD822" s="1367"/>
    </row>
    <row r="823" spans="5:30" s="1363" customFormat="1">
      <c r="E823" s="1367"/>
      <c r="N823" s="1367"/>
      <c r="AD823" s="1367"/>
    </row>
    <row r="824" spans="5:30" s="1363" customFormat="1">
      <c r="E824" s="1367"/>
      <c r="N824" s="1367"/>
      <c r="AD824" s="1367"/>
    </row>
    <row r="825" spans="5:30" s="1363" customFormat="1">
      <c r="E825" s="1367"/>
      <c r="N825" s="1367"/>
      <c r="AD825" s="1367"/>
    </row>
    <row r="826" spans="5:30" s="1363" customFormat="1">
      <c r="E826" s="1367"/>
      <c r="N826" s="1367"/>
      <c r="AD826" s="1367"/>
    </row>
    <row r="827" spans="5:30" s="1363" customFormat="1">
      <c r="E827" s="1367"/>
      <c r="N827" s="1367"/>
      <c r="AD827" s="1367"/>
    </row>
    <row r="828" spans="5:30" s="1363" customFormat="1">
      <c r="E828" s="1367"/>
      <c r="N828" s="1367"/>
      <c r="AD828" s="1367"/>
    </row>
    <row r="829" spans="5:30" s="1363" customFormat="1">
      <c r="E829" s="1367"/>
      <c r="N829" s="1367"/>
      <c r="AD829" s="1367"/>
    </row>
    <row r="830" spans="5:30" s="1363" customFormat="1">
      <c r="E830" s="1367"/>
      <c r="N830" s="1367"/>
      <c r="AD830" s="1367"/>
    </row>
    <row r="831" spans="5:30" s="1363" customFormat="1">
      <c r="E831" s="1367"/>
      <c r="N831" s="1367"/>
      <c r="AD831" s="1367"/>
    </row>
    <row r="832" spans="5:30" s="1363" customFormat="1">
      <c r="E832" s="1367"/>
      <c r="N832" s="1367"/>
      <c r="AD832" s="1367"/>
    </row>
    <row r="833" spans="5:30" s="1363" customFormat="1">
      <c r="E833" s="1367"/>
      <c r="N833" s="1367"/>
      <c r="AD833" s="1367"/>
    </row>
    <row r="834" spans="5:30" s="1363" customFormat="1">
      <c r="E834" s="1367"/>
      <c r="N834" s="1367"/>
      <c r="AD834" s="1367"/>
    </row>
    <row r="835" spans="5:30" s="1363" customFormat="1">
      <c r="E835" s="1367"/>
      <c r="N835" s="1367"/>
      <c r="AD835" s="1367"/>
    </row>
    <row r="836" spans="5:30" s="1363" customFormat="1">
      <c r="E836" s="1367"/>
      <c r="N836" s="1367"/>
      <c r="AD836" s="1367"/>
    </row>
    <row r="837" spans="5:30" s="1363" customFormat="1">
      <c r="E837" s="1367"/>
      <c r="N837" s="1367"/>
      <c r="AD837" s="1367"/>
    </row>
    <row r="838" spans="5:30" s="1363" customFormat="1">
      <c r="E838" s="1367"/>
      <c r="N838" s="1367"/>
      <c r="AD838" s="1367"/>
    </row>
    <row r="839" spans="5:30" s="1363" customFormat="1">
      <c r="E839" s="1367"/>
      <c r="N839" s="1367"/>
      <c r="AD839" s="1367"/>
    </row>
    <row r="840" spans="5:30" s="1363" customFormat="1">
      <c r="E840" s="1367"/>
      <c r="N840" s="1367"/>
      <c r="AD840" s="1367"/>
    </row>
    <row r="841" spans="5:30" s="1363" customFormat="1">
      <c r="E841" s="1367"/>
      <c r="N841" s="1367"/>
      <c r="AD841" s="1367"/>
    </row>
    <row r="842" spans="5:30" s="1363" customFormat="1">
      <c r="E842" s="1367"/>
      <c r="N842" s="1367"/>
      <c r="AD842" s="1367"/>
    </row>
    <row r="843" spans="5:30" s="1363" customFormat="1">
      <c r="E843" s="1367"/>
      <c r="N843" s="1367"/>
      <c r="AD843" s="1367"/>
    </row>
    <row r="844" spans="5:30" s="1363" customFormat="1">
      <c r="E844" s="1367"/>
      <c r="N844" s="1367"/>
      <c r="AD844" s="1367"/>
    </row>
    <row r="845" spans="5:30" s="1363" customFormat="1">
      <c r="E845" s="1367"/>
      <c r="N845" s="1367"/>
      <c r="AD845" s="1367"/>
    </row>
    <row r="846" spans="5:30" s="1363" customFormat="1">
      <c r="E846" s="1367"/>
      <c r="N846" s="1367"/>
      <c r="AD846" s="1367"/>
    </row>
    <row r="847" spans="5:30" s="1363" customFormat="1">
      <c r="E847" s="1367"/>
      <c r="N847" s="1367"/>
      <c r="AD847" s="1367"/>
    </row>
    <row r="848" spans="5:30" s="1363" customFormat="1">
      <c r="E848" s="1367"/>
      <c r="N848" s="1367"/>
      <c r="AD848" s="1367"/>
    </row>
    <row r="849" spans="5:30" s="1363" customFormat="1">
      <c r="E849" s="1367"/>
      <c r="N849" s="1367"/>
      <c r="AD849" s="1367"/>
    </row>
    <row r="850" spans="5:30" s="1363" customFormat="1">
      <c r="E850" s="1367"/>
      <c r="N850" s="1367"/>
      <c r="AD850" s="1367"/>
    </row>
    <row r="851" spans="5:30" s="1363" customFormat="1">
      <c r="E851" s="1367"/>
      <c r="N851" s="1367"/>
      <c r="AD851" s="1367"/>
    </row>
    <row r="852" spans="5:30" s="1363" customFormat="1">
      <c r="E852" s="1367"/>
      <c r="N852" s="1367"/>
      <c r="AD852" s="1367"/>
    </row>
    <row r="853" spans="5:30" s="1363" customFormat="1">
      <c r="E853" s="1367"/>
      <c r="N853" s="1367"/>
      <c r="AD853" s="1367"/>
    </row>
    <row r="854" spans="5:30" s="1363" customFormat="1">
      <c r="E854" s="1367"/>
      <c r="N854" s="1367"/>
      <c r="AD854" s="1367"/>
    </row>
    <row r="855" spans="5:30" s="1363" customFormat="1">
      <c r="E855" s="1367"/>
      <c r="N855" s="1367"/>
      <c r="AD855" s="1367"/>
    </row>
    <row r="856" spans="5:30" s="1363" customFormat="1">
      <c r="E856" s="1367"/>
      <c r="N856" s="1367"/>
      <c r="AD856" s="1367"/>
    </row>
    <row r="857" spans="5:30" s="1363" customFormat="1">
      <c r="E857" s="1367"/>
      <c r="N857" s="1367"/>
      <c r="AD857" s="1367"/>
    </row>
    <row r="858" spans="5:30" s="1363" customFormat="1">
      <c r="E858" s="1367"/>
      <c r="N858" s="1367"/>
      <c r="AD858" s="1367"/>
    </row>
    <row r="859" spans="5:30" s="1363" customFormat="1">
      <c r="E859" s="1367"/>
      <c r="N859" s="1367"/>
      <c r="AD859" s="1367"/>
    </row>
    <row r="860" spans="5:30" s="1363" customFormat="1">
      <c r="E860" s="1367"/>
      <c r="N860" s="1367"/>
      <c r="AD860" s="1367"/>
    </row>
    <row r="861" spans="5:30" s="1363" customFormat="1">
      <c r="E861" s="1367"/>
      <c r="N861" s="1367"/>
      <c r="AD861" s="1367"/>
    </row>
    <row r="862" spans="5:30" s="1363" customFormat="1">
      <c r="E862" s="1367"/>
      <c r="N862" s="1367"/>
      <c r="AD862" s="1367"/>
    </row>
    <row r="863" spans="5:30" s="1363" customFormat="1">
      <c r="E863" s="1367"/>
      <c r="N863" s="1367"/>
      <c r="AD863" s="1367"/>
    </row>
    <row r="864" spans="5:30" s="1363" customFormat="1">
      <c r="E864" s="1367"/>
      <c r="N864" s="1367"/>
      <c r="AD864" s="1367"/>
    </row>
    <row r="865" spans="5:30" s="1363" customFormat="1">
      <c r="E865" s="1367"/>
      <c r="N865" s="1367"/>
      <c r="AD865" s="1367"/>
    </row>
    <row r="866" spans="5:30" s="1363" customFormat="1">
      <c r="E866" s="1367"/>
      <c r="N866" s="1367"/>
      <c r="AD866" s="1367"/>
    </row>
    <row r="867" spans="5:30" s="1363" customFormat="1">
      <c r="E867" s="1367"/>
      <c r="N867" s="1367"/>
      <c r="AD867" s="1367"/>
    </row>
    <row r="868" spans="5:30" s="1363" customFormat="1">
      <c r="E868" s="1367"/>
      <c r="N868" s="1367"/>
      <c r="AD868" s="1367"/>
    </row>
    <row r="869" spans="5:30" s="1363" customFormat="1">
      <c r="E869" s="1367"/>
      <c r="N869" s="1367"/>
      <c r="AD869" s="1367"/>
    </row>
    <row r="870" spans="5:30" s="1363" customFormat="1">
      <c r="E870" s="1367"/>
      <c r="N870" s="1367"/>
      <c r="AD870" s="1367"/>
    </row>
    <row r="871" spans="5:30" s="1363" customFormat="1">
      <c r="E871" s="1367"/>
      <c r="N871" s="1367"/>
      <c r="AD871" s="1367"/>
    </row>
    <row r="872" spans="5:30" s="1363" customFormat="1">
      <c r="E872" s="1367"/>
      <c r="N872" s="1367"/>
      <c r="AD872" s="1367"/>
    </row>
    <row r="873" spans="5:30" s="1363" customFormat="1">
      <c r="E873" s="1367"/>
      <c r="N873" s="1367"/>
      <c r="AD873" s="1367"/>
    </row>
    <row r="874" spans="5:30" s="1363" customFormat="1">
      <c r="E874" s="1367"/>
      <c r="N874" s="1367"/>
      <c r="AD874" s="1367"/>
    </row>
    <row r="875" spans="5:30" s="1363" customFormat="1">
      <c r="E875" s="1367"/>
      <c r="N875" s="1367"/>
      <c r="AD875" s="1367"/>
    </row>
    <row r="876" spans="5:30" s="1363" customFormat="1">
      <c r="E876" s="1367"/>
      <c r="N876" s="1367"/>
      <c r="AD876" s="1367"/>
    </row>
    <row r="877" spans="5:30" s="1363" customFormat="1">
      <c r="E877" s="1367"/>
      <c r="N877" s="1367"/>
      <c r="AD877" s="1367"/>
    </row>
    <row r="878" spans="5:30" s="1363" customFormat="1">
      <c r="E878" s="1367"/>
      <c r="N878" s="1367"/>
      <c r="AD878" s="1367"/>
    </row>
    <row r="879" spans="5:30" s="1363" customFormat="1">
      <c r="E879" s="1367"/>
      <c r="N879" s="1367"/>
      <c r="AD879" s="1367"/>
    </row>
    <row r="880" spans="5:30" s="1363" customFormat="1">
      <c r="E880" s="1367"/>
      <c r="N880" s="1367"/>
      <c r="AD880" s="1367"/>
    </row>
    <row r="881" spans="5:30" s="1363" customFormat="1">
      <c r="E881" s="1367"/>
      <c r="N881" s="1367"/>
      <c r="AD881" s="1367"/>
    </row>
    <row r="882" spans="5:30" s="1363" customFormat="1">
      <c r="E882" s="1367"/>
      <c r="N882" s="1367"/>
      <c r="AD882" s="1367"/>
    </row>
    <row r="883" spans="5:30" s="1363" customFormat="1">
      <c r="E883" s="1367"/>
      <c r="N883" s="1367"/>
      <c r="AD883" s="1367"/>
    </row>
    <row r="884" spans="5:30" s="1363" customFormat="1">
      <c r="E884" s="1367"/>
      <c r="N884" s="1367"/>
      <c r="AD884" s="1367"/>
    </row>
    <row r="885" spans="5:30" s="1363" customFormat="1">
      <c r="E885" s="1367"/>
      <c r="N885" s="1367"/>
      <c r="AD885" s="1367"/>
    </row>
    <row r="886" spans="5:30" s="1363" customFormat="1">
      <c r="E886" s="1367"/>
      <c r="N886" s="1367"/>
      <c r="AD886" s="1367"/>
    </row>
    <row r="887" spans="5:30" s="1363" customFormat="1">
      <c r="E887" s="1367"/>
      <c r="N887" s="1367"/>
      <c r="AD887" s="1367"/>
    </row>
    <row r="888" spans="5:30" s="1363" customFormat="1">
      <c r="E888" s="1367"/>
      <c r="N888" s="1367"/>
      <c r="AD888" s="1367"/>
    </row>
    <row r="889" spans="5:30" s="1363" customFormat="1">
      <c r="E889" s="1367"/>
      <c r="N889" s="1367"/>
      <c r="AD889" s="1367"/>
    </row>
    <row r="890" spans="5:30" s="1363" customFormat="1">
      <c r="E890" s="1367"/>
      <c r="N890" s="1367"/>
      <c r="AD890" s="1367"/>
    </row>
    <row r="891" spans="5:30" s="1363" customFormat="1">
      <c r="E891" s="1367"/>
      <c r="N891" s="1367"/>
      <c r="AD891" s="1367"/>
    </row>
    <row r="892" spans="5:30" s="1363" customFormat="1">
      <c r="E892" s="1367"/>
      <c r="N892" s="1367"/>
      <c r="AD892" s="1367"/>
    </row>
    <row r="893" spans="5:30" s="1363" customFormat="1">
      <c r="E893" s="1367"/>
      <c r="N893" s="1367"/>
      <c r="AD893" s="1367"/>
    </row>
    <row r="894" spans="5:30" s="1363" customFormat="1">
      <c r="E894" s="1367"/>
      <c r="N894" s="1367"/>
      <c r="AD894" s="1367"/>
    </row>
    <row r="895" spans="5:30" s="1363" customFormat="1">
      <c r="E895" s="1367"/>
      <c r="N895" s="1367"/>
      <c r="AD895" s="1367"/>
    </row>
    <row r="896" spans="5:30" s="1363" customFormat="1">
      <c r="E896" s="1367"/>
      <c r="N896" s="1367"/>
      <c r="AD896" s="1367"/>
    </row>
    <row r="897" spans="5:30" s="1363" customFormat="1">
      <c r="E897" s="1367"/>
      <c r="N897" s="1367"/>
      <c r="AD897" s="1367"/>
    </row>
    <row r="898" spans="5:30" s="1363" customFormat="1">
      <c r="E898" s="1367"/>
      <c r="N898" s="1367"/>
      <c r="AD898" s="1367"/>
    </row>
    <row r="899" spans="5:30" s="1363" customFormat="1">
      <c r="E899" s="1367"/>
      <c r="N899" s="1367"/>
      <c r="AD899" s="1367"/>
    </row>
    <row r="900" spans="5:30" s="1363" customFormat="1">
      <c r="E900" s="1367"/>
      <c r="N900" s="1367"/>
      <c r="AD900" s="1367"/>
    </row>
    <row r="901" spans="5:30" s="1363" customFormat="1">
      <c r="E901" s="1367"/>
      <c r="N901" s="1367"/>
      <c r="AD901" s="1367"/>
    </row>
    <row r="902" spans="5:30" s="1363" customFormat="1">
      <c r="E902" s="1367"/>
      <c r="N902" s="1367"/>
      <c r="AD902" s="1367"/>
    </row>
    <row r="903" spans="5:30" s="1363" customFormat="1">
      <c r="E903" s="1367"/>
      <c r="N903" s="1367"/>
      <c r="AD903" s="1367"/>
    </row>
    <row r="904" spans="5:30" s="1363" customFormat="1">
      <c r="E904" s="1367"/>
      <c r="N904" s="1367"/>
      <c r="AD904" s="1367"/>
    </row>
    <row r="905" spans="5:30" s="1363" customFormat="1">
      <c r="E905" s="1367"/>
      <c r="N905" s="1367"/>
      <c r="AD905" s="1367"/>
    </row>
    <row r="906" spans="5:30" s="1363" customFormat="1">
      <c r="E906" s="1367"/>
      <c r="N906" s="1367"/>
      <c r="AD906" s="1367"/>
    </row>
    <row r="907" spans="5:30" s="1363" customFormat="1">
      <c r="E907" s="1367"/>
      <c r="N907" s="1367"/>
      <c r="AD907" s="1367"/>
    </row>
    <row r="908" spans="5:30" s="1363" customFormat="1">
      <c r="E908" s="1367"/>
      <c r="N908" s="1367"/>
      <c r="AD908" s="1367"/>
    </row>
    <row r="909" spans="5:30" s="1363" customFormat="1">
      <c r="E909" s="1367"/>
      <c r="N909" s="1367"/>
      <c r="AD909" s="1367"/>
    </row>
    <row r="910" spans="5:30" s="1363" customFormat="1">
      <c r="E910" s="1367"/>
      <c r="N910" s="1367"/>
      <c r="AD910" s="1367"/>
    </row>
    <row r="911" spans="5:30" s="1363" customFormat="1">
      <c r="E911" s="1367"/>
      <c r="N911" s="1367"/>
      <c r="AD911" s="1367"/>
    </row>
    <row r="912" spans="5:30" s="1363" customFormat="1">
      <c r="E912" s="1367"/>
      <c r="N912" s="1367"/>
      <c r="AD912" s="1367"/>
    </row>
    <row r="913" spans="5:30" s="1363" customFormat="1">
      <c r="E913" s="1367"/>
      <c r="N913" s="1367"/>
      <c r="AD913" s="1367"/>
    </row>
    <row r="914" spans="5:30" s="1363" customFormat="1">
      <c r="E914" s="1367"/>
      <c r="N914" s="1367"/>
      <c r="AD914" s="1367"/>
    </row>
    <row r="915" spans="5:30" s="1363" customFormat="1">
      <c r="E915" s="1367"/>
      <c r="N915" s="1367"/>
      <c r="AD915" s="1367"/>
    </row>
    <row r="916" spans="5:30" s="1363" customFormat="1">
      <c r="E916" s="1367"/>
      <c r="N916" s="1367"/>
      <c r="AD916" s="1367"/>
    </row>
    <row r="917" spans="5:30" s="1363" customFormat="1">
      <c r="E917" s="1367"/>
      <c r="N917" s="1367"/>
      <c r="AD917" s="1367"/>
    </row>
    <row r="918" spans="5:30" s="1363" customFormat="1">
      <c r="E918" s="1367"/>
      <c r="N918" s="1367"/>
      <c r="AD918" s="1367"/>
    </row>
    <row r="919" spans="5:30" s="1363" customFormat="1">
      <c r="E919" s="1367"/>
      <c r="N919" s="1367"/>
      <c r="AD919" s="1367"/>
    </row>
    <row r="920" spans="5:30" s="1363" customFormat="1">
      <c r="E920" s="1367"/>
      <c r="N920" s="1367"/>
      <c r="AD920" s="1367"/>
    </row>
    <row r="921" spans="5:30" s="1363" customFormat="1">
      <c r="E921" s="1367"/>
      <c r="N921" s="1367"/>
      <c r="AD921" s="1367"/>
    </row>
    <row r="922" spans="5:30" s="1363" customFormat="1">
      <c r="E922" s="1367"/>
      <c r="N922" s="1367"/>
      <c r="AD922" s="1367"/>
    </row>
    <row r="923" spans="5:30" s="1363" customFormat="1">
      <c r="E923" s="1367"/>
      <c r="N923" s="1367"/>
      <c r="AD923" s="1367"/>
    </row>
    <row r="924" spans="5:30" s="1363" customFormat="1">
      <c r="E924" s="1367"/>
      <c r="N924" s="1367"/>
      <c r="AD924" s="1367"/>
    </row>
    <row r="925" spans="5:30" s="1363" customFormat="1">
      <c r="E925" s="1367"/>
      <c r="N925" s="1367"/>
      <c r="AD925" s="1367"/>
    </row>
    <row r="926" spans="5:30" s="1363" customFormat="1">
      <c r="E926" s="1367"/>
      <c r="N926" s="1367"/>
      <c r="AD926" s="1367"/>
    </row>
    <row r="927" spans="5:30" s="1363" customFormat="1">
      <c r="E927" s="1367"/>
      <c r="N927" s="1367"/>
      <c r="AD927" s="1367"/>
    </row>
    <row r="928" spans="5:30" s="1363" customFormat="1">
      <c r="E928" s="1367"/>
      <c r="N928" s="1367"/>
      <c r="AD928" s="1367"/>
    </row>
    <row r="929" spans="5:30" s="1363" customFormat="1">
      <c r="E929" s="1367"/>
      <c r="N929" s="1367"/>
      <c r="AD929" s="1367"/>
    </row>
    <row r="930" spans="5:30" s="1363" customFormat="1">
      <c r="E930" s="1367"/>
      <c r="N930" s="1367"/>
      <c r="AD930" s="1367"/>
    </row>
    <row r="931" spans="5:30" s="1363" customFormat="1">
      <c r="E931" s="1367"/>
      <c r="N931" s="1367"/>
      <c r="AD931" s="1367"/>
    </row>
    <row r="932" spans="5:30" s="1363" customFormat="1">
      <c r="E932" s="1367"/>
      <c r="N932" s="1367"/>
      <c r="AD932" s="1367"/>
    </row>
    <row r="933" spans="5:30" s="1363" customFormat="1">
      <c r="E933" s="1367"/>
      <c r="N933" s="1367"/>
      <c r="AD933" s="1367"/>
    </row>
    <row r="934" spans="5:30" s="1363" customFormat="1">
      <c r="E934" s="1367"/>
      <c r="N934" s="1367"/>
      <c r="AD934" s="1367"/>
    </row>
    <row r="935" spans="5:30" s="1363" customFormat="1">
      <c r="E935" s="1367"/>
      <c r="N935" s="1367"/>
      <c r="AD935" s="1367"/>
    </row>
    <row r="936" spans="5:30" s="1363" customFormat="1">
      <c r="E936" s="1367"/>
      <c r="N936" s="1367"/>
      <c r="AD936" s="1367"/>
    </row>
    <row r="937" spans="5:30" s="1363" customFormat="1">
      <c r="E937" s="1367"/>
      <c r="N937" s="1367"/>
      <c r="AD937" s="1367"/>
    </row>
    <row r="938" spans="5:30" s="1363" customFormat="1">
      <c r="E938" s="1367"/>
      <c r="N938" s="1367"/>
      <c r="AD938" s="1367"/>
    </row>
    <row r="939" spans="5:30" s="1363" customFormat="1">
      <c r="E939" s="1367"/>
      <c r="N939" s="1367"/>
      <c r="AD939" s="1367"/>
    </row>
    <row r="940" spans="5:30" s="1363" customFormat="1">
      <c r="E940" s="1367"/>
      <c r="N940" s="1367"/>
      <c r="AD940" s="1367"/>
    </row>
    <row r="941" spans="5:30" s="1363" customFormat="1">
      <c r="E941" s="1367"/>
      <c r="N941" s="1367"/>
      <c r="AD941" s="1367"/>
    </row>
    <row r="942" spans="5:30" s="1363" customFormat="1">
      <c r="E942" s="1367"/>
      <c r="N942" s="1367"/>
      <c r="AD942" s="1367"/>
    </row>
    <row r="943" spans="5:30" s="1363" customFormat="1">
      <c r="E943" s="1367"/>
      <c r="N943" s="1367"/>
      <c r="AD943" s="1367"/>
    </row>
    <row r="944" spans="5:30" s="1363" customFormat="1">
      <c r="E944" s="1367"/>
      <c r="N944" s="1367"/>
      <c r="AD944" s="1367"/>
    </row>
    <row r="945" spans="5:30" s="1363" customFormat="1">
      <c r="E945" s="1367"/>
      <c r="N945" s="1367"/>
      <c r="AD945" s="1367"/>
    </row>
    <row r="946" spans="5:30" s="1363" customFormat="1">
      <c r="E946" s="1367"/>
      <c r="N946" s="1367"/>
      <c r="AD946" s="1367"/>
    </row>
    <row r="947" spans="5:30" s="1363" customFormat="1">
      <c r="E947" s="1367"/>
      <c r="N947" s="1367"/>
      <c r="AD947" s="1367"/>
    </row>
    <row r="948" spans="5:30" s="1363" customFormat="1">
      <c r="E948" s="1367"/>
      <c r="N948" s="1367"/>
      <c r="AD948" s="1367"/>
    </row>
    <row r="949" spans="5:30" s="1363" customFormat="1">
      <c r="E949" s="1367"/>
      <c r="N949" s="1367"/>
      <c r="AD949" s="1367"/>
    </row>
    <row r="950" spans="5:30" s="1363" customFormat="1">
      <c r="E950" s="1367"/>
      <c r="N950" s="1367"/>
      <c r="AD950" s="1367"/>
    </row>
    <row r="951" spans="5:30" s="1363" customFormat="1">
      <c r="E951" s="1367"/>
      <c r="N951" s="1367"/>
      <c r="AD951" s="1367"/>
    </row>
    <row r="952" spans="5:30" s="1363" customFormat="1">
      <c r="E952" s="1367"/>
      <c r="N952" s="1367"/>
      <c r="AD952" s="1367"/>
    </row>
    <row r="953" spans="5:30" s="1363" customFormat="1">
      <c r="E953" s="1367"/>
      <c r="N953" s="1367"/>
      <c r="AD953" s="1367"/>
    </row>
    <row r="954" spans="5:30" s="1363" customFormat="1">
      <c r="E954" s="1367"/>
      <c r="N954" s="1367"/>
      <c r="AD954" s="1367"/>
    </row>
    <row r="955" spans="5:30" s="1363" customFormat="1">
      <c r="E955" s="1367"/>
      <c r="N955" s="1367"/>
      <c r="AD955" s="1367"/>
    </row>
    <row r="956" spans="5:30" s="1363" customFormat="1">
      <c r="E956" s="1367"/>
      <c r="N956" s="1367"/>
      <c r="AD956" s="1367"/>
    </row>
    <row r="957" spans="5:30" s="1363" customFormat="1">
      <c r="E957" s="1367"/>
      <c r="N957" s="1367"/>
      <c r="AD957" s="1367"/>
    </row>
    <row r="958" spans="5:30" s="1363" customFormat="1">
      <c r="E958" s="1367"/>
      <c r="N958" s="1367"/>
      <c r="AD958" s="1367"/>
    </row>
    <row r="959" spans="5:30" s="1363" customFormat="1">
      <c r="E959" s="1367"/>
      <c r="N959" s="1367"/>
      <c r="AD959" s="1367"/>
    </row>
    <row r="960" spans="5:30" s="1363" customFormat="1">
      <c r="E960" s="1367"/>
      <c r="N960" s="1367"/>
      <c r="AD960" s="1367"/>
    </row>
    <row r="961" spans="5:30" s="1363" customFormat="1">
      <c r="E961" s="1367"/>
      <c r="N961" s="1367"/>
      <c r="AD961" s="1367"/>
    </row>
    <row r="962" spans="5:30" s="1363" customFormat="1">
      <c r="E962" s="1367"/>
      <c r="N962" s="1367"/>
      <c r="AD962" s="1367"/>
    </row>
    <row r="963" spans="5:30" s="1363" customFormat="1">
      <c r="E963" s="1367"/>
      <c r="N963" s="1367"/>
      <c r="AD963" s="1367"/>
    </row>
    <row r="964" spans="5:30" s="1363" customFormat="1">
      <c r="E964" s="1367"/>
      <c r="N964" s="1367"/>
      <c r="AD964" s="1367"/>
    </row>
    <row r="965" spans="5:30" s="1363" customFormat="1">
      <c r="E965" s="1367"/>
      <c r="N965" s="1367"/>
      <c r="AD965" s="1367"/>
    </row>
    <row r="966" spans="5:30" s="1363" customFormat="1">
      <c r="E966" s="1367"/>
      <c r="N966" s="1367"/>
      <c r="AD966" s="1367"/>
    </row>
    <row r="967" spans="5:30" s="1363" customFormat="1">
      <c r="E967" s="1367"/>
      <c r="N967" s="1367"/>
      <c r="AD967" s="1367"/>
    </row>
    <row r="968" spans="5:30" s="1363" customFormat="1">
      <c r="E968" s="1367"/>
      <c r="N968" s="1367"/>
      <c r="AD968" s="1367"/>
    </row>
    <row r="969" spans="5:30" s="1363" customFormat="1">
      <c r="E969" s="1367"/>
      <c r="N969" s="1367"/>
      <c r="AD969" s="1367"/>
    </row>
    <row r="970" spans="5:30" s="1363" customFormat="1">
      <c r="E970" s="1367"/>
      <c r="N970" s="1367"/>
      <c r="AD970" s="1367"/>
    </row>
    <row r="971" spans="5:30" s="1363" customFormat="1">
      <c r="E971" s="1367"/>
      <c r="N971" s="1367"/>
      <c r="AD971" s="1367"/>
    </row>
    <row r="972" spans="5:30" s="1363" customFormat="1">
      <c r="E972" s="1367"/>
      <c r="N972" s="1367"/>
      <c r="AD972" s="1367"/>
    </row>
    <row r="973" spans="5:30" s="1363" customFormat="1">
      <c r="E973" s="1367"/>
      <c r="N973" s="1367"/>
      <c r="AD973" s="1367"/>
    </row>
    <row r="974" spans="5:30" s="1363" customFormat="1">
      <c r="E974" s="1367"/>
      <c r="N974" s="1367"/>
      <c r="AD974" s="1367"/>
    </row>
    <row r="975" spans="5:30" s="1363" customFormat="1">
      <c r="E975" s="1367"/>
      <c r="N975" s="1367"/>
      <c r="AD975" s="1367"/>
    </row>
    <row r="976" spans="5:30" s="1363" customFormat="1">
      <c r="E976" s="1367"/>
      <c r="N976" s="1367"/>
      <c r="AD976" s="1367"/>
    </row>
    <row r="977" spans="5:30" s="1363" customFormat="1">
      <c r="E977" s="1367"/>
      <c r="N977" s="1367"/>
      <c r="AD977" s="1367"/>
    </row>
    <row r="978" spans="5:30" s="1363" customFormat="1">
      <c r="E978" s="1367"/>
      <c r="N978" s="1367"/>
      <c r="AD978" s="1367"/>
    </row>
    <row r="979" spans="5:30" s="1363" customFormat="1">
      <c r="E979" s="1367"/>
      <c r="N979" s="1367"/>
      <c r="AD979" s="1367"/>
    </row>
    <row r="980" spans="5:30" s="1363" customFormat="1">
      <c r="E980" s="1367"/>
      <c r="N980" s="1367"/>
      <c r="AD980" s="1367"/>
    </row>
    <row r="981" spans="5:30" s="1363" customFormat="1">
      <c r="E981" s="1367"/>
      <c r="N981" s="1367"/>
      <c r="AD981" s="1367"/>
    </row>
    <row r="982" spans="5:30" s="1363" customFormat="1">
      <c r="E982" s="1367"/>
      <c r="N982" s="1367"/>
      <c r="AD982" s="1367"/>
    </row>
    <row r="983" spans="5:30" s="1363" customFormat="1">
      <c r="E983" s="1367"/>
      <c r="N983" s="1367"/>
      <c r="AD983" s="1367"/>
    </row>
    <row r="984" spans="5:30" s="1363" customFormat="1">
      <c r="E984" s="1367"/>
      <c r="N984" s="1367"/>
      <c r="AD984" s="1367"/>
    </row>
    <row r="985" spans="5:30" s="1363" customFormat="1">
      <c r="E985" s="1367"/>
      <c r="N985" s="1367"/>
      <c r="AD985" s="1367"/>
    </row>
    <row r="986" spans="5:30" s="1363" customFormat="1">
      <c r="E986" s="1367"/>
      <c r="N986" s="1367"/>
      <c r="AD986" s="1367"/>
    </row>
    <row r="987" spans="5:30" s="1363" customFormat="1">
      <c r="E987" s="1367"/>
      <c r="N987" s="1367"/>
      <c r="AD987" s="1367"/>
    </row>
    <row r="988" spans="5:30" s="1363" customFormat="1">
      <c r="E988" s="1367"/>
      <c r="N988" s="1367"/>
      <c r="AD988" s="1367"/>
    </row>
    <row r="989" spans="5:30" s="1363" customFormat="1">
      <c r="E989" s="1367"/>
      <c r="N989" s="1367"/>
      <c r="AD989" s="1367"/>
    </row>
    <row r="990" spans="5:30" s="1363" customFormat="1">
      <c r="E990" s="1367"/>
      <c r="N990" s="1367"/>
      <c r="AD990" s="1367"/>
    </row>
    <row r="991" spans="5:30" s="1363" customFormat="1">
      <c r="E991" s="1367"/>
      <c r="N991" s="1367"/>
      <c r="AD991" s="1367"/>
    </row>
    <row r="992" spans="5:30" s="1363" customFormat="1">
      <c r="E992" s="1367"/>
      <c r="N992" s="1367"/>
      <c r="AD992" s="1367"/>
    </row>
    <row r="993" spans="5:30" s="1363" customFormat="1">
      <c r="E993" s="1367"/>
      <c r="N993" s="1367"/>
      <c r="AD993" s="1367"/>
    </row>
    <row r="994" spans="5:30" s="1363" customFormat="1">
      <c r="E994" s="1367"/>
      <c r="N994" s="1367"/>
      <c r="AD994" s="1367"/>
    </row>
    <row r="995" spans="5:30" s="1363" customFormat="1">
      <c r="E995" s="1367"/>
      <c r="N995" s="1367"/>
      <c r="AD995" s="1367"/>
    </row>
    <row r="996" spans="5:30" s="1363" customFormat="1">
      <c r="E996" s="1367"/>
      <c r="N996" s="1367"/>
      <c r="AD996" s="1367"/>
    </row>
    <row r="997" spans="5:30" s="1363" customFormat="1">
      <c r="E997" s="1367"/>
      <c r="N997" s="1367"/>
      <c r="AD997" s="1367"/>
    </row>
    <row r="998" spans="5:30" s="1363" customFormat="1">
      <c r="E998" s="1367"/>
      <c r="N998" s="1367"/>
      <c r="AD998" s="1367"/>
    </row>
    <row r="999" spans="5:30" s="1363" customFormat="1">
      <c r="E999" s="1367"/>
      <c r="N999" s="1367"/>
      <c r="AD999" s="1367"/>
    </row>
    <row r="1000" spans="5:30" s="1363" customFormat="1">
      <c r="E1000" s="1367"/>
      <c r="N1000" s="1367"/>
      <c r="AD1000" s="1367"/>
    </row>
  </sheetData>
  <sheetProtection password="CB61" sheet="1" objects="1" scenarios="1" selectLockedCells="1"/>
  <conditionalFormatting sqref="AC50">
    <cfRule type="expression" dxfId="2380" priority="1" stopIfTrue="1">
      <formula>NOT($B$58)</formula>
    </cfRule>
  </conditionalFormatting>
  <conditionalFormatting sqref="T50">
    <cfRule type="expression" dxfId="2379" priority="2" stopIfTrue="1">
      <formula>NOT($B$59)</formula>
    </cfRule>
  </conditionalFormatting>
  <conditionalFormatting sqref="K50">
    <cfRule type="expression" dxfId="2378" priority="3" stopIfTrue="1">
      <formula>NOT($B$60)</formula>
    </cfRule>
  </conditionalFormatting>
  <conditionalFormatting sqref="AE50">
    <cfRule type="expression" dxfId="2377" priority="4" stopIfTrue="1">
      <formula>NOT($B$61)</formula>
    </cfRule>
  </conditionalFormatting>
  <conditionalFormatting sqref="AE51">
    <cfRule type="expression" dxfId="2376" priority="5" stopIfTrue="1">
      <formula>NOT($B$61)</formula>
    </cfRule>
  </conditionalFormatting>
  <conditionalFormatting sqref="AE55">
    <cfRule type="expression" dxfId="2375" priority="6" stopIfTrue="1">
      <formula>NOT($B$61)</formula>
    </cfRule>
  </conditionalFormatting>
  <conditionalFormatting sqref="U50">
    <cfRule type="expression" dxfId="2374" priority="7" stopIfTrue="1">
      <formula>NOT($B$62)</formula>
    </cfRule>
  </conditionalFormatting>
  <conditionalFormatting sqref="U51">
    <cfRule type="expression" dxfId="2373" priority="8" stopIfTrue="1">
      <formula>NOT($B$62)</formula>
    </cfRule>
  </conditionalFormatting>
  <conditionalFormatting sqref="U55">
    <cfRule type="expression" dxfId="2372" priority="9" stopIfTrue="1">
      <formula>NOT($B$62)</formula>
    </cfRule>
  </conditionalFormatting>
  <conditionalFormatting sqref="L50">
    <cfRule type="expression" dxfId="2371" priority="10" stopIfTrue="1">
      <formula>NOT($B$63)</formula>
    </cfRule>
  </conditionalFormatting>
  <conditionalFormatting sqref="L51">
    <cfRule type="expression" dxfId="2370" priority="11" stopIfTrue="1">
      <formula>NOT($B$63)</formula>
    </cfRule>
  </conditionalFormatting>
  <conditionalFormatting sqref="L55">
    <cfRule type="expression" dxfId="2369" priority="12" stopIfTrue="1">
      <formula>NOT($B$63)</formula>
    </cfRule>
  </conditionalFormatting>
  <conditionalFormatting sqref="AA13">
    <cfRule type="expression" dxfId="2368" priority="13" stopIfTrue="1">
      <formula>NOT($B$64)</formula>
    </cfRule>
  </conditionalFormatting>
  <conditionalFormatting sqref="R13">
    <cfRule type="expression" dxfId="2367" priority="14" stopIfTrue="1">
      <formula>NOT($B$65)</formula>
    </cfRule>
  </conditionalFormatting>
  <conditionalFormatting sqref="I13">
    <cfRule type="expression" dxfId="2366" priority="15" stopIfTrue="1">
      <formula>NOT($B$66)</formula>
    </cfRule>
  </conditionalFormatting>
  <conditionalFormatting sqref="AA15">
    <cfRule type="expression" dxfId="2365" priority="16" stopIfTrue="1">
      <formula>NOT($B$67)</formula>
    </cfRule>
  </conditionalFormatting>
  <conditionalFormatting sqref="R15">
    <cfRule type="expression" dxfId="2364" priority="17" stopIfTrue="1">
      <formula>NOT($B$68)</formula>
    </cfRule>
  </conditionalFormatting>
  <conditionalFormatting sqref="I15">
    <cfRule type="expression" dxfId="2363" priority="18" stopIfTrue="1">
      <formula>NOT($B$69)</formula>
    </cfRule>
  </conditionalFormatting>
  <conditionalFormatting sqref="AA21">
    <cfRule type="expression" dxfId="2362" priority="19" stopIfTrue="1">
      <formula>NOT($B$70)</formula>
    </cfRule>
  </conditionalFormatting>
  <conditionalFormatting sqref="R21">
    <cfRule type="expression" dxfId="2361" priority="20" stopIfTrue="1">
      <formula>NOT($B$71)</formula>
    </cfRule>
  </conditionalFormatting>
  <conditionalFormatting sqref="I21">
    <cfRule type="expression" dxfId="2360" priority="21" stopIfTrue="1">
      <formula>NOT($B$72)</formula>
    </cfRule>
  </conditionalFormatting>
  <conditionalFormatting sqref="AA24">
    <cfRule type="expression" dxfId="2359" priority="22" stopIfTrue="1">
      <formula>NOT($B$73)</formula>
    </cfRule>
  </conditionalFormatting>
  <conditionalFormatting sqref="R24">
    <cfRule type="expression" dxfId="2358" priority="23" stopIfTrue="1">
      <formula>NOT($B$74)</formula>
    </cfRule>
  </conditionalFormatting>
  <conditionalFormatting sqref="I24">
    <cfRule type="expression" dxfId="2357" priority="24" stopIfTrue="1">
      <formula>NOT($B$75)</formula>
    </cfRule>
  </conditionalFormatting>
  <conditionalFormatting sqref="AA25">
    <cfRule type="expression" dxfId="2356" priority="25" stopIfTrue="1">
      <formula>NOT($B$76)</formula>
    </cfRule>
  </conditionalFormatting>
  <conditionalFormatting sqref="R25">
    <cfRule type="expression" dxfId="2355" priority="26" stopIfTrue="1">
      <formula>NOT($B$77)</formula>
    </cfRule>
  </conditionalFormatting>
  <conditionalFormatting sqref="I25">
    <cfRule type="expression" dxfId="2354" priority="27" stopIfTrue="1">
      <formula>NOT($B$78)</formula>
    </cfRule>
  </conditionalFormatting>
  <conditionalFormatting sqref="AA26">
    <cfRule type="expression" dxfId="2353" priority="28" stopIfTrue="1">
      <formula>NOT($B$79)</formula>
    </cfRule>
  </conditionalFormatting>
  <conditionalFormatting sqref="R26">
    <cfRule type="expression" dxfId="2352" priority="29" stopIfTrue="1">
      <formula>NOT($B$80)</formula>
    </cfRule>
  </conditionalFormatting>
  <conditionalFormatting sqref="I26">
    <cfRule type="expression" dxfId="2351" priority="30" stopIfTrue="1">
      <formula>NOT($B$81)</formula>
    </cfRule>
  </conditionalFormatting>
  <conditionalFormatting sqref="AA27">
    <cfRule type="expression" dxfId="2350" priority="31" stopIfTrue="1">
      <formula>NOT($B$82)</formula>
    </cfRule>
  </conditionalFormatting>
  <conditionalFormatting sqref="R27">
    <cfRule type="expression" dxfId="2349" priority="32" stopIfTrue="1">
      <formula>NOT($B$83)</formula>
    </cfRule>
  </conditionalFormatting>
  <conditionalFormatting sqref="I27">
    <cfRule type="expression" dxfId="2348" priority="33" stopIfTrue="1">
      <formula>NOT($B$84)</formula>
    </cfRule>
  </conditionalFormatting>
  <conditionalFormatting sqref="AA28">
    <cfRule type="expression" dxfId="2347" priority="34" stopIfTrue="1">
      <formula>NOT($B$85)</formula>
    </cfRule>
  </conditionalFormatting>
  <conditionalFormatting sqref="R28">
    <cfRule type="expression" dxfId="2346" priority="35" stopIfTrue="1">
      <formula>NOT($B$86)</formula>
    </cfRule>
  </conditionalFormatting>
  <conditionalFormatting sqref="I28">
    <cfRule type="expression" dxfId="2345" priority="36" stopIfTrue="1">
      <formula>NOT($B$87)</formula>
    </cfRule>
  </conditionalFormatting>
  <conditionalFormatting sqref="AA29">
    <cfRule type="expression" dxfId="2344" priority="37" stopIfTrue="1">
      <formula>NOT($B$88)</formula>
    </cfRule>
  </conditionalFormatting>
  <conditionalFormatting sqref="R29">
    <cfRule type="expression" dxfId="2343" priority="38" stopIfTrue="1">
      <formula>NOT($B$89)</formula>
    </cfRule>
  </conditionalFormatting>
  <conditionalFormatting sqref="I29">
    <cfRule type="expression" dxfId="2342" priority="39" stopIfTrue="1">
      <formula>NOT($B$90)</formula>
    </cfRule>
  </conditionalFormatting>
  <conditionalFormatting sqref="AA30">
    <cfRule type="expression" dxfId="2341" priority="40" stopIfTrue="1">
      <formula>NOT($B$91)</formula>
    </cfRule>
  </conditionalFormatting>
  <conditionalFormatting sqref="R30">
    <cfRule type="expression" dxfId="2340" priority="41" stopIfTrue="1">
      <formula>NOT($B$92)</formula>
    </cfRule>
  </conditionalFormatting>
  <conditionalFormatting sqref="I30">
    <cfRule type="expression" dxfId="2339" priority="42" stopIfTrue="1">
      <formula>NOT($B$93)</formula>
    </cfRule>
  </conditionalFormatting>
  <conditionalFormatting sqref="AA33">
    <cfRule type="expression" dxfId="2338" priority="43" stopIfTrue="1">
      <formula>NOT($B$94)</formula>
    </cfRule>
  </conditionalFormatting>
  <conditionalFormatting sqref="R33">
    <cfRule type="expression" dxfId="2337" priority="44" stopIfTrue="1">
      <formula>NOT($B$95)</formula>
    </cfRule>
  </conditionalFormatting>
  <conditionalFormatting sqref="I33">
    <cfRule type="expression" dxfId="2336" priority="45" stopIfTrue="1">
      <formula>NOT($B$96)</formula>
    </cfRule>
  </conditionalFormatting>
  <conditionalFormatting sqref="AA42">
    <cfRule type="expression" dxfId="2335" priority="46" stopIfTrue="1">
      <formula>NOT($B$97)</formula>
    </cfRule>
  </conditionalFormatting>
  <conditionalFormatting sqref="R42">
    <cfRule type="expression" dxfId="2334" priority="47" stopIfTrue="1">
      <formula>NOT($B$98)</formula>
    </cfRule>
  </conditionalFormatting>
  <conditionalFormatting sqref="I42">
    <cfRule type="expression" dxfId="2333" priority="48" stopIfTrue="1">
      <formula>NOT($B$99)</formula>
    </cfRule>
  </conditionalFormatting>
  <conditionalFormatting sqref="AA43">
    <cfRule type="expression" dxfId="2332" priority="49" stopIfTrue="1">
      <formula>NOT($B$100)</formula>
    </cfRule>
  </conditionalFormatting>
  <conditionalFormatting sqref="AA44">
    <cfRule type="expression" dxfId="2331" priority="50" stopIfTrue="1">
      <formula>NOT($B$100)</formula>
    </cfRule>
  </conditionalFormatting>
  <conditionalFormatting sqref="R43">
    <cfRule type="expression" dxfId="2330" priority="51" stopIfTrue="1">
      <formula>NOT($B$101)</formula>
    </cfRule>
  </conditionalFormatting>
  <conditionalFormatting sqref="R44">
    <cfRule type="expression" dxfId="2329" priority="52" stopIfTrue="1">
      <formula>NOT($B$101)</formula>
    </cfRule>
  </conditionalFormatting>
  <conditionalFormatting sqref="I43">
    <cfRule type="expression" dxfId="2328" priority="53" stopIfTrue="1">
      <formula>NOT($B$102)</formula>
    </cfRule>
  </conditionalFormatting>
  <conditionalFormatting sqref="I44">
    <cfRule type="expression" dxfId="2327" priority="54" stopIfTrue="1">
      <formula>NOT($B$102)</formula>
    </cfRule>
  </conditionalFormatting>
  <conditionalFormatting sqref="AA45">
    <cfRule type="expression" dxfId="2326" priority="55" stopIfTrue="1">
      <formula>NOT($B$103)</formula>
    </cfRule>
  </conditionalFormatting>
  <conditionalFormatting sqref="R45">
    <cfRule type="expression" dxfId="2325" priority="56" stopIfTrue="1">
      <formula>NOT($B$104)</formula>
    </cfRule>
  </conditionalFormatting>
  <conditionalFormatting sqref="I45">
    <cfRule type="expression" dxfId="2324" priority="57" stopIfTrue="1">
      <formula>NOT($B$105)</formula>
    </cfRule>
  </conditionalFormatting>
  <conditionalFormatting sqref="AA46">
    <cfRule type="expression" dxfId="2323" priority="58" stopIfTrue="1">
      <formula>NOT($B$106)</formula>
    </cfRule>
  </conditionalFormatting>
  <conditionalFormatting sqref="R46">
    <cfRule type="expression" dxfId="2322" priority="59" stopIfTrue="1">
      <formula>NOT($B$107)</formula>
    </cfRule>
  </conditionalFormatting>
  <conditionalFormatting sqref="I46">
    <cfRule type="expression" dxfId="2321" priority="60" stopIfTrue="1">
      <formula>NOT($B$108)</formula>
    </cfRule>
  </conditionalFormatting>
  <conditionalFormatting sqref="AA47">
    <cfRule type="expression" dxfId="2320" priority="61" stopIfTrue="1">
      <formula>NOT($B$109)</formula>
    </cfRule>
  </conditionalFormatting>
  <conditionalFormatting sqref="R47">
    <cfRule type="expression" dxfId="2319" priority="62" stopIfTrue="1">
      <formula>NOT($B$110)</formula>
    </cfRule>
  </conditionalFormatting>
  <conditionalFormatting sqref="I47">
    <cfRule type="expression" dxfId="2318" priority="63" stopIfTrue="1">
      <formula>NOT($B$111)</formula>
    </cfRule>
  </conditionalFormatting>
  <conditionalFormatting sqref="AA48">
    <cfRule type="expression" dxfId="2317" priority="64" stopIfTrue="1">
      <formula>NOT($B$112)</formula>
    </cfRule>
  </conditionalFormatting>
  <conditionalFormatting sqref="R48">
    <cfRule type="expression" dxfId="2316" priority="65" stopIfTrue="1">
      <formula>NOT($B$113)</formula>
    </cfRule>
  </conditionalFormatting>
  <conditionalFormatting sqref="I48">
    <cfRule type="expression" dxfId="2315" priority="66" stopIfTrue="1">
      <formula>NOT($B$114)</formula>
    </cfRule>
  </conditionalFormatting>
  <conditionalFormatting sqref="AA50">
    <cfRule type="expression" dxfId="2314" priority="67" stopIfTrue="1">
      <formula>NOT($B$115)</formula>
    </cfRule>
  </conditionalFormatting>
  <conditionalFormatting sqref="R50">
    <cfRule type="expression" dxfId="2313" priority="68" stopIfTrue="1">
      <formula>NOT($B$116)</formula>
    </cfRule>
  </conditionalFormatting>
  <conditionalFormatting sqref="I50">
    <cfRule type="expression" dxfId="2312" priority="69" stopIfTrue="1">
      <formula>NOT($B$117)</formula>
    </cfRule>
  </conditionalFormatting>
  <conditionalFormatting sqref="X50">
    <cfRule type="expression" dxfId="2311" priority="70" stopIfTrue="1">
      <formula>NOT($B$118)</formula>
    </cfRule>
  </conditionalFormatting>
  <conditionalFormatting sqref="O50">
    <cfRule type="expression" dxfId="2310" priority="71" stopIfTrue="1">
      <formula>NOT($B$119)</formula>
    </cfRule>
  </conditionalFormatting>
  <conditionalFormatting sqref="W50">
    <cfRule type="expression" dxfId="2309" priority="72" stopIfTrue="1">
      <formula>NOT($B$120)</formula>
    </cfRule>
  </conditionalFormatting>
  <conditionalFormatting sqref="N50">
    <cfRule type="expression" dxfId="2308" priority="73" stopIfTrue="1">
      <formula>NOT($B$121)</formula>
    </cfRule>
  </conditionalFormatting>
  <conditionalFormatting sqref="V50">
    <cfRule type="expression" dxfId="2307" priority="74" stopIfTrue="1">
      <formula>NOT($B$122)</formula>
    </cfRule>
  </conditionalFormatting>
  <conditionalFormatting sqref="M50">
    <cfRule type="expression" dxfId="2306" priority="75" stopIfTrue="1">
      <formula>NOT($B$123)</formula>
    </cfRule>
  </conditionalFormatting>
  <printOptions horizontalCentered="1" verticalCentered="1"/>
  <pageMargins left="0.75" right="0.75" top="1" bottom="1" header="0.5" footer="0.5"/>
  <pageSetup paperSize="9" scale="28" orientation="landscape" horizontalDpi="4294967292" r:id="rId1"/>
  <headerFooter alignWithMargins="0">
    <oddHeader xml:space="preserve">&amp;C&amp;"Miriam,Regular"&amp;A
</oddHeader>
    <oddFooter>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pane xSplit="2" ySplit="10" topLeftCell="C11" activePane="bottomRight" state="frozen"/>
      <selection pane="topRight" activeCell="C1" sqref="C1"/>
      <selection pane="bottomLeft" activeCell="A11" sqref="A11"/>
      <selection pane="bottomRight" activeCell="D28" sqref="D28"/>
    </sheetView>
  </sheetViews>
  <sheetFormatPr defaultColWidth="7.75" defaultRowHeight="11.25"/>
  <cols>
    <col min="1" max="1" width="4.75" style="60" bestFit="1" customWidth="1"/>
    <col min="2" max="2" width="53.625" style="60" bestFit="1" customWidth="1"/>
    <col min="3" max="3" width="11.625" style="60" bestFit="1" customWidth="1"/>
    <col min="4" max="4" width="11.5" style="154" bestFit="1" customWidth="1"/>
    <col min="5" max="5" width="15.75" style="60" bestFit="1" customWidth="1"/>
    <col min="6" max="6" width="10" style="60" bestFit="1" customWidth="1"/>
    <col min="7" max="7" width="12.125" style="60" bestFit="1" customWidth="1"/>
    <col min="8" max="8" width="10.5" style="60" bestFit="1" customWidth="1"/>
    <col min="9" max="9" width="11.875" style="60" bestFit="1" customWidth="1"/>
    <col min="10" max="10" width="11.5" style="60" bestFit="1" customWidth="1"/>
    <col min="11" max="12" width="14.75" style="60" bestFit="1" customWidth="1"/>
    <col min="13" max="15" width="11.5" style="60" bestFit="1" customWidth="1"/>
    <col min="16" max="16" width="11.625" style="60" bestFit="1" customWidth="1"/>
    <col min="17" max="17" width="11.5" style="154" bestFit="1" customWidth="1"/>
    <col min="18" max="18" width="19.25" style="60" bestFit="1" customWidth="1"/>
    <col min="19" max="19" width="10" style="60" bestFit="1" customWidth="1"/>
    <col min="20" max="20" width="12.125" style="60" bestFit="1" customWidth="1"/>
    <col min="21" max="21" width="10.5" style="60" bestFit="1" customWidth="1"/>
    <col min="22" max="22" width="11.875" style="60" bestFit="1" customWidth="1"/>
    <col min="23" max="23" width="11.5" style="60" bestFit="1" customWidth="1"/>
    <col min="24" max="25" width="14.75" style="60" bestFit="1" customWidth="1"/>
    <col min="26" max="28" width="11.5" style="60" bestFit="1" customWidth="1"/>
    <col min="29" max="29" width="11.625" style="60" bestFit="1" customWidth="1"/>
    <col min="30" max="30" width="11.5" style="60" bestFit="1" customWidth="1"/>
    <col min="31" max="31" width="15.75" style="60" bestFit="1" customWidth="1"/>
    <col min="32" max="32" width="10" style="60" bestFit="1" customWidth="1"/>
    <col min="33" max="33" width="12.125" style="60" bestFit="1" customWidth="1"/>
    <col min="34" max="34" width="10.5" style="60" bestFit="1" customWidth="1"/>
    <col min="35" max="35" width="11.875" style="60" bestFit="1" customWidth="1"/>
    <col min="36" max="36" width="11.5" style="60" bestFit="1" customWidth="1"/>
    <col min="37" max="38" width="14.75" style="60" bestFit="1" customWidth="1"/>
    <col min="39" max="39" width="11.5" style="60" bestFit="1" customWidth="1"/>
    <col min="40" max="40" width="11.5" style="154" bestFit="1" customWidth="1"/>
    <col min="41" max="41" width="11.5" style="60" bestFit="1" customWidth="1"/>
    <col min="42" max="42" width="53.625" style="60" bestFit="1" customWidth="1"/>
    <col min="43" max="43" width="5.75" style="60" bestFit="1" customWidth="1"/>
    <col min="44" max="1000" width="7.75" style="1363"/>
    <col min="1001" max="16384" width="7.75" style="60"/>
  </cols>
  <sheetData>
    <row r="1" spans="1:43" ht="20.25">
      <c r="A1" s="56"/>
      <c r="B1" s="57" t="s">
        <v>272</v>
      </c>
      <c r="C1" s="58"/>
      <c r="D1" s="58"/>
      <c r="E1" s="58"/>
      <c r="F1" s="58"/>
      <c r="G1" s="58"/>
      <c r="H1" s="58"/>
      <c r="I1" s="58"/>
      <c r="J1" s="58"/>
      <c r="K1" s="58"/>
      <c r="L1" s="58"/>
      <c r="M1" s="58"/>
      <c r="N1" s="58"/>
      <c r="O1" s="56"/>
      <c r="P1" s="58"/>
      <c r="Q1" s="58"/>
      <c r="R1" s="58"/>
      <c r="S1" s="58"/>
      <c r="T1" s="58"/>
      <c r="U1" s="58"/>
      <c r="V1" s="58"/>
      <c r="W1" s="58"/>
      <c r="X1" s="58"/>
      <c r="Y1" s="58"/>
      <c r="Z1" s="58"/>
      <c r="AA1" s="58"/>
      <c r="AB1" s="56"/>
      <c r="AC1" s="56"/>
      <c r="AD1" s="58"/>
      <c r="AE1" s="58"/>
      <c r="AF1" s="58"/>
      <c r="AG1" s="58"/>
      <c r="AH1" s="58"/>
      <c r="AI1" s="58"/>
      <c r="AJ1" s="58"/>
      <c r="AK1" s="58"/>
      <c r="AL1" s="58"/>
      <c r="AM1" s="58"/>
      <c r="AN1" s="58"/>
      <c r="AO1" s="58"/>
      <c r="AP1" s="59" t="s">
        <v>272</v>
      </c>
      <c r="AQ1" s="56"/>
    </row>
    <row r="2" spans="1:43" ht="13.15" customHeight="1">
      <c r="A2" s="56"/>
      <c r="B2" s="61"/>
      <c r="C2" s="58"/>
      <c r="D2" s="58"/>
      <c r="E2" s="58"/>
      <c r="F2" s="58"/>
      <c r="G2" s="58"/>
      <c r="H2" s="58"/>
      <c r="I2" s="58"/>
      <c r="J2" s="58"/>
      <c r="K2" s="58"/>
      <c r="L2" s="58"/>
      <c r="M2" s="58"/>
      <c r="N2" s="58"/>
      <c r="O2" s="62"/>
      <c r="P2" s="58"/>
      <c r="Q2" s="58"/>
      <c r="R2" s="58"/>
      <c r="S2" s="58"/>
      <c r="T2" s="58"/>
      <c r="U2" s="58"/>
      <c r="V2" s="58"/>
      <c r="W2" s="58"/>
      <c r="X2" s="58"/>
      <c r="Y2" s="58"/>
      <c r="Z2" s="58"/>
      <c r="AA2" s="58"/>
      <c r="AB2" s="62"/>
      <c r="AC2" s="62"/>
      <c r="AD2" s="58"/>
      <c r="AE2" s="58"/>
      <c r="AF2" s="58"/>
      <c r="AG2" s="58"/>
      <c r="AH2" s="58"/>
      <c r="AI2" s="58"/>
      <c r="AJ2" s="58"/>
      <c r="AK2" s="58"/>
      <c r="AL2" s="58"/>
      <c r="AM2" s="58"/>
      <c r="AN2" s="58"/>
      <c r="AO2" s="58"/>
      <c r="AP2" s="63"/>
      <c r="AQ2" s="56"/>
    </row>
    <row r="3" spans="1:43" ht="15.75">
      <c r="A3" s="56"/>
      <c r="B3" s="64" t="s">
        <v>35308</v>
      </c>
      <c r="C3" s="58"/>
      <c r="D3" s="58"/>
      <c r="E3" s="58"/>
      <c r="F3" s="58"/>
      <c r="G3" s="58"/>
      <c r="H3" s="58"/>
      <c r="I3" s="58"/>
      <c r="J3" s="58"/>
      <c r="K3" s="58"/>
      <c r="L3" s="58"/>
      <c r="M3" s="58"/>
      <c r="N3" s="58"/>
      <c r="O3" s="65"/>
      <c r="P3" s="58"/>
      <c r="Q3" s="58"/>
      <c r="R3" s="58"/>
      <c r="S3" s="58"/>
      <c r="T3" s="58"/>
      <c r="U3" s="58"/>
      <c r="V3" s="58"/>
      <c r="W3" s="58"/>
      <c r="X3" s="58"/>
      <c r="Y3" s="58"/>
      <c r="Z3" s="58"/>
      <c r="AA3" s="58"/>
      <c r="AB3" s="65"/>
      <c r="AC3" s="65"/>
      <c r="AD3" s="58"/>
      <c r="AE3" s="58"/>
      <c r="AF3" s="58"/>
      <c r="AG3" s="58"/>
      <c r="AH3" s="58"/>
      <c r="AI3" s="58"/>
      <c r="AJ3" s="58"/>
      <c r="AK3" s="58"/>
      <c r="AL3" s="58"/>
      <c r="AM3" s="58"/>
      <c r="AN3" s="58"/>
      <c r="AO3" s="58"/>
      <c r="AP3" s="66" t="s">
        <v>35308</v>
      </c>
      <c r="AQ3" s="56"/>
    </row>
    <row r="4" spans="1:43" ht="13.5" thickBot="1">
      <c r="A4" s="56"/>
      <c r="B4" s="61"/>
      <c r="C4" s="58"/>
      <c r="D4" s="58"/>
      <c r="E4" s="58"/>
      <c r="F4" s="58"/>
      <c r="G4" s="58"/>
      <c r="H4" s="58"/>
      <c r="I4" s="58"/>
      <c r="J4" s="58"/>
      <c r="K4" s="58"/>
      <c r="L4" s="58"/>
      <c r="M4" s="58"/>
      <c r="N4" s="58"/>
      <c r="O4" s="67"/>
      <c r="P4" s="58"/>
      <c r="Q4" s="58"/>
      <c r="R4" s="58"/>
      <c r="S4" s="58"/>
      <c r="T4" s="58"/>
      <c r="U4" s="58"/>
      <c r="V4" s="58"/>
      <c r="W4" s="58"/>
      <c r="X4" s="58"/>
      <c r="Y4" s="58"/>
      <c r="Z4" s="58"/>
      <c r="AA4" s="58"/>
      <c r="AB4" s="67"/>
      <c r="AC4" s="67"/>
      <c r="AD4" s="58"/>
      <c r="AE4" s="58"/>
      <c r="AF4" s="58"/>
      <c r="AG4" s="58"/>
      <c r="AH4" s="58"/>
      <c r="AI4" s="58"/>
      <c r="AJ4" s="58"/>
      <c r="AK4" s="58"/>
      <c r="AL4" s="58"/>
      <c r="AM4" s="58"/>
      <c r="AN4" s="58"/>
      <c r="AO4" s="58"/>
      <c r="AP4" s="63"/>
      <c r="AQ4" s="56"/>
    </row>
    <row r="5" spans="1:43" ht="13.5" thickTop="1" thickBot="1">
      <c r="A5" s="56"/>
      <c r="B5" s="61"/>
      <c r="C5" s="155">
        <f>DATE(INT(TEXT(DATE(YEAR(L0!$E$34),MONTH(L0!$E$34)-12,DAY(L0!$E$34)),"YYYY")),12+1,1)-1</f>
        <v>42004</v>
      </c>
      <c r="D5" s="155">
        <f>DATE(INT(TEXT(DATE(YEAR(L0!$E$34),MONTH(L0!$E$34)-12,DAY(L0!$E$34)),"YYYY")),12+1,1)-1</f>
        <v>42004</v>
      </c>
      <c r="E5" s="155">
        <f>DATE(INT(TEXT(DATE(YEAR(L0!$E$34),MONTH(L0!$E$34)-12,DAY(L0!$E$34)),"YYYY")),12+1,1)-1</f>
        <v>42004</v>
      </c>
      <c r="F5" s="155">
        <f>DATE(INT(TEXT(DATE(YEAR(L0!$E$34),MONTH(L0!$E$34)-12,DAY(L0!$E$34)),"YYYY")),12+1,1)-1</f>
        <v>42004</v>
      </c>
      <c r="G5" s="155">
        <f>DATE(INT(TEXT(DATE(YEAR(L0!$E$34),MONTH(L0!$E$34)-12,DAY(L0!$E$34)),"YYYY")),12+1,1)-1</f>
        <v>42004</v>
      </c>
      <c r="H5" s="155">
        <f>DATE(INT(TEXT(DATE(YEAR(L0!$E$34),MONTH(L0!$E$34)-12,DAY(L0!$E$34)),"YYYY")),12+1,1)-1</f>
        <v>42004</v>
      </c>
      <c r="I5" s="155">
        <f>DATE(INT(TEXT(DATE(YEAR(L0!$E$34),MONTH(L0!$E$34)-12,DAY(L0!$E$34)),"YYYY")),12+1,1)-1</f>
        <v>42004</v>
      </c>
      <c r="J5" s="155">
        <f>DATE(INT(TEXT(DATE(YEAR(L0!$E$34),MONTH(L0!$E$34)-12,DAY(L0!$E$34)),"YYYY")),12+1,1)-1</f>
        <v>42004</v>
      </c>
      <c r="K5" s="155">
        <f>DATE(INT(TEXT(DATE(YEAR(L0!$E$34),MONTH(L0!$E$34)-12,DAY(L0!$E$34)),"YYYY")),12+1,1)-1</f>
        <v>42004</v>
      </c>
      <c r="L5" s="155">
        <f>DATE(INT(TEXT(DATE(YEAR(L0!$E$34),MONTH(L0!$E$34)-12,DAY(L0!$E$34)),"YYYY")),12+1,1)-1</f>
        <v>42004</v>
      </c>
      <c r="M5" s="155">
        <f>DATE(INT(TEXT(DATE(YEAR(L0!$E$34),MONTH(L0!$E$34)-12,DAY(L0!$E$34)),"YYYY")),12+1,1)-1</f>
        <v>42004</v>
      </c>
      <c r="N5" s="155">
        <f>DATE(INT(TEXT(DATE(YEAR(L0!$E$34),MONTH(L0!$E$34)-12,DAY(L0!$E$34)),"YYYY")),12+1,1)-1</f>
        <v>42004</v>
      </c>
      <c r="O5" s="156">
        <f>DATE(INT(TEXT(DATE(YEAR(L0!$E$34),MONTH(L0!$E$34)-12,DAY(L0!$E$34)),"YYYY")),12+1,1)-1</f>
        <v>42004</v>
      </c>
      <c r="P5" s="529">
        <f>DATE(YEAR(L0!$E$34),MONTH(L0!$E$34)-12+1,1)-1</f>
        <v>41820</v>
      </c>
      <c r="Q5" s="155">
        <f>DATE(YEAR(L0!$E$34),MONTH(L0!$E$34)-12+1,1)-1</f>
        <v>41820</v>
      </c>
      <c r="R5" s="155">
        <f>DATE(YEAR(L0!$E$34),MONTH(L0!$E$34)-12+1,1)-1</f>
        <v>41820</v>
      </c>
      <c r="S5" s="155">
        <f>DATE(YEAR(L0!$E$34),MONTH(L0!$E$34)-12+1,1)-1</f>
        <v>41820</v>
      </c>
      <c r="T5" s="155">
        <f>DATE(YEAR(L0!$E$34),MONTH(L0!$E$34)-12+1,1)-1</f>
        <v>41820</v>
      </c>
      <c r="U5" s="155">
        <f>DATE(YEAR(L0!$E$34),MONTH(L0!$E$34)-12+1,1)-1</f>
        <v>41820</v>
      </c>
      <c r="V5" s="155">
        <f>DATE(YEAR(L0!$E$34),MONTH(L0!$E$34)-12+1,1)-1</f>
        <v>41820</v>
      </c>
      <c r="W5" s="155">
        <f>DATE(YEAR(L0!$E$34),MONTH(L0!$E$34)-12+1,1)-1</f>
        <v>41820</v>
      </c>
      <c r="X5" s="155">
        <f>DATE(YEAR(L0!$E$34),MONTH(L0!$E$34)-12+1,1)-1</f>
        <v>41820</v>
      </c>
      <c r="Y5" s="155">
        <f>DATE(YEAR(L0!$E$34),MONTH(L0!$E$34)-12+1,1)-1</f>
        <v>41820</v>
      </c>
      <c r="Z5" s="155">
        <f>DATE(YEAR(L0!$E$34),MONTH(L0!$E$34)-12+1,1)-1</f>
        <v>41820</v>
      </c>
      <c r="AA5" s="155">
        <f>DATE(YEAR(L0!$E$34),MONTH(L0!$E$34)-12+1,1)-1</f>
        <v>41820</v>
      </c>
      <c r="AB5" s="530">
        <f>DATE(YEAR(L0!$E$34),MONTH(L0!$E$34)-12+1,1)-1</f>
        <v>41820</v>
      </c>
      <c r="AC5" s="159">
        <f>L0!$E$34</f>
        <v>42185</v>
      </c>
      <c r="AD5" s="155">
        <f>L0!$E$34</f>
        <v>42185</v>
      </c>
      <c r="AE5" s="155">
        <f>L0!$E$34</f>
        <v>42185</v>
      </c>
      <c r="AF5" s="155">
        <f>L0!$E$34</f>
        <v>42185</v>
      </c>
      <c r="AG5" s="155">
        <f>L0!$E$34</f>
        <v>42185</v>
      </c>
      <c r="AH5" s="155">
        <f>L0!$E$34</f>
        <v>42185</v>
      </c>
      <c r="AI5" s="155">
        <f>L0!$E$34</f>
        <v>42185</v>
      </c>
      <c r="AJ5" s="155">
        <f>L0!$E$34</f>
        <v>42185</v>
      </c>
      <c r="AK5" s="155">
        <f>L0!$E$34</f>
        <v>42185</v>
      </c>
      <c r="AL5" s="155">
        <f>L0!$E$34</f>
        <v>42185</v>
      </c>
      <c r="AM5" s="155">
        <f>L0!$E$34</f>
        <v>42185</v>
      </c>
      <c r="AN5" s="155">
        <f>L0!$E$34</f>
        <v>42185</v>
      </c>
      <c r="AO5" s="156">
        <f>L0!$E$34</f>
        <v>42185</v>
      </c>
      <c r="AP5" s="63"/>
      <c r="AQ5" s="56"/>
    </row>
    <row r="6" spans="1:43" ht="15.6" customHeight="1" thickTop="1">
      <c r="A6" s="75"/>
      <c r="B6" s="160"/>
      <c r="C6" s="490" t="s">
        <v>35309</v>
      </c>
      <c r="D6" s="414"/>
      <c r="E6" s="531" t="s">
        <v>35310</v>
      </c>
      <c r="F6" s="414"/>
      <c r="G6" s="414" t="s">
        <v>35311</v>
      </c>
      <c r="H6" s="161" t="s">
        <v>35312</v>
      </c>
      <c r="I6" s="161" t="s">
        <v>35313</v>
      </c>
      <c r="J6" s="531" t="s">
        <v>35314</v>
      </c>
      <c r="K6" s="490"/>
      <c r="L6" s="414"/>
      <c r="M6" s="531" t="s">
        <v>35309</v>
      </c>
      <c r="N6" s="490"/>
      <c r="O6" s="490"/>
      <c r="P6" s="532" t="s">
        <v>35309</v>
      </c>
      <c r="Q6" s="414"/>
      <c r="R6" s="531" t="s">
        <v>35310</v>
      </c>
      <c r="S6" s="414"/>
      <c r="T6" s="414" t="s">
        <v>35311</v>
      </c>
      <c r="U6" s="161" t="s">
        <v>35312</v>
      </c>
      <c r="V6" s="161" t="s">
        <v>35313</v>
      </c>
      <c r="W6" s="531" t="s">
        <v>35314</v>
      </c>
      <c r="X6" s="490"/>
      <c r="Y6" s="414"/>
      <c r="Z6" s="531" t="s">
        <v>35309</v>
      </c>
      <c r="AA6" s="490"/>
      <c r="AB6" s="533"/>
      <c r="AC6" s="490" t="s">
        <v>35309</v>
      </c>
      <c r="AD6" s="414"/>
      <c r="AE6" s="531" t="s">
        <v>35310</v>
      </c>
      <c r="AF6" s="414"/>
      <c r="AG6" s="414" t="s">
        <v>35311</v>
      </c>
      <c r="AH6" s="161" t="s">
        <v>35312</v>
      </c>
      <c r="AI6" s="161" t="s">
        <v>35313</v>
      </c>
      <c r="AJ6" s="531" t="s">
        <v>35314</v>
      </c>
      <c r="AK6" s="490"/>
      <c r="AL6" s="414"/>
      <c r="AM6" s="531" t="s">
        <v>35309</v>
      </c>
      <c r="AN6" s="490"/>
      <c r="AO6" s="414"/>
      <c r="AP6" s="282"/>
      <c r="AQ6" s="83"/>
    </row>
    <row r="7" spans="1:43" ht="15.6" customHeight="1">
      <c r="A7" s="84"/>
      <c r="B7" s="534"/>
      <c r="C7" s="535"/>
      <c r="D7" s="536"/>
      <c r="E7" s="537"/>
      <c r="F7" s="536"/>
      <c r="G7" s="167" t="s">
        <v>35315</v>
      </c>
      <c r="H7" s="168" t="s">
        <v>35316</v>
      </c>
      <c r="I7" s="168" t="s">
        <v>35317</v>
      </c>
      <c r="J7" s="89" t="s">
        <v>35318</v>
      </c>
      <c r="K7" s="538"/>
      <c r="L7" s="87"/>
      <c r="M7" s="539"/>
      <c r="N7" s="540"/>
      <c r="O7" s="540"/>
      <c r="P7" s="541"/>
      <c r="Q7" s="536"/>
      <c r="R7" s="537"/>
      <c r="S7" s="536"/>
      <c r="T7" s="167" t="s">
        <v>35315</v>
      </c>
      <c r="U7" s="168" t="s">
        <v>35319</v>
      </c>
      <c r="V7" s="168" t="s">
        <v>35317</v>
      </c>
      <c r="W7" s="89" t="s">
        <v>35318</v>
      </c>
      <c r="X7" s="538"/>
      <c r="Y7" s="87"/>
      <c r="Z7" s="542"/>
      <c r="AA7" s="540"/>
      <c r="AB7" s="543"/>
      <c r="AC7" s="541"/>
      <c r="AD7" s="536"/>
      <c r="AE7" s="537"/>
      <c r="AF7" s="536"/>
      <c r="AG7" s="167" t="s">
        <v>35315</v>
      </c>
      <c r="AH7" s="168" t="s">
        <v>35319</v>
      </c>
      <c r="AI7" s="168" t="s">
        <v>35317</v>
      </c>
      <c r="AJ7" s="89" t="s">
        <v>35318</v>
      </c>
      <c r="AK7" s="538"/>
      <c r="AL7" s="87"/>
      <c r="AM7" s="539"/>
      <c r="AN7" s="540"/>
      <c r="AO7" s="544"/>
      <c r="AP7" s="545"/>
      <c r="AQ7" s="93"/>
    </row>
    <row r="8" spans="1:43" ht="15.6" customHeight="1">
      <c r="A8" s="84"/>
      <c r="B8" s="166" t="s">
        <v>271</v>
      </c>
      <c r="C8" s="167" t="s">
        <v>35320</v>
      </c>
      <c r="D8" s="168" t="s">
        <v>35320</v>
      </c>
      <c r="E8" s="546" t="s">
        <v>35321</v>
      </c>
      <c r="F8" s="167" t="s">
        <v>35322</v>
      </c>
      <c r="G8" s="167"/>
      <c r="H8" s="168" t="s">
        <v>35323</v>
      </c>
      <c r="I8" s="168"/>
      <c r="J8" s="547" t="s">
        <v>35324</v>
      </c>
      <c r="K8" s="547" t="s">
        <v>35325</v>
      </c>
      <c r="L8" s="547" t="s">
        <v>35326</v>
      </c>
      <c r="M8" s="548"/>
      <c r="N8" s="548"/>
      <c r="O8" s="549"/>
      <c r="P8" s="384" t="s">
        <v>35320</v>
      </c>
      <c r="Q8" s="168" t="s">
        <v>35320</v>
      </c>
      <c r="R8" s="168" t="s">
        <v>35327</v>
      </c>
      <c r="S8" s="167" t="s">
        <v>35322</v>
      </c>
      <c r="T8" s="167"/>
      <c r="U8" s="168" t="s">
        <v>35323</v>
      </c>
      <c r="V8" s="168"/>
      <c r="W8" s="547" t="s">
        <v>35324</v>
      </c>
      <c r="X8" s="547" t="s">
        <v>35325</v>
      </c>
      <c r="Y8" s="547" t="s">
        <v>35326</v>
      </c>
      <c r="Z8" s="548"/>
      <c r="AA8" s="548"/>
      <c r="AB8" s="550"/>
      <c r="AC8" s="167" t="s">
        <v>35320</v>
      </c>
      <c r="AD8" s="168" t="s">
        <v>35320</v>
      </c>
      <c r="AE8" s="546" t="s">
        <v>35327</v>
      </c>
      <c r="AF8" s="167" t="s">
        <v>35322</v>
      </c>
      <c r="AG8" s="167"/>
      <c r="AH8" s="168" t="s">
        <v>35323</v>
      </c>
      <c r="AI8" s="168"/>
      <c r="AJ8" s="547" t="s">
        <v>35324</v>
      </c>
      <c r="AK8" s="547" t="s">
        <v>35325</v>
      </c>
      <c r="AL8" s="547" t="s">
        <v>35326</v>
      </c>
      <c r="AM8" s="548"/>
      <c r="AN8" s="548"/>
      <c r="AO8" s="548"/>
      <c r="AP8" s="284" t="s">
        <v>271</v>
      </c>
      <c r="AQ8" s="93"/>
    </row>
    <row r="9" spans="1:43" ht="15.6" customHeight="1" thickBot="1">
      <c r="A9" s="84"/>
      <c r="B9" s="173"/>
      <c r="C9" s="96" t="s">
        <v>35160</v>
      </c>
      <c r="D9" s="97" t="s">
        <v>35172</v>
      </c>
      <c r="E9" s="97" t="s">
        <v>35328</v>
      </c>
      <c r="F9" s="96" t="s">
        <v>35329</v>
      </c>
      <c r="G9" s="96"/>
      <c r="H9" s="97"/>
      <c r="I9" s="97"/>
      <c r="J9" s="97" t="s">
        <v>35330</v>
      </c>
      <c r="K9" s="97" t="s">
        <v>35331</v>
      </c>
      <c r="L9" s="97" t="s">
        <v>35331</v>
      </c>
      <c r="M9" s="97" t="s">
        <v>35332</v>
      </c>
      <c r="N9" s="97" t="s">
        <v>35333</v>
      </c>
      <c r="O9" s="98" t="s">
        <v>35334</v>
      </c>
      <c r="P9" s="551" t="s">
        <v>35160</v>
      </c>
      <c r="Q9" s="97" t="s">
        <v>35172</v>
      </c>
      <c r="R9" s="97" t="s">
        <v>35328</v>
      </c>
      <c r="S9" s="96" t="s">
        <v>35329</v>
      </c>
      <c r="T9" s="96"/>
      <c r="U9" s="97"/>
      <c r="V9" s="97"/>
      <c r="W9" s="97" t="s">
        <v>35330</v>
      </c>
      <c r="X9" s="97" t="s">
        <v>35331</v>
      </c>
      <c r="Y9" s="97" t="s">
        <v>35331</v>
      </c>
      <c r="Z9" s="97" t="s">
        <v>35332</v>
      </c>
      <c r="AA9" s="97" t="s">
        <v>35333</v>
      </c>
      <c r="AB9" s="331" t="s">
        <v>35335</v>
      </c>
      <c r="AC9" s="96" t="s">
        <v>35160</v>
      </c>
      <c r="AD9" s="97" t="s">
        <v>35172</v>
      </c>
      <c r="AE9" s="97" t="s">
        <v>35328</v>
      </c>
      <c r="AF9" s="96" t="s">
        <v>35329</v>
      </c>
      <c r="AG9" s="96"/>
      <c r="AH9" s="97"/>
      <c r="AI9" s="97"/>
      <c r="AJ9" s="97" t="s">
        <v>35330</v>
      </c>
      <c r="AK9" s="97" t="s">
        <v>35331</v>
      </c>
      <c r="AL9" s="97" t="s">
        <v>35331</v>
      </c>
      <c r="AM9" s="97" t="s">
        <v>35332</v>
      </c>
      <c r="AN9" s="97" t="s">
        <v>35333</v>
      </c>
      <c r="AO9" s="97" t="s">
        <v>35335</v>
      </c>
      <c r="AP9" s="286"/>
      <c r="AQ9" s="55"/>
    </row>
    <row r="10" spans="1:43" ht="15.6" customHeight="1" thickTop="1" thickBot="1">
      <c r="A10" s="102" t="s">
        <v>35336</v>
      </c>
      <c r="B10" s="177"/>
      <c r="C10" s="105" t="s">
        <v>35337</v>
      </c>
      <c r="D10" s="106" t="s">
        <v>35338</v>
      </c>
      <c r="E10" s="106" t="s">
        <v>35339</v>
      </c>
      <c r="F10" s="106" t="s">
        <v>35340</v>
      </c>
      <c r="G10" s="106" t="s">
        <v>35341</v>
      </c>
      <c r="H10" s="106" t="s">
        <v>35342</v>
      </c>
      <c r="I10" s="106" t="s">
        <v>35343</v>
      </c>
      <c r="J10" s="106" t="s">
        <v>35344</v>
      </c>
      <c r="K10" s="106" t="s">
        <v>35345</v>
      </c>
      <c r="L10" s="106" t="s">
        <v>35346</v>
      </c>
      <c r="M10" s="106" t="s">
        <v>35347</v>
      </c>
      <c r="N10" s="106" t="s">
        <v>35348</v>
      </c>
      <c r="O10" s="107" t="s">
        <v>35349</v>
      </c>
      <c r="P10" s="386" t="s">
        <v>35350</v>
      </c>
      <c r="Q10" s="106" t="s">
        <v>35351</v>
      </c>
      <c r="R10" s="106" t="s">
        <v>35352</v>
      </c>
      <c r="S10" s="106" t="s">
        <v>35353</v>
      </c>
      <c r="T10" s="106" t="s">
        <v>35354</v>
      </c>
      <c r="U10" s="106" t="s">
        <v>35355</v>
      </c>
      <c r="V10" s="106" t="s">
        <v>35356</v>
      </c>
      <c r="W10" s="106" t="s">
        <v>35357</v>
      </c>
      <c r="X10" s="106" t="s">
        <v>35358</v>
      </c>
      <c r="Y10" s="106" t="s">
        <v>35359</v>
      </c>
      <c r="Z10" s="106" t="s">
        <v>35360</v>
      </c>
      <c r="AA10" s="106" t="s">
        <v>35361</v>
      </c>
      <c r="AB10" s="552" t="s">
        <v>35362</v>
      </c>
      <c r="AC10" s="105" t="s">
        <v>35363</v>
      </c>
      <c r="AD10" s="106" t="s">
        <v>35183</v>
      </c>
      <c r="AE10" s="106" t="s">
        <v>35184</v>
      </c>
      <c r="AF10" s="106" t="s">
        <v>35185</v>
      </c>
      <c r="AG10" s="106" t="s">
        <v>35186</v>
      </c>
      <c r="AH10" s="106" t="s">
        <v>35022</v>
      </c>
      <c r="AI10" s="106" t="s">
        <v>35023</v>
      </c>
      <c r="AJ10" s="106" t="s">
        <v>35024</v>
      </c>
      <c r="AK10" s="106" t="s">
        <v>34980</v>
      </c>
      <c r="AL10" s="106" t="s">
        <v>34981</v>
      </c>
      <c r="AM10" s="106" t="s">
        <v>264</v>
      </c>
      <c r="AN10" s="106" t="s">
        <v>263</v>
      </c>
      <c r="AO10" s="106" t="s">
        <v>262</v>
      </c>
      <c r="AP10" s="180"/>
      <c r="AQ10" s="111" t="s">
        <v>35364</v>
      </c>
    </row>
    <row r="11" spans="1:43" ht="15.6" customHeight="1" thickTop="1">
      <c r="A11" s="112">
        <v>1</v>
      </c>
      <c r="B11" s="182" t="s">
        <v>35365</v>
      </c>
      <c r="C11" s="506">
        <v>0</v>
      </c>
      <c r="D11" s="116">
        <v>0</v>
      </c>
      <c r="E11" s="116">
        <v>0</v>
      </c>
      <c r="F11" s="116">
        <v>0</v>
      </c>
      <c r="G11" s="116">
        <v>0</v>
      </c>
      <c r="H11" s="116">
        <v>0</v>
      </c>
      <c r="I11" s="289">
        <f t="shared" ref="I11:I34" si="0">SUM(J11,M11:O11)</f>
        <v>0</v>
      </c>
      <c r="J11" s="289">
        <f t="shared" ref="J11:J34" si="1">L11-K11</f>
        <v>0</v>
      </c>
      <c r="K11" s="116">
        <v>0</v>
      </c>
      <c r="L11" s="116">
        <v>0</v>
      </c>
      <c r="M11" s="116">
        <v>0</v>
      </c>
      <c r="N11" s="116">
        <v>0</v>
      </c>
      <c r="O11" s="117">
        <v>0</v>
      </c>
      <c r="P11" s="553">
        <v>0</v>
      </c>
      <c r="Q11" s="116">
        <v>0</v>
      </c>
      <c r="R11" s="116">
        <v>0</v>
      </c>
      <c r="S11" s="116">
        <v>0</v>
      </c>
      <c r="T11" s="116">
        <v>0</v>
      </c>
      <c r="U11" s="116">
        <v>0</v>
      </c>
      <c r="V11" s="289">
        <f t="shared" ref="V11:V34" si="2">SUM(W11,Z11:AB11)</f>
        <v>0</v>
      </c>
      <c r="W11" s="289">
        <f t="shared" ref="W11:W34" si="3">Y11-X11</f>
        <v>0</v>
      </c>
      <c r="X11" s="116">
        <v>0</v>
      </c>
      <c r="Y11" s="116">
        <v>0</v>
      </c>
      <c r="Z11" s="116">
        <v>0</v>
      </c>
      <c r="AA11" s="116">
        <v>0</v>
      </c>
      <c r="AB11" s="423">
        <v>0</v>
      </c>
      <c r="AC11" s="506">
        <v>0</v>
      </c>
      <c r="AD11" s="116">
        <v>0</v>
      </c>
      <c r="AE11" s="116">
        <v>0</v>
      </c>
      <c r="AF11" s="116">
        <v>0</v>
      </c>
      <c r="AG11" s="116">
        <v>0</v>
      </c>
      <c r="AH11" s="116">
        <v>0</v>
      </c>
      <c r="AI11" s="289">
        <f t="shared" ref="AI11:AI34" si="4">SUM(AJ11,AM11:AO11)</f>
        <v>0</v>
      </c>
      <c r="AJ11" s="289">
        <f t="shared" ref="AJ11:AJ34" si="5">AL11-AK11</f>
        <v>0</v>
      </c>
      <c r="AK11" s="116">
        <v>0</v>
      </c>
      <c r="AL11" s="116">
        <v>0</v>
      </c>
      <c r="AM11" s="116">
        <v>0</v>
      </c>
      <c r="AN11" s="116">
        <v>0</v>
      </c>
      <c r="AO11" s="116">
        <v>0</v>
      </c>
      <c r="AP11" s="190" t="s">
        <v>35365</v>
      </c>
      <c r="AQ11" s="191">
        <v>1</v>
      </c>
    </row>
    <row r="12" spans="1:43" ht="15.6" customHeight="1">
      <c r="A12" s="112">
        <v>2</v>
      </c>
      <c r="B12" s="192" t="s">
        <v>35366</v>
      </c>
      <c r="C12" s="510">
        <v>0</v>
      </c>
      <c r="D12" s="124">
        <v>0</v>
      </c>
      <c r="E12" s="124">
        <v>0</v>
      </c>
      <c r="F12" s="124">
        <v>0</v>
      </c>
      <c r="G12" s="124">
        <v>0</v>
      </c>
      <c r="H12" s="124">
        <v>0</v>
      </c>
      <c r="I12" s="131">
        <f t="shared" si="0"/>
        <v>0</v>
      </c>
      <c r="J12" s="131">
        <f t="shared" si="1"/>
        <v>0</v>
      </c>
      <c r="K12" s="124">
        <v>0</v>
      </c>
      <c r="L12" s="124">
        <v>0</v>
      </c>
      <c r="M12" s="124">
        <v>0</v>
      </c>
      <c r="N12" s="124">
        <v>0</v>
      </c>
      <c r="O12" s="125">
        <v>0</v>
      </c>
      <c r="P12" s="554">
        <v>0</v>
      </c>
      <c r="Q12" s="124">
        <v>0</v>
      </c>
      <c r="R12" s="124">
        <v>0</v>
      </c>
      <c r="S12" s="124">
        <v>0</v>
      </c>
      <c r="T12" s="124">
        <v>0</v>
      </c>
      <c r="U12" s="124">
        <v>0</v>
      </c>
      <c r="V12" s="131">
        <f t="shared" si="2"/>
        <v>0</v>
      </c>
      <c r="W12" s="131">
        <f t="shared" si="3"/>
        <v>0</v>
      </c>
      <c r="X12" s="124">
        <v>0</v>
      </c>
      <c r="Y12" s="124">
        <v>0</v>
      </c>
      <c r="Z12" s="124">
        <v>0</v>
      </c>
      <c r="AA12" s="124">
        <v>0</v>
      </c>
      <c r="AB12" s="424">
        <v>0</v>
      </c>
      <c r="AC12" s="510">
        <v>0</v>
      </c>
      <c r="AD12" s="124">
        <v>0</v>
      </c>
      <c r="AE12" s="124">
        <v>0</v>
      </c>
      <c r="AF12" s="124">
        <v>0</v>
      </c>
      <c r="AG12" s="124">
        <v>0</v>
      </c>
      <c r="AH12" s="124">
        <v>0</v>
      </c>
      <c r="AI12" s="131">
        <f t="shared" si="4"/>
        <v>0</v>
      </c>
      <c r="AJ12" s="131">
        <f t="shared" si="5"/>
        <v>0</v>
      </c>
      <c r="AK12" s="124">
        <v>0</v>
      </c>
      <c r="AL12" s="124">
        <v>0</v>
      </c>
      <c r="AM12" s="124">
        <v>0</v>
      </c>
      <c r="AN12" s="124">
        <v>0</v>
      </c>
      <c r="AO12" s="124">
        <v>0</v>
      </c>
      <c r="AP12" s="198" t="s">
        <v>35366</v>
      </c>
      <c r="AQ12" s="199">
        <v>2</v>
      </c>
    </row>
    <row r="13" spans="1:43" ht="15.6" customHeight="1">
      <c r="A13" s="112">
        <v>3</v>
      </c>
      <c r="B13" s="192" t="s">
        <v>35367</v>
      </c>
      <c r="C13" s="510">
        <v>0</v>
      </c>
      <c r="D13" s="124">
        <v>0</v>
      </c>
      <c r="E13" s="124">
        <v>0</v>
      </c>
      <c r="F13" s="124">
        <v>0</v>
      </c>
      <c r="G13" s="124">
        <v>0</v>
      </c>
      <c r="H13" s="124">
        <v>0</v>
      </c>
      <c r="I13" s="131">
        <f t="shared" si="0"/>
        <v>0</v>
      </c>
      <c r="J13" s="131">
        <f t="shared" si="1"/>
        <v>0</v>
      </c>
      <c r="K13" s="124">
        <v>0</v>
      </c>
      <c r="L13" s="124">
        <v>0</v>
      </c>
      <c r="M13" s="124">
        <v>0</v>
      </c>
      <c r="N13" s="124">
        <v>0</v>
      </c>
      <c r="O13" s="125">
        <v>0</v>
      </c>
      <c r="P13" s="554">
        <v>0</v>
      </c>
      <c r="Q13" s="124">
        <v>0</v>
      </c>
      <c r="R13" s="124">
        <v>0</v>
      </c>
      <c r="S13" s="124">
        <v>0</v>
      </c>
      <c r="T13" s="124">
        <v>0</v>
      </c>
      <c r="U13" s="124">
        <v>0</v>
      </c>
      <c r="V13" s="131">
        <f t="shared" si="2"/>
        <v>0</v>
      </c>
      <c r="W13" s="131">
        <f t="shared" si="3"/>
        <v>0</v>
      </c>
      <c r="X13" s="124">
        <v>0</v>
      </c>
      <c r="Y13" s="124">
        <v>0</v>
      </c>
      <c r="Z13" s="124">
        <v>0</v>
      </c>
      <c r="AA13" s="124">
        <v>0</v>
      </c>
      <c r="AB13" s="424">
        <v>0</v>
      </c>
      <c r="AC13" s="510">
        <v>0</v>
      </c>
      <c r="AD13" s="124">
        <v>0</v>
      </c>
      <c r="AE13" s="124">
        <v>0</v>
      </c>
      <c r="AF13" s="124">
        <v>0</v>
      </c>
      <c r="AG13" s="124">
        <v>0</v>
      </c>
      <c r="AH13" s="124">
        <v>0</v>
      </c>
      <c r="AI13" s="131">
        <f t="shared" si="4"/>
        <v>0</v>
      </c>
      <c r="AJ13" s="131">
        <f t="shared" si="5"/>
        <v>0</v>
      </c>
      <c r="AK13" s="124">
        <v>0</v>
      </c>
      <c r="AL13" s="124">
        <v>0</v>
      </c>
      <c r="AM13" s="124">
        <v>0</v>
      </c>
      <c r="AN13" s="124">
        <v>0</v>
      </c>
      <c r="AO13" s="124">
        <v>0</v>
      </c>
      <c r="AP13" s="198" t="s">
        <v>35367</v>
      </c>
      <c r="AQ13" s="199">
        <v>3</v>
      </c>
    </row>
    <row r="14" spans="1:43" ht="15.6" customHeight="1">
      <c r="A14" s="112">
        <v>4</v>
      </c>
      <c r="B14" s="192" t="s">
        <v>35368</v>
      </c>
      <c r="C14" s="510">
        <v>0</v>
      </c>
      <c r="D14" s="124">
        <v>0</v>
      </c>
      <c r="E14" s="124">
        <v>0</v>
      </c>
      <c r="F14" s="124">
        <v>0</v>
      </c>
      <c r="G14" s="124">
        <v>0</v>
      </c>
      <c r="H14" s="124">
        <v>0</v>
      </c>
      <c r="I14" s="131">
        <f t="shared" si="0"/>
        <v>0</v>
      </c>
      <c r="J14" s="131">
        <f t="shared" si="1"/>
        <v>0</v>
      </c>
      <c r="K14" s="124">
        <v>0</v>
      </c>
      <c r="L14" s="124">
        <v>0</v>
      </c>
      <c r="M14" s="124">
        <v>0</v>
      </c>
      <c r="N14" s="124">
        <v>0</v>
      </c>
      <c r="O14" s="125">
        <v>0</v>
      </c>
      <c r="P14" s="554">
        <v>0</v>
      </c>
      <c r="Q14" s="124">
        <v>0</v>
      </c>
      <c r="R14" s="124">
        <v>0</v>
      </c>
      <c r="S14" s="124">
        <v>0</v>
      </c>
      <c r="T14" s="124">
        <v>0</v>
      </c>
      <c r="U14" s="124">
        <v>0</v>
      </c>
      <c r="V14" s="131">
        <f t="shared" si="2"/>
        <v>0</v>
      </c>
      <c r="W14" s="131">
        <f t="shared" si="3"/>
        <v>0</v>
      </c>
      <c r="X14" s="124">
        <v>0</v>
      </c>
      <c r="Y14" s="124">
        <v>0</v>
      </c>
      <c r="Z14" s="124">
        <v>0</v>
      </c>
      <c r="AA14" s="124">
        <v>0</v>
      </c>
      <c r="AB14" s="424">
        <v>0</v>
      </c>
      <c r="AC14" s="510">
        <v>0</v>
      </c>
      <c r="AD14" s="124">
        <v>0</v>
      </c>
      <c r="AE14" s="124">
        <v>0</v>
      </c>
      <c r="AF14" s="124">
        <v>0</v>
      </c>
      <c r="AG14" s="124">
        <v>0</v>
      </c>
      <c r="AH14" s="124">
        <v>0</v>
      </c>
      <c r="AI14" s="131">
        <f t="shared" si="4"/>
        <v>0</v>
      </c>
      <c r="AJ14" s="131">
        <f t="shared" si="5"/>
        <v>0</v>
      </c>
      <c r="AK14" s="124">
        <v>0</v>
      </c>
      <c r="AL14" s="124">
        <v>0</v>
      </c>
      <c r="AM14" s="124">
        <v>0</v>
      </c>
      <c r="AN14" s="124">
        <v>0</v>
      </c>
      <c r="AO14" s="124">
        <v>0</v>
      </c>
      <c r="AP14" s="198" t="s">
        <v>35368</v>
      </c>
      <c r="AQ14" s="199">
        <v>4</v>
      </c>
    </row>
    <row r="15" spans="1:43" ht="15.6" customHeight="1">
      <c r="A15" s="112">
        <v>5</v>
      </c>
      <c r="B15" s="192" t="s">
        <v>35369</v>
      </c>
      <c r="C15" s="510">
        <v>0</v>
      </c>
      <c r="D15" s="124">
        <v>0</v>
      </c>
      <c r="E15" s="124">
        <v>0</v>
      </c>
      <c r="F15" s="124">
        <v>0</v>
      </c>
      <c r="G15" s="124">
        <v>0</v>
      </c>
      <c r="H15" s="124">
        <v>0</v>
      </c>
      <c r="I15" s="131">
        <f t="shared" si="0"/>
        <v>0</v>
      </c>
      <c r="J15" s="131">
        <f t="shared" si="1"/>
        <v>0</v>
      </c>
      <c r="K15" s="124">
        <v>0</v>
      </c>
      <c r="L15" s="124">
        <v>0</v>
      </c>
      <c r="M15" s="124">
        <v>0</v>
      </c>
      <c r="N15" s="124">
        <v>0</v>
      </c>
      <c r="O15" s="125">
        <v>0</v>
      </c>
      <c r="P15" s="554">
        <v>0</v>
      </c>
      <c r="Q15" s="124">
        <v>0</v>
      </c>
      <c r="R15" s="124">
        <v>0</v>
      </c>
      <c r="S15" s="124">
        <v>0</v>
      </c>
      <c r="T15" s="124">
        <v>0</v>
      </c>
      <c r="U15" s="124">
        <v>0</v>
      </c>
      <c r="V15" s="131">
        <f t="shared" si="2"/>
        <v>0</v>
      </c>
      <c r="W15" s="131">
        <f t="shared" si="3"/>
        <v>0</v>
      </c>
      <c r="X15" s="124">
        <v>0</v>
      </c>
      <c r="Y15" s="124">
        <v>0</v>
      </c>
      <c r="Z15" s="124">
        <v>0</v>
      </c>
      <c r="AA15" s="124">
        <v>0</v>
      </c>
      <c r="AB15" s="424">
        <v>0</v>
      </c>
      <c r="AC15" s="510">
        <v>0</v>
      </c>
      <c r="AD15" s="124">
        <v>0</v>
      </c>
      <c r="AE15" s="124">
        <v>0</v>
      </c>
      <c r="AF15" s="124">
        <v>0</v>
      </c>
      <c r="AG15" s="124">
        <v>0</v>
      </c>
      <c r="AH15" s="124">
        <v>0</v>
      </c>
      <c r="AI15" s="131">
        <f t="shared" si="4"/>
        <v>0</v>
      </c>
      <c r="AJ15" s="131">
        <f t="shared" si="5"/>
        <v>0</v>
      </c>
      <c r="AK15" s="124">
        <v>0</v>
      </c>
      <c r="AL15" s="124">
        <v>0</v>
      </c>
      <c r="AM15" s="124">
        <v>0</v>
      </c>
      <c r="AN15" s="124">
        <v>0</v>
      </c>
      <c r="AO15" s="124">
        <v>0</v>
      </c>
      <c r="AP15" s="198" t="s">
        <v>35369</v>
      </c>
      <c r="AQ15" s="199">
        <v>5</v>
      </c>
    </row>
    <row r="16" spans="1:43" ht="15.6" customHeight="1">
      <c r="A16" s="112">
        <v>6</v>
      </c>
      <c r="B16" s="192" t="s">
        <v>35370</v>
      </c>
      <c r="C16" s="510">
        <v>0</v>
      </c>
      <c r="D16" s="124">
        <v>0</v>
      </c>
      <c r="E16" s="124">
        <v>0</v>
      </c>
      <c r="F16" s="124">
        <v>0</v>
      </c>
      <c r="G16" s="124">
        <v>0</v>
      </c>
      <c r="H16" s="124">
        <v>0</v>
      </c>
      <c r="I16" s="131">
        <f t="shared" si="0"/>
        <v>0</v>
      </c>
      <c r="J16" s="131">
        <f t="shared" si="1"/>
        <v>0</v>
      </c>
      <c r="K16" s="124">
        <v>0</v>
      </c>
      <c r="L16" s="124">
        <v>0</v>
      </c>
      <c r="M16" s="124">
        <v>0</v>
      </c>
      <c r="N16" s="124">
        <v>0</v>
      </c>
      <c r="O16" s="125">
        <v>0</v>
      </c>
      <c r="P16" s="554">
        <v>0</v>
      </c>
      <c r="Q16" s="124">
        <v>0</v>
      </c>
      <c r="R16" s="124">
        <v>0</v>
      </c>
      <c r="S16" s="124">
        <v>0</v>
      </c>
      <c r="T16" s="124">
        <v>0</v>
      </c>
      <c r="U16" s="124">
        <v>0</v>
      </c>
      <c r="V16" s="131">
        <f t="shared" si="2"/>
        <v>0</v>
      </c>
      <c r="W16" s="131">
        <f t="shared" si="3"/>
        <v>0</v>
      </c>
      <c r="X16" s="124">
        <v>0</v>
      </c>
      <c r="Y16" s="124">
        <v>0</v>
      </c>
      <c r="Z16" s="124">
        <v>0</v>
      </c>
      <c r="AA16" s="124">
        <v>0</v>
      </c>
      <c r="AB16" s="424">
        <v>0</v>
      </c>
      <c r="AC16" s="510">
        <v>0</v>
      </c>
      <c r="AD16" s="124">
        <v>0</v>
      </c>
      <c r="AE16" s="124">
        <v>0</v>
      </c>
      <c r="AF16" s="124">
        <v>0</v>
      </c>
      <c r="AG16" s="124">
        <v>0</v>
      </c>
      <c r="AH16" s="124">
        <v>0</v>
      </c>
      <c r="AI16" s="131">
        <f t="shared" si="4"/>
        <v>0</v>
      </c>
      <c r="AJ16" s="131">
        <f t="shared" si="5"/>
        <v>0</v>
      </c>
      <c r="AK16" s="124">
        <v>0</v>
      </c>
      <c r="AL16" s="124">
        <v>0</v>
      </c>
      <c r="AM16" s="124">
        <v>0</v>
      </c>
      <c r="AN16" s="124">
        <v>0</v>
      </c>
      <c r="AO16" s="124">
        <v>0</v>
      </c>
      <c r="AP16" s="198" t="s">
        <v>35370</v>
      </c>
      <c r="AQ16" s="199">
        <v>6</v>
      </c>
    </row>
    <row r="17" spans="1:43" ht="15.6" customHeight="1">
      <c r="A17" s="112">
        <v>7</v>
      </c>
      <c r="B17" s="192" t="s">
        <v>35371</v>
      </c>
      <c r="C17" s="510">
        <v>0</v>
      </c>
      <c r="D17" s="124">
        <v>0</v>
      </c>
      <c r="E17" s="124">
        <v>0</v>
      </c>
      <c r="F17" s="124">
        <v>0</v>
      </c>
      <c r="G17" s="124">
        <v>0</v>
      </c>
      <c r="H17" s="124">
        <v>0</v>
      </c>
      <c r="I17" s="131">
        <f t="shared" si="0"/>
        <v>0</v>
      </c>
      <c r="J17" s="131">
        <f t="shared" si="1"/>
        <v>0</v>
      </c>
      <c r="K17" s="124">
        <v>0</v>
      </c>
      <c r="L17" s="124">
        <v>0</v>
      </c>
      <c r="M17" s="124">
        <v>0</v>
      </c>
      <c r="N17" s="124">
        <v>0</v>
      </c>
      <c r="O17" s="125">
        <v>0</v>
      </c>
      <c r="P17" s="554">
        <v>0</v>
      </c>
      <c r="Q17" s="124">
        <v>0</v>
      </c>
      <c r="R17" s="124">
        <v>0</v>
      </c>
      <c r="S17" s="124">
        <v>0</v>
      </c>
      <c r="T17" s="124">
        <v>0</v>
      </c>
      <c r="U17" s="124">
        <v>0</v>
      </c>
      <c r="V17" s="131">
        <f t="shared" si="2"/>
        <v>0</v>
      </c>
      <c r="W17" s="131">
        <f t="shared" si="3"/>
        <v>0</v>
      </c>
      <c r="X17" s="124">
        <v>0</v>
      </c>
      <c r="Y17" s="124">
        <v>0</v>
      </c>
      <c r="Z17" s="124">
        <v>0</v>
      </c>
      <c r="AA17" s="124">
        <v>0</v>
      </c>
      <c r="AB17" s="424">
        <v>0</v>
      </c>
      <c r="AC17" s="510">
        <v>0</v>
      </c>
      <c r="AD17" s="124">
        <v>0</v>
      </c>
      <c r="AE17" s="124">
        <v>0</v>
      </c>
      <c r="AF17" s="124">
        <v>0</v>
      </c>
      <c r="AG17" s="124">
        <v>0</v>
      </c>
      <c r="AH17" s="124">
        <v>0</v>
      </c>
      <c r="AI17" s="131">
        <f t="shared" si="4"/>
        <v>0</v>
      </c>
      <c r="AJ17" s="131">
        <f t="shared" si="5"/>
        <v>0</v>
      </c>
      <c r="AK17" s="124">
        <v>0</v>
      </c>
      <c r="AL17" s="124">
        <v>0</v>
      </c>
      <c r="AM17" s="124">
        <v>0</v>
      </c>
      <c r="AN17" s="124">
        <v>0</v>
      </c>
      <c r="AO17" s="124">
        <v>0</v>
      </c>
      <c r="AP17" s="198" t="s">
        <v>35371</v>
      </c>
      <c r="AQ17" s="199">
        <v>7</v>
      </c>
    </row>
    <row r="18" spans="1:43" ht="15.6" customHeight="1">
      <c r="A18" s="112">
        <v>8</v>
      </c>
      <c r="B18" s="192" t="s">
        <v>35372</v>
      </c>
      <c r="C18" s="510">
        <v>0</v>
      </c>
      <c r="D18" s="124">
        <v>0</v>
      </c>
      <c r="E18" s="124">
        <v>0</v>
      </c>
      <c r="F18" s="124">
        <v>0</v>
      </c>
      <c r="G18" s="124">
        <v>0</v>
      </c>
      <c r="H18" s="124">
        <v>0</v>
      </c>
      <c r="I18" s="131">
        <f t="shared" si="0"/>
        <v>0</v>
      </c>
      <c r="J18" s="131">
        <f t="shared" si="1"/>
        <v>0</v>
      </c>
      <c r="K18" s="124">
        <v>0</v>
      </c>
      <c r="L18" s="124">
        <v>0</v>
      </c>
      <c r="M18" s="124">
        <v>0</v>
      </c>
      <c r="N18" s="124">
        <v>0</v>
      </c>
      <c r="O18" s="125">
        <v>0</v>
      </c>
      <c r="P18" s="554">
        <v>0</v>
      </c>
      <c r="Q18" s="124">
        <v>0</v>
      </c>
      <c r="R18" s="124">
        <v>0</v>
      </c>
      <c r="S18" s="124">
        <v>0</v>
      </c>
      <c r="T18" s="124">
        <v>0</v>
      </c>
      <c r="U18" s="124">
        <v>0</v>
      </c>
      <c r="V18" s="131">
        <f t="shared" si="2"/>
        <v>0</v>
      </c>
      <c r="W18" s="131">
        <f t="shared" si="3"/>
        <v>0</v>
      </c>
      <c r="X18" s="124">
        <v>0</v>
      </c>
      <c r="Y18" s="124">
        <v>0</v>
      </c>
      <c r="Z18" s="124">
        <v>0</v>
      </c>
      <c r="AA18" s="124">
        <v>0</v>
      </c>
      <c r="AB18" s="424">
        <v>0</v>
      </c>
      <c r="AC18" s="510">
        <v>0</v>
      </c>
      <c r="AD18" s="124">
        <v>0</v>
      </c>
      <c r="AE18" s="124">
        <v>0</v>
      </c>
      <c r="AF18" s="124">
        <v>0</v>
      </c>
      <c r="AG18" s="124">
        <v>0</v>
      </c>
      <c r="AH18" s="124">
        <v>0</v>
      </c>
      <c r="AI18" s="131">
        <f t="shared" si="4"/>
        <v>0</v>
      </c>
      <c r="AJ18" s="131">
        <f t="shared" si="5"/>
        <v>0</v>
      </c>
      <c r="AK18" s="124">
        <v>0</v>
      </c>
      <c r="AL18" s="124">
        <v>0</v>
      </c>
      <c r="AM18" s="124">
        <v>0</v>
      </c>
      <c r="AN18" s="124">
        <v>0</v>
      </c>
      <c r="AO18" s="124">
        <v>0</v>
      </c>
      <c r="AP18" s="198" t="s">
        <v>35372</v>
      </c>
      <c r="AQ18" s="199">
        <v>8</v>
      </c>
    </row>
    <row r="19" spans="1:43" ht="15.6" customHeight="1">
      <c r="A19" s="112">
        <v>9</v>
      </c>
      <c r="B19" s="192" t="s">
        <v>35373</v>
      </c>
      <c r="C19" s="510">
        <v>0</v>
      </c>
      <c r="D19" s="124">
        <v>0</v>
      </c>
      <c r="E19" s="124">
        <v>0</v>
      </c>
      <c r="F19" s="124">
        <v>0</v>
      </c>
      <c r="G19" s="124">
        <v>0</v>
      </c>
      <c r="H19" s="124">
        <v>0</v>
      </c>
      <c r="I19" s="131">
        <f t="shared" si="0"/>
        <v>0</v>
      </c>
      <c r="J19" s="131">
        <f t="shared" si="1"/>
        <v>0</v>
      </c>
      <c r="K19" s="124">
        <v>0</v>
      </c>
      <c r="L19" s="124">
        <v>0</v>
      </c>
      <c r="M19" s="124">
        <v>0</v>
      </c>
      <c r="N19" s="124">
        <v>0</v>
      </c>
      <c r="O19" s="125">
        <v>0</v>
      </c>
      <c r="P19" s="554">
        <v>0</v>
      </c>
      <c r="Q19" s="124">
        <v>0</v>
      </c>
      <c r="R19" s="124">
        <v>0</v>
      </c>
      <c r="S19" s="124">
        <v>0</v>
      </c>
      <c r="T19" s="124">
        <v>0</v>
      </c>
      <c r="U19" s="124">
        <v>0</v>
      </c>
      <c r="V19" s="131">
        <f t="shared" si="2"/>
        <v>0</v>
      </c>
      <c r="W19" s="131">
        <f t="shared" si="3"/>
        <v>0</v>
      </c>
      <c r="X19" s="124">
        <v>0</v>
      </c>
      <c r="Y19" s="124">
        <v>0</v>
      </c>
      <c r="Z19" s="124">
        <v>0</v>
      </c>
      <c r="AA19" s="124">
        <v>0</v>
      </c>
      <c r="AB19" s="424">
        <v>0</v>
      </c>
      <c r="AC19" s="510">
        <v>0</v>
      </c>
      <c r="AD19" s="124">
        <v>0</v>
      </c>
      <c r="AE19" s="124">
        <v>0</v>
      </c>
      <c r="AF19" s="124">
        <v>0</v>
      </c>
      <c r="AG19" s="124">
        <v>0</v>
      </c>
      <c r="AH19" s="124">
        <v>0</v>
      </c>
      <c r="AI19" s="131">
        <f t="shared" si="4"/>
        <v>0</v>
      </c>
      <c r="AJ19" s="131">
        <f t="shared" si="5"/>
        <v>0</v>
      </c>
      <c r="AK19" s="124">
        <v>0</v>
      </c>
      <c r="AL19" s="124">
        <v>0</v>
      </c>
      <c r="AM19" s="124">
        <v>0</v>
      </c>
      <c r="AN19" s="124">
        <v>0</v>
      </c>
      <c r="AO19" s="124">
        <v>0</v>
      </c>
      <c r="AP19" s="198" t="s">
        <v>35373</v>
      </c>
      <c r="AQ19" s="199">
        <v>9</v>
      </c>
    </row>
    <row r="20" spans="1:43" ht="15.6" customHeight="1">
      <c r="A20" s="112">
        <v>10</v>
      </c>
      <c r="B20" s="192" t="s">
        <v>35374</v>
      </c>
      <c r="C20" s="510">
        <v>0</v>
      </c>
      <c r="D20" s="124">
        <v>0</v>
      </c>
      <c r="E20" s="124">
        <v>0</v>
      </c>
      <c r="F20" s="124">
        <v>0</v>
      </c>
      <c r="G20" s="124">
        <v>0</v>
      </c>
      <c r="H20" s="124">
        <v>0</v>
      </c>
      <c r="I20" s="131">
        <f t="shared" si="0"/>
        <v>0</v>
      </c>
      <c r="J20" s="131">
        <f t="shared" si="1"/>
        <v>0</v>
      </c>
      <c r="K20" s="124">
        <v>0</v>
      </c>
      <c r="L20" s="124">
        <v>0</v>
      </c>
      <c r="M20" s="124">
        <v>0</v>
      </c>
      <c r="N20" s="124">
        <v>0</v>
      </c>
      <c r="O20" s="125">
        <v>0</v>
      </c>
      <c r="P20" s="554">
        <v>0</v>
      </c>
      <c r="Q20" s="124">
        <v>0</v>
      </c>
      <c r="R20" s="124">
        <v>0</v>
      </c>
      <c r="S20" s="124">
        <v>0</v>
      </c>
      <c r="T20" s="124">
        <v>0</v>
      </c>
      <c r="U20" s="124">
        <v>0</v>
      </c>
      <c r="V20" s="131">
        <f t="shared" si="2"/>
        <v>0</v>
      </c>
      <c r="W20" s="131">
        <f t="shared" si="3"/>
        <v>0</v>
      </c>
      <c r="X20" s="124">
        <v>0</v>
      </c>
      <c r="Y20" s="124">
        <v>0</v>
      </c>
      <c r="Z20" s="124">
        <v>0</v>
      </c>
      <c r="AA20" s="124">
        <v>0</v>
      </c>
      <c r="AB20" s="424">
        <v>0</v>
      </c>
      <c r="AC20" s="510">
        <v>0</v>
      </c>
      <c r="AD20" s="124">
        <v>0</v>
      </c>
      <c r="AE20" s="124">
        <v>0</v>
      </c>
      <c r="AF20" s="124">
        <v>0</v>
      </c>
      <c r="AG20" s="124">
        <v>0</v>
      </c>
      <c r="AH20" s="124">
        <v>0</v>
      </c>
      <c r="AI20" s="131">
        <f t="shared" si="4"/>
        <v>0</v>
      </c>
      <c r="AJ20" s="131">
        <f t="shared" si="5"/>
        <v>0</v>
      </c>
      <c r="AK20" s="124">
        <v>0</v>
      </c>
      <c r="AL20" s="124">
        <v>0</v>
      </c>
      <c r="AM20" s="124">
        <v>0</v>
      </c>
      <c r="AN20" s="124">
        <v>0</v>
      </c>
      <c r="AO20" s="124">
        <v>0</v>
      </c>
      <c r="AP20" s="198" t="s">
        <v>35374</v>
      </c>
      <c r="AQ20" s="199">
        <v>10</v>
      </c>
    </row>
    <row r="21" spans="1:43" ht="15.6" customHeight="1">
      <c r="A21" s="112">
        <v>11</v>
      </c>
      <c r="B21" s="192" t="s">
        <v>35375</v>
      </c>
      <c r="C21" s="510">
        <v>0</v>
      </c>
      <c r="D21" s="124">
        <v>0</v>
      </c>
      <c r="E21" s="124">
        <v>0</v>
      </c>
      <c r="F21" s="124">
        <v>0</v>
      </c>
      <c r="G21" s="124">
        <v>0</v>
      </c>
      <c r="H21" s="124">
        <v>0</v>
      </c>
      <c r="I21" s="131">
        <f t="shared" si="0"/>
        <v>0</v>
      </c>
      <c r="J21" s="131">
        <f t="shared" si="1"/>
        <v>0</v>
      </c>
      <c r="K21" s="124">
        <v>0</v>
      </c>
      <c r="L21" s="124">
        <v>0</v>
      </c>
      <c r="M21" s="124">
        <v>0</v>
      </c>
      <c r="N21" s="124">
        <v>0</v>
      </c>
      <c r="O21" s="125">
        <v>0</v>
      </c>
      <c r="P21" s="554">
        <v>0</v>
      </c>
      <c r="Q21" s="124">
        <v>0</v>
      </c>
      <c r="R21" s="124">
        <v>0</v>
      </c>
      <c r="S21" s="124">
        <v>0</v>
      </c>
      <c r="T21" s="124">
        <v>0</v>
      </c>
      <c r="U21" s="124">
        <v>0</v>
      </c>
      <c r="V21" s="131">
        <f t="shared" si="2"/>
        <v>0</v>
      </c>
      <c r="W21" s="131">
        <f t="shared" si="3"/>
        <v>0</v>
      </c>
      <c r="X21" s="124">
        <v>0</v>
      </c>
      <c r="Y21" s="124">
        <v>0</v>
      </c>
      <c r="Z21" s="124">
        <v>0</v>
      </c>
      <c r="AA21" s="124">
        <v>0</v>
      </c>
      <c r="AB21" s="424">
        <v>0</v>
      </c>
      <c r="AC21" s="510">
        <v>0</v>
      </c>
      <c r="AD21" s="124">
        <v>0</v>
      </c>
      <c r="AE21" s="124">
        <v>0</v>
      </c>
      <c r="AF21" s="124">
        <v>0</v>
      </c>
      <c r="AG21" s="124">
        <v>0</v>
      </c>
      <c r="AH21" s="124">
        <v>0</v>
      </c>
      <c r="AI21" s="131">
        <f t="shared" si="4"/>
        <v>0</v>
      </c>
      <c r="AJ21" s="131">
        <f t="shared" si="5"/>
        <v>0</v>
      </c>
      <c r="AK21" s="124">
        <v>0</v>
      </c>
      <c r="AL21" s="124">
        <v>0</v>
      </c>
      <c r="AM21" s="124">
        <v>0</v>
      </c>
      <c r="AN21" s="124">
        <v>0</v>
      </c>
      <c r="AO21" s="124">
        <v>0</v>
      </c>
      <c r="AP21" s="198" t="s">
        <v>35375</v>
      </c>
      <c r="AQ21" s="199">
        <v>11</v>
      </c>
    </row>
    <row r="22" spans="1:43" ht="15.6" customHeight="1">
      <c r="A22" s="112">
        <v>12</v>
      </c>
      <c r="B22" s="192" t="s">
        <v>35376</v>
      </c>
      <c r="C22" s="510">
        <v>0</v>
      </c>
      <c r="D22" s="124">
        <v>2500</v>
      </c>
      <c r="E22" s="124">
        <v>0</v>
      </c>
      <c r="F22" s="124">
        <v>4000</v>
      </c>
      <c r="G22" s="124">
        <v>0</v>
      </c>
      <c r="H22" s="124">
        <v>0</v>
      </c>
      <c r="I22" s="131">
        <f t="shared" si="0"/>
        <v>2500</v>
      </c>
      <c r="J22" s="131">
        <f t="shared" si="1"/>
        <v>0</v>
      </c>
      <c r="K22" s="124">
        <v>0</v>
      </c>
      <c r="L22" s="124">
        <v>0</v>
      </c>
      <c r="M22" s="124">
        <v>2500</v>
      </c>
      <c r="N22" s="124">
        <v>0</v>
      </c>
      <c r="O22" s="125">
        <v>0</v>
      </c>
      <c r="P22" s="554">
        <v>0</v>
      </c>
      <c r="Q22" s="124">
        <v>2600</v>
      </c>
      <c r="R22" s="124">
        <v>0</v>
      </c>
      <c r="S22" s="124">
        <v>0</v>
      </c>
      <c r="T22" s="124">
        <v>0</v>
      </c>
      <c r="U22" s="124">
        <v>0</v>
      </c>
      <c r="V22" s="131">
        <f t="shared" si="2"/>
        <v>2600</v>
      </c>
      <c r="W22" s="131">
        <f t="shared" si="3"/>
        <v>0</v>
      </c>
      <c r="X22" s="124">
        <v>0</v>
      </c>
      <c r="Y22" s="124">
        <v>0</v>
      </c>
      <c r="Z22" s="124">
        <v>2600</v>
      </c>
      <c r="AA22" s="124">
        <v>0</v>
      </c>
      <c r="AB22" s="424">
        <v>0</v>
      </c>
      <c r="AC22" s="510">
        <v>0</v>
      </c>
      <c r="AD22" s="124">
        <v>3000</v>
      </c>
      <c r="AE22" s="124">
        <v>0</v>
      </c>
      <c r="AF22" s="124">
        <v>3500</v>
      </c>
      <c r="AG22" s="124">
        <v>0</v>
      </c>
      <c r="AH22" s="124">
        <v>0</v>
      </c>
      <c r="AI22" s="131">
        <f t="shared" si="4"/>
        <v>3000</v>
      </c>
      <c r="AJ22" s="131">
        <f t="shared" si="5"/>
        <v>0</v>
      </c>
      <c r="AK22" s="124">
        <v>0</v>
      </c>
      <c r="AL22" s="124">
        <v>0</v>
      </c>
      <c r="AM22" s="124">
        <v>3000</v>
      </c>
      <c r="AN22" s="124">
        <v>0</v>
      </c>
      <c r="AO22" s="124">
        <v>0</v>
      </c>
      <c r="AP22" s="198" t="s">
        <v>35376</v>
      </c>
      <c r="AQ22" s="199">
        <v>12</v>
      </c>
    </row>
    <row r="23" spans="1:43" ht="15.6" customHeight="1">
      <c r="A23" s="112">
        <v>13</v>
      </c>
      <c r="B23" s="192" t="s">
        <v>35377</v>
      </c>
      <c r="C23" s="510">
        <v>0</v>
      </c>
      <c r="D23" s="124">
        <v>0</v>
      </c>
      <c r="E23" s="124">
        <v>0</v>
      </c>
      <c r="F23" s="124">
        <v>0</v>
      </c>
      <c r="G23" s="124">
        <v>0</v>
      </c>
      <c r="H23" s="124">
        <v>0</v>
      </c>
      <c r="I23" s="131">
        <f t="shared" si="0"/>
        <v>0</v>
      </c>
      <c r="J23" s="131">
        <f t="shared" si="1"/>
        <v>0</v>
      </c>
      <c r="K23" s="124">
        <v>0</v>
      </c>
      <c r="L23" s="124">
        <v>0</v>
      </c>
      <c r="M23" s="124">
        <v>0</v>
      </c>
      <c r="N23" s="124">
        <v>0</v>
      </c>
      <c r="O23" s="125">
        <v>0</v>
      </c>
      <c r="P23" s="554">
        <v>0</v>
      </c>
      <c r="Q23" s="124">
        <v>0</v>
      </c>
      <c r="R23" s="124">
        <v>0</v>
      </c>
      <c r="S23" s="124">
        <v>0</v>
      </c>
      <c r="T23" s="124">
        <v>0</v>
      </c>
      <c r="U23" s="124">
        <v>0</v>
      </c>
      <c r="V23" s="131">
        <f t="shared" si="2"/>
        <v>0</v>
      </c>
      <c r="W23" s="131">
        <f t="shared" si="3"/>
        <v>0</v>
      </c>
      <c r="X23" s="124">
        <v>0</v>
      </c>
      <c r="Y23" s="124">
        <v>0</v>
      </c>
      <c r="Z23" s="124">
        <v>0</v>
      </c>
      <c r="AA23" s="124">
        <v>0</v>
      </c>
      <c r="AB23" s="424">
        <v>0</v>
      </c>
      <c r="AC23" s="510">
        <v>0</v>
      </c>
      <c r="AD23" s="124">
        <v>0</v>
      </c>
      <c r="AE23" s="124">
        <v>0</v>
      </c>
      <c r="AF23" s="124">
        <v>0</v>
      </c>
      <c r="AG23" s="124">
        <v>0</v>
      </c>
      <c r="AH23" s="124">
        <v>0</v>
      </c>
      <c r="AI23" s="131">
        <f t="shared" si="4"/>
        <v>0</v>
      </c>
      <c r="AJ23" s="131">
        <f t="shared" si="5"/>
        <v>0</v>
      </c>
      <c r="AK23" s="124">
        <v>0</v>
      </c>
      <c r="AL23" s="124">
        <v>0</v>
      </c>
      <c r="AM23" s="124">
        <v>0</v>
      </c>
      <c r="AN23" s="124">
        <v>0</v>
      </c>
      <c r="AO23" s="124">
        <v>0</v>
      </c>
      <c r="AP23" s="198" t="s">
        <v>35377</v>
      </c>
      <c r="AQ23" s="199">
        <v>13</v>
      </c>
    </row>
    <row r="24" spans="1:43" ht="15.6" customHeight="1">
      <c r="A24" s="112">
        <v>14</v>
      </c>
      <c r="B24" s="192" t="s">
        <v>35378</v>
      </c>
      <c r="C24" s="510">
        <v>0</v>
      </c>
      <c r="D24" s="124">
        <v>5900</v>
      </c>
      <c r="E24" s="124">
        <v>0</v>
      </c>
      <c r="F24" s="124">
        <v>11300</v>
      </c>
      <c r="G24" s="124">
        <v>0</v>
      </c>
      <c r="H24" s="124">
        <v>0</v>
      </c>
      <c r="I24" s="131">
        <f t="shared" si="0"/>
        <v>5900</v>
      </c>
      <c r="J24" s="131">
        <f t="shared" si="1"/>
        <v>0</v>
      </c>
      <c r="K24" s="124">
        <v>0</v>
      </c>
      <c r="L24" s="124">
        <v>0</v>
      </c>
      <c r="M24" s="124">
        <v>5900</v>
      </c>
      <c r="N24" s="124">
        <v>0</v>
      </c>
      <c r="O24" s="125">
        <v>0</v>
      </c>
      <c r="P24" s="554">
        <v>0</v>
      </c>
      <c r="Q24" s="124">
        <v>8600</v>
      </c>
      <c r="R24" s="124">
        <v>0</v>
      </c>
      <c r="S24" s="124">
        <v>4100</v>
      </c>
      <c r="T24" s="124">
        <v>0</v>
      </c>
      <c r="U24" s="124">
        <v>0</v>
      </c>
      <c r="V24" s="131">
        <f t="shared" si="2"/>
        <v>8600</v>
      </c>
      <c r="W24" s="131">
        <f t="shared" si="3"/>
        <v>0</v>
      </c>
      <c r="X24" s="124">
        <v>0</v>
      </c>
      <c r="Y24" s="124">
        <v>0</v>
      </c>
      <c r="Z24" s="124">
        <v>8600</v>
      </c>
      <c r="AA24" s="124">
        <v>0</v>
      </c>
      <c r="AB24" s="424">
        <v>0</v>
      </c>
      <c r="AC24" s="510">
        <v>0</v>
      </c>
      <c r="AD24" s="124">
        <v>5700</v>
      </c>
      <c r="AE24" s="124">
        <v>0</v>
      </c>
      <c r="AF24" s="124">
        <v>2700</v>
      </c>
      <c r="AG24" s="124">
        <v>0</v>
      </c>
      <c r="AH24" s="124">
        <v>0</v>
      </c>
      <c r="AI24" s="131">
        <f t="shared" si="4"/>
        <v>5700</v>
      </c>
      <c r="AJ24" s="131">
        <f t="shared" si="5"/>
        <v>0</v>
      </c>
      <c r="AK24" s="124">
        <v>0</v>
      </c>
      <c r="AL24" s="124">
        <v>0</v>
      </c>
      <c r="AM24" s="124">
        <v>5700</v>
      </c>
      <c r="AN24" s="124">
        <v>0</v>
      </c>
      <c r="AO24" s="124">
        <v>0</v>
      </c>
      <c r="AP24" s="198" t="s">
        <v>35378</v>
      </c>
      <c r="AQ24" s="199">
        <v>14</v>
      </c>
    </row>
    <row r="25" spans="1:43" ht="15.6" customHeight="1">
      <c r="A25" s="112">
        <v>15</v>
      </c>
      <c r="B25" s="192" t="s">
        <v>35379</v>
      </c>
      <c r="C25" s="510">
        <v>0</v>
      </c>
      <c r="D25" s="124">
        <v>0</v>
      </c>
      <c r="E25" s="124">
        <v>0</v>
      </c>
      <c r="F25" s="124">
        <v>300</v>
      </c>
      <c r="G25" s="124">
        <v>0</v>
      </c>
      <c r="H25" s="124">
        <v>0</v>
      </c>
      <c r="I25" s="131">
        <f t="shared" si="0"/>
        <v>0</v>
      </c>
      <c r="J25" s="131">
        <f t="shared" si="1"/>
        <v>0</v>
      </c>
      <c r="K25" s="124">
        <v>0</v>
      </c>
      <c r="L25" s="124">
        <v>0</v>
      </c>
      <c r="M25" s="124">
        <v>0</v>
      </c>
      <c r="N25" s="124">
        <v>0</v>
      </c>
      <c r="O25" s="125">
        <v>0</v>
      </c>
      <c r="P25" s="554">
        <v>0</v>
      </c>
      <c r="Q25" s="124">
        <v>0</v>
      </c>
      <c r="R25" s="124">
        <v>0</v>
      </c>
      <c r="S25" s="124">
        <v>0</v>
      </c>
      <c r="T25" s="124">
        <v>0</v>
      </c>
      <c r="U25" s="124">
        <v>0</v>
      </c>
      <c r="V25" s="131">
        <f t="shared" si="2"/>
        <v>0</v>
      </c>
      <c r="W25" s="131">
        <f t="shared" si="3"/>
        <v>0</v>
      </c>
      <c r="X25" s="124">
        <v>0</v>
      </c>
      <c r="Y25" s="124">
        <v>0</v>
      </c>
      <c r="Z25" s="124">
        <v>0</v>
      </c>
      <c r="AA25" s="124">
        <v>0</v>
      </c>
      <c r="AB25" s="424">
        <v>0</v>
      </c>
      <c r="AC25" s="510">
        <v>0</v>
      </c>
      <c r="AD25" s="124">
        <v>0</v>
      </c>
      <c r="AE25" s="124">
        <v>0</v>
      </c>
      <c r="AF25" s="124">
        <v>0</v>
      </c>
      <c r="AG25" s="124">
        <v>0</v>
      </c>
      <c r="AH25" s="124">
        <v>0</v>
      </c>
      <c r="AI25" s="131">
        <f t="shared" si="4"/>
        <v>0</v>
      </c>
      <c r="AJ25" s="131">
        <f t="shared" si="5"/>
        <v>0</v>
      </c>
      <c r="AK25" s="124">
        <v>0</v>
      </c>
      <c r="AL25" s="124">
        <v>0</v>
      </c>
      <c r="AM25" s="124">
        <v>0</v>
      </c>
      <c r="AN25" s="124">
        <v>0</v>
      </c>
      <c r="AO25" s="124">
        <v>0</v>
      </c>
      <c r="AP25" s="198" t="s">
        <v>35379</v>
      </c>
      <c r="AQ25" s="199">
        <v>15</v>
      </c>
    </row>
    <row r="26" spans="1:43" ht="15.6" customHeight="1">
      <c r="A26" s="112">
        <v>16</v>
      </c>
      <c r="B26" s="192" t="s">
        <v>35380</v>
      </c>
      <c r="C26" s="510">
        <v>0</v>
      </c>
      <c r="D26" s="124">
        <v>500</v>
      </c>
      <c r="E26" s="124">
        <v>0</v>
      </c>
      <c r="F26" s="124">
        <v>2300</v>
      </c>
      <c r="G26" s="124">
        <v>0</v>
      </c>
      <c r="H26" s="124">
        <v>0</v>
      </c>
      <c r="I26" s="131">
        <f t="shared" si="0"/>
        <v>500</v>
      </c>
      <c r="J26" s="131">
        <f t="shared" si="1"/>
        <v>0</v>
      </c>
      <c r="K26" s="124">
        <v>0</v>
      </c>
      <c r="L26" s="124">
        <v>0</v>
      </c>
      <c r="M26" s="124">
        <v>500</v>
      </c>
      <c r="N26" s="124">
        <v>0</v>
      </c>
      <c r="O26" s="125">
        <v>0</v>
      </c>
      <c r="P26" s="554">
        <v>0</v>
      </c>
      <c r="Q26" s="124">
        <v>1200</v>
      </c>
      <c r="R26" s="124">
        <v>0</v>
      </c>
      <c r="S26" s="124">
        <v>0</v>
      </c>
      <c r="T26" s="124">
        <v>0</v>
      </c>
      <c r="U26" s="124">
        <v>0</v>
      </c>
      <c r="V26" s="131">
        <f t="shared" si="2"/>
        <v>1200</v>
      </c>
      <c r="W26" s="131">
        <f t="shared" si="3"/>
        <v>0</v>
      </c>
      <c r="X26" s="124">
        <v>0</v>
      </c>
      <c r="Y26" s="124">
        <v>0</v>
      </c>
      <c r="Z26" s="124">
        <v>1200</v>
      </c>
      <c r="AA26" s="124">
        <v>0</v>
      </c>
      <c r="AB26" s="424">
        <v>0</v>
      </c>
      <c r="AC26" s="510">
        <v>0</v>
      </c>
      <c r="AD26" s="124">
        <v>1000</v>
      </c>
      <c r="AE26" s="124">
        <v>0</v>
      </c>
      <c r="AF26" s="124">
        <v>1800</v>
      </c>
      <c r="AG26" s="124">
        <v>0</v>
      </c>
      <c r="AH26" s="124">
        <v>0</v>
      </c>
      <c r="AI26" s="131">
        <f t="shared" si="4"/>
        <v>1000</v>
      </c>
      <c r="AJ26" s="131">
        <f t="shared" si="5"/>
        <v>0</v>
      </c>
      <c r="AK26" s="124">
        <v>0</v>
      </c>
      <c r="AL26" s="124">
        <v>0</v>
      </c>
      <c r="AM26" s="124">
        <v>1000</v>
      </c>
      <c r="AN26" s="124">
        <v>0</v>
      </c>
      <c r="AO26" s="124">
        <v>0</v>
      </c>
      <c r="AP26" s="198" t="s">
        <v>35380</v>
      </c>
      <c r="AQ26" s="199">
        <v>16</v>
      </c>
    </row>
    <row r="27" spans="1:43" ht="15.6" customHeight="1">
      <c r="A27" s="112">
        <v>17</v>
      </c>
      <c r="B27" s="192" t="s">
        <v>35381</v>
      </c>
      <c r="C27" s="510">
        <v>0</v>
      </c>
      <c r="D27" s="124">
        <v>100</v>
      </c>
      <c r="E27" s="124">
        <v>0</v>
      </c>
      <c r="F27" s="124">
        <v>0</v>
      </c>
      <c r="G27" s="124">
        <v>0</v>
      </c>
      <c r="H27" s="124">
        <v>0</v>
      </c>
      <c r="I27" s="131">
        <f t="shared" si="0"/>
        <v>100</v>
      </c>
      <c r="J27" s="131">
        <f t="shared" si="1"/>
        <v>0</v>
      </c>
      <c r="K27" s="124">
        <v>0</v>
      </c>
      <c r="L27" s="124">
        <v>0</v>
      </c>
      <c r="M27" s="124">
        <v>100</v>
      </c>
      <c r="N27" s="124">
        <v>0</v>
      </c>
      <c r="O27" s="125">
        <v>0</v>
      </c>
      <c r="P27" s="554">
        <v>0</v>
      </c>
      <c r="Q27" s="124">
        <v>0</v>
      </c>
      <c r="R27" s="124">
        <v>0</v>
      </c>
      <c r="S27" s="124">
        <v>0</v>
      </c>
      <c r="T27" s="124">
        <v>0</v>
      </c>
      <c r="U27" s="124">
        <v>0</v>
      </c>
      <c r="V27" s="131">
        <f t="shared" si="2"/>
        <v>0</v>
      </c>
      <c r="W27" s="131">
        <f t="shared" si="3"/>
        <v>0</v>
      </c>
      <c r="X27" s="124">
        <v>0</v>
      </c>
      <c r="Y27" s="124">
        <v>0</v>
      </c>
      <c r="Z27" s="124">
        <v>0</v>
      </c>
      <c r="AA27" s="124">
        <v>0</v>
      </c>
      <c r="AB27" s="424">
        <v>0</v>
      </c>
      <c r="AC27" s="510">
        <v>0</v>
      </c>
      <c r="AD27" s="124">
        <v>100</v>
      </c>
      <c r="AE27" s="124">
        <v>0</v>
      </c>
      <c r="AF27" s="124">
        <v>0</v>
      </c>
      <c r="AG27" s="124">
        <v>0</v>
      </c>
      <c r="AH27" s="124">
        <v>0</v>
      </c>
      <c r="AI27" s="131">
        <f t="shared" si="4"/>
        <v>100</v>
      </c>
      <c r="AJ27" s="131">
        <f t="shared" si="5"/>
        <v>0</v>
      </c>
      <c r="AK27" s="124">
        <v>0</v>
      </c>
      <c r="AL27" s="124">
        <v>0</v>
      </c>
      <c r="AM27" s="124">
        <v>100</v>
      </c>
      <c r="AN27" s="124">
        <v>0</v>
      </c>
      <c r="AO27" s="124">
        <v>0</v>
      </c>
      <c r="AP27" s="198" t="s">
        <v>35381</v>
      </c>
      <c r="AQ27" s="199">
        <v>17</v>
      </c>
    </row>
    <row r="28" spans="1:43" ht="15.6" customHeight="1">
      <c r="A28" s="112">
        <v>18</v>
      </c>
      <c r="B28" s="192" t="s">
        <v>35382</v>
      </c>
      <c r="C28" s="510">
        <v>0</v>
      </c>
      <c r="D28" s="124">
        <v>0</v>
      </c>
      <c r="E28" s="124">
        <v>0</v>
      </c>
      <c r="F28" s="124">
        <v>0</v>
      </c>
      <c r="G28" s="124">
        <v>0</v>
      </c>
      <c r="H28" s="124">
        <v>0</v>
      </c>
      <c r="I28" s="131">
        <f t="shared" si="0"/>
        <v>0</v>
      </c>
      <c r="J28" s="131">
        <f t="shared" si="1"/>
        <v>0</v>
      </c>
      <c r="K28" s="124">
        <v>0</v>
      </c>
      <c r="L28" s="124">
        <v>0</v>
      </c>
      <c r="M28" s="124">
        <v>0</v>
      </c>
      <c r="N28" s="124">
        <v>0</v>
      </c>
      <c r="O28" s="125">
        <v>0</v>
      </c>
      <c r="P28" s="554">
        <v>0</v>
      </c>
      <c r="Q28" s="124">
        <v>0</v>
      </c>
      <c r="R28" s="124">
        <v>0</v>
      </c>
      <c r="S28" s="124">
        <v>0</v>
      </c>
      <c r="T28" s="124">
        <v>0</v>
      </c>
      <c r="U28" s="124">
        <v>0</v>
      </c>
      <c r="V28" s="131">
        <f t="shared" si="2"/>
        <v>0</v>
      </c>
      <c r="W28" s="131">
        <f t="shared" si="3"/>
        <v>0</v>
      </c>
      <c r="X28" s="124">
        <v>0</v>
      </c>
      <c r="Y28" s="124">
        <v>0</v>
      </c>
      <c r="Z28" s="124">
        <v>0</v>
      </c>
      <c r="AA28" s="124">
        <v>0</v>
      </c>
      <c r="AB28" s="424">
        <v>0</v>
      </c>
      <c r="AC28" s="510">
        <v>0</v>
      </c>
      <c r="AD28" s="124">
        <v>0</v>
      </c>
      <c r="AE28" s="124">
        <v>0</v>
      </c>
      <c r="AF28" s="124">
        <v>0</v>
      </c>
      <c r="AG28" s="124">
        <v>0</v>
      </c>
      <c r="AH28" s="124">
        <v>0</v>
      </c>
      <c r="AI28" s="131">
        <f t="shared" si="4"/>
        <v>0</v>
      </c>
      <c r="AJ28" s="131">
        <f t="shared" si="5"/>
        <v>0</v>
      </c>
      <c r="AK28" s="124">
        <v>0</v>
      </c>
      <c r="AL28" s="124">
        <v>0</v>
      </c>
      <c r="AM28" s="124">
        <v>0</v>
      </c>
      <c r="AN28" s="124">
        <v>0</v>
      </c>
      <c r="AO28" s="124">
        <v>0</v>
      </c>
      <c r="AP28" s="198" t="s">
        <v>35382</v>
      </c>
      <c r="AQ28" s="199">
        <v>18</v>
      </c>
    </row>
    <row r="29" spans="1:43" ht="15.6" customHeight="1">
      <c r="A29" s="112">
        <v>19</v>
      </c>
      <c r="B29" s="192" t="s">
        <v>35383</v>
      </c>
      <c r="C29" s="510">
        <v>0</v>
      </c>
      <c r="D29" s="124">
        <v>0</v>
      </c>
      <c r="E29" s="124">
        <v>0</v>
      </c>
      <c r="F29" s="124">
        <v>0</v>
      </c>
      <c r="G29" s="124">
        <v>0</v>
      </c>
      <c r="H29" s="124">
        <v>0</v>
      </c>
      <c r="I29" s="131">
        <f t="shared" si="0"/>
        <v>0</v>
      </c>
      <c r="J29" s="131">
        <f t="shared" si="1"/>
        <v>0</v>
      </c>
      <c r="K29" s="124">
        <v>0</v>
      </c>
      <c r="L29" s="124">
        <v>0</v>
      </c>
      <c r="M29" s="124">
        <v>0</v>
      </c>
      <c r="N29" s="124">
        <v>0</v>
      </c>
      <c r="O29" s="125">
        <v>0</v>
      </c>
      <c r="P29" s="554">
        <v>0</v>
      </c>
      <c r="Q29" s="124">
        <v>0</v>
      </c>
      <c r="R29" s="124">
        <v>0</v>
      </c>
      <c r="S29" s="124">
        <v>0</v>
      </c>
      <c r="T29" s="124">
        <v>0</v>
      </c>
      <c r="U29" s="124">
        <v>0</v>
      </c>
      <c r="V29" s="131">
        <f t="shared" si="2"/>
        <v>0</v>
      </c>
      <c r="W29" s="131">
        <f t="shared" si="3"/>
        <v>0</v>
      </c>
      <c r="X29" s="124">
        <v>0</v>
      </c>
      <c r="Y29" s="124">
        <v>0</v>
      </c>
      <c r="Z29" s="124">
        <v>0</v>
      </c>
      <c r="AA29" s="124">
        <v>0</v>
      </c>
      <c r="AB29" s="424">
        <v>0</v>
      </c>
      <c r="AC29" s="510">
        <v>0</v>
      </c>
      <c r="AD29" s="124">
        <v>0</v>
      </c>
      <c r="AE29" s="124">
        <v>0</v>
      </c>
      <c r="AF29" s="124">
        <v>0</v>
      </c>
      <c r="AG29" s="124">
        <v>0</v>
      </c>
      <c r="AH29" s="124">
        <v>0</v>
      </c>
      <c r="AI29" s="131">
        <f t="shared" si="4"/>
        <v>0</v>
      </c>
      <c r="AJ29" s="131">
        <f t="shared" si="5"/>
        <v>0</v>
      </c>
      <c r="AK29" s="124">
        <v>0</v>
      </c>
      <c r="AL29" s="124">
        <v>0</v>
      </c>
      <c r="AM29" s="124">
        <v>0</v>
      </c>
      <c r="AN29" s="124">
        <v>0</v>
      </c>
      <c r="AO29" s="124">
        <v>0</v>
      </c>
      <c r="AP29" s="198" t="s">
        <v>35383</v>
      </c>
      <c r="AQ29" s="199">
        <v>19</v>
      </c>
    </row>
    <row r="30" spans="1:43" ht="15.6" customHeight="1">
      <c r="A30" s="112">
        <v>20</v>
      </c>
      <c r="B30" s="192" t="s">
        <v>35384</v>
      </c>
      <c r="C30" s="510">
        <v>0</v>
      </c>
      <c r="D30" s="124">
        <v>0</v>
      </c>
      <c r="E30" s="124">
        <v>0</v>
      </c>
      <c r="F30" s="124">
        <v>0</v>
      </c>
      <c r="G30" s="124">
        <v>0</v>
      </c>
      <c r="H30" s="124">
        <v>0</v>
      </c>
      <c r="I30" s="131">
        <f t="shared" si="0"/>
        <v>0</v>
      </c>
      <c r="J30" s="131">
        <f t="shared" si="1"/>
        <v>0</v>
      </c>
      <c r="K30" s="124">
        <v>0</v>
      </c>
      <c r="L30" s="124">
        <v>0</v>
      </c>
      <c r="M30" s="124">
        <v>0</v>
      </c>
      <c r="N30" s="124">
        <v>0</v>
      </c>
      <c r="O30" s="125">
        <v>0</v>
      </c>
      <c r="P30" s="554">
        <v>0</v>
      </c>
      <c r="Q30" s="124">
        <v>0</v>
      </c>
      <c r="R30" s="124">
        <v>0</v>
      </c>
      <c r="S30" s="124">
        <v>0</v>
      </c>
      <c r="T30" s="124">
        <v>0</v>
      </c>
      <c r="U30" s="124">
        <v>0</v>
      </c>
      <c r="V30" s="131">
        <f t="shared" si="2"/>
        <v>0</v>
      </c>
      <c r="W30" s="131">
        <f t="shared" si="3"/>
        <v>0</v>
      </c>
      <c r="X30" s="124">
        <v>0</v>
      </c>
      <c r="Y30" s="124">
        <v>0</v>
      </c>
      <c r="Z30" s="124">
        <v>0</v>
      </c>
      <c r="AA30" s="124">
        <v>0</v>
      </c>
      <c r="AB30" s="424">
        <v>0</v>
      </c>
      <c r="AC30" s="510">
        <v>0</v>
      </c>
      <c r="AD30" s="124">
        <v>0</v>
      </c>
      <c r="AE30" s="124">
        <v>0</v>
      </c>
      <c r="AF30" s="124">
        <v>0</v>
      </c>
      <c r="AG30" s="124">
        <v>0</v>
      </c>
      <c r="AH30" s="124">
        <v>0</v>
      </c>
      <c r="AI30" s="131">
        <f t="shared" si="4"/>
        <v>0</v>
      </c>
      <c r="AJ30" s="131">
        <f t="shared" si="5"/>
        <v>0</v>
      </c>
      <c r="AK30" s="124">
        <v>0</v>
      </c>
      <c r="AL30" s="124">
        <v>0</v>
      </c>
      <c r="AM30" s="124">
        <v>0</v>
      </c>
      <c r="AN30" s="124">
        <v>0</v>
      </c>
      <c r="AO30" s="124">
        <v>0</v>
      </c>
      <c r="AP30" s="198" t="s">
        <v>35384</v>
      </c>
      <c r="AQ30" s="199">
        <v>20</v>
      </c>
    </row>
    <row r="31" spans="1:43" ht="15.6" customHeight="1">
      <c r="A31" s="112">
        <v>21</v>
      </c>
      <c r="B31" s="192" t="s">
        <v>35385</v>
      </c>
      <c r="C31" s="510">
        <v>100</v>
      </c>
      <c r="D31" s="124">
        <v>219800</v>
      </c>
      <c r="E31" s="124">
        <v>0</v>
      </c>
      <c r="F31" s="124">
        <v>187100</v>
      </c>
      <c r="G31" s="124">
        <v>0</v>
      </c>
      <c r="H31" s="124">
        <v>0</v>
      </c>
      <c r="I31" s="131">
        <f t="shared" si="0"/>
        <v>219900</v>
      </c>
      <c r="J31" s="131">
        <f t="shared" si="1"/>
        <v>0</v>
      </c>
      <c r="K31" s="124">
        <v>0</v>
      </c>
      <c r="L31" s="124">
        <v>0</v>
      </c>
      <c r="M31" s="124">
        <v>219900</v>
      </c>
      <c r="N31" s="124">
        <v>0</v>
      </c>
      <c r="O31" s="125">
        <v>0</v>
      </c>
      <c r="P31" s="554">
        <v>100</v>
      </c>
      <c r="Q31" s="124">
        <v>148700</v>
      </c>
      <c r="R31" s="124">
        <v>0</v>
      </c>
      <c r="S31" s="124">
        <v>34500</v>
      </c>
      <c r="T31" s="124">
        <v>0</v>
      </c>
      <c r="U31" s="124">
        <v>0</v>
      </c>
      <c r="V31" s="131">
        <f t="shared" si="2"/>
        <v>148800</v>
      </c>
      <c r="W31" s="131">
        <f t="shared" si="3"/>
        <v>0</v>
      </c>
      <c r="X31" s="124">
        <v>0</v>
      </c>
      <c r="Y31" s="124">
        <v>0</v>
      </c>
      <c r="Z31" s="124">
        <v>148800</v>
      </c>
      <c r="AA31" s="124">
        <v>0</v>
      </c>
      <c r="AB31" s="424">
        <v>0</v>
      </c>
      <c r="AC31" s="510">
        <v>100</v>
      </c>
      <c r="AD31" s="124">
        <v>244100</v>
      </c>
      <c r="AE31" s="124">
        <v>0</v>
      </c>
      <c r="AF31" s="124">
        <v>136900</v>
      </c>
      <c r="AG31" s="124">
        <v>0</v>
      </c>
      <c r="AH31" s="124">
        <v>0</v>
      </c>
      <c r="AI31" s="131">
        <f t="shared" si="4"/>
        <v>244200</v>
      </c>
      <c r="AJ31" s="131">
        <f t="shared" si="5"/>
        <v>0</v>
      </c>
      <c r="AK31" s="124">
        <v>0</v>
      </c>
      <c r="AL31" s="124">
        <v>0</v>
      </c>
      <c r="AM31" s="124">
        <v>244200</v>
      </c>
      <c r="AN31" s="124">
        <v>0</v>
      </c>
      <c r="AO31" s="124">
        <v>0</v>
      </c>
      <c r="AP31" s="198" t="s">
        <v>35385</v>
      </c>
      <c r="AQ31" s="199">
        <v>21</v>
      </c>
    </row>
    <row r="32" spans="1:43" ht="15.6" customHeight="1">
      <c r="A32" s="112">
        <v>22</v>
      </c>
      <c r="B32" s="555" t="s">
        <v>35386</v>
      </c>
      <c r="C32" s="556">
        <f t="shared" ref="C32:H32" si="6">SUM(C11:C31)</f>
        <v>100</v>
      </c>
      <c r="D32" s="557">
        <f t="shared" si="6"/>
        <v>228800</v>
      </c>
      <c r="E32" s="557">
        <f t="shared" si="6"/>
        <v>0</v>
      </c>
      <c r="F32" s="557">
        <f t="shared" si="6"/>
        <v>205000</v>
      </c>
      <c r="G32" s="557">
        <f t="shared" si="6"/>
        <v>0</v>
      </c>
      <c r="H32" s="557">
        <f t="shared" si="6"/>
        <v>0</v>
      </c>
      <c r="I32" s="557">
        <f t="shared" si="0"/>
        <v>228900</v>
      </c>
      <c r="J32" s="557">
        <f t="shared" si="1"/>
        <v>0</v>
      </c>
      <c r="K32" s="557">
        <f t="shared" ref="K32:U32" si="7">SUM(K11:K31)</f>
        <v>0</v>
      </c>
      <c r="L32" s="557">
        <f t="shared" si="7"/>
        <v>0</v>
      </c>
      <c r="M32" s="557">
        <f t="shared" si="7"/>
        <v>228900</v>
      </c>
      <c r="N32" s="557">
        <f t="shared" si="7"/>
        <v>0</v>
      </c>
      <c r="O32" s="558">
        <f t="shared" si="7"/>
        <v>0</v>
      </c>
      <c r="P32" s="559">
        <f t="shared" si="7"/>
        <v>100</v>
      </c>
      <c r="Q32" s="557">
        <f t="shared" si="7"/>
        <v>161100</v>
      </c>
      <c r="R32" s="557">
        <f t="shared" si="7"/>
        <v>0</v>
      </c>
      <c r="S32" s="557">
        <f t="shared" si="7"/>
        <v>38600</v>
      </c>
      <c r="T32" s="557">
        <f t="shared" si="7"/>
        <v>0</v>
      </c>
      <c r="U32" s="557">
        <f t="shared" si="7"/>
        <v>0</v>
      </c>
      <c r="V32" s="557">
        <f t="shared" si="2"/>
        <v>161200</v>
      </c>
      <c r="W32" s="557">
        <f t="shared" si="3"/>
        <v>0</v>
      </c>
      <c r="X32" s="557">
        <f t="shared" ref="X32:AH32" si="8">SUM(X11:X31)</f>
        <v>0</v>
      </c>
      <c r="Y32" s="557">
        <f t="shared" si="8"/>
        <v>0</v>
      </c>
      <c r="Z32" s="557">
        <f t="shared" si="8"/>
        <v>161200</v>
      </c>
      <c r="AA32" s="557">
        <f t="shared" si="8"/>
        <v>0</v>
      </c>
      <c r="AB32" s="560">
        <f t="shared" si="8"/>
        <v>0</v>
      </c>
      <c r="AC32" s="556">
        <f t="shared" si="8"/>
        <v>100</v>
      </c>
      <c r="AD32" s="557">
        <f t="shared" si="8"/>
        <v>253900</v>
      </c>
      <c r="AE32" s="557">
        <f t="shared" si="8"/>
        <v>0</v>
      </c>
      <c r="AF32" s="557">
        <f t="shared" si="8"/>
        <v>144900</v>
      </c>
      <c r="AG32" s="557">
        <f t="shared" si="8"/>
        <v>0</v>
      </c>
      <c r="AH32" s="557">
        <f t="shared" si="8"/>
        <v>0</v>
      </c>
      <c r="AI32" s="557">
        <f t="shared" si="4"/>
        <v>254000</v>
      </c>
      <c r="AJ32" s="557">
        <f t="shared" si="5"/>
        <v>0</v>
      </c>
      <c r="AK32" s="557">
        <f>SUM(AK11:AK31)</f>
        <v>0</v>
      </c>
      <c r="AL32" s="557">
        <f>SUM(AL11:AL31)</f>
        <v>0</v>
      </c>
      <c r="AM32" s="557">
        <f>SUM(AM11:AM31)</f>
        <v>254000</v>
      </c>
      <c r="AN32" s="557">
        <f>SUM(AN11:AN31)</f>
        <v>0</v>
      </c>
      <c r="AO32" s="557">
        <f>SUM(AO11:AO31)</f>
        <v>0</v>
      </c>
      <c r="AP32" s="561" t="s">
        <v>35386</v>
      </c>
      <c r="AQ32" s="199">
        <v>22</v>
      </c>
    </row>
    <row r="33" spans="1:43" ht="15.6" customHeight="1">
      <c r="A33" s="112">
        <v>23</v>
      </c>
      <c r="B33" s="350" t="s">
        <v>35387</v>
      </c>
      <c r="C33" s="510">
        <v>0</v>
      </c>
      <c r="D33" s="124">
        <v>0</v>
      </c>
      <c r="E33" s="124">
        <v>0</v>
      </c>
      <c r="F33" s="124">
        <v>0</v>
      </c>
      <c r="G33" s="124">
        <v>0</v>
      </c>
      <c r="H33" s="124">
        <v>0</v>
      </c>
      <c r="I33" s="131">
        <f t="shared" si="0"/>
        <v>0</v>
      </c>
      <c r="J33" s="131">
        <f t="shared" si="1"/>
        <v>0</v>
      </c>
      <c r="K33" s="124">
        <v>0</v>
      </c>
      <c r="L33" s="124">
        <v>0</v>
      </c>
      <c r="M33" s="124">
        <v>0</v>
      </c>
      <c r="N33" s="124">
        <v>0</v>
      </c>
      <c r="O33" s="125">
        <v>0</v>
      </c>
      <c r="P33" s="554">
        <v>0</v>
      </c>
      <c r="Q33" s="124">
        <v>0</v>
      </c>
      <c r="R33" s="124">
        <v>0</v>
      </c>
      <c r="S33" s="124">
        <v>0</v>
      </c>
      <c r="T33" s="124">
        <v>0</v>
      </c>
      <c r="U33" s="124">
        <v>0</v>
      </c>
      <c r="V33" s="131">
        <f t="shared" si="2"/>
        <v>0</v>
      </c>
      <c r="W33" s="131">
        <f t="shared" si="3"/>
        <v>0</v>
      </c>
      <c r="X33" s="124">
        <v>0</v>
      </c>
      <c r="Y33" s="124">
        <v>0</v>
      </c>
      <c r="Z33" s="124">
        <v>0</v>
      </c>
      <c r="AA33" s="124">
        <v>0</v>
      </c>
      <c r="AB33" s="424">
        <v>0</v>
      </c>
      <c r="AC33" s="510">
        <v>0</v>
      </c>
      <c r="AD33" s="124">
        <v>0</v>
      </c>
      <c r="AE33" s="124">
        <v>0</v>
      </c>
      <c r="AF33" s="124">
        <v>0</v>
      </c>
      <c r="AG33" s="124">
        <v>0</v>
      </c>
      <c r="AH33" s="124">
        <v>0</v>
      </c>
      <c r="AI33" s="131">
        <f t="shared" si="4"/>
        <v>0</v>
      </c>
      <c r="AJ33" s="131">
        <f t="shared" si="5"/>
        <v>0</v>
      </c>
      <c r="AK33" s="124">
        <v>0</v>
      </c>
      <c r="AL33" s="124">
        <v>0</v>
      </c>
      <c r="AM33" s="124">
        <v>0</v>
      </c>
      <c r="AN33" s="124">
        <v>0</v>
      </c>
      <c r="AO33" s="124">
        <v>0</v>
      </c>
      <c r="AP33" s="351" t="s">
        <v>35387</v>
      </c>
      <c r="AQ33" s="199">
        <v>23</v>
      </c>
    </row>
    <row r="34" spans="1:43" ht="15.6" customHeight="1">
      <c r="A34" s="112">
        <v>24</v>
      </c>
      <c r="B34" s="192" t="s">
        <v>35388</v>
      </c>
      <c r="C34" s="510">
        <v>0</v>
      </c>
      <c r="D34" s="124">
        <v>12900</v>
      </c>
      <c r="E34" s="124">
        <v>0</v>
      </c>
      <c r="F34" s="124">
        <v>37400</v>
      </c>
      <c r="G34" s="124">
        <v>0</v>
      </c>
      <c r="H34" s="124">
        <v>0</v>
      </c>
      <c r="I34" s="131">
        <f t="shared" si="0"/>
        <v>12900</v>
      </c>
      <c r="J34" s="131">
        <f t="shared" si="1"/>
        <v>0</v>
      </c>
      <c r="K34" s="124">
        <v>0</v>
      </c>
      <c r="L34" s="124">
        <v>0</v>
      </c>
      <c r="M34" s="124">
        <v>12900</v>
      </c>
      <c r="N34" s="124">
        <v>0</v>
      </c>
      <c r="O34" s="125">
        <v>0</v>
      </c>
      <c r="P34" s="554">
        <v>0</v>
      </c>
      <c r="Q34" s="124">
        <v>7300</v>
      </c>
      <c r="R34" s="124">
        <v>0</v>
      </c>
      <c r="S34" s="124">
        <v>7900</v>
      </c>
      <c r="T34" s="124">
        <v>0</v>
      </c>
      <c r="U34" s="124">
        <v>0</v>
      </c>
      <c r="V34" s="131">
        <f t="shared" si="2"/>
        <v>7300</v>
      </c>
      <c r="W34" s="131">
        <f t="shared" si="3"/>
        <v>0</v>
      </c>
      <c r="X34" s="124">
        <v>0</v>
      </c>
      <c r="Y34" s="124">
        <v>0</v>
      </c>
      <c r="Z34" s="124">
        <v>7300</v>
      </c>
      <c r="AA34" s="124">
        <v>0</v>
      </c>
      <c r="AB34" s="424">
        <v>0</v>
      </c>
      <c r="AC34" s="510">
        <v>0</v>
      </c>
      <c r="AD34" s="124">
        <v>58600</v>
      </c>
      <c r="AE34" s="124">
        <v>0</v>
      </c>
      <c r="AF34" s="124">
        <v>31500</v>
      </c>
      <c r="AG34" s="124">
        <v>0</v>
      </c>
      <c r="AH34" s="124">
        <v>0</v>
      </c>
      <c r="AI34" s="131">
        <f t="shared" si="4"/>
        <v>58600</v>
      </c>
      <c r="AJ34" s="131">
        <f t="shared" si="5"/>
        <v>0</v>
      </c>
      <c r="AK34" s="124">
        <v>0</v>
      </c>
      <c r="AL34" s="124">
        <v>0</v>
      </c>
      <c r="AM34" s="124">
        <v>58600</v>
      </c>
      <c r="AN34" s="124">
        <v>0</v>
      </c>
      <c r="AO34" s="124">
        <v>0</v>
      </c>
      <c r="AP34" s="198" t="s">
        <v>35388</v>
      </c>
      <c r="AQ34" s="199">
        <v>24</v>
      </c>
    </row>
    <row r="35" spans="1:43" ht="15.6" customHeight="1" thickBot="1">
      <c r="A35" s="143">
        <v>25</v>
      </c>
      <c r="B35" s="562" t="s">
        <v>35389</v>
      </c>
      <c r="C35" s="146">
        <v>0</v>
      </c>
      <c r="D35" s="147">
        <v>0</v>
      </c>
      <c r="E35" s="147">
        <v>0</v>
      </c>
      <c r="F35" s="147">
        <v>0</v>
      </c>
      <c r="G35" s="147">
        <v>0</v>
      </c>
      <c r="H35" s="147">
        <v>0</v>
      </c>
      <c r="I35" s="224">
        <v>0</v>
      </c>
      <c r="J35" s="147">
        <v>0</v>
      </c>
      <c r="K35" s="147">
        <v>0</v>
      </c>
      <c r="L35" s="147">
        <v>0</v>
      </c>
      <c r="M35" s="147">
        <v>0</v>
      </c>
      <c r="N35" s="147">
        <v>0</v>
      </c>
      <c r="O35" s="194">
        <v>0</v>
      </c>
      <c r="P35" s="563">
        <v>0</v>
      </c>
      <c r="Q35" s="147">
        <v>0</v>
      </c>
      <c r="R35" s="147">
        <v>0</v>
      </c>
      <c r="S35" s="147">
        <v>0</v>
      </c>
      <c r="T35" s="147">
        <v>0</v>
      </c>
      <c r="U35" s="147">
        <v>0</v>
      </c>
      <c r="V35" s="224">
        <v>0</v>
      </c>
      <c r="W35" s="147">
        <v>0</v>
      </c>
      <c r="X35" s="147">
        <v>0</v>
      </c>
      <c r="Y35" s="147">
        <v>0</v>
      </c>
      <c r="Z35" s="147">
        <v>0</v>
      </c>
      <c r="AA35" s="147">
        <v>0</v>
      </c>
      <c r="AB35" s="564">
        <v>0</v>
      </c>
      <c r="AC35" s="146">
        <v>0</v>
      </c>
      <c r="AD35" s="147">
        <v>0</v>
      </c>
      <c r="AE35" s="147">
        <v>0</v>
      </c>
      <c r="AF35" s="147">
        <v>0</v>
      </c>
      <c r="AG35" s="147">
        <v>0</v>
      </c>
      <c r="AH35" s="147">
        <v>0</v>
      </c>
      <c r="AI35" s="224">
        <v>0</v>
      </c>
      <c r="AJ35" s="147">
        <v>0</v>
      </c>
      <c r="AK35" s="147">
        <v>0</v>
      </c>
      <c r="AL35" s="147">
        <v>0</v>
      </c>
      <c r="AM35" s="147">
        <v>0</v>
      </c>
      <c r="AN35" s="147">
        <v>0</v>
      </c>
      <c r="AO35" s="147">
        <v>0</v>
      </c>
      <c r="AP35" s="565" t="s">
        <v>35389</v>
      </c>
      <c r="AQ35" s="152">
        <v>25</v>
      </c>
    </row>
    <row r="36" spans="1:43" ht="13.5" thickTop="1">
      <c r="A36" s="56"/>
      <c r="B36" s="51"/>
      <c r="C36" s="56"/>
      <c r="D36" s="153"/>
      <c r="E36" s="56"/>
      <c r="F36" s="56"/>
      <c r="G36" s="56"/>
      <c r="H36" s="56"/>
      <c r="I36" s="56"/>
      <c r="J36" s="56"/>
      <c r="K36" s="56"/>
      <c r="L36" s="56"/>
      <c r="M36" s="56"/>
      <c r="N36" s="56"/>
      <c r="O36" s="56"/>
      <c r="P36" s="56"/>
      <c r="Q36" s="153"/>
      <c r="R36" s="56"/>
      <c r="S36" s="56"/>
      <c r="T36" s="56"/>
      <c r="U36" s="56"/>
      <c r="V36" s="56"/>
      <c r="W36" s="56"/>
      <c r="X36" s="56"/>
      <c r="Y36" s="56"/>
      <c r="Z36" s="56"/>
      <c r="AA36" s="56"/>
      <c r="AB36" s="56"/>
      <c r="AC36" s="56"/>
      <c r="AD36" s="56"/>
      <c r="AE36" s="56"/>
      <c r="AF36" s="56"/>
      <c r="AG36" s="56"/>
      <c r="AH36" s="56"/>
      <c r="AI36" s="56"/>
      <c r="AJ36" s="56"/>
      <c r="AK36" s="56"/>
      <c r="AL36" s="56"/>
      <c r="AM36" s="56"/>
      <c r="AN36" s="153"/>
      <c r="AO36" s="56"/>
      <c r="AP36" s="56"/>
      <c r="AQ36" s="56"/>
    </row>
    <row r="37" spans="1:43" ht="12.75">
      <c r="A37" s="56"/>
      <c r="B37" s="51"/>
      <c r="C37" s="56"/>
      <c r="D37" s="153"/>
      <c r="E37" s="56"/>
      <c r="F37" s="56"/>
      <c r="G37" s="56"/>
      <c r="H37" s="56"/>
      <c r="I37" s="56"/>
      <c r="J37" s="56"/>
      <c r="K37" s="56"/>
      <c r="L37" s="56"/>
      <c r="M37" s="56"/>
      <c r="N37" s="56"/>
      <c r="O37" s="56"/>
      <c r="P37" s="56"/>
      <c r="Q37" s="153"/>
      <c r="R37" s="56"/>
      <c r="S37" s="56"/>
      <c r="T37" s="56"/>
      <c r="U37" s="56"/>
      <c r="V37" s="56"/>
      <c r="W37" s="56"/>
      <c r="X37" s="56"/>
      <c r="Y37" s="56"/>
      <c r="Z37" s="56"/>
      <c r="AA37" s="56"/>
      <c r="AB37" s="56"/>
      <c r="AC37" s="56"/>
      <c r="AD37" s="56"/>
      <c r="AE37" s="56"/>
      <c r="AF37" s="56"/>
      <c r="AG37" s="56"/>
      <c r="AH37" s="56"/>
      <c r="AI37" s="56"/>
      <c r="AJ37" s="56"/>
      <c r="AK37" s="56"/>
      <c r="AL37" s="56"/>
      <c r="AM37" s="56"/>
      <c r="AN37" s="153"/>
      <c r="AO37" s="56"/>
      <c r="AP37" s="313" t="s">
        <v>35390</v>
      </c>
      <c r="AQ37" s="56"/>
    </row>
    <row r="38" spans="1:43" ht="12.75">
      <c r="A38" s="56"/>
      <c r="B38" s="51"/>
      <c r="C38" s="56"/>
      <c r="D38" s="153"/>
      <c r="E38" s="56"/>
      <c r="F38" s="56"/>
      <c r="G38" s="56"/>
      <c r="H38" s="56"/>
      <c r="I38" s="56"/>
      <c r="J38" s="56"/>
      <c r="K38" s="56"/>
      <c r="L38" s="56"/>
      <c r="M38" s="56"/>
      <c r="N38" s="56"/>
      <c r="O38" s="56"/>
      <c r="P38" s="56"/>
      <c r="Q38" s="153"/>
      <c r="R38" s="56"/>
      <c r="S38" s="56"/>
      <c r="T38" s="56"/>
      <c r="U38" s="56"/>
      <c r="V38" s="56"/>
      <c r="W38" s="56"/>
      <c r="X38" s="56"/>
      <c r="Y38" s="56"/>
      <c r="Z38" s="56"/>
      <c r="AA38" s="56"/>
      <c r="AB38" s="56"/>
      <c r="AC38" s="56"/>
      <c r="AD38" s="56"/>
      <c r="AE38" s="56"/>
      <c r="AF38" s="56"/>
      <c r="AG38" s="56"/>
      <c r="AH38" s="56"/>
      <c r="AI38" s="56"/>
      <c r="AJ38" s="56"/>
      <c r="AK38" s="56"/>
      <c r="AL38" s="56"/>
      <c r="AM38" s="56"/>
      <c r="AN38" s="153"/>
      <c r="AO38" s="56"/>
      <c r="AP38" s="313" t="s">
        <v>35391</v>
      </c>
      <c r="AQ38" s="56"/>
    </row>
    <row r="39" spans="1:43" ht="12.75">
      <c r="A39" s="56"/>
      <c r="B39" s="51"/>
      <c r="C39" s="56"/>
      <c r="D39" s="153"/>
      <c r="E39" s="56"/>
      <c r="F39" s="56"/>
      <c r="G39" s="56"/>
      <c r="H39" s="56"/>
      <c r="I39" s="56"/>
      <c r="J39" s="56"/>
      <c r="K39" s="56"/>
      <c r="L39" s="56"/>
      <c r="M39" s="56"/>
      <c r="N39" s="56"/>
      <c r="O39" s="56"/>
      <c r="P39" s="56"/>
      <c r="Q39" s="153"/>
      <c r="R39" s="56"/>
      <c r="S39" s="56"/>
      <c r="T39" s="56"/>
      <c r="U39" s="56"/>
      <c r="V39" s="56"/>
      <c r="W39" s="56"/>
      <c r="X39" s="56"/>
      <c r="Y39" s="56"/>
      <c r="Z39" s="56"/>
      <c r="AA39" s="56"/>
      <c r="AB39" s="56"/>
      <c r="AC39" s="56"/>
      <c r="AD39" s="56"/>
      <c r="AE39" s="56"/>
      <c r="AF39" s="56"/>
      <c r="AG39" s="56"/>
      <c r="AH39" s="56"/>
      <c r="AI39" s="56"/>
      <c r="AJ39" s="56"/>
      <c r="AK39" s="56"/>
      <c r="AL39" s="56"/>
      <c r="AM39" s="56"/>
      <c r="AN39" s="153"/>
      <c r="AO39" s="56"/>
      <c r="AP39" s="313" t="s">
        <v>35392</v>
      </c>
      <c r="AQ39" s="56"/>
    </row>
    <row r="40" spans="1:43" ht="12.75">
      <c r="A40" s="56"/>
      <c r="B40" s="51"/>
      <c r="C40" s="56"/>
      <c r="D40" s="153"/>
      <c r="E40" s="56"/>
      <c r="F40" s="56"/>
      <c r="G40" s="56"/>
      <c r="H40" s="56"/>
      <c r="I40" s="56"/>
      <c r="J40" s="56"/>
      <c r="K40" s="56"/>
      <c r="L40" s="56"/>
      <c r="M40" s="56"/>
      <c r="N40" s="56"/>
      <c r="O40" s="56"/>
      <c r="P40" s="56"/>
      <c r="Q40" s="153"/>
      <c r="R40" s="56"/>
      <c r="S40" s="56"/>
      <c r="T40" s="56"/>
      <c r="U40" s="56"/>
      <c r="V40" s="56"/>
      <c r="W40" s="56"/>
      <c r="X40" s="56"/>
      <c r="Y40" s="56"/>
      <c r="Z40" s="56"/>
      <c r="AA40" s="56"/>
      <c r="AB40" s="56"/>
      <c r="AC40" s="56"/>
      <c r="AD40" s="56"/>
      <c r="AE40" s="56"/>
      <c r="AF40" s="56"/>
      <c r="AG40" s="56"/>
      <c r="AH40" s="56"/>
      <c r="AI40" s="56"/>
      <c r="AJ40" s="56"/>
      <c r="AK40" s="56"/>
      <c r="AL40" s="56"/>
      <c r="AM40" s="56"/>
      <c r="AN40" s="153"/>
      <c r="AO40" s="56"/>
      <c r="AP40" s="313" t="s">
        <v>35393</v>
      </c>
      <c r="AQ40" s="56"/>
    </row>
    <row r="41" spans="1:43" ht="12.75">
      <c r="A41" s="56"/>
      <c r="B41" s="51"/>
      <c r="C41" s="56"/>
      <c r="D41" s="153"/>
      <c r="E41" s="56"/>
      <c r="F41" s="56"/>
      <c r="G41" s="56"/>
      <c r="H41" s="56"/>
      <c r="I41" s="56"/>
      <c r="J41" s="56"/>
      <c r="K41" s="56"/>
      <c r="L41" s="56"/>
      <c r="M41" s="56"/>
      <c r="N41" s="56"/>
      <c r="O41" s="56"/>
      <c r="P41" s="56"/>
      <c r="Q41" s="153"/>
      <c r="R41" s="56"/>
      <c r="S41" s="56"/>
      <c r="T41" s="56"/>
      <c r="U41" s="56"/>
      <c r="V41" s="56"/>
      <c r="W41" s="56"/>
      <c r="X41" s="56"/>
      <c r="Y41" s="56"/>
      <c r="Z41" s="56"/>
      <c r="AA41" s="56"/>
      <c r="AB41" s="56"/>
      <c r="AC41" s="56"/>
      <c r="AD41" s="56"/>
      <c r="AE41" s="56"/>
      <c r="AF41" s="56"/>
      <c r="AG41" s="56"/>
      <c r="AH41" s="56"/>
      <c r="AI41" s="56"/>
      <c r="AJ41" s="56"/>
      <c r="AK41" s="56"/>
      <c r="AL41" s="56"/>
      <c r="AM41" s="56"/>
      <c r="AN41" s="153"/>
      <c r="AO41" s="56"/>
      <c r="AP41" s="229" t="s">
        <v>35394</v>
      </c>
      <c r="AQ41" s="56"/>
    </row>
    <row r="42" spans="1:43" s="1363" customFormat="1" ht="12.75">
      <c r="A42" s="1364"/>
      <c r="B42" s="1365"/>
      <c r="C42" s="1364"/>
      <c r="D42" s="1366"/>
      <c r="E42" s="1364"/>
      <c r="F42" s="1364"/>
      <c r="G42" s="1364"/>
      <c r="H42" s="1364"/>
      <c r="I42" s="1364"/>
      <c r="J42" s="1364"/>
      <c r="K42" s="1364"/>
      <c r="L42" s="1364"/>
      <c r="M42" s="1364"/>
      <c r="N42" s="1364"/>
      <c r="O42" s="1364"/>
      <c r="P42" s="1364"/>
      <c r="Q42" s="1366"/>
      <c r="R42" s="1364"/>
      <c r="S42" s="1364"/>
      <c r="T42" s="1364"/>
      <c r="U42" s="1364"/>
      <c r="V42" s="1364"/>
      <c r="W42" s="1364"/>
      <c r="X42" s="1364"/>
      <c r="Y42" s="1364"/>
      <c r="Z42" s="1364"/>
      <c r="AA42" s="1364"/>
      <c r="AB42" s="1364"/>
      <c r="AC42" s="1364"/>
      <c r="AD42" s="1364"/>
      <c r="AE42" s="1364"/>
      <c r="AF42" s="1364"/>
      <c r="AG42" s="1364"/>
      <c r="AH42" s="1364"/>
      <c r="AI42" s="1364"/>
      <c r="AJ42" s="1364"/>
      <c r="AK42" s="1364"/>
      <c r="AL42" s="1364"/>
      <c r="AM42" s="1364"/>
      <c r="AN42" s="1366"/>
      <c r="AO42" s="1364"/>
      <c r="AP42" s="1364"/>
      <c r="AQ42" s="1364"/>
    </row>
    <row r="43" spans="1:43" s="1363" customFormat="1">
      <c r="A43" s="1364"/>
      <c r="B43" s="1364"/>
      <c r="C43" s="1364"/>
      <c r="D43" s="1366"/>
      <c r="E43" s="1364"/>
      <c r="F43" s="1364"/>
      <c r="G43" s="1364"/>
      <c r="H43" s="1364"/>
      <c r="I43" s="1364"/>
      <c r="J43" s="1364"/>
      <c r="K43" s="1364"/>
      <c r="L43" s="1364"/>
      <c r="M43" s="1364"/>
      <c r="N43" s="1364"/>
      <c r="O43" s="1364"/>
      <c r="P43" s="1364"/>
      <c r="Q43" s="1366"/>
      <c r="R43" s="1364"/>
      <c r="S43" s="1364"/>
      <c r="T43" s="1364"/>
      <c r="U43" s="1364"/>
      <c r="V43" s="1364"/>
      <c r="W43" s="1364"/>
      <c r="X43" s="1364"/>
      <c r="Y43" s="1364"/>
      <c r="Z43" s="1364"/>
      <c r="AA43" s="1364"/>
      <c r="AB43" s="1364"/>
      <c r="AC43" s="1364"/>
      <c r="AD43" s="1364"/>
      <c r="AE43" s="1364"/>
      <c r="AF43" s="1364"/>
      <c r="AG43" s="1364"/>
      <c r="AH43" s="1364"/>
      <c r="AI43" s="1364"/>
      <c r="AJ43" s="1364"/>
      <c r="AK43" s="1364"/>
      <c r="AL43" s="1364"/>
      <c r="AM43" s="1364"/>
      <c r="AN43" s="1366"/>
      <c r="AO43" s="1364"/>
      <c r="AP43" s="1364"/>
      <c r="AQ43" s="1364"/>
    </row>
    <row r="44" spans="1:43" s="1363" customFormat="1">
      <c r="A44" s="1364">
        <v>285</v>
      </c>
      <c r="B44" s="1364" t="b">
        <f>Check!$AR$286</f>
        <v>1</v>
      </c>
      <c r="C44" s="1364"/>
      <c r="D44" s="1366"/>
      <c r="E44" s="1364"/>
      <c r="F44" s="1364"/>
      <c r="G44" s="1364"/>
      <c r="H44" s="1364"/>
      <c r="I44" s="1364"/>
      <c r="J44" s="1364"/>
      <c r="K44" s="1364"/>
      <c r="L44" s="1364"/>
      <c r="M44" s="1364"/>
      <c r="N44" s="1364"/>
      <c r="O44" s="1364"/>
      <c r="P44" s="1364"/>
      <c r="Q44" s="1366"/>
      <c r="R44" s="1364"/>
      <c r="S44" s="1364"/>
      <c r="T44" s="1364"/>
      <c r="U44" s="1364"/>
      <c r="V44" s="1364"/>
      <c r="W44" s="1364"/>
      <c r="X44" s="1364"/>
      <c r="Y44" s="1364"/>
      <c r="Z44" s="1364"/>
      <c r="AA44" s="1364"/>
      <c r="AB44" s="1364"/>
      <c r="AC44" s="1364"/>
      <c r="AD44" s="1364"/>
      <c r="AE44" s="1364"/>
      <c r="AF44" s="1364"/>
      <c r="AG44" s="1364"/>
      <c r="AH44" s="1364"/>
      <c r="AI44" s="1364"/>
      <c r="AJ44" s="1364"/>
      <c r="AK44" s="1364"/>
      <c r="AL44" s="1364"/>
      <c r="AM44" s="1364"/>
      <c r="AN44" s="1366"/>
      <c r="AO44" s="1364"/>
      <c r="AP44" s="1364"/>
      <c r="AQ44" s="1364"/>
    </row>
    <row r="45" spans="1:43" s="1363" customFormat="1">
      <c r="A45" s="1364">
        <v>286</v>
      </c>
      <c r="B45" s="1364" t="b">
        <f>Check!$AR$287</f>
        <v>1</v>
      </c>
      <c r="C45" s="1364"/>
      <c r="D45" s="1366"/>
      <c r="E45" s="1364"/>
      <c r="F45" s="1364"/>
      <c r="G45" s="1364"/>
      <c r="H45" s="1364"/>
      <c r="I45" s="1364"/>
      <c r="J45" s="1364"/>
      <c r="K45" s="1364"/>
      <c r="L45" s="1364"/>
      <c r="M45" s="1364"/>
      <c r="N45" s="1364"/>
      <c r="O45" s="1364"/>
      <c r="P45" s="1364"/>
      <c r="Q45" s="1366"/>
      <c r="R45" s="1364"/>
      <c r="S45" s="1364"/>
      <c r="T45" s="1364"/>
      <c r="U45" s="1364"/>
      <c r="V45" s="1364"/>
      <c r="W45" s="1364"/>
      <c r="X45" s="1364"/>
      <c r="Y45" s="1364"/>
      <c r="Z45" s="1364"/>
      <c r="AA45" s="1364"/>
      <c r="AB45" s="1364"/>
      <c r="AC45" s="1364"/>
      <c r="AD45" s="1364"/>
      <c r="AE45" s="1364"/>
      <c r="AF45" s="1364"/>
      <c r="AG45" s="1364"/>
      <c r="AH45" s="1364"/>
      <c r="AI45" s="1364"/>
      <c r="AJ45" s="1364"/>
      <c r="AK45" s="1364"/>
      <c r="AL45" s="1364"/>
      <c r="AM45" s="1364"/>
      <c r="AN45" s="1366"/>
      <c r="AO45" s="1364"/>
      <c r="AP45" s="1364"/>
      <c r="AQ45" s="1364"/>
    </row>
    <row r="46" spans="1:43" s="1363" customFormat="1">
      <c r="A46" s="1364">
        <v>287</v>
      </c>
      <c r="B46" s="1364" t="b">
        <f>Check!$AR$288</f>
        <v>1</v>
      </c>
      <c r="C46" s="1364"/>
      <c r="D46" s="1366"/>
      <c r="E46" s="1364"/>
      <c r="F46" s="1364"/>
      <c r="G46" s="1364"/>
      <c r="H46" s="1364"/>
      <c r="I46" s="1364"/>
      <c r="J46" s="1364"/>
      <c r="K46" s="1364"/>
      <c r="L46" s="1364"/>
      <c r="M46" s="1364"/>
      <c r="N46" s="1364"/>
      <c r="O46" s="1364"/>
      <c r="P46" s="1364"/>
      <c r="Q46" s="1366"/>
      <c r="R46" s="1364"/>
      <c r="S46" s="1364"/>
      <c r="T46" s="1364"/>
      <c r="U46" s="1364"/>
      <c r="V46" s="1364"/>
      <c r="W46" s="1364"/>
      <c r="X46" s="1364"/>
      <c r="Y46" s="1364"/>
      <c r="Z46" s="1364"/>
      <c r="AA46" s="1364"/>
      <c r="AB46" s="1364"/>
      <c r="AC46" s="1364"/>
      <c r="AD46" s="1364"/>
      <c r="AE46" s="1364"/>
      <c r="AF46" s="1364"/>
      <c r="AG46" s="1364"/>
      <c r="AH46" s="1364"/>
      <c r="AI46" s="1364"/>
      <c r="AJ46" s="1364"/>
      <c r="AK46" s="1364"/>
      <c r="AL46" s="1364"/>
      <c r="AM46" s="1364"/>
      <c r="AN46" s="1366"/>
      <c r="AO46" s="1364"/>
      <c r="AP46" s="1364"/>
      <c r="AQ46" s="1364"/>
    </row>
    <row r="47" spans="1:43" s="1363" customFormat="1">
      <c r="A47" s="1364">
        <v>288</v>
      </c>
      <c r="B47" s="1364" t="b">
        <f>Check!$AR$289</f>
        <v>1</v>
      </c>
      <c r="C47" s="1364"/>
      <c r="D47" s="1366"/>
      <c r="E47" s="1364"/>
      <c r="F47" s="1364"/>
      <c r="G47" s="1364"/>
      <c r="H47" s="1364"/>
      <c r="I47" s="1364"/>
      <c r="J47" s="1364"/>
      <c r="K47" s="1364"/>
      <c r="L47" s="1364"/>
      <c r="M47" s="1364"/>
      <c r="N47" s="1364"/>
      <c r="O47" s="1364"/>
      <c r="P47" s="1364"/>
      <c r="Q47" s="1366"/>
      <c r="R47" s="1364"/>
      <c r="S47" s="1364"/>
      <c r="T47" s="1364"/>
      <c r="U47" s="1364"/>
      <c r="V47" s="1364"/>
      <c r="W47" s="1364"/>
      <c r="X47" s="1364"/>
      <c r="Y47" s="1364"/>
      <c r="Z47" s="1364"/>
      <c r="AA47" s="1364"/>
      <c r="AB47" s="1364"/>
      <c r="AC47" s="1364"/>
      <c r="AD47" s="1364"/>
      <c r="AE47" s="1364"/>
      <c r="AF47" s="1364"/>
      <c r="AG47" s="1364"/>
      <c r="AH47" s="1364"/>
      <c r="AI47" s="1364"/>
      <c r="AJ47" s="1364"/>
      <c r="AK47" s="1364"/>
      <c r="AL47" s="1364"/>
      <c r="AM47" s="1364"/>
      <c r="AN47" s="1366"/>
      <c r="AO47" s="1364"/>
      <c r="AP47" s="1364"/>
      <c r="AQ47" s="1364"/>
    </row>
    <row r="48" spans="1:43" s="1363" customFormat="1">
      <c r="A48" s="1364">
        <v>289</v>
      </c>
      <c r="B48" s="1364" t="b">
        <f>Check!$AR$290</f>
        <v>1</v>
      </c>
      <c r="C48" s="1364"/>
      <c r="D48" s="1366"/>
      <c r="E48" s="1364"/>
      <c r="F48" s="1364"/>
      <c r="G48" s="1364"/>
      <c r="H48" s="1364"/>
      <c r="I48" s="1364"/>
      <c r="J48" s="1364"/>
      <c r="K48" s="1364"/>
      <c r="L48" s="1364"/>
      <c r="M48" s="1364"/>
      <c r="N48" s="1364"/>
      <c r="O48" s="1364"/>
      <c r="P48" s="1364"/>
      <c r="Q48" s="1366"/>
      <c r="R48" s="1364"/>
      <c r="S48" s="1364"/>
      <c r="T48" s="1364"/>
      <c r="U48" s="1364"/>
      <c r="V48" s="1364"/>
      <c r="W48" s="1364"/>
      <c r="X48" s="1364"/>
      <c r="Y48" s="1364"/>
      <c r="Z48" s="1364"/>
      <c r="AA48" s="1364"/>
      <c r="AB48" s="1364"/>
      <c r="AC48" s="1364"/>
      <c r="AD48" s="1364"/>
      <c r="AE48" s="1364"/>
      <c r="AF48" s="1364"/>
      <c r="AG48" s="1364"/>
      <c r="AH48" s="1364"/>
      <c r="AI48" s="1364"/>
      <c r="AJ48" s="1364"/>
      <c r="AK48" s="1364"/>
      <c r="AL48" s="1364"/>
      <c r="AM48" s="1364"/>
      <c r="AN48" s="1366"/>
      <c r="AO48" s="1364"/>
      <c r="AP48" s="1364"/>
      <c r="AQ48" s="1364"/>
    </row>
    <row r="49" spans="1:43" s="1363" customFormat="1">
      <c r="A49" s="1364">
        <v>290</v>
      </c>
      <c r="B49" s="1364" t="b">
        <f>Check!$AR$291</f>
        <v>1</v>
      </c>
      <c r="C49" s="1364"/>
      <c r="D49" s="1366"/>
      <c r="E49" s="1364"/>
      <c r="F49" s="1364"/>
      <c r="G49" s="1364"/>
      <c r="H49" s="1364"/>
      <c r="I49" s="1364"/>
      <c r="J49" s="1364"/>
      <c r="K49" s="1364"/>
      <c r="L49" s="1364"/>
      <c r="M49" s="1364"/>
      <c r="N49" s="1364"/>
      <c r="O49" s="1364"/>
      <c r="P49" s="1364"/>
      <c r="Q49" s="1366"/>
      <c r="R49" s="1364"/>
      <c r="S49" s="1364"/>
      <c r="T49" s="1364"/>
      <c r="U49" s="1364"/>
      <c r="V49" s="1364"/>
      <c r="W49" s="1364"/>
      <c r="X49" s="1364"/>
      <c r="Y49" s="1364"/>
      <c r="Z49" s="1364"/>
      <c r="AA49" s="1364"/>
      <c r="AB49" s="1364"/>
      <c r="AC49" s="1364"/>
      <c r="AD49" s="1364"/>
      <c r="AE49" s="1364"/>
      <c r="AF49" s="1364"/>
      <c r="AG49" s="1364"/>
      <c r="AH49" s="1364"/>
      <c r="AI49" s="1364"/>
      <c r="AJ49" s="1364"/>
      <c r="AK49" s="1364"/>
      <c r="AL49" s="1364"/>
      <c r="AM49" s="1364"/>
      <c r="AN49" s="1366"/>
      <c r="AO49" s="1364"/>
      <c r="AP49" s="1364"/>
      <c r="AQ49" s="1364"/>
    </row>
    <row r="50" spans="1:43" s="1363" customFormat="1">
      <c r="A50" s="1364">
        <v>291</v>
      </c>
      <c r="B50" s="1364" t="b">
        <f>Check!$AR$292</f>
        <v>1</v>
      </c>
      <c r="C50" s="1364"/>
      <c r="D50" s="1366"/>
      <c r="E50" s="1364"/>
      <c r="F50" s="1364"/>
      <c r="G50" s="1364"/>
      <c r="H50" s="1364"/>
      <c r="I50" s="1364"/>
      <c r="J50" s="1364"/>
      <c r="K50" s="1364"/>
      <c r="L50" s="1364"/>
      <c r="M50" s="1364"/>
      <c r="N50" s="1364"/>
      <c r="O50" s="1364"/>
      <c r="P50" s="1364"/>
      <c r="Q50" s="1366"/>
      <c r="R50" s="1364"/>
      <c r="S50" s="1364"/>
      <c r="T50" s="1364"/>
      <c r="U50" s="1364"/>
      <c r="V50" s="1364"/>
      <c r="W50" s="1364"/>
      <c r="X50" s="1364"/>
      <c r="Y50" s="1364"/>
      <c r="Z50" s="1364"/>
      <c r="AA50" s="1364"/>
      <c r="AB50" s="1364"/>
      <c r="AC50" s="1364"/>
      <c r="AD50" s="1364"/>
      <c r="AE50" s="1364"/>
      <c r="AF50" s="1364"/>
      <c r="AG50" s="1364"/>
      <c r="AH50" s="1364"/>
      <c r="AI50" s="1364"/>
      <c r="AJ50" s="1364"/>
      <c r="AK50" s="1364"/>
      <c r="AL50" s="1364"/>
      <c r="AM50" s="1364"/>
      <c r="AN50" s="1366"/>
      <c r="AO50" s="1364"/>
      <c r="AP50" s="1364"/>
      <c r="AQ50" s="1364"/>
    </row>
    <row r="51" spans="1:43" s="1363" customFormat="1">
      <c r="A51" s="1364">
        <v>292</v>
      </c>
      <c r="B51" s="1364" t="b">
        <f>Check!$AR$293</f>
        <v>1</v>
      </c>
      <c r="C51" s="1364"/>
      <c r="D51" s="1366"/>
      <c r="E51" s="1364"/>
      <c r="F51" s="1364"/>
      <c r="G51" s="1364"/>
      <c r="H51" s="1364"/>
      <c r="I51" s="1364"/>
      <c r="J51" s="1364"/>
      <c r="K51" s="1364"/>
      <c r="L51" s="1364"/>
      <c r="M51" s="1364"/>
      <c r="N51" s="1364"/>
      <c r="O51" s="1364"/>
      <c r="P51" s="1364"/>
      <c r="Q51" s="1366"/>
      <c r="R51" s="1364"/>
      <c r="S51" s="1364"/>
      <c r="T51" s="1364"/>
      <c r="U51" s="1364"/>
      <c r="V51" s="1364"/>
      <c r="W51" s="1364"/>
      <c r="X51" s="1364"/>
      <c r="Y51" s="1364"/>
      <c r="Z51" s="1364"/>
      <c r="AA51" s="1364"/>
      <c r="AB51" s="1364"/>
      <c r="AC51" s="1364"/>
      <c r="AD51" s="1364"/>
      <c r="AE51" s="1364"/>
      <c r="AF51" s="1364"/>
      <c r="AG51" s="1364"/>
      <c r="AH51" s="1364"/>
      <c r="AI51" s="1364"/>
      <c r="AJ51" s="1364"/>
      <c r="AK51" s="1364"/>
      <c r="AL51" s="1364"/>
      <c r="AM51" s="1364"/>
      <c r="AN51" s="1366"/>
      <c r="AO51" s="1364"/>
      <c r="AP51" s="1364"/>
      <c r="AQ51" s="1364"/>
    </row>
    <row r="52" spans="1:43" s="1363" customFormat="1">
      <c r="A52" s="1364">
        <v>293</v>
      </c>
      <c r="B52" s="1364" t="b">
        <f>Check!$AR$294</f>
        <v>1</v>
      </c>
      <c r="C52" s="1364"/>
      <c r="D52" s="1366"/>
      <c r="E52" s="1364"/>
      <c r="F52" s="1364"/>
      <c r="G52" s="1364"/>
      <c r="H52" s="1364"/>
      <c r="I52" s="1364"/>
      <c r="J52" s="1364"/>
      <c r="K52" s="1364"/>
      <c r="L52" s="1364"/>
      <c r="M52" s="1364"/>
      <c r="N52" s="1364"/>
      <c r="O52" s="1364"/>
      <c r="P52" s="1364"/>
      <c r="Q52" s="1366"/>
      <c r="R52" s="1364"/>
      <c r="S52" s="1364"/>
      <c r="T52" s="1364"/>
      <c r="U52" s="1364"/>
      <c r="V52" s="1364"/>
      <c r="W52" s="1364"/>
      <c r="X52" s="1364"/>
      <c r="Y52" s="1364"/>
      <c r="Z52" s="1364"/>
      <c r="AA52" s="1364"/>
      <c r="AB52" s="1364"/>
      <c r="AC52" s="1364"/>
      <c r="AD52" s="1364"/>
      <c r="AE52" s="1364"/>
      <c r="AF52" s="1364"/>
      <c r="AG52" s="1364"/>
      <c r="AH52" s="1364"/>
      <c r="AI52" s="1364"/>
      <c r="AJ52" s="1364"/>
      <c r="AK52" s="1364"/>
      <c r="AL52" s="1364"/>
      <c r="AM52" s="1364"/>
      <c r="AN52" s="1366"/>
      <c r="AO52" s="1364"/>
      <c r="AP52" s="1364"/>
      <c r="AQ52" s="1364"/>
    </row>
    <row r="53" spans="1:43" s="1363" customFormat="1">
      <c r="A53" s="1364">
        <v>294</v>
      </c>
      <c r="B53" s="1364" t="b">
        <f>Check!$AR$295</f>
        <v>1</v>
      </c>
      <c r="C53" s="1364"/>
      <c r="D53" s="1366"/>
      <c r="E53" s="1364"/>
      <c r="F53" s="1364"/>
      <c r="G53" s="1364"/>
      <c r="H53" s="1364"/>
      <c r="I53" s="1364"/>
      <c r="J53" s="1364"/>
      <c r="K53" s="1364"/>
      <c r="L53" s="1364"/>
      <c r="M53" s="1364"/>
      <c r="N53" s="1364"/>
      <c r="O53" s="1364"/>
      <c r="P53" s="1364"/>
      <c r="Q53" s="1366"/>
      <c r="R53" s="1364"/>
      <c r="S53" s="1364"/>
      <c r="T53" s="1364"/>
      <c r="U53" s="1364"/>
      <c r="V53" s="1364"/>
      <c r="W53" s="1364"/>
      <c r="X53" s="1364"/>
      <c r="Y53" s="1364"/>
      <c r="Z53" s="1364"/>
      <c r="AA53" s="1364"/>
      <c r="AB53" s="1364"/>
      <c r="AC53" s="1364"/>
      <c r="AD53" s="1364"/>
      <c r="AE53" s="1364"/>
      <c r="AF53" s="1364"/>
      <c r="AG53" s="1364"/>
      <c r="AH53" s="1364"/>
      <c r="AI53" s="1364"/>
      <c r="AJ53" s="1364"/>
      <c r="AK53" s="1364"/>
      <c r="AL53" s="1364"/>
      <c r="AM53" s="1364"/>
      <c r="AN53" s="1366"/>
      <c r="AO53" s="1364"/>
      <c r="AP53" s="1364"/>
      <c r="AQ53" s="1364"/>
    </row>
    <row r="54" spans="1:43" s="1363" customFormat="1">
      <c r="A54" s="1364">
        <v>295</v>
      </c>
      <c r="B54" s="1364" t="b">
        <f>Check!$AR$296</f>
        <v>1</v>
      </c>
      <c r="C54" s="1364"/>
      <c r="D54" s="1366"/>
      <c r="E54" s="1364"/>
      <c r="F54" s="1364"/>
      <c r="G54" s="1364"/>
      <c r="H54" s="1364"/>
      <c r="I54" s="1364"/>
      <c r="J54" s="1364"/>
      <c r="K54" s="1364"/>
      <c r="L54" s="1364"/>
      <c r="M54" s="1364"/>
      <c r="N54" s="1364"/>
      <c r="O54" s="1364"/>
      <c r="P54" s="1364"/>
      <c r="Q54" s="1366"/>
      <c r="R54" s="1364"/>
      <c r="S54" s="1364"/>
      <c r="T54" s="1364"/>
      <c r="U54" s="1364"/>
      <c r="V54" s="1364"/>
      <c r="W54" s="1364"/>
      <c r="X54" s="1364"/>
      <c r="Y54" s="1364"/>
      <c r="Z54" s="1364"/>
      <c r="AA54" s="1364"/>
      <c r="AB54" s="1364"/>
      <c r="AC54" s="1364"/>
      <c r="AD54" s="1364"/>
      <c r="AE54" s="1364"/>
      <c r="AF54" s="1364"/>
      <c r="AG54" s="1364"/>
      <c r="AH54" s="1364"/>
      <c r="AI54" s="1364"/>
      <c r="AJ54" s="1364"/>
      <c r="AK54" s="1364"/>
      <c r="AL54" s="1364"/>
      <c r="AM54" s="1364"/>
      <c r="AN54" s="1366"/>
      <c r="AO54" s="1364"/>
      <c r="AP54" s="1364"/>
      <c r="AQ54" s="1364"/>
    </row>
    <row r="55" spans="1:43" s="1363" customFormat="1">
      <c r="A55" s="1364">
        <v>296</v>
      </c>
      <c r="B55" s="1364" t="b">
        <f>Check!$AR$297</f>
        <v>1</v>
      </c>
      <c r="C55" s="1364"/>
      <c r="D55" s="1366"/>
      <c r="E55" s="1364"/>
      <c r="F55" s="1364"/>
      <c r="G55" s="1364"/>
      <c r="H55" s="1364"/>
      <c r="I55" s="1364"/>
      <c r="J55" s="1364"/>
      <c r="K55" s="1364"/>
      <c r="L55" s="1364"/>
      <c r="M55" s="1364"/>
      <c r="N55" s="1364"/>
      <c r="O55" s="1364"/>
      <c r="P55" s="1364"/>
      <c r="Q55" s="1366"/>
      <c r="R55" s="1364"/>
      <c r="S55" s="1364"/>
      <c r="T55" s="1364"/>
      <c r="U55" s="1364"/>
      <c r="V55" s="1364"/>
      <c r="W55" s="1364"/>
      <c r="X55" s="1364"/>
      <c r="Y55" s="1364"/>
      <c r="Z55" s="1364"/>
      <c r="AA55" s="1364"/>
      <c r="AB55" s="1364"/>
      <c r="AC55" s="1364"/>
      <c r="AD55" s="1364"/>
      <c r="AE55" s="1364"/>
      <c r="AF55" s="1364"/>
      <c r="AG55" s="1364"/>
      <c r="AH55" s="1364"/>
      <c r="AI55" s="1364"/>
      <c r="AJ55" s="1364"/>
      <c r="AK55" s="1364"/>
      <c r="AL55" s="1364"/>
      <c r="AM55" s="1364"/>
      <c r="AN55" s="1366"/>
      <c r="AO55" s="1364"/>
      <c r="AP55" s="1364"/>
      <c r="AQ55" s="1364"/>
    </row>
    <row r="56" spans="1:43" s="1363" customFormat="1">
      <c r="A56" s="1364">
        <v>297</v>
      </c>
      <c r="B56" s="1364" t="b">
        <f>Check!$AR$298</f>
        <v>1</v>
      </c>
      <c r="C56" s="1364"/>
      <c r="D56" s="1366"/>
      <c r="E56" s="1364"/>
      <c r="F56" s="1364"/>
      <c r="G56" s="1364"/>
      <c r="H56" s="1364"/>
      <c r="I56" s="1364"/>
      <c r="J56" s="1364"/>
      <c r="K56" s="1364"/>
      <c r="L56" s="1364"/>
      <c r="M56" s="1364"/>
      <c r="N56" s="1364"/>
      <c r="O56" s="1364"/>
      <c r="P56" s="1364"/>
      <c r="Q56" s="1366"/>
      <c r="R56" s="1364"/>
      <c r="S56" s="1364"/>
      <c r="T56" s="1364"/>
      <c r="U56" s="1364"/>
      <c r="V56" s="1364"/>
      <c r="W56" s="1364"/>
      <c r="X56" s="1364"/>
      <c r="Y56" s="1364"/>
      <c r="Z56" s="1364"/>
      <c r="AA56" s="1364"/>
      <c r="AB56" s="1364"/>
      <c r="AC56" s="1364"/>
      <c r="AD56" s="1364"/>
      <c r="AE56" s="1364"/>
      <c r="AF56" s="1364"/>
      <c r="AG56" s="1364"/>
      <c r="AH56" s="1364"/>
      <c r="AI56" s="1364"/>
      <c r="AJ56" s="1364"/>
      <c r="AK56" s="1364"/>
      <c r="AL56" s="1364"/>
      <c r="AM56" s="1364"/>
      <c r="AN56" s="1366"/>
      <c r="AO56" s="1364"/>
      <c r="AP56" s="1364"/>
      <c r="AQ56" s="1364"/>
    </row>
    <row r="57" spans="1:43" s="1363" customFormat="1">
      <c r="A57" s="1364">
        <v>298</v>
      </c>
      <c r="B57" s="1364" t="b">
        <f>Check!$AR$299</f>
        <v>1</v>
      </c>
      <c r="C57" s="1364"/>
      <c r="D57" s="1366"/>
      <c r="E57" s="1364"/>
      <c r="F57" s="1364"/>
      <c r="G57" s="1364"/>
      <c r="H57" s="1364"/>
      <c r="I57" s="1364"/>
      <c r="J57" s="1364"/>
      <c r="K57" s="1364"/>
      <c r="L57" s="1364"/>
      <c r="M57" s="1364"/>
      <c r="N57" s="1364"/>
      <c r="O57" s="1364"/>
      <c r="P57" s="1364"/>
      <c r="Q57" s="1366"/>
      <c r="R57" s="1364"/>
      <c r="S57" s="1364"/>
      <c r="T57" s="1364"/>
      <c r="U57" s="1364"/>
      <c r="V57" s="1364"/>
      <c r="W57" s="1364"/>
      <c r="X57" s="1364"/>
      <c r="Y57" s="1364"/>
      <c r="Z57" s="1364"/>
      <c r="AA57" s="1364"/>
      <c r="AB57" s="1364"/>
      <c r="AC57" s="1364"/>
      <c r="AD57" s="1364"/>
      <c r="AE57" s="1364"/>
      <c r="AF57" s="1364"/>
      <c r="AG57" s="1364"/>
      <c r="AH57" s="1364"/>
      <c r="AI57" s="1364"/>
      <c r="AJ57" s="1364"/>
      <c r="AK57" s="1364"/>
      <c r="AL57" s="1364"/>
      <c r="AM57" s="1364"/>
      <c r="AN57" s="1366"/>
      <c r="AO57" s="1364"/>
      <c r="AP57" s="1364"/>
      <c r="AQ57" s="1364"/>
    </row>
    <row r="58" spans="1:43" s="1363" customFormat="1">
      <c r="A58" s="1364">
        <v>299</v>
      </c>
      <c r="B58" s="1364" t="b">
        <f>Check!$AR$300</f>
        <v>1</v>
      </c>
      <c r="C58" s="1364"/>
      <c r="D58" s="1366"/>
      <c r="E58" s="1364"/>
      <c r="F58" s="1364"/>
      <c r="G58" s="1364"/>
      <c r="H58" s="1364"/>
      <c r="I58" s="1364"/>
      <c r="J58" s="1364"/>
      <c r="K58" s="1364"/>
      <c r="L58" s="1364"/>
      <c r="M58" s="1364"/>
      <c r="N58" s="1364"/>
      <c r="O58" s="1364"/>
      <c r="P58" s="1364"/>
      <c r="Q58" s="1366"/>
      <c r="R58" s="1364"/>
      <c r="S58" s="1364"/>
      <c r="T58" s="1364"/>
      <c r="U58" s="1364"/>
      <c r="V58" s="1364"/>
      <c r="W58" s="1364"/>
      <c r="X58" s="1364"/>
      <c r="Y58" s="1364"/>
      <c r="Z58" s="1364"/>
      <c r="AA58" s="1364"/>
      <c r="AB58" s="1364"/>
      <c r="AC58" s="1364"/>
      <c r="AD58" s="1364"/>
      <c r="AE58" s="1364"/>
      <c r="AF58" s="1364"/>
      <c r="AG58" s="1364"/>
      <c r="AH58" s="1364"/>
      <c r="AI58" s="1364"/>
      <c r="AJ58" s="1364"/>
      <c r="AK58" s="1364"/>
      <c r="AL58" s="1364"/>
      <c r="AM58" s="1364"/>
      <c r="AN58" s="1366"/>
      <c r="AO58" s="1364"/>
      <c r="AP58" s="1364"/>
      <c r="AQ58" s="1364"/>
    </row>
    <row r="59" spans="1:43" s="1363" customFormat="1">
      <c r="A59" s="1364">
        <v>300</v>
      </c>
      <c r="B59" s="1364" t="b">
        <f>Check!$AR$301</f>
        <v>1</v>
      </c>
      <c r="C59" s="1364"/>
      <c r="D59" s="1366"/>
      <c r="E59" s="1364"/>
      <c r="F59" s="1364"/>
      <c r="G59" s="1364"/>
      <c r="H59" s="1364"/>
      <c r="I59" s="1364"/>
      <c r="J59" s="1364"/>
      <c r="K59" s="1364"/>
      <c r="L59" s="1364"/>
      <c r="M59" s="1364"/>
      <c r="N59" s="1364"/>
      <c r="O59" s="1364"/>
      <c r="P59" s="1364"/>
      <c r="Q59" s="1366"/>
      <c r="R59" s="1364"/>
      <c r="S59" s="1364"/>
      <c r="T59" s="1364"/>
      <c r="U59" s="1364"/>
      <c r="V59" s="1364"/>
      <c r="W59" s="1364"/>
      <c r="X59" s="1364"/>
      <c r="Y59" s="1364"/>
      <c r="Z59" s="1364"/>
      <c r="AA59" s="1364"/>
      <c r="AB59" s="1364"/>
      <c r="AC59" s="1364"/>
      <c r="AD59" s="1364"/>
      <c r="AE59" s="1364"/>
      <c r="AF59" s="1364"/>
      <c r="AG59" s="1364"/>
      <c r="AH59" s="1364"/>
      <c r="AI59" s="1364"/>
      <c r="AJ59" s="1364"/>
      <c r="AK59" s="1364"/>
      <c r="AL59" s="1364"/>
      <c r="AM59" s="1364"/>
      <c r="AN59" s="1366"/>
      <c r="AO59" s="1364"/>
      <c r="AP59" s="1364"/>
      <c r="AQ59" s="1364"/>
    </row>
    <row r="60" spans="1:43" s="1363" customFormat="1">
      <c r="A60" s="1364">
        <v>301</v>
      </c>
      <c r="B60" s="1364" t="b">
        <f>Check!$AR$302</f>
        <v>1</v>
      </c>
      <c r="C60" s="1364"/>
      <c r="D60" s="1366"/>
      <c r="E60" s="1364"/>
      <c r="F60" s="1364"/>
      <c r="G60" s="1364"/>
      <c r="H60" s="1364"/>
      <c r="I60" s="1364"/>
      <c r="J60" s="1364"/>
      <c r="K60" s="1364"/>
      <c r="L60" s="1364"/>
      <c r="M60" s="1364"/>
      <c r="N60" s="1364"/>
      <c r="O60" s="1364"/>
      <c r="P60" s="1364"/>
      <c r="Q60" s="1366"/>
      <c r="R60" s="1364"/>
      <c r="S60" s="1364"/>
      <c r="T60" s="1364"/>
      <c r="U60" s="1364"/>
      <c r="V60" s="1364"/>
      <c r="W60" s="1364"/>
      <c r="X60" s="1364"/>
      <c r="Y60" s="1364"/>
      <c r="Z60" s="1364"/>
      <c r="AA60" s="1364"/>
      <c r="AB60" s="1364"/>
      <c r="AC60" s="1364"/>
      <c r="AD60" s="1364"/>
      <c r="AE60" s="1364"/>
      <c r="AF60" s="1364"/>
      <c r="AG60" s="1364"/>
      <c r="AH60" s="1364"/>
      <c r="AI60" s="1364"/>
      <c r="AJ60" s="1364"/>
      <c r="AK60" s="1364"/>
      <c r="AL60" s="1364"/>
      <c r="AM60" s="1364"/>
      <c r="AN60" s="1366"/>
      <c r="AO60" s="1364"/>
      <c r="AP60" s="1364"/>
      <c r="AQ60" s="1364"/>
    </row>
    <row r="61" spans="1:43" s="1363" customFormat="1">
      <c r="A61" s="1364">
        <v>302</v>
      </c>
      <c r="B61" s="1364" t="b">
        <f>Check!$AR$303</f>
        <v>1</v>
      </c>
      <c r="C61" s="1364"/>
      <c r="D61" s="1366"/>
      <c r="E61" s="1364"/>
      <c r="F61" s="1364"/>
      <c r="G61" s="1364"/>
      <c r="H61" s="1364"/>
      <c r="I61" s="1364"/>
      <c r="J61" s="1364"/>
      <c r="K61" s="1364"/>
      <c r="L61" s="1364"/>
      <c r="M61" s="1364"/>
      <c r="N61" s="1364"/>
      <c r="O61" s="1364"/>
      <c r="P61" s="1364"/>
      <c r="Q61" s="1366"/>
      <c r="R61" s="1364"/>
      <c r="S61" s="1364"/>
      <c r="T61" s="1364"/>
      <c r="U61" s="1364"/>
      <c r="V61" s="1364"/>
      <c r="W61" s="1364"/>
      <c r="X61" s="1364"/>
      <c r="Y61" s="1364"/>
      <c r="Z61" s="1364"/>
      <c r="AA61" s="1364"/>
      <c r="AB61" s="1364"/>
      <c r="AC61" s="1364"/>
      <c r="AD61" s="1364"/>
      <c r="AE61" s="1364"/>
      <c r="AF61" s="1364"/>
      <c r="AG61" s="1364"/>
      <c r="AH61" s="1364"/>
      <c r="AI61" s="1364"/>
      <c r="AJ61" s="1364"/>
      <c r="AK61" s="1364"/>
      <c r="AL61" s="1364"/>
      <c r="AM61" s="1364"/>
      <c r="AN61" s="1366"/>
      <c r="AO61" s="1364"/>
      <c r="AP61" s="1364"/>
      <c r="AQ61" s="1364"/>
    </row>
    <row r="62" spans="1:43" s="1363" customFormat="1">
      <c r="A62" s="1364">
        <v>303</v>
      </c>
      <c r="B62" s="1364" t="b">
        <f>Check!$AR$304</f>
        <v>1</v>
      </c>
      <c r="C62" s="1364"/>
      <c r="D62" s="1366"/>
      <c r="E62" s="1364"/>
      <c r="F62" s="1364"/>
      <c r="G62" s="1364"/>
      <c r="H62" s="1364"/>
      <c r="I62" s="1364"/>
      <c r="J62" s="1364"/>
      <c r="K62" s="1364"/>
      <c r="L62" s="1364"/>
      <c r="M62" s="1364"/>
      <c r="N62" s="1364"/>
      <c r="O62" s="1364"/>
      <c r="P62" s="1364"/>
      <c r="Q62" s="1366"/>
      <c r="R62" s="1364"/>
      <c r="S62" s="1364"/>
      <c r="T62" s="1364"/>
      <c r="U62" s="1364"/>
      <c r="V62" s="1364"/>
      <c r="W62" s="1364"/>
      <c r="X62" s="1364"/>
      <c r="Y62" s="1364"/>
      <c r="Z62" s="1364"/>
      <c r="AA62" s="1364"/>
      <c r="AB62" s="1364"/>
      <c r="AC62" s="1364"/>
      <c r="AD62" s="1364"/>
      <c r="AE62" s="1364"/>
      <c r="AF62" s="1364"/>
      <c r="AG62" s="1364"/>
      <c r="AH62" s="1364"/>
      <c r="AI62" s="1364"/>
      <c r="AJ62" s="1364"/>
      <c r="AK62" s="1364"/>
      <c r="AL62" s="1364"/>
      <c r="AM62" s="1364"/>
      <c r="AN62" s="1366"/>
      <c r="AO62" s="1364"/>
      <c r="AP62" s="1364"/>
      <c r="AQ62" s="1364"/>
    </row>
    <row r="63" spans="1:43" s="1363" customFormat="1">
      <c r="A63" s="1364">
        <v>304</v>
      </c>
      <c r="B63" s="1364" t="b">
        <f>Check!$AR$305</f>
        <v>1</v>
      </c>
      <c r="C63" s="1364"/>
      <c r="D63" s="1366"/>
      <c r="E63" s="1364"/>
      <c r="F63" s="1364"/>
      <c r="G63" s="1364"/>
      <c r="H63" s="1364"/>
      <c r="I63" s="1364"/>
      <c r="J63" s="1364"/>
      <c r="K63" s="1364"/>
      <c r="L63" s="1364"/>
      <c r="M63" s="1364"/>
      <c r="N63" s="1364"/>
      <c r="O63" s="1364"/>
      <c r="P63" s="1364"/>
      <c r="Q63" s="1366"/>
      <c r="R63" s="1364"/>
      <c r="S63" s="1364"/>
      <c r="T63" s="1364"/>
      <c r="U63" s="1364"/>
      <c r="V63" s="1364"/>
      <c r="W63" s="1364"/>
      <c r="X63" s="1364"/>
      <c r="Y63" s="1364"/>
      <c r="Z63" s="1364"/>
      <c r="AA63" s="1364"/>
      <c r="AB63" s="1364"/>
      <c r="AC63" s="1364"/>
      <c r="AD63" s="1364"/>
      <c r="AE63" s="1364"/>
      <c r="AF63" s="1364"/>
      <c r="AG63" s="1364"/>
      <c r="AH63" s="1364"/>
      <c r="AI63" s="1364"/>
      <c r="AJ63" s="1364"/>
      <c r="AK63" s="1364"/>
      <c r="AL63" s="1364"/>
      <c r="AM63" s="1364"/>
      <c r="AN63" s="1366"/>
      <c r="AO63" s="1364"/>
      <c r="AP63" s="1364"/>
      <c r="AQ63" s="1364"/>
    </row>
    <row r="64" spans="1:43" s="1363" customFormat="1">
      <c r="A64" s="1364">
        <v>305</v>
      </c>
      <c r="B64" s="1364" t="b">
        <f>Check!$AR$306</f>
        <v>1</v>
      </c>
      <c r="C64" s="1364"/>
      <c r="D64" s="1366"/>
      <c r="E64" s="1364"/>
      <c r="F64" s="1364"/>
      <c r="G64" s="1364"/>
      <c r="H64" s="1364"/>
      <c r="I64" s="1364"/>
      <c r="J64" s="1364"/>
      <c r="K64" s="1364"/>
      <c r="L64" s="1364"/>
      <c r="M64" s="1364"/>
      <c r="N64" s="1364"/>
      <c r="O64" s="1364"/>
      <c r="P64" s="1364"/>
      <c r="Q64" s="1366"/>
      <c r="R64" s="1364"/>
      <c r="S64" s="1364"/>
      <c r="T64" s="1364"/>
      <c r="U64" s="1364"/>
      <c r="V64" s="1364"/>
      <c r="W64" s="1364"/>
      <c r="X64" s="1364"/>
      <c r="Y64" s="1364"/>
      <c r="Z64" s="1364"/>
      <c r="AA64" s="1364"/>
      <c r="AB64" s="1364"/>
      <c r="AC64" s="1364"/>
      <c r="AD64" s="1364"/>
      <c r="AE64" s="1364"/>
      <c r="AF64" s="1364"/>
      <c r="AG64" s="1364"/>
      <c r="AH64" s="1364"/>
      <c r="AI64" s="1364"/>
      <c r="AJ64" s="1364"/>
      <c r="AK64" s="1364"/>
      <c r="AL64" s="1364"/>
      <c r="AM64" s="1364"/>
      <c r="AN64" s="1366"/>
      <c r="AO64" s="1364"/>
      <c r="AP64" s="1364"/>
      <c r="AQ64" s="1364"/>
    </row>
    <row r="65" spans="1:43" s="1363" customFormat="1">
      <c r="A65" s="1364">
        <v>306</v>
      </c>
      <c r="B65" s="1364" t="b">
        <f>Check!$AR$307</f>
        <v>1</v>
      </c>
      <c r="C65" s="1364"/>
      <c r="D65" s="1366"/>
      <c r="E65" s="1364"/>
      <c r="F65" s="1364"/>
      <c r="G65" s="1364"/>
      <c r="H65" s="1364"/>
      <c r="I65" s="1364"/>
      <c r="J65" s="1364"/>
      <c r="K65" s="1364"/>
      <c r="L65" s="1364"/>
      <c r="M65" s="1364"/>
      <c r="N65" s="1364"/>
      <c r="O65" s="1364"/>
      <c r="P65" s="1364"/>
      <c r="Q65" s="1366"/>
      <c r="R65" s="1364"/>
      <c r="S65" s="1364"/>
      <c r="T65" s="1364"/>
      <c r="U65" s="1364"/>
      <c r="V65" s="1364"/>
      <c r="W65" s="1364"/>
      <c r="X65" s="1364"/>
      <c r="Y65" s="1364"/>
      <c r="Z65" s="1364"/>
      <c r="AA65" s="1364"/>
      <c r="AB65" s="1364"/>
      <c r="AC65" s="1364"/>
      <c r="AD65" s="1364"/>
      <c r="AE65" s="1364"/>
      <c r="AF65" s="1364"/>
      <c r="AG65" s="1364"/>
      <c r="AH65" s="1364"/>
      <c r="AI65" s="1364"/>
      <c r="AJ65" s="1364"/>
      <c r="AK65" s="1364"/>
      <c r="AL65" s="1364"/>
      <c r="AM65" s="1364"/>
      <c r="AN65" s="1366"/>
      <c r="AO65" s="1364"/>
      <c r="AP65" s="1364"/>
      <c r="AQ65" s="1364"/>
    </row>
    <row r="66" spans="1:43" s="1363" customFormat="1">
      <c r="A66" s="1364">
        <v>307</v>
      </c>
      <c r="B66" s="1364" t="b">
        <f>Check!$AR$308</f>
        <v>1</v>
      </c>
      <c r="C66" s="1364"/>
      <c r="D66" s="1366"/>
      <c r="E66" s="1364"/>
      <c r="F66" s="1364"/>
      <c r="G66" s="1364"/>
      <c r="H66" s="1364"/>
      <c r="I66" s="1364"/>
      <c r="J66" s="1364"/>
      <c r="K66" s="1364"/>
      <c r="L66" s="1364"/>
      <c r="M66" s="1364"/>
      <c r="N66" s="1364"/>
      <c r="O66" s="1364"/>
      <c r="P66" s="1364"/>
      <c r="Q66" s="1366"/>
      <c r="R66" s="1364"/>
      <c r="S66" s="1364"/>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6"/>
      <c r="AO66" s="1364"/>
      <c r="AP66" s="1364"/>
      <c r="AQ66" s="1364"/>
    </row>
    <row r="67" spans="1:43" s="1363" customFormat="1">
      <c r="A67" s="1364">
        <v>308</v>
      </c>
      <c r="B67" s="1364" t="b">
        <f>Check!$AR$309</f>
        <v>1</v>
      </c>
      <c r="C67" s="1364"/>
      <c r="D67" s="1366"/>
      <c r="E67" s="1364"/>
      <c r="F67" s="1364"/>
      <c r="G67" s="1364"/>
      <c r="H67" s="1364"/>
      <c r="I67" s="1364"/>
      <c r="J67" s="1364"/>
      <c r="K67" s="1364"/>
      <c r="L67" s="1364"/>
      <c r="M67" s="1364"/>
      <c r="N67" s="1364"/>
      <c r="O67" s="1364"/>
      <c r="P67" s="1364"/>
      <c r="Q67" s="1366"/>
      <c r="R67" s="1364"/>
      <c r="S67" s="1364"/>
      <c r="T67" s="1364"/>
      <c r="U67" s="1364"/>
      <c r="V67" s="1364"/>
      <c r="W67" s="1364"/>
      <c r="X67" s="1364"/>
      <c r="Y67" s="1364"/>
      <c r="Z67" s="1364"/>
      <c r="AA67" s="1364"/>
      <c r="AB67" s="1364"/>
      <c r="AC67" s="1364"/>
      <c r="AD67" s="1364"/>
      <c r="AE67" s="1364"/>
      <c r="AF67" s="1364"/>
      <c r="AG67" s="1364"/>
      <c r="AH67" s="1364"/>
      <c r="AI67" s="1364"/>
      <c r="AJ67" s="1364"/>
      <c r="AK67" s="1364"/>
      <c r="AL67" s="1364"/>
      <c r="AM67" s="1364"/>
      <c r="AN67" s="1366"/>
      <c r="AO67" s="1364"/>
      <c r="AP67" s="1364"/>
      <c r="AQ67" s="1364"/>
    </row>
    <row r="68" spans="1:43" s="1363" customFormat="1">
      <c r="A68" s="1364">
        <v>309</v>
      </c>
      <c r="B68" s="1364" t="b">
        <f>Check!$AR$310</f>
        <v>1</v>
      </c>
      <c r="C68" s="1364"/>
      <c r="D68" s="1366"/>
      <c r="E68" s="1364"/>
      <c r="F68" s="1364"/>
      <c r="G68" s="1364"/>
      <c r="H68" s="1364"/>
      <c r="I68" s="1364"/>
      <c r="J68" s="1364"/>
      <c r="K68" s="1364"/>
      <c r="L68" s="1364"/>
      <c r="M68" s="1364"/>
      <c r="N68" s="1364"/>
      <c r="O68" s="1364"/>
      <c r="P68" s="1364"/>
      <c r="Q68" s="1366"/>
      <c r="R68" s="1364"/>
      <c r="S68" s="1364"/>
      <c r="T68" s="1364"/>
      <c r="U68" s="1364"/>
      <c r="V68" s="1364"/>
      <c r="W68" s="1364"/>
      <c r="X68" s="1364"/>
      <c r="Y68" s="1364"/>
      <c r="Z68" s="1364"/>
      <c r="AA68" s="1364"/>
      <c r="AB68" s="1364"/>
      <c r="AC68" s="1364"/>
      <c r="AD68" s="1364"/>
      <c r="AE68" s="1364"/>
      <c r="AF68" s="1364"/>
      <c r="AG68" s="1364"/>
      <c r="AH68" s="1364"/>
      <c r="AI68" s="1364"/>
      <c r="AJ68" s="1364"/>
      <c r="AK68" s="1364"/>
      <c r="AL68" s="1364"/>
      <c r="AM68" s="1364"/>
      <c r="AN68" s="1366"/>
      <c r="AO68" s="1364"/>
      <c r="AP68" s="1364"/>
      <c r="AQ68" s="1364"/>
    </row>
    <row r="69" spans="1:43" s="1363" customFormat="1">
      <c r="A69" s="1364">
        <v>310</v>
      </c>
      <c r="B69" s="1364" t="b">
        <f>Check!$AR$311</f>
        <v>1</v>
      </c>
      <c r="C69" s="1364"/>
      <c r="D69" s="1366"/>
      <c r="E69" s="1364"/>
      <c r="F69" s="1364"/>
      <c r="G69" s="1364"/>
      <c r="H69" s="1364"/>
      <c r="I69" s="1364"/>
      <c r="J69" s="1364"/>
      <c r="K69" s="1364"/>
      <c r="L69" s="1364"/>
      <c r="M69" s="1364"/>
      <c r="N69" s="1364"/>
      <c r="O69" s="1364"/>
      <c r="P69" s="1364"/>
      <c r="Q69" s="1366"/>
      <c r="R69" s="1364"/>
      <c r="S69" s="1364"/>
      <c r="T69" s="1364"/>
      <c r="U69" s="1364"/>
      <c r="V69" s="1364"/>
      <c r="W69" s="1364"/>
      <c r="X69" s="1364"/>
      <c r="Y69" s="1364"/>
      <c r="Z69" s="1364"/>
      <c r="AA69" s="1364"/>
      <c r="AB69" s="1364"/>
      <c r="AC69" s="1364"/>
      <c r="AD69" s="1364"/>
      <c r="AE69" s="1364"/>
      <c r="AF69" s="1364"/>
      <c r="AG69" s="1364"/>
      <c r="AH69" s="1364"/>
      <c r="AI69" s="1364"/>
      <c r="AJ69" s="1364"/>
      <c r="AK69" s="1364"/>
      <c r="AL69" s="1364"/>
      <c r="AM69" s="1364"/>
      <c r="AN69" s="1366"/>
      <c r="AO69" s="1364"/>
      <c r="AP69" s="1364"/>
      <c r="AQ69" s="1364"/>
    </row>
    <row r="70" spans="1:43" s="1363" customFormat="1">
      <c r="A70" s="1364">
        <v>311</v>
      </c>
      <c r="B70" s="1364" t="b">
        <f>Check!$AR$312</f>
        <v>1</v>
      </c>
      <c r="C70" s="1364"/>
      <c r="D70" s="1366"/>
      <c r="E70" s="1364"/>
      <c r="F70" s="1364"/>
      <c r="G70" s="1364"/>
      <c r="H70" s="1364"/>
      <c r="I70" s="1364"/>
      <c r="J70" s="1364"/>
      <c r="K70" s="1364"/>
      <c r="L70" s="1364"/>
      <c r="M70" s="1364"/>
      <c r="N70" s="1364"/>
      <c r="O70" s="1364"/>
      <c r="P70" s="1364"/>
      <c r="Q70" s="1366"/>
      <c r="R70" s="1364"/>
      <c r="S70" s="1364"/>
      <c r="T70" s="1364"/>
      <c r="U70" s="1364"/>
      <c r="V70" s="1364"/>
      <c r="W70" s="1364"/>
      <c r="X70" s="1364"/>
      <c r="Y70" s="1364"/>
      <c r="Z70" s="1364"/>
      <c r="AA70" s="1364"/>
      <c r="AB70" s="1364"/>
      <c r="AC70" s="1364"/>
      <c r="AD70" s="1364"/>
      <c r="AE70" s="1364"/>
      <c r="AF70" s="1364"/>
      <c r="AG70" s="1364"/>
      <c r="AH70" s="1364"/>
      <c r="AI70" s="1364"/>
      <c r="AJ70" s="1364"/>
      <c r="AK70" s="1364"/>
      <c r="AL70" s="1364"/>
      <c r="AM70" s="1364"/>
      <c r="AN70" s="1366"/>
      <c r="AO70" s="1364"/>
      <c r="AP70" s="1364"/>
      <c r="AQ70" s="1364"/>
    </row>
    <row r="71" spans="1:43" s="1363" customFormat="1">
      <c r="A71" s="1364">
        <v>312</v>
      </c>
      <c r="B71" s="1364" t="b">
        <f>Check!$AR$313</f>
        <v>1</v>
      </c>
      <c r="C71" s="1364"/>
      <c r="D71" s="1366"/>
      <c r="E71" s="1364"/>
      <c r="F71" s="1364"/>
      <c r="G71" s="1364"/>
      <c r="H71" s="1364"/>
      <c r="I71" s="1364"/>
      <c r="J71" s="1364"/>
      <c r="K71" s="1364"/>
      <c r="L71" s="1364"/>
      <c r="M71" s="1364"/>
      <c r="N71" s="1364"/>
      <c r="O71" s="1364"/>
      <c r="P71" s="1364"/>
      <c r="Q71" s="1366"/>
      <c r="R71" s="1364"/>
      <c r="S71" s="1364"/>
      <c r="T71" s="1364"/>
      <c r="U71" s="1364"/>
      <c r="V71" s="1364"/>
      <c r="W71" s="1364"/>
      <c r="X71" s="1364"/>
      <c r="Y71" s="1364"/>
      <c r="Z71" s="1364"/>
      <c r="AA71" s="1364"/>
      <c r="AB71" s="1364"/>
      <c r="AC71" s="1364"/>
      <c r="AD71" s="1364"/>
      <c r="AE71" s="1364"/>
      <c r="AF71" s="1364"/>
      <c r="AG71" s="1364"/>
      <c r="AH71" s="1364"/>
      <c r="AI71" s="1364"/>
      <c r="AJ71" s="1364"/>
      <c r="AK71" s="1364"/>
      <c r="AL71" s="1364"/>
      <c r="AM71" s="1364"/>
      <c r="AN71" s="1366"/>
      <c r="AO71" s="1364"/>
      <c r="AP71" s="1364"/>
      <c r="AQ71" s="1364"/>
    </row>
    <row r="72" spans="1:43" s="1363" customFormat="1">
      <c r="A72" s="1364">
        <v>313</v>
      </c>
      <c r="B72" s="1364" t="b">
        <f>Check!$AR$314</f>
        <v>1</v>
      </c>
      <c r="C72" s="1364"/>
      <c r="D72" s="1366"/>
      <c r="E72" s="1364"/>
      <c r="F72" s="1364"/>
      <c r="G72" s="1364"/>
      <c r="H72" s="1364"/>
      <c r="I72" s="1364"/>
      <c r="J72" s="1364"/>
      <c r="K72" s="1364"/>
      <c r="L72" s="1364"/>
      <c r="M72" s="1364"/>
      <c r="N72" s="1364"/>
      <c r="O72" s="1364"/>
      <c r="P72" s="1364"/>
      <c r="Q72" s="1366"/>
      <c r="R72" s="1364"/>
      <c r="S72" s="1364"/>
      <c r="T72" s="1364"/>
      <c r="U72" s="1364"/>
      <c r="V72" s="1364"/>
      <c r="W72" s="1364"/>
      <c r="X72" s="1364"/>
      <c r="Y72" s="1364"/>
      <c r="Z72" s="1364"/>
      <c r="AA72" s="1364"/>
      <c r="AB72" s="1364"/>
      <c r="AC72" s="1364"/>
      <c r="AD72" s="1364"/>
      <c r="AE72" s="1364"/>
      <c r="AF72" s="1364"/>
      <c r="AG72" s="1364"/>
      <c r="AH72" s="1364"/>
      <c r="AI72" s="1364"/>
      <c r="AJ72" s="1364"/>
      <c r="AK72" s="1364"/>
      <c r="AL72" s="1364"/>
      <c r="AM72" s="1364"/>
      <c r="AN72" s="1366"/>
      <c r="AO72" s="1364"/>
      <c r="AP72" s="1364"/>
      <c r="AQ72" s="1364"/>
    </row>
    <row r="73" spans="1:43" s="1363" customFormat="1">
      <c r="A73" s="1364">
        <v>314</v>
      </c>
      <c r="B73" s="1364" t="b">
        <f>Check!$AR$315</f>
        <v>1</v>
      </c>
      <c r="C73" s="1364"/>
      <c r="D73" s="1366"/>
      <c r="E73" s="1364"/>
      <c r="F73" s="1364"/>
      <c r="G73" s="1364"/>
      <c r="H73" s="1364"/>
      <c r="I73" s="1364"/>
      <c r="J73" s="1364"/>
      <c r="K73" s="1364"/>
      <c r="L73" s="1364"/>
      <c r="M73" s="1364"/>
      <c r="N73" s="1364"/>
      <c r="O73" s="1364"/>
      <c r="P73" s="1364"/>
      <c r="Q73" s="1366"/>
      <c r="R73" s="1364"/>
      <c r="S73" s="1364"/>
      <c r="T73" s="1364"/>
      <c r="U73" s="1364"/>
      <c r="V73" s="1364"/>
      <c r="W73" s="1364"/>
      <c r="X73" s="1364"/>
      <c r="Y73" s="1364"/>
      <c r="Z73" s="1364"/>
      <c r="AA73" s="1364"/>
      <c r="AB73" s="1364"/>
      <c r="AC73" s="1364"/>
      <c r="AD73" s="1364"/>
      <c r="AE73" s="1364"/>
      <c r="AF73" s="1364"/>
      <c r="AG73" s="1364"/>
      <c r="AH73" s="1364"/>
      <c r="AI73" s="1364"/>
      <c r="AJ73" s="1364"/>
      <c r="AK73" s="1364"/>
      <c r="AL73" s="1364"/>
      <c r="AM73" s="1364"/>
      <c r="AN73" s="1366"/>
      <c r="AO73" s="1364"/>
      <c r="AP73" s="1364"/>
      <c r="AQ73" s="1364"/>
    </row>
    <row r="74" spans="1:43" s="1363" customFormat="1">
      <c r="A74" s="1364">
        <v>315</v>
      </c>
      <c r="B74" s="1364" t="b">
        <f>Check!$AR$316</f>
        <v>1</v>
      </c>
      <c r="C74" s="1364"/>
      <c r="D74" s="1366"/>
      <c r="E74" s="1364"/>
      <c r="F74" s="1364"/>
      <c r="G74" s="1364"/>
      <c r="H74" s="1364"/>
      <c r="I74" s="1364"/>
      <c r="J74" s="1364"/>
      <c r="K74" s="1364"/>
      <c r="L74" s="1364"/>
      <c r="M74" s="1364"/>
      <c r="N74" s="1364"/>
      <c r="O74" s="1364"/>
      <c r="P74" s="1364"/>
      <c r="Q74" s="1366"/>
      <c r="R74" s="1364"/>
      <c r="S74" s="1364"/>
      <c r="T74" s="1364"/>
      <c r="U74" s="1364"/>
      <c r="V74" s="1364"/>
      <c r="W74" s="1364"/>
      <c r="X74" s="1364"/>
      <c r="Y74" s="1364"/>
      <c r="Z74" s="1364"/>
      <c r="AA74" s="1364"/>
      <c r="AB74" s="1364"/>
      <c r="AC74" s="1364"/>
      <c r="AD74" s="1364"/>
      <c r="AE74" s="1364"/>
      <c r="AF74" s="1364"/>
      <c r="AG74" s="1364"/>
      <c r="AH74" s="1364"/>
      <c r="AI74" s="1364"/>
      <c r="AJ74" s="1364"/>
      <c r="AK74" s="1364"/>
      <c r="AL74" s="1364"/>
      <c r="AM74" s="1364"/>
      <c r="AN74" s="1366"/>
      <c r="AO74" s="1364"/>
      <c r="AP74" s="1364"/>
      <c r="AQ74" s="1364"/>
    </row>
    <row r="75" spans="1:43" s="1363" customFormat="1">
      <c r="A75" s="1364">
        <v>316</v>
      </c>
      <c r="B75" s="1364" t="b">
        <f>Check!$AR$317</f>
        <v>1</v>
      </c>
      <c r="C75" s="1364"/>
      <c r="D75" s="1366"/>
      <c r="E75" s="1364"/>
      <c r="F75" s="1364"/>
      <c r="G75" s="1364"/>
      <c r="H75" s="1364"/>
      <c r="I75" s="1364"/>
      <c r="J75" s="1364"/>
      <c r="K75" s="1364"/>
      <c r="L75" s="1364"/>
      <c r="M75" s="1364"/>
      <c r="N75" s="1364"/>
      <c r="O75" s="1364"/>
      <c r="P75" s="1364"/>
      <c r="Q75" s="1366"/>
      <c r="R75" s="1364"/>
      <c r="S75" s="1364"/>
      <c r="T75" s="1364"/>
      <c r="U75" s="1364"/>
      <c r="V75" s="1364"/>
      <c r="W75" s="1364"/>
      <c r="X75" s="1364"/>
      <c r="Y75" s="1364"/>
      <c r="Z75" s="1364"/>
      <c r="AA75" s="1364"/>
      <c r="AB75" s="1364"/>
      <c r="AC75" s="1364"/>
      <c r="AD75" s="1364"/>
      <c r="AE75" s="1364"/>
      <c r="AF75" s="1364"/>
      <c r="AG75" s="1364"/>
      <c r="AH75" s="1364"/>
      <c r="AI75" s="1364"/>
      <c r="AJ75" s="1364"/>
      <c r="AK75" s="1364"/>
      <c r="AL75" s="1364"/>
      <c r="AM75" s="1364"/>
      <c r="AN75" s="1366"/>
      <c r="AO75" s="1364"/>
      <c r="AP75" s="1364"/>
      <c r="AQ75" s="1364"/>
    </row>
    <row r="76" spans="1:43" s="1363" customFormat="1">
      <c r="A76" s="1364">
        <v>317</v>
      </c>
      <c r="B76" s="1364" t="b">
        <f>Check!$AR$318</f>
        <v>1</v>
      </c>
      <c r="C76" s="1364"/>
      <c r="D76" s="1366"/>
      <c r="E76" s="1364"/>
      <c r="F76" s="1364"/>
      <c r="G76" s="1364"/>
      <c r="H76" s="1364"/>
      <c r="I76" s="1364"/>
      <c r="J76" s="1364"/>
      <c r="K76" s="1364"/>
      <c r="L76" s="1364"/>
      <c r="M76" s="1364"/>
      <c r="N76" s="1364"/>
      <c r="O76" s="1364"/>
      <c r="P76" s="1364"/>
      <c r="Q76" s="1366"/>
      <c r="R76" s="1364"/>
      <c r="S76" s="1364"/>
      <c r="T76" s="1364"/>
      <c r="U76" s="1364"/>
      <c r="V76" s="1364"/>
      <c r="W76" s="1364"/>
      <c r="X76" s="1364"/>
      <c r="Y76" s="1364"/>
      <c r="Z76" s="1364"/>
      <c r="AA76" s="1364"/>
      <c r="AB76" s="1364"/>
      <c r="AC76" s="1364"/>
      <c r="AD76" s="1364"/>
      <c r="AE76" s="1364"/>
      <c r="AF76" s="1364"/>
      <c r="AG76" s="1364"/>
      <c r="AH76" s="1364"/>
      <c r="AI76" s="1364"/>
      <c r="AJ76" s="1364"/>
      <c r="AK76" s="1364"/>
      <c r="AL76" s="1364"/>
      <c r="AM76" s="1364"/>
      <c r="AN76" s="1366"/>
      <c r="AO76" s="1364"/>
      <c r="AP76" s="1364"/>
      <c r="AQ76" s="1364"/>
    </row>
    <row r="77" spans="1:43" s="1363" customFormat="1">
      <c r="A77" s="1364">
        <v>318</v>
      </c>
      <c r="B77" s="1364" t="b">
        <f>Check!$AR$319</f>
        <v>1</v>
      </c>
      <c r="C77" s="1364"/>
      <c r="D77" s="1366"/>
      <c r="E77" s="1364"/>
      <c r="F77" s="1364"/>
      <c r="G77" s="1364"/>
      <c r="H77" s="1364"/>
      <c r="I77" s="1364"/>
      <c r="J77" s="1364"/>
      <c r="K77" s="1364"/>
      <c r="L77" s="1364"/>
      <c r="M77" s="1364"/>
      <c r="N77" s="1364"/>
      <c r="O77" s="1364"/>
      <c r="P77" s="1364"/>
      <c r="Q77" s="1366"/>
      <c r="R77" s="1364"/>
      <c r="S77" s="1364"/>
      <c r="T77" s="1364"/>
      <c r="U77" s="1364"/>
      <c r="V77" s="1364"/>
      <c r="W77" s="1364"/>
      <c r="X77" s="1364"/>
      <c r="Y77" s="1364"/>
      <c r="Z77" s="1364"/>
      <c r="AA77" s="1364"/>
      <c r="AB77" s="1364"/>
      <c r="AC77" s="1364"/>
      <c r="AD77" s="1364"/>
      <c r="AE77" s="1364"/>
      <c r="AF77" s="1364"/>
      <c r="AG77" s="1364"/>
      <c r="AH77" s="1364"/>
      <c r="AI77" s="1364"/>
      <c r="AJ77" s="1364"/>
      <c r="AK77" s="1364"/>
      <c r="AL77" s="1364"/>
      <c r="AM77" s="1364"/>
      <c r="AN77" s="1366"/>
      <c r="AO77" s="1364"/>
      <c r="AP77" s="1364"/>
      <c r="AQ77" s="1364"/>
    </row>
    <row r="78" spans="1:43" s="1363" customFormat="1">
      <c r="A78" s="1364">
        <v>319</v>
      </c>
      <c r="B78" s="1364" t="b">
        <f>Check!$AR$320</f>
        <v>1</v>
      </c>
      <c r="C78" s="1364"/>
      <c r="D78" s="1366"/>
      <c r="E78" s="1364"/>
      <c r="F78" s="1364"/>
      <c r="G78" s="1364"/>
      <c r="H78" s="1364"/>
      <c r="I78" s="1364"/>
      <c r="J78" s="1364"/>
      <c r="K78" s="1364"/>
      <c r="L78" s="1364"/>
      <c r="M78" s="1364"/>
      <c r="N78" s="1364"/>
      <c r="O78" s="1364"/>
      <c r="P78" s="1364"/>
      <c r="Q78" s="1366"/>
      <c r="R78" s="1364"/>
      <c r="S78" s="1364"/>
      <c r="T78" s="1364"/>
      <c r="U78" s="1364"/>
      <c r="V78" s="1364"/>
      <c r="W78" s="1364"/>
      <c r="X78" s="1364"/>
      <c r="Y78" s="1364"/>
      <c r="Z78" s="1364"/>
      <c r="AA78" s="1364"/>
      <c r="AB78" s="1364"/>
      <c r="AC78" s="1364"/>
      <c r="AD78" s="1364"/>
      <c r="AE78" s="1364"/>
      <c r="AF78" s="1364"/>
      <c r="AG78" s="1364"/>
      <c r="AH78" s="1364"/>
      <c r="AI78" s="1364"/>
      <c r="AJ78" s="1364"/>
      <c r="AK78" s="1364"/>
      <c r="AL78" s="1364"/>
      <c r="AM78" s="1364"/>
      <c r="AN78" s="1366"/>
      <c r="AO78" s="1364"/>
      <c r="AP78" s="1364"/>
      <c r="AQ78" s="1364"/>
    </row>
    <row r="79" spans="1:43" s="1363" customFormat="1">
      <c r="A79" s="1364">
        <v>320</v>
      </c>
      <c r="B79" s="1364" t="b">
        <f>Check!$AR$321</f>
        <v>1</v>
      </c>
      <c r="C79" s="1364"/>
      <c r="D79" s="1366"/>
      <c r="E79" s="1364"/>
      <c r="F79" s="1364"/>
      <c r="G79" s="1364"/>
      <c r="H79" s="1364"/>
      <c r="I79" s="1364"/>
      <c r="J79" s="1364"/>
      <c r="K79" s="1364"/>
      <c r="L79" s="1364"/>
      <c r="M79" s="1364"/>
      <c r="N79" s="1364"/>
      <c r="O79" s="1364"/>
      <c r="P79" s="1364"/>
      <c r="Q79" s="1366"/>
      <c r="R79" s="1364"/>
      <c r="S79" s="1364"/>
      <c r="T79" s="1364"/>
      <c r="U79" s="1364"/>
      <c r="V79" s="1364"/>
      <c r="W79" s="1364"/>
      <c r="X79" s="1364"/>
      <c r="Y79" s="1364"/>
      <c r="Z79" s="1364"/>
      <c r="AA79" s="1364"/>
      <c r="AB79" s="1364"/>
      <c r="AC79" s="1364"/>
      <c r="AD79" s="1364"/>
      <c r="AE79" s="1364"/>
      <c r="AF79" s="1364"/>
      <c r="AG79" s="1364"/>
      <c r="AH79" s="1364"/>
      <c r="AI79" s="1364"/>
      <c r="AJ79" s="1364"/>
      <c r="AK79" s="1364"/>
      <c r="AL79" s="1364"/>
      <c r="AM79" s="1364"/>
      <c r="AN79" s="1366"/>
      <c r="AO79" s="1364"/>
      <c r="AP79" s="1364"/>
      <c r="AQ79" s="1364"/>
    </row>
    <row r="80" spans="1:43" s="1363" customFormat="1">
      <c r="A80" s="1364">
        <v>321</v>
      </c>
      <c r="B80" s="1364" t="b">
        <f>Check!$AR$322</f>
        <v>1</v>
      </c>
      <c r="C80" s="1364"/>
      <c r="D80" s="1366"/>
      <c r="E80" s="1364"/>
      <c r="F80" s="1364"/>
      <c r="G80" s="1364"/>
      <c r="H80" s="1364"/>
      <c r="I80" s="1364"/>
      <c r="J80" s="1364"/>
      <c r="K80" s="1364"/>
      <c r="L80" s="1364"/>
      <c r="M80" s="1364"/>
      <c r="N80" s="1364"/>
      <c r="O80" s="1364"/>
      <c r="P80" s="1364"/>
      <c r="Q80" s="1366"/>
      <c r="R80" s="1364"/>
      <c r="S80" s="1364"/>
      <c r="T80" s="1364"/>
      <c r="U80" s="1364"/>
      <c r="V80" s="1364"/>
      <c r="W80" s="1364"/>
      <c r="X80" s="1364"/>
      <c r="Y80" s="1364"/>
      <c r="Z80" s="1364"/>
      <c r="AA80" s="1364"/>
      <c r="AB80" s="1364"/>
      <c r="AC80" s="1364"/>
      <c r="AD80" s="1364"/>
      <c r="AE80" s="1364"/>
      <c r="AF80" s="1364"/>
      <c r="AG80" s="1364"/>
      <c r="AH80" s="1364"/>
      <c r="AI80" s="1364"/>
      <c r="AJ80" s="1364"/>
      <c r="AK80" s="1364"/>
      <c r="AL80" s="1364"/>
      <c r="AM80" s="1364"/>
      <c r="AN80" s="1366"/>
      <c r="AO80" s="1364"/>
      <c r="AP80" s="1364"/>
      <c r="AQ80" s="1364"/>
    </row>
    <row r="81" spans="1:43" s="1363" customFormat="1">
      <c r="A81" s="1364">
        <v>322</v>
      </c>
      <c r="B81" s="1364" t="b">
        <f>Check!$AR$323</f>
        <v>1</v>
      </c>
      <c r="C81" s="1364"/>
      <c r="D81" s="1366"/>
      <c r="E81" s="1364"/>
      <c r="F81" s="1364"/>
      <c r="G81" s="1364"/>
      <c r="H81" s="1364"/>
      <c r="I81" s="1364"/>
      <c r="J81" s="1364"/>
      <c r="K81" s="1364"/>
      <c r="L81" s="1364"/>
      <c r="M81" s="1364"/>
      <c r="N81" s="1364"/>
      <c r="O81" s="1364"/>
      <c r="P81" s="1364"/>
      <c r="Q81" s="1366"/>
      <c r="R81" s="1364"/>
      <c r="S81" s="1364"/>
      <c r="T81" s="1364"/>
      <c r="U81" s="1364"/>
      <c r="V81" s="1364"/>
      <c r="W81" s="1364"/>
      <c r="X81" s="1364"/>
      <c r="Y81" s="1364"/>
      <c r="Z81" s="1364"/>
      <c r="AA81" s="1364"/>
      <c r="AB81" s="1364"/>
      <c r="AC81" s="1364"/>
      <c r="AD81" s="1364"/>
      <c r="AE81" s="1364"/>
      <c r="AF81" s="1364"/>
      <c r="AG81" s="1364"/>
      <c r="AH81" s="1364"/>
      <c r="AI81" s="1364"/>
      <c r="AJ81" s="1364"/>
      <c r="AK81" s="1364"/>
      <c r="AL81" s="1364"/>
      <c r="AM81" s="1364"/>
      <c r="AN81" s="1366"/>
      <c r="AO81" s="1364"/>
      <c r="AP81" s="1364"/>
      <c r="AQ81" s="1364"/>
    </row>
    <row r="82" spans="1:43" s="1363" customFormat="1">
      <c r="A82" s="1364">
        <v>323</v>
      </c>
      <c r="B82" s="1364" t="b">
        <f>Check!$AR$324</f>
        <v>1</v>
      </c>
      <c r="C82" s="1364"/>
      <c r="D82" s="1366"/>
      <c r="E82" s="1364"/>
      <c r="F82" s="1364"/>
      <c r="G82" s="1364"/>
      <c r="H82" s="1364"/>
      <c r="I82" s="1364"/>
      <c r="J82" s="1364"/>
      <c r="K82" s="1364"/>
      <c r="L82" s="1364"/>
      <c r="M82" s="1364"/>
      <c r="N82" s="1364"/>
      <c r="O82" s="1364"/>
      <c r="P82" s="1364"/>
      <c r="Q82" s="1366"/>
      <c r="R82" s="1364"/>
      <c r="S82" s="1364"/>
      <c r="T82" s="1364"/>
      <c r="U82" s="1364"/>
      <c r="V82" s="1364"/>
      <c r="W82" s="1364"/>
      <c r="X82" s="1364"/>
      <c r="Y82" s="1364"/>
      <c r="Z82" s="1364"/>
      <c r="AA82" s="1364"/>
      <c r="AB82" s="1364"/>
      <c r="AC82" s="1364"/>
      <c r="AD82" s="1364"/>
      <c r="AE82" s="1364"/>
      <c r="AF82" s="1364"/>
      <c r="AG82" s="1364"/>
      <c r="AH82" s="1364"/>
      <c r="AI82" s="1364"/>
      <c r="AJ82" s="1364"/>
      <c r="AK82" s="1364"/>
      <c r="AL82" s="1364"/>
      <c r="AM82" s="1364"/>
      <c r="AN82" s="1366"/>
      <c r="AO82" s="1364"/>
      <c r="AP82" s="1364"/>
      <c r="AQ82" s="1364"/>
    </row>
    <row r="83" spans="1:43" s="1363" customFormat="1">
      <c r="A83" s="1364">
        <v>324</v>
      </c>
      <c r="B83" s="1364" t="b">
        <f>Check!$AR$325</f>
        <v>1</v>
      </c>
      <c r="C83" s="1364"/>
      <c r="D83" s="1366"/>
      <c r="E83" s="1364"/>
      <c r="F83" s="1364"/>
      <c r="G83" s="1364"/>
      <c r="H83" s="1364"/>
      <c r="I83" s="1364"/>
      <c r="J83" s="1364"/>
      <c r="K83" s="1364"/>
      <c r="L83" s="1364"/>
      <c r="M83" s="1364"/>
      <c r="N83" s="1364"/>
      <c r="O83" s="1364"/>
      <c r="P83" s="1364"/>
      <c r="Q83" s="1366"/>
      <c r="R83" s="1364"/>
      <c r="S83" s="1364"/>
      <c r="T83" s="1364"/>
      <c r="U83" s="1364"/>
      <c r="V83" s="1364"/>
      <c r="W83" s="1364"/>
      <c r="X83" s="1364"/>
      <c r="Y83" s="1364"/>
      <c r="Z83" s="1364"/>
      <c r="AA83" s="1364"/>
      <c r="AB83" s="1364"/>
      <c r="AC83" s="1364"/>
      <c r="AD83" s="1364"/>
      <c r="AE83" s="1364"/>
      <c r="AF83" s="1364"/>
      <c r="AG83" s="1364"/>
      <c r="AH83" s="1364"/>
      <c r="AI83" s="1364"/>
      <c r="AJ83" s="1364"/>
      <c r="AK83" s="1364"/>
      <c r="AL83" s="1364"/>
      <c r="AM83" s="1364"/>
      <c r="AN83" s="1366"/>
      <c r="AO83" s="1364"/>
      <c r="AP83" s="1364"/>
      <c r="AQ83" s="1364"/>
    </row>
    <row r="84" spans="1:43" s="1363" customFormat="1">
      <c r="A84" s="1364">
        <v>325</v>
      </c>
      <c r="B84" s="1364" t="b">
        <f>Check!$AR$326</f>
        <v>1</v>
      </c>
      <c r="C84" s="1364"/>
      <c r="D84" s="1366"/>
      <c r="E84" s="1364"/>
      <c r="F84" s="1364"/>
      <c r="G84" s="1364"/>
      <c r="H84" s="1364"/>
      <c r="I84" s="1364"/>
      <c r="J84" s="1364"/>
      <c r="K84" s="1364"/>
      <c r="L84" s="1364"/>
      <c r="M84" s="1364"/>
      <c r="N84" s="1364"/>
      <c r="O84" s="1364"/>
      <c r="P84" s="1364"/>
      <c r="Q84" s="1366"/>
      <c r="R84" s="1364"/>
      <c r="S84" s="1364"/>
      <c r="T84" s="1364"/>
      <c r="U84" s="1364"/>
      <c r="V84" s="1364"/>
      <c r="W84" s="1364"/>
      <c r="X84" s="1364"/>
      <c r="Y84" s="1364"/>
      <c r="Z84" s="1364"/>
      <c r="AA84" s="1364"/>
      <c r="AB84" s="1364"/>
      <c r="AC84" s="1364"/>
      <c r="AD84" s="1364"/>
      <c r="AE84" s="1364"/>
      <c r="AF84" s="1364"/>
      <c r="AG84" s="1364"/>
      <c r="AH84" s="1364"/>
      <c r="AI84" s="1364"/>
      <c r="AJ84" s="1364"/>
      <c r="AK84" s="1364"/>
      <c r="AL84" s="1364"/>
      <c r="AM84" s="1364"/>
      <c r="AN84" s="1366"/>
      <c r="AO84" s="1364"/>
      <c r="AP84" s="1364"/>
      <c r="AQ84" s="1364"/>
    </row>
    <row r="85" spans="1:43" s="1363" customFormat="1">
      <c r="A85" s="1364">
        <v>326</v>
      </c>
      <c r="B85" s="1364" t="b">
        <f>Check!$AR$327</f>
        <v>1</v>
      </c>
      <c r="C85" s="1364"/>
      <c r="D85" s="1366"/>
      <c r="E85" s="1364"/>
      <c r="F85" s="1364"/>
      <c r="G85" s="1364"/>
      <c r="H85" s="1364"/>
      <c r="I85" s="1364"/>
      <c r="J85" s="1364"/>
      <c r="K85" s="1364"/>
      <c r="L85" s="1364"/>
      <c r="M85" s="1364"/>
      <c r="N85" s="1364"/>
      <c r="O85" s="1364"/>
      <c r="P85" s="1364"/>
      <c r="Q85" s="1366"/>
      <c r="R85" s="1364"/>
      <c r="S85" s="1364"/>
      <c r="T85" s="1364"/>
      <c r="U85" s="1364"/>
      <c r="V85" s="1364"/>
      <c r="W85" s="1364"/>
      <c r="X85" s="1364"/>
      <c r="Y85" s="1364"/>
      <c r="Z85" s="1364"/>
      <c r="AA85" s="1364"/>
      <c r="AB85" s="1364"/>
      <c r="AC85" s="1364"/>
      <c r="AD85" s="1364"/>
      <c r="AE85" s="1364"/>
      <c r="AF85" s="1364"/>
      <c r="AG85" s="1364"/>
      <c r="AH85" s="1364"/>
      <c r="AI85" s="1364"/>
      <c r="AJ85" s="1364"/>
      <c r="AK85" s="1364"/>
      <c r="AL85" s="1364"/>
      <c r="AM85" s="1364"/>
      <c r="AN85" s="1366"/>
      <c r="AO85" s="1364"/>
      <c r="AP85" s="1364"/>
      <c r="AQ85" s="1364"/>
    </row>
    <row r="86" spans="1:43" s="1363" customFormat="1">
      <c r="A86" s="1364">
        <v>327</v>
      </c>
      <c r="B86" s="1364" t="b">
        <f>Check!$AR$328</f>
        <v>1</v>
      </c>
      <c r="C86" s="1364"/>
      <c r="D86" s="1366"/>
      <c r="E86" s="1364"/>
      <c r="F86" s="1364"/>
      <c r="G86" s="1364"/>
      <c r="H86" s="1364"/>
      <c r="I86" s="1364"/>
      <c r="J86" s="1364"/>
      <c r="K86" s="1364"/>
      <c r="L86" s="1364"/>
      <c r="M86" s="1364"/>
      <c r="N86" s="1364"/>
      <c r="O86" s="1364"/>
      <c r="P86" s="1364"/>
      <c r="Q86" s="1366"/>
      <c r="R86" s="1364"/>
      <c r="S86" s="1364"/>
      <c r="T86" s="1364"/>
      <c r="U86" s="1364"/>
      <c r="V86" s="1364"/>
      <c r="W86" s="1364"/>
      <c r="X86" s="1364"/>
      <c r="Y86" s="1364"/>
      <c r="Z86" s="1364"/>
      <c r="AA86" s="1364"/>
      <c r="AB86" s="1364"/>
      <c r="AC86" s="1364"/>
      <c r="AD86" s="1364"/>
      <c r="AE86" s="1364"/>
      <c r="AF86" s="1364"/>
      <c r="AG86" s="1364"/>
      <c r="AH86" s="1364"/>
      <c r="AI86" s="1364"/>
      <c r="AJ86" s="1364"/>
      <c r="AK86" s="1364"/>
      <c r="AL86" s="1364"/>
      <c r="AM86" s="1364"/>
      <c r="AN86" s="1366"/>
      <c r="AO86" s="1364"/>
      <c r="AP86" s="1364"/>
      <c r="AQ86" s="1364"/>
    </row>
    <row r="87" spans="1:43" s="1363" customFormat="1">
      <c r="A87" s="1364">
        <v>328</v>
      </c>
      <c r="B87" s="1364" t="b">
        <f>Check!$AR$329</f>
        <v>1</v>
      </c>
      <c r="C87" s="1364"/>
      <c r="D87" s="1366"/>
      <c r="E87" s="1364"/>
      <c r="F87" s="1364"/>
      <c r="G87" s="1364"/>
      <c r="H87" s="1364"/>
      <c r="I87" s="1364"/>
      <c r="J87" s="1364"/>
      <c r="K87" s="1364"/>
      <c r="L87" s="1364"/>
      <c r="M87" s="1364"/>
      <c r="N87" s="1364"/>
      <c r="O87" s="1364"/>
      <c r="P87" s="1364"/>
      <c r="Q87" s="1366"/>
      <c r="R87" s="1364"/>
      <c r="S87" s="1364"/>
      <c r="T87" s="1364"/>
      <c r="U87" s="1364"/>
      <c r="V87" s="1364"/>
      <c r="W87" s="1364"/>
      <c r="X87" s="1364"/>
      <c r="Y87" s="1364"/>
      <c r="Z87" s="1364"/>
      <c r="AA87" s="1364"/>
      <c r="AB87" s="1364"/>
      <c r="AC87" s="1364"/>
      <c r="AD87" s="1364"/>
      <c r="AE87" s="1364"/>
      <c r="AF87" s="1364"/>
      <c r="AG87" s="1364"/>
      <c r="AH87" s="1364"/>
      <c r="AI87" s="1364"/>
      <c r="AJ87" s="1364"/>
      <c r="AK87" s="1364"/>
      <c r="AL87" s="1364"/>
      <c r="AM87" s="1364"/>
      <c r="AN87" s="1366"/>
      <c r="AO87" s="1364"/>
      <c r="AP87" s="1364"/>
      <c r="AQ87" s="1364"/>
    </row>
    <row r="88" spans="1:43" s="1363" customFormat="1">
      <c r="A88" s="1364">
        <v>329</v>
      </c>
      <c r="B88" s="1364" t="b">
        <f>Check!$AR$330</f>
        <v>1</v>
      </c>
      <c r="C88" s="1364"/>
      <c r="D88" s="1366"/>
      <c r="E88" s="1364"/>
      <c r="F88" s="1364"/>
      <c r="G88" s="1364"/>
      <c r="H88" s="1364"/>
      <c r="I88" s="1364"/>
      <c r="J88" s="1364"/>
      <c r="K88" s="1364"/>
      <c r="L88" s="1364"/>
      <c r="M88" s="1364"/>
      <c r="N88" s="1364"/>
      <c r="O88" s="1364"/>
      <c r="P88" s="1364"/>
      <c r="Q88" s="1366"/>
      <c r="R88" s="1364"/>
      <c r="S88" s="1364"/>
      <c r="T88" s="1364"/>
      <c r="U88" s="1364"/>
      <c r="V88" s="1364"/>
      <c r="W88" s="1364"/>
      <c r="X88" s="1364"/>
      <c r="Y88" s="1364"/>
      <c r="Z88" s="1364"/>
      <c r="AA88" s="1364"/>
      <c r="AB88" s="1364"/>
      <c r="AC88" s="1364"/>
      <c r="AD88" s="1364"/>
      <c r="AE88" s="1364"/>
      <c r="AF88" s="1364"/>
      <c r="AG88" s="1364"/>
      <c r="AH88" s="1364"/>
      <c r="AI88" s="1364"/>
      <c r="AJ88" s="1364"/>
      <c r="AK88" s="1364"/>
      <c r="AL88" s="1364"/>
      <c r="AM88" s="1364"/>
      <c r="AN88" s="1366"/>
      <c r="AO88" s="1364"/>
      <c r="AP88" s="1364"/>
      <c r="AQ88" s="1364"/>
    </row>
    <row r="89" spans="1:43" s="1363" customFormat="1">
      <c r="A89" s="1364">
        <v>330</v>
      </c>
      <c r="B89" s="1364" t="b">
        <f>Check!$AR$331</f>
        <v>1</v>
      </c>
      <c r="C89" s="1364"/>
      <c r="D89" s="1366"/>
      <c r="E89" s="1364"/>
      <c r="F89" s="1364"/>
      <c r="G89" s="1364"/>
      <c r="H89" s="1364"/>
      <c r="I89" s="1364"/>
      <c r="J89" s="1364"/>
      <c r="K89" s="1364"/>
      <c r="L89" s="1364"/>
      <c r="M89" s="1364"/>
      <c r="N89" s="1364"/>
      <c r="O89" s="1364"/>
      <c r="P89" s="1364"/>
      <c r="Q89" s="1366"/>
      <c r="R89" s="1364"/>
      <c r="S89" s="1364"/>
      <c r="T89" s="1364"/>
      <c r="U89" s="1364"/>
      <c r="V89" s="1364"/>
      <c r="W89" s="1364"/>
      <c r="X89" s="1364"/>
      <c r="Y89" s="1364"/>
      <c r="Z89" s="1364"/>
      <c r="AA89" s="1364"/>
      <c r="AB89" s="1364"/>
      <c r="AC89" s="1364"/>
      <c r="AD89" s="1364"/>
      <c r="AE89" s="1364"/>
      <c r="AF89" s="1364"/>
      <c r="AG89" s="1364"/>
      <c r="AH89" s="1364"/>
      <c r="AI89" s="1364"/>
      <c r="AJ89" s="1364"/>
      <c r="AK89" s="1364"/>
      <c r="AL89" s="1364"/>
      <c r="AM89" s="1364"/>
      <c r="AN89" s="1366"/>
      <c r="AO89" s="1364"/>
      <c r="AP89" s="1364"/>
      <c r="AQ89" s="1364"/>
    </row>
    <row r="90" spans="1:43" s="1363" customFormat="1">
      <c r="A90" s="1364">
        <v>331</v>
      </c>
      <c r="B90" s="1364" t="b">
        <f>Check!$AR$332</f>
        <v>1</v>
      </c>
      <c r="C90" s="1364"/>
      <c r="D90" s="1366"/>
      <c r="E90" s="1364"/>
      <c r="F90" s="1364"/>
      <c r="G90" s="1364"/>
      <c r="H90" s="1364"/>
      <c r="I90" s="1364"/>
      <c r="J90" s="1364"/>
      <c r="K90" s="1364"/>
      <c r="L90" s="1364"/>
      <c r="M90" s="1364"/>
      <c r="N90" s="1364"/>
      <c r="O90" s="1364"/>
      <c r="P90" s="1364"/>
      <c r="Q90" s="1366"/>
      <c r="R90" s="1364"/>
      <c r="S90" s="1364"/>
      <c r="T90" s="1364"/>
      <c r="U90" s="1364"/>
      <c r="V90" s="1364"/>
      <c r="W90" s="1364"/>
      <c r="X90" s="1364"/>
      <c r="Y90" s="1364"/>
      <c r="Z90" s="1364"/>
      <c r="AA90" s="1364"/>
      <c r="AB90" s="1364"/>
      <c r="AC90" s="1364"/>
      <c r="AD90" s="1364"/>
      <c r="AE90" s="1364"/>
      <c r="AF90" s="1364"/>
      <c r="AG90" s="1364"/>
      <c r="AH90" s="1364"/>
      <c r="AI90" s="1364"/>
      <c r="AJ90" s="1364"/>
      <c r="AK90" s="1364"/>
      <c r="AL90" s="1364"/>
      <c r="AM90" s="1364"/>
      <c r="AN90" s="1366"/>
      <c r="AO90" s="1364"/>
      <c r="AP90" s="1364"/>
      <c r="AQ90" s="1364"/>
    </row>
    <row r="91" spans="1:43" s="1363" customFormat="1">
      <c r="A91" s="1364">
        <v>332</v>
      </c>
      <c r="B91" s="1364" t="b">
        <f>Check!$AR$333</f>
        <v>1</v>
      </c>
      <c r="C91" s="1364"/>
      <c r="D91" s="1366"/>
      <c r="E91" s="1364"/>
      <c r="F91" s="1364"/>
      <c r="G91" s="1364"/>
      <c r="H91" s="1364"/>
      <c r="I91" s="1364"/>
      <c r="J91" s="1364"/>
      <c r="K91" s="1364"/>
      <c r="L91" s="1364"/>
      <c r="M91" s="1364"/>
      <c r="N91" s="1364"/>
      <c r="O91" s="1364"/>
      <c r="P91" s="1364"/>
      <c r="Q91" s="1366"/>
      <c r="R91" s="1364"/>
      <c r="S91" s="1364"/>
      <c r="T91" s="1364"/>
      <c r="U91" s="1364"/>
      <c r="V91" s="1364"/>
      <c r="W91" s="1364"/>
      <c r="X91" s="1364"/>
      <c r="Y91" s="1364"/>
      <c r="Z91" s="1364"/>
      <c r="AA91" s="1364"/>
      <c r="AB91" s="1364"/>
      <c r="AC91" s="1364"/>
      <c r="AD91" s="1364"/>
      <c r="AE91" s="1364"/>
      <c r="AF91" s="1364"/>
      <c r="AG91" s="1364"/>
      <c r="AH91" s="1364"/>
      <c r="AI91" s="1364"/>
      <c r="AJ91" s="1364"/>
      <c r="AK91" s="1364"/>
      <c r="AL91" s="1364"/>
      <c r="AM91" s="1364"/>
      <c r="AN91" s="1366"/>
      <c r="AO91" s="1364"/>
      <c r="AP91" s="1364"/>
      <c r="AQ91" s="1364"/>
    </row>
    <row r="92" spans="1:43" s="1363" customFormat="1">
      <c r="A92" s="1364">
        <v>333</v>
      </c>
      <c r="B92" s="1364" t="b">
        <f>Check!$AR$334</f>
        <v>1</v>
      </c>
      <c r="C92" s="1364"/>
      <c r="D92" s="1366"/>
      <c r="E92" s="1364"/>
      <c r="F92" s="1364"/>
      <c r="G92" s="1364"/>
      <c r="H92" s="1364"/>
      <c r="I92" s="1364"/>
      <c r="J92" s="1364"/>
      <c r="K92" s="1364"/>
      <c r="L92" s="1364"/>
      <c r="M92" s="1364"/>
      <c r="N92" s="1364"/>
      <c r="O92" s="1364"/>
      <c r="P92" s="1364"/>
      <c r="Q92" s="1366"/>
      <c r="R92" s="1364"/>
      <c r="S92" s="1364"/>
      <c r="T92" s="1364"/>
      <c r="U92" s="1364"/>
      <c r="V92" s="1364"/>
      <c r="W92" s="1364"/>
      <c r="X92" s="1364"/>
      <c r="Y92" s="1364"/>
      <c r="Z92" s="1364"/>
      <c r="AA92" s="1364"/>
      <c r="AB92" s="1364"/>
      <c r="AC92" s="1364"/>
      <c r="AD92" s="1364"/>
      <c r="AE92" s="1364"/>
      <c r="AF92" s="1364"/>
      <c r="AG92" s="1364"/>
      <c r="AH92" s="1364"/>
      <c r="AI92" s="1364"/>
      <c r="AJ92" s="1364"/>
      <c r="AK92" s="1364"/>
      <c r="AL92" s="1364"/>
      <c r="AM92" s="1364"/>
      <c r="AN92" s="1366"/>
      <c r="AO92" s="1364"/>
      <c r="AP92" s="1364"/>
      <c r="AQ92" s="1364"/>
    </row>
    <row r="93" spans="1:43" s="1363" customFormat="1">
      <c r="A93" s="1364">
        <v>334</v>
      </c>
      <c r="B93" s="1364" t="b">
        <f>Check!$AR$335</f>
        <v>1</v>
      </c>
      <c r="C93" s="1364"/>
      <c r="D93" s="1366"/>
      <c r="E93" s="1364"/>
      <c r="F93" s="1364"/>
      <c r="G93" s="1364"/>
      <c r="H93" s="1364"/>
      <c r="I93" s="1364"/>
      <c r="J93" s="1364"/>
      <c r="K93" s="1364"/>
      <c r="L93" s="1364"/>
      <c r="M93" s="1364"/>
      <c r="N93" s="1364"/>
      <c r="O93" s="1364"/>
      <c r="P93" s="1364"/>
      <c r="Q93" s="1366"/>
      <c r="R93" s="1364"/>
      <c r="S93" s="1364"/>
      <c r="T93" s="1364"/>
      <c r="U93" s="1364"/>
      <c r="V93" s="1364"/>
      <c r="W93" s="1364"/>
      <c r="X93" s="1364"/>
      <c r="Y93" s="1364"/>
      <c r="Z93" s="1364"/>
      <c r="AA93" s="1364"/>
      <c r="AB93" s="1364"/>
      <c r="AC93" s="1364"/>
      <c r="AD93" s="1364"/>
      <c r="AE93" s="1364"/>
      <c r="AF93" s="1364"/>
      <c r="AG93" s="1364"/>
      <c r="AH93" s="1364"/>
      <c r="AI93" s="1364"/>
      <c r="AJ93" s="1364"/>
      <c r="AK93" s="1364"/>
      <c r="AL93" s="1364"/>
      <c r="AM93" s="1364"/>
      <c r="AN93" s="1366"/>
      <c r="AO93" s="1364"/>
      <c r="AP93" s="1364"/>
      <c r="AQ93" s="1364"/>
    </row>
    <row r="94" spans="1:43" s="1363" customFormat="1">
      <c r="A94" s="1364">
        <v>335</v>
      </c>
      <c r="B94" s="1364" t="b">
        <f>Check!$AR$336</f>
        <v>1</v>
      </c>
      <c r="C94" s="1364"/>
      <c r="D94" s="1366"/>
      <c r="E94" s="1364"/>
      <c r="F94" s="1364"/>
      <c r="G94" s="1364"/>
      <c r="H94" s="1364"/>
      <c r="I94" s="1364"/>
      <c r="J94" s="1364"/>
      <c r="K94" s="1364"/>
      <c r="L94" s="1364"/>
      <c r="M94" s="1364"/>
      <c r="N94" s="1364"/>
      <c r="O94" s="1364"/>
      <c r="P94" s="1364"/>
      <c r="Q94" s="1366"/>
      <c r="R94" s="1364"/>
      <c r="S94" s="1364"/>
      <c r="T94" s="1364"/>
      <c r="U94" s="1364"/>
      <c r="V94" s="1364"/>
      <c r="W94" s="1364"/>
      <c r="X94" s="1364"/>
      <c r="Y94" s="1364"/>
      <c r="Z94" s="1364"/>
      <c r="AA94" s="1364"/>
      <c r="AB94" s="1364"/>
      <c r="AC94" s="1364"/>
      <c r="AD94" s="1364"/>
      <c r="AE94" s="1364"/>
      <c r="AF94" s="1364"/>
      <c r="AG94" s="1364"/>
      <c r="AH94" s="1364"/>
      <c r="AI94" s="1364"/>
      <c r="AJ94" s="1364"/>
      <c r="AK94" s="1364"/>
      <c r="AL94" s="1364"/>
      <c r="AM94" s="1364"/>
      <c r="AN94" s="1366"/>
      <c r="AO94" s="1364"/>
      <c r="AP94" s="1364"/>
      <c r="AQ94" s="1364"/>
    </row>
    <row r="95" spans="1:43" s="1363" customFormat="1">
      <c r="A95" s="1364">
        <v>336</v>
      </c>
      <c r="B95" s="1364" t="b">
        <f>Check!$AR$337</f>
        <v>1</v>
      </c>
      <c r="C95" s="1364"/>
      <c r="D95" s="1366"/>
      <c r="E95" s="1364"/>
      <c r="F95" s="1364"/>
      <c r="G95" s="1364"/>
      <c r="H95" s="1364"/>
      <c r="I95" s="1364"/>
      <c r="J95" s="1364"/>
      <c r="K95" s="1364"/>
      <c r="L95" s="1364"/>
      <c r="M95" s="1364"/>
      <c r="N95" s="1364"/>
      <c r="O95" s="1364"/>
      <c r="P95" s="1364"/>
      <c r="Q95" s="1366"/>
      <c r="R95" s="1364"/>
      <c r="S95" s="1364"/>
      <c r="T95" s="1364"/>
      <c r="U95" s="1364"/>
      <c r="V95" s="1364"/>
      <c r="W95" s="1364"/>
      <c r="X95" s="1364"/>
      <c r="Y95" s="1364"/>
      <c r="Z95" s="1364"/>
      <c r="AA95" s="1364"/>
      <c r="AB95" s="1364"/>
      <c r="AC95" s="1364"/>
      <c r="AD95" s="1364"/>
      <c r="AE95" s="1364"/>
      <c r="AF95" s="1364"/>
      <c r="AG95" s="1364"/>
      <c r="AH95" s="1364"/>
      <c r="AI95" s="1364"/>
      <c r="AJ95" s="1364"/>
      <c r="AK95" s="1364"/>
      <c r="AL95" s="1364"/>
      <c r="AM95" s="1364"/>
      <c r="AN95" s="1366"/>
      <c r="AO95" s="1364"/>
      <c r="AP95" s="1364"/>
      <c r="AQ95" s="1364"/>
    </row>
    <row r="96" spans="1:43" s="1363" customFormat="1">
      <c r="A96" s="1364">
        <v>337</v>
      </c>
      <c r="B96" s="1364" t="b">
        <f>Check!$AR$338</f>
        <v>1</v>
      </c>
      <c r="C96" s="1364"/>
      <c r="D96" s="1366"/>
      <c r="E96" s="1364"/>
      <c r="F96" s="1364"/>
      <c r="G96" s="1364"/>
      <c r="H96" s="1364"/>
      <c r="I96" s="1364"/>
      <c r="J96" s="1364"/>
      <c r="K96" s="1364"/>
      <c r="L96" s="1364"/>
      <c r="M96" s="1364"/>
      <c r="N96" s="1364"/>
      <c r="O96" s="1364"/>
      <c r="P96" s="1364"/>
      <c r="Q96" s="1366"/>
      <c r="R96" s="1364"/>
      <c r="S96" s="1364"/>
      <c r="T96" s="1364"/>
      <c r="U96" s="1364"/>
      <c r="V96" s="1364"/>
      <c r="W96" s="1364"/>
      <c r="X96" s="1364"/>
      <c r="Y96" s="1364"/>
      <c r="Z96" s="1364"/>
      <c r="AA96" s="1364"/>
      <c r="AB96" s="1364"/>
      <c r="AC96" s="1364"/>
      <c r="AD96" s="1364"/>
      <c r="AE96" s="1364"/>
      <c r="AF96" s="1364"/>
      <c r="AG96" s="1364"/>
      <c r="AH96" s="1364"/>
      <c r="AI96" s="1364"/>
      <c r="AJ96" s="1364"/>
      <c r="AK96" s="1364"/>
      <c r="AL96" s="1364"/>
      <c r="AM96" s="1364"/>
      <c r="AN96" s="1366"/>
      <c r="AO96" s="1364"/>
      <c r="AP96" s="1364"/>
      <c r="AQ96" s="1364"/>
    </row>
    <row r="97" spans="1:43" s="1363" customFormat="1">
      <c r="A97" s="1364">
        <v>338</v>
      </c>
      <c r="B97" s="1364" t="b">
        <f>Check!$AR$339</f>
        <v>1</v>
      </c>
      <c r="C97" s="1364"/>
      <c r="D97" s="1366"/>
      <c r="E97" s="1364"/>
      <c r="F97" s="1364"/>
      <c r="G97" s="1364"/>
      <c r="H97" s="1364"/>
      <c r="I97" s="1364"/>
      <c r="J97" s="1364"/>
      <c r="K97" s="1364"/>
      <c r="L97" s="1364"/>
      <c r="M97" s="1364"/>
      <c r="N97" s="1364"/>
      <c r="O97" s="1364"/>
      <c r="P97" s="1364"/>
      <c r="Q97" s="1366"/>
      <c r="R97" s="1364"/>
      <c r="S97" s="1364"/>
      <c r="T97" s="1364"/>
      <c r="U97" s="1364"/>
      <c r="V97" s="1364"/>
      <c r="W97" s="1364"/>
      <c r="X97" s="1364"/>
      <c r="Y97" s="1364"/>
      <c r="Z97" s="1364"/>
      <c r="AA97" s="1364"/>
      <c r="AB97" s="1364"/>
      <c r="AC97" s="1364"/>
      <c r="AD97" s="1364"/>
      <c r="AE97" s="1364"/>
      <c r="AF97" s="1364"/>
      <c r="AG97" s="1364"/>
      <c r="AH97" s="1364"/>
      <c r="AI97" s="1364"/>
      <c r="AJ97" s="1364"/>
      <c r="AK97" s="1364"/>
      <c r="AL97" s="1364"/>
      <c r="AM97" s="1364"/>
      <c r="AN97" s="1366"/>
      <c r="AO97" s="1364"/>
      <c r="AP97" s="1364"/>
      <c r="AQ97" s="1364"/>
    </row>
    <row r="98" spans="1:43" s="1363" customFormat="1">
      <c r="A98" s="1364">
        <v>339</v>
      </c>
      <c r="B98" s="1364" t="b">
        <f>Check!$AR$340</f>
        <v>1</v>
      </c>
      <c r="C98" s="1364"/>
      <c r="D98" s="1366"/>
      <c r="E98" s="1364"/>
      <c r="F98" s="1364"/>
      <c r="G98" s="1364"/>
      <c r="H98" s="1364"/>
      <c r="I98" s="1364"/>
      <c r="J98" s="1364"/>
      <c r="K98" s="1364"/>
      <c r="L98" s="1364"/>
      <c r="M98" s="1364"/>
      <c r="N98" s="1364"/>
      <c r="O98" s="1364"/>
      <c r="P98" s="1364"/>
      <c r="Q98" s="1366"/>
      <c r="R98" s="1364"/>
      <c r="S98" s="1364"/>
      <c r="T98" s="1364"/>
      <c r="U98" s="1364"/>
      <c r="V98" s="1364"/>
      <c r="W98" s="1364"/>
      <c r="X98" s="1364"/>
      <c r="Y98" s="1364"/>
      <c r="Z98" s="1364"/>
      <c r="AA98" s="1364"/>
      <c r="AB98" s="1364"/>
      <c r="AC98" s="1364"/>
      <c r="AD98" s="1364"/>
      <c r="AE98" s="1364"/>
      <c r="AF98" s="1364"/>
      <c r="AG98" s="1364"/>
      <c r="AH98" s="1364"/>
      <c r="AI98" s="1364"/>
      <c r="AJ98" s="1364"/>
      <c r="AK98" s="1364"/>
      <c r="AL98" s="1364"/>
      <c r="AM98" s="1364"/>
      <c r="AN98" s="1366"/>
      <c r="AO98" s="1364"/>
      <c r="AP98" s="1364"/>
      <c r="AQ98" s="1364"/>
    </row>
    <row r="99" spans="1:43" s="1363" customFormat="1">
      <c r="A99" s="1364">
        <v>340</v>
      </c>
      <c r="B99" s="1364" t="b">
        <f>Check!$AR$341</f>
        <v>1</v>
      </c>
      <c r="C99" s="1364"/>
      <c r="D99" s="1366"/>
      <c r="E99" s="1364"/>
      <c r="F99" s="1364"/>
      <c r="G99" s="1364"/>
      <c r="H99" s="1364"/>
      <c r="I99" s="1364"/>
      <c r="J99" s="1364"/>
      <c r="K99" s="1364"/>
      <c r="L99" s="1364"/>
      <c r="M99" s="1364"/>
      <c r="N99" s="1364"/>
      <c r="O99" s="1364"/>
      <c r="P99" s="1364"/>
      <c r="Q99" s="1366"/>
      <c r="R99" s="1364"/>
      <c r="S99" s="1364"/>
      <c r="T99" s="1364"/>
      <c r="U99" s="1364"/>
      <c r="V99" s="1364"/>
      <c r="W99" s="1364"/>
      <c r="X99" s="1364"/>
      <c r="Y99" s="1364"/>
      <c r="Z99" s="1364"/>
      <c r="AA99" s="1364"/>
      <c r="AB99" s="1364"/>
      <c r="AC99" s="1364"/>
      <c r="AD99" s="1364"/>
      <c r="AE99" s="1364"/>
      <c r="AF99" s="1364"/>
      <c r="AG99" s="1364"/>
      <c r="AH99" s="1364"/>
      <c r="AI99" s="1364"/>
      <c r="AJ99" s="1364"/>
      <c r="AK99" s="1364"/>
      <c r="AL99" s="1364"/>
      <c r="AM99" s="1364"/>
      <c r="AN99" s="1366"/>
      <c r="AO99" s="1364"/>
      <c r="AP99" s="1364"/>
      <c r="AQ99" s="1364"/>
    </row>
    <row r="100" spans="1:43" s="1363" customFormat="1">
      <c r="A100" s="1364">
        <v>341</v>
      </c>
      <c r="B100" s="1364" t="b">
        <f>Check!$AR$342</f>
        <v>1</v>
      </c>
      <c r="C100" s="1364"/>
      <c r="D100" s="1366"/>
      <c r="E100" s="1364"/>
      <c r="F100" s="1364"/>
      <c r="G100" s="1364"/>
      <c r="H100" s="1364"/>
      <c r="I100" s="1364"/>
      <c r="J100" s="1364"/>
      <c r="K100" s="1364"/>
      <c r="L100" s="1364"/>
      <c r="M100" s="1364"/>
      <c r="N100" s="1364"/>
      <c r="O100" s="1364"/>
      <c r="P100" s="1364"/>
      <c r="Q100" s="1366"/>
      <c r="R100" s="1364"/>
      <c r="S100" s="1364"/>
      <c r="T100" s="1364"/>
      <c r="U100" s="1364"/>
      <c r="V100" s="1364"/>
      <c r="W100" s="1364"/>
      <c r="X100" s="1364"/>
      <c r="Y100" s="1364"/>
      <c r="Z100" s="1364"/>
      <c r="AA100" s="1364"/>
      <c r="AB100" s="1364"/>
      <c r="AC100" s="1364"/>
      <c r="AD100" s="1364"/>
      <c r="AE100" s="1364"/>
      <c r="AF100" s="1364"/>
      <c r="AG100" s="1364"/>
      <c r="AH100" s="1364"/>
      <c r="AI100" s="1364"/>
      <c r="AJ100" s="1364"/>
      <c r="AK100" s="1364"/>
      <c r="AL100" s="1364"/>
      <c r="AM100" s="1364"/>
      <c r="AN100" s="1366"/>
      <c r="AO100" s="1364"/>
      <c r="AP100" s="1364"/>
      <c r="AQ100" s="1364"/>
    </row>
    <row r="101" spans="1:43" s="1363" customFormat="1">
      <c r="A101" s="1364">
        <v>342</v>
      </c>
      <c r="B101" s="1364" t="b">
        <f>Check!$AR$343</f>
        <v>1</v>
      </c>
      <c r="C101" s="1364"/>
      <c r="D101" s="1366"/>
      <c r="E101" s="1364"/>
      <c r="F101" s="1364"/>
      <c r="G101" s="1364"/>
      <c r="H101" s="1364"/>
      <c r="I101" s="1364"/>
      <c r="J101" s="1364"/>
      <c r="K101" s="1364"/>
      <c r="L101" s="1364"/>
      <c r="M101" s="1364"/>
      <c r="N101" s="1364"/>
      <c r="O101" s="1364"/>
      <c r="P101" s="1364"/>
      <c r="Q101" s="1366"/>
      <c r="R101" s="1364"/>
      <c r="S101" s="1364"/>
      <c r="T101" s="1364"/>
      <c r="U101" s="1364"/>
      <c r="V101" s="1364"/>
      <c r="W101" s="1364"/>
      <c r="X101" s="1364"/>
      <c r="Y101" s="1364"/>
      <c r="Z101" s="1364"/>
      <c r="AA101" s="1364"/>
      <c r="AB101" s="1364"/>
      <c r="AC101" s="1364"/>
      <c r="AD101" s="1364"/>
      <c r="AE101" s="1364"/>
      <c r="AF101" s="1364"/>
      <c r="AG101" s="1364"/>
      <c r="AH101" s="1364"/>
      <c r="AI101" s="1364"/>
      <c r="AJ101" s="1364"/>
      <c r="AK101" s="1364"/>
      <c r="AL101" s="1364"/>
      <c r="AM101" s="1364"/>
      <c r="AN101" s="1366"/>
      <c r="AO101" s="1364"/>
      <c r="AP101" s="1364"/>
      <c r="AQ101" s="1364"/>
    </row>
    <row r="102" spans="1:43" s="1363" customFormat="1">
      <c r="A102" s="1364">
        <v>343</v>
      </c>
      <c r="B102" s="1364" t="b">
        <f>Check!$AR$344</f>
        <v>1</v>
      </c>
      <c r="C102" s="1364"/>
      <c r="D102" s="1366"/>
      <c r="E102" s="1364"/>
      <c r="F102" s="1364"/>
      <c r="G102" s="1364"/>
      <c r="H102" s="1364"/>
      <c r="I102" s="1364"/>
      <c r="J102" s="1364"/>
      <c r="K102" s="1364"/>
      <c r="L102" s="1364"/>
      <c r="M102" s="1364"/>
      <c r="N102" s="1364"/>
      <c r="O102" s="1364"/>
      <c r="P102" s="1364"/>
      <c r="Q102" s="1366"/>
      <c r="R102" s="1364"/>
      <c r="S102" s="1364"/>
      <c r="T102" s="1364"/>
      <c r="U102" s="1364"/>
      <c r="V102" s="1364"/>
      <c r="W102" s="1364"/>
      <c r="X102" s="1364"/>
      <c r="Y102" s="1364"/>
      <c r="Z102" s="1364"/>
      <c r="AA102" s="1364"/>
      <c r="AB102" s="1364"/>
      <c r="AC102" s="1364"/>
      <c r="AD102" s="1364"/>
      <c r="AE102" s="1364"/>
      <c r="AF102" s="1364"/>
      <c r="AG102" s="1364"/>
      <c r="AH102" s="1364"/>
      <c r="AI102" s="1364"/>
      <c r="AJ102" s="1364"/>
      <c r="AK102" s="1364"/>
      <c r="AL102" s="1364"/>
      <c r="AM102" s="1364"/>
      <c r="AN102" s="1366"/>
      <c r="AO102" s="1364"/>
      <c r="AP102" s="1364"/>
      <c r="AQ102" s="1364"/>
    </row>
    <row r="103" spans="1:43" s="1363" customFormat="1">
      <c r="A103" s="1364">
        <v>344</v>
      </c>
      <c r="B103" s="1364" t="b">
        <f>Check!$AR$345</f>
        <v>1</v>
      </c>
      <c r="C103" s="1364"/>
      <c r="D103" s="1366"/>
      <c r="E103" s="1364"/>
      <c r="F103" s="1364"/>
      <c r="G103" s="1364"/>
      <c r="H103" s="1364"/>
      <c r="I103" s="1364"/>
      <c r="J103" s="1364"/>
      <c r="K103" s="1364"/>
      <c r="L103" s="1364"/>
      <c r="M103" s="1364"/>
      <c r="N103" s="1364"/>
      <c r="O103" s="1364"/>
      <c r="P103" s="1364"/>
      <c r="Q103" s="1366"/>
      <c r="R103" s="1364"/>
      <c r="S103" s="1364"/>
      <c r="T103" s="1364"/>
      <c r="U103" s="1364"/>
      <c r="V103" s="1364"/>
      <c r="W103" s="1364"/>
      <c r="X103" s="1364"/>
      <c r="Y103" s="1364"/>
      <c r="Z103" s="1364"/>
      <c r="AA103" s="1364"/>
      <c r="AB103" s="1364"/>
      <c r="AC103" s="1364"/>
      <c r="AD103" s="1364"/>
      <c r="AE103" s="1364"/>
      <c r="AF103" s="1364"/>
      <c r="AG103" s="1364"/>
      <c r="AH103" s="1364"/>
      <c r="AI103" s="1364"/>
      <c r="AJ103" s="1364"/>
      <c r="AK103" s="1364"/>
      <c r="AL103" s="1364"/>
      <c r="AM103" s="1364"/>
      <c r="AN103" s="1366"/>
      <c r="AO103" s="1364"/>
      <c r="AP103" s="1364"/>
      <c r="AQ103" s="1364"/>
    </row>
    <row r="104" spans="1:43" s="1363" customFormat="1">
      <c r="A104" s="1364">
        <v>345</v>
      </c>
      <c r="B104" s="1364" t="b">
        <f>Check!$AR$346</f>
        <v>1</v>
      </c>
      <c r="C104" s="1364"/>
      <c r="D104" s="1366"/>
      <c r="E104" s="1364"/>
      <c r="F104" s="1364"/>
      <c r="G104" s="1364"/>
      <c r="H104" s="1364"/>
      <c r="I104" s="1364"/>
      <c r="J104" s="1364"/>
      <c r="K104" s="1364"/>
      <c r="L104" s="1364"/>
      <c r="M104" s="1364"/>
      <c r="N104" s="1364"/>
      <c r="O104" s="1364"/>
      <c r="P104" s="1364"/>
      <c r="Q104" s="1366"/>
      <c r="R104" s="1364"/>
      <c r="S104" s="1364"/>
      <c r="T104" s="1364"/>
      <c r="U104" s="1364"/>
      <c r="V104" s="1364"/>
      <c r="W104" s="1364"/>
      <c r="X104" s="1364"/>
      <c r="Y104" s="1364"/>
      <c r="Z104" s="1364"/>
      <c r="AA104" s="1364"/>
      <c r="AB104" s="1364"/>
      <c r="AC104" s="1364"/>
      <c r="AD104" s="1364"/>
      <c r="AE104" s="1364"/>
      <c r="AF104" s="1364"/>
      <c r="AG104" s="1364"/>
      <c r="AH104" s="1364"/>
      <c r="AI104" s="1364"/>
      <c r="AJ104" s="1364"/>
      <c r="AK104" s="1364"/>
      <c r="AL104" s="1364"/>
      <c r="AM104" s="1364"/>
      <c r="AN104" s="1366"/>
      <c r="AO104" s="1364"/>
      <c r="AP104" s="1364"/>
      <c r="AQ104" s="1364"/>
    </row>
    <row r="105" spans="1:43" s="1363" customFormat="1">
      <c r="A105" s="1364">
        <v>346</v>
      </c>
      <c r="B105" s="1364" t="b">
        <f>Check!$AR$347</f>
        <v>1</v>
      </c>
      <c r="C105" s="1364"/>
      <c r="D105" s="1366"/>
      <c r="E105" s="1364"/>
      <c r="F105" s="1364"/>
      <c r="G105" s="1364"/>
      <c r="H105" s="1364"/>
      <c r="I105" s="1364"/>
      <c r="J105" s="1364"/>
      <c r="K105" s="1364"/>
      <c r="L105" s="1364"/>
      <c r="M105" s="1364"/>
      <c r="N105" s="1364"/>
      <c r="O105" s="1364"/>
      <c r="P105" s="1364"/>
      <c r="Q105" s="1366"/>
      <c r="R105" s="1364"/>
      <c r="S105" s="1364"/>
      <c r="T105" s="1364"/>
      <c r="U105" s="1364"/>
      <c r="V105" s="1364"/>
      <c r="W105" s="1364"/>
      <c r="X105" s="1364"/>
      <c r="Y105" s="1364"/>
      <c r="Z105" s="1364"/>
      <c r="AA105" s="1364"/>
      <c r="AB105" s="1364"/>
      <c r="AC105" s="1364"/>
      <c r="AD105" s="1364"/>
      <c r="AE105" s="1364"/>
      <c r="AF105" s="1364"/>
      <c r="AG105" s="1364"/>
      <c r="AH105" s="1364"/>
      <c r="AI105" s="1364"/>
      <c r="AJ105" s="1364"/>
      <c r="AK105" s="1364"/>
      <c r="AL105" s="1364"/>
      <c r="AM105" s="1364"/>
      <c r="AN105" s="1366"/>
      <c r="AO105" s="1364"/>
      <c r="AP105" s="1364"/>
      <c r="AQ105" s="1364"/>
    </row>
    <row r="106" spans="1:43" s="1363" customFormat="1">
      <c r="A106" s="1364">
        <v>347</v>
      </c>
      <c r="B106" s="1364" t="b">
        <f>Check!$AR$348</f>
        <v>1</v>
      </c>
      <c r="C106" s="1364"/>
      <c r="D106" s="1366"/>
      <c r="E106" s="1364"/>
      <c r="F106" s="1364"/>
      <c r="G106" s="1364"/>
      <c r="H106" s="1364"/>
      <c r="I106" s="1364"/>
      <c r="J106" s="1364"/>
      <c r="K106" s="1364"/>
      <c r="L106" s="1364"/>
      <c r="M106" s="1364"/>
      <c r="N106" s="1364"/>
      <c r="O106" s="1364"/>
      <c r="P106" s="1364"/>
      <c r="Q106" s="1366"/>
      <c r="R106" s="1364"/>
      <c r="S106" s="1364"/>
      <c r="T106" s="1364"/>
      <c r="U106" s="1364"/>
      <c r="V106" s="1364"/>
      <c r="W106" s="1364"/>
      <c r="X106" s="1364"/>
      <c r="Y106" s="1364"/>
      <c r="Z106" s="1364"/>
      <c r="AA106" s="1364"/>
      <c r="AB106" s="1364"/>
      <c r="AC106" s="1364"/>
      <c r="AD106" s="1364"/>
      <c r="AE106" s="1364"/>
      <c r="AF106" s="1364"/>
      <c r="AG106" s="1364"/>
      <c r="AH106" s="1364"/>
      <c r="AI106" s="1364"/>
      <c r="AJ106" s="1364"/>
      <c r="AK106" s="1364"/>
      <c r="AL106" s="1364"/>
      <c r="AM106" s="1364"/>
      <c r="AN106" s="1366"/>
      <c r="AO106" s="1364"/>
      <c r="AP106" s="1364"/>
      <c r="AQ106" s="1364"/>
    </row>
    <row r="107" spans="1:43" s="1363" customFormat="1">
      <c r="A107" s="1364">
        <v>348</v>
      </c>
      <c r="B107" s="1364" t="b">
        <f>Check!$AR$349</f>
        <v>1</v>
      </c>
      <c r="C107" s="1364"/>
      <c r="D107" s="1366"/>
      <c r="E107" s="1364"/>
      <c r="F107" s="1364"/>
      <c r="G107" s="1364"/>
      <c r="H107" s="1364"/>
      <c r="I107" s="1364"/>
      <c r="J107" s="1364"/>
      <c r="K107" s="1364"/>
      <c r="L107" s="1364"/>
      <c r="M107" s="1364"/>
      <c r="N107" s="1364"/>
      <c r="O107" s="1364"/>
      <c r="P107" s="1364"/>
      <c r="Q107" s="1366"/>
      <c r="R107" s="1364"/>
      <c r="S107" s="1364"/>
      <c r="T107" s="1364"/>
      <c r="U107" s="1364"/>
      <c r="V107" s="1364"/>
      <c r="W107" s="1364"/>
      <c r="X107" s="1364"/>
      <c r="Y107" s="1364"/>
      <c r="Z107" s="1364"/>
      <c r="AA107" s="1364"/>
      <c r="AB107" s="1364"/>
      <c r="AC107" s="1364"/>
      <c r="AD107" s="1364"/>
      <c r="AE107" s="1364"/>
      <c r="AF107" s="1364"/>
      <c r="AG107" s="1364"/>
      <c r="AH107" s="1364"/>
      <c r="AI107" s="1364"/>
      <c r="AJ107" s="1364"/>
      <c r="AK107" s="1364"/>
      <c r="AL107" s="1364"/>
      <c r="AM107" s="1364"/>
      <c r="AN107" s="1366"/>
      <c r="AO107" s="1364"/>
      <c r="AP107" s="1364"/>
      <c r="AQ107" s="1364"/>
    </row>
    <row r="108" spans="1:43" s="1363" customFormat="1">
      <c r="A108" s="1364">
        <v>349</v>
      </c>
      <c r="B108" s="1364" t="b">
        <f>Check!$AR$350</f>
        <v>1</v>
      </c>
      <c r="C108" s="1364"/>
      <c r="D108" s="1366"/>
      <c r="E108" s="1364"/>
      <c r="F108" s="1364"/>
      <c r="G108" s="1364"/>
      <c r="H108" s="1364"/>
      <c r="I108" s="1364"/>
      <c r="J108" s="1364"/>
      <c r="K108" s="1364"/>
      <c r="L108" s="1364"/>
      <c r="M108" s="1364"/>
      <c r="N108" s="1364"/>
      <c r="O108" s="1364"/>
      <c r="P108" s="1364"/>
      <c r="Q108" s="1366"/>
      <c r="R108" s="1364"/>
      <c r="S108" s="1364"/>
      <c r="T108" s="1364"/>
      <c r="U108" s="1364"/>
      <c r="V108" s="1364"/>
      <c r="W108" s="1364"/>
      <c r="X108" s="1364"/>
      <c r="Y108" s="1364"/>
      <c r="Z108" s="1364"/>
      <c r="AA108" s="1364"/>
      <c r="AB108" s="1364"/>
      <c r="AC108" s="1364"/>
      <c r="AD108" s="1364"/>
      <c r="AE108" s="1364"/>
      <c r="AF108" s="1364"/>
      <c r="AG108" s="1364"/>
      <c r="AH108" s="1364"/>
      <c r="AI108" s="1364"/>
      <c r="AJ108" s="1364"/>
      <c r="AK108" s="1364"/>
      <c r="AL108" s="1364"/>
      <c r="AM108" s="1364"/>
      <c r="AN108" s="1366"/>
      <c r="AO108" s="1364"/>
      <c r="AP108" s="1364"/>
      <c r="AQ108" s="1364"/>
    </row>
    <row r="109" spans="1:43" s="1363" customFormat="1">
      <c r="A109" s="1364">
        <v>350</v>
      </c>
      <c r="B109" s="1364" t="b">
        <f>Check!$AR$351</f>
        <v>1</v>
      </c>
      <c r="C109" s="1364"/>
      <c r="D109" s="1366"/>
      <c r="E109" s="1364"/>
      <c r="F109" s="1364"/>
      <c r="G109" s="1364"/>
      <c r="H109" s="1364"/>
      <c r="I109" s="1364"/>
      <c r="J109" s="1364"/>
      <c r="K109" s="1364"/>
      <c r="L109" s="1364"/>
      <c r="M109" s="1364"/>
      <c r="N109" s="1364"/>
      <c r="O109" s="1364"/>
      <c r="P109" s="1364"/>
      <c r="Q109" s="1366"/>
      <c r="R109" s="1364"/>
      <c r="S109" s="1364"/>
      <c r="T109" s="1364"/>
      <c r="U109" s="1364"/>
      <c r="V109" s="1364"/>
      <c r="W109" s="1364"/>
      <c r="X109" s="1364"/>
      <c r="Y109" s="1364"/>
      <c r="Z109" s="1364"/>
      <c r="AA109" s="1364"/>
      <c r="AB109" s="1364"/>
      <c r="AC109" s="1364"/>
      <c r="AD109" s="1364"/>
      <c r="AE109" s="1364"/>
      <c r="AF109" s="1364"/>
      <c r="AG109" s="1364"/>
      <c r="AH109" s="1364"/>
      <c r="AI109" s="1364"/>
      <c r="AJ109" s="1364"/>
      <c r="AK109" s="1364"/>
      <c r="AL109" s="1364"/>
      <c r="AM109" s="1364"/>
      <c r="AN109" s="1366"/>
      <c r="AO109" s="1364"/>
      <c r="AP109" s="1364"/>
      <c r="AQ109" s="1364"/>
    </row>
    <row r="110" spans="1:43" s="1363" customFormat="1">
      <c r="A110" s="1364">
        <v>351</v>
      </c>
      <c r="B110" s="1364" t="b">
        <f>Check!$AR$352</f>
        <v>1</v>
      </c>
      <c r="C110" s="1364"/>
      <c r="D110" s="1366"/>
      <c r="E110" s="1364"/>
      <c r="F110" s="1364"/>
      <c r="G110" s="1364"/>
      <c r="H110" s="1364"/>
      <c r="I110" s="1364"/>
      <c r="J110" s="1364"/>
      <c r="K110" s="1364"/>
      <c r="L110" s="1364"/>
      <c r="M110" s="1364"/>
      <c r="N110" s="1364"/>
      <c r="O110" s="1364"/>
      <c r="P110" s="1364"/>
      <c r="Q110" s="1366"/>
      <c r="R110" s="1364"/>
      <c r="S110" s="1364"/>
      <c r="T110" s="1364"/>
      <c r="U110" s="1364"/>
      <c r="V110" s="1364"/>
      <c r="W110" s="1364"/>
      <c r="X110" s="1364"/>
      <c r="Y110" s="1364"/>
      <c r="Z110" s="1364"/>
      <c r="AA110" s="1364"/>
      <c r="AB110" s="1364"/>
      <c r="AC110" s="1364"/>
      <c r="AD110" s="1364"/>
      <c r="AE110" s="1364"/>
      <c r="AF110" s="1364"/>
      <c r="AG110" s="1364"/>
      <c r="AH110" s="1364"/>
      <c r="AI110" s="1364"/>
      <c r="AJ110" s="1364"/>
      <c r="AK110" s="1364"/>
      <c r="AL110" s="1364"/>
      <c r="AM110" s="1364"/>
      <c r="AN110" s="1366"/>
      <c r="AO110" s="1364"/>
      <c r="AP110" s="1364"/>
      <c r="AQ110" s="1364"/>
    </row>
    <row r="111" spans="1:43" s="1363" customFormat="1">
      <c r="A111" s="1364">
        <v>352</v>
      </c>
      <c r="B111" s="1364" t="b">
        <f>Check!$AR$353</f>
        <v>1</v>
      </c>
      <c r="C111" s="1364"/>
      <c r="D111" s="1366"/>
      <c r="E111" s="1364"/>
      <c r="F111" s="1364"/>
      <c r="G111" s="1364"/>
      <c r="H111" s="1364"/>
      <c r="I111" s="1364"/>
      <c r="J111" s="1364"/>
      <c r="K111" s="1364"/>
      <c r="L111" s="1364"/>
      <c r="M111" s="1364"/>
      <c r="N111" s="1364"/>
      <c r="O111" s="1364"/>
      <c r="P111" s="1364"/>
      <c r="Q111" s="1366"/>
      <c r="R111" s="1364"/>
      <c r="S111" s="1364"/>
      <c r="T111" s="1364"/>
      <c r="U111" s="1364"/>
      <c r="V111" s="1364"/>
      <c r="W111" s="1364"/>
      <c r="X111" s="1364"/>
      <c r="Y111" s="1364"/>
      <c r="Z111" s="1364"/>
      <c r="AA111" s="1364"/>
      <c r="AB111" s="1364"/>
      <c r="AC111" s="1364"/>
      <c r="AD111" s="1364"/>
      <c r="AE111" s="1364"/>
      <c r="AF111" s="1364"/>
      <c r="AG111" s="1364"/>
      <c r="AH111" s="1364"/>
      <c r="AI111" s="1364"/>
      <c r="AJ111" s="1364"/>
      <c r="AK111" s="1364"/>
      <c r="AL111" s="1364"/>
      <c r="AM111" s="1364"/>
      <c r="AN111" s="1366"/>
      <c r="AO111" s="1364"/>
      <c r="AP111" s="1364"/>
      <c r="AQ111" s="1364"/>
    </row>
    <row r="112" spans="1:43" s="1363" customFormat="1">
      <c r="A112" s="1364">
        <v>353</v>
      </c>
      <c r="B112" s="1364" t="b">
        <f>Check!$AR$354</f>
        <v>1</v>
      </c>
      <c r="C112" s="1364"/>
      <c r="D112" s="1366"/>
      <c r="E112" s="1364"/>
      <c r="F112" s="1364"/>
      <c r="G112" s="1364"/>
      <c r="H112" s="1364"/>
      <c r="I112" s="1364"/>
      <c r="J112" s="1364"/>
      <c r="K112" s="1364"/>
      <c r="L112" s="1364"/>
      <c r="M112" s="1364"/>
      <c r="N112" s="1364"/>
      <c r="O112" s="1364"/>
      <c r="P112" s="1364"/>
      <c r="Q112" s="1366"/>
      <c r="R112" s="1364"/>
      <c r="S112" s="1364"/>
      <c r="T112" s="1364"/>
      <c r="U112" s="1364"/>
      <c r="V112" s="1364"/>
      <c r="W112" s="1364"/>
      <c r="X112" s="1364"/>
      <c r="Y112" s="1364"/>
      <c r="Z112" s="1364"/>
      <c r="AA112" s="1364"/>
      <c r="AB112" s="1364"/>
      <c r="AC112" s="1364"/>
      <c r="AD112" s="1364"/>
      <c r="AE112" s="1364"/>
      <c r="AF112" s="1364"/>
      <c r="AG112" s="1364"/>
      <c r="AH112" s="1364"/>
      <c r="AI112" s="1364"/>
      <c r="AJ112" s="1364"/>
      <c r="AK112" s="1364"/>
      <c r="AL112" s="1364"/>
      <c r="AM112" s="1364"/>
      <c r="AN112" s="1366"/>
      <c r="AO112" s="1364"/>
      <c r="AP112" s="1364"/>
      <c r="AQ112" s="1364"/>
    </row>
    <row r="113" spans="1:43" s="1363" customFormat="1">
      <c r="A113" s="1364">
        <v>354</v>
      </c>
      <c r="B113" s="1364" t="b">
        <f>Check!$AR$355</f>
        <v>1</v>
      </c>
      <c r="C113" s="1364"/>
      <c r="D113" s="1366"/>
      <c r="E113" s="1364"/>
      <c r="F113" s="1364"/>
      <c r="G113" s="1364"/>
      <c r="H113" s="1364"/>
      <c r="I113" s="1364"/>
      <c r="J113" s="1364"/>
      <c r="K113" s="1364"/>
      <c r="L113" s="1364"/>
      <c r="M113" s="1364"/>
      <c r="N113" s="1364"/>
      <c r="O113" s="1364"/>
      <c r="P113" s="1364"/>
      <c r="Q113" s="1366"/>
      <c r="R113" s="1364"/>
      <c r="S113" s="1364"/>
      <c r="T113" s="1364"/>
      <c r="U113" s="1364"/>
      <c r="V113" s="1364"/>
      <c r="W113" s="1364"/>
      <c r="X113" s="1364"/>
      <c r="Y113" s="1364"/>
      <c r="Z113" s="1364"/>
      <c r="AA113" s="1364"/>
      <c r="AB113" s="1364"/>
      <c r="AC113" s="1364"/>
      <c r="AD113" s="1364"/>
      <c r="AE113" s="1364"/>
      <c r="AF113" s="1364"/>
      <c r="AG113" s="1364"/>
      <c r="AH113" s="1364"/>
      <c r="AI113" s="1364"/>
      <c r="AJ113" s="1364"/>
      <c r="AK113" s="1364"/>
      <c r="AL113" s="1364"/>
      <c r="AM113" s="1364"/>
      <c r="AN113" s="1366"/>
      <c r="AO113" s="1364"/>
      <c r="AP113" s="1364"/>
      <c r="AQ113" s="1364"/>
    </row>
    <row r="114" spans="1:43" s="1363" customFormat="1">
      <c r="A114" s="1364">
        <v>355</v>
      </c>
      <c r="B114" s="1364" t="b">
        <f>Check!$AR$356</f>
        <v>1</v>
      </c>
      <c r="C114" s="1364"/>
      <c r="D114" s="1366"/>
      <c r="E114" s="1364"/>
      <c r="F114" s="1364"/>
      <c r="G114" s="1364"/>
      <c r="H114" s="1364"/>
      <c r="I114" s="1364"/>
      <c r="J114" s="1364"/>
      <c r="K114" s="1364"/>
      <c r="L114" s="1364"/>
      <c r="M114" s="1364"/>
      <c r="N114" s="1364"/>
      <c r="O114" s="1364"/>
      <c r="P114" s="1364"/>
      <c r="Q114" s="1366"/>
      <c r="R114" s="1364"/>
      <c r="S114" s="1364"/>
      <c r="T114" s="1364"/>
      <c r="U114" s="1364"/>
      <c r="V114" s="1364"/>
      <c r="W114" s="1364"/>
      <c r="X114" s="1364"/>
      <c r="Y114" s="1364"/>
      <c r="Z114" s="1364"/>
      <c r="AA114" s="1364"/>
      <c r="AB114" s="1364"/>
      <c r="AC114" s="1364"/>
      <c r="AD114" s="1364"/>
      <c r="AE114" s="1364"/>
      <c r="AF114" s="1364"/>
      <c r="AG114" s="1364"/>
      <c r="AH114" s="1364"/>
      <c r="AI114" s="1364"/>
      <c r="AJ114" s="1364"/>
      <c r="AK114" s="1364"/>
      <c r="AL114" s="1364"/>
      <c r="AM114" s="1364"/>
      <c r="AN114" s="1366"/>
      <c r="AO114" s="1364"/>
      <c r="AP114" s="1364"/>
      <c r="AQ114" s="1364"/>
    </row>
    <row r="115" spans="1:43" s="1363" customFormat="1">
      <c r="A115" s="1364">
        <v>356</v>
      </c>
      <c r="B115" s="1364" t="b">
        <f>Check!$AR$357</f>
        <v>1</v>
      </c>
      <c r="C115" s="1364"/>
      <c r="D115" s="1366"/>
      <c r="E115" s="1364"/>
      <c r="F115" s="1364"/>
      <c r="G115" s="1364"/>
      <c r="H115" s="1364"/>
      <c r="I115" s="1364"/>
      <c r="J115" s="1364"/>
      <c r="K115" s="1364"/>
      <c r="L115" s="1364"/>
      <c r="M115" s="1364"/>
      <c r="N115" s="1364"/>
      <c r="O115" s="1364"/>
      <c r="P115" s="1364"/>
      <c r="Q115" s="1366"/>
      <c r="R115" s="1364"/>
      <c r="S115" s="1364"/>
      <c r="T115" s="1364"/>
      <c r="U115" s="1364"/>
      <c r="V115" s="1364"/>
      <c r="W115" s="1364"/>
      <c r="X115" s="1364"/>
      <c r="Y115" s="1364"/>
      <c r="Z115" s="1364"/>
      <c r="AA115" s="1364"/>
      <c r="AB115" s="1364"/>
      <c r="AC115" s="1364"/>
      <c r="AD115" s="1364"/>
      <c r="AE115" s="1364"/>
      <c r="AF115" s="1364"/>
      <c r="AG115" s="1364"/>
      <c r="AH115" s="1364"/>
      <c r="AI115" s="1364"/>
      <c r="AJ115" s="1364"/>
      <c r="AK115" s="1364"/>
      <c r="AL115" s="1364"/>
      <c r="AM115" s="1364"/>
      <c r="AN115" s="1366"/>
      <c r="AO115" s="1364"/>
      <c r="AP115" s="1364"/>
      <c r="AQ115" s="1364"/>
    </row>
    <row r="116" spans="1:43" s="1363" customFormat="1">
      <c r="A116" s="1364">
        <v>357</v>
      </c>
      <c r="B116" s="1364" t="b">
        <f>Check!$AR$358</f>
        <v>1</v>
      </c>
      <c r="C116" s="1364"/>
      <c r="D116" s="1366"/>
      <c r="E116" s="1364"/>
      <c r="F116" s="1364"/>
      <c r="G116" s="1364"/>
      <c r="H116" s="1364"/>
      <c r="I116" s="1364"/>
      <c r="J116" s="1364"/>
      <c r="K116" s="1364"/>
      <c r="L116" s="1364"/>
      <c r="M116" s="1364"/>
      <c r="N116" s="1364"/>
      <c r="O116" s="1364"/>
      <c r="P116" s="1364"/>
      <c r="Q116" s="1366"/>
      <c r="R116" s="1364"/>
      <c r="S116" s="1364"/>
      <c r="T116" s="1364"/>
      <c r="U116" s="1364"/>
      <c r="V116" s="1364"/>
      <c r="W116" s="1364"/>
      <c r="X116" s="1364"/>
      <c r="Y116" s="1364"/>
      <c r="Z116" s="1364"/>
      <c r="AA116" s="1364"/>
      <c r="AB116" s="1364"/>
      <c r="AC116" s="1364"/>
      <c r="AD116" s="1364"/>
      <c r="AE116" s="1364"/>
      <c r="AF116" s="1364"/>
      <c r="AG116" s="1364"/>
      <c r="AH116" s="1364"/>
      <c r="AI116" s="1364"/>
      <c r="AJ116" s="1364"/>
      <c r="AK116" s="1364"/>
      <c r="AL116" s="1364"/>
      <c r="AM116" s="1364"/>
      <c r="AN116" s="1366"/>
      <c r="AO116" s="1364"/>
      <c r="AP116" s="1364"/>
      <c r="AQ116" s="1364"/>
    </row>
    <row r="117" spans="1:43" s="1363" customFormat="1">
      <c r="A117" s="1364">
        <v>358</v>
      </c>
      <c r="B117" s="1364" t="b">
        <f>Check!$AR$359</f>
        <v>1</v>
      </c>
      <c r="C117" s="1364"/>
      <c r="D117" s="1366"/>
      <c r="E117" s="1364"/>
      <c r="F117" s="1364"/>
      <c r="G117" s="1364"/>
      <c r="H117" s="1364"/>
      <c r="I117" s="1364"/>
      <c r="J117" s="1364"/>
      <c r="K117" s="1364"/>
      <c r="L117" s="1364"/>
      <c r="M117" s="1364"/>
      <c r="N117" s="1364"/>
      <c r="O117" s="1364"/>
      <c r="P117" s="1364"/>
      <c r="Q117" s="1366"/>
      <c r="R117" s="1364"/>
      <c r="S117" s="1364"/>
      <c r="T117" s="1364"/>
      <c r="U117" s="1364"/>
      <c r="V117" s="1364"/>
      <c r="W117" s="1364"/>
      <c r="X117" s="1364"/>
      <c r="Y117" s="1364"/>
      <c r="Z117" s="1364"/>
      <c r="AA117" s="1364"/>
      <c r="AB117" s="1364"/>
      <c r="AC117" s="1364"/>
      <c r="AD117" s="1364"/>
      <c r="AE117" s="1364"/>
      <c r="AF117" s="1364"/>
      <c r="AG117" s="1364"/>
      <c r="AH117" s="1364"/>
      <c r="AI117" s="1364"/>
      <c r="AJ117" s="1364"/>
      <c r="AK117" s="1364"/>
      <c r="AL117" s="1364"/>
      <c r="AM117" s="1364"/>
      <c r="AN117" s="1366"/>
      <c r="AO117" s="1364"/>
      <c r="AP117" s="1364"/>
      <c r="AQ117" s="1364"/>
    </row>
    <row r="118" spans="1:43" s="1363" customFormat="1">
      <c r="A118" s="1364">
        <v>359</v>
      </c>
      <c r="B118" s="1364" t="b">
        <f>Check!$AR$360</f>
        <v>1</v>
      </c>
      <c r="C118" s="1364"/>
      <c r="D118" s="1366"/>
      <c r="E118" s="1364"/>
      <c r="F118" s="1364"/>
      <c r="G118" s="1364"/>
      <c r="H118" s="1364"/>
      <c r="I118" s="1364"/>
      <c r="J118" s="1364"/>
      <c r="K118" s="1364"/>
      <c r="L118" s="1364"/>
      <c r="M118" s="1364"/>
      <c r="N118" s="1364"/>
      <c r="O118" s="1364"/>
      <c r="P118" s="1364"/>
      <c r="Q118" s="1366"/>
      <c r="R118" s="1364"/>
      <c r="S118" s="1364"/>
      <c r="T118" s="1364"/>
      <c r="U118" s="1364"/>
      <c r="V118" s="1364"/>
      <c r="W118" s="1364"/>
      <c r="X118" s="1364"/>
      <c r="Y118" s="1364"/>
      <c r="Z118" s="1364"/>
      <c r="AA118" s="1364"/>
      <c r="AB118" s="1364"/>
      <c r="AC118" s="1364"/>
      <c r="AD118" s="1364"/>
      <c r="AE118" s="1364"/>
      <c r="AF118" s="1364"/>
      <c r="AG118" s="1364"/>
      <c r="AH118" s="1364"/>
      <c r="AI118" s="1364"/>
      <c r="AJ118" s="1364"/>
      <c r="AK118" s="1364"/>
      <c r="AL118" s="1364"/>
      <c r="AM118" s="1364"/>
      <c r="AN118" s="1366"/>
      <c r="AO118" s="1364"/>
      <c r="AP118" s="1364"/>
      <c r="AQ118" s="1364"/>
    </row>
    <row r="119" spans="1:43" s="1363" customFormat="1">
      <c r="A119" s="1364">
        <v>360</v>
      </c>
      <c r="B119" s="1364" t="b">
        <f>Check!$AR$361</f>
        <v>1</v>
      </c>
      <c r="C119" s="1364"/>
      <c r="D119" s="1366"/>
      <c r="E119" s="1364"/>
      <c r="F119" s="1364"/>
      <c r="G119" s="1364"/>
      <c r="H119" s="1364"/>
      <c r="I119" s="1364"/>
      <c r="J119" s="1364"/>
      <c r="K119" s="1364"/>
      <c r="L119" s="1364"/>
      <c r="M119" s="1364"/>
      <c r="N119" s="1364"/>
      <c r="O119" s="1364"/>
      <c r="P119" s="1364"/>
      <c r="Q119" s="1366"/>
      <c r="R119" s="1364"/>
      <c r="S119" s="1364"/>
      <c r="T119" s="1364"/>
      <c r="U119" s="1364"/>
      <c r="V119" s="1364"/>
      <c r="W119" s="1364"/>
      <c r="X119" s="1364"/>
      <c r="Y119" s="1364"/>
      <c r="Z119" s="1364"/>
      <c r="AA119" s="1364"/>
      <c r="AB119" s="1364"/>
      <c r="AC119" s="1364"/>
      <c r="AD119" s="1364"/>
      <c r="AE119" s="1364"/>
      <c r="AF119" s="1364"/>
      <c r="AG119" s="1364"/>
      <c r="AH119" s="1364"/>
      <c r="AI119" s="1364"/>
      <c r="AJ119" s="1364"/>
      <c r="AK119" s="1364"/>
      <c r="AL119" s="1364"/>
      <c r="AM119" s="1364"/>
      <c r="AN119" s="1366"/>
      <c r="AO119" s="1364"/>
      <c r="AP119" s="1364"/>
      <c r="AQ119" s="1364"/>
    </row>
    <row r="120" spans="1:43" s="1363" customFormat="1">
      <c r="A120" s="1364">
        <v>361</v>
      </c>
      <c r="B120" s="1364" t="b">
        <f>Check!$AR$362</f>
        <v>1</v>
      </c>
      <c r="C120" s="1364"/>
      <c r="D120" s="1366"/>
      <c r="E120" s="1364"/>
      <c r="F120" s="1364"/>
      <c r="G120" s="1364"/>
      <c r="H120" s="1364"/>
      <c r="I120" s="1364"/>
      <c r="J120" s="1364"/>
      <c r="K120" s="1364"/>
      <c r="L120" s="1364"/>
      <c r="M120" s="1364"/>
      <c r="N120" s="1364"/>
      <c r="O120" s="1364"/>
      <c r="P120" s="1364"/>
      <c r="Q120" s="1366"/>
      <c r="R120" s="1364"/>
      <c r="S120" s="1364"/>
      <c r="T120" s="1364"/>
      <c r="U120" s="1364"/>
      <c r="V120" s="1364"/>
      <c r="W120" s="1364"/>
      <c r="X120" s="1364"/>
      <c r="Y120" s="1364"/>
      <c r="Z120" s="1364"/>
      <c r="AA120" s="1364"/>
      <c r="AB120" s="1364"/>
      <c r="AC120" s="1364"/>
      <c r="AD120" s="1364"/>
      <c r="AE120" s="1364"/>
      <c r="AF120" s="1364"/>
      <c r="AG120" s="1364"/>
      <c r="AH120" s="1364"/>
      <c r="AI120" s="1364"/>
      <c r="AJ120" s="1364"/>
      <c r="AK120" s="1364"/>
      <c r="AL120" s="1364"/>
      <c r="AM120" s="1364"/>
      <c r="AN120" s="1366"/>
      <c r="AO120" s="1364"/>
      <c r="AP120" s="1364"/>
      <c r="AQ120" s="1364"/>
    </row>
    <row r="121" spans="1:43" s="1363" customFormat="1">
      <c r="A121" s="1364">
        <v>362</v>
      </c>
      <c r="B121" s="1364" t="b">
        <f>Check!$AR$363</f>
        <v>1</v>
      </c>
      <c r="C121" s="1364"/>
      <c r="D121" s="1366"/>
      <c r="E121" s="1364"/>
      <c r="F121" s="1364"/>
      <c r="G121" s="1364"/>
      <c r="H121" s="1364"/>
      <c r="I121" s="1364"/>
      <c r="J121" s="1364"/>
      <c r="K121" s="1364"/>
      <c r="L121" s="1364"/>
      <c r="M121" s="1364"/>
      <c r="N121" s="1364"/>
      <c r="O121" s="1364"/>
      <c r="P121" s="1364"/>
      <c r="Q121" s="1366"/>
      <c r="R121" s="1364"/>
      <c r="S121" s="1364"/>
      <c r="T121" s="1364"/>
      <c r="U121" s="1364"/>
      <c r="V121" s="1364"/>
      <c r="W121" s="1364"/>
      <c r="X121" s="1364"/>
      <c r="Y121" s="1364"/>
      <c r="Z121" s="1364"/>
      <c r="AA121" s="1364"/>
      <c r="AB121" s="1364"/>
      <c r="AC121" s="1364"/>
      <c r="AD121" s="1364"/>
      <c r="AE121" s="1364"/>
      <c r="AF121" s="1364"/>
      <c r="AG121" s="1364"/>
      <c r="AH121" s="1364"/>
      <c r="AI121" s="1364"/>
      <c r="AJ121" s="1364"/>
      <c r="AK121" s="1364"/>
      <c r="AL121" s="1364"/>
      <c r="AM121" s="1364"/>
      <c r="AN121" s="1366"/>
      <c r="AO121" s="1364"/>
      <c r="AP121" s="1364"/>
      <c r="AQ121" s="1364"/>
    </row>
    <row r="122" spans="1:43" s="1363" customFormat="1">
      <c r="A122" s="1364">
        <v>363</v>
      </c>
      <c r="B122" s="1364" t="b">
        <f>Check!$AR$364</f>
        <v>1</v>
      </c>
      <c r="C122" s="1364"/>
      <c r="D122" s="1366"/>
      <c r="E122" s="1364"/>
      <c r="F122" s="1364"/>
      <c r="G122" s="1364"/>
      <c r="H122" s="1364"/>
      <c r="I122" s="1364"/>
      <c r="J122" s="1364"/>
      <c r="K122" s="1364"/>
      <c r="L122" s="1364"/>
      <c r="M122" s="1364"/>
      <c r="N122" s="1364"/>
      <c r="O122" s="1364"/>
      <c r="P122" s="1364"/>
      <c r="Q122" s="1366"/>
      <c r="R122" s="1364"/>
      <c r="S122" s="1364"/>
      <c r="T122" s="1364"/>
      <c r="U122" s="1364"/>
      <c r="V122" s="1364"/>
      <c r="W122" s="1364"/>
      <c r="X122" s="1364"/>
      <c r="Y122" s="1364"/>
      <c r="Z122" s="1364"/>
      <c r="AA122" s="1364"/>
      <c r="AB122" s="1364"/>
      <c r="AC122" s="1364"/>
      <c r="AD122" s="1364"/>
      <c r="AE122" s="1364"/>
      <c r="AF122" s="1364"/>
      <c r="AG122" s="1364"/>
      <c r="AH122" s="1364"/>
      <c r="AI122" s="1364"/>
      <c r="AJ122" s="1364"/>
      <c r="AK122" s="1364"/>
      <c r="AL122" s="1364"/>
      <c r="AM122" s="1364"/>
      <c r="AN122" s="1366"/>
      <c r="AO122" s="1364"/>
      <c r="AP122" s="1364"/>
      <c r="AQ122" s="1364"/>
    </row>
    <row r="123" spans="1:43" s="1363" customFormat="1">
      <c r="A123" s="1364">
        <v>364</v>
      </c>
      <c r="B123" s="1364" t="b">
        <f>Check!$AR$365</f>
        <v>1</v>
      </c>
      <c r="C123" s="1364"/>
      <c r="D123" s="1366"/>
      <c r="E123" s="1364"/>
      <c r="F123" s="1364"/>
      <c r="G123" s="1364"/>
      <c r="H123" s="1364"/>
      <c r="I123" s="1364"/>
      <c r="J123" s="1364"/>
      <c r="K123" s="1364"/>
      <c r="L123" s="1364"/>
      <c r="M123" s="1364"/>
      <c r="N123" s="1364"/>
      <c r="O123" s="1364"/>
      <c r="P123" s="1364"/>
      <c r="Q123" s="1366"/>
      <c r="R123" s="1364"/>
      <c r="S123" s="1364"/>
      <c r="T123" s="1364"/>
      <c r="U123" s="1364"/>
      <c r="V123" s="1364"/>
      <c r="W123" s="1364"/>
      <c r="X123" s="1364"/>
      <c r="Y123" s="1364"/>
      <c r="Z123" s="1364"/>
      <c r="AA123" s="1364"/>
      <c r="AB123" s="1364"/>
      <c r="AC123" s="1364"/>
      <c r="AD123" s="1364"/>
      <c r="AE123" s="1364"/>
      <c r="AF123" s="1364"/>
      <c r="AG123" s="1364"/>
      <c r="AH123" s="1364"/>
      <c r="AI123" s="1364"/>
      <c r="AJ123" s="1364"/>
      <c r="AK123" s="1364"/>
      <c r="AL123" s="1364"/>
      <c r="AM123" s="1364"/>
      <c r="AN123" s="1366"/>
      <c r="AO123" s="1364"/>
      <c r="AP123" s="1364"/>
      <c r="AQ123" s="1364"/>
    </row>
    <row r="124" spans="1:43" s="1363" customFormat="1">
      <c r="A124" s="1364">
        <v>365</v>
      </c>
      <c r="B124" s="1364" t="b">
        <f>Check!$AR$366</f>
        <v>1</v>
      </c>
      <c r="C124" s="1364"/>
      <c r="D124" s="1366"/>
      <c r="E124" s="1364"/>
      <c r="F124" s="1364"/>
      <c r="G124" s="1364"/>
      <c r="H124" s="1364"/>
      <c r="I124" s="1364"/>
      <c r="J124" s="1364"/>
      <c r="K124" s="1364"/>
      <c r="L124" s="1364"/>
      <c r="M124" s="1364"/>
      <c r="N124" s="1364"/>
      <c r="O124" s="1364"/>
      <c r="P124" s="1364"/>
      <c r="Q124" s="1366"/>
      <c r="R124" s="1364"/>
      <c r="S124" s="1364"/>
      <c r="T124" s="1364"/>
      <c r="U124" s="1364"/>
      <c r="V124" s="1364"/>
      <c r="W124" s="1364"/>
      <c r="X124" s="1364"/>
      <c r="Y124" s="1364"/>
      <c r="Z124" s="1364"/>
      <c r="AA124" s="1364"/>
      <c r="AB124" s="1364"/>
      <c r="AC124" s="1364"/>
      <c r="AD124" s="1364"/>
      <c r="AE124" s="1364"/>
      <c r="AF124" s="1364"/>
      <c r="AG124" s="1364"/>
      <c r="AH124" s="1364"/>
      <c r="AI124" s="1364"/>
      <c r="AJ124" s="1364"/>
      <c r="AK124" s="1364"/>
      <c r="AL124" s="1364"/>
      <c r="AM124" s="1364"/>
      <c r="AN124" s="1366"/>
      <c r="AO124" s="1364"/>
      <c r="AP124" s="1364"/>
      <c r="AQ124" s="1364"/>
    </row>
    <row r="125" spans="1:43" s="1363" customFormat="1">
      <c r="A125" s="1364">
        <v>366</v>
      </c>
      <c r="B125" s="1364" t="b">
        <f>Check!$AR$367</f>
        <v>1</v>
      </c>
      <c r="C125" s="1364"/>
      <c r="D125" s="1366"/>
      <c r="E125" s="1364"/>
      <c r="F125" s="1364"/>
      <c r="G125" s="1364"/>
      <c r="H125" s="1364"/>
      <c r="I125" s="1364"/>
      <c r="J125" s="1364"/>
      <c r="K125" s="1364"/>
      <c r="L125" s="1364"/>
      <c r="M125" s="1364"/>
      <c r="N125" s="1364"/>
      <c r="O125" s="1364"/>
      <c r="P125" s="1364"/>
      <c r="Q125" s="1366"/>
      <c r="R125" s="1364"/>
      <c r="S125" s="1364"/>
      <c r="T125" s="1364"/>
      <c r="U125" s="1364"/>
      <c r="V125" s="1364"/>
      <c r="W125" s="1364"/>
      <c r="X125" s="1364"/>
      <c r="Y125" s="1364"/>
      <c r="Z125" s="1364"/>
      <c r="AA125" s="1364"/>
      <c r="AB125" s="1364"/>
      <c r="AC125" s="1364"/>
      <c r="AD125" s="1364"/>
      <c r="AE125" s="1364"/>
      <c r="AF125" s="1364"/>
      <c r="AG125" s="1364"/>
      <c r="AH125" s="1364"/>
      <c r="AI125" s="1364"/>
      <c r="AJ125" s="1364"/>
      <c r="AK125" s="1364"/>
      <c r="AL125" s="1364"/>
      <c r="AM125" s="1364"/>
      <c r="AN125" s="1366"/>
      <c r="AO125" s="1364"/>
      <c r="AP125" s="1364"/>
      <c r="AQ125" s="1364"/>
    </row>
    <row r="126" spans="1:43" s="1363" customFormat="1">
      <c r="A126" s="1364">
        <v>367</v>
      </c>
      <c r="B126" s="1364" t="b">
        <f>Check!$AR$368</f>
        <v>1</v>
      </c>
      <c r="C126" s="1364"/>
      <c r="D126" s="1366"/>
      <c r="E126" s="1364"/>
      <c r="F126" s="1364"/>
      <c r="G126" s="1364"/>
      <c r="H126" s="1364"/>
      <c r="I126" s="1364"/>
      <c r="J126" s="1364"/>
      <c r="K126" s="1364"/>
      <c r="L126" s="1364"/>
      <c r="M126" s="1364"/>
      <c r="N126" s="1364"/>
      <c r="O126" s="1364"/>
      <c r="P126" s="1364"/>
      <c r="Q126" s="1366"/>
      <c r="R126" s="1364"/>
      <c r="S126" s="1364"/>
      <c r="T126" s="1364"/>
      <c r="U126" s="1364"/>
      <c r="V126" s="1364"/>
      <c r="W126" s="1364"/>
      <c r="X126" s="1364"/>
      <c r="Y126" s="1364"/>
      <c r="Z126" s="1364"/>
      <c r="AA126" s="1364"/>
      <c r="AB126" s="1364"/>
      <c r="AC126" s="1364"/>
      <c r="AD126" s="1364"/>
      <c r="AE126" s="1364"/>
      <c r="AF126" s="1364"/>
      <c r="AG126" s="1364"/>
      <c r="AH126" s="1364"/>
      <c r="AI126" s="1364"/>
      <c r="AJ126" s="1364"/>
      <c r="AK126" s="1364"/>
      <c r="AL126" s="1364"/>
      <c r="AM126" s="1364"/>
      <c r="AN126" s="1366"/>
      <c r="AO126" s="1364"/>
      <c r="AP126" s="1364"/>
      <c r="AQ126" s="1364"/>
    </row>
    <row r="127" spans="1:43" s="1363" customFormat="1">
      <c r="A127" s="1364">
        <v>368</v>
      </c>
      <c r="B127" s="1364" t="b">
        <f>Check!$AR$369</f>
        <v>1</v>
      </c>
      <c r="C127" s="1364"/>
      <c r="D127" s="1366"/>
      <c r="E127" s="1364"/>
      <c r="F127" s="1364"/>
      <c r="G127" s="1364"/>
      <c r="H127" s="1364"/>
      <c r="I127" s="1364"/>
      <c r="J127" s="1364"/>
      <c r="K127" s="1364"/>
      <c r="L127" s="1364"/>
      <c r="M127" s="1364"/>
      <c r="N127" s="1364"/>
      <c r="O127" s="1364"/>
      <c r="P127" s="1364"/>
      <c r="Q127" s="1366"/>
      <c r="R127" s="1364"/>
      <c r="S127" s="1364"/>
      <c r="T127" s="1364"/>
      <c r="U127" s="1364"/>
      <c r="V127" s="1364"/>
      <c r="W127" s="1364"/>
      <c r="X127" s="1364"/>
      <c r="Y127" s="1364"/>
      <c r="Z127" s="1364"/>
      <c r="AA127" s="1364"/>
      <c r="AB127" s="1364"/>
      <c r="AC127" s="1364"/>
      <c r="AD127" s="1364"/>
      <c r="AE127" s="1364"/>
      <c r="AF127" s="1364"/>
      <c r="AG127" s="1364"/>
      <c r="AH127" s="1364"/>
      <c r="AI127" s="1364"/>
      <c r="AJ127" s="1364"/>
      <c r="AK127" s="1364"/>
      <c r="AL127" s="1364"/>
      <c r="AM127" s="1364"/>
      <c r="AN127" s="1366"/>
      <c r="AO127" s="1364"/>
      <c r="AP127" s="1364"/>
      <c r="AQ127" s="1364"/>
    </row>
    <row r="128" spans="1:43" s="1363" customFormat="1">
      <c r="A128" s="1364">
        <v>369</v>
      </c>
      <c r="B128" s="1364" t="b">
        <f>Check!$AR$370</f>
        <v>1</v>
      </c>
      <c r="C128" s="1364"/>
      <c r="D128" s="1366"/>
      <c r="E128" s="1364"/>
      <c r="F128" s="1364"/>
      <c r="G128" s="1364"/>
      <c r="H128" s="1364"/>
      <c r="I128" s="1364"/>
      <c r="J128" s="1364"/>
      <c r="K128" s="1364"/>
      <c r="L128" s="1364"/>
      <c r="M128" s="1364"/>
      <c r="N128" s="1364"/>
      <c r="O128" s="1364"/>
      <c r="P128" s="1364"/>
      <c r="Q128" s="1366"/>
      <c r="R128" s="1364"/>
      <c r="S128" s="1364"/>
      <c r="T128" s="1364"/>
      <c r="U128" s="1364"/>
      <c r="V128" s="1364"/>
      <c r="W128" s="1364"/>
      <c r="X128" s="1364"/>
      <c r="Y128" s="1364"/>
      <c r="Z128" s="1364"/>
      <c r="AA128" s="1364"/>
      <c r="AB128" s="1364"/>
      <c r="AC128" s="1364"/>
      <c r="AD128" s="1364"/>
      <c r="AE128" s="1364"/>
      <c r="AF128" s="1364"/>
      <c r="AG128" s="1364"/>
      <c r="AH128" s="1364"/>
      <c r="AI128" s="1364"/>
      <c r="AJ128" s="1364"/>
      <c r="AK128" s="1364"/>
      <c r="AL128" s="1364"/>
      <c r="AM128" s="1364"/>
      <c r="AN128" s="1366"/>
      <c r="AO128" s="1364"/>
      <c r="AP128" s="1364"/>
      <c r="AQ128" s="1364"/>
    </row>
    <row r="129" spans="1:43" s="1363" customFormat="1">
      <c r="A129" s="1364">
        <v>370</v>
      </c>
      <c r="B129" s="1364" t="b">
        <f>Check!$AR$371</f>
        <v>1</v>
      </c>
      <c r="C129" s="1364"/>
      <c r="D129" s="1366"/>
      <c r="E129" s="1364"/>
      <c r="F129" s="1364"/>
      <c r="G129" s="1364"/>
      <c r="H129" s="1364"/>
      <c r="I129" s="1364"/>
      <c r="J129" s="1364"/>
      <c r="K129" s="1364"/>
      <c r="L129" s="1364"/>
      <c r="M129" s="1364"/>
      <c r="N129" s="1364"/>
      <c r="O129" s="1364"/>
      <c r="P129" s="1364"/>
      <c r="Q129" s="1366"/>
      <c r="R129" s="1364"/>
      <c r="S129" s="1364"/>
      <c r="T129" s="1364"/>
      <c r="U129" s="1364"/>
      <c r="V129" s="1364"/>
      <c r="W129" s="1364"/>
      <c r="X129" s="1364"/>
      <c r="Y129" s="1364"/>
      <c r="Z129" s="1364"/>
      <c r="AA129" s="1364"/>
      <c r="AB129" s="1364"/>
      <c r="AC129" s="1364"/>
      <c r="AD129" s="1364"/>
      <c r="AE129" s="1364"/>
      <c r="AF129" s="1364"/>
      <c r="AG129" s="1364"/>
      <c r="AH129" s="1364"/>
      <c r="AI129" s="1364"/>
      <c r="AJ129" s="1364"/>
      <c r="AK129" s="1364"/>
      <c r="AL129" s="1364"/>
      <c r="AM129" s="1364"/>
      <c r="AN129" s="1366"/>
      <c r="AO129" s="1364"/>
      <c r="AP129" s="1364"/>
      <c r="AQ129" s="1364"/>
    </row>
    <row r="130" spans="1:43" s="1363" customFormat="1">
      <c r="A130" s="1364">
        <v>371</v>
      </c>
      <c r="B130" s="1364" t="b">
        <f>Check!$AR$372</f>
        <v>1</v>
      </c>
      <c r="C130" s="1364"/>
      <c r="D130" s="1366"/>
      <c r="E130" s="1364"/>
      <c r="F130" s="1364"/>
      <c r="G130" s="1364"/>
      <c r="H130" s="1364"/>
      <c r="I130" s="1364"/>
      <c r="J130" s="1364"/>
      <c r="K130" s="1364"/>
      <c r="L130" s="1364"/>
      <c r="M130" s="1364"/>
      <c r="N130" s="1364"/>
      <c r="O130" s="1364"/>
      <c r="P130" s="1364"/>
      <c r="Q130" s="1366"/>
      <c r="R130" s="1364"/>
      <c r="S130" s="1364"/>
      <c r="T130" s="1364"/>
      <c r="U130" s="1364"/>
      <c r="V130" s="1364"/>
      <c r="W130" s="1364"/>
      <c r="X130" s="1364"/>
      <c r="Y130" s="1364"/>
      <c r="Z130" s="1364"/>
      <c r="AA130" s="1364"/>
      <c r="AB130" s="1364"/>
      <c r="AC130" s="1364"/>
      <c r="AD130" s="1364"/>
      <c r="AE130" s="1364"/>
      <c r="AF130" s="1364"/>
      <c r="AG130" s="1364"/>
      <c r="AH130" s="1364"/>
      <c r="AI130" s="1364"/>
      <c r="AJ130" s="1364"/>
      <c r="AK130" s="1364"/>
      <c r="AL130" s="1364"/>
      <c r="AM130" s="1364"/>
      <c r="AN130" s="1366"/>
      <c r="AO130" s="1364"/>
      <c r="AP130" s="1364"/>
      <c r="AQ130" s="1364"/>
    </row>
    <row r="131" spans="1:43" s="1363" customFormat="1">
      <c r="A131" s="1364">
        <v>372</v>
      </c>
      <c r="B131" s="1364" t="b">
        <f>Check!$AR$373</f>
        <v>1</v>
      </c>
      <c r="C131" s="1364"/>
      <c r="D131" s="1366"/>
      <c r="E131" s="1364"/>
      <c r="F131" s="1364"/>
      <c r="G131" s="1364"/>
      <c r="H131" s="1364"/>
      <c r="I131" s="1364"/>
      <c r="J131" s="1364"/>
      <c r="K131" s="1364"/>
      <c r="L131" s="1364"/>
      <c r="M131" s="1364"/>
      <c r="N131" s="1364"/>
      <c r="O131" s="1364"/>
      <c r="P131" s="1364"/>
      <c r="Q131" s="1366"/>
      <c r="R131" s="1364"/>
      <c r="S131" s="1364"/>
      <c r="T131" s="1364"/>
      <c r="U131" s="1364"/>
      <c r="V131" s="1364"/>
      <c r="W131" s="1364"/>
      <c r="X131" s="1364"/>
      <c r="Y131" s="1364"/>
      <c r="Z131" s="1364"/>
      <c r="AA131" s="1364"/>
      <c r="AB131" s="1364"/>
      <c r="AC131" s="1364"/>
      <c r="AD131" s="1364"/>
      <c r="AE131" s="1364"/>
      <c r="AF131" s="1364"/>
      <c r="AG131" s="1364"/>
      <c r="AH131" s="1364"/>
      <c r="AI131" s="1364"/>
      <c r="AJ131" s="1364"/>
      <c r="AK131" s="1364"/>
      <c r="AL131" s="1364"/>
      <c r="AM131" s="1364"/>
      <c r="AN131" s="1366"/>
      <c r="AO131" s="1364"/>
      <c r="AP131" s="1364"/>
      <c r="AQ131" s="1364"/>
    </row>
    <row r="132" spans="1:43" s="1363" customFormat="1">
      <c r="A132" s="1364">
        <v>373</v>
      </c>
      <c r="B132" s="1364" t="b">
        <f>Check!$AR$374</f>
        <v>1</v>
      </c>
      <c r="C132" s="1364"/>
      <c r="D132" s="1366"/>
      <c r="E132" s="1364"/>
      <c r="F132" s="1364"/>
      <c r="G132" s="1364"/>
      <c r="H132" s="1364"/>
      <c r="I132" s="1364"/>
      <c r="J132" s="1364"/>
      <c r="K132" s="1364"/>
      <c r="L132" s="1364"/>
      <c r="M132" s="1364"/>
      <c r="N132" s="1364"/>
      <c r="O132" s="1364"/>
      <c r="P132" s="1364"/>
      <c r="Q132" s="1366"/>
      <c r="R132" s="1364"/>
      <c r="S132" s="1364"/>
      <c r="T132" s="1364"/>
      <c r="U132" s="1364"/>
      <c r="V132" s="1364"/>
      <c r="W132" s="1364"/>
      <c r="X132" s="1364"/>
      <c r="Y132" s="1364"/>
      <c r="Z132" s="1364"/>
      <c r="AA132" s="1364"/>
      <c r="AB132" s="1364"/>
      <c r="AC132" s="1364"/>
      <c r="AD132" s="1364"/>
      <c r="AE132" s="1364"/>
      <c r="AF132" s="1364"/>
      <c r="AG132" s="1364"/>
      <c r="AH132" s="1364"/>
      <c r="AI132" s="1364"/>
      <c r="AJ132" s="1364"/>
      <c r="AK132" s="1364"/>
      <c r="AL132" s="1364"/>
      <c r="AM132" s="1364"/>
      <c r="AN132" s="1366"/>
      <c r="AO132" s="1364"/>
      <c r="AP132" s="1364"/>
      <c r="AQ132" s="1364"/>
    </row>
    <row r="133" spans="1:43" s="1363" customFormat="1">
      <c r="A133" s="1364">
        <v>374</v>
      </c>
      <c r="B133" s="1364" t="b">
        <f>Check!$AR$375</f>
        <v>1</v>
      </c>
      <c r="C133" s="1364"/>
      <c r="D133" s="1366"/>
      <c r="E133" s="1364"/>
      <c r="F133" s="1364"/>
      <c r="G133" s="1364"/>
      <c r="H133" s="1364"/>
      <c r="I133" s="1364"/>
      <c r="J133" s="1364"/>
      <c r="K133" s="1364"/>
      <c r="L133" s="1364"/>
      <c r="M133" s="1364"/>
      <c r="N133" s="1364"/>
      <c r="O133" s="1364"/>
      <c r="P133" s="1364"/>
      <c r="Q133" s="1366"/>
      <c r="R133" s="1364"/>
      <c r="S133" s="1364"/>
      <c r="T133" s="1364"/>
      <c r="U133" s="1364"/>
      <c r="V133" s="1364"/>
      <c r="W133" s="1364"/>
      <c r="X133" s="1364"/>
      <c r="Y133" s="1364"/>
      <c r="Z133" s="1364"/>
      <c r="AA133" s="1364"/>
      <c r="AB133" s="1364"/>
      <c r="AC133" s="1364"/>
      <c r="AD133" s="1364"/>
      <c r="AE133" s="1364"/>
      <c r="AF133" s="1364"/>
      <c r="AG133" s="1364"/>
      <c r="AH133" s="1364"/>
      <c r="AI133" s="1364"/>
      <c r="AJ133" s="1364"/>
      <c r="AK133" s="1364"/>
      <c r="AL133" s="1364"/>
      <c r="AM133" s="1364"/>
      <c r="AN133" s="1366"/>
      <c r="AO133" s="1364"/>
      <c r="AP133" s="1364"/>
      <c r="AQ133" s="1364"/>
    </row>
    <row r="134" spans="1:43" s="1363" customFormat="1">
      <c r="A134" s="1364">
        <v>375</v>
      </c>
      <c r="B134" s="1364" t="b">
        <f>Check!$AR$376</f>
        <v>1</v>
      </c>
      <c r="C134" s="1364"/>
      <c r="D134" s="1366"/>
      <c r="E134" s="1364"/>
      <c r="F134" s="1364"/>
      <c r="G134" s="1364"/>
      <c r="H134" s="1364"/>
      <c r="I134" s="1364"/>
      <c r="J134" s="1364"/>
      <c r="K134" s="1364"/>
      <c r="L134" s="1364"/>
      <c r="M134" s="1364"/>
      <c r="N134" s="1364"/>
      <c r="O134" s="1364"/>
      <c r="P134" s="1364"/>
      <c r="Q134" s="1366"/>
      <c r="R134" s="1364"/>
      <c r="S134" s="1364"/>
      <c r="T134" s="1364"/>
      <c r="U134" s="1364"/>
      <c r="V134" s="1364"/>
      <c r="W134" s="1364"/>
      <c r="X134" s="1364"/>
      <c r="Y134" s="1364"/>
      <c r="Z134" s="1364"/>
      <c r="AA134" s="1364"/>
      <c r="AB134" s="1364"/>
      <c r="AC134" s="1364"/>
      <c r="AD134" s="1364"/>
      <c r="AE134" s="1364"/>
      <c r="AF134" s="1364"/>
      <c r="AG134" s="1364"/>
      <c r="AH134" s="1364"/>
      <c r="AI134" s="1364"/>
      <c r="AJ134" s="1364"/>
      <c r="AK134" s="1364"/>
      <c r="AL134" s="1364"/>
      <c r="AM134" s="1364"/>
      <c r="AN134" s="1366"/>
      <c r="AO134" s="1364"/>
      <c r="AP134" s="1364"/>
      <c r="AQ134" s="1364"/>
    </row>
    <row r="135" spans="1:43" s="1363" customFormat="1">
      <c r="A135" s="1364">
        <v>376</v>
      </c>
      <c r="B135" s="1364" t="b">
        <f>Check!$AR$377</f>
        <v>1</v>
      </c>
      <c r="C135" s="1364"/>
      <c r="D135" s="1366"/>
      <c r="E135" s="1364"/>
      <c r="F135" s="1364"/>
      <c r="G135" s="1364"/>
      <c r="H135" s="1364"/>
      <c r="I135" s="1364"/>
      <c r="J135" s="1364"/>
      <c r="K135" s="1364"/>
      <c r="L135" s="1364"/>
      <c r="M135" s="1364"/>
      <c r="N135" s="1364"/>
      <c r="O135" s="1364"/>
      <c r="P135" s="1364"/>
      <c r="Q135" s="1366"/>
      <c r="R135" s="1364"/>
      <c r="S135" s="1364"/>
      <c r="T135" s="1364"/>
      <c r="U135" s="1364"/>
      <c r="V135" s="1364"/>
      <c r="W135" s="1364"/>
      <c r="X135" s="1364"/>
      <c r="Y135" s="1364"/>
      <c r="Z135" s="1364"/>
      <c r="AA135" s="1364"/>
      <c r="AB135" s="1364"/>
      <c r="AC135" s="1364"/>
      <c r="AD135" s="1364"/>
      <c r="AE135" s="1364"/>
      <c r="AF135" s="1364"/>
      <c r="AG135" s="1364"/>
      <c r="AH135" s="1364"/>
      <c r="AI135" s="1364"/>
      <c r="AJ135" s="1364"/>
      <c r="AK135" s="1364"/>
      <c r="AL135" s="1364"/>
      <c r="AM135" s="1364"/>
      <c r="AN135" s="1366"/>
      <c r="AO135" s="1364"/>
      <c r="AP135" s="1364"/>
      <c r="AQ135" s="1364"/>
    </row>
    <row r="136" spans="1:43" s="1363" customFormat="1">
      <c r="A136" s="1364">
        <v>377</v>
      </c>
      <c r="B136" s="1364" t="b">
        <f>Check!$AR$378</f>
        <v>1</v>
      </c>
      <c r="C136" s="1364"/>
      <c r="D136" s="1366"/>
      <c r="E136" s="1364"/>
      <c r="F136" s="1364"/>
      <c r="G136" s="1364"/>
      <c r="H136" s="1364"/>
      <c r="I136" s="1364"/>
      <c r="J136" s="1364"/>
      <c r="K136" s="1364"/>
      <c r="L136" s="1364"/>
      <c r="M136" s="1364"/>
      <c r="N136" s="1364"/>
      <c r="O136" s="1364"/>
      <c r="P136" s="1364"/>
      <c r="Q136" s="1366"/>
      <c r="R136" s="1364"/>
      <c r="S136" s="1364"/>
      <c r="T136" s="1364"/>
      <c r="U136" s="1364"/>
      <c r="V136" s="1364"/>
      <c r="W136" s="1364"/>
      <c r="X136" s="1364"/>
      <c r="Y136" s="1364"/>
      <c r="Z136" s="1364"/>
      <c r="AA136" s="1364"/>
      <c r="AB136" s="1364"/>
      <c r="AC136" s="1364"/>
      <c r="AD136" s="1364"/>
      <c r="AE136" s="1364"/>
      <c r="AF136" s="1364"/>
      <c r="AG136" s="1364"/>
      <c r="AH136" s="1364"/>
      <c r="AI136" s="1364"/>
      <c r="AJ136" s="1364"/>
      <c r="AK136" s="1364"/>
      <c r="AL136" s="1364"/>
      <c r="AM136" s="1364"/>
      <c r="AN136" s="1366"/>
      <c r="AO136" s="1364"/>
      <c r="AP136" s="1364"/>
      <c r="AQ136" s="1364"/>
    </row>
    <row r="137" spans="1:43" s="1363" customFormat="1">
      <c r="A137" s="1364">
        <v>378</v>
      </c>
      <c r="B137" s="1364" t="b">
        <f>Check!$AR$379</f>
        <v>1</v>
      </c>
      <c r="C137" s="1364"/>
      <c r="D137" s="1366"/>
      <c r="E137" s="1364"/>
      <c r="F137" s="1364"/>
      <c r="G137" s="1364"/>
      <c r="H137" s="1364"/>
      <c r="I137" s="1364"/>
      <c r="J137" s="1364"/>
      <c r="K137" s="1364"/>
      <c r="L137" s="1364"/>
      <c r="M137" s="1364"/>
      <c r="N137" s="1364"/>
      <c r="O137" s="1364"/>
      <c r="P137" s="1364"/>
      <c r="Q137" s="1366"/>
      <c r="R137" s="1364"/>
      <c r="S137" s="1364"/>
      <c r="T137" s="1364"/>
      <c r="U137" s="1364"/>
      <c r="V137" s="1364"/>
      <c r="W137" s="1364"/>
      <c r="X137" s="1364"/>
      <c r="Y137" s="1364"/>
      <c r="Z137" s="1364"/>
      <c r="AA137" s="1364"/>
      <c r="AB137" s="1364"/>
      <c r="AC137" s="1364"/>
      <c r="AD137" s="1364"/>
      <c r="AE137" s="1364"/>
      <c r="AF137" s="1364"/>
      <c r="AG137" s="1364"/>
      <c r="AH137" s="1364"/>
      <c r="AI137" s="1364"/>
      <c r="AJ137" s="1364"/>
      <c r="AK137" s="1364"/>
      <c r="AL137" s="1364"/>
      <c r="AM137" s="1364"/>
      <c r="AN137" s="1366"/>
      <c r="AO137" s="1364"/>
      <c r="AP137" s="1364"/>
      <c r="AQ137" s="1364"/>
    </row>
    <row r="138" spans="1:43" s="1363" customFormat="1">
      <c r="A138" s="1364">
        <v>379</v>
      </c>
      <c r="B138" s="1364" t="b">
        <f>Check!$AR$380</f>
        <v>1</v>
      </c>
      <c r="C138" s="1364"/>
      <c r="D138" s="1366"/>
      <c r="E138" s="1364"/>
      <c r="F138" s="1364"/>
      <c r="G138" s="1364"/>
      <c r="H138" s="1364"/>
      <c r="I138" s="1364"/>
      <c r="J138" s="1364"/>
      <c r="K138" s="1364"/>
      <c r="L138" s="1364"/>
      <c r="M138" s="1364"/>
      <c r="N138" s="1364"/>
      <c r="O138" s="1364"/>
      <c r="P138" s="1364"/>
      <c r="Q138" s="1366"/>
      <c r="R138" s="1364"/>
      <c r="S138" s="1364"/>
      <c r="T138" s="1364"/>
      <c r="U138" s="1364"/>
      <c r="V138" s="1364"/>
      <c r="W138" s="1364"/>
      <c r="X138" s="1364"/>
      <c r="Y138" s="1364"/>
      <c r="Z138" s="1364"/>
      <c r="AA138" s="1364"/>
      <c r="AB138" s="1364"/>
      <c r="AC138" s="1364"/>
      <c r="AD138" s="1364"/>
      <c r="AE138" s="1364"/>
      <c r="AF138" s="1364"/>
      <c r="AG138" s="1364"/>
      <c r="AH138" s="1364"/>
      <c r="AI138" s="1364"/>
      <c r="AJ138" s="1364"/>
      <c r="AK138" s="1364"/>
      <c r="AL138" s="1364"/>
      <c r="AM138" s="1364"/>
      <c r="AN138" s="1366"/>
      <c r="AO138" s="1364"/>
      <c r="AP138" s="1364"/>
      <c r="AQ138" s="1364"/>
    </row>
    <row r="139" spans="1:43" s="1363" customFormat="1">
      <c r="A139" s="1364">
        <v>380</v>
      </c>
      <c r="B139" s="1364" t="b">
        <f>Check!$AR$381</f>
        <v>1</v>
      </c>
      <c r="C139" s="1364"/>
      <c r="D139" s="1366"/>
      <c r="E139" s="1364"/>
      <c r="F139" s="1364"/>
      <c r="G139" s="1364"/>
      <c r="H139" s="1364"/>
      <c r="I139" s="1364"/>
      <c r="J139" s="1364"/>
      <c r="K139" s="1364"/>
      <c r="L139" s="1364"/>
      <c r="M139" s="1364"/>
      <c r="N139" s="1364"/>
      <c r="O139" s="1364"/>
      <c r="P139" s="1364"/>
      <c r="Q139" s="1366"/>
      <c r="R139" s="1364"/>
      <c r="S139" s="1364"/>
      <c r="T139" s="1364"/>
      <c r="U139" s="1364"/>
      <c r="V139" s="1364"/>
      <c r="W139" s="1364"/>
      <c r="X139" s="1364"/>
      <c r="Y139" s="1364"/>
      <c r="Z139" s="1364"/>
      <c r="AA139" s="1364"/>
      <c r="AB139" s="1364"/>
      <c r="AC139" s="1364"/>
      <c r="AD139" s="1364"/>
      <c r="AE139" s="1364"/>
      <c r="AF139" s="1364"/>
      <c r="AG139" s="1364"/>
      <c r="AH139" s="1364"/>
      <c r="AI139" s="1364"/>
      <c r="AJ139" s="1364"/>
      <c r="AK139" s="1364"/>
      <c r="AL139" s="1364"/>
      <c r="AM139" s="1364"/>
      <c r="AN139" s="1366"/>
      <c r="AO139" s="1364"/>
      <c r="AP139" s="1364"/>
      <c r="AQ139" s="1364"/>
    </row>
    <row r="140" spans="1:43" s="1363" customFormat="1">
      <c r="A140" s="1364">
        <v>381</v>
      </c>
      <c r="B140" s="1364" t="b">
        <f>Check!$AR$382</f>
        <v>1</v>
      </c>
      <c r="C140" s="1364"/>
      <c r="D140" s="1366"/>
      <c r="E140" s="1364"/>
      <c r="F140" s="1364"/>
      <c r="G140" s="1364"/>
      <c r="H140" s="1364"/>
      <c r="I140" s="1364"/>
      <c r="J140" s="1364"/>
      <c r="K140" s="1364"/>
      <c r="L140" s="1364"/>
      <c r="M140" s="1364"/>
      <c r="N140" s="1364"/>
      <c r="O140" s="1364"/>
      <c r="P140" s="1364"/>
      <c r="Q140" s="1366"/>
      <c r="R140" s="1364"/>
      <c r="S140" s="1364"/>
      <c r="T140" s="1364"/>
      <c r="U140" s="1364"/>
      <c r="V140" s="1364"/>
      <c r="W140" s="1364"/>
      <c r="X140" s="1364"/>
      <c r="Y140" s="1364"/>
      <c r="Z140" s="1364"/>
      <c r="AA140" s="1364"/>
      <c r="AB140" s="1364"/>
      <c r="AC140" s="1364"/>
      <c r="AD140" s="1364"/>
      <c r="AE140" s="1364"/>
      <c r="AF140" s="1364"/>
      <c r="AG140" s="1364"/>
      <c r="AH140" s="1364"/>
      <c r="AI140" s="1364"/>
      <c r="AJ140" s="1364"/>
      <c r="AK140" s="1364"/>
      <c r="AL140" s="1364"/>
      <c r="AM140" s="1364"/>
      <c r="AN140" s="1366"/>
      <c r="AO140" s="1364"/>
      <c r="AP140" s="1364"/>
      <c r="AQ140" s="1364"/>
    </row>
    <row r="141" spans="1:43" s="1363" customFormat="1">
      <c r="A141" s="1364">
        <v>382</v>
      </c>
      <c r="B141" s="1364" t="b">
        <f>Check!$AR$383</f>
        <v>1</v>
      </c>
      <c r="C141" s="1364"/>
      <c r="D141" s="1366"/>
      <c r="E141" s="1364"/>
      <c r="F141" s="1364"/>
      <c r="G141" s="1364"/>
      <c r="H141" s="1364"/>
      <c r="I141" s="1364"/>
      <c r="J141" s="1364"/>
      <c r="K141" s="1364"/>
      <c r="L141" s="1364"/>
      <c r="M141" s="1364"/>
      <c r="N141" s="1364"/>
      <c r="O141" s="1364"/>
      <c r="P141" s="1364"/>
      <c r="Q141" s="1366"/>
      <c r="R141" s="1364"/>
      <c r="S141" s="1364"/>
      <c r="T141" s="1364"/>
      <c r="U141" s="1364"/>
      <c r="V141" s="1364"/>
      <c r="W141" s="1364"/>
      <c r="X141" s="1364"/>
      <c r="Y141" s="1364"/>
      <c r="Z141" s="1364"/>
      <c r="AA141" s="1364"/>
      <c r="AB141" s="1364"/>
      <c r="AC141" s="1364"/>
      <c r="AD141" s="1364"/>
      <c r="AE141" s="1364"/>
      <c r="AF141" s="1364"/>
      <c r="AG141" s="1364"/>
      <c r="AH141" s="1364"/>
      <c r="AI141" s="1364"/>
      <c r="AJ141" s="1364"/>
      <c r="AK141" s="1364"/>
      <c r="AL141" s="1364"/>
      <c r="AM141" s="1364"/>
      <c r="AN141" s="1366"/>
      <c r="AO141" s="1364"/>
      <c r="AP141" s="1364"/>
      <c r="AQ141" s="1364"/>
    </row>
    <row r="142" spans="1:43" s="1363" customFormat="1">
      <c r="A142" s="1364">
        <v>383</v>
      </c>
      <c r="B142" s="1364" t="b">
        <f>Check!$AR$384</f>
        <v>1</v>
      </c>
      <c r="C142" s="1364"/>
      <c r="D142" s="1366"/>
      <c r="E142" s="1364"/>
      <c r="F142" s="1364"/>
      <c r="G142" s="1364"/>
      <c r="H142" s="1364"/>
      <c r="I142" s="1364"/>
      <c r="J142" s="1364"/>
      <c r="K142" s="1364"/>
      <c r="L142" s="1364"/>
      <c r="M142" s="1364"/>
      <c r="N142" s="1364"/>
      <c r="O142" s="1364"/>
      <c r="P142" s="1364"/>
      <c r="Q142" s="1366"/>
      <c r="R142" s="1364"/>
      <c r="S142" s="1364"/>
      <c r="T142" s="1364"/>
      <c r="U142" s="1364"/>
      <c r="V142" s="1364"/>
      <c r="W142" s="1364"/>
      <c r="X142" s="1364"/>
      <c r="Y142" s="1364"/>
      <c r="Z142" s="1364"/>
      <c r="AA142" s="1364"/>
      <c r="AB142" s="1364"/>
      <c r="AC142" s="1364"/>
      <c r="AD142" s="1364"/>
      <c r="AE142" s="1364"/>
      <c r="AF142" s="1364"/>
      <c r="AG142" s="1364"/>
      <c r="AH142" s="1364"/>
      <c r="AI142" s="1364"/>
      <c r="AJ142" s="1364"/>
      <c r="AK142" s="1364"/>
      <c r="AL142" s="1364"/>
      <c r="AM142" s="1364"/>
      <c r="AN142" s="1366"/>
      <c r="AO142" s="1364"/>
      <c r="AP142" s="1364"/>
      <c r="AQ142" s="1364"/>
    </row>
    <row r="143" spans="1:43" s="1363" customFormat="1">
      <c r="A143" s="1364">
        <v>384</v>
      </c>
      <c r="B143" s="1364" t="b">
        <f>Check!$AR$385</f>
        <v>1</v>
      </c>
      <c r="C143" s="1364"/>
      <c r="D143" s="1366"/>
      <c r="E143" s="1364"/>
      <c r="F143" s="1364"/>
      <c r="G143" s="1364"/>
      <c r="H143" s="1364"/>
      <c r="I143" s="1364"/>
      <c r="J143" s="1364"/>
      <c r="K143" s="1364"/>
      <c r="L143" s="1364"/>
      <c r="M143" s="1364"/>
      <c r="N143" s="1364"/>
      <c r="O143" s="1364"/>
      <c r="P143" s="1364"/>
      <c r="Q143" s="1366"/>
      <c r="R143" s="1364"/>
      <c r="S143" s="1364"/>
      <c r="T143" s="1364"/>
      <c r="U143" s="1364"/>
      <c r="V143" s="1364"/>
      <c r="W143" s="1364"/>
      <c r="X143" s="1364"/>
      <c r="Y143" s="1364"/>
      <c r="Z143" s="1364"/>
      <c r="AA143" s="1364"/>
      <c r="AB143" s="1364"/>
      <c r="AC143" s="1364"/>
      <c r="AD143" s="1364"/>
      <c r="AE143" s="1364"/>
      <c r="AF143" s="1364"/>
      <c r="AG143" s="1364"/>
      <c r="AH143" s="1364"/>
      <c r="AI143" s="1364"/>
      <c r="AJ143" s="1364"/>
      <c r="AK143" s="1364"/>
      <c r="AL143" s="1364"/>
      <c r="AM143" s="1364"/>
      <c r="AN143" s="1366"/>
      <c r="AO143" s="1364"/>
      <c r="AP143" s="1364"/>
      <c r="AQ143" s="1364"/>
    </row>
    <row r="144" spans="1:43" s="1363" customFormat="1">
      <c r="A144" s="1364">
        <v>385</v>
      </c>
      <c r="B144" s="1364" t="b">
        <f>Check!$AR$386</f>
        <v>1</v>
      </c>
      <c r="C144" s="1364"/>
      <c r="D144" s="1366"/>
      <c r="E144" s="1364"/>
      <c r="F144" s="1364"/>
      <c r="G144" s="1364"/>
      <c r="H144" s="1364"/>
      <c r="I144" s="1364"/>
      <c r="J144" s="1364"/>
      <c r="K144" s="1364"/>
      <c r="L144" s="1364"/>
      <c r="M144" s="1364"/>
      <c r="N144" s="1364"/>
      <c r="O144" s="1364"/>
      <c r="P144" s="1364"/>
      <c r="Q144" s="1366"/>
      <c r="R144" s="1364"/>
      <c r="S144" s="1364"/>
      <c r="T144" s="1364"/>
      <c r="U144" s="1364"/>
      <c r="V144" s="1364"/>
      <c r="W144" s="1364"/>
      <c r="X144" s="1364"/>
      <c r="Y144" s="1364"/>
      <c r="Z144" s="1364"/>
      <c r="AA144" s="1364"/>
      <c r="AB144" s="1364"/>
      <c r="AC144" s="1364"/>
      <c r="AD144" s="1364"/>
      <c r="AE144" s="1364"/>
      <c r="AF144" s="1364"/>
      <c r="AG144" s="1364"/>
      <c r="AH144" s="1364"/>
      <c r="AI144" s="1364"/>
      <c r="AJ144" s="1364"/>
      <c r="AK144" s="1364"/>
      <c r="AL144" s="1364"/>
      <c r="AM144" s="1364"/>
      <c r="AN144" s="1366"/>
      <c r="AO144" s="1364"/>
      <c r="AP144" s="1364"/>
      <c r="AQ144" s="1364"/>
    </row>
    <row r="145" spans="1:43" s="1363" customFormat="1">
      <c r="A145" s="1364">
        <v>386</v>
      </c>
      <c r="B145" s="1364" t="b">
        <f>Check!$AR$387</f>
        <v>1</v>
      </c>
      <c r="C145" s="1364"/>
      <c r="D145" s="1366"/>
      <c r="E145" s="1364"/>
      <c r="F145" s="1364"/>
      <c r="G145" s="1364"/>
      <c r="H145" s="1364"/>
      <c r="I145" s="1364"/>
      <c r="J145" s="1364"/>
      <c r="K145" s="1364"/>
      <c r="L145" s="1364"/>
      <c r="M145" s="1364"/>
      <c r="N145" s="1364"/>
      <c r="O145" s="1364"/>
      <c r="P145" s="1364"/>
      <c r="Q145" s="1366"/>
      <c r="R145" s="1364"/>
      <c r="S145" s="1364"/>
      <c r="T145" s="1364"/>
      <c r="U145" s="1364"/>
      <c r="V145" s="1364"/>
      <c r="W145" s="1364"/>
      <c r="X145" s="1364"/>
      <c r="Y145" s="1364"/>
      <c r="Z145" s="1364"/>
      <c r="AA145" s="1364"/>
      <c r="AB145" s="1364"/>
      <c r="AC145" s="1364"/>
      <c r="AD145" s="1364"/>
      <c r="AE145" s="1364"/>
      <c r="AF145" s="1364"/>
      <c r="AG145" s="1364"/>
      <c r="AH145" s="1364"/>
      <c r="AI145" s="1364"/>
      <c r="AJ145" s="1364"/>
      <c r="AK145" s="1364"/>
      <c r="AL145" s="1364"/>
      <c r="AM145" s="1364"/>
      <c r="AN145" s="1366"/>
      <c r="AO145" s="1364"/>
      <c r="AP145" s="1364"/>
      <c r="AQ145" s="1364"/>
    </row>
    <row r="146" spans="1:43" s="1363" customFormat="1">
      <c r="A146" s="1364">
        <v>387</v>
      </c>
      <c r="B146" s="1364" t="b">
        <f>Check!$AR$388</f>
        <v>1</v>
      </c>
      <c r="C146" s="1364"/>
      <c r="D146" s="1366"/>
      <c r="E146" s="1364"/>
      <c r="F146" s="1364"/>
      <c r="G146" s="1364"/>
      <c r="H146" s="1364"/>
      <c r="I146" s="1364"/>
      <c r="J146" s="1364"/>
      <c r="K146" s="1364"/>
      <c r="L146" s="1364"/>
      <c r="M146" s="1364"/>
      <c r="N146" s="1364"/>
      <c r="O146" s="1364"/>
      <c r="P146" s="1364"/>
      <c r="Q146" s="1366"/>
      <c r="R146" s="1364"/>
      <c r="S146" s="1364"/>
      <c r="T146" s="1364"/>
      <c r="U146" s="1364"/>
      <c r="V146" s="1364"/>
      <c r="W146" s="1364"/>
      <c r="X146" s="1364"/>
      <c r="Y146" s="1364"/>
      <c r="Z146" s="1364"/>
      <c r="AA146" s="1364"/>
      <c r="AB146" s="1364"/>
      <c r="AC146" s="1364"/>
      <c r="AD146" s="1364"/>
      <c r="AE146" s="1364"/>
      <c r="AF146" s="1364"/>
      <c r="AG146" s="1364"/>
      <c r="AH146" s="1364"/>
      <c r="AI146" s="1364"/>
      <c r="AJ146" s="1364"/>
      <c r="AK146" s="1364"/>
      <c r="AL146" s="1364"/>
      <c r="AM146" s="1364"/>
      <c r="AN146" s="1366"/>
      <c r="AO146" s="1364"/>
      <c r="AP146" s="1364"/>
      <c r="AQ146" s="1364"/>
    </row>
    <row r="147" spans="1:43" s="1363" customFormat="1">
      <c r="A147" s="1364">
        <v>388</v>
      </c>
      <c r="B147" s="1364" t="b">
        <f>Check!$AR$389</f>
        <v>1</v>
      </c>
      <c r="C147" s="1364"/>
      <c r="D147" s="1366"/>
      <c r="E147" s="1364"/>
      <c r="F147" s="1364"/>
      <c r="G147" s="1364"/>
      <c r="H147" s="1364"/>
      <c r="I147" s="1364"/>
      <c r="J147" s="1364"/>
      <c r="K147" s="1364"/>
      <c r="L147" s="1364"/>
      <c r="M147" s="1364"/>
      <c r="N147" s="1364"/>
      <c r="O147" s="1364"/>
      <c r="P147" s="1364"/>
      <c r="Q147" s="1366"/>
      <c r="R147" s="1364"/>
      <c r="S147" s="1364"/>
      <c r="T147" s="1364"/>
      <c r="U147" s="1364"/>
      <c r="V147" s="1364"/>
      <c r="W147" s="1364"/>
      <c r="X147" s="1364"/>
      <c r="Y147" s="1364"/>
      <c r="Z147" s="1364"/>
      <c r="AA147" s="1364"/>
      <c r="AB147" s="1364"/>
      <c r="AC147" s="1364"/>
      <c r="AD147" s="1364"/>
      <c r="AE147" s="1364"/>
      <c r="AF147" s="1364"/>
      <c r="AG147" s="1364"/>
      <c r="AH147" s="1364"/>
      <c r="AI147" s="1364"/>
      <c r="AJ147" s="1364"/>
      <c r="AK147" s="1364"/>
      <c r="AL147" s="1364"/>
      <c r="AM147" s="1364"/>
      <c r="AN147" s="1366"/>
      <c r="AO147" s="1364"/>
      <c r="AP147" s="1364"/>
      <c r="AQ147" s="1364"/>
    </row>
    <row r="148" spans="1:43" s="1363" customFormat="1">
      <c r="A148" s="1364">
        <v>389</v>
      </c>
      <c r="B148" s="1364" t="b">
        <f>Check!$AR$390</f>
        <v>1</v>
      </c>
      <c r="C148" s="1364"/>
      <c r="D148" s="1366"/>
      <c r="E148" s="1364"/>
      <c r="F148" s="1364"/>
      <c r="G148" s="1364"/>
      <c r="H148" s="1364"/>
      <c r="I148" s="1364"/>
      <c r="J148" s="1364"/>
      <c r="K148" s="1364"/>
      <c r="L148" s="1364"/>
      <c r="M148" s="1364"/>
      <c r="N148" s="1364"/>
      <c r="O148" s="1364"/>
      <c r="P148" s="1364"/>
      <c r="Q148" s="1366"/>
      <c r="R148" s="1364"/>
      <c r="S148" s="1364"/>
      <c r="T148" s="1364"/>
      <c r="U148" s="1364"/>
      <c r="V148" s="1364"/>
      <c r="W148" s="1364"/>
      <c r="X148" s="1364"/>
      <c r="Y148" s="1364"/>
      <c r="Z148" s="1364"/>
      <c r="AA148" s="1364"/>
      <c r="AB148" s="1364"/>
      <c r="AC148" s="1364"/>
      <c r="AD148" s="1364"/>
      <c r="AE148" s="1364"/>
      <c r="AF148" s="1364"/>
      <c r="AG148" s="1364"/>
      <c r="AH148" s="1364"/>
      <c r="AI148" s="1364"/>
      <c r="AJ148" s="1364"/>
      <c r="AK148" s="1364"/>
      <c r="AL148" s="1364"/>
      <c r="AM148" s="1364"/>
      <c r="AN148" s="1366"/>
      <c r="AO148" s="1364"/>
      <c r="AP148" s="1364"/>
      <c r="AQ148" s="1364"/>
    </row>
    <row r="149" spans="1:43" s="1363" customFormat="1">
      <c r="A149" s="1364">
        <v>390</v>
      </c>
      <c r="B149" s="1364" t="b">
        <f>Check!$AR$391</f>
        <v>1</v>
      </c>
      <c r="C149" s="1364"/>
      <c r="D149" s="1366"/>
      <c r="E149" s="1364"/>
      <c r="F149" s="1364"/>
      <c r="G149" s="1364"/>
      <c r="H149" s="1364"/>
      <c r="I149" s="1364"/>
      <c r="J149" s="1364"/>
      <c r="K149" s="1364"/>
      <c r="L149" s="1364"/>
      <c r="M149" s="1364"/>
      <c r="N149" s="1364"/>
      <c r="O149" s="1364"/>
      <c r="P149" s="1364"/>
      <c r="Q149" s="1366"/>
      <c r="R149" s="1364"/>
      <c r="S149" s="1364"/>
      <c r="T149" s="1364"/>
      <c r="U149" s="1364"/>
      <c r="V149" s="1364"/>
      <c r="W149" s="1364"/>
      <c r="X149" s="1364"/>
      <c r="Y149" s="1364"/>
      <c r="Z149" s="1364"/>
      <c r="AA149" s="1364"/>
      <c r="AB149" s="1364"/>
      <c r="AC149" s="1364"/>
      <c r="AD149" s="1364"/>
      <c r="AE149" s="1364"/>
      <c r="AF149" s="1364"/>
      <c r="AG149" s="1364"/>
      <c r="AH149" s="1364"/>
      <c r="AI149" s="1364"/>
      <c r="AJ149" s="1364"/>
      <c r="AK149" s="1364"/>
      <c r="AL149" s="1364"/>
      <c r="AM149" s="1364"/>
      <c r="AN149" s="1366"/>
      <c r="AO149" s="1364"/>
      <c r="AP149" s="1364"/>
      <c r="AQ149" s="1364"/>
    </row>
    <row r="150" spans="1:43" s="1363" customFormat="1">
      <c r="A150" s="1364">
        <v>391</v>
      </c>
      <c r="B150" s="1364" t="b">
        <f>Check!$AR$392</f>
        <v>1</v>
      </c>
      <c r="C150" s="1364"/>
      <c r="D150" s="1366"/>
      <c r="E150" s="1364"/>
      <c r="F150" s="1364"/>
      <c r="G150" s="1364"/>
      <c r="H150" s="1364"/>
      <c r="I150" s="1364"/>
      <c r="J150" s="1364"/>
      <c r="K150" s="1364"/>
      <c r="L150" s="1364"/>
      <c r="M150" s="1364"/>
      <c r="N150" s="1364"/>
      <c r="O150" s="1364"/>
      <c r="P150" s="1364"/>
      <c r="Q150" s="1366"/>
      <c r="R150" s="1364"/>
      <c r="S150" s="1364"/>
      <c r="T150" s="1364"/>
      <c r="U150" s="1364"/>
      <c r="V150" s="1364"/>
      <c r="W150" s="1364"/>
      <c r="X150" s="1364"/>
      <c r="Y150" s="1364"/>
      <c r="Z150" s="1364"/>
      <c r="AA150" s="1364"/>
      <c r="AB150" s="1364"/>
      <c r="AC150" s="1364"/>
      <c r="AD150" s="1364"/>
      <c r="AE150" s="1364"/>
      <c r="AF150" s="1364"/>
      <c r="AG150" s="1364"/>
      <c r="AH150" s="1364"/>
      <c r="AI150" s="1364"/>
      <c r="AJ150" s="1364"/>
      <c r="AK150" s="1364"/>
      <c r="AL150" s="1364"/>
      <c r="AM150" s="1364"/>
      <c r="AN150" s="1366"/>
      <c r="AO150" s="1364"/>
      <c r="AP150" s="1364"/>
      <c r="AQ150" s="1364"/>
    </row>
    <row r="151" spans="1:43" s="1363" customFormat="1">
      <c r="A151" s="1364">
        <v>392</v>
      </c>
      <c r="B151" s="1364" t="b">
        <f>Check!$AR$393</f>
        <v>1</v>
      </c>
      <c r="C151" s="1364"/>
      <c r="D151" s="1366"/>
      <c r="E151" s="1364"/>
      <c r="F151" s="1364"/>
      <c r="G151" s="1364"/>
      <c r="H151" s="1364"/>
      <c r="I151" s="1364"/>
      <c r="J151" s="1364"/>
      <c r="K151" s="1364"/>
      <c r="L151" s="1364"/>
      <c r="M151" s="1364"/>
      <c r="N151" s="1364"/>
      <c r="O151" s="1364"/>
      <c r="P151" s="1364"/>
      <c r="Q151" s="1366"/>
      <c r="R151" s="1364"/>
      <c r="S151" s="1364"/>
      <c r="T151" s="1364"/>
      <c r="U151" s="1364"/>
      <c r="V151" s="1364"/>
      <c r="W151" s="1364"/>
      <c r="X151" s="1364"/>
      <c r="Y151" s="1364"/>
      <c r="Z151" s="1364"/>
      <c r="AA151" s="1364"/>
      <c r="AB151" s="1364"/>
      <c r="AC151" s="1364"/>
      <c r="AD151" s="1364"/>
      <c r="AE151" s="1364"/>
      <c r="AF151" s="1364"/>
      <c r="AG151" s="1364"/>
      <c r="AH151" s="1364"/>
      <c r="AI151" s="1364"/>
      <c r="AJ151" s="1364"/>
      <c r="AK151" s="1364"/>
      <c r="AL151" s="1364"/>
      <c r="AM151" s="1364"/>
      <c r="AN151" s="1366"/>
      <c r="AO151" s="1364"/>
      <c r="AP151" s="1364"/>
      <c r="AQ151" s="1364"/>
    </row>
    <row r="152" spans="1:43" s="1363" customFormat="1">
      <c r="A152" s="1364">
        <v>393</v>
      </c>
      <c r="B152" s="1364" t="b">
        <f>Check!$AR$394</f>
        <v>1</v>
      </c>
      <c r="C152" s="1364"/>
      <c r="D152" s="1366"/>
      <c r="E152" s="1364"/>
      <c r="F152" s="1364"/>
      <c r="G152" s="1364"/>
      <c r="H152" s="1364"/>
      <c r="I152" s="1364"/>
      <c r="J152" s="1364"/>
      <c r="K152" s="1364"/>
      <c r="L152" s="1364"/>
      <c r="M152" s="1364"/>
      <c r="N152" s="1364"/>
      <c r="O152" s="1364"/>
      <c r="P152" s="1364"/>
      <c r="Q152" s="1366"/>
      <c r="R152" s="1364"/>
      <c r="S152" s="1364"/>
      <c r="T152" s="1364"/>
      <c r="U152" s="1364"/>
      <c r="V152" s="1364"/>
      <c r="W152" s="1364"/>
      <c r="X152" s="1364"/>
      <c r="Y152" s="1364"/>
      <c r="Z152" s="1364"/>
      <c r="AA152" s="1364"/>
      <c r="AB152" s="1364"/>
      <c r="AC152" s="1364"/>
      <c r="AD152" s="1364"/>
      <c r="AE152" s="1364"/>
      <c r="AF152" s="1364"/>
      <c r="AG152" s="1364"/>
      <c r="AH152" s="1364"/>
      <c r="AI152" s="1364"/>
      <c r="AJ152" s="1364"/>
      <c r="AK152" s="1364"/>
      <c r="AL152" s="1364"/>
      <c r="AM152" s="1364"/>
      <c r="AN152" s="1366"/>
      <c r="AO152" s="1364"/>
      <c r="AP152" s="1364"/>
      <c r="AQ152" s="1364"/>
    </row>
    <row r="153" spans="1:43" s="1363" customFormat="1">
      <c r="A153" s="1364">
        <v>394</v>
      </c>
      <c r="B153" s="1364" t="b">
        <f>Check!$AR$395</f>
        <v>1</v>
      </c>
      <c r="C153" s="1364"/>
      <c r="D153" s="1366"/>
      <c r="E153" s="1364"/>
      <c r="F153" s="1364"/>
      <c r="G153" s="1364"/>
      <c r="H153" s="1364"/>
      <c r="I153" s="1364"/>
      <c r="J153" s="1364"/>
      <c r="K153" s="1364"/>
      <c r="L153" s="1364"/>
      <c r="M153" s="1364"/>
      <c r="N153" s="1364"/>
      <c r="O153" s="1364"/>
      <c r="P153" s="1364"/>
      <c r="Q153" s="1366"/>
      <c r="R153" s="1364"/>
      <c r="S153" s="1364"/>
      <c r="T153" s="1364"/>
      <c r="U153" s="1364"/>
      <c r="V153" s="1364"/>
      <c r="W153" s="1364"/>
      <c r="X153" s="1364"/>
      <c r="Y153" s="1364"/>
      <c r="Z153" s="1364"/>
      <c r="AA153" s="1364"/>
      <c r="AB153" s="1364"/>
      <c r="AC153" s="1364"/>
      <c r="AD153" s="1364"/>
      <c r="AE153" s="1364"/>
      <c r="AF153" s="1364"/>
      <c r="AG153" s="1364"/>
      <c r="AH153" s="1364"/>
      <c r="AI153" s="1364"/>
      <c r="AJ153" s="1364"/>
      <c r="AK153" s="1364"/>
      <c r="AL153" s="1364"/>
      <c r="AM153" s="1364"/>
      <c r="AN153" s="1366"/>
      <c r="AO153" s="1364"/>
      <c r="AP153" s="1364"/>
      <c r="AQ153" s="1364"/>
    </row>
    <row r="154" spans="1:43" s="1363" customFormat="1">
      <c r="A154" s="1364">
        <v>395</v>
      </c>
      <c r="B154" s="1364" t="b">
        <f>Check!$AR$396</f>
        <v>1</v>
      </c>
      <c r="C154" s="1364"/>
      <c r="D154" s="1366"/>
      <c r="E154" s="1364"/>
      <c r="F154" s="1364"/>
      <c r="G154" s="1364"/>
      <c r="H154" s="1364"/>
      <c r="I154" s="1364"/>
      <c r="J154" s="1364"/>
      <c r="K154" s="1364"/>
      <c r="L154" s="1364"/>
      <c r="M154" s="1364"/>
      <c r="N154" s="1364"/>
      <c r="O154" s="1364"/>
      <c r="P154" s="1364"/>
      <c r="Q154" s="1366"/>
      <c r="R154" s="1364"/>
      <c r="S154" s="1364"/>
      <c r="T154" s="1364"/>
      <c r="U154" s="1364"/>
      <c r="V154" s="1364"/>
      <c r="W154" s="1364"/>
      <c r="X154" s="1364"/>
      <c r="Y154" s="1364"/>
      <c r="Z154" s="1364"/>
      <c r="AA154" s="1364"/>
      <c r="AB154" s="1364"/>
      <c r="AC154" s="1364"/>
      <c r="AD154" s="1364"/>
      <c r="AE154" s="1364"/>
      <c r="AF154" s="1364"/>
      <c r="AG154" s="1364"/>
      <c r="AH154" s="1364"/>
      <c r="AI154" s="1364"/>
      <c r="AJ154" s="1364"/>
      <c r="AK154" s="1364"/>
      <c r="AL154" s="1364"/>
      <c r="AM154" s="1364"/>
      <c r="AN154" s="1366"/>
      <c r="AO154" s="1364"/>
      <c r="AP154" s="1364"/>
      <c r="AQ154" s="1364"/>
    </row>
    <row r="155" spans="1:43" s="1363" customFormat="1">
      <c r="A155" s="1364">
        <v>396</v>
      </c>
      <c r="B155" s="1364" t="b">
        <f>Check!$AR$397</f>
        <v>1</v>
      </c>
      <c r="C155" s="1364"/>
      <c r="D155" s="1366"/>
      <c r="E155" s="1364"/>
      <c r="F155" s="1364"/>
      <c r="G155" s="1364"/>
      <c r="H155" s="1364"/>
      <c r="I155" s="1364"/>
      <c r="J155" s="1364"/>
      <c r="K155" s="1364"/>
      <c r="L155" s="1364"/>
      <c r="M155" s="1364"/>
      <c r="N155" s="1364"/>
      <c r="O155" s="1364"/>
      <c r="P155" s="1364"/>
      <c r="Q155" s="1366"/>
      <c r="R155" s="1364"/>
      <c r="S155" s="1364"/>
      <c r="T155" s="1364"/>
      <c r="U155" s="1364"/>
      <c r="V155" s="1364"/>
      <c r="W155" s="1364"/>
      <c r="X155" s="1364"/>
      <c r="Y155" s="1364"/>
      <c r="Z155" s="1364"/>
      <c r="AA155" s="1364"/>
      <c r="AB155" s="1364"/>
      <c r="AC155" s="1364"/>
      <c r="AD155" s="1364"/>
      <c r="AE155" s="1364"/>
      <c r="AF155" s="1364"/>
      <c r="AG155" s="1364"/>
      <c r="AH155" s="1364"/>
      <c r="AI155" s="1364"/>
      <c r="AJ155" s="1364"/>
      <c r="AK155" s="1364"/>
      <c r="AL155" s="1364"/>
      <c r="AM155" s="1364"/>
      <c r="AN155" s="1366"/>
      <c r="AO155" s="1364"/>
      <c r="AP155" s="1364"/>
      <c r="AQ155" s="1364"/>
    </row>
    <row r="156" spans="1:43" s="1363" customFormat="1">
      <c r="A156" s="1364">
        <v>397</v>
      </c>
      <c r="B156" s="1364" t="b">
        <f>Check!$AR$398</f>
        <v>1</v>
      </c>
      <c r="C156" s="1364"/>
      <c r="D156" s="1366"/>
      <c r="E156" s="1364"/>
      <c r="F156" s="1364"/>
      <c r="G156" s="1364"/>
      <c r="H156" s="1364"/>
      <c r="I156" s="1364"/>
      <c r="J156" s="1364"/>
      <c r="K156" s="1364"/>
      <c r="L156" s="1364"/>
      <c r="M156" s="1364"/>
      <c r="N156" s="1364"/>
      <c r="O156" s="1364"/>
      <c r="P156" s="1364"/>
      <c r="Q156" s="1366"/>
      <c r="R156" s="1364"/>
      <c r="S156" s="1364"/>
      <c r="T156" s="1364"/>
      <c r="U156" s="1364"/>
      <c r="V156" s="1364"/>
      <c r="W156" s="1364"/>
      <c r="X156" s="1364"/>
      <c r="Y156" s="1364"/>
      <c r="Z156" s="1364"/>
      <c r="AA156" s="1364"/>
      <c r="AB156" s="1364"/>
      <c r="AC156" s="1364"/>
      <c r="AD156" s="1364"/>
      <c r="AE156" s="1364"/>
      <c r="AF156" s="1364"/>
      <c r="AG156" s="1364"/>
      <c r="AH156" s="1364"/>
      <c r="AI156" s="1364"/>
      <c r="AJ156" s="1364"/>
      <c r="AK156" s="1364"/>
      <c r="AL156" s="1364"/>
      <c r="AM156" s="1364"/>
      <c r="AN156" s="1366"/>
      <c r="AO156" s="1364"/>
      <c r="AP156" s="1364"/>
      <c r="AQ156" s="1364"/>
    </row>
    <row r="157" spans="1:43" s="1363" customFormat="1">
      <c r="A157" s="1364">
        <v>398</v>
      </c>
      <c r="B157" s="1364" t="b">
        <f>Check!$AR$399</f>
        <v>1</v>
      </c>
      <c r="C157" s="1364"/>
      <c r="D157" s="1366"/>
      <c r="E157" s="1364"/>
      <c r="F157" s="1364"/>
      <c r="G157" s="1364"/>
      <c r="H157" s="1364"/>
      <c r="I157" s="1364"/>
      <c r="J157" s="1364"/>
      <c r="K157" s="1364"/>
      <c r="L157" s="1364"/>
      <c r="M157" s="1364"/>
      <c r="N157" s="1364"/>
      <c r="O157" s="1364"/>
      <c r="P157" s="1364"/>
      <c r="Q157" s="1366"/>
      <c r="R157" s="1364"/>
      <c r="S157" s="1364"/>
      <c r="T157" s="1364"/>
      <c r="U157" s="1364"/>
      <c r="V157" s="1364"/>
      <c r="W157" s="1364"/>
      <c r="X157" s="1364"/>
      <c r="Y157" s="1364"/>
      <c r="Z157" s="1364"/>
      <c r="AA157" s="1364"/>
      <c r="AB157" s="1364"/>
      <c r="AC157" s="1364"/>
      <c r="AD157" s="1364"/>
      <c r="AE157" s="1364"/>
      <c r="AF157" s="1364"/>
      <c r="AG157" s="1364"/>
      <c r="AH157" s="1364"/>
      <c r="AI157" s="1364"/>
      <c r="AJ157" s="1364"/>
      <c r="AK157" s="1364"/>
      <c r="AL157" s="1364"/>
      <c r="AM157" s="1364"/>
      <c r="AN157" s="1366"/>
      <c r="AO157" s="1364"/>
      <c r="AP157" s="1364"/>
      <c r="AQ157" s="1364"/>
    </row>
    <row r="158" spans="1:43" s="1363" customFormat="1">
      <c r="A158" s="1364">
        <v>399</v>
      </c>
      <c r="B158" s="1364" t="b">
        <f>Check!$AR$400</f>
        <v>1</v>
      </c>
      <c r="C158" s="1364"/>
      <c r="D158" s="1366"/>
      <c r="E158" s="1364"/>
      <c r="F158" s="1364"/>
      <c r="G158" s="1364"/>
      <c r="H158" s="1364"/>
      <c r="I158" s="1364"/>
      <c r="J158" s="1364"/>
      <c r="K158" s="1364"/>
      <c r="L158" s="1364"/>
      <c r="M158" s="1364"/>
      <c r="N158" s="1364"/>
      <c r="O158" s="1364"/>
      <c r="P158" s="1364"/>
      <c r="Q158" s="1366"/>
      <c r="R158" s="1364"/>
      <c r="S158" s="1364"/>
      <c r="T158" s="1364"/>
      <c r="U158" s="1364"/>
      <c r="V158" s="1364"/>
      <c r="W158" s="1364"/>
      <c r="X158" s="1364"/>
      <c r="Y158" s="1364"/>
      <c r="Z158" s="1364"/>
      <c r="AA158" s="1364"/>
      <c r="AB158" s="1364"/>
      <c r="AC158" s="1364"/>
      <c r="AD158" s="1364"/>
      <c r="AE158" s="1364"/>
      <c r="AF158" s="1364"/>
      <c r="AG158" s="1364"/>
      <c r="AH158" s="1364"/>
      <c r="AI158" s="1364"/>
      <c r="AJ158" s="1364"/>
      <c r="AK158" s="1364"/>
      <c r="AL158" s="1364"/>
      <c r="AM158" s="1364"/>
      <c r="AN158" s="1366"/>
      <c r="AO158" s="1364"/>
      <c r="AP158" s="1364"/>
      <c r="AQ158" s="1364"/>
    </row>
    <row r="159" spans="1:43" s="1363" customFormat="1">
      <c r="A159" s="1364">
        <v>400</v>
      </c>
      <c r="B159" s="1364" t="b">
        <f>Check!$AR$401</f>
        <v>1</v>
      </c>
      <c r="C159" s="1364"/>
      <c r="D159" s="1366"/>
      <c r="E159" s="1364"/>
      <c r="F159" s="1364"/>
      <c r="G159" s="1364"/>
      <c r="H159" s="1364"/>
      <c r="I159" s="1364"/>
      <c r="J159" s="1364"/>
      <c r="K159" s="1364"/>
      <c r="L159" s="1364"/>
      <c r="M159" s="1364"/>
      <c r="N159" s="1364"/>
      <c r="O159" s="1364"/>
      <c r="P159" s="1364"/>
      <c r="Q159" s="1366"/>
      <c r="R159" s="1364"/>
      <c r="S159" s="1364"/>
      <c r="T159" s="1364"/>
      <c r="U159" s="1364"/>
      <c r="V159" s="1364"/>
      <c r="W159" s="1364"/>
      <c r="X159" s="1364"/>
      <c r="Y159" s="1364"/>
      <c r="Z159" s="1364"/>
      <c r="AA159" s="1364"/>
      <c r="AB159" s="1364"/>
      <c r="AC159" s="1364"/>
      <c r="AD159" s="1364"/>
      <c r="AE159" s="1364"/>
      <c r="AF159" s="1364"/>
      <c r="AG159" s="1364"/>
      <c r="AH159" s="1364"/>
      <c r="AI159" s="1364"/>
      <c r="AJ159" s="1364"/>
      <c r="AK159" s="1364"/>
      <c r="AL159" s="1364"/>
      <c r="AM159" s="1364"/>
      <c r="AN159" s="1366"/>
      <c r="AO159" s="1364"/>
      <c r="AP159" s="1364"/>
      <c r="AQ159" s="1364"/>
    </row>
    <row r="160" spans="1:43" s="1363" customFormat="1">
      <c r="A160" s="1364">
        <v>401</v>
      </c>
      <c r="B160" s="1364" t="b">
        <f>Check!$AR$402</f>
        <v>1</v>
      </c>
      <c r="C160" s="1364"/>
      <c r="D160" s="1366"/>
      <c r="E160" s="1364"/>
      <c r="F160" s="1364"/>
      <c r="G160" s="1364"/>
      <c r="H160" s="1364"/>
      <c r="I160" s="1364"/>
      <c r="J160" s="1364"/>
      <c r="K160" s="1364"/>
      <c r="L160" s="1364"/>
      <c r="M160" s="1364"/>
      <c r="N160" s="1364"/>
      <c r="O160" s="1364"/>
      <c r="P160" s="1364"/>
      <c r="Q160" s="1366"/>
      <c r="R160" s="1364"/>
      <c r="S160" s="1364"/>
      <c r="T160" s="1364"/>
      <c r="U160" s="1364"/>
      <c r="V160" s="1364"/>
      <c r="W160" s="1364"/>
      <c r="X160" s="1364"/>
      <c r="Y160" s="1364"/>
      <c r="Z160" s="1364"/>
      <c r="AA160" s="1364"/>
      <c r="AB160" s="1364"/>
      <c r="AC160" s="1364"/>
      <c r="AD160" s="1364"/>
      <c r="AE160" s="1364"/>
      <c r="AF160" s="1364"/>
      <c r="AG160" s="1364"/>
      <c r="AH160" s="1364"/>
      <c r="AI160" s="1364"/>
      <c r="AJ160" s="1364"/>
      <c r="AK160" s="1364"/>
      <c r="AL160" s="1364"/>
      <c r="AM160" s="1364"/>
      <c r="AN160" s="1366"/>
      <c r="AO160" s="1364"/>
      <c r="AP160" s="1364"/>
      <c r="AQ160" s="1364"/>
    </row>
    <row r="161" spans="1:43" s="1363" customFormat="1">
      <c r="A161" s="1364">
        <v>402</v>
      </c>
      <c r="B161" s="1364" t="b">
        <f>Check!$AR$403</f>
        <v>1</v>
      </c>
      <c r="C161" s="1364"/>
      <c r="D161" s="1366"/>
      <c r="E161" s="1364"/>
      <c r="F161" s="1364"/>
      <c r="G161" s="1364"/>
      <c r="H161" s="1364"/>
      <c r="I161" s="1364"/>
      <c r="J161" s="1364"/>
      <c r="K161" s="1364"/>
      <c r="L161" s="1364"/>
      <c r="M161" s="1364"/>
      <c r="N161" s="1364"/>
      <c r="O161" s="1364"/>
      <c r="P161" s="1364"/>
      <c r="Q161" s="1366"/>
      <c r="R161" s="1364"/>
      <c r="S161" s="1364"/>
      <c r="T161" s="1364"/>
      <c r="U161" s="1364"/>
      <c r="V161" s="1364"/>
      <c r="W161" s="1364"/>
      <c r="X161" s="1364"/>
      <c r="Y161" s="1364"/>
      <c r="Z161" s="1364"/>
      <c r="AA161" s="1364"/>
      <c r="AB161" s="1364"/>
      <c r="AC161" s="1364"/>
      <c r="AD161" s="1364"/>
      <c r="AE161" s="1364"/>
      <c r="AF161" s="1364"/>
      <c r="AG161" s="1364"/>
      <c r="AH161" s="1364"/>
      <c r="AI161" s="1364"/>
      <c r="AJ161" s="1364"/>
      <c r="AK161" s="1364"/>
      <c r="AL161" s="1364"/>
      <c r="AM161" s="1364"/>
      <c r="AN161" s="1366"/>
      <c r="AO161" s="1364"/>
      <c r="AP161" s="1364"/>
      <c r="AQ161" s="1364"/>
    </row>
    <row r="162" spans="1:43" s="1363" customFormat="1">
      <c r="A162" s="1364">
        <v>403</v>
      </c>
      <c r="B162" s="1364" t="b">
        <f>Check!$AR$404</f>
        <v>1</v>
      </c>
      <c r="C162" s="1364"/>
      <c r="D162" s="1366"/>
      <c r="E162" s="1364"/>
      <c r="F162" s="1364"/>
      <c r="G162" s="1364"/>
      <c r="H162" s="1364"/>
      <c r="I162" s="1364"/>
      <c r="J162" s="1364"/>
      <c r="K162" s="1364"/>
      <c r="L162" s="1364"/>
      <c r="M162" s="1364"/>
      <c r="N162" s="1364"/>
      <c r="O162" s="1364"/>
      <c r="P162" s="1364"/>
      <c r="Q162" s="1366"/>
      <c r="R162" s="1364"/>
      <c r="S162" s="1364"/>
      <c r="T162" s="1364"/>
      <c r="U162" s="1364"/>
      <c r="V162" s="1364"/>
      <c r="W162" s="1364"/>
      <c r="X162" s="1364"/>
      <c r="Y162" s="1364"/>
      <c r="Z162" s="1364"/>
      <c r="AA162" s="1364"/>
      <c r="AB162" s="1364"/>
      <c r="AC162" s="1364"/>
      <c r="AD162" s="1364"/>
      <c r="AE162" s="1364"/>
      <c r="AF162" s="1364"/>
      <c r="AG162" s="1364"/>
      <c r="AH162" s="1364"/>
      <c r="AI162" s="1364"/>
      <c r="AJ162" s="1364"/>
      <c r="AK162" s="1364"/>
      <c r="AL162" s="1364"/>
      <c r="AM162" s="1364"/>
      <c r="AN162" s="1366"/>
      <c r="AO162" s="1364"/>
      <c r="AP162" s="1364"/>
      <c r="AQ162" s="1364"/>
    </row>
    <row r="163" spans="1:43" s="1363" customFormat="1">
      <c r="A163" s="1364">
        <v>404</v>
      </c>
      <c r="B163" s="1364" t="b">
        <f>Check!$AR$405</f>
        <v>1</v>
      </c>
      <c r="C163" s="1364"/>
      <c r="D163" s="1366"/>
      <c r="E163" s="1364"/>
      <c r="F163" s="1364"/>
      <c r="G163" s="1364"/>
      <c r="H163" s="1364"/>
      <c r="I163" s="1364"/>
      <c r="J163" s="1364"/>
      <c r="K163" s="1364"/>
      <c r="L163" s="1364"/>
      <c r="M163" s="1364"/>
      <c r="N163" s="1364"/>
      <c r="O163" s="1364"/>
      <c r="P163" s="1364"/>
      <c r="Q163" s="1366"/>
      <c r="R163" s="1364"/>
      <c r="S163" s="1364"/>
      <c r="T163" s="1364"/>
      <c r="U163" s="1364"/>
      <c r="V163" s="1364"/>
      <c r="W163" s="1364"/>
      <c r="X163" s="1364"/>
      <c r="Y163" s="1364"/>
      <c r="Z163" s="1364"/>
      <c r="AA163" s="1364"/>
      <c r="AB163" s="1364"/>
      <c r="AC163" s="1364"/>
      <c r="AD163" s="1364"/>
      <c r="AE163" s="1364"/>
      <c r="AF163" s="1364"/>
      <c r="AG163" s="1364"/>
      <c r="AH163" s="1364"/>
      <c r="AI163" s="1364"/>
      <c r="AJ163" s="1364"/>
      <c r="AK163" s="1364"/>
      <c r="AL163" s="1364"/>
      <c r="AM163" s="1364"/>
      <c r="AN163" s="1366"/>
      <c r="AO163" s="1364"/>
      <c r="AP163" s="1364"/>
      <c r="AQ163" s="1364"/>
    </row>
    <row r="164" spans="1:43" s="1363" customFormat="1">
      <c r="A164" s="1364">
        <v>405</v>
      </c>
      <c r="B164" s="1364" t="b">
        <f>Check!$AR$406</f>
        <v>1</v>
      </c>
      <c r="C164" s="1364"/>
      <c r="D164" s="1366"/>
      <c r="E164" s="1364"/>
      <c r="F164" s="1364"/>
      <c r="G164" s="1364"/>
      <c r="H164" s="1364"/>
      <c r="I164" s="1364"/>
      <c r="J164" s="1364"/>
      <c r="K164" s="1364"/>
      <c r="L164" s="1364"/>
      <c r="M164" s="1364"/>
      <c r="N164" s="1364"/>
      <c r="O164" s="1364"/>
      <c r="P164" s="1364"/>
      <c r="Q164" s="1366"/>
      <c r="R164" s="1364"/>
      <c r="S164" s="1364"/>
      <c r="T164" s="1364"/>
      <c r="U164" s="1364"/>
      <c r="V164" s="1364"/>
      <c r="W164" s="1364"/>
      <c r="X164" s="1364"/>
      <c r="Y164" s="1364"/>
      <c r="Z164" s="1364"/>
      <c r="AA164" s="1364"/>
      <c r="AB164" s="1364"/>
      <c r="AC164" s="1364"/>
      <c r="AD164" s="1364"/>
      <c r="AE164" s="1364"/>
      <c r="AF164" s="1364"/>
      <c r="AG164" s="1364"/>
      <c r="AH164" s="1364"/>
      <c r="AI164" s="1364"/>
      <c r="AJ164" s="1364"/>
      <c r="AK164" s="1364"/>
      <c r="AL164" s="1364"/>
      <c r="AM164" s="1364"/>
      <c r="AN164" s="1366"/>
      <c r="AO164" s="1364"/>
      <c r="AP164" s="1364"/>
      <c r="AQ164" s="1364"/>
    </row>
    <row r="165" spans="1:43" s="1363" customFormat="1">
      <c r="A165" s="1364">
        <v>406</v>
      </c>
      <c r="B165" s="1364" t="b">
        <f>Check!$AR$407</f>
        <v>1</v>
      </c>
      <c r="C165" s="1364"/>
      <c r="D165" s="1366"/>
      <c r="E165" s="1364"/>
      <c r="F165" s="1364"/>
      <c r="G165" s="1364"/>
      <c r="H165" s="1364"/>
      <c r="I165" s="1364"/>
      <c r="J165" s="1364"/>
      <c r="K165" s="1364"/>
      <c r="L165" s="1364"/>
      <c r="M165" s="1364"/>
      <c r="N165" s="1364"/>
      <c r="O165" s="1364"/>
      <c r="P165" s="1364"/>
      <c r="Q165" s="1366"/>
      <c r="R165" s="1364"/>
      <c r="S165" s="1364"/>
      <c r="T165" s="1364"/>
      <c r="U165" s="1364"/>
      <c r="V165" s="1364"/>
      <c r="W165" s="1364"/>
      <c r="X165" s="1364"/>
      <c r="Y165" s="1364"/>
      <c r="Z165" s="1364"/>
      <c r="AA165" s="1364"/>
      <c r="AB165" s="1364"/>
      <c r="AC165" s="1364"/>
      <c r="AD165" s="1364"/>
      <c r="AE165" s="1364"/>
      <c r="AF165" s="1364"/>
      <c r="AG165" s="1364"/>
      <c r="AH165" s="1364"/>
      <c r="AI165" s="1364"/>
      <c r="AJ165" s="1364"/>
      <c r="AK165" s="1364"/>
      <c r="AL165" s="1364"/>
      <c r="AM165" s="1364"/>
      <c r="AN165" s="1366"/>
      <c r="AO165" s="1364"/>
      <c r="AP165" s="1364"/>
      <c r="AQ165" s="1364"/>
    </row>
    <row r="166" spans="1:43" s="1363" customFormat="1">
      <c r="A166" s="1364">
        <v>407</v>
      </c>
      <c r="B166" s="1364" t="b">
        <f>Check!$AR$408</f>
        <v>1</v>
      </c>
      <c r="C166" s="1364"/>
      <c r="D166" s="1366"/>
      <c r="E166" s="1364"/>
      <c r="F166" s="1364"/>
      <c r="G166" s="1364"/>
      <c r="H166" s="1364"/>
      <c r="I166" s="1364"/>
      <c r="J166" s="1364"/>
      <c r="K166" s="1364"/>
      <c r="L166" s="1364"/>
      <c r="M166" s="1364"/>
      <c r="N166" s="1364"/>
      <c r="O166" s="1364"/>
      <c r="P166" s="1364"/>
      <c r="Q166" s="1366"/>
      <c r="R166" s="1364"/>
      <c r="S166" s="1364"/>
      <c r="T166" s="1364"/>
      <c r="U166" s="1364"/>
      <c r="V166" s="1364"/>
      <c r="W166" s="1364"/>
      <c r="X166" s="1364"/>
      <c r="Y166" s="1364"/>
      <c r="Z166" s="1364"/>
      <c r="AA166" s="1364"/>
      <c r="AB166" s="1364"/>
      <c r="AC166" s="1364"/>
      <c r="AD166" s="1364"/>
      <c r="AE166" s="1364"/>
      <c r="AF166" s="1364"/>
      <c r="AG166" s="1364"/>
      <c r="AH166" s="1364"/>
      <c r="AI166" s="1364"/>
      <c r="AJ166" s="1364"/>
      <c r="AK166" s="1364"/>
      <c r="AL166" s="1364"/>
      <c r="AM166" s="1364"/>
      <c r="AN166" s="1366"/>
      <c r="AO166" s="1364"/>
      <c r="AP166" s="1364"/>
      <c r="AQ166" s="1364"/>
    </row>
    <row r="167" spans="1:43" s="1363" customFormat="1">
      <c r="A167" s="1364">
        <v>408</v>
      </c>
      <c r="B167" s="1364" t="b">
        <f>Check!$AR$409</f>
        <v>1</v>
      </c>
      <c r="C167" s="1364"/>
      <c r="D167" s="1366"/>
      <c r="E167" s="1364"/>
      <c r="F167" s="1364"/>
      <c r="G167" s="1364"/>
      <c r="H167" s="1364"/>
      <c r="I167" s="1364"/>
      <c r="J167" s="1364"/>
      <c r="K167" s="1364"/>
      <c r="L167" s="1364"/>
      <c r="M167" s="1364"/>
      <c r="N167" s="1364"/>
      <c r="O167" s="1364"/>
      <c r="P167" s="1364"/>
      <c r="Q167" s="1366"/>
      <c r="R167" s="1364"/>
      <c r="S167" s="1364"/>
      <c r="T167" s="1364"/>
      <c r="U167" s="1364"/>
      <c r="V167" s="1364"/>
      <c r="W167" s="1364"/>
      <c r="X167" s="1364"/>
      <c r="Y167" s="1364"/>
      <c r="Z167" s="1364"/>
      <c r="AA167" s="1364"/>
      <c r="AB167" s="1364"/>
      <c r="AC167" s="1364"/>
      <c r="AD167" s="1364"/>
      <c r="AE167" s="1364"/>
      <c r="AF167" s="1364"/>
      <c r="AG167" s="1364"/>
      <c r="AH167" s="1364"/>
      <c r="AI167" s="1364"/>
      <c r="AJ167" s="1364"/>
      <c r="AK167" s="1364"/>
      <c r="AL167" s="1364"/>
      <c r="AM167" s="1364"/>
      <c r="AN167" s="1366"/>
      <c r="AO167" s="1364"/>
      <c r="AP167" s="1364"/>
      <c r="AQ167" s="1364"/>
    </row>
    <row r="168" spans="1:43" s="1363" customFormat="1">
      <c r="A168" s="1364">
        <v>409</v>
      </c>
      <c r="B168" s="1364" t="b">
        <f>Check!$AR$410</f>
        <v>1</v>
      </c>
      <c r="C168" s="1364"/>
      <c r="D168" s="1366"/>
      <c r="E168" s="1364"/>
      <c r="F168" s="1364"/>
      <c r="G168" s="1364"/>
      <c r="H168" s="1364"/>
      <c r="I168" s="1364"/>
      <c r="J168" s="1364"/>
      <c r="K168" s="1364"/>
      <c r="L168" s="1364"/>
      <c r="M168" s="1364"/>
      <c r="N168" s="1364"/>
      <c r="O168" s="1364"/>
      <c r="P168" s="1364"/>
      <c r="Q168" s="1366"/>
      <c r="R168" s="1364"/>
      <c r="S168" s="1364"/>
      <c r="T168" s="1364"/>
      <c r="U168" s="1364"/>
      <c r="V168" s="1364"/>
      <c r="W168" s="1364"/>
      <c r="X168" s="1364"/>
      <c r="Y168" s="1364"/>
      <c r="Z168" s="1364"/>
      <c r="AA168" s="1364"/>
      <c r="AB168" s="1364"/>
      <c r="AC168" s="1364"/>
      <c r="AD168" s="1364"/>
      <c r="AE168" s="1364"/>
      <c r="AF168" s="1364"/>
      <c r="AG168" s="1364"/>
      <c r="AH168" s="1364"/>
      <c r="AI168" s="1364"/>
      <c r="AJ168" s="1364"/>
      <c r="AK168" s="1364"/>
      <c r="AL168" s="1364"/>
      <c r="AM168" s="1364"/>
      <c r="AN168" s="1366"/>
      <c r="AO168" s="1364"/>
      <c r="AP168" s="1364"/>
      <c r="AQ168" s="1364"/>
    </row>
    <row r="169" spans="1:43" s="1363" customFormat="1">
      <c r="A169" s="1364">
        <v>410</v>
      </c>
      <c r="B169" s="1364" t="b">
        <f>Check!$AR$411</f>
        <v>1</v>
      </c>
      <c r="C169" s="1364"/>
      <c r="D169" s="1366"/>
      <c r="E169" s="1364"/>
      <c r="F169" s="1364"/>
      <c r="G169" s="1364"/>
      <c r="H169" s="1364"/>
      <c r="I169" s="1364"/>
      <c r="J169" s="1364"/>
      <c r="K169" s="1364"/>
      <c r="L169" s="1364"/>
      <c r="M169" s="1364"/>
      <c r="N169" s="1364"/>
      <c r="O169" s="1364"/>
      <c r="P169" s="1364"/>
      <c r="Q169" s="1366"/>
      <c r="R169" s="1364"/>
      <c r="S169" s="1364"/>
      <c r="T169" s="1364"/>
      <c r="U169" s="1364"/>
      <c r="V169" s="1364"/>
      <c r="W169" s="1364"/>
      <c r="X169" s="1364"/>
      <c r="Y169" s="1364"/>
      <c r="Z169" s="1364"/>
      <c r="AA169" s="1364"/>
      <c r="AB169" s="1364"/>
      <c r="AC169" s="1364"/>
      <c r="AD169" s="1364"/>
      <c r="AE169" s="1364"/>
      <c r="AF169" s="1364"/>
      <c r="AG169" s="1364"/>
      <c r="AH169" s="1364"/>
      <c r="AI169" s="1364"/>
      <c r="AJ169" s="1364"/>
      <c r="AK169" s="1364"/>
      <c r="AL169" s="1364"/>
      <c r="AM169" s="1364"/>
      <c r="AN169" s="1366"/>
      <c r="AO169" s="1364"/>
      <c r="AP169" s="1364"/>
      <c r="AQ169" s="1364"/>
    </row>
    <row r="170" spans="1:43" s="1363" customFormat="1">
      <c r="A170" s="1364">
        <v>411</v>
      </c>
      <c r="B170" s="1364" t="b">
        <f>Check!$AR$412</f>
        <v>1</v>
      </c>
      <c r="C170" s="1364"/>
      <c r="D170" s="1366"/>
      <c r="E170" s="1364"/>
      <c r="F170" s="1364"/>
      <c r="G170" s="1364"/>
      <c r="H170" s="1364"/>
      <c r="I170" s="1364"/>
      <c r="J170" s="1364"/>
      <c r="K170" s="1364"/>
      <c r="L170" s="1364"/>
      <c r="M170" s="1364"/>
      <c r="N170" s="1364"/>
      <c r="O170" s="1364"/>
      <c r="P170" s="1364"/>
      <c r="Q170" s="1366"/>
      <c r="R170" s="1364"/>
      <c r="S170" s="1364"/>
      <c r="T170" s="1364"/>
      <c r="U170" s="1364"/>
      <c r="V170" s="1364"/>
      <c r="W170" s="1364"/>
      <c r="X170" s="1364"/>
      <c r="Y170" s="1364"/>
      <c r="Z170" s="1364"/>
      <c r="AA170" s="1364"/>
      <c r="AB170" s="1364"/>
      <c r="AC170" s="1364"/>
      <c r="AD170" s="1364"/>
      <c r="AE170" s="1364"/>
      <c r="AF170" s="1364"/>
      <c r="AG170" s="1364"/>
      <c r="AH170" s="1364"/>
      <c r="AI170" s="1364"/>
      <c r="AJ170" s="1364"/>
      <c r="AK170" s="1364"/>
      <c r="AL170" s="1364"/>
      <c r="AM170" s="1364"/>
      <c r="AN170" s="1366"/>
      <c r="AO170" s="1364"/>
      <c r="AP170" s="1364"/>
      <c r="AQ170" s="1364"/>
    </row>
    <row r="171" spans="1:43" s="1363" customFormat="1">
      <c r="A171" s="1364">
        <v>412</v>
      </c>
      <c r="B171" s="1364" t="b">
        <f>Check!$AR$413</f>
        <v>1</v>
      </c>
      <c r="C171" s="1364"/>
      <c r="D171" s="1366"/>
      <c r="E171" s="1364"/>
      <c r="F171" s="1364"/>
      <c r="G171" s="1364"/>
      <c r="H171" s="1364"/>
      <c r="I171" s="1364"/>
      <c r="J171" s="1364"/>
      <c r="K171" s="1364"/>
      <c r="L171" s="1364"/>
      <c r="M171" s="1364"/>
      <c r="N171" s="1364"/>
      <c r="O171" s="1364"/>
      <c r="P171" s="1364"/>
      <c r="Q171" s="1366"/>
      <c r="R171" s="1364"/>
      <c r="S171" s="1364"/>
      <c r="T171" s="1364"/>
      <c r="U171" s="1364"/>
      <c r="V171" s="1364"/>
      <c r="W171" s="1364"/>
      <c r="X171" s="1364"/>
      <c r="Y171" s="1364"/>
      <c r="Z171" s="1364"/>
      <c r="AA171" s="1364"/>
      <c r="AB171" s="1364"/>
      <c r="AC171" s="1364"/>
      <c r="AD171" s="1364"/>
      <c r="AE171" s="1364"/>
      <c r="AF171" s="1364"/>
      <c r="AG171" s="1364"/>
      <c r="AH171" s="1364"/>
      <c r="AI171" s="1364"/>
      <c r="AJ171" s="1364"/>
      <c r="AK171" s="1364"/>
      <c r="AL171" s="1364"/>
      <c r="AM171" s="1364"/>
      <c r="AN171" s="1366"/>
      <c r="AO171" s="1364"/>
      <c r="AP171" s="1364"/>
      <c r="AQ171" s="1364"/>
    </row>
    <row r="172" spans="1:43" s="1363" customFormat="1">
      <c r="A172" s="1364">
        <v>413</v>
      </c>
      <c r="B172" s="1364" t="b">
        <f>Check!$AR$414</f>
        <v>1</v>
      </c>
      <c r="C172" s="1364"/>
      <c r="D172" s="1366"/>
      <c r="E172" s="1364"/>
      <c r="F172" s="1364"/>
      <c r="G172" s="1364"/>
      <c r="H172" s="1364"/>
      <c r="I172" s="1364"/>
      <c r="J172" s="1364"/>
      <c r="K172" s="1364"/>
      <c r="L172" s="1364"/>
      <c r="M172" s="1364"/>
      <c r="N172" s="1364"/>
      <c r="O172" s="1364"/>
      <c r="P172" s="1364"/>
      <c r="Q172" s="1366"/>
      <c r="R172" s="1364"/>
      <c r="S172" s="1364"/>
      <c r="T172" s="1364"/>
      <c r="U172" s="1364"/>
      <c r="V172" s="1364"/>
      <c r="W172" s="1364"/>
      <c r="X172" s="1364"/>
      <c r="Y172" s="1364"/>
      <c r="Z172" s="1364"/>
      <c r="AA172" s="1364"/>
      <c r="AB172" s="1364"/>
      <c r="AC172" s="1364"/>
      <c r="AD172" s="1364"/>
      <c r="AE172" s="1364"/>
      <c r="AF172" s="1364"/>
      <c r="AG172" s="1364"/>
      <c r="AH172" s="1364"/>
      <c r="AI172" s="1364"/>
      <c r="AJ172" s="1364"/>
      <c r="AK172" s="1364"/>
      <c r="AL172" s="1364"/>
      <c r="AM172" s="1364"/>
      <c r="AN172" s="1366"/>
      <c r="AO172" s="1364"/>
      <c r="AP172" s="1364"/>
      <c r="AQ172" s="1364"/>
    </row>
    <row r="173" spans="1:43" s="1363" customFormat="1">
      <c r="A173" s="1364">
        <v>414</v>
      </c>
      <c r="B173" s="1364" t="b">
        <f>Check!$AR$415</f>
        <v>1</v>
      </c>
      <c r="C173" s="1364"/>
      <c r="D173" s="1366"/>
      <c r="E173" s="1364"/>
      <c r="F173" s="1364"/>
      <c r="G173" s="1364"/>
      <c r="H173" s="1364"/>
      <c r="I173" s="1364"/>
      <c r="J173" s="1364"/>
      <c r="K173" s="1364"/>
      <c r="L173" s="1364"/>
      <c r="M173" s="1364"/>
      <c r="N173" s="1364"/>
      <c r="O173" s="1364"/>
      <c r="P173" s="1364"/>
      <c r="Q173" s="1366"/>
      <c r="R173" s="1364"/>
      <c r="S173" s="1364"/>
      <c r="T173" s="1364"/>
      <c r="U173" s="1364"/>
      <c r="V173" s="1364"/>
      <c r="W173" s="1364"/>
      <c r="X173" s="1364"/>
      <c r="Y173" s="1364"/>
      <c r="Z173" s="1364"/>
      <c r="AA173" s="1364"/>
      <c r="AB173" s="1364"/>
      <c r="AC173" s="1364"/>
      <c r="AD173" s="1364"/>
      <c r="AE173" s="1364"/>
      <c r="AF173" s="1364"/>
      <c r="AG173" s="1364"/>
      <c r="AH173" s="1364"/>
      <c r="AI173" s="1364"/>
      <c r="AJ173" s="1364"/>
      <c r="AK173" s="1364"/>
      <c r="AL173" s="1364"/>
      <c r="AM173" s="1364"/>
      <c r="AN173" s="1366"/>
      <c r="AO173" s="1364"/>
      <c r="AP173" s="1364"/>
      <c r="AQ173" s="1364"/>
    </row>
    <row r="174" spans="1:43" s="1363" customFormat="1">
      <c r="A174" s="1364">
        <v>415</v>
      </c>
      <c r="B174" s="1364" t="b">
        <f>Check!$AR$416</f>
        <v>1</v>
      </c>
      <c r="C174" s="1364"/>
      <c r="D174" s="1366"/>
      <c r="E174" s="1364"/>
      <c r="F174" s="1364"/>
      <c r="G174" s="1364"/>
      <c r="H174" s="1364"/>
      <c r="I174" s="1364"/>
      <c r="J174" s="1364"/>
      <c r="K174" s="1364"/>
      <c r="L174" s="1364"/>
      <c r="M174" s="1364"/>
      <c r="N174" s="1364"/>
      <c r="O174" s="1364"/>
      <c r="P174" s="1364"/>
      <c r="Q174" s="1366"/>
      <c r="R174" s="1364"/>
      <c r="S174" s="1364"/>
      <c r="T174" s="1364"/>
      <c r="U174" s="1364"/>
      <c r="V174" s="1364"/>
      <c r="W174" s="1364"/>
      <c r="X174" s="1364"/>
      <c r="Y174" s="1364"/>
      <c r="Z174" s="1364"/>
      <c r="AA174" s="1364"/>
      <c r="AB174" s="1364"/>
      <c r="AC174" s="1364"/>
      <c r="AD174" s="1364"/>
      <c r="AE174" s="1364"/>
      <c r="AF174" s="1364"/>
      <c r="AG174" s="1364"/>
      <c r="AH174" s="1364"/>
      <c r="AI174" s="1364"/>
      <c r="AJ174" s="1364"/>
      <c r="AK174" s="1364"/>
      <c r="AL174" s="1364"/>
      <c r="AM174" s="1364"/>
      <c r="AN174" s="1366"/>
      <c r="AO174" s="1364"/>
      <c r="AP174" s="1364"/>
      <c r="AQ174" s="1364"/>
    </row>
    <row r="175" spans="1:43" s="1363" customFormat="1">
      <c r="A175" s="1364">
        <v>416</v>
      </c>
      <c r="B175" s="1364" t="b">
        <f>Check!$AR$417</f>
        <v>1</v>
      </c>
      <c r="C175" s="1364"/>
      <c r="D175" s="1366"/>
      <c r="E175" s="1364"/>
      <c r="F175" s="1364"/>
      <c r="G175" s="1364"/>
      <c r="H175" s="1364"/>
      <c r="I175" s="1364"/>
      <c r="J175" s="1364"/>
      <c r="K175" s="1364"/>
      <c r="L175" s="1364"/>
      <c r="M175" s="1364"/>
      <c r="N175" s="1364"/>
      <c r="O175" s="1364"/>
      <c r="P175" s="1364"/>
      <c r="Q175" s="1366"/>
      <c r="R175" s="1364"/>
      <c r="S175" s="1364"/>
      <c r="T175" s="1364"/>
      <c r="U175" s="1364"/>
      <c r="V175" s="1364"/>
      <c r="W175" s="1364"/>
      <c r="X175" s="1364"/>
      <c r="Y175" s="1364"/>
      <c r="Z175" s="1364"/>
      <c r="AA175" s="1364"/>
      <c r="AB175" s="1364"/>
      <c r="AC175" s="1364"/>
      <c r="AD175" s="1364"/>
      <c r="AE175" s="1364"/>
      <c r="AF175" s="1364"/>
      <c r="AG175" s="1364"/>
      <c r="AH175" s="1364"/>
      <c r="AI175" s="1364"/>
      <c r="AJ175" s="1364"/>
      <c r="AK175" s="1364"/>
      <c r="AL175" s="1364"/>
      <c r="AM175" s="1364"/>
      <c r="AN175" s="1366"/>
      <c r="AO175" s="1364"/>
      <c r="AP175" s="1364"/>
      <c r="AQ175" s="1364"/>
    </row>
    <row r="176" spans="1:43" s="1363" customFormat="1">
      <c r="A176" s="1364">
        <v>417</v>
      </c>
      <c r="B176" s="1364" t="b">
        <f>Check!$AR$418</f>
        <v>1</v>
      </c>
      <c r="C176" s="1364"/>
      <c r="D176" s="1366"/>
      <c r="E176" s="1364"/>
      <c r="F176" s="1364"/>
      <c r="G176" s="1364"/>
      <c r="H176" s="1364"/>
      <c r="I176" s="1364"/>
      <c r="J176" s="1364"/>
      <c r="K176" s="1364"/>
      <c r="L176" s="1364"/>
      <c r="M176" s="1364"/>
      <c r="N176" s="1364"/>
      <c r="O176" s="1364"/>
      <c r="P176" s="1364"/>
      <c r="Q176" s="1366"/>
      <c r="R176" s="1364"/>
      <c r="S176" s="1364"/>
      <c r="T176" s="1364"/>
      <c r="U176" s="1364"/>
      <c r="V176" s="1364"/>
      <c r="W176" s="1364"/>
      <c r="X176" s="1364"/>
      <c r="Y176" s="1364"/>
      <c r="Z176" s="1364"/>
      <c r="AA176" s="1364"/>
      <c r="AB176" s="1364"/>
      <c r="AC176" s="1364"/>
      <c r="AD176" s="1364"/>
      <c r="AE176" s="1364"/>
      <c r="AF176" s="1364"/>
      <c r="AG176" s="1364"/>
      <c r="AH176" s="1364"/>
      <c r="AI176" s="1364"/>
      <c r="AJ176" s="1364"/>
      <c r="AK176" s="1364"/>
      <c r="AL176" s="1364"/>
      <c r="AM176" s="1364"/>
      <c r="AN176" s="1366"/>
      <c r="AO176" s="1364"/>
      <c r="AP176" s="1364"/>
      <c r="AQ176" s="1364"/>
    </row>
    <row r="177" spans="1:43" s="1363" customFormat="1">
      <c r="A177" s="1364">
        <v>418</v>
      </c>
      <c r="B177" s="1364" t="b">
        <f>Check!$AR$419</f>
        <v>1</v>
      </c>
      <c r="C177" s="1364"/>
      <c r="D177" s="1366"/>
      <c r="E177" s="1364"/>
      <c r="F177" s="1364"/>
      <c r="G177" s="1364"/>
      <c r="H177" s="1364"/>
      <c r="I177" s="1364"/>
      <c r="J177" s="1364"/>
      <c r="K177" s="1364"/>
      <c r="L177" s="1364"/>
      <c r="M177" s="1364"/>
      <c r="N177" s="1364"/>
      <c r="O177" s="1364"/>
      <c r="P177" s="1364"/>
      <c r="Q177" s="1366"/>
      <c r="R177" s="1364"/>
      <c r="S177" s="1364"/>
      <c r="T177" s="1364"/>
      <c r="U177" s="1364"/>
      <c r="V177" s="1364"/>
      <c r="W177" s="1364"/>
      <c r="X177" s="1364"/>
      <c r="Y177" s="1364"/>
      <c r="Z177" s="1364"/>
      <c r="AA177" s="1364"/>
      <c r="AB177" s="1364"/>
      <c r="AC177" s="1364"/>
      <c r="AD177" s="1364"/>
      <c r="AE177" s="1364"/>
      <c r="AF177" s="1364"/>
      <c r="AG177" s="1364"/>
      <c r="AH177" s="1364"/>
      <c r="AI177" s="1364"/>
      <c r="AJ177" s="1364"/>
      <c r="AK177" s="1364"/>
      <c r="AL177" s="1364"/>
      <c r="AM177" s="1364"/>
      <c r="AN177" s="1366"/>
      <c r="AO177" s="1364"/>
      <c r="AP177" s="1364"/>
      <c r="AQ177" s="1364"/>
    </row>
    <row r="178" spans="1:43" s="1363" customFormat="1">
      <c r="A178" s="1364">
        <v>419</v>
      </c>
      <c r="B178" s="1364" t="b">
        <f>Check!$AR$420</f>
        <v>1</v>
      </c>
      <c r="C178" s="1364"/>
      <c r="D178" s="1366"/>
      <c r="E178" s="1364"/>
      <c r="F178" s="1364"/>
      <c r="G178" s="1364"/>
      <c r="H178" s="1364"/>
      <c r="I178" s="1364"/>
      <c r="J178" s="1364"/>
      <c r="K178" s="1364"/>
      <c r="L178" s="1364"/>
      <c r="M178" s="1364"/>
      <c r="N178" s="1364"/>
      <c r="O178" s="1364"/>
      <c r="P178" s="1364"/>
      <c r="Q178" s="1366"/>
      <c r="R178" s="1364"/>
      <c r="S178" s="1364"/>
      <c r="T178" s="1364"/>
      <c r="U178" s="1364"/>
      <c r="V178" s="1364"/>
      <c r="W178" s="1364"/>
      <c r="X178" s="1364"/>
      <c r="Y178" s="1364"/>
      <c r="Z178" s="1364"/>
      <c r="AA178" s="1364"/>
      <c r="AB178" s="1364"/>
      <c r="AC178" s="1364"/>
      <c r="AD178" s="1364"/>
      <c r="AE178" s="1364"/>
      <c r="AF178" s="1364"/>
      <c r="AG178" s="1364"/>
      <c r="AH178" s="1364"/>
      <c r="AI178" s="1364"/>
      <c r="AJ178" s="1364"/>
      <c r="AK178" s="1364"/>
      <c r="AL178" s="1364"/>
      <c r="AM178" s="1364"/>
      <c r="AN178" s="1366"/>
      <c r="AO178" s="1364"/>
      <c r="AP178" s="1364"/>
      <c r="AQ178" s="1364"/>
    </row>
    <row r="179" spans="1:43" s="1363" customFormat="1">
      <c r="A179" s="1364">
        <v>420</v>
      </c>
      <c r="B179" s="1364" t="b">
        <f>Check!$AR$421</f>
        <v>1</v>
      </c>
      <c r="C179" s="1364"/>
      <c r="D179" s="1366"/>
      <c r="E179" s="1364"/>
      <c r="F179" s="1364"/>
      <c r="G179" s="1364"/>
      <c r="H179" s="1364"/>
      <c r="I179" s="1364"/>
      <c r="J179" s="1364"/>
      <c r="K179" s="1364"/>
      <c r="L179" s="1364"/>
      <c r="M179" s="1364"/>
      <c r="N179" s="1364"/>
      <c r="O179" s="1364"/>
      <c r="P179" s="1364"/>
      <c r="Q179" s="1366"/>
      <c r="R179" s="1364"/>
      <c r="S179" s="1364"/>
      <c r="T179" s="1364"/>
      <c r="U179" s="1364"/>
      <c r="V179" s="1364"/>
      <c r="W179" s="1364"/>
      <c r="X179" s="1364"/>
      <c r="Y179" s="1364"/>
      <c r="Z179" s="1364"/>
      <c r="AA179" s="1364"/>
      <c r="AB179" s="1364"/>
      <c r="AC179" s="1364"/>
      <c r="AD179" s="1364"/>
      <c r="AE179" s="1364"/>
      <c r="AF179" s="1364"/>
      <c r="AG179" s="1364"/>
      <c r="AH179" s="1364"/>
      <c r="AI179" s="1364"/>
      <c r="AJ179" s="1364"/>
      <c r="AK179" s="1364"/>
      <c r="AL179" s="1364"/>
      <c r="AM179" s="1364"/>
      <c r="AN179" s="1366"/>
      <c r="AO179" s="1364"/>
      <c r="AP179" s="1364"/>
      <c r="AQ179" s="1364"/>
    </row>
    <row r="180" spans="1:43" s="1363" customFormat="1">
      <c r="A180" s="1364">
        <v>421</v>
      </c>
      <c r="B180" s="1364" t="b">
        <f>Check!$AR$422</f>
        <v>1</v>
      </c>
      <c r="C180" s="1364"/>
      <c r="D180" s="1366"/>
      <c r="E180" s="1364"/>
      <c r="F180" s="1364"/>
      <c r="G180" s="1364"/>
      <c r="H180" s="1364"/>
      <c r="I180" s="1364"/>
      <c r="J180" s="1364"/>
      <c r="K180" s="1364"/>
      <c r="L180" s="1364"/>
      <c r="M180" s="1364"/>
      <c r="N180" s="1364"/>
      <c r="O180" s="1364"/>
      <c r="P180" s="1364"/>
      <c r="Q180" s="1366"/>
      <c r="R180" s="1364"/>
      <c r="S180" s="1364"/>
      <c r="T180" s="1364"/>
      <c r="U180" s="1364"/>
      <c r="V180" s="1364"/>
      <c r="W180" s="1364"/>
      <c r="X180" s="1364"/>
      <c r="Y180" s="1364"/>
      <c r="Z180" s="1364"/>
      <c r="AA180" s="1364"/>
      <c r="AB180" s="1364"/>
      <c r="AC180" s="1364"/>
      <c r="AD180" s="1364"/>
      <c r="AE180" s="1364"/>
      <c r="AF180" s="1364"/>
      <c r="AG180" s="1364"/>
      <c r="AH180" s="1364"/>
      <c r="AI180" s="1364"/>
      <c r="AJ180" s="1364"/>
      <c r="AK180" s="1364"/>
      <c r="AL180" s="1364"/>
      <c r="AM180" s="1364"/>
      <c r="AN180" s="1366"/>
      <c r="AO180" s="1364"/>
      <c r="AP180" s="1364"/>
      <c r="AQ180" s="1364"/>
    </row>
    <row r="181" spans="1:43" s="1363" customFormat="1">
      <c r="A181" s="1364">
        <v>422</v>
      </c>
      <c r="B181" s="1364" t="b">
        <f>Check!$AR$423</f>
        <v>1</v>
      </c>
      <c r="C181" s="1364"/>
      <c r="D181" s="1366"/>
      <c r="E181" s="1364"/>
      <c r="F181" s="1364"/>
      <c r="G181" s="1364"/>
      <c r="H181" s="1364"/>
      <c r="I181" s="1364"/>
      <c r="J181" s="1364"/>
      <c r="K181" s="1364"/>
      <c r="L181" s="1364"/>
      <c r="M181" s="1364"/>
      <c r="N181" s="1364"/>
      <c r="O181" s="1364"/>
      <c r="P181" s="1364"/>
      <c r="Q181" s="1366"/>
      <c r="R181" s="1364"/>
      <c r="S181" s="1364"/>
      <c r="T181" s="1364"/>
      <c r="U181" s="1364"/>
      <c r="V181" s="1364"/>
      <c r="W181" s="1364"/>
      <c r="X181" s="1364"/>
      <c r="Y181" s="1364"/>
      <c r="Z181" s="1364"/>
      <c r="AA181" s="1364"/>
      <c r="AB181" s="1364"/>
      <c r="AC181" s="1364"/>
      <c r="AD181" s="1364"/>
      <c r="AE181" s="1364"/>
      <c r="AF181" s="1364"/>
      <c r="AG181" s="1364"/>
      <c r="AH181" s="1364"/>
      <c r="AI181" s="1364"/>
      <c r="AJ181" s="1364"/>
      <c r="AK181" s="1364"/>
      <c r="AL181" s="1364"/>
      <c r="AM181" s="1364"/>
      <c r="AN181" s="1366"/>
      <c r="AO181" s="1364"/>
      <c r="AP181" s="1364"/>
      <c r="AQ181" s="1364"/>
    </row>
    <row r="182" spans="1:43" s="1363" customFormat="1">
      <c r="A182" s="1364">
        <v>423</v>
      </c>
      <c r="B182" s="1364" t="b">
        <f>Check!$AR$424</f>
        <v>1</v>
      </c>
      <c r="C182" s="1364"/>
      <c r="D182" s="1366"/>
      <c r="E182" s="1364"/>
      <c r="F182" s="1364"/>
      <c r="G182" s="1364"/>
      <c r="H182" s="1364"/>
      <c r="I182" s="1364"/>
      <c r="J182" s="1364"/>
      <c r="K182" s="1364"/>
      <c r="L182" s="1364"/>
      <c r="M182" s="1364"/>
      <c r="N182" s="1364"/>
      <c r="O182" s="1364"/>
      <c r="P182" s="1364"/>
      <c r="Q182" s="1366"/>
      <c r="R182" s="1364"/>
      <c r="S182" s="1364"/>
      <c r="T182" s="1364"/>
      <c r="U182" s="1364"/>
      <c r="V182" s="1364"/>
      <c r="W182" s="1364"/>
      <c r="X182" s="1364"/>
      <c r="Y182" s="1364"/>
      <c r="Z182" s="1364"/>
      <c r="AA182" s="1364"/>
      <c r="AB182" s="1364"/>
      <c r="AC182" s="1364"/>
      <c r="AD182" s="1364"/>
      <c r="AE182" s="1364"/>
      <c r="AF182" s="1364"/>
      <c r="AG182" s="1364"/>
      <c r="AH182" s="1364"/>
      <c r="AI182" s="1364"/>
      <c r="AJ182" s="1364"/>
      <c r="AK182" s="1364"/>
      <c r="AL182" s="1364"/>
      <c r="AM182" s="1364"/>
      <c r="AN182" s="1366"/>
      <c r="AO182" s="1364"/>
      <c r="AP182" s="1364"/>
      <c r="AQ182" s="1364"/>
    </row>
    <row r="183" spans="1:43" s="1363" customFormat="1">
      <c r="A183" s="1364">
        <v>424</v>
      </c>
      <c r="B183" s="1364" t="b">
        <f>Check!$AR$425</f>
        <v>1</v>
      </c>
      <c r="C183" s="1364"/>
      <c r="D183" s="1366"/>
      <c r="E183" s="1364"/>
      <c r="F183" s="1364"/>
      <c r="G183" s="1364"/>
      <c r="H183" s="1364"/>
      <c r="I183" s="1364"/>
      <c r="J183" s="1364"/>
      <c r="K183" s="1364"/>
      <c r="L183" s="1364"/>
      <c r="M183" s="1364"/>
      <c r="N183" s="1364"/>
      <c r="O183" s="1364"/>
      <c r="P183" s="1364"/>
      <c r="Q183" s="1366"/>
      <c r="R183" s="1364"/>
      <c r="S183" s="1364"/>
      <c r="T183" s="1364"/>
      <c r="U183" s="1364"/>
      <c r="V183" s="1364"/>
      <c r="W183" s="1364"/>
      <c r="X183" s="1364"/>
      <c r="Y183" s="1364"/>
      <c r="Z183" s="1364"/>
      <c r="AA183" s="1364"/>
      <c r="AB183" s="1364"/>
      <c r="AC183" s="1364"/>
      <c r="AD183" s="1364"/>
      <c r="AE183" s="1364"/>
      <c r="AF183" s="1364"/>
      <c r="AG183" s="1364"/>
      <c r="AH183" s="1364"/>
      <c r="AI183" s="1364"/>
      <c r="AJ183" s="1364"/>
      <c r="AK183" s="1364"/>
      <c r="AL183" s="1364"/>
      <c r="AM183" s="1364"/>
      <c r="AN183" s="1366"/>
      <c r="AO183" s="1364"/>
      <c r="AP183" s="1364"/>
      <c r="AQ183" s="1364"/>
    </row>
    <row r="184" spans="1:43" s="1363" customFormat="1">
      <c r="A184" s="1364">
        <v>425</v>
      </c>
      <c r="B184" s="1364" t="b">
        <f>Check!$AR$426</f>
        <v>1</v>
      </c>
      <c r="C184" s="1364"/>
      <c r="D184" s="1366"/>
      <c r="E184" s="1364"/>
      <c r="F184" s="1364"/>
      <c r="G184" s="1364"/>
      <c r="H184" s="1364"/>
      <c r="I184" s="1364"/>
      <c r="J184" s="1364"/>
      <c r="K184" s="1364"/>
      <c r="L184" s="1364"/>
      <c r="M184" s="1364"/>
      <c r="N184" s="1364"/>
      <c r="O184" s="1364"/>
      <c r="P184" s="1364"/>
      <c r="Q184" s="1366"/>
      <c r="R184" s="1364"/>
      <c r="S184" s="1364"/>
      <c r="T184" s="1364"/>
      <c r="U184" s="1364"/>
      <c r="V184" s="1364"/>
      <c r="W184" s="1364"/>
      <c r="X184" s="1364"/>
      <c r="Y184" s="1364"/>
      <c r="Z184" s="1364"/>
      <c r="AA184" s="1364"/>
      <c r="AB184" s="1364"/>
      <c r="AC184" s="1364"/>
      <c r="AD184" s="1364"/>
      <c r="AE184" s="1364"/>
      <c r="AF184" s="1364"/>
      <c r="AG184" s="1364"/>
      <c r="AH184" s="1364"/>
      <c r="AI184" s="1364"/>
      <c r="AJ184" s="1364"/>
      <c r="AK184" s="1364"/>
      <c r="AL184" s="1364"/>
      <c r="AM184" s="1364"/>
      <c r="AN184" s="1366"/>
      <c r="AO184" s="1364"/>
      <c r="AP184" s="1364"/>
      <c r="AQ184" s="1364"/>
    </row>
    <row r="185" spans="1:43" s="1363" customFormat="1">
      <c r="A185" s="1364">
        <v>426</v>
      </c>
      <c r="B185" s="1364" t="b">
        <f>Check!$AR$427</f>
        <v>1</v>
      </c>
      <c r="C185" s="1364"/>
      <c r="D185" s="1366"/>
      <c r="E185" s="1364"/>
      <c r="F185" s="1364"/>
      <c r="G185" s="1364"/>
      <c r="H185" s="1364"/>
      <c r="I185" s="1364"/>
      <c r="J185" s="1364"/>
      <c r="K185" s="1364"/>
      <c r="L185" s="1364"/>
      <c r="M185" s="1364"/>
      <c r="N185" s="1364"/>
      <c r="O185" s="1364"/>
      <c r="P185" s="1364"/>
      <c r="Q185" s="1366"/>
      <c r="R185" s="1364"/>
      <c r="S185" s="1364"/>
      <c r="T185" s="1364"/>
      <c r="U185" s="1364"/>
      <c r="V185" s="1364"/>
      <c r="W185" s="1364"/>
      <c r="X185" s="1364"/>
      <c r="Y185" s="1364"/>
      <c r="Z185" s="1364"/>
      <c r="AA185" s="1364"/>
      <c r="AB185" s="1364"/>
      <c r="AC185" s="1364"/>
      <c r="AD185" s="1364"/>
      <c r="AE185" s="1364"/>
      <c r="AF185" s="1364"/>
      <c r="AG185" s="1364"/>
      <c r="AH185" s="1364"/>
      <c r="AI185" s="1364"/>
      <c r="AJ185" s="1364"/>
      <c r="AK185" s="1364"/>
      <c r="AL185" s="1364"/>
      <c r="AM185" s="1364"/>
      <c r="AN185" s="1366"/>
      <c r="AO185" s="1364"/>
      <c r="AP185" s="1364"/>
      <c r="AQ185" s="1364"/>
    </row>
    <row r="186" spans="1:43" s="1363" customFormat="1">
      <c r="A186" s="1364">
        <v>427</v>
      </c>
      <c r="B186" s="1364" t="b">
        <f>Check!$AR$428</f>
        <v>1</v>
      </c>
      <c r="C186" s="1364"/>
      <c r="D186" s="1366"/>
      <c r="E186" s="1364"/>
      <c r="F186" s="1364"/>
      <c r="G186" s="1364"/>
      <c r="H186" s="1364"/>
      <c r="I186" s="1364"/>
      <c r="J186" s="1364"/>
      <c r="K186" s="1364"/>
      <c r="L186" s="1364"/>
      <c r="M186" s="1364"/>
      <c r="N186" s="1364"/>
      <c r="O186" s="1364"/>
      <c r="P186" s="1364"/>
      <c r="Q186" s="1366"/>
      <c r="R186" s="1364"/>
      <c r="S186" s="1364"/>
      <c r="T186" s="1364"/>
      <c r="U186" s="1364"/>
      <c r="V186" s="1364"/>
      <c r="W186" s="1364"/>
      <c r="X186" s="1364"/>
      <c r="Y186" s="1364"/>
      <c r="Z186" s="1364"/>
      <c r="AA186" s="1364"/>
      <c r="AB186" s="1364"/>
      <c r="AC186" s="1364"/>
      <c r="AD186" s="1364"/>
      <c r="AE186" s="1364"/>
      <c r="AF186" s="1364"/>
      <c r="AG186" s="1364"/>
      <c r="AH186" s="1364"/>
      <c r="AI186" s="1364"/>
      <c r="AJ186" s="1364"/>
      <c r="AK186" s="1364"/>
      <c r="AL186" s="1364"/>
      <c r="AM186" s="1364"/>
      <c r="AN186" s="1366"/>
      <c r="AO186" s="1364"/>
      <c r="AP186" s="1364"/>
      <c r="AQ186" s="1364"/>
    </row>
    <row r="187" spans="1:43" s="1363" customFormat="1">
      <c r="A187" s="1364">
        <v>428</v>
      </c>
      <c r="B187" s="1364" t="b">
        <f>Check!$AR$429</f>
        <v>1</v>
      </c>
      <c r="C187" s="1364"/>
      <c r="D187" s="1366"/>
      <c r="E187" s="1364"/>
      <c r="F187" s="1364"/>
      <c r="G187" s="1364"/>
      <c r="H187" s="1364"/>
      <c r="I187" s="1364"/>
      <c r="J187" s="1364"/>
      <c r="K187" s="1364"/>
      <c r="L187" s="1364"/>
      <c r="M187" s="1364"/>
      <c r="N187" s="1364"/>
      <c r="O187" s="1364"/>
      <c r="P187" s="1364"/>
      <c r="Q187" s="1366"/>
      <c r="R187" s="1364"/>
      <c r="S187" s="1364"/>
      <c r="T187" s="1364"/>
      <c r="U187" s="1364"/>
      <c r="V187" s="1364"/>
      <c r="W187" s="1364"/>
      <c r="X187" s="1364"/>
      <c r="Y187" s="1364"/>
      <c r="Z187" s="1364"/>
      <c r="AA187" s="1364"/>
      <c r="AB187" s="1364"/>
      <c r="AC187" s="1364"/>
      <c r="AD187" s="1364"/>
      <c r="AE187" s="1364"/>
      <c r="AF187" s="1364"/>
      <c r="AG187" s="1364"/>
      <c r="AH187" s="1364"/>
      <c r="AI187" s="1364"/>
      <c r="AJ187" s="1364"/>
      <c r="AK187" s="1364"/>
      <c r="AL187" s="1364"/>
      <c r="AM187" s="1364"/>
      <c r="AN187" s="1366"/>
      <c r="AO187" s="1364"/>
      <c r="AP187" s="1364"/>
      <c r="AQ187" s="1364"/>
    </row>
    <row r="188" spans="1:43" s="1363" customFormat="1">
      <c r="A188" s="1364">
        <v>429</v>
      </c>
      <c r="B188" s="1364" t="b">
        <f>Check!$AR$430</f>
        <v>1</v>
      </c>
      <c r="C188" s="1364"/>
      <c r="D188" s="1366"/>
      <c r="E188" s="1364"/>
      <c r="F188" s="1364"/>
      <c r="G188" s="1364"/>
      <c r="H188" s="1364"/>
      <c r="I188" s="1364"/>
      <c r="J188" s="1364"/>
      <c r="K188" s="1364"/>
      <c r="L188" s="1364"/>
      <c r="M188" s="1364"/>
      <c r="N188" s="1364"/>
      <c r="O188" s="1364"/>
      <c r="P188" s="1364"/>
      <c r="Q188" s="1366"/>
      <c r="R188" s="1364"/>
      <c r="S188" s="1364"/>
      <c r="T188" s="1364"/>
      <c r="U188" s="1364"/>
      <c r="V188" s="1364"/>
      <c r="W188" s="1364"/>
      <c r="X188" s="1364"/>
      <c r="Y188" s="1364"/>
      <c r="Z188" s="1364"/>
      <c r="AA188" s="1364"/>
      <c r="AB188" s="1364"/>
      <c r="AC188" s="1364"/>
      <c r="AD188" s="1364"/>
      <c r="AE188" s="1364"/>
      <c r="AF188" s="1364"/>
      <c r="AG188" s="1364"/>
      <c r="AH188" s="1364"/>
      <c r="AI188" s="1364"/>
      <c r="AJ188" s="1364"/>
      <c r="AK188" s="1364"/>
      <c r="AL188" s="1364"/>
      <c r="AM188" s="1364"/>
      <c r="AN188" s="1366"/>
      <c r="AO188" s="1364"/>
      <c r="AP188" s="1364"/>
      <c r="AQ188" s="1364"/>
    </row>
    <row r="189" spans="1:43" s="1363" customFormat="1">
      <c r="A189" s="1364">
        <v>430</v>
      </c>
      <c r="B189" s="1364" t="b">
        <f>Check!$AR$431</f>
        <v>1</v>
      </c>
      <c r="C189" s="1364"/>
      <c r="D189" s="1366"/>
      <c r="E189" s="1364"/>
      <c r="F189" s="1364"/>
      <c r="G189" s="1364"/>
      <c r="H189" s="1364"/>
      <c r="I189" s="1364"/>
      <c r="J189" s="1364"/>
      <c r="K189" s="1364"/>
      <c r="L189" s="1364"/>
      <c r="M189" s="1364"/>
      <c r="N189" s="1364"/>
      <c r="O189" s="1364"/>
      <c r="P189" s="1364"/>
      <c r="Q189" s="1366"/>
      <c r="R189" s="1364"/>
      <c r="S189" s="1364"/>
      <c r="T189" s="1364"/>
      <c r="U189" s="1364"/>
      <c r="V189" s="1364"/>
      <c r="W189" s="1364"/>
      <c r="X189" s="1364"/>
      <c r="Y189" s="1364"/>
      <c r="Z189" s="1364"/>
      <c r="AA189" s="1364"/>
      <c r="AB189" s="1364"/>
      <c r="AC189" s="1364"/>
      <c r="AD189" s="1364"/>
      <c r="AE189" s="1364"/>
      <c r="AF189" s="1364"/>
      <c r="AG189" s="1364"/>
      <c r="AH189" s="1364"/>
      <c r="AI189" s="1364"/>
      <c r="AJ189" s="1364"/>
      <c r="AK189" s="1364"/>
      <c r="AL189" s="1364"/>
      <c r="AM189" s="1364"/>
      <c r="AN189" s="1366"/>
      <c r="AO189" s="1364"/>
      <c r="AP189" s="1364"/>
      <c r="AQ189" s="1364"/>
    </row>
    <row r="190" spans="1:43" s="1363" customFormat="1">
      <c r="A190" s="1364">
        <v>431</v>
      </c>
      <c r="B190" s="1364" t="b">
        <f>Check!$AR$432</f>
        <v>1</v>
      </c>
      <c r="C190" s="1364"/>
      <c r="D190" s="1366"/>
      <c r="E190" s="1364"/>
      <c r="F190" s="1364"/>
      <c r="G190" s="1364"/>
      <c r="H190" s="1364"/>
      <c r="I190" s="1364"/>
      <c r="J190" s="1364"/>
      <c r="K190" s="1364"/>
      <c r="L190" s="1364"/>
      <c r="M190" s="1364"/>
      <c r="N190" s="1364"/>
      <c r="O190" s="1364"/>
      <c r="P190" s="1364"/>
      <c r="Q190" s="1366"/>
      <c r="R190" s="1364"/>
      <c r="S190" s="1364"/>
      <c r="T190" s="1364"/>
      <c r="U190" s="1364"/>
      <c r="V190" s="1364"/>
      <c r="W190" s="1364"/>
      <c r="X190" s="1364"/>
      <c r="Y190" s="1364"/>
      <c r="Z190" s="1364"/>
      <c r="AA190" s="1364"/>
      <c r="AB190" s="1364"/>
      <c r="AC190" s="1364"/>
      <c r="AD190" s="1364"/>
      <c r="AE190" s="1364"/>
      <c r="AF190" s="1364"/>
      <c r="AG190" s="1364"/>
      <c r="AH190" s="1364"/>
      <c r="AI190" s="1364"/>
      <c r="AJ190" s="1364"/>
      <c r="AK190" s="1364"/>
      <c r="AL190" s="1364"/>
      <c r="AM190" s="1364"/>
      <c r="AN190" s="1366"/>
      <c r="AO190" s="1364"/>
      <c r="AP190" s="1364"/>
      <c r="AQ190" s="1364"/>
    </row>
    <row r="191" spans="1:43" s="1363" customFormat="1">
      <c r="A191" s="1364">
        <v>432</v>
      </c>
      <c r="B191" s="1364" t="b">
        <f>Check!$AR$433</f>
        <v>1</v>
      </c>
      <c r="C191" s="1364"/>
      <c r="D191" s="1366"/>
      <c r="E191" s="1364"/>
      <c r="F191" s="1364"/>
      <c r="G191" s="1364"/>
      <c r="H191" s="1364"/>
      <c r="I191" s="1364"/>
      <c r="J191" s="1364"/>
      <c r="K191" s="1364"/>
      <c r="L191" s="1364"/>
      <c r="M191" s="1364"/>
      <c r="N191" s="1364"/>
      <c r="O191" s="1364"/>
      <c r="P191" s="1364"/>
      <c r="Q191" s="1366"/>
      <c r="R191" s="1364"/>
      <c r="S191" s="1364"/>
      <c r="T191" s="1364"/>
      <c r="U191" s="1364"/>
      <c r="V191" s="1364"/>
      <c r="W191" s="1364"/>
      <c r="X191" s="1364"/>
      <c r="Y191" s="1364"/>
      <c r="Z191" s="1364"/>
      <c r="AA191" s="1364"/>
      <c r="AB191" s="1364"/>
      <c r="AC191" s="1364"/>
      <c r="AD191" s="1364"/>
      <c r="AE191" s="1364"/>
      <c r="AF191" s="1364"/>
      <c r="AG191" s="1364"/>
      <c r="AH191" s="1364"/>
      <c r="AI191" s="1364"/>
      <c r="AJ191" s="1364"/>
      <c r="AK191" s="1364"/>
      <c r="AL191" s="1364"/>
      <c r="AM191" s="1364"/>
      <c r="AN191" s="1366"/>
      <c r="AO191" s="1364"/>
      <c r="AP191" s="1364"/>
      <c r="AQ191" s="1364"/>
    </row>
    <row r="192" spans="1:43" s="1363" customFormat="1">
      <c r="A192" s="1364">
        <v>433</v>
      </c>
      <c r="B192" s="1364" t="b">
        <f>Check!$AR$434</f>
        <v>1</v>
      </c>
      <c r="C192" s="1364"/>
      <c r="D192" s="1366"/>
      <c r="E192" s="1364"/>
      <c r="F192" s="1364"/>
      <c r="G192" s="1364"/>
      <c r="H192" s="1364"/>
      <c r="I192" s="1364"/>
      <c r="J192" s="1364"/>
      <c r="K192" s="1364"/>
      <c r="L192" s="1364"/>
      <c r="M192" s="1364"/>
      <c r="N192" s="1364"/>
      <c r="O192" s="1364"/>
      <c r="P192" s="1364"/>
      <c r="Q192" s="1366"/>
      <c r="R192" s="1364"/>
      <c r="S192" s="1364"/>
      <c r="T192" s="1364"/>
      <c r="U192" s="1364"/>
      <c r="V192" s="1364"/>
      <c r="W192" s="1364"/>
      <c r="X192" s="1364"/>
      <c r="Y192" s="1364"/>
      <c r="Z192" s="1364"/>
      <c r="AA192" s="1364"/>
      <c r="AB192" s="1364"/>
      <c r="AC192" s="1364"/>
      <c r="AD192" s="1364"/>
      <c r="AE192" s="1364"/>
      <c r="AF192" s="1364"/>
      <c r="AG192" s="1364"/>
      <c r="AH192" s="1364"/>
      <c r="AI192" s="1364"/>
      <c r="AJ192" s="1364"/>
      <c r="AK192" s="1364"/>
      <c r="AL192" s="1364"/>
      <c r="AM192" s="1364"/>
      <c r="AN192" s="1366"/>
      <c r="AO192" s="1364"/>
      <c r="AP192" s="1364"/>
      <c r="AQ192" s="1364"/>
    </row>
    <row r="193" spans="1:43" s="1363" customFormat="1">
      <c r="A193" s="1364">
        <v>434</v>
      </c>
      <c r="B193" s="1364" t="b">
        <f>Check!$AR$435</f>
        <v>1</v>
      </c>
      <c r="C193" s="1364"/>
      <c r="D193" s="1366"/>
      <c r="E193" s="1364"/>
      <c r="F193" s="1364"/>
      <c r="G193" s="1364"/>
      <c r="H193" s="1364"/>
      <c r="I193" s="1364"/>
      <c r="J193" s="1364"/>
      <c r="K193" s="1364"/>
      <c r="L193" s="1364"/>
      <c r="M193" s="1364"/>
      <c r="N193" s="1364"/>
      <c r="O193" s="1364"/>
      <c r="P193" s="1364"/>
      <c r="Q193" s="1366"/>
      <c r="R193" s="1364"/>
      <c r="S193" s="1364"/>
      <c r="T193" s="1364"/>
      <c r="U193" s="1364"/>
      <c r="V193" s="1364"/>
      <c r="W193" s="1364"/>
      <c r="X193" s="1364"/>
      <c r="Y193" s="1364"/>
      <c r="Z193" s="1364"/>
      <c r="AA193" s="1364"/>
      <c r="AB193" s="1364"/>
      <c r="AC193" s="1364"/>
      <c r="AD193" s="1364"/>
      <c r="AE193" s="1364"/>
      <c r="AF193" s="1364"/>
      <c r="AG193" s="1364"/>
      <c r="AH193" s="1364"/>
      <c r="AI193" s="1364"/>
      <c r="AJ193" s="1364"/>
      <c r="AK193" s="1364"/>
      <c r="AL193" s="1364"/>
      <c r="AM193" s="1364"/>
      <c r="AN193" s="1366"/>
      <c r="AO193" s="1364"/>
      <c r="AP193" s="1364"/>
      <c r="AQ193" s="1364"/>
    </row>
    <row r="194" spans="1:43" s="1363" customFormat="1">
      <c r="A194" s="1364">
        <v>435</v>
      </c>
      <c r="B194" s="1364" t="b">
        <f>Check!$AR$436</f>
        <v>1</v>
      </c>
      <c r="C194" s="1364"/>
      <c r="D194" s="1366"/>
      <c r="E194" s="1364"/>
      <c r="F194" s="1364"/>
      <c r="G194" s="1364"/>
      <c r="H194" s="1364"/>
      <c r="I194" s="1364"/>
      <c r="J194" s="1364"/>
      <c r="K194" s="1364"/>
      <c r="L194" s="1364"/>
      <c r="M194" s="1364"/>
      <c r="N194" s="1364"/>
      <c r="O194" s="1364"/>
      <c r="P194" s="1364"/>
      <c r="Q194" s="1366"/>
      <c r="R194" s="1364"/>
      <c r="S194" s="1364"/>
      <c r="T194" s="1364"/>
      <c r="U194" s="1364"/>
      <c r="V194" s="1364"/>
      <c r="W194" s="1364"/>
      <c r="X194" s="1364"/>
      <c r="Y194" s="1364"/>
      <c r="Z194" s="1364"/>
      <c r="AA194" s="1364"/>
      <c r="AB194" s="1364"/>
      <c r="AC194" s="1364"/>
      <c r="AD194" s="1364"/>
      <c r="AE194" s="1364"/>
      <c r="AF194" s="1364"/>
      <c r="AG194" s="1364"/>
      <c r="AH194" s="1364"/>
      <c r="AI194" s="1364"/>
      <c r="AJ194" s="1364"/>
      <c r="AK194" s="1364"/>
      <c r="AL194" s="1364"/>
      <c r="AM194" s="1364"/>
      <c r="AN194" s="1366"/>
      <c r="AO194" s="1364"/>
      <c r="AP194" s="1364"/>
      <c r="AQ194" s="1364"/>
    </row>
    <row r="195" spans="1:43" s="1363" customFormat="1">
      <c r="A195" s="1364">
        <v>436</v>
      </c>
      <c r="B195" s="1364" t="b">
        <f>Check!$AR$437</f>
        <v>1</v>
      </c>
      <c r="C195" s="1364"/>
      <c r="D195" s="1366"/>
      <c r="E195" s="1364"/>
      <c r="F195" s="1364"/>
      <c r="G195" s="1364"/>
      <c r="H195" s="1364"/>
      <c r="I195" s="1364"/>
      <c r="J195" s="1364"/>
      <c r="K195" s="1364"/>
      <c r="L195" s="1364"/>
      <c r="M195" s="1364"/>
      <c r="N195" s="1364"/>
      <c r="O195" s="1364"/>
      <c r="P195" s="1364"/>
      <c r="Q195" s="1366"/>
      <c r="R195" s="1364"/>
      <c r="S195" s="1364"/>
      <c r="T195" s="1364"/>
      <c r="U195" s="1364"/>
      <c r="V195" s="1364"/>
      <c r="W195" s="1364"/>
      <c r="X195" s="1364"/>
      <c r="Y195" s="1364"/>
      <c r="Z195" s="1364"/>
      <c r="AA195" s="1364"/>
      <c r="AB195" s="1364"/>
      <c r="AC195" s="1364"/>
      <c r="AD195" s="1364"/>
      <c r="AE195" s="1364"/>
      <c r="AF195" s="1364"/>
      <c r="AG195" s="1364"/>
      <c r="AH195" s="1364"/>
      <c r="AI195" s="1364"/>
      <c r="AJ195" s="1364"/>
      <c r="AK195" s="1364"/>
      <c r="AL195" s="1364"/>
      <c r="AM195" s="1364"/>
      <c r="AN195" s="1366"/>
      <c r="AO195" s="1364"/>
      <c r="AP195" s="1364"/>
      <c r="AQ195" s="1364"/>
    </row>
    <row r="196" spans="1:43" s="1363" customFormat="1">
      <c r="A196" s="1364">
        <v>437</v>
      </c>
      <c r="B196" s="1364" t="b">
        <f>Check!$AR$438</f>
        <v>1</v>
      </c>
      <c r="C196" s="1364"/>
      <c r="D196" s="1366"/>
      <c r="E196" s="1364"/>
      <c r="F196" s="1364"/>
      <c r="G196" s="1364"/>
      <c r="H196" s="1364"/>
      <c r="I196" s="1364"/>
      <c r="J196" s="1364"/>
      <c r="K196" s="1364"/>
      <c r="L196" s="1364"/>
      <c r="M196" s="1364"/>
      <c r="N196" s="1364"/>
      <c r="O196" s="1364"/>
      <c r="P196" s="1364"/>
      <c r="Q196" s="1366"/>
      <c r="R196" s="1364"/>
      <c r="S196" s="1364"/>
      <c r="T196" s="1364"/>
      <c r="U196" s="1364"/>
      <c r="V196" s="1364"/>
      <c r="W196" s="1364"/>
      <c r="X196" s="1364"/>
      <c r="Y196" s="1364"/>
      <c r="Z196" s="1364"/>
      <c r="AA196" s="1364"/>
      <c r="AB196" s="1364"/>
      <c r="AC196" s="1364"/>
      <c r="AD196" s="1364"/>
      <c r="AE196" s="1364"/>
      <c r="AF196" s="1364"/>
      <c r="AG196" s="1364"/>
      <c r="AH196" s="1364"/>
      <c r="AI196" s="1364"/>
      <c r="AJ196" s="1364"/>
      <c r="AK196" s="1364"/>
      <c r="AL196" s="1364"/>
      <c r="AM196" s="1364"/>
      <c r="AN196" s="1366"/>
      <c r="AO196" s="1364"/>
      <c r="AP196" s="1364"/>
      <c r="AQ196" s="1364"/>
    </row>
    <row r="197" spans="1:43" s="1363" customFormat="1">
      <c r="A197" s="1364">
        <v>438</v>
      </c>
      <c r="B197" s="1364" t="b">
        <f>Check!$AR$439</f>
        <v>1</v>
      </c>
      <c r="C197" s="1364"/>
      <c r="D197" s="1366"/>
      <c r="E197" s="1364"/>
      <c r="F197" s="1364"/>
      <c r="G197" s="1364"/>
      <c r="H197" s="1364"/>
      <c r="I197" s="1364"/>
      <c r="J197" s="1364"/>
      <c r="K197" s="1364"/>
      <c r="L197" s="1364"/>
      <c r="M197" s="1364"/>
      <c r="N197" s="1364"/>
      <c r="O197" s="1364"/>
      <c r="P197" s="1364"/>
      <c r="Q197" s="1366"/>
      <c r="R197" s="1364"/>
      <c r="S197" s="1364"/>
      <c r="T197" s="1364"/>
      <c r="U197" s="1364"/>
      <c r="V197" s="1364"/>
      <c r="W197" s="1364"/>
      <c r="X197" s="1364"/>
      <c r="Y197" s="1364"/>
      <c r="Z197" s="1364"/>
      <c r="AA197" s="1364"/>
      <c r="AB197" s="1364"/>
      <c r="AC197" s="1364"/>
      <c r="AD197" s="1364"/>
      <c r="AE197" s="1364"/>
      <c r="AF197" s="1364"/>
      <c r="AG197" s="1364"/>
      <c r="AH197" s="1364"/>
      <c r="AI197" s="1364"/>
      <c r="AJ197" s="1364"/>
      <c r="AK197" s="1364"/>
      <c r="AL197" s="1364"/>
      <c r="AM197" s="1364"/>
      <c r="AN197" s="1366"/>
      <c r="AO197" s="1364"/>
      <c r="AP197" s="1364"/>
      <c r="AQ197" s="1364"/>
    </row>
    <row r="198" spans="1:43" s="1363" customFormat="1">
      <c r="A198" s="1364">
        <v>439</v>
      </c>
      <c r="B198" s="1364" t="b">
        <f>Check!$AR$440</f>
        <v>1</v>
      </c>
      <c r="C198" s="1364"/>
      <c r="D198" s="1366"/>
      <c r="E198" s="1364"/>
      <c r="F198" s="1364"/>
      <c r="G198" s="1364"/>
      <c r="H198" s="1364"/>
      <c r="I198" s="1364"/>
      <c r="J198" s="1364"/>
      <c r="K198" s="1364"/>
      <c r="L198" s="1364"/>
      <c r="M198" s="1364"/>
      <c r="N198" s="1364"/>
      <c r="O198" s="1364"/>
      <c r="P198" s="1364"/>
      <c r="Q198" s="1366"/>
      <c r="R198" s="1364"/>
      <c r="S198" s="1364"/>
      <c r="T198" s="1364"/>
      <c r="U198" s="1364"/>
      <c r="V198" s="1364"/>
      <c r="W198" s="1364"/>
      <c r="X198" s="1364"/>
      <c r="Y198" s="1364"/>
      <c r="Z198" s="1364"/>
      <c r="AA198" s="1364"/>
      <c r="AB198" s="1364"/>
      <c r="AC198" s="1364"/>
      <c r="AD198" s="1364"/>
      <c r="AE198" s="1364"/>
      <c r="AF198" s="1364"/>
      <c r="AG198" s="1364"/>
      <c r="AH198" s="1364"/>
      <c r="AI198" s="1364"/>
      <c r="AJ198" s="1364"/>
      <c r="AK198" s="1364"/>
      <c r="AL198" s="1364"/>
      <c r="AM198" s="1364"/>
      <c r="AN198" s="1366"/>
      <c r="AO198" s="1364"/>
      <c r="AP198" s="1364"/>
      <c r="AQ198" s="1364"/>
    </row>
    <row r="199" spans="1:43" s="1363" customFormat="1">
      <c r="A199" s="1364">
        <v>440</v>
      </c>
      <c r="B199" s="1364" t="b">
        <f>Check!$AR$441</f>
        <v>1</v>
      </c>
      <c r="C199" s="1364"/>
      <c r="D199" s="1366"/>
      <c r="E199" s="1364"/>
      <c r="F199" s="1364"/>
      <c r="G199" s="1364"/>
      <c r="H199" s="1364"/>
      <c r="I199" s="1364"/>
      <c r="J199" s="1364"/>
      <c r="K199" s="1364"/>
      <c r="L199" s="1364"/>
      <c r="M199" s="1364"/>
      <c r="N199" s="1364"/>
      <c r="O199" s="1364"/>
      <c r="P199" s="1364"/>
      <c r="Q199" s="1366"/>
      <c r="R199" s="1364"/>
      <c r="S199" s="1364"/>
      <c r="T199" s="1364"/>
      <c r="U199" s="1364"/>
      <c r="V199" s="1364"/>
      <c r="W199" s="1364"/>
      <c r="X199" s="1364"/>
      <c r="Y199" s="1364"/>
      <c r="Z199" s="1364"/>
      <c r="AA199" s="1364"/>
      <c r="AB199" s="1364"/>
      <c r="AC199" s="1364"/>
      <c r="AD199" s="1364"/>
      <c r="AE199" s="1364"/>
      <c r="AF199" s="1364"/>
      <c r="AG199" s="1364"/>
      <c r="AH199" s="1364"/>
      <c r="AI199" s="1364"/>
      <c r="AJ199" s="1364"/>
      <c r="AK199" s="1364"/>
      <c r="AL199" s="1364"/>
      <c r="AM199" s="1364"/>
      <c r="AN199" s="1366"/>
      <c r="AO199" s="1364"/>
      <c r="AP199" s="1364"/>
      <c r="AQ199" s="1364"/>
    </row>
    <row r="200" spans="1:43" s="1363" customFormat="1">
      <c r="A200" s="1364">
        <v>441</v>
      </c>
      <c r="B200" s="1364" t="b">
        <f>Check!$AR$442</f>
        <v>1</v>
      </c>
      <c r="C200" s="1364"/>
      <c r="D200" s="1366"/>
      <c r="E200" s="1364"/>
      <c r="F200" s="1364"/>
      <c r="G200" s="1364"/>
      <c r="H200" s="1364"/>
      <c r="I200" s="1364"/>
      <c r="J200" s="1364"/>
      <c r="K200" s="1364"/>
      <c r="L200" s="1364"/>
      <c r="M200" s="1364"/>
      <c r="N200" s="1364"/>
      <c r="O200" s="1364"/>
      <c r="P200" s="1364"/>
      <c r="Q200" s="1366"/>
      <c r="R200" s="1364"/>
      <c r="S200" s="1364"/>
      <c r="T200" s="1364"/>
      <c r="U200" s="1364"/>
      <c r="V200" s="1364"/>
      <c r="W200" s="1364"/>
      <c r="X200" s="1364"/>
      <c r="Y200" s="1364"/>
      <c r="Z200" s="1364"/>
      <c r="AA200" s="1364"/>
      <c r="AB200" s="1364"/>
      <c r="AC200" s="1364"/>
      <c r="AD200" s="1364"/>
      <c r="AE200" s="1364"/>
      <c r="AF200" s="1364"/>
      <c r="AG200" s="1364"/>
      <c r="AH200" s="1364"/>
      <c r="AI200" s="1364"/>
      <c r="AJ200" s="1364"/>
      <c r="AK200" s="1364"/>
      <c r="AL200" s="1364"/>
      <c r="AM200" s="1364"/>
      <c r="AN200" s="1366"/>
      <c r="AO200" s="1364"/>
      <c r="AP200" s="1364"/>
      <c r="AQ200" s="1364"/>
    </row>
    <row r="201" spans="1:43" s="1363" customFormat="1">
      <c r="A201" s="1364">
        <v>442</v>
      </c>
      <c r="B201" s="1364" t="b">
        <f>Check!$AR$443</f>
        <v>1</v>
      </c>
      <c r="C201" s="1364"/>
      <c r="D201" s="1366"/>
      <c r="E201" s="1364"/>
      <c r="F201" s="1364"/>
      <c r="G201" s="1364"/>
      <c r="H201" s="1364"/>
      <c r="I201" s="1364"/>
      <c r="J201" s="1364"/>
      <c r="K201" s="1364"/>
      <c r="L201" s="1364"/>
      <c r="M201" s="1364"/>
      <c r="N201" s="1364"/>
      <c r="O201" s="1364"/>
      <c r="P201" s="1364"/>
      <c r="Q201" s="1366"/>
      <c r="R201" s="1364"/>
      <c r="S201" s="1364"/>
      <c r="T201" s="1364"/>
      <c r="U201" s="1364"/>
      <c r="V201" s="1364"/>
      <c r="W201" s="1364"/>
      <c r="X201" s="1364"/>
      <c r="Y201" s="1364"/>
      <c r="Z201" s="1364"/>
      <c r="AA201" s="1364"/>
      <c r="AB201" s="1364"/>
      <c r="AC201" s="1364"/>
      <c r="AD201" s="1364"/>
      <c r="AE201" s="1364"/>
      <c r="AF201" s="1364"/>
      <c r="AG201" s="1364"/>
      <c r="AH201" s="1364"/>
      <c r="AI201" s="1364"/>
      <c r="AJ201" s="1364"/>
      <c r="AK201" s="1364"/>
      <c r="AL201" s="1364"/>
      <c r="AM201" s="1364"/>
      <c r="AN201" s="1366"/>
      <c r="AO201" s="1364"/>
      <c r="AP201" s="1364"/>
      <c r="AQ201" s="1364"/>
    </row>
    <row r="202" spans="1:43" s="1363" customFormat="1">
      <c r="A202" s="1364">
        <v>443</v>
      </c>
      <c r="B202" s="1364" t="b">
        <f>Check!$AR$444</f>
        <v>1</v>
      </c>
      <c r="C202" s="1364"/>
      <c r="D202" s="1366"/>
      <c r="E202" s="1364"/>
      <c r="F202" s="1364"/>
      <c r="G202" s="1364"/>
      <c r="H202" s="1364"/>
      <c r="I202" s="1364"/>
      <c r="J202" s="1364"/>
      <c r="K202" s="1364"/>
      <c r="L202" s="1364"/>
      <c r="M202" s="1364"/>
      <c r="N202" s="1364"/>
      <c r="O202" s="1364"/>
      <c r="P202" s="1364"/>
      <c r="Q202" s="1366"/>
      <c r="R202" s="1364"/>
      <c r="S202" s="1364"/>
      <c r="T202" s="1364"/>
      <c r="U202" s="1364"/>
      <c r="V202" s="1364"/>
      <c r="W202" s="1364"/>
      <c r="X202" s="1364"/>
      <c r="Y202" s="1364"/>
      <c r="Z202" s="1364"/>
      <c r="AA202" s="1364"/>
      <c r="AB202" s="1364"/>
      <c r="AC202" s="1364"/>
      <c r="AD202" s="1364"/>
      <c r="AE202" s="1364"/>
      <c r="AF202" s="1364"/>
      <c r="AG202" s="1364"/>
      <c r="AH202" s="1364"/>
      <c r="AI202" s="1364"/>
      <c r="AJ202" s="1364"/>
      <c r="AK202" s="1364"/>
      <c r="AL202" s="1364"/>
      <c r="AM202" s="1364"/>
      <c r="AN202" s="1366"/>
      <c r="AO202" s="1364"/>
      <c r="AP202" s="1364"/>
      <c r="AQ202" s="1364"/>
    </row>
    <row r="203" spans="1:43" s="1363" customFormat="1">
      <c r="A203" s="1364">
        <v>444</v>
      </c>
      <c r="B203" s="1364" t="b">
        <f>Check!$AR$445</f>
        <v>1</v>
      </c>
      <c r="C203" s="1364"/>
      <c r="D203" s="1366"/>
      <c r="E203" s="1364"/>
      <c r="F203" s="1364"/>
      <c r="G203" s="1364"/>
      <c r="H203" s="1364"/>
      <c r="I203" s="1364"/>
      <c r="J203" s="1364"/>
      <c r="K203" s="1364"/>
      <c r="L203" s="1364"/>
      <c r="M203" s="1364"/>
      <c r="N203" s="1364"/>
      <c r="O203" s="1364"/>
      <c r="P203" s="1364"/>
      <c r="Q203" s="1366"/>
      <c r="R203" s="1364"/>
      <c r="S203" s="1364"/>
      <c r="T203" s="1364"/>
      <c r="U203" s="1364"/>
      <c r="V203" s="1364"/>
      <c r="W203" s="1364"/>
      <c r="X203" s="1364"/>
      <c r="Y203" s="1364"/>
      <c r="Z203" s="1364"/>
      <c r="AA203" s="1364"/>
      <c r="AB203" s="1364"/>
      <c r="AC203" s="1364"/>
      <c r="AD203" s="1364"/>
      <c r="AE203" s="1364"/>
      <c r="AF203" s="1364"/>
      <c r="AG203" s="1364"/>
      <c r="AH203" s="1364"/>
      <c r="AI203" s="1364"/>
      <c r="AJ203" s="1364"/>
      <c r="AK203" s="1364"/>
      <c r="AL203" s="1364"/>
      <c r="AM203" s="1364"/>
      <c r="AN203" s="1366"/>
      <c r="AO203" s="1364"/>
      <c r="AP203" s="1364"/>
      <c r="AQ203" s="1364"/>
    </row>
    <row r="204" spans="1:43" s="1363" customFormat="1">
      <c r="A204" s="1364">
        <v>445</v>
      </c>
      <c r="B204" s="1364" t="b">
        <f>Check!$AR$446</f>
        <v>1</v>
      </c>
      <c r="C204" s="1364"/>
      <c r="D204" s="1366"/>
      <c r="E204" s="1364"/>
      <c r="F204" s="1364"/>
      <c r="G204" s="1364"/>
      <c r="H204" s="1364"/>
      <c r="I204" s="1364"/>
      <c r="J204" s="1364"/>
      <c r="K204" s="1364"/>
      <c r="L204" s="1364"/>
      <c r="M204" s="1364"/>
      <c r="N204" s="1364"/>
      <c r="O204" s="1364"/>
      <c r="P204" s="1364"/>
      <c r="Q204" s="1366"/>
      <c r="R204" s="1364"/>
      <c r="S204" s="1364"/>
      <c r="T204" s="1364"/>
      <c r="U204" s="1364"/>
      <c r="V204" s="1364"/>
      <c r="W204" s="1364"/>
      <c r="X204" s="1364"/>
      <c r="Y204" s="1364"/>
      <c r="Z204" s="1364"/>
      <c r="AA204" s="1364"/>
      <c r="AB204" s="1364"/>
      <c r="AC204" s="1364"/>
      <c r="AD204" s="1364"/>
      <c r="AE204" s="1364"/>
      <c r="AF204" s="1364"/>
      <c r="AG204" s="1364"/>
      <c r="AH204" s="1364"/>
      <c r="AI204" s="1364"/>
      <c r="AJ204" s="1364"/>
      <c r="AK204" s="1364"/>
      <c r="AL204" s="1364"/>
      <c r="AM204" s="1364"/>
      <c r="AN204" s="1366"/>
      <c r="AO204" s="1364"/>
      <c r="AP204" s="1364"/>
      <c r="AQ204" s="1364"/>
    </row>
    <row r="205" spans="1:43" s="1363" customFormat="1">
      <c r="A205" s="1364">
        <v>446</v>
      </c>
      <c r="B205" s="1364" t="b">
        <f>Check!$AR$447</f>
        <v>1</v>
      </c>
      <c r="C205" s="1364"/>
      <c r="D205" s="1366"/>
      <c r="E205" s="1364"/>
      <c r="F205" s="1364"/>
      <c r="G205" s="1364"/>
      <c r="H205" s="1364"/>
      <c r="I205" s="1364"/>
      <c r="J205" s="1364"/>
      <c r="K205" s="1364"/>
      <c r="L205" s="1364"/>
      <c r="M205" s="1364"/>
      <c r="N205" s="1364"/>
      <c r="O205" s="1364"/>
      <c r="P205" s="1364"/>
      <c r="Q205" s="1366"/>
      <c r="R205" s="1364"/>
      <c r="S205" s="1364"/>
      <c r="T205" s="1364"/>
      <c r="U205" s="1364"/>
      <c r="V205" s="1364"/>
      <c r="W205" s="1364"/>
      <c r="X205" s="1364"/>
      <c r="Y205" s="1364"/>
      <c r="Z205" s="1364"/>
      <c r="AA205" s="1364"/>
      <c r="AB205" s="1364"/>
      <c r="AC205" s="1364"/>
      <c r="AD205" s="1364"/>
      <c r="AE205" s="1364"/>
      <c r="AF205" s="1364"/>
      <c r="AG205" s="1364"/>
      <c r="AH205" s="1364"/>
      <c r="AI205" s="1364"/>
      <c r="AJ205" s="1364"/>
      <c r="AK205" s="1364"/>
      <c r="AL205" s="1364"/>
      <c r="AM205" s="1364"/>
      <c r="AN205" s="1366"/>
      <c r="AO205" s="1364"/>
      <c r="AP205" s="1364"/>
      <c r="AQ205" s="1364"/>
    </row>
    <row r="206" spans="1:43" s="1363" customFormat="1">
      <c r="A206" s="1364">
        <v>447</v>
      </c>
      <c r="B206" s="1364" t="b">
        <f>Check!$AR$448</f>
        <v>1</v>
      </c>
      <c r="C206" s="1364"/>
      <c r="D206" s="1366"/>
      <c r="E206" s="1364"/>
      <c r="F206" s="1364"/>
      <c r="G206" s="1364"/>
      <c r="H206" s="1364"/>
      <c r="I206" s="1364"/>
      <c r="J206" s="1364"/>
      <c r="K206" s="1364"/>
      <c r="L206" s="1364"/>
      <c r="M206" s="1364"/>
      <c r="N206" s="1364"/>
      <c r="O206" s="1364"/>
      <c r="P206" s="1364"/>
      <c r="Q206" s="1366"/>
      <c r="R206" s="1364"/>
      <c r="S206" s="1364"/>
      <c r="T206" s="1364"/>
      <c r="U206" s="1364"/>
      <c r="V206" s="1364"/>
      <c r="W206" s="1364"/>
      <c r="X206" s="1364"/>
      <c r="Y206" s="1364"/>
      <c r="Z206" s="1364"/>
      <c r="AA206" s="1364"/>
      <c r="AB206" s="1364"/>
      <c r="AC206" s="1364"/>
      <c r="AD206" s="1364"/>
      <c r="AE206" s="1364"/>
      <c r="AF206" s="1364"/>
      <c r="AG206" s="1364"/>
      <c r="AH206" s="1364"/>
      <c r="AI206" s="1364"/>
      <c r="AJ206" s="1364"/>
      <c r="AK206" s="1364"/>
      <c r="AL206" s="1364"/>
      <c r="AM206" s="1364"/>
      <c r="AN206" s="1366"/>
      <c r="AO206" s="1364"/>
      <c r="AP206" s="1364"/>
      <c r="AQ206" s="1364"/>
    </row>
    <row r="207" spans="1:43" s="1363" customFormat="1">
      <c r="A207" s="1364">
        <v>448</v>
      </c>
      <c r="B207" s="1364" t="b">
        <f>Check!$AR$449</f>
        <v>1</v>
      </c>
      <c r="C207" s="1364"/>
      <c r="D207" s="1366"/>
      <c r="E207" s="1364"/>
      <c r="F207" s="1364"/>
      <c r="G207" s="1364"/>
      <c r="H207" s="1364"/>
      <c r="I207" s="1364"/>
      <c r="J207" s="1364"/>
      <c r="K207" s="1364"/>
      <c r="L207" s="1364"/>
      <c r="M207" s="1364"/>
      <c r="N207" s="1364"/>
      <c r="O207" s="1364"/>
      <c r="P207" s="1364"/>
      <c r="Q207" s="1366"/>
      <c r="R207" s="1364"/>
      <c r="S207" s="1364"/>
      <c r="T207" s="1364"/>
      <c r="U207" s="1364"/>
      <c r="V207" s="1364"/>
      <c r="W207" s="1364"/>
      <c r="X207" s="1364"/>
      <c r="Y207" s="1364"/>
      <c r="Z207" s="1364"/>
      <c r="AA207" s="1364"/>
      <c r="AB207" s="1364"/>
      <c r="AC207" s="1364"/>
      <c r="AD207" s="1364"/>
      <c r="AE207" s="1364"/>
      <c r="AF207" s="1364"/>
      <c r="AG207" s="1364"/>
      <c r="AH207" s="1364"/>
      <c r="AI207" s="1364"/>
      <c r="AJ207" s="1364"/>
      <c r="AK207" s="1364"/>
      <c r="AL207" s="1364"/>
      <c r="AM207" s="1364"/>
      <c r="AN207" s="1366"/>
      <c r="AO207" s="1364"/>
      <c r="AP207" s="1364"/>
      <c r="AQ207" s="1364"/>
    </row>
    <row r="208" spans="1:43" s="1363" customFormat="1">
      <c r="A208" s="1364">
        <v>449</v>
      </c>
      <c r="B208" s="1364" t="b">
        <f>Check!$AR$450</f>
        <v>1</v>
      </c>
      <c r="C208" s="1364"/>
      <c r="D208" s="1366"/>
      <c r="E208" s="1364"/>
      <c r="F208" s="1364"/>
      <c r="G208" s="1364"/>
      <c r="H208" s="1364"/>
      <c r="I208" s="1364"/>
      <c r="J208" s="1364"/>
      <c r="K208" s="1364"/>
      <c r="L208" s="1364"/>
      <c r="M208" s="1364"/>
      <c r="N208" s="1364"/>
      <c r="O208" s="1364"/>
      <c r="P208" s="1364"/>
      <c r="Q208" s="1366"/>
      <c r="R208" s="1364"/>
      <c r="S208" s="1364"/>
      <c r="T208" s="1364"/>
      <c r="U208" s="1364"/>
      <c r="V208" s="1364"/>
      <c r="W208" s="1364"/>
      <c r="X208" s="1364"/>
      <c r="Y208" s="1364"/>
      <c r="Z208" s="1364"/>
      <c r="AA208" s="1364"/>
      <c r="AB208" s="1364"/>
      <c r="AC208" s="1364"/>
      <c r="AD208" s="1364"/>
      <c r="AE208" s="1364"/>
      <c r="AF208" s="1364"/>
      <c r="AG208" s="1364"/>
      <c r="AH208" s="1364"/>
      <c r="AI208" s="1364"/>
      <c r="AJ208" s="1364"/>
      <c r="AK208" s="1364"/>
      <c r="AL208" s="1364"/>
      <c r="AM208" s="1364"/>
      <c r="AN208" s="1366"/>
      <c r="AO208" s="1364"/>
      <c r="AP208" s="1364"/>
      <c r="AQ208" s="1364"/>
    </row>
    <row r="209" spans="1:43" s="1363" customFormat="1">
      <c r="A209" s="1364">
        <v>450</v>
      </c>
      <c r="B209" s="1364" t="b">
        <f>Check!$AR$451</f>
        <v>1</v>
      </c>
      <c r="C209" s="1364"/>
      <c r="D209" s="1366"/>
      <c r="E209" s="1364"/>
      <c r="F209" s="1364"/>
      <c r="G209" s="1364"/>
      <c r="H209" s="1364"/>
      <c r="I209" s="1364"/>
      <c r="J209" s="1364"/>
      <c r="K209" s="1364"/>
      <c r="L209" s="1364"/>
      <c r="M209" s="1364"/>
      <c r="N209" s="1364"/>
      <c r="O209" s="1364"/>
      <c r="P209" s="1364"/>
      <c r="Q209" s="1366"/>
      <c r="R209" s="1364"/>
      <c r="S209" s="1364"/>
      <c r="T209" s="1364"/>
      <c r="U209" s="1364"/>
      <c r="V209" s="1364"/>
      <c r="W209" s="1364"/>
      <c r="X209" s="1364"/>
      <c r="Y209" s="1364"/>
      <c r="Z209" s="1364"/>
      <c r="AA209" s="1364"/>
      <c r="AB209" s="1364"/>
      <c r="AC209" s="1364"/>
      <c r="AD209" s="1364"/>
      <c r="AE209" s="1364"/>
      <c r="AF209" s="1364"/>
      <c r="AG209" s="1364"/>
      <c r="AH209" s="1364"/>
      <c r="AI209" s="1364"/>
      <c r="AJ209" s="1364"/>
      <c r="AK209" s="1364"/>
      <c r="AL209" s="1364"/>
      <c r="AM209" s="1364"/>
      <c r="AN209" s="1366"/>
      <c r="AO209" s="1364"/>
      <c r="AP209" s="1364"/>
      <c r="AQ209" s="1364"/>
    </row>
    <row r="210" spans="1:43" s="1363" customFormat="1">
      <c r="A210" s="1364">
        <v>451</v>
      </c>
      <c r="B210" s="1364" t="b">
        <f>Check!$AR$452</f>
        <v>1</v>
      </c>
      <c r="C210" s="1364"/>
      <c r="D210" s="1366"/>
      <c r="E210" s="1364"/>
      <c r="F210" s="1364"/>
      <c r="G210" s="1364"/>
      <c r="H210" s="1364"/>
      <c r="I210" s="1364"/>
      <c r="J210" s="1364"/>
      <c r="K210" s="1364"/>
      <c r="L210" s="1364"/>
      <c r="M210" s="1364"/>
      <c r="N210" s="1364"/>
      <c r="O210" s="1364"/>
      <c r="P210" s="1364"/>
      <c r="Q210" s="1366"/>
      <c r="R210" s="1364"/>
      <c r="S210" s="1364"/>
      <c r="T210" s="1364"/>
      <c r="U210" s="1364"/>
      <c r="V210" s="1364"/>
      <c r="W210" s="1364"/>
      <c r="X210" s="1364"/>
      <c r="Y210" s="1364"/>
      <c r="Z210" s="1364"/>
      <c r="AA210" s="1364"/>
      <c r="AB210" s="1364"/>
      <c r="AC210" s="1364"/>
      <c r="AD210" s="1364"/>
      <c r="AE210" s="1364"/>
      <c r="AF210" s="1364"/>
      <c r="AG210" s="1364"/>
      <c r="AH210" s="1364"/>
      <c r="AI210" s="1364"/>
      <c r="AJ210" s="1364"/>
      <c r="AK210" s="1364"/>
      <c r="AL210" s="1364"/>
      <c r="AM210" s="1364"/>
      <c r="AN210" s="1366"/>
      <c r="AO210" s="1364"/>
      <c r="AP210" s="1364"/>
      <c r="AQ210" s="1364"/>
    </row>
    <row r="211" spans="1:43" s="1363" customFormat="1">
      <c r="A211" s="1364">
        <v>452</v>
      </c>
      <c r="B211" s="1364" t="b">
        <f>Check!$AR$453</f>
        <v>1</v>
      </c>
      <c r="C211" s="1364"/>
      <c r="D211" s="1366"/>
      <c r="E211" s="1364"/>
      <c r="F211" s="1364"/>
      <c r="G211" s="1364"/>
      <c r="H211" s="1364"/>
      <c r="I211" s="1364"/>
      <c r="J211" s="1364"/>
      <c r="K211" s="1364"/>
      <c r="L211" s="1364"/>
      <c r="M211" s="1364"/>
      <c r="N211" s="1364"/>
      <c r="O211" s="1364"/>
      <c r="P211" s="1364"/>
      <c r="Q211" s="1366"/>
      <c r="R211" s="1364"/>
      <c r="S211" s="1364"/>
      <c r="T211" s="1364"/>
      <c r="U211" s="1364"/>
      <c r="V211" s="1364"/>
      <c r="W211" s="1364"/>
      <c r="X211" s="1364"/>
      <c r="Y211" s="1364"/>
      <c r="Z211" s="1364"/>
      <c r="AA211" s="1364"/>
      <c r="AB211" s="1364"/>
      <c r="AC211" s="1364"/>
      <c r="AD211" s="1364"/>
      <c r="AE211" s="1364"/>
      <c r="AF211" s="1364"/>
      <c r="AG211" s="1364"/>
      <c r="AH211" s="1364"/>
      <c r="AI211" s="1364"/>
      <c r="AJ211" s="1364"/>
      <c r="AK211" s="1364"/>
      <c r="AL211" s="1364"/>
      <c r="AM211" s="1364"/>
      <c r="AN211" s="1366"/>
      <c r="AO211" s="1364"/>
      <c r="AP211" s="1364"/>
      <c r="AQ211" s="1364"/>
    </row>
    <row r="212" spans="1:43" s="1363" customFormat="1">
      <c r="A212" s="1364">
        <v>453</v>
      </c>
      <c r="B212" s="1364" t="b">
        <f>Check!$AR$454</f>
        <v>1</v>
      </c>
      <c r="C212" s="1364"/>
      <c r="D212" s="1366"/>
      <c r="E212" s="1364"/>
      <c r="F212" s="1364"/>
      <c r="G212" s="1364"/>
      <c r="H212" s="1364"/>
      <c r="I212" s="1364"/>
      <c r="J212" s="1364"/>
      <c r="K212" s="1364"/>
      <c r="L212" s="1364"/>
      <c r="M212" s="1364"/>
      <c r="N212" s="1364"/>
      <c r="O212" s="1364"/>
      <c r="P212" s="1364"/>
      <c r="Q212" s="1366"/>
      <c r="R212" s="1364"/>
      <c r="S212" s="1364"/>
      <c r="T212" s="1364"/>
      <c r="U212" s="1364"/>
      <c r="V212" s="1364"/>
      <c r="W212" s="1364"/>
      <c r="X212" s="1364"/>
      <c r="Y212" s="1364"/>
      <c r="Z212" s="1364"/>
      <c r="AA212" s="1364"/>
      <c r="AB212" s="1364"/>
      <c r="AC212" s="1364"/>
      <c r="AD212" s="1364"/>
      <c r="AE212" s="1364"/>
      <c r="AF212" s="1364"/>
      <c r="AG212" s="1364"/>
      <c r="AH212" s="1364"/>
      <c r="AI212" s="1364"/>
      <c r="AJ212" s="1364"/>
      <c r="AK212" s="1364"/>
      <c r="AL212" s="1364"/>
      <c r="AM212" s="1364"/>
      <c r="AN212" s="1366"/>
      <c r="AO212" s="1364"/>
      <c r="AP212" s="1364"/>
      <c r="AQ212" s="1364"/>
    </row>
    <row r="213" spans="1:43" s="1363" customFormat="1">
      <c r="A213" s="1364">
        <v>454</v>
      </c>
      <c r="B213" s="1364" t="b">
        <f>Check!$AR$455</f>
        <v>1</v>
      </c>
      <c r="C213" s="1364"/>
      <c r="D213" s="1366"/>
      <c r="E213" s="1364"/>
      <c r="F213" s="1364"/>
      <c r="G213" s="1364"/>
      <c r="H213" s="1364"/>
      <c r="I213" s="1364"/>
      <c r="J213" s="1364"/>
      <c r="K213" s="1364"/>
      <c r="L213" s="1364"/>
      <c r="M213" s="1364"/>
      <c r="N213" s="1364"/>
      <c r="O213" s="1364"/>
      <c r="P213" s="1364"/>
      <c r="Q213" s="1366"/>
      <c r="R213" s="1364"/>
      <c r="S213" s="1364"/>
      <c r="T213" s="1364"/>
      <c r="U213" s="1364"/>
      <c r="V213" s="1364"/>
      <c r="W213" s="1364"/>
      <c r="X213" s="1364"/>
      <c r="Y213" s="1364"/>
      <c r="Z213" s="1364"/>
      <c r="AA213" s="1364"/>
      <c r="AB213" s="1364"/>
      <c r="AC213" s="1364"/>
      <c r="AD213" s="1364"/>
      <c r="AE213" s="1364"/>
      <c r="AF213" s="1364"/>
      <c r="AG213" s="1364"/>
      <c r="AH213" s="1364"/>
      <c r="AI213" s="1364"/>
      <c r="AJ213" s="1364"/>
      <c r="AK213" s="1364"/>
      <c r="AL213" s="1364"/>
      <c r="AM213" s="1364"/>
      <c r="AN213" s="1366"/>
      <c r="AO213" s="1364"/>
      <c r="AP213" s="1364"/>
      <c r="AQ213" s="1364"/>
    </row>
    <row r="214" spans="1:43" s="1363" customFormat="1">
      <c r="A214" s="1364">
        <v>455</v>
      </c>
      <c r="B214" s="1364" t="b">
        <f>Check!$AR$456</f>
        <v>1</v>
      </c>
      <c r="C214" s="1364"/>
      <c r="D214" s="1366"/>
      <c r="E214" s="1364"/>
      <c r="F214" s="1364"/>
      <c r="G214" s="1364"/>
      <c r="H214" s="1364"/>
      <c r="I214" s="1364"/>
      <c r="J214" s="1364"/>
      <c r="K214" s="1364"/>
      <c r="L214" s="1364"/>
      <c r="M214" s="1364"/>
      <c r="N214" s="1364"/>
      <c r="O214" s="1364"/>
      <c r="P214" s="1364"/>
      <c r="Q214" s="1366"/>
      <c r="R214" s="1364"/>
      <c r="S214" s="1364"/>
      <c r="T214" s="1364"/>
      <c r="U214" s="1364"/>
      <c r="V214" s="1364"/>
      <c r="W214" s="1364"/>
      <c r="X214" s="1364"/>
      <c r="Y214" s="1364"/>
      <c r="Z214" s="1364"/>
      <c r="AA214" s="1364"/>
      <c r="AB214" s="1364"/>
      <c r="AC214" s="1364"/>
      <c r="AD214" s="1364"/>
      <c r="AE214" s="1364"/>
      <c r="AF214" s="1364"/>
      <c r="AG214" s="1364"/>
      <c r="AH214" s="1364"/>
      <c r="AI214" s="1364"/>
      <c r="AJ214" s="1364"/>
      <c r="AK214" s="1364"/>
      <c r="AL214" s="1364"/>
      <c r="AM214" s="1364"/>
      <c r="AN214" s="1366"/>
      <c r="AO214" s="1364"/>
      <c r="AP214" s="1364"/>
      <c r="AQ214" s="1364"/>
    </row>
    <row r="215" spans="1:43" s="1363" customFormat="1">
      <c r="A215" s="1364">
        <v>456</v>
      </c>
      <c r="B215" s="1364" t="b">
        <f>Check!$AR$457</f>
        <v>1</v>
      </c>
      <c r="C215" s="1364"/>
      <c r="D215" s="1366"/>
      <c r="E215" s="1364"/>
      <c r="F215" s="1364"/>
      <c r="G215" s="1364"/>
      <c r="H215" s="1364"/>
      <c r="I215" s="1364"/>
      <c r="J215" s="1364"/>
      <c r="K215" s="1364"/>
      <c r="L215" s="1364"/>
      <c r="M215" s="1364"/>
      <c r="N215" s="1364"/>
      <c r="O215" s="1364"/>
      <c r="P215" s="1364"/>
      <c r="Q215" s="1366"/>
      <c r="R215" s="1364"/>
      <c r="S215" s="1364"/>
      <c r="T215" s="1364"/>
      <c r="U215" s="1364"/>
      <c r="V215" s="1364"/>
      <c r="W215" s="1364"/>
      <c r="X215" s="1364"/>
      <c r="Y215" s="1364"/>
      <c r="Z215" s="1364"/>
      <c r="AA215" s="1364"/>
      <c r="AB215" s="1364"/>
      <c r="AC215" s="1364"/>
      <c r="AD215" s="1364"/>
      <c r="AE215" s="1364"/>
      <c r="AF215" s="1364"/>
      <c r="AG215" s="1364"/>
      <c r="AH215" s="1364"/>
      <c r="AI215" s="1364"/>
      <c r="AJ215" s="1364"/>
      <c r="AK215" s="1364"/>
      <c r="AL215" s="1364"/>
      <c r="AM215" s="1364"/>
      <c r="AN215" s="1366"/>
      <c r="AO215" s="1364"/>
      <c r="AP215" s="1364"/>
      <c r="AQ215" s="1364"/>
    </row>
    <row r="216" spans="1:43" s="1363" customFormat="1">
      <c r="A216" s="1364">
        <v>457</v>
      </c>
      <c r="B216" s="1364" t="b">
        <f>Check!$AR$458</f>
        <v>1</v>
      </c>
      <c r="C216" s="1364"/>
      <c r="D216" s="1366"/>
      <c r="E216" s="1364"/>
      <c r="F216" s="1364"/>
      <c r="G216" s="1364"/>
      <c r="H216" s="1364"/>
      <c r="I216" s="1364"/>
      <c r="J216" s="1364"/>
      <c r="K216" s="1364"/>
      <c r="L216" s="1364"/>
      <c r="M216" s="1364"/>
      <c r="N216" s="1364"/>
      <c r="O216" s="1364"/>
      <c r="P216" s="1364"/>
      <c r="Q216" s="1366"/>
      <c r="R216" s="1364"/>
      <c r="S216" s="1364"/>
      <c r="T216" s="1364"/>
      <c r="U216" s="1364"/>
      <c r="V216" s="1364"/>
      <c r="W216" s="1364"/>
      <c r="X216" s="1364"/>
      <c r="Y216" s="1364"/>
      <c r="Z216" s="1364"/>
      <c r="AA216" s="1364"/>
      <c r="AB216" s="1364"/>
      <c r="AC216" s="1364"/>
      <c r="AD216" s="1364"/>
      <c r="AE216" s="1364"/>
      <c r="AF216" s="1364"/>
      <c r="AG216" s="1364"/>
      <c r="AH216" s="1364"/>
      <c r="AI216" s="1364"/>
      <c r="AJ216" s="1364"/>
      <c r="AK216" s="1364"/>
      <c r="AL216" s="1364"/>
      <c r="AM216" s="1364"/>
      <c r="AN216" s="1366"/>
      <c r="AO216" s="1364"/>
      <c r="AP216" s="1364"/>
      <c r="AQ216" s="1364"/>
    </row>
    <row r="217" spans="1:43" s="1363" customFormat="1">
      <c r="A217" s="1364">
        <v>458</v>
      </c>
      <c r="B217" s="1364" t="b">
        <f>Check!$AR$459</f>
        <v>1</v>
      </c>
      <c r="C217" s="1364"/>
      <c r="D217" s="1366"/>
      <c r="E217" s="1364"/>
      <c r="F217" s="1364"/>
      <c r="G217" s="1364"/>
      <c r="H217" s="1364"/>
      <c r="I217" s="1364"/>
      <c r="J217" s="1364"/>
      <c r="K217" s="1364"/>
      <c r="L217" s="1364"/>
      <c r="M217" s="1364"/>
      <c r="N217" s="1364"/>
      <c r="O217" s="1364"/>
      <c r="P217" s="1364"/>
      <c r="Q217" s="1366"/>
      <c r="R217" s="1364"/>
      <c r="S217" s="1364"/>
      <c r="T217" s="1364"/>
      <c r="U217" s="1364"/>
      <c r="V217" s="1364"/>
      <c r="W217" s="1364"/>
      <c r="X217" s="1364"/>
      <c r="Y217" s="1364"/>
      <c r="Z217" s="1364"/>
      <c r="AA217" s="1364"/>
      <c r="AB217" s="1364"/>
      <c r="AC217" s="1364"/>
      <c r="AD217" s="1364"/>
      <c r="AE217" s="1364"/>
      <c r="AF217" s="1364"/>
      <c r="AG217" s="1364"/>
      <c r="AH217" s="1364"/>
      <c r="AI217" s="1364"/>
      <c r="AJ217" s="1364"/>
      <c r="AK217" s="1364"/>
      <c r="AL217" s="1364"/>
      <c r="AM217" s="1364"/>
      <c r="AN217" s="1366"/>
      <c r="AO217" s="1364"/>
      <c r="AP217" s="1364"/>
      <c r="AQ217" s="1364"/>
    </row>
    <row r="218" spans="1:43" s="1363" customFormat="1">
      <c r="A218" s="1364">
        <v>459</v>
      </c>
      <c r="B218" s="1364" t="b">
        <f>Check!$AR$460</f>
        <v>1</v>
      </c>
      <c r="C218" s="1364"/>
      <c r="D218" s="1366"/>
      <c r="E218" s="1364"/>
      <c r="F218" s="1364"/>
      <c r="G218" s="1364"/>
      <c r="H218" s="1364"/>
      <c r="I218" s="1364"/>
      <c r="J218" s="1364"/>
      <c r="K218" s="1364"/>
      <c r="L218" s="1364"/>
      <c r="M218" s="1364"/>
      <c r="N218" s="1364"/>
      <c r="O218" s="1364"/>
      <c r="P218" s="1364"/>
      <c r="Q218" s="1366"/>
      <c r="R218" s="1364"/>
      <c r="S218" s="1364"/>
      <c r="T218" s="1364"/>
      <c r="U218" s="1364"/>
      <c r="V218" s="1364"/>
      <c r="W218" s="1364"/>
      <c r="X218" s="1364"/>
      <c r="Y218" s="1364"/>
      <c r="Z218" s="1364"/>
      <c r="AA218" s="1364"/>
      <c r="AB218" s="1364"/>
      <c r="AC218" s="1364"/>
      <c r="AD218" s="1364"/>
      <c r="AE218" s="1364"/>
      <c r="AF218" s="1364"/>
      <c r="AG218" s="1364"/>
      <c r="AH218" s="1364"/>
      <c r="AI218" s="1364"/>
      <c r="AJ218" s="1364"/>
      <c r="AK218" s="1364"/>
      <c r="AL218" s="1364"/>
      <c r="AM218" s="1364"/>
      <c r="AN218" s="1366"/>
      <c r="AO218" s="1364"/>
      <c r="AP218" s="1364"/>
      <c r="AQ218" s="1364"/>
    </row>
    <row r="219" spans="1:43" s="1363" customFormat="1">
      <c r="A219" s="1364">
        <v>460</v>
      </c>
      <c r="B219" s="1364" t="b">
        <f>Check!$AR$461</f>
        <v>1</v>
      </c>
      <c r="C219" s="1364"/>
      <c r="D219" s="1366"/>
      <c r="E219" s="1364"/>
      <c r="F219" s="1364"/>
      <c r="G219" s="1364"/>
      <c r="H219" s="1364"/>
      <c r="I219" s="1364"/>
      <c r="J219" s="1364"/>
      <c r="K219" s="1364"/>
      <c r="L219" s="1364"/>
      <c r="M219" s="1364"/>
      <c r="N219" s="1364"/>
      <c r="O219" s="1364"/>
      <c r="P219" s="1364"/>
      <c r="Q219" s="1366"/>
      <c r="R219" s="1364"/>
      <c r="S219" s="1364"/>
      <c r="T219" s="1364"/>
      <c r="U219" s="1364"/>
      <c r="V219" s="1364"/>
      <c r="W219" s="1364"/>
      <c r="X219" s="1364"/>
      <c r="Y219" s="1364"/>
      <c r="Z219" s="1364"/>
      <c r="AA219" s="1364"/>
      <c r="AB219" s="1364"/>
      <c r="AC219" s="1364"/>
      <c r="AD219" s="1364"/>
      <c r="AE219" s="1364"/>
      <c r="AF219" s="1364"/>
      <c r="AG219" s="1364"/>
      <c r="AH219" s="1364"/>
      <c r="AI219" s="1364"/>
      <c r="AJ219" s="1364"/>
      <c r="AK219" s="1364"/>
      <c r="AL219" s="1364"/>
      <c r="AM219" s="1364"/>
      <c r="AN219" s="1366"/>
      <c r="AO219" s="1364"/>
      <c r="AP219" s="1364"/>
      <c r="AQ219" s="1364"/>
    </row>
    <row r="220" spans="1:43" s="1363" customFormat="1">
      <c r="A220" s="1364">
        <v>461</v>
      </c>
      <c r="B220" s="1364" t="b">
        <f>Check!$AR$462</f>
        <v>1</v>
      </c>
      <c r="C220" s="1364"/>
      <c r="D220" s="1366"/>
      <c r="E220" s="1364"/>
      <c r="F220" s="1364"/>
      <c r="G220" s="1364"/>
      <c r="H220" s="1364"/>
      <c r="I220" s="1364"/>
      <c r="J220" s="1364"/>
      <c r="K220" s="1364"/>
      <c r="L220" s="1364"/>
      <c r="M220" s="1364"/>
      <c r="N220" s="1364"/>
      <c r="O220" s="1364"/>
      <c r="P220" s="1364"/>
      <c r="Q220" s="1366"/>
      <c r="R220" s="1364"/>
      <c r="S220" s="1364"/>
      <c r="T220" s="1364"/>
      <c r="U220" s="1364"/>
      <c r="V220" s="1364"/>
      <c r="W220" s="1364"/>
      <c r="X220" s="1364"/>
      <c r="Y220" s="1364"/>
      <c r="Z220" s="1364"/>
      <c r="AA220" s="1364"/>
      <c r="AB220" s="1364"/>
      <c r="AC220" s="1364"/>
      <c r="AD220" s="1364"/>
      <c r="AE220" s="1364"/>
      <c r="AF220" s="1364"/>
      <c r="AG220" s="1364"/>
      <c r="AH220" s="1364"/>
      <c r="AI220" s="1364"/>
      <c r="AJ220" s="1364"/>
      <c r="AK220" s="1364"/>
      <c r="AL220" s="1364"/>
      <c r="AM220" s="1364"/>
      <c r="AN220" s="1366"/>
      <c r="AO220" s="1364"/>
      <c r="AP220" s="1364"/>
      <c r="AQ220" s="1364"/>
    </row>
    <row r="221" spans="1:43" s="1363" customFormat="1">
      <c r="A221" s="1364">
        <v>462</v>
      </c>
      <c r="B221" s="1364" t="b">
        <f>Check!$AR$463</f>
        <v>1</v>
      </c>
      <c r="C221" s="1364"/>
      <c r="D221" s="1366"/>
      <c r="E221" s="1364"/>
      <c r="F221" s="1364"/>
      <c r="G221" s="1364"/>
      <c r="H221" s="1364"/>
      <c r="I221" s="1364"/>
      <c r="J221" s="1364"/>
      <c r="K221" s="1364"/>
      <c r="L221" s="1364"/>
      <c r="M221" s="1364"/>
      <c r="N221" s="1364"/>
      <c r="O221" s="1364"/>
      <c r="P221" s="1364"/>
      <c r="Q221" s="1366"/>
      <c r="R221" s="1364"/>
      <c r="S221" s="1364"/>
      <c r="T221" s="1364"/>
      <c r="U221" s="1364"/>
      <c r="V221" s="1364"/>
      <c r="W221" s="1364"/>
      <c r="X221" s="1364"/>
      <c r="Y221" s="1364"/>
      <c r="Z221" s="1364"/>
      <c r="AA221" s="1364"/>
      <c r="AB221" s="1364"/>
      <c r="AC221" s="1364"/>
      <c r="AD221" s="1364"/>
      <c r="AE221" s="1364"/>
      <c r="AF221" s="1364"/>
      <c r="AG221" s="1364"/>
      <c r="AH221" s="1364"/>
      <c r="AI221" s="1364"/>
      <c r="AJ221" s="1364"/>
      <c r="AK221" s="1364"/>
      <c r="AL221" s="1364"/>
      <c r="AM221" s="1364"/>
      <c r="AN221" s="1366"/>
      <c r="AO221" s="1364"/>
      <c r="AP221" s="1364"/>
      <c r="AQ221" s="1364"/>
    </row>
    <row r="222" spans="1:43" s="1363" customFormat="1">
      <c r="A222" s="1364">
        <v>463</v>
      </c>
      <c r="B222" s="1364" t="b">
        <f>Check!$AR$464</f>
        <v>1</v>
      </c>
      <c r="C222" s="1364"/>
      <c r="D222" s="1366"/>
      <c r="E222" s="1364"/>
      <c r="F222" s="1364"/>
      <c r="G222" s="1364"/>
      <c r="H222" s="1364"/>
      <c r="I222" s="1364"/>
      <c r="J222" s="1364"/>
      <c r="K222" s="1364"/>
      <c r="L222" s="1364"/>
      <c r="M222" s="1364"/>
      <c r="N222" s="1364"/>
      <c r="O222" s="1364"/>
      <c r="P222" s="1364"/>
      <c r="Q222" s="1366"/>
      <c r="R222" s="1364"/>
      <c r="S222" s="1364"/>
      <c r="T222" s="1364"/>
      <c r="U222" s="1364"/>
      <c r="V222" s="1364"/>
      <c r="W222" s="1364"/>
      <c r="X222" s="1364"/>
      <c r="Y222" s="1364"/>
      <c r="Z222" s="1364"/>
      <c r="AA222" s="1364"/>
      <c r="AB222" s="1364"/>
      <c r="AC222" s="1364"/>
      <c r="AD222" s="1364"/>
      <c r="AE222" s="1364"/>
      <c r="AF222" s="1364"/>
      <c r="AG222" s="1364"/>
      <c r="AH222" s="1364"/>
      <c r="AI222" s="1364"/>
      <c r="AJ222" s="1364"/>
      <c r="AK222" s="1364"/>
      <c r="AL222" s="1364"/>
      <c r="AM222" s="1364"/>
      <c r="AN222" s="1366"/>
      <c r="AO222" s="1364"/>
      <c r="AP222" s="1364"/>
      <c r="AQ222" s="1364"/>
    </row>
    <row r="223" spans="1:43" s="1363" customFormat="1">
      <c r="A223" s="1364">
        <v>464</v>
      </c>
      <c r="B223" s="1364" t="b">
        <f>Check!$AR$465</f>
        <v>1</v>
      </c>
      <c r="C223" s="1364"/>
      <c r="D223" s="1366"/>
      <c r="E223" s="1364"/>
      <c r="F223" s="1364"/>
      <c r="G223" s="1364"/>
      <c r="H223" s="1364"/>
      <c r="I223" s="1364"/>
      <c r="J223" s="1364"/>
      <c r="K223" s="1364"/>
      <c r="L223" s="1364"/>
      <c r="M223" s="1364"/>
      <c r="N223" s="1364"/>
      <c r="O223" s="1364"/>
      <c r="P223" s="1364"/>
      <c r="Q223" s="1366"/>
      <c r="R223" s="1364"/>
      <c r="S223" s="1364"/>
      <c r="T223" s="1364"/>
      <c r="U223" s="1364"/>
      <c r="V223" s="1364"/>
      <c r="W223" s="1364"/>
      <c r="X223" s="1364"/>
      <c r="Y223" s="1364"/>
      <c r="Z223" s="1364"/>
      <c r="AA223" s="1364"/>
      <c r="AB223" s="1364"/>
      <c r="AC223" s="1364"/>
      <c r="AD223" s="1364"/>
      <c r="AE223" s="1364"/>
      <c r="AF223" s="1364"/>
      <c r="AG223" s="1364"/>
      <c r="AH223" s="1364"/>
      <c r="AI223" s="1364"/>
      <c r="AJ223" s="1364"/>
      <c r="AK223" s="1364"/>
      <c r="AL223" s="1364"/>
      <c r="AM223" s="1364"/>
      <c r="AN223" s="1366"/>
      <c r="AO223" s="1364"/>
      <c r="AP223" s="1364"/>
      <c r="AQ223" s="1364"/>
    </row>
    <row r="224" spans="1:43" s="1363" customFormat="1">
      <c r="A224" s="1364">
        <v>465</v>
      </c>
      <c r="B224" s="1364" t="b">
        <f>Check!$AR$466</f>
        <v>1</v>
      </c>
      <c r="C224" s="1364"/>
      <c r="D224" s="1366"/>
      <c r="E224" s="1364"/>
      <c r="F224" s="1364"/>
      <c r="G224" s="1364"/>
      <c r="H224" s="1364"/>
      <c r="I224" s="1364"/>
      <c r="J224" s="1364"/>
      <c r="K224" s="1364"/>
      <c r="L224" s="1364"/>
      <c r="M224" s="1364"/>
      <c r="N224" s="1364"/>
      <c r="O224" s="1364"/>
      <c r="P224" s="1364"/>
      <c r="Q224" s="1366"/>
      <c r="R224" s="1364"/>
      <c r="S224" s="1364"/>
      <c r="T224" s="1364"/>
      <c r="U224" s="1364"/>
      <c r="V224" s="1364"/>
      <c r="W224" s="1364"/>
      <c r="X224" s="1364"/>
      <c r="Y224" s="1364"/>
      <c r="Z224" s="1364"/>
      <c r="AA224" s="1364"/>
      <c r="AB224" s="1364"/>
      <c r="AC224" s="1364"/>
      <c r="AD224" s="1364"/>
      <c r="AE224" s="1364"/>
      <c r="AF224" s="1364"/>
      <c r="AG224" s="1364"/>
      <c r="AH224" s="1364"/>
      <c r="AI224" s="1364"/>
      <c r="AJ224" s="1364"/>
      <c r="AK224" s="1364"/>
      <c r="AL224" s="1364"/>
      <c r="AM224" s="1364"/>
      <c r="AN224" s="1366"/>
      <c r="AO224" s="1364"/>
      <c r="AP224" s="1364"/>
      <c r="AQ224" s="1364"/>
    </row>
    <row r="225" spans="1:43" s="1363" customFormat="1">
      <c r="A225" s="1364">
        <v>466</v>
      </c>
      <c r="B225" s="1364" t="b">
        <f>Check!$AR$467</f>
        <v>1</v>
      </c>
      <c r="C225" s="1364"/>
      <c r="D225" s="1366"/>
      <c r="E225" s="1364"/>
      <c r="F225" s="1364"/>
      <c r="G225" s="1364"/>
      <c r="H225" s="1364"/>
      <c r="I225" s="1364"/>
      <c r="J225" s="1364"/>
      <c r="K225" s="1364"/>
      <c r="L225" s="1364"/>
      <c r="M225" s="1364"/>
      <c r="N225" s="1364"/>
      <c r="O225" s="1364"/>
      <c r="P225" s="1364"/>
      <c r="Q225" s="1366"/>
      <c r="R225" s="1364"/>
      <c r="S225" s="1364"/>
      <c r="T225" s="1364"/>
      <c r="U225" s="1364"/>
      <c r="V225" s="1364"/>
      <c r="W225" s="1364"/>
      <c r="X225" s="1364"/>
      <c r="Y225" s="1364"/>
      <c r="Z225" s="1364"/>
      <c r="AA225" s="1364"/>
      <c r="AB225" s="1364"/>
      <c r="AC225" s="1364"/>
      <c r="AD225" s="1364"/>
      <c r="AE225" s="1364"/>
      <c r="AF225" s="1364"/>
      <c r="AG225" s="1364"/>
      <c r="AH225" s="1364"/>
      <c r="AI225" s="1364"/>
      <c r="AJ225" s="1364"/>
      <c r="AK225" s="1364"/>
      <c r="AL225" s="1364"/>
      <c r="AM225" s="1364"/>
      <c r="AN225" s="1366"/>
      <c r="AO225" s="1364"/>
      <c r="AP225" s="1364"/>
      <c r="AQ225" s="1364"/>
    </row>
    <row r="226" spans="1:43" s="1363" customFormat="1">
      <c r="A226" s="1364">
        <v>467</v>
      </c>
      <c r="B226" s="1364" t="b">
        <f>Check!$AR$468</f>
        <v>1</v>
      </c>
      <c r="C226" s="1364"/>
      <c r="D226" s="1366"/>
      <c r="E226" s="1364"/>
      <c r="F226" s="1364"/>
      <c r="G226" s="1364"/>
      <c r="H226" s="1364"/>
      <c r="I226" s="1364"/>
      <c r="J226" s="1364"/>
      <c r="K226" s="1364"/>
      <c r="L226" s="1364"/>
      <c r="M226" s="1364"/>
      <c r="N226" s="1364"/>
      <c r="O226" s="1364"/>
      <c r="P226" s="1364"/>
      <c r="Q226" s="1366"/>
      <c r="R226" s="1364"/>
      <c r="S226" s="1364"/>
      <c r="T226" s="1364"/>
      <c r="U226" s="1364"/>
      <c r="V226" s="1364"/>
      <c r="W226" s="1364"/>
      <c r="X226" s="1364"/>
      <c r="Y226" s="1364"/>
      <c r="Z226" s="1364"/>
      <c r="AA226" s="1364"/>
      <c r="AB226" s="1364"/>
      <c r="AC226" s="1364"/>
      <c r="AD226" s="1364"/>
      <c r="AE226" s="1364"/>
      <c r="AF226" s="1364"/>
      <c r="AG226" s="1364"/>
      <c r="AH226" s="1364"/>
      <c r="AI226" s="1364"/>
      <c r="AJ226" s="1364"/>
      <c r="AK226" s="1364"/>
      <c r="AL226" s="1364"/>
      <c r="AM226" s="1364"/>
      <c r="AN226" s="1366"/>
      <c r="AO226" s="1364"/>
      <c r="AP226" s="1364"/>
      <c r="AQ226" s="1364"/>
    </row>
    <row r="227" spans="1:43" s="1363" customFormat="1">
      <c r="A227" s="1364">
        <v>468</v>
      </c>
      <c r="B227" s="1364" t="b">
        <f>Check!$AR$469</f>
        <v>1</v>
      </c>
      <c r="C227" s="1364"/>
      <c r="D227" s="1366"/>
      <c r="E227" s="1364"/>
      <c r="F227" s="1364"/>
      <c r="G227" s="1364"/>
      <c r="H227" s="1364"/>
      <c r="I227" s="1364"/>
      <c r="J227" s="1364"/>
      <c r="K227" s="1364"/>
      <c r="L227" s="1364"/>
      <c r="M227" s="1364"/>
      <c r="N227" s="1364"/>
      <c r="O227" s="1364"/>
      <c r="P227" s="1364"/>
      <c r="Q227" s="1366"/>
      <c r="R227" s="1364"/>
      <c r="S227" s="1364"/>
      <c r="T227" s="1364"/>
      <c r="U227" s="1364"/>
      <c r="V227" s="1364"/>
      <c r="W227" s="1364"/>
      <c r="X227" s="1364"/>
      <c r="Y227" s="1364"/>
      <c r="Z227" s="1364"/>
      <c r="AA227" s="1364"/>
      <c r="AB227" s="1364"/>
      <c r="AC227" s="1364"/>
      <c r="AD227" s="1364"/>
      <c r="AE227" s="1364"/>
      <c r="AF227" s="1364"/>
      <c r="AG227" s="1364"/>
      <c r="AH227" s="1364"/>
      <c r="AI227" s="1364"/>
      <c r="AJ227" s="1364"/>
      <c r="AK227" s="1364"/>
      <c r="AL227" s="1364"/>
      <c r="AM227" s="1364"/>
      <c r="AN227" s="1366"/>
      <c r="AO227" s="1364"/>
      <c r="AP227" s="1364"/>
      <c r="AQ227" s="1364"/>
    </row>
    <row r="228" spans="1:43" s="1363" customFormat="1">
      <c r="A228" s="1364">
        <v>469</v>
      </c>
      <c r="B228" s="1364" t="b">
        <f>Check!$AR$470</f>
        <v>1</v>
      </c>
      <c r="C228" s="1364"/>
      <c r="D228" s="1366"/>
      <c r="E228" s="1364"/>
      <c r="F228" s="1364"/>
      <c r="G228" s="1364"/>
      <c r="H228" s="1364"/>
      <c r="I228" s="1364"/>
      <c r="J228" s="1364"/>
      <c r="K228" s="1364"/>
      <c r="L228" s="1364"/>
      <c r="M228" s="1364"/>
      <c r="N228" s="1364"/>
      <c r="O228" s="1364"/>
      <c r="P228" s="1364"/>
      <c r="Q228" s="1366"/>
      <c r="R228" s="1364"/>
      <c r="S228" s="1364"/>
      <c r="T228" s="1364"/>
      <c r="U228" s="1364"/>
      <c r="V228" s="1364"/>
      <c r="W228" s="1364"/>
      <c r="X228" s="1364"/>
      <c r="Y228" s="1364"/>
      <c r="Z228" s="1364"/>
      <c r="AA228" s="1364"/>
      <c r="AB228" s="1364"/>
      <c r="AC228" s="1364"/>
      <c r="AD228" s="1364"/>
      <c r="AE228" s="1364"/>
      <c r="AF228" s="1364"/>
      <c r="AG228" s="1364"/>
      <c r="AH228" s="1364"/>
      <c r="AI228" s="1364"/>
      <c r="AJ228" s="1364"/>
      <c r="AK228" s="1364"/>
      <c r="AL228" s="1364"/>
      <c r="AM228" s="1364"/>
      <c r="AN228" s="1366"/>
      <c r="AO228" s="1364"/>
      <c r="AP228" s="1364"/>
      <c r="AQ228" s="1364"/>
    </row>
    <row r="229" spans="1:43" s="1363" customFormat="1">
      <c r="A229" s="1364">
        <v>470</v>
      </c>
      <c r="B229" s="1364" t="b">
        <f>Check!$AR$471</f>
        <v>1</v>
      </c>
      <c r="C229" s="1364"/>
      <c r="D229" s="1366"/>
      <c r="E229" s="1364"/>
      <c r="F229" s="1364"/>
      <c r="G229" s="1364"/>
      <c r="H229" s="1364"/>
      <c r="I229" s="1364"/>
      <c r="J229" s="1364"/>
      <c r="K229" s="1364"/>
      <c r="L229" s="1364"/>
      <c r="M229" s="1364"/>
      <c r="N229" s="1364"/>
      <c r="O229" s="1364"/>
      <c r="P229" s="1364"/>
      <c r="Q229" s="1366"/>
      <c r="R229" s="1364"/>
      <c r="S229" s="1364"/>
      <c r="T229" s="1364"/>
      <c r="U229" s="1364"/>
      <c r="V229" s="1364"/>
      <c r="W229" s="1364"/>
      <c r="X229" s="1364"/>
      <c r="Y229" s="1364"/>
      <c r="Z229" s="1364"/>
      <c r="AA229" s="1364"/>
      <c r="AB229" s="1364"/>
      <c r="AC229" s="1364"/>
      <c r="AD229" s="1364"/>
      <c r="AE229" s="1364"/>
      <c r="AF229" s="1364"/>
      <c r="AG229" s="1364"/>
      <c r="AH229" s="1364"/>
      <c r="AI229" s="1364"/>
      <c r="AJ229" s="1364"/>
      <c r="AK229" s="1364"/>
      <c r="AL229" s="1364"/>
      <c r="AM229" s="1364"/>
      <c r="AN229" s="1366"/>
      <c r="AO229" s="1364"/>
      <c r="AP229" s="1364"/>
      <c r="AQ229" s="1364"/>
    </row>
    <row r="230" spans="1:43" s="1363" customFormat="1">
      <c r="A230" s="1364">
        <v>471</v>
      </c>
      <c r="B230" s="1364" t="b">
        <f>Check!$AR$472</f>
        <v>1</v>
      </c>
      <c r="C230" s="1364"/>
      <c r="D230" s="1366"/>
      <c r="E230" s="1364"/>
      <c r="F230" s="1364"/>
      <c r="G230" s="1364"/>
      <c r="H230" s="1364"/>
      <c r="I230" s="1364"/>
      <c r="J230" s="1364"/>
      <c r="K230" s="1364"/>
      <c r="L230" s="1364"/>
      <c r="M230" s="1364"/>
      <c r="N230" s="1364"/>
      <c r="O230" s="1364"/>
      <c r="P230" s="1364"/>
      <c r="Q230" s="1366"/>
      <c r="R230" s="1364"/>
      <c r="S230" s="1364"/>
      <c r="T230" s="1364"/>
      <c r="U230" s="1364"/>
      <c r="V230" s="1364"/>
      <c r="W230" s="1364"/>
      <c r="X230" s="1364"/>
      <c r="Y230" s="1364"/>
      <c r="Z230" s="1364"/>
      <c r="AA230" s="1364"/>
      <c r="AB230" s="1364"/>
      <c r="AC230" s="1364"/>
      <c r="AD230" s="1364"/>
      <c r="AE230" s="1364"/>
      <c r="AF230" s="1364"/>
      <c r="AG230" s="1364"/>
      <c r="AH230" s="1364"/>
      <c r="AI230" s="1364"/>
      <c r="AJ230" s="1364"/>
      <c r="AK230" s="1364"/>
      <c r="AL230" s="1364"/>
      <c r="AM230" s="1364"/>
      <c r="AN230" s="1366"/>
      <c r="AO230" s="1364"/>
      <c r="AP230" s="1364"/>
      <c r="AQ230" s="1364"/>
    </row>
    <row r="231" spans="1:43" s="1363" customFormat="1">
      <c r="A231" s="1364">
        <v>472</v>
      </c>
      <c r="B231" s="1364" t="b">
        <f>Check!$AR$473</f>
        <v>1</v>
      </c>
      <c r="C231" s="1364"/>
      <c r="D231" s="1366"/>
      <c r="E231" s="1364"/>
      <c r="F231" s="1364"/>
      <c r="G231" s="1364"/>
      <c r="H231" s="1364"/>
      <c r="I231" s="1364"/>
      <c r="J231" s="1364"/>
      <c r="K231" s="1364"/>
      <c r="L231" s="1364"/>
      <c r="M231" s="1364"/>
      <c r="N231" s="1364"/>
      <c r="O231" s="1364"/>
      <c r="P231" s="1364"/>
      <c r="Q231" s="1366"/>
      <c r="R231" s="1364"/>
      <c r="S231" s="1364"/>
      <c r="T231" s="1364"/>
      <c r="U231" s="1364"/>
      <c r="V231" s="1364"/>
      <c r="W231" s="1364"/>
      <c r="X231" s="1364"/>
      <c r="Y231" s="1364"/>
      <c r="Z231" s="1364"/>
      <c r="AA231" s="1364"/>
      <c r="AB231" s="1364"/>
      <c r="AC231" s="1364"/>
      <c r="AD231" s="1364"/>
      <c r="AE231" s="1364"/>
      <c r="AF231" s="1364"/>
      <c r="AG231" s="1364"/>
      <c r="AH231" s="1364"/>
      <c r="AI231" s="1364"/>
      <c r="AJ231" s="1364"/>
      <c r="AK231" s="1364"/>
      <c r="AL231" s="1364"/>
      <c r="AM231" s="1364"/>
      <c r="AN231" s="1366"/>
      <c r="AO231" s="1364"/>
      <c r="AP231" s="1364"/>
      <c r="AQ231" s="1364"/>
    </row>
    <row r="232" spans="1:43" s="1363" customFormat="1">
      <c r="A232" s="1364">
        <v>473</v>
      </c>
      <c r="B232" s="1364" t="b">
        <f>Check!$AR$474</f>
        <v>1</v>
      </c>
      <c r="C232" s="1364"/>
      <c r="D232" s="1366"/>
      <c r="E232" s="1364"/>
      <c r="F232" s="1364"/>
      <c r="G232" s="1364"/>
      <c r="H232" s="1364"/>
      <c r="I232" s="1364"/>
      <c r="J232" s="1364"/>
      <c r="K232" s="1364"/>
      <c r="L232" s="1364"/>
      <c r="M232" s="1364"/>
      <c r="N232" s="1364"/>
      <c r="O232" s="1364"/>
      <c r="P232" s="1364"/>
      <c r="Q232" s="1366"/>
      <c r="R232" s="1364"/>
      <c r="S232" s="1364"/>
      <c r="T232" s="1364"/>
      <c r="U232" s="1364"/>
      <c r="V232" s="1364"/>
      <c r="W232" s="1364"/>
      <c r="X232" s="1364"/>
      <c r="Y232" s="1364"/>
      <c r="Z232" s="1364"/>
      <c r="AA232" s="1364"/>
      <c r="AB232" s="1364"/>
      <c r="AC232" s="1364"/>
      <c r="AD232" s="1364"/>
      <c r="AE232" s="1364"/>
      <c r="AF232" s="1364"/>
      <c r="AG232" s="1364"/>
      <c r="AH232" s="1364"/>
      <c r="AI232" s="1364"/>
      <c r="AJ232" s="1364"/>
      <c r="AK232" s="1364"/>
      <c r="AL232" s="1364"/>
      <c r="AM232" s="1364"/>
      <c r="AN232" s="1366"/>
      <c r="AO232" s="1364"/>
      <c r="AP232" s="1364"/>
      <c r="AQ232" s="1364"/>
    </row>
    <row r="233" spans="1:43" s="1363" customFormat="1">
      <c r="A233" s="1364">
        <v>474</v>
      </c>
      <c r="B233" s="1364" t="b">
        <f>Check!$AR$475</f>
        <v>1</v>
      </c>
      <c r="C233" s="1364"/>
      <c r="D233" s="1366"/>
      <c r="E233" s="1364"/>
      <c r="F233" s="1364"/>
      <c r="G233" s="1364"/>
      <c r="H233" s="1364"/>
      <c r="I233" s="1364"/>
      <c r="J233" s="1364"/>
      <c r="K233" s="1364"/>
      <c r="L233" s="1364"/>
      <c r="M233" s="1364"/>
      <c r="N233" s="1364"/>
      <c r="O233" s="1364"/>
      <c r="P233" s="1364"/>
      <c r="Q233" s="1366"/>
      <c r="R233" s="1364"/>
      <c r="S233" s="1364"/>
      <c r="T233" s="1364"/>
      <c r="U233" s="1364"/>
      <c r="V233" s="1364"/>
      <c r="W233" s="1364"/>
      <c r="X233" s="1364"/>
      <c r="Y233" s="1364"/>
      <c r="Z233" s="1364"/>
      <c r="AA233" s="1364"/>
      <c r="AB233" s="1364"/>
      <c r="AC233" s="1364"/>
      <c r="AD233" s="1364"/>
      <c r="AE233" s="1364"/>
      <c r="AF233" s="1364"/>
      <c r="AG233" s="1364"/>
      <c r="AH233" s="1364"/>
      <c r="AI233" s="1364"/>
      <c r="AJ233" s="1364"/>
      <c r="AK233" s="1364"/>
      <c r="AL233" s="1364"/>
      <c r="AM233" s="1364"/>
      <c r="AN233" s="1366"/>
      <c r="AO233" s="1364"/>
      <c r="AP233" s="1364"/>
      <c r="AQ233" s="1364"/>
    </row>
    <row r="234" spans="1:43" s="1363" customFormat="1">
      <c r="A234" s="1364">
        <v>475</v>
      </c>
      <c r="B234" s="1364" t="b">
        <f>Check!$AR$476</f>
        <v>1</v>
      </c>
      <c r="C234" s="1364"/>
      <c r="D234" s="1366"/>
      <c r="E234" s="1364"/>
      <c r="F234" s="1364"/>
      <c r="G234" s="1364"/>
      <c r="H234" s="1364"/>
      <c r="I234" s="1364"/>
      <c r="J234" s="1364"/>
      <c r="K234" s="1364"/>
      <c r="L234" s="1364"/>
      <c r="M234" s="1364"/>
      <c r="N234" s="1364"/>
      <c r="O234" s="1364"/>
      <c r="P234" s="1364"/>
      <c r="Q234" s="1366"/>
      <c r="R234" s="1364"/>
      <c r="S234" s="1364"/>
      <c r="T234" s="1364"/>
      <c r="U234" s="1364"/>
      <c r="V234" s="1364"/>
      <c r="W234" s="1364"/>
      <c r="X234" s="1364"/>
      <c r="Y234" s="1364"/>
      <c r="Z234" s="1364"/>
      <c r="AA234" s="1364"/>
      <c r="AB234" s="1364"/>
      <c r="AC234" s="1364"/>
      <c r="AD234" s="1364"/>
      <c r="AE234" s="1364"/>
      <c r="AF234" s="1364"/>
      <c r="AG234" s="1364"/>
      <c r="AH234" s="1364"/>
      <c r="AI234" s="1364"/>
      <c r="AJ234" s="1364"/>
      <c r="AK234" s="1364"/>
      <c r="AL234" s="1364"/>
      <c r="AM234" s="1364"/>
      <c r="AN234" s="1366"/>
      <c r="AO234" s="1364"/>
      <c r="AP234" s="1364"/>
      <c r="AQ234" s="1364"/>
    </row>
    <row r="235" spans="1:43" s="1363" customFormat="1">
      <c r="A235" s="1364">
        <v>476</v>
      </c>
      <c r="B235" s="1364" t="b">
        <f>Check!$AR$477</f>
        <v>1</v>
      </c>
      <c r="C235" s="1364"/>
      <c r="D235" s="1366"/>
      <c r="E235" s="1364"/>
      <c r="F235" s="1364"/>
      <c r="G235" s="1364"/>
      <c r="H235" s="1364"/>
      <c r="I235" s="1364"/>
      <c r="J235" s="1364"/>
      <c r="K235" s="1364"/>
      <c r="L235" s="1364"/>
      <c r="M235" s="1364"/>
      <c r="N235" s="1364"/>
      <c r="O235" s="1364"/>
      <c r="P235" s="1364"/>
      <c r="Q235" s="1366"/>
      <c r="R235" s="1364"/>
      <c r="S235" s="1364"/>
      <c r="T235" s="1364"/>
      <c r="U235" s="1364"/>
      <c r="V235" s="1364"/>
      <c r="W235" s="1364"/>
      <c r="X235" s="1364"/>
      <c r="Y235" s="1364"/>
      <c r="Z235" s="1364"/>
      <c r="AA235" s="1364"/>
      <c r="AB235" s="1364"/>
      <c r="AC235" s="1364"/>
      <c r="AD235" s="1364"/>
      <c r="AE235" s="1364"/>
      <c r="AF235" s="1364"/>
      <c r="AG235" s="1364"/>
      <c r="AH235" s="1364"/>
      <c r="AI235" s="1364"/>
      <c r="AJ235" s="1364"/>
      <c r="AK235" s="1364"/>
      <c r="AL235" s="1364"/>
      <c r="AM235" s="1364"/>
      <c r="AN235" s="1366"/>
      <c r="AO235" s="1364"/>
      <c r="AP235" s="1364"/>
      <c r="AQ235" s="1364"/>
    </row>
    <row r="236" spans="1:43" s="1363" customFormat="1">
      <c r="A236" s="1364">
        <v>477</v>
      </c>
      <c r="B236" s="1364" t="b">
        <f>Check!$AR$478</f>
        <v>1</v>
      </c>
      <c r="C236" s="1364"/>
      <c r="D236" s="1366"/>
      <c r="E236" s="1364"/>
      <c r="F236" s="1364"/>
      <c r="G236" s="1364"/>
      <c r="H236" s="1364"/>
      <c r="I236" s="1364"/>
      <c r="J236" s="1364"/>
      <c r="K236" s="1364"/>
      <c r="L236" s="1364"/>
      <c r="M236" s="1364"/>
      <c r="N236" s="1364"/>
      <c r="O236" s="1364"/>
      <c r="P236" s="1364"/>
      <c r="Q236" s="1366"/>
      <c r="R236" s="1364"/>
      <c r="S236" s="1364"/>
      <c r="T236" s="1364"/>
      <c r="U236" s="1364"/>
      <c r="V236" s="1364"/>
      <c r="W236" s="1364"/>
      <c r="X236" s="1364"/>
      <c r="Y236" s="1364"/>
      <c r="Z236" s="1364"/>
      <c r="AA236" s="1364"/>
      <c r="AB236" s="1364"/>
      <c r="AC236" s="1364"/>
      <c r="AD236" s="1364"/>
      <c r="AE236" s="1364"/>
      <c r="AF236" s="1364"/>
      <c r="AG236" s="1364"/>
      <c r="AH236" s="1364"/>
      <c r="AI236" s="1364"/>
      <c r="AJ236" s="1364"/>
      <c r="AK236" s="1364"/>
      <c r="AL236" s="1364"/>
      <c r="AM236" s="1364"/>
      <c r="AN236" s="1366"/>
      <c r="AO236" s="1364"/>
      <c r="AP236" s="1364"/>
      <c r="AQ236" s="1364"/>
    </row>
    <row r="237" spans="1:43" s="1363" customFormat="1">
      <c r="A237" s="1364">
        <v>478</v>
      </c>
      <c r="B237" s="1364" t="b">
        <f>Check!$AR$479</f>
        <v>1</v>
      </c>
      <c r="C237" s="1364"/>
      <c r="D237" s="1366"/>
      <c r="E237" s="1364"/>
      <c r="F237" s="1364"/>
      <c r="G237" s="1364"/>
      <c r="H237" s="1364"/>
      <c r="I237" s="1364"/>
      <c r="J237" s="1364"/>
      <c r="K237" s="1364"/>
      <c r="L237" s="1364"/>
      <c r="M237" s="1364"/>
      <c r="N237" s="1364"/>
      <c r="O237" s="1364"/>
      <c r="P237" s="1364"/>
      <c r="Q237" s="1366"/>
      <c r="R237" s="1364"/>
      <c r="S237" s="1364"/>
      <c r="T237" s="1364"/>
      <c r="U237" s="1364"/>
      <c r="V237" s="1364"/>
      <c r="W237" s="1364"/>
      <c r="X237" s="1364"/>
      <c r="Y237" s="1364"/>
      <c r="Z237" s="1364"/>
      <c r="AA237" s="1364"/>
      <c r="AB237" s="1364"/>
      <c r="AC237" s="1364"/>
      <c r="AD237" s="1364"/>
      <c r="AE237" s="1364"/>
      <c r="AF237" s="1364"/>
      <c r="AG237" s="1364"/>
      <c r="AH237" s="1364"/>
      <c r="AI237" s="1364"/>
      <c r="AJ237" s="1364"/>
      <c r="AK237" s="1364"/>
      <c r="AL237" s="1364"/>
      <c r="AM237" s="1364"/>
      <c r="AN237" s="1366"/>
      <c r="AO237" s="1364"/>
      <c r="AP237" s="1364"/>
      <c r="AQ237" s="1364"/>
    </row>
    <row r="238" spans="1:43" s="1363" customFormat="1">
      <c r="A238" s="1364">
        <v>479</v>
      </c>
      <c r="B238" s="1364" t="b">
        <f>Check!$AR$480</f>
        <v>1</v>
      </c>
      <c r="C238" s="1364"/>
      <c r="D238" s="1366"/>
      <c r="E238" s="1364"/>
      <c r="F238" s="1364"/>
      <c r="G238" s="1364"/>
      <c r="H238" s="1364"/>
      <c r="I238" s="1364"/>
      <c r="J238" s="1364"/>
      <c r="K238" s="1364"/>
      <c r="L238" s="1364"/>
      <c r="M238" s="1364"/>
      <c r="N238" s="1364"/>
      <c r="O238" s="1364"/>
      <c r="P238" s="1364"/>
      <c r="Q238" s="1366"/>
      <c r="R238" s="1364"/>
      <c r="S238" s="1364"/>
      <c r="T238" s="1364"/>
      <c r="U238" s="1364"/>
      <c r="V238" s="1364"/>
      <c r="W238" s="1364"/>
      <c r="X238" s="1364"/>
      <c r="Y238" s="1364"/>
      <c r="Z238" s="1364"/>
      <c r="AA238" s="1364"/>
      <c r="AB238" s="1364"/>
      <c r="AC238" s="1364"/>
      <c r="AD238" s="1364"/>
      <c r="AE238" s="1364"/>
      <c r="AF238" s="1364"/>
      <c r="AG238" s="1364"/>
      <c r="AH238" s="1364"/>
      <c r="AI238" s="1364"/>
      <c r="AJ238" s="1364"/>
      <c r="AK238" s="1364"/>
      <c r="AL238" s="1364"/>
      <c r="AM238" s="1364"/>
      <c r="AN238" s="1366"/>
      <c r="AO238" s="1364"/>
      <c r="AP238" s="1364"/>
      <c r="AQ238" s="1364"/>
    </row>
    <row r="239" spans="1:43" s="1363" customFormat="1">
      <c r="A239" s="1364">
        <v>480</v>
      </c>
      <c r="B239" s="1364" t="b">
        <f>Check!$AR$481</f>
        <v>1</v>
      </c>
      <c r="C239" s="1364"/>
      <c r="D239" s="1366"/>
      <c r="E239" s="1364"/>
      <c r="F239" s="1364"/>
      <c r="G239" s="1364"/>
      <c r="H239" s="1364"/>
      <c r="I239" s="1364"/>
      <c r="J239" s="1364"/>
      <c r="K239" s="1364"/>
      <c r="L239" s="1364"/>
      <c r="M239" s="1364"/>
      <c r="N239" s="1364"/>
      <c r="O239" s="1364"/>
      <c r="P239" s="1364"/>
      <c r="Q239" s="1366"/>
      <c r="R239" s="1364"/>
      <c r="S239" s="1364"/>
      <c r="T239" s="1364"/>
      <c r="U239" s="1364"/>
      <c r="V239" s="1364"/>
      <c r="W239" s="1364"/>
      <c r="X239" s="1364"/>
      <c r="Y239" s="1364"/>
      <c r="Z239" s="1364"/>
      <c r="AA239" s="1364"/>
      <c r="AB239" s="1364"/>
      <c r="AC239" s="1364"/>
      <c r="AD239" s="1364"/>
      <c r="AE239" s="1364"/>
      <c r="AF239" s="1364"/>
      <c r="AG239" s="1364"/>
      <c r="AH239" s="1364"/>
      <c r="AI239" s="1364"/>
      <c r="AJ239" s="1364"/>
      <c r="AK239" s="1364"/>
      <c r="AL239" s="1364"/>
      <c r="AM239" s="1364"/>
      <c r="AN239" s="1366"/>
      <c r="AO239" s="1364"/>
      <c r="AP239" s="1364"/>
      <c r="AQ239" s="1364"/>
    </row>
    <row r="240" spans="1:43" s="1363" customFormat="1">
      <c r="A240" s="1364">
        <v>481</v>
      </c>
      <c r="B240" s="1364" t="b">
        <f>Check!$AR$482</f>
        <v>1</v>
      </c>
      <c r="C240" s="1364"/>
      <c r="D240" s="1366"/>
      <c r="E240" s="1364"/>
      <c r="F240" s="1364"/>
      <c r="G240" s="1364"/>
      <c r="H240" s="1364"/>
      <c r="I240" s="1364"/>
      <c r="J240" s="1364"/>
      <c r="K240" s="1364"/>
      <c r="L240" s="1364"/>
      <c r="M240" s="1364"/>
      <c r="N240" s="1364"/>
      <c r="O240" s="1364"/>
      <c r="P240" s="1364"/>
      <c r="Q240" s="1366"/>
      <c r="R240" s="1364"/>
      <c r="S240" s="1364"/>
      <c r="T240" s="1364"/>
      <c r="U240" s="1364"/>
      <c r="V240" s="1364"/>
      <c r="W240" s="1364"/>
      <c r="X240" s="1364"/>
      <c r="Y240" s="1364"/>
      <c r="Z240" s="1364"/>
      <c r="AA240" s="1364"/>
      <c r="AB240" s="1364"/>
      <c r="AC240" s="1364"/>
      <c r="AD240" s="1364"/>
      <c r="AE240" s="1364"/>
      <c r="AF240" s="1364"/>
      <c r="AG240" s="1364"/>
      <c r="AH240" s="1364"/>
      <c r="AI240" s="1364"/>
      <c r="AJ240" s="1364"/>
      <c r="AK240" s="1364"/>
      <c r="AL240" s="1364"/>
      <c r="AM240" s="1364"/>
      <c r="AN240" s="1366"/>
      <c r="AO240" s="1364"/>
      <c r="AP240" s="1364"/>
      <c r="AQ240" s="1364"/>
    </row>
    <row r="241" spans="1:43" s="1363" customFormat="1">
      <c r="A241" s="1364">
        <v>482</v>
      </c>
      <c r="B241" s="1364" t="b">
        <f>Check!$AR$483</f>
        <v>1</v>
      </c>
      <c r="C241" s="1364"/>
      <c r="D241" s="1366"/>
      <c r="E241" s="1364"/>
      <c r="F241" s="1364"/>
      <c r="G241" s="1364"/>
      <c r="H241" s="1364"/>
      <c r="I241" s="1364"/>
      <c r="J241" s="1364"/>
      <c r="K241" s="1364"/>
      <c r="L241" s="1364"/>
      <c r="M241" s="1364"/>
      <c r="N241" s="1364"/>
      <c r="O241" s="1364"/>
      <c r="P241" s="1364"/>
      <c r="Q241" s="1366"/>
      <c r="R241" s="1364"/>
      <c r="S241" s="1364"/>
      <c r="T241" s="1364"/>
      <c r="U241" s="1364"/>
      <c r="V241" s="1364"/>
      <c r="W241" s="1364"/>
      <c r="X241" s="1364"/>
      <c r="Y241" s="1364"/>
      <c r="Z241" s="1364"/>
      <c r="AA241" s="1364"/>
      <c r="AB241" s="1364"/>
      <c r="AC241" s="1364"/>
      <c r="AD241" s="1364"/>
      <c r="AE241" s="1364"/>
      <c r="AF241" s="1364"/>
      <c r="AG241" s="1364"/>
      <c r="AH241" s="1364"/>
      <c r="AI241" s="1364"/>
      <c r="AJ241" s="1364"/>
      <c r="AK241" s="1364"/>
      <c r="AL241" s="1364"/>
      <c r="AM241" s="1364"/>
      <c r="AN241" s="1366"/>
      <c r="AO241" s="1364"/>
      <c r="AP241" s="1364"/>
      <c r="AQ241" s="1364"/>
    </row>
    <row r="242" spans="1:43" s="1363" customFormat="1">
      <c r="A242" s="1364">
        <v>483</v>
      </c>
      <c r="B242" s="1364" t="b">
        <f>Check!$AR$484</f>
        <v>1</v>
      </c>
      <c r="C242" s="1364"/>
      <c r="D242" s="1366"/>
      <c r="E242" s="1364"/>
      <c r="F242" s="1364"/>
      <c r="G242" s="1364"/>
      <c r="H242" s="1364"/>
      <c r="I242" s="1364"/>
      <c r="J242" s="1364"/>
      <c r="K242" s="1364"/>
      <c r="L242" s="1364"/>
      <c r="M242" s="1364"/>
      <c r="N242" s="1364"/>
      <c r="O242" s="1364"/>
      <c r="P242" s="1364"/>
      <c r="Q242" s="1366"/>
      <c r="R242" s="1364"/>
      <c r="S242" s="1364"/>
      <c r="T242" s="1364"/>
      <c r="U242" s="1364"/>
      <c r="V242" s="1364"/>
      <c r="W242" s="1364"/>
      <c r="X242" s="1364"/>
      <c r="Y242" s="1364"/>
      <c r="Z242" s="1364"/>
      <c r="AA242" s="1364"/>
      <c r="AB242" s="1364"/>
      <c r="AC242" s="1364"/>
      <c r="AD242" s="1364"/>
      <c r="AE242" s="1364"/>
      <c r="AF242" s="1364"/>
      <c r="AG242" s="1364"/>
      <c r="AH242" s="1364"/>
      <c r="AI242" s="1364"/>
      <c r="AJ242" s="1364"/>
      <c r="AK242" s="1364"/>
      <c r="AL242" s="1364"/>
      <c r="AM242" s="1364"/>
      <c r="AN242" s="1366"/>
      <c r="AO242" s="1364"/>
      <c r="AP242" s="1364"/>
      <c r="AQ242" s="1364"/>
    </row>
    <row r="243" spans="1:43" s="1363" customFormat="1">
      <c r="A243" s="1364">
        <v>484</v>
      </c>
      <c r="B243" s="1364" t="b">
        <f>Check!$AR$485</f>
        <v>1</v>
      </c>
      <c r="C243" s="1364"/>
      <c r="D243" s="1366"/>
      <c r="E243" s="1364"/>
      <c r="F243" s="1364"/>
      <c r="G243" s="1364"/>
      <c r="H243" s="1364"/>
      <c r="I243" s="1364"/>
      <c r="J243" s="1364"/>
      <c r="K243" s="1364"/>
      <c r="L243" s="1364"/>
      <c r="M243" s="1364"/>
      <c r="N243" s="1364"/>
      <c r="O243" s="1364"/>
      <c r="P243" s="1364"/>
      <c r="Q243" s="1366"/>
      <c r="R243" s="1364"/>
      <c r="S243" s="1364"/>
      <c r="T243" s="1364"/>
      <c r="U243" s="1364"/>
      <c r="V243" s="1364"/>
      <c r="W243" s="1364"/>
      <c r="X243" s="1364"/>
      <c r="Y243" s="1364"/>
      <c r="Z243" s="1364"/>
      <c r="AA243" s="1364"/>
      <c r="AB243" s="1364"/>
      <c r="AC243" s="1364"/>
      <c r="AD243" s="1364"/>
      <c r="AE243" s="1364"/>
      <c r="AF243" s="1364"/>
      <c r="AG243" s="1364"/>
      <c r="AH243" s="1364"/>
      <c r="AI243" s="1364"/>
      <c r="AJ243" s="1364"/>
      <c r="AK243" s="1364"/>
      <c r="AL243" s="1364"/>
      <c r="AM243" s="1364"/>
      <c r="AN243" s="1366"/>
      <c r="AO243" s="1364"/>
      <c r="AP243" s="1364"/>
      <c r="AQ243" s="1364"/>
    </row>
    <row r="244" spans="1:43" s="1363" customFormat="1">
      <c r="A244" s="1364">
        <v>485</v>
      </c>
      <c r="B244" s="1364" t="b">
        <f>Check!$AR$486</f>
        <v>1</v>
      </c>
      <c r="C244" s="1364"/>
      <c r="D244" s="1366"/>
      <c r="E244" s="1364"/>
      <c r="F244" s="1364"/>
      <c r="G244" s="1364"/>
      <c r="H244" s="1364"/>
      <c r="I244" s="1364"/>
      <c r="J244" s="1364"/>
      <c r="K244" s="1364"/>
      <c r="L244" s="1364"/>
      <c r="M244" s="1364"/>
      <c r="N244" s="1364"/>
      <c r="O244" s="1364"/>
      <c r="P244" s="1364"/>
      <c r="Q244" s="1366"/>
      <c r="R244" s="1364"/>
      <c r="S244" s="1364"/>
      <c r="T244" s="1364"/>
      <c r="U244" s="1364"/>
      <c r="V244" s="1364"/>
      <c r="W244" s="1364"/>
      <c r="X244" s="1364"/>
      <c r="Y244" s="1364"/>
      <c r="Z244" s="1364"/>
      <c r="AA244" s="1364"/>
      <c r="AB244" s="1364"/>
      <c r="AC244" s="1364"/>
      <c r="AD244" s="1364"/>
      <c r="AE244" s="1364"/>
      <c r="AF244" s="1364"/>
      <c r="AG244" s="1364"/>
      <c r="AH244" s="1364"/>
      <c r="AI244" s="1364"/>
      <c r="AJ244" s="1364"/>
      <c r="AK244" s="1364"/>
      <c r="AL244" s="1364"/>
      <c r="AM244" s="1364"/>
      <c r="AN244" s="1366"/>
      <c r="AO244" s="1364"/>
      <c r="AP244" s="1364"/>
      <c r="AQ244" s="1364"/>
    </row>
    <row r="245" spans="1:43" s="1363" customFormat="1">
      <c r="A245" s="1364">
        <v>486</v>
      </c>
      <c r="B245" s="1364" t="b">
        <f>Check!$AR$487</f>
        <v>1</v>
      </c>
      <c r="C245" s="1364"/>
      <c r="D245" s="1366"/>
      <c r="E245" s="1364"/>
      <c r="F245" s="1364"/>
      <c r="G245" s="1364"/>
      <c r="H245" s="1364"/>
      <c r="I245" s="1364"/>
      <c r="J245" s="1364"/>
      <c r="K245" s="1364"/>
      <c r="L245" s="1364"/>
      <c r="M245" s="1364"/>
      <c r="N245" s="1364"/>
      <c r="O245" s="1364"/>
      <c r="P245" s="1364"/>
      <c r="Q245" s="1366"/>
      <c r="R245" s="1364"/>
      <c r="S245" s="1364"/>
      <c r="T245" s="1364"/>
      <c r="U245" s="1364"/>
      <c r="V245" s="1364"/>
      <c r="W245" s="1364"/>
      <c r="X245" s="1364"/>
      <c r="Y245" s="1364"/>
      <c r="Z245" s="1364"/>
      <c r="AA245" s="1364"/>
      <c r="AB245" s="1364"/>
      <c r="AC245" s="1364"/>
      <c r="AD245" s="1364"/>
      <c r="AE245" s="1364"/>
      <c r="AF245" s="1364"/>
      <c r="AG245" s="1364"/>
      <c r="AH245" s="1364"/>
      <c r="AI245" s="1364"/>
      <c r="AJ245" s="1364"/>
      <c r="AK245" s="1364"/>
      <c r="AL245" s="1364"/>
      <c r="AM245" s="1364"/>
      <c r="AN245" s="1366"/>
      <c r="AO245" s="1364"/>
      <c r="AP245" s="1364"/>
      <c r="AQ245" s="1364"/>
    </row>
    <row r="246" spans="1:43" s="1363" customFormat="1">
      <c r="A246" s="1364">
        <v>487</v>
      </c>
      <c r="B246" s="1364" t="b">
        <f>Check!$AR$488</f>
        <v>1</v>
      </c>
      <c r="C246" s="1364"/>
      <c r="D246" s="1366"/>
      <c r="E246" s="1364"/>
      <c r="F246" s="1364"/>
      <c r="G246" s="1364"/>
      <c r="H246" s="1364"/>
      <c r="I246" s="1364"/>
      <c r="J246" s="1364"/>
      <c r="K246" s="1364"/>
      <c r="L246" s="1364"/>
      <c r="M246" s="1364"/>
      <c r="N246" s="1364"/>
      <c r="O246" s="1364"/>
      <c r="P246" s="1364"/>
      <c r="Q246" s="1366"/>
      <c r="R246" s="1364"/>
      <c r="S246" s="1364"/>
      <c r="T246" s="1364"/>
      <c r="U246" s="1364"/>
      <c r="V246" s="1364"/>
      <c r="W246" s="1364"/>
      <c r="X246" s="1364"/>
      <c r="Y246" s="1364"/>
      <c r="Z246" s="1364"/>
      <c r="AA246" s="1364"/>
      <c r="AB246" s="1364"/>
      <c r="AC246" s="1364"/>
      <c r="AD246" s="1364"/>
      <c r="AE246" s="1364"/>
      <c r="AF246" s="1364"/>
      <c r="AG246" s="1364"/>
      <c r="AH246" s="1364"/>
      <c r="AI246" s="1364"/>
      <c r="AJ246" s="1364"/>
      <c r="AK246" s="1364"/>
      <c r="AL246" s="1364"/>
      <c r="AM246" s="1364"/>
      <c r="AN246" s="1366"/>
      <c r="AO246" s="1364"/>
      <c r="AP246" s="1364"/>
      <c r="AQ246" s="1364"/>
    </row>
    <row r="247" spans="1:43" s="1363" customFormat="1">
      <c r="A247" s="1364">
        <v>488</v>
      </c>
      <c r="B247" s="1364" t="b">
        <f>Check!$AR$489</f>
        <v>1</v>
      </c>
      <c r="C247" s="1364"/>
      <c r="D247" s="1366"/>
      <c r="E247" s="1364"/>
      <c r="F247" s="1364"/>
      <c r="G247" s="1364"/>
      <c r="H247" s="1364"/>
      <c r="I247" s="1364"/>
      <c r="J247" s="1364"/>
      <c r="K247" s="1364"/>
      <c r="L247" s="1364"/>
      <c r="M247" s="1364"/>
      <c r="N247" s="1364"/>
      <c r="O247" s="1364"/>
      <c r="P247" s="1364"/>
      <c r="Q247" s="1366"/>
      <c r="R247" s="1364"/>
      <c r="S247" s="1364"/>
      <c r="T247" s="1364"/>
      <c r="U247" s="1364"/>
      <c r="V247" s="1364"/>
      <c r="W247" s="1364"/>
      <c r="X247" s="1364"/>
      <c r="Y247" s="1364"/>
      <c r="Z247" s="1364"/>
      <c r="AA247" s="1364"/>
      <c r="AB247" s="1364"/>
      <c r="AC247" s="1364"/>
      <c r="AD247" s="1364"/>
      <c r="AE247" s="1364"/>
      <c r="AF247" s="1364"/>
      <c r="AG247" s="1364"/>
      <c r="AH247" s="1364"/>
      <c r="AI247" s="1364"/>
      <c r="AJ247" s="1364"/>
      <c r="AK247" s="1364"/>
      <c r="AL247" s="1364"/>
      <c r="AM247" s="1364"/>
      <c r="AN247" s="1366"/>
      <c r="AO247" s="1364"/>
      <c r="AP247" s="1364"/>
      <c r="AQ247" s="1364"/>
    </row>
    <row r="248" spans="1:43" s="1363" customFormat="1">
      <c r="A248" s="1364">
        <v>489</v>
      </c>
      <c r="B248" s="1364" t="b">
        <f>Check!$AR$490</f>
        <v>1</v>
      </c>
      <c r="C248" s="1364"/>
      <c r="D248" s="1366"/>
      <c r="E248" s="1364"/>
      <c r="F248" s="1364"/>
      <c r="G248" s="1364"/>
      <c r="H248" s="1364"/>
      <c r="I248" s="1364"/>
      <c r="J248" s="1364"/>
      <c r="K248" s="1364"/>
      <c r="L248" s="1364"/>
      <c r="M248" s="1364"/>
      <c r="N248" s="1364"/>
      <c r="O248" s="1364"/>
      <c r="P248" s="1364"/>
      <c r="Q248" s="1366"/>
      <c r="R248" s="1364"/>
      <c r="S248" s="1364"/>
      <c r="T248" s="1364"/>
      <c r="U248" s="1364"/>
      <c r="V248" s="1364"/>
      <c r="W248" s="1364"/>
      <c r="X248" s="1364"/>
      <c r="Y248" s="1364"/>
      <c r="Z248" s="1364"/>
      <c r="AA248" s="1364"/>
      <c r="AB248" s="1364"/>
      <c r="AC248" s="1364"/>
      <c r="AD248" s="1364"/>
      <c r="AE248" s="1364"/>
      <c r="AF248" s="1364"/>
      <c r="AG248" s="1364"/>
      <c r="AH248" s="1364"/>
      <c r="AI248" s="1364"/>
      <c r="AJ248" s="1364"/>
      <c r="AK248" s="1364"/>
      <c r="AL248" s="1364"/>
      <c r="AM248" s="1364"/>
      <c r="AN248" s="1366"/>
      <c r="AO248" s="1364"/>
      <c r="AP248" s="1364"/>
      <c r="AQ248" s="1364"/>
    </row>
    <row r="249" spans="1:43" s="1363" customFormat="1">
      <c r="A249" s="1364">
        <v>490</v>
      </c>
      <c r="B249" s="1364" t="b">
        <f>Check!$AR$491</f>
        <v>1</v>
      </c>
      <c r="C249" s="1364"/>
      <c r="D249" s="1366"/>
      <c r="E249" s="1364"/>
      <c r="F249" s="1364"/>
      <c r="G249" s="1364"/>
      <c r="H249" s="1364"/>
      <c r="I249" s="1364"/>
      <c r="J249" s="1364"/>
      <c r="K249" s="1364"/>
      <c r="L249" s="1364"/>
      <c r="M249" s="1364"/>
      <c r="N249" s="1364"/>
      <c r="O249" s="1364"/>
      <c r="P249" s="1364"/>
      <c r="Q249" s="1366"/>
      <c r="R249" s="1364"/>
      <c r="S249" s="1364"/>
      <c r="T249" s="1364"/>
      <c r="U249" s="1364"/>
      <c r="V249" s="1364"/>
      <c r="W249" s="1364"/>
      <c r="X249" s="1364"/>
      <c r="Y249" s="1364"/>
      <c r="Z249" s="1364"/>
      <c r="AA249" s="1364"/>
      <c r="AB249" s="1364"/>
      <c r="AC249" s="1364"/>
      <c r="AD249" s="1364"/>
      <c r="AE249" s="1364"/>
      <c r="AF249" s="1364"/>
      <c r="AG249" s="1364"/>
      <c r="AH249" s="1364"/>
      <c r="AI249" s="1364"/>
      <c r="AJ249" s="1364"/>
      <c r="AK249" s="1364"/>
      <c r="AL249" s="1364"/>
      <c r="AM249" s="1364"/>
      <c r="AN249" s="1366"/>
      <c r="AO249" s="1364"/>
      <c r="AP249" s="1364"/>
      <c r="AQ249" s="1364"/>
    </row>
    <row r="250" spans="1:43" s="1363" customFormat="1">
      <c r="A250" s="1364">
        <v>491</v>
      </c>
      <c r="B250" s="1364" t="b">
        <f>Check!$AR$492</f>
        <v>1</v>
      </c>
      <c r="C250" s="1364"/>
      <c r="D250" s="1366"/>
      <c r="E250" s="1364"/>
      <c r="F250" s="1364"/>
      <c r="G250" s="1364"/>
      <c r="H250" s="1364"/>
      <c r="I250" s="1364"/>
      <c r="J250" s="1364"/>
      <c r="K250" s="1364"/>
      <c r="L250" s="1364"/>
      <c r="M250" s="1364"/>
      <c r="N250" s="1364"/>
      <c r="O250" s="1364"/>
      <c r="P250" s="1364"/>
      <c r="Q250" s="1366"/>
      <c r="R250" s="1364"/>
      <c r="S250" s="1364"/>
      <c r="T250" s="1364"/>
      <c r="U250" s="1364"/>
      <c r="V250" s="1364"/>
      <c r="W250" s="1364"/>
      <c r="X250" s="1364"/>
      <c r="Y250" s="1364"/>
      <c r="Z250" s="1364"/>
      <c r="AA250" s="1364"/>
      <c r="AB250" s="1364"/>
      <c r="AC250" s="1364"/>
      <c r="AD250" s="1364"/>
      <c r="AE250" s="1364"/>
      <c r="AF250" s="1364"/>
      <c r="AG250" s="1364"/>
      <c r="AH250" s="1364"/>
      <c r="AI250" s="1364"/>
      <c r="AJ250" s="1364"/>
      <c r="AK250" s="1364"/>
      <c r="AL250" s="1364"/>
      <c r="AM250" s="1364"/>
      <c r="AN250" s="1366"/>
      <c r="AO250" s="1364"/>
      <c r="AP250" s="1364"/>
      <c r="AQ250" s="1364"/>
    </row>
    <row r="251" spans="1:43" s="1363" customFormat="1">
      <c r="A251" s="1364">
        <v>492</v>
      </c>
      <c r="B251" s="1364" t="b">
        <f>Check!$AR$493</f>
        <v>1</v>
      </c>
      <c r="C251" s="1364"/>
      <c r="D251" s="1366"/>
      <c r="E251" s="1364"/>
      <c r="F251" s="1364"/>
      <c r="G251" s="1364"/>
      <c r="H251" s="1364"/>
      <c r="I251" s="1364"/>
      <c r="J251" s="1364"/>
      <c r="K251" s="1364"/>
      <c r="L251" s="1364"/>
      <c r="M251" s="1364"/>
      <c r="N251" s="1364"/>
      <c r="O251" s="1364"/>
      <c r="P251" s="1364"/>
      <c r="Q251" s="1366"/>
      <c r="R251" s="1364"/>
      <c r="S251" s="1364"/>
      <c r="T251" s="1364"/>
      <c r="U251" s="1364"/>
      <c r="V251" s="1364"/>
      <c r="W251" s="1364"/>
      <c r="X251" s="1364"/>
      <c r="Y251" s="1364"/>
      <c r="Z251" s="1364"/>
      <c r="AA251" s="1364"/>
      <c r="AB251" s="1364"/>
      <c r="AC251" s="1364"/>
      <c r="AD251" s="1364"/>
      <c r="AE251" s="1364"/>
      <c r="AF251" s="1364"/>
      <c r="AG251" s="1364"/>
      <c r="AH251" s="1364"/>
      <c r="AI251" s="1364"/>
      <c r="AJ251" s="1364"/>
      <c r="AK251" s="1364"/>
      <c r="AL251" s="1364"/>
      <c r="AM251" s="1364"/>
      <c r="AN251" s="1366"/>
      <c r="AO251" s="1364"/>
      <c r="AP251" s="1364"/>
      <c r="AQ251" s="1364"/>
    </row>
    <row r="252" spans="1:43" s="1363" customFormat="1">
      <c r="A252" s="1364">
        <v>493</v>
      </c>
      <c r="B252" s="1364" t="b">
        <f>Check!$AR$494</f>
        <v>1</v>
      </c>
      <c r="C252" s="1364"/>
      <c r="D252" s="1366"/>
      <c r="E252" s="1364"/>
      <c r="F252" s="1364"/>
      <c r="G252" s="1364"/>
      <c r="H252" s="1364"/>
      <c r="I252" s="1364"/>
      <c r="J252" s="1364"/>
      <c r="K252" s="1364"/>
      <c r="L252" s="1364"/>
      <c r="M252" s="1364"/>
      <c r="N252" s="1364"/>
      <c r="O252" s="1364"/>
      <c r="P252" s="1364"/>
      <c r="Q252" s="1366"/>
      <c r="R252" s="1364"/>
      <c r="S252" s="1364"/>
      <c r="T252" s="1364"/>
      <c r="U252" s="1364"/>
      <c r="V252" s="1364"/>
      <c r="W252" s="1364"/>
      <c r="X252" s="1364"/>
      <c r="Y252" s="1364"/>
      <c r="Z252" s="1364"/>
      <c r="AA252" s="1364"/>
      <c r="AB252" s="1364"/>
      <c r="AC252" s="1364"/>
      <c r="AD252" s="1364"/>
      <c r="AE252" s="1364"/>
      <c r="AF252" s="1364"/>
      <c r="AG252" s="1364"/>
      <c r="AH252" s="1364"/>
      <c r="AI252" s="1364"/>
      <c r="AJ252" s="1364"/>
      <c r="AK252" s="1364"/>
      <c r="AL252" s="1364"/>
      <c r="AM252" s="1364"/>
      <c r="AN252" s="1366"/>
      <c r="AO252" s="1364"/>
      <c r="AP252" s="1364"/>
      <c r="AQ252" s="1364"/>
    </row>
    <row r="253" spans="1:43" s="1363" customFormat="1">
      <c r="A253" s="1364">
        <v>494</v>
      </c>
      <c r="B253" s="1364" t="b">
        <f>Check!$AR$495</f>
        <v>1</v>
      </c>
      <c r="C253" s="1364"/>
      <c r="D253" s="1366"/>
      <c r="E253" s="1364"/>
      <c r="F253" s="1364"/>
      <c r="G253" s="1364"/>
      <c r="H253" s="1364"/>
      <c r="I253" s="1364"/>
      <c r="J253" s="1364"/>
      <c r="K253" s="1364"/>
      <c r="L253" s="1364"/>
      <c r="M253" s="1364"/>
      <c r="N253" s="1364"/>
      <c r="O253" s="1364"/>
      <c r="P253" s="1364"/>
      <c r="Q253" s="1366"/>
      <c r="R253" s="1364"/>
      <c r="S253" s="1364"/>
      <c r="T253" s="1364"/>
      <c r="U253" s="1364"/>
      <c r="V253" s="1364"/>
      <c r="W253" s="1364"/>
      <c r="X253" s="1364"/>
      <c r="Y253" s="1364"/>
      <c r="Z253" s="1364"/>
      <c r="AA253" s="1364"/>
      <c r="AB253" s="1364"/>
      <c r="AC253" s="1364"/>
      <c r="AD253" s="1364"/>
      <c r="AE253" s="1364"/>
      <c r="AF253" s="1364"/>
      <c r="AG253" s="1364"/>
      <c r="AH253" s="1364"/>
      <c r="AI253" s="1364"/>
      <c r="AJ253" s="1364"/>
      <c r="AK253" s="1364"/>
      <c r="AL253" s="1364"/>
      <c r="AM253" s="1364"/>
      <c r="AN253" s="1366"/>
      <c r="AO253" s="1364"/>
      <c r="AP253" s="1364"/>
      <c r="AQ253" s="1364"/>
    </row>
    <row r="254" spans="1:43" s="1363" customFormat="1">
      <c r="A254" s="1364">
        <v>495</v>
      </c>
      <c r="B254" s="1364" t="b">
        <f>Check!$AR$496</f>
        <v>1</v>
      </c>
      <c r="C254" s="1364"/>
      <c r="D254" s="1366"/>
      <c r="E254" s="1364"/>
      <c r="F254" s="1364"/>
      <c r="G254" s="1364"/>
      <c r="H254" s="1364"/>
      <c r="I254" s="1364"/>
      <c r="J254" s="1364"/>
      <c r="K254" s="1364"/>
      <c r="L254" s="1364"/>
      <c r="M254" s="1364"/>
      <c r="N254" s="1364"/>
      <c r="O254" s="1364"/>
      <c r="P254" s="1364"/>
      <c r="Q254" s="1366"/>
      <c r="R254" s="1364"/>
      <c r="S254" s="1364"/>
      <c r="T254" s="1364"/>
      <c r="U254" s="1364"/>
      <c r="V254" s="1364"/>
      <c r="W254" s="1364"/>
      <c r="X254" s="1364"/>
      <c r="Y254" s="1364"/>
      <c r="Z254" s="1364"/>
      <c r="AA254" s="1364"/>
      <c r="AB254" s="1364"/>
      <c r="AC254" s="1364"/>
      <c r="AD254" s="1364"/>
      <c r="AE254" s="1364"/>
      <c r="AF254" s="1364"/>
      <c r="AG254" s="1364"/>
      <c r="AH254" s="1364"/>
      <c r="AI254" s="1364"/>
      <c r="AJ254" s="1364"/>
      <c r="AK254" s="1364"/>
      <c r="AL254" s="1364"/>
      <c r="AM254" s="1364"/>
      <c r="AN254" s="1366"/>
      <c r="AO254" s="1364"/>
      <c r="AP254" s="1364"/>
      <c r="AQ254" s="1364"/>
    </row>
    <row r="255" spans="1:43" s="1363" customFormat="1">
      <c r="A255" s="1364">
        <v>496</v>
      </c>
      <c r="B255" s="1364" t="b">
        <f>Check!$AR$497</f>
        <v>1</v>
      </c>
      <c r="C255" s="1364"/>
      <c r="D255" s="1366"/>
      <c r="E255" s="1364"/>
      <c r="F255" s="1364"/>
      <c r="G255" s="1364"/>
      <c r="H255" s="1364"/>
      <c r="I255" s="1364"/>
      <c r="J255" s="1364"/>
      <c r="K255" s="1364"/>
      <c r="L255" s="1364"/>
      <c r="M255" s="1364"/>
      <c r="N255" s="1364"/>
      <c r="O255" s="1364"/>
      <c r="P255" s="1364"/>
      <c r="Q255" s="1366"/>
      <c r="R255" s="1364"/>
      <c r="S255" s="1364"/>
      <c r="T255" s="1364"/>
      <c r="U255" s="1364"/>
      <c r="V255" s="1364"/>
      <c r="W255" s="1364"/>
      <c r="X255" s="1364"/>
      <c r="Y255" s="1364"/>
      <c r="Z255" s="1364"/>
      <c r="AA255" s="1364"/>
      <c r="AB255" s="1364"/>
      <c r="AC255" s="1364"/>
      <c r="AD255" s="1364"/>
      <c r="AE255" s="1364"/>
      <c r="AF255" s="1364"/>
      <c r="AG255" s="1364"/>
      <c r="AH255" s="1364"/>
      <c r="AI255" s="1364"/>
      <c r="AJ255" s="1364"/>
      <c r="AK255" s="1364"/>
      <c r="AL255" s="1364"/>
      <c r="AM255" s="1364"/>
      <c r="AN255" s="1366"/>
      <c r="AO255" s="1364"/>
      <c r="AP255" s="1364"/>
      <c r="AQ255" s="1364"/>
    </row>
    <row r="256" spans="1:43" s="1363" customFormat="1">
      <c r="A256" s="1364">
        <v>497</v>
      </c>
      <c r="B256" s="1364" t="b">
        <f>Check!$AR$498</f>
        <v>1</v>
      </c>
      <c r="C256" s="1364"/>
      <c r="D256" s="1366"/>
      <c r="E256" s="1364"/>
      <c r="F256" s="1364"/>
      <c r="G256" s="1364"/>
      <c r="H256" s="1364"/>
      <c r="I256" s="1364"/>
      <c r="J256" s="1364"/>
      <c r="K256" s="1364"/>
      <c r="L256" s="1364"/>
      <c r="M256" s="1364"/>
      <c r="N256" s="1364"/>
      <c r="O256" s="1364"/>
      <c r="P256" s="1364"/>
      <c r="Q256" s="1366"/>
      <c r="R256" s="1364"/>
      <c r="S256" s="1364"/>
      <c r="T256" s="1364"/>
      <c r="U256" s="1364"/>
      <c r="V256" s="1364"/>
      <c r="W256" s="1364"/>
      <c r="X256" s="1364"/>
      <c r="Y256" s="1364"/>
      <c r="Z256" s="1364"/>
      <c r="AA256" s="1364"/>
      <c r="AB256" s="1364"/>
      <c r="AC256" s="1364"/>
      <c r="AD256" s="1364"/>
      <c r="AE256" s="1364"/>
      <c r="AF256" s="1364"/>
      <c r="AG256" s="1364"/>
      <c r="AH256" s="1364"/>
      <c r="AI256" s="1364"/>
      <c r="AJ256" s="1364"/>
      <c r="AK256" s="1364"/>
      <c r="AL256" s="1364"/>
      <c r="AM256" s="1364"/>
      <c r="AN256" s="1366"/>
      <c r="AO256" s="1364"/>
      <c r="AP256" s="1364"/>
      <c r="AQ256" s="1364"/>
    </row>
    <row r="257" spans="1:43" s="1363" customFormat="1">
      <c r="A257" s="1364">
        <v>498</v>
      </c>
      <c r="B257" s="1364" t="b">
        <f>Check!$AR$499</f>
        <v>1</v>
      </c>
      <c r="C257" s="1364"/>
      <c r="D257" s="1366"/>
      <c r="E257" s="1364"/>
      <c r="F257" s="1364"/>
      <c r="G257" s="1364"/>
      <c r="H257" s="1364"/>
      <c r="I257" s="1364"/>
      <c r="J257" s="1364"/>
      <c r="K257" s="1364"/>
      <c r="L257" s="1364"/>
      <c r="M257" s="1364"/>
      <c r="N257" s="1364"/>
      <c r="O257" s="1364"/>
      <c r="P257" s="1364"/>
      <c r="Q257" s="1366"/>
      <c r="R257" s="1364"/>
      <c r="S257" s="1364"/>
      <c r="T257" s="1364"/>
      <c r="U257" s="1364"/>
      <c r="V257" s="1364"/>
      <c r="W257" s="1364"/>
      <c r="X257" s="1364"/>
      <c r="Y257" s="1364"/>
      <c r="Z257" s="1364"/>
      <c r="AA257" s="1364"/>
      <c r="AB257" s="1364"/>
      <c r="AC257" s="1364"/>
      <c r="AD257" s="1364"/>
      <c r="AE257" s="1364"/>
      <c r="AF257" s="1364"/>
      <c r="AG257" s="1364"/>
      <c r="AH257" s="1364"/>
      <c r="AI257" s="1364"/>
      <c r="AJ257" s="1364"/>
      <c r="AK257" s="1364"/>
      <c r="AL257" s="1364"/>
      <c r="AM257" s="1364"/>
      <c r="AN257" s="1366"/>
      <c r="AO257" s="1364"/>
      <c r="AP257" s="1364"/>
      <c r="AQ257" s="1364"/>
    </row>
    <row r="258" spans="1:43" s="1363" customFormat="1">
      <c r="A258" s="1364">
        <v>499</v>
      </c>
      <c r="B258" s="1364" t="b">
        <f>Check!$AR$500</f>
        <v>1</v>
      </c>
      <c r="C258" s="1364"/>
      <c r="D258" s="1366"/>
      <c r="E258" s="1364"/>
      <c r="F258" s="1364"/>
      <c r="G258" s="1364"/>
      <c r="H258" s="1364"/>
      <c r="I258" s="1364"/>
      <c r="J258" s="1364"/>
      <c r="K258" s="1364"/>
      <c r="L258" s="1364"/>
      <c r="M258" s="1364"/>
      <c r="N258" s="1364"/>
      <c r="O258" s="1364"/>
      <c r="P258" s="1364"/>
      <c r="Q258" s="1366"/>
      <c r="R258" s="1364"/>
      <c r="S258" s="1364"/>
      <c r="T258" s="1364"/>
      <c r="U258" s="1364"/>
      <c r="V258" s="1364"/>
      <c r="W258" s="1364"/>
      <c r="X258" s="1364"/>
      <c r="Y258" s="1364"/>
      <c r="Z258" s="1364"/>
      <c r="AA258" s="1364"/>
      <c r="AB258" s="1364"/>
      <c r="AC258" s="1364"/>
      <c r="AD258" s="1364"/>
      <c r="AE258" s="1364"/>
      <c r="AF258" s="1364"/>
      <c r="AG258" s="1364"/>
      <c r="AH258" s="1364"/>
      <c r="AI258" s="1364"/>
      <c r="AJ258" s="1364"/>
      <c r="AK258" s="1364"/>
      <c r="AL258" s="1364"/>
      <c r="AM258" s="1364"/>
      <c r="AN258" s="1366"/>
      <c r="AO258" s="1364"/>
      <c r="AP258" s="1364"/>
      <c r="AQ258" s="1364"/>
    </row>
    <row r="259" spans="1:43" s="1363" customFormat="1">
      <c r="A259" s="1364">
        <v>500</v>
      </c>
      <c r="B259" s="1364" t="b">
        <f>Check!$AR$501</f>
        <v>1</v>
      </c>
      <c r="C259" s="1364"/>
      <c r="D259" s="1366"/>
      <c r="E259" s="1364"/>
      <c r="F259" s="1364"/>
      <c r="G259" s="1364"/>
      <c r="H259" s="1364"/>
      <c r="I259" s="1364"/>
      <c r="J259" s="1364"/>
      <c r="K259" s="1364"/>
      <c r="L259" s="1364"/>
      <c r="M259" s="1364"/>
      <c r="N259" s="1364"/>
      <c r="O259" s="1364"/>
      <c r="P259" s="1364"/>
      <c r="Q259" s="1366"/>
      <c r="R259" s="1364"/>
      <c r="S259" s="1364"/>
      <c r="T259" s="1364"/>
      <c r="U259" s="1364"/>
      <c r="V259" s="1364"/>
      <c r="W259" s="1364"/>
      <c r="X259" s="1364"/>
      <c r="Y259" s="1364"/>
      <c r="Z259" s="1364"/>
      <c r="AA259" s="1364"/>
      <c r="AB259" s="1364"/>
      <c r="AC259" s="1364"/>
      <c r="AD259" s="1364"/>
      <c r="AE259" s="1364"/>
      <c r="AF259" s="1364"/>
      <c r="AG259" s="1364"/>
      <c r="AH259" s="1364"/>
      <c r="AI259" s="1364"/>
      <c r="AJ259" s="1364"/>
      <c r="AK259" s="1364"/>
      <c r="AL259" s="1364"/>
      <c r="AM259" s="1364"/>
      <c r="AN259" s="1366"/>
      <c r="AO259" s="1364"/>
      <c r="AP259" s="1364"/>
      <c r="AQ259" s="1364"/>
    </row>
    <row r="260" spans="1:43" s="1363" customFormat="1">
      <c r="A260" s="1364">
        <v>501</v>
      </c>
      <c r="B260" s="1364" t="b">
        <f>Check!$AR$502</f>
        <v>1</v>
      </c>
      <c r="C260" s="1364"/>
      <c r="D260" s="1366"/>
      <c r="E260" s="1364"/>
      <c r="F260" s="1364"/>
      <c r="G260" s="1364"/>
      <c r="H260" s="1364"/>
      <c r="I260" s="1364"/>
      <c r="J260" s="1364"/>
      <c r="K260" s="1364"/>
      <c r="L260" s="1364"/>
      <c r="M260" s="1364"/>
      <c r="N260" s="1364"/>
      <c r="O260" s="1364"/>
      <c r="P260" s="1364"/>
      <c r="Q260" s="1366"/>
      <c r="R260" s="1364"/>
      <c r="S260" s="1364"/>
      <c r="T260" s="1364"/>
      <c r="U260" s="1364"/>
      <c r="V260" s="1364"/>
      <c r="W260" s="1364"/>
      <c r="X260" s="1364"/>
      <c r="Y260" s="1364"/>
      <c r="Z260" s="1364"/>
      <c r="AA260" s="1364"/>
      <c r="AB260" s="1364"/>
      <c r="AC260" s="1364"/>
      <c r="AD260" s="1364"/>
      <c r="AE260" s="1364"/>
      <c r="AF260" s="1364"/>
      <c r="AG260" s="1364"/>
      <c r="AH260" s="1364"/>
      <c r="AI260" s="1364"/>
      <c r="AJ260" s="1364"/>
      <c r="AK260" s="1364"/>
      <c r="AL260" s="1364"/>
      <c r="AM260" s="1364"/>
      <c r="AN260" s="1366"/>
      <c r="AO260" s="1364"/>
      <c r="AP260" s="1364"/>
      <c r="AQ260" s="1364"/>
    </row>
    <row r="261" spans="1:43" s="1363" customFormat="1">
      <c r="A261" s="1364">
        <v>502</v>
      </c>
      <c r="B261" s="1364" t="b">
        <f>Check!$AR$503</f>
        <v>1</v>
      </c>
      <c r="C261" s="1364"/>
      <c r="D261" s="1366"/>
      <c r="E261" s="1364"/>
      <c r="F261" s="1364"/>
      <c r="G261" s="1364"/>
      <c r="H261" s="1364"/>
      <c r="I261" s="1364"/>
      <c r="J261" s="1364"/>
      <c r="K261" s="1364"/>
      <c r="L261" s="1364"/>
      <c r="M261" s="1364"/>
      <c r="N261" s="1364"/>
      <c r="O261" s="1364"/>
      <c r="P261" s="1364"/>
      <c r="Q261" s="1366"/>
      <c r="R261" s="1364"/>
      <c r="S261" s="1364"/>
      <c r="T261" s="1364"/>
      <c r="U261" s="1364"/>
      <c r="V261" s="1364"/>
      <c r="W261" s="1364"/>
      <c r="X261" s="1364"/>
      <c r="Y261" s="1364"/>
      <c r="Z261" s="1364"/>
      <c r="AA261" s="1364"/>
      <c r="AB261" s="1364"/>
      <c r="AC261" s="1364"/>
      <c r="AD261" s="1364"/>
      <c r="AE261" s="1364"/>
      <c r="AF261" s="1364"/>
      <c r="AG261" s="1364"/>
      <c r="AH261" s="1364"/>
      <c r="AI261" s="1364"/>
      <c r="AJ261" s="1364"/>
      <c r="AK261" s="1364"/>
      <c r="AL261" s="1364"/>
      <c r="AM261" s="1364"/>
      <c r="AN261" s="1366"/>
      <c r="AO261" s="1364"/>
      <c r="AP261" s="1364"/>
      <c r="AQ261" s="1364"/>
    </row>
    <row r="262" spans="1:43" s="1363" customFormat="1">
      <c r="A262" s="1364">
        <v>503</v>
      </c>
      <c r="B262" s="1364" t="b">
        <f>Check!$AR$504</f>
        <v>1</v>
      </c>
      <c r="C262" s="1364"/>
      <c r="D262" s="1366"/>
      <c r="E262" s="1364"/>
      <c r="F262" s="1364"/>
      <c r="G262" s="1364"/>
      <c r="H262" s="1364"/>
      <c r="I262" s="1364"/>
      <c r="J262" s="1364"/>
      <c r="K262" s="1364"/>
      <c r="L262" s="1364"/>
      <c r="M262" s="1364"/>
      <c r="N262" s="1364"/>
      <c r="O262" s="1364"/>
      <c r="P262" s="1364"/>
      <c r="Q262" s="1366"/>
      <c r="R262" s="1364"/>
      <c r="S262" s="1364"/>
      <c r="T262" s="1364"/>
      <c r="U262" s="1364"/>
      <c r="V262" s="1364"/>
      <c r="W262" s="1364"/>
      <c r="X262" s="1364"/>
      <c r="Y262" s="1364"/>
      <c r="Z262" s="1364"/>
      <c r="AA262" s="1364"/>
      <c r="AB262" s="1364"/>
      <c r="AC262" s="1364"/>
      <c r="AD262" s="1364"/>
      <c r="AE262" s="1364"/>
      <c r="AF262" s="1364"/>
      <c r="AG262" s="1364"/>
      <c r="AH262" s="1364"/>
      <c r="AI262" s="1364"/>
      <c r="AJ262" s="1364"/>
      <c r="AK262" s="1364"/>
      <c r="AL262" s="1364"/>
      <c r="AM262" s="1364"/>
      <c r="AN262" s="1366"/>
      <c r="AO262" s="1364"/>
      <c r="AP262" s="1364"/>
      <c r="AQ262" s="1364"/>
    </row>
    <row r="263" spans="1:43" s="1363" customFormat="1">
      <c r="A263" s="1364">
        <v>504</v>
      </c>
      <c r="B263" s="1364" t="b">
        <f>Check!$AR$505</f>
        <v>1</v>
      </c>
      <c r="C263" s="1364"/>
      <c r="D263" s="1366"/>
      <c r="E263" s="1364"/>
      <c r="F263" s="1364"/>
      <c r="G263" s="1364"/>
      <c r="H263" s="1364"/>
      <c r="I263" s="1364"/>
      <c r="J263" s="1364"/>
      <c r="K263" s="1364"/>
      <c r="L263" s="1364"/>
      <c r="M263" s="1364"/>
      <c r="N263" s="1364"/>
      <c r="O263" s="1364"/>
      <c r="P263" s="1364"/>
      <c r="Q263" s="1366"/>
      <c r="R263" s="1364"/>
      <c r="S263" s="1364"/>
      <c r="T263" s="1364"/>
      <c r="U263" s="1364"/>
      <c r="V263" s="1364"/>
      <c r="W263" s="1364"/>
      <c r="X263" s="1364"/>
      <c r="Y263" s="1364"/>
      <c r="Z263" s="1364"/>
      <c r="AA263" s="1364"/>
      <c r="AB263" s="1364"/>
      <c r="AC263" s="1364"/>
      <c r="AD263" s="1364"/>
      <c r="AE263" s="1364"/>
      <c r="AF263" s="1364"/>
      <c r="AG263" s="1364"/>
      <c r="AH263" s="1364"/>
      <c r="AI263" s="1364"/>
      <c r="AJ263" s="1364"/>
      <c r="AK263" s="1364"/>
      <c r="AL263" s="1364"/>
      <c r="AM263" s="1364"/>
      <c r="AN263" s="1366"/>
      <c r="AO263" s="1364"/>
      <c r="AP263" s="1364"/>
      <c r="AQ263" s="1364"/>
    </row>
    <row r="264" spans="1:43" s="1363" customFormat="1">
      <c r="A264" s="1364">
        <v>505</v>
      </c>
      <c r="B264" s="1364" t="b">
        <f>Check!$AR$506</f>
        <v>1</v>
      </c>
      <c r="C264" s="1364"/>
      <c r="D264" s="1366"/>
      <c r="E264" s="1364"/>
      <c r="F264" s="1364"/>
      <c r="G264" s="1364"/>
      <c r="H264" s="1364"/>
      <c r="I264" s="1364"/>
      <c r="J264" s="1364"/>
      <c r="K264" s="1364"/>
      <c r="L264" s="1364"/>
      <c r="M264" s="1364"/>
      <c r="N264" s="1364"/>
      <c r="O264" s="1364"/>
      <c r="P264" s="1364"/>
      <c r="Q264" s="1366"/>
      <c r="R264" s="1364"/>
      <c r="S264" s="1364"/>
      <c r="T264" s="1364"/>
      <c r="U264" s="1364"/>
      <c r="V264" s="1364"/>
      <c r="W264" s="1364"/>
      <c r="X264" s="1364"/>
      <c r="Y264" s="1364"/>
      <c r="Z264" s="1364"/>
      <c r="AA264" s="1364"/>
      <c r="AB264" s="1364"/>
      <c r="AC264" s="1364"/>
      <c r="AD264" s="1364"/>
      <c r="AE264" s="1364"/>
      <c r="AF264" s="1364"/>
      <c r="AG264" s="1364"/>
      <c r="AH264" s="1364"/>
      <c r="AI264" s="1364"/>
      <c r="AJ264" s="1364"/>
      <c r="AK264" s="1364"/>
      <c r="AL264" s="1364"/>
      <c r="AM264" s="1364"/>
      <c r="AN264" s="1366"/>
      <c r="AO264" s="1364"/>
      <c r="AP264" s="1364"/>
      <c r="AQ264" s="1364"/>
    </row>
    <row r="265" spans="1:43" s="1363" customFormat="1">
      <c r="A265" s="1364">
        <v>506</v>
      </c>
      <c r="B265" s="1364" t="b">
        <f>Check!$AR$507</f>
        <v>1</v>
      </c>
      <c r="C265" s="1364"/>
      <c r="D265" s="1366"/>
      <c r="E265" s="1364"/>
      <c r="F265" s="1364"/>
      <c r="G265" s="1364"/>
      <c r="H265" s="1364"/>
      <c r="I265" s="1364"/>
      <c r="J265" s="1364"/>
      <c r="K265" s="1364"/>
      <c r="L265" s="1364"/>
      <c r="M265" s="1364"/>
      <c r="N265" s="1364"/>
      <c r="O265" s="1364"/>
      <c r="P265" s="1364"/>
      <c r="Q265" s="1366"/>
      <c r="R265" s="1364"/>
      <c r="S265" s="1364"/>
      <c r="T265" s="1364"/>
      <c r="U265" s="1364"/>
      <c r="V265" s="1364"/>
      <c r="W265" s="1364"/>
      <c r="X265" s="1364"/>
      <c r="Y265" s="1364"/>
      <c r="Z265" s="1364"/>
      <c r="AA265" s="1364"/>
      <c r="AB265" s="1364"/>
      <c r="AC265" s="1364"/>
      <c r="AD265" s="1364"/>
      <c r="AE265" s="1364"/>
      <c r="AF265" s="1364"/>
      <c r="AG265" s="1364"/>
      <c r="AH265" s="1364"/>
      <c r="AI265" s="1364"/>
      <c r="AJ265" s="1364"/>
      <c r="AK265" s="1364"/>
      <c r="AL265" s="1364"/>
      <c r="AM265" s="1364"/>
      <c r="AN265" s="1366"/>
      <c r="AO265" s="1364"/>
      <c r="AP265" s="1364"/>
      <c r="AQ265" s="1364"/>
    </row>
    <row r="266" spans="1:43" s="1363" customFormat="1">
      <c r="A266" s="1364">
        <v>507</v>
      </c>
      <c r="B266" s="1364" t="b">
        <f>Check!$AR$508</f>
        <v>1</v>
      </c>
      <c r="C266" s="1364"/>
      <c r="D266" s="1366"/>
      <c r="E266" s="1364"/>
      <c r="F266" s="1364"/>
      <c r="G266" s="1364"/>
      <c r="H266" s="1364"/>
      <c r="I266" s="1364"/>
      <c r="J266" s="1364"/>
      <c r="K266" s="1364"/>
      <c r="L266" s="1364"/>
      <c r="M266" s="1364"/>
      <c r="N266" s="1364"/>
      <c r="O266" s="1364"/>
      <c r="P266" s="1364"/>
      <c r="Q266" s="1366"/>
      <c r="R266" s="1364"/>
      <c r="S266" s="1364"/>
      <c r="T266" s="1364"/>
      <c r="U266" s="1364"/>
      <c r="V266" s="1364"/>
      <c r="W266" s="1364"/>
      <c r="X266" s="1364"/>
      <c r="Y266" s="1364"/>
      <c r="Z266" s="1364"/>
      <c r="AA266" s="1364"/>
      <c r="AB266" s="1364"/>
      <c r="AC266" s="1364"/>
      <c r="AD266" s="1364"/>
      <c r="AE266" s="1364"/>
      <c r="AF266" s="1364"/>
      <c r="AG266" s="1364"/>
      <c r="AH266" s="1364"/>
      <c r="AI266" s="1364"/>
      <c r="AJ266" s="1364"/>
      <c r="AK266" s="1364"/>
      <c r="AL266" s="1364"/>
      <c r="AM266" s="1364"/>
      <c r="AN266" s="1366"/>
      <c r="AO266" s="1364"/>
      <c r="AP266" s="1364"/>
      <c r="AQ266" s="1364"/>
    </row>
    <row r="267" spans="1:43" s="1363" customFormat="1">
      <c r="A267" s="1364">
        <v>508</v>
      </c>
      <c r="B267" s="1364" t="b">
        <f>Check!$AR$509</f>
        <v>1</v>
      </c>
      <c r="C267" s="1364"/>
      <c r="D267" s="1366"/>
      <c r="E267" s="1364"/>
      <c r="F267" s="1364"/>
      <c r="G267" s="1364"/>
      <c r="H267" s="1364"/>
      <c r="I267" s="1364"/>
      <c r="J267" s="1364"/>
      <c r="K267" s="1364"/>
      <c r="L267" s="1364"/>
      <c r="M267" s="1364"/>
      <c r="N267" s="1364"/>
      <c r="O267" s="1364"/>
      <c r="P267" s="1364"/>
      <c r="Q267" s="1366"/>
      <c r="R267" s="1364"/>
      <c r="S267" s="1364"/>
      <c r="T267" s="1364"/>
      <c r="U267" s="1364"/>
      <c r="V267" s="1364"/>
      <c r="W267" s="1364"/>
      <c r="X267" s="1364"/>
      <c r="Y267" s="1364"/>
      <c r="Z267" s="1364"/>
      <c r="AA267" s="1364"/>
      <c r="AB267" s="1364"/>
      <c r="AC267" s="1364"/>
      <c r="AD267" s="1364"/>
      <c r="AE267" s="1364"/>
      <c r="AF267" s="1364"/>
      <c r="AG267" s="1364"/>
      <c r="AH267" s="1364"/>
      <c r="AI267" s="1364"/>
      <c r="AJ267" s="1364"/>
      <c r="AK267" s="1364"/>
      <c r="AL267" s="1364"/>
      <c r="AM267" s="1364"/>
      <c r="AN267" s="1366"/>
      <c r="AO267" s="1364"/>
      <c r="AP267" s="1364"/>
      <c r="AQ267" s="1364"/>
    </row>
    <row r="268" spans="1:43" s="1363" customFormat="1">
      <c r="A268" s="1364">
        <v>509</v>
      </c>
      <c r="B268" s="1364" t="b">
        <f>Check!$AR$510</f>
        <v>1</v>
      </c>
      <c r="C268" s="1364"/>
      <c r="D268" s="1366"/>
      <c r="E268" s="1364"/>
      <c r="F268" s="1364"/>
      <c r="G268" s="1364"/>
      <c r="H268" s="1364"/>
      <c r="I268" s="1364"/>
      <c r="J268" s="1364"/>
      <c r="K268" s="1364"/>
      <c r="L268" s="1364"/>
      <c r="M268" s="1364"/>
      <c r="N268" s="1364"/>
      <c r="O268" s="1364"/>
      <c r="P268" s="1364"/>
      <c r="Q268" s="1366"/>
      <c r="R268" s="1364"/>
      <c r="S268" s="1364"/>
      <c r="T268" s="1364"/>
      <c r="U268" s="1364"/>
      <c r="V268" s="1364"/>
      <c r="W268" s="1364"/>
      <c r="X268" s="1364"/>
      <c r="Y268" s="1364"/>
      <c r="Z268" s="1364"/>
      <c r="AA268" s="1364"/>
      <c r="AB268" s="1364"/>
      <c r="AC268" s="1364"/>
      <c r="AD268" s="1364"/>
      <c r="AE268" s="1364"/>
      <c r="AF268" s="1364"/>
      <c r="AG268" s="1364"/>
      <c r="AH268" s="1364"/>
      <c r="AI268" s="1364"/>
      <c r="AJ268" s="1364"/>
      <c r="AK268" s="1364"/>
      <c r="AL268" s="1364"/>
      <c r="AM268" s="1364"/>
      <c r="AN268" s="1366"/>
      <c r="AO268" s="1364"/>
      <c r="AP268" s="1364"/>
      <c r="AQ268" s="1364"/>
    </row>
    <row r="269" spans="1:43" s="1363" customFormat="1">
      <c r="A269" s="1363" t="e">
        <f ca="1">ADDRESS(OFFSET(C269,1,B269-1,1,1),COLUMN(OFFSET(C269,0,B269-1,1,1)),4,1)</f>
        <v>#N/A</v>
      </c>
      <c r="B269" s="1363" t="e">
        <f>MATCH(FALSE,ISERROR(C269:AO269),0)</f>
        <v>#N/A</v>
      </c>
      <c r="C269" s="1363" t="e">
        <f t="shared" ref="C269:AO269" si="9">MATCH(FALSE,ISNUMBER(C11:C35),0)</f>
        <v>#N/A</v>
      </c>
      <c r="D269" s="1367" t="e">
        <f t="shared" si="9"/>
        <v>#N/A</v>
      </c>
      <c r="E269" s="1363" t="e">
        <f t="shared" si="9"/>
        <v>#N/A</v>
      </c>
      <c r="F269" s="1363" t="e">
        <f t="shared" si="9"/>
        <v>#N/A</v>
      </c>
      <c r="G269" s="1363" t="e">
        <f t="shared" si="9"/>
        <v>#N/A</v>
      </c>
      <c r="H269" s="1363" t="e">
        <f t="shared" si="9"/>
        <v>#N/A</v>
      </c>
      <c r="I269" s="1363" t="e">
        <f t="shared" si="9"/>
        <v>#N/A</v>
      </c>
      <c r="J269" s="1363" t="e">
        <f t="shared" si="9"/>
        <v>#N/A</v>
      </c>
      <c r="K269" s="1363" t="e">
        <f t="shared" si="9"/>
        <v>#N/A</v>
      </c>
      <c r="L269" s="1363" t="e">
        <f t="shared" si="9"/>
        <v>#N/A</v>
      </c>
      <c r="M269" s="1363" t="e">
        <f t="shared" si="9"/>
        <v>#N/A</v>
      </c>
      <c r="N269" s="1363" t="e">
        <f t="shared" si="9"/>
        <v>#N/A</v>
      </c>
      <c r="O269" s="1363" t="e">
        <f t="shared" si="9"/>
        <v>#N/A</v>
      </c>
      <c r="P269" s="1363" t="e">
        <f t="shared" si="9"/>
        <v>#N/A</v>
      </c>
      <c r="Q269" s="1367" t="e">
        <f t="shared" si="9"/>
        <v>#N/A</v>
      </c>
      <c r="R269" s="1363" t="e">
        <f t="shared" si="9"/>
        <v>#N/A</v>
      </c>
      <c r="S269" s="1363" t="e">
        <f t="shared" si="9"/>
        <v>#N/A</v>
      </c>
      <c r="T269" s="1363" t="e">
        <f t="shared" si="9"/>
        <v>#N/A</v>
      </c>
      <c r="U269" s="1363" t="e">
        <f t="shared" si="9"/>
        <v>#N/A</v>
      </c>
      <c r="V269" s="1363" t="e">
        <f t="shared" si="9"/>
        <v>#N/A</v>
      </c>
      <c r="W269" s="1363" t="e">
        <f t="shared" si="9"/>
        <v>#N/A</v>
      </c>
      <c r="X269" s="1363" t="e">
        <f t="shared" si="9"/>
        <v>#N/A</v>
      </c>
      <c r="Y269" s="1363" t="e">
        <f t="shared" si="9"/>
        <v>#N/A</v>
      </c>
      <c r="Z269" s="1363" t="e">
        <f t="shared" si="9"/>
        <v>#N/A</v>
      </c>
      <c r="AA269" s="1363" t="e">
        <f t="shared" si="9"/>
        <v>#N/A</v>
      </c>
      <c r="AB269" s="1363" t="e">
        <f t="shared" si="9"/>
        <v>#N/A</v>
      </c>
      <c r="AC269" s="1363" t="e">
        <f t="shared" si="9"/>
        <v>#N/A</v>
      </c>
      <c r="AD269" s="1363" t="e">
        <f t="shared" si="9"/>
        <v>#N/A</v>
      </c>
      <c r="AE269" s="1363" t="e">
        <f t="shared" si="9"/>
        <v>#N/A</v>
      </c>
      <c r="AF269" s="1363" t="e">
        <f t="shared" si="9"/>
        <v>#N/A</v>
      </c>
      <c r="AG269" s="1363" t="e">
        <f t="shared" si="9"/>
        <v>#N/A</v>
      </c>
      <c r="AH269" s="1363" t="e">
        <f t="shared" si="9"/>
        <v>#N/A</v>
      </c>
      <c r="AI269" s="1363" t="e">
        <f t="shared" si="9"/>
        <v>#N/A</v>
      </c>
      <c r="AJ269" s="1363" t="e">
        <f t="shared" si="9"/>
        <v>#N/A</v>
      </c>
      <c r="AK269" s="1363" t="e">
        <f t="shared" si="9"/>
        <v>#N/A</v>
      </c>
      <c r="AL269" s="1363" t="e">
        <f t="shared" si="9"/>
        <v>#N/A</v>
      </c>
      <c r="AM269" s="1363" t="e">
        <f t="shared" si="9"/>
        <v>#N/A</v>
      </c>
      <c r="AN269" s="1367" t="e">
        <f t="shared" si="9"/>
        <v>#N/A</v>
      </c>
      <c r="AO269" s="1363" t="e">
        <f t="shared" si="9"/>
        <v>#N/A</v>
      </c>
    </row>
    <row r="270" spans="1:43" s="1363" customFormat="1">
      <c r="C270" s="1363">
        <f t="shared" ref="C270:AO270" si="10">IF(ISERROR(C269),0,ROW(C11)+C269-1)</f>
        <v>0</v>
      </c>
      <c r="D270" s="1367">
        <f t="shared" si="10"/>
        <v>0</v>
      </c>
      <c r="E270" s="1363">
        <f t="shared" si="10"/>
        <v>0</v>
      </c>
      <c r="F270" s="1363">
        <f t="shared" si="10"/>
        <v>0</v>
      </c>
      <c r="G270" s="1363">
        <f t="shared" si="10"/>
        <v>0</v>
      </c>
      <c r="H270" s="1363">
        <f t="shared" si="10"/>
        <v>0</v>
      </c>
      <c r="I270" s="1363">
        <f t="shared" si="10"/>
        <v>0</v>
      </c>
      <c r="J270" s="1363">
        <f t="shared" si="10"/>
        <v>0</v>
      </c>
      <c r="K270" s="1363">
        <f t="shared" si="10"/>
        <v>0</v>
      </c>
      <c r="L270" s="1363">
        <f t="shared" si="10"/>
        <v>0</v>
      </c>
      <c r="M270" s="1363">
        <f t="shared" si="10"/>
        <v>0</v>
      </c>
      <c r="N270" s="1363">
        <f t="shared" si="10"/>
        <v>0</v>
      </c>
      <c r="O270" s="1363">
        <f t="shared" si="10"/>
        <v>0</v>
      </c>
      <c r="P270" s="1363">
        <f t="shared" si="10"/>
        <v>0</v>
      </c>
      <c r="Q270" s="1367">
        <f t="shared" si="10"/>
        <v>0</v>
      </c>
      <c r="R270" s="1363">
        <f t="shared" si="10"/>
        <v>0</v>
      </c>
      <c r="S270" s="1363">
        <f t="shared" si="10"/>
        <v>0</v>
      </c>
      <c r="T270" s="1363">
        <f t="shared" si="10"/>
        <v>0</v>
      </c>
      <c r="U270" s="1363">
        <f t="shared" si="10"/>
        <v>0</v>
      </c>
      <c r="V270" s="1363">
        <f t="shared" si="10"/>
        <v>0</v>
      </c>
      <c r="W270" s="1363">
        <f t="shared" si="10"/>
        <v>0</v>
      </c>
      <c r="X270" s="1363">
        <f t="shared" si="10"/>
        <v>0</v>
      </c>
      <c r="Y270" s="1363">
        <f t="shared" si="10"/>
        <v>0</v>
      </c>
      <c r="Z270" s="1363">
        <f t="shared" si="10"/>
        <v>0</v>
      </c>
      <c r="AA270" s="1363">
        <f t="shared" si="10"/>
        <v>0</v>
      </c>
      <c r="AB270" s="1363">
        <f t="shared" si="10"/>
        <v>0</v>
      </c>
      <c r="AC270" s="1363">
        <f t="shared" si="10"/>
        <v>0</v>
      </c>
      <c r="AD270" s="1363">
        <f t="shared" si="10"/>
        <v>0</v>
      </c>
      <c r="AE270" s="1363">
        <f t="shared" si="10"/>
        <v>0</v>
      </c>
      <c r="AF270" s="1363">
        <f t="shared" si="10"/>
        <v>0</v>
      </c>
      <c r="AG270" s="1363">
        <f t="shared" si="10"/>
        <v>0</v>
      </c>
      <c r="AH270" s="1363">
        <f t="shared" si="10"/>
        <v>0</v>
      </c>
      <c r="AI270" s="1363">
        <f t="shared" si="10"/>
        <v>0</v>
      </c>
      <c r="AJ270" s="1363">
        <f t="shared" si="10"/>
        <v>0</v>
      </c>
      <c r="AK270" s="1363">
        <f t="shared" si="10"/>
        <v>0</v>
      </c>
      <c r="AL270" s="1363">
        <f t="shared" si="10"/>
        <v>0</v>
      </c>
      <c r="AM270" s="1363">
        <f t="shared" si="10"/>
        <v>0</v>
      </c>
      <c r="AN270" s="1367">
        <f t="shared" si="10"/>
        <v>0</v>
      </c>
      <c r="AO270" s="1363">
        <f t="shared" si="10"/>
        <v>0</v>
      </c>
    </row>
    <row r="271" spans="1:43" s="1363" customFormat="1">
      <c r="D271" s="1367"/>
      <c r="Q271" s="1367"/>
      <c r="AN271" s="1367"/>
    </row>
    <row r="272" spans="1:43" s="1363" customFormat="1">
      <c r="D272" s="1367"/>
      <c r="Q272" s="1367"/>
      <c r="AN272" s="1367"/>
    </row>
    <row r="273" spans="4:40" s="1363" customFormat="1">
      <c r="D273" s="1367"/>
      <c r="Q273" s="1367"/>
      <c r="AN273" s="1367"/>
    </row>
    <row r="274" spans="4:40" s="1363" customFormat="1">
      <c r="D274" s="1367"/>
      <c r="Q274" s="1367"/>
      <c r="AN274" s="1367"/>
    </row>
    <row r="275" spans="4:40" s="1363" customFormat="1">
      <c r="D275" s="1367"/>
      <c r="Q275" s="1367"/>
      <c r="AN275" s="1367"/>
    </row>
    <row r="276" spans="4:40" s="1363" customFormat="1">
      <c r="D276" s="1367"/>
      <c r="Q276" s="1367"/>
      <c r="AN276" s="1367"/>
    </row>
    <row r="277" spans="4:40" s="1363" customFormat="1">
      <c r="D277" s="1367"/>
      <c r="Q277" s="1367"/>
      <c r="AN277" s="1367"/>
    </row>
    <row r="278" spans="4:40" s="1363" customFormat="1">
      <c r="D278" s="1367"/>
      <c r="Q278" s="1367"/>
      <c r="AN278" s="1367"/>
    </row>
    <row r="279" spans="4:40" s="1363" customFormat="1">
      <c r="D279" s="1367"/>
      <c r="Q279" s="1367"/>
      <c r="AN279" s="1367"/>
    </row>
    <row r="280" spans="4:40" s="1363" customFormat="1">
      <c r="D280" s="1367"/>
      <c r="Q280" s="1367"/>
      <c r="AN280" s="1367"/>
    </row>
    <row r="281" spans="4:40" s="1363" customFormat="1">
      <c r="D281" s="1367"/>
      <c r="Q281" s="1367"/>
      <c r="AN281" s="1367"/>
    </row>
    <row r="282" spans="4:40" s="1363" customFormat="1">
      <c r="D282" s="1367"/>
      <c r="Q282" s="1367"/>
      <c r="AN282" s="1367"/>
    </row>
    <row r="283" spans="4:40" s="1363" customFormat="1">
      <c r="D283" s="1367"/>
      <c r="Q283" s="1367"/>
      <c r="AN283" s="1367"/>
    </row>
    <row r="284" spans="4:40" s="1363" customFormat="1">
      <c r="D284" s="1367"/>
      <c r="Q284" s="1367"/>
      <c r="AN284" s="1367"/>
    </row>
    <row r="285" spans="4:40" s="1363" customFormat="1">
      <c r="D285" s="1367"/>
      <c r="Q285" s="1367"/>
      <c r="AN285" s="1367"/>
    </row>
    <row r="286" spans="4:40" s="1363" customFormat="1">
      <c r="D286" s="1367"/>
      <c r="Q286" s="1367"/>
      <c r="AN286" s="1367"/>
    </row>
    <row r="287" spans="4:40" s="1363" customFormat="1">
      <c r="D287" s="1367"/>
      <c r="Q287" s="1367"/>
      <c r="AN287" s="1367"/>
    </row>
    <row r="288" spans="4:40" s="1363" customFormat="1">
      <c r="D288" s="1367"/>
      <c r="Q288" s="1367"/>
      <c r="AN288" s="1367"/>
    </row>
    <row r="289" spans="4:40" s="1363" customFormat="1">
      <c r="D289" s="1367"/>
      <c r="Q289" s="1367"/>
      <c r="AN289" s="1367"/>
    </row>
    <row r="290" spans="4:40" s="1363" customFormat="1">
      <c r="D290" s="1367"/>
      <c r="Q290" s="1367"/>
      <c r="AN290" s="1367"/>
    </row>
    <row r="291" spans="4:40" s="1363" customFormat="1">
      <c r="D291" s="1367"/>
      <c r="Q291" s="1367"/>
      <c r="AN291" s="1367"/>
    </row>
    <row r="292" spans="4:40" s="1363" customFormat="1">
      <c r="D292" s="1367"/>
      <c r="Q292" s="1367"/>
      <c r="AN292" s="1367"/>
    </row>
    <row r="293" spans="4:40" s="1363" customFormat="1">
      <c r="D293" s="1367"/>
      <c r="Q293" s="1367"/>
      <c r="AN293" s="1367"/>
    </row>
    <row r="294" spans="4:40" s="1363" customFormat="1">
      <c r="D294" s="1367"/>
      <c r="Q294" s="1367"/>
      <c r="AN294" s="1367"/>
    </row>
    <row r="295" spans="4:40" s="1363" customFormat="1">
      <c r="D295" s="1367"/>
      <c r="Q295" s="1367"/>
      <c r="AN295" s="1367"/>
    </row>
    <row r="296" spans="4:40" s="1363" customFormat="1">
      <c r="D296" s="1367"/>
      <c r="Q296" s="1367"/>
      <c r="AN296" s="1367"/>
    </row>
    <row r="297" spans="4:40" s="1363" customFormat="1">
      <c r="D297" s="1367"/>
      <c r="Q297" s="1367"/>
      <c r="AN297" s="1367"/>
    </row>
    <row r="298" spans="4:40" s="1363" customFormat="1">
      <c r="D298" s="1367"/>
      <c r="Q298" s="1367"/>
      <c r="AN298" s="1367"/>
    </row>
    <row r="299" spans="4:40" s="1363" customFormat="1">
      <c r="D299" s="1367"/>
      <c r="Q299" s="1367"/>
      <c r="AN299" s="1367"/>
    </row>
    <row r="300" spans="4:40" s="1363" customFormat="1">
      <c r="D300" s="1367"/>
      <c r="Q300" s="1367"/>
      <c r="AN300" s="1367"/>
    </row>
    <row r="301" spans="4:40" s="1363" customFormat="1">
      <c r="D301" s="1367"/>
      <c r="Q301" s="1367"/>
      <c r="AN301" s="1367"/>
    </row>
    <row r="302" spans="4:40" s="1363" customFormat="1">
      <c r="D302" s="1367"/>
      <c r="Q302" s="1367"/>
      <c r="AN302" s="1367"/>
    </row>
    <row r="303" spans="4:40" s="1363" customFormat="1">
      <c r="D303" s="1367"/>
      <c r="Q303" s="1367"/>
      <c r="AN303" s="1367"/>
    </row>
    <row r="304" spans="4:40" s="1363" customFormat="1">
      <c r="D304" s="1367"/>
      <c r="Q304" s="1367"/>
      <c r="AN304" s="1367"/>
    </row>
    <row r="305" spans="4:40" s="1363" customFormat="1">
      <c r="D305" s="1367"/>
      <c r="Q305" s="1367"/>
      <c r="AN305" s="1367"/>
    </row>
    <row r="306" spans="4:40" s="1363" customFormat="1">
      <c r="D306" s="1367"/>
      <c r="Q306" s="1367"/>
      <c r="AN306" s="1367"/>
    </row>
    <row r="307" spans="4:40" s="1363" customFormat="1">
      <c r="D307" s="1367"/>
      <c r="Q307" s="1367"/>
      <c r="AN307" s="1367"/>
    </row>
    <row r="308" spans="4:40" s="1363" customFormat="1">
      <c r="D308" s="1367"/>
      <c r="Q308" s="1367"/>
      <c r="AN308" s="1367"/>
    </row>
    <row r="309" spans="4:40" s="1363" customFormat="1">
      <c r="D309" s="1367"/>
      <c r="Q309" s="1367"/>
      <c r="AN309" s="1367"/>
    </row>
    <row r="310" spans="4:40" s="1363" customFormat="1">
      <c r="D310" s="1367"/>
      <c r="Q310" s="1367"/>
      <c r="AN310" s="1367"/>
    </row>
    <row r="311" spans="4:40" s="1363" customFormat="1">
      <c r="D311" s="1367"/>
      <c r="Q311" s="1367"/>
      <c r="AN311" s="1367"/>
    </row>
    <row r="312" spans="4:40" s="1363" customFormat="1">
      <c r="D312" s="1367"/>
      <c r="Q312" s="1367"/>
      <c r="AN312" s="1367"/>
    </row>
    <row r="313" spans="4:40" s="1363" customFormat="1">
      <c r="D313" s="1367"/>
      <c r="Q313" s="1367"/>
      <c r="AN313" s="1367"/>
    </row>
    <row r="314" spans="4:40" s="1363" customFormat="1">
      <c r="D314" s="1367"/>
      <c r="Q314" s="1367"/>
      <c r="AN314" s="1367"/>
    </row>
    <row r="315" spans="4:40" s="1363" customFormat="1">
      <c r="D315" s="1367"/>
      <c r="Q315" s="1367"/>
      <c r="AN315" s="1367"/>
    </row>
    <row r="316" spans="4:40" s="1363" customFormat="1">
      <c r="D316" s="1367"/>
      <c r="Q316" s="1367"/>
      <c r="AN316" s="1367"/>
    </row>
    <row r="317" spans="4:40" s="1363" customFormat="1">
      <c r="D317" s="1367"/>
      <c r="Q317" s="1367"/>
      <c r="AN317" s="1367"/>
    </row>
    <row r="318" spans="4:40" s="1363" customFormat="1">
      <c r="D318" s="1367"/>
      <c r="Q318" s="1367"/>
      <c r="AN318" s="1367"/>
    </row>
    <row r="319" spans="4:40" s="1363" customFormat="1">
      <c r="D319" s="1367"/>
      <c r="Q319" s="1367"/>
      <c r="AN319" s="1367"/>
    </row>
    <row r="320" spans="4:40" s="1363" customFormat="1">
      <c r="D320" s="1367"/>
      <c r="Q320" s="1367"/>
      <c r="AN320" s="1367"/>
    </row>
    <row r="321" spans="4:40" s="1363" customFormat="1">
      <c r="D321" s="1367"/>
      <c r="Q321" s="1367"/>
      <c r="AN321" s="1367"/>
    </row>
    <row r="322" spans="4:40" s="1363" customFormat="1">
      <c r="D322" s="1367"/>
      <c r="Q322" s="1367"/>
      <c r="AN322" s="1367"/>
    </row>
    <row r="323" spans="4:40" s="1363" customFormat="1">
      <c r="D323" s="1367"/>
      <c r="Q323" s="1367"/>
      <c r="AN323" s="1367"/>
    </row>
    <row r="324" spans="4:40" s="1363" customFormat="1">
      <c r="D324" s="1367"/>
      <c r="Q324" s="1367"/>
      <c r="AN324" s="1367"/>
    </row>
    <row r="325" spans="4:40" s="1363" customFormat="1">
      <c r="D325" s="1367"/>
      <c r="Q325" s="1367"/>
      <c r="AN325" s="1367"/>
    </row>
    <row r="326" spans="4:40" s="1363" customFormat="1">
      <c r="D326" s="1367"/>
      <c r="Q326" s="1367"/>
      <c r="AN326" s="1367"/>
    </row>
    <row r="327" spans="4:40" s="1363" customFormat="1">
      <c r="D327" s="1367"/>
      <c r="Q327" s="1367"/>
      <c r="AN327" s="1367"/>
    </row>
    <row r="328" spans="4:40" s="1363" customFormat="1">
      <c r="D328" s="1367"/>
      <c r="Q328" s="1367"/>
      <c r="AN328" s="1367"/>
    </row>
    <row r="329" spans="4:40" s="1363" customFormat="1">
      <c r="D329" s="1367"/>
      <c r="Q329" s="1367"/>
      <c r="AN329" s="1367"/>
    </row>
    <row r="330" spans="4:40" s="1363" customFormat="1">
      <c r="D330" s="1367"/>
      <c r="Q330" s="1367"/>
      <c r="AN330" s="1367"/>
    </row>
    <row r="331" spans="4:40" s="1363" customFormat="1">
      <c r="D331" s="1367"/>
      <c r="Q331" s="1367"/>
      <c r="AN331" s="1367"/>
    </row>
    <row r="332" spans="4:40" s="1363" customFormat="1">
      <c r="D332" s="1367"/>
      <c r="Q332" s="1367"/>
      <c r="AN332" s="1367"/>
    </row>
    <row r="333" spans="4:40" s="1363" customFormat="1">
      <c r="D333" s="1367"/>
      <c r="Q333" s="1367"/>
      <c r="AN333" s="1367"/>
    </row>
    <row r="334" spans="4:40" s="1363" customFormat="1">
      <c r="D334" s="1367"/>
      <c r="Q334" s="1367"/>
      <c r="AN334" s="1367"/>
    </row>
    <row r="335" spans="4:40" s="1363" customFormat="1">
      <c r="D335" s="1367"/>
      <c r="Q335" s="1367"/>
      <c r="AN335" s="1367"/>
    </row>
    <row r="336" spans="4:40" s="1363" customFormat="1">
      <c r="D336" s="1367"/>
      <c r="Q336" s="1367"/>
      <c r="AN336" s="1367"/>
    </row>
    <row r="337" spans="4:40" s="1363" customFormat="1">
      <c r="D337" s="1367"/>
      <c r="Q337" s="1367"/>
      <c r="AN337" s="1367"/>
    </row>
    <row r="338" spans="4:40" s="1363" customFormat="1">
      <c r="D338" s="1367"/>
      <c r="Q338" s="1367"/>
      <c r="AN338" s="1367"/>
    </row>
    <row r="339" spans="4:40" s="1363" customFormat="1">
      <c r="D339" s="1367"/>
      <c r="Q339" s="1367"/>
      <c r="AN339" s="1367"/>
    </row>
    <row r="340" spans="4:40" s="1363" customFormat="1">
      <c r="D340" s="1367"/>
      <c r="Q340" s="1367"/>
      <c r="AN340" s="1367"/>
    </row>
    <row r="341" spans="4:40" s="1363" customFormat="1">
      <c r="D341" s="1367"/>
      <c r="Q341" s="1367"/>
      <c r="AN341" s="1367"/>
    </row>
    <row r="342" spans="4:40" s="1363" customFormat="1">
      <c r="D342" s="1367"/>
      <c r="Q342" s="1367"/>
      <c r="AN342" s="1367"/>
    </row>
    <row r="343" spans="4:40" s="1363" customFormat="1">
      <c r="D343" s="1367"/>
      <c r="Q343" s="1367"/>
      <c r="AN343" s="1367"/>
    </row>
    <row r="344" spans="4:40" s="1363" customFormat="1">
      <c r="D344" s="1367"/>
      <c r="Q344" s="1367"/>
      <c r="AN344" s="1367"/>
    </row>
    <row r="345" spans="4:40" s="1363" customFormat="1">
      <c r="D345" s="1367"/>
      <c r="Q345" s="1367"/>
      <c r="AN345" s="1367"/>
    </row>
    <row r="346" spans="4:40" s="1363" customFormat="1">
      <c r="D346" s="1367"/>
      <c r="Q346" s="1367"/>
      <c r="AN346" s="1367"/>
    </row>
    <row r="347" spans="4:40" s="1363" customFormat="1">
      <c r="D347" s="1367"/>
      <c r="Q347" s="1367"/>
      <c r="AN347" s="1367"/>
    </row>
    <row r="348" spans="4:40" s="1363" customFormat="1">
      <c r="D348" s="1367"/>
      <c r="Q348" s="1367"/>
      <c r="AN348" s="1367"/>
    </row>
    <row r="349" spans="4:40" s="1363" customFormat="1">
      <c r="D349" s="1367"/>
      <c r="Q349" s="1367"/>
      <c r="AN349" s="1367"/>
    </row>
    <row r="350" spans="4:40" s="1363" customFormat="1">
      <c r="D350" s="1367"/>
      <c r="Q350" s="1367"/>
      <c r="AN350" s="1367"/>
    </row>
    <row r="351" spans="4:40" s="1363" customFormat="1">
      <c r="D351" s="1367"/>
      <c r="Q351" s="1367"/>
      <c r="AN351" s="1367"/>
    </row>
    <row r="352" spans="4:40" s="1363" customFormat="1">
      <c r="D352" s="1367"/>
      <c r="Q352" s="1367"/>
      <c r="AN352" s="1367"/>
    </row>
    <row r="353" spans="4:40" s="1363" customFormat="1">
      <c r="D353" s="1367"/>
      <c r="Q353" s="1367"/>
      <c r="AN353" s="1367"/>
    </row>
    <row r="354" spans="4:40" s="1363" customFormat="1">
      <c r="D354" s="1367"/>
      <c r="Q354" s="1367"/>
      <c r="AN354" s="1367"/>
    </row>
    <row r="355" spans="4:40" s="1363" customFormat="1">
      <c r="D355" s="1367"/>
      <c r="Q355" s="1367"/>
      <c r="AN355" s="1367"/>
    </row>
    <row r="356" spans="4:40" s="1363" customFormat="1">
      <c r="D356" s="1367"/>
      <c r="Q356" s="1367"/>
      <c r="AN356" s="1367"/>
    </row>
    <row r="357" spans="4:40" s="1363" customFormat="1">
      <c r="D357" s="1367"/>
      <c r="Q357" s="1367"/>
      <c r="AN357" s="1367"/>
    </row>
    <row r="358" spans="4:40" s="1363" customFormat="1">
      <c r="D358" s="1367"/>
      <c r="Q358" s="1367"/>
      <c r="AN358" s="1367"/>
    </row>
    <row r="359" spans="4:40" s="1363" customFormat="1">
      <c r="D359" s="1367"/>
      <c r="Q359" s="1367"/>
      <c r="AN359" s="1367"/>
    </row>
    <row r="360" spans="4:40" s="1363" customFormat="1">
      <c r="D360" s="1367"/>
      <c r="Q360" s="1367"/>
      <c r="AN360" s="1367"/>
    </row>
    <row r="361" spans="4:40" s="1363" customFormat="1">
      <c r="D361" s="1367"/>
      <c r="Q361" s="1367"/>
      <c r="AN361" s="1367"/>
    </row>
    <row r="362" spans="4:40" s="1363" customFormat="1">
      <c r="D362" s="1367"/>
      <c r="Q362" s="1367"/>
      <c r="AN362" s="1367"/>
    </row>
    <row r="363" spans="4:40" s="1363" customFormat="1">
      <c r="D363" s="1367"/>
      <c r="Q363" s="1367"/>
      <c r="AN363" s="1367"/>
    </row>
    <row r="364" spans="4:40" s="1363" customFormat="1">
      <c r="D364" s="1367"/>
      <c r="Q364" s="1367"/>
      <c r="AN364" s="1367"/>
    </row>
    <row r="365" spans="4:40" s="1363" customFormat="1">
      <c r="D365" s="1367"/>
      <c r="Q365" s="1367"/>
      <c r="AN365" s="1367"/>
    </row>
    <row r="366" spans="4:40" s="1363" customFormat="1">
      <c r="D366" s="1367"/>
      <c r="Q366" s="1367"/>
      <c r="AN366" s="1367"/>
    </row>
    <row r="367" spans="4:40" s="1363" customFormat="1">
      <c r="D367" s="1367"/>
      <c r="Q367" s="1367"/>
      <c r="AN367" s="1367"/>
    </row>
    <row r="368" spans="4:40" s="1363" customFormat="1">
      <c r="D368" s="1367"/>
      <c r="Q368" s="1367"/>
      <c r="AN368" s="1367"/>
    </row>
    <row r="369" spans="4:40" s="1363" customFormat="1">
      <c r="D369" s="1367"/>
      <c r="Q369" s="1367"/>
      <c r="AN369" s="1367"/>
    </row>
    <row r="370" spans="4:40" s="1363" customFormat="1">
      <c r="D370" s="1367"/>
      <c r="Q370" s="1367"/>
      <c r="AN370" s="1367"/>
    </row>
    <row r="371" spans="4:40" s="1363" customFormat="1">
      <c r="D371" s="1367"/>
      <c r="Q371" s="1367"/>
      <c r="AN371" s="1367"/>
    </row>
    <row r="372" spans="4:40" s="1363" customFormat="1">
      <c r="D372" s="1367"/>
      <c r="Q372" s="1367"/>
      <c r="AN372" s="1367"/>
    </row>
    <row r="373" spans="4:40" s="1363" customFormat="1">
      <c r="D373" s="1367"/>
      <c r="Q373" s="1367"/>
      <c r="AN373" s="1367"/>
    </row>
    <row r="374" spans="4:40" s="1363" customFormat="1">
      <c r="D374" s="1367"/>
      <c r="Q374" s="1367"/>
      <c r="AN374" s="1367"/>
    </row>
    <row r="375" spans="4:40" s="1363" customFormat="1">
      <c r="D375" s="1367"/>
      <c r="Q375" s="1367"/>
      <c r="AN375" s="1367"/>
    </row>
    <row r="376" spans="4:40" s="1363" customFormat="1">
      <c r="D376" s="1367"/>
      <c r="Q376" s="1367"/>
      <c r="AN376" s="1367"/>
    </row>
    <row r="377" spans="4:40" s="1363" customFormat="1">
      <c r="D377" s="1367"/>
      <c r="Q377" s="1367"/>
      <c r="AN377" s="1367"/>
    </row>
    <row r="378" spans="4:40" s="1363" customFormat="1">
      <c r="D378" s="1367"/>
      <c r="Q378" s="1367"/>
      <c r="AN378" s="1367"/>
    </row>
    <row r="379" spans="4:40" s="1363" customFormat="1">
      <c r="D379" s="1367"/>
      <c r="Q379" s="1367"/>
      <c r="AN379" s="1367"/>
    </row>
    <row r="380" spans="4:40" s="1363" customFormat="1">
      <c r="D380" s="1367"/>
      <c r="Q380" s="1367"/>
      <c r="AN380" s="1367"/>
    </row>
    <row r="381" spans="4:40" s="1363" customFormat="1">
      <c r="D381" s="1367"/>
      <c r="Q381" s="1367"/>
      <c r="AN381" s="1367"/>
    </row>
    <row r="382" spans="4:40" s="1363" customFormat="1">
      <c r="D382" s="1367"/>
      <c r="Q382" s="1367"/>
      <c r="AN382" s="1367"/>
    </row>
    <row r="383" spans="4:40" s="1363" customFormat="1">
      <c r="D383" s="1367"/>
      <c r="Q383" s="1367"/>
      <c r="AN383" s="1367"/>
    </row>
    <row r="384" spans="4:40" s="1363" customFormat="1">
      <c r="D384" s="1367"/>
      <c r="Q384" s="1367"/>
      <c r="AN384" s="1367"/>
    </row>
    <row r="385" spans="4:40" s="1363" customFormat="1">
      <c r="D385" s="1367"/>
      <c r="Q385" s="1367"/>
      <c r="AN385" s="1367"/>
    </row>
    <row r="386" spans="4:40" s="1363" customFormat="1">
      <c r="D386" s="1367"/>
      <c r="Q386" s="1367"/>
      <c r="AN386" s="1367"/>
    </row>
    <row r="387" spans="4:40" s="1363" customFormat="1">
      <c r="D387" s="1367"/>
      <c r="Q387" s="1367"/>
      <c r="AN387" s="1367"/>
    </row>
    <row r="388" spans="4:40" s="1363" customFormat="1">
      <c r="D388" s="1367"/>
      <c r="Q388" s="1367"/>
      <c r="AN388" s="1367"/>
    </row>
    <row r="389" spans="4:40" s="1363" customFormat="1">
      <c r="D389" s="1367"/>
      <c r="Q389" s="1367"/>
      <c r="AN389" s="1367"/>
    </row>
    <row r="390" spans="4:40" s="1363" customFormat="1">
      <c r="D390" s="1367"/>
      <c r="Q390" s="1367"/>
      <c r="AN390" s="1367"/>
    </row>
    <row r="391" spans="4:40" s="1363" customFormat="1">
      <c r="D391" s="1367"/>
      <c r="Q391" s="1367"/>
      <c r="AN391" s="1367"/>
    </row>
    <row r="392" spans="4:40" s="1363" customFormat="1">
      <c r="D392" s="1367"/>
      <c r="Q392" s="1367"/>
      <c r="AN392" s="1367"/>
    </row>
    <row r="393" spans="4:40" s="1363" customFormat="1">
      <c r="D393" s="1367"/>
      <c r="Q393" s="1367"/>
      <c r="AN393" s="1367"/>
    </row>
    <row r="394" spans="4:40" s="1363" customFormat="1">
      <c r="D394" s="1367"/>
      <c r="Q394" s="1367"/>
      <c r="AN394" s="1367"/>
    </row>
    <row r="395" spans="4:40" s="1363" customFormat="1">
      <c r="D395" s="1367"/>
      <c r="Q395" s="1367"/>
      <c r="AN395" s="1367"/>
    </row>
    <row r="396" spans="4:40" s="1363" customFormat="1">
      <c r="D396" s="1367"/>
      <c r="Q396" s="1367"/>
      <c r="AN396" s="1367"/>
    </row>
    <row r="397" spans="4:40" s="1363" customFormat="1">
      <c r="D397" s="1367"/>
      <c r="Q397" s="1367"/>
      <c r="AN397" s="1367"/>
    </row>
    <row r="398" spans="4:40" s="1363" customFormat="1">
      <c r="D398" s="1367"/>
      <c r="Q398" s="1367"/>
      <c r="AN398" s="1367"/>
    </row>
    <row r="399" spans="4:40" s="1363" customFormat="1">
      <c r="D399" s="1367"/>
      <c r="Q399" s="1367"/>
      <c r="AN399" s="1367"/>
    </row>
    <row r="400" spans="4:40" s="1363" customFormat="1">
      <c r="D400" s="1367"/>
      <c r="Q400" s="1367"/>
      <c r="AN400" s="1367"/>
    </row>
    <row r="401" spans="4:40" s="1363" customFormat="1">
      <c r="D401" s="1367"/>
      <c r="Q401" s="1367"/>
      <c r="AN401" s="1367"/>
    </row>
    <row r="402" spans="4:40" s="1363" customFormat="1">
      <c r="D402" s="1367"/>
      <c r="Q402" s="1367"/>
      <c r="AN402" s="1367"/>
    </row>
    <row r="403" spans="4:40" s="1363" customFormat="1">
      <c r="D403" s="1367"/>
      <c r="Q403" s="1367"/>
      <c r="AN403" s="1367"/>
    </row>
    <row r="404" spans="4:40" s="1363" customFormat="1">
      <c r="D404" s="1367"/>
      <c r="Q404" s="1367"/>
      <c r="AN404" s="1367"/>
    </row>
    <row r="405" spans="4:40" s="1363" customFormat="1">
      <c r="D405" s="1367"/>
      <c r="Q405" s="1367"/>
      <c r="AN405" s="1367"/>
    </row>
    <row r="406" spans="4:40" s="1363" customFormat="1">
      <c r="D406" s="1367"/>
      <c r="Q406" s="1367"/>
      <c r="AN406" s="1367"/>
    </row>
    <row r="407" spans="4:40" s="1363" customFormat="1">
      <c r="D407" s="1367"/>
      <c r="Q407" s="1367"/>
      <c r="AN407" s="1367"/>
    </row>
    <row r="408" spans="4:40" s="1363" customFormat="1">
      <c r="D408" s="1367"/>
      <c r="Q408" s="1367"/>
      <c r="AN408" s="1367"/>
    </row>
    <row r="409" spans="4:40" s="1363" customFormat="1">
      <c r="D409" s="1367"/>
      <c r="Q409" s="1367"/>
      <c r="AN409" s="1367"/>
    </row>
    <row r="410" spans="4:40" s="1363" customFormat="1">
      <c r="D410" s="1367"/>
      <c r="Q410" s="1367"/>
      <c r="AN410" s="1367"/>
    </row>
    <row r="411" spans="4:40" s="1363" customFormat="1">
      <c r="D411" s="1367"/>
      <c r="Q411" s="1367"/>
      <c r="AN411" s="1367"/>
    </row>
    <row r="412" spans="4:40" s="1363" customFormat="1">
      <c r="D412" s="1367"/>
      <c r="Q412" s="1367"/>
      <c r="AN412" s="1367"/>
    </row>
    <row r="413" spans="4:40" s="1363" customFormat="1">
      <c r="D413" s="1367"/>
      <c r="Q413" s="1367"/>
      <c r="AN413" s="1367"/>
    </row>
    <row r="414" spans="4:40" s="1363" customFormat="1">
      <c r="D414" s="1367"/>
      <c r="Q414" s="1367"/>
      <c r="AN414" s="1367"/>
    </row>
    <row r="415" spans="4:40" s="1363" customFormat="1">
      <c r="D415" s="1367"/>
      <c r="Q415" s="1367"/>
      <c r="AN415" s="1367"/>
    </row>
    <row r="416" spans="4:40" s="1363" customFormat="1">
      <c r="D416" s="1367"/>
      <c r="Q416" s="1367"/>
      <c r="AN416" s="1367"/>
    </row>
    <row r="417" spans="4:40" s="1363" customFormat="1">
      <c r="D417" s="1367"/>
      <c r="Q417" s="1367"/>
      <c r="AN417" s="1367"/>
    </row>
    <row r="418" spans="4:40" s="1363" customFormat="1">
      <c r="D418" s="1367"/>
      <c r="Q418" s="1367"/>
      <c r="AN418" s="1367"/>
    </row>
    <row r="419" spans="4:40" s="1363" customFormat="1">
      <c r="D419" s="1367"/>
      <c r="Q419" s="1367"/>
      <c r="AN419" s="1367"/>
    </row>
    <row r="420" spans="4:40" s="1363" customFormat="1">
      <c r="D420" s="1367"/>
      <c r="Q420" s="1367"/>
      <c r="AN420" s="1367"/>
    </row>
    <row r="421" spans="4:40" s="1363" customFormat="1">
      <c r="D421" s="1367"/>
      <c r="Q421" s="1367"/>
      <c r="AN421" s="1367"/>
    </row>
    <row r="422" spans="4:40" s="1363" customFormat="1">
      <c r="D422" s="1367"/>
      <c r="Q422" s="1367"/>
      <c r="AN422" s="1367"/>
    </row>
    <row r="423" spans="4:40" s="1363" customFormat="1">
      <c r="D423" s="1367"/>
      <c r="Q423" s="1367"/>
      <c r="AN423" s="1367"/>
    </row>
    <row r="424" spans="4:40" s="1363" customFormat="1">
      <c r="D424" s="1367"/>
      <c r="Q424" s="1367"/>
      <c r="AN424" s="1367"/>
    </row>
    <row r="425" spans="4:40" s="1363" customFormat="1">
      <c r="D425" s="1367"/>
      <c r="Q425" s="1367"/>
      <c r="AN425" s="1367"/>
    </row>
    <row r="426" spans="4:40" s="1363" customFormat="1">
      <c r="D426" s="1367"/>
      <c r="Q426" s="1367"/>
      <c r="AN426" s="1367"/>
    </row>
    <row r="427" spans="4:40" s="1363" customFormat="1">
      <c r="D427" s="1367"/>
      <c r="Q427" s="1367"/>
      <c r="AN427" s="1367"/>
    </row>
    <row r="428" spans="4:40" s="1363" customFormat="1">
      <c r="D428" s="1367"/>
      <c r="Q428" s="1367"/>
      <c r="AN428" s="1367"/>
    </row>
    <row r="429" spans="4:40" s="1363" customFormat="1">
      <c r="D429" s="1367"/>
      <c r="Q429" s="1367"/>
      <c r="AN429" s="1367"/>
    </row>
    <row r="430" spans="4:40" s="1363" customFormat="1">
      <c r="D430" s="1367"/>
      <c r="Q430" s="1367"/>
      <c r="AN430" s="1367"/>
    </row>
    <row r="431" spans="4:40" s="1363" customFormat="1">
      <c r="D431" s="1367"/>
      <c r="Q431" s="1367"/>
      <c r="AN431" s="1367"/>
    </row>
    <row r="432" spans="4:40" s="1363" customFormat="1">
      <c r="D432" s="1367"/>
      <c r="Q432" s="1367"/>
      <c r="AN432" s="1367"/>
    </row>
    <row r="433" spans="4:40" s="1363" customFormat="1">
      <c r="D433" s="1367"/>
      <c r="Q433" s="1367"/>
      <c r="AN433" s="1367"/>
    </row>
    <row r="434" spans="4:40" s="1363" customFormat="1">
      <c r="D434" s="1367"/>
      <c r="Q434" s="1367"/>
      <c r="AN434" s="1367"/>
    </row>
    <row r="435" spans="4:40" s="1363" customFormat="1">
      <c r="D435" s="1367"/>
      <c r="Q435" s="1367"/>
      <c r="AN435" s="1367"/>
    </row>
    <row r="436" spans="4:40" s="1363" customFormat="1">
      <c r="D436" s="1367"/>
      <c r="Q436" s="1367"/>
      <c r="AN436" s="1367"/>
    </row>
    <row r="437" spans="4:40" s="1363" customFormat="1">
      <c r="D437" s="1367"/>
      <c r="Q437" s="1367"/>
      <c r="AN437" s="1367"/>
    </row>
    <row r="438" spans="4:40" s="1363" customFormat="1">
      <c r="D438" s="1367"/>
      <c r="Q438" s="1367"/>
      <c r="AN438" s="1367"/>
    </row>
    <row r="439" spans="4:40" s="1363" customFormat="1">
      <c r="D439" s="1367"/>
      <c r="Q439" s="1367"/>
      <c r="AN439" s="1367"/>
    </row>
    <row r="440" spans="4:40" s="1363" customFormat="1">
      <c r="D440" s="1367"/>
      <c r="Q440" s="1367"/>
      <c r="AN440" s="1367"/>
    </row>
    <row r="441" spans="4:40" s="1363" customFormat="1">
      <c r="D441" s="1367"/>
      <c r="Q441" s="1367"/>
      <c r="AN441" s="1367"/>
    </row>
    <row r="442" spans="4:40" s="1363" customFormat="1">
      <c r="D442" s="1367"/>
      <c r="Q442" s="1367"/>
      <c r="AN442" s="1367"/>
    </row>
    <row r="443" spans="4:40" s="1363" customFormat="1">
      <c r="D443" s="1367"/>
      <c r="Q443" s="1367"/>
      <c r="AN443" s="1367"/>
    </row>
    <row r="444" spans="4:40" s="1363" customFormat="1">
      <c r="D444" s="1367"/>
      <c r="Q444" s="1367"/>
      <c r="AN444" s="1367"/>
    </row>
    <row r="445" spans="4:40" s="1363" customFormat="1">
      <c r="D445" s="1367"/>
      <c r="Q445" s="1367"/>
      <c r="AN445" s="1367"/>
    </row>
    <row r="446" spans="4:40" s="1363" customFormat="1">
      <c r="D446" s="1367"/>
      <c r="Q446" s="1367"/>
      <c r="AN446" s="1367"/>
    </row>
    <row r="447" spans="4:40" s="1363" customFormat="1">
      <c r="D447" s="1367"/>
      <c r="Q447" s="1367"/>
      <c r="AN447" s="1367"/>
    </row>
    <row r="448" spans="4:40" s="1363" customFormat="1">
      <c r="D448" s="1367"/>
      <c r="Q448" s="1367"/>
      <c r="AN448" s="1367"/>
    </row>
    <row r="449" spans="4:40" s="1363" customFormat="1">
      <c r="D449" s="1367"/>
      <c r="Q449" s="1367"/>
      <c r="AN449" s="1367"/>
    </row>
    <row r="450" spans="4:40" s="1363" customFormat="1">
      <c r="D450" s="1367"/>
      <c r="Q450" s="1367"/>
      <c r="AN450" s="1367"/>
    </row>
    <row r="451" spans="4:40" s="1363" customFormat="1">
      <c r="D451" s="1367"/>
      <c r="Q451" s="1367"/>
      <c r="AN451" s="1367"/>
    </row>
    <row r="452" spans="4:40" s="1363" customFormat="1">
      <c r="D452" s="1367"/>
      <c r="Q452" s="1367"/>
      <c r="AN452" s="1367"/>
    </row>
    <row r="453" spans="4:40" s="1363" customFormat="1">
      <c r="D453" s="1367"/>
      <c r="Q453" s="1367"/>
      <c r="AN453" s="1367"/>
    </row>
    <row r="454" spans="4:40" s="1363" customFormat="1">
      <c r="D454" s="1367"/>
      <c r="Q454" s="1367"/>
      <c r="AN454" s="1367"/>
    </row>
    <row r="455" spans="4:40" s="1363" customFormat="1">
      <c r="D455" s="1367"/>
      <c r="Q455" s="1367"/>
      <c r="AN455" s="1367"/>
    </row>
    <row r="456" spans="4:40" s="1363" customFormat="1">
      <c r="D456" s="1367"/>
      <c r="Q456" s="1367"/>
      <c r="AN456" s="1367"/>
    </row>
    <row r="457" spans="4:40" s="1363" customFormat="1">
      <c r="D457" s="1367"/>
      <c r="Q457" s="1367"/>
      <c r="AN457" s="1367"/>
    </row>
    <row r="458" spans="4:40" s="1363" customFormat="1">
      <c r="D458" s="1367"/>
      <c r="Q458" s="1367"/>
      <c r="AN458" s="1367"/>
    </row>
    <row r="459" spans="4:40" s="1363" customFormat="1">
      <c r="D459" s="1367"/>
      <c r="Q459" s="1367"/>
      <c r="AN459" s="1367"/>
    </row>
    <row r="460" spans="4:40" s="1363" customFormat="1">
      <c r="D460" s="1367"/>
      <c r="Q460" s="1367"/>
      <c r="AN460" s="1367"/>
    </row>
    <row r="461" spans="4:40" s="1363" customFormat="1">
      <c r="D461" s="1367"/>
      <c r="Q461" s="1367"/>
      <c r="AN461" s="1367"/>
    </row>
    <row r="462" spans="4:40" s="1363" customFormat="1">
      <c r="D462" s="1367"/>
      <c r="Q462" s="1367"/>
      <c r="AN462" s="1367"/>
    </row>
    <row r="463" spans="4:40" s="1363" customFormat="1">
      <c r="D463" s="1367"/>
      <c r="Q463" s="1367"/>
      <c r="AN463" s="1367"/>
    </row>
    <row r="464" spans="4:40" s="1363" customFormat="1">
      <c r="D464" s="1367"/>
      <c r="Q464" s="1367"/>
      <c r="AN464" s="1367"/>
    </row>
    <row r="465" spans="4:40" s="1363" customFormat="1">
      <c r="D465" s="1367"/>
      <c r="Q465" s="1367"/>
      <c r="AN465" s="1367"/>
    </row>
    <row r="466" spans="4:40" s="1363" customFormat="1">
      <c r="D466" s="1367"/>
      <c r="Q466" s="1367"/>
      <c r="AN466" s="1367"/>
    </row>
    <row r="467" spans="4:40" s="1363" customFormat="1">
      <c r="D467" s="1367"/>
      <c r="Q467" s="1367"/>
      <c r="AN467" s="1367"/>
    </row>
    <row r="468" spans="4:40" s="1363" customFormat="1">
      <c r="D468" s="1367"/>
      <c r="Q468" s="1367"/>
      <c r="AN468" s="1367"/>
    </row>
    <row r="469" spans="4:40" s="1363" customFormat="1">
      <c r="D469" s="1367"/>
      <c r="Q469" s="1367"/>
      <c r="AN469" s="1367"/>
    </row>
    <row r="470" spans="4:40" s="1363" customFormat="1">
      <c r="D470" s="1367"/>
      <c r="Q470" s="1367"/>
      <c r="AN470" s="1367"/>
    </row>
    <row r="471" spans="4:40" s="1363" customFormat="1">
      <c r="D471" s="1367"/>
      <c r="Q471" s="1367"/>
      <c r="AN471" s="1367"/>
    </row>
    <row r="472" spans="4:40" s="1363" customFormat="1">
      <c r="D472" s="1367"/>
      <c r="Q472" s="1367"/>
      <c r="AN472" s="1367"/>
    </row>
    <row r="473" spans="4:40" s="1363" customFormat="1">
      <c r="D473" s="1367"/>
      <c r="Q473" s="1367"/>
      <c r="AN473" s="1367"/>
    </row>
    <row r="474" spans="4:40" s="1363" customFormat="1">
      <c r="D474" s="1367"/>
      <c r="Q474" s="1367"/>
      <c r="AN474" s="1367"/>
    </row>
    <row r="475" spans="4:40" s="1363" customFormat="1">
      <c r="D475" s="1367"/>
      <c r="Q475" s="1367"/>
      <c r="AN475" s="1367"/>
    </row>
    <row r="476" spans="4:40" s="1363" customFormat="1">
      <c r="D476" s="1367"/>
      <c r="Q476" s="1367"/>
      <c r="AN476" s="1367"/>
    </row>
    <row r="477" spans="4:40" s="1363" customFormat="1">
      <c r="D477" s="1367"/>
      <c r="Q477" s="1367"/>
      <c r="AN477" s="1367"/>
    </row>
    <row r="478" spans="4:40" s="1363" customFormat="1">
      <c r="D478" s="1367"/>
      <c r="Q478" s="1367"/>
      <c r="AN478" s="1367"/>
    </row>
    <row r="479" spans="4:40" s="1363" customFormat="1">
      <c r="D479" s="1367"/>
      <c r="Q479" s="1367"/>
      <c r="AN479" s="1367"/>
    </row>
    <row r="480" spans="4:40" s="1363" customFormat="1">
      <c r="D480" s="1367"/>
      <c r="Q480" s="1367"/>
      <c r="AN480" s="1367"/>
    </row>
    <row r="481" spans="4:40" s="1363" customFormat="1">
      <c r="D481" s="1367"/>
      <c r="Q481" s="1367"/>
      <c r="AN481" s="1367"/>
    </row>
    <row r="482" spans="4:40" s="1363" customFormat="1">
      <c r="D482" s="1367"/>
      <c r="Q482" s="1367"/>
      <c r="AN482" s="1367"/>
    </row>
    <row r="483" spans="4:40" s="1363" customFormat="1">
      <c r="D483" s="1367"/>
      <c r="Q483" s="1367"/>
      <c r="AN483" s="1367"/>
    </row>
    <row r="484" spans="4:40" s="1363" customFormat="1">
      <c r="D484" s="1367"/>
      <c r="Q484" s="1367"/>
      <c r="AN484" s="1367"/>
    </row>
    <row r="485" spans="4:40" s="1363" customFormat="1">
      <c r="D485" s="1367"/>
      <c r="Q485" s="1367"/>
      <c r="AN485" s="1367"/>
    </row>
    <row r="486" spans="4:40" s="1363" customFormat="1">
      <c r="D486" s="1367"/>
      <c r="Q486" s="1367"/>
      <c r="AN486" s="1367"/>
    </row>
    <row r="487" spans="4:40" s="1363" customFormat="1">
      <c r="D487" s="1367"/>
      <c r="Q487" s="1367"/>
      <c r="AN487" s="1367"/>
    </row>
    <row r="488" spans="4:40" s="1363" customFormat="1">
      <c r="D488" s="1367"/>
      <c r="Q488" s="1367"/>
      <c r="AN488" s="1367"/>
    </row>
    <row r="489" spans="4:40" s="1363" customFormat="1">
      <c r="D489" s="1367"/>
      <c r="Q489" s="1367"/>
      <c r="AN489" s="1367"/>
    </row>
    <row r="490" spans="4:40" s="1363" customFormat="1">
      <c r="D490" s="1367"/>
      <c r="Q490" s="1367"/>
      <c r="AN490" s="1367"/>
    </row>
    <row r="491" spans="4:40" s="1363" customFormat="1">
      <c r="D491" s="1367"/>
      <c r="Q491" s="1367"/>
      <c r="AN491" s="1367"/>
    </row>
    <row r="492" spans="4:40" s="1363" customFormat="1">
      <c r="D492" s="1367"/>
      <c r="Q492" s="1367"/>
      <c r="AN492" s="1367"/>
    </row>
    <row r="493" spans="4:40" s="1363" customFormat="1">
      <c r="D493" s="1367"/>
      <c r="Q493" s="1367"/>
      <c r="AN493" s="1367"/>
    </row>
    <row r="494" spans="4:40" s="1363" customFormat="1">
      <c r="D494" s="1367"/>
      <c r="Q494" s="1367"/>
      <c r="AN494" s="1367"/>
    </row>
    <row r="495" spans="4:40" s="1363" customFormat="1">
      <c r="D495" s="1367"/>
      <c r="Q495" s="1367"/>
      <c r="AN495" s="1367"/>
    </row>
    <row r="496" spans="4:40" s="1363" customFormat="1">
      <c r="D496" s="1367"/>
      <c r="Q496" s="1367"/>
      <c r="AN496" s="1367"/>
    </row>
    <row r="497" spans="4:40" s="1363" customFormat="1">
      <c r="D497" s="1367"/>
      <c r="Q497" s="1367"/>
      <c r="AN497" s="1367"/>
    </row>
    <row r="498" spans="4:40" s="1363" customFormat="1">
      <c r="D498" s="1367"/>
      <c r="Q498" s="1367"/>
      <c r="AN498" s="1367"/>
    </row>
    <row r="499" spans="4:40" s="1363" customFormat="1">
      <c r="D499" s="1367"/>
      <c r="Q499" s="1367"/>
      <c r="AN499" s="1367"/>
    </row>
    <row r="500" spans="4:40" s="1363" customFormat="1">
      <c r="D500" s="1367"/>
      <c r="Q500" s="1367"/>
      <c r="AN500" s="1367"/>
    </row>
    <row r="501" spans="4:40" s="1363" customFormat="1">
      <c r="D501" s="1367"/>
      <c r="Q501" s="1367"/>
      <c r="AN501" s="1367"/>
    </row>
    <row r="502" spans="4:40" s="1363" customFormat="1">
      <c r="D502" s="1367"/>
      <c r="Q502" s="1367"/>
      <c r="AN502" s="1367"/>
    </row>
    <row r="503" spans="4:40" s="1363" customFormat="1">
      <c r="D503" s="1367"/>
      <c r="Q503" s="1367"/>
      <c r="AN503" s="1367"/>
    </row>
    <row r="504" spans="4:40" s="1363" customFormat="1">
      <c r="D504" s="1367"/>
      <c r="Q504" s="1367"/>
      <c r="AN504" s="1367"/>
    </row>
    <row r="505" spans="4:40" s="1363" customFormat="1">
      <c r="D505" s="1367"/>
      <c r="Q505" s="1367"/>
      <c r="AN505" s="1367"/>
    </row>
    <row r="506" spans="4:40" s="1363" customFormat="1">
      <c r="D506" s="1367"/>
      <c r="Q506" s="1367"/>
      <c r="AN506" s="1367"/>
    </row>
    <row r="507" spans="4:40" s="1363" customFormat="1">
      <c r="D507" s="1367"/>
      <c r="Q507" s="1367"/>
      <c r="AN507" s="1367"/>
    </row>
    <row r="508" spans="4:40" s="1363" customFormat="1">
      <c r="D508" s="1367"/>
      <c r="Q508" s="1367"/>
      <c r="AN508" s="1367"/>
    </row>
    <row r="509" spans="4:40" s="1363" customFormat="1">
      <c r="D509" s="1367"/>
      <c r="Q509" s="1367"/>
      <c r="AN509" s="1367"/>
    </row>
    <row r="510" spans="4:40" s="1363" customFormat="1">
      <c r="D510" s="1367"/>
      <c r="Q510" s="1367"/>
      <c r="AN510" s="1367"/>
    </row>
    <row r="511" spans="4:40" s="1363" customFormat="1">
      <c r="D511" s="1367"/>
      <c r="Q511" s="1367"/>
      <c r="AN511" s="1367"/>
    </row>
    <row r="512" spans="4:40" s="1363" customFormat="1">
      <c r="D512" s="1367"/>
      <c r="Q512" s="1367"/>
      <c r="AN512" s="1367"/>
    </row>
    <row r="513" spans="4:40" s="1363" customFormat="1">
      <c r="D513" s="1367"/>
      <c r="Q513" s="1367"/>
      <c r="AN513" s="1367"/>
    </row>
    <row r="514" spans="4:40" s="1363" customFormat="1">
      <c r="D514" s="1367"/>
      <c r="Q514" s="1367"/>
      <c r="AN514" s="1367"/>
    </row>
    <row r="515" spans="4:40" s="1363" customFormat="1">
      <c r="D515" s="1367"/>
      <c r="Q515" s="1367"/>
      <c r="AN515" s="1367"/>
    </row>
    <row r="516" spans="4:40" s="1363" customFormat="1">
      <c r="D516" s="1367"/>
      <c r="Q516" s="1367"/>
      <c r="AN516" s="1367"/>
    </row>
    <row r="517" spans="4:40" s="1363" customFormat="1">
      <c r="D517" s="1367"/>
      <c r="Q517" s="1367"/>
      <c r="AN517" s="1367"/>
    </row>
    <row r="518" spans="4:40" s="1363" customFormat="1">
      <c r="D518" s="1367"/>
      <c r="Q518" s="1367"/>
      <c r="AN518" s="1367"/>
    </row>
    <row r="519" spans="4:40" s="1363" customFormat="1">
      <c r="D519" s="1367"/>
      <c r="Q519" s="1367"/>
      <c r="AN519" s="1367"/>
    </row>
    <row r="520" spans="4:40" s="1363" customFormat="1">
      <c r="D520" s="1367"/>
      <c r="Q520" s="1367"/>
      <c r="AN520" s="1367"/>
    </row>
    <row r="521" spans="4:40" s="1363" customFormat="1">
      <c r="D521" s="1367"/>
      <c r="Q521" s="1367"/>
      <c r="AN521" s="1367"/>
    </row>
    <row r="522" spans="4:40" s="1363" customFormat="1">
      <c r="D522" s="1367"/>
      <c r="Q522" s="1367"/>
      <c r="AN522" s="1367"/>
    </row>
    <row r="523" spans="4:40" s="1363" customFormat="1">
      <c r="D523" s="1367"/>
      <c r="Q523" s="1367"/>
      <c r="AN523" s="1367"/>
    </row>
    <row r="524" spans="4:40" s="1363" customFormat="1">
      <c r="D524" s="1367"/>
      <c r="Q524" s="1367"/>
      <c r="AN524" s="1367"/>
    </row>
    <row r="525" spans="4:40" s="1363" customFormat="1">
      <c r="D525" s="1367"/>
      <c r="Q525" s="1367"/>
      <c r="AN525" s="1367"/>
    </row>
    <row r="526" spans="4:40" s="1363" customFormat="1">
      <c r="D526" s="1367"/>
      <c r="Q526" s="1367"/>
      <c r="AN526" s="1367"/>
    </row>
    <row r="527" spans="4:40" s="1363" customFormat="1">
      <c r="D527" s="1367"/>
      <c r="Q527" s="1367"/>
      <c r="AN527" s="1367"/>
    </row>
    <row r="528" spans="4:40" s="1363" customFormat="1">
      <c r="D528" s="1367"/>
      <c r="Q528" s="1367"/>
      <c r="AN528" s="1367"/>
    </row>
    <row r="529" spans="4:40" s="1363" customFormat="1">
      <c r="D529" s="1367"/>
      <c r="Q529" s="1367"/>
      <c r="AN529" s="1367"/>
    </row>
    <row r="530" spans="4:40" s="1363" customFormat="1">
      <c r="D530" s="1367"/>
      <c r="Q530" s="1367"/>
      <c r="AN530" s="1367"/>
    </row>
    <row r="531" spans="4:40" s="1363" customFormat="1">
      <c r="D531" s="1367"/>
      <c r="Q531" s="1367"/>
      <c r="AN531" s="1367"/>
    </row>
    <row r="532" spans="4:40" s="1363" customFormat="1">
      <c r="D532" s="1367"/>
      <c r="Q532" s="1367"/>
      <c r="AN532" s="1367"/>
    </row>
    <row r="533" spans="4:40" s="1363" customFormat="1">
      <c r="D533" s="1367"/>
      <c r="Q533" s="1367"/>
      <c r="AN533" s="1367"/>
    </row>
    <row r="534" spans="4:40" s="1363" customFormat="1">
      <c r="D534" s="1367"/>
      <c r="Q534" s="1367"/>
      <c r="AN534" s="1367"/>
    </row>
    <row r="535" spans="4:40" s="1363" customFormat="1">
      <c r="D535" s="1367"/>
      <c r="Q535" s="1367"/>
      <c r="AN535" s="1367"/>
    </row>
    <row r="536" spans="4:40" s="1363" customFormat="1">
      <c r="D536" s="1367"/>
      <c r="Q536" s="1367"/>
      <c r="AN536" s="1367"/>
    </row>
    <row r="537" spans="4:40" s="1363" customFormat="1">
      <c r="D537" s="1367"/>
      <c r="Q537" s="1367"/>
      <c r="AN537" s="1367"/>
    </row>
    <row r="538" spans="4:40" s="1363" customFormat="1">
      <c r="D538" s="1367"/>
      <c r="Q538" s="1367"/>
      <c r="AN538" s="1367"/>
    </row>
    <row r="539" spans="4:40" s="1363" customFormat="1">
      <c r="D539" s="1367"/>
      <c r="Q539" s="1367"/>
      <c r="AN539" s="1367"/>
    </row>
    <row r="540" spans="4:40" s="1363" customFormat="1">
      <c r="D540" s="1367"/>
      <c r="Q540" s="1367"/>
      <c r="AN540" s="1367"/>
    </row>
    <row r="541" spans="4:40" s="1363" customFormat="1">
      <c r="D541" s="1367"/>
      <c r="Q541" s="1367"/>
      <c r="AN541" s="1367"/>
    </row>
    <row r="542" spans="4:40" s="1363" customFormat="1">
      <c r="D542" s="1367"/>
      <c r="Q542" s="1367"/>
      <c r="AN542" s="1367"/>
    </row>
    <row r="543" spans="4:40" s="1363" customFormat="1">
      <c r="D543" s="1367"/>
      <c r="Q543" s="1367"/>
      <c r="AN543" s="1367"/>
    </row>
    <row r="544" spans="4:40" s="1363" customFormat="1">
      <c r="D544" s="1367"/>
      <c r="Q544" s="1367"/>
      <c r="AN544" s="1367"/>
    </row>
    <row r="545" spans="4:40" s="1363" customFormat="1">
      <c r="D545" s="1367"/>
      <c r="Q545" s="1367"/>
      <c r="AN545" s="1367"/>
    </row>
    <row r="546" spans="4:40" s="1363" customFormat="1">
      <c r="D546" s="1367"/>
      <c r="Q546" s="1367"/>
      <c r="AN546" s="1367"/>
    </row>
    <row r="547" spans="4:40" s="1363" customFormat="1">
      <c r="D547" s="1367"/>
      <c r="Q547" s="1367"/>
      <c r="AN547" s="1367"/>
    </row>
    <row r="548" spans="4:40" s="1363" customFormat="1">
      <c r="D548" s="1367"/>
      <c r="Q548" s="1367"/>
      <c r="AN548" s="1367"/>
    </row>
    <row r="549" spans="4:40" s="1363" customFormat="1">
      <c r="D549" s="1367"/>
      <c r="Q549" s="1367"/>
      <c r="AN549" s="1367"/>
    </row>
    <row r="550" spans="4:40" s="1363" customFormat="1">
      <c r="D550" s="1367"/>
      <c r="Q550" s="1367"/>
      <c r="AN550" s="1367"/>
    </row>
    <row r="551" spans="4:40" s="1363" customFormat="1">
      <c r="D551" s="1367"/>
      <c r="Q551" s="1367"/>
      <c r="AN551" s="1367"/>
    </row>
    <row r="552" spans="4:40" s="1363" customFormat="1">
      <c r="D552" s="1367"/>
      <c r="Q552" s="1367"/>
      <c r="AN552" s="1367"/>
    </row>
    <row r="553" spans="4:40" s="1363" customFormat="1">
      <c r="D553" s="1367"/>
      <c r="Q553" s="1367"/>
      <c r="AN553" s="1367"/>
    </row>
    <row r="554" spans="4:40" s="1363" customFormat="1">
      <c r="D554" s="1367"/>
      <c r="Q554" s="1367"/>
      <c r="AN554" s="1367"/>
    </row>
    <row r="555" spans="4:40" s="1363" customFormat="1">
      <c r="D555" s="1367"/>
      <c r="Q555" s="1367"/>
      <c r="AN555" s="1367"/>
    </row>
    <row r="556" spans="4:40" s="1363" customFormat="1">
      <c r="D556" s="1367"/>
      <c r="Q556" s="1367"/>
      <c r="AN556" s="1367"/>
    </row>
    <row r="557" spans="4:40" s="1363" customFormat="1">
      <c r="D557" s="1367"/>
      <c r="Q557" s="1367"/>
      <c r="AN557" s="1367"/>
    </row>
    <row r="558" spans="4:40" s="1363" customFormat="1">
      <c r="D558" s="1367"/>
      <c r="Q558" s="1367"/>
      <c r="AN558" s="1367"/>
    </row>
    <row r="559" spans="4:40" s="1363" customFormat="1">
      <c r="D559" s="1367"/>
      <c r="Q559" s="1367"/>
      <c r="AN559" s="1367"/>
    </row>
    <row r="560" spans="4:40" s="1363" customFormat="1">
      <c r="D560" s="1367"/>
      <c r="Q560" s="1367"/>
      <c r="AN560" s="1367"/>
    </row>
    <row r="561" spans="4:40" s="1363" customFormat="1">
      <c r="D561" s="1367"/>
      <c r="Q561" s="1367"/>
      <c r="AN561" s="1367"/>
    </row>
    <row r="562" spans="4:40" s="1363" customFormat="1">
      <c r="D562" s="1367"/>
      <c r="Q562" s="1367"/>
      <c r="AN562" s="1367"/>
    </row>
    <row r="563" spans="4:40" s="1363" customFormat="1">
      <c r="D563" s="1367"/>
      <c r="Q563" s="1367"/>
      <c r="AN563" s="1367"/>
    </row>
    <row r="564" spans="4:40" s="1363" customFormat="1">
      <c r="D564" s="1367"/>
      <c r="Q564" s="1367"/>
      <c r="AN564" s="1367"/>
    </row>
    <row r="565" spans="4:40" s="1363" customFormat="1">
      <c r="D565" s="1367"/>
      <c r="Q565" s="1367"/>
      <c r="AN565" s="1367"/>
    </row>
    <row r="566" spans="4:40" s="1363" customFormat="1">
      <c r="D566" s="1367"/>
      <c r="Q566" s="1367"/>
      <c r="AN566" s="1367"/>
    </row>
    <row r="567" spans="4:40" s="1363" customFormat="1">
      <c r="D567" s="1367"/>
      <c r="Q567" s="1367"/>
      <c r="AN567" s="1367"/>
    </row>
    <row r="568" spans="4:40" s="1363" customFormat="1">
      <c r="D568" s="1367"/>
      <c r="Q568" s="1367"/>
      <c r="AN568" s="1367"/>
    </row>
    <row r="569" spans="4:40" s="1363" customFormat="1">
      <c r="D569" s="1367"/>
      <c r="Q569" s="1367"/>
      <c r="AN569" s="1367"/>
    </row>
    <row r="570" spans="4:40" s="1363" customFormat="1">
      <c r="D570" s="1367"/>
      <c r="Q570" s="1367"/>
      <c r="AN570" s="1367"/>
    </row>
    <row r="571" spans="4:40" s="1363" customFormat="1">
      <c r="D571" s="1367"/>
      <c r="Q571" s="1367"/>
      <c r="AN571" s="1367"/>
    </row>
    <row r="572" spans="4:40" s="1363" customFormat="1">
      <c r="D572" s="1367"/>
      <c r="Q572" s="1367"/>
      <c r="AN572" s="1367"/>
    </row>
    <row r="573" spans="4:40" s="1363" customFormat="1">
      <c r="D573" s="1367"/>
      <c r="Q573" s="1367"/>
      <c r="AN573" s="1367"/>
    </row>
    <row r="574" spans="4:40" s="1363" customFormat="1">
      <c r="D574" s="1367"/>
      <c r="Q574" s="1367"/>
      <c r="AN574" s="1367"/>
    </row>
    <row r="575" spans="4:40" s="1363" customFormat="1">
      <c r="D575" s="1367"/>
      <c r="Q575" s="1367"/>
      <c r="AN575" s="1367"/>
    </row>
    <row r="576" spans="4:40" s="1363" customFormat="1">
      <c r="D576" s="1367"/>
      <c r="Q576" s="1367"/>
      <c r="AN576" s="1367"/>
    </row>
    <row r="577" spans="4:40" s="1363" customFormat="1">
      <c r="D577" s="1367"/>
      <c r="Q577" s="1367"/>
      <c r="AN577" s="1367"/>
    </row>
    <row r="578" spans="4:40" s="1363" customFormat="1">
      <c r="D578" s="1367"/>
      <c r="Q578" s="1367"/>
      <c r="AN578" s="1367"/>
    </row>
    <row r="579" spans="4:40" s="1363" customFormat="1">
      <c r="D579" s="1367"/>
      <c r="Q579" s="1367"/>
      <c r="AN579" s="1367"/>
    </row>
    <row r="580" spans="4:40" s="1363" customFormat="1">
      <c r="D580" s="1367"/>
      <c r="Q580" s="1367"/>
      <c r="AN580" s="1367"/>
    </row>
    <row r="581" spans="4:40" s="1363" customFormat="1">
      <c r="D581" s="1367"/>
      <c r="Q581" s="1367"/>
      <c r="AN581" s="1367"/>
    </row>
    <row r="582" spans="4:40" s="1363" customFormat="1">
      <c r="D582" s="1367"/>
      <c r="Q582" s="1367"/>
      <c r="AN582" s="1367"/>
    </row>
    <row r="583" spans="4:40" s="1363" customFormat="1">
      <c r="D583" s="1367"/>
      <c r="Q583" s="1367"/>
      <c r="AN583" s="1367"/>
    </row>
    <row r="584" spans="4:40" s="1363" customFormat="1">
      <c r="D584" s="1367"/>
      <c r="Q584" s="1367"/>
      <c r="AN584" s="1367"/>
    </row>
    <row r="585" spans="4:40" s="1363" customFormat="1">
      <c r="D585" s="1367"/>
      <c r="Q585" s="1367"/>
      <c r="AN585" s="1367"/>
    </row>
    <row r="586" spans="4:40" s="1363" customFormat="1">
      <c r="D586" s="1367"/>
      <c r="Q586" s="1367"/>
      <c r="AN586" s="1367"/>
    </row>
    <row r="587" spans="4:40" s="1363" customFormat="1">
      <c r="D587" s="1367"/>
      <c r="Q587" s="1367"/>
      <c r="AN587" s="1367"/>
    </row>
    <row r="588" spans="4:40" s="1363" customFormat="1">
      <c r="D588" s="1367"/>
      <c r="Q588" s="1367"/>
      <c r="AN588" s="1367"/>
    </row>
    <row r="589" spans="4:40" s="1363" customFormat="1">
      <c r="D589" s="1367"/>
      <c r="Q589" s="1367"/>
      <c r="AN589" s="1367"/>
    </row>
    <row r="590" spans="4:40" s="1363" customFormat="1">
      <c r="D590" s="1367"/>
      <c r="Q590" s="1367"/>
      <c r="AN590" s="1367"/>
    </row>
    <row r="591" spans="4:40" s="1363" customFormat="1">
      <c r="D591" s="1367"/>
      <c r="Q591" s="1367"/>
      <c r="AN591" s="1367"/>
    </row>
    <row r="592" spans="4:40" s="1363" customFormat="1">
      <c r="D592" s="1367"/>
      <c r="Q592" s="1367"/>
      <c r="AN592" s="1367"/>
    </row>
    <row r="593" spans="4:40" s="1363" customFormat="1">
      <c r="D593" s="1367"/>
      <c r="Q593" s="1367"/>
      <c r="AN593" s="1367"/>
    </row>
    <row r="594" spans="4:40" s="1363" customFormat="1">
      <c r="D594" s="1367"/>
      <c r="Q594" s="1367"/>
      <c r="AN594" s="1367"/>
    </row>
    <row r="595" spans="4:40" s="1363" customFormat="1">
      <c r="D595" s="1367"/>
      <c r="Q595" s="1367"/>
      <c r="AN595" s="1367"/>
    </row>
    <row r="596" spans="4:40" s="1363" customFormat="1">
      <c r="D596" s="1367"/>
      <c r="Q596" s="1367"/>
      <c r="AN596" s="1367"/>
    </row>
    <row r="597" spans="4:40" s="1363" customFormat="1">
      <c r="D597" s="1367"/>
      <c r="Q597" s="1367"/>
      <c r="AN597" s="1367"/>
    </row>
    <row r="598" spans="4:40" s="1363" customFormat="1">
      <c r="D598" s="1367"/>
      <c r="Q598" s="1367"/>
      <c r="AN598" s="1367"/>
    </row>
    <row r="599" spans="4:40" s="1363" customFormat="1">
      <c r="D599" s="1367"/>
      <c r="Q599" s="1367"/>
      <c r="AN599" s="1367"/>
    </row>
    <row r="600" spans="4:40" s="1363" customFormat="1">
      <c r="D600" s="1367"/>
      <c r="Q600" s="1367"/>
      <c r="AN600" s="1367"/>
    </row>
    <row r="601" spans="4:40" s="1363" customFormat="1">
      <c r="D601" s="1367"/>
      <c r="Q601" s="1367"/>
      <c r="AN601" s="1367"/>
    </row>
    <row r="602" spans="4:40" s="1363" customFormat="1">
      <c r="D602" s="1367"/>
      <c r="Q602" s="1367"/>
      <c r="AN602" s="1367"/>
    </row>
    <row r="603" spans="4:40" s="1363" customFormat="1">
      <c r="D603" s="1367"/>
      <c r="Q603" s="1367"/>
      <c r="AN603" s="1367"/>
    </row>
    <row r="604" spans="4:40" s="1363" customFormat="1">
      <c r="D604" s="1367"/>
      <c r="Q604" s="1367"/>
      <c r="AN604" s="1367"/>
    </row>
    <row r="605" spans="4:40" s="1363" customFormat="1">
      <c r="D605" s="1367"/>
      <c r="Q605" s="1367"/>
      <c r="AN605" s="1367"/>
    </row>
    <row r="606" spans="4:40" s="1363" customFormat="1">
      <c r="D606" s="1367"/>
      <c r="Q606" s="1367"/>
      <c r="AN606" s="1367"/>
    </row>
    <row r="607" spans="4:40" s="1363" customFormat="1">
      <c r="D607" s="1367"/>
      <c r="Q607" s="1367"/>
      <c r="AN607" s="1367"/>
    </row>
    <row r="608" spans="4:40" s="1363" customFormat="1">
      <c r="D608" s="1367"/>
      <c r="Q608" s="1367"/>
      <c r="AN608" s="1367"/>
    </row>
    <row r="609" spans="4:40" s="1363" customFormat="1">
      <c r="D609" s="1367"/>
      <c r="Q609" s="1367"/>
      <c r="AN609" s="1367"/>
    </row>
    <row r="610" spans="4:40" s="1363" customFormat="1">
      <c r="D610" s="1367"/>
      <c r="Q610" s="1367"/>
      <c r="AN610" s="1367"/>
    </row>
    <row r="611" spans="4:40" s="1363" customFormat="1">
      <c r="D611" s="1367"/>
      <c r="Q611" s="1367"/>
      <c r="AN611" s="1367"/>
    </row>
    <row r="612" spans="4:40" s="1363" customFormat="1">
      <c r="D612" s="1367"/>
      <c r="Q612" s="1367"/>
      <c r="AN612" s="1367"/>
    </row>
    <row r="613" spans="4:40" s="1363" customFormat="1">
      <c r="D613" s="1367"/>
      <c r="Q613" s="1367"/>
      <c r="AN613" s="1367"/>
    </row>
    <row r="614" spans="4:40" s="1363" customFormat="1">
      <c r="D614" s="1367"/>
      <c r="Q614" s="1367"/>
      <c r="AN614" s="1367"/>
    </row>
    <row r="615" spans="4:40" s="1363" customFormat="1">
      <c r="D615" s="1367"/>
      <c r="Q615" s="1367"/>
      <c r="AN615" s="1367"/>
    </row>
    <row r="616" spans="4:40" s="1363" customFormat="1">
      <c r="D616" s="1367"/>
      <c r="Q616" s="1367"/>
      <c r="AN616" s="1367"/>
    </row>
    <row r="617" spans="4:40" s="1363" customFormat="1">
      <c r="D617" s="1367"/>
      <c r="Q617" s="1367"/>
      <c r="AN617" s="1367"/>
    </row>
    <row r="618" spans="4:40" s="1363" customFormat="1">
      <c r="D618" s="1367"/>
      <c r="Q618" s="1367"/>
      <c r="AN618" s="1367"/>
    </row>
    <row r="619" spans="4:40" s="1363" customFormat="1">
      <c r="D619" s="1367"/>
      <c r="Q619" s="1367"/>
      <c r="AN619" s="1367"/>
    </row>
    <row r="620" spans="4:40" s="1363" customFormat="1">
      <c r="D620" s="1367"/>
      <c r="Q620" s="1367"/>
      <c r="AN620" s="1367"/>
    </row>
    <row r="621" spans="4:40" s="1363" customFormat="1">
      <c r="D621" s="1367"/>
      <c r="Q621" s="1367"/>
      <c r="AN621" s="1367"/>
    </row>
    <row r="622" spans="4:40" s="1363" customFormat="1">
      <c r="D622" s="1367"/>
      <c r="Q622" s="1367"/>
      <c r="AN622" s="1367"/>
    </row>
    <row r="623" spans="4:40" s="1363" customFormat="1">
      <c r="D623" s="1367"/>
      <c r="Q623" s="1367"/>
      <c r="AN623" s="1367"/>
    </row>
    <row r="624" spans="4:40" s="1363" customFormat="1">
      <c r="D624" s="1367"/>
      <c r="Q624" s="1367"/>
      <c r="AN624" s="1367"/>
    </row>
    <row r="625" spans="4:40" s="1363" customFormat="1">
      <c r="D625" s="1367"/>
      <c r="Q625" s="1367"/>
      <c r="AN625" s="1367"/>
    </row>
    <row r="626" spans="4:40" s="1363" customFormat="1">
      <c r="D626" s="1367"/>
      <c r="Q626" s="1367"/>
      <c r="AN626" s="1367"/>
    </row>
    <row r="627" spans="4:40" s="1363" customFormat="1">
      <c r="D627" s="1367"/>
      <c r="Q627" s="1367"/>
      <c r="AN627" s="1367"/>
    </row>
    <row r="628" spans="4:40" s="1363" customFormat="1">
      <c r="D628" s="1367"/>
      <c r="Q628" s="1367"/>
      <c r="AN628" s="1367"/>
    </row>
    <row r="629" spans="4:40" s="1363" customFormat="1">
      <c r="D629" s="1367"/>
      <c r="Q629" s="1367"/>
      <c r="AN629" s="1367"/>
    </row>
    <row r="630" spans="4:40" s="1363" customFormat="1">
      <c r="D630" s="1367"/>
      <c r="Q630" s="1367"/>
      <c r="AN630" s="1367"/>
    </row>
    <row r="631" spans="4:40" s="1363" customFormat="1">
      <c r="D631" s="1367"/>
      <c r="Q631" s="1367"/>
      <c r="AN631" s="1367"/>
    </row>
    <row r="632" spans="4:40" s="1363" customFormat="1">
      <c r="D632" s="1367"/>
      <c r="Q632" s="1367"/>
      <c r="AN632" s="1367"/>
    </row>
    <row r="633" spans="4:40" s="1363" customFormat="1">
      <c r="D633" s="1367"/>
      <c r="Q633" s="1367"/>
      <c r="AN633" s="1367"/>
    </row>
    <row r="634" spans="4:40" s="1363" customFormat="1">
      <c r="D634" s="1367"/>
      <c r="Q634" s="1367"/>
      <c r="AN634" s="1367"/>
    </row>
    <row r="635" spans="4:40" s="1363" customFormat="1">
      <c r="D635" s="1367"/>
      <c r="Q635" s="1367"/>
      <c r="AN635" s="1367"/>
    </row>
    <row r="636" spans="4:40" s="1363" customFormat="1">
      <c r="D636" s="1367"/>
      <c r="Q636" s="1367"/>
      <c r="AN636" s="1367"/>
    </row>
    <row r="637" spans="4:40" s="1363" customFormat="1">
      <c r="D637" s="1367"/>
      <c r="Q637" s="1367"/>
      <c r="AN637" s="1367"/>
    </row>
    <row r="638" spans="4:40" s="1363" customFormat="1">
      <c r="D638" s="1367"/>
      <c r="Q638" s="1367"/>
      <c r="AN638" s="1367"/>
    </row>
    <row r="639" spans="4:40" s="1363" customFormat="1">
      <c r="D639" s="1367"/>
      <c r="Q639" s="1367"/>
      <c r="AN639" s="1367"/>
    </row>
    <row r="640" spans="4:40" s="1363" customFormat="1">
      <c r="D640" s="1367"/>
      <c r="Q640" s="1367"/>
      <c r="AN640" s="1367"/>
    </row>
    <row r="641" spans="4:40" s="1363" customFormat="1">
      <c r="D641" s="1367"/>
      <c r="Q641" s="1367"/>
      <c r="AN641" s="1367"/>
    </row>
    <row r="642" spans="4:40" s="1363" customFormat="1">
      <c r="D642" s="1367"/>
      <c r="Q642" s="1367"/>
      <c r="AN642" s="1367"/>
    </row>
    <row r="643" spans="4:40" s="1363" customFormat="1">
      <c r="D643" s="1367"/>
      <c r="Q643" s="1367"/>
      <c r="AN643" s="1367"/>
    </row>
    <row r="644" spans="4:40" s="1363" customFormat="1">
      <c r="D644" s="1367"/>
      <c r="Q644" s="1367"/>
      <c r="AN644" s="1367"/>
    </row>
    <row r="645" spans="4:40" s="1363" customFormat="1">
      <c r="D645" s="1367"/>
      <c r="Q645" s="1367"/>
      <c r="AN645" s="1367"/>
    </row>
    <row r="646" spans="4:40" s="1363" customFormat="1">
      <c r="D646" s="1367"/>
      <c r="Q646" s="1367"/>
      <c r="AN646" s="1367"/>
    </row>
    <row r="647" spans="4:40" s="1363" customFormat="1">
      <c r="D647" s="1367"/>
      <c r="Q647" s="1367"/>
      <c r="AN647" s="1367"/>
    </row>
    <row r="648" spans="4:40" s="1363" customFormat="1">
      <c r="D648" s="1367"/>
      <c r="Q648" s="1367"/>
      <c r="AN648" s="1367"/>
    </row>
    <row r="649" spans="4:40" s="1363" customFormat="1">
      <c r="D649" s="1367"/>
      <c r="Q649" s="1367"/>
      <c r="AN649" s="1367"/>
    </row>
    <row r="650" spans="4:40" s="1363" customFormat="1">
      <c r="D650" s="1367"/>
      <c r="Q650" s="1367"/>
      <c r="AN650" s="1367"/>
    </row>
    <row r="651" spans="4:40" s="1363" customFormat="1">
      <c r="D651" s="1367"/>
      <c r="Q651" s="1367"/>
      <c r="AN651" s="1367"/>
    </row>
    <row r="652" spans="4:40" s="1363" customFormat="1">
      <c r="D652" s="1367"/>
      <c r="Q652" s="1367"/>
      <c r="AN652" s="1367"/>
    </row>
    <row r="653" spans="4:40" s="1363" customFormat="1">
      <c r="D653" s="1367"/>
      <c r="Q653" s="1367"/>
      <c r="AN653" s="1367"/>
    </row>
    <row r="654" spans="4:40" s="1363" customFormat="1">
      <c r="D654" s="1367"/>
      <c r="Q654" s="1367"/>
      <c r="AN654" s="1367"/>
    </row>
    <row r="655" spans="4:40" s="1363" customFormat="1">
      <c r="D655" s="1367"/>
      <c r="Q655" s="1367"/>
      <c r="AN655" s="1367"/>
    </row>
    <row r="656" spans="4:40" s="1363" customFormat="1">
      <c r="D656" s="1367"/>
      <c r="Q656" s="1367"/>
      <c r="AN656" s="1367"/>
    </row>
    <row r="657" spans="4:40" s="1363" customFormat="1">
      <c r="D657" s="1367"/>
      <c r="Q657" s="1367"/>
      <c r="AN657" s="1367"/>
    </row>
    <row r="658" spans="4:40" s="1363" customFormat="1">
      <c r="D658" s="1367"/>
      <c r="Q658" s="1367"/>
      <c r="AN658" s="1367"/>
    </row>
    <row r="659" spans="4:40" s="1363" customFormat="1">
      <c r="D659" s="1367"/>
      <c r="Q659" s="1367"/>
      <c r="AN659" s="1367"/>
    </row>
    <row r="660" spans="4:40" s="1363" customFormat="1">
      <c r="D660" s="1367"/>
      <c r="Q660" s="1367"/>
      <c r="AN660" s="1367"/>
    </row>
    <row r="661" spans="4:40" s="1363" customFormat="1">
      <c r="D661" s="1367"/>
      <c r="Q661" s="1367"/>
      <c r="AN661" s="1367"/>
    </row>
    <row r="662" spans="4:40" s="1363" customFormat="1">
      <c r="D662" s="1367"/>
      <c r="Q662" s="1367"/>
      <c r="AN662" s="1367"/>
    </row>
    <row r="663" spans="4:40" s="1363" customFormat="1">
      <c r="D663" s="1367"/>
      <c r="Q663" s="1367"/>
      <c r="AN663" s="1367"/>
    </row>
    <row r="664" spans="4:40" s="1363" customFormat="1">
      <c r="D664" s="1367"/>
      <c r="Q664" s="1367"/>
      <c r="AN664" s="1367"/>
    </row>
    <row r="665" spans="4:40" s="1363" customFormat="1">
      <c r="D665" s="1367"/>
      <c r="Q665" s="1367"/>
      <c r="AN665" s="1367"/>
    </row>
    <row r="666" spans="4:40" s="1363" customFormat="1">
      <c r="D666" s="1367"/>
      <c r="Q666" s="1367"/>
      <c r="AN666" s="1367"/>
    </row>
    <row r="667" spans="4:40" s="1363" customFormat="1">
      <c r="D667" s="1367"/>
      <c r="Q667" s="1367"/>
      <c r="AN667" s="1367"/>
    </row>
    <row r="668" spans="4:40" s="1363" customFormat="1">
      <c r="D668" s="1367"/>
      <c r="Q668" s="1367"/>
      <c r="AN668" s="1367"/>
    </row>
    <row r="669" spans="4:40" s="1363" customFormat="1">
      <c r="D669" s="1367"/>
      <c r="Q669" s="1367"/>
      <c r="AN669" s="1367"/>
    </row>
    <row r="670" spans="4:40" s="1363" customFormat="1">
      <c r="D670" s="1367"/>
      <c r="Q670" s="1367"/>
      <c r="AN670" s="1367"/>
    </row>
    <row r="671" spans="4:40" s="1363" customFormat="1">
      <c r="D671" s="1367"/>
      <c r="Q671" s="1367"/>
      <c r="AN671" s="1367"/>
    </row>
    <row r="672" spans="4:40" s="1363" customFormat="1">
      <c r="D672" s="1367"/>
      <c r="Q672" s="1367"/>
      <c r="AN672" s="1367"/>
    </row>
    <row r="673" spans="4:40" s="1363" customFormat="1">
      <c r="D673" s="1367"/>
      <c r="Q673" s="1367"/>
      <c r="AN673" s="1367"/>
    </row>
    <row r="674" spans="4:40" s="1363" customFormat="1">
      <c r="D674" s="1367"/>
      <c r="Q674" s="1367"/>
      <c r="AN674" s="1367"/>
    </row>
    <row r="675" spans="4:40" s="1363" customFormat="1">
      <c r="D675" s="1367"/>
      <c r="Q675" s="1367"/>
      <c r="AN675" s="1367"/>
    </row>
    <row r="676" spans="4:40" s="1363" customFormat="1">
      <c r="D676" s="1367"/>
      <c r="Q676" s="1367"/>
      <c r="AN676" s="1367"/>
    </row>
    <row r="677" spans="4:40" s="1363" customFormat="1">
      <c r="D677" s="1367"/>
      <c r="Q677" s="1367"/>
      <c r="AN677" s="1367"/>
    </row>
    <row r="678" spans="4:40" s="1363" customFormat="1">
      <c r="D678" s="1367"/>
      <c r="Q678" s="1367"/>
      <c r="AN678" s="1367"/>
    </row>
    <row r="679" spans="4:40" s="1363" customFormat="1">
      <c r="D679" s="1367"/>
      <c r="Q679" s="1367"/>
      <c r="AN679" s="1367"/>
    </row>
    <row r="680" spans="4:40" s="1363" customFormat="1">
      <c r="D680" s="1367"/>
      <c r="Q680" s="1367"/>
      <c r="AN680" s="1367"/>
    </row>
    <row r="681" spans="4:40" s="1363" customFormat="1">
      <c r="D681" s="1367"/>
      <c r="Q681" s="1367"/>
      <c r="AN681" s="1367"/>
    </row>
    <row r="682" spans="4:40" s="1363" customFormat="1">
      <c r="D682" s="1367"/>
      <c r="Q682" s="1367"/>
      <c r="AN682" s="1367"/>
    </row>
    <row r="683" spans="4:40" s="1363" customFormat="1">
      <c r="D683" s="1367"/>
      <c r="Q683" s="1367"/>
      <c r="AN683" s="1367"/>
    </row>
    <row r="684" spans="4:40" s="1363" customFormat="1">
      <c r="D684" s="1367"/>
      <c r="Q684" s="1367"/>
      <c r="AN684" s="1367"/>
    </row>
    <row r="685" spans="4:40" s="1363" customFormat="1">
      <c r="D685" s="1367"/>
      <c r="Q685" s="1367"/>
      <c r="AN685" s="1367"/>
    </row>
    <row r="686" spans="4:40" s="1363" customFormat="1">
      <c r="D686" s="1367"/>
      <c r="Q686" s="1367"/>
      <c r="AN686" s="1367"/>
    </row>
    <row r="687" spans="4:40" s="1363" customFormat="1">
      <c r="D687" s="1367"/>
      <c r="Q687" s="1367"/>
      <c r="AN687" s="1367"/>
    </row>
    <row r="688" spans="4:40" s="1363" customFormat="1">
      <c r="D688" s="1367"/>
      <c r="Q688" s="1367"/>
      <c r="AN688" s="1367"/>
    </row>
    <row r="689" spans="4:40" s="1363" customFormat="1">
      <c r="D689" s="1367"/>
      <c r="Q689" s="1367"/>
      <c r="AN689" s="1367"/>
    </row>
    <row r="690" spans="4:40" s="1363" customFormat="1">
      <c r="D690" s="1367"/>
      <c r="Q690" s="1367"/>
      <c r="AN690" s="1367"/>
    </row>
    <row r="691" spans="4:40" s="1363" customFormat="1">
      <c r="D691" s="1367"/>
      <c r="Q691" s="1367"/>
      <c r="AN691" s="1367"/>
    </row>
    <row r="692" spans="4:40" s="1363" customFormat="1">
      <c r="D692" s="1367"/>
      <c r="Q692" s="1367"/>
      <c r="AN692" s="1367"/>
    </row>
    <row r="693" spans="4:40" s="1363" customFormat="1">
      <c r="D693" s="1367"/>
      <c r="Q693" s="1367"/>
      <c r="AN693" s="1367"/>
    </row>
    <row r="694" spans="4:40" s="1363" customFormat="1">
      <c r="D694" s="1367"/>
      <c r="Q694" s="1367"/>
      <c r="AN694" s="1367"/>
    </row>
    <row r="695" spans="4:40" s="1363" customFormat="1">
      <c r="D695" s="1367"/>
      <c r="Q695" s="1367"/>
      <c r="AN695" s="1367"/>
    </row>
    <row r="696" spans="4:40" s="1363" customFormat="1">
      <c r="D696" s="1367"/>
      <c r="Q696" s="1367"/>
      <c r="AN696" s="1367"/>
    </row>
    <row r="697" spans="4:40" s="1363" customFormat="1">
      <c r="D697" s="1367"/>
      <c r="Q697" s="1367"/>
      <c r="AN697" s="1367"/>
    </row>
    <row r="698" spans="4:40" s="1363" customFormat="1">
      <c r="D698" s="1367"/>
      <c r="Q698" s="1367"/>
      <c r="AN698" s="1367"/>
    </row>
    <row r="699" spans="4:40" s="1363" customFormat="1">
      <c r="D699" s="1367"/>
      <c r="Q699" s="1367"/>
      <c r="AN699" s="1367"/>
    </row>
    <row r="700" spans="4:40" s="1363" customFormat="1">
      <c r="D700" s="1367"/>
      <c r="Q700" s="1367"/>
      <c r="AN700" s="1367"/>
    </row>
    <row r="701" spans="4:40" s="1363" customFormat="1">
      <c r="D701" s="1367"/>
      <c r="Q701" s="1367"/>
      <c r="AN701" s="1367"/>
    </row>
    <row r="702" spans="4:40" s="1363" customFormat="1">
      <c r="D702" s="1367"/>
      <c r="Q702" s="1367"/>
      <c r="AN702" s="1367"/>
    </row>
    <row r="703" spans="4:40" s="1363" customFormat="1">
      <c r="D703" s="1367"/>
      <c r="Q703" s="1367"/>
      <c r="AN703" s="1367"/>
    </row>
    <row r="704" spans="4:40" s="1363" customFormat="1">
      <c r="D704" s="1367"/>
      <c r="Q704" s="1367"/>
      <c r="AN704" s="1367"/>
    </row>
    <row r="705" spans="4:40" s="1363" customFormat="1">
      <c r="D705" s="1367"/>
      <c r="Q705" s="1367"/>
      <c r="AN705" s="1367"/>
    </row>
    <row r="706" spans="4:40" s="1363" customFormat="1">
      <c r="D706" s="1367"/>
      <c r="Q706" s="1367"/>
      <c r="AN706" s="1367"/>
    </row>
    <row r="707" spans="4:40" s="1363" customFormat="1">
      <c r="D707" s="1367"/>
      <c r="Q707" s="1367"/>
      <c r="AN707" s="1367"/>
    </row>
    <row r="708" spans="4:40" s="1363" customFormat="1">
      <c r="D708" s="1367"/>
      <c r="Q708" s="1367"/>
      <c r="AN708" s="1367"/>
    </row>
    <row r="709" spans="4:40" s="1363" customFormat="1">
      <c r="D709" s="1367"/>
      <c r="Q709" s="1367"/>
      <c r="AN709" s="1367"/>
    </row>
    <row r="710" spans="4:40" s="1363" customFormat="1">
      <c r="D710" s="1367"/>
      <c r="Q710" s="1367"/>
      <c r="AN710" s="1367"/>
    </row>
    <row r="711" spans="4:40" s="1363" customFormat="1">
      <c r="D711" s="1367"/>
      <c r="Q711" s="1367"/>
      <c r="AN711" s="1367"/>
    </row>
    <row r="712" spans="4:40" s="1363" customFormat="1">
      <c r="D712" s="1367"/>
      <c r="Q712" s="1367"/>
      <c r="AN712" s="1367"/>
    </row>
    <row r="713" spans="4:40" s="1363" customFormat="1">
      <c r="D713" s="1367"/>
      <c r="Q713" s="1367"/>
      <c r="AN713" s="1367"/>
    </row>
    <row r="714" spans="4:40" s="1363" customFormat="1">
      <c r="D714" s="1367"/>
      <c r="Q714" s="1367"/>
      <c r="AN714" s="1367"/>
    </row>
    <row r="715" spans="4:40" s="1363" customFormat="1">
      <c r="D715" s="1367"/>
      <c r="Q715" s="1367"/>
      <c r="AN715" s="1367"/>
    </row>
    <row r="716" spans="4:40" s="1363" customFormat="1">
      <c r="D716" s="1367"/>
      <c r="Q716" s="1367"/>
      <c r="AN716" s="1367"/>
    </row>
    <row r="717" spans="4:40" s="1363" customFormat="1">
      <c r="D717" s="1367"/>
      <c r="Q717" s="1367"/>
      <c r="AN717" s="1367"/>
    </row>
    <row r="718" spans="4:40" s="1363" customFormat="1">
      <c r="D718" s="1367"/>
      <c r="Q718" s="1367"/>
      <c r="AN718" s="1367"/>
    </row>
    <row r="719" spans="4:40" s="1363" customFormat="1">
      <c r="D719" s="1367"/>
      <c r="Q719" s="1367"/>
      <c r="AN719" s="1367"/>
    </row>
    <row r="720" spans="4:40" s="1363" customFormat="1">
      <c r="D720" s="1367"/>
      <c r="Q720" s="1367"/>
      <c r="AN720" s="1367"/>
    </row>
    <row r="721" spans="4:40" s="1363" customFormat="1">
      <c r="D721" s="1367"/>
      <c r="Q721" s="1367"/>
      <c r="AN721" s="1367"/>
    </row>
    <row r="722" spans="4:40" s="1363" customFormat="1">
      <c r="D722" s="1367"/>
      <c r="Q722" s="1367"/>
      <c r="AN722" s="1367"/>
    </row>
    <row r="723" spans="4:40" s="1363" customFormat="1">
      <c r="D723" s="1367"/>
      <c r="Q723" s="1367"/>
      <c r="AN723" s="1367"/>
    </row>
    <row r="724" spans="4:40" s="1363" customFormat="1">
      <c r="D724" s="1367"/>
      <c r="Q724" s="1367"/>
      <c r="AN724" s="1367"/>
    </row>
    <row r="725" spans="4:40" s="1363" customFormat="1">
      <c r="D725" s="1367"/>
      <c r="Q725" s="1367"/>
      <c r="AN725" s="1367"/>
    </row>
    <row r="726" spans="4:40" s="1363" customFormat="1">
      <c r="D726" s="1367"/>
      <c r="Q726" s="1367"/>
      <c r="AN726" s="1367"/>
    </row>
    <row r="727" spans="4:40" s="1363" customFormat="1">
      <c r="D727" s="1367"/>
      <c r="Q727" s="1367"/>
      <c r="AN727" s="1367"/>
    </row>
    <row r="728" spans="4:40" s="1363" customFormat="1">
      <c r="D728" s="1367"/>
      <c r="Q728" s="1367"/>
      <c r="AN728" s="1367"/>
    </row>
    <row r="729" spans="4:40" s="1363" customFormat="1">
      <c r="D729" s="1367"/>
      <c r="Q729" s="1367"/>
      <c r="AN729" s="1367"/>
    </row>
    <row r="730" spans="4:40" s="1363" customFormat="1">
      <c r="D730" s="1367"/>
      <c r="Q730" s="1367"/>
      <c r="AN730" s="1367"/>
    </row>
    <row r="731" spans="4:40" s="1363" customFormat="1">
      <c r="D731" s="1367"/>
      <c r="Q731" s="1367"/>
      <c r="AN731" s="1367"/>
    </row>
    <row r="732" spans="4:40" s="1363" customFormat="1">
      <c r="D732" s="1367"/>
      <c r="Q732" s="1367"/>
      <c r="AN732" s="1367"/>
    </row>
    <row r="733" spans="4:40" s="1363" customFormat="1">
      <c r="D733" s="1367"/>
      <c r="Q733" s="1367"/>
      <c r="AN733" s="1367"/>
    </row>
    <row r="734" spans="4:40" s="1363" customFormat="1">
      <c r="D734" s="1367"/>
      <c r="Q734" s="1367"/>
      <c r="AN734" s="1367"/>
    </row>
    <row r="735" spans="4:40" s="1363" customFormat="1">
      <c r="D735" s="1367"/>
      <c r="Q735" s="1367"/>
      <c r="AN735" s="1367"/>
    </row>
    <row r="736" spans="4:40" s="1363" customFormat="1">
      <c r="D736" s="1367"/>
      <c r="Q736" s="1367"/>
      <c r="AN736" s="1367"/>
    </row>
    <row r="737" spans="4:40" s="1363" customFormat="1">
      <c r="D737" s="1367"/>
      <c r="Q737" s="1367"/>
      <c r="AN737" s="1367"/>
    </row>
    <row r="738" spans="4:40" s="1363" customFormat="1">
      <c r="D738" s="1367"/>
      <c r="Q738" s="1367"/>
      <c r="AN738" s="1367"/>
    </row>
    <row r="739" spans="4:40" s="1363" customFormat="1">
      <c r="D739" s="1367"/>
      <c r="Q739" s="1367"/>
      <c r="AN739" s="1367"/>
    </row>
    <row r="740" spans="4:40" s="1363" customFormat="1">
      <c r="D740" s="1367"/>
      <c r="Q740" s="1367"/>
      <c r="AN740" s="1367"/>
    </row>
    <row r="741" spans="4:40" s="1363" customFormat="1">
      <c r="D741" s="1367"/>
      <c r="Q741" s="1367"/>
      <c r="AN741" s="1367"/>
    </row>
    <row r="742" spans="4:40" s="1363" customFormat="1">
      <c r="D742" s="1367"/>
      <c r="Q742" s="1367"/>
      <c r="AN742" s="1367"/>
    </row>
    <row r="743" spans="4:40" s="1363" customFormat="1">
      <c r="D743" s="1367"/>
      <c r="Q743" s="1367"/>
      <c r="AN743" s="1367"/>
    </row>
    <row r="744" spans="4:40" s="1363" customFormat="1">
      <c r="D744" s="1367"/>
      <c r="Q744" s="1367"/>
      <c r="AN744" s="1367"/>
    </row>
    <row r="745" spans="4:40" s="1363" customFormat="1">
      <c r="D745" s="1367"/>
      <c r="Q745" s="1367"/>
      <c r="AN745" s="1367"/>
    </row>
    <row r="746" spans="4:40" s="1363" customFormat="1">
      <c r="D746" s="1367"/>
      <c r="Q746" s="1367"/>
      <c r="AN746" s="1367"/>
    </row>
    <row r="747" spans="4:40" s="1363" customFormat="1">
      <c r="D747" s="1367"/>
      <c r="Q747" s="1367"/>
      <c r="AN747" s="1367"/>
    </row>
    <row r="748" spans="4:40" s="1363" customFormat="1">
      <c r="D748" s="1367"/>
      <c r="Q748" s="1367"/>
      <c r="AN748" s="1367"/>
    </row>
    <row r="749" spans="4:40" s="1363" customFormat="1">
      <c r="D749" s="1367"/>
      <c r="Q749" s="1367"/>
      <c r="AN749" s="1367"/>
    </row>
    <row r="750" spans="4:40" s="1363" customFormat="1">
      <c r="D750" s="1367"/>
      <c r="Q750" s="1367"/>
      <c r="AN750" s="1367"/>
    </row>
    <row r="751" spans="4:40" s="1363" customFormat="1">
      <c r="D751" s="1367"/>
      <c r="Q751" s="1367"/>
      <c r="AN751" s="1367"/>
    </row>
    <row r="752" spans="4:40" s="1363" customFormat="1">
      <c r="D752" s="1367"/>
      <c r="Q752" s="1367"/>
      <c r="AN752" s="1367"/>
    </row>
    <row r="753" spans="4:40" s="1363" customFormat="1">
      <c r="D753" s="1367"/>
      <c r="Q753" s="1367"/>
      <c r="AN753" s="1367"/>
    </row>
    <row r="754" spans="4:40" s="1363" customFormat="1">
      <c r="D754" s="1367"/>
      <c r="Q754" s="1367"/>
      <c r="AN754" s="1367"/>
    </row>
    <row r="755" spans="4:40" s="1363" customFormat="1">
      <c r="D755" s="1367"/>
      <c r="Q755" s="1367"/>
      <c r="AN755" s="1367"/>
    </row>
    <row r="756" spans="4:40" s="1363" customFormat="1">
      <c r="D756" s="1367"/>
      <c r="Q756" s="1367"/>
      <c r="AN756" s="1367"/>
    </row>
    <row r="757" spans="4:40" s="1363" customFormat="1">
      <c r="D757" s="1367"/>
      <c r="Q757" s="1367"/>
      <c r="AN757" s="1367"/>
    </row>
    <row r="758" spans="4:40" s="1363" customFormat="1">
      <c r="D758" s="1367"/>
      <c r="Q758" s="1367"/>
      <c r="AN758" s="1367"/>
    </row>
    <row r="759" spans="4:40" s="1363" customFormat="1">
      <c r="D759" s="1367"/>
      <c r="Q759" s="1367"/>
      <c r="AN759" s="1367"/>
    </row>
    <row r="760" spans="4:40" s="1363" customFormat="1">
      <c r="D760" s="1367"/>
      <c r="Q760" s="1367"/>
      <c r="AN760" s="1367"/>
    </row>
    <row r="761" spans="4:40" s="1363" customFormat="1">
      <c r="D761" s="1367"/>
      <c r="Q761" s="1367"/>
      <c r="AN761" s="1367"/>
    </row>
    <row r="762" spans="4:40" s="1363" customFormat="1">
      <c r="D762" s="1367"/>
      <c r="Q762" s="1367"/>
      <c r="AN762" s="1367"/>
    </row>
    <row r="763" spans="4:40" s="1363" customFormat="1">
      <c r="D763" s="1367"/>
      <c r="Q763" s="1367"/>
      <c r="AN763" s="1367"/>
    </row>
    <row r="764" spans="4:40" s="1363" customFormat="1">
      <c r="D764" s="1367"/>
      <c r="Q764" s="1367"/>
      <c r="AN764" s="1367"/>
    </row>
    <row r="765" spans="4:40" s="1363" customFormat="1">
      <c r="D765" s="1367"/>
      <c r="Q765" s="1367"/>
      <c r="AN765" s="1367"/>
    </row>
    <row r="766" spans="4:40" s="1363" customFormat="1">
      <c r="D766" s="1367"/>
      <c r="Q766" s="1367"/>
      <c r="AN766" s="1367"/>
    </row>
    <row r="767" spans="4:40" s="1363" customFormat="1">
      <c r="D767" s="1367"/>
      <c r="Q767" s="1367"/>
      <c r="AN767" s="1367"/>
    </row>
    <row r="768" spans="4:40" s="1363" customFormat="1">
      <c r="D768" s="1367"/>
      <c r="Q768" s="1367"/>
      <c r="AN768" s="1367"/>
    </row>
    <row r="769" spans="4:40" s="1363" customFormat="1">
      <c r="D769" s="1367"/>
      <c r="Q769" s="1367"/>
      <c r="AN769" s="1367"/>
    </row>
    <row r="770" spans="4:40" s="1363" customFormat="1">
      <c r="D770" s="1367"/>
      <c r="Q770" s="1367"/>
      <c r="AN770" s="1367"/>
    </row>
    <row r="771" spans="4:40" s="1363" customFormat="1">
      <c r="D771" s="1367"/>
      <c r="Q771" s="1367"/>
      <c r="AN771" s="1367"/>
    </row>
    <row r="772" spans="4:40" s="1363" customFormat="1">
      <c r="D772" s="1367"/>
      <c r="Q772" s="1367"/>
      <c r="AN772" s="1367"/>
    </row>
    <row r="773" spans="4:40" s="1363" customFormat="1">
      <c r="D773" s="1367"/>
      <c r="Q773" s="1367"/>
      <c r="AN773" s="1367"/>
    </row>
    <row r="774" spans="4:40" s="1363" customFormat="1">
      <c r="D774" s="1367"/>
      <c r="Q774" s="1367"/>
      <c r="AN774" s="1367"/>
    </row>
    <row r="775" spans="4:40" s="1363" customFormat="1">
      <c r="D775" s="1367"/>
      <c r="Q775" s="1367"/>
      <c r="AN775" s="1367"/>
    </row>
    <row r="776" spans="4:40" s="1363" customFormat="1">
      <c r="D776" s="1367"/>
      <c r="Q776" s="1367"/>
      <c r="AN776" s="1367"/>
    </row>
    <row r="777" spans="4:40" s="1363" customFormat="1">
      <c r="D777" s="1367"/>
      <c r="Q777" s="1367"/>
      <c r="AN777" s="1367"/>
    </row>
    <row r="778" spans="4:40" s="1363" customFormat="1">
      <c r="D778" s="1367"/>
      <c r="Q778" s="1367"/>
      <c r="AN778" s="1367"/>
    </row>
    <row r="779" spans="4:40" s="1363" customFormat="1">
      <c r="D779" s="1367"/>
      <c r="Q779" s="1367"/>
      <c r="AN779" s="1367"/>
    </row>
    <row r="780" spans="4:40" s="1363" customFormat="1">
      <c r="D780" s="1367"/>
      <c r="Q780" s="1367"/>
      <c r="AN780" s="1367"/>
    </row>
    <row r="781" spans="4:40" s="1363" customFormat="1">
      <c r="D781" s="1367"/>
      <c r="Q781" s="1367"/>
      <c r="AN781" s="1367"/>
    </row>
    <row r="782" spans="4:40" s="1363" customFormat="1">
      <c r="D782" s="1367"/>
      <c r="Q782" s="1367"/>
      <c r="AN782" s="1367"/>
    </row>
    <row r="783" spans="4:40" s="1363" customFormat="1">
      <c r="D783" s="1367"/>
      <c r="Q783" s="1367"/>
      <c r="AN783" s="1367"/>
    </row>
    <row r="784" spans="4:40" s="1363" customFormat="1">
      <c r="D784" s="1367"/>
      <c r="Q784" s="1367"/>
      <c r="AN784" s="1367"/>
    </row>
    <row r="785" spans="4:40" s="1363" customFormat="1">
      <c r="D785" s="1367"/>
      <c r="Q785" s="1367"/>
      <c r="AN785" s="1367"/>
    </row>
    <row r="786" spans="4:40" s="1363" customFormat="1">
      <c r="D786" s="1367"/>
      <c r="Q786" s="1367"/>
      <c r="AN786" s="1367"/>
    </row>
    <row r="787" spans="4:40" s="1363" customFormat="1">
      <c r="D787" s="1367"/>
      <c r="Q787" s="1367"/>
      <c r="AN787" s="1367"/>
    </row>
    <row r="788" spans="4:40" s="1363" customFormat="1">
      <c r="D788" s="1367"/>
      <c r="Q788" s="1367"/>
      <c r="AN788" s="1367"/>
    </row>
    <row r="789" spans="4:40" s="1363" customFormat="1">
      <c r="D789" s="1367"/>
      <c r="Q789" s="1367"/>
      <c r="AN789" s="1367"/>
    </row>
    <row r="790" spans="4:40" s="1363" customFormat="1">
      <c r="D790" s="1367"/>
      <c r="Q790" s="1367"/>
      <c r="AN790" s="1367"/>
    </row>
    <row r="791" spans="4:40" s="1363" customFormat="1">
      <c r="D791" s="1367"/>
      <c r="Q791" s="1367"/>
      <c r="AN791" s="1367"/>
    </row>
    <row r="792" spans="4:40" s="1363" customFormat="1">
      <c r="D792" s="1367"/>
      <c r="Q792" s="1367"/>
      <c r="AN792" s="1367"/>
    </row>
    <row r="793" spans="4:40" s="1363" customFormat="1">
      <c r="D793" s="1367"/>
      <c r="Q793" s="1367"/>
      <c r="AN793" s="1367"/>
    </row>
    <row r="794" spans="4:40" s="1363" customFormat="1">
      <c r="D794" s="1367"/>
      <c r="Q794" s="1367"/>
      <c r="AN794" s="1367"/>
    </row>
    <row r="795" spans="4:40" s="1363" customFormat="1">
      <c r="D795" s="1367"/>
      <c r="Q795" s="1367"/>
      <c r="AN795" s="1367"/>
    </row>
    <row r="796" spans="4:40" s="1363" customFormat="1">
      <c r="D796" s="1367"/>
      <c r="Q796" s="1367"/>
      <c r="AN796" s="1367"/>
    </row>
    <row r="797" spans="4:40" s="1363" customFormat="1">
      <c r="D797" s="1367"/>
      <c r="Q797" s="1367"/>
      <c r="AN797" s="1367"/>
    </row>
    <row r="798" spans="4:40" s="1363" customFormat="1">
      <c r="D798" s="1367"/>
      <c r="Q798" s="1367"/>
      <c r="AN798" s="1367"/>
    </row>
    <row r="799" spans="4:40" s="1363" customFormat="1">
      <c r="D799" s="1367"/>
      <c r="Q799" s="1367"/>
      <c r="AN799" s="1367"/>
    </row>
    <row r="800" spans="4:40" s="1363" customFormat="1">
      <c r="D800" s="1367"/>
      <c r="Q800" s="1367"/>
      <c r="AN800" s="1367"/>
    </row>
    <row r="801" spans="4:40" s="1363" customFormat="1">
      <c r="D801" s="1367"/>
      <c r="Q801" s="1367"/>
      <c r="AN801" s="1367"/>
    </row>
    <row r="802" spans="4:40" s="1363" customFormat="1">
      <c r="D802" s="1367"/>
      <c r="Q802" s="1367"/>
      <c r="AN802" s="1367"/>
    </row>
    <row r="803" spans="4:40" s="1363" customFormat="1">
      <c r="D803" s="1367"/>
      <c r="Q803" s="1367"/>
      <c r="AN803" s="1367"/>
    </row>
    <row r="804" spans="4:40" s="1363" customFormat="1">
      <c r="D804" s="1367"/>
      <c r="Q804" s="1367"/>
      <c r="AN804" s="1367"/>
    </row>
    <row r="805" spans="4:40" s="1363" customFormat="1">
      <c r="D805" s="1367"/>
      <c r="Q805" s="1367"/>
      <c r="AN805" s="1367"/>
    </row>
    <row r="806" spans="4:40" s="1363" customFormat="1">
      <c r="D806" s="1367"/>
      <c r="Q806" s="1367"/>
      <c r="AN806" s="1367"/>
    </row>
    <row r="807" spans="4:40" s="1363" customFormat="1">
      <c r="D807" s="1367"/>
      <c r="Q807" s="1367"/>
      <c r="AN807" s="1367"/>
    </row>
    <row r="808" spans="4:40" s="1363" customFormat="1">
      <c r="D808" s="1367"/>
      <c r="Q808" s="1367"/>
      <c r="AN808" s="1367"/>
    </row>
    <row r="809" spans="4:40" s="1363" customFormat="1">
      <c r="D809" s="1367"/>
      <c r="Q809" s="1367"/>
      <c r="AN809" s="1367"/>
    </row>
    <row r="810" spans="4:40" s="1363" customFormat="1">
      <c r="D810" s="1367"/>
      <c r="Q810" s="1367"/>
      <c r="AN810" s="1367"/>
    </row>
    <row r="811" spans="4:40" s="1363" customFormat="1">
      <c r="D811" s="1367"/>
      <c r="Q811" s="1367"/>
      <c r="AN811" s="1367"/>
    </row>
    <row r="812" spans="4:40" s="1363" customFormat="1">
      <c r="D812" s="1367"/>
      <c r="Q812" s="1367"/>
      <c r="AN812" s="1367"/>
    </row>
    <row r="813" spans="4:40" s="1363" customFormat="1">
      <c r="D813" s="1367"/>
      <c r="Q813" s="1367"/>
      <c r="AN813" s="1367"/>
    </row>
    <row r="814" spans="4:40" s="1363" customFormat="1">
      <c r="D814" s="1367"/>
      <c r="Q814" s="1367"/>
      <c r="AN814" s="1367"/>
    </row>
    <row r="815" spans="4:40" s="1363" customFormat="1">
      <c r="D815" s="1367"/>
      <c r="Q815" s="1367"/>
      <c r="AN815" s="1367"/>
    </row>
    <row r="816" spans="4:40" s="1363" customFormat="1">
      <c r="D816" s="1367"/>
      <c r="Q816" s="1367"/>
      <c r="AN816" s="1367"/>
    </row>
    <row r="817" spans="4:40" s="1363" customFormat="1">
      <c r="D817" s="1367"/>
      <c r="Q817" s="1367"/>
      <c r="AN817" s="1367"/>
    </row>
    <row r="818" spans="4:40" s="1363" customFormat="1">
      <c r="D818" s="1367"/>
      <c r="Q818" s="1367"/>
      <c r="AN818" s="1367"/>
    </row>
    <row r="819" spans="4:40" s="1363" customFormat="1">
      <c r="D819" s="1367"/>
      <c r="Q819" s="1367"/>
      <c r="AN819" s="1367"/>
    </row>
    <row r="820" spans="4:40" s="1363" customFormat="1">
      <c r="D820" s="1367"/>
      <c r="Q820" s="1367"/>
      <c r="AN820" s="1367"/>
    </row>
    <row r="821" spans="4:40" s="1363" customFormat="1">
      <c r="D821" s="1367"/>
      <c r="Q821" s="1367"/>
      <c r="AN821" s="1367"/>
    </row>
    <row r="822" spans="4:40" s="1363" customFormat="1">
      <c r="D822" s="1367"/>
      <c r="Q822" s="1367"/>
      <c r="AN822" s="1367"/>
    </row>
    <row r="823" spans="4:40" s="1363" customFormat="1">
      <c r="D823" s="1367"/>
      <c r="Q823" s="1367"/>
      <c r="AN823" s="1367"/>
    </row>
    <row r="824" spans="4:40" s="1363" customFormat="1">
      <c r="D824" s="1367"/>
      <c r="Q824" s="1367"/>
      <c r="AN824" s="1367"/>
    </row>
    <row r="825" spans="4:40" s="1363" customFormat="1">
      <c r="D825" s="1367"/>
      <c r="Q825" s="1367"/>
      <c r="AN825" s="1367"/>
    </row>
    <row r="826" spans="4:40" s="1363" customFormat="1">
      <c r="D826" s="1367"/>
      <c r="Q826" s="1367"/>
      <c r="AN826" s="1367"/>
    </row>
    <row r="827" spans="4:40" s="1363" customFormat="1">
      <c r="D827" s="1367"/>
      <c r="Q827" s="1367"/>
      <c r="AN827" s="1367"/>
    </row>
    <row r="828" spans="4:40" s="1363" customFormat="1">
      <c r="D828" s="1367"/>
      <c r="Q828" s="1367"/>
      <c r="AN828" s="1367"/>
    </row>
    <row r="829" spans="4:40" s="1363" customFormat="1">
      <c r="D829" s="1367"/>
      <c r="Q829" s="1367"/>
      <c r="AN829" s="1367"/>
    </row>
    <row r="830" spans="4:40" s="1363" customFormat="1">
      <c r="D830" s="1367"/>
      <c r="Q830" s="1367"/>
      <c r="AN830" s="1367"/>
    </row>
    <row r="831" spans="4:40" s="1363" customFormat="1">
      <c r="D831" s="1367"/>
      <c r="Q831" s="1367"/>
      <c r="AN831" s="1367"/>
    </row>
    <row r="832" spans="4:40" s="1363" customFormat="1">
      <c r="D832" s="1367"/>
      <c r="Q832" s="1367"/>
      <c r="AN832" s="1367"/>
    </row>
    <row r="833" spans="4:40" s="1363" customFormat="1">
      <c r="D833" s="1367"/>
      <c r="Q833" s="1367"/>
      <c r="AN833" s="1367"/>
    </row>
    <row r="834" spans="4:40" s="1363" customFormat="1">
      <c r="D834" s="1367"/>
      <c r="Q834" s="1367"/>
      <c r="AN834" s="1367"/>
    </row>
    <row r="835" spans="4:40" s="1363" customFormat="1">
      <c r="D835" s="1367"/>
      <c r="Q835" s="1367"/>
      <c r="AN835" s="1367"/>
    </row>
    <row r="836" spans="4:40" s="1363" customFormat="1">
      <c r="D836" s="1367"/>
      <c r="Q836" s="1367"/>
      <c r="AN836" s="1367"/>
    </row>
    <row r="837" spans="4:40" s="1363" customFormat="1">
      <c r="D837" s="1367"/>
      <c r="Q837" s="1367"/>
      <c r="AN837" s="1367"/>
    </row>
    <row r="838" spans="4:40" s="1363" customFormat="1">
      <c r="D838" s="1367"/>
      <c r="Q838" s="1367"/>
      <c r="AN838" s="1367"/>
    </row>
    <row r="839" spans="4:40" s="1363" customFormat="1">
      <c r="D839" s="1367"/>
      <c r="Q839" s="1367"/>
      <c r="AN839" s="1367"/>
    </row>
    <row r="840" spans="4:40" s="1363" customFormat="1">
      <c r="D840" s="1367"/>
      <c r="Q840" s="1367"/>
      <c r="AN840" s="1367"/>
    </row>
    <row r="841" spans="4:40" s="1363" customFormat="1">
      <c r="D841" s="1367"/>
      <c r="Q841" s="1367"/>
      <c r="AN841" s="1367"/>
    </row>
    <row r="842" spans="4:40" s="1363" customFormat="1">
      <c r="D842" s="1367"/>
      <c r="Q842" s="1367"/>
      <c r="AN842" s="1367"/>
    </row>
    <row r="843" spans="4:40" s="1363" customFormat="1">
      <c r="D843" s="1367"/>
      <c r="Q843" s="1367"/>
      <c r="AN843" s="1367"/>
    </row>
    <row r="844" spans="4:40" s="1363" customFormat="1">
      <c r="D844" s="1367"/>
      <c r="Q844" s="1367"/>
      <c r="AN844" s="1367"/>
    </row>
    <row r="845" spans="4:40" s="1363" customFormat="1">
      <c r="D845" s="1367"/>
      <c r="Q845" s="1367"/>
      <c r="AN845" s="1367"/>
    </row>
    <row r="846" spans="4:40" s="1363" customFormat="1">
      <c r="D846" s="1367"/>
      <c r="Q846" s="1367"/>
      <c r="AN846" s="1367"/>
    </row>
    <row r="847" spans="4:40" s="1363" customFormat="1">
      <c r="D847" s="1367"/>
      <c r="Q847" s="1367"/>
      <c r="AN847" s="1367"/>
    </row>
    <row r="848" spans="4:40" s="1363" customFormat="1">
      <c r="D848" s="1367"/>
      <c r="Q848" s="1367"/>
      <c r="AN848" s="1367"/>
    </row>
    <row r="849" spans="4:40" s="1363" customFormat="1">
      <c r="D849" s="1367"/>
      <c r="Q849" s="1367"/>
      <c r="AN849" s="1367"/>
    </row>
    <row r="850" spans="4:40" s="1363" customFormat="1">
      <c r="D850" s="1367"/>
      <c r="Q850" s="1367"/>
      <c r="AN850" s="1367"/>
    </row>
    <row r="851" spans="4:40" s="1363" customFormat="1">
      <c r="D851" s="1367"/>
      <c r="Q851" s="1367"/>
      <c r="AN851" s="1367"/>
    </row>
    <row r="852" spans="4:40" s="1363" customFormat="1">
      <c r="D852" s="1367"/>
      <c r="Q852" s="1367"/>
      <c r="AN852" s="1367"/>
    </row>
    <row r="853" spans="4:40" s="1363" customFormat="1">
      <c r="D853" s="1367"/>
      <c r="Q853" s="1367"/>
      <c r="AN853" s="1367"/>
    </row>
    <row r="854" spans="4:40" s="1363" customFormat="1">
      <c r="D854" s="1367"/>
      <c r="Q854" s="1367"/>
      <c r="AN854" s="1367"/>
    </row>
    <row r="855" spans="4:40" s="1363" customFormat="1">
      <c r="D855" s="1367"/>
      <c r="Q855" s="1367"/>
      <c r="AN855" s="1367"/>
    </row>
    <row r="856" spans="4:40" s="1363" customFormat="1">
      <c r="D856" s="1367"/>
      <c r="Q856" s="1367"/>
      <c r="AN856" s="1367"/>
    </row>
    <row r="857" spans="4:40" s="1363" customFormat="1">
      <c r="D857" s="1367"/>
      <c r="Q857" s="1367"/>
      <c r="AN857" s="1367"/>
    </row>
    <row r="858" spans="4:40" s="1363" customFormat="1">
      <c r="D858" s="1367"/>
      <c r="Q858" s="1367"/>
      <c r="AN858" s="1367"/>
    </row>
    <row r="859" spans="4:40" s="1363" customFormat="1">
      <c r="D859" s="1367"/>
      <c r="Q859" s="1367"/>
      <c r="AN859" s="1367"/>
    </row>
    <row r="860" spans="4:40" s="1363" customFormat="1">
      <c r="D860" s="1367"/>
      <c r="Q860" s="1367"/>
      <c r="AN860" s="1367"/>
    </row>
    <row r="861" spans="4:40" s="1363" customFormat="1">
      <c r="D861" s="1367"/>
      <c r="Q861" s="1367"/>
      <c r="AN861" s="1367"/>
    </row>
    <row r="862" spans="4:40" s="1363" customFormat="1">
      <c r="D862" s="1367"/>
      <c r="Q862" s="1367"/>
      <c r="AN862" s="1367"/>
    </row>
    <row r="863" spans="4:40" s="1363" customFormat="1">
      <c r="D863" s="1367"/>
      <c r="Q863" s="1367"/>
      <c r="AN863" s="1367"/>
    </row>
    <row r="864" spans="4:40" s="1363" customFormat="1">
      <c r="D864" s="1367"/>
      <c r="Q864" s="1367"/>
      <c r="AN864" s="1367"/>
    </row>
    <row r="865" spans="4:40" s="1363" customFormat="1">
      <c r="D865" s="1367"/>
      <c r="Q865" s="1367"/>
      <c r="AN865" s="1367"/>
    </row>
    <row r="866" spans="4:40" s="1363" customFormat="1">
      <c r="D866" s="1367"/>
      <c r="Q866" s="1367"/>
      <c r="AN866" s="1367"/>
    </row>
    <row r="867" spans="4:40" s="1363" customFormat="1">
      <c r="D867" s="1367"/>
      <c r="Q867" s="1367"/>
      <c r="AN867" s="1367"/>
    </row>
    <row r="868" spans="4:40" s="1363" customFormat="1">
      <c r="D868" s="1367"/>
      <c r="Q868" s="1367"/>
      <c r="AN868" s="1367"/>
    </row>
    <row r="869" spans="4:40" s="1363" customFormat="1">
      <c r="D869" s="1367"/>
      <c r="Q869" s="1367"/>
      <c r="AN869" s="1367"/>
    </row>
    <row r="870" spans="4:40" s="1363" customFormat="1">
      <c r="D870" s="1367"/>
      <c r="Q870" s="1367"/>
      <c r="AN870" s="1367"/>
    </row>
    <row r="871" spans="4:40" s="1363" customFormat="1">
      <c r="D871" s="1367"/>
      <c r="Q871" s="1367"/>
      <c r="AN871" s="1367"/>
    </row>
    <row r="872" spans="4:40" s="1363" customFormat="1">
      <c r="D872" s="1367"/>
      <c r="Q872" s="1367"/>
      <c r="AN872" s="1367"/>
    </row>
    <row r="873" spans="4:40" s="1363" customFormat="1">
      <c r="D873" s="1367"/>
      <c r="Q873" s="1367"/>
      <c r="AN873" s="1367"/>
    </row>
    <row r="874" spans="4:40" s="1363" customFormat="1">
      <c r="D874" s="1367"/>
      <c r="Q874" s="1367"/>
      <c r="AN874" s="1367"/>
    </row>
    <row r="875" spans="4:40" s="1363" customFormat="1">
      <c r="D875" s="1367"/>
      <c r="Q875" s="1367"/>
      <c r="AN875" s="1367"/>
    </row>
    <row r="876" spans="4:40" s="1363" customFormat="1">
      <c r="D876" s="1367"/>
      <c r="Q876" s="1367"/>
      <c r="AN876" s="1367"/>
    </row>
    <row r="877" spans="4:40" s="1363" customFormat="1">
      <c r="D877" s="1367"/>
      <c r="Q877" s="1367"/>
      <c r="AN877" s="1367"/>
    </row>
    <row r="878" spans="4:40" s="1363" customFormat="1">
      <c r="D878" s="1367"/>
      <c r="Q878" s="1367"/>
      <c r="AN878" s="1367"/>
    </row>
    <row r="879" spans="4:40" s="1363" customFormat="1">
      <c r="D879" s="1367"/>
      <c r="Q879" s="1367"/>
      <c r="AN879" s="1367"/>
    </row>
    <row r="880" spans="4:40" s="1363" customFormat="1">
      <c r="D880" s="1367"/>
      <c r="Q880" s="1367"/>
      <c r="AN880" s="1367"/>
    </row>
    <row r="881" spans="4:40" s="1363" customFormat="1">
      <c r="D881" s="1367"/>
      <c r="Q881" s="1367"/>
      <c r="AN881" s="1367"/>
    </row>
    <row r="882" spans="4:40" s="1363" customFormat="1">
      <c r="D882" s="1367"/>
      <c r="Q882" s="1367"/>
      <c r="AN882" s="1367"/>
    </row>
    <row r="883" spans="4:40" s="1363" customFormat="1">
      <c r="D883" s="1367"/>
      <c r="Q883" s="1367"/>
      <c r="AN883" s="1367"/>
    </row>
    <row r="884" spans="4:40" s="1363" customFormat="1">
      <c r="D884" s="1367"/>
      <c r="Q884" s="1367"/>
      <c r="AN884" s="1367"/>
    </row>
    <row r="885" spans="4:40" s="1363" customFormat="1">
      <c r="D885" s="1367"/>
      <c r="Q885" s="1367"/>
      <c r="AN885" s="1367"/>
    </row>
    <row r="886" spans="4:40" s="1363" customFormat="1">
      <c r="D886" s="1367"/>
      <c r="Q886" s="1367"/>
      <c r="AN886" s="1367"/>
    </row>
    <row r="887" spans="4:40" s="1363" customFormat="1">
      <c r="D887" s="1367"/>
      <c r="Q887" s="1367"/>
      <c r="AN887" s="1367"/>
    </row>
    <row r="888" spans="4:40" s="1363" customFormat="1">
      <c r="D888" s="1367"/>
      <c r="Q888" s="1367"/>
      <c r="AN888" s="1367"/>
    </row>
    <row r="889" spans="4:40" s="1363" customFormat="1">
      <c r="D889" s="1367"/>
      <c r="Q889" s="1367"/>
      <c r="AN889" s="1367"/>
    </row>
    <row r="890" spans="4:40" s="1363" customFormat="1">
      <c r="D890" s="1367"/>
      <c r="Q890" s="1367"/>
      <c r="AN890" s="1367"/>
    </row>
    <row r="891" spans="4:40" s="1363" customFormat="1">
      <c r="D891" s="1367"/>
      <c r="Q891" s="1367"/>
      <c r="AN891" s="1367"/>
    </row>
    <row r="892" spans="4:40" s="1363" customFormat="1">
      <c r="D892" s="1367"/>
      <c r="Q892" s="1367"/>
      <c r="AN892" s="1367"/>
    </row>
    <row r="893" spans="4:40" s="1363" customFormat="1">
      <c r="D893" s="1367"/>
      <c r="Q893" s="1367"/>
      <c r="AN893" s="1367"/>
    </row>
    <row r="894" spans="4:40" s="1363" customFormat="1">
      <c r="D894" s="1367"/>
      <c r="Q894" s="1367"/>
      <c r="AN894" s="1367"/>
    </row>
    <row r="895" spans="4:40" s="1363" customFormat="1">
      <c r="D895" s="1367"/>
      <c r="Q895" s="1367"/>
      <c r="AN895" s="1367"/>
    </row>
    <row r="896" spans="4:40" s="1363" customFormat="1">
      <c r="D896" s="1367"/>
      <c r="Q896" s="1367"/>
      <c r="AN896" s="1367"/>
    </row>
    <row r="897" spans="4:40" s="1363" customFormat="1">
      <c r="D897" s="1367"/>
      <c r="Q897" s="1367"/>
      <c r="AN897" s="1367"/>
    </row>
    <row r="898" spans="4:40" s="1363" customFormat="1">
      <c r="D898" s="1367"/>
      <c r="Q898" s="1367"/>
      <c r="AN898" s="1367"/>
    </row>
    <row r="899" spans="4:40" s="1363" customFormat="1">
      <c r="D899" s="1367"/>
      <c r="Q899" s="1367"/>
      <c r="AN899" s="1367"/>
    </row>
    <row r="900" spans="4:40" s="1363" customFormat="1">
      <c r="D900" s="1367"/>
      <c r="Q900" s="1367"/>
      <c r="AN900" s="1367"/>
    </row>
    <row r="901" spans="4:40" s="1363" customFormat="1">
      <c r="D901" s="1367"/>
      <c r="Q901" s="1367"/>
      <c r="AN901" s="1367"/>
    </row>
    <row r="902" spans="4:40" s="1363" customFormat="1">
      <c r="D902" s="1367"/>
      <c r="Q902" s="1367"/>
      <c r="AN902" s="1367"/>
    </row>
    <row r="903" spans="4:40" s="1363" customFormat="1">
      <c r="D903" s="1367"/>
      <c r="Q903" s="1367"/>
      <c r="AN903" s="1367"/>
    </row>
    <row r="904" spans="4:40" s="1363" customFormat="1">
      <c r="D904" s="1367"/>
      <c r="Q904" s="1367"/>
      <c r="AN904" s="1367"/>
    </row>
    <row r="905" spans="4:40" s="1363" customFormat="1">
      <c r="D905" s="1367"/>
      <c r="Q905" s="1367"/>
      <c r="AN905" s="1367"/>
    </row>
    <row r="906" spans="4:40" s="1363" customFormat="1">
      <c r="D906" s="1367"/>
      <c r="Q906" s="1367"/>
      <c r="AN906" s="1367"/>
    </row>
    <row r="907" spans="4:40" s="1363" customFormat="1">
      <c r="D907" s="1367"/>
      <c r="Q907" s="1367"/>
      <c r="AN907" s="1367"/>
    </row>
    <row r="908" spans="4:40" s="1363" customFormat="1">
      <c r="D908" s="1367"/>
      <c r="Q908" s="1367"/>
      <c r="AN908" s="1367"/>
    </row>
    <row r="909" spans="4:40" s="1363" customFormat="1">
      <c r="D909" s="1367"/>
      <c r="Q909" s="1367"/>
      <c r="AN909" s="1367"/>
    </row>
    <row r="910" spans="4:40" s="1363" customFormat="1">
      <c r="D910" s="1367"/>
      <c r="Q910" s="1367"/>
      <c r="AN910" s="1367"/>
    </row>
    <row r="911" spans="4:40" s="1363" customFormat="1">
      <c r="D911" s="1367"/>
      <c r="Q911" s="1367"/>
      <c r="AN911" s="1367"/>
    </row>
    <row r="912" spans="4:40" s="1363" customFormat="1">
      <c r="D912" s="1367"/>
      <c r="Q912" s="1367"/>
      <c r="AN912" s="1367"/>
    </row>
    <row r="913" spans="4:40" s="1363" customFormat="1">
      <c r="D913" s="1367"/>
      <c r="Q913" s="1367"/>
      <c r="AN913" s="1367"/>
    </row>
    <row r="914" spans="4:40" s="1363" customFormat="1">
      <c r="D914" s="1367"/>
      <c r="Q914" s="1367"/>
      <c r="AN914" s="1367"/>
    </row>
    <row r="915" spans="4:40" s="1363" customFormat="1">
      <c r="D915" s="1367"/>
      <c r="Q915" s="1367"/>
      <c r="AN915" s="1367"/>
    </row>
    <row r="916" spans="4:40" s="1363" customFormat="1">
      <c r="D916" s="1367"/>
      <c r="Q916" s="1367"/>
      <c r="AN916" s="1367"/>
    </row>
    <row r="917" spans="4:40" s="1363" customFormat="1">
      <c r="D917" s="1367"/>
      <c r="Q917" s="1367"/>
      <c r="AN917" s="1367"/>
    </row>
    <row r="918" spans="4:40" s="1363" customFormat="1">
      <c r="D918" s="1367"/>
      <c r="Q918" s="1367"/>
      <c r="AN918" s="1367"/>
    </row>
    <row r="919" spans="4:40" s="1363" customFormat="1">
      <c r="D919" s="1367"/>
      <c r="Q919" s="1367"/>
      <c r="AN919" s="1367"/>
    </row>
    <row r="920" spans="4:40" s="1363" customFormat="1">
      <c r="D920" s="1367"/>
      <c r="Q920" s="1367"/>
      <c r="AN920" s="1367"/>
    </row>
    <row r="921" spans="4:40" s="1363" customFormat="1">
      <c r="D921" s="1367"/>
      <c r="Q921" s="1367"/>
      <c r="AN921" s="1367"/>
    </row>
    <row r="922" spans="4:40" s="1363" customFormat="1">
      <c r="D922" s="1367"/>
      <c r="Q922" s="1367"/>
      <c r="AN922" s="1367"/>
    </row>
    <row r="923" spans="4:40" s="1363" customFormat="1">
      <c r="D923" s="1367"/>
      <c r="Q923" s="1367"/>
      <c r="AN923" s="1367"/>
    </row>
    <row r="924" spans="4:40" s="1363" customFormat="1">
      <c r="D924" s="1367"/>
      <c r="Q924" s="1367"/>
      <c r="AN924" s="1367"/>
    </row>
    <row r="925" spans="4:40" s="1363" customFormat="1">
      <c r="D925" s="1367"/>
      <c r="Q925" s="1367"/>
      <c r="AN925" s="1367"/>
    </row>
    <row r="926" spans="4:40" s="1363" customFormat="1">
      <c r="D926" s="1367"/>
      <c r="Q926" s="1367"/>
      <c r="AN926" s="1367"/>
    </row>
    <row r="927" spans="4:40" s="1363" customFormat="1">
      <c r="D927" s="1367"/>
      <c r="Q927" s="1367"/>
      <c r="AN927" s="1367"/>
    </row>
    <row r="928" spans="4:40" s="1363" customFormat="1">
      <c r="D928" s="1367"/>
      <c r="Q928" s="1367"/>
      <c r="AN928" s="1367"/>
    </row>
    <row r="929" spans="4:40" s="1363" customFormat="1">
      <c r="D929" s="1367"/>
      <c r="Q929" s="1367"/>
      <c r="AN929" s="1367"/>
    </row>
    <row r="930" spans="4:40" s="1363" customFormat="1">
      <c r="D930" s="1367"/>
      <c r="Q930" s="1367"/>
      <c r="AN930" s="1367"/>
    </row>
    <row r="931" spans="4:40" s="1363" customFormat="1">
      <c r="D931" s="1367"/>
      <c r="Q931" s="1367"/>
      <c r="AN931" s="1367"/>
    </row>
    <row r="932" spans="4:40" s="1363" customFormat="1">
      <c r="D932" s="1367"/>
      <c r="Q932" s="1367"/>
      <c r="AN932" s="1367"/>
    </row>
    <row r="933" spans="4:40" s="1363" customFormat="1">
      <c r="D933" s="1367"/>
      <c r="Q933" s="1367"/>
      <c r="AN933" s="1367"/>
    </row>
    <row r="934" spans="4:40" s="1363" customFormat="1">
      <c r="D934" s="1367"/>
      <c r="Q934" s="1367"/>
      <c r="AN934" s="1367"/>
    </row>
    <row r="935" spans="4:40" s="1363" customFormat="1">
      <c r="D935" s="1367"/>
      <c r="Q935" s="1367"/>
      <c r="AN935" s="1367"/>
    </row>
    <row r="936" spans="4:40" s="1363" customFormat="1">
      <c r="D936" s="1367"/>
      <c r="Q936" s="1367"/>
      <c r="AN936" s="1367"/>
    </row>
    <row r="937" spans="4:40" s="1363" customFormat="1">
      <c r="D937" s="1367"/>
      <c r="Q937" s="1367"/>
      <c r="AN937" s="1367"/>
    </row>
    <row r="938" spans="4:40" s="1363" customFormat="1">
      <c r="D938" s="1367"/>
      <c r="Q938" s="1367"/>
      <c r="AN938" s="1367"/>
    </row>
    <row r="939" spans="4:40" s="1363" customFormat="1">
      <c r="D939" s="1367"/>
      <c r="Q939" s="1367"/>
      <c r="AN939" s="1367"/>
    </row>
    <row r="940" spans="4:40" s="1363" customFormat="1">
      <c r="D940" s="1367"/>
      <c r="Q940" s="1367"/>
      <c r="AN940" s="1367"/>
    </row>
    <row r="941" spans="4:40" s="1363" customFormat="1">
      <c r="D941" s="1367"/>
      <c r="Q941" s="1367"/>
      <c r="AN941" s="1367"/>
    </row>
    <row r="942" spans="4:40" s="1363" customFormat="1">
      <c r="D942" s="1367"/>
      <c r="Q942" s="1367"/>
      <c r="AN942" s="1367"/>
    </row>
    <row r="943" spans="4:40" s="1363" customFormat="1">
      <c r="D943" s="1367"/>
      <c r="Q943" s="1367"/>
      <c r="AN943" s="1367"/>
    </row>
    <row r="944" spans="4:40" s="1363" customFormat="1">
      <c r="D944" s="1367"/>
      <c r="Q944" s="1367"/>
      <c r="AN944" s="1367"/>
    </row>
    <row r="945" spans="4:40" s="1363" customFormat="1">
      <c r="D945" s="1367"/>
      <c r="Q945" s="1367"/>
      <c r="AN945" s="1367"/>
    </row>
    <row r="946" spans="4:40" s="1363" customFormat="1">
      <c r="D946" s="1367"/>
      <c r="Q946" s="1367"/>
      <c r="AN946" s="1367"/>
    </row>
    <row r="947" spans="4:40" s="1363" customFormat="1">
      <c r="D947" s="1367"/>
      <c r="Q947" s="1367"/>
      <c r="AN947" s="1367"/>
    </row>
    <row r="948" spans="4:40" s="1363" customFormat="1">
      <c r="D948" s="1367"/>
      <c r="Q948" s="1367"/>
      <c r="AN948" s="1367"/>
    </row>
    <row r="949" spans="4:40" s="1363" customFormat="1">
      <c r="D949" s="1367"/>
      <c r="Q949" s="1367"/>
      <c r="AN949" s="1367"/>
    </row>
    <row r="950" spans="4:40" s="1363" customFormat="1">
      <c r="D950" s="1367"/>
      <c r="Q950" s="1367"/>
      <c r="AN950" s="1367"/>
    </row>
    <row r="951" spans="4:40" s="1363" customFormat="1">
      <c r="D951" s="1367"/>
      <c r="Q951" s="1367"/>
      <c r="AN951" s="1367"/>
    </row>
    <row r="952" spans="4:40" s="1363" customFormat="1">
      <c r="D952" s="1367"/>
      <c r="Q952" s="1367"/>
      <c r="AN952" s="1367"/>
    </row>
    <row r="953" spans="4:40" s="1363" customFormat="1">
      <c r="D953" s="1367"/>
      <c r="Q953" s="1367"/>
      <c r="AN953" s="1367"/>
    </row>
    <row r="954" spans="4:40" s="1363" customFormat="1">
      <c r="D954" s="1367"/>
      <c r="Q954" s="1367"/>
      <c r="AN954" s="1367"/>
    </row>
    <row r="955" spans="4:40" s="1363" customFormat="1">
      <c r="D955" s="1367"/>
      <c r="Q955" s="1367"/>
      <c r="AN955" s="1367"/>
    </row>
    <row r="956" spans="4:40" s="1363" customFormat="1">
      <c r="D956" s="1367"/>
      <c r="Q956" s="1367"/>
      <c r="AN956" s="1367"/>
    </row>
    <row r="957" spans="4:40" s="1363" customFormat="1">
      <c r="D957" s="1367"/>
      <c r="Q957" s="1367"/>
      <c r="AN957" s="1367"/>
    </row>
    <row r="958" spans="4:40" s="1363" customFormat="1">
      <c r="D958" s="1367"/>
      <c r="Q958" s="1367"/>
      <c r="AN958" s="1367"/>
    </row>
    <row r="959" spans="4:40" s="1363" customFormat="1">
      <c r="D959" s="1367"/>
      <c r="Q959" s="1367"/>
      <c r="AN959" s="1367"/>
    </row>
    <row r="960" spans="4:40" s="1363" customFormat="1">
      <c r="D960" s="1367"/>
      <c r="Q960" s="1367"/>
      <c r="AN960" s="1367"/>
    </row>
    <row r="961" spans="4:40" s="1363" customFormat="1">
      <c r="D961" s="1367"/>
      <c r="Q961" s="1367"/>
      <c r="AN961" s="1367"/>
    </row>
    <row r="962" spans="4:40" s="1363" customFormat="1">
      <c r="D962" s="1367"/>
      <c r="Q962" s="1367"/>
      <c r="AN962" s="1367"/>
    </row>
    <row r="963" spans="4:40" s="1363" customFormat="1">
      <c r="D963" s="1367"/>
      <c r="Q963" s="1367"/>
      <c r="AN963" s="1367"/>
    </row>
    <row r="964" spans="4:40" s="1363" customFormat="1">
      <c r="D964" s="1367"/>
      <c r="Q964" s="1367"/>
      <c r="AN964" s="1367"/>
    </row>
    <row r="965" spans="4:40" s="1363" customFormat="1">
      <c r="D965" s="1367"/>
      <c r="Q965" s="1367"/>
      <c r="AN965" s="1367"/>
    </row>
    <row r="966" spans="4:40" s="1363" customFormat="1">
      <c r="D966" s="1367"/>
      <c r="Q966" s="1367"/>
      <c r="AN966" s="1367"/>
    </row>
    <row r="967" spans="4:40" s="1363" customFormat="1">
      <c r="D967" s="1367"/>
      <c r="Q967" s="1367"/>
      <c r="AN967" s="1367"/>
    </row>
    <row r="968" spans="4:40" s="1363" customFormat="1">
      <c r="D968" s="1367"/>
      <c r="Q968" s="1367"/>
      <c r="AN968" s="1367"/>
    </row>
    <row r="969" spans="4:40" s="1363" customFormat="1">
      <c r="D969" s="1367"/>
      <c r="Q969" s="1367"/>
      <c r="AN969" s="1367"/>
    </row>
    <row r="970" spans="4:40" s="1363" customFormat="1">
      <c r="D970" s="1367"/>
      <c r="Q970" s="1367"/>
      <c r="AN970" s="1367"/>
    </row>
    <row r="971" spans="4:40" s="1363" customFormat="1">
      <c r="D971" s="1367"/>
      <c r="Q971" s="1367"/>
      <c r="AN971" s="1367"/>
    </row>
    <row r="972" spans="4:40" s="1363" customFormat="1">
      <c r="D972" s="1367"/>
      <c r="Q972" s="1367"/>
      <c r="AN972" s="1367"/>
    </row>
    <row r="973" spans="4:40" s="1363" customFormat="1">
      <c r="D973" s="1367"/>
      <c r="Q973" s="1367"/>
      <c r="AN973" s="1367"/>
    </row>
    <row r="974" spans="4:40" s="1363" customFormat="1">
      <c r="D974" s="1367"/>
      <c r="Q974" s="1367"/>
      <c r="AN974" s="1367"/>
    </row>
    <row r="975" spans="4:40" s="1363" customFormat="1">
      <c r="D975" s="1367"/>
      <c r="Q975" s="1367"/>
      <c r="AN975" s="1367"/>
    </row>
    <row r="976" spans="4:40" s="1363" customFormat="1">
      <c r="D976" s="1367"/>
      <c r="Q976" s="1367"/>
      <c r="AN976" s="1367"/>
    </row>
    <row r="977" spans="4:40" s="1363" customFormat="1">
      <c r="D977" s="1367"/>
      <c r="Q977" s="1367"/>
      <c r="AN977" s="1367"/>
    </row>
    <row r="978" spans="4:40" s="1363" customFormat="1">
      <c r="D978" s="1367"/>
      <c r="Q978" s="1367"/>
      <c r="AN978" s="1367"/>
    </row>
    <row r="979" spans="4:40" s="1363" customFormat="1">
      <c r="D979" s="1367"/>
      <c r="Q979" s="1367"/>
      <c r="AN979" s="1367"/>
    </row>
    <row r="980" spans="4:40" s="1363" customFormat="1">
      <c r="D980" s="1367"/>
      <c r="Q980" s="1367"/>
      <c r="AN980" s="1367"/>
    </row>
    <row r="981" spans="4:40" s="1363" customFormat="1">
      <c r="D981" s="1367"/>
      <c r="Q981" s="1367"/>
      <c r="AN981" s="1367"/>
    </row>
    <row r="982" spans="4:40" s="1363" customFormat="1">
      <c r="D982" s="1367"/>
      <c r="Q982" s="1367"/>
      <c r="AN982" s="1367"/>
    </row>
    <row r="983" spans="4:40" s="1363" customFormat="1">
      <c r="D983" s="1367"/>
      <c r="Q983" s="1367"/>
      <c r="AN983" s="1367"/>
    </row>
    <row r="984" spans="4:40" s="1363" customFormat="1">
      <c r="D984" s="1367"/>
      <c r="Q984" s="1367"/>
      <c r="AN984" s="1367"/>
    </row>
    <row r="985" spans="4:40" s="1363" customFormat="1">
      <c r="D985" s="1367"/>
      <c r="Q985" s="1367"/>
      <c r="AN985" s="1367"/>
    </row>
    <row r="986" spans="4:40" s="1363" customFormat="1">
      <c r="D986" s="1367"/>
      <c r="Q986" s="1367"/>
      <c r="AN986" s="1367"/>
    </row>
    <row r="987" spans="4:40" s="1363" customFormat="1">
      <c r="D987" s="1367"/>
      <c r="Q987" s="1367"/>
      <c r="AN987" s="1367"/>
    </row>
    <row r="988" spans="4:40" s="1363" customFormat="1">
      <c r="D988" s="1367"/>
      <c r="Q988" s="1367"/>
      <c r="AN988" s="1367"/>
    </row>
    <row r="989" spans="4:40" s="1363" customFormat="1">
      <c r="D989" s="1367"/>
      <c r="Q989" s="1367"/>
      <c r="AN989" s="1367"/>
    </row>
    <row r="990" spans="4:40" s="1363" customFormat="1">
      <c r="D990" s="1367"/>
      <c r="Q990" s="1367"/>
      <c r="AN990" s="1367"/>
    </row>
    <row r="991" spans="4:40" s="1363" customFormat="1">
      <c r="D991" s="1367"/>
      <c r="Q991" s="1367"/>
      <c r="AN991" s="1367"/>
    </row>
    <row r="992" spans="4:40" s="1363" customFormat="1">
      <c r="D992" s="1367"/>
      <c r="Q992" s="1367"/>
      <c r="AN992" s="1367"/>
    </row>
    <row r="993" spans="4:40" s="1363" customFormat="1">
      <c r="D993" s="1367"/>
      <c r="Q993" s="1367"/>
      <c r="AN993" s="1367"/>
    </row>
    <row r="994" spans="4:40" s="1363" customFormat="1">
      <c r="D994" s="1367"/>
      <c r="Q994" s="1367"/>
      <c r="AN994" s="1367"/>
    </row>
    <row r="995" spans="4:40" s="1363" customFormat="1">
      <c r="D995" s="1367"/>
      <c r="Q995" s="1367"/>
      <c r="AN995" s="1367"/>
    </row>
    <row r="996" spans="4:40" s="1363" customFormat="1">
      <c r="D996" s="1367"/>
      <c r="Q996" s="1367"/>
      <c r="AN996" s="1367"/>
    </row>
    <row r="997" spans="4:40" s="1363" customFormat="1">
      <c r="D997" s="1367"/>
      <c r="Q997" s="1367"/>
      <c r="AN997" s="1367"/>
    </row>
    <row r="998" spans="4:40" s="1363" customFormat="1">
      <c r="D998" s="1367"/>
      <c r="Q998" s="1367"/>
      <c r="AN998" s="1367"/>
    </row>
    <row r="999" spans="4:40" s="1363" customFormat="1">
      <c r="D999" s="1367"/>
      <c r="Q999" s="1367"/>
      <c r="AN999" s="1367"/>
    </row>
    <row r="1000" spans="4:40" s="1363" customFormat="1">
      <c r="D1000" s="1367"/>
      <c r="Q1000" s="1367"/>
      <c r="AN1000" s="1367"/>
    </row>
  </sheetData>
  <sheetProtection password="CB61" sheet="1" objects="1" scenarios="1" selectLockedCells="1"/>
  <conditionalFormatting sqref="AD11">
    <cfRule type="expression" dxfId="2305" priority="1" stopIfTrue="1">
      <formula>NOT($B$44)</formula>
    </cfRule>
  </conditionalFormatting>
  <conditionalFormatting sqref="AC11">
    <cfRule type="expression" dxfId="2304" priority="2" stopIfTrue="1">
      <formula>NOT($B$44)</formula>
    </cfRule>
  </conditionalFormatting>
  <conditionalFormatting sqref="AO11">
    <cfRule type="expression" dxfId="2303" priority="3" stopIfTrue="1">
      <formula>NOT($B$44)</formula>
    </cfRule>
  </conditionalFormatting>
  <conditionalFormatting sqref="AM11">
    <cfRule type="expression" dxfId="2302" priority="4" stopIfTrue="1">
      <formula>NOT($B$44)</formula>
    </cfRule>
  </conditionalFormatting>
  <conditionalFormatting sqref="Q11">
    <cfRule type="expression" dxfId="2301" priority="5" stopIfTrue="1">
      <formula>NOT($B$45)</formula>
    </cfRule>
  </conditionalFormatting>
  <conditionalFormatting sqref="P11">
    <cfRule type="expression" dxfId="2300" priority="6" stopIfTrue="1">
      <formula>NOT($B$45)</formula>
    </cfRule>
  </conditionalFormatting>
  <conditionalFormatting sqref="AB11">
    <cfRule type="expression" dxfId="2299" priority="7" stopIfTrue="1">
      <formula>NOT($B$45)</formula>
    </cfRule>
  </conditionalFormatting>
  <conditionalFormatting sqref="Z11">
    <cfRule type="expression" dxfId="2298" priority="8" stopIfTrue="1">
      <formula>NOT($B$45)</formula>
    </cfRule>
  </conditionalFormatting>
  <conditionalFormatting sqref="D11">
    <cfRule type="expression" dxfId="2297" priority="9" stopIfTrue="1">
      <formula>NOT($B$46)</formula>
    </cfRule>
  </conditionalFormatting>
  <conditionalFormatting sqref="C11">
    <cfRule type="expression" dxfId="2296" priority="10" stopIfTrue="1">
      <formula>NOT($B$46)</formula>
    </cfRule>
  </conditionalFormatting>
  <conditionalFormatting sqref="O11">
    <cfRule type="expression" dxfId="2295" priority="11" stopIfTrue="1">
      <formula>NOT($B$46)</formula>
    </cfRule>
  </conditionalFormatting>
  <conditionalFormatting sqref="M11">
    <cfRule type="expression" dxfId="2294" priority="12" stopIfTrue="1">
      <formula>NOT($B$46)</formula>
    </cfRule>
  </conditionalFormatting>
  <conditionalFormatting sqref="AD12">
    <cfRule type="expression" dxfId="2293" priority="13" stopIfTrue="1">
      <formula>NOT($B$47)</formula>
    </cfRule>
  </conditionalFormatting>
  <conditionalFormatting sqref="AC12">
    <cfRule type="expression" dxfId="2292" priority="14" stopIfTrue="1">
      <formula>NOT($B$47)</formula>
    </cfRule>
  </conditionalFormatting>
  <conditionalFormatting sqref="AO12">
    <cfRule type="expression" dxfId="2291" priority="15" stopIfTrue="1">
      <formula>NOT($B$47)</formula>
    </cfRule>
  </conditionalFormatting>
  <conditionalFormatting sqref="AM12">
    <cfRule type="expression" dxfId="2290" priority="16" stopIfTrue="1">
      <formula>NOT($B$47)</formula>
    </cfRule>
  </conditionalFormatting>
  <conditionalFormatting sqref="Q12">
    <cfRule type="expression" dxfId="2289" priority="17" stopIfTrue="1">
      <formula>NOT($B$48)</formula>
    </cfRule>
  </conditionalFormatting>
  <conditionalFormatting sqref="P12">
    <cfRule type="expression" dxfId="2288" priority="18" stopIfTrue="1">
      <formula>NOT($B$48)</formula>
    </cfRule>
  </conditionalFormatting>
  <conditionalFormatting sqref="AB12">
    <cfRule type="expression" dxfId="2287" priority="19" stopIfTrue="1">
      <formula>NOT($B$48)</formula>
    </cfRule>
  </conditionalFormatting>
  <conditionalFormatting sqref="Z12">
    <cfRule type="expression" dxfId="2286" priority="20" stopIfTrue="1">
      <formula>NOT($B$48)</formula>
    </cfRule>
  </conditionalFormatting>
  <conditionalFormatting sqref="D12">
    <cfRule type="expression" dxfId="2285" priority="21" stopIfTrue="1">
      <formula>NOT($B$49)</formula>
    </cfRule>
  </conditionalFormatting>
  <conditionalFormatting sqref="C12">
    <cfRule type="expression" dxfId="2284" priority="22" stopIfTrue="1">
      <formula>NOT($B$49)</formula>
    </cfRule>
  </conditionalFormatting>
  <conditionalFormatting sqref="O12">
    <cfRule type="expression" dxfId="2283" priority="23" stopIfTrue="1">
      <formula>NOT($B$49)</formula>
    </cfRule>
  </conditionalFormatting>
  <conditionalFormatting sqref="M12">
    <cfRule type="expression" dxfId="2282" priority="24" stopIfTrue="1">
      <formula>NOT($B$49)</formula>
    </cfRule>
  </conditionalFormatting>
  <conditionalFormatting sqref="AD13">
    <cfRule type="expression" dxfId="2281" priority="25" stopIfTrue="1">
      <formula>NOT($B$50)</formula>
    </cfRule>
  </conditionalFormatting>
  <conditionalFormatting sqref="AC13">
    <cfRule type="expression" dxfId="2280" priority="26" stopIfTrue="1">
      <formula>NOT($B$50)</formula>
    </cfRule>
  </conditionalFormatting>
  <conditionalFormatting sqref="AO13">
    <cfRule type="expression" dxfId="2279" priority="27" stopIfTrue="1">
      <formula>NOT($B$50)</formula>
    </cfRule>
  </conditionalFormatting>
  <conditionalFormatting sqref="AM13">
    <cfRule type="expression" dxfId="2278" priority="28" stopIfTrue="1">
      <formula>NOT($B$50)</formula>
    </cfRule>
  </conditionalFormatting>
  <conditionalFormatting sqref="Q13">
    <cfRule type="expression" dxfId="2277" priority="29" stopIfTrue="1">
      <formula>NOT($B$51)</formula>
    </cfRule>
  </conditionalFormatting>
  <conditionalFormatting sqref="P13">
    <cfRule type="expression" dxfId="2276" priority="30" stopIfTrue="1">
      <formula>NOT($B$51)</formula>
    </cfRule>
  </conditionalFormatting>
  <conditionalFormatting sqref="AB13">
    <cfRule type="expression" dxfId="2275" priority="31" stopIfTrue="1">
      <formula>NOT($B$51)</formula>
    </cfRule>
  </conditionalFormatting>
  <conditionalFormatting sqref="Z13">
    <cfRule type="expression" dxfId="2274" priority="32" stopIfTrue="1">
      <formula>NOT($B$51)</formula>
    </cfRule>
  </conditionalFormatting>
  <conditionalFormatting sqref="D13">
    <cfRule type="expression" dxfId="2273" priority="33" stopIfTrue="1">
      <formula>NOT($B$52)</formula>
    </cfRule>
  </conditionalFormatting>
  <conditionalFormatting sqref="C13">
    <cfRule type="expression" dxfId="2272" priority="34" stopIfTrue="1">
      <formula>NOT($B$52)</formula>
    </cfRule>
  </conditionalFormatting>
  <conditionalFormatting sqref="O13">
    <cfRule type="expression" dxfId="2271" priority="35" stopIfTrue="1">
      <formula>NOT($B$52)</formula>
    </cfRule>
  </conditionalFormatting>
  <conditionalFormatting sqref="M13">
    <cfRule type="expression" dxfId="2270" priority="36" stopIfTrue="1">
      <formula>NOT($B$52)</formula>
    </cfRule>
  </conditionalFormatting>
  <conditionalFormatting sqref="AD14">
    <cfRule type="expression" dxfId="2269" priority="37" stopIfTrue="1">
      <formula>NOT($B$53)</formula>
    </cfRule>
  </conditionalFormatting>
  <conditionalFormatting sqref="AC14">
    <cfRule type="expression" dxfId="2268" priority="38" stopIfTrue="1">
      <formula>NOT($B$53)</formula>
    </cfRule>
  </conditionalFormatting>
  <conditionalFormatting sqref="AO14">
    <cfRule type="expression" dxfId="2267" priority="39" stopIfTrue="1">
      <formula>NOT($B$53)</formula>
    </cfRule>
  </conditionalFormatting>
  <conditionalFormatting sqref="AM14">
    <cfRule type="expression" dxfId="2266" priority="40" stopIfTrue="1">
      <formula>NOT($B$53)</formula>
    </cfRule>
  </conditionalFormatting>
  <conditionalFormatting sqref="Q14">
    <cfRule type="expression" dxfId="2265" priority="41" stopIfTrue="1">
      <formula>NOT($B$54)</formula>
    </cfRule>
  </conditionalFormatting>
  <conditionalFormatting sqref="P14">
    <cfRule type="expression" dxfId="2264" priority="42" stopIfTrue="1">
      <formula>NOT($B$54)</formula>
    </cfRule>
  </conditionalFormatting>
  <conditionalFormatting sqref="AB14">
    <cfRule type="expression" dxfId="2263" priority="43" stopIfTrue="1">
      <formula>NOT($B$54)</formula>
    </cfRule>
  </conditionalFormatting>
  <conditionalFormatting sqref="Z14">
    <cfRule type="expression" dxfId="2262" priority="44" stopIfTrue="1">
      <formula>NOT($B$54)</formula>
    </cfRule>
  </conditionalFormatting>
  <conditionalFormatting sqref="D14">
    <cfRule type="expression" dxfId="2261" priority="45" stopIfTrue="1">
      <formula>NOT($B$55)</formula>
    </cfRule>
  </conditionalFormatting>
  <conditionalFormatting sqref="C14">
    <cfRule type="expression" dxfId="2260" priority="46" stopIfTrue="1">
      <formula>NOT($B$55)</formula>
    </cfRule>
  </conditionalFormatting>
  <conditionalFormatting sqref="O14">
    <cfRule type="expression" dxfId="2259" priority="47" stopIfTrue="1">
      <formula>NOT($B$55)</formula>
    </cfRule>
  </conditionalFormatting>
  <conditionalFormatting sqref="M14">
    <cfRule type="expression" dxfId="2258" priority="48" stopIfTrue="1">
      <formula>NOT($B$55)</formula>
    </cfRule>
  </conditionalFormatting>
  <conditionalFormatting sqref="AD15">
    <cfRule type="expression" dxfId="2257" priority="49" stopIfTrue="1">
      <formula>NOT($B$56)</formula>
    </cfRule>
  </conditionalFormatting>
  <conditionalFormatting sqref="AC15">
    <cfRule type="expression" dxfId="2256" priority="50" stopIfTrue="1">
      <formula>NOT($B$56)</formula>
    </cfRule>
  </conditionalFormatting>
  <conditionalFormatting sqref="AO15">
    <cfRule type="expression" dxfId="2255" priority="51" stopIfTrue="1">
      <formula>NOT($B$56)</formula>
    </cfRule>
  </conditionalFormatting>
  <conditionalFormatting sqref="AM15">
    <cfRule type="expression" dxfId="2254" priority="52" stopIfTrue="1">
      <formula>NOT($B$56)</formula>
    </cfRule>
  </conditionalFormatting>
  <conditionalFormatting sqref="Q15">
    <cfRule type="expression" dxfId="2253" priority="53" stopIfTrue="1">
      <formula>NOT($B$57)</formula>
    </cfRule>
  </conditionalFormatting>
  <conditionalFormatting sqref="P15">
    <cfRule type="expression" dxfId="2252" priority="54" stopIfTrue="1">
      <formula>NOT($B$57)</formula>
    </cfRule>
  </conditionalFormatting>
  <conditionalFormatting sqref="AB15">
    <cfRule type="expression" dxfId="2251" priority="55" stopIfTrue="1">
      <formula>NOT($B$57)</formula>
    </cfRule>
  </conditionalFormatting>
  <conditionalFormatting sqref="Z15">
    <cfRule type="expression" dxfId="2250" priority="56" stopIfTrue="1">
      <formula>NOT($B$57)</formula>
    </cfRule>
  </conditionalFormatting>
  <conditionalFormatting sqref="D15">
    <cfRule type="expression" dxfId="2249" priority="57" stopIfTrue="1">
      <formula>NOT($B$58)</formula>
    </cfRule>
  </conditionalFormatting>
  <conditionalFormatting sqref="C15">
    <cfRule type="expression" dxfId="2248" priority="58" stopIfTrue="1">
      <formula>NOT($B$58)</formula>
    </cfRule>
  </conditionalFormatting>
  <conditionalFormatting sqref="O15">
    <cfRule type="expression" dxfId="2247" priority="59" stopIfTrue="1">
      <formula>NOT($B$58)</formula>
    </cfRule>
  </conditionalFormatting>
  <conditionalFormatting sqref="M15">
    <cfRule type="expression" dxfId="2246" priority="60" stopIfTrue="1">
      <formula>NOT($B$58)</formula>
    </cfRule>
  </conditionalFormatting>
  <conditionalFormatting sqref="AD16">
    <cfRule type="expression" dxfId="2245" priority="61" stopIfTrue="1">
      <formula>NOT($B$59)</formula>
    </cfRule>
  </conditionalFormatting>
  <conditionalFormatting sqref="AC16">
    <cfRule type="expression" dxfId="2244" priority="62" stopIfTrue="1">
      <formula>NOT($B$59)</formula>
    </cfRule>
  </conditionalFormatting>
  <conditionalFormatting sqref="AO16">
    <cfRule type="expression" dxfId="2243" priority="63" stopIfTrue="1">
      <formula>NOT($B$59)</formula>
    </cfRule>
  </conditionalFormatting>
  <conditionalFormatting sqref="AM16">
    <cfRule type="expression" dxfId="2242" priority="64" stopIfTrue="1">
      <formula>NOT($B$59)</formula>
    </cfRule>
  </conditionalFormatting>
  <conditionalFormatting sqref="Q16">
    <cfRule type="expression" dxfId="2241" priority="65" stopIfTrue="1">
      <formula>NOT($B$60)</formula>
    </cfRule>
  </conditionalFormatting>
  <conditionalFormatting sqref="P16">
    <cfRule type="expression" dxfId="2240" priority="66" stopIfTrue="1">
      <formula>NOT($B$60)</formula>
    </cfRule>
  </conditionalFormatting>
  <conditionalFormatting sqref="AB16">
    <cfRule type="expression" dxfId="2239" priority="67" stopIfTrue="1">
      <formula>NOT($B$60)</formula>
    </cfRule>
  </conditionalFormatting>
  <conditionalFormatting sqref="Z16">
    <cfRule type="expression" dxfId="2238" priority="68" stopIfTrue="1">
      <formula>NOT($B$60)</formula>
    </cfRule>
  </conditionalFormatting>
  <conditionalFormatting sqref="D16">
    <cfRule type="expression" dxfId="2237" priority="69" stopIfTrue="1">
      <formula>NOT($B$61)</formula>
    </cfRule>
  </conditionalFormatting>
  <conditionalFormatting sqref="C16">
    <cfRule type="expression" dxfId="2236" priority="70" stopIfTrue="1">
      <formula>NOT($B$61)</formula>
    </cfRule>
  </conditionalFormatting>
  <conditionalFormatting sqref="O16">
    <cfRule type="expression" dxfId="2235" priority="71" stopIfTrue="1">
      <formula>NOT($B$61)</formula>
    </cfRule>
  </conditionalFormatting>
  <conditionalFormatting sqref="M16">
    <cfRule type="expression" dxfId="2234" priority="72" stopIfTrue="1">
      <formula>NOT($B$61)</formula>
    </cfRule>
  </conditionalFormatting>
  <conditionalFormatting sqref="AD17">
    <cfRule type="expression" dxfId="2233" priority="73" stopIfTrue="1">
      <formula>NOT($B$62)</formula>
    </cfRule>
  </conditionalFormatting>
  <conditionalFormatting sqref="AC17">
    <cfRule type="expression" dxfId="2232" priority="74" stopIfTrue="1">
      <formula>NOT($B$62)</formula>
    </cfRule>
  </conditionalFormatting>
  <conditionalFormatting sqref="AO17">
    <cfRule type="expression" dxfId="2231" priority="75" stopIfTrue="1">
      <formula>NOT($B$62)</formula>
    </cfRule>
  </conditionalFormatting>
  <conditionalFormatting sqref="AM17">
    <cfRule type="expression" dxfId="2230" priority="76" stopIfTrue="1">
      <formula>NOT($B$62)</formula>
    </cfRule>
  </conditionalFormatting>
  <conditionalFormatting sqref="Q17">
    <cfRule type="expression" dxfId="2229" priority="77" stopIfTrue="1">
      <formula>NOT($B$63)</formula>
    </cfRule>
  </conditionalFormatting>
  <conditionalFormatting sqref="P17">
    <cfRule type="expression" dxfId="2228" priority="78" stopIfTrue="1">
      <formula>NOT($B$63)</formula>
    </cfRule>
  </conditionalFormatting>
  <conditionalFormatting sqref="AB17">
    <cfRule type="expression" dxfId="2227" priority="79" stopIfTrue="1">
      <formula>NOT($B$63)</formula>
    </cfRule>
  </conditionalFormatting>
  <conditionalFormatting sqref="Z17">
    <cfRule type="expression" dxfId="2226" priority="80" stopIfTrue="1">
      <formula>NOT($B$63)</formula>
    </cfRule>
  </conditionalFormatting>
  <conditionalFormatting sqref="D17">
    <cfRule type="expression" dxfId="2225" priority="81" stopIfTrue="1">
      <formula>NOT($B$64)</formula>
    </cfRule>
  </conditionalFormatting>
  <conditionalFormatting sqref="C17">
    <cfRule type="expression" dxfId="2224" priority="82" stopIfTrue="1">
      <formula>NOT($B$64)</formula>
    </cfRule>
  </conditionalFormatting>
  <conditionalFormatting sqref="O17">
    <cfRule type="expression" dxfId="2223" priority="83" stopIfTrue="1">
      <formula>NOT($B$64)</formula>
    </cfRule>
  </conditionalFormatting>
  <conditionalFormatting sqref="M17">
    <cfRule type="expression" dxfId="2222" priority="84" stopIfTrue="1">
      <formula>NOT($B$64)</formula>
    </cfRule>
  </conditionalFormatting>
  <conditionalFormatting sqref="AD18">
    <cfRule type="expression" dxfId="2221" priority="85" stopIfTrue="1">
      <formula>NOT($B$65)</formula>
    </cfRule>
  </conditionalFormatting>
  <conditionalFormatting sqref="AC18">
    <cfRule type="expression" dxfId="2220" priority="86" stopIfTrue="1">
      <formula>NOT($B$65)</formula>
    </cfRule>
  </conditionalFormatting>
  <conditionalFormatting sqref="AO18">
    <cfRule type="expression" dxfId="2219" priority="87" stopIfTrue="1">
      <formula>NOT($B$65)</formula>
    </cfRule>
  </conditionalFormatting>
  <conditionalFormatting sqref="AM18">
    <cfRule type="expression" dxfId="2218" priority="88" stopIfTrue="1">
      <formula>NOT($B$65)</formula>
    </cfRule>
  </conditionalFormatting>
  <conditionalFormatting sqref="Q18">
    <cfRule type="expression" dxfId="2217" priority="89" stopIfTrue="1">
      <formula>NOT($B$66)</formula>
    </cfRule>
  </conditionalFormatting>
  <conditionalFormatting sqref="P18">
    <cfRule type="expression" dxfId="2216" priority="90" stopIfTrue="1">
      <formula>NOT($B$66)</formula>
    </cfRule>
  </conditionalFormatting>
  <conditionalFormatting sqref="AB18">
    <cfRule type="expression" dxfId="2215" priority="91" stopIfTrue="1">
      <formula>NOT($B$66)</formula>
    </cfRule>
  </conditionalFormatting>
  <conditionalFormatting sqref="Z18">
    <cfRule type="expression" dxfId="2214" priority="92" stopIfTrue="1">
      <formula>NOT($B$66)</formula>
    </cfRule>
  </conditionalFormatting>
  <conditionalFormatting sqref="D18">
    <cfRule type="expression" dxfId="2213" priority="93" stopIfTrue="1">
      <formula>NOT($B$67)</formula>
    </cfRule>
  </conditionalFormatting>
  <conditionalFormatting sqref="C18">
    <cfRule type="expression" dxfId="2212" priority="94" stopIfTrue="1">
      <formula>NOT($B$67)</formula>
    </cfRule>
  </conditionalFormatting>
  <conditionalFormatting sqref="O18">
    <cfRule type="expression" dxfId="2211" priority="95" stopIfTrue="1">
      <formula>NOT($B$67)</formula>
    </cfRule>
  </conditionalFormatting>
  <conditionalFormatting sqref="M18">
    <cfRule type="expression" dxfId="2210" priority="96" stopIfTrue="1">
      <formula>NOT($B$67)</formula>
    </cfRule>
  </conditionalFormatting>
  <conditionalFormatting sqref="AD19">
    <cfRule type="expression" dxfId="2209" priority="97" stopIfTrue="1">
      <formula>NOT($B$68)</formula>
    </cfRule>
  </conditionalFormatting>
  <conditionalFormatting sqref="AC19">
    <cfRule type="expression" dxfId="2208" priority="98" stopIfTrue="1">
      <formula>NOT($B$68)</formula>
    </cfRule>
  </conditionalFormatting>
  <conditionalFormatting sqref="AO19">
    <cfRule type="expression" dxfId="2207" priority="99" stopIfTrue="1">
      <formula>NOT($B$68)</formula>
    </cfRule>
  </conditionalFormatting>
  <conditionalFormatting sqref="AM19">
    <cfRule type="expression" dxfId="2206" priority="100" stopIfTrue="1">
      <formula>NOT($B$68)</formula>
    </cfRule>
  </conditionalFormatting>
  <conditionalFormatting sqref="Q19">
    <cfRule type="expression" dxfId="2205" priority="101" stopIfTrue="1">
      <formula>NOT($B$69)</formula>
    </cfRule>
  </conditionalFormatting>
  <conditionalFormatting sqref="P19">
    <cfRule type="expression" dxfId="2204" priority="102" stopIfTrue="1">
      <formula>NOT($B$69)</formula>
    </cfRule>
  </conditionalFormatting>
  <conditionalFormatting sqref="AB19">
    <cfRule type="expression" dxfId="2203" priority="103" stopIfTrue="1">
      <formula>NOT($B$69)</formula>
    </cfRule>
  </conditionalFormatting>
  <conditionalFormatting sqref="Z19">
    <cfRule type="expression" dxfId="2202" priority="104" stopIfTrue="1">
      <formula>NOT($B$69)</formula>
    </cfRule>
  </conditionalFormatting>
  <conditionalFormatting sqref="D19">
    <cfRule type="expression" dxfId="2201" priority="105" stopIfTrue="1">
      <formula>NOT($B$70)</formula>
    </cfRule>
  </conditionalFormatting>
  <conditionalFormatting sqref="C19">
    <cfRule type="expression" dxfId="2200" priority="106" stopIfTrue="1">
      <formula>NOT($B$70)</formula>
    </cfRule>
  </conditionalFormatting>
  <conditionalFormatting sqref="O19">
    <cfRule type="expression" dxfId="2199" priority="107" stopIfTrue="1">
      <formula>NOT($B$70)</formula>
    </cfRule>
  </conditionalFormatting>
  <conditionalFormatting sqref="M19">
    <cfRule type="expression" dxfId="2198" priority="108" stopIfTrue="1">
      <formula>NOT($B$70)</formula>
    </cfRule>
  </conditionalFormatting>
  <conditionalFormatting sqref="AD20">
    <cfRule type="expression" dxfId="2197" priority="109" stopIfTrue="1">
      <formula>NOT($B$71)</formula>
    </cfRule>
  </conditionalFormatting>
  <conditionalFormatting sqref="AC20">
    <cfRule type="expression" dxfId="2196" priority="110" stopIfTrue="1">
      <formula>NOT($B$71)</formula>
    </cfRule>
  </conditionalFormatting>
  <conditionalFormatting sqref="AO20">
    <cfRule type="expression" dxfId="2195" priority="111" stopIfTrue="1">
      <formula>NOT($B$71)</formula>
    </cfRule>
  </conditionalFormatting>
  <conditionalFormatting sqref="AM20">
    <cfRule type="expression" dxfId="2194" priority="112" stopIfTrue="1">
      <formula>NOT($B$71)</formula>
    </cfRule>
  </conditionalFormatting>
  <conditionalFormatting sqref="Q20">
    <cfRule type="expression" dxfId="2193" priority="113" stopIfTrue="1">
      <formula>NOT($B$72)</formula>
    </cfRule>
  </conditionalFormatting>
  <conditionalFormatting sqref="P20">
    <cfRule type="expression" dxfId="2192" priority="114" stopIfTrue="1">
      <formula>NOT($B$72)</formula>
    </cfRule>
  </conditionalFormatting>
  <conditionalFormatting sqref="AB20">
    <cfRule type="expression" dxfId="2191" priority="115" stopIfTrue="1">
      <formula>NOT($B$72)</formula>
    </cfRule>
  </conditionalFormatting>
  <conditionalFormatting sqref="Z20">
    <cfRule type="expression" dxfId="2190" priority="116" stopIfTrue="1">
      <formula>NOT($B$72)</formula>
    </cfRule>
  </conditionalFormatting>
  <conditionalFormatting sqref="D20">
    <cfRule type="expression" dxfId="2189" priority="117" stopIfTrue="1">
      <formula>NOT($B$73)</formula>
    </cfRule>
  </conditionalFormatting>
  <conditionalFormatting sqref="C20">
    <cfRule type="expression" dxfId="2188" priority="118" stopIfTrue="1">
      <formula>NOT($B$73)</formula>
    </cfRule>
  </conditionalFormatting>
  <conditionalFormatting sqref="O20">
    <cfRule type="expression" dxfId="2187" priority="119" stopIfTrue="1">
      <formula>NOT($B$73)</formula>
    </cfRule>
  </conditionalFormatting>
  <conditionalFormatting sqref="M20">
    <cfRule type="expression" dxfId="2186" priority="120" stopIfTrue="1">
      <formula>NOT($B$73)</formula>
    </cfRule>
  </conditionalFormatting>
  <conditionalFormatting sqref="AD21">
    <cfRule type="expression" dxfId="2185" priority="121" stopIfTrue="1">
      <formula>NOT($B$74)</formula>
    </cfRule>
  </conditionalFormatting>
  <conditionalFormatting sqref="AC21">
    <cfRule type="expression" dxfId="2184" priority="122" stopIfTrue="1">
      <formula>NOT($B$74)</formula>
    </cfRule>
  </conditionalFormatting>
  <conditionalFormatting sqref="AO21">
    <cfRule type="expression" dxfId="2183" priority="123" stopIfTrue="1">
      <formula>NOT($B$74)</formula>
    </cfRule>
  </conditionalFormatting>
  <conditionalFormatting sqref="AM21">
    <cfRule type="expression" dxfId="2182" priority="124" stopIfTrue="1">
      <formula>NOT($B$74)</formula>
    </cfRule>
  </conditionalFormatting>
  <conditionalFormatting sqref="Q21">
    <cfRule type="expression" dxfId="2181" priority="125" stopIfTrue="1">
      <formula>NOT($B$75)</formula>
    </cfRule>
  </conditionalFormatting>
  <conditionalFormatting sqref="P21">
    <cfRule type="expression" dxfId="2180" priority="126" stopIfTrue="1">
      <formula>NOT($B$75)</formula>
    </cfRule>
  </conditionalFormatting>
  <conditionalFormatting sqref="AB21">
    <cfRule type="expression" dxfId="2179" priority="127" stopIfTrue="1">
      <formula>NOT($B$75)</formula>
    </cfRule>
  </conditionalFormatting>
  <conditionalFormatting sqref="Z21">
    <cfRule type="expression" dxfId="2178" priority="128" stopIfTrue="1">
      <formula>NOT($B$75)</formula>
    </cfRule>
  </conditionalFormatting>
  <conditionalFormatting sqref="D21">
    <cfRule type="expression" dxfId="2177" priority="129" stopIfTrue="1">
      <formula>NOT($B$76)</formula>
    </cfRule>
  </conditionalFormatting>
  <conditionalFormatting sqref="C21">
    <cfRule type="expression" dxfId="2176" priority="130" stopIfTrue="1">
      <formula>NOT($B$76)</formula>
    </cfRule>
  </conditionalFormatting>
  <conditionalFormatting sqref="O21">
    <cfRule type="expression" dxfId="2175" priority="131" stopIfTrue="1">
      <formula>NOT($B$76)</formula>
    </cfRule>
  </conditionalFormatting>
  <conditionalFormatting sqref="M21">
    <cfRule type="expression" dxfId="2174" priority="132" stopIfTrue="1">
      <formula>NOT($B$76)</formula>
    </cfRule>
  </conditionalFormatting>
  <conditionalFormatting sqref="AD22">
    <cfRule type="expression" dxfId="2173" priority="133" stopIfTrue="1">
      <formula>NOT($B$77)</formula>
    </cfRule>
  </conditionalFormatting>
  <conditionalFormatting sqref="AC22">
    <cfRule type="expression" dxfId="2172" priority="134" stopIfTrue="1">
      <formula>NOT($B$77)</formula>
    </cfRule>
  </conditionalFormatting>
  <conditionalFormatting sqref="AO22">
    <cfRule type="expression" dxfId="2171" priority="135" stopIfTrue="1">
      <formula>NOT($B$77)</formula>
    </cfRule>
  </conditionalFormatting>
  <conditionalFormatting sqref="AM22">
    <cfRule type="expression" dxfId="2170" priority="136" stopIfTrue="1">
      <formula>NOT($B$77)</formula>
    </cfRule>
  </conditionalFormatting>
  <conditionalFormatting sqref="Q22">
    <cfRule type="expression" dxfId="2169" priority="137" stopIfTrue="1">
      <formula>NOT($B$78)</formula>
    </cfRule>
  </conditionalFormatting>
  <conditionalFormatting sqref="P22">
    <cfRule type="expression" dxfId="2168" priority="138" stopIfTrue="1">
      <formula>NOT($B$78)</formula>
    </cfRule>
  </conditionalFormatting>
  <conditionalFormatting sqref="AB22">
    <cfRule type="expression" dxfId="2167" priority="139" stopIfTrue="1">
      <formula>NOT($B$78)</formula>
    </cfRule>
  </conditionalFormatting>
  <conditionalFormatting sqref="Z22">
    <cfRule type="expression" dxfId="2166" priority="140" stopIfTrue="1">
      <formula>NOT($B$78)</formula>
    </cfRule>
  </conditionalFormatting>
  <conditionalFormatting sqref="D22">
    <cfRule type="expression" dxfId="2165" priority="141" stopIfTrue="1">
      <formula>NOT($B$79)</formula>
    </cfRule>
  </conditionalFormatting>
  <conditionalFormatting sqref="C22">
    <cfRule type="expression" dxfId="2164" priority="142" stopIfTrue="1">
      <formula>NOT($B$79)</formula>
    </cfRule>
  </conditionalFormatting>
  <conditionalFormatting sqref="O22">
    <cfRule type="expression" dxfId="2163" priority="143" stopIfTrue="1">
      <formula>NOT($B$79)</formula>
    </cfRule>
  </conditionalFormatting>
  <conditionalFormatting sqref="M22">
    <cfRule type="expression" dxfId="2162" priority="144" stopIfTrue="1">
      <formula>NOT($B$79)</formula>
    </cfRule>
  </conditionalFormatting>
  <conditionalFormatting sqref="AD23">
    <cfRule type="expression" dxfId="2161" priority="145" stopIfTrue="1">
      <formula>NOT($B$80)</formula>
    </cfRule>
  </conditionalFormatting>
  <conditionalFormatting sqref="AC23">
    <cfRule type="expression" dxfId="2160" priority="146" stopIfTrue="1">
      <formula>NOT($B$80)</formula>
    </cfRule>
  </conditionalFormatting>
  <conditionalFormatting sqref="AO23">
    <cfRule type="expression" dxfId="2159" priority="147" stopIfTrue="1">
      <formula>NOT($B$80)</formula>
    </cfRule>
  </conditionalFormatting>
  <conditionalFormatting sqref="AM23">
    <cfRule type="expression" dxfId="2158" priority="148" stopIfTrue="1">
      <formula>NOT($B$80)</formula>
    </cfRule>
  </conditionalFormatting>
  <conditionalFormatting sqref="Q23">
    <cfRule type="expression" dxfId="2157" priority="149" stopIfTrue="1">
      <formula>NOT($B$81)</formula>
    </cfRule>
  </conditionalFormatting>
  <conditionalFormatting sqref="P23">
    <cfRule type="expression" dxfId="2156" priority="150" stopIfTrue="1">
      <formula>NOT($B$81)</formula>
    </cfRule>
  </conditionalFormatting>
  <conditionalFormatting sqref="AB23">
    <cfRule type="expression" dxfId="2155" priority="151" stopIfTrue="1">
      <formula>NOT($B$81)</formula>
    </cfRule>
  </conditionalFormatting>
  <conditionalFormatting sqref="Z23">
    <cfRule type="expression" dxfId="2154" priority="152" stopIfTrue="1">
      <formula>NOT($B$81)</formula>
    </cfRule>
  </conditionalFormatting>
  <conditionalFormatting sqref="D23">
    <cfRule type="expression" dxfId="2153" priority="153" stopIfTrue="1">
      <formula>NOT($B$82)</formula>
    </cfRule>
  </conditionalFormatting>
  <conditionalFormatting sqref="C23">
    <cfRule type="expression" dxfId="2152" priority="154" stopIfTrue="1">
      <formula>NOT($B$82)</formula>
    </cfRule>
  </conditionalFormatting>
  <conditionalFormatting sqref="O23">
    <cfRule type="expression" dxfId="2151" priority="155" stopIfTrue="1">
      <formula>NOT($B$82)</formula>
    </cfRule>
  </conditionalFormatting>
  <conditionalFormatting sqref="M23">
    <cfRule type="expression" dxfId="2150" priority="156" stopIfTrue="1">
      <formula>NOT($B$82)</formula>
    </cfRule>
  </conditionalFormatting>
  <conditionalFormatting sqref="AD24">
    <cfRule type="expression" dxfId="2149" priority="157" stopIfTrue="1">
      <formula>NOT($B$83)</formula>
    </cfRule>
  </conditionalFormatting>
  <conditionalFormatting sqref="AC24">
    <cfRule type="expression" dxfId="2148" priority="158" stopIfTrue="1">
      <formula>NOT($B$83)</formula>
    </cfRule>
  </conditionalFormatting>
  <conditionalFormatting sqref="AO24">
    <cfRule type="expression" dxfId="2147" priority="159" stopIfTrue="1">
      <formula>NOT($B$83)</formula>
    </cfRule>
  </conditionalFormatting>
  <conditionalFormatting sqref="AM24">
    <cfRule type="expression" dxfId="2146" priority="160" stopIfTrue="1">
      <formula>NOT($B$83)</formula>
    </cfRule>
  </conditionalFormatting>
  <conditionalFormatting sqref="Q24">
    <cfRule type="expression" dxfId="2145" priority="161" stopIfTrue="1">
      <formula>NOT($B$84)</formula>
    </cfRule>
  </conditionalFormatting>
  <conditionalFormatting sqref="P24">
    <cfRule type="expression" dxfId="2144" priority="162" stopIfTrue="1">
      <formula>NOT($B$84)</formula>
    </cfRule>
  </conditionalFormatting>
  <conditionalFormatting sqref="AB24">
    <cfRule type="expression" dxfId="2143" priority="163" stopIfTrue="1">
      <formula>NOT($B$84)</formula>
    </cfRule>
  </conditionalFormatting>
  <conditionalFormatting sqref="Z24">
    <cfRule type="expression" dxfId="2142" priority="164" stopIfTrue="1">
      <formula>NOT($B$84)</formula>
    </cfRule>
  </conditionalFormatting>
  <conditionalFormatting sqref="D24">
    <cfRule type="expression" dxfId="2141" priority="165" stopIfTrue="1">
      <formula>NOT($B$85)</formula>
    </cfRule>
  </conditionalFormatting>
  <conditionalFormatting sqref="C24">
    <cfRule type="expression" dxfId="2140" priority="166" stopIfTrue="1">
      <formula>NOT($B$85)</formula>
    </cfRule>
  </conditionalFormatting>
  <conditionalFormatting sqref="O24">
    <cfRule type="expression" dxfId="2139" priority="167" stopIfTrue="1">
      <formula>NOT($B$85)</formula>
    </cfRule>
  </conditionalFormatting>
  <conditionalFormatting sqref="M24">
    <cfRule type="expression" dxfId="2138" priority="168" stopIfTrue="1">
      <formula>NOT($B$85)</formula>
    </cfRule>
  </conditionalFormatting>
  <conditionalFormatting sqref="AD25">
    <cfRule type="expression" dxfId="2137" priority="169" stopIfTrue="1">
      <formula>NOT($B$86)</formula>
    </cfRule>
  </conditionalFormatting>
  <conditionalFormatting sqref="AC25">
    <cfRule type="expression" dxfId="2136" priority="170" stopIfTrue="1">
      <formula>NOT($B$86)</formula>
    </cfRule>
  </conditionalFormatting>
  <conditionalFormatting sqref="AO25">
    <cfRule type="expression" dxfId="2135" priority="171" stopIfTrue="1">
      <formula>NOT($B$86)</formula>
    </cfRule>
  </conditionalFormatting>
  <conditionalFormatting sqref="AM25">
    <cfRule type="expression" dxfId="2134" priority="172" stopIfTrue="1">
      <formula>NOT($B$86)</formula>
    </cfRule>
  </conditionalFormatting>
  <conditionalFormatting sqref="Q25">
    <cfRule type="expression" dxfId="2133" priority="173" stopIfTrue="1">
      <formula>NOT($B$87)</formula>
    </cfRule>
  </conditionalFormatting>
  <conditionalFormatting sqref="P25">
    <cfRule type="expression" dxfId="2132" priority="174" stopIfTrue="1">
      <formula>NOT($B$87)</formula>
    </cfRule>
  </conditionalFormatting>
  <conditionalFormatting sqref="AB25">
    <cfRule type="expression" dxfId="2131" priority="175" stopIfTrue="1">
      <formula>NOT($B$87)</formula>
    </cfRule>
  </conditionalFormatting>
  <conditionalFormatting sqref="Z25">
    <cfRule type="expression" dxfId="2130" priority="176" stopIfTrue="1">
      <formula>NOT($B$87)</formula>
    </cfRule>
  </conditionalFormatting>
  <conditionalFormatting sqref="D25">
    <cfRule type="expression" dxfId="2129" priority="177" stopIfTrue="1">
      <formula>NOT($B$88)</formula>
    </cfRule>
  </conditionalFormatting>
  <conditionalFormatting sqref="C25">
    <cfRule type="expression" dxfId="2128" priority="178" stopIfTrue="1">
      <formula>NOT($B$88)</formula>
    </cfRule>
  </conditionalFormatting>
  <conditionalFormatting sqref="O25">
    <cfRule type="expression" dxfId="2127" priority="179" stopIfTrue="1">
      <formula>NOT($B$88)</formula>
    </cfRule>
  </conditionalFormatting>
  <conditionalFormatting sqref="M25">
    <cfRule type="expression" dxfId="2126" priority="180" stopIfTrue="1">
      <formula>NOT($B$88)</formula>
    </cfRule>
  </conditionalFormatting>
  <conditionalFormatting sqref="AD26">
    <cfRule type="expression" dxfId="2125" priority="181" stopIfTrue="1">
      <formula>NOT($B$89)</formula>
    </cfRule>
  </conditionalFormatting>
  <conditionalFormatting sqref="AC26">
    <cfRule type="expression" dxfId="2124" priority="182" stopIfTrue="1">
      <formula>NOT($B$89)</formula>
    </cfRule>
  </conditionalFormatting>
  <conditionalFormatting sqref="AO26">
    <cfRule type="expression" dxfId="2123" priority="183" stopIfTrue="1">
      <formula>NOT($B$89)</formula>
    </cfRule>
  </conditionalFormatting>
  <conditionalFormatting sqref="AM26">
    <cfRule type="expression" dxfId="2122" priority="184" stopIfTrue="1">
      <formula>NOT($B$89)</formula>
    </cfRule>
  </conditionalFormatting>
  <conditionalFormatting sqref="Q26">
    <cfRule type="expression" dxfId="2121" priority="185" stopIfTrue="1">
      <formula>NOT($B$90)</formula>
    </cfRule>
  </conditionalFormatting>
  <conditionalFormatting sqref="P26">
    <cfRule type="expression" dxfId="2120" priority="186" stopIfTrue="1">
      <formula>NOT($B$90)</formula>
    </cfRule>
  </conditionalFormatting>
  <conditionalFormatting sqref="AB26">
    <cfRule type="expression" dxfId="2119" priority="187" stopIfTrue="1">
      <formula>NOT($B$90)</formula>
    </cfRule>
  </conditionalFormatting>
  <conditionalFormatting sqref="Z26">
    <cfRule type="expression" dxfId="2118" priority="188" stopIfTrue="1">
      <formula>NOT($B$90)</formula>
    </cfRule>
  </conditionalFormatting>
  <conditionalFormatting sqref="D26">
    <cfRule type="expression" dxfId="2117" priority="189" stopIfTrue="1">
      <formula>NOT($B$91)</formula>
    </cfRule>
  </conditionalFormatting>
  <conditionalFormatting sqref="C26">
    <cfRule type="expression" dxfId="2116" priority="190" stopIfTrue="1">
      <formula>NOT($B$91)</formula>
    </cfRule>
  </conditionalFormatting>
  <conditionalFormatting sqref="O26">
    <cfRule type="expression" dxfId="2115" priority="191" stopIfTrue="1">
      <formula>NOT($B$91)</formula>
    </cfRule>
  </conditionalFormatting>
  <conditionalFormatting sqref="M26">
    <cfRule type="expression" dxfId="2114" priority="192" stopIfTrue="1">
      <formula>NOT($B$91)</formula>
    </cfRule>
  </conditionalFormatting>
  <conditionalFormatting sqref="AD27">
    <cfRule type="expression" dxfId="2113" priority="193" stopIfTrue="1">
      <formula>NOT($B$92)</formula>
    </cfRule>
  </conditionalFormatting>
  <conditionalFormatting sqref="AC27">
    <cfRule type="expression" dxfId="2112" priority="194" stopIfTrue="1">
      <formula>NOT($B$92)</formula>
    </cfRule>
  </conditionalFormatting>
  <conditionalFormatting sqref="AO27">
    <cfRule type="expression" dxfId="2111" priority="195" stopIfTrue="1">
      <formula>NOT($B$92)</formula>
    </cfRule>
  </conditionalFormatting>
  <conditionalFormatting sqref="AM27">
    <cfRule type="expression" dxfId="2110" priority="196" stopIfTrue="1">
      <formula>NOT($B$92)</formula>
    </cfRule>
  </conditionalFormatting>
  <conditionalFormatting sqref="Q27">
    <cfRule type="expression" dxfId="2109" priority="197" stopIfTrue="1">
      <formula>NOT($B$93)</formula>
    </cfRule>
  </conditionalFormatting>
  <conditionalFormatting sqref="P27">
    <cfRule type="expression" dxfId="2108" priority="198" stopIfTrue="1">
      <formula>NOT($B$93)</formula>
    </cfRule>
  </conditionalFormatting>
  <conditionalFormatting sqref="AB27">
    <cfRule type="expression" dxfId="2107" priority="199" stopIfTrue="1">
      <formula>NOT($B$93)</formula>
    </cfRule>
  </conditionalFormatting>
  <conditionalFormatting sqref="Z27">
    <cfRule type="expression" dxfId="2106" priority="200" stopIfTrue="1">
      <formula>NOT($B$93)</formula>
    </cfRule>
  </conditionalFormatting>
  <conditionalFormatting sqref="D27">
    <cfRule type="expression" dxfId="2105" priority="201" stopIfTrue="1">
      <formula>NOT($B$94)</formula>
    </cfRule>
  </conditionalFormatting>
  <conditionalFormatting sqref="C27">
    <cfRule type="expression" dxfId="2104" priority="202" stopIfTrue="1">
      <formula>NOT($B$94)</formula>
    </cfRule>
  </conditionalFormatting>
  <conditionalFormatting sqref="O27">
    <cfRule type="expression" dxfId="2103" priority="203" stopIfTrue="1">
      <formula>NOT($B$94)</formula>
    </cfRule>
  </conditionalFormatting>
  <conditionalFormatting sqref="M27">
    <cfRule type="expression" dxfId="2102" priority="204" stopIfTrue="1">
      <formula>NOT($B$94)</formula>
    </cfRule>
  </conditionalFormatting>
  <conditionalFormatting sqref="AD28">
    <cfRule type="expression" dxfId="2101" priority="205" stopIfTrue="1">
      <formula>NOT($B$95)</formula>
    </cfRule>
  </conditionalFormatting>
  <conditionalFormatting sqref="AC28">
    <cfRule type="expression" dxfId="2100" priority="206" stopIfTrue="1">
      <formula>NOT($B$95)</formula>
    </cfRule>
  </conditionalFormatting>
  <conditionalFormatting sqref="AO28">
    <cfRule type="expression" dxfId="2099" priority="207" stopIfTrue="1">
      <formula>NOT($B$95)</formula>
    </cfRule>
  </conditionalFormatting>
  <conditionalFormatting sqref="AM28">
    <cfRule type="expression" dxfId="2098" priority="208" stopIfTrue="1">
      <formula>NOT($B$95)</formula>
    </cfRule>
  </conditionalFormatting>
  <conditionalFormatting sqref="Q28">
    <cfRule type="expression" dxfId="2097" priority="209" stopIfTrue="1">
      <formula>NOT($B$96)</formula>
    </cfRule>
  </conditionalFormatting>
  <conditionalFormatting sqref="P28">
    <cfRule type="expression" dxfId="2096" priority="210" stopIfTrue="1">
      <formula>NOT($B$96)</formula>
    </cfRule>
  </conditionalFormatting>
  <conditionalFormatting sqref="AB28">
    <cfRule type="expression" dxfId="2095" priority="211" stopIfTrue="1">
      <formula>NOT($B$96)</formula>
    </cfRule>
  </conditionalFormatting>
  <conditionalFormatting sqref="Z28">
    <cfRule type="expression" dxfId="2094" priority="212" stopIfTrue="1">
      <formula>NOT($B$96)</formula>
    </cfRule>
  </conditionalFormatting>
  <conditionalFormatting sqref="D28">
    <cfRule type="expression" dxfId="2093" priority="213" stopIfTrue="1">
      <formula>NOT($B$97)</formula>
    </cfRule>
  </conditionalFormatting>
  <conditionalFormatting sqref="C28">
    <cfRule type="expression" dxfId="2092" priority="214" stopIfTrue="1">
      <formula>NOT($B$97)</formula>
    </cfRule>
  </conditionalFormatting>
  <conditionalFormatting sqref="O28">
    <cfRule type="expression" dxfId="2091" priority="215" stopIfTrue="1">
      <formula>NOT($B$97)</formula>
    </cfRule>
  </conditionalFormatting>
  <conditionalFormatting sqref="M28">
    <cfRule type="expression" dxfId="2090" priority="216" stopIfTrue="1">
      <formula>NOT($B$97)</formula>
    </cfRule>
  </conditionalFormatting>
  <conditionalFormatting sqref="AD29">
    <cfRule type="expression" dxfId="2089" priority="217" stopIfTrue="1">
      <formula>NOT($B$98)</formula>
    </cfRule>
  </conditionalFormatting>
  <conditionalFormatting sqref="AC29">
    <cfRule type="expression" dxfId="2088" priority="218" stopIfTrue="1">
      <formula>NOT($B$98)</formula>
    </cfRule>
  </conditionalFormatting>
  <conditionalFormatting sqref="AO29">
    <cfRule type="expression" dxfId="2087" priority="219" stopIfTrue="1">
      <formula>NOT($B$98)</formula>
    </cfRule>
  </conditionalFormatting>
  <conditionalFormatting sqref="AM29">
    <cfRule type="expression" dxfId="2086" priority="220" stopIfTrue="1">
      <formula>NOT($B$98)</formula>
    </cfRule>
  </conditionalFormatting>
  <conditionalFormatting sqref="Q29">
    <cfRule type="expression" dxfId="2085" priority="221" stopIfTrue="1">
      <formula>NOT($B$99)</formula>
    </cfRule>
  </conditionalFormatting>
  <conditionalFormatting sqref="P29">
    <cfRule type="expression" dxfId="2084" priority="222" stopIfTrue="1">
      <formula>NOT($B$99)</formula>
    </cfRule>
  </conditionalFormatting>
  <conditionalFormatting sqref="AB29">
    <cfRule type="expression" dxfId="2083" priority="223" stopIfTrue="1">
      <formula>NOT($B$99)</formula>
    </cfRule>
  </conditionalFormatting>
  <conditionalFormatting sqref="Z29">
    <cfRule type="expression" dxfId="2082" priority="224" stopIfTrue="1">
      <formula>NOT($B$99)</formula>
    </cfRule>
  </conditionalFormatting>
  <conditionalFormatting sqref="D29">
    <cfRule type="expression" dxfId="2081" priority="225" stopIfTrue="1">
      <formula>NOT($B$100)</formula>
    </cfRule>
  </conditionalFormatting>
  <conditionalFormatting sqref="C29">
    <cfRule type="expression" dxfId="2080" priority="226" stopIfTrue="1">
      <formula>NOT($B$100)</formula>
    </cfRule>
  </conditionalFormatting>
  <conditionalFormatting sqref="O29">
    <cfRule type="expression" dxfId="2079" priority="227" stopIfTrue="1">
      <formula>NOT($B$100)</formula>
    </cfRule>
  </conditionalFormatting>
  <conditionalFormatting sqref="M29">
    <cfRule type="expression" dxfId="2078" priority="228" stopIfTrue="1">
      <formula>NOT($B$100)</formula>
    </cfRule>
  </conditionalFormatting>
  <conditionalFormatting sqref="AD30">
    <cfRule type="expression" dxfId="2077" priority="229" stopIfTrue="1">
      <formula>NOT($B$101)</formula>
    </cfRule>
  </conditionalFormatting>
  <conditionalFormatting sqref="AC30">
    <cfRule type="expression" dxfId="2076" priority="230" stopIfTrue="1">
      <formula>NOT($B$101)</formula>
    </cfRule>
  </conditionalFormatting>
  <conditionalFormatting sqref="AO30">
    <cfRule type="expression" dxfId="2075" priority="231" stopIfTrue="1">
      <formula>NOT($B$101)</formula>
    </cfRule>
  </conditionalFormatting>
  <conditionalFormatting sqref="AM30">
    <cfRule type="expression" dxfId="2074" priority="232" stopIfTrue="1">
      <formula>NOT($B$101)</formula>
    </cfRule>
  </conditionalFormatting>
  <conditionalFormatting sqref="Q30">
    <cfRule type="expression" dxfId="2073" priority="233" stopIfTrue="1">
      <formula>NOT($B$102)</formula>
    </cfRule>
  </conditionalFormatting>
  <conditionalFormatting sqref="P30">
    <cfRule type="expression" dxfId="2072" priority="234" stopIfTrue="1">
      <formula>NOT($B$102)</formula>
    </cfRule>
  </conditionalFormatting>
  <conditionalFormatting sqref="AB30">
    <cfRule type="expression" dxfId="2071" priority="235" stopIfTrue="1">
      <formula>NOT($B$102)</formula>
    </cfRule>
  </conditionalFormatting>
  <conditionalFormatting sqref="Z30">
    <cfRule type="expression" dxfId="2070" priority="236" stopIfTrue="1">
      <formula>NOT($B$102)</formula>
    </cfRule>
  </conditionalFormatting>
  <conditionalFormatting sqref="D30">
    <cfRule type="expression" dxfId="2069" priority="237" stopIfTrue="1">
      <formula>NOT($B$103)</formula>
    </cfRule>
  </conditionalFormatting>
  <conditionalFormatting sqref="C30">
    <cfRule type="expression" dxfId="2068" priority="238" stopIfTrue="1">
      <formula>NOT($B$103)</formula>
    </cfRule>
  </conditionalFormatting>
  <conditionalFormatting sqref="O30">
    <cfRule type="expression" dxfId="2067" priority="239" stopIfTrue="1">
      <formula>NOT($B$103)</formula>
    </cfRule>
  </conditionalFormatting>
  <conditionalFormatting sqref="M30">
    <cfRule type="expression" dxfId="2066" priority="240" stopIfTrue="1">
      <formula>NOT($B$103)</formula>
    </cfRule>
  </conditionalFormatting>
  <conditionalFormatting sqref="AD31">
    <cfRule type="expression" dxfId="2065" priority="241" stopIfTrue="1">
      <formula>NOT($B$104)</formula>
    </cfRule>
  </conditionalFormatting>
  <conditionalFormatting sqref="AC31">
    <cfRule type="expression" dxfId="2064" priority="242" stopIfTrue="1">
      <formula>NOT($B$104)</formula>
    </cfRule>
  </conditionalFormatting>
  <conditionalFormatting sqref="AO31">
    <cfRule type="expression" dxfId="2063" priority="243" stopIfTrue="1">
      <formula>NOT($B$104)</formula>
    </cfRule>
  </conditionalFormatting>
  <conditionalFormatting sqref="AM31">
    <cfRule type="expression" dxfId="2062" priority="244" stopIfTrue="1">
      <formula>NOT($B$104)</formula>
    </cfRule>
  </conditionalFormatting>
  <conditionalFormatting sqref="Q31">
    <cfRule type="expression" dxfId="2061" priority="245" stopIfTrue="1">
      <formula>NOT($B$105)</formula>
    </cfRule>
  </conditionalFormatting>
  <conditionalFormatting sqref="P31">
    <cfRule type="expression" dxfId="2060" priority="246" stopIfTrue="1">
      <formula>NOT($B$105)</formula>
    </cfRule>
  </conditionalFormatting>
  <conditionalFormatting sqref="AB31">
    <cfRule type="expression" dxfId="2059" priority="247" stopIfTrue="1">
      <formula>NOT($B$105)</formula>
    </cfRule>
  </conditionalFormatting>
  <conditionalFormatting sqref="Z31">
    <cfRule type="expression" dxfId="2058" priority="248" stopIfTrue="1">
      <formula>NOT($B$105)</formula>
    </cfRule>
  </conditionalFormatting>
  <conditionalFormatting sqref="D31">
    <cfRule type="expression" dxfId="2057" priority="249" stopIfTrue="1">
      <formula>NOT($B$106)</formula>
    </cfRule>
  </conditionalFormatting>
  <conditionalFormatting sqref="C31">
    <cfRule type="expression" dxfId="2056" priority="250" stopIfTrue="1">
      <formula>NOT($B$106)</formula>
    </cfRule>
  </conditionalFormatting>
  <conditionalFormatting sqref="O31">
    <cfRule type="expression" dxfId="2055" priority="251" stopIfTrue="1">
      <formula>NOT($B$106)</formula>
    </cfRule>
  </conditionalFormatting>
  <conditionalFormatting sqref="M31">
    <cfRule type="expression" dxfId="2054" priority="252" stopIfTrue="1">
      <formula>NOT($B$106)</formula>
    </cfRule>
  </conditionalFormatting>
  <conditionalFormatting sqref="AD32">
    <cfRule type="expression" dxfId="2053" priority="482" stopIfTrue="1">
      <formula>NOT(AND(AND($B$107,$B$221),$B$260))</formula>
    </cfRule>
  </conditionalFormatting>
  <conditionalFormatting sqref="AC32">
    <cfRule type="expression" dxfId="2052" priority="488" stopIfTrue="1">
      <formula>NOT(AND(AND($B$107,$B$224),$B$263))</formula>
    </cfRule>
  </conditionalFormatting>
  <conditionalFormatting sqref="AO32">
    <cfRule type="expression" dxfId="2051" priority="419" stopIfTrue="1">
      <formula>NOT(AND(AND($B$107,$B$188),$B$227))</formula>
    </cfRule>
  </conditionalFormatting>
  <conditionalFormatting sqref="AM32">
    <cfRule type="expression" dxfId="2050" priority="431" stopIfTrue="1">
      <formula>NOT(AND(AND($B$107,$B$194),$B$233))</formula>
    </cfRule>
  </conditionalFormatting>
  <conditionalFormatting sqref="Q32">
    <cfRule type="expression" dxfId="2049" priority="484" stopIfTrue="1">
      <formula>NOT(AND(AND($B$108,$B$222),$B$261))</formula>
    </cfRule>
  </conditionalFormatting>
  <conditionalFormatting sqref="P32">
    <cfRule type="expression" dxfId="2048" priority="490" stopIfTrue="1">
      <formula>NOT(AND(AND($B$108,$B$225),$B$264))</formula>
    </cfRule>
  </conditionalFormatting>
  <conditionalFormatting sqref="AB32">
    <cfRule type="expression" dxfId="2047" priority="421" stopIfTrue="1">
      <formula>NOT(AND(AND($B$108,$B$189),$B$228))</formula>
    </cfRule>
  </conditionalFormatting>
  <conditionalFormatting sqref="Z32">
    <cfRule type="expression" dxfId="2046" priority="433" stopIfTrue="1">
      <formula>NOT(AND(AND($B$108,$B$195),$B$234))</formula>
    </cfRule>
  </conditionalFormatting>
  <conditionalFormatting sqref="D32">
    <cfRule type="expression" dxfId="2045" priority="486" stopIfTrue="1">
      <formula>NOT(AND(AND($B$109,$B$223),$B$262))</formula>
    </cfRule>
  </conditionalFormatting>
  <conditionalFormatting sqref="C32">
    <cfRule type="expression" dxfId="2044" priority="492" stopIfTrue="1">
      <formula>NOT(AND(AND($B$109,$B$226),$B$265))</formula>
    </cfRule>
  </conditionalFormatting>
  <conditionalFormatting sqref="O32">
    <cfRule type="expression" dxfId="2043" priority="423" stopIfTrue="1">
      <formula>NOT(AND(AND($B$109,$B$190),$B$229))</formula>
    </cfRule>
  </conditionalFormatting>
  <conditionalFormatting sqref="M32">
    <cfRule type="expression" dxfId="2042" priority="435" stopIfTrue="1">
      <formula>NOT(AND(AND($B$109,$B$196),$B$235))</formula>
    </cfRule>
  </conditionalFormatting>
  <conditionalFormatting sqref="AD33">
    <cfRule type="expression" dxfId="2041" priority="412" stopIfTrue="1">
      <formula>NOT(AND($B$110,$B$221))</formula>
    </cfRule>
  </conditionalFormatting>
  <conditionalFormatting sqref="AC33">
    <cfRule type="expression" dxfId="2040" priority="415" stopIfTrue="1">
      <formula>NOT(AND($B$110,$B$224))</formula>
    </cfRule>
  </conditionalFormatting>
  <conditionalFormatting sqref="AO33">
    <cfRule type="expression" dxfId="2039" priority="379" stopIfTrue="1">
      <formula>NOT(AND($B$110,$B$188))</formula>
    </cfRule>
  </conditionalFormatting>
  <conditionalFormatting sqref="AM33">
    <cfRule type="expression" dxfId="2038" priority="385" stopIfTrue="1">
      <formula>NOT(AND($B$110,$B$194))</formula>
    </cfRule>
  </conditionalFormatting>
  <conditionalFormatting sqref="Q33">
    <cfRule type="expression" dxfId="2037" priority="413" stopIfTrue="1">
      <formula>NOT(AND($B$111,$B$222))</formula>
    </cfRule>
  </conditionalFormatting>
  <conditionalFormatting sqref="P33">
    <cfRule type="expression" dxfId="2036" priority="416" stopIfTrue="1">
      <formula>NOT(AND($B$111,$B$225))</formula>
    </cfRule>
  </conditionalFormatting>
  <conditionalFormatting sqref="AB33">
    <cfRule type="expression" dxfId="2035" priority="380" stopIfTrue="1">
      <formula>NOT(AND($B$111,$B$189))</formula>
    </cfRule>
  </conditionalFormatting>
  <conditionalFormatting sqref="Z33">
    <cfRule type="expression" dxfId="2034" priority="386" stopIfTrue="1">
      <formula>NOT(AND($B$111,$B$195))</formula>
    </cfRule>
  </conditionalFormatting>
  <conditionalFormatting sqref="D33">
    <cfRule type="expression" dxfId="2033" priority="414" stopIfTrue="1">
      <formula>NOT(AND($B$112,$B$223))</formula>
    </cfRule>
  </conditionalFormatting>
  <conditionalFormatting sqref="C33">
    <cfRule type="expression" dxfId="2032" priority="417" stopIfTrue="1">
      <formula>NOT(AND($B$112,$B$226))</formula>
    </cfRule>
  </conditionalFormatting>
  <conditionalFormatting sqref="O33">
    <cfRule type="expression" dxfId="2031" priority="381" stopIfTrue="1">
      <formula>NOT(AND($B$112,$B$190))</formula>
    </cfRule>
  </conditionalFormatting>
  <conditionalFormatting sqref="M33">
    <cfRule type="expression" dxfId="2030" priority="387" stopIfTrue="1">
      <formula>NOT(AND($B$112,$B$196))</formula>
    </cfRule>
  </conditionalFormatting>
  <conditionalFormatting sqref="AD34">
    <cfRule type="expression" dxfId="2029" priority="481" stopIfTrue="1">
      <formula>NOT(AND($B$113,$B$260))</formula>
    </cfRule>
  </conditionalFormatting>
  <conditionalFormatting sqref="AC34">
    <cfRule type="expression" dxfId="2028" priority="487" stopIfTrue="1">
      <formula>NOT(AND($B$113,$B$263))</formula>
    </cfRule>
  </conditionalFormatting>
  <conditionalFormatting sqref="AO34">
    <cfRule type="expression" dxfId="2027" priority="418" stopIfTrue="1">
      <formula>NOT(AND($B$113,$B$227))</formula>
    </cfRule>
  </conditionalFormatting>
  <conditionalFormatting sqref="AM34">
    <cfRule type="expression" dxfId="2026" priority="430" stopIfTrue="1">
      <formula>NOT(AND($B$113,$B$233))</formula>
    </cfRule>
  </conditionalFormatting>
  <conditionalFormatting sqref="Q34">
    <cfRule type="expression" dxfId="2025" priority="483" stopIfTrue="1">
      <formula>NOT(AND($B$114,$B$261))</formula>
    </cfRule>
  </conditionalFormatting>
  <conditionalFormatting sqref="P34">
    <cfRule type="expression" dxfId="2024" priority="489" stopIfTrue="1">
      <formula>NOT(AND($B$114,$B$264))</formula>
    </cfRule>
  </conditionalFormatting>
  <conditionalFormatting sqref="AB34">
    <cfRule type="expression" dxfId="2023" priority="420" stopIfTrue="1">
      <formula>NOT(AND($B$114,$B$228))</formula>
    </cfRule>
  </conditionalFormatting>
  <conditionalFormatting sqref="Z34">
    <cfRule type="expression" dxfId="2022" priority="432" stopIfTrue="1">
      <formula>NOT(AND($B$114,$B$234))</formula>
    </cfRule>
  </conditionalFormatting>
  <conditionalFormatting sqref="D34">
    <cfRule type="expression" dxfId="2021" priority="485" stopIfTrue="1">
      <formula>NOT(AND($B$115,$B$262))</formula>
    </cfRule>
  </conditionalFormatting>
  <conditionalFormatting sqref="C34">
    <cfRule type="expression" dxfId="2020" priority="491" stopIfTrue="1">
      <formula>NOT(AND($B$115,$B$265))</formula>
    </cfRule>
  </conditionalFormatting>
  <conditionalFormatting sqref="O34">
    <cfRule type="expression" dxfId="2019" priority="422" stopIfTrue="1">
      <formula>NOT(AND($B$115,$B$229))</formula>
    </cfRule>
  </conditionalFormatting>
  <conditionalFormatting sqref="M34">
    <cfRule type="expression" dxfId="2018" priority="434" stopIfTrue="1">
      <formula>NOT(AND($B$115,$B$235))</formula>
    </cfRule>
  </conditionalFormatting>
  <conditionalFormatting sqref="AF11">
    <cfRule type="expression" dxfId="2017" priority="253" stopIfTrue="1">
      <formula>NOT($B$116)</formula>
    </cfRule>
  </conditionalFormatting>
  <conditionalFormatting sqref="AE11">
    <cfRule type="expression" dxfId="2016" priority="254" stopIfTrue="1">
      <formula>NOT($B$116)</formula>
    </cfRule>
  </conditionalFormatting>
  <conditionalFormatting sqref="S11">
    <cfRule type="expression" dxfId="2015" priority="255" stopIfTrue="1">
      <formula>NOT($B$117)</formula>
    </cfRule>
  </conditionalFormatting>
  <conditionalFormatting sqref="R11">
    <cfRule type="expression" dxfId="2014" priority="256" stopIfTrue="1">
      <formula>NOT($B$117)</formula>
    </cfRule>
  </conditionalFormatting>
  <conditionalFormatting sqref="F11">
    <cfRule type="expression" dxfId="2013" priority="257" stopIfTrue="1">
      <formula>NOT($B$118)</formula>
    </cfRule>
  </conditionalFormatting>
  <conditionalFormatting sqref="E11">
    <cfRule type="expression" dxfId="2012" priority="258" stopIfTrue="1">
      <formula>NOT($B$118)</formula>
    </cfRule>
  </conditionalFormatting>
  <conditionalFormatting sqref="AF12">
    <cfRule type="expression" dxfId="2011" priority="259" stopIfTrue="1">
      <formula>NOT($B$119)</formula>
    </cfRule>
  </conditionalFormatting>
  <conditionalFormatting sqref="AE12">
    <cfRule type="expression" dxfId="2010" priority="260" stopIfTrue="1">
      <formula>NOT($B$119)</formula>
    </cfRule>
  </conditionalFormatting>
  <conditionalFormatting sqref="S12">
    <cfRule type="expression" dxfId="2009" priority="261" stopIfTrue="1">
      <formula>NOT($B$120)</formula>
    </cfRule>
  </conditionalFormatting>
  <conditionalFormatting sqref="R12">
    <cfRule type="expression" dxfId="2008" priority="262" stopIfTrue="1">
      <formula>NOT($B$120)</formula>
    </cfRule>
  </conditionalFormatting>
  <conditionalFormatting sqref="F12">
    <cfRule type="expression" dxfId="2007" priority="263" stopIfTrue="1">
      <formula>NOT($B$121)</formula>
    </cfRule>
  </conditionalFormatting>
  <conditionalFormatting sqref="E12">
    <cfRule type="expression" dxfId="2006" priority="264" stopIfTrue="1">
      <formula>NOT($B$121)</formula>
    </cfRule>
  </conditionalFormatting>
  <conditionalFormatting sqref="AF13">
    <cfRule type="expression" dxfId="2005" priority="265" stopIfTrue="1">
      <formula>NOT($B$122)</formula>
    </cfRule>
  </conditionalFormatting>
  <conditionalFormatting sqref="AE13">
    <cfRule type="expression" dxfId="2004" priority="266" stopIfTrue="1">
      <formula>NOT($B$122)</formula>
    </cfRule>
  </conditionalFormatting>
  <conditionalFormatting sqref="S13">
    <cfRule type="expression" dxfId="2003" priority="267" stopIfTrue="1">
      <formula>NOT($B$123)</formula>
    </cfRule>
  </conditionalFormatting>
  <conditionalFormatting sqref="R13">
    <cfRule type="expression" dxfId="2002" priority="268" stopIfTrue="1">
      <formula>NOT($B$123)</formula>
    </cfRule>
  </conditionalFormatting>
  <conditionalFormatting sqref="F13">
    <cfRule type="expression" dxfId="2001" priority="269" stopIfTrue="1">
      <formula>NOT($B$124)</formula>
    </cfRule>
  </conditionalFormatting>
  <conditionalFormatting sqref="E13">
    <cfRule type="expression" dxfId="2000" priority="270" stopIfTrue="1">
      <formula>NOT($B$124)</formula>
    </cfRule>
  </conditionalFormatting>
  <conditionalFormatting sqref="AF14">
    <cfRule type="expression" dxfId="1999" priority="271" stopIfTrue="1">
      <formula>NOT($B$125)</formula>
    </cfRule>
  </conditionalFormatting>
  <conditionalFormatting sqref="AE14">
    <cfRule type="expression" dxfId="1998" priority="272" stopIfTrue="1">
      <formula>NOT($B$125)</formula>
    </cfRule>
  </conditionalFormatting>
  <conditionalFormatting sqref="S14">
    <cfRule type="expression" dxfId="1997" priority="273" stopIfTrue="1">
      <formula>NOT($B$126)</formula>
    </cfRule>
  </conditionalFormatting>
  <conditionalFormatting sqref="R14">
    <cfRule type="expression" dxfId="1996" priority="274" stopIfTrue="1">
      <formula>NOT($B$126)</formula>
    </cfRule>
  </conditionalFormatting>
  <conditionalFormatting sqref="F14">
    <cfRule type="expression" dxfId="1995" priority="275" stopIfTrue="1">
      <formula>NOT($B$127)</formula>
    </cfRule>
  </conditionalFormatting>
  <conditionalFormatting sqref="E14">
    <cfRule type="expression" dxfId="1994" priority="276" stopIfTrue="1">
      <formula>NOT($B$127)</formula>
    </cfRule>
  </conditionalFormatting>
  <conditionalFormatting sqref="AF15">
    <cfRule type="expression" dxfId="1993" priority="277" stopIfTrue="1">
      <formula>NOT($B$128)</formula>
    </cfRule>
  </conditionalFormatting>
  <conditionalFormatting sqref="AE15">
    <cfRule type="expression" dxfId="1992" priority="278" stopIfTrue="1">
      <formula>NOT($B$128)</formula>
    </cfRule>
  </conditionalFormatting>
  <conditionalFormatting sqref="S15">
    <cfRule type="expression" dxfId="1991" priority="279" stopIfTrue="1">
      <formula>NOT($B$129)</formula>
    </cfRule>
  </conditionalFormatting>
  <conditionalFormatting sqref="R15">
    <cfRule type="expression" dxfId="1990" priority="280" stopIfTrue="1">
      <formula>NOT($B$129)</formula>
    </cfRule>
  </conditionalFormatting>
  <conditionalFormatting sqref="F15">
    <cfRule type="expression" dxfId="1989" priority="281" stopIfTrue="1">
      <formula>NOT($B$130)</formula>
    </cfRule>
  </conditionalFormatting>
  <conditionalFormatting sqref="E15">
    <cfRule type="expression" dxfId="1988" priority="282" stopIfTrue="1">
      <formula>NOT($B$130)</formula>
    </cfRule>
  </conditionalFormatting>
  <conditionalFormatting sqref="AF16">
    <cfRule type="expression" dxfId="1987" priority="283" stopIfTrue="1">
      <formula>NOT($B$131)</formula>
    </cfRule>
  </conditionalFormatting>
  <conditionalFormatting sqref="AE16">
    <cfRule type="expression" dxfId="1986" priority="284" stopIfTrue="1">
      <formula>NOT($B$131)</formula>
    </cfRule>
  </conditionalFormatting>
  <conditionalFormatting sqref="S16">
    <cfRule type="expression" dxfId="1985" priority="285" stopIfTrue="1">
      <formula>NOT($B$132)</formula>
    </cfRule>
  </conditionalFormatting>
  <conditionalFormatting sqref="R16">
    <cfRule type="expression" dxfId="1984" priority="286" stopIfTrue="1">
      <formula>NOT($B$132)</formula>
    </cfRule>
  </conditionalFormatting>
  <conditionalFormatting sqref="F16">
    <cfRule type="expression" dxfId="1983" priority="287" stopIfTrue="1">
      <formula>NOT($B$133)</formula>
    </cfRule>
  </conditionalFormatting>
  <conditionalFormatting sqref="E16">
    <cfRule type="expression" dxfId="1982" priority="288" stopIfTrue="1">
      <formula>NOT($B$133)</formula>
    </cfRule>
  </conditionalFormatting>
  <conditionalFormatting sqref="AF17">
    <cfRule type="expression" dxfId="1981" priority="289" stopIfTrue="1">
      <formula>NOT($B$134)</formula>
    </cfRule>
  </conditionalFormatting>
  <conditionalFormatting sqref="AE17">
    <cfRule type="expression" dxfId="1980" priority="290" stopIfTrue="1">
      <formula>NOT($B$134)</formula>
    </cfRule>
  </conditionalFormatting>
  <conditionalFormatting sqref="S17">
    <cfRule type="expression" dxfId="1979" priority="291" stopIfTrue="1">
      <formula>NOT($B$135)</formula>
    </cfRule>
  </conditionalFormatting>
  <conditionalFormatting sqref="R17">
    <cfRule type="expression" dxfId="1978" priority="292" stopIfTrue="1">
      <formula>NOT($B$135)</formula>
    </cfRule>
  </conditionalFormatting>
  <conditionalFormatting sqref="F17">
    <cfRule type="expression" dxfId="1977" priority="293" stopIfTrue="1">
      <formula>NOT($B$136)</formula>
    </cfRule>
  </conditionalFormatting>
  <conditionalFormatting sqref="E17">
    <cfRule type="expression" dxfId="1976" priority="294" stopIfTrue="1">
      <formula>NOT($B$136)</formula>
    </cfRule>
  </conditionalFormatting>
  <conditionalFormatting sqref="AF18">
    <cfRule type="expression" dxfId="1975" priority="295" stopIfTrue="1">
      <formula>NOT($B$137)</formula>
    </cfRule>
  </conditionalFormatting>
  <conditionalFormatting sqref="AE18">
    <cfRule type="expression" dxfId="1974" priority="296" stopIfTrue="1">
      <formula>NOT($B$137)</formula>
    </cfRule>
  </conditionalFormatting>
  <conditionalFormatting sqref="S18">
    <cfRule type="expression" dxfId="1973" priority="297" stopIfTrue="1">
      <formula>NOT($B$138)</formula>
    </cfRule>
  </conditionalFormatting>
  <conditionalFormatting sqref="R18">
    <cfRule type="expression" dxfId="1972" priority="298" stopIfTrue="1">
      <formula>NOT($B$138)</formula>
    </cfRule>
  </conditionalFormatting>
  <conditionalFormatting sqref="F18">
    <cfRule type="expression" dxfId="1971" priority="299" stopIfTrue="1">
      <formula>NOT($B$139)</formula>
    </cfRule>
  </conditionalFormatting>
  <conditionalFormatting sqref="E18">
    <cfRule type="expression" dxfId="1970" priority="300" stopIfTrue="1">
      <formula>NOT($B$139)</formula>
    </cfRule>
  </conditionalFormatting>
  <conditionalFormatting sqref="AF19">
    <cfRule type="expression" dxfId="1969" priority="301" stopIfTrue="1">
      <formula>NOT($B$140)</formula>
    </cfRule>
  </conditionalFormatting>
  <conditionalFormatting sqref="AE19">
    <cfRule type="expression" dxfId="1968" priority="302" stopIfTrue="1">
      <formula>NOT($B$140)</formula>
    </cfRule>
  </conditionalFormatting>
  <conditionalFormatting sqref="S19">
    <cfRule type="expression" dxfId="1967" priority="303" stopIfTrue="1">
      <formula>NOT($B$141)</formula>
    </cfRule>
  </conditionalFormatting>
  <conditionalFormatting sqref="R19">
    <cfRule type="expression" dxfId="1966" priority="304" stopIfTrue="1">
      <formula>NOT($B$141)</formula>
    </cfRule>
  </conditionalFormatting>
  <conditionalFormatting sqref="F19">
    <cfRule type="expression" dxfId="1965" priority="305" stopIfTrue="1">
      <formula>NOT($B$142)</formula>
    </cfRule>
  </conditionalFormatting>
  <conditionalFormatting sqref="E19">
    <cfRule type="expression" dxfId="1964" priority="306" stopIfTrue="1">
      <formula>NOT($B$142)</formula>
    </cfRule>
  </conditionalFormatting>
  <conditionalFormatting sqref="AF20">
    <cfRule type="expression" dxfId="1963" priority="307" stopIfTrue="1">
      <formula>NOT($B$143)</formula>
    </cfRule>
  </conditionalFormatting>
  <conditionalFormatting sqref="AE20">
    <cfRule type="expression" dxfId="1962" priority="308" stopIfTrue="1">
      <formula>NOT($B$143)</formula>
    </cfRule>
  </conditionalFormatting>
  <conditionalFormatting sqref="S20">
    <cfRule type="expression" dxfId="1961" priority="309" stopIfTrue="1">
      <formula>NOT($B$144)</formula>
    </cfRule>
  </conditionalFormatting>
  <conditionalFormatting sqref="R20">
    <cfRule type="expression" dxfId="1960" priority="310" stopIfTrue="1">
      <formula>NOT($B$144)</formula>
    </cfRule>
  </conditionalFormatting>
  <conditionalFormatting sqref="F20">
    <cfRule type="expression" dxfId="1959" priority="311" stopIfTrue="1">
      <formula>NOT($B$145)</formula>
    </cfRule>
  </conditionalFormatting>
  <conditionalFormatting sqref="E20">
    <cfRule type="expression" dxfId="1958" priority="312" stopIfTrue="1">
      <formula>NOT($B$145)</formula>
    </cfRule>
  </conditionalFormatting>
  <conditionalFormatting sqref="AF21">
    <cfRule type="expression" dxfId="1957" priority="313" stopIfTrue="1">
      <formula>NOT($B$146)</formula>
    </cfRule>
  </conditionalFormatting>
  <conditionalFormatting sqref="AE21">
    <cfRule type="expression" dxfId="1956" priority="314" stopIfTrue="1">
      <formula>NOT($B$146)</formula>
    </cfRule>
  </conditionalFormatting>
  <conditionalFormatting sqref="S21">
    <cfRule type="expression" dxfId="1955" priority="315" stopIfTrue="1">
      <formula>NOT($B$147)</formula>
    </cfRule>
  </conditionalFormatting>
  <conditionalFormatting sqref="R21">
    <cfRule type="expression" dxfId="1954" priority="316" stopIfTrue="1">
      <formula>NOT($B$147)</formula>
    </cfRule>
  </conditionalFormatting>
  <conditionalFormatting sqref="F21">
    <cfRule type="expression" dxfId="1953" priority="317" stopIfTrue="1">
      <formula>NOT($B$148)</formula>
    </cfRule>
  </conditionalFormatting>
  <conditionalFormatting sqref="E21">
    <cfRule type="expression" dxfId="1952" priority="318" stopIfTrue="1">
      <formula>NOT($B$148)</formula>
    </cfRule>
  </conditionalFormatting>
  <conditionalFormatting sqref="AF22">
    <cfRule type="expression" dxfId="1951" priority="319" stopIfTrue="1">
      <formula>NOT($B$149)</formula>
    </cfRule>
  </conditionalFormatting>
  <conditionalFormatting sqref="AE22">
    <cfRule type="expression" dxfId="1950" priority="320" stopIfTrue="1">
      <formula>NOT($B$149)</formula>
    </cfRule>
  </conditionalFormatting>
  <conditionalFormatting sqref="S22">
    <cfRule type="expression" dxfId="1949" priority="321" stopIfTrue="1">
      <formula>NOT($B$150)</formula>
    </cfRule>
  </conditionalFormatting>
  <conditionalFormatting sqref="R22">
    <cfRule type="expression" dxfId="1948" priority="322" stopIfTrue="1">
      <formula>NOT($B$150)</formula>
    </cfRule>
  </conditionalFormatting>
  <conditionalFormatting sqref="F22">
    <cfRule type="expression" dxfId="1947" priority="323" stopIfTrue="1">
      <formula>NOT($B$151)</formula>
    </cfRule>
  </conditionalFormatting>
  <conditionalFormatting sqref="E22">
    <cfRule type="expression" dxfId="1946" priority="324" stopIfTrue="1">
      <formula>NOT($B$151)</formula>
    </cfRule>
  </conditionalFormatting>
  <conditionalFormatting sqref="AF23">
    <cfRule type="expression" dxfId="1945" priority="325" stopIfTrue="1">
      <formula>NOT($B$152)</formula>
    </cfRule>
  </conditionalFormatting>
  <conditionalFormatting sqref="AE23">
    <cfRule type="expression" dxfId="1944" priority="326" stopIfTrue="1">
      <formula>NOT($B$152)</formula>
    </cfRule>
  </conditionalFormatting>
  <conditionalFormatting sqref="S23">
    <cfRule type="expression" dxfId="1943" priority="327" stopIfTrue="1">
      <formula>NOT($B$153)</formula>
    </cfRule>
  </conditionalFormatting>
  <conditionalFormatting sqref="R23">
    <cfRule type="expression" dxfId="1942" priority="328" stopIfTrue="1">
      <formula>NOT($B$153)</formula>
    </cfRule>
  </conditionalFormatting>
  <conditionalFormatting sqref="F23">
    <cfRule type="expression" dxfId="1941" priority="329" stopIfTrue="1">
      <formula>NOT($B$154)</formula>
    </cfRule>
  </conditionalFormatting>
  <conditionalFormatting sqref="E23">
    <cfRule type="expression" dxfId="1940" priority="330" stopIfTrue="1">
      <formula>NOT($B$154)</formula>
    </cfRule>
  </conditionalFormatting>
  <conditionalFormatting sqref="AF24">
    <cfRule type="expression" dxfId="1939" priority="331" stopIfTrue="1">
      <formula>NOT($B$155)</formula>
    </cfRule>
  </conditionalFormatting>
  <conditionalFormatting sqref="AE24">
    <cfRule type="expression" dxfId="1938" priority="332" stopIfTrue="1">
      <formula>NOT($B$155)</formula>
    </cfRule>
  </conditionalFormatting>
  <conditionalFormatting sqref="S24">
    <cfRule type="expression" dxfId="1937" priority="333" stopIfTrue="1">
      <formula>NOT($B$156)</formula>
    </cfRule>
  </conditionalFormatting>
  <conditionalFormatting sqref="R24">
    <cfRule type="expression" dxfId="1936" priority="334" stopIfTrue="1">
      <formula>NOT($B$156)</formula>
    </cfRule>
  </conditionalFormatting>
  <conditionalFormatting sqref="F24">
    <cfRule type="expression" dxfId="1935" priority="335" stopIfTrue="1">
      <formula>NOT($B$157)</formula>
    </cfRule>
  </conditionalFormatting>
  <conditionalFormatting sqref="E24">
    <cfRule type="expression" dxfId="1934" priority="336" stopIfTrue="1">
      <formula>NOT($B$157)</formula>
    </cfRule>
  </conditionalFormatting>
  <conditionalFormatting sqref="AF25">
    <cfRule type="expression" dxfId="1933" priority="337" stopIfTrue="1">
      <formula>NOT($B$158)</formula>
    </cfRule>
  </conditionalFormatting>
  <conditionalFormatting sqref="AE25">
    <cfRule type="expression" dxfId="1932" priority="338" stopIfTrue="1">
      <formula>NOT($B$158)</formula>
    </cfRule>
  </conditionalFormatting>
  <conditionalFormatting sqref="S25">
    <cfRule type="expression" dxfId="1931" priority="339" stopIfTrue="1">
      <formula>NOT($B$159)</formula>
    </cfRule>
  </conditionalFormatting>
  <conditionalFormatting sqref="R25">
    <cfRule type="expression" dxfId="1930" priority="340" stopIfTrue="1">
      <formula>NOT($B$159)</formula>
    </cfRule>
  </conditionalFormatting>
  <conditionalFormatting sqref="F25">
    <cfRule type="expression" dxfId="1929" priority="341" stopIfTrue="1">
      <formula>NOT($B$160)</formula>
    </cfRule>
  </conditionalFormatting>
  <conditionalFormatting sqref="E25">
    <cfRule type="expression" dxfId="1928" priority="342" stopIfTrue="1">
      <formula>NOT($B$160)</formula>
    </cfRule>
  </conditionalFormatting>
  <conditionalFormatting sqref="AF26">
    <cfRule type="expression" dxfId="1927" priority="343" stopIfTrue="1">
      <formula>NOT($B$161)</formula>
    </cfRule>
  </conditionalFormatting>
  <conditionalFormatting sqref="AE26">
    <cfRule type="expression" dxfId="1926" priority="344" stopIfTrue="1">
      <formula>NOT($B$161)</formula>
    </cfRule>
  </conditionalFormatting>
  <conditionalFormatting sqref="S26">
    <cfRule type="expression" dxfId="1925" priority="345" stopIfTrue="1">
      <formula>NOT($B$162)</formula>
    </cfRule>
  </conditionalFormatting>
  <conditionalFormatting sqref="R26">
    <cfRule type="expression" dxfId="1924" priority="346" stopIfTrue="1">
      <formula>NOT($B$162)</formula>
    </cfRule>
  </conditionalFormatting>
  <conditionalFormatting sqref="F26">
    <cfRule type="expression" dxfId="1923" priority="347" stopIfTrue="1">
      <formula>NOT($B$163)</formula>
    </cfRule>
  </conditionalFormatting>
  <conditionalFormatting sqref="E26">
    <cfRule type="expression" dxfId="1922" priority="348" stopIfTrue="1">
      <formula>NOT($B$163)</formula>
    </cfRule>
  </conditionalFormatting>
  <conditionalFormatting sqref="AF27">
    <cfRule type="expression" dxfId="1921" priority="349" stopIfTrue="1">
      <formula>NOT($B$164)</formula>
    </cfRule>
  </conditionalFormatting>
  <conditionalFormatting sqref="AE27">
    <cfRule type="expression" dxfId="1920" priority="350" stopIfTrue="1">
      <formula>NOT($B$164)</formula>
    </cfRule>
  </conditionalFormatting>
  <conditionalFormatting sqref="S27">
    <cfRule type="expression" dxfId="1919" priority="351" stopIfTrue="1">
      <formula>NOT($B$165)</formula>
    </cfRule>
  </conditionalFormatting>
  <conditionalFormatting sqref="R27">
    <cfRule type="expression" dxfId="1918" priority="352" stopIfTrue="1">
      <formula>NOT($B$165)</formula>
    </cfRule>
  </conditionalFormatting>
  <conditionalFormatting sqref="F27">
    <cfRule type="expression" dxfId="1917" priority="353" stopIfTrue="1">
      <formula>NOT($B$166)</formula>
    </cfRule>
  </conditionalFormatting>
  <conditionalFormatting sqref="E27">
    <cfRule type="expression" dxfId="1916" priority="354" stopIfTrue="1">
      <formula>NOT($B$166)</formula>
    </cfRule>
  </conditionalFormatting>
  <conditionalFormatting sqref="AF28">
    <cfRule type="expression" dxfId="1915" priority="355" stopIfTrue="1">
      <formula>NOT($B$167)</formula>
    </cfRule>
  </conditionalFormatting>
  <conditionalFormatting sqref="AE28">
    <cfRule type="expression" dxfId="1914" priority="356" stopIfTrue="1">
      <formula>NOT($B$167)</formula>
    </cfRule>
  </conditionalFormatting>
  <conditionalFormatting sqref="S28">
    <cfRule type="expression" dxfId="1913" priority="357" stopIfTrue="1">
      <formula>NOT($B$168)</formula>
    </cfRule>
  </conditionalFormatting>
  <conditionalFormatting sqref="R28">
    <cfRule type="expression" dxfId="1912" priority="358" stopIfTrue="1">
      <formula>NOT($B$168)</formula>
    </cfRule>
  </conditionalFormatting>
  <conditionalFormatting sqref="F28">
    <cfRule type="expression" dxfId="1911" priority="359" stopIfTrue="1">
      <formula>NOT($B$169)</formula>
    </cfRule>
  </conditionalFormatting>
  <conditionalFormatting sqref="E28">
    <cfRule type="expression" dxfId="1910" priority="360" stopIfTrue="1">
      <formula>NOT($B$169)</formula>
    </cfRule>
  </conditionalFormatting>
  <conditionalFormatting sqref="AF29">
    <cfRule type="expression" dxfId="1909" priority="361" stopIfTrue="1">
      <formula>NOT($B$170)</formula>
    </cfRule>
  </conditionalFormatting>
  <conditionalFormatting sqref="AE29">
    <cfRule type="expression" dxfId="1908" priority="362" stopIfTrue="1">
      <formula>NOT($B$170)</formula>
    </cfRule>
  </conditionalFormatting>
  <conditionalFormatting sqref="S29">
    <cfRule type="expression" dxfId="1907" priority="363" stopIfTrue="1">
      <formula>NOT($B$171)</formula>
    </cfRule>
  </conditionalFormatting>
  <conditionalFormatting sqref="R29">
    <cfRule type="expression" dxfId="1906" priority="364" stopIfTrue="1">
      <formula>NOT($B$171)</formula>
    </cfRule>
  </conditionalFormatting>
  <conditionalFormatting sqref="F29">
    <cfRule type="expression" dxfId="1905" priority="365" stopIfTrue="1">
      <formula>NOT($B$172)</formula>
    </cfRule>
  </conditionalFormatting>
  <conditionalFormatting sqref="E29">
    <cfRule type="expression" dxfId="1904" priority="366" stopIfTrue="1">
      <formula>NOT($B$172)</formula>
    </cfRule>
  </conditionalFormatting>
  <conditionalFormatting sqref="AF30">
    <cfRule type="expression" dxfId="1903" priority="367" stopIfTrue="1">
      <formula>NOT($B$173)</formula>
    </cfRule>
  </conditionalFormatting>
  <conditionalFormatting sqref="AE30">
    <cfRule type="expression" dxfId="1902" priority="368" stopIfTrue="1">
      <formula>NOT($B$173)</formula>
    </cfRule>
  </conditionalFormatting>
  <conditionalFormatting sqref="S30">
    <cfRule type="expression" dxfId="1901" priority="369" stopIfTrue="1">
      <formula>NOT($B$174)</formula>
    </cfRule>
  </conditionalFormatting>
  <conditionalFormatting sqref="R30">
    <cfRule type="expression" dxfId="1900" priority="370" stopIfTrue="1">
      <formula>NOT($B$174)</formula>
    </cfRule>
  </conditionalFormatting>
  <conditionalFormatting sqref="F30">
    <cfRule type="expression" dxfId="1899" priority="371" stopIfTrue="1">
      <formula>NOT($B$175)</formula>
    </cfRule>
  </conditionalFormatting>
  <conditionalFormatting sqref="E30">
    <cfRule type="expression" dxfId="1898" priority="372" stopIfTrue="1">
      <formula>NOT($B$175)</formula>
    </cfRule>
  </conditionalFormatting>
  <conditionalFormatting sqref="AF31">
    <cfRule type="expression" dxfId="1897" priority="373" stopIfTrue="1">
      <formula>NOT($B$176)</formula>
    </cfRule>
  </conditionalFormatting>
  <conditionalFormatting sqref="AE31">
    <cfRule type="expression" dxfId="1896" priority="374" stopIfTrue="1">
      <formula>NOT($B$176)</formula>
    </cfRule>
  </conditionalFormatting>
  <conditionalFormatting sqref="S31">
    <cfRule type="expression" dxfId="1895" priority="375" stopIfTrue="1">
      <formula>NOT($B$177)</formula>
    </cfRule>
  </conditionalFormatting>
  <conditionalFormatting sqref="R31">
    <cfRule type="expression" dxfId="1894" priority="376" stopIfTrue="1">
      <formula>NOT($B$177)</formula>
    </cfRule>
  </conditionalFormatting>
  <conditionalFormatting sqref="F31">
    <cfRule type="expression" dxfId="1893" priority="377" stopIfTrue="1">
      <formula>NOT($B$178)</formula>
    </cfRule>
  </conditionalFormatting>
  <conditionalFormatting sqref="E31">
    <cfRule type="expression" dxfId="1892" priority="378" stopIfTrue="1">
      <formula>NOT($B$178)</formula>
    </cfRule>
  </conditionalFormatting>
  <conditionalFormatting sqref="AF32">
    <cfRule type="expression" dxfId="1891" priority="470" stopIfTrue="1">
      <formula>NOT(AND(AND($B$179,$B$215),$B$254))</formula>
    </cfRule>
  </conditionalFormatting>
  <conditionalFormatting sqref="AE32">
    <cfRule type="expression" dxfId="1890" priority="476" stopIfTrue="1">
      <formula>NOT(AND(AND($B$179,$B$218),$B$257))</formula>
    </cfRule>
  </conditionalFormatting>
  <conditionalFormatting sqref="S32">
    <cfRule type="expression" dxfId="1889" priority="472" stopIfTrue="1">
      <formula>NOT(AND(AND($B$180,$B$216),$B$255))</formula>
    </cfRule>
  </conditionalFormatting>
  <conditionalFormatting sqref="R32">
    <cfRule type="expression" dxfId="1888" priority="478" stopIfTrue="1">
      <formula>NOT(AND(AND($B$180,$B$219),$B$258))</formula>
    </cfRule>
  </conditionalFormatting>
  <conditionalFormatting sqref="F32">
    <cfRule type="expression" dxfId="1887" priority="474" stopIfTrue="1">
      <formula>NOT(AND(AND($B$181,$B$217),$B$256))</formula>
    </cfRule>
  </conditionalFormatting>
  <conditionalFormatting sqref="E32">
    <cfRule type="expression" dxfId="1886" priority="480" stopIfTrue="1">
      <formula>NOT(AND(AND($B$181,$B$220),$B$259))</formula>
    </cfRule>
  </conditionalFormatting>
  <conditionalFormatting sqref="AF33">
    <cfRule type="expression" dxfId="1885" priority="406" stopIfTrue="1">
      <formula>NOT(AND($B$182,$B$215))</formula>
    </cfRule>
  </conditionalFormatting>
  <conditionalFormatting sqref="AE33">
    <cfRule type="expression" dxfId="1884" priority="409" stopIfTrue="1">
      <formula>NOT(AND($B$182,$B$218))</formula>
    </cfRule>
  </conditionalFormatting>
  <conditionalFormatting sqref="S33">
    <cfRule type="expression" dxfId="1883" priority="407" stopIfTrue="1">
      <formula>NOT(AND($B$183,$B$216))</formula>
    </cfRule>
  </conditionalFormatting>
  <conditionalFormatting sqref="R33">
    <cfRule type="expression" dxfId="1882" priority="410" stopIfTrue="1">
      <formula>NOT(AND($B$183,$B$219))</formula>
    </cfRule>
  </conditionalFormatting>
  <conditionalFormatting sqref="F33">
    <cfRule type="expression" dxfId="1881" priority="408" stopIfTrue="1">
      <formula>NOT(AND($B$184,$B$217))</formula>
    </cfRule>
  </conditionalFormatting>
  <conditionalFormatting sqref="E33">
    <cfRule type="expression" dxfId="1880" priority="411" stopIfTrue="1">
      <formula>NOT(AND($B$184,$B$220))</formula>
    </cfRule>
  </conditionalFormatting>
  <conditionalFormatting sqref="AF34">
    <cfRule type="expression" dxfId="1879" priority="469" stopIfTrue="1">
      <formula>NOT(AND($B$185,$B$254))</formula>
    </cfRule>
  </conditionalFormatting>
  <conditionalFormatting sqref="AE34">
    <cfRule type="expression" dxfId="1878" priority="475" stopIfTrue="1">
      <formula>NOT(AND($B$185,$B$257))</formula>
    </cfRule>
  </conditionalFormatting>
  <conditionalFormatting sqref="S34">
    <cfRule type="expression" dxfId="1877" priority="471" stopIfTrue="1">
      <formula>NOT(AND($B$186,$B$255))</formula>
    </cfRule>
  </conditionalFormatting>
  <conditionalFormatting sqref="R34">
    <cfRule type="expression" dxfId="1876" priority="477" stopIfTrue="1">
      <formula>NOT(AND($B$186,$B$258))</formula>
    </cfRule>
  </conditionalFormatting>
  <conditionalFormatting sqref="F34">
    <cfRule type="expression" dxfId="1875" priority="473" stopIfTrue="1">
      <formula>NOT(AND($B$187,$B$256))</formula>
    </cfRule>
  </conditionalFormatting>
  <conditionalFormatting sqref="E34">
    <cfRule type="expression" dxfId="1874" priority="479" stopIfTrue="1">
      <formula>NOT(AND($B$187,$B$259))</formula>
    </cfRule>
  </conditionalFormatting>
  <conditionalFormatting sqref="AN33">
    <cfRule type="expression" dxfId="1873" priority="382" stopIfTrue="1">
      <formula>NOT($B$191)</formula>
    </cfRule>
  </conditionalFormatting>
  <conditionalFormatting sqref="AN32">
    <cfRule type="expression" dxfId="1872" priority="425" stopIfTrue="1">
      <formula>NOT(AND($B$191,$B$230))</formula>
    </cfRule>
  </conditionalFormatting>
  <conditionalFormatting sqref="AA33">
    <cfRule type="expression" dxfId="1871" priority="383" stopIfTrue="1">
      <formula>NOT($B$192)</formula>
    </cfRule>
  </conditionalFormatting>
  <conditionalFormatting sqref="AA32">
    <cfRule type="expression" dxfId="1870" priority="427" stopIfTrue="1">
      <formula>NOT(AND($B$192,$B$231))</formula>
    </cfRule>
  </conditionalFormatting>
  <conditionalFormatting sqref="N33">
    <cfRule type="expression" dxfId="1869" priority="384" stopIfTrue="1">
      <formula>NOT($B$193)</formula>
    </cfRule>
  </conditionalFormatting>
  <conditionalFormatting sqref="N32">
    <cfRule type="expression" dxfId="1868" priority="429" stopIfTrue="1">
      <formula>NOT(AND($B$193,$B$232))</formula>
    </cfRule>
  </conditionalFormatting>
  <conditionalFormatting sqref="AL33">
    <cfRule type="expression" dxfId="1867" priority="388" stopIfTrue="1">
      <formula>NOT($B$197)</formula>
    </cfRule>
  </conditionalFormatting>
  <conditionalFormatting sqref="AL32">
    <cfRule type="expression" dxfId="1866" priority="437" stopIfTrue="1">
      <formula>NOT(AND($B$197,$B$236))</formula>
    </cfRule>
  </conditionalFormatting>
  <conditionalFormatting sqref="Y33">
    <cfRule type="expression" dxfId="1865" priority="389" stopIfTrue="1">
      <formula>NOT($B$198)</formula>
    </cfRule>
  </conditionalFormatting>
  <conditionalFormatting sqref="Y32">
    <cfRule type="expression" dxfId="1864" priority="439" stopIfTrue="1">
      <formula>NOT(AND($B$198,$B$237))</formula>
    </cfRule>
  </conditionalFormatting>
  <conditionalFormatting sqref="L33">
    <cfRule type="expression" dxfId="1863" priority="390" stopIfTrue="1">
      <formula>NOT($B$199)</formula>
    </cfRule>
  </conditionalFormatting>
  <conditionalFormatting sqref="L32">
    <cfRule type="expression" dxfId="1862" priority="441" stopIfTrue="1">
      <formula>NOT(AND($B$199,$B$238))</formula>
    </cfRule>
  </conditionalFormatting>
  <conditionalFormatting sqref="AK33">
    <cfRule type="expression" dxfId="1861" priority="391" stopIfTrue="1">
      <formula>NOT($B$200)</formula>
    </cfRule>
  </conditionalFormatting>
  <conditionalFormatting sqref="AK32">
    <cfRule type="expression" dxfId="1860" priority="443" stopIfTrue="1">
      <formula>NOT(AND($B$200,$B$239))</formula>
    </cfRule>
  </conditionalFormatting>
  <conditionalFormatting sqref="X33">
    <cfRule type="expression" dxfId="1859" priority="392" stopIfTrue="1">
      <formula>NOT($B$201)</formula>
    </cfRule>
  </conditionalFormatting>
  <conditionalFormatting sqref="X32">
    <cfRule type="expression" dxfId="1858" priority="445" stopIfTrue="1">
      <formula>NOT(AND($B$201,$B$240))</formula>
    </cfRule>
  </conditionalFormatting>
  <conditionalFormatting sqref="K33">
    <cfRule type="expression" dxfId="1857" priority="393" stopIfTrue="1">
      <formula>NOT($B$202)</formula>
    </cfRule>
  </conditionalFormatting>
  <conditionalFormatting sqref="K32">
    <cfRule type="expression" dxfId="1856" priority="447" stopIfTrue="1">
      <formula>NOT(AND($B$202,$B$241))</formula>
    </cfRule>
  </conditionalFormatting>
  <conditionalFormatting sqref="AJ33">
    <cfRule type="expression" dxfId="1855" priority="394" stopIfTrue="1">
      <formula>NOT($B$203)</formula>
    </cfRule>
  </conditionalFormatting>
  <conditionalFormatting sqref="AJ32">
    <cfRule type="expression" dxfId="1854" priority="449" stopIfTrue="1">
      <formula>NOT(AND($B$203,$B$242))</formula>
    </cfRule>
  </conditionalFormatting>
  <conditionalFormatting sqref="W33">
    <cfRule type="expression" dxfId="1853" priority="395" stopIfTrue="1">
      <formula>NOT($B$204)</formula>
    </cfRule>
  </conditionalFormatting>
  <conditionalFormatting sqref="W32">
    <cfRule type="expression" dxfId="1852" priority="451" stopIfTrue="1">
      <formula>NOT(AND($B$204,$B$243))</formula>
    </cfRule>
  </conditionalFormatting>
  <conditionalFormatting sqref="J33">
    <cfRule type="expression" dxfId="1851" priority="396" stopIfTrue="1">
      <formula>NOT($B$205)</formula>
    </cfRule>
  </conditionalFormatting>
  <conditionalFormatting sqref="J32">
    <cfRule type="expression" dxfId="1850" priority="453" stopIfTrue="1">
      <formula>NOT(AND($B$205,$B$244))</formula>
    </cfRule>
  </conditionalFormatting>
  <conditionalFormatting sqref="AI33">
    <cfRule type="expression" dxfId="1849" priority="397" stopIfTrue="1">
      <formula>NOT($B$206)</formula>
    </cfRule>
  </conditionalFormatting>
  <conditionalFormatting sqref="AI32">
    <cfRule type="expression" dxfId="1848" priority="455" stopIfTrue="1">
      <formula>NOT(AND($B$206,$B$245))</formula>
    </cfRule>
  </conditionalFormatting>
  <conditionalFormatting sqref="V33">
    <cfRule type="expression" dxfId="1847" priority="398" stopIfTrue="1">
      <formula>NOT($B$207)</formula>
    </cfRule>
  </conditionalFormatting>
  <conditionalFormatting sqref="V32">
    <cfRule type="expression" dxfId="1846" priority="457" stopIfTrue="1">
      <formula>NOT(AND($B$207,$B$246))</formula>
    </cfRule>
  </conditionalFormatting>
  <conditionalFormatting sqref="I33">
    <cfRule type="expression" dxfId="1845" priority="399" stopIfTrue="1">
      <formula>NOT($B$208)</formula>
    </cfRule>
  </conditionalFormatting>
  <conditionalFormatting sqref="I32">
    <cfRule type="expression" dxfId="1844" priority="459" stopIfTrue="1">
      <formula>NOT(AND($B$208,$B$247))</formula>
    </cfRule>
  </conditionalFormatting>
  <conditionalFormatting sqref="AH33">
    <cfRule type="expression" dxfId="1843" priority="400" stopIfTrue="1">
      <formula>NOT($B$209)</formula>
    </cfRule>
  </conditionalFormatting>
  <conditionalFormatting sqref="AH32">
    <cfRule type="expression" dxfId="1842" priority="494" stopIfTrue="1">
      <formula>NOT(AND(AND($B$209,$B$248),$B$266))</formula>
    </cfRule>
  </conditionalFormatting>
  <conditionalFormatting sqref="U33">
    <cfRule type="expression" dxfId="1841" priority="401" stopIfTrue="1">
      <formula>NOT($B$210)</formula>
    </cfRule>
  </conditionalFormatting>
  <conditionalFormatting sqref="U32">
    <cfRule type="expression" dxfId="1840" priority="496" stopIfTrue="1">
      <formula>NOT(AND(AND($B$210,$B$249),$B$267))</formula>
    </cfRule>
  </conditionalFormatting>
  <conditionalFormatting sqref="H33">
    <cfRule type="expression" dxfId="1839" priority="402" stopIfTrue="1">
      <formula>NOT($B$211)</formula>
    </cfRule>
  </conditionalFormatting>
  <conditionalFormatting sqref="H32">
    <cfRule type="expression" dxfId="1838" priority="498" stopIfTrue="1">
      <formula>NOT(AND(AND($B$211,$B$250),$B$268))</formula>
    </cfRule>
  </conditionalFormatting>
  <conditionalFormatting sqref="AG33">
    <cfRule type="expression" dxfId="1837" priority="403" stopIfTrue="1">
      <formula>NOT($B$212)</formula>
    </cfRule>
  </conditionalFormatting>
  <conditionalFormatting sqref="AG32">
    <cfRule type="expression" dxfId="1836" priority="464" stopIfTrue="1">
      <formula>NOT(AND($B$212,$B$251))</formula>
    </cfRule>
  </conditionalFormatting>
  <conditionalFormatting sqref="T33">
    <cfRule type="expression" dxfId="1835" priority="404" stopIfTrue="1">
      <formula>NOT($B$213)</formula>
    </cfRule>
  </conditionalFormatting>
  <conditionalFormatting sqref="T32">
    <cfRule type="expression" dxfId="1834" priority="466" stopIfTrue="1">
      <formula>NOT(AND($B$213,$B$252))</formula>
    </cfRule>
  </conditionalFormatting>
  <conditionalFormatting sqref="G33">
    <cfRule type="expression" dxfId="1833" priority="405" stopIfTrue="1">
      <formula>NOT($B$214)</formula>
    </cfRule>
  </conditionalFormatting>
  <conditionalFormatting sqref="G32">
    <cfRule type="expression" dxfId="1832" priority="468" stopIfTrue="1">
      <formula>NOT(AND($B$214,$B$253))</formula>
    </cfRule>
  </conditionalFormatting>
  <conditionalFormatting sqref="AN34">
    <cfRule type="expression" dxfId="1831" priority="424" stopIfTrue="1">
      <formula>NOT($B$230)</formula>
    </cfRule>
  </conditionalFormatting>
  <conditionalFormatting sqref="AA34">
    <cfRule type="expression" dxfId="1830" priority="426" stopIfTrue="1">
      <formula>NOT($B$231)</formula>
    </cfRule>
  </conditionalFormatting>
  <conditionalFormatting sqref="N34">
    <cfRule type="expression" dxfId="1829" priority="428" stopIfTrue="1">
      <formula>NOT($B$232)</formula>
    </cfRule>
  </conditionalFormatting>
  <conditionalFormatting sqref="AL34">
    <cfRule type="expression" dxfId="1828" priority="436" stopIfTrue="1">
      <formula>NOT($B$236)</formula>
    </cfRule>
  </conditionalFormatting>
  <conditionalFormatting sqref="Y34">
    <cfRule type="expression" dxfId="1827" priority="438" stopIfTrue="1">
      <formula>NOT($B$237)</formula>
    </cfRule>
  </conditionalFormatting>
  <conditionalFormatting sqref="L34">
    <cfRule type="expression" dxfId="1826" priority="440" stopIfTrue="1">
      <formula>NOT($B$238)</formula>
    </cfRule>
  </conditionalFormatting>
  <conditionalFormatting sqref="AK34">
    <cfRule type="expression" dxfId="1825" priority="442" stopIfTrue="1">
      <formula>NOT($B$239)</formula>
    </cfRule>
  </conditionalFormatting>
  <conditionalFormatting sqref="X34">
    <cfRule type="expression" dxfId="1824" priority="444" stopIfTrue="1">
      <formula>NOT($B$240)</formula>
    </cfRule>
  </conditionalFormatting>
  <conditionalFormatting sqref="K34">
    <cfRule type="expression" dxfId="1823" priority="446" stopIfTrue="1">
      <formula>NOT($B$241)</formula>
    </cfRule>
  </conditionalFormatting>
  <conditionalFormatting sqref="AJ34">
    <cfRule type="expression" dxfId="1822" priority="448" stopIfTrue="1">
      <formula>NOT($B$242)</formula>
    </cfRule>
  </conditionalFormatting>
  <conditionalFormatting sqref="W34">
    <cfRule type="expression" dxfId="1821" priority="450" stopIfTrue="1">
      <formula>NOT($B$243)</formula>
    </cfRule>
  </conditionalFormatting>
  <conditionalFormatting sqref="J34">
    <cfRule type="expression" dxfId="1820" priority="452" stopIfTrue="1">
      <formula>NOT($B$244)</formula>
    </cfRule>
  </conditionalFormatting>
  <conditionalFormatting sqref="AI34">
    <cfRule type="expression" dxfId="1819" priority="454" stopIfTrue="1">
      <formula>NOT($B$245)</formula>
    </cfRule>
  </conditionalFormatting>
  <conditionalFormatting sqref="V34">
    <cfRule type="expression" dxfId="1818" priority="456" stopIfTrue="1">
      <formula>NOT($B$246)</formula>
    </cfRule>
  </conditionalFormatting>
  <conditionalFormatting sqref="I34">
    <cfRule type="expression" dxfId="1817" priority="458" stopIfTrue="1">
      <formula>NOT($B$247)</formula>
    </cfRule>
  </conditionalFormatting>
  <conditionalFormatting sqref="AH34">
    <cfRule type="expression" dxfId="1816" priority="460" stopIfTrue="1">
      <formula>NOT($B$248)</formula>
    </cfRule>
  </conditionalFormatting>
  <conditionalFormatting sqref="U34">
    <cfRule type="expression" dxfId="1815" priority="461" stopIfTrue="1">
      <formula>NOT($B$249)</formula>
    </cfRule>
  </conditionalFormatting>
  <conditionalFormatting sqref="H34">
    <cfRule type="expression" dxfId="1814" priority="462" stopIfTrue="1">
      <formula>NOT($B$250)</formula>
    </cfRule>
  </conditionalFormatting>
  <conditionalFormatting sqref="AG34">
    <cfRule type="expression" dxfId="1813" priority="463" stopIfTrue="1">
      <formula>NOT($B$251)</formula>
    </cfRule>
  </conditionalFormatting>
  <conditionalFormatting sqref="T34">
    <cfRule type="expression" dxfId="1812" priority="465" stopIfTrue="1">
      <formula>NOT($B$252)</formula>
    </cfRule>
  </conditionalFormatting>
  <conditionalFormatting sqref="G34">
    <cfRule type="expression" dxfId="1811" priority="467" stopIfTrue="1">
      <formula>NOT($B$253)</formula>
    </cfRule>
  </conditionalFormatting>
  <conditionalFormatting sqref="AH35">
    <cfRule type="expression" dxfId="1810" priority="493" stopIfTrue="1">
      <formula>NOT($B$266)</formula>
    </cfRule>
  </conditionalFormatting>
  <conditionalFormatting sqref="U35">
    <cfRule type="expression" dxfId="1809" priority="495" stopIfTrue="1">
      <formula>NOT($B$267)</formula>
    </cfRule>
  </conditionalFormatting>
  <conditionalFormatting sqref="H35">
    <cfRule type="expression" dxfId="1808" priority="497" stopIfTrue="1">
      <formula>NOT($B$268)</formula>
    </cfRule>
  </conditionalFormatting>
  <printOptions horizontalCentered="1" verticalCentered="1"/>
  <pageMargins left="0.75" right="0.75" top="1" bottom="1" header="0.5" footer="0.5"/>
  <pageSetup paperSize="9" scale="14" orientation="landscape" horizontalDpi="4294967292" r:id="rId1"/>
  <headerFooter alignWithMargins="0">
    <oddHeader xml:space="preserve">&amp;C&amp;"Miriam,Regular"&amp;A
</oddHeader>
    <oddFooter>Page &amp;P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pane xSplit="3" ySplit="10" topLeftCell="D26" activePane="bottomRight" state="frozen"/>
      <selection pane="topRight" activeCell="D1" sqref="D1"/>
      <selection pane="bottomLeft" activeCell="A11" sqref="A11"/>
      <selection pane="bottomRight" activeCell="E29" sqref="E29"/>
    </sheetView>
  </sheetViews>
  <sheetFormatPr defaultColWidth="7.75" defaultRowHeight="11.25"/>
  <cols>
    <col min="1" max="1" width="4.75" style="60" bestFit="1" customWidth="1"/>
    <col min="2" max="2" width="12.875" style="60" customWidth="1"/>
    <col min="3" max="3" width="10.875" style="60" bestFit="1" customWidth="1"/>
    <col min="4" max="4" width="10.875" style="154" bestFit="1" customWidth="1"/>
    <col min="5" max="8" width="10.875" style="60" bestFit="1" customWidth="1"/>
    <col min="9" max="9" width="12.125" style="60" bestFit="1" customWidth="1"/>
    <col min="10" max="15" width="10.875" style="60" bestFit="1" customWidth="1"/>
    <col min="16" max="16" width="12.125" style="60" bestFit="1" customWidth="1"/>
    <col min="17" max="17" width="10.875" style="60" bestFit="1" customWidth="1"/>
    <col min="18" max="21" width="10.375" style="60" bestFit="1" customWidth="1"/>
    <col min="22" max="22" width="11.25" style="60" customWidth="1"/>
    <col min="23" max="23" width="12.125" style="60" bestFit="1" customWidth="1"/>
    <col min="24" max="24" width="10.875" style="60" bestFit="1" customWidth="1"/>
    <col min="25" max="28" width="10.375" style="60" bestFit="1" customWidth="1"/>
    <col min="29" max="29" width="11.25" style="154" customWidth="1"/>
    <col min="30" max="30" width="12.5" style="60" customWidth="1"/>
    <col min="31" max="31" width="12.875" style="60" customWidth="1"/>
    <col min="32" max="32" width="5.75" style="60" bestFit="1" customWidth="1"/>
    <col min="33" max="1000" width="7.75" style="1363"/>
    <col min="1001" max="16384" width="7.75" style="60"/>
  </cols>
  <sheetData>
    <row r="1" spans="1:32" ht="20.25">
      <c r="A1" s="56"/>
      <c r="B1" s="57" t="s">
        <v>272</v>
      </c>
      <c r="C1" s="58"/>
      <c r="D1" s="58"/>
      <c r="E1" s="58"/>
      <c r="F1" s="58"/>
      <c r="G1" s="58"/>
      <c r="H1" s="58"/>
      <c r="I1" s="58"/>
      <c r="J1" s="58"/>
      <c r="K1" s="58"/>
      <c r="L1" s="58"/>
      <c r="M1" s="58"/>
      <c r="N1" s="58"/>
      <c r="O1" s="58"/>
      <c r="P1" s="56"/>
      <c r="Q1" s="56"/>
      <c r="R1" s="58"/>
      <c r="S1" s="58"/>
      <c r="T1" s="58"/>
      <c r="U1" s="58"/>
      <c r="V1" s="58"/>
      <c r="W1" s="58"/>
      <c r="X1" s="58"/>
      <c r="Y1" s="58"/>
      <c r="Z1" s="58"/>
      <c r="AA1" s="58"/>
      <c r="AB1" s="58"/>
      <c r="AC1" s="58"/>
      <c r="AD1" s="58"/>
      <c r="AE1" s="59" t="s">
        <v>272</v>
      </c>
      <c r="AF1" s="56"/>
    </row>
    <row r="2" spans="1:32" ht="13.15" customHeight="1">
      <c r="A2" s="56"/>
      <c r="B2" s="61"/>
      <c r="C2" s="58"/>
      <c r="D2" s="58"/>
      <c r="E2" s="58"/>
      <c r="F2" s="58"/>
      <c r="G2" s="58"/>
      <c r="H2" s="58"/>
      <c r="I2" s="58"/>
      <c r="J2" s="58"/>
      <c r="K2" s="58"/>
      <c r="L2" s="58"/>
      <c r="M2" s="58"/>
      <c r="N2" s="58"/>
      <c r="O2" s="58"/>
      <c r="P2" s="62"/>
      <c r="Q2" s="62"/>
      <c r="R2" s="58"/>
      <c r="S2" s="58"/>
      <c r="T2" s="58"/>
      <c r="U2" s="58"/>
      <c r="V2" s="58"/>
      <c r="W2" s="58"/>
      <c r="X2" s="58"/>
      <c r="Y2" s="58"/>
      <c r="Z2" s="58"/>
      <c r="AA2" s="58"/>
      <c r="AB2" s="58"/>
      <c r="AC2" s="58"/>
      <c r="AD2" s="58"/>
      <c r="AE2" s="63"/>
      <c r="AF2" s="56"/>
    </row>
    <row r="3" spans="1:32" ht="15.75">
      <c r="A3" s="56"/>
      <c r="B3" s="64" t="s">
        <v>35395</v>
      </c>
      <c r="C3" s="58"/>
      <c r="D3" s="58"/>
      <c r="E3" s="58"/>
      <c r="F3" s="58"/>
      <c r="G3" s="58"/>
      <c r="H3" s="58"/>
      <c r="I3" s="58"/>
      <c r="J3" s="58"/>
      <c r="K3" s="58"/>
      <c r="L3" s="58"/>
      <c r="M3" s="58"/>
      <c r="N3" s="58"/>
      <c r="O3" s="58"/>
      <c r="P3" s="65"/>
      <c r="Q3" s="65"/>
      <c r="R3" s="58"/>
      <c r="S3" s="58"/>
      <c r="T3" s="58"/>
      <c r="U3" s="58"/>
      <c r="V3" s="58"/>
      <c r="W3" s="58"/>
      <c r="X3" s="58"/>
      <c r="Y3" s="58"/>
      <c r="Z3" s="58"/>
      <c r="AA3" s="58"/>
      <c r="AB3" s="58"/>
      <c r="AC3" s="58"/>
      <c r="AD3" s="58"/>
      <c r="AE3" s="66" t="s">
        <v>35395</v>
      </c>
      <c r="AF3" s="56"/>
    </row>
    <row r="4" spans="1:32" ht="16.5" thickBot="1">
      <c r="A4" s="56"/>
      <c r="B4" s="64"/>
      <c r="C4" s="58"/>
      <c r="D4" s="58"/>
      <c r="E4" s="58"/>
      <c r="F4" s="58"/>
      <c r="G4" s="58"/>
      <c r="H4" s="58"/>
      <c r="I4" s="58"/>
      <c r="J4" s="58"/>
      <c r="K4" s="58"/>
      <c r="L4" s="58"/>
      <c r="M4" s="58"/>
      <c r="N4" s="58"/>
      <c r="O4" s="58"/>
      <c r="P4" s="65"/>
      <c r="Q4" s="65"/>
      <c r="R4" s="58"/>
      <c r="S4" s="58"/>
      <c r="T4" s="58"/>
      <c r="U4" s="58"/>
      <c r="V4" s="58"/>
      <c r="W4" s="58"/>
      <c r="X4" s="58"/>
      <c r="Y4" s="58"/>
      <c r="Z4" s="58"/>
      <c r="AA4" s="58"/>
      <c r="AB4" s="58"/>
      <c r="AC4" s="58"/>
      <c r="AD4" s="58"/>
      <c r="AE4" s="66"/>
      <c r="AF4" s="56"/>
    </row>
    <row r="5" spans="1:32" ht="16.5" thickTop="1" thickBot="1">
      <c r="A5" s="56"/>
      <c r="B5" s="314"/>
      <c r="C5" s="566"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D5" s="316"/>
      <c r="E5" s="316"/>
      <c r="F5" s="316"/>
      <c r="G5" s="316"/>
      <c r="H5" s="316"/>
      <c r="I5" s="567"/>
      <c r="J5" s="566"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K5" s="316"/>
      <c r="L5" s="316"/>
      <c r="M5" s="316"/>
      <c r="N5" s="316"/>
      <c r="O5" s="316"/>
      <c r="P5" s="568"/>
      <c r="Q5" s="566" t="str">
        <f>"לשלושה חודשים שהסתיימו ביום " &amp;TEXT(L0!$E$34,"DD ")&amp;"ב"&amp;TEXT(L0!$E$34,"MMM")</f>
        <v>לשלושה חודשים שהסתיימו ביום 30 ביונ</v>
      </c>
      <c r="R5" s="316"/>
      <c r="S5" s="316"/>
      <c r="T5" s="316"/>
      <c r="U5" s="316"/>
      <c r="V5" s="316"/>
      <c r="W5" s="567"/>
      <c r="X5" s="566" t="str">
        <f>"לשלושה חודשים שהסתיימו ביום " &amp;TEXT(L0!$E$34,"DD ")&amp;"ב"&amp;TEXT(L0!$E$34,"MMM")</f>
        <v>לשלושה חודשים שהסתיימו ביום 30 ביונ</v>
      </c>
      <c r="Y5" s="316"/>
      <c r="Z5" s="316"/>
      <c r="AA5" s="316"/>
      <c r="AB5" s="316"/>
      <c r="AC5" s="316"/>
      <c r="AD5" s="316"/>
      <c r="AE5" s="319"/>
      <c r="AF5" s="56"/>
    </row>
    <row r="6" spans="1:32" ht="14.25" thickTop="1" thickBot="1">
      <c r="A6" s="56"/>
      <c r="B6" s="314"/>
      <c r="C6" s="569">
        <f>DATE(YEAR(L0!$E$34),MONTH(L0!$E$34)-12+1,1)-1</f>
        <v>41820</v>
      </c>
      <c r="D6" s="570"/>
      <c r="E6" s="570"/>
      <c r="F6" s="570"/>
      <c r="G6" s="570"/>
      <c r="H6" s="570"/>
      <c r="I6" s="571"/>
      <c r="J6" s="572">
        <f>L0!$E$34</f>
        <v>42185</v>
      </c>
      <c r="K6" s="573"/>
      <c r="L6" s="573"/>
      <c r="M6" s="573"/>
      <c r="N6" s="573"/>
      <c r="O6" s="573"/>
      <c r="P6" s="574"/>
      <c r="Q6" s="575">
        <f>DATE(YEAR(L0!$E$34),MONTH(L0!$E$34)-12+1,1)-1</f>
        <v>41820</v>
      </c>
      <c r="R6" s="570"/>
      <c r="S6" s="570"/>
      <c r="T6" s="570"/>
      <c r="U6" s="570"/>
      <c r="V6" s="570"/>
      <c r="W6" s="571"/>
      <c r="X6" s="576">
        <f>L0!$E$34</f>
        <v>42185</v>
      </c>
      <c r="Y6" s="573"/>
      <c r="Z6" s="573"/>
      <c r="AA6" s="573"/>
      <c r="AB6" s="573"/>
      <c r="AC6" s="573"/>
      <c r="AD6" s="573"/>
      <c r="AE6" s="319"/>
      <c r="AF6" s="56"/>
    </row>
    <row r="7" spans="1:32" ht="15.6" customHeight="1" thickTop="1">
      <c r="A7" s="237"/>
      <c r="B7" s="160"/>
      <c r="C7" s="577"/>
      <c r="D7" s="578" t="s">
        <v>35396</v>
      </c>
      <c r="E7" s="579"/>
      <c r="F7" s="579"/>
      <c r="G7" s="580"/>
      <c r="H7" s="581" t="s">
        <v>35397</v>
      </c>
      <c r="I7" s="582"/>
      <c r="J7" s="167"/>
      <c r="K7" s="89" t="s">
        <v>35396</v>
      </c>
      <c r="L7" s="538"/>
      <c r="M7" s="538"/>
      <c r="N7" s="87"/>
      <c r="O7" s="168" t="s">
        <v>35397</v>
      </c>
      <c r="P7" s="171"/>
      <c r="Q7" s="583"/>
      <c r="R7" s="578" t="s">
        <v>35396</v>
      </c>
      <c r="S7" s="579"/>
      <c r="T7" s="579"/>
      <c r="U7" s="580"/>
      <c r="V7" s="581" t="s">
        <v>35397</v>
      </c>
      <c r="W7" s="582"/>
      <c r="X7" s="167"/>
      <c r="Y7" s="89" t="s">
        <v>35396</v>
      </c>
      <c r="Z7" s="538"/>
      <c r="AA7" s="538"/>
      <c r="AB7" s="87"/>
      <c r="AC7" s="168" t="s">
        <v>35397</v>
      </c>
      <c r="AD7" s="168"/>
      <c r="AE7" s="165"/>
      <c r="AF7" s="83"/>
    </row>
    <row r="8" spans="1:32" ht="15.6" customHeight="1">
      <c r="A8" s="238"/>
      <c r="B8" s="166" t="s">
        <v>271</v>
      </c>
      <c r="C8" s="583" t="s">
        <v>35398</v>
      </c>
      <c r="D8" s="581" t="s">
        <v>35399</v>
      </c>
      <c r="E8" s="581" t="s">
        <v>35400</v>
      </c>
      <c r="F8" s="581" t="s">
        <v>35401</v>
      </c>
      <c r="G8" s="581" t="s">
        <v>35402</v>
      </c>
      <c r="H8" s="581" t="s">
        <v>35403</v>
      </c>
      <c r="I8" s="582" t="s">
        <v>35398</v>
      </c>
      <c r="J8" s="167" t="s">
        <v>35398</v>
      </c>
      <c r="K8" s="168" t="s">
        <v>35399</v>
      </c>
      <c r="L8" s="168" t="s">
        <v>35400</v>
      </c>
      <c r="M8" s="168" t="s">
        <v>35401</v>
      </c>
      <c r="N8" s="168" t="s">
        <v>35402</v>
      </c>
      <c r="O8" s="168" t="s">
        <v>35403</v>
      </c>
      <c r="P8" s="171" t="s">
        <v>35398</v>
      </c>
      <c r="Q8" s="583" t="s">
        <v>35398</v>
      </c>
      <c r="R8" s="581" t="s">
        <v>35399</v>
      </c>
      <c r="S8" s="581" t="s">
        <v>35400</v>
      </c>
      <c r="T8" s="581" t="s">
        <v>35401</v>
      </c>
      <c r="U8" s="581" t="s">
        <v>35402</v>
      </c>
      <c r="V8" s="581" t="s">
        <v>35403</v>
      </c>
      <c r="W8" s="582" t="s">
        <v>35398</v>
      </c>
      <c r="X8" s="167" t="s">
        <v>35398</v>
      </c>
      <c r="Y8" s="168" t="s">
        <v>35399</v>
      </c>
      <c r="Z8" s="168" t="s">
        <v>35400</v>
      </c>
      <c r="AA8" s="168" t="s">
        <v>35401</v>
      </c>
      <c r="AB8" s="168" t="s">
        <v>35402</v>
      </c>
      <c r="AC8" s="168" t="s">
        <v>35403</v>
      </c>
      <c r="AD8" s="168" t="s">
        <v>35398</v>
      </c>
      <c r="AE8" s="172" t="s">
        <v>271</v>
      </c>
      <c r="AF8" s="93"/>
    </row>
    <row r="9" spans="1:32" ht="15.6" customHeight="1" thickBot="1">
      <c r="A9" s="238"/>
      <c r="B9" s="173"/>
      <c r="C9" s="584" t="s">
        <v>35404</v>
      </c>
      <c r="D9" s="585" t="s">
        <v>35405</v>
      </c>
      <c r="E9" s="585"/>
      <c r="F9" s="585" t="s">
        <v>35406</v>
      </c>
      <c r="G9" s="585" t="s">
        <v>35407</v>
      </c>
      <c r="H9" s="585" t="s">
        <v>35408</v>
      </c>
      <c r="I9" s="586" t="s">
        <v>35409</v>
      </c>
      <c r="J9" s="96" t="s">
        <v>35404</v>
      </c>
      <c r="K9" s="97" t="s">
        <v>35405</v>
      </c>
      <c r="L9" s="97"/>
      <c r="M9" s="97" t="s">
        <v>35406</v>
      </c>
      <c r="N9" s="97" t="s">
        <v>35407</v>
      </c>
      <c r="O9" s="97" t="s">
        <v>35408</v>
      </c>
      <c r="P9" s="175" t="s">
        <v>35409</v>
      </c>
      <c r="Q9" s="584" t="s">
        <v>35404</v>
      </c>
      <c r="R9" s="585" t="s">
        <v>35405</v>
      </c>
      <c r="S9" s="585"/>
      <c r="T9" s="585" t="s">
        <v>35406</v>
      </c>
      <c r="U9" s="585" t="s">
        <v>35407</v>
      </c>
      <c r="V9" s="585" t="s">
        <v>35408</v>
      </c>
      <c r="W9" s="586" t="s">
        <v>35409</v>
      </c>
      <c r="X9" s="96" t="s">
        <v>35404</v>
      </c>
      <c r="Y9" s="97" t="s">
        <v>35405</v>
      </c>
      <c r="Z9" s="97"/>
      <c r="AA9" s="97" t="s">
        <v>35406</v>
      </c>
      <c r="AB9" s="97" t="s">
        <v>35407</v>
      </c>
      <c r="AC9" s="97" t="s">
        <v>35408</v>
      </c>
      <c r="AD9" s="97" t="s">
        <v>35409</v>
      </c>
      <c r="AE9" s="176"/>
      <c r="AF9" s="55"/>
    </row>
    <row r="10" spans="1:32" ht="15.6" customHeight="1" thickTop="1" thickBot="1">
      <c r="A10" s="102" t="s">
        <v>35410</v>
      </c>
      <c r="B10" s="177"/>
      <c r="C10" s="105" t="s">
        <v>35411</v>
      </c>
      <c r="D10" s="106" t="s">
        <v>35412</v>
      </c>
      <c r="E10" s="106" t="s">
        <v>35413</v>
      </c>
      <c r="F10" s="106" t="s">
        <v>35414</v>
      </c>
      <c r="G10" s="106" t="s">
        <v>35415</v>
      </c>
      <c r="H10" s="106" t="s">
        <v>35416</v>
      </c>
      <c r="I10" s="442" t="s">
        <v>35417</v>
      </c>
      <c r="J10" s="105" t="s">
        <v>35418</v>
      </c>
      <c r="K10" s="106" t="s">
        <v>35419</v>
      </c>
      <c r="L10" s="106" t="s">
        <v>35420</v>
      </c>
      <c r="M10" s="106" t="s">
        <v>35421</v>
      </c>
      <c r="N10" s="106" t="s">
        <v>35422</v>
      </c>
      <c r="O10" s="106" t="s">
        <v>35423</v>
      </c>
      <c r="P10" s="179" t="s">
        <v>35424</v>
      </c>
      <c r="Q10" s="105" t="s">
        <v>35425</v>
      </c>
      <c r="R10" s="106" t="s">
        <v>35426</v>
      </c>
      <c r="S10" s="106" t="s">
        <v>35427</v>
      </c>
      <c r="T10" s="106" t="s">
        <v>35428</v>
      </c>
      <c r="U10" s="106" t="s">
        <v>35429</v>
      </c>
      <c r="V10" s="106" t="s">
        <v>35430</v>
      </c>
      <c r="W10" s="442" t="s">
        <v>35431</v>
      </c>
      <c r="X10" s="105" t="s">
        <v>35023</v>
      </c>
      <c r="Y10" s="106" t="s">
        <v>35024</v>
      </c>
      <c r="Z10" s="106" t="s">
        <v>34980</v>
      </c>
      <c r="AA10" s="106" t="s">
        <v>34981</v>
      </c>
      <c r="AB10" s="106" t="s">
        <v>264</v>
      </c>
      <c r="AC10" s="106" t="s">
        <v>263</v>
      </c>
      <c r="AD10" s="106" t="s">
        <v>262</v>
      </c>
      <c r="AE10" s="180"/>
      <c r="AF10" s="111" t="s">
        <v>35432</v>
      </c>
    </row>
    <row r="11" spans="1:32" ht="15.6" customHeight="1" thickTop="1">
      <c r="A11" s="112">
        <v>1</v>
      </c>
      <c r="B11" s="182" t="s">
        <v>35433</v>
      </c>
      <c r="C11" s="115">
        <f t="shared" ref="C11:C30" si="0">SUM(D11,F11:I11)-E11</f>
        <v>0</v>
      </c>
      <c r="D11" s="116">
        <v>0</v>
      </c>
      <c r="E11" s="116">
        <v>0</v>
      </c>
      <c r="F11" s="116">
        <v>0</v>
      </c>
      <c r="G11" s="116">
        <v>0</v>
      </c>
      <c r="H11" s="116">
        <v>0</v>
      </c>
      <c r="I11" s="445">
        <v>0</v>
      </c>
      <c r="J11" s="115">
        <f t="shared" ref="J11:J30" si="1">SUM(K11,M11:P11)-L11</f>
        <v>800</v>
      </c>
      <c r="K11" s="116">
        <v>0</v>
      </c>
      <c r="L11" s="116">
        <v>0</v>
      </c>
      <c r="M11" s="116">
        <v>0</v>
      </c>
      <c r="N11" s="116">
        <v>800</v>
      </c>
      <c r="O11" s="116">
        <v>0</v>
      </c>
      <c r="P11" s="445">
        <v>0</v>
      </c>
      <c r="Q11" s="115">
        <f t="shared" ref="Q11:Q30" si="2">SUM(R11,T11:W11)-S11</f>
        <v>0</v>
      </c>
      <c r="R11" s="116">
        <v>0</v>
      </c>
      <c r="S11" s="116">
        <v>0</v>
      </c>
      <c r="T11" s="116">
        <v>0</v>
      </c>
      <c r="U11" s="116">
        <v>0</v>
      </c>
      <c r="V11" s="116">
        <v>0</v>
      </c>
      <c r="W11" s="445">
        <v>0</v>
      </c>
      <c r="X11" s="115">
        <f t="shared" ref="X11:X30" si="3">SUM(Y11,AA11:AD11)-Z11</f>
        <v>800</v>
      </c>
      <c r="Y11" s="116">
        <v>0</v>
      </c>
      <c r="Z11" s="116">
        <v>0</v>
      </c>
      <c r="AA11" s="116">
        <v>0</v>
      </c>
      <c r="AB11" s="116">
        <v>800</v>
      </c>
      <c r="AC11" s="116">
        <v>0</v>
      </c>
      <c r="AD11" s="116">
        <v>0</v>
      </c>
      <c r="AE11" s="190" t="s">
        <v>35433</v>
      </c>
      <c r="AF11" s="191">
        <v>1</v>
      </c>
    </row>
    <row r="12" spans="1:32" ht="15.6" customHeight="1">
      <c r="A12" s="112">
        <v>2</v>
      </c>
      <c r="B12" s="192" t="s">
        <v>35434</v>
      </c>
      <c r="C12" s="123">
        <f t="shared" si="0"/>
        <v>0</v>
      </c>
      <c r="D12" s="124">
        <v>0</v>
      </c>
      <c r="E12" s="124">
        <v>0</v>
      </c>
      <c r="F12" s="124">
        <v>0</v>
      </c>
      <c r="G12" s="124">
        <v>0</v>
      </c>
      <c r="H12" s="124">
        <v>0</v>
      </c>
      <c r="I12" s="201">
        <v>0</v>
      </c>
      <c r="J12" s="123">
        <f t="shared" si="1"/>
        <v>0</v>
      </c>
      <c r="K12" s="124">
        <v>0</v>
      </c>
      <c r="L12" s="124">
        <v>0</v>
      </c>
      <c r="M12" s="124">
        <v>0</v>
      </c>
      <c r="N12" s="124">
        <v>0</v>
      </c>
      <c r="O12" s="124">
        <v>0</v>
      </c>
      <c r="P12" s="201">
        <v>0</v>
      </c>
      <c r="Q12" s="123">
        <f t="shared" si="2"/>
        <v>0</v>
      </c>
      <c r="R12" s="124">
        <v>0</v>
      </c>
      <c r="S12" s="124">
        <v>0</v>
      </c>
      <c r="T12" s="124">
        <v>0</v>
      </c>
      <c r="U12" s="124">
        <v>0</v>
      </c>
      <c r="V12" s="124">
        <v>0</v>
      </c>
      <c r="W12" s="201">
        <v>0</v>
      </c>
      <c r="X12" s="123">
        <f t="shared" si="3"/>
        <v>0</v>
      </c>
      <c r="Y12" s="124">
        <v>0</v>
      </c>
      <c r="Z12" s="124">
        <v>0</v>
      </c>
      <c r="AA12" s="124">
        <v>0</v>
      </c>
      <c r="AB12" s="124">
        <v>0</v>
      </c>
      <c r="AC12" s="124">
        <v>0</v>
      </c>
      <c r="AD12" s="124">
        <v>0</v>
      </c>
      <c r="AE12" s="198" t="s">
        <v>35434</v>
      </c>
      <c r="AF12" s="199">
        <v>2</v>
      </c>
    </row>
    <row r="13" spans="1:32" ht="15.6" customHeight="1">
      <c r="A13" s="112">
        <v>3</v>
      </c>
      <c r="B13" s="192" t="s">
        <v>35435</v>
      </c>
      <c r="C13" s="123">
        <f t="shared" si="0"/>
        <v>0</v>
      </c>
      <c r="D13" s="124">
        <v>0</v>
      </c>
      <c r="E13" s="124">
        <v>0</v>
      </c>
      <c r="F13" s="124">
        <v>0</v>
      </c>
      <c r="G13" s="124">
        <v>0</v>
      </c>
      <c r="H13" s="124">
        <v>0</v>
      </c>
      <c r="I13" s="201">
        <v>0</v>
      </c>
      <c r="J13" s="123">
        <f t="shared" si="1"/>
        <v>0</v>
      </c>
      <c r="K13" s="124">
        <v>0</v>
      </c>
      <c r="L13" s="124">
        <v>0</v>
      </c>
      <c r="M13" s="124">
        <v>0</v>
      </c>
      <c r="N13" s="124">
        <v>0</v>
      </c>
      <c r="O13" s="124">
        <v>0</v>
      </c>
      <c r="P13" s="201">
        <v>0</v>
      </c>
      <c r="Q13" s="123">
        <f t="shared" si="2"/>
        <v>0</v>
      </c>
      <c r="R13" s="124">
        <v>0</v>
      </c>
      <c r="S13" s="124">
        <v>0</v>
      </c>
      <c r="T13" s="124">
        <v>0</v>
      </c>
      <c r="U13" s="124">
        <v>0</v>
      </c>
      <c r="V13" s="124">
        <v>0</v>
      </c>
      <c r="W13" s="201">
        <v>0</v>
      </c>
      <c r="X13" s="123">
        <f t="shared" si="3"/>
        <v>0</v>
      </c>
      <c r="Y13" s="124">
        <v>0</v>
      </c>
      <c r="Z13" s="124">
        <v>0</v>
      </c>
      <c r="AA13" s="124">
        <v>0</v>
      </c>
      <c r="AB13" s="124">
        <v>0</v>
      </c>
      <c r="AC13" s="124">
        <v>0</v>
      </c>
      <c r="AD13" s="124">
        <v>0</v>
      </c>
      <c r="AE13" s="198" t="s">
        <v>35435</v>
      </c>
      <c r="AF13" s="199">
        <v>3</v>
      </c>
    </row>
    <row r="14" spans="1:32" ht="15.6" customHeight="1">
      <c r="A14" s="112">
        <v>4</v>
      </c>
      <c r="B14" s="192" t="s">
        <v>35436</v>
      </c>
      <c r="C14" s="123">
        <f t="shared" si="0"/>
        <v>0</v>
      </c>
      <c r="D14" s="124">
        <v>0</v>
      </c>
      <c r="E14" s="124">
        <v>0</v>
      </c>
      <c r="F14" s="124">
        <v>0</v>
      </c>
      <c r="G14" s="124">
        <v>0</v>
      </c>
      <c r="H14" s="124">
        <v>0</v>
      </c>
      <c r="I14" s="201">
        <v>0</v>
      </c>
      <c r="J14" s="123">
        <f t="shared" si="1"/>
        <v>0</v>
      </c>
      <c r="K14" s="124">
        <v>0</v>
      </c>
      <c r="L14" s="124">
        <v>0</v>
      </c>
      <c r="M14" s="124">
        <v>0</v>
      </c>
      <c r="N14" s="124">
        <v>0</v>
      </c>
      <c r="O14" s="124">
        <v>0</v>
      </c>
      <c r="P14" s="201">
        <v>0</v>
      </c>
      <c r="Q14" s="123">
        <f t="shared" si="2"/>
        <v>0</v>
      </c>
      <c r="R14" s="124">
        <v>0</v>
      </c>
      <c r="S14" s="124">
        <v>0</v>
      </c>
      <c r="T14" s="124">
        <v>0</v>
      </c>
      <c r="U14" s="124">
        <v>0</v>
      </c>
      <c r="V14" s="124">
        <v>0</v>
      </c>
      <c r="W14" s="201">
        <v>0</v>
      </c>
      <c r="X14" s="123">
        <f t="shared" si="3"/>
        <v>0</v>
      </c>
      <c r="Y14" s="124">
        <v>0</v>
      </c>
      <c r="Z14" s="124">
        <v>0</v>
      </c>
      <c r="AA14" s="124">
        <v>0</v>
      </c>
      <c r="AB14" s="124">
        <v>0</v>
      </c>
      <c r="AC14" s="124">
        <v>0</v>
      </c>
      <c r="AD14" s="124">
        <v>0</v>
      </c>
      <c r="AE14" s="198" t="s">
        <v>35436</v>
      </c>
      <c r="AF14" s="199">
        <v>4</v>
      </c>
    </row>
    <row r="15" spans="1:32" ht="15.6" customHeight="1">
      <c r="A15" s="112">
        <v>5</v>
      </c>
      <c r="B15" s="192" t="s">
        <v>35437</v>
      </c>
      <c r="C15" s="123">
        <f t="shared" si="0"/>
        <v>0</v>
      </c>
      <c r="D15" s="124">
        <v>0</v>
      </c>
      <c r="E15" s="124">
        <v>0</v>
      </c>
      <c r="F15" s="124">
        <v>0</v>
      </c>
      <c r="G15" s="124">
        <v>0</v>
      </c>
      <c r="H15" s="124">
        <v>0</v>
      </c>
      <c r="I15" s="201">
        <v>0</v>
      </c>
      <c r="J15" s="123">
        <f t="shared" si="1"/>
        <v>0</v>
      </c>
      <c r="K15" s="124">
        <v>0</v>
      </c>
      <c r="L15" s="124">
        <v>0</v>
      </c>
      <c r="M15" s="124">
        <v>0</v>
      </c>
      <c r="N15" s="124">
        <v>0</v>
      </c>
      <c r="O15" s="124">
        <v>0</v>
      </c>
      <c r="P15" s="201">
        <v>0</v>
      </c>
      <c r="Q15" s="123">
        <f t="shared" si="2"/>
        <v>0</v>
      </c>
      <c r="R15" s="124">
        <v>0</v>
      </c>
      <c r="S15" s="124">
        <v>0</v>
      </c>
      <c r="T15" s="124">
        <v>0</v>
      </c>
      <c r="U15" s="124">
        <v>0</v>
      </c>
      <c r="V15" s="124">
        <v>0</v>
      </c>
      <c r="W15" s="201">
        <v>0</v>
      </c>
      <c r="X15" s="123">
        <f t="shared" si="3"/>
        <v>0</v>
      </c>
      <c r="Y15" s="124">
        <v>0</v>
      </c>
      <c r="Z15" s="124">
        <v>0</v>
      </c>
      <c r="AA15" s="124">
        <v>0</v>
      </c>
      <c r="AB15" s="124">
        <v>0</v>
      </c>
      <c r="AC15" s="124">
        <v>0</v>
      </c>
      <c r="AD15" s="124">
        <v>0</v>
      </c>
      <c r="AE15" s="198" t="s">
        <v>35437</v>
      </c>
      <c r="AF15" s="199">
        <v>5</v>
      </c>
    </row>
    <row r="16" spans="1:32" ht="15.6" customHeight="1">
      <c r="A16" s="112">
        <v>6</v>
      </c>
      <c r="B16" s="192" t="s">
        <v>35438</v>
      </c>
      <c r="C16" s="123">
        <f t="shared" si="0"/>
        <v>0</v>
      </c>
      <c r="D16" s="124">
        <v>0</v>
      </c>
      <c r="E16" s="124">
        <v>0</v>
      </c>
      <c r="F16" s="124">
        <v>0</v>
      </c>
      <c r="G16" s="124">
        <v>0</v>
      </c>
      <c r="H16" s="124">
        <v>0</v>
      </c>
      <c r="I16" s="201">
        <v>0</v>
      </c>
      <c r="J16" s="123">
        <f t="shared" si="1"/>
        <v>0</v>
      </c>
      <c r="K16" s="124">
        <v>0</v>
      </c>
      <c r="L16" s="124">
        <v>0</v>
      </c>
      <c r="M16" s="124">
        <v>0</v>
      </c>
      <c r="N16" s="124">
        <v>0</v>
      </c>
      <c r="O16" s="124">
        <v>0</v>
      </c>
      <c r="P16" s="201">
        <v>0</v>
      </c>
      <c r="Q16" s="123">
        <f t="shared" si="2"/>
        <v>0</v>
      </c>
      <c r="R16" s="124">
        <v>0</v>
      </c>
      <c r="S16" s="124">
        <v>0</v>
      </c>
      <c r="T16" s="124">
        <v>0</v>
      </c>
      <c r="U16" s="124">
        <v>0</v>
      </c>
      <c r="V16" s="124">
        <v>0</v>
      </c>
      <c r="W16" s="201">
        <v>0</v>
      </c>
      <c r="X16" s="123">
        <f t="shared" si="3"/>
        <v>0</v>
      </c>
      <c r="Y16" s="124">
        <v>0</v>
      </c>
      <c r="Z16" s="124">
        <v>0</v>
      </c>
      <c r="AA16" s="124">
        <v>0</v>
      </c>
      <c r="AB16" s="124">
        <v>0</v>
      </c>
      <c r="AC16" s="124">
        <v>0</v>
      </c>
      <c r="AD16" s="124">
        <v>0</v>
      </c>
      <c r="AE16" s="198" t="s">
        <v>35438</v>
      </c>
      <c r="AF16" s="199">
        <v>6</v>
      </c>
    </row>
    <row r="17" spans="1:32" ht="15.6" customHeight="1">
      <c r="A17" s="112">
        <v>7</v>
      </c>
      <c r="B17" s="192" t="s">
        <v>35439</v>
      </c>
      <c r="C17" s="123">
        <f t="shared" si="0"/>
        <v>0</v>
      </c>
      <c r="D17" s="124">
        <v>0</v>
      </c>
      <c r="E17" s="124">
        <v>0</v>
      </c>
      <c r="F17" s="124">
        <v>0</v>
      </c>
      <c r="G17" s="124">
        <v>0</v>
      </c>
      <c r="H17" s="124">
        <v>0</v>
      </c>
      <c r="I17" s="201">
        <v>0</v>
      </c>
      <c r="J17" s="123">
        <f t="shared" si="1"/>
        <v>0</v>
      </c>
      <c r="K17" s="124">
        <v>0</v>
      </c>
      <c r="L17" s="124">
        <v>0</v>
      </c>
      <c r="M17" s="124">
        <v>0</v>
      </c>
      <c r="N17" s="124">
        <v>0</v>
      </c>
      <c r="O17" s="124">
        <v>0</v>
      </c>
      <c r="P17" s="201">
        <v>0</v>
      </c>
      <c r="Q17" s="123">
        <f t="shared" si="2"/>
        <v>0</v>
      </c>
      <c r="R17" s="124">
        <v>0</v>
      </c>
      <c r="S17" s="124">
        <v>0</v>
      </c>
      <c r="T17" s="124">
        <v>0</v>
      </c>
      <c r="U17" s="124">
        <v>0</v>
      </c>
      <c r="V17" s="124">
        <v>0</v>
      </c>
      <c r="W17" s="201">
        <v>0</v>
      </c>
      <c r="X17" s="123">
        <f t="shared" si="3"/>
        <v>0</v>
      </c>
      <c r="Y17" s="124">
        <v>0</v>
      </c>
      <c r="Z17" s="124">
        <v>0</v>
      </c>
      <c r="AA17" s="124">
        <v>0</v>
      </c>
      <c r="AB17" s="124">
        <v>0</v>
      </c>
      <c r="AC17" s="124">
        <v>0</v>
      </c>
      <c r="AD17" s="124">
        <v>0</v>
      </c>
      <c r="AE17" s="198" t="s">
        <v>35439</v>
      </c>
      <c r="AF17" s="199">
        <v>7</v>
      </c>
    </row>
    <row r="18" spans="1:32" ht="15.6" customHeight="1">
      <c r="A18" s="112">
        <v>8</v>
      </c>
      <c r="B18" s="192" t="s">
        <v>35440</v>
      </c>
      <c r="C18" s="123">
        <f t="shared" si="0"/>
        <v>0</v>
      </c>
      <c r="D18" s="124">
        <v>0</v>
      </c>
      <c r="E18" s="124">
        <v>0</v>
      </c>
      <c r="F18" s="124">
        <v>0</v>
      </c>
      <c r="G18" s="124">
        <v>0</v>
      </c>
      <c r="H18" s="124">
        <v>0</v>
      </c>
      <c r="I18" s="201">
        <v>0</v>
      </c>
      <c r="J18" s="123">
        <f t="shared" si="1"/>
        <v>0</v>
      </c>
      <c r="K18" s="124">
        <v>0</v>
      </c>
      <c r="L18" s="124">
        <v>0</v>
      </c>
      <c r="M18" s="124">
        <v>0</v>
      </c>
      <c r="N18" s="124">
        <v>0</v>
      </c>
      <c r="O18" s="124">
        <v>0</v>
      </c>
      <c r="P18" s="201">
        <v>0</v>
      </c>
      <c r="Q18" s="123">
        <f t="shared" si="2"/>
        <v>0</v>
      </c>
      <c r="R18" s="124">
        <v>0</v>
      </c>
      <c r="S18" s="124">
        <v>0</v>
      </c>
      <c r="T18" s="124">
        <v>0</v>
      </c>
      <c r="U18" s="124">
        <v>0</v>
      </c>
      <c r="V18" s="124">
        <v>0</v>
      </c>
      <c r="W18" s="201">
        <v>0</v>
      </c>
      <c r="X18" s="123">
        <f t="shared" si="3"/>
        <v>0</v>
      </c>
      <c r="Y18" s="124">
        <v>0</v>
      </c>
      <c r="Z18" s="124">
        <v>0</v>
      </c>
      <c r="AA18" s="124">
        <v>0</v>
      </c>
      <c r="AB18" s="124">
        <v>0</v>
      </c>
      <c r="AC18" s="124">
        <v>0</v>
      </c>
      <c r="AD18" s="124">
        <v>0</v>
      </c>
      <c r="AE18" s="198" t="s">
        <v>35440</v>
      </c>
      <c r="AF18" s="199">
        <v>8</v>
      </c>
    </row>
    <row r="19" spans="1:32" ht="15.6" customHeight="1">
      <c r="A19" s="112">
        <v>9</v>
      </c>
      <c r="B19" s="192" t="s">
        <v>35441</v>
      </c>
      <c r="C19" s="123">
        <f t="shared" si="0"/>
        <v>0</v>
      </c>
      <c r="D19" s="124">
        <v>0</v>
      </c>
      <c r="E19" s="124">
        <v>0</v>
      </c>
      <c r="F19" s="124">
        <v>0</v>
      </c>
      <c r="G19" s="124">
        <v>0</v>
      </c>
      <c r="H19" s="124">
        <v>0</v>
      </c>
      <c r="I19" s="201">
        <v>0</v>
      </c>
      <c r="J19" s="123">
        <f t="shared" si="1"/>
        <v>0</v>
      </c>
      <c r="K19" s="124">
        <v>0</v>
      </c>
      <c r="L19" s="124">
        <v>0</v>
      </c>
      <c r="M19" s="124">
        <v>0</v>
      </c>
      <c r="N19" s="124">
        <v>0</v>
      </c>
      <c r="O19" s="124">
        <v>0</v>
      </c>
      <c r="P19" s="201">
        <v>0</v>
      </c>
      <c r="Q19" s="123">
        <f t="shared" si="2"/>
        <v>0</v>
      </c>
      <c r="R19" s="124">
        <v>0</v>
      </c>
      <c r="S19" s="124">
        <v>0</v>
      </c>
      <c r="T19" s="124">
        <v>0</v>
      </c>
      <c r="U19" s="124">
        <v>0</v>
      </c>
      <c r="V19" s="124">
        <v>0</v>
      </c>
      <c r="W19" s="201">
        <v>0</v>
      </c>
      <c r="X19" s="123">
        <f t="shared" si="3"/>
        <v>0</v>
      </c>
      <c r="Y19" s="124">
        <v>0</v>
      </c>
      <c r="Z19" s="124">
        <v>0</v>
      </c>
      <c r="AA19" s="124">
        <v>0</v>
      </c>
      <c r="AB19" s="124">
        <v>0</v>
      </c>
      <c r="AC19" s="124">
        <v>0</v>
      </c>
      <c r="AD19" s="124">
        <v>0</v>
      </c>
      <c r="AE19" s="198" t="s">
        <v>35441</v>
      </c>
      <c r="AF19" s="199">
        <v>9</v>
      </c>
    </row>
    <row r="20" spans="1:32" ht="15.6" customHeight="1">
      <c r="A20" s="112">
        <v>10</v>
      </c>
      <c r="B20" s="192" t="s">
        <v>35442</v>
      </c>
      <c r="C20" s="123">
        <f t="shared" si="0"/>
        <v>0</v>
      </c>
      <c r="D20" s="124">
        <v>0</v>
      </c>
      <c r="E20" s="124">
        <v>0</v>
      </c>
      <c r="F20" s="124">
        <v>0</v>
      </c>
      <c r="G20" s="124">
        <v>0</v>
      </c>
      <c r="H20" s="124">
        <v>0</v>
      </c>
      <c r="I20" s="201">
        <v>0</v>
      </c>
      <c r="J20" s="123">
        <f t="shared" si="1"/>
        <v>0</v>
      </c>
      <c r="K20" s="124">
        <v>0</v>
      </c>
      <c r="L20" s="124">
        <v>0</v>
      </c>
      <c r="M20" s="124">
        <v>0</v>
      </c>
      <c r="N20" s="124">
        <v>0</v>
      </c>
      <c r="O20" s="124">
        <v>0</v>
      </c>
      <c r="P20" s="201">
        <v>0</v>
      </c>
      <c r="Q20" s="123">
        <f t="shared" si="2"/>
        <v>0</v>
      </c>
      <c r="R20" s="124">
        <v>0</v>
      </c>
      <c r="S20" s="124">
        <v>0</v>
      </c>
      <c r="T20" s="124">
        <v>0</v>
      </c>
      <c r="U20" s="124">
        <v>0</v>
      </c>
      <c r="V20" s="124">
        <v>0</v>
      </c>
      <c r="W20" s="201">
        <v>0</v>
      </c>
      <c r="X20" s="123">
        <f t="shared" si="3"/>
        <v>0</v>
      </c>
      <c r="Y20" s="124">
        <v>0</v>
      </c>
      <c r="Z20" s="124">
        <v>0</v>
      </c>
      <c r="AA20" s="124">
        <v>0</v>
      </c>
      <c r="AB20" s="124">
        <v>0</v>
      </c>
      <c r="AC20" s="124">
        <v>0</v>
      </c>
      <c r="AD20" s="124">
        <v>0</v>
      </c>
      <c r="AE20" s="198" t="s">
        <v>35442</v>
      </c>
      <c r="AF20" s="199">
        <v>10</v>
      </c>
    </row>
    <row r="21" spans="1:32" ht="15.6" customHeight="1">
      <c r="A21" s="112">
        <v>11</v>
      </c>
      <c r="B21" s="192" t="s">
        <v>35443</v>
      </c>
      <c r="C21" s="123">
        <f t="shared" si="0"/>
        <v>0</v>
      </c>
      <c r="D21" s="124">
        <v>0</v>
      </c>
      <c r="E21" s="124">
        <v>0</v>
      </c>
      <c r="F21" s="124">
        <v>0</v>
      </c>
      <c r="G21" s="124">
        <v>0</v>
      </c>
      <c r="H21" s="124">
        <v>0</v>
      </c>
      <c r="I21" s="201">
        <v>0</v>
      </c>
      <c r="J21" s="123">
        <f t="shared" si="1"/>
        <v>0</v>
      </c>
      <c r="K21" s="124">
        <v>0</v>
      </c>
      <c r="L21" s="124">
        <v>0</v>
      </c>
      <c r="M21" s="124">
        <v>0</v>
      </c>
      <c r="N21" s="124">
        <v>0</v>
      </c>
      <c r="O21" s="124">
        <v>0</v>
      </c>
      <c r="P21" s="201">
        <v>0</v>
      </c>
      <c r="Q21" s="123">
        <f t="shared" si="2"/>
        <v>0</v>
      </c>
      <c r="R21" s="124">
        <v>0</v>
      </c>
      <c r="S21" s="124">
        <v>0</v>
      </c>
      <c r="T21" s="124">
        <v>0</v>
      </c>
      <c r="U21" s="124">
        <v>0</v>
      </c>
      <c r="V21" s="124">
        <v>0</v>
      </c>
      <c r="W21" s="201">
        <v>0</v>
      </c>
      <c r="X21" s="123">
        <f t="shared" si="3"/>
        <v>0</v>
      </c>
      <c r="Y21" s="124">
        <v>0</v>
      </c>
      <c r="Z21" s="124">
        <v>0</v>
      </c>
      <c r="AA21" s="124">
        <v>0</v>
      </c>
      <c r="AB21" s="124">
        <v>0</v>
      </c>
      <c r="AC21" s="124">
        <v>0</v>
      </c>
      <c r="AD21" s="124">
        <v>0</v>
      </c>
      <c r="AE21" s="198" t="s">
        <v>35443</v>
      </c>
      <c r="AF21" s="199">
        <v>11</v>
      </c>
    </row>
    <row r="22" spans="1:32" ht="15.6" customHeight="1">
      <c r="A22" s="112">
        <v>12</v>
      </c>
      <c r="B22" s="192" t="s">
        <v>35374</v>
      </c>
      <c r="C22" s="123">
        <f t="shared" si="0"/>
        <v>0</v>
      </c>
      <c r="D22" s="124">
        <v>0</v>
      </c>
      <c r="E22" s="124">
        <v>0</v>
      </c>
      <c r="F22" s="124">
        <v>0</v>
      </c>
      <c r="G22" s="124">
        <v>0</v>
      </c>
      <c r="H22" s="124">
        <v>0</v>
      </c>
      <c r="I22" s="201">
        <v>0</v>
      </c>
      <c r="J22" s="123">
        <f t="shared" si="1"/>
        <v>0</v>
      </c>
      <c r="K22" s="124">
        <v>0</v>
      </c>
      <c r="L22" s="124">
        <v>0</v>
      </c>
      <c r="M22" s="124">
        <v>0</v>
      </c>
      <c r="N22" s="124">
        <v>0</v>
      </c>
      <c r="O22" s="124">
        <v>0</v>
      </c>
      <c r="P22" s="201">
        <v>0</v>
      </c>
      <c r="Q22" s="123">
        <f t="shared" si="2"/>
        <v>0</v>
      </c>
      <c r="R22" s="124">
        <v>0</v>
      </c>
      <c r="S22" s="124">
        <v>0</v>
      </c>
      <c r="T22" s="124">
        <v>0</v>
      </c>
      <c r="U22" s="124">
        <v>0</v>
      </c>
      <c r="V22" s="124">
        <v>0</v>
      </c>
      <c r="W22" s="201">
        <v>0</v>
      </c>
      <c r="X22" s="123">
        <f t="shared" si="3"/>
        <v>0</v>
      </c>
      <c r="Y22" s="124">
        <v>0</v>
      </c>
      <c r="Z22" s="124">
        <v>0</v>
      </c>
      <c r="AA22" s="124">
        <v>0</v>
      </c>
      <c r="AB22" s="124">
        <v>0</v>
      </c>
      <c r="AC22" s="124">
        <v>0</v>
      </c>
      <c r="AD22" s="124">
        <v>0</v>
      </c>
      <c r="AE22" s="198" t="s">
        <v>35374</v>
      </c>
      <c r="AF22" s="199">
        <v>12</v>
      </c>
    </row>
    <row r="23" spans="1:32" ht="15.6" customHeight="1">
      <c r="A23" s="112">
        <v>13</v>
      </c>
      <c r="B23" s="192" t="s">
        <v>35379</v>
      </c>
      <c r="C23" s="123">
        <f t="shared" si="0"/>
        <v>0</v>
      </c>
      <c r="D23" s="124">
        <v>0</v>
      </c>
      <c r="E23" s="124">
        <v>0</v>
      </c>
      <c r="F23" s="124">
        <v>0</v>
      </c>
      <c r="G23" s="124">
        <v>0</v>
      </c>
      <c r="H23" s="124">
        <v>0</v>
      </c>
      <c r="I23" s="201">
        <v>0</v>
      </c>
      <c r="J23" s="123">
        <f t="shared" si="1"/>
        <v>0</v>
      </c>
      <c r="K23" s="124">
        <v>0</v>
      </c>
      <c r="L23" s="124">
        <v>0</v>
      </c>
      <c r="M23" s="124">
        <v>0</v>
      </c>
      <c r="N23" s="124">
        <v>0</v>
      </c>
      <c r="O23" s="124">
        <v>0</v>
      </c>
      <c r="P23" s="201">
        <v>0</v>
      </c>
      <c r="Q23" s="123">
        <f t="shared" si="2"/>
        <v>0</v>
      </c>
      <c r="R23" s="124">
        <v>0</v>
      </c>
      <c r="S23" s="124">
        <v>0</v>
      </c>
      <c r="T23" s="124">
        <v>0</v>
      </c>
      <c r="U23" s="124">
        <v>0</v>
      </c>
      <c r="V23" s="124">
        <v>0</v>
      </c>
      <c r="W23" s="201">
        <v>0</v>
      </c>
      <c r="X23" s="123">
        <f t="shared" si="3"/>
        <v>0</v>
      </c>
      <c r="Y23" s="124">
        <v>0</v>
      </c>
      <c r="Z23" s="124">
        <v>0</v>
      </c>
      <c r="AA23" s="124">
        <v>0</v>
      </c>
      <c r="AB23" s="124">
        <v>0</v>
      </c>
      <c r="AC23" s="124">
        <v>0</v>
      </c>
      <c r="AD23" s="124">
        <v>0</v>
      </c>
      <c r="AE23" s="198" t="s">
        <v>35379</v>
      </c>
      <c r="AF23" s="199">
        <v>13</v>
      </c>
    </row>
    <row r="24" spans="1:32" ht="15.6" customHeight="1">
      <c r="A24" s="112">
        <v>14</v>
      </c>
      <c r="B24" s="192" t="s">
        <v>35380</v>
      </c>
      <c r="C24" s="123">
        <f t="shared" si="0"/>
        <v>0</v>
      </c>
      <c r="D24" s="124">
        <v>0</v>
      </c>
      <c r="E24" s="124">
        <v>0</v>
      </c>
      <c r="F24" s="124">
        <v>0</v>
      </c>
      <c r="G24" s="124">
        <v>0</v>
      </c>
      <c r="H24" s="124">
        <v>0</v>
      </c>
      <c r="I24" s="201">
        <v>0</v>
      </c>
      <c r="J24" s="123">
        <f t="shared" si="1"/>
        <v>0</v>
      </c>
      <c r="K24" s="124">
        <v>0</v>
      </c>
      <c r="L24" s="124">
        <v>0</v>
      </c>
      <c r="M24" s="124">
        <v>0</v>
      </c>
      <c r="N24" s="124">
        <v>0</v>
      </c>
      <c r="O24" s="124">
        <v>0</v>
      </c>
      <c r="P24" s="201">
        <v>0</v>
      </c>
      <c r="Q24" s="123">
        <f t="shared" si="2"/>
        <v>0</v>
      </c>
      <c r="R24" s="124">
        <v>0</v>
      </c>
      <c r="S24" s="124">
        <v>0</v>
      </c>
      <c r="T24" s="124">
        <v>0</v>
      </c>
      <c r="U24" s="124">
        <v>0</v>
      </c>
      <c r="V24" s="124">
        <v>0</v>
      </c>
      <c r="W24" s="201">
        <v>0</v>
      </c>
      <c r="X24" s="123">
        <f t="shared" si="3"/>
        <v>0</v>
      </c>
      <c r="Y24" s="124">
        <v>0</v>
      </c>
      <c r="Z24" s="124">
        <v>0</v>
      </c>
      <c r="AA24" s="124">
        <v>0</v>
      </c>
      <c r="AB24" s="124">
        <v>0</v>
      </c>
      <c r="AC24" s="124">
        <v>0</v>
      </c>
      <c r="AD24" s="124">
        <v>0</v>
      </c>
      <c r="AE24" s="198" t="s">
        <v>35380</v>
      </c>
      <c r="AF24" s="199">
        <v>14</v>
      </c>
    </row>
    <row r="25" spans="1:32" ht="15.6" customHeight="1">
      <c r="A25" s="112">
        <v>15</v>
      </c>
      <c r="B25" s="192" t="s">
        <v>35444</v>
      </c>
      <c r="C25" s="123">
        <f t="shared" si="0"/>
        <v>0</v>
      </c>
      <c r="D25" s="124">
        <v>0</v>
      </c>
      <c r="E25" s="124">
        <v>0</v>
      </c>
      <c r="F25" s="124">
        <v>0</v>
      </c>
      <c r="G25" s="124">
        <v>0</v>
      </c>
      <c r="H25" s="124">
        <v>0</v>
      </c>
      <c r="I25" s="201">
        <v>0</v>
      </c>
      <c r="J25" s="123">
        <f t="shared" si="1"/>
        <v>100</v>
      </c>
      <c r="K25" s="124">
        <v>0</v>
      </c>
      <c r="L25" s="124">
        <v>0</v>
      </c>
      <c r="M25" s="124">
        <v>0</v>
      </c>
      <c r="N25" s="124">
        <v>4600</v>
      </c>
      <c r="O25" s="124">
        <v>-4600</v>
      </c>
      <c r="P25" s="201">
        <v>100</v>
      </c>
      <c r="Q25" s="123">
        <f t="shared" si="2"/>
        <v>0</v>
      </c>
      <c r="R25" s="124">
        <v>0</v>
      </c>
      <c r="S25" s="124">
        <v>0</v>
      </c>
      <c r="T25" s="124">
        <v>0</v>
      </c>
      <c r="U25" s="124">
        <v>0</v>
      </c>
      <c r="V25" s="124">
        <v>0</v>
      </c>
      <c r="W25" s="201">
        <v>0</v>
      </c>
      <c r="X25" s="123">
        <f t="shared" si="3"/>
        <v>100</v>
      </c>
      <c r="Y25" s="124">
        <v>0</v>
      </c>
      <c r="Z25" s="124">
        <v>0</v>
      </c>
      <c r="AA25" s="124">
        <v>0</v>
      </c>
      <c r="AB25" s="124">
        <v>0</v>
      </c>
      <c r="AC25" s="124">
        <v>-4700</v>
      </c>
      <c r="AD25" s="124">
        <v>4800</v>
      </c>
      <c r="AE25" s="198" t="s">
        <v>35444</v>
      </c>
      <c r="AF25" s="199">
        <v>15</v>
      </c>
    </row>
    <row r="26" spans="1:32" ht="15.6" customHeight="1">
      <c r="A26" s="112">
        <v>16</v>
      </c>
      <c r="B26" s="192" t="s">
        <v>35378</v>
      </c>
      <c r="C26" s="123">
        <f t="shared" si="0"/>
        <v>0</v>
      </c>
      <c r="D26" s="124">
        <v>0</v>
      </c>
      <c r="E26" s="124">
        <v>0</v>
      </c>
      <c r="F26" s="124">
        <v>0</v>
      </c>
      <c r="G26" s="124">
        <v>0</v>
      </c>
      <c r="H26" s="124">
        <v>0</v>
      </c>
      <c r="I26" s="201">
        <v>0</v>
      </c>
      <c r="J26" s="123">
        <f t="shared" si="1"/>
        <v>0</v>
      </c>
      <c r="K26" s="124">
        <v>0</v>
      </c>
      <c r="L26" s="124">
        <v>0</v>
      </c>
      <c r="M26" s="124">
        <v>0</v>
      </c>
      <c r="N26" s="124">
        <v>0</v>
      </c>
      <c r="O26" s="124">
        <v>0</v>
      </c>
      <c r="P26" s="201">
        <v>0</v>
      </c>
      <c r="Q26" s="123">
        <f t="shared" si="2"/>
        <v>0</v>
      </c>
      <c r="R26" s="124">
        <v>0</v>
      </c>
      <c r="S26" s="124">
        <v>0</v>
      </c>
      <c r="T26" s="124">
        <v>0</v>
      </c>
      <c r="U26" s="124">
        <v>0</v>
      </c>
      <c r="V26" s="124">
        <v>0</v>
      </c>
      <c r="W26" s="201">
        <v>0</v>
      </c>
      <c r="X26" s="123">
        <f t="shared" si="3"/>
        <v>0</v>
      </c>
      <c r="Y26" s="124">
        <v>0</v>
      </c>
      <c r="Z26" s="124">
        <v>0</v>
      </c>
      <c r="AA26" s="124">
        <v>0</v>
      </c>
      <c r="AB26" s="124">
        <v>0</v>
      </c>
      <c r="AC26" s="124">
        <v>0</v>
      </c>
      <c r="AD26" s="124">
        <v>0</v>
      </c>
      <c r="AE26" s="198" t="s">
        <v>35378</v>
      </c>
      <c r="AF26" s="199">
        <v>16</v>
      </c>
    </row>
    <row r="27" spans="1:32" ht="15.6" customHeight="1">
      <c r="A27" s="112">
        <v>17</v>
      </c>
      <c r="B27" s="192" t="s">
        <v>35445</v>
      </c>
      <c r="C27" s="123">
        <f t="shared" si="0"/>
        <v>0</v>
      </c>
      <c r="D27" s="124">
        <v>0</v>
      </c>
      <c r="E27" s="124">
        <v>0</v>
      </c>
      <c r="F27" s="124">
        <v>0</v>
      </c>
      <c r="G27" s="124">
        <v>0</v>
      </c>
      <c r="H27" s="124">
        <v>0</v>
      </c>
      <c r="I27" s="201">
        <v>0</v>
      </c>
      <c r="J27" s="123">
        <f t="shared" si="1"/>
        <v>0</v>
      </c>
      <c r="K27" s="124">
        <v>0</v>
      </c>
      <c r="L27" s="124">
        <v>0</v>
      </c>
      <c r="M27" s="124">
        <v>0</v>
      </c>
      <c r="N27" s="124">
        <v>0</v>
      </c>
      <c r="O27" s="124">
        <v>0</v>
      </c>
      <c r="P27" s="201">
        <v>0</v>
      </c>
      <c r="Q27" s="123">
        <f t="shared" si="2"/>
        <v>0</v>
      </c>
      <c r="R27" s="124">
        <v>0</v>
      </c>
      <c r="S27" s="124">
        <v>0</v>
      </c>
      <c r="T27" s="124">
        <v>0</v>
      </c>
      <c r="U27" s="124">
        <v>0</v>
      </c>
      <c r="V27" s="124">
        <v>0</v>
      </c>
      <c r="W27" s="201">
        <v>0</v>
      </c>
      <c r="X27" s="123">
        <f t="shared" si="3"/>
        <v>0</v>
      </c>
      <c r="Y27" s="124">
        <v>0</v>
      </c>
      <c r="Z27" s="124">
        <v>0</v>
      </c>
      <c r="AA27" s="124">
        <v>0</v>
      </c>
      <c r="AB27" s="124">
        <v>0</v>
      </c>
      <c r="AC27" s="124">
        <v>0</v>
      </c>
      <c r="AD27" s="124">
        <v>0</v>
      </c>
      <c r="AE27" s="198" t="s">
        <v>35445</v>
      </c>
      <c r="AF27" s="199">
        <v>17</v>
      </c>
    </row>
    <row r="28" spans="1:32" ht="15.6" customHeight="1">
      <c r="A28" s="112">
        <v>18</v>
      </c>
      <c r="B28" s="192" t="s">
        <v>35383</v>
      </c>
      <c r="C28" s="123">
        <f t="shared" si="0"/>
        <v>0</v>
      </c>
      <c r="D28" s="124">
        <v>0</v>
      </c>
      <c r="E28" s="124">
        <v>0</v>
      </c>
      <c r="F28" s="124">
        <v>0</v>
      </c>
      <c r="G28" s="124">
        <v>0</v>
      </c>
      <c r="H28" s="124">
        <v>0</v>
      </c>
      <c r="I28" s="201">
        <v>0</v>
      </c>
      <c r="J28" s="123">
        <f t="shared" si="1"/>
        <v>0</v>
      </c>
      <c r="K28" s="124">
        <v>0</v>
      </c>
      <c r="L28" s="124">
        <v>0</v>
      </c>
      <c r="M28" s="124">
        <v>0</v>
      </c>
      <c r="N28" s="124">
        <v>0</v>
      </c>
      <c r="O28" s="124">
        <v>0</v>
      </c>
      <c r="P28" s="201">
        <v>0</v>
      </c>
      <c r="Q28" s="123">
        <f t="shared" si="2"/>
        <v>0</v>
      </c>
      <c r="R28" s="124">
        <v>0</v>
      </c>
      <c r="S28" s="124">
        <v>0</v>
      </c>
      <c r="T28" s="124">
        <v>0</v>
      </c>
      <c r="U28" s="124">
        <v>0</v>
      </c>
      <c r="V28" s="124">
        <v>0</v>
      </c>
      <c r="W28" s="201">
        <v>0</v>
      </c>
      <c r="X28" s="123">
        <f t="shared" si="3"/>
        <v>0</v>
      </c>
      <c r="Y28" s="124">
        <v>0</v>
      </c>
      <c r="Z28" s="124">
        <v>0</v>
      </c>
      <c r="AA28" s="124">
        <v>0</v>
      </c>
      <c r="AB28" s="124">
        <v>0</v>
      </c>
      <c r="AC28" s="124">
        <v>0</v>
      </c>
      <c r="AD28" s="124">
        <v>0</v>
      </c>
      <c r="AE28" s="198" t="s">
        <v>35383</v>
      </c>
      <c r="AF28" s="199">
        <v>18</v>
      </c>
    </row>
    <row r="29" spans="1:32" ht="15.6" customHeight="1">
      <c r="A29" s="112">
        <v>19</v>
      </c>
      <c r="B29" s="192" t="s">
        <v>35384</v>
      </c>
      <c r="C29" s="123">
        <f t="shared" si="0"/>
        <v>0</v>
      </c>
      <c r="D29" s="124">
        <v>0</v>
      </c>
      <c r="E29" s="124">
        <v>0</v>
      </c>
      <c r="F29" s="124">
        <v>0</v>
      </c>
      <c r="G29" s="124">
        <v>0</v>
      </c>
      <c r="H29" s="124">
        <v>0</v>
      </c>
      <c r="I29" s="201">
        <v>0</v>
      </c>
      <c r="J29" s="123">
        <f t="shared" si="1"/>
        <v>0</v>
      </c>
      <c r="K29" s="124">
        <v>0</v>
      </c>
      <c r="L29" s="124">
        <v>0</v>
      </c>
      <c r="M29" s="124">
        <v>0</v>
      </c>
      <c r="N29" s="124">
        <v>0</v>
      </c>
      <c r="O29" s="124">
        <v>0</v>
      </c>
      <c r="P29" s="201">
        <v>0</v>
      </c>
      <c r="Q29" s="123">
        <f t="shared" si="2"/>
        <v>0</v>
      </c>
      <c r="R29" s="124">
        <v>0</v>
      </c>
      <c r="S29" s="124">
        <v>0</v>
      </c>
      <c r="T29" s="124">
        <v>0</v>
      </c>
      <c r="U29" s="124">
        <v>0</v>
      </c>
      <c r="V29" s="124">
        <v>0</v>
      </c>
      <c r="W29" s="201">
        <v>0</v>
      </c>
      <c r="X29" s="123">
        <f t="shared" si="3"/>
        <v>0</v>
      </c>
      <c r="Y29" s="124">
        <v>0</v>
      </c>
      <c r="Z29" s="124">
        <v>0</v>
      </c>
      <c r="AA29" s="124">
        <v>0</v>
      </c>
      <c r="AB29" s="124">
        <v>0</v>
      </c>
      <c r="AC29" s="124">
        <v>0</v>
      </c>
      <c r="AD29" s="124">
        <v>0</v>
      </c>
      <c r="AE29" s="198" t="s">
        <v>35384</v>
      </c>
      <c r="AF29" s="199">
        <v>19</v>
      </c>
    </row>
    <row r="30" spans="1:32" ht="15.6" customHeight="1">
      <c r="A30" s="112">
        <v>20</v>
      </c>
      <c r="B30" s="192" t="s">
        <v>35385</v>
      </c>
      <c r="C30" s="123">
        <f t="shared" si="0"/>
        <v>0</v>
      </c>
      <c r="D30" s="124">
        <v>0</v>
      </c>
      <c r="E30" s="124">
        <v>0</v>
      </c>
      <c r="F30" s="124">
        <v>0</v>
      </c>
      <c r="G30" s="124">
        <v>0</v>
      </c>
      <c r="H30" s="124">
        <v>0</v>
      </c>
      <c r="I30" s="201">
        <v>0</v>
      </c>
      <c r="J30" s="123">
        <f t="shared" si="1"/>
        <v>0</v>
      </c>
      <c r="K30" s="124">
        <v>0</v>
      </c>
      <c r="L30" s="124">
        <v>0</v>
      </c>
      <c r="M30" s="124">
        <v>0</v>
      </c>
      <c r="N30" s="124">
        <v>0</v>
      </c>
      <c r="O30" s="124">
        <v>0</v>
      </c>
      <c r="P30" s="201">
        <v>0</v>
      </c>
      <c r="Q30" s="123">
        <f t="shared" si="2"/>
        <v>0</v>
      </c>
      <c r="R30" s="124">
        <v>0</v>
      </c>
      <c r="S30" s="124">
        <v>0</v>
      </c>
      <c r="T30" s="124">
        <v>0</v>
      </c>
      <c r="U30" s="124">
        <v>0</v>
      </c>
      <c r="V30" s="124">
        <v>0</v>
      </c>
      <c r="W30" s="201">
        <v>0</v>
      </c>
      <c r="X30" s="123">
        <f t="shared" si="3"/>
        <v>0</v>
      </c>
      <c r="Y30" s="124">
        <v>0</v>
      </c>
      <c r="Z30" s="124">
        <v>0</v>
      </c>
      <c r="AA30" s="124">
        <v>0</v>
      </c>
      <c r="AB30" s="124">
        <v>0</v>
      </c>
      <c r="AC30" s="124">
        <v>0</v>
      </c>
      <c r="AD30" s="124">
        <v>0</v>
      </c>
      <c r="AE30" s="198" t="s">
        <v>35385</v>
      </c>
      <c r="AF30" s="199">
        <v>20</v>
      </c>
    </row>
    <row r="31" spans="1:32" ht="15.6" customHeight="1" thickBot="1">
      <c r="A31" s="143">
        <v>21</v>
      </c>
      <c r="B31" s="145" t="s">
        <v>3</v>
      </c>
      <c r="C31" s="223">
        <f t="shared" ref="C31:AD31" si="4">SUM(C11:C30)</f>
        <v>0</v>
      </c>
      <c r="D31" s="151">
        <f t="shared" si="4"/>
        <v>0</v>
      </c>
      <c r="E31" s="151">
        <f t="shared" si="4"/>
        <v>0</v>
      </c>
      <c r="F31" s="151">
        <f t="shared" si="4"/>
        <v>0</v>
      </c>
      <c r="G31" s="151">
        <f t="shared" si="4"/>
        <v>0</v>
      </c>
      <c r="H31" s="151">
        <f t="shared" si="4"/>
        <v>0</v>
      </c>
      <c r="I31" s="477">
        <f t="shared" si="4"/>
        <v>0</v>
      </c>
      <c r="J31" s="223">
        <f t="shared" si="4"/>
        <v>900</v>
      </c>
      <c r="K31" s="151">
        <f t="shared" si="4"/>
        <v>0</v>
      </c>
      <c r="L31" s="151">
        <f t="shared" si="4"/>
        <v>0</v>
      </c>
      <c r="M31" s="151">
        <f t="shared" si="4"/>
        <v>0</v>
      </c>
      <c r="N31" s="151">
        <f t="shared" si="4"/>
        <v>5400</v>
      </c>
      <c r="O31" s="151">
        <f t="shared" si="4"/>
        <v>-4600</v>
      </c>
      <c r="P31" s="477">
        <f t="shared" si="4"/>
        <v>100</v>
      </c>
      <c r="Q31" s="223">
        <f t="shared" si="4"/>
        <v>0</v>
      </c>
      <c r="R31" s="151">
        <f t="shared" si="4"/>
        <v>0</v>
      </c>
      <c r="S31" s="151">
        <f t="shared" si="4"/>
        <v>0</v>
      </c>
      <c r="T31" s="151">
        <f t="shared" si="4"/>
        <v>0</v>
      </c>
      <c r="U31" s="151">
        <f t="shared" si="4"/>
        <v>0</v>
      </c>
      <c r="V31" s="151">
        <f t="shared" si="4"/>
        <v>0</v>
      </c>
      <c r="W31" s="477">
        <f t="shared" si="4"/>
        <v>0</v>
      </c>
      <c r="X31" s="223">
        <f t="shared" si="4"/>
        <v>900</v>
      </c>
      <c r="Y31" s="151">
        <f t="shared" si="4"/>
        <v>0</v>
      </c>
      <c r="Z31" s="151">
        <f t="shared" si="4"/>
        <v>0</v>
      </c>
      <c r="AA31" s="151">
        <f t="shared" si="4"/>
        <v>0</v>
      </c>
      <c r="AB31" s="151">
        <f t="shared" si="4"/>
        <v>800</v>
      </c>
      <c r="AC31" s="151">
        <f t="shared" si="4"/>
        <v>-4700</v>
      </c>
      <c r="AD31" s="151">
        <f t="shared" si="4"/>
        <v>4800</v>
      </c>
      <c r="AE31" s="306" t="s">
        <v>3</v>
      </c>
      <c r="AF31" s="152">
        <v>21</v>
      </c>
    </row>
    <row r="32" spans="1:32" s="1363" customFormat="1" ht="13.5" thickTop="1">
      <c r="A32" s="1364" t="e">
        <f ca="1">ADDRESS(OFFSET(C32,1,B32-1,1,1),COLUMN(OFFSET(C32,0,B32-1,1,1)),4,1)</f>
        <v>#N/A</v>
      </c>
      <c r="B32" s="1365" t="e">
        <f>MATCH(FALSE,ISERROR(C32:AD32),0)</f>
        <v>#N/A</v>
      </c>
      <c r="C32" s="1364" t="e">
        <f t="shared" ref="C32:AD32" si="5">MATCH(FALSE,ISNUMBER(C11:C31),0)</f>
        <v>#N/A</v>
      </c>
      <c r="D32" s="1366" t="e">
        <f t="shared" si="5"/>
        <v>#N/A</v>
      </c>
      <c r="E32" s="1364" t="e">
        <f t="shared" si="5"/>
        <v>#N/A</v>
      </c>
      <c r="F32" s="1364" t="e">
        <f t="shared" si="5"/>
        <v>#N/A</v>
      </c>
      <c r="G32" s="1364" t="e">
        <f t="shared" si="5"/>
        <v>#N/A</v>
      </c>
      <c r="H32" s="1364" t="e">
        <f t="shared" si="5"/>
        <v>#N/A</v>
      </c>
      <c r="I32" s="1364" t="e">
        <f t="shared" si="5"/>
        <v>#N/A</v>
      </c>
      <c r="J32" s="1364" t="e">
        <f t="shared" si="5"/>
        <v>#N/A</v>
      </c>
      <c r="K32" s="1364" t="e">
        <f t="shared" si="5"/>
        <v>#N/A</v>
      </c>
      <c r="L32" s="1364" t="e">
        <f t="shared" si="5"/>
        <v>#N/A</v>
      </c>
      <c r="M32" s="1364" t="e">
        <f t="shared" si="5"/>
        <v>#N/A</v>
      </c>
      <c r="N32" s="1364" t="e">
        <f t="shared" si="5"/>
        <v>#N/A</v>
      </c>
      <c r="O32" s="1364" t="e">
        <f t="shared" si="5"/>
        <v>#N/A</v>
      </c>
      <c r="P32" s="1364" t="e">
        <f t="shared" si="5"/>
        <v>#N/A</v>
      </c>
      <c r="Q32" s="1364" t="e">
        <f t="shared" si="5"/>
        <v>#N/A</v>
      </c>
      <c r="R32" s="1364" t="e">
        <f t="shared" si="5"/>
        <v>#N/A</v>
      </c>
      <c r="S32" s="1364" t="e">
        <f t="shared" si="5"/>
        <v>#N/A</v>
      </c>
      <c r="T32" s="1364" t="e">
        <f t="shared" si="5"/>
        <v>#N/A</v>
      </c>
      <c r="U32" s="1364" t="e">
        <f t="shared" si="5"/>
        <v>#N/A</v>
      </c>
      <c r="V32" s="1364" t="e">
        <f t="shared" si="5"/>
        <v>#N/A</v>
      </c>
      <c r="W32" s="1364" t="e">
        <f t="shared" si="5"/>
        <v>#N/A</v>
      </c>
      <c r="X32" s="1364" t="e">
        <f t="shared" si="5"/>
        <v>#N/A</v>
      </c>
      <c r="Y32" s="1364" t="e">
        <f t="shared" si="5"/>
        <v>#N/A</v>
      </c>
      <c r="Z32" s="1364" t="e">
        <f t="shared" si="5"/>
        <v>#N/A</v>
      </c>
      <c r="AA32" s="1364" t="e">
        <f t="shared" si="5"/>
        <v>#N/A</v>
      </c>
      <c r="AB32" s="1364" t="e">
        <f t="shared" si="5"/>
        <v>#N/A</v>
      </c>
      <c r="AC32" s="1366" t="e">
        <f t="shared" si="5"/>
        <v>#N/A</v>
      </c>
      <c r="AD32" s="1364" t="e">
        <f t="shared" si="5"/>
        <v>#N/A</v>
      </c>
      <c r="AE32" s="1364"/>
      <c r="AF32" s="1364"/>
    </row>
    <row r="33" spans="3:30" s="1363" customFormat="1">
      <c r="C33" s="1363">
        <f t="shared" ref="C33:AD33" si="6">IF(ISERROR(C32),0,ROW(C11)+C32-1)</f>
        <v>0</v>
      </c>
      <c r="D33" s="1367">
        <f t="shared" si="6"/>
        <v>0</v>
      </c>
      <c r="E33" s="1363">
        <f t="shared" si="6"/>
        <v>0</v>
      </c>
      <c r="F33" s="1363">
        <f t="shared" si="6"/>
        <v>0</v>
      </c>
      <c r="G33" s="1363">
        <f t="shared" si="6"/>
        <v>0</v>
      </c>
      <c r="H33" s="1363">
        <f t="shared" si="6"/>
        <v>0</v>
      </c>
      <c r="I33" s="1363">
        <f t="shared" si="6"/>
        <v>0</v>
      </c>
      <c r="J33" s="1363">
        <f t="shared" si="6"/>
        <v>0</v>
      </c>
      <c r="K33" s="1363">
        <f t="shared" si="6"/>
        <v>0</v>
      </c>
      <c r="L33" s="1363">
        <f t="shared" si="6"/>
        <v>0</v>
      </c>
      <c r="M33" s="1363">
        <f t="shared" si="6"/>
        <v>0</v>
      </c>
      <c r="N33" s="1363">
        <f t="shared" si="6"/>
        <v>0</v>
      </c>
      <c r="O33" s="1363">
        <f t="shared" si="6"/>
        <v>0</v>
      </c>
      <c r="P33" s="1363">
        <f t="shared" si="6"/>
        <v>0</v>
      </c>
      <c r="Q33" s="1363">
        <f t="shared" si="6"/>
        <v>0</v>
      </c>
      <c r="R33" s="1363">
        <f t="shared" si="6"/>
        <v>0</v>
      </c>
      <c r="S33" s="1363">
        <f t="shared" si="6"/>
        <v>0</v>
      </c>
      <c r="T33" s="1363">
        <f t="shared" si="6"/>
        <v>0</v>
      </c>
      <c r="U33" s="1363">
        <f t="shared" si="6"/>
        <v>0</v>
      </c>
      <c r="V33" s="1363">
        <f t="shared" si="6"/>
        <v>0</v>
      </c>
      <c r="W33" s="1363">
        <f t="shared" si="6"/>
        <v>0</v>
      </c>
      <c r="X33" s="1363">
        <f t="shared" si="6"/>
        <v>0</v>
      </c>
      <c r="Y33" s="1363">
        <f t="shared" si="6"/>
        <v>0</v>
      </c>
      <c r="Z33" s="1363">
        <f t="shared" si="6"/>
        <v>0</v>
      </c>
      <c r="AA33" s="1363">
        <f t="shared" si="6"/>
        <v>0</v>
      </c>
      <c r="AB33" s="1363">
        <f t="shared" si="6"/>
        <v>0</v>
      </c>
      <c r="AC33" s="1367">
        <f t="shared" si="6"/>
        <v>0</v>
      </c>
      <c r="AD33" s="1363">
        <f t="shared" si="6"/>
        <v>0</v>
      </c>
    </row>
    <row r="34" spans="3:30" s="1363" customFormat="1">
      <c r="D34" s="1367"/>
      <c r="AC34" s="1367"/>
    </row>
    <row r="35" spans="3:30" s="1363" customFormat="1">
      <c r="D35" s="1367"/>
      <c r="AC35" s="1367"/>
    </row>
    <row r="36" spans="3:30" s="1363" customFormat="1">
      <c r="D36" s="1367"/>
      <c r="AC36" s="1367"/>
    </row>
    <row r="37" spans="3:30" s="1363" customFormat="1">
      <c r="D37" s="1367"/>
      <c r="AC37" s="1367"/>
    </row>
    <row r="38" spans="3:30" s="1363" customFormat="1">
      <c r="D38" s="1367"/>
      <c r="AC38" s="1367"/>
    </row>
    <row r="39" spans="3:30" s="1363" customFormat="1">
      <c r="D39" s="1367"/>
      <c r="AC39" s="1367"/>
    </row>
    <row r="40" spans="3:30" s="1363" customFormat="1">
      <c r="D40" s="1367"/>
      <c r="AC40" s="1367"/>
    </row>
    <row r="41" spans="3:30" s="1363" customFormat="1">
      <c r="D41" s="1367"/>
      <c r="AC41" s="1367"/>
    </row>
    <row r="42" spans="3:30" s="1363" customFormat="1">
      <c r="D42" s="1367"/>
      <c r="AC42" s="1367"/>
    </row>
    <row r="43" spans="3:30" s="1363" customFormat="1">
      <c r="D43" s="1367"/>
      <c r="AC43" s="1367"/>
    </row>
    <row r="44" spans="3:30" s="1363" customFormat="1">
      <c r="D44" s="1367"/>
      <c r="AC44" s="1367"/>
    </row>
    <row r="45" spans="3:30" s="1363" customFormat="1">
      <c r="D45" s="1367"/>
      <c r="AC45" s="1367"/>
    </row>
    <row r="46" spans="3:30" s="1363" customFormat="1">
      <c r="D46" s="1367"/>
      <c r="AC46" s="1367"/>
    </row>
    <row r="47" spans="3:30" s="1363" customFormat="1">
      <c r="D47" s="1367"/>
      <c r="AC47" s="1367"/>
    </row>
    <row r="48" spans="3:30" s="1363" customFormat="1">
      <c r="D48" s="1367"/>
      <c r="AC48" s="1367"/>
    </row>
    <row r="49" spans="4:29" s="1363" customFormat="1">
      <c r="D49" s="1367"/>
      <c r="AC49" s="1367"/>
    </row>
    <row r="50" spans="4:29" s="1363" customFormat="1">
      <c r="D50" s="1367"/>
      <c r="AC50" s="1367"/>
    </row>
    <row r="51" spans="4:29" s="1363" customFormat="1">
      <c r="D51" s="1367"/>
      <c r="AC51" s="1367"/>
    </row>
    <row r="52" spans="4:29" s="1363" customFormat="1">
      <c r="D52" s="1367"/>
      <c r="AC52" s="1367"/>
    </row>
    <row r="53" spans="4:29" s="1363" customFormat="1">
      <c r="D53" s="1367"/>
      <c r="AC53" s="1367"/>
    </row>
    <row r="54" spans="4:29" s="1363" customFormat="1">
      <c r="D54" s="1367"/>
      <c r="AC54" s="1367"/>
    </row>
    <row r="55" spans="4:29" s="1363" customFormat="1">
      <c r="D55" s="1367"/>
      <c r="AC55" s="1367"/>
    </row>
    <row r="56" spans="4:29" s="1363" customFormat="1">
      <c r="D56" s="1367"/>
      <c r="AC56" s="1367"/>
    </row>
    <row r="57" spans="4:29" s="1363" customFormat="1">
      <c r="D57" s="1367"/>
      <c r="AC57" s="1367"/>
    </row>
    <row r="58" spans="4:29" s="1363" customFormat="1">
      <c r="D58" s="1367"/>
      <c r="AC58" s="1367"/>
    </row>
    <row r="59" spans="4:29" s="1363" customFormat="1">
      <c r="D59" s="1367"/>
      <c r="AC59" s="1367"/>
    </row>
    <row r="60" spans="4:29" s="1363" customFormat="1">
      <c r="D60" s="1367"/>
      <c r="AC60" s="1367"/>
    </row>
    <row r="61" spans="4:29" s="1363" customFormat="1">
      <c r="D61" s="1367"/>
      <c r="AC61" s="1367"/>
    </row>
    <row r="62" spans="4:29" s="1363" customFormat="1">
      <c r="D62" s="1367"/>
      <c r="AC62" s="1367"/>
    </row>
    <row r="63" spans="4:29" s="1363" customFormat="1">
      <c r="D63" s="1367"/>
      <c r="AC63" s="1367"/>
    </row>
    <row r="64" spans="4:29" s="1363" customFormat="1">
      <c r="D64" s="1367"/>
      <c r="AC64" s="1367"/>
    </row>
    <row r="65" spans="4:29" s="1363" customFormat="1">
      <c r="D65" s="1367"/>
      <c r="AC65" s="1367"/>
    </row>
    <row r="66" spans="4:29" s="1363" customFormat="1">
      <c r="D66" s="1367"/>
      <c r="AC66" s="1367"/>
    </row>
    <row r="67" spans="4:29" s="1363" customFormat="1">
      <c r="D67" s="1367"/>
      <c r="AC67" s="1367"/>
    </row>
    <row r="68" spans="4:29" s="1363" customFormat="1">
      <c r="D68" s="1367"/>
      <c r="AC68" s="1367"/>
    </row>
    <row r="69" spans="4:29" s="1363" customFormat="1">
      <c r="D69" s="1367"/>
      <c r="AC69" s="1367"/>
    </row>
    <row r="70" spans="4:29" s="1363" customFormat="1">
      <c r="D70" s="1367"/>
      <c r="AC70" s="1367"/>
    </row>
    <row r="71" spans="4:29" s="1363" customFormat="1">
      <c r="D71" s="1367"/>
      <c r="AC71" s="1367"/>
    </row>
    <row r="72" spans="4:29" s="1363" customFormat="1">
      <c r="D72" s="1367"/>
      <c r="AC72" s="1367"/>
    </row>
    <row r="73" spans="4:29" s="1363" customFormat="1">
      <c r="D73" s="1367"/>
      <c r="AC73" s="1367"/>
    </row>
    <row r="74" spans="4:29" s="1363" customFormat="1">
      <c r="D74" s="1367"/>
      <c r="AC74" s="1367"/>
    </row>
    <row r="75" spans="4:29" s="1363" customFormat="1">
      <c r="D75" s="1367"/>
      <c r="AC75" s="1367"/>
    </row>
    <row r="76" spans="4:29" s="1363" customFormat="1">
      <c r="D76" s="1367"/>
      <c r="AC76" s="1367"/>
    </row>
    <row r="77" spans="4:29" s="1363" customFormat="1">
      <c r="D77" s="1367"/>
      <c r="AC77" s="1367"/>
    </row>
    <row r="78" spans="4:29" s="1363" customFormat="1">
      <c r="D78" s="1367"/>
      <c r="AC78" s="1367"/>
    </row>
    <row r="79" spans="4:29" s="1363" customFormat="1">
      <c r="D79" s="1367"/>
      <c r="AC79" s="1367"/>
    </row>
    <row r="80" spans="4:29" s="1363" customFormat="1">
      <c r="D80" s="1367"/>
      <c r="AC80" s="1367"/>
    </row>
    <row r="81" spans="4:29" s="1363" customFormat="1">
      <c r="D81" s="1367"/>
      <c r="AC81" s="1367"/>
    </row>
    <row r="82" spans="4:29" s="1363" customFormat="1">
      <c r="D82" s="1367"/>
      <c r="AC82" s="1367"/>
    </row>
    <row r="83" spans="4:29" s="1363" customFormat="1">
      <c r="D83" s="1367"/>
      <c r="AC83" s="1367"/>
    </row>
    <row r="84" spans="4:29" s="1363" customFormat="1">
      <c r="D84" s="1367"/>
      <c r="AC84" s="1367"/>
    </row>
    <row r="85" spans="4:29" s="1363" customFormat="1">
      <c r="D85" s="1367"/>
      <c r="AC85" s="1367"/>
    </row>
    <row r="86" spans="4:29" s="1363" customFormat="1">
      <c r="D86" s="1367"/>
      <c r="AC86" s="1367"/>
    </row>
    <row r="87" spans="4:29" s="1363" customFormat="1">
      <c r="D87" s="1367"/>
      <c r="AC87" s="1367"/>
    </row>
    <row r="88" spans="4:29" s="1363" customFormat="1">
      <c r="D88" s="1367"/>
      <c r="AC88" s="1367"/>
    </row>
    <row r="89" spans="4:29" s="1363" customFormat="1">
      <c r="D89" s="1367"/>
      <c r="AC89" s="1367"/>
    </row>
    <row r="90" spans="4:29" s="1363" customFormat="1">
      <c r="D90" s="1367"/>
      <c r="AC90" s="1367"/>
    </row>
    <row r="91" spans="4:29" s="1363" customFormat="1">
      <c r="D91" s="1367"/>
      <c r="AC91" s="1367"/>
    </row>
    <row r="92" spans="4:29" s="1363" customFormat="1">
      <c r="D92" s="1367"/>
      <c r="AC92" s="1367"/>
    </row>
    <row r="93" spans="4:29" s="1363" customFormat="1">
      <c r="D93" s="1367"/>
      <c r="AC93" s="1367"/>
    </row>
    <row r="94" spans="4:29" s="1363" customFormat="1">
      <c r="D94" s="1367"/>
      <c r="AC94" s="1367"/>
    </row>
    <row r="95" spans="4:29" s="1363" customFormat="1">
      <c r="D95" s="1367"/>
      <c r="AC95" s="1367"/>
    </row>
    <row r="96" spans="4:29" s="1363" customFormat="1">
      <c r="D96" s="1367"/>
      <c r="AC96" s="1367"/>
    </row>
    <row r="97" spans="4:29" s="1363" customFormat="1">
      <c r="D97" s="1367"/>
      <c r="AC97" s="1367"/>
    </row>
    <row r="98" spans="4:29" s="1363" customFormat="1">
      <c r="D98" s="1367"/>
      <c r="AC98" s="1367"/>
    </row>
    <row r="99" spans="4:29" s="1363" customFormat="1">
      <c r="D99" s="1367"/>
      <c r="AC99" s="1367"/>
    </row>
    <row r="100" spans="4:29" s="1363" customFormat="1">
      <c r="D100" s="1367"/>
      <c r="AC100" s="1367"/>
    </row>
    <row r="101" spans="4:29" s="1363" customFormat="1">
      <c r="D101" s="1367"/>
      <c r="AC101" s="1367"/>
    </row>
    <row r="102" spans="4:29" s="1363" customFormat="1">
      <c r="D102" s="1367"/>
      <c r="AC102" s="1367"/>
    </row>
    <row r="103" spans="4:29" s="1363" customFormat="1">
      <c r="D103" s="1367"/>
      <c r="AC103" s="1367"/>
    </row>
    <row r="104" spans="4:29" s="1363" customFormat="1">
      <c r="D104" s="1367"/>
      <c r="AC104" s="1367"/>
    </row>
    <row r="105" spans="4:29" s="1363" customFormat="1">
      <c r="D105" s="1367"/>
      <c r="AC105" s="1367"/>
    </row>
    <row r="106" spans="4:29" s="1363" customFormat="1">
      <c r="D106" s="1367"/>
      <c r="AC106" s="1367"/>
    </row>
    <row r="107" spans="4:29" s="1363" customFormat="1">
      <c r="D107" s="1367"/>
      <c r="AC107" s="1367"/>
    </row>
    <row r="108" spans="4:29" s="1363" customFormat="1">
      <c r="D108" s="1367"/>
      <c r="AC108" s="1367"/>
    </row>
    <row r="109" spans="4:29" s="1363" customFormat="1">
      <c r="D109" s="1367"/>
      <c r="AC109" s="1367"/>
    </row>
    <row r="110" spans="4:29" s="1363" customFormat="1">
      <c r="D110" s="1367"/>
      <c r="AC110" s="1367"/>
    </row>
    <row r="111" spans="4:29" s="1363" customFormat="1">
      <c r="D111" s="1367"/>
      <c r="AC111" s="1367"/>
    </row>
    <row r="112" spans="4:29" s="1363" customFormat="1">
      <c r="D112" s="1367"/>
      <c r="AC112" s="1367"/>
    </row>
    <row r="113" spans="4:29" s="1363" customFormat="1">
      <c r="D113" s="1367"/>
      <c r="AC113" s="1367"/>
    </row>
    <row r="114" spans="4:29" s="1363" customFormat="1">
      <c r="D114" s="1367"/>
      <c r="AC114" s="1367"/>
    </row>
    <row r="115" spans="4:29" s="1363" customFormat="1">
      <c r="D115" s="1367"/>
      <c r="AC115" s="1367"/>
    </row>
    <row r="116" spans="4:29" s="1363" customFormat="1">
      <c r="D116" s="1367"/>
      <c r="AC116" s="1367"/>
    </row>
    <row r="117" spans="4:29" s="1363" customFormat="1">
      <c r="D117" s="1367"/>
      <c r="AC117" s="1367"/>
    </row>
    <row r="118" spans="4:29" s="1363" customFormat="1">
      <c r="D118" s="1367"/>
      <c r="AC118" s="1367"/>
    </row>
    <row r="119" spans="4:29" s="1363" customFormat="1">
      <c r="D119" s="1367"/>
      <c r="AC119" s="1367"/>
    </row>
    <row r="120" spans="4:29" s="1363" customFormat="1">
      <c r="D120" s="1367"/>
      <c r="AC120" s="1367"/>
    </row>
    <row r="121" spans="4:29" s="1363" customFormat="1">
      <c r="D121" s="1367"/>
      <c r="AC121" s="1367"/>
    </row>
    <row r="122" spans="4:29" s="1363" customFormat="1">
      <c r="D122" s="1367"/>
      <c r="AC122" s="1367"/>
    </row>
    <row r="123" spans="4:29" s="1363" customFormat="1">
      <c r="D123" s="1367"/>
      <c r="AC123" s="1367"/>
    </row>
    <row r="124" spans="4:29" s="1363" customFormat="1">
      <c r="D124" s="1367"/>
      <c r="AC124" s="1367"/>
    </row>
    <row r="125" spans="4:29" s="1363" customFormat="1">
      <c r="D125" s="1367"/>
      <c r="AC125" s="1367"/>
    </row>
    <row r="126" spans="4:29" s="1363" customFormat="1">
      <c r="D126" s="1367"/>
      <c r="AC126" s="1367"/>
    </row>
    <row r="127" spans="4:29" s="1363" customFormat="1">
      <c r="D127" s="1367"/>
      <c r="AC127" s="1367"/>
    </row>
    <row r="128" spans="4:29" s="1363" customFormat="1">
      <c r="D128" s="1367"/>
      <c r="AC128" s="1367"/>
    </row>
    <row r="129" spans="4:29" s="1363" customFormat="1">
      <c r="D129" s="1367"/>
      <c r="AC129" s="1367"/>
    </row>
    <row r="130" spans="4:29" s="1363" customFormat="1">
      <c r="D130" s="1367"/>
      <c r="AC130" s="1367"/>
    </row>
    <row r="131" spans="4:29" s="1363" customFormat="1">
      <c r="D131" s="1367"/>
      <c r="AC131" s="1367"/>
    </row>
    <row r="132" spans="4:29" s="1363" customFormat="1">
      <c r="D132" s="1367"/>
      <c r="AC132" s="1367"/>
    </row>
    <row r="133" spans="4:29" s="1363" customFormat="1">
      <c r="D133" s="1367"/>
      <c r="AC133" s="1367"/>
    </row>
    <row r="134" spans="4:29" s="1363" customFormat="1">
      <c r="D134" s="1367"/>
      <c r="AC134" s="1367"/>
    </row>
    <row r="135" spans="4:29" s="1363" customFormat="1">
      <c r="D135" s="1367"/>
      <c r="AC135" s="1367"/>
    </row>
    <row r="136" spans="4:29" s="1363" customFormat="1">
      <c r="D136" s="1367"/>
      <c r="AC136" s="1367"/>
    </row>
    <row r="137" spans="4:29" s="1363" customFormat="1">
      <c r="D137" s="1367"/>
      <c r="AC137" s="1367"/>
    </row>
    <row r="138" spans="4:29" s="1363" customFormat="1">
      <c r="D138" s="1367"/>
      <c r="AC138" s="1367"/>
    </row>
    <row r="139" spans="4:29" s="1363" customFormat="1">
      <c r="D139" s="1367"/>
      <c r="AC139" s="1367"/>
    </row>
    <row r="140" spans="4:29" s="1363" customFormat="1">
      <c r="D140" s="1367"/>
      <c r="AC140" s="1367"/>
    </row>
    <row r="141" spans="4:29" s="1363" customFormat="1">
      <c r="D141" s="1367"/>
      <c r="AC141" s="1367"/>
    </row>
    <row r="142" spans="4:29" s="1363" customFormat="1">
      <c r="D142" s="1367"/>
      <c r="AC142" s="1367"/>
    </row>
    <row r="143" spans="4:29" s="1363" customFormat="1">
      <c r="D143" s="1367"/>
      <c r="AC143" s="1367"/>
    </row>
    <row r="144" spans="4:29" s="1363" customFormat="1">
      <c r="D144" s="1367"/>
      <c r="AC144" s="1367"/>
    </row>
    <row r="145" spans="4:29" s="1363" customFormat="1">
      <c r="D145" s="1367"/>
      <c r="AC145" s="1367"/>
    </row>
    <row r="146" spans="4:29" s="1363" customFormat="1">
      <c r="D146" s="1367"/>
      <c r="AC146" s="1367"/>
    </row>
    <row r="147" spans="4:29" s="1363" customFormat="1">
      <c r="D147" s="1367"/>
      <c r="AC147" s="1367"/>
    </row>
    <row r="148" spans="4:29" s="1363" customFormat="1">
      <c r="D148" s="1367"/>
      <c r="AC148" s="1367"/>
    </row>
    <row r="149" spans="4:29" s="1363" customFormat="1">
      <c r="D149" s="1367"/>
      <c r="AC149" s="1367"/>
    </row>
    <row r="150" spans="4:29" s="1363" customFormat="1">
      <c r="D150" s="1367"/>
      <c r="AC150" s="1367"/>
    </row>
    <row r="151" spans="4:29" s="1363" customFormat="1">
      <c r="D151" s="1367"/>
      <c r="AC151" s="1367"/>
    </row>
    <row r="152" spans="4:29" s="1363" customFormat="1">
      <c r="D152" s="1367"/>
      <c r="AC152" s="1367"/>
    </row>
    <row r="153" spans="4:29" s="1363" customFormat="1">
      <c r="D153" s="1367"/>
      <c r="AC153" s="1367"/>
    </row>
    <row r="154" spans="4:29" s="1363" customFormat="1">
      <c r="D154" s="1367"/>
      <c r="AC154" s="1367"/>
    </row>
    <row r="155" spans="4:29" s="1363" customFormat="1">
      <c r="D155" s="1367"/>
      <c r="AC155" s="1367"/>
    </row>
    <row r="156" spans="4:29" s="1363" customFormat="1">
      <c r="D156" s="1367"/>
      <c r="AC156" s="1367"/>
    </row>
    <row r="157" spans="4:29" s="1363" customFormat="1">
      <c r="D157" s="1367"/>
      <c r="AC157" s="1367"/>
    </row>
    <row r="158" spans="4:29" s="1363" customFormat="1">
      <c r="D158" s="1367"/>
      <c r="AC158" s="1367"/>
    </row>
    <row r="159" spans="4:29" s="1363" customFormat="1">
      <c r="D159" s="1367"/>
      <c r="AC159" s="1367"/>
    </row>
    <row r="160" spans="4:29" s="1363" customFormat="1">
      <c r="D160" s="1367"/>
      <c r="AC160" s="1367"/>
    </row>
    <row r="161" spans="4:29" s="1363" customFormat="1">
      <c r="D161" s="1367"/>
      <c r="AC161" s="1367"/>
    </row>
    <row r="162" spans="4:29" s="1363" customFormat="1">
      <c r="D162" s="1367"/>
      <c r="AC162" s="1367"/>
    </row>
    <row r="163" spans="4:29" s="1363" customFormat="1">
      <c r="D163" s="1367"/>
      <c r="AC163" s="1367"/>
    </row>
    <row r="164" spans="4:29" s="1363" customFormat="1">
      <c r="D164" s="1367"/>
      <c r="AC164" s="1367"/>
    </row>
    <row r="165" spans="4:29" s="1363" customFormat="1">
      <c r="D165" s="1367"/>
      <c r="AC165" s="1367"/>
    </row>
    <row r="166" spans="4:29" s="1363" customFormat="1">
      <c r="D166" s="1367"/>
      <c r="AC166" s="1367"/>
    </row>
    <row r="167" spans="4:29" s="1363" customFormat="1">
      <c r="D167" s="1367"/>
      <c r="AC167" s="1367"/>
    </row>
    <row r="168" spans="4:29" s="1363" customFormat="1">
      <c r="D168" s="1367"/>
      <c r="AC168" s="1367"/>
    </row>
    <row r="169" spans="4:29" s="1363" customFormat="1">
      <c r="D169" s="1367"/>
      <c r="AC169" s="1367"/>
    </row>
    <row r="170" spans="4:29" s="1363" customFormat="1">
      <c r="D170" s="1367"/>
      <c r="AC170" s="1367"/>
    </row>
    <row r="171" spans="4:29" s="1363" customFormat="1">
      <c r="D171" s="1367"/>
      <c r="AC171" s="1367"/>
    </row>
    <row r="172" spans="4:29" s="1363" customFormat="1">
      <c r="D172" s="1367"/>
      <c r="AC172" s="1367"/>
    </row>
    <row r="173" spans="4:29" s="1363" customFormat="1">
      <c r="D173" s="1367"/>
      <c r="AC173" s="1367"/>
    </row>
    <row r="174" spans="4:29" s="1363" customFormat="1">
      <c r="D174" s="1367"/>
      <c r="AC174" s="1367"/>
    </row>
    <row r="175" spans="4:29" s="1363" customFormat="1">
      <c r="D175" s="1367"/>
      <c r="AC175" s="1367"/>
    </row>
    <row r="176" spans="4:29" s="1363" customFormat="1">
      <c r="D176" s="1367"/>
      <c r="AC176" s="1367"/>
    </row>
    <row r="177" spans="4:29" s="1363" customFormat="1">
      <c r="D177" s="1367"/>
      <c r="AC177" s="1367"/>
    </row>
    <row r="178" spans="4:29" s="1363" customFormat="1">
      <c r="D178" s="1367"/>
      <c r="AC178" s="1367"/>
    </row>
    <row r="179" spans="4:29" s="1363" customFormat="1">
      <c r="D179" s="1367"/>
      <c r="AC179" s="1367"/>
    </row>
    <row r="180" spans="4:29" s="1363" customFormat="1">
      <c r="D180" s="1367"/>
      <c r="AC180" s="1367"/>
    </row>
    <row r="181" spans="4:29" s="1363" customFormat="1">
      <c r="D181" s="1367"/>
      <c r="AC181" s="1367"/>
    </row>
    <row r="182" spans="4:29" s="1363" customFormat="1">
      <c r="D182" s="1367"/>
      <c r="AC182" s="1367"/>
    </row>
    <row r="183" spans="4:29" s="1363" customFormat="1">
      <c r="D183" s="1367"/>
      <c r="AC183" s="1367"/>
    </row>
    <row r="184" spans="4:29" s="1363" customFormat="1">
      <c r="D184" s="1367"/>
      <c r="AC184" s="1367"/>
    </row>
    <row r="185" spans="4:29" s="1363" customFormat="1">
      <c r="D185" s="1367"/>
      <c r="AC185" s="1367"/>
    </row>
    <row r="186" spans="4:29" s="1363" customFormat="1">
      <c r="D186" s="1367"/>
      <c r="AC186" s="1367"/>
    </row>
    <row r="187" spans="4:29" s="1363" customFormat="1">
      <c r="D187" s="1367"/>
      <c r="AC187" s="1367"/>
    </row>
    <row r="188" spans="4:29" s="1363" customFormat="1">
      <c r="D188" s="1367"/>
      <c r="AC188" s="1367"/>
    </row>
    <row r="189" spans="4:29" s="1363" customFormat="1">
      <c r="D189" s="1367"/>
      <c r="AC189" s="1367"/>
    </row>
    <row r="190" spans="4:29" s="1363" customFormat="1">
      <c r="D190" s="1367"/>
      <c r="AC190" s="1367"/>
    </row>
    <row r="191" spans="4:29" s="1363" customFormat="1">
      <c r="D191" s="1367"/>
      <c r="AC191" s="1367"/>
    </row>
    <row r="192" spans="4:29" s="1363" customFormat="1">
      <c r="D192" s="1367"/>
      <c r="AC192" s="1367"/>
    </row>
    <row r="193" spans="4:29" s="1363" customFormat="1">
      <c r="D193" s="1367"/>
      <c r="AC193" s="1367"/>
    </row>
    <row r="194" spans="4:29" s="1363" customFormat="1">
      <c r="D194" s="1367"/>
      <c r="AC194" s="1367"/>
    </row>
    <row r="195" spans="4:29" s="1363" customFormat="1">
      <c r="D195" s="1367"/>
      <c r="AC195" s="1367"/>
    </row>
    <row r="196" spans="4:29" s="1363" customFormat="1">
      <c r="D196" s="1367"/>
      <c r="AC196" s="1367"/>
    </row>
    <row r="197" spans="4:29" s="1363" customFormat="1">
      <c r="D197" s="1367"/>
      <c r="AC197" s="1367"/>
    </row>
    <row r="198" spans="4:29" s="1363" customFormat="1">
      <c r="D198" s="1367"/>
      <c r="AC198" s="1367"/>
    </row>
    <row r="199" spans="4:29" s="1363" customFormat="1">
      <c r="D199" s="1367"/>
      <c r="AC199" s="1367"/>
    </row>
    <row r="200" spans="4:29" s="1363" customFormat="1">
      <c r="D200" s="1367"/>
      <c r="AC200" s="1367"/>
    </row>
    <row r="201" spans="4:29" s="1363" customFormat="1">
      <c r="D201" s="1367"/>
      <c r="AC201" s="1367"/>
    </row>
    <row r="202" spans="4:29" s="1363" customFormat="1">
      <c r="D202" s="1367"/>
      <c r="AC202" s="1367"/>
    </row>
    <row r="203" spans="4:29" s="1363" customFormat="1">
      <c r="D203" s="1367"/>
      <c r="AC203" s="1367"/>
    </row>
    <row r="204" spans="4:29" s="1363" customFormat="1">
      <c r="D204" s="1367"/>
      <c r="AC204" s="1367"/>
    </row>
    <row r="205" spans="4:29" s="1363" customFormat="1">
      <c r="D205" s="1367"/>
      <c r="AC205" s="1367"/>
    </row>
    <row r="206" spans="4:29" s="1363" customFormat="1">
      <c r="D206" s="1367"/>
      <c r="AC206" s="1367"/>
    </row>
    <row r="207" spans="4:29" s="1363" customFormat="1">
      <c r="D207" s="1367"/>
      <c r="AC207" s="1367"/>
    </row>
    <row r="208" spans="4:29" s="1363" customFormat="1">
      <c r="D208" s="1367"/>
      <c r="AC208" s="1367"/>
    </row>
    <row r="209" spans="4:29" s="1363" customFormat="1">
      <c r="D209" s="1367"/>
      <c r="AC209" s="1367"/>
    </row>
    <row r="210" spans="4:29" s="1363" customFormat="1">
      <c r="D210" s="1367"/>
      <c r="AC210" s="1367"/>
    </row>
    <row r="211" spans="4:29" s="1363" customFormat="1">
      <c r="D211" s="1367"/>
      <c r="AC211" s="1367"/>
    </row>
    <row r="212" spans="4:29" s="1363" customFormat="1">
      <c r="D212" s="1367"/>
      <c r="AC212" s="1367"/>
    </row>
    <row r="213" spans="4:29" s="1363" customFormat="1">
      <c r="D213" s="1367"/>
      <c r="AC213" s="1367"/>
    </row>
    <row r="214" spans="4:29" s="1363" customFormat="1">
      <c r="D214" s="1367"/>
      <c r="AC214" s="1367"/>
    </row>
    <row r="215" spans="4:29" s="1363" customFormat="1">
      <c r="D215" s="1367"/>
      <c r="AC215" s="1367"/>
    </row>
    <row r="216" spans="4:29" s="1363" customFormat="1">
      <c r="D216" s="1367"/>
      <c r="AC216" s="1367"/>
    </row>
    <row r="217" spans="4:29" s="1363" customFormat="1">
      <c r="D217" s="1367"/>
      <c r="AC217" s="1367"/>
    </row>
    <row r="218" spans="4:29" s="1363" customFormat="1">
      <c r="D218" s="1367"/>
      <c r="AC218" s="1367"/>
    </row>
    <row r="219" spans="4:29" s="1363" customFormat="1">
      <c r="D219" s="1367"/>
      <c r="AC219" s="1367"/>
    </row>
    <row r="220" spans="4:29" s="1363" customFormat="1">
      <c r="D220" s="1367"/>
      <c r="AC220" s="1367"/>
    </row>
    <row r="221" spans="4:29" s="1363" customFormat="1">
      <c r="D221" s="1367"/>
      <c r="AC221" s="1367"/>
    </row>
    <row r="222" spans="4:29" s="1363" customFormat="1">
      <c r="D222" s="1367"/>
      <c r="AC222" s="1367"/>
    </row>
    <row r="223" spans="4:29" s="1363" customFormat="1">
      <c r="D223" s="1367"/>
      <c r="AC223" s="1367"/>
    </row>
    <row r="224" spans="4:29" s="1363" customFormat="1">
      <c r="D224" s="1367"/>
      <c r="AC224" s="1367"/>
    </row>
    <row r="225" spans="4:29" s="1363" customFormat="1">
      <c r="D225" s="1367"/>
      <c r="AC225" s="1367"/>
    </row>
    <row r="226" spans="4:29" s="1363" customFormat="1">
      <c r="D226" s="1367"/>
      <c r="AC226" s="1367"/>
    </row>
    <row r="227" spans="4:29" s="1363" customFormat="1">
      <c r="D227" s="1367"/>
      <c r="AC227" s="1367"/>
    </row>
    <row r="228" spans="4:29" s="1363" customFormat="1">
      <c r="D228" s="1367"/>
      <c r="AC228" s="1367"/>
    </row>
    <row r="229" spans="4:29" s="1363" customFormat="1">
      <c r="D229" s="1367"/>
      <c r="AC229" s="1367"/>
    </row>
    <row r="230" spans="4:29" s="1363" customFormat="1">
      <c r="D230" s="1367"/>
      <c r="AC230" s="1367"/>
    </row>
    <row r="231" spans="4:29" s="1363" customFormat="1">
      <c r="D231" s="1367"/>
      <c r="AC231" s="1367"/>
    </row>
    <row r="232" spans="4:29" s="1363" customFormat="1">
      <c r="D232" s="1367"/>
      <c r="AC232" s="1367"/>
    </row>
    <row r="233" spans="4:29" s="1363" customFormat="1">
      <c r="D233" s="1367"/>
      <c r="AC233" s="1367"/>
    </row>
    <row r="234" spans="4:29" s="1363" customFormat="1">
      <c r="D234" s="1367"/>
      <c r="AC234" s="1367"/>
    </row>
    <row r="235" spans="4:29" s="1363" customFormat="1">
      <c r="D235" s="1367"/>
      <c r="AC235" s="1367"/>
    </row>
    <row r="236" spans="4:29" s="1363" customFormat="1">
      <c r="D236" s="1367"/>
      <c r="AC236" s="1367"/>
    </row>
    <row r="237" spans="4:29" s="1363" customFormat="1">
      <c r="D237" s="1367"/>
      <c r="AC237" s="1367"/>
    </row>
    <row r="238" spans="4:29" s="1363" customFormat="1">
      <c r="D238" s="1367"/>
      <c r="AC238" s="1367"/>
    </row>
    <row r="239" spans="4:29" s="1363" customFormat="1">
      <c r="D239" s="1367"/>
      <c r="AC239" s="1367"/>
    </row>
    <row r="240" spans="4:29" s="1363" customFormat="1">
      <c r="D240" s="1367"/>
      <c r="AC240" s="1367"/>
    </row>
    <row r="241" spans="4:29" s="1363" customFormat="1">
      <c r="D241" s="1367"/>
      <c r="AC241" s="1367"/>
    </row>
    <row r="242" spans="4:29" s="1363" customFormat="1">
      <c r="D242" s="1367"/>
      <c r="AC242" s="1367"/>
    </row>
    <row r="243" spans="4:29" s="1363" customFormat="1">
      <c r="D243" s="1367"/>
      <c r="AC243" s="1367"/>
    </row>
    <row r="244" spans="4:29" s="1363" customFormat="1">
      <c r="D244" s="1367"/>
      <c r="AC244" s="1367"/>
    </row>
    <row r="245" spans="4:29" s="1363" customFormat="1">
      <c r="D245" s="1367"/>
      <c r="AC245" s="1367"/>
    </row>
    <row r="246" spans="4:29" s="1363" customFormat="1">
      <c r="D246" s="1367"/>
      <c r="AC246" s="1367"/>
    </row>
    <row r="247" spans="4:29" s="1363" customFormat="1">
      <c r="D247" s="1367"/>
      <c r="AC247" s="1367"/>
    </row>
    <row r="248" spans="4:29" s="1363" customFormat="1">
      <c r="D248" s="1367"/>
      <c r="AC248" s="1367"/>
    </row>
    <row r="249" spans="4:29" s="1363" customFormat="1">
      <c r="D249" s="1367"/>
      <c r="AC249" s="1367"/>
    </row>
    <row r="250" spans="4:29" s="1363" customFormat="1">
      <c r="D250" s="1367"/>
      <c r="AC250" s="1367"/>
    </row>
    <row r="251" spans="4:29" s="1363" customFormat="1">
      <c r="D251" s="1367"/>
      <c r="AC251" s="1367"/>
    </row>
    <row r="252" spans="4:29" s="1363" customFormat="1">
      <c r="D252" s="1367"/>
      <c r="AC252" s="1367"/>
    </row>
    <row r="253" spans="4:29" s="1363" customFormat="1">
      <c r="D253" s="1367"/>
      <c r="AC253" s="1367"/>
    </row>
    <row r="254" spans="4:29" s="1363" customFormat="1">
      <c r="D254" s="1367"/>
      <c r="AC254" s="1367"/>
    </row>
    <row r="255" spans="4:29" s="1363" customFormat="1">
      <c r="D255" s="1367"/>
      <c r="AC255" s="1367"/>
    </row>
    <row r="256" spans="4:29" s="1363" customFormat="1">
      <c r="D256" s="1367"/>
      <c r="AC256" s="1367"/>
    </row>
    <row r="257" spans="4:29" s="1363" customFormat="1">
      <c r="D257" s="1367"/>
      <c r="AC257" s="1367"/>
    </row>
    <row r="258" spans="4:29" s="1363" customFormat="1">
      <c r="D258" s="1367"/>
      <c r="AC258" s="1367"/>
    </row>
    <row r="259" spans="4:29" s="1363" customFormat="1">
      <c r="D259" s="1367"/>
      <c r="AC259" s="1367"/>
    </row>
    <row r="260" spans="4:29" s="1363" customFormat="1">
      <c r="D260" s="1367"/>
      <c r="AC260" s="1367"/>
    </row>
    <row r="261" spans="4:29" s="1363" customFormat="1">
      <c r="D261" s="1367"/>
      <c r="AC261" s="1367"/>
    </row>
    <row r="262" spans="4:29" s="1363" customFormat="1">
      <c r="D262" s="1367"/>
      <c r="AC262" s="1367"/>
    </row>
    <row r="263" spans="4:29" s="1363" customFormat="1">
      <c r="D263" s="1367"/>
      <c r="AC263" s="1367"/>
    </row>
    <row r="264" spans="4:29" s="1363" customFormat="1">
      <c r="D264" s="1367"/>
      <c r="AC264" s="1367"/>
    </row>
    <row r="265" spans="4:29" s="1363" customFormat="1">
      <c r="D265" s="1367"/>
      <c r="AC265" s="1367"/>
    </row>
    <row r="266" spans="4:29" s="1363" customFormat="1">
      <c r="D266" s="1367"/>
      <c r="AC266" s="1367"/>
    </row>
    <row r="267" spans="4:29" s="1363" customFormat="1">
      <c r="D267" s="1367"/>
      <c r="AC267" s="1367"/>
    </row>
    <row r="268" spans="4:29" s="1363" customFormat="1">
      <c r="D268" s="1367"/>
      <c r="AC268" s="1367"/>
    </row>
    <row r="269" spans="4:29" s="1363" customFormat="1">
      <c r="D269" s="1367"/>
      <c r="AC269" s="1367"/>
    </row>
    <row r="270" spans="4:29" s="1363" customFormat="1">
      <c r="D270" s="1367"/>
      <c r="AC270" s="1367"/>
    </row>
    <row r="271" spans="4:29" s="1363" customFormat="1">
      <c r="D271" s="1367"/>
      <c r="AC271" s="1367"/>
    </row>
    <row r="272" spans="4:29" s="1363" customFormat="1">
      <c r="D272" s="1367"/>
      <c r="AC272" s="1367"/>
    </row>
    <row r="273" spans="4:29" s="1363" customFormat="1">
      <c r="D273" s="1367"/>
      <c r="AC273" s="1367"/>
    </row>
    <row r="274" spans="4:29" s="1363" customFormat="1">
      <c r="D274" s="1367"/>
      <c r="AC274" s="1367"/>
    </row>
    <row r="275" spans="4:29" s="1363" customFormat="1">
      <c r="D275" s="1367"/>
      <c r="AC275" s="1367"/>
    </row>
    <row r="276" spans="4:29" s="1363" customFormat="1">
      <c r="D276" s="1367"/>
      <c r="AC276" s="1367"/>
    </row>
    <row r="277" spans="4:29" s="1363" customFormat="1">
      <c r="D277" s="1367"/>
      <c r="AC277" s="1367"/>
    </row>
    <row r="278" spans="4:29" s="1363" customFormat="1">
      <c r="D278" s="1367"/>
      <c r="AC278" s="1367"/>
    </row>
    <row r="279" spans="4:29" s="1363" customFormat="1">
      <c r="D279" s="1367"/>
      <c r="AC279" s="1367"/>
    </row>
    <row r="280" spans="4:29" s="1363" customFormat="1">
      <c r="D280" s="1367"/>
      <c r="AC280" s="1367"/>
    </row>
    <row r="281" spans="4:29" s="1363" customFormat="1">
      <c r="D281" s="1367"/>
      <c r="AC281" s="1367"/>
    </row>
    <row r="282" spans="4:29" s="1363" customFormat="1">
      <c r="D282" s="1367"/>
      <c r="AC282" s="1367"/>
    </row>
    <row r="283" spans="4:29" s="1363" customFormat="1">
      <c r="D283" s="1367"/>
      <c r="AC283" s="1367"/>
    </row>
    <row r="284" spans="4:29" s="1363" customFormat="1">
      <c r="D284" s="1367"/>
      <c r="AC284" s="1367"/>
    </row>
    <row r="285" spans="4:29" s="1363" customFormat="1">
      <c r="D285" s="1367"/>
      <c r="AC285" s="1367"/>
    </row>
    <row r="286" spans="4:29" s="1363" customFormat="1">
      <c r="D286" s="1367"/>
      <c r="AC286" s="1367"/>
    </row>
    <row r="287" spans="4:29" s="1363" customFormat="1">
      <c r="D287" s="1367"/>
      <c r="AC287" s="1367"/>
    </row>
    <row r="288" spans="4:29" s="1363" customFormat="1">
      <c r="D288" s="1367"/>
      <c r="AC288" s="1367"/>
    </row>
    <row r="289" spans="4:29" s="1363" customFormat="1">
      <c r="D289" s="1367"/>
      <c r="AC289" s="1367"/>
    </row>
    <row r="290" spans="4:29" s="1363" customFormat="1">
      <c r="D290" s="1367"/>
      <c r="AC290" s="1367"/>
    </row>
    <row r="291" spans="4:29" s="1363" customFormat="1">
      <c r="D291" s="1367"/>
      <c r="AC291" s="1367"/>
    </row>
    <row r="292" spans="4:29" s="1363" customFormat="1">
      <c r="D292" s="1367"/>
      <c r="AC292" s="1367"/>
    </row>
    <row r="293" spans="4:29" s="1363" customFormat="1">
      <c r="D293" s="1367"/>
      <c r="AC293" s="1367"/>
    </row>
    <row r="294" spans="4:29" s="1363" customFormat="1">
      <c r="D294" s="1367"/>
      <c r="AC294" s="1367"/>
    </row>
    <row r="295" spans="4:29" s="1363" customFormat="1">
      <c r="D295" s="1367"/>
      <c r="AC295" s="1367"/>
    </row>
    <row r="296" spans="4:29" s="1363" customFormat="1">
      <c r="D296" s="1367"/>
      <c r="AC296" s="1367"/>
    </row>
    <row r="297" spans="4:29" s="1363" customFormat="1">
      <c r="D297" s="1367"/>
      <c r="AC297" s="1367"/>
    </row>
    <row r="298" spans="4:29" s="1363" customFormat="1">
      <c r="D298" s="1367"/>
      <c r="AC298" s="1367"/>
    </row>
    <row r="299" spans="4:29" s="1363" customFormat="1">
      <c r="D299" s="1367"/>
      <c r="AC299" s="1367"/>
    </row>
    <row r="300" spans="4:29" s="1363" customFormat="1">
      <c r="D300" s="1367"/>
      <c r="AC300" s="1367"/>
    </row>
    <row r="301" spans="4:29" s="1363" customFormat="1">
      <c r="D301" s="1367"/>
      <c r="AC301" s="1367"/>
    </row>
    <row r="302" spans="4:29" s="1363" customFormat="1">
      <c r="D302" s="1367"/>
      <c r="AC302" s="1367"/>
    </row>
    <row r="303" spans="4:29" s="1363" customFormat="1">
      <c r="D303" s="1367"/>
      <c r="AC303" s="1367"/>
    </row>
    <row r="304" spans="4:29" s="1363" customFormat="1">
      <c r="D304" s="1367"/>
      <c r="AC304" s="1367"/>
    </row>
    <row r="305" spans="4:29" s="1363" customFormat="1">
      <c r="D305" s="1367"/>
      <c r="AC305" s="1367"/>
    </row>
    <row r="306" spans="4:29" s="1363" customFormat="1">
      <c r="D306" s="1367"/>
      <c r="AC306" s="1367"/>
    </row>
    <row r="307" spans="4:29" s="1363" customFormat="1">
      <c r="D307" s="1367"/>
      <c r="AC307" s="1367"/>
    </row>
    <row r="308" spans="4:29" s="1363" customFormat="1">
      <c r="D308" s="1367"/>
      <c r="AC308" s="1367"/>
    </row>
    <row r="309" spans="4:29" s="1363" customFormat="1">
      <c r="D309" s="1367"/>
      <c r="AC309" s="1367"/>
    </row>
    <row r="310" spans="4:29" s="1363" customFormat="1">
      <c r="D310" s="1367"/>
      <c r="AC310" s="1367"/>
    </row>
    <row r="311" spans="4:29" s="1363" customFormat="1">
      <c r="D311" s="1367"/>
      <c r="AC311" s="1367"/>
    </row>
    <row r="312" spans="4:29" s="1363" customFormat="1">
      <c r="D312" s="1367"/>
      <c r="AC312" s="1367"/>
    </row>
    <row r="313" spans="4:29" s="1363" customFormat="1">
      <c r="D313" s="1367"/>
      <c r="AC313" s="1367"/>
    </row>
    <row r="314" spans="4:29" s="1363" customFormat="1">
      <c r="D314" s="1367"/>
      <c r="AC314" s="1367"/>
    </row>
    <row r="315" spans="4:29" s="1363" customFormat="1">
      <c r="D315" s="1367"/>
      <c r="AC315" s="1367"/>
    </row>
    <row r="316" spans="4:29" s="1363" customFormat="1">
      <c r="D316" s="1367"/>
      <c r="AC316" s="1367"/>
    </row>
    <row r="317" spans="4:29" s="1363" customFormat="1">
      <c r="D317" s="1367"/>
      <c r="AC317" s="1367"/>
    </row>
    <row r="318" spans="4:29" s="1363" customFormat="1">
      <c r="D318" s="1367"/>
      <c r="AC318" s="1367"/>
    </row>
    <row r="319" spans="4:29" s="1363" customFormat="1">
      <c r="D319" s="1367"/>
      <c r="AC319" s="1367"/>
    </row>
    <row r="320" spans="4:29" s="1363" customFormat="1">
      <c r="D320" s="1367"/>
      <c r="AC320" s="1367"/>
    </row>
    <row r="321" spans="4:29" s="1363" customFormat="1">
      <c r="D321" s="1367"/>
      <c r="AC321" s="1367"/>
    </row>
    <row r="322" spans="4:29" s="1363" customFormat="1">
      <c r="D322" s="1367"/>
      <c r="AC322" s="1367"/>
    </row>
    <row r="323" spans="4:29" s="1363" customFormat="1">
      <c r="D323" s="1367"/>
      <c r="AC323" s="1367"/>
    </row>
    <row r="324" spans="4:29" s="1363" customFormat="1">
      <c r="D324" s="1367"/>
      <c r="AC324" s="1367"/>
    </row>
    <row r="325" spans="4:29" s="1363" customFormat="1">
      <c r="D325" s="1367"/>
      <c r="AC325" s="1367"/>
    </row>
    <row r="326" spans="4:29" s="1363" customFormat="1">
      <c r="D326" s="1367"/>
      <c r="AC326" s="1367"/>
    </row>
    <row r="327" spans="4:29" s="1363" customFormat="1">
      <c r="D327" s="1367"/>
      <c r="AC327" s="1367"/>
    </row>
    <row r="328" spans="4:29" s="1363" customFormat="1">
      <c r="D328" s="1367"/>
      <c r="AC328" s="1367"/>
    </row>
    <row r="329" spans="4:29" s="1363" customFormat="1">
      <c r="D329" s="1367"/>
      <c r="AC329" s="1367"/>
    </row>
    <row r="330" spans="4:29" s="1363" customFormat="1">
      <c r="D330" s="1367"/>
      <c r="AC330" s="1367"/>
    </row>
    <row r="331" spans="4:29" s="1363" customFormat="1">
      <c r="D331" s="1367"/>
      <c r="AC331" s="1367"/>
    </row>
    <row r="332" spans="4:29" s="1363" customFormat="1">
      <c r="D332" s="1367"/>
      <c r="AC332" s="1367"/>
    </row>
    <row r="333" spans="4:29" s="1363" customFormat="1">
      <c r="D333" s="1367"/>
      <c r="AC333" s="1367"/>
    </row>
    <row r="334" spans="4:29" s="1363" customFormat="1">
      <c r="D334" s="1367"/>
      <c r="AC334" s="1367"/>
    </row>
    <row r="335" spans="4:29" s="1363" customFormat="1">
      <c r="D335" s="1367"/>
      <c r="AC335" s="1367"/>
    </row>
    <row r="336" spans="4:29" s="1363" customFormat="1">
      <c r="D336" s="1367"/>
      <c r="AC336" s="1367"/>
    </row>
    <row r="337" spans="4:29" s="1363" customFormat="1">
      <c r="D337" s="1367"/>
      <c r="AC337" s="1367"/>
    </row>
    <row r="338" spans="4:29" s="1363" customFormat="1">
      <c r="D338" s="1367"/>
      <c r="AC338" s="1367"/>
    </row>
    <row r="339" spans="4:29" s="1363" customFormat="1">
      <c r="D339" s="1367"/>
      <c r="AC339" s="1367"/>
    </row>
    <row r="340" spans="4:29" s="1363" customFormat="1">
      <c r="D340" s="1367"/>
      <c r="AC340" s="1367"/>
    </row>
    <row r="341" spans="4:29" s="1363" customFormat="1">
      <c r="D341" s="1367"/>
      <c r="AC341" s="1367"/>
    </row>
    <row r="342" spans="4:29" s="1363" customFormat="1">
      <c r="D342" s="1367"/>
      <c r="AC342" s="1367"/>
    </row>
    <row r="343" spans="4:29" s="1363" customFormat="1">
      <c r="D343" s="1367"/>
      <c r="AC343" s="1367"/>
    </row>
    <row r="344" spans="4:29" s="1363" customFormat="1">
      <c r="D344" s="1367"/>
      <c r="AC344" s="1367"/>
    </row>
    <row r="345" spans="4:29" s="1363" customFormat="1">
      <c r="D345" s="1367"/>
      <c r="AC345" s="1367"/>
    </row>
    <row r="346" spans="4:29" s="1363" customFormat="1">
      <c r="D346" s="1367"/>
      <c r="AC346" s="1367"/>
    </row>
    <row r="347" spans="4:29" s="1363" customFormat="1">
      <c r="D347" s="1367"/>
      <c r="AC347" s="1367"/>
    </row>
    <row r="348" spans="4:29" s="1363" customFormat="1">
      <c r="D348" s="1367"/>
      <c r="AC348" s="1367"/>
    </row>
    <row r="349" spans="4:29" s="1363" customFormat="1">
      <c r="D349" s="1367"/>
      <c r="AC349" s="1367"/>
    </row>
    <row r="350" spans="4:29" s="1363" customFormat="1">
      <c r="D350" s="1367"/>
      <c r="AC350" s="1367"/>
    </row>
    <row r="351" spans="4:29" s="1363" customFormat="1">
      <c r="D351" s="1367"/>
      <c r="AC351" s="1367"/>
    </row>
    <row r="352" spans="4:29" s="1363" customFormat="1">
      <c r="D352" s="1367"/>
      <c r="AC352" s="1367"/>
    </row>
    <row r="353" spans="4:29" s="1363" customFormat="1">
      <c r="D353" s="1367"/>
      <c r="AC353" s="1367"/>
    </row>
    <row r="354" spans="4:29" s="1363" customFormat="1">
      <c r="D354" s="1367"/>
      <c r="AC354" s="1367"/>
    </row>
    <row r="355" spans="4:29" s="1363" customFormat="1">
      <c r="D355" s="1367"/>
      <c r="AC355" s="1367"/>
    </row>
    <row r="356" spans="4:29" s="1363" customFormat="1">
      <c r="D356" s="1367"/>
      <c r="AC356" s="1367"/>
    </row>
    <row r="357" spans="4:29" s="1363" customFormat="1">
      <c r="D357" s="1367"/>
      <c r="AC357" s="1367"/>
    </row>
    <row r="358" spans="4:29" s="1363" customFormat="1">
      <c r="D358" s="1367"/>
      <c r="AC358" s="1367"/>
    </row>
    <row r="359" spans="4:29" s="1363" customFormat="1">
      <c r="D359" s="1367"/>
      <c r="AC359" s="1367"/>
    </row>
    <row r="360" spans="4:29" s="1363" customFormat="1">
      <c r="D360" s="1367"/>
      <c r="AC360" s="1367"/>
    </row>
    <row r="361" spans="4:29" s="1363" customFormat="1">
      <c r="D361" s="1367"/>
      <c r="AC361" s="1367"/>
    </row>
    <row r="362" spans="4:29" s="1363" customFormat="1">
      <c r="D362" s="1367"/>
      <c r="AC362" s="1367"/>
    </row>
    <row r="363" spans="4:29" s="1363" customFormat="1">
      <c r="D363" s="1367"/>
      <c r="AC363" s="1367"/>
    </row>
    <row r="364" spans="4:29" s="1363" customFormat="1">
      <c r="D364" s="1367"/>
      <c r="AC364" s="1367"/>
    </row>
    <row r="365" spans="4:29" s="1363" customFormat="1">
      <c r="D365" s="1367"/>
      <c r="AC365" s="1367"/>
    </row>
    <row r="366" spans="4:29" s="1363" customFormat="1">
      <c r="D366" s="1367"/>
      <c r="AC366" s="1367"/>
    </row>
    <row r="367" spans="4:29" s="1363" customFormat="1">
      <c r="D367" s="1367"/>
      <c r="AC367" s="1367"/>
    </row>
    <row r="368" spans="4:29" s="1363" customFormat="1">
      <c r="D368" s="1367"/>
      <c r="AC368" s="1367"/>
    </row>
    <row r="369" spans="4:29" s="1363" customFormat="1">
      <c r="D369" s="1367"/>
      <c r="AC369" s="1367"/>
    </row>
    <row r="370" spans="4:29" s="1363" customFormat="1">
      <c r="D370" s="1367"/>
      <c r="AC370" s="1367"/>
    </row>
    <row r="371" spans="4:29" s="1363" customFormat="1">
      <c r="D371" s="1367"/>
      <c r="AC371" s="1367"/>
    </row>
    <row r="372" spans="4:29" s="1363" customFormat="1">
      <c r="D372" s="1367"/>
      <c r="AC372" s="1367"/>
    </row>
    <row r="373" spans="4:29" s="1363" customFormat="1">
      <c r="D373" s="1367"/>
      <c r="AC373" s="1367"/>
    </row>
    <row r="374" spans="4:29" s="1363" customFormat="1">
      <c r="D374" s="1367"/>
      <c r="AC374" s="1367"/>
    </row>
    <row r="375" spans="4:29" s="1363" customFormat="1">
      <c r="D375" s="1367"/>
      <c r="AC375" s="1367"/>
    </row>
    <row r="376" spans="4:29" s="1363" customFormat="1">
      <c r="D376" s="1367"/>
      <c r="AC376" s="1367"/>
    </row>
    <row r="377" spans="4:29" s="1363" customFormat="1">
      <c r="D377" s="1367"/>
      <c r="AC377" s="1367"/>
    </row>
    <row r="378" spans="4:29" s="1363" customFormat="1">
      <c r="D378" s="1367"/>
      <c r="AC378" s="1367"/>
    </row>
    <row r="379" spans="4:29" s="1363" customFormat="1">
      <c r="D379" s="1367"/>
      <c r="AC379" s="1367"/>
    </row>
    <row r="380" spans="4:29" s="1363" customFormat="1">
      <c r="D380" s="1367"/>
      <c r="AC380" s="1367"/>
    </row>
    <row r="381" spans="4:29" s="1363" customFormat="1">
      <c r="D381" s="1367"/>
      <c r="AC381" s="1367"/>
    </row>
    <row r="382" spans="4:29" s="1363" customFormat="1">
      <c r="D382" s="1367"/>
      <c r="AC382" s="1367"/>
    </row>
    <row r="383" spans="4:29" s="1363" customFormat="1">
      <c r="D383" s="1367"/>
      <c r="AC383" s="1367"/>
    </row>
    <row r="384" spans="4:29" s="1363" customFormat="1">
      <c r="D384" s="1367"/>
      <c r="AC384" s="1367"/>
    </row>
    <row r="385" spans="4:29" s="1363" customFormat="1">
      <c r="D385" s="1367"/>
      <c r="AC385" s="1367"/>
    </row>
    <row r="386" spans="4:29" s="1363" customFormat="1">
      <c r="D386" s="1367"/>
      <c r="AC386" s="1367"/>
    </row>
    <row r="387" spans="4:29" s="1363" customFormat="1">
      <c r="D387" s="1367"/>
      <c r="AC387" s="1367"/>
    </row>
    <row r="388" spans="4:29" s="1363" customFormat="1">
      <c r="D388" s="1367"/>
      <c r="AC388" s="1367"/>
    </row>
    <row r="389" spans="4:29" s="1363" customFormat="1">
      <c r="D389" s="1367"/>
      <c r="AC389" s="1367"/>
    </row>
    <row r="390" spans="4:29" s="1363" customFormat="1">
      <c r="D390" s="1367"/>
      <c r="AC390" s="1367"/>
    </row>
    <row r="391" spans="4:29" s="1363" customFormat="1">
      <c r="D391" s="1367"/>
      <c r="AC391" s="1367"/>
    </row>
    <row r="392" spans="4:29" s="1363" customFormat="1">
      <c r="D392" s="1367"/>
      <c r="AC392" s="1367"/>
    </row>
    <row r="393" spans="4:29" s="1363" customFormat="1">
      <c r="D393" s="1367"/>
      <c r="AC393" s="1367"/>
    </row>
    <row r="394" spans="4:29" s="1363" customFormat="1">
      <c r="D394" s="1367"/>
      <c r="AC394" s="1367"/>
    </row>
    <row r="395" spans="4:29" s="1363" customFormat="1">
      <c r="D395" s="1367"/>
      <c r="AC395" s="1367"/>
    </row>
    <row r="396" spans="4:29" s="1363" customFormat="1">
      <c r="D396" s="1367"/>
      <c r="AC396" s="1367"/>
    </row>
    <row r="397" spans="4:29" s="1363" customFormat="1">
      <c r="D397" s="1367"/>
      <c r="AC397" s="1367"/>
    </row>
    <row r="398" spans="4:29" s="1363" customFormat="1">
      <c r="D398" s="1367"/>
      <c r="AC398" s="1367"/>
    </row>
    <row r="399" spans="4:29" s="1363" customFormat="1">
      <c r="D399" s="1367"/>
      <c r="AC399" s="1367"/>
    </row>
    <row r="400" spans="4:29" s="1363" customFormat="1">
      <c r="D400" s="1367"/>
      <c r="AC400" s="1367"/>
    </row>
    <row r="401" spans="4:29" s="1363" customFormat="1">
      <c r="D401" s="1367"/>
      <c r="AC401" s="1367"/>
    </row>
    <row r="402" spans="4:29" s="1363" customFormat="1">
      <c r="D402" s="1367"/>
      <c r="AC402" s="1367"/>
    </row>
    <row r="403" spans="4:29" s="1363" customFormat="1">
      <c r="D403" s="1367"/>
      <c r="AC403" s="1367"/>
    </row>
    <row r="404" spans="4:29" s="1363" customFormat="1">
      <c r="D404" s="1367"/>
      <c r="AC404" s="1367"/>
    </row>
    <row r="405" spans="4:29" s="1363" customFormat="1">
      <c r="D405" s="1367"/>
      <c r="AC405" s="1367"/>
    </row>
    <row r="406" spans="4:29" s="1363" customFormat="1">
      <c r="D406" s="1367"/>
      <c r="AC406" s="1367"/>
    </row>
    <row r="407" spans="4:29" s="1363" customFormat="1">
      <c r="D407" s="1367"/>
      <c r="AC407" s="1367"/>
    </row>
    <row r="408" spans="4:29" s="1363" customFormat="1">
      <c r="D408" s="1367"/>
      <c r="AC408" s="1367"/>
    </row>
    <row r="409" spans="4:29" s="1363" customFormat="1">
      <c r="D409" s="1367"/>
      <c r="AC409" s="1367"/>
    </row>
    <row r="410" spans="4:29" s="1363" customFormat="1">
      <c r="D410" s="1367"/>
      <c r="AC410" s="1367"/>
    </row>
    <row r="411" spans="4:29" s="1363" customFormat="1">
      <c r="D411" s="1367"/>
      <c r="AC411" s="1367"/>
    </row>
    <row r="412" spans="4:29" s="1363" customFormat="1">
      <c r="D412" s="1367"/>
      <c r="AC412" s="1367"/>
    </row>
    <row r="413" spans="4:29" s="1363" customFormat="1">
      <c r="D413" s="1367"/>
      <c r="AC413" s="1367"/>
    </row>
    <row r="414" spans="4:29" s="1363" customFormat="1">
      <c r="D414" s="1367"/>
      <c r="AC414" s="1367"/>
    </row>
    <row r="415" spans="4:29" s="1363" customFormat="1">
      <c r="D415" s="1367"/>
      <c r="AC415" s="1367"/>
    </row>
    <row r="416" spans="4:29" s="1363" customFormat="1">
      <c r="D416" s="1367"/>
      <c r="AC416" s="1367"/>
    </row>
    <row r="417" spans="4:29" s="1363" customFormat="1">
      <c r="D417" s="1367"/>
      <c r="AC417" s="1367"/>
    </row>
    <row r="418" spans="4:29" s="1363" customFormat="1">
      <c r="D418" s="1367"/>
      <c r="AC418" s="1367"/>
    </row>
    <row r="419" spans="4:29" s="1363" customFormat="1">
      <c r="D419" s="1367"/>
      <c r="AC419" s="1367"/>
    </row>
    <row r="420" spans="4:29" s="1363" customFormat="1">
      <c r="D420" s="1367"/>
      <c r="AC420" s="1367"/>
    </row>
    <row r="421" spans="4:29" s="1363" customFormat="1">
      <c r="D421" s="1367"/>
      <c r="AC421" s="1367"/>
    </row>
    <row r="422" spans="4:29" s="1363" customFormat="1">
      <c r="D422" s="1367"/>
      <c r="AC422" s="1367"/>
    </row>
    <row r="423" spans="4:29" s="1363" customFormat="1">
      <c r="D423" s="1367"/>
      <c r="AC423" s="1367"/>
    </row>
    <row r="424" spans="4:29" s="1363" customFormat="1">
      <c r="D424" s="1367"/>
      <c r="AC424" s="1367"/>
    </row>
    <row r="425" spans="4:29" s="1363" customFormat="1">
      <c r="D425" s="1367"/>
      <c r="AC425" s="1367"/>
    </row>
    <row r="426" spans="4:29" s="1363" customFormat="1">
      <c r="D426" s="1367"/>
      <c r="AC426" s="1367"/>
    </row>
    <row r="427" spans="4:29" s="1363" customFormat="1">
      <c r="D427" s="1367"/>
      <c r="AC427" s="1367"/>
    </row>
    <row r="428" spans="4:29" s="1363" customFormat="1">
      <c r="D428" s="1367"/>
      <c r="AC428" s="1367"/>
    </row>
    <row r="429" spans="4:29" s="1363" customFormat="1">
      <c r="D429" s="1367"/>
      <c r="AC429" s="1367"/>
    </row>
    <row r="430" spans="4:29" s="1363" customFormat="1">
      <c r="D430" s="1367"/>
      <c r="AC430" s="1367"/>
    </row>
    <row r="431" spans="4:29" s="1363" customFormat="1">
      <c r="D431" s="1367"/>
      <c r="AC431" s="1367"/>
    </row>
    <row r="432" spans="4:29" s="1363" customFormat="1">
      <c r="D432" s="1367"/>
      <c r="AC432" s="1367"/>
    </row>
    <row r="433" spans="4:29" s="1363" customFormat="1">
      <c r="D433" s="1367"/>
      <c r="AC433" s="1367"/>
    </row>
    <row r="434" spans="4:29" s="1363" customFormat="1">
      <c r="D434" s="1367"/>
      <c r="AC434" s="1367"/>
    </row>
    <row r="435" spans="4:29" s="1363" customFormat="1">
      <c r="D435" s="1367"/>
      <c r="AC435" s="1367"/>
    </row>
    <row r="436" spans="4:29" s="1363" customFormat="1">
      <c r="D436" s="1367"/>
      <c r="AC436" s="1367"/>
    </row>
    <row r="437" spans="4:29" s="1363" customFormat="1">
      <c r="D437" s="1367"/>
      <c r="AC437" s="1367"/>
    </row>
    <row r="438" spans="4:29" s="1363" customFormat="1">
      <c r="D438" s="1367"/>
      <c r="AC438" s="1367"/>
    </row>
    <row r="439" spans="4:29" s="1363" customFormat="1">
      <c r="D439" s="1367"/>
      <c r="AC439" s="1367"/>
    </row>
    <row r="440" spans="4:29" s="1363" customFormat="1">
      <c r="D440" s="1367"/>
      <c r="AC440" s="1367"/>
    </row>
    <row r="441" spans="4:29" s="1363" customFormat="1">
      <c r="D441" s="1367"/>
      <c r="AC441" s="1367"/>
    </row>
    <row r="442" spans="4:29" s="1363" customFormat="1">
      <c r="D442" s="1367"/>
      <c r="AC442" s="1367"/>
    </row>
    <row r="443" spans="4:29" s="1363" customFormat="1">
      <c r="D443" s="1367"/>
      <c r="AC443" s="1367"/>
    </row>
    <row r="444" spans="4:29" s="1363" customFormat="1">
      <c r="D444" s="1367"/>
      <c r="AC444" s="1367"/>
    </row>
    <row r="445" spans="4:29" s="1363" customFormat="1">
      <c r="D445" s="1367"/>
      <c r="AC445" s="1367"/>
    </row>
    <row r="446" spans="4:29" s="1363" customFormat="1">
      <c r="D446" s="1367"/>
      <c r="AC446" s="1367"/>
    </row>
    <row r="447" spans="4:29" s="1363" customFormat="1">
      <c r="D447" s="1367"/>
      <c r="AC447" s="1367"/>
    </row>
    <row r="448" spans="4:29" s="1363" customFormat="1">
      <c r="D448" s="1367"/>
      <c r="AC448" s="1367"/>
    </row>
    <row r="449" spans="4:29" s="1363" customFormat="1">
      <c r="D449" s="1367"/>
      <c r="AC449" s="1367"/>
    </row>
    <row r="450" spans="4:29" s="1363" customFormat="1">
      <c r="D450" s="1367"/>
      <c r="AC450" s="1367"/>
    </row>
    <row r="451" spans="4:29" s="1363" customFormat="1">
      <c r="D451" s="1367"/>
      <c r="AC451" s="1367"/>
    </row>
    <row r="452" spans="4:29" s="1363" customFormat="1">
      <c r="D452" s="1367"/>
      <c r="AC452" s="1367"/>
    </row>
    <row r="453" spans="4:29" s="1363" customFormat="1">
      <c r="D453" s="1367"/>
      <c r="AC453" s="1367"/>
    </row>
    <row r="454" spans="4:29" s="1363" customFormat="1">
      <c r="D454" s="1367"/>
      <c r="AC454" s="1367"/>
    </row>
    <row r="455" spans="4:29" s="1363" customFormat="1">
      <c r="D455" s="1367"/>
      <c r="AC455" s="1367"/>
    </row>
    <row r="456" spans="4:29" s="1363" customFormat="1">
      <c r="D456" s="1367"/>
      <c r="AC456" s="1367"/>
    </row>
    <row r="457" spans="4:29" s="1363" customFormat="1">
      <c r="D457" s="1367"/>
      <c r="AC457" s="1367"/>
    </row>
    <row r="458" spans="4:29" s="1363" customFormat="1">
      <c r="D458" s="1367"/>
      <c r="AC458" s="1367"/>
    </row>
    <row r="459" spans="4:29" s="1363" customFormat="1">
      <c r="D459" s="1367"/>
      <c r="AC459" s="1367"/>
    </row>
    <row r="460" spans="4:29" s="1363" customFormat="1">
      <c r="D460" s="1367"/>
      <c r="AC460" s="1367"/>
    </row>
    <row r="461" spans="4:29" s="1363" customFormat="1">
      <c r="D461" s="1367"/>
      <c r="AC461" s="1367"/>
    </row>
    <row r="462" spans="4:29" s="1363" customFormat="1">
      <c r="D462" s="1367"/>
      <c r="AC462" s="1367"/>
    </row>
    <row r="463" spans="4:29" s="1363" customFormat="1">
      <c r="D463" s="1367"/>
      <c r="AC463" s="1367"/>
    </row>
    <row r="464" spans="4:29" s="1363" customFormat="1">
      <c r="D464" s="1367"/>
      <c r="AC464" s="1367"/>
    </row>
    <row r="465" spans="4:29" s="1363" customFormat="1">
      <c r="D465" s="1367"/>
      <c r="AC465" s="1367"/>
    </row>
    <row r="466" spans="4:29" s="1363" customFormat="1">
      <c r="D466" s="1367"/>
      <c r="AC466" s="1367"/>
    </row>
    <row r="467" spans="4:29" s="1363" customFormat="1">
      <c r="D467" s="1367"/>
      <c r="AC467" s="1367"/>
    </row>
    <row r="468" spans="4:29" s="1363" customFormat="1">
      <c r="D468" s="1367"/>
      <c r="AC468" s="1367"/>
    </row>
    <row r="469" spans="4:29" s="1363" customFormat="1">
      <c r="D469" s="1367"/>
      <c r="AC469" s="1367"/>
    </row>
    <row r="470" spans="4:29" s="1363" customFormat="1">
      <c r="D470" s="1367"/>
      <c r="AC470" s="1367"/>
    </row>
    <row r="471" spans="4:29" s="1363" customFormat="1">
      <c r="D471" s="1367"/>
      <c r="AC471" s="1367"/>
    </row>
    <row r="472" spans="4:29" s="1363" customFormat="1">
      <c r="D472" s="1367"/>
      <c r="AC472" s="1367"/>
    </row>
    <row r="473" spans="4:29" s="1363" customFormat="1">
      <c r="D473" s="1367"/>
      <c r="AC473" s="1367"/>
    </row>
    <row r="474" spans="4:29" s="1363" customFormat="1">
      <c r="D474" s="1367"/>
      <c r="AC474" s="1367"/>
    </row>
    <row r="475" spans="4:29" s="1363" customFormat="1">
      <c r="D475" s="1367"/>
      <c r="AC475" s="1367"/>
    </row>
    <row r="476" spans="4:29" s="1363" customFormat="1">
      <c r="D476" s="1367"/>
      <c r="AC476" s="1367"/>
    </row>
    <row r="477" spans="4:29" s="1363" customFormat="1">
      <c r="D477" s="1367"/>
      <c r="AC477" s="1367"/>
    </row>
    <row r="478" spans="4:29" s="1363" customFormat="1">
      <c r="D478" s="1367"/>
      <c r="AC478" s="1367"/>
    </row>
    <row r="479" spans="4:29" s="1363" customFormat="1">
      <c r="D479" s="1367"/>
      <c r="AC479" s="1367"/>
    </row>
    <row r="480" spans="4:29" s="1363" customFormat="1">
      <c r="D480" s="1367"/>
      <c r="AC480" s="1367"/>
    </row>
    <row r="481" spans="4:29" s="1363" customFormat="1">
      <c r="D481" s="1367"/>
      <c r="AC481" s="1367"/>
    </row>
    <row r="482" spans="4:29" s="1363" customFormat="1">
      <c r="D482" s="1367"/>
      <c r="AC482" s="1367"/>
    </row>
    <row r="483" spans="4:29" s="1363" customFormat="1">
      <c r="D483" s="1367"/>
      <c r="AC483" s="1367"/>
    </row>
    <row r="484" spans="4:29" s="1363" customFormat="1">
      <c r="D484" s="1367"/>
      <c r="AC484" s="1367"/>
    </row>
    <row r="485" spans="4:29" s="1363" customFormat="1">
      <c r="D485" s="1367"/>
      <c r="AC485" s="1367"/>
    </row>
    <row r="486" spans="4:29" s="1363" customFormat="1">
      <c r="D486" s="1367"/>
      <c r="AC486" s="1367"/>
    </row>
    <row r="487" spans="4:29" s="1363" customFormat="1">
      <c r="D487" s="1367"/>
      <c r="AC487" s="1367"/>
    </row>
    <row r="488" spans="4:29" s="1363" customFormat="1">
      <c r="D488" s="1367"/>
      <c r="AC488" s="1367"/>
    </row>
    <row r="489" spans="4:29" s="1363" customFormat="1">
      <c r="D489" s="1367"/>
      <c r="AC489" s="1367"/>
    </row>
    <row r="490" spans="4:29" s="1363" customFormat="1">
      <c r="D490" s="1367"/>
      <c r="AC490" s="1367"/>
    </row>
    <row r="491" spans="4:29" s="1363" customFormat="1">
      <c r="D491" s="1367"/>
      <c r="AC491" s="1367"/>
    </row>
    <row r="492" spans="4:29" s="1363" customFormat="1">
      <c r="D492" s="1367"/>
      <c r="AC492" s="1367"/>
    </row>
    <row r="493" spans="4:29" s="1363" customFormat="1">
      <c r="D493" s="1367"/>
      <c r="AC493" s="1367"/>
    </row>
    <row r="494" spans="4:29" s="1363" customFormat="1">
      <c r="D494" s="1367"/>
      <c r="AC494" s="1367"/>
    </row>
    <row r="495" spans="4:29" s="1363" customFormat="1">
      <c r="D495" s="1367"/>
      <c r="AC495" s="1367"/>
    </row>
    <row r="496" spans="4:29" s="1363" customFormat="1">
      <c r="D496" s="1367"/>
      <c r="AC496" s="1367"/>
    </row>
    <row r="497" spans="4:29" s="1363" customFormat="1">
      <c r="D497" s="1367"/>
      <c r="AC497" s="1367"/>
    </row>
    <row r="498" spans="4:29" s="1363" customFormat="1">
      <c r="D498" s="1367"/>
      <c r="AC498" s="1367"/>
    </row>
    <row r="499" spans="4:29" s="1363" customFormat="1">
      <c r="D499" s="1367"/>
      <c r="AC499" s="1367"/>
    </row>
    <row r="500" spans="4:29" s="1363" customFormat="1">
      <c r="D500" s="1367"/>
      <c r="AC500" s="1367"/>
    </row>
    <row r="501" spans="4:29" s="1363" customFormat="1">
      <c r="D501" s="1367"/>
      <c r="AC501" s="1367"/>
    </row>
    <row r="502" spans="4:29" s="1363" customFormat="1">
      <c r="D502" s="1367"/>
      <c r="AC502" s="1367"/>
    </row>
    <row r="503" spans="4:29" s="1363" customFormat="1">
      <c r="D503" s="1367"/>
      <c r="AC503" s="1367"/>
    </row>
    <row r="504" spans="4:29" s="1363" customFormat="1">
      <c r="D504" s="1367"/>
      <c r="AC504" s="1367"/>
    </row>
    <row r="505" spans="4:29" s="1363" customFormat="1">
      <c r="D505" s="1367"/>
      <c r="AC505" s="1367"/>
    </row>
    <row r="506" spans="4:29" s="1363" customFormat="1">
      <c r="D506" s="1367"/>
      <c r="AC506" s="1367"/>
    </row>
    <row r="507" spans="4:29" s="1363" customFormat="1">
      <c r="D507" s="1367"/>
      <c r="AC507" s="1367"/>
    </row>
    <row r="508" spans="4:29" s="1363" customFormat="1">
      <c r="D508" s="1367"/>
      <c r="AC508" s="1367"/>
    </row>
    <row r="509" spans="4:29" s="1363" customFormat="1">
      <c r="D509" s="1367"/>
      <c r="AC509" s="1367"/>
    </row>
    <row r="510" spans="4:29" s="1363" customFormat="1">
      <c r="D510" s="1367"/>
      <c r="AC510" s="1367"/>
    </row>
    <row r="511" spans="4:29" s="1363" customFormat="1">
      <c r="D511" s="1367"/>
      <c r="AC511" s="1367"/>
    </row>
    <row r="512" spans="4:29" s="1363" customFormat="1">
      <c r="D512" s="1367"/>
      <c r="AC512" s="1367"/>
    </row>
    <row r="513" spans="4:29" s="1363" customFormat="1">
      <c r="D513" s="1367"/>
      <c r="AC513" s="1367"/>
    </row>
    <row r="514" spans="4:29" s="1363" customFormat="1">
      <c r="D514" s="1367"/>
      <c r="AC514" s="1367"/>
    </row>
    <row r="515" spans="4:29" s="1363" customFormat="1">
      <c r="D515" s="1367"/>
      <c r="AC515" s="1367"/>
    </row>
    <row r="516" spans="4:29" s="1363" customFormat="1">
      <c r="D516" s="1367"/>
      <c r="AC516" s="1367"/>
    </row>
    <row r="517" spans="4:29" s="1363" customFormat="1">
      <c r="D517" s="1367"/>
      <c r="AC517" s="1367"/>
    </row>
    <row r="518" spans="4:29" s="1363" customFormat="1">
      <c r="D518" s="1367"/>
      <c r="AC518" s="1367"/>
    </row>
    <row r="519" spans="4:29" s="1363" customFormat="1">
      <c r="D519" s="1367"/>
      <c r="AC519" s="1367"/>
    </row>
    <row r="520" spans="4:29" s="1363" customFormat="1">
      <c r="D520" s="1367"/>
      <c r="AC520" s="1367"/>
    </row>
    <row r="521" spans="4:29" s="1363" customFormat="1">
      <c r="D521" s="1367"/>
      <c r="AC521" s="1367"/>
    </row>
    <row r="522" spans="4:29" s="1363" customFormat="1">
      <c r="D522" s="1367"/>
      <c r="AC522" s="1367"/>
    </row>
    <row r="523" spans="4:29" s="1363" customFormat="1">
      <c r="D523" s="1367"/>
      <c r="AC523" s="1367"/>
    </row>
    <row r="524" spans="4:29" s="1363" customFormat="1">
      <c r="D524" s="1367"/>
      <c r="AC524" s="1367"/>
    </row>
    <row r="525" spans="4:29" s="1363" customFormat="1">
      <c r="D525" s="1367"/>
      <c r="AC525" s="1367"/>
    </row>
    <row r="526" spans="4:29" s="1363" customFormat="1">
      <c r="D526" s="1367"/>
      <c r="AC526" s="1367"/>
    </row>
    <row r="527" spans="4:29" s="1363" customFormat="1">
      <c r="D527" s="1367"/>
      <c r="AC527" s="1367"/>
    </row>
    <row r="528" spans="4:29" s="1363" customFormat="1">
      <c r="D528" s="1367"/>
      <c r="AC528" s="1367"/>
    </row>
    <row r="529" spans="4:29" s="1363" customFormat="1">
      <c r="D529" s="1367"/>
      <c r="AC529" s="1367"/>
    </row>
    <row r="530" spans="4:29" s="1363" customFormat="1">
      <c r="D530" s="1367"/>
      <c r="AC530" s="1367"/>
    </row>
    <row r="531" spans="4:29" s="1363" customFormat="1">
      <c r="D531" s="1367"/>
      <c r="AC531" s="1367"/>
    </row>
    <row r="532" spans="4:29" s="1363" customFormat="1">
      <c r="D532" s="1367"/>
      <c r="AC532" s="1367"/>
    </row>
    <row r="533" spans="4:29" s="1363" customFormat="1">
      <c r="D533" s="1367"/>
      <c r="AC533" s="1367"/>
    </row>
    <row r="534" spans="4:29" s="1363" customFormat="1">
      <c r="D534" s="1367"/>
      <c r="AC534" s="1367"/>
    </row>
    <row r="535" spans="4:29" s="1363" customFormat="1">
      <c r="D535" s="1367"/>
      <c r="AC535" s="1367"/>
    </row>
    <row r="536" spans="4:29" s="1363" customFormat="1">
      <c r="D536" s="1367"/>
      <c r="AC536" s="1367"/>
    </row>
    <row r="537" spans="4:29" s="1363" customFormat="1">
      <c r="D537" s="1367"/>
      <c r="AC537" s="1367"/>
    </row>
    <row r="538" spans="4:29" s="1363" customFormat="1">
      <c r="D538" s="1367"/>
      <c r="AC538" s="1367"/>
    </row>
    <row r="539" spans="4:29" s="1363" customFormat="1">
      <c r="D539" s="1367"/>
      <c r="AC539" s="1367"/>
    </row>
    <row r="540" spans="4:29" s="1363" customFormat="1">
      <c r="D540" s="1367"/>
      <c r="AC540" s="1367"/>
    </row>
    <row r="541" spans="4:29" s="1363" customFormat="1">
      <c r="D541" s="1367"/>
      <c r="AC541" s="1367"/>
    </row>
    <row r="542" spans="4:29" s="1363" customFormat="1">
      <c r="D542" s="1367"/>
      <c r="AC542" s="1367"/>
    </row>
    <row r="543" spans="4:29" s="1363" customFormat="1">
      <c r="D543" s="1367"/>
      <c r="AC543" s="1367"/>
    </row>
    <row r="544" spans="4:29" s="1363" customFormat="1">
      <c r="D544" s="1367"/>
      <c r="AC544" s="1367"/>
    </row>
    <row r="545" spans="4:29" s="1363" customFormat="1">
      <c r="D545" s="1367"/>
      <c r="AC545" s="1367"/>
    </row>
    <row r="546" spans="4:29" s="1363" customFormat="1">
      <c r="D546" s="1367"/>
      <c r="AC546" s="1367"/>
    </row>
    <row r="547" spans="4:29" s="1363" customFormat="1">
      <c r="D547" s="1367"/>
      <c r="AC547" s="1367"/>
    </row>
    <row r="548" spans="4:29" s="1363" customFormat="1">
      <c r="D548" s="1367"/>
      <c r="AC548" s="1367"/>
    </row>
    <row r="549" spans="4:29" s="1363" customFormat="1">
      <c r="D549" s="1367"/>
      <c r="AC549" s="1367"/>
    </row>
    <row r="550" spans="4:29" s="1363" customFormat="1">
      <c r="D550" s="1367"/>
      <c r="AC550" s="1367"/>
    </row>
    <row r="551" spans="4:29" s="1363" customFormat="1">
      <c r="D551" s="1367"/>
      <c r="AC551" s="1367"/>
    </row>
    <row r="552" spans="4:29" s="1363" customFormat="1">
      <c r="D552" s="1367"/>
      <c r="AC552" s="1367"/>
    </row>
    <row r="553" spans="4:29" s="1363" customFormat="1">
      <c r="D553" s="1367"/>
      <c r="AC553" s="1367"/>
    </row>
    <row r="554" spans="4:29" s="1363" customFormat="1">
      <c r="D554" s="1367"/>
      <c r="AC554" s="1367"/>
    </row>
    <row r="555" spans="4:29" s="1363" customFormat="1">
      <c r="D555" s="1367"/>
      <c r="AC555" s="1367"/>
    </row>
    <row r="556" spans="4:29" s="1363" customFormat="1">
      <c r="D556" s="1367"/>
      <c r="AC556" s="1367"/>
    </row>
    <row r="557" spans="4:29" s="1363" customFormat="1">
      <c r="D557" s="1367"/>
      <c r="AC557" s="1367"/>
    </row>
    <row r="558" spans="4:29" s="1363" customFormat="1">
      <c r="D558" s="1367"/>
      <c r="AC558" s="1367"/>
    </row>
    <row r="559" spans="4:29" s="1363" customFormat="1">
      <c r="D559" s="1367"/>
      <c r="AC559" s="1367"/>
    </row>
    <row r="560" spans="4:29" s="1363" customFormat="1">
      <c r="D560" s="1367"/>
      <c r="AC560" s="1367"/>
    </row>
    <row r="561" spans="4:29" s="1363" customFormat="1">
      <c r="D561" s="1367"/>
      <c r="AC561" s="1367"/>
    </row>
    <row r="562" spans="4:29" s="1363" customFormat="1">
      <c r="D562" s="1367"/>
      <c r="AC562" s="1367"/>
    </row>
    <row r="563" spans="4:29" s="1363" customFormat="1">
      <c r="D563" s="1367"/>
      <c r="AC563" s="1367"/>
    </row>
    <row r="564" spans="4:29" s="1363" customFormat="1">
      <c r="D564" s="1367"/>
      <c r="AC564" s="1367"/>
    </row>
    <row r="565" spans="4:29" s="1363" customFormat="1">
      <c r="D565" s="1367"/>
      <c r="AC565" s="1367"/>
    </row>
    <row r="566" spans="4:29" s="1363" customFormat="1">
      <c r="D566" s="1367"/>
      <c r="AC566" s="1367"/>
    </row>
    <row r="567" spans="4:29" s="1363" customFormat="1">
      <c r="D567" s="1367"/>
      <c r="AC567" s="1367"/>
    </row>
    <row r="568" spans="4:29" s="1363" customFormat="1">
      <c r="D568" s="1367"/>
      <c r="AC568" s="1367"/>
    </row>
    <row r="569" spans="4:29" s="1363" customFormat="1">
      <c r="D569" s="1367"/>
      <c r="AC569" s="1367"/>
    </row>
    <row r="570" spans="4:29" s="1363" customFormat="1">
      <c r="D570" s="1367"/>
      <c r="AC570" s="1367"/>
    </row>
    <row r="571" spans="4:29" s="1363" customFormat="1">
      <c r="D571" s="1367"/>
      <c r="AC571" s="1367"/>
    </row>
    <row r="572" spans="4:29" s="1363" customFormat="1">
      <c r="D572" s="1367"/>
      <c r="AC572" s="1367"/>
    </row>
    <row r="573" spans="4:29" s="1363" customFormat="1">
      <c r="D573" s="1367"/>
      <c r="AC573" s="1367"/>
    </row>
    <row r="574" spans="4:29" s="1363" customFormat="1">
      <c r="D574" s="1367"/>
      <c r="AC574" s="1367"/>
    </row>
    <row r="575" spans="4:29" s="1363" customFormat="1">
      <c r="D575" s="1367"/>
      <c r="AC575" s="1367"/>
    </row>
    <row r="576" spans="4:29" s="1363" customFormat="1">
      <c r="D576" s="1367"/>
      <c r="AC576" s="1367"/>
    </row>
    <row r="577" spans="4:29" s="1363" customFormat="1">
      <c r="D577" s="1367"/>
      <c r="AC577" s="1367"/>
    </row>
    <row r="578" spans="4:29" s="1363" customFormat="1">
      <c r="D578" s="1367"/>
      <c r="AC578" s="1367"/>
    </row>
    <row r="579" spans="4:29" s="1363" customFormat="1">
      <c r="D579" s="1367"/>
      <c r="AC579" s="1367"/>
    </row>
    <row r="580" spans="4:29" s="1363" customFormat="1">
      <c r="D580" s="1367"/>
      <c r="AC580" s="1367"/>
    </row>
    <row r="581" spans="4:29" s="1363" customFormat="1">
      <c r="D581" s="1367"/>
      <c r="AC581" s="1367"/>
    </row>
    <row r="582" spans="4:29" s="1363" customFormat="1">
      <c r="D582" s="1367"/>
      <c r="AC582" s="1367"/>
    </row>
    <row r="583" spans="4:29" s="1363" customFormat="1">
      <c r="D583" s="1367"/>
      <c r="AC583" s="1367"/>
    </row>
    <row r="584" spans="4:29" s="1363" customFormat="1">
      <c r="D584" s="1367"/>
      <c r="AC584" s="1367"/>
    </row>
    <row r="585" spans="4:29" s="1363" customFormat="1">
      <c r="D585" s="1367"/>
      <c r="AC585" s="1367"/>
    </row>
    <row r="586" spans="4:29" s="1363" customFormat="1">
      <c r="D586" s="1367"/>
      <c r="AC586" s="1367"/>
    </row>
    <row r="587" spans="4:29" s="1363" customFormat="1">
      <c r="D587" s="1367"/>
      <c r="AC587" s="1367"/>
    </row>
    <row r="588" spans="4:29" s="1363" customFormat="1">
      <c r="D588" s="1367"/>
      <c r="AC588" s="1367"/>
    </row>
    <row r="589" spans="4:29" s="1363" customFormat="1">
      <c r="D589" s="1367"/>
      <c r="AC589" s="1367"/>
    </row>
    <row r="590" spans="4:29" s="1363" customFormat="1">
      <c r="D590" s="1367"/>
      <c r="AC590" s="1367"/>
    </row>
    <row r="591" spans="4:29" s="1363" customFormat="1">
      <c r="D591" s="1367"/>
      <c r="AC591" s="1367"/>
    </row>
    <row r="592" spans="4:29" s="1363" customFormat="1">
      <c r="D592" s="1367"/>
      <c r="AC592" s="1367"/>
    </row>
    <row r="593" spans="4:29" s="1363" customFormat="1">
      <c r="D593" s="1367"/>
      <c r="AC593" s="1367"/>
    </row>
    <row r="594" spans="4:29" s="1363" customFormat="1">
      <c r="D594" s="1367"/>
      <c r="AC594" s="1367"/>
    </row>
    <row r="595" spans="4:29" s="1363" customFormat="1">
      <c r="D595" s="1367"/>
      <c r="AC595" s="1367"/>
    </row>
    <row r="596" spans="4:29" s="1363" customFormat="1">
      <c r="D596" s="1367"/>
      <c r="AC596" s="1367"/>
    </row>
    <row r="597" spans="4:29" s="1363" customFormat="1">
      <c r="D597" s="1367"/>
      <c r="AC597" s="1367"/>
    </row>
    <row r="598" spans="4:29" s="1363" customFormat="1">
      <c r="D598" s="1367"/>
      <c r="AC598" s="1367"/>
    </row>
    <row r="599" spans="4:29" s="1363" customFormat="1">
      <c r="D599" s="1367"/>
      <c r="AC599" s="1367"/>
    </row>
    <row r="600" spans="4:29" s="1363" customFormat="1">
      <c r="D600" s="1367"/>
      <c r="AC600" s="1367"/>
    </row>
    <row r="601" spans="4:29" s="1363" customFormat="1">
      <c r="D601" s="1367"/>
      <c r="AC601" s="1367"/>
    </row>
    <row r="602" spans="4:29" s="1363" customFormat="1">
      <c r="D602" s="1367"/>
      <c r="AC602" s="1367"/>
    </row>
    <row r="603" spans="4:29" s="1363" customFormat="1">
      <c r="D603" s="1367"/>
      <c r="AC603" s="1367"/>
    </row>
    <row r="604" spans="4:29" s="1363" customFormat="1">
      <c r="D604" s="1367"/>
      <c r="AC604" s="1367"/>
    </row>
    <row r="605" spans="4:29" s="1363" customFormat="1">
      <c r="D605" s="1367"/>
      <c r="AC605" s="1367"/>
    </row>
    <row r="606" spans="4:29" s="1363" customFormat="1">
      <c r="D606" s="1367"/>
      <c r="AC606" s="1367"/>
    </row>
    <row r="607" spans="4:29" s="1363" customFormat="1">
      <c r="D607" s="1367"/>
      <c r="AC607" s="1367"/>
    </row>
    <row r="608" spans="4:29" s="1363" customFormat="1">
      <c r="D608" s="1367"/>
      <c r="AC608" s="1367"/>
    </row>
    <row r="609" spans="4:29" s="1363" customFormat="1">
      <c r="D609" s="1367"/>
      <c r="AC609" s="1367"/>
    </row>
    <row r="610" spans="4:29" s="1363" customFormat="1">
      <c r="D610" s="1367"/>
      <c r="AC610" s="1367"/>
    </row>
    <row r="611" spans="4:29" s="1363" customFormat="1">
      <c r="D611" s="1367"/>
      <c r="AC611" s="1367"/>
    </row>
    <row r="612" spans="4:29" s="1363" customFormat="1">
      <c r="D612" s="1367"/>
      <c r="AC612" s="1367"/>
    </row>
    <row r="613" spans="4:29" s="1363" customFormat="1">
      <c r="D613" s="1367"/>
      <c r="AC613" s="1367"/>
    </row>
    <row r="614" spans="4:29" s="1363" customFormat="1">
      <c r="D614" s="1367"/>
      <c r="AC614" s="1367"/>
    </row>
    <row r="615" spans="4:29" s="1363" customFormat="1">
      <c r="D615" s="1367"/>
      <c r="AC615" s="1367"/>
    </row>
    <row r="616" spans="4:29" s="1363" customFormat="1">
      <c r="D616" s="1367"/>
      <c r="AC616" s="1367"/>
    </row>
    <row r="617" spans="4:29" s="1363" customFormat="1">
      <c r="D617" s="1367"/>
      <c r="AC617" s="1367"/>
    </row>
    <row r="618" spans="4:29" s="1363" customFormat="1">
      <c r="D618" s="1367"/>
      <c r="AC618" s="1367"/>
    </row>
    <row r="619" spans="4:29" s="1363" customFormat="1">
      <c r="D619" s="1367"/>
      <c r="AC619" s="1367"/>
    </row>
    <row r="620" spans="4:29" s="1363" customFormat="1">
      <c r="D620" s="1367"/>
      <c r="AC620" s="1367"/>
    </row>
    <row r="621" spans="4:29" s="1363" customFormat="1">
      <c r="D621" s="1367"/>
      <c r="AC621" s="1367"/>
    </row>
    <row r="622" spans="4:29" s="1363" customFormat="1">
      <c r="D622" s="1367"/>
      <c r="AC622" s="1367"/>
    </row>
    <row r="623" spans="4:29" s="1363" customFormat="1">
      <c r="D623" s="1367"/>
      <c r="AC623" s="1367"/>
    </row>
    <row r="624" spans="4:29" s="1363" customFormat="1">
      <c r="D624" s="1367"/>
      <c r="AC624" s="1367"/>
    </row>
    <row r="625" spans="4:29" s="1363" customFormat="1">
      <c r="D625" s="1367"/>
      <c r="AC625" s="1367"/>
    </row>
    <row r="626" spans="4:29" s="1363" customFormat="1">
      <c r="D626" s="1367"/>
      <c r="AC626" s="1367"/>
    </row>
    <row r="627" spans="4:29" s="1363" customFormat="1">
      <c r="D627" s="1367"/>
      <c r="AC627" s="1367"/>
    </row>
    <row r="628" spans="4:29" s="1363" customFormat="1">
      <c r="D628" s="1367"/>
      <c r="AC628" s="1367"/>
    </row>
    <row r="629" spans="4:29" s="1363" customFormat="1">
      <c r="D629" s="1367"/>
      <c r="AC629" s="1367"/>
    </row>
    <row r="630" spans="4:29" s="1363" customFormat="1">
      <c r="D630" s="1367"/>
      <c r="AC630" s="1367"/>
    </row>
    <row r="631" spans="4:29" s="1363" customFormat="1">
      <c r="D631" s="1367"/>
      <c r="AC631" s="1367"/>
    </row>
    <row r="632" spans="4:29" s="1363" customFormat="1">
      <c r="D632" s="1367"/>
      <c r="AC632" s="1367"/>
    </row>
    <row r="633" spans="4:29" s="1363" customFormat="1">
      <c r="D633" s="1367"/>
      <c r="AC633" s="1367"/>
    </row>
    <row r="634" spans="4:29" s="1363" customFormat="1">
      <c r="D634" s="1367"/>
      <c r="AC634" s="1367"/>
    </row>
    <row r="635" spans="4:29" s="1363" customFormat="1">
      <c r="D635" s="1367"/>
      <c r="AC635" s="1367"/>
    </row>
    <row r="636" spans="4:29" s="1363" customFormat="1">
      <c r="D636" s="1367"/>
      <c r="AC636" s="1367"/>
    </row>
    <row r="637" spans="4:29" s="1363" customFormat="1">
      <c r="D637" s="1367"/>
      <c r="AC637" s="1367"/>
    </row>
    <row r="638" spans="4:29" s="1363" customFormat="1">
      <c r="D638" s="1367"/>
      <c r="AC638" s="1367"/>
    </row>
    <row r="639" spans="4:29" s="1363" customFormat="1">
      <c r="D639" s="1367"/>
      <c r="AC639" s="1367"/>
    </row>
    <row r="640" spans="4:29" s="1363" customFormat="1">
      <c r="D640" s="1367"/>
      <c r="AC640" s="1367"/>
    </row>
    <row r="641" spans="4:29" s="1363" customFormat="1">
      <c r="D641" s="1367"/>
      <c r="AC641" s="1367"/>
    </row>
    <row r="642" spans="4:29" s="1363" customFormat="1">
      <c r="D642" s="1367"/>
      <c r="AC642" s="1367"/>
    </row>
    <row r="643" spans="4:29" s="1363" customFormat="1">
      <c r="D643" s="1367"/>
      <c r="AC643" s="1367"/>
    </row>
    <row r="644" spans="4:29" s="1363" customFormat="1">
      <c r="D644" s="1367"/>
      <c r="AC644" s="1367"/>
    </row>
    <row r="645" spans="4:29" s="1363" customFormat="1">
      <c r="D645" s="1367"/>
      <c r="AC645" s="1367"/>
    </row>
    <row r="646" spans="4:29" s="1363" customFormat="1">
      <c r="D646" s="1367"/>
      <c r="AC646" s="1367"/>
    </row>
    <row r="647" spans="4:29" s="1363" customFormat="1">
      <c r="D647" s="1367"/>
      <c r="AC647" s="1367"/>
    </row>
    <row r="648" spans="4:29" s="1363" customFormat="1">
      <c r="D648" s="1367"/>
      <c r="AC648" s="1367"/>
    </row>
    <row r="649" spans="4:29" s="1363" customFormat="1">
      <c r="D649" s="1367"/>
      <c r="AC649" s="1367"/>
    </row>
    <row r="650" spans="4:29" s="1363" customFormat="1">
      <c r="D650" s="1367"/>
      <c r="AC650" s="1367"/>
    </row>
    <row r="651" spans="4:29" s="1363" customFormat="1">
      <c r="D651" s="1367"/>
      <c r="AC651" s="1367"/>
    </row>
    <row r="652" spans="4:29" s="1363" customFormat="1">
      <c r="D652" s="1367"/>
      <c r="AC652" s="1367"/>
    </row>
    <row r="653" spans="4:29" s="1363" customFormat="1">
      <c r="D653" s="1367"/>
      <c r="AC653" s="1367"/>
    </row>
    <row r="654" spans="4:29" s="1363" customFormat="1">
      <c r="D654" s="1367"/>
      <c r="AC654" s="1367"/>
    </row>
    <row r="655" spans="4:29" s="1363" customFormat="1">
      <c r="D655" s="1367"/>
      <c r="AC655" s="1367"/>
    </row>
    <row r="656" spans="4:29" s="1363" customFormat="1">
      <c r="D656" s="1367"/>
      <c r="AC656" s="1367"/>
    </row>
    <row r="657" spans="4:29" s="1363" customFormat="1">
      <c r="D657" s="1367"/>
      <c r="AC657" s="1367"/>
    </row>
    <row r="658" spans="4:29" s="1363" customFormat="1">
      <c r="D658" s="1367"/>
      <c r="AC658" s="1367"/>
    </row>
    <row r="659" spans="4:29" s="1363" customFormat="1">
      <c r="D659" s="1367"/>
      <c r="AC659" s="1367"/>
    </row>
    <row r="660" spans="4:29" s="1363" customFormat="1">
      <c r="D660" s="1367"/>
      <c r="AC660" s="1367"/>
    </row>
    <row r="661" spans="4:29" s="1363" customFormat="1">
      <c r="D661" s="1367"/>
      <c r="AC661" s="1367"/>
    </row>
    <row r="662" spans="4:29" s="1363" customFormat="1">
      <c r="D662" s="1367"/>
      <c r="AC662" s="1367"/>
    </row>
    <row r="663" spans="4:29" s="1363" customFormat="1">
      <c r="D663" s="1367"/>
      <c r="AC663" s="1367"/>
    </row>
    <row r="664" spans="4:29" s="1363" customFormat="1">
      <c r="D664" s="1367"/>
      <c r="AC664" s="1367"/>
    </row>
    <row r="665" spans="4:29" s="1363" customFormat="1">
      <c r="D665" s="1367"/>
      <c r="AC665" s="1367"/>
    </row>
    <row r="666" spans="4:29" s="1363" customFormat="1">
      <c r="D666" s="1367"/>
      <c r="AC666" s="1367"/>
    </row>
    <row r="667" spans="4:29" s="1363" customFormat="1">
      <c r="D667" s="1367"/>
      <c r="AC667" s="1367"/>
    </row>
    <row r="668" spans="4:29" s="1363" customFormat="1">
      <c r="D668" s="1367"/>
      <c r="AC668" s="1367"/>
    </row>
    <row r="669" spans="4:29" s="1363" customFormat="1">
      <c r="D669" s="1367"/>
      <c r="AC669" s="1367"/>
    </row>
    <row r="670" spans="4:29" s="1363" customFormat="1">
      <c r="D670" s="1367"/>
      <c r="AC670" s="1367"/>
    </row>
    <row r="671" spans="4:29" s="1363" customFormat="1">
      <c r="D671" s="1367"/>
      <c r="AC671" s="1367"/>
    </row>
    <row r="672" spans="4:29" s="1363" customFormat="1">
      <c r="D672" s="1367"/>
      <c r="AC672" s="1367"/>
    </row>
    <row r="673" spans="4:29" s="1363" customFormat="1">
      <c r="D673" s="1367"/>
      <c r="AC673" s="1367"/>
    </row>
    <row r="674" spans="4:29" s="1363" customFormat="1">
      <c r="D674" s="1367"/>
      <c r="AC674" s="1367"/>
    </row>
    <row r="675" spans="4:29" s="1363" customFormat="1">
      <c r="D675" s="1367"/>
      <c r="AC675" s="1367"/>
    </row>
    <row r="676" spans="4:29" s="1363" customFormat="1">
      <c r="D676" s="1367"/>
      <c r="AC676" s="1367"/>
    </row>
    <row r="677" spans="4:29" s="1363" customFormat="1">
      <c r="D677" s="1367"/>
      <c r="AC677" s="1367"/>
    </row>
    <row r="678" spans="4:29" s="1363" customFormat="1">
      <c r="D678" s="1367"/>
      <c r="AC678" s="1367"/>
    </row>
    <row r="679" spans="4:29" s="1363" customFormat="1">
      <c r="D679" s="1367"/>
      <c r="AC679" s="1367"/>
    </row>
    <row r="680" spans="4:29" s="1363" customFormat="1">
      <c r="D680" s="1367"/>
      <c r="AC680" s="1367"/>
    </row>
    <row r="681" spans="4:29" s="1363" customFormat="1">
      <c r="D681" s="1367"/>
      <c r="AC681" s="1367"/>
    </row>
    <row r="682" spans="4:29" s="1363" customFormat="1">
      <c r="D682" s="1367"/>
      <c r="AC682" s="1367"/>
    </row>
    <row r="683" spans="4:29" s="1363" customFormat="1">
      <c r="D683" s="1367"/>
      <c r="AC683" s="1367"/>
    </row>
    <row r="684" spans="4:29" s="1363" customFormat="1">
      <c r="D684" s="1367"/>
      <c r="AC684" s="1367"/>
    </row>
    <row r="685" spans="4:29" s="1363" customFormat="1">
      <c r="D685" s="1367"/>
      <c r="AC685" s="1367"/>
    </row>
    <row r="686" spans="4:29" s="1363" customFormat="1">
      <c r="D686" s="1367"/>
      <c r="AC686" s="1367"/>
    </row>
    <row r="687" spans="4:29" s="1363" customFormat="1">
      <c r="D687" s="1367"/>
      <c r="AC687" s="1367"/>
    </row>
    <row r="688" spans="4:29" s="1363" customFormat="1">
      <c r="D688" s="1367"/>
      <c r="AC688" s="1367"/>
    </row>
    <row r="689" spans="4:29" s="1363" customFormat="1">
      <c r="D689" s="1367"/>
      <c r="AC689" s="1367"/>
    </row>
    <row r="690" spans="4:29" s="1363" customFormat="1">
      <c r="D690" s="1367"/>
      <c r="AC690" s="1367"/>
    </row>
    <row r="691" spans="4:29" s="1363" customFormat="1">
      <c r="D691" s="1367"/>
      <c r="AC691" s="1367"/>
    </row>
    <row r="692" spans="4:29" s="1363" customFormat="1">
      <c r="D692" s="1367"/>
      <c r="AC692" s="1367"/>
    </row>
    <row r="693" spans="4:29" s="1363" customFormat="1">
      <c r="D693" s="1367"/>
      <c r="AC693" s="1367"/>
    </row>
    <row r="694" spans="4:29" s="1363" customFormat="1">
      <c r="D694" s="1367"/>
      <c r="AC694" s="1367"/>
    </row>
    <row r="695" spans="4:29" s="1363" customFormat="1">
      <c r="D695" s="1367"/>
      <c r="AC695" s="1367"/>
    </row>
    <row r="696" spans="4:29" s="1363" customFormat="1">
      <c r="D696" s="1367"/>
      <c r="AC696" s="1367"/>
    </row>
    <row r="697" spans="4:29" s="1363" customFormat="1">
      <c r="D697" s="1367"/>
      <c r="AC697" s="1367"/>
    </row>
    <row r="698" spans="4:29" s="1363" customFormat="1">
      <c r="D698" s="1367"/>
      <c r="AC698" s="1367"/>
    </row>
    <row r="699" spans="4:29" s="1363" customFormat="1">
      <c r="D699" s="1367"/>
      <c r="AC699" s="1367"/>
    </row>
    <row r="700" spans="4:29" s="1363" customFormat="1">
      <c r="D700" s="1367"/>
      <c r="AC700" s="1367"/>
    </row>
    <row r="701" spans="4:29" s="1363" customFormat="1">
      <c r="D701" s="1367"/>
      <c r="AC701" s="1367"/>
    </row>
    <row r="702" spans="4:29" s="1363" customFormat="1">
      <c r="D702" s="1367"/>
      <c r="AC702" s="1367"/>
    </row>
    <row r="703" spans="4:29" s="1363" customFormat="1">
      <c r="D703" s="1367"/>
      <c r="AC703" s="1367"/>
    </row>
    <row r="704" spans="4:29" s="1363" customFormat="1">
      <c r="D704" s="1367"/>
      <c r="AC704" s="1367"/>
    </row>
    <row r="705" spans="4:29" s="1363" customFormat="1">
      <c r="D705" s="1367"/>
      <c r="AC705" s="1367"/>
    </row>
    <row r="706" spans="4:29" s="1363" customFormat="1">
      <c r="D706" s="1367"/>
      <c r="AC706" s="1367"/>
    </row>
    <row r="707" spans="4:29" s="1363" customFormat="1">
      <c r="D707" s="1367"/>
      <c r="AC707" s="1367"/>
    </row>
    <row r="708" spans="4:29" s="1363" customFormat="1">
      <c r="D708" s="1367"/>
      <c r="AC708" s="1367"/>
    </row>
    <row r="709" spans="4:29" s="1363" customFormat="1">
      <c r="D709" s="1367"/>
      <c r="AC709" s="1367"/>
    </row>
    <row r="710" spans="4:29" s="1363" customFormat="1">
      <c r="D710" s="1367"/>
      <c r="AC710" s="1367"/>
    </row>
    <row r="711" spans="4:29" s="1363" customFormat="1">
      <c r="D711" s="1367"/>
      <c r="AC711" s="1367"/>
    </row>
    <row r="712" spans="4:29" s="1363" customFormat="1">
      <c r="D712" s="1367"/>
      <c r="AC712" s="1367"/>
    </row>
    <row r="713" spans="4:29" s="1363" customFormat="1">
      <c r="D713" s="1367"/>
      <c r="AC713" s="1367"/>
    </row>
    <row r="714" spans="4:29" s="1363" customFormat="1">
      <c r="D714" s="1367"/>
      <c r="AC714" s="1367"/>
    </row>
    <row r="715" spans="4:29" s="1363" customFormat="1">
      <c r="D715" s="1367"/>
      <c r="AC715" s="1367"/>
    </row>
    <row r="716" spans="4:29" s="1363" customFormat="1">
      <c r="D716" s="1367"/>
      <c r="AC716" s="1367"/>
    </row>
    <row r="717" spans="4:29" s="1363" customFormat="1">
      <c r="D717" s="1367"/>
      <c r="AC717" s="1367"/>
    </row>
    <row r="718" spans="4:29" s="1363" customFormat="1">
      <c r="D718" s="1367"/>
      <c r="AC718" s="1367"/>
    </row>
    <row r="719" spans="4:29" s="1363" customFormat="1">
      <c r="D719" s="1367"/>
      <c r="AC719" s="1367"/>
    </row>
    <row r="720" spans="4:29" s="1363" customFormat="1">
      <c r="D720" s="1367"/>
      <c r="AC720" s="1367"/>
    </row>
    <row r="721" spans="4:29" s="1363" customFormat="1">
      <c r="D721" s="1367"/>
      <c r="AC721" s="1367"/>
    </row>
    <row r="722" spans="4:29" s="1363" customFormat="1">
      <c r="D722" s="1367"/>
      <c r="AC722" s="1367"/>
    </row>
    <row r="723" spans="4:29" s="1363" customFormat="1">
      <c r="D723" s="1367"/>
      <c r="AC723" s="1367"/>
    </row>
    <row r="724" spans="4:29" s="1363" customFormat="1">
      <c r="D724" s="1367"/>
      <c r="AC724" s="1367"/>
    </row>
    <row r="725" spans="4:29" s="1363" customFormat="1">
      <c r="D725" s="1367"/>
      <c r="AC725" s="1367"/>
    </row>
    <row r="726" spans="4:29" s="1363" customFormat="1">
      <c r="D726" s="1367"/>
      <c r="AC726" s="1367"/>
    </row>
    <row r="727" spans="4:29" s="1363" customFormat="1">
      <c r="D727" s="1367"/>
      <c r="AC727" s="1367"/>
    </row>
    <row r="728" spans="4:29" s="1363" customFormat="1">
      <c r="D728" s="1367"/>
      <c r="AC728" s="1367"/>
    </row>
    <row r="729" spans="4:29" s="1363" customFormat="1">
      <c r="D729" s="1367"/>
      <c r="AC729" s="1367"/>
    </row>
    <row r="730" spans="4:29" s="1363" customFormat="1">
      <c r="D730" s="1367"/>
      <c r="AC730" s="1367"/>
    </row>
    <row r="731" spans="4:29" s="1363" customFormat="1">
      <c r="D731" s="1367"/>
      <c r="AC731" s="1367"/>
    </row>
    <row r="732" spans="4:29" s="1363" customFormat="1">
      <c r="D732" s="1367"/>
      <c r="AC732" s="1367"/>
    </row>
    <row r="733" spans="4:29" s="1363" customFormat="1">
      <c r="D733" s="1367"/>
      <c r="AC733" s="1367"/>
    </row>
    <row r="734" spans="4:29" s="1363" customFormat="1">
      <c r="D734" s="1367"/>
      <c r="AC734" s="1367"/>
    </row>
    <row r="735" spans="4:29" s="1363" customFormat="1">
      <c r="D735" s="1367"/>
      <c r="AC735" s="1367"/>
    </row>
    <row r="736" spans="4:29" s="1363" customFormat="1">
      <c r="D736" s="1367"/>
      <c r="AC736" s="1367"/>
    </row>
    <row r="737" spans="4:29" s="1363" customFormat="1">
      <c r="D737" s="1367"/>
      <c r="AC737" s="1367"/>
    </row>
    <row r="738" spans="4:29" s="1363" customFormat="1">
      <c r="D738" s="1367"/>
      <c r="AC738" s="1367"/>
    </row>
    <row r="739" spans="4:29" s="1363" customFormat="1">
      <c r="D739" s="1367"/>
      <c r="AC739" s="1367"/>
    </row>
    <row r="740" spans="4:29" s="1363" customFormat="1">
      <c r="D740" s="1367"/>
      <c r="AC740" s="1367"/>
    </row>
    <row r="741" spans="4:29" s="1363" customFormat="1">
      <c r="D741" s="1367"/>
      <c r="AC741" s="1367"/>
    </row>
    <row r="742" spans="4:29" s="1363" customFormat="1">
      <c r="D742" s="1367"/>
      <c r="AC742" s="1367"/>
    </row>
    <row r="743" spans="4:29" s="1363" customFormat="1">
      <c r="D743" s="1367"/>
      <c r="AC743" s="1367"/>
    </row>
    <row r="744" spans="4:29" s="1363" customFormat="1">
      <c r="D744" s="1367"/>
      <c r="AC744" s="1367"/>
    </row>
    <row r="745" spans="4:29" s="1363" customFormat="1">
      <c r="D745" s="1367"/>
      <c r="AC745" s="1367"/>
    </row>
    <row r="746" spans="4:29" s="1363" customFormat="1">
      <c r="D746" s="1367"/>
      <c r="AC746" s="1367"/>
    </row>
    <row r="747" spans="4:29" s="1363" customFormat="1">
      <c r="D747" s="1367"/>
      <c r="AC747" s="1367"/>
    </row>
    <row r="748" spans="4:29" s="1363" customFormat="1">
      <c r="D748" s="1367"/>
      <c r="AC748" s="1367"/>
    </row>
    <row r="749" spans="4:29" s="1363" customFormat="1">
      <c r="D749" s="1367"/>
      <c r="AC749" s="1367"/>
    </row>
    <row r="750" spans="4:29" s="1363" customFormat="1">
      <c r="D750" s="1367"/>
      <c r="AC750" s="1367"/>
    </row>
    <row r="751" spans="4:29" s="1363" customFormat="1">
      <c r="D751" s="1367"/>
      <c r="AC751" s="1367"/>
    </row>
    <row r="752" spans="4:29" s="1363" customFormat="1">
      <c r="D752" s="1367"/>
      <c r="AC752" s="1367"/>
    </row>
    <row r="753" spans="4:29" s="1363" customFormat="1">
      <c r="D753" s="1367"/>
      <c r="AC753" s="1367"/>
    </row>
    <row r="754" spans="4:29" s="1363" customFormat="1">
      <c r="D754" s="1367"/>
      <c r="AC754" s="1367"/>
    </row>
    <row r="755" spans="4:29" s="1363" customFormat="1">
      <c r="D755" s="1367"/>
      <c r="AC755" s="1367"/>
    </row>
    <row r="756" spans="4:29" s="1363" customFormat="1">
      <c r="D756" s="1367"/>
      <c r="AC756" s="1367"/>
    </row>
    <row r="757" spans="4:29" s="1363" customFormat="1">
      <c r="D757" s="1367"/>
      <c r="AC757" s="1367"/>
    </row>
    <row r="758" spans="4:29" s="1363" customFormat="1">
      <c r="D758" s="1367"/>
      <c r="AC758" s="1367"/>
    </row>
    <row r="759" spans="4:29" s="1363" customFormat="1">
      <c r="D759" s="1367"/>
      <c r="AC759" s="1367"/>
    </row>
    <row r="760" spans="4:29" s="1363" customFormat="1">
      <c r="D760" s="1367"/>
      <c r="AC760" s="1367"/>
    </row>
    <row r="761" spans="4:29" s="1363" customFormat="1">
      <c r="D761" s="1367"/>
      <c r="AC761" s="1367"/>
    </row>
    <row r="762" spans="4:29" s="1363" customFormat="1">
      <c r="D762" s="1367"/>
      <c r="AC762" s="1367"/>
    </row>
    <row r="763" spans="4:29" s="1363" customFormat="1">
      <c r="D763" s="1367"/>
      <c r="AC763" s="1367"/>
    </row>
    <row r="764" spans="4:29" s="1363" customFormat="1">
      <c r="D764" s="1367"/>
      <c r="AC764" s="1367"/>
    </row>
    <row r="765" spans="4:29" s="1363" customFormat="1">
      <c r="D765" s="1367"/>
      <c r="AC765" s="1367"/>
    </row>
    <row r="766" spans="4:29" s="1363" customFormat="1">
      <c r="D766" s="1367"/>
      <c r="AC766" s="1367"/>
    </row>
    <row r="767" spans="4:29" s="1363" customFormat="1">
      <c r="D767" s="1367"/>
      <c r="AC767" s="1367"/>
    </row>
    <row r="768" spans="4:29" s="1363" customFormat="1">
      <c r="D768" s="1367"/>
      <c r="AC768" s="1367"/>
    </row>
    <row r="769" spans="4:29" s="1363" customFormat="1">
      <c r="D769" s="1367"/>
      <c r="AC769" s="1367"/>
    </row>
    <row r="770" spans="4:29" s="1363" customFormat="1">
      <c r="D770" s="1367"/>
      <c r="AC770" s="1367"/>
    </row>
    <row r="771" spans="4:29" s="1363" customFormat="1">
      <c r="D771" s="1367"/>
      <c r="AC771" s="1367"/>
    </row>
    <row r="772" spans="4:29" s="1363" customFormat="1">
      <c r="D772" s="1367"/>
      <c r="AC772" s="1367"/>
    </row>
    <row r="773" spans="4:29" s="1363" customFormat="1">
      <c r="D773" s="1367"/>
      <c r="AC773" s="1367"/>
    </row>
    <row r="774" spans="4:29" s="1363" customFormat="1">
      <c r="D774" s="1367"/>
      <c r="AC774" s="1367"/>
    </row>
    <row r="775" spans="4:29" s="1363" customFormat="1">
      <c r="D775" s="1367"/>
      <c r="AC775" s="1367"/>
    </row>
    <row r="776" spans="4:29" s="1363" customFormat="1">
      <c r="D776" s="1367"/>
      <c r="AC776" s="1367"/>
    </row>
    <row r="777" spans="4:29" s="1363" customFormat="1">
      <c r="D777" s="1367"/>
      <c r="AC777" s="1367"/>
    </row>
    <row r="778" spans="4:29" s="1363" customFormat="1">
      <c r="D778" s="1367"/>
      <c r="AC778" s="1367"/>
    </row>
    <row r="779" spans="4:29" s="1363" customFormat="1">
      <c r="D779" s="1367"/>
      <c r="AC779" s="1367"/>
    </row>
    <row r="780" spans="4:29" s="1363" customFormat="1">
      <c r="D780" s="1367"/>
      <c r="AC780" s="1367"/>
    </row>
    <row r="781" spans="4:29" s="1363" customFormat="1">
      <c r="D781" s="1367"/>
      <c r="AC781" s="1367"/>
    </row>
    <row r="782" spans="4:29" s="1363" customFormat="1">
      <c r="D782" s="1367"/>
      <c r="AC782" s="1367"/>
    </row>
    <row r="783" spans="4:29" s="1363" customFormat="1">
      <c r="D783" s="1367"/>
      <c r="AC783" s="1367"/>
    </row>
    <row r="784" spans="4:29" s="1363" customFormat="1">
      <c r="D784" s="1367"/>
      <c r="AC784" s="1367"/>
    </row>
    <row r="785" spans="4:29" s="1363" customFormat="1">
      <c r="D785" s="1367"/>
      <c r="AC785" s="1367"/>
    </row>
    <row r="786" spans="4:29" s="1363" customFormat="1">
      <c r="D786" s="1367"/>
      <c r="AC786" s="1367"/>
    </row>
    <row r="787" spans="4:29" s="1363" customFormat="1">
      <c r="D787" s="1367"/>
      <c r="AC787" s="1367"/>
    </row>
    <row r="788" spans="4:29" s="1363" customFormat="1">
      <c r="D788" s="1367"/>
      <c r="AC788" s="1367"/>
    </row>
    <row r="789" spans="4:29" s="1363" customFormat="1">
      <c r="D789" s="1367"/>
      <c r="AC789" s="1367"/>
    </row>
    <row r="790" spans="4:29" s="1363" customFormat="1">
      <c r="D790" s="1367"/>
      <c r="AC790" s="1367"/>
    </row>
    <row r="791" spans="4:29" s="1363" customFormat="1">
      <c r="D791" s="1367"/>
      <c r="AC791" s="1367"/>
    </row>
    <row r="792" spans="4:29" s="1363" customFormat="1">
      <c r="D792" s="1367"/>
      <c r="AC792" s="1367"/>
    </row>
    <row r="793" spans="4:29" s="1363" customFormat="1">
      <c r="D793" s="1367"/>
      <c r="AC793" s="1367"/>
    </row>
    <row r="794" spans="4:29" s="1363" customFormat="1">
      <c r="D794" s="1367"/>
      <c r="AC794" s="1367"/>
    </row>
    <row r="795" spans="4:29" s="1363" customFormat="1">
      <c r="D795" s="1367"/>
      <c r="AC795" s="1367"/>
    </row>
    <row r="796" spans="4:29" s="1363" customFormat="1">
      <c r="D796" s="1367"/>
      <c r="AC796" s="1367"/>
    </row>
    <row r="797" spans="4:29" s="1363" customFormat="1">
      <c r="D797" s="1367"/>
      <c r="AC797" s="1367"/>
    </row>
    <row r="798" spans="4:29" s="1363" customFormat="1">
      <c r="D798" s="1367"/>
      <c r="AC798" s="1367"/>
    </row>
    <row r="799" spans="4:29" s="1363" customFormat="1">
      <c r="D799" s="1367"/>
      <c r="AC799" s="1367"/>
    </row>
    <row r="800" spans="4:29" s="1363" customFormat="1">
      <c r="D800" s="1367"/>
      <c r="AC800" s="1367"/>
    </row>
    <row r="801" spans="4:29" s="1363" customFormat="1">
      <c r="D801" s="1367"/>
      <c r="AC801" s="1367"/>
    </row>
    <row r="802" spans="4:29" s="1363" customFormat="1">
      <c r="D802" s="1367"/>
      <c r="AC802" s="1367"/>
    </row>
    <row r="803" spans="4:29" s="1363" customFormat="1">
      <c r="D803" s="1367"/>
      <c r="AC803" s="1367"/>
    </row>
    <row r="804" spans="4:29" s="1363" customFormat="1">
      <c r="D804" s="1367"/>
      <c r="AC804" s="1367"/>
    </row>
    <row r="805" spans="4:29" s="1363" customFormat="1">
      <c r="D805" s="1367"/>
      <c r="AC805" s="1367"/>
    </row>
    <row r="806" spans="4:29" s="1363" customFormat="1">
      <c r="D806" s="1367"/>
      <c r="AC806" s="1367"/>
    </row>
    <row r="807" spans="4:29" s="1363" customFormat="1">
      <c r="D807" s="1367"/>
      <c r="AC807" s="1367"/>
    </row>
    <row r="808" spans="4:29" s="1363" customFormat="1">
      <c r="D808" s="1367"/>
      <c r="AC808" s="1367"/>
    </row>
    <row r="809" spans="4:29" s="1363" customFormat="1">
      <c r="D809" s="1367"/>
      <c r="AC809" s="1367"/>
    </row>
    <row r="810" spans="4:29" s="1363" customFormat="1">
      <c r="D810" s="1367"/>
      <c r="AC810" s="1367"/>
    </row>
    <row r="811" spans="4:29" s="1363" customFormat="1">
      <c r="D811" s="1367"/>
      <c r="AC811" s="1367"/>
    </row>
    <row r="812" spans="4:29" s="1363" customFormat="1">
      <c r="D812" s="1367"/>
      <c r="AC812" s="1367"/>
    </row>
    <row r="813" spans="4:29" s="1363" customFormat="1">
      <c r="D813" s="1367"/>
      <c r="AC813" s="1367"/>
    </row>
    <row r="814" spans="4:29" s="1363" customFormat="1">
      <c r="D814" s="1367"/>
      <c r="AC814" s="1367"/>
    </row>
    <row r="815" spans="4:29" s="1363" customFormat="1">
      <c r="D815" s="1367"/>
      <c r="AC815" s="1367"/>
    </row>
    <row r="816" spans="4:29" s="1363" customFormat="1">
      <c r="D816" s="1367"/>
      <c r="AC816" s="1367"/>
    </row>
    <row r="817" spans="4:29" s="1363" customFormat="1">
      <c r="D817" s="1367"/>
      <c r="AC817" s="1367"/>
    </row>
    <row r="818" spans="4:29" s="1363" customFormat="1">
      <c r="D818" s="1367"/>
      <c r="AC818" s="1367"/>
    </row>
    <row r="819" spans="4:29" s="1363" customFormat="1">
      <c r="D819" s="1367"/>
      <c r="AC819" s="1367"/>
    </row>
    <row r="820" spans="4:29" s="1363" customFormat="1">
      <c r="D820" s="1367"/>
      <c r="AC820" s="1367"/>
    </row>
    <row r="821" spans="4:29" s="1363" customFormat="1">
      <c r="D821" s="1367"/>
      <c r="AC821" s="1367"/>
    </row>
    <row r="822" spans="4:29" s="1363" customFormat="1">
      <c r="D822" s="1367"/>
      <c r="AC822" s="1367"/>
    </row>
    <row r="823" spans="4:29" s="1363" customFormat="1">
      <c r="D823" s="1367"/>
      <c r="AC823" s="1367"/>
    </row>
    <row r="824" spans="4:29" s="1363" customFormat="1">
      <c r="D824" s="1367"/>
      <c r="AC824" s="1367"/>
    </row>
    <row r="825" spans="4:29" s="1363" customFormat="1">
      <c r="D825" s="1367"/>
      <c r="AC825" s="1367"/>
    </row>
    <row r="826" spans="4:29" s="1363" customFormat="1">
      <c r="D826" s="1367"/>
      <c r="AC826" s="1367"/>
    </row>
    <row r="827" spans="4:29" s="1363" customFormat="1">
      <c r="D827" s="1367"/>
      <c r="AC827" s="1367"/>
    </row>
    <row r="828" spans="4:29" s="1363" customFormat="1">
      <c r="D828" s="1367"/>
      <c r="AC828" s="1367"/>
    </row>
    <row r="829" spans="4:29" s="1363" customFormat="1">
      <c r="D829" s="1367"/>
      <c r="AC829" s="1367"/>
    </row>
    <row r="830" spans="4:29" s="1363" customFormat="1">
      <c r="D830" s="1367"/>
      <c r="AC830" s="1367"/>
    </row>
    <row r="831" spans="4:29" s="1363" customFormat="1">
      <c r="D831" s="1367"/>
      <c r="AC831" s="1367"/>
    </row>
    <row r="832" spans="4:29" s="1363" customFormat="1">
      <c r="D832" s="1367"/>
      <c r="AC832" s="1367"/>
    </row>
    <row r="833" spans="4:29" s="1363" customFormat="1">
      <c r="D833" s="1367"/>
      <c r="AC833" s="1367"/>
    </row>
    <row r="834" spans="4:29" s="1363" customFormat="1">
      <c r="D834" s="1367"/>
      <c r="AC834" s="1367"/>
    </row>
    <row r="835" spans="4:29" s="1363" customFormat="1">
      <c r="D835" s="1367"/>
      <c r="AC835" s="1367"/>
    </row>
    <row r="836" spans="4:29" s="1363" customFormat="1">
      <c r="D836" s="1367"/>
      <c r="AC836" s="1367"/>
    </row>
    <row r="837" spans="4:29" s="1363" customFormat="1">
      <c r="D837" s="1367"/>
      <c r="AC837" s="1367"/>
    </row>
    <row r="838" spans="4:29" s="1363" customFormat="1">
      <c r="D838" s="1367"/>
      <c r="AC838" s="1367"/>
    </row>
    <row r="839" spans="4:29" s="1363" customFormat="1">
      <c r="D839" s="1367"/>
      <c r="AC839" s="1367"/>
    </row>
    <row r="840" spans="4:29" s="1363" customFormat="1">
      <c r="D840" s="1367"/>
      <c r="AC840" s="1367"/>
    </row>
    <row r="841" spans="4:29" s="1363" customFormat="1">
      <c r="D841" s="1367"/>
      <c r="AC841" s="1367"/>
    </row>
    <row r="842" spans="4:29" s="1363" customFormat="1">
      <c r="D842" s="1367"/>
      <c r="AC842" s="1367"/>
    </row>
    <row r="843" spans="4:29" s="1363" customFormat="1">
      <c r="D843" s="1367"/>
      <c r="AC843" s="1367"/>
    </row>
    <row r="844" spans="4:29" s="1363" customFormat="1">
      <c r="D844" s="1367"/>
      <c r="AC844" s="1367"/>
    </row>
    <row r="845" spans="4:29" s="1363" customFormat="1">
      <c r="D845" s="1367"/>
      <c r="AC845" s="1367"/>
    </row>
    <row r="846" spans="4:29" s="1363" customFormat="1">
      <c r="D846" s="1367"/>
      <c r="AC846" s="1367"/>
    </row>
    <row r="847" spans="4:29" s="1363" customFormat="1">
      <c r="D847" s="1367"/>
      <c r="AC847" s="1367"/>
    </row>
    <row r="848" spans="4:29" s="1363" customFormat="1">
      <c r="D848" s="1367"/>
      <c r="AC848" s="1367"/>
    </row>
    <row r="849" spans="4:29" s="1363" customFormat="1">
      <c r="D849" s="1367"/>
      <c r="AC849" s="1367"/>
    </row>
    <row r="850" spans="4:29" s="1363" customFormat="1">
      <c r="D850" s="1367"/>
      <c r="AC850" s="1367"/>
    </row>
    <row r="851" spans="4:29" s="1363" customFormat="1">
      <c r="D851" s="1367"/>
      <c r="AC851" s="1367"/>
    </row>
    <row r="852" spans="4:29" s="1363" customFormat="1">
      <c r="D852" s="1367"/>
      <c r="AC852" s="1367"/>
    </row>
    <row r="853" spans="4:29" s="1363" customFormat="1">
      <c r="D853" s="1367"/>
      <c r="AC853" s="1367"/>
    </row>
    <row r="854" spans="4:29" s="1363" customFormat="1">
      <c r="D854" s="1367"/>
      <c r="AC854" s="1367"/>
    </row>
    <row r="855" spans="4:29" s="1363" customFormat="1">
      <c r="D855" s="1367"/>
      <c r="AC855" s="1367"/>
    </row>
    <row r="856" spans="4:29" s="1363" customFormat="1">
      <c r="D856" s="1367"/>
      <c r="AC856" s="1367"/>
    </row>
    <row r="857" spans="4:29" s="1363" customFormat="1">
      <c r="D857" s="1367"/>
      <c r="AC857" s="1367"/>
    </row>
    <row r="858" spans="4:29" s="1363" customFormat="1">
      <c r="D858" s="1367"/>
      <c r="AC858" s="1367"/>
    </row>
    <row r="859" spans="4:29" s="1363" customFormat="1">
      <c r="D859" s="1367"/>
      <c r="AC859" s="1367"/>
    </row>
    <row r="860" spans="4:29" s="1363" customFormat="1">
      <c r="D860" s="1367"/>
      <c r="AC860" s="1367"/>
    </row>
    <row r="861" spans="4:29" s="1363" customFormat="1">
      <c r="D861" s="1367"/>
      <c r="AC861" s="1367"/>
    </row>
    <row r="862" spans="4:29" s="1363" customFormat="1">
      <c r="D862" s="1367"/>
      <c r="AC862" s="1367"/>
    </row>
    <row r="863" spans="4:29" s="1363" customFormat="1">
      <c r="D863" s="1367"/>
      <c r="AC863" s="1367"/>
    </row>
    <row r="864" spans="4:29" s="1363" customFormat="1">
      <c r="D864" s="1367"/>
      <c r="AC864" s="1367"/>
    </row>
    <row r="865" spans="4:29" s="1363" customFormat="1">
      <c r="D865" s="1367"/>
      <c r="AC865" s="1367"/>
    </row>
    <row r="866" spans="4:29" s="1363" customFormat="1">
      <c r="D866" s="1367"/>
      <c r="AC866" s="1367"/>
    </row>
    <row r="867" spans="4:29" s="1363" customFormat="1">
      <c r="D867" s="1367"/>
      <c r="AC867" s="1367"/>
    </row>
    <row r="868" spans="4:29" s="1363" customFormat="1">
      <c r="D868" s="1367"/>
      <c r="AC868" s="1367"/>
    </row>
    <row r="869" spans="4:29" s="1363" customFormat="1">
      <c r="D869" s="1367"/>
      <c r="AC869" s="1367"/>
    </row>
    <row r="870" spans="4:29" s="1363" customFormat="1">
      <c r="D870" s="1367"/>
      <c r="AC870" s="1367"/>
    </row>
    <row r="871" spans="4:29" s="1363" customFormat="1">
      <c r="D871" s="1367"/>
      <c r="AC871" s="1367"/>
    </row>
    <row r="872" spans="4:29" s="1363" customFormat="1">
      <c r="D872" s="1367"/>
      <c r="AC872" s="1367"/>
    </row>
    <row r="873" spans="4:29" s="1363" customFormat="1">
      <c r="D873" s="1367"/>
      <c r="AC873" s="1367"/>
    </row>
    <row r="874" spans="4:29" s="1363" customFormat="1">
      <c r="D874" s="1367"/>
      <c r="AC874" s="1367"/>
    </row>
    <row r="875" spans="4:29" s="1363" customFormat="1">
      <c r="D875" s="1367"/>
      <c r="AC875" s="1367"/>
    </row>
    <row r="876" spans="4:29" s="1363" customFormat="1">
      <c r="D876" s="1367"/>
      <c r="AC876" s="1367"/>
    </row>
    <row r="877" spans="4:29" s="1363" customFormat="1">
      <c r="D877" s="1367"/>
      <c r="AC877" s="1367"/>
    </row>
    <row r="878" spans="4:29" s="1363" customFormat="1">
      <c r="D878" s="1367"/>
      <c r="AC878" s="1367"/>
    </row>
    <row r="879" spans="4:29" s="1363" customFormat="1">
      <c r="D879" s="1367"/>
      <c r="AC879" s="1367"/>
    </row>
    <row r="880" spans="4:29" s="1363" customFormat="1">
      <c r="D880" s="1367"/>
      <c r="AC880" s="1367"/>
    </row>
    <row r="881" spans="4:29" s="1363" customFormat="1">
      <c r="D881" s="1367"/>
      <c r="AC881" s="1367"/>
    </row>
    <row r="882" spans="4:29" s="1363" customFormat="1">
      <c r="D882" s="1367"/>
      <c r="AC882" s="1367"/>
    </row>
    <row r="883" spans="4:29" s="1363" customFormat="1">
      <c r="D883" s="1367"/>
      <c r="AC883" s="1367"/>
    </row>
    <row r="884" spans="4:29" s="1363" customFormat="1">
      <c r="D884" s="1367"/>
      <c r="AC884" s="1367"/>
    </row>
    <row r="885" spans="4:29" s="1363" customFormat="1">
      <c r="D885" s="1367"/>
      <c r="AC885" s="1367"/>
    </row>
    <row r="886" spans="4:29" s="1363" customFormat="1">
      <c r="D886" s="1367"/>
      <c r="AC886" s="1367"/>
    </row>
    <row r="887" spans="4:29" s="1363" customFormat="1">
      <c r="D887" s="1367"/>
      <c r="AC887" s="1367"/>
    </row>
    <row r="888" spans="4:29" s="1363" customFormat="1">
      <c r="D888" s="1367"/>
      <c r="AC888" s="1367"/>
    </row>
    <row r="889" spans="4:29" s="1363" customFormat="1">
      <c r="D889" s="1367"/>
      <c r="AC889" s="1367"/>
    </row>
    <row r="890" spans="4:29" s="1363" customFormat="1">
      <c r="D890" s="1367"/>
      <c r="AC890" s="1367"/>
    </row>
    <row r="891" spans="4:29" s="1363" customFormat="1">
      <c r="D891" s="1367"/>
      <c r="AC891" s="1367"/>
    </row>
    <row r="892" spans="4:29" s="1363" customFormat="1">
      <c r="D892" s="1367"/>
      <c r="AC892" s="1367"/>
    </row>
    <row r="893" spans="4:29" s="1363" customFormat="1">
      <c r="D893" s="1367"/>
      <c r="AC893" s="1367"/>
    </row>
    <row r="894" spans="4:29" s="1363" customFormat="1">
      <c r="D894" s="1367"/>
      <c r="AC894" s="1367"/>
    </row>
    <row r="895" spans="4:29" s="1363" customFormat="1">
      <c r="D895" s="1367"/>
      <c r="AC895" s="1367"/>
    </row>
    <row r="896" spans="4:29" s="1363" customFormat="1">
      <c r="D896" s="1367"/>
      <c r="AC896" s="1367"/>
    </row>
    <row r="897" spans="4:29" s="1363" customFormat="1">
      <c r="D897" s="1367"/>
      <c r="AC897" s="1367"/>
    </row>
    <row r="898" spans="4:29" s="1363" customFormat="1">
      <c r="D898" s="1367"/>
      <c r="AC898" s="1367"/>
    </row>
    <row r="899" spans="4:29" s="1363" customFormat="1">
      <c r="D899" s="1367"/>
      <c r="AC899" s="1367"/>
    </row>
    <row r="900" spans="4:29" s="1363" customFormat="1">
      <c r="D900" s="1367"/>
      <c r="AC900" s="1367"/>
    </row>
    <row r="901" spans="4:29" s="1363" customFormat="1">
      <c r="D901" s="1367"/>
      <c r="AC901" s="1367"/>
    </row>
    <row r="902" spans="4:29" s="1363" customFormat="1">
      <c r="D902" s="1367"/>
      <c r="AC902" s="1367"/>
    </row>
    <row r="903" spans="4:29" s="1363" customFormat="1">
      <c r="D903" s="1367"/>
      <c r="AC903" s="1367"/>
    </row>
    <row r="904" spans="4:29" s="1363" customFormat="1">
      <c r="D904" s="1367"/>
      <c r="AC904" s="1367"/>
    </row>
    <row r="905" spans="4:29" s="1363" customFormat="1">
      <c r="D905" s="1367"/>
      <c r="AC905" s="1367"/>
    </row>
    <row r="906" spans="4:29" s="1363" customFormat="1">
      <c r="D906" s="1367"/>
      <c r="AC906" s="1367"/>
    </row>
    <row r="907" spans="4:29" s="1363" customFormat="1">
      <c r="D907" s="1367"/>
      <c r="AC907" s="1367"/>
    </row>
    <row r="908" spans="4:29" s="1363" customFormat="1">
      <c r="D908" s="1367"/>
      <c r="AC908" s="1367"/>
    </row>
    <row r="909" spans="4:29" s="1363" customFormat="1">
      <c r="D909" s="1367"/>
      <c r="AC909" s="1367"/>
    </row>
    <row r="910" spans="4:29" s="1363" customFormat="1">
      <c r="D910" s="1367"/>
      <c r="AC910" s="1367"/>
    </row>
    <row r="911" spans="4:29" s="1363" customFormat="1">
      <c r="D911" s="1367"/>
      <c r="AC911" s="1367"/>
    </row>
    <row r="912" spans="4:29" s="1363" customFormat="1">
      <c r="D912" s="1367"/>
      <c r="AC912" s="1367"/>
    </row>
    <row r="913" spans="4:29" s="1363" customFormat="1">
      <c r="D913" s="1367"/>
      <c r="AC913" s="1367"/>
    </row>
    <row r="914" spans="4:29" s="1363" customFormat="1">
      <c r="D914" s="1367"/>
      <c r="AC914" s="1367"/>
    </row>
    <row r="915" spans="4:29" s="1363" customFormat="1">
      <c r="D915" s="1367"/>
      <c r="AC915" s="1367"/>
    </row>
    <row r="916" spans="4:29" s="1363" customFormat="1">
      <c r="D916" s="1367"/>
      <c r="AC916" s="1367"/>
    </row>
    <row r="917" spans="4:29" s="1363" customFormat="1">
      <c r="D917" s="1367"/>
      <c r="AC917" s="1367"/>
    </row>
    <row r="918" spans="4:29" s="1363" customFormat="1">
      <c r="D918" s="1367"/>
      <c r="AC918" s="1367"/>
    </row>
    <row r="919" spans="4:29" s="1363" customFormat="1">
      <c r="D919" s="1367"/>
      <c r="AC919" s="1367"/>
    </row>
    <row r="920" spans="4:29" s="1363" customFormat="1">
      <c r="D920" s="1367"/>
      <c r="AC920" s="1367"/>
    </row>
    <row r="921" spans="4:29" s="1363" customFormat="1">
      <c r="D921" s="1367"/>
      <c r="AC921" s="1367"/>
    </row>
    <row r="922" spans="4:29" s="1363" customFormat="1">
      <c r="D922" s="1367"/>
      <c r="AC922" s="1367"/>
    </row>
    <row r="923" spans="4:29" s="1363" customFormat="1">
      <c r="D923" s="1367"/>
      <c r="AC923" s="1367"/>
    </row>
    <row r="924" spans="4:29" s="1363" customFormat="1">
      <c r="D924" s="1367"/>
      <c r="AC924" s="1367"/>
    </row>
    <row r="925" spans="4:29" s="1363" customFormat="1">
      <c r="D925" s="1367"/>
      <c r="AC925" s="1367"/>
    </row>
    <row r="926" spans="4:29" s="1363" customFormat="1">
      <c r="D926" s="1367"/>
      <c r="AC926" s="1367"/>
    </row>
    <row r="927" spans="4:29" s="1363" customFormat="1">
      <c r="D927" s="1367"/>
      <c r="AC927" s="1367"/>
    </row>
    <row r="928" spans="4:29" s="1363" customFormat="1">
      <c r="D928" s="1367"/>
      <c r="AC928" s="1367"/>
    </row>
    <row r="929" spans="4:29" s="1363" customFormat="1">
      <c r="D929" s="1367"/>
      <c r="AC929" s="1367"/>
    </row>
    <row r="930" spans="4:29" s="1363" customFormat="1">
      <c r="D930" s="1367"/>
      <c r="AC930" s="1367"/>
    </row>
    <row r="931" spans="4:29" s="1363" customFormat="1">
      <c r="D931" s="1367"/>
      <c r="AC931" s="1367"/>
    </row>
    <row r="932" spans="4:29" s="1363" customFormat="1">
      <c r="D932" s="1367"/>
      <c r="AC932" s="1367"/>
    </row>
    <row r="933" spans="4:29" s="1363" customFormat="1">
      <c r="D933" s="1367"/>
      <c r="AC933" s="1367"/>
    </row>
    <row r="934" spans="4:29" s="1363" customFormat="1">
      <c r="D934" s="1367"/>
      <c r="AC934" s="1367"/>
    </row>
    <row r="935" spans="4:29" s="1363" customFormat="1">
      <c r="D935" s="1367"/>
      <c r="AC935" s="1367"/>
    </row>
    <row r="936" spans="4:29" s="1363" customFormat="1">
      <c r="D936" s="1367"/>
      <c r="AC936" s="1367"/>
    </row>
    <row r="937" spans="4:29" s="1363" customFormat="1">
      <c r="D937" s="1367"/>
      <c r="AC937" s="1367"/>
    </row>
    <row r="938" spans="4:29" s="1363" customFormat="1">
      <c r="D938" s="1367"/>
      <c r="AC938" s="1367"/>
    </row>
    <row r="939" spans="4:29" s="1363" customFormat="1">
      <c r="D939" s="1367"/>
      <c r="AC939" s="1367"/>
    </row>
    <row r="940" spans="4:29" s="1363" customFormat="1">
      <c r="D940" s="1367"/>
      <c r="AC940" s="1367"/>
    </row>
    <row r="941" spans="4:29" s="1363" customFormat="1">
      <c r="D941" s="1367"/>
      <c r="AC941" s="1367"/>
    </row>
    <row r="942" spans="4:29" s="1363" customFormat="1">
      <c r="D942" s="1367"/>
      <c r="AC942" s="1367"/>
    </row>
    <row r="943" spans="4:29" s="1363" customFormat="1">
      <c r="D943" s="1367"/>
      <c r="AC943" s="1367"/>
    </row>
    <row r="944" spans="4:29" s="1363" customFormat="1">
      <c r="D944" s="1367"/>
      <c r="AC944" s="1367"/>
    </row>
    <row r="945" spans="4:29" s="1363" customFormat="1">
      <c r="D945" s="1367"/>
      <c r="AC945" s="1367"/>
    </row>
    <row r="946" spans="4:29" s="1363" customFormat="1">
      <c r="D946" s="1367"/>
      <c r="AC946" s="1367"/>
    </row>
    <row r="947" spans="4:29" s="1363" customFormat="1">
      <c r="D947" s="1367"/>
      <c r="AC947" s="1367"/>
    </row>
    <row r="948" spans="4:29" s="1363" customFormat="1">
      <c r="D948" s="1367"/>
      <c r="AC948" s="1367"/>
    </row>
    <row r="949" spans="4:29" s="1363" customFormat="1">
      <c r="D949" s="1367"/>
      <c r="AC949" s="1367"/>
    </row>
    <row r="950" spans="4:29" s="1363" customFormat="1">
      <c r="D950" s="1367"/>
      <c r="AC950" s="1367"/>
    </row>
    <row r="951" spans="4:29" s="1363" customFormat="1">
      <c r="D951" s="1367"/>
      <c r="AC951" s="1367"/>
    </row>
    <row r="952" spans="4:29" s="1363" customFormat="1">
      <c r="D952" s="1367"/>
      <c r="AC952" s="1367"/>
    </row>
    <row r="953" spans="4:29" s="1363" customFormat="1">
      <c r="D953" s="1367"/>
      <c r="AC953" s="1367"/>
    </row>
    <row r="954" spans="4:29" s="1363" customFormat="1">
      <c r="D954" s="1367"/>
      <c r="AC954" s="1367"/>
    </row>
    <row r="955" spans="4:29" s="1363" customFormat="1">
      <c r="D955" s="1367"/>
      <c r="AC955" s="1367"/>
    </row>
    <row r="956" spans="4:29" s="1363" customFormat="1">
      <c r="D956" s="1367"/>
      <c r="AC956" s="1367"/>
    </row>
    <row r="957" spans="4:29" s="1363" customFormat="1">
      <c r="D957" s="1367"/>
      <c r="AC957" s="1367"/>
    </row>
    <row r="958" spans="4:29" s="1363" customFormat="1">
      <c r="D958" s="1367"/>
      <c r="AC958" s="1367"/>
    </row>
    <row r="959" spans="4:29" s="1363" customFormat="1">
      <c r="D959" s="1367"/>
      <c r="AC959" s="1367"/>
    </row>
    <row r="960" spans="4:29" s="1363" customFormat="1">
      <c r="D960" s="1367"/>
      <c r="AC960" s="1367"/>
    </row>
    <row r="961" spans="4:29" s="1363" customFormat="1">
      <c r="D961" s="1367"/>
      <c r="AC961" s="1367"/>
    </row>
    <row r="962" spans="4:29" s="1363" customFormat="1">
      <c r="D962" s="1367"/>
      <c r="AC962" s="1367"/>
    </row>
    <row r="963" spans="4:29" s="1363" customFormat="1">
      <c r="D963" s="1367"/>
      <c r="AC963" s="1367"/>
    </row>
    <row r="964" spans="4:29" s="1363" customFormat="1">
      <c r="D964" s="1367"/>
      <c r="AC964" s="1367"/>
    </row>
    <row r="965" spans="4:29" s="1363" customFormat="1">
      <c r="D965" s="1367"/>
      <c r="AC965" s="1367"/>
    </row>
    <row r="966" spans="4:29" s="1363" customFormat="1">
      <c r="D966" s="1367"/>
      <c r="AC966" s="1367"/>
    </row>
    <row r="967" spans="4:29" s="1363" customFormat="1">
      <c r="D967" s="1367"/>
      <c r="AC967" s="1367"/>
    </row>
    <row r="968" spans="4:29" s="1363" customFormat="1">
      <c r="D968" s="1367"/>
      <c r="AC968" s="1367"/>
    </row>
    <row r="969" spans="4:29" s="1363" customFormat="1">
      <c r="D969" s="1367"/>
      <c r="AC969" s="1367"/>
    </row>
    <row r="970" spans="4:29" s="1363" customFormat="1">
      <c r="D970" s="1367"/>
      <c r="AC970" s="1367"/>
    </row>
    <row r="971" spans="4:29" s="1363" customFormat="1">
      <c r="D971" s="1367"/>
      <c r="AC971" s="1367"/>
    </row>
    <row r="972" spans="4:29" s="1363" customFormat="1">
      <c r="D972" s="1367"/>
      <c r="AC972" s="1367"/>
    </row>
    <row r="973" spans="4:29" s="1363" customFormat="1">
      <c r="D973" s="1367"/>
      <c r="AC973" s="1367"/>
    </row>
    <row r="974" spans="4:29" s="1363" customFormat="1">
      <c r="D974" s="1367"/>
      <c r="AC974" s="1367"/>
    </row>
    <row r="975" spans="4:29" s="1363" customFormat="1">
      <c r="D975" s="1367"/>
      <c r="AC975" s="1367"/>
    </row>
    <row r="976" spans="4:29" s="1363" customFormat="1">
      <c r="D976" s="1367"/>
      <c r="AC976" s="1367"/>
    </row>
    <row r="977" spans="4:29" s="1363" customFormat="1">
      <c r="D977" s="1367"/>
      <c r="AC977" s="1367"/>
    </row>
    <row r="978" spans="4:29" s="1363" customFormat="1">
      <c r="D978" s="1367"/>
      <c r="AC978" s="1367"/>
    </row>
    <row r="979" spans="4:29" s="1363" customFormat="1">
      <c r="D979" s="1367"/>
      <c r="AC979" s="1367"/>
    </row>
    <row r="980" spans="4:29" s="1363" customFormat="1">
      <c r="D980" s="1367"/>
      <c r="AC980" s="1367"/>
    </row>
    <row r="981" spans="4:29" s="1363" customFormat="1">
      <c r="D981" s="1367"/>
      <c r="AC981" s="1367"/>
    </row>
    <row r="982" spans="4:29" s="1363" customFormat="1">
      <c r="D982" s="1367"/>
      <c r="AC982" s="1367"/>
    </row>
    <row r="983" spans="4:29" s="1363" customFormat="1">
      <c r="D983" s="1367"/>
      <c r="AC983" s="1367"/>
    </row>
    <row r="984" spans="4:29" s="1363" customFormat="1">
      <c r="D984" s="1367"/>
      <c r="AC984" s="1367"/>
    </row>
    <row r="985" spans="4:29" s="1363" customFormat="1">
      <c r="D985" s="1367"/>
      <c r="AC985" s="1367"/>
    </row>
    <row r="986" spans="4:29" s="1363" customFormat="1">
      <c r="D986" s="1367"/>
      <c r="AC986" s="1367"/>
    </row>
    <row r="987" spans="4:29" s="1363" customFormat="1">
      <c r="D987" s="1367"/>
      <c r="AC987" s="1367"/>
    </row>
    <row r="988" spans="4:29" s="1363" customFormat="1">
      <c r="D988" s="1367"/>
      <c r="AC988" s="1367"/>
    </row>
    <row r="989" spans="4:29" s="1363" customFormat="1">
      <c r="D989" s="1367"/>
      <c r="AC989" s="1367"/>
    </row>
    <row r="990" spans="4:29" s="1363" customFormat="1">
      <c r="D990" s="1367"/>
      <c r="AC990" s="1367"/>
    </row>
    <row r="991" spans="4:29" s="1363" customFormat="1">
      <c r="D991" s="1367"/>
      <c r="AC991" s="1367"/>
    </row>
    <row r="992" spans="4:29" s="1363" customFormat="1">
      <c r="D992" s="1367"/>
      <c r="AC992" s="1367"/>
    </row>
    <row r="993" spans="4:29" s="1363" customFormat="1">
      <c r="D993" s="1367"/>
      <c r="AC993" s="1367"/>
    </row>
    <row r="994" spans="4:29" s="1363" customFormat="1">
      <c r="D994" s="1367"/>
      <c r="AC994" s="1367"/>
    </row>
    <row r="995" spans="4:29" s="1363" customFormat="1">
      <c r="D995" s="1367"/>
      <c r="AC995" s="1367"/>
    </row>
    <row r="996" spans="4:29" s="1363" customFormat="1">
      <c r="D996" s="1367"/>
      <c r="AC996" s="1367"/>
    </row>
    <row r="997" spans="4:29" s="1363" customFormat="1">
      <c r="D997" s="1367"/>
      <c r="AC997" s="1367"/>
    </row>
    <row r="998" spans="4:29" s="1363" customFormat="1">
      <c r="D998" s="1367"/>
      <c r="AC998" s="1367"/>
    </row>
    <row r="999" spans="4:29" s="1363" customFormat="1">
      <c r="D999" s="1367"/>
      <c r="AC999" s="1367"/>
    </row>
    <row r="1000" spans="4:29" s="1363" customFormat="1">
      <c r="D1000" s="1367"/>
      <c r="AC1000" s="1367"/>
    </row>
  </sheetData>
  <sheetProtection password="CB61" sheet="1" objects="1" scenarios="1" selectLockedCells="1"/>
  <printOptions horizontalCentered="1" verticalCentered="1"/>
  <pageMargins left="0.75" right="0.75" top="1" bottom="1" header="0.5" footer="0.5"/>
  <pageSetup paperSize="9" scale="34" orientation="landscape" horizontalDpi="4294967292" r:id="rId1"/>
  <headerFooter alignWithMargins="0">
    <oddHeader xml:space="preserve">&amp;C&amp;"Miriam,Regular"&amp;A
</oddHeader>
    <oddFooter>Page &amp;P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10" workbookViewId="0">
      <selection activeCell="F12" sqref="F12"/>
    </sheetView>
  </sheetViews>
  <sheetFormatPr defaultColWidth="7.75" defaultRowHeight="11.25"/>
  <cols>
    <col min="1" max="1" width="7.625" style="60" bestFit="1" customWidth="1"/>
    <col min="2" max="2" width="45.125" style="60" bestFit="1" customWidth="1"/>
    <col min="3" max="3" width="8.625" style="60" customWidth="1"/>
    <col min="4" max="4" width="8.875" style="1373" hidden="1" customWidth="1"/>
    <col min="5" max="7" width="8.875" style="60" bestFit="1" customWidth="1"/>
    <col min="8" max="8" width="45.125" style="60" bestFit="1" customWidth="1"/>
    <col min="9" max="9" width="8.625" style="60" customWidth="1"/>
    <col min="10" max="10" width="5.75" style="60" bestFit="1" customWidth="1"/>
    <col min="11" max="1000" width="7.75" style="1363"/>
    <col min="1001" max="16384" width="7.75" style="60"/>
  </cols>
  <sheetData>
    <row r="1" spans="1:10" ht="20.25">
      <c r="A1" s="56"/>
      <c r="B1" s="57" t="s">
        <v>272</v>
      </c>
      <c r="C1" s="51"/>
      <c r="D1" s="56"/>
      <c r="E1" s="56"/>
      <c r="F1" s="56"/>
      <c r="G1" s="56"/>
      <c r="H1" s="56"/>
      <c r="I1" s="59" t="s">
        <v>272</v>
      </c>
      <c r="J1" s="56"/>
    </row>
    <row r="2" spans="1:10" ht="13.15" customHeight="1">
      <c r="A2" s="56"/>
      <c r="B2" s="61"/>
      <c r="C2" s="51"/>
      <c r="D2" s="62"/>
      <c r="E2" s="62"/>
      <c r="F2" s="62"/>
      <c r="G2" s="62"/>
      <c r="H2" s="56"/>
      <c r="I2" s="63"/>
      <c r="J2" s="56"/>
    </row>
    <row r="3" spans="1:10" ht="15.75">
      <c r="A3" s="56"/>
      <c r="B3" s="64" t="s">
        <v>35446</v>
      </c>
      <c r="C3" s="51"/>
      <c r="D3" s="65"/>
      <c r="E3" s="65"/>
      <c r="F3" s="65"/>
      <c r="G3" s="65"/>
      <c r="H3" s="56"/>
      <c r="I3" s="66" t="s">
        <v>35446</v>
      </c>
      <c r="J3" s="56"/>
    </row>
    <row r="4" spans="1:10" ht="13.5" thickBot="1">
      <c r="A4" s="56"/>
      <c r="B4" s="61"/>
      <c r="C4" s="51"/>
      <c r="D4" s="67"/>
      <c r="E4" s="67"/>
      <c r="F4" s="67"/>
      <c r="G4" s="67"/>
      <c r="H4" s="58"/>
      <c r="I4" s="63"/>
      <c r="J4" s="56"/>
    </row>
    <row r="5" spans="1:10" ht="14.25" thickTop="1" thickBot="1">
      <c r="A5" s="56"/>
      <c r="B5" s="61"/>
      <c r="C5" s="51"/>
      <c r="D5" s="155">
        <f>DATE(INT(TEXT(DATE(YEAR(L0!$E$34),MONTH(L0!$E$34)-24,DAY(L0!$E$34)),"YYYY")),12+1,1)-1</f>
        <v>41639</v>
      </c>
      <c r="E5" s="155">
        <f>DATE(INT(TEXT(DATE(YEAR(L0!$E$34),MONTH(L0!$E$34)-12,DAY(L0!$E$34)),"YYYY")),12+1,1)-1</f>
        <v>42004</v>
      </c>
      <c r="F5" s="155">
        <f>DATE(YEAR(L0!$E$34),MONTH(L0!$E$34)-12+1,1)-1</f>
        <v>41820</v>
      </c>
      <c r="G5" s="155">
        <f>L0!$E$34</f>
        <v>42185</v>
      </c>
      <c r="H5" s="58"/>
      <c r="I5" s="63"/>
      <c r="J5" s="56"/>
    </row>
    <row r="6" spans="1:10" ht="15.6" customHeight="1" thickTop="1">
      <c r="A6" s="75"/>
      <c r="B6" s="76"/>
      <c r="C6" s="77"/>
      <c r="D6" s="78"/>
      <c r="E6" s="78"/>
      <c r="F6" s="78"/>
      <c r="G6" s="81"/>
      <c r="H6" s="76"/>
      <c r="I6" s="282"/>
      <c r="J6" s="83"/>
    </row>
    <row r="7" spans="1:10" ht="15.6" customHeight="1">
      <c r="A7" s="84"/>
      <c r="B7" s="85" t="s">
        <v>271</v>
      </c>
      <c r="C7" s="86"/>
      <c r="D7" s="587"/>
      <c r="E7" s="587" t="s">
        <v>35447</v>
      </c>
      <c r="F7" s="540"/>
      <c r="G7" s="544"/>
      <c r="H7" s="85" t="s">
        <v>271</v>
      </c>
      <c r="I7" s="284"/>
      <c r="J7" s="93"/>
    </row>
    <row r="8" spans="1:10" ht="15.6" customHeight="1" thickBot="1">
      <c r="A8" s="84"/>
      <c r="B8" s="52"/>
      <c r="C8" s="54"/>
      <c r="D8" s="588"/>
      <c r="E8" s="589"/>
      <c r="F8" s="589"/>
      <c r="G8" s="96"/>
      <c r="H8" s="52"/>
      <c r="I8" s="286"/>
      <c r="J8" s="55"/>
    </row>
    <row r="9" spans="1:10" ht="15.6" customHeight="1" thickTop="1" thickBot="1">
      <c r="A9" s="102" t="s">
        <v>35448</v>
      </c>
      <c r="B9" s="103"/>
      <c r="C9" s="104"/>
      <c r="D9" s="105" t="s">
        <v>265</v>
      </c>
      <c r="E9" s="105" t="s">
        <v>35449</v>
      </c>
      <c r="F9" s="105" t="s">
        <v>35450</v>
      </c>
      <c r="G9" s="105" t="s">
        <v>262</v>
      </c>
      <c r="H9" s="103"/>
      <c r="I9" s="288"/>
      <c r="J9" s="111" t="s">
        <v>35451</v>
      </c>
    </row>
    <row r="10" spans="1:10" ht="15.6" customHeight="1" thickTop="1">
      <c r="A10" s="112">
        <v>1</v>
      </c>
      <c r="B10" s="113" t="s">
        <v>35452</v>
      </c>
      <c r="C10" s="505"/>
      <c r="D10" s="1370">
        <v>0</v>
      </c>
      <c r="E10" s="116">
        <v>3356200</v>
      </c>
      <c r="F10" s="116">
        <v>2799500</v>
      </c>
      <c r="G10" s="116">
        <v>3553100</v>
      </c>
      <c r="H10" s="113" t="s">
        <v>35452</v>
      </c>
      <c r="I10" s="508"/>
      <c r="J10" s="191">
        <v>1</v>
      </c>
    </row>
    <row r="11" spans="1:10" ht="15.6" customHeight="1">
      <c r="A11" s="112">
        <v>2</v>
      </c>
      <c r="B11" s="121" t="s">
        <v>35453</v>
      </c>
      <c r="C11" s="509"/>
      <c r="D11" s="1371">
        <v>0</v>
      </c>
      <c r="E11" s="124">
        <v>1821400</v>
      </c>
      <c r="F11" s="124">
        <v>1116300</v>
      </c>
      <c r="G11" s="124">
        <v>2174900</v>
      </c>
      <c r="H11" s="121" t="s">
        <v>35453</v>
      </c>
      <c r="I11" s="512"/>
      <c r="J11" s="199">
        <v>2</v>
      </c>
    </row>
    <row r="12" spans="1:10" ht="15.6" customHeight="1">
      <c r="A12" s="112">
        <v>3</v>
      </c>
      <c r="B12" s="121" t="s">
        <v>35454</v>
      </c>
      <c r="C12" s="509"/>
      <c r="D12" s="1371">
        <v>0</v>
      </c>
      <c r="E12" s="124">
        <v>0</v>
      </c>
      <c r="F12" s="124">
        <v>0</v>
      </c>
      <c r="G12" s="124">
        <v>0</v>
      </c>
      <c r="H12" s="121" t="s">
        <v>35454</v>
      </c>
      <c r="I12" s="512"/>
      <c r="J12" s="199">
        <v>3</v>
      </c>
    </row>
    <row r="13" spans="1:10" ht="15.6" customHeight="1">
      <c r="A13" s="112">
        <v>4</v>
      </c>
      <c r="B13" s="121" t="s">
        <v>35455</v>
      </c>
      <c r="C13" s="509"/>
      <c r="D13" s="1371">
        <v>0</v>
      </c>
      <c r="E13" s="124">
        <v>0</v>
      </c>
      <c r="F13" s="124">
        <v>0</v>
      </c>
      <c r="G13" s="124">
        <v>0</v>
      </c>
      <c r="H13" s="121" t="s">
        <v>35455</v>
      </c>
      <c r="I13" s="512"/>
      <c r="J13" s="199">
        <v>4</v>
      </c>
    </row>
    <row r="14" spans="1:10" ht="15.6" customHeight="1">
      <c r="A14" s="112">
        <v>5</v>
      </c>
      <c r="B14" s="121" t="s">
        <v>35456</v>
      </c>
      <c r="C14" s="509"/>
      <c r="D14" s="1371">
        <v>0</v>
      </c>
      <c r="E14" s="124">
        <v>0</v>
      </c>
      <c r="F14" s="124">
        <v>0</v>
      </c>
      <c r="G14" s="124">
        <v>0</v>
      </c>
      <c r="H14" s="121" t="s">
        <v>35456</v>
      </c>
      <c r="I14" s="512"/>
      <c r="J14" s="199">
        <v>5</v>
      </c>
    </row>
    <row r="15" spans="1:10" ht="15.6" customHeight="1">
      <c r="A15" s="112">
        <v>6</v>
      </c>
      <c r="B15" s="121" t="s">
        <v>35457</v>
      </c>
      <c r="C15" s="509"/>
      <c r="D15" s="1371">
        <v>0</v>
      </c>
      <c r="E15" s="124">
        <v>11513700</v>
      </c>
      <c r="F15" s="124">
        <v>11563900</v>
      </c>
      <c r="G15" s="124">
        <v>11902600</v>
      </c>
      <c r="H15" s="121" t="s">
        <v>35457</v>
      </c>
      <c r="I15" s="512"/>
      <c r="J15" s="199">
        <v>6</v>
      </c>
    </row>
    <row r="16" spans="1:10" ht="15.6" customHeight="1">
      <c r="A16" s="112">
        <v>7</v>
      </c>
      <c r="B16" s="121" t="s">
        <v>35458</v>
      </c>
      <c r="C16" s="509"/>
      <c r="D16" s="1371">
        <v>0</v>
      </c>
      <c r="E16" s="124">
        <v>140400</v>
      </c>
      <c r="F16" s="124">
        <v>105900</v>
      </c>
      <c r="G16" s="124">
        <v>126100</v>
      </c>
      <c r="H16" s="121" t="s">
        <v>35458</v>
      </c>
      <c r="I16" s="512"/>
      <c r="J16" s="199">
        <v>7</v>
      </c>
    </row>
    <row r="17" spans="1:10" ht="15.6" customHeight="1">
      <c r="A17" s="112">
        <v>8</v>
      </c>
      <c r="B17" s="121" t="s">
        <v>35459</v>
      </c>
      <c r="C17" s="590" t="s">
        <v>34925</v>
      </c>
      <c r="D17" s="123">
        <f>D15-D16</f>
        <v>0</v>
      </c>
      <c r="E17" s="131">
        <f>E15-E16</f>
        <v>11373300</v>
      </c>
      <c r="F17" s="131">
        <f>F15-F16</f>
        <v>11458000</v>
      </c>
      <c r="G17" s="131">
        <f>G15-G16</f>
        <v>11776500</v>
      </c>
      <c r="H17" s="121" t="s">
        <v>35459</v>
      </c>
      <c r="I17" s="591" t="s">
        <v>34925</v>
      </c>
      <c r="J17" s="199">
        <v>8</v>
      </c>
    </row>
    <row r="18" spans="1:10" ht="15.6" customHeight="1">
      <c r="A18" s="112">
        <v>9</v>
      </c>
      <c r="B18" s="121" t="s">
        <v>35460</v>
      </c>
      <c r="C18" s="509"/>
      <c r="D18" s="1371">
        <v>0</v>
      </c>
      <c r="E18" s="124">
        <v>37000</v>
      </c>
      <c r="F18" s="124">
        <v>39200</v>
      </c>
      <c r="G18" s="124">
        <v>45900</v>
      </c>
      <c r="H18" s="121" t="s">
        <v>35460</v>
      </c>
      <c r="I18" s="512"/>
      <c r="J18" s="199">
        <v>9</v>
      </c>
    </row>
    <row r="19" spans="1:10" ht="15.6" customHeight="1">
      <c r="A19" s="112">
        <v>10</v>
      </c>
      <c r="B19" s="121" t="s">
        <v>35461</v>
      </c>
      <c r="C19" s="509"/>
      <c r="D19" s="1371">
        <v>0</v>
      </c>
      <c r="E19" s="124">
        <v>0</v>
      </c>
      <c r="F19" s="124">
        <v>0</v>
      </c>
      <c r="G19" s="124">
        <v>0</v>
      </c>
      <c r="H19" s="121" t="s">
        <v>35461</v>
      </c>
      <c r="I19" s="512"/>
      <c r="J19" s="199">
        <v>10</v>
      </c>
    </row>
    <row r="20" spans="1:10" ht="15.6" customHeight="1">
      <c r="A20" s="112">
        <v>11</v>
      </c>
      <c r="B20" s="121" t="s">
        <v>35462</v>
      </c>
      <c r="C20" s="509"/>
      <c r="D20" s="1371">
        <v>0</v>
      </c>
      <c r="E20" s="124">
        <v>85600</v>
      </c>
      <c r="F20" s="124">
        <v>88600</v>
      </c>
      <c r="G20" s="124">
        <v>80700</v>
      </c>
      <c r="H20" s="121" t="s">
        <v>35462</v>
      </c>
      <c r="I20" s="512"/>
      <c r="J20" s="199">
        <v>11</v>
      </c>
    </row>
    <row r="21" spans="1:10" ht="15.6" customHeight="1">
      <c r="A21" s="112">
        <v>12</v>
      </c>
      <c r="B21" s="121" t="s">
        <v>35463</v>
      </c>
      <c r="C21" s="509"/>
      <c r="D21" s="1371">
        <v>0</v>
      </c>
      <c r="E21" s="124">
        <v>0</v>
      </c>
      <c r="F21" s="124">
        <v>0</v>
      </c>
      <c r="G21" s="124">
        <v>0</v>
      </c>
      <c r="H21" s="121" t="s">
        <v>35463</v>
      </c>
      <c r="I21" s="512"/>
      <c r="J21" s="199">
        <v>12</v>
      </c>
    </row>
    <row r="22" spans="1:10" ht="15.6" customHeight="1">
      <c r="A22" s="112">
        <v>13</v>
      </c>
      <c r="B22" s="121" t="s">
        <v>35464</v>
      </c>
      <c r="C22" s="509"/>
      <c r="D22" s="1371">
        <v>0</v>
      </c>
      <c r="E22" s="124">
        <v>29800</v>
      </c>
      <c r="F22" s="124">
        <v>4800</v>
      </c>
      <c r="G22" s="124">
        <v>19900</v>
      </c>
      <c r="H22" s="121" t="s">
        <v>35464</v>
      </c>
      <c r="I22" s="512"/>
      <c r="J22" s="199">
        <v>13</v>
      </c>
    </row>
    <row r="23" spans="1:10" ht="15.6" customHeight="1">
      <c r="A23" s="112">
        <v>14</v>
      </c>
      <c r="B23" s="121" t="s">
        <v>35465</v>
      </c>
      <c r="C23" s="509"/>
      <c r="D23" s="1371">
        <v>0</v>
      </c>
      <c r="E23" s="124">
        <v>205100</v>
      </c>
      <c r="F23" s="124">
        <v>196200</v>
      </c>
      <c r="G23" s="124">
        <v>222400</v>
      </c>
      <c r="H23" s="121" t="s">
        <v>35465</v>
      </c>
      <c r="I23" s="512"/>
      <c r="J23" s="199">
        <v>14</v>
      </c>
    </row>
    <row r="24" spans="1:10" ht="15.6" customHeight="1" thickBot="1">
      <c r="A24" s="112">
        <v>15</v>
      </c>
      <c r="B24" s="592" t="s">
        <v>35095</v>
      </c>
      <c r="C24" s="522"/>
      <c r="D24" s="593">
        <f>SUM(D17:D23,D14,D10:D11)</f>
        <v>0</v>
      </c>
      <c r="E24" s="594">
        <f>SUM(E17:E23,E14,E10:E11)</f>
        <v>16908400</v>
      </c>
      <c r="F24" s="594">
        <f>SUM(F17:F23,F14,F10:F11)</f>
        <v>15702600</v>
      </c>
      <c r="G24" s="594">
        <f>SUM(G17:G23,G14,G10:G11)</f>
        <v>17873400</v>
      </c>
      <c r="H24" s="592" t="s">
        <v>35095</v>
      </c>
      <c r="I24" s="523"/>
      <c r="J24" s="199">
        <v>15</v>
      </c>
    </row>
    <row r="25" spans="1:10" ht="15.6" customHeight="1">
      <c r="A25" s="112">
        <v>16</v>
      </c>
      <c r="B25" s="121" t="s">
        <v>35103</v>
      </c>
      <c r="C25" s="509"/>
      <c r="D25" s="1371">
        <v>0</v>
      </c>
      <c r="E25" s="124">
        <v>13072700</v>
      </c>
      <c r="F25" s="124">
        <v>11819200</v>
      </c>
      <c r="G25" s="124">
        <v>14124300</v>
      </c>
      <c r="H25" s="121" t="s">
        <v>35103</v>
      </c>
      <c r="I25" s="512"/>
      <c r="J25" s="199">
        <v>16</v>
      </c>
    </row>
    <row r="26" spans="1:10" ht="15.6" customHeight="1">
      <c r="A26" s="112">
        <v>17</v>
      </c>
      <c r="B26" s="121" t="s">
        <v>35109</v>
      </c>
      <c r="C26" s="509"/>
      <c r="D26" s="1371">
        <v>0</v>
      </c>
      <c r="E26" s="124">
        <v>201500</v>
      </c>
      <c r="F26" s="124">
        <v>235500</v>
      </c>
      <c r="G26" s="124">
        <v>222900</v>
      </c>
      <c r="H26" s="121" t="s">
        <v>35109</v>
      </c>
      <c r="I26" s="512"/>
      <c r="J26" s="199">
        <v>17</v>
      </c>
    </row>
    <row r="27" spans="1:10" ht="15.6" customHeight="1">
      <c r="A27" s="112">
        <v>18</v>
      </c>
      <c r="B27" s="121" t="s">
        <v>35107</v>
      </c>
      <c r="C27" s="509"/>
      <c r="D27" s="1371">
        <v>0</v>
      </c>
      <c r="E27" s="124">
        <v>290000</v>
      </c>
      <c r="F27" s="124">
        <v>286200</v>
      </c>
      <c r="G27" s="124">
        <v>256900</v>
      </c>
      <c r="H27" s="121" t="s">
        <v>35107</v>
      </c>
      <c r="I27" s="512"/>
      <c r="J27" s="199">
        <v>18</v>
      </c>
    </row>
    <row r="28" spans="1:10" ht="15.6" customHeight="1">
      <c r="A28" s="112">
        <v>19</v>
      </c>
      <c r="B28" s="121" t="s">
        <v>35466</v>
      </c>
      <c r="C28" s="509"/>
      <c r="D28" s="1371">
        <v>0</v>
      </c>
      <c r="E28" s="124">
        <v>0</v>
      </c>
      <c r="F28" s="124">
        <v>0</v>
      </c>
      <c r="G28" s="124">
        <v>0</v>
      </c>
      <c r="H28" s="121" t="s">
        <v>35466</v>
      </c>
      <c r="I28" s="512"/>
      <c r="J28" s="199">
        <v>19</v>
      </c>
    </row>
    <row r="29" spans="1:10" ht="15.6" customHeight="1">
      <c r="A29" s="112">
        <v>20</v>
      </c>
      <c r="B29" s="121" t="s">
        <v>35467</v>
      </c>
      <c r="C29" s="590" t="s">
        <v>35468</v>
      </c>
      <c r="D29" s="1371">
        <v>0</v>
      </c>
      <c r="E29" s="124">
        <v>777100</v>
      </c>
      <c r="F29" s="124">
        <v>804700</v>
      </c>
      <c r="G29" s="124">
        <v>677100</v>
      </c>
      <c r="H29" s="121" t="s">
        <v>35467</v>
      </c>
      <c r="I29" s="591" t="s">
        <v>35468</v>
      </c>
      <c r="J29" s="199">
        <v>20</v>
      </c>
    </row>
    <row r="30" spans="1:10" ht="15.6" customHeight="1">
      <c r="A30" s="112">
        <v>21</v>
      </c>
      <c r="B30" s="121" t="s">
        <v>35469</v>
      </c>
      <c r="C30" s="590" t="s">
        <v>35470</v>
      </c>
      <c r="D30" s="1371">
        <v>0</v>
      </c>
      <c r="E30" s="124">
        <v>50200</v>
      </c>
      <c r="F30" s="124">
        <v>45400</v>
      </c>
      <c r="G30" s="124">
        <v>41300</v>
      </c>
      <c r="H30" s="121" t="s">
        <v>35469</v>
      </c>
      <c r="I30" s="591" t="s">
        <v>35470</v>
      </c>
      <c r="J30" s="199">
        <v>21</v>
      </c>
    </row>
    <row r="31" spans="1:10" ht="15.6" customHeight="1">
      <c r="A31" s="112">
        <v>22</v>
      </c>
      <c r="B31" s="121" t="s">
        <v>35112</v>
      </c>
      <c r="C31" s="509"/>
      <c r="D31" s="1371">
        <v>0</v>
      </c>
      <c r="E31" s="124">
        <v>1393400</v>
      </c>
      <c r="F31" s="124">
        <v>1382600</v>
      </c>
      <c r="G31" s="124">
        <v>1406000</v>
      </c>
      <c r="H31" s="121" t="s">
        <v>35112</v>
      </c>
      <c r="I31" s="512"/>
      <c r="J31" s="199">
        <v>22</v>
      </c>
    </row>
    <row r="32" spans="1:10" ht="15.6" customHeight="1">
      <c r="A32" s="112">
        <v>23</v>
      </c>
      <c r="B32" s="121" t="s">
        <v>35471</v>
      </c>
      <c r="C32" s="509"/>
      <c r="D32" s="1371">
        <v>0</v>
      </c>
      <c r="E32" s="124">
        <v>0</v>
      </c>
      <c r="F32" s="124">
        <v>0</v>
      </c>
      <c r="G32" s="124">
        <v>0</v>
      </c>
      <c r="H32" s="121" t="s">
        <v>35471</v>
      </c>
      <c r="I32" s="512"/>
      <c r="J32" s="199">
        <v>23</v>
      </c>
    </row>
    <row r="33" spans="1:10" ht="15.6" customHeight="1">
      <c r="A33" s="112">
        <v>24</v>
      </c>
      <c r="B33" s="595" t="s">
        <v>35117</v>
      </c>
      <c r="C33" s="509"/>
      <c r="D33" s="596">
        <f>SUM(D25:D31)</f>
        <v>0</v>
      </c>
      <c r="E33" s="597">
        <f>SUM(E25:E31)</f>
        <v>15784900</v>
      </c>
      <c r="F33" s="597">
        <f>SUM(F25:F31)</f>
        <v>14573600</v>
      </c>
      <c r="G33" s="597">
        <f>SUM(G25:G31)</f>
        <v>16728500</v>
      </c>
      <c r="H33" s="595" t="s">
        <v>35117</v>
      </c>
      <c r="I33" s="512"/>
      <c r="J33" s="199">
        <v>24</v>
      </c>
    </row>
    <row r="34" spans="1:10" ht="15.6" customHeight="1">
      <c r="A34" s="112">
        <v>25</v>
      </c>
      <c r="B34" s="121" t="s">
        <v>35472</v>
      </c>
      <c r="C34" s="509"/>
      <c r="D34" s="1371">
        <v>0</v>
      </c>
      <c r="E34" s="124">
        <v>0</v>
      </c>
      <c r="F34" s="124">
        <v>0</v>
      </c>
      <c r="G34" s="124">
        <v>0</v>
      </c>
      <c r="H34" s="121" t="s">
        <v>35472</v>
      </c>
      <c r="I34" s="512"/>
      <c r="J34" s="199">
        <v>25</v>
      </c>
    </row>
    <row r="35" spans="1:10" ht="15.6" customHeight="1">
      <c r="A35" s="112">
        <v>26</v>
      </c>
      <c r="B35" s="121" t="s">
        <v>35473</v>
      </c>
      <c r="C35" s="509"/>
      <c r="D35" s="1371">
        <v>0</v>
      </c>
      <c r="E35" s="124">
        <v>1123500</v>
      </c>
      <c r="F35" s="124">
        <v>1129000</v>
      </c>
      <c r="G35" s="124">
        <v>1144900</v>
      </c>
      <c r="H35" s="121" t="s">
        <v>35473</v>
      </c>
      <c r="I35" s="512"/>
      <c r="J35" s="199">
        <v>26</v>
      </c>
    </row>
    <row r="36" spans="1:10" ht="15.6" customHeight="1">
      <c r="A36" s="112">
        <v>27</v>
      </c>
      <c r="B36" s="595" t="s">
        <v>35474</v>
      </c>
      <c r="C36" s="509"/>
      <c r="D36" s="596">
        <f>SUM(D34:D35)</f>
        <v>0</v>
      </c>
      <c r="E36" s="597">
        <f>SUM(E34:E35)</f>
        <v>1123500</v>
      </c>
      <c r="F36" s="597">
        <f>SUM(F34:F35)</f>
        <v>1129000</v>
      </c>
      <c r="G36" s="597">
        <f>SUM(G34:G35)</f>
        <v>1144900</v>
      </c>
      <c r="H36" s="595" t="s">
        <v>35474</v>
      </c>
      <c r="I36" s="512"/>
      <c r="J36" s="199">
        <v>27</v>
      </c>
    </row>
    <row r="37" spans="1:10" ht="15.6" customHeight="1" thickBot="1">
      <c r="A37" s="143">
        <v>28</v>
      </c>
      <c r="B37" s="598" t="s">
        <v>35475</v>
      </c>
      <c r="C37" s="526"/>
      <c r="D37" s="599">
        <f>SUM(D36,D33)</f>
        <v>0</v>
      </c>
      <c r="E37" s="600">
        <f>SUM(E36,E33)</f>
        <v>16908400</v>
      </c>
      <c r="F37" s="600">
        <f>SUM(F36,F33)</f>
        <v>15702600</v>
      </c>
      <c r="G37" s="600">
        <f>SUM(G36,G33)</f>
        <v>17873400</v>
      </c>
      <c r="H37" s="598" t="s">
        <v>35475</v>
      </c>
      <c r="I37" s="528"/>
      <c r="J37" s="307">
        <v>28</v>
      </c>
    </row>
    <row r="38" spans="1:10" s="1363" customFormat="1" ht="13.5" thickTop="1">
      <c r="A38" s="1364"/>
      <c r="B38" s="1365"/>
      <c r="C38" s="1365"/>
      <c r="D38" s="1364"/>
      <c r="E38" s="1364"/>
      <c r="F38" s="1364"/>
      <c r="G38" s="1364"/>
      <c r="H38" s="1364"/>
      <c r="I38" s="1364"/>
      <c r="J38" s="1364"/>
    </row>
    <row r="39" spans="1:10" s="1363" customFormat="1">
      <c r="A39" s="1364"/>
      <c r="B39" s="1364"/>
      <c r="C39" s="1364"/>
      <c r="D39" s="1364"/>
      <c r="E39" s="1364"/>
      <c r="F39" s="1364"/>
      <c r="G39" s="1364"/>
      <c r="H39" s="1364"/>
      <c r="I39" s="1364"/>
      <c r="J39" s="1364"/>
    </row>
    <row r="40" spans="1:10" s="1363" customFormat="1">
      <c r="A40" s="1364">
        <v>510</v>
      </c>
      <c r="B40" s="1364" t="b">
        <f>Check!$AR$511</f>
        <v>1</v>
      </c>
      <c r="C40" s="1364"/>
      <c r="D40" s="1364"/>
      <c r="E40" s="1364"/>
      <c r="F40" s="1364"/>
      <c r="G40" s="1364"/>
      <c r="H40" s="1364"/>
      <c r="I40" s="1364"/>
      <c r="J40" s="1364"/>
    </row>
    <row r="41" spans="1:10" s="1363" customFormat="1">
      <c r="A41" s="1364">
        <v>511</v>
      </c>
      <c r="B41" s="1364" t="b">
        <f>Check!$AR$512</f>
        <v>1</v>
      </c>
      <c r="C41" s="1364"/>
      <c r="D41" s="1364"/>
      <c r="E41" s="1364"/>
      <c r="F41" s="1364"/>
      <c r="G41" s="1364"/>
      <c r="H41" s="1364"/>
      <c r="I41" s="1364"/>
      <c r="J41" s="1364"/>
    </row>
    <row r="42" spans="1:10" s="1363" customFormat="1">
      <c r="A42" s="1364">
        <v>512</v>
      </c>
      <c r="B42" s="1364" t="b">
        <f>Check!$AR$513</f>
        <v>1</v>
      </c>
      <c r="C42" s="1364"/>
      <c r="D42" s="1364"/>
      <c r="E42" s="1364"/>
      <c r="F42" s="1364"/>
      <c r="G42" s="1364"/>
      <c r="H42" s="1364"/>
      <c r="I42" s="1364"/>
      <c r="J42" s="1364"/>
    </row>
    <row r="43" spans="1:10" s="1363" customFormat="1">
      <c r="A43" s="1364">
        <v>513</v>
      </c>
      <c r="B43" s="1364" t="b">
        <f>Check!$AR$514</f>
        <v>1</v>
      </c>
      <c r="C43" s="1364"/>
      <c r="D43" s="1364"/>
      <c r="E43" s="1364"/>
      <c r="F43" s="1364"/>
      <c r="G43" s="1364"/>
      <c r="H43" s="1364"/>
      <c r="I43" s="1364"/>
      <c r="J43" s="1364"/>
    </row>
    <row r="44" spans="1:10" s="1363" customFormat="1">
      <c r="A44" s="1364">
        <v>514</v>
      </c>
      <c r="B44" s="1364" t="b">
        <f>Check!$AR$515</f>
        <v>1</v>
      </c>
      <c r="C44" s="1364"/>
      <c r="D44" s="1364"/>
      <c r="E44" s="1364"/>
      <c r="F44" s="1364"/>
      <c r="G44" s="1364"/>
      <c r="H44" s="1364"/>
      <c r="I44" s="1364"/>
      <c r="J44" s="1364"/>
    </row>
    <row r="45" spans="1:10" s="1363" customFormat="1">
      <c r="A45" s="1364">
        <v>515</v>
      </c>
      <c r="B45" s="1364" t="b">
        <f>Check!$AR$516</f>
        <v>1</v>
      </c>
      <c r="C45" s="1364"/>
      <c r="D45" s="1364"/>
      <c r="E45" s="1364"/>
      <c r="F45" s="1364"/>
      <c r="G45" s="1364"/>
      <c r="H45" s="1364"/>
      <c r="I45" s="1364"/>
      <c r="J45" s="1364"/>
    </row>
    <row r="46" spans="1:10" s="1363" customFormat="1">
      <c r="A46" s="1364">
        <v>516</v>
      </c>
      <c r="B46" s="1364" t="b">
        <f>Check!$AR$517</f>
        <v>1</v>
      </c>
      <c r="C46" s="1364"/>
      <c r="D46" s="1364"/>
      <c r="E46" s="1364"/>
      <c r="F46" s="1364"/>
      <c r="G46" s="1364"/>
      <c r="H46" s="1364"/>
      <c r="I46" s="1364"/>
      <c r="J46" s="1364"/>
    </row>
    <row r="47" spans="1:10" s="1363" customFormat="1">
      <c r="A47" s="1364">
        <v>517</v>
      </c>
      <c r="B47" s="1364" t="b">
        <f>Check!$AR$518</f>
        <v>1</v>
      </c>
      <c r="C47" s="1364"/>
      <c r="D47" s="1364"/>
      <c r="E47" s="1364"/>
      <c r="F47" s="1364"/>
      <c r="G47" s="1364"/>
      <c r="H47" s="1364"/>
      <c r="I47" s="1364"/>
      <c r="J47" s="1364"/>
    </row>
    <row r="48" spans="1:10" s="1363" customFormat="1">
      <c r="A48" s="1364">
        <v>518</v>
      </c>
      <c r="B48" s="1364" t="b">
        <f>Check!$AR$519</f>
        <v>1</v>
      </c>
      <c r="C48" s="1364"/>
      <c r="D48" s="1364"/>
      <c r="E48" s="1364"/>
      <c r="F48" s="1364"/>
      <c r="G48" s="1364"/>
      <c r="H48" s="1364"/>
      <c r="I48" s="1364"/>
      <c r="J48" s="1364"/>
    </row>
    <row r="49" spans="1:10" s="1363" customFormat="1">
      <c r="A49" s="1364">
        <v>519</v>
      </c>
      <c r="B49" s="1364" t="b">
        <f>Check!$AR$520</f>
        <v>1</v>
      </c>
      <c r="C49" s="1364"/>
      <c r="D49" s="1364"/>
      <c r="E49" s="1364"/>
      <c r="F49" s="1364"/>
      <c r="G49" s="1364"/>
      <c r="H49" s="1364"/>
      <c r="I49" s="1364"/>
      <c r="J49" s="1364"/>
    </row>
    <row r="50" spans="1:10" s="1363" customFormat="1">
      <c r="A50" s="1364">
        <v>520</v>
      </c>
      <c r="B50" s="1364" t="b">
        <f>Check!$AR$521</f>
        <v>1</v>
      </c>
      <c r="C50" s="1364"/>
      <c r="D50" s="1364"/>
      <c r="E50" s="1364"/>
      <c r="F50" s="1364"/>
      <c r="G50" s="1364"/>
      <c r="H50" s="1364"/>
      <c r="I50" s="1364"/>
      <c r="J50" s="1364"/>
    </row>
    <row r="51" spans="1:10" s="1363" customFormat="1">
      <c r="A51" s="1364">
        <v>521</v>
      </c>
      <c r="B51" s="1364" t="b">
        <f>Check!$AR$522</f>
        <v>1</v>
      </c>
      <c r="C51" s="1364"/>
      <c r="D51" s="1364"/>
      <c r="E51" s="1364"/>
      <c r="F51" s="1364"/>
      <c r="G51" s="1364"/>
      <c r="H51" s="1364"/>
      <c r="I51" s="1364"/>
      <c r="J51" s="1364"/>
    </row>
    <row r="52" spans="1:10" s="1363" customFormat="1">
      <c r="A52" s="1364">
        <v>586</v>
      </c>
      <c r="B52" s="1364" t="b">
        <f>Check!$AR$587</f>
        <v>1</v>
      </c>
      <c r="C52" s="1364"/>
      <c r="D52" s="1364"/>
      <c r="E52" s="1364"/>
      <c r="F52" s="1364"/>
      <c r="G52" s="1364"/>
      <c r="H52" s="1364"/>
      <c r="I52" s="1364"/>
      <c r="J52" s="1364"/>
    </row>
    <row r="53" spans="1:10" s="1363" customFormat="1">
      <c r="A53" s="1364">
        <v>587</v>
      </c>
      <c r="B53" s="1364" t="b">
        <f>Check!$AR$588</f>
        <v>1</v>
      </c>
      <c r="C53" s="1364"/>
      <c r="D53" s="1364"/>
      <c r="E53" s="1364"/>
      <c r="F53" s="1364"/>
      <c r="G53" s="1364"/>
      <c r="H53" s="1364"/>
      <c r="I53" s="1364"/>
      <c r="J53" s="1364"/>
    </row>
    <row r="54" spans="1:10" s="1363" customFormat="1">
      <c r="A54" s="1364">
        <v>590</v>
      </c>
      <c r="B54" s="1364" t="b">
        <f>Check!$AR$591</f>
        <v>1</v>
      </c>
      <c r="C54" s="1364"/>
      <c r="D54" s="1364"/>
      <c r="E54" s="1364"/>
      <c r="F54" s="1364"/>
      <c r="G54" s="1364"/>
      <c r="H54" s="1364"/>
      <c r="I54" s="1364"/>
      <c r="J54" s="1364"/>
    </row>
    <row r="55" spans="1:10" s="1363" customFormat="1">
      <c r="A55" s="1364">
        <v>591</v>
      </c>
      <c r="B55" s="1364" t="b">
        <f>Check!$AR$592</f>
        <v>1</v>
      </c>
      <c r="C55" s="1364"/>
      <c r="D55" s="1364"/>
      <c r="E55" s="1364"/>
      <c r="F55" s="1364"/>
      <c r="G55" s="1364"/>
      <c r="H55" s="1364"/>
      <c r="I55" s="1364"/>
      <c r="J55" s="1364"/>
    </row>
    <row r="56" spans="1:10" s="1363" customFormat="1">
      <c r="A56" s="1364">
        <v>594</v>
      </c>
      <c r="B56" s="1364" t="b">
        <f>Check!$AR$595</f>
        <v>1</v>
      </c>
      <c r="C56" s="1364"/>
      <c r="D56" s="1364"/>
      <c r="E56" s="1364"/>
      <c r="F56" s="1364"/>
      <c r="G56" s="1364"/>
      <c r="H56" s="1364"/>
      <c r="I56" s="1364"/>
      <c r="J56" s="1364"/>
    </row>
    <row r="57" spans="1:10" s="1363" customFormat="1">
      <c r="A57" s="1364">
        <v>595</v>
      </c>
      <c r="B57" s="1364" t="b">
        <f>Check!$AR$596</f>
        <v>1</v>
      </c>
      <c r="C57" s="1364"/>
      <c r="D57" s="1364"/>
      <c r="E57" s="1364"/>
      <c r="F57" s="1364"/>
      <c r="G57" s="1364"/>
      <c r="H57" s="1364"/>
      <c r="I57" s="1364"/>
      <c r="J57" s="1364"/>
    </row>
    <row r="58" spans="1:10" s="1363" customFormat="1">
      <c r="A58" s="1364">
        <v>596</v>
      </c>
      <c r="B58" s="1364" t="b">
        <f>Check!$AR$597</f>
        <v>1</v>
      </c>
      <c r="C58" s="1364"/>
      <c r="D58" s="1364"/>
      <c r="E58" s="1364"/>
      <c r="F58" s="1364"/>
      <c r="G58" s="1364"/>
      <c r="H58" s="1364"/>
      <c r="I58" s="1364"/>
      <c r="J58" s="1364"/>
    </row>
    <row r="59" spans="1:10" s="1363" customFormat="1">
      <c r="A59" s="1364">
        <v>600</v>
      </c>
      <c r="B59" s="1364" t="b">
        <f>Check!$AR$601</f>
        <v>1</v>
      </c>
      <c r="C59" s="1364"/>
      <c r="D59" s="1364"/>
      <c r="E59" s="1364"/>
      <c r="F59" s="1364"/>
      <c r="G59" s="1364"/>
      <c r="H59" s="1364"/>
      <c r="I59" s="1364"/>
      <c r="J59" s="1364"/>
    </row>
    <row r="60" spans="1:10" s="1363" customFormat="1">
      <c r="A60" s="1364">
        <v>601</v>
      </c>
      <c r="B60" s="1364" t="b">
        <f>Check!$AR$602</f>
        <v>1</v>
      </c>
      <c r="C60" s="1364"/>
      <c r="D60" s="1364"/>
      <c r="E60" s="1364"/>
      <c r="F60" s="1364"/>
      <c r="G60" s="1364"/>
      <c r="H60" s="1364"/>
      <c r="I60" s="1364"/>
      <c r="J60" s="1364"/>
    </row>
    <row r="61" spans="1:10" s="1363" customFormat="1">
      <c r="A61" s="1364">
        <v>602</v>
      </c>
      <c r="B61" s="1364" t="b">
        <f>Check!$AR$603</f>
        <v>1</v>
      </c>
      <c r="C61" s="1364"/>
      <c r="D61" s="1364"/>
      <c r="E61" s="1364"/>
      <c r="F61" s="1364"/>
      <c r="G61" s="1364"/>
      <c r="H61" s="1364"/>
      <c r="I61" s="1364"/>
      <c r="J61" s="1364"/>
    </row>
    <row r="62" spans="1:10" s="1363" customFormat="1">
      <c r="A62" s="1364">
        <v>656</v>
      </c>
      <c r="B62" s="1364" t="b">
        <f>Check!$AR$657</f>
        <v>1</v>
      </c>
      <c r="C62" s="1364"/>
      <c r="D62" s="1364"/>
      <c r="E62" s="1364"/>
      <c r="F62" s="1364"/>
      <c r="G62" s="1364"/>
      <c r="H62" s="1364"/>
      <c r="I62" s="1364"/>
      <c r="J62" s="1364"/>
    </row>
    <row r="63" spans="1:10" s="1363" customFormat="1">
      <c r="A63" s="1364">
        <v>657</v>
      </c>
      <c r="B63" s="1364" t="b">
        <f>Check!$AR$658</f>
        <v>1</v>
      </c>
      <c r="C63" s="1364"/>
      <c r="D63" s="1364"/>
      <c r="E63" s="1364"/>
      <c r="F63" s="1364"/>
      <c r="G63" s="1364"/>
      <c r="H63" s="1364"/>
      <c r="I63" s="1364"/>
      <c r="J63" s="1364"/>
    </row>
    <row r="64" spans="1:10" s="1363" customFormat="1">
      <c r="A64" s="1364">
        <v>658</v>
      </c>
      <c r="B64" s="1364" t="b">
        <f>Check!$AR$659</f>
        <v>1</v>
      </c>
      <c r="C64" s="1364"/>
      <c r="D64" s="1364"/>
      <c r="E64" s="1364"/>
      <c r="F64" s="1364"/>
      <c r="G64" s="1364"/>
      <c r="H64" s="1364"/>
      <c r="I64" s="1364"/>
      <c r="J64" s="1364"/>
    </row>
    <row r="65" spans="1:10" s="1363" customFormat="1">
      <c r="A65" s="1364">
        <v>1035</v>
      </c>
      <c r="B65" s="1364" t="b">
        <f>Check!$AR$1036</f>
        <v>1</v>
      </c>
      <c r="C65" s="1364"/>
      <c r="D65" s="1364"/>
      <c r="E65" s="1364"/>
      <c r="F65" s="1364"/>
      <c r="G65" s="1364"/>
      <c r="H65" s="1364"/>
      <c r="I65" s="1364"/>
      <c r="J65" s="1364"/>
    </row>
    <row r="66" spans="1:10" s="1363" customFormat="1">
      <c r="A66" s="1364">
        <v>1036</v>
      </c>
      <c r="B66" s="1364" t="b">
        <f>Check!$AR$1037</f>
        <v>1</v>
      </c>
      <c r="C66" s="1364"/>
      <c r="D66" s="1364"/>
      <c r="E66" s="1364"/>
      <c r="F66" s="1364"/>
      <c r="G66" s="1364"/>
      <c r="H66" s="1364"/>
      <c r="I66" s="1364"/>
      <c r="J66" s="1364"/>
    </row>
    <row r="67" spans="1:10" s="1363" customFormat="1">
      <c r="A67" s="1364">
        <v>1037</v>
      </c>
      <c r="B67" s="1364" t="b">
        <f>Check!$AR$1038</f>
        <v>1</v>
      </c>
      <c r="C67" s="1364"/>
      <c r="D67" s="1364"/>
      <c r="E67" s="1364"/>
      <c r="F67" s="1364"/>
      <c r="G67" s="1364"/>
      <c r="H67" s="1364"/>
      <c r="I67" s="1364"/>
      <c r="J67" s="1364"/>
    </row>
    <row r="68" spans="1:10" s="1363" customFormat="1">
      <c r="A68" s="1364">
        <v>1068</v>
      </c>
      <c r="B68" s="1364" t="b">
        <f>Check!$AR$1069</f>
        <v>1</v>
      </c>
      <c r="C68" s="1364"/>
      <c r="D68" s="1364"/>
      <c r="E68" s="1364"/>
      <c r="F68" s="1364"/>
      <c r="G68" s="1364"/>
      <c r="H68" s="1364"/>
      <c r="I68" s="1364"/>
      <c r="J68" s="1364"/>
    </row>
    <row r="69" spans="1:10" s="1363" customFormat="1">
      <c r="A69" s="1364">
        <v>1069</v>
      </c>
      <c r="B69" s="1364" t="b">
        <f>Check!$AR$1070</f>
        <v>1</v>
      </c>
      <c r="C69" s="1364"/>
      <c r="D69" s="1364"/>
      <c r="E69" s="1364"/>
      <c r="F69" s="1364"/>
      <c r="G69" s="1364"/>
      <c r="H69" s="1364"/>
      <c r="I69" s="1364"/>
      <c r="J69" s="1364"/>
    </row>
    <row r="70" spans="1:10" s="1363" customFormat="1">
      <c r="A70" s="1364">
        <v>1070</v>
      </c>
      <c r="B70" s="1364" t="b">
        <f>Check!$AR$1071</f>
        <v>1</v>
      </c>
      <c r="C70" s="1364"/>
      <c r="D70" s="1364"/>
      <c r="E70" s="1364"/>
      <c r="F70" s="1364"/>
      <c r="G70" s="1364"/>
      <c r="H70" s="1364"/>
      <c r="I70" s="1364"/>
      <c r="J70" s="1364"/>
    </row>
    <row r="71" spans="1:10" s="1363" customFormat="1">
      <c r="A71" s="1364">
        <v>1071</v>
      </c>
      <c r="B71" s="1364" t="b">
        <f>Check!$AR$1072</f>
        <v>1</v>
      </c>
      <c r="C71" s="1364"/>
      <c r="D71" s="1364"/>
      <c r="E71" s="1364"/>
      <c r="F71" s="1364"/>
      <c r="G71" s="1364"/>
      <c r="H71" s="1364"/>
      <c r="I71" s="1364"/>
      <c r="J71" s="1364"/>
    </row>
    <row r="72" spans="1:10" s="1363" customFormat="1">
      <c r="A72" s="1364">
        <v>1072</v>
      </c>
      <c r="B72" s="1364" t="b">
        <f>Check!$AR$1073</f>
        <v>1</v>
      </c>
      <c r="C72" s="1364"/>
      <c r="D72" s="1364"/>
      <c r="E72" s="1364"/>
      <c r="F72" s="1364"/>
      <c r="G72" s="1364"/>
      <c r="H72" s="1364"/>
      <c r="I72" s="1364"/>
      <c r="J72" s="1364"/>
    </row>
    <row r="73" spans="1:10" s="1363" customFormat="1">
      <c r="A73" s="1364">
        <v>1073</v>
      </c>
      <c r="B73" s="1364" t="b">
        <f>Check!$AR$1074</f>
        <v>1</v>
      </c>
      <c r="C73" s="1364"/>
      <c r="D73" s="1364"/>
      <c r="E73" s="1364"/>
      <c r="F73" s="1364"/>
      <c r="G73" s="1364"/>
      <c r="H73" s="1364"/>
      <c r="I73" s="1364"/>
      <c r="J73" s="1364"/>
    </row>
    <row r="74" spans="1:10" s="1363" customFormat="1">
      <c r="A74" s="1364">
        <v>1074</v>
      </c>
      <c r="B74" s="1364" t="b">
        <f>Check!$AR$1075</f>
        <v>1</v>
      </c>
      <c r="C74" s="1364"/>
      <c r="D74" s="1364"/>
      <c r="E74" s="1364"/>
      <c r="F74" s="1364"/>
      <c r="G74" s="1364"/>
      <c r="H74" s="1364"/>
      <c r="I74" s="1364"/>
      <c r="J74" s="1364"/>
    </row>
    <row r="75" spans="1:10" s="1363" customFormat="1">
      <c r="A75" s="1364">
        <v>1075</v>
      </c>
      <c r="B75" s="1364" t="b">
        <f>Check!$AR$1076</f>
        <v>1</v>
      </c>
      <c r="C75" s="1364"/>
      <c r="D75" s="1364"/>
      <c r="E75" s="1364"/>
      <c r="F75" s="1364"/>
      <c r="G75" s="1364"/>
      <c r="H75" s="1364"/>
      <c r="I75" s="1364"/>
      <c r="J75" s="1364"/>
    </row>
    <row r="76" spans="1:10" s="1363" customFormat="1">
      <c r="A76" s="1364">
        <v>1076</v>
      </c>
      <c r="B76" s="1364" t="b">
        <f>Check!$AR$1077</f>
        <v>1</v>
      </c>
      <c r="C76" s="1364"/>
      <c r="D76" s="1364"/>
      <c r="E76" s="1364"/>
      <c r="F76" s="1364"/>
      <c r="G76" s="1364"/>
      <c r="H76" s="1364"/>
      <c r="I76" s="1364"/>
      <c r="J76" s="1364"/>
    </row>
    <row r="77" spans="1:10" s="1363" customFormat="1">
      <c r="A77" s="1364">
        <v>1077</v>
      </c>
      <c r="B77" s="1364" t="b">
        <f>Check!$AR$1078</f>
        <v>1</v>
      </c>
      <c r="C77" s="1364"/>
      <c r="D77" s="1364"/>
      <c r="E77" s="1364"/>
      <c r="F77" s="1364"/>
      <c r="G77" s="1364"/>
      <c r="H77" s="1364"/>
      <c r="I77" s="1364"/>
      <c r="J77" s="1364"/>
    </row>
    <row r="78" spans="1:10" s="1363" customFormat="1">
      <c r="A78" s="1364">
        <v>1078</v>
      </c>
      <c r="B78" s="1364" t="b">
        <f>Check!$AR$1079</f>
        <v>1</v>
      </c>
      <c r="C78" s="1364"/>
      <c r="D78" s="1364"/>
      <c r="E78" s="1364"/>
      <c r="F78" s="1364"/>
      <c r="G78" s="1364"/>
      <c r="H78" s="1364"/>
      <c r="I78" s="1364"/>
      <c r="J78" s="1364"/>
    </row>
    <row r="79" spans="1:10" s="1363" customFormat="1">
      <c r="A79" s="1364">
        <v>1079</v>
      </c>
      <c r="B79" s="1364" t="b">
        <f>Check!$AR$1080</f>
        <v>1</v>
      </c>
      <c r="C79" s="1364"/>
      <c r="D79" s="1364"/>
      <c r="E79" s="1364"/>
      <c r="F79" s="1364"/>
      <c r="G79" s="1364"/>
      <c r="H79" s="1364"/>
      <c r="I79" s="1364"/>
      <c r="J79" s="1364"/>
    </row>
    <row r="80" spans="1:10" s="1363" customFormat="1">
      <c r="A80" s="1364">
        <v>1080</v>
      </c>
      <c r="B80" s="1364" t="b">
        <f>Check!$AR$1081</f>
        <v>1</v>
      </c>
      <c r="C80" s="1364"/>
      <c r="D80" s="1364"/>
      <c r="E80" s="1364"/>
      <c r="F80" s="1364"/>
      <c r="G80" s="1364"/>
      <c r="H80" s="1364"/>
      <c r="I80" s="1364"/>
      <c r="J80" s="1364"/>
    </row>
    <row r="81" spans="1:10" s="1363" customFormat="1">
      <c r="A81" s="1364">
        <v>1081</v>
      </c>
      <c r="B81" s="1364" t="b">
        <f>Check!$AR$1082</f>
        <v>1</v>
      </c>
      <c r="C81" s="1364"/>
      <c r="D81" s="1364"/>
      <c r="E81" s="1364"/>
      <c r="F81" s="1364"/>
      <c r="G81" s="1364"/>
      <c r="H81" s="1364"/>
      <c r="I81" s="1364"/>
      <c r="J81" s="1364"/>
    </row>
    <row r="82" spans="1:10" s="1363" customFormat="1">
      <c r="A82" s="1364">
        <v>1082</v>
      </c>
      <c r="B82" s="1364" t="b">
        <f>Check!$AR$1083</f>
        <v>1</v>
      </c>
      <c r="C82" s="1364"/>
      <c r="D82" s="1364"/>
      <c r="E82" s="1364"/>
      <c r="F82" s="1364"/>
      <c r="G82" s="1364"/>
      <c r="H82" s="1364"/>
      <c r="I82" s="1364"/>
      <c r="J82" s="1364"/>
    </row>
    <row r="83" spans="1:10" s="1363" customFormat="1">
      <c r="A83" s="1364">
        <v>1083</v>
      </c>
      <c r="B83" s="1364" t="b">
        <f>Check!$AR$1084</f>
        <v>1</v>
      </c>
      <c r="C83" s="1364"/>
      <c r="D83" s="1364"/>
      <c r="E83" s="1364"/>
      <c r="F83" s="1364"/>
      <c r="G83" s="1364"/>
      <c r="H83" s="1364"/>
      <c r="I83" s="1364"/>
      <c r="J83" s="1364"/>
    </row>
    <row r="84" spans="1:10" s="1363" customFormat="1">
      <c r="A84" s="1364">
        <v>1084</v>
      </c>
      <c r="B84" s="1364" t="b">
        <f>Check!$AR$1085</f>
        <v>1</v>
      </c>
      <c r="C84" s="1364"/>
      <c r="D84" s="1364"/>
      <c r="E84" s="1364"/>
      <c r="F84" s="1364"/>
      <c r="G84" s="1364"/>
      <c r="H84" s="1364"/>
      <c r="I84" s="1364"/>
      <c r="J84" s="1364"/>
    </row>
    <row r="85" spans="1:10" s="1363" customFormat="1">
      <c r="A85" s="1364">
        <v>1085</v>
      </c>
      <c r="B85" s="1364" t="b">
        <f>Check!$AR$1086</f>
        <v>1</v>
      </c>
      <c r="C85" s="1364"/>
      <c r="D85" s="1364"/>
      <c r="E85" s="1364"/>
      <c r="F85" s="1364"/>
      <c r="G85" s="1364"/>
      <c r="H85" s="1364"/>
      <c r="I85" s="1364"/>
      <c r="J85" s="1364"/>
    </row>
    <row r="86" spans="1:10" s="1363" customFormat="1">
      <c r="A86" s="1364">
        <v>1086</v>
      </c>
      <c r="B86" s="1364" t="b">
        <f>Check!$AR$1087</f>
        <v>1</v>
      </c>
      <c r="C86" s="1364"/>
      <c r="D86" s="1364"/>
      <c r="E86" s="1364"/>
      <c r="F86" s="1364"/>
      <c r="G86" s="1364"/>
      <c r="H86" s="1364"/>
      <c r="I86" s="1364"/>
      <c r="J86" s="1364"/>
    </row>
    <row r="87" spans="1:10" s="1363" customFormat="1">
      <c r="A87" s="1364">
        <v>1087</v>
      </c>
      <c r="B87" s="1364" t="b">
        <f>Check!$AR$1088</f>
        <v>1</v>
      </c>
      <c r="C87" s="1364"/>
      <c r="D87" s="1364"/>
      <c r="E87" s="1364"/>
      <c r="F87" s="1364"/>
      <c r="G87" s="1364"/>
      <c r="H87" s="1364"/>
      <c r="I87" s="1364"/>
      <c r="J87" s="1364"/>
    </row>
    <row r="88" spans="1:10" s="1363" customFormat="1">
      <c r="A88" s="1364">
        <v>1088</v>
      </c>
      <c r="B88" s="1364" t="b">
        <f>Check!$AR$1089</f>
        <v>1</v>
      </c>
      <c r="C88" s="1364"/>
      <c r="D88" s="1364"/>
      <c r="E88" s="1364"/>
      <c r="F88" s="1364"/>
      <c r="G88" s="1364"/>
      <c r="H88" s="1364"/>
      <c r="I88" s="1364"/>
      <c r="J88" s="1364"/>
    </row>
    <row r="89" spans="1:10" s="1363" customFormat="1">
      <c r="A89" s="1364">
        <v>1089</v>
      </c>
      <c r="B89" s="1364" t="b">
        <f>Check!$AR$1090</f>
        <v>1</v>
      </c>
      <c r="C89" s="1364"/>
      <c r="D89" s="1364"/>
      <c r="E89" s="1364"/>
      <c r="F89" s="1364"/>
      <c r="G89" s="1364"/>
      <c r="H89" s="1364"/>
      <c r="I89" s="1364"/>
      <c r="J89" s="1364"/>
    </row>
    <row r="90" spans="1:10" s="1363" customFormat="1">
      <c r="A90" s="1364">
        <v>1090</v>
      </c>
      <c r="B90" s="1364" t="b">
        <f>Check!$AR$1091</f>
        <v>1</v>
      </c>
      <c r="C90" s="1364"/>
      <c r="D90" s="1364"/>
      <c r="E90" s="1364"/>
      <c r="F90" s="1364"/>
      <c r="G90" s="1364"/>
      <c r="H90" s="1364"/>
      <c r="I90" s="1364"/>
      <c r="J90" s="1364"/>
    </row>
    <row r="91" spans="1:10" s="1363" customFormat="1">
      <c r="A91" s="1364">
        <v>1091</v>
      </c>
      <c r="B91" s="1364" t="b">
        <f>Check!$AR$1092</f>
        <v>1</v>
      </c>
      <c r="C91" s="1364"/>
      <c r="D91" s="1364"/>
      <c r="E91" s="1364"/>
      <c r="F91" s="1364"/>
      <c r="G91" s="1364"/>
      <c r="H91" s="1364"/>
      <c r="I91" s="1364"/>
      <c r="J91" s="1364"/>
    </row>
    <row r="92" spans="1:10" s="1363" customFormat="1">
      <c r="A92" s="1364">
        <v>1092</v>
      </c>
      <c r="B92" s="1364" t="b">
        <f>Check!$AR$1093</f>
        <v>1</v>
      </c>
      <c r="C92" s="1364"/>
      <c r="D92" s="1364"/>
      <c r="E92" s="1364"/>
      <c r="F92" s="1364"/>
      <c r="G92" s="1364"/>
      <c r="H92" s="1364"/>
      <c r="I92" s="1364"/>
      <c r="J92" s="1364"/>
    </row>
    <row r="93" spans="1:10" s="1363" customFormat="1">
      <c r="A93" s="1364">
        <v>1093</v>
      </c>
      <c r="B93" s="1364" t="b">
        <f>Check!$AR$1094</f>
        <v>1</v>
      </c>
      <c r="C93" s="1364"/>
      <c r="D93" s="1364"/>
      <c r="E93" s="1364"/>
      <c r="F93" s="1364"/>
      <c r="G93" s="1364"/>
      <c r="H93" s="1364"/>
      <c r="I93" s="1364"/>
      <c r="J93" s="1364"/>
    </row>
    <row r="94" spans="1:10" s="1363" customFormat="1">
      <c r="A94" s="1364">
        <v>1094</v>
      </c>
      <c r="B94" s="1364" t="b">
        <f>Check!$AR$1095</f>
        <v>1</v>
      </c>
      <c r="C94" s="1364"/>
      <c r="D94" s="1364"/>
      <c r="E94" s="1364"/>
      <c r="F94" s="1364"/>
      <c r="G94" s="1364"/>
      <c r="H94" s="1364"/>
      <c r="I94" s="1364"/>
      <c r="J94" s="1364"/>
    </row>
    <row r="95" spans="1:10" s="1363" customFormat="1">
      <c r="A95" s="1364">
        <v>1095</v>
      </c>
      <c r="B95" s="1364" t="b">
        <f>Check!$AR$1096</f>
        <v>1</v>
      </c>
      <c r="C95" s="1364"/>
      <c r="D95" s="1364"/>
      <c r="E95" s="1364"/>
      <c r="F95" s="1364"/>
      <c r="G95" s="1364"/>
      <c r="H95" s="1364"/>
      <c r="I95" s="1364"/>
      <c r="J95" s="1364"/>
    </row>
    <row r="96" spans="1:10" s="1363" customFormat="1">
      <c r="A96" s="1364">
        <v>1096</v>
      </c>
      <c r="B96" s="1364" t="b">
        <f>Check!$AR$1097</f>
        <v>1</v>
      </c>
      <c r="C96" s="1364"/>
      <c r="D96" s="1364"/>
      <c r="E96" s="1364"/>
      <c r="F96" s="1364"/>
      <c r="G96" s="1364"/>
      <c r="H96" s="1364"/>
      <c r="I96" s="1364"/>
      <c r="J96" s="1364"/>
    </row>
    <row r="97" spans="1:10" s="1363" customFormat="1">
      <c r="A97" s="1364">
        <v>1097</v>
      </c>
      <c r="B97" s="1364" t="b">
        <f>Check!$AR$1098</f>
        <v>1</v>
      </c>
      <c r="C97" s="1364"/>
      <c r="D97" s="1364"/>
      <c r="E97" s="1364"/>
      <c r="F97" s="1364"/>
      <c r="G97" s="1364"/>
      <c r="H97" s="1364"/>
      <c r="I97" s="1364"/>
      <c r="J97" s="1364"/>
    </row>
    <row r="98" spans="1:10" s="1363" customFormat="1">
      <c r="A98" s="1364">
        <v>1098</v>
      </c>
      <c r="B98" s="1364" t="b">
        <f>Check!$AR$1099</f>
        <v>1</v>
      </c>
      <c r="C98" s="1364"/>
      <c r="D98" s="1364"/>
      <c r="E98" s="1364"/>
      <c r="F98" s="1364"/>
      <c r="G98" s="1364"/>
      <c r="H98" s="1364"/>
      <c r="I98" s="1364"/>
      <c r="J98" s="1364"/>
    </row>
    <row r="99" spans="1:10" s="1363" customFormat="1">
      <c r="A99" s="1364">
        <v>1099</v>
      </c>
      <c r="B99" s="1364" t="b">
        <f>Check!$AR$1100</f>
        <v>1</v>
      </c>
      <c r="C99" s="1364"/>
      <c r="D99" s="1364"/>
      <c r="E99" s="1364"/>
      <c r="F99" s="1364"/>
      <c r="G99" s="1364"/>
      <c r="H99" s="1364"/>
      <c r="I99" s="1364"/>
      <c r="J99" s="1364"/>
    </row>
    <row r="100" spans="1:10" s="1363" customFormat="1">
      <c r="A100" s="1364">
        <v>1100</v>
      </c>
      <c r="B100" s="1364" t="b">
        <f>Check!$AR$1101</f>
        <v>1</v>
      </c>
      <c r="C100" s="1364"/>
      <c r="D100" s="1364"/>
      <c r="E100" s="1364"/>
      <c r="F100" s="1364"/>
      <c r="G100" s="1364"/>
      <c r="H100" s="1364"/>
      <c r="I100" s="1364"/>
      <c r="J100" s="1364"/>
    </row>
    <row r="101" spans="1:10" s="1363" customFormat="1">
      <c r="A101" s="1364">
        <v>1101</v>
      </c>
      <c r="B101" s="1364" t="b">
        <f>Check!$AR$1102</f>
        <v>1</v>
      </c>
      <c r="C101" s="1364"/>
      <c r="D101" s="1364"/>
      <c r="E101" s="1364"/>
      <c r="F101" s="1364"/>
      <c r="G101" s="1364"/>
      <c r="H101" s="1364"/>
      <c r="I101" s="1364"/>
      <c r="J101" s="1364"/>
    </row>
    <row r="102" spans="1:10" s="1363" customFormat="1">
      <c r="A102" s="1364">
        <v>1102</v>
      </c>
      <c r="B102" s="1364" t="b">
        <f>Check!$AR$1103</f>
        <v>1</v>
      </c>
      <c r="C102" s="1364"/>
      <c r="D102" s="1364"/>
      <c r="E102" s="1364"/>
      <c r="F102" s="1364"/>
      <c r="G102" s="1364"/>
      <c r="H102" s="1364"/>
      <c r="I102" s="1364"/>
      <c r="J102" s="1364"/>
    </row>
    <row r="103" spans="1:10" s="1363" customFormat="1">
      <c r="A103" s="1364">
        <v>1103</v>
      </c>
      <c r="B103" s="1364" t="b">
        <f>Check!$AR$1104</f>
        <v>1</v>
      </c>
      <c r="C103" s="1364"/>
      <c r="D103" s="1364"/>
      <c r="E103" s="1364"/>
      <c r="F103" s="1364"/>
      <c r="G103" s="1364"/>
      <c r="H103" s="1364"/>
      <c r="I103" s="1364"/>
      <c r="J103" s="1364"/>
    </row>
    <row r="104" spans="1:10" s="1363" customFormat="1">
      <c r="A104" s="1364">
        <v>1104</v>
      </c>
      <c r="B104" s="1364" t="b">
        <f>Check!$AR$1105</f>
        <v>1</v>
      </c>
      <c r="C104" s="1364"/>
      <c r="D104" s="1364"/>
      <c r="E104" s="1364"/>
      <c r="F104" s="1364"/>
      <c r="G104" s="1364"/>
      <c r="H104" s="1364"/>
      <c r="I104" s="1364"/>
      <c r="J104" s="1364"/>
    </row>
    <row r="105" spans="1:10" s="1363" customFormat="1">
      <c r="A105" s="1364">
        <v>1105</v>
      </c>
      <c r="B105" s="1364" t="b">
        <f>Check!$AR$1106</f>
        <v>1</v>
      </c>
      <c r="C105" s="1364"/>
      <c r="D105" s="1364"/>
      <c r="E105" s="1364"/>
      <c r="F105" s="1364"/>
      <c r="G105" s="1364"/>
      <c r="H105" s="1364"/>
      <c r="I105" s="1364"/>
      <c r="J105" s="1364"/>
    </row>
    <row r="106" spans="1:10" s="1363" customFormat="1">
      <c r="A106" s="1364">
        <v>1106</v>
      </c>
      <c r="B106" s="1364" t="b">
        <f>Check!$AR$1107</f>
        <v>1</v>
      </c>
      <c r="C106" s="1364"/>
      <c r="D106" s="1364"/>
      <c r="E106" s="1364"/>
      <c r="F106" s="1364"/>
      <c r="G106" s="1364"/>
      <c r="H106" s="1364"/>
      <c r="I106" s="1364"/>
      <c r="J106" s="1364"/>
    </row>
    <row r="107" spans="1:10" s="1363" customFormat="1">
      <c r="A107" s="1364">
        <v>1107</v>
      </c>
      <c r="B107" s="1364" t="b">
        <f>Check!$AR$1108</f>
        <v>1</v>
      </c>
      <c r="C107" s="1364"/>
      <c r="D107" s="1364"/>
      <c r="E107" s="1364"/>
      <c r="F107" s="1364"/>
      <c r="G107" s="1364"/>
      <c r="H107" s="1364"/>
      <c r="I107" s="1364"/>
      <c r="J107" s="1364"/>
    </row>
    <row r="108" spans="1:10" s="1363" customFormat="1">
      <c r="A108" s="1364">
        <v>1108</v>
      </c>
      <c r="B108" s="1364" t="b">
        <f>Check!$AR$1109</f>
        <v>1</v>
      </c>
      <c r="C108" s="1364"/>
      <c r="D108" s="1364"/>
      <c r="E108" s="1364"/>
      <c r="F108" s="1364"/>
      <c r="G108" s="1364"/>
      <c r="H108" s="1364"/>
      <c r="I108" s="1364"/>
      <c r="J108" s="1364"/>
    </row>
    <row r="109" spans="1:10" s="1363" customFormat="1">
      <c r="A109" s="1364">
        <v>1109</v>
      </c>
      <c r="B109" s="1364" t="b">
        <f>Check!$AR$1110</f>
        <v>1</v>
      </c>
      <c r="C109" s="1364"/>
      <c r="D109" s="1364"/>
      <c r="E109" s="1364"/>
      <c r="F109" s="1364"/>
      <c r="G109" s="1364"/>
      <c r="H109" s="1364"/>
      <c r="I109" s="1364"/>
      <c r="J109" s="1364"/>
    </row>
    <row r="110" spans="1:10" s="1363" customFormat="1">
      <c r="A110" s="1364">
        <v>1110</v>
      </c>
      <c r="B110" s="1364" t="b">
        <f>Check!$AR$1111</f>
        <v>1</v>
      </c>
      <c r="C110" s="1364"/>
      <c r="D110" s="1364"/>
      <c r="E110" s="1364"/>
      <c r="F110" s="1364"/>
      <c r="G110" s="1364"/>
      <c r="H110" s="1364"/>
      <c r="I110" s="1364"/>
      <c r="J110" s="1364"/>
    </row>
    <row r="111" spans="1:10" s="1363" customFormat="1">
      <c r="A111" s="1364">
        <v>1111</v>
      </c>
      <c r="B111" s="1364" t="b">
        <f>Check!$AR$1112</f>
        <v>1</v>
      </c>
      <c r="C111" s="1364"/>
      <c r="D111" s="1364"/>
      <c r="E111" s="1364"/>
      <c r="F111" s="1364"/>
      <c r="G111" s="1364"/>
      <c r="H111" s="1364"/>
      <c r="I111" s="1364"/>
      <c r="J111" s="1364"/>
    </row>
    <row r="112" spans="1:10" s="1363" customFormat="1">
      <c r="A112" s="1364">
        <v>1112</v>
      </c>
      <c r="B112" s="1364" t="b">
        <f>Check!$AR$1113</f>
        <v>1</v>
      </c>
      <c r="C112" s="1364"/>
      <c r="D112" s="1364"/>
      <c r="E112" s="1364"/>
      <c r="F112" s="1364"/>
      <c r="G112" s="1364"/>
      <c r="H112" s="1364"/>
      <c r="I112" s="1364"/>
      <c r="J112" s="1364"/>
    </row>
    <row r="113" spans="1:10" s="1363" customFormat="1">
      <c r="A113" s="1364">
        <v>1113</v>
      </c>
      <c r="B113" s="1364" t="b">
        <f>Check!$AR$1114</f>
        <v>1</v>
      </c>
      <c r="C113" s="1364"/>
      <c r="D113" s="1364"/>
      <c r="E113" s="1364"/>
      <c r="F113" s="1364"/>
      <c r="G113" s="1364"/>
      <c r="H113" s="1364"/>
      <c r="I113" s="1364"/>
      <c r="J113" s="1364"/>
    </row>
    <row r="114" spans="1:10" s="1363" customFormat="1">
      <c r="A114" s="1364">
        <v>1114</v>
      </c>
      <c r="B114" s="1364" t="b">
        <f>Check!$AR$1115</f>
        <v>1</v>
      </c>
      <c r="C114" s="1364"/>
      <c r="D114" s="1364"/>
      <c r="E114" s="1364"/>
      <c r="F114" s="1364"/>
      <c r="G114" s="1364"/>
      <c r="H114" s="1364"/>
      <c r="I114" s="1364"/>
      <c r="J114" s="1364"/>
    </row>
    <row r="115" spans="1:10" s="1363" customFormat="1">
      <c r="A115" s="1364">
        <v>1115</v>
      </c>
      <c r="B115" s="1364" t="b">
        <f>Check!$AR$1116</f>
        <v>1</v>
      </c>
      <c r="C115" s="1364"/>
      <c r="D115" s="1364"/>
      <c r="E115" s="1364"/>
      <c r="F115" s="1364"/>
      <c r="G115" s="1364"/>
      <c r="H115" s="1364"/>
      <c r="I115" s="1364"/>
      <c r="J115" s="1364"/>
    </row>
    <row r="116" spans="1:10" s="1363" customFormat="1">
      <c r="A116" s="1364">
        <v>1116</v>
      </c>
      <c r="B116" s="1364" t="b">
        <f>Check!$AR$1117</f>
        <v>1</v>
      </c>
      <c r="C116" s="1364"/>
      <c r="D116" s="1364"/>
      <c r="E116" s="1364"/>
      <c r="F116" s="1364"/>
      <c r="G116" s="1364"/>
      <c r="H116" s="1364"/>
      <c r="I116" s="1364"/>
      <c r="J116" s="1364"/>
    </row>
    <row r="117" spans="1:10" s="1363" customFormat="1">
      <c r="A117" s="1364">
        <v>1117</v>
      </c>
      <c r="B117" s="1364" t="b">
        <f>Check!$AR$1118</f>
        <v>1</v>
      </c>
      <c r="C117" s="1364"/>
      <c r="D117" s="1364"/>
      <c r="E117" s="1364"/>
      <c r="F117" s="1364"/>
      <c r="G117" s="1364"/>
      <c r="H117" s="1364"/>
      <c r="I117" s="1364"/>
      <c r="J117" s="1364"/>
    </row>
    <row r="118" spans="1:10" s="1363" customFormat="1">
      <c r="A118" s="1364">
        <v>1118</v>
      </c>
      <c r="B118" s="1364" t="b">
        <f>Check!$AR$1119</f>
        <v>1</v>
      </c>
      <c r="C118" s="1364"/>
      <c r="D118" s="1364"/>
      <c r="E118" s="1364"/>
      <c r="F118" s="1364"/>
      <c r="G118" s="1364"/>
      <c r="H118" s="1364"/>
      <c r="I118" s="1364"/>
      <c r="J118" s="1364"/>
    </row>
    <row r="119" spans="1:10" s="1363" customFormat="1">
      <c r="A119" s="1364">
        <v>1119</v>
      </c>
      <c r="B119" s="1364" t="b">
        <f>Check!$AR$1120</f>
        <v>1</v>
      </c>
      <c r="C119" s="1364"/>
      <c r="D119" s="1364"/>
      <c r="E119" s="1364"/>
      <c r="F119" s="1364"/>
      <c r="G119" s="1364"/>
      <c r="H119" s="1364"/>
      <c r="I119" s="1364"/>
      <c r="J119" s="1364"/>
    </row>
    <row r="120" spans="1:10" s="1363" customFormat="1">
      <c r="A120" s="1364">
        <v>1120</v>
      </c>
      <c r="B120" s="1364" t="b">
        <f>Check!$AR$1121</f>
        <v>1</v>
      </c>
      <c r="C120" s="1364"/>
      <c r="D120" s="1364"/>
      <c r="E120" s="1364"/>
      <c r="F120" s="1364"/>
      <c r="G120" s="1364"/>
      <c r="H120" s="1364"/>
      <c r="I120" s="1364"/>
      <c r="J120" s="1364"/>
    </row>
    <row r="121" spans="1:10" s="1363" customFormat="1">
      <c r="A121" s="1364">
        <v>1121</v>
      </c>
      <c r="B121" s="1364" t="b">
        <f>Check!$AR$1122</f>
        <v>1</v>
      </c>
      <c r="C121" s="1364"/>
      <c r="D121" s="1364"/>
      <c r="E121" s="1364"/>
      <c r="F121" s="1364"/>
      <c r="G121" s="1364"/>
      <c r="H121" s="1364"/>
      <c r="I121" s="1364"/>
      <c r="J121" s="1364"/>
    </row>
    <row r="122" spans="1:10" s="1363" customFormat="1">
      <c r="A122" s="1364">
        <v>1122</v>
      </c>
      <c r="B122" s="1364" t="b">
        <f>Check!$AR$1123</f>
        <v>1</v>
      </c>
      <c r="C122" s="1364"/>
      <c r="D122" s="1364"/>
      <c r="E122" s="1364"/>
      <c r="F122" s="1364"/>
      <c r="G122" s="1364"/>
      <c r="H122" s="1364"/>
      <c r="I122" s="1364"/>
      <c r="J122" s="1364"/>
    </row>
    <row r="123" spans="1:10" s="1363" customFormat="1">
      <c r="A123" s="1364">
        <v>1123</v>
      </c>
      <c r="B123" s="1364" t="b">
        <f>Check!$AR$1124</f>
        <v>1</v>
      </c>
      <c r="C123" s="1364"/>
      <c r="D123" s="1364"/>
      <c r="E123" s="1364"/>
      <c r="F123" s="1364"/>
      <c r="G123" s="1364"/>
      <c r="H123" s="1364"/>
      <c r="I123" s="1364"/>
      <c r="J123" s="1364"/>
    </row>
    <row r="124" spans="1:10" s="1363" customFormat="1">
      <c r="A124" s="1364">
        <v>1124</v>
      </c>
      <c r="B124" s="1364" t="b">
        <f>Check!$AR$1125</f>
        <v>1</v>
      </c>
      <c r="C124" s="1364"/>
      <c r="D124" s="1364"/>
      <c r="E124" s="1364"/>
      <c r="F124" s="1364"/>
      <c r="G124" s="1364"/>
      <c r="H124" s="1364"/>
      <c r="I124" s="1364"/>
      <c r="J124" s="1364"/>
    </row>
    <row r="125" spans="1:10" s="1363" customFormat="1">
      <c r="A125" s="1364">
        <v>1293</v>
      </c>
      <c r="B125" s="1364" t="b">
        <f>Check!$AR$1294</f>
        <v>1</v>
      </c>
      <c r="C125" s="1364"/>
      <c r="D125" s="1364"/>
      <c r="E125" s="1364"/>
      <c r="F125" s="1364"/>
      <c r="G125" s="1364"/>
      <c r="H125" s="1364"/>
      <c r="I125" s="1364"/>
      <c r="J125" s="1364"/>
    </row>
    <row r="126" spans="1:10" s="1363" customFormat="1">
      <c r="A126" s="1364">
        <v>1294</v>
      </c>
      <c r="B126" s="1364" t="b">
        <f>Check!$AR$1295</f>
        <v>1</v>
      </c>
      <c r="C126" s="1364"/>
      <c r="D126" s="1364"/>
      <c r="E126" s="1364"/>
      <c r="F126" s="1364"/>
      <c r="G126" s="1364"/>
      <c r="H126" s="1364"/>
      <c r="I126" s="1364"/>
      <c r="J126" s="1364"/>
    </row>
    <row r="127" spans="1:10" s="1363" customFormat="1">
      <c r="A127" s="1364">
        <v>1295</v>
      </c>
      <c r="B127" s="1364" t="b">
        <f>Check!$AR$1296</f>
        <v>1</v>
      </c>
      <c r="C127" s="1364"/>
      <c r="D127" s="1364"/>
      <c r="E127" s="1364"/>
      <c r="F127" s="1364"/>
      <c r="G127" s="1364"/>
      <c r="H127" s="1364"/>
      <c r="I127" s="1364"/>
      <c r="J127" s="1364"/>
    </row>
    <row r="128" spans="1:10" s="1363" customFormat="1">
      <c r="A128" s="1364">
        <v>1296</v>
      </c>
      <c r="B128" s="1364" t="b">
        <f>Check!$AR$1297</f>
        <v>1</v>
      </c>
      <c r="C128" s="1364"/>
      <c r="D128" s="1364"/>
      <c r="E128" s="1364"/>
      <c r="F128" s="1364"/>
      <c r="G128" s="1364"/>
      <c r="H128" s="1364"/>
      <c r="I128" s="1364"/>
      <c r="J128" s="1364"/>
    </row>
    <row r="129" spans="1:10" s="1363" customFormat="1">
      <c r="A129" s="1364">
        <v>1297</v>
      </c>
      <c r="B129" s="1364" t="b">
        <f>Check!$AR$1298</f>
        <v>1</v>
      </c>
      <c r="C129" s="1364"/>
      <c r="D129" s="1364"/>
      <c r="E129" s="1364"/>
      <c r="F129" s="1364"/>
      <c r="G129" s="1364"/>
      <c r="H129" s="1364"/>
      <c r="I129" s="1364"/>
      <c r="J129" s="1364"/>
    </row>
    <row r="130" spans="1:10" s="1363" customFormat="1">
      <c r="A130" s="1364">
        <v>1298</v>
      </c>
      <c r="B130" s="1364" t="b">
        <f>Check!$AR$1299</f>
        <v>1</v>
      </c>
      <c r="C130" s="1364"/>
      <c r="D130" s="1364"/>
      <c r="E130" s="1364"/>
      <c r="F130" s="1364"/>
      <c r="G130" s="1364"/>
      <c r="H130" s="1364"/>
      <c r="I130" s="1364"/>
      <c r="J130" s="1364"/>
    </row>
    <row r="131" spans="1:10" s="1363" customFormat="1">
      <c r="A131" s="1364">
        <v>1299</v>
      </c>
      <c r="B131" s="1364" t="b">
        <f>Check!$AR$1300</f>
        <v>1</v>
      </c>
      <c r="C131" s="1364"/>
      <c r="D131" s="1364"/>
      <c r="E131" s="1364"/>
      <c r="F131" s="1364"/>
      <c r="G131" s="1364"/>
      <c r="H131" s="1364"/>
      <c r="I131" s="1364"/>
      <c r="J131" s="1364"/>
    </row>
    <row r="132" spans="1:10" s="1363" customFormat="1">
      <c r="A132" s="1364">
        <v>1300</v>
      </c>
      <c r="B132" s="1364" t="b">
        <f>Check!$AR$1301</f>
        <v>1</v>
      </c>
      <c r="C132" s="1364"/>
      <c r="D132" s="1364"/>
      <c r="E132" s="1364"/>
      <c r="F132" s="1364"/>
      <c r="G132" s="1364"/>
      <c r="H132" s="1364"/>
      <c r="I132" s="1364"/>
      <c r="J132" s="1364"/>
    </row>
    <row r="133" spans="1:10" s="1363" customFormat="1">
      <c r="A133" s="1364">
        <v>1301</v>
      </c>
      <c r="B133" s="1364" t="b">
        <f>Check!$AR$1302</f>
        <v>1</v>
      </c>
      <c r="C133" s="1364"/>
      <c r="D133" s="1364"/>
      <c r="E133" s="1364"/>
      <c r="F133" s="1364"/>
      <c r="G133" s="1364"/>
      <c r="H133" s="1364"/>
      <c r="I133" s="1364"/>
      <c r="J133" s="1364"/>
    </row>
    <row r="134" spans="1:10" s="1363" customFormat="1">
      <c r="A134" s="1364">
        <v>1302</v>
      </c>
      <c r="B134" s="1364" t="b">
        <f>Check!$AR$1303</f>
        <v>1</v>
      </c>
      <c r="C134" s="1364"/>
      <c r="D134" s="1364"/>
      <c r="E134" s="1364"/>
      <c r="F134" s="1364"/>
      <c r="G134" s="1364"/>
      <c r="H134" s="1364"/>
      <c r="I134" s="1364"/>
      <c r="J134" s="1364"/>
    </row>
    <row r="135" spans="1:10" s="1363" customFormat="1">
      <c r="A135" s="1364">
        <v>1303</v>
      </c>
      <c r="B135" s="1364" t="b">
        <f>Check!$AR$1304</f>
        <v>1</v>
      </c>
      <c r="C135" s="1364"/>
      <c r="D135" s="1364"/>
      <c r="E135" s="1364"/>
      <c r="F135" s="1364"/>
      <c r="G135" s="1364"/>
      <c r="H135" s="1364"/>
      <c r="I135" s="1364"/>
      <c r="J135" s="1364"/>
    </row>
    <row r="136" spans="1:10" s="1363" customFormat="1">
      <c r="A136" s="1364">
        <v>1304</v>
      </c>
      <c r="B136" s="1364" t="b">
        <f>Check!$AR$1305</f>
        <v>1</v>
      </c>
      <c r="C136" s="1364"/>
      <c r="D136" s="1364"/>
      <c r="E136" s="1364"/>
      <c r="F136" s="1364"/>
      <c r="G136" s="1364"/>
      <c r="H136" s="1364"/>
      <c r="I136" s="1364"/>
      <c r="J136" s="1364"/>
    </row>
    <row r="137" spans="1:10" s="1363" customFormat="1">
      <c r="A137" s="1364">
        <v>1305</v>
      </c>
      <c r="B137" s="1364" t="b">
        <f>Check!$AR$1306</f>
        <v>1</v>
      </c>
      <c r="C137" s="1364"/>
      <c r="D137" s="1364"/>
      <c r="E137" s="1364"/>
      <c r="F137" s="1364"/>
      <c r="G137" s="1364"/>
      <c r="H137" s="1364"/>
      <c r="I137" s="1364"/>
      <c r="J137" s="1364"/>
    </row>
    <row r="138" spans="1:10" s="1363" customFormat="1">
      <c r="A138" s="1364">
        <v>1306</v>
      </c>
      <c r="B138" s="1364" t="b">
        <f>Check!$AR$1307</f>
        <v>1</v>
      </c>
      <c r="C138" s="1364"/>
      <c r="D138" s="1364"/>
      <c r="E138" s="1364"/>
      <c r="F138" s="1364"/>
      <c r="G138" s="1364"/>
      <c r="H138" s="1364"/>
      <c r="I138" s="1364"/>
      <c r="J138" s="1364"/>
    </row>
    <row r="139" spans="1:10" s="1363" customFormat="1">
      <c r="A139" s="1364">
        <v>1307</v>
      </c>
      <c r="B139" s="1364" t="b">
        <f>Check!$AR$1308</f>
        <v>1</v>
      </c>
      <c r="C139" s="1364"/>
      <c r="D139" s="1364"/>
      <c r="E139" s="1364"/>
      <c r="F139" s="1364"/>
      <c r="G139" s="1364"/>
      <c r="H139" s="1364"/>
      <c r="I139" s="1364"/>
      <c r="J139" s="1364"/>
    </row>
    <row r="140" spans="1:10" s="1363" customFormat="1">
      <c r="A140" s="1364">
        <v>1308</v>
      </c>
      <c r="B140" s="1364" t="b">
        <f>Check!$AR$1309</f>
        <v>1</v>
      </c>
      <c r="C140" s="1364"/>
      <c r="D140" s="1364"/>
      <c r="E140" s="1364"/>
      <c r="F140" s="1364"/>
      <c r="G140" s="1364"/>
      <c r="H140" s="1364"/>
      <c r="I140" s="1364"/>
      <c r="J140" s="1364"/>
    </row>
    <row r="141" spans="1:10" s="1363" customFormat="1">
      <c r="A141" s="1364">
        <v>1309</v>
      </c>
      <c r="B141" s="1364" t="b">
        <f>Check!$AR$1310</f>
        <v>1</v>
      </c>
      <c r="C141" s="1364"/>
      <c r="D141" s="1364"/>
      <c r="E141" s="1364"/>
      <c r="F141" s="1364"/>
      <c r="G141" s="1364"/>
      <c r="H141" s="1364"/>
      <c r="I141" s="1364"/>
      <c r="J141" s="1364"/>
    </row>
    <row r="142" spans="1:10" s="1363" customFormat="1">
      <c r="A142" s="1364">
        <v>1310</v>
      </c>
      <c r="B142" s="1364" t="b">
        <f>Check!$AR$1311</f>
        <v>1</v>
      </c>
      <c r="C142" s="1364"/>
      <c r="D142" s="1364"/>
      <c r="E142" s="1364"/>
      <c r="F142" s="1364"/>
      <c r="G142" s="1364"/>
      <c r="H142" s="1364"/>
      <c r="I142" s="1364"/>
      <c r="J142" s="1364"/>
    </row>
    <row r="143" spans="1:10" s="1363" customFormat="1">
      <c r="A143" s="1364">
        <v>1311</v>
      </c>
      <c r="B143" s="1364" t="b">
        <f>Check!$AR$1312</f>
        <v>1</v>
      </c>
      <c r="C143" s="1364"/>
      <c r="D143" s="1364"/>
      <c r="E143" s="1364"/>
      <c r="F143" s="1364"/>
      <c r="G143" s="1364"/>
      <c r="H143" s="1364"/>
      <c r="I143" s="1364"/>
      <c r="J143" s="1364"/>
    </row>
    <row r="144" spans="1:10" s="1363" customFormat="1">
      <c r="A144" s="1364">
        <v>1312</v>
      </c>
      <c r="B144" s="1364" t="b">
        <f>Check!$AR$1313</f>
        <v>1</v>
      </c>
      <c r="C144" s="1364"/>
      <c r="D144" s="1364"/>
      <c r="E144" s="1364"/>
      <c r="F144" s="1364"/>
      <c r="G144" s="1364"/>
      <c r="H144" s="1364"/>
      <c r="I144" s="1364"/>
      <c r="J144" s="1364"/>
    </row>
    <row r="145" spans="1:10" s="1363" customFormat="1">
      <c r="A145" s="1364">
        <v>1313</v>
      </c>
      <c r="B145" s="1364" t="b">
        <f>Check!$AR$1314</f>
        <v>1</v>
      </c>
      <c r="C145" s="1364"/>
      <c r="D145" s="1364"/>
      <c r="E145" s="1364"/>
      <c r="F145" s="1364"/>
      <c r="G145" s="1364"/>
      <c r="H145" s="1364"/>
      <c r="I145" s="1364"/>
      <c r="J145" s="1364"/>
    </row>
    <row r="146" spans="1:10" s="1363" customFormat="1">
      <c r="A146" s="1364">
        <v>1314</v>
      </c>
      <c r="B146" s="1364" t="b">
        <f>Check!$AR$1315</f>
        <v>1</v>
      </c>
      <c r="C146" s="1364"/>
      <c r="D146" s="1364"/>
      <c r="E146" s="1364"/>
      <c r="F146" s="1364"/>
      <c r="G146" s="1364"/>
      <c r="H146" s="1364"/>
      <c r="I146" s="1364"/>
      <c r="J146" s="1364"/>
    </row>
    <row r="147" spans="1:10" s="1363" customFormat="1">
      <c r="A147" s="1364">
        <v>1315</v>
      </c>
      <c r="B147" s="1364" t="b">
        <f>Check!$AR$1316</f>
        <v>1</v>
      </c>
      <c r="C147" s="1364"/>
      <c r="D147" s="1364"/>
      <c r="E147" s="1364"/>
      <c r="F147" s="1364"/>
      <c r="G147" s="1364"/>
      <c r="H147" s="1364"/>
      <c r="I147" s="1364"/>
      <c r="J147" s="1364"/>
    </row>
    <row r="148" spans="1:10" s="1363" customFormat="1">
      <c r="A148" s="1364">
        <v>1316</v>
      </c>
      <c r="B148" s="1364" t="b">
        <f>Check!$AR$1317</f>
        <v>1</v>
      </c>
      <c r="C148" s="1364"/>
      <c r="D148" s="1364"/>
      <c r="E148" s="1364"/>
      <c r="F148" s="1364"/>
      <c r="G148" s="1364"/>
      <c r="H148" s="1364"/>
      <c r="I148" s="1364"/>
      <c r="J148" s="1364"/>
    </row>
    <row r="149" spans="1:10" s="1363" customFormat="1">
      <c r="A149" s="1364">
        <v>1317</v>
      </c>
      <c r="B149" s="1364" t="b">
        <f>Check!$AR$1318</f>
        <v>1</v>
      </c>
      <c r="C149" s="1364"/>
      <c r="D149" s="1364"/>
      <c r="E149" s="1364"/>
      <c r="F149" s="1364"/>
      <c r="G149" s="1364"/>
      <c r="H149" s="1364"/>
      <c r="I149" s="1364"/>
      <c r="J149" s="1364"/>
    </row>
    <row r="150" spans="1:10" s="1363" customFormat="1">
      <c r="A150" s="1364">
        <v>1318</v>
      </c>
      <c r="B150" s="1364" t="b">
        <f>Check!$AR$1319</f>
        <v>1</v>
      </c>
      <c r="C150" s="1364"/>
      <c r="D150" s="1364"/>
      <c r="E150" s="1364"/>
      <c r="F150" s="1364"/>
      <c r="G150" s="1364"/>
      <c r="H150" s="1364"/>
      <c r="I150" s="1364"/>
      <c r="J150" s="1364"/>
    </row>
    <row r="151" spans="1:10" s="1363" customFormat="1">
      <c r="A151" s="1364">
        <v>1319</v>
      </c>
      <c r="B151" s="1364" t="b">
        <f>Check!$AR$1320</f>
        <v>1</v>
      </c>
      <c r="C151" s="1364"/>
      <c r="D151" s="1364"/>
      <c r="E151" s="1364"/>
      <c r="F151" s="1364"/>
      <c r="G151" s="1364"/>
      <c r="H151" s="1364"/>
      <c r="I151" s="1364"/>
      <c r="J151" s="1364"/>
    </row>
    <row r="152" spans="1:10" s="1363" customFormat="1">
      <c r="A152" s="1364">
        <v>1320</v>
      </c>
      <c r="B152" s="1364" t="b">
        <f>Check!$AR$1321</f>
        <v>1</v>
      </c>
      <c r="C152" s="1364"/>
      <c r="D152" s="1364"/>
      <c r="E152" s="1364"/>
      <c r="F152" s="1364"/>
      <c r="G152" s="1364"/>
      <c r="H152" s="1364"/>
      <c r="I152" s="1364"/>
      <c r="J152" s="1364"/>
    </row>
    <row r="153" spans="1:10" s="1363" customFormat="1">
      <c r="A153" s="1364">
        <v>1321</v>
      </c>
      <c r="B153" s="1364" t="b">
        <f>Check!$AR$1322</f>
        <v>1</v>
      </c>
      <c r="C153" s="1364"/>
      <c r="D153" s="1364"/>
      <c r="E153" s="1364"/>
      <c r="F153" s="1364"/>
      <c r="G153" s="1364"/>
      <c r="H153" s="1364"/>
      <c r="I153" s="1364"/>
      <c r="J153" s="1364"/>
    </row>
    <row r="154" spans="1:10" s="1363" customFormat="1">
      <c r="A154" s="1364">
        <v>1322</v>
      </c>
      <c r="B154" s="1364" t="b">
        <f>Check!$AR$1323</f>
        <v>1</v>
      </c>
      <c r="C154" s="1364"/>
      <c r="D154" s="1364"/>
      <c r="E154" s="1364"/>
      <c r="F154" s="1364"/>
      <c r="G154" s="1364"/>
      <c r="H154" s="1364"/>
      <c r="I154" s="1364"/>
      <c r="J154" s="1364"/>
    </row>
    <row r="155" spans="1:10" s="1363" customFormat="1">
      <c r="A155" s="1364">
        <v>1323</v>
      </c>
      <c r="B155" s="1364" t="b">
        <f>Check!$AR$1324</f>
        <v>1</v>
      </c>
      <c r="C155" s="1364"/>
      <c r="D155" s="1364"/>
      <c r="E155" s="1364"/>
      <c r="F155" s="1364"/>
      <c r="G155" s="1364"/>
      <c r="H155" s="1364"/>
      <c r="I155" s="1364"/>
      <c r="J155" s="1364"/>
    </row>
    <row r="156" spans="1:10" s="1363" customFormat="1">
      <c r="A156" s="1364">
        <v>1324</v>
      </c>
      <c r="B156" s="1364" t="b">
        <f>Check!$AR$1325</f>
        <v>1</v>
      </c>
      <c r="C156" s="1364"/>
      <c r="D156" s="1364"/>
      <c r="E156" s="1364"/>
      <c r="F156" s="1364"/>
      <c r="G156" s="1364"/>
      <c r="H156" s="1364"/>
      <c r="I156" s="1364"/>
      <c r="J156" s="1364"/>
    </row>
    <row r="157" spans="1:10" s="1363" customFormat="1">
      <c r="A157" s="1364">
        <v>1325</v>
      </c>
      <c r="B157" s="1364" t="b">
        <f>Check!$AR$1326</f>
        <v>1</v>
      </c>
      <c r="C157" s="1364"/>
      <c r="D157" s="1364"/>
      <c r="E157" s="1364"/>
      <c r="F157" s="1364"/>
      <c r="G157" s="1364"/>
      <c r="H157" s="1364"/>
      <c r="I157" s="1364"/>
      <c r="J157" s="1364"/>
    </row>
    <row r="158" spans="1:10" s="1363" customFormat="1">
      <c r="A158" s="1364">
        <v>1326</v>
      </c>
      <c r="B158" s="1364" t="b">
        <f>Check!$AR$1327</f>
        <v>1</v>
      </c>
      <c r="C158" s="1364"/>
      <c r="D158" s="1364"/>
      <c r="E158" s="1364"/>
      <c r="F158" s="1364"/>
      <c r="G158" s="1364"/>
      <c r="H158" s="1364"/>
      <c r="I158" s="1364"/>
      <c r="J158" s="1364"/>
    </row>
    <row r="159" spans="1:10" s="1363" customFormat="1">
      <c r="A159" s="1364">
        <v>1327</v>
      </c>
      <c r="B159" s="1364" t="b">
        <f>Check!$AR$1328</f>
        <v>1</v>
      </c>
      <c r="C159" s="1364"/>
      <c r="D159" s="1364"/>
      <c r="E159" s="1364"/>
      <c r="F159" s="1364"/>
      <c r="G159" s="1364"/>
      <c r="H159" s="1364"/>
      <c r="I159" s="1364"/>
      <c r="J159" s="1364"/>
    </row>
    <row r="160" spans="1:10" s="1363" customFormat="1">
      <c r="A160" s="1364">
        <v>1328</v>
      </c>
      <c r="B160" s="1364" t="b">
        <f>Check!$AR$1329</f>
        <v>1</v>
      </c>
      <c r="C160" s="1364"/>
      <c r="D160" s="1364"/>
      <c r="E160" s="1364"/>
      <c r="F160" s="1364"/>
      <c r="G160" s="1364"/>
      <c r="H160" s="1364"/>
      <c r="I160" s="1364"/>
      <c r="J160" s="1364"/>
    </row>
    <row r="161" spans="1:10" s="1363" customFormat="1">
      <c r="A161" s="1364">
        <v>1377</v>
      </c>
      <c r="B161" s="1364" t="b">
        <f>Check!$AR$1378</f>
        <v>1</v>
      </c>
      <c r="C161" s="1364"/>
      <c r="D161" s="1364"/>
      <c r="E161" s="1364"/>
      <c r="F161" s="1364"/>
      <c r="G161" s="1364"/>
      <c r="H161" s="1364"/>
      <c r="I161" s="1364"/>
      <c r="J161" s="1364"/>
    </row>
    <row r="162" spans="1:10" s="1363" customFormat="1">
      <c r="A162" s="1364">
        <v>1378</v>
      </c>
      <c r="B162" s="1364" t="b">
        <f>Check!$AR$1379</f>
        <v>1</v>
      </c>
      <c r="C162" s="1364"/>
      <c r="D162" s="1364"/>
      <c r="E162" s="1364"/>
      <c r="F162" s="1364"/>
      <c r="G162" s="1364"/>
      <c r="H162" s="1364"/>
      <c r="I162" s="1364"/>
      <c r="J162" s="1364"/>
    </row>
    <row r="163" spans="1:10" s="1363" customFormat="1">
      <c r="A163" s="1364">
        <v>1379</v>
      </c>
      <c r="B163" s="1364" t="b">
        <f>Check!$AR$1380</f>
        <v>1</v>
      </c>
      <c r="C163" s="1364"/>
      <c r="D163" s="1364"/>
      <c r="E163" s="1364"/>
      <c r="F163" s="1364"/>
      <c r="G163" s="1364"/>
      <c r="H163" s="1364"/>
      <c r="I163" s="1364"/>
      <c r="J163" s="1364"/>
    </row>
    <row r="164" spans="1:10" s="1363" customFormat="1">
      <c r="A164" s="1364">
        <v>1380</v>
      </c>
      <c r="B164" s="1364" t="b">
        <f>Check!$AR$1381</f>
        <v>0</v>
      </c>
      <c r="C164" s="1364"/>
      <c r="D164" s="1364"/>
      <c r="E164" s="1364"/>
      <c r="F164" s="1364"/>
      <c r="G164" s="1364"/>
      <c r="H164" s="1364"/>
      <c r="I164" s="1364"/>
      <c r="J164" s="1364"/>
    </row>
    <row r="165" spans="1:10" s="1363" customFormat="1">
      <c r="A165" s="1364">
        <v>1381</v>
      </c>
      <c r="B165" s="1364" t="b">
        <f>Check!$AR$1382</f>
        <v>0</v>
      </c>
      <c r="C165" s="1364"/>
      <c r="D165" s="1364"/>
      <c r="E165" s="1364"/>
      <c r="F165" s="1364"/>
      <c r="G165" s="1364"/>
      <c r="H165" s="1364"/>
      <c r="I165" s="1364"/>
      <c r="J165" s="1364"/>
    </row>
    <row r="166" spans="1:10" s="1363" customFormat="1">
      <c r="A166" s="1364">
        <v>1382</v>
      </c>
      <c r="B166" s="1364" t="b">
        <f>Check!$AR$1383</f>
        <v>0</v>
      </c>
      <c r="C166" s="1364"/>
      <c r="D166" s="1364"/>
      <c r="E166" s="1364"/>
      <c r="F166" s="1364"/>
      <c r="G166" s="1364"/>
      <c r="H166" s="1364"/>
      <c r="I166" s="1364"/>
      <c r="J166" s="1364"/>
    </row>
    <row r="167" spans="1:10" s="1363" customFormat="1">
      <c r="B167" s="1363" t="e">
        <f ca="1">ADDRESS(OFFSET(D167,1,C167-1,1,1),COLUMN(OFFSET(D167,0,C167-1,1,1)),4,1)</f>
        <v>#N/A</v>
      </c>
      <c r="C167" s="1363" t="e">
        <f>MATCH(FALSE,ISERROR(D167:G167),0)</f>
        <v>#N/A</v>
      </c>
      <c r="D167" s="1372" t="e">
        <f>MATCH(FALSE,ISNUMBER(D10:D37),0)</f>
        <v>#N/A</v>
      </c>
      <c r="E167" s="1363" t="e">
        <f>MATCH(FALSE,ISNUMBER(E10:E37),0)</f>
        <v>#N/A</v>
      </c>
      <c r="F167" s="1363" t="e">
        <f>MATCH(FALSE,ISNUMBER(F10:F37),0)</f>
        <v>#N/A</v>
      </c>
      <c r="G167" s="1363" t="e">
        <f>MATCH(FALSE,ISNUMBER(G10:G37),0)</f>
        <v>#N/A</v>
      </c>
    </row>
    <row r="168" spans="1:10" s="1363" customFormat="1">
      <c r="D168" s="1372">
        <f>IF(ISERROR(D167),0,ROW(D10)+D167-1)</f>
        <v>0</v>
      </c>
      <c r="E168" s="1363">
        <f>IF(ISERROR(E167),0,ROW(E10)+E167-1)</f>
        <v>0</v>
      </c>
      <c r="F168" s="1363">
        <f>IF(ISERROR(F167),0,ROW(F10)+F167-1)</f>
        <v>0</v>
      </c>
      <c r="G168" s="1363">
        <f>IF(ISERROR(G167),0,ROW(G10)+G167-1)</f>
        <v>0</v>
      </c>
    </row>
    <row r="169" spans="1:10" s="1363" customFormat="1">
      <c r="D169" s="1372"/>
    </row>
    <row r="170" spans="1:10" s="1363" customFormat="1">
      <c r="D170" s="1372"/>
    </row>
    <row r="171" spans="1:10" s="1363" customFormat="1">
      <c r="D171" s="1372"/>
    </row>
    <row r="172" spans="1:10" s="1363" customFormat="1">
      <c r="D172" s="1372"/>
    </row>
    <row r="173" spans="1:10" s="1363" customFormat="1">
      <c r="D173" s="1372"/>
    </row>
    <row r="174" spans="1:10" s="1363" customFormat="1">
      <c r="D174" s="1372"/>
    </row>
    <row r="175" spans="1:10" s="1363" customFormat="1">
      <c r="D175" s="1372"/>
    </row>
    <row r="176" spans="1:10" s="1363" customFormat="1">
      <c r="D176" s="1372"/>
    </row>
    <row r="177" spans="4:4" s="1363" customFormat="1">
      <c r="D177" s="1372"/>
    </row>
    <row r="178" spans="4:4" s="1363" customFormat="1">
      <c r="D178" s="1372"/>
    </row>
    <row r="179" spans="4:4" s="1363" customFormat="1">
      <c r="D179" s="1372"/>
    </row>
    <row r="180" spans="4:4" s="1363" customFormat="1">
      <c r="D180" s="1372"/>
    </row>
    <row r="181" spans="4:4" s="1363" customFormat="1">
      <c r="D181" s="1372"/>
    </row>
    <row r="182" spans="4:4" s="1363" customFormat="1">
      <c r="D182" s="1372"/>
    </row>
    <row r="183" spans="4:4" s="1363" customFormat="1">
      <c r="D183" s="1372"/>
    </row>
    <row r="184" spans="4:4" s="1363" customFormat="1">
      <c r="D184" s="1372"/>
    </row>
    <row r="185" spans="4:4" s="1363" customFormat="1">
      <c r="D185" s="1372"/>
    </row>
    <row r="186" spans="4:4" s="1363" customFormat="1">
      <c r="D186" s="1372"/>
    </row>
    <row r="187" spans="4:4" s="1363" customFormat="1">
      <c r="D187" s="1372"/>
    </row>
    <row r="188" spans="4:4" s="1363" customFormat="1">
      <c r="D188" s="1372"/>
    </row>
    <row r="189" spans="4:4" s="1363" customFormat="1">
      <c r="D189" s="1372"/>
    </row>
    <row r="190" spans="4:4" s="1363" customFormat="1">
      <c r="D190" s="1372"/>
    </row>
    <row r="191" spans="4:4" s="1363" customFormat="1">
      <c r="D191" s="1372"/>
    </row>
    <row r="192" spans="4:4" s="1363" customFormat="1">
      <c r="D192" s="1372"/>
    </row>
    <row r="193" spans="4:4" s="1363" customFormat="1">
      <c r="D193" s="1372"/>
    </row>
    <row r="194" spans="4:4" s="1363" customFormat="1">
      <c r="D194" s="1372"/>
    </row>
    <row r="195" spans="4:4" s="1363" customFormat="1">
      <c r="D195" s="1372"/>
    </row>
    <row r="196" spans="4:4" s="1363" customFormat="1">
      <c r="D196" s="1372"/>
    </row>
    <row r="197" spans="4:4" s="1363" customFormat="1">
      <c r="D197" s="1372"/>
    </row>
    <row r="198" spans="4:4" s="1363" customFormat="1">
      <c r="D198" s="1372"/>
    </row>
    <row r="199" spans="4:4" s="1363" customFormat="1">
      <c r="D199" s="1372"/>
    </row>
    <row r="200" spans="4:4" s="1363" customFormat="1">
      <c r="D200" s="1372"/>
    </row>
    <row r="201" spans="4:4" s="1363" customFormat="1">
      <c r="D201" s="1372"/>
    </row>
    <row r="202" spans="4:4" s="1363" customFormat="1">
      <c r="D202" s="1372"/>
    </row>
    <row r="203" spans="4:4" s="1363" customFormat="1">
      <c r="D203" s="1372"/>
    </row>
    <row r="204" spans="4:4" s="1363" customFormat="1">
      <c r="D204" s="1372"/>
    </row>
    <row r="205" spans="4:4" s="1363" customFormat="1">
      <c r="D205" s="1372"/>
    </row>
    <row r="206" spans="4:4" s="1363" customFormat="1">
      <c r="D206" s="1372"/>
    </row>
    <row r="207" spans="4:4" s="1363" customFormat="1">
      <c r="D207" s="1372"/>
    </row>
    <row r="208" spans="4:4" s="1363" customFormat="1">
      <c r="D208" s="1372"/>
    </row>
    <row r="209" spans="4:4" s="1363" customFormat="1">
      <c r="D209" s="1372"/>
    </row>
    <row r="210" spans="4:4" s="1363" customFormat="1">
      <c r="D210" s="1372"/>
    </row>
    <row r="211" spans="4:4" s="1363" customFormat="1">
      <c r="D211" s="1372"/>
    </row>
    <row r="212" spans="4:4" s="1363" customFormat="1">
      <c r="D212" s="1372"/>
    </row>
    <row r="213" spans="4:4" s="1363" customFormat="1">
      <c r="D213" s="1372"/>
    </row>
    <row r="214" spans="4:4" s="1363" customFormat="1">
      <c r="D214" s="1372"/>
    </row>
    <row r="215" spans="4:4" s="1363" customFormat="1">
      <c r="D215" s="1372"/>
    </row>
    <row r="216" spans="4:4" s="1363" customFormat="1">
      <c r="D216" s="1372"/>
    </row>
    <row r="217" spans="4:4" s="1363" customFormat="1">
      <c r="D217" s="1372"/>
    </row>
    <row r="218" spans="4:4" s="1363" customFormat="1">
      <c r="D218" s="1372"/>
    </row>
    <row r="219" spans="4:4" s="1363" customFormat="1">
      <c r="D219" s="1372"/>
    </row>
    <row r="220" spans="4:4" s="1363" customFormat="1">
      <c r="D220" s="1372"/>
    </row>
    <row r="221" spans="4:4" s="1363" customFormat="1">
      <c r="D221" s="1372"/>
    </row>
    <row r="222" spans="4:4" s="1363" customFormat="1">
      <c r="D222" s="1372"/>
    </row>
    <row r="223" spans="4:4" s="1363" customFormat="1">
      <c r="D223" s="1372"/>
    </row>
    <row r="224" spans="4:4" s="1363" customFormat="1">
      <c r="D224" s="1372"/>
    </row>
    <row r="225" spans="4:4" s="1363" customFormat="1">
      <c r="D225" s="1372"/>
    </row>
    <row r="226" spans="4:4" s="1363" customFormat="1">
      <c r="D226" s="1372"/>
    </row>
    <row r="227" spans="4:4" s="1363" customFormat="1">
      <c r="D227" s="1372"/>
    </row>
    <row r="228" spans="4:4" s="1363" customFormat="1">
      <c r="D228" s="1372"/>
    </row>
    <row r="229" spans="4:4" s="1363" customFormat="1">
      <c r="D229" s="1372"/>
    </row>
    <row r="230" spans="4:4" s="1363" customFormat="1">
      <c r="D230" s="1372"/>
    </row>
    <row r="231" spans="4:4" s="1363" customFormat="1">
      <c r="D231" s="1372"/>
    </row>
    <row r="232" spans="4:4" s="1363" customFormat="1">
      <c r="D232" s="1372"/>
    </row>
    <row r="233" spans="4:4" s="1363" customFormat="1">
      <c r="D233" s="1372"/>
    </row>
    <row r="234" spans="4:4" s="1363" customFormat="1">
      <c r="D234" s="1372"/>
    </row>
    <row r="235" spans="4:4" s="1363" customFormat="1">
      <c r="D235" s="1372"/>
    </row>
    <row r="236" spans="4:4" s="1363" customFormat="1">
      <c r="D236" s="1372"/>
    </row>
    <row r="237" spans="4:4" s="1363" customFormat="1">
      <c r="D237" s="1372"/>
    </row>
    <row r="238" spans="4:4" s="1363" customFormat="1">
      <c r="D238" s="1372"/>
    </row>
    <row r="239" spans="4:4" s="1363" customFormat="1">
      <c r="D239" s="1372"/>
    </row>
    <row r="240" spans="4:4" s="1363" customFormat="1">
      <c r="D240" s="1372"/>
    </row>
    <row r="241" spans="4:4" s="1363" customFormat="1">
      <c r="D241" s="1372"/>
    </row>
    <row r="242" spans="4:4" s="1363" customFormat="1">
      <c r="D242" s="1372"/>
    </row>
    <row r="243" spans="4:4" s="1363" customFormat="1">
      <c r="D243" s="1372"/>
    </row>
    <row r="244" spans="4:4" s="1363" customFormat="1">
      <c r="D244" s="1372"/>
    </row>
    <row r="245" spans="4:4" s="1363" customFormat="1">
      <c r="D245" s="1372"/>
    </row>
    <row r="246" spans="4:4" s="1363" customFormat="1">
      <c r="D246" s="1372"/>
    </row>
    <row r="247" spans="4:4" s="1363" customFormat="1">
      <c r="D247" s="1372"/>
    </row>
    <row r="248" spans="4:4" s="1363" customFormat="1">
      <c r="D248" s="1372"/>
    </row>
    <row r="249" spans="4:4" s="1363" customFormat="1">
      <c r="D249" s="1372"/>
    </row>
    <row r="250" spans="4:4" s="1363" customFormat="1">
      <c r="D250" s="1372"/>
    </row>
    <row r="251" spans="4:4" s="1363" customFormat="1">
      <c r="D251" s="1372"/>
    </row>
    <row r="252" spans="4:4" s="1363" customFormat="1">
      <c r="D252" s="1372"/>
    </row>
    <row r="253" spans="4:4" s="1363" customFormat="1">
      <c r="D253" s="1372"/>
    </row>
    <row r="254" spans="4:4" s="1363" customFormat="1">
      <c r="D254" s="1372"/>
    </row>
    <row r="255" spans="4:4" s="1363" customFormat="1">
      <c r="D255" s="1372"/>
    </row>
    <row r="256" spans="4:4" s="1363" customFormat="1">
      <c r="D256" s="1372"/>
    </row>
    <row r="257" spans="4:4" s="1363" customFormat="1">
      <c r="D257" s="1372"/>
    </row>
    <row r="258" spans="4:4" s="1363" customFormat="1">
      <c r="D258" s="1372"/>
    </row>
    <row r="259" spans="4:4" s="1363" customFormat="1">
      <c r="D259" s="1372"/>
    </row>
    <row r="260" spans="4:4" s="1363" customFormat="1">
      <c r="D260" s="1372"/>
    </row>
    <row r="261" spans="4:4" s="1363" customFormat="1">
      <c r="D261" s="1372"/>
    </row>
    <row r="262" spans="4:4" s="1363" customFormat="1">
      <c r="D262" s="1372"/>
    </row>
    <row r="263" spans="4:4" s="1363" customFormat="1">
      <c r="D263" s="1372"/>
    </row>
    <row r="264" spans="4:4" s="1363" customFormat="1">
      <c r="D264" s="1372"/>
    </row>
    <row r="265" spans="4:4" s="1363" customFormat="1">
      <c r="D265" s="1372"/>
    </row>
    <row r="266" spans="4:4" s="1363" customFormat="1">
      <c r="D266" s="1372"/>
    </row>
    <row r="267" spans="4:4" s="1363" customFormat="1">
      <c r="D267" s="1372"/>
    </row>
    <row r="268" spans="4:4" s="1363" customFormat="1">
      <c r="D268" s="1372"/>
    </row>
    <row r="269" spans="4:4" s="1363" customFormat="1">
      <c r="D269" s="1372"/>
    </row>
    <row r="270" spans="4:4" s="1363" customFormat="1">
      <c r="D270" s="1372"/>
    </row>
    <row r="271" spans="4:4" s="1363" customFormat="1">
      <c r="D271" s="1372"/>
    </row>
    <row r="272" spans="4:4" s="1363" customFormat="1">
      <c r="D272" s="1372"/>
    </row>
    <row r="273" spans="4:4" s="1363" customFormat="1">
      <c r="D273" s="1372"/>
    </row>
    <row r="274" spans="4:4" s="1363" customFormat="1">
      <c r="D274" s="1372"/>
    </row>
    <row r="275" spans="4:4" s="1363" customFormat="1">
      <c r="D275" s="1372"/>
    </row>
    <row r="276" spans="4:4" s="1363" customFormat="1">
      <c r="D276" s="1372"/>
    </row>
    <row r="277" spans="4:4" s="1363" customFormat="1">
      <c r="D277" s="1372"/>
    </row>
    <row r="278" spans="4:4" s="1363" customFormat="1">
      <c r="D278" s="1372"/>
    </row>
    <row r="279" spans="4:4" s="1363" customFormat="1">
      <c r="D279" s="1372"/>
    </row>
    <row r="280" spans="4:4" s="1363" customFormat="1">
      <c r="D280" s="1372"/>
    </row>
    <row r="281" spans="4:4" s="1363" customFormat="1">
      <c r="D281" s="1372"/>
    </row>
    <row r="282" spans="4:4" s="1363" customFormat="1">
      <c r="D282" s="1372"/>
    </row>
    <row r="283" spans="4:4" s="1363" customFormat="1">
      <c r="D283" s="1372"/>
    </row>
    <row r="284" spans="4:4" s="1363" customFormat="1">
      <c r="D284" s="1372"/>
    </row>
    <row r="285" spans="4:4" s="1363" customFormat="1">
      <c r="D285" s="1372"/>
    </row>
    <row r="286" spans="4:4" s="1363" customFormat="1">
      <c r="D286" s="1372"/>
    </row>
    <row r="287" spans="4:4" s="1363" customFormat="1">
      <c r="D287" s="1372"/>
    </row>
    <row r="288" spans="4:4" s="1363" customFormat="1">
      <c r="D288" s="1372"/>
    </row>
    <row r="289" spans="4:4" s="1363" customFormat="1">
      <c r="D289" s="1372"/>
    </row>
    <row r="290" spans="4:4" s="1363" customFormat="1">
      <c r="D290" s="1372"/>
    </row>
    <row r="291" spans="4:4" s="1363" customFormat="1">
      <c r="D291" s="1372"/>
    </row>
    <row r="292" spans="4:4" s="1363" customFormat="1">
      <c r="D292" s="1372"/>
    </row>
    <row r="293" spans="4:4" s="1363" customFormat="1">
      <c r="D293" s="1372"/>
    </row>
    <row r="294" spans="4:4" s="1363" customFormat="1">
      <c r="D294" s="1372"/>
    </row>
    <row r="295" spans="4:4" s="1363" customFormat="1">
      <c r="D295" s="1372"/>
    </row>
    <row r="296" spans="4:4" s="1363" customFormat="1">
      <c r="D296" s="1372"/>
    </row>
    <row r="297" spans="4:4" s="1363" customFormat="1">
      <c r="D297" s="1372"/>
    </row>
    <row r="298" spans="4:4" s="1363" customFormat="1">
      <c r="D298" s="1372"/>
    </row>
    <row r="299" spans="4:4" s="1363" customFormat="1">
      <c r="D299" s="1372"/>
    </row>
    <row r="300" spans="4:4" s="1363" customFormat="1">
      <c r="D300" s="1372"/>
    </row>
    <row r="301" spans="4:4" s="1363" customFormat="1">
      <c r="D301" s="1372"/>
    </row>
    <row r="302" spans="4:4" s="1363" customFormat="1">
      <c r="D302" s="1372"/>
    </row>
    <row r="303" spans="4:4" s="1363" customFormat="1">
      <c r="D303" s="1372"/>
    </row>
    <row r="304" spans="4:4" s="1363" customFormat="1">
      <c r="D304" s="1372"/>
    </row>
    <row r="305" spans="4:4" s="1363" customFormat="1">
      <c r="D305" s="1372"/>
    </row>
    <row r="306" spans="4:4" s="1363" customFormat="1">
      <c r="D306" s="1372"/>
    </row>
    <row r="307" spans="4:4" s="1363" customFormat="1">
      <c r="D307" s="1372"/>
    </row>
    <row r="308" spans="4:4" s="1363" customFormat="1">
      <c r="D308" s="1372"/>
    </row>
    <row r="309" spans="4:4" s="1363" customFormat="1">
      <c r="D309" s="1372"/>
    </row>
    <row r="310" spans="4:4" s="1363" customFormat="1">
      <c r="D310" s="1372"/>
    </row>
    <row r="311" spans="4:4" s="1363" customFormat="1">
      <c r="D311" s="1372"/>
    </row>
    <row r="312" spans="4:4" s="1363" customFormat="1">
      <c r="D312" s="1372"/>
    </row>
    <row r="313" spans="4:4" s="1363" customFormat="1">
      <c r="D313" s="1372"/>
    </row>
    <row r="314" spans="4:4" s="1363" customFormat="1">
      <c r="D314" s="1372"/>
    </row>
    <row r="315" spans="4:4" s="1363" customFormat="1">
      <c r="D315" s="1372"/>
    </row>
    <row r="316" spans="4:4" s="1363" customFormat="1">
      <c r="D316" s="1372"/>
    </row>
    <row r="317" spans="4:4" s="1363" customFormat="1">
      <c r="D317" s="1372"/>
    </row>
    <row r="318" spans="4:4" s="1363" customFormat="1">
      <c r="D318" s="1372"/>
    </row>
    <row r="319" spans="4:4" s="1363" customFormat="1">
      <c r="D319" s="1372"/>
    </row>
    <row r="320" spans="4:4" s="1363" customFormat="1">
      <c r="D320" s="1372"/>
    </row>
    <row r="321" spans="4:4" s="1363" customFormat="1">
      <c r="D321" s="1372"/>
    </row>
    <row r="322" spans="4:4" s="1363" customFormat="1">
      <c r="D322" s="1372"/>
    </row>
    <row r="323" spans="4:4" s="1363" customFormat="1">
      <c r="D323" s="1372"/>
    </row>
    <row r="324" spans="4:4" s="1363" customFormat="1">
      <c r="D324" s="1372"/>
    </row>
    <row r="325" spans="4:4" s="1363" customFormat="1">
      <c r="D325" s="1372"/>
    </row>
    <row r="326" spans="4:4" s="1363" customFormat="1">
      <c r="D326" s="1372"/>
    </row>
    <row r="327" spans="4:4" s="1363" customFormat="1">
      <c r="D327" s="1372"/>
    </row>
    <row r="328" spans="4:4" s="1363" customFormat="1">
      <c r="D328" s="1372"/>
    </row>
    <row r="329" spans="4:4" s="1363" customFormat="1">
      <c r="D329" s="1372"/>
    </row>
    <row r="330" spans="4:4" s="1363" customFormat="1">
      <c r="D330" s="1372"/>
    </row>
    <row r="331" spans="4:4" s="1363" customFormat="1">
      <c r="D331" s="1372"/>
    </row>
    <row r="332" spans="4:4" s="1363" customFormat="1">
      <c r="D332" s="1372"/>
    </row>
    <row r="333" spans="4:4" s="1363" customFormat="1">
      <c r="D333" s="1372"/>
    </row>
    <row r="334" spans="4:4" s="1363" customFormat="1">
      <c r="D334" s="1372"/>
    </row>
    <row r="335" spans="4:4" s="1363" customFormat="1">
      <c r="D335" s="1372"/>
    </row>
    <row r="336" spans="4:4" s="1363" customFormat="1">
      <c r="D336" s="1372"/>
    </row>
    <row r="337" spans="4:4" s="1363" customFormat="1">
      <c r="D337" s="1372"/>
    </row>
    <row r="338" spans="4:4" s="1363" customFormat="1">
      <c r="D338" s="1372"/>
    </row>
    <row r="339" spans="4:4" s="1363" customFormat="1">
      <c r="D339" s="1372"/>
    </row>
    <row r="340" spans="4:4" s="1363" customFormat="1">
      <c r="D340" s="1372"/>
    </row>
    <row r="341" spans="4:4" s="1363" customFormat="1">
      <c r="D341" s="1372"/>
    </row>
    <row r="342" spans="4:4" s="1363" customFormat="1">
      <c r="D342" s="1372"/>
    </row>
    <row r="343" spans="4:4" s="1363" customFormat="1">
      <c r="D343" s="1372"/>
    </row>
    <row r="344" spans="4:4" s="1363" customFormat="1">
      <c r="D344" s="1372"/>
    </row>
    <row r="345" spans="4:4" s="1363" customFormat="1">
      <c r="D345" s="1372"/>
    </row>
    <row r="346" spans="4:4" s="1363" customFormat="1">
      <c r="D346" s="1372"/>
    </row>
    <row r="347" spans="4:4" s="1363" customFormat="1">
      <c r="D347" s="1372"/>
    </row>
    <row r="348" spans="4:4" s="1363" customFormat="1">
      <c r="D348" s="1372"/>
    </row>
    <row r="349" spans="4:4" s="1363" customFormat="1">
      <c r="D349" s="1372"/>
    </row>
    <row r="350" spans="4:4" s="1363" customFormat="1">
      <c r="D350" s="1372"/>
    </row>
    <row r="351" spans="4:4" s="1363" customFormat="1">
      <c r="D351" s="1372"/>
    </row>
    <row r="352" spans="4:4" s="1363" customFormat="1">
      <c r="D352" s="1372"/>
    </row>
    <row r="353" spans="4:4" s="1363" customFormat="1">
      <c r="D353" s="1372"/>
    </row>
    <row r="354" spans="4:4" s="1363" customFormat="1">
      <c r="D354" s="1372"/>
    </row>
    <row r="355" spans="4:4" s="1363" customFormat="1">
      <c r="D355" s="1372"/>
    </row>
    <row r="356" spans="4:4" s="1363" customFormat="1">
      <c r="D356" s="1372"/>
    </row>
    <row r="357" spans="4:4" s="1363" customFormat="1">
      <c r="D357" s="1372"/>
    </row>
    <row r="358" spans="4:4" s="1363" customFormat="1">
      <c r="D358" s="1372"/>
    </row>
    <row r="359" spans="4:4" s="1363" customFormat="1">
      <c r="D359" s="1372"/>
    </row>
    <row r="360" spans="4:4" s="1363" customFormat="1">
      <c r="D360" s="1372"/>
    </row>
    <row r="361" spans="4:4" s="1363" customFormat="1">
      <c r="D361" s="1372"/>
    </row>
    <row r="362" spans="4:4" s="1363" customFormat="1">
      <c r="D362" s="1372"/>
    </row>
    <row r="363" spans="4:4" s="1363" customFormat="1">
      <c r="D363" s="1372"/>
    </row>
    <row r="364" spans="4:4" s="1363" customFormat="1">
      <c r="D364" s="1372"/>
    </row>
    <row r="365" spans="4:4" s="1363" customFormat="1">
      <c r="D365" s="1372"/>
    </row>
    <row r="366" spans="4:4" s="1363" customFormat="1">
      <c r="D366" s="1372"/>
    </row>
    <row r="367" spans="4:4" s="1363" customFormat="1">
      <c r="D367" s="1372"/>
    </row>
    <row r="368" spans="4:4" s="1363" customFormat="1">
      <c r="D368" s="1372"/>
    </row>
    <row r="369" spans="4:4" s="1363" customFormat="1">
      <c r="D369" s="1372"/>
    </row>
    <row r="370" spans="4:4" s="1363" customFormat="1">
      <c r="D370" s="1372"/>
    </row>
    <row r="371" spans="4:4" s="1363" customFormat="1">
      <c r="D371" s="1372"/>
    </row>
    <row r="372" spans="4:4" s="1363" customFormat="1">
      <c r="D372" s="1372"/>
    </row>
    <row r="373" spans="4:4" s="1363" customFormat="1">
      <c r="D373" s="1372"/>
    </row>
    <row r="374" spans="4:4" s="1363" customFormat="1">
      <c r="D374" s="1372"/>
    </row>
    <row r="375" spans="4:4" s="1363" customFormat="1">
      <c r="D375" s="1372"/>
    </row>
    <row r="376" spans="4:4" s="1363" customFormat="1">
      <c r="D376" s="1372"/>
    </row>
    <row r="377" spans="4:4" s="1363" customFormat="1">
      <c r="D377" s="1372"/>
    </row>
    <row r="378" spans="4:4" s="1363" customFormat="1">
      <c r="D378" s="1372"/>
    </row>
    <row r="379" spans="4:4" s="1363" customFormat="1">
      <c r="D379" s="1372"/>
    </row>
    <row r="380" spans="4:4" s="1363" customFormat="1">
      <c r="D380" s="1372"/>
    </row>
    <row r="381" spans="4:4" s="1363" customFormat="1">
      <c r="D381" s="1372"/>
    </row>
    <row r="382" spans="4:4" s="1363" customFormat="1">
      <c r="D382" s="1372"/>
    </row>
    <row r="383" spans="4:4" s="1363" customFormat="1">
      <c r="D383" s="1372"/>
    </row>
    <row r="384" spans="4:4" s="1363" customFormat="1">
      <c r="D384" s="1372"/>
    </row>
    <row r="385" spans="4:4" s="1363" customFormat="1">
      <c r="D385" s="1372"/>
    </row>
    <row r="386" spans="4:4" s="1363" customFormat="1">
      <c r="D386" s="1372"/>
    </row>
    <row r="387" spans="4:4" s="1363" customFormat="1">
      <c r="D387" s="1372"/>
    </row>
    <row r="388" spans="4:4" s="1363" customFormat="1">
      <c r="D388" s="1372"/>
    </row>
    <row r="389" spans="4:4" s="1363" customFormat="1">
      <c r="D389" s="1372"/>
    </row>
    <row r="390" spans="4:4" s="1363" customFormat="1">
      <c r="D390" s="1372"/>
    </row>
    <row r="391" spans="4:4" s="1363" customFormat="1">
      <c r="D391" s="1372"/>
    </row>
    <row r="392" spans="4:4" s="1363" customFormat="1">
      <c r="D392" s="1372"/>
    </row>
    <row r="393" spans="4:4" s="1363" customFormat="1">
      <c r="D393" s="1372"/>
    </row>
    <row r="394" spans="4:4" s="1363" customFormat="1">
      <c r="D394" s="1372"/>
    </row>
    <row r="395" spans="4:4" s="1363" customFormat="1">
      <c r="D395" s="1372"/>
    </row>
    <row r="396" spans="4:4" s="1363" customFormat="1">
      <c r="D396" s="1372"/>
    </row>
    <row r="397" spans="4:4" s="1363" customFormat="1">
      <c r="D397" s="1372"/>
    </row>
    <row r="398" spans="4:4" s="1363" customFormat="1">
      <c r="D398" s="1372"/>
    </row>
    <row r="399" spans="4:4" s="1363" customFormat="1">
      <c r="D399" s="1372"/>
    </row>
    <row r="400" spans="4:4" s="1363" customFormat="1">
      <c r="D400" s="1372"/>
    </row>
    <row r="401" spans="4:4" s="1363" customFormat="1">
      <c r="D401" s="1372"/>
    </row>
    <row r="402" spans="4:4" s="1363" customFormat="1">
      <c r="D402" s="1372"/>
    </row>
    <row r="403" spans="4:4" s="1363" customFormat="1">
      <c r="D403" s="1372"/>
    </row>
    <row r="404" spans="4:4" s="1363" customFormat="1">
      <c r="D404" s="1372"/>
    </row>
    <row r="405" spans="4:4" s="1363" customFormat="1">
      <c r="D405" s="1372"/>
    </row>
    <row r="406" spans="4:4" s="1363" customFormat="1">
      <c r="D406" s="1372"/>
    </row>
    <row r="407" spans="4:4" s="1363" customFormat="1">
      <c r="D407" s="1372"/>
    </row>
    <row r="408" spans="4:4" s="1363" customFormat="1">
      <c r="D408" s="1372"/>
    </row>
    <row r="409" spans="4:4" s="1363" customFormat="1">
      <c r="D409" s="1372"/>
    </row>
    <row r="410" spans="4:4" s="1363" customFormat="1">
      <c r="D410" s="1372"/>
    </row>
    <row r="411" spans="4:4" s="1363" customFormat="1">
      <c r="D411" s="1372"/>
    </row>
    <row r="412" spans="4:4" s="1363" customFormat="1">
      <c r="D412" s="1372"/>
    </row>
    <row r="413" spans="4:4" s="1363" customFormat="1">
      <c r="D413" s="1372"/>
    </row>
    <row r="414" spans="4:4" s="1363" customFormat="1">
      <c r="D414" s="1372"/>
    </row>
    <row r="415" spans="4:4" s="1363" customFormat="1">
      <c r="D415" s="1372"/>
    </row>
    <row r="416" spans="4:4" s="1363" customFormat="1">
      <c r="D416" s="1372"/>
    </row>
    <row r="417" spans="4:4" s="1363" customFormat="1">
      <c r="D417" s="1372"/>
    </row>
    <row r="418" spans="4:4" s="1363" customFormat="1">
      <c r="D418" s="1372"/>
    </row>
    <row r="419" spans="4:4" s="1363" customFormat="1">
      <c r="D419" s="1372"/>
    </row>
    <row r="420" spans="4:4" s="1363" customFormat="1">
      <c r="D420" s="1372"/>
    </row>
    <row r="421" spans="4:4" s="1363" customFormat="1">
      <c r="D421" s="1372"/>
    </row>
    <row r="422" spans="4:4" s="1363" customFormat="1">
      <c r="D422" s="1372"/>
    </row>
    <row r="423" spans="4:4" s="1363" customFormat="1">
      <c r="D423" s="1372"/>
    </row>
    <row r="424" spans="4:4" s="1363" customFormat="1">
      <c r="D424" s="1372"/>
    </row>
    <row r="425" spans="4:4" s="1363" customFormat="1">
      <c r="D425" s="1372"/>
    </row>
    <row r="426" spans="4:4" s="1363" customFormat="1">
      <c r="D426" s="1372"/>
    </row>
    <row r="427" spans="4:4" s="1363" customFormat="1">
      <c r="D427" s="1372"/>
    </row>
    <row r="428" spans="4:4" s="1363" customFormat="1">
      <c r="D428" s="1372"/>
    </row>
    <row r="429" spans="4:4" s="1363" customFormat="1">
      <c r="D429" s="1372"/>
    </row>
    <row r="430" spans="4:4" s="1363" customFormat="1">
      <c r="D430" s="1372"/>
    </row>
    <row r="431" spans="4:4" s="1363" customFormat="1">
      <c r="D431" s="1372"/>
    </row>
    <row r="432" spans="4:4" s="1363" customFormat="1">
      <c r="D432" s="1372"/>
    </row>
    <row r="433" spans="4:4" s="1363" customFormat="1">
      <c r="D433" s="1372"/>
    </row>
    <row r="434" spans="4:4" s="1363" customFormat="1">
      <c r="D434" s="1372"/>
    </row>
    <row r="435" spans="4:4" s="1363" customFormat="1">
      <c r="D435" s="1372"/>
    </row>
    <row r="436" spans="4:4" s="1363" customFormat="1">
      <c r="D436" s="1372"/>
    </row>
    <row r="437" spans="4:4" s="1363" customFormat="1">
      <c r="D437" s="1372"/>
    </row>
    <row r="438" spans="4:4" s="1363" customFormat="1">
      <c r="D438" s="1372"/>
    </row>
    <row r="439" spans="4:4" s="1363" customFormat="1">
      <c r="D439" s="1372"/>
    </row>
    <row r="440" spans="4:4" s="1363" customFormat="1">
      <c r="D440" s="1372"/>
    </row>
    <row r="441" spans="4:4" s="1363" customFormat="1">
      <c r="D441" s="1372"/>
    </row>
    <row r="442" spans="4:4" s="1363" customFormat="1">
      <c r="D442" s="1372"/>
    </row>
    <row r="443" spans="4:4" s="1363" customFormat="1">
      <c r="D443" s="1372"/>
    </row>
    <row r="444" spans="4:4" s="1363" customFormat="1">
      <c r="D444" s="1372"/>
    </row>
    <row r="445" spans="4:4" s="1363" customFormat="1">
      <c r="D445" s="1372"/>
    </row>
    <row r="446" spans="4:4" s="1363" customFormat="1">
      <c r="D446" s="1372"/>
    </row>
    <row r="447" spans="4:4" s="1363" customFormat="1">
      <c r="D447" s="1372"/>
    </row>
    <row r="448" spans="4:4" s="1363" customFormat="1">
      <c r="D448" s="1372"/>
    </row>
    <row r="449" spans="4:4" s="1363" customFormat="1">
      <c r="D449" s="1372"/>
    </row>
    <row r="450" spans="4:4" s="1363" customFormat="1">
      <c r="D450" s="1372"/>
    </row>
    <row r="451" spans="4:4" s="1363" customFormat="1">
      <c r="D451" s="1372"/>
    </row>
    <row r="452" spans="4:4" s="1363" customFormat="1">
      <c r="D452" s="1372"/>
    </row>
    <row r="453" spans="4:4" s="1363" customFormat="1">
      <c r="D453" s="1372"/>
    </row>
    <row r="454" spans="4:4" s="1363" customFormat="1">
      <c r="D454" s="1372"/>
    </row>
    <row r="455" spans="4:4" s="1363" customFormat="1">
      <c r="D455" s="1372"/>
    </row>
    <row r="456" spans="4:4" s="1363" customFormat="1">
      <c r="D456" s="1372"/>
    </row>
    <row r="457" spans="4:4" s="1363" customFormat="1">
      <c r="D457" s="1372"/>
    </row>
    <row r="458" spans="4:4" s="1363" customFormat="1">
      <c r="D458" s="1372"/>
    </row>
    <row r="459" spans="4:4" s="1363" customFormat="1">
      <c r="D459" s="1372"/>
    </row>
    <row r="460" spans="4:4" s="1363" customFormat="1">
      <c r="D460" s="1372"/>
    </row>
    <row r="461" spans="4:4" s="1363" customFormat="1">
      <c r="D461" s="1372"/>
    </row>
    <row r="462" spans="4:4" s="1363" customFormat="1">
      <c r="D462" s="1372"/>
    </row>
    <row r="463" spans="4:4" s="1363" customFormat="1">
      <c r="D463" s="1372"/>
    </row>
    <row r="464" spans="4:4" s="1363" customFormat="1">
      <c r="D464" s="1372"/>
    </row>
    <row r="465" spans="4:4" s="1363" customFormat="1">
      <c r="D465" s="1372"/>
    </row>
    <row r="466" spans="4:4" s="1363" customFormat="1">
      <c r="D466" s="1372"/>
    </row>
    <row r="467" spans="4:4" s="1363" customFormat="1">
      <c r="D467" s="1372"/>
    </row>
    <row r="468" spans="4:4" s="1363" customFormat="1">
      <c r="D468" s="1372"/>
    </row>
    <row r="469" spans="4:4" s="1363" customFormat="1">
      <c r="D469" s="1372"/>
    </row>
    <row r="470" spans="4:4" s="1363" customFormat="1">
      <c r="D470" s="1372"/>
    </row>
    <row r="471" spans="4:4" s="1363" customFormat="1">
      <c r="D471" s="1372"/>
    </row>
    <row r="472" spans="4:4" s="1363" customFormat="1">
      <c r="D472" s="1372"/>
    </row>
    <row r="473" spans="4:4" s="1363" customFormat="1">
      <c r="D473" s="1372"/>
    </row>
    <row r="474" spans="4:4" s="1363" customFormat="1">
      <c r="D474" s="1372"/>
    </row>
    <row r="475" spans="4:4" s="1363" customFormat="1">
      <c r="D475" s="1372"/>
    </row>
    <row r="476" spans="4:4" s="1363" customFormat="1">
      <c r="D476" s="1372"/>
    </row>
    <row r="477" spans="4:4" s="1363" customFormat="1">
      <c r="D477" s="1372"/>
    </row>
    <row r="478" spans="4:4" s="1363" customFormat="1">
      <c r="D478" s="1372"/>
    </row>
    <row r="479" spans="4:4" s="1363" customFormat="1">
      <c r="D479" s="1372"/>
    </row>
    <row r="480" spans="4:4" s="1363" customFormat="1">
      <c r="D480" s="1372"/>
    </row>
    <row r="481" spans="4:4" s="1363" customFormat="1">
      <c r="D481" s="1372"/>
    </row>
    <row r="482" spans="4:4" s="1363" customFormat="1">
      <c r="D482" s="1372"/>
    </row>
    <row r="483" spans="4:4" s="1363" customFormat="1">
      <c r="D483" s="1372"/>
    </row>
    <row r="484" spans="4:4" s="1363" customFormat="1">
      <c r="D484" s="1372"/>
    </row>
    <row r="485" spans="4:4" s="1363" customFormat="1">
      <c r="D485" s="1372"/>
    </row>
    <row r="486" spans="4:4" s="1363" customFormat="1">
      <c r="D486" s="1372"/>
    </row>
    <row r="487" spans="4:4" s="1363" customFormat="1">
      <c r="D487" s="1372"/>
    </row>
    <row r="488" spans="4:4" s="1363" customFormat="1">
      <c r="D488" s="1372"/>
    </row>
    <row r="489" spans="4:4" s="1363" customFormat="1">
      <c r="D489" s="1372"/>
    </row>
    <row r="490" spans="4:4" s="1363" customFormat="1">
      <c r="D490" s="1372"/>
    </row>
    <row r="491" spans="4:4" s="1363" customFormat="1">
      <c r="D491" s="1372"/>
    </row>
    <row r="492" spans="4:4" s="1363" customFormat="1">
      <c r="D492" s="1372"/>
    </row>
    <row r="493" spans="4:4" s="1363" customFormat="1">
      <c r="D493" s="1372"/>
    </row>
    <row r="494" spans="4:4" s="1363" customFormat="1">
      <c r="D494" s="1372"/>
    </row>
    <row r="495" spans="4:4" s="1363" customFormat="1">
      <c r="D495" s="1372"/>
    </row>
    <row r="496" spans="4:4" s="1363" customFormat="1">
      <c r="D496" s="1372"/>
    </row>
    <row r="497" spans="4:4" s="1363" customFormat="1">
      <c r="D497" s="1372"/>
    </row>
    <row r="498" spans="4:4" s="1363" customFormat="1">
      <c r="D498" s="1372"/>
    </row>
    <row r="499" spans="4:4" s="1363" customFormat="1">
      <c r="D499" s="1372"/>
    </row>
    <row r="500" spans="4:4" s="1363" customFormat="1">
      <c r="D500" s="1372"/>
    </row>
    <row r="501" spans="4:4" s="1363" customFormat="1">
      <c r="D501" s="1372"/>
    </row>
    <row r="502" spans="4:4" s="1363" customFormat="1">
      <c r="D502" s="1372"/>
    </row>
    <row r="503" spans="4:4" s="1363" customFormat="1">
      <c r="D503" s="1372"/>
    </row>
    <row r="504" spans="4:4" s="1363" customFormat="1">
      <c r="D504" s="1372"/>
    </row>
    <row r="505" spans="4:4" s="1363" customFormat="1">
      <c r="D505" s="1372"/>
    </row>
    <row r="506" spans="4:4" s="1363" customFormat="1">
      <c r="D506" s="1372"/>
    </row>
    <row r="507" spans="4:4" s="1363" customFormat="1">
      <c r="D507" s="1372"/>
    </row>
    <row r="508" spans="4:4" s="1363" customFormat="1">
      <c r="D508" s="1372"/>
    </row>
    <row r="509" spans="4:4" s="1363" customFormat="1">
      <c r="D509" s="1372"/>
    </row>
    <row r="510" spans="4:4" s="1363" customFormat="1">
      <c r="D510" s="1372"/>
    </row>
    <row r="511" spans="4:4" s="1363" customFormat="1">
      <c r="D511" s="1372"/>
    </row>
    <row r="512" spans="4:4" s="1363" customFormat="1">
      <c r="D512" s="1372"/>
    </row>
    <row r="513" spans="4:4" s="1363" customFormat="1">
      <c r="D513" s="1372"/>
    </row>
    <row r="514" spans="4:4" s="1363" customFormat="1">
      <c r="D514" s="1372"/>
    </row>
    <row r="515" spans="4:4" s="1363" customFormat="1">
      <c r="D515" s="1372"/>
    </row>
    <row r="516" spans="4:4" s="1363" customFormat="1">
      <c r="D516" s="1372"/>
    </row>
    <row r="517" spans="4:4" s="1363" customFormat="1">
      <c r="D517" s="1372"/>
    </row>
    <row r="518" spans="4:4" s="1363" customFormat="1">
      <c r="D518" s="1372"/>
    </row>
    <row r="519" spans="4:4" s="1363" customFormat="1">
      <c r="D519" s="1372"/>
    </row>
    <row r="520" spans="4:4" s="1363" customFormat="1">
      <c r="D520" s="1372"/>
    </row>
    <row r="521" spans="4:4" s="1363" customFormat="1">
      <c r="D521" s="1372"/>
    </row>
    <row r="522" spans="4:4" s="1363" customFormat="1">
      <c r="D522" s="1372"/>
    </row>
    <row r="523" spans="4:4" s="1363" customFormat="1">
      <c r="D523" s="1372"/>
    </row>
    <row r="524" spans="4:4" s="1363" customFormat="1">
      <c r="D524" s="1372"/>
    </row>
    <row r="525" spans="4:4" s="1363" customFormat="1">
      <c r="D525" s="1372"/>
    </row>
    <row r="526" spans="4:4" s="1363" customFormat="1">
      <c r="D526" s="1372"/>
    </row>
    <row r="527" spans="4:4" s="1363" customFormat="1">
      <c r="D527" s="1372"/>
    </row>
    <row r="528" spans="4:4" s="1363" customFormat="1">
      <c r="D528" s="1372"/>
    </row>
    <row r="529" spans="4:4" s="1363" customFormat="1">
      <c r="D529" s="1372"/>
    </row>
    <row r="530" spans="4:4" s="1363" customFormat="1">
      <c r="D530" s="1372"/>
    </row>
    <row r="531" spans="4:4" s="1363" customFormat="1">
      <c r="D531" s="1372"/>
    </row>
    <row r="532" spans="4:4" s="1363" customFormat="1">
      <c r="D532" s="1372"/>
    </row>
    <row r="533" spans="4:4" s="1363" customFormat="1">
      <c r="D533" s="1372"/>
    </row>
    <row r="534" spans="4:4" s="1363" customFormat="1">
      <c r="D534" s="1372"/>
    </row>
    <row r="535" spans="4:4" s="1363" customFormat="1">
      <c r="D535" s="1372"/>
    </row>
    <row r="536" spans="4:4" s="1363" customFormat="1">
      <c r="D536" s="1372"/>
    </row>
    <row r="537" spans="4:4" s="1363" customFormat="1">
      <c r="D537" s="1372"/>
    </row>
    <row r="538" spans="4:4" s="1363" customFormat="1">
      <c r="D538" s="1372"/>
    </row>
    <row r="539" spans="4:4" s="1363" customFormat="1">
      <c r="D539" s="1372"/>
    </row>
    <row r="540" spans="4:4" s="1363" customFormat="1">
      <c r="D540" s="1372"/>
    </row>
    <row r="541" spans="4:4" s="1363" customFormat="1">
      <c r="D541" s="1372"/>
    </row>
    <row r="542" spans="4:4" s="1363" customFormat="1">
      <c r="D542" s="1372"/>
    </row>
    <row r="543" spans="4:4" s="1363" customFormat="1">
      <c r="D543" s="1372"/>
    </row>
    <row r="544" spans="4:4" s="1363" customFormat="1">
      <c r="D544" s="1372"/>
    </row>
    <row r="545" spans="4:4" s="1363" customFormat="1">
      <c r="D545" s="1372"/>
    </row>
    <row r="546" spans="4:4" s="1363" customFormat="1">
      <c r="D546" s="1372"/>
    </row>
    <row r="547" spans="4:4" s="1363" customFormat="1">
      <c r="D547" s="1372"/>
    </row>
    <row r="548" spans="4:4" s="1363" customFormat="1">
      <c r="D548" s="1372"/>
    </row>
    <row r="549" spans="4:4" s="1363" customFormat="1">
      <c r="D549" s="1372"/>
    </row>
    <row r="550" spans="4:4" s="1363" customFormat="1">
      <c r="D550" s="1372"/>
    </row>
    <row r="551" spans="4:4" s="1363" customFormat="1">
      <c r="D551" s="1372"/>
    </row>
    <row r="552" spans="4:4" s="1363" customFormat="1">
      <c r="D552" s="1372"/>
    </row>
    <row r="553" spans="4:4" s="1363" customFormat="1">
      <c r="D553" s="1372"/>
    </row>
    <row r="554" spans="4:4" s="1363" customFormat="1">
      <c r="D554" s="1372"/>
    </row>
    <row r="555" spans="4:4" s="1363" customFormat="1">
      <c r="D555" s="1372"/>
    </row>
    <row r="556" spans="4:4" s="1363" customFormat="1">
      <c r="D556" s="1372"/>
    </row>
    <row r="557" spans="4:4" s="1363" customFormat="1">
      <c r="D557" s="1372"/>
    </row>
    <row r="558" spans="4:4" s="1363" customFormat="1">
      <c r="D558" s="1372"/>
    </row>
    <row r="559" spans="4:4" s="1363" customFormat="1">
      <c r="D559" s="1372"/>
    </row>
    <row r="560" spans="4:4" s="1363" customFormat="1">
      <c r="D560" s="1372"/>
    </row>
    <row r="561" spans="4:4" s="1363" customFormat="1">
      <c r="D561" s="1372"/>
    </row>
    <row r="562" spans="4:4" s="1363" customFormat="1">
      <c r="D562" s="1372"/>
    </row>
    <row r="563" spans="4:4" s="1363" customFormat="1">
      <c r="D563" s="1372"/>
    </row>
    <row r="564" spans="4:4" s="1363" customFormat="1">
      <c r="D564" s="1372"/>
    </row>
    <row r="565" spans="4:4" s="1363" customFormat="1">
      <c r="D565" s="1372"/>
    </row>
    <row r="566" spans="4:4" s="1363" customFormat="1">
      <c r="D566" s="1372"/>
    </row>
    <row r="567" spans="4:4" s="1363" customFormat="1">
      <c r="D567" s="1372"/>
    </row>
    <row r="568" spans="4:4" s="1363" customFormat="1">
      <c r="D568" s="1372"/>
    </row>
    <row r="569" spans="4:4" s="1363" customFormat="1">
      <c r="D569" s="1372"/>
    </row>
    <row r="570" spans="4:4" s="1363" customFormat="1">
      <c r="D570" s="1372"/>
    </row>
    <row r="571" spans="4:4" s="1363" customFormat="1">
      <c r="D571" s="1372"/>
    </row>
    <row r="572" spans="4:4" s="1363" customFormat="1">
      <c r="D572" s="1372"/>
    </row>
    <row r="573" spans="4:4" s="1363" customFormat="1">
      <c r="D573" s="1372"/>
    </row>
    <row r="574" spans="4:4" s="1363" customFormat="1">
      <c r="D574" s="1372"/>
    </row>
    <row r="575" spans="4:4" s="1363" customFormat="1">
      <c r="D575" s="1372"/>
    </row>
    <row r="576" spans="4:4" s="1363" customFormat="1">
      <c r="D576" s="1372"/>
    </row>
    <row r="577" spans="4:4" s="1363" customFormat="1">
      <c r="D577" s="1372"/>
    </row>
    <row r="578" spans="4:4" s="1363" customFormat="1">
      <c r="D578" s="1372"/>
    </row>
    <row r="579" spans="4:4" s="1363" customFormat="1">
      <c r="D579" s="1372"/>
    </row>
    <row r="580" spans="4:4" s="1363" customFormat="1">
      <c r="D580" s="1372"/>
    </row>
    <row r="581" spans="4:4" s="1363" customFormat="1">
      <c r="D581" s="1372"/>
    </row>
    <row r="582" spans="4:4" s="1363" customFormat="1">
      <c r="D582" s="1372"/>
    </row>
    <row r="583" spans="4:4" s="1363" customFormat="1">
      <c r="D583" s="1372"/>
    </row>
    <row r="584" spans="4:4" s="1363" customFormat="1">
      <c r="D584" s="1372"/>
    </row>
    <row r="585" spans="4:4" s="1363" customFormat="1">
      <c r="D585" s="1372"/>
    </row>
    <row r="586" spans="4:4" s="1363" customFormat="1">
      <c r="D586" s="1372"/>
    </row>
    <row r="587" spans="4:4" s="1363" customFormat="1">
      <c r="D587" s="1372"/>
    </row>
    <row r="588" spans="4:4" s="1363" customFormat="1">
      <c r="D588" s="1372"/>
    </row>
    <row r="589" spans="4:4" s="1363" customFormat="1">
      <c r="D589" s="1372"/>
    </row>
    <row r="590" spans="4:4" s="1363" customFormat="1">
      <c r="D590" s="1372"/>
    </row>
    <row r="591" spans="4:4" s="1363" customFormat="1">
      <c r="D591" s="1372"/>
    </row>
    <row r="592" spans="4:4" s="1363" customFormat="1">
      <c r="D592" s="1372"/>
    </row>
    <row r="593" spans="4:4" s="1363" customFormat="1">
      <c r="D593" s="1372"/>
    </row>
    <row r="594" spans="4:4" s="1363" customFormat="1">
      <c r="D594" s="1372"/>
    </row>
    <row r="595" spans="4:4" s="1363" customFormat="1">
      <c r="D595" s="1372"/>
    </row>
    <row r="596" spans="4:4" s="1363" customFormat="1">
      <c r="D596" s="1372"/>
    </row>
    <row r="597" spans="4:4" s="1363" customFormat="1">
      <c r="D597" s="1372"/>
    </row>
    <row r="598" spans="4:4" s="1363" customFormat="1">
      <c r="D598" s="1372"/>
    </row>
    <row r="599" spans="4:4" s="1363" customFormat="1">
      <c r="D599" s="1372"/>
    </row>
    <row r="600" spans="4:4" s="1363" customFormat="1">
      <c r="D600" s="1372"/>
    </row>
    <row r="601" spans="4:4" s="1363" customFormat="1">
      <c r="D601" s="1372"/>
    </row>
    <row r="602" spans="4:4" s="1363" customFormat="1">
      <c r="D602" s="1372"/>
    </row>
    <row r="603" spans="4:4" s="1363" customFormat="1">
      <c r="D603" s="1372"/>
    </row>
    <row r="604" spans="4:4" s="1363" customFormat="1">
      <c r="D604" s="1372"/>
    </row>
    <row r="605" spans="4:4" s="1363" customFormat="1">
      <c r="D605" s="1372"/>
    </row>
    <row r="606" spans="4:4" s="1363" customFormat="1">
      <c r="D606" s="1372"/>
    </row>
    <row r="607" spans="4:4" s="1363" customFormat="1">
      <c r="D607" s="1372"/>
    </row>
    <row r="608" spans="4:4" s="1363" customFormat="1">
      <c r="D608" s="1372"/>
    </row>
    <row r="609" spans="4:4" s="1363" customFormat="1">
      <c r="D609" s="1372"/>
    </row>
    <row r="610" spans="4:4" s="1363" customFormat="1">
      <c r="D610" s="1372"/>
    </row>
    <row r="611" spans="4:4" s="1363" customFormat="1">
      <c r="D611" s="1372"/>
    </row>
    <row r="612" spans="4:4" s="1363" customFormat="1">
      <c r="D612" s="1372"/>
    </row>
    <row r="613" spans="4:4" s="1363" customFormat="1">
      <c r="D613" s="1372"/>
    </row>
    <row r="614" spans="4:4" s="1363" customFormat="1">
      <c r="D614" s="1372"/>
    </row>
    <row r="615" spans="4:4" s="1363" customFormat="1">
      <c r="D615" s="1372"/>
    </row>
    <row r="616" spans="4:4" s="1363" customFormat="1">
      <c r="D616" s="1372"/>
    </row>
    <row r="617" spans="4:4" s="1363" customFormat="1">
      <c r="D617" s="1372"/>
    </row>
    <row r="618" spans="4:4" s="1363" customFormat="1">
      <c r="D618" s="1372"/>
    </row>
    <row r="619" spans="4:4" s="1363" customFormat="1">
      <c r="D619" s="1372"/>
    </row>
    <row r="620" spans="4:4" s="1363" customFormat="1">
      <c r="D620" s="1372"/>
    </row>
    <row r="621" spans="4:4" s="1363" customFormat="1">
      <c r="D621" s="1372"/>
    </row>
    <row r="622" spans="4:4" s="1363" customFormat="1">
      <c r="D622" s="1372"/>
    </row>
    <row r="623" spans="4:4" s="1363" customFormat="1">
      <c r="D623" s="1372"/>
    </row>
    <row r="624" spans="4:4" s="1363" customFormat="1">
      <c r="D624" s="1372"/>
    </row>
    <row r="625" spans="4:4" s="1363" customFormat="1">
      <c r="D625" s="1372"/>
    </row>
    <row r="626" spans="4:4" s="1363" customFormat="1">
      <c r="D626" s="1372"/>
    </row>
    <row r="627" spans="4:4" s="1363" customFormat="1">
      <c r="D627" s="1372"/>
    </row>
    <row r="628" spans="4:4" s="1363" customFormat="1">
      <c r="D628" s="1372"/>
    </row>
    <row r="629" spans="4:4" s="1363" customFormat="1">
      <c r="D629" s="1372"/>
    </row>
    <row r="630" spans="4:4" s="1363" customFormat="1">
      <c r="D630" s="1372"/>
    </row>
    <row r="631" spans="4:4" s="1363" customFormat="1">
      <c r="D631" s="1372"/>
    </row>
    <row r="632" spans="4:4" s="1363" customFormat="1">
      <c r="D632" s="1372"/>
    </row>
    <row r="633" spans="4:4" s="1363" customFormat="1">
      <c r="D633" s="1372"/>
    </row>
    <row r="634" spans="4:4" s="1363" customFormat="1">
      <c r="D634" s="1372"/>
    </row>
    <row r="635" spans="4:4" s="1363" customFormat="1">
      <c r="D635" s="1372"/>
    </row>
    <row r="636" spans="4:4" s="1363" customFormat="1">
      <c r="D636" s="1372"/>
    </row>
    <row r="637" spans="4:4" s="1363" customFormat="1">
      <c r="D637" s="1372"/>
    </row>
    <row r="638" spans="4:4" s="1363" customFormat="1">
      <c r="D638" s="1372"/>
    </row>
    <row r="639" spans="4:4" s="1363" customFormat="1">
      <c r="D639" s="1372"/>
    </row>
    <row r="640" spans="4:4" s="1363" customFormat="1">
      <c r="D640" s="1372"/>
    </row>
    <row r="641" spans="4:4" s="1363" customFormat="1">
      <c r="D641" s="1372"/>
    </row>
    <row r="642" spans="4:4" s="1363" customFormat="1">
      <c r="D642" s="1372"/>
    </row>
    <row r="643" spans="4:4" s="1363" customFormat="1">
      <c r="D643" s="1372"/>
    </row>
    <row r="644" spans="4:4" s="1363" customFormat="1">
      <c r="D644" s="1372"/>
    </row>
    <row r="645" spans="4:4" s="1363" customFormat="1">
      <c r="D645" s="1372"/>
    </row>
    <row r="646" spans="4:4" s="1363" customFormat="1">
      <c r="D646" s="1372"/>
    </row>
    <row r="647" spans="4:4" s="1363" customFormat="1">
      <c r="D647" s="1372"/>
    </row>
    <row r="648" spans="4:4" s="1363" customFormat="1">
      <c r="D648" s="1372"/>
    </row>
    <row r="649" spans="4:4" s="1363" customFormat="1">
      <c r="D649" s="1372"/>
    </row>
    <row r="650" spans="4:4" s="1363" customFormat="1">
      <c r="D650" s="1372"/>
    </row>
    <row r="651" spans="4:4" s="1363" customFormat="1">
      <c r="D651" s="1372"/>
    </row>
    <row r="652" spans="4:4" s="1363" customFormat="1">
      <c r="D652" s="1372"/>
    </row>
    <row r="653" spans="4:4" s="1363" customFormat="1">
      <c r="D653" s="1372"/>
    </row>
    <row r="654" spans="4:4" s="1363" customFormat="1">
      <c r="D654" s="1372"/>
    </row>
    <row r="655" spans="4:4" s="1363" customFormat="1">
      <c r="D655" s="1372"/>
    </row>
    <row r="656" spans="4:4" s="1363" customFormat="1">
      <c r="D656" s="1372"/>
    </row>
    <row r="657" spans="4:4" s="1363" customFormat="1">
      <c r="D657" s="1372"/>
    </row>
    <row r="658" spans="4:4" s="1363" customFormat="1">
      <c r="D658" s="1372"/>
    </row>
    <row r="659" spans="4:4" s="1363" customFormat="1">
      <c r="D659" s="1372"/>
    </row>
    <row r="660" spans="4:4" s="1363" customFormat="1">
      <c r="D660" s="1372"/>
    </row>
    <row r="661" spans="4:4" s="1363" customFormat="1">
      <c r="D661" s="1372"/>
    </row>
    <row r="662" spans="4:4" s="1363" customFormat="1">
      <c r="D662" s="1372"/>
    </row>
    <row r="663" spans="4:4" s="1363" customFormat="1">
      <c r="D663" s="1372"/>
    </row>
    <row r="664" spans="4:4" s="1363" customFormat="1">
      <c r="D664" s="1372"/>
    </row>
    <row r="665" spans="4:4" s="1363" customFormat="1">
      <c r="D665" s="1372"/>
    </row>
    <row r="666" spans="4:4" s="1363" customFormat="1">
      <c r="D666" s="1372"/>
    </row>
    <row r="667" spans="4:4" s="1363" customFormat="1">
      <c r="D667" s="1372"/>
    </row>
    <row r="668" spans="4:4" s="1363" customFormat="1">
      <c r="D668" s="1372"/>
    </row>
    <row r="669" spans="4:4" s="1363" customFormat="1">
      <c r="D669" s="1372"/>
    </row>
    <row r="670" spans="4:4" s="1363" customFormat="1">
      <c r="D670" s="1372"/>
    </row>
    <row r="671" spans="4:4" s="1363" customFormat="1">
      <c r="D671" s="1372"/>
    </row>
    <row r="672" spans="4:4" s="1363" customFormat="1">
      <c r="D672" s="1372"/>
    </row>
    <row r="673" spans="4:4" s="1363" customFormat="1">
      <c r="D673" s="1372"/>
    </row>
    <row r="674" spans="4:4" s="1363" customFormat="1">
      <c r="D674" s="1372"/>
    </row>
    <row r="675" spans="4:4" s="1363" customFormat="1">
      <c r="D675" s="1372"/>
    </row>
    <row r="676" spans="4:4" s="1363" customFormat="1">
      <c r="D676" s="1372"/>
    </row>
    <row r="677" spans="4:4" s="1363" customFormat="1">
      <c r="D677" s="1372"/>
    </row>
    <row r="678" spans="4:4" s="1363" customFormat="1">
      <c r="D678" s="1372"/>
    </row>
    <row r="679" spans="4:4" s="1363" customFormat="1">
      <c r="D679" s="1372"/>
    </row>
    <row r="680" spans="4:4" s="1363" customFormat="1">
      <c r="D680" s="1372"/>
    </row>
    <row r="681" spans="4:4" s="1363" customFormat="1">
      <c r="D681" s="1372"/>
    </row>
    <row r="682" spans="4:4" s="1363" customFormat="1">
      <c r="D682" s="1372"/>
    </row>
    <row r="683" spans="4:4" s="1363" customFormat="1">
      <c r="D683" s="1372"/>
    </row>
    <row r="684" spans="4:4" s="1363" customFormat="1">
      <c r="D684" s="1372"/>
    </row>
    <row r="685" spans="4:4" s="1363" customFormat="1">
      <c r="D685" s="1372"/>
    </row>
    <row r="686" spans="4:4" s="1363" customFormat="1">
      <c r="D686" s="1372"/>
    </row>
    <row r="687" spans="4:4" s="1363" customFormat="1">
      <c r="D687" s="1372"/>
    </row>
    <row r="688" spans="4:4" s="1363" customFormat="1">
      <c r="D688" s="1372"/>
    </row>
    <row r="689" spans="4:4" s="1363" customFormat="1">
      <c r="D689" s="1372"/>
    </row>
    <row r="690" spans="4:4" s="1363" customFormat="1">
      <c r="D690" s="1372"/>
    </row>
    <row r="691" spans="4:4" s="1363" customFormat="1">
      <c r="D691" s="1372"/>
    </row>
    <row r="692" spans="4:4" s="1363" customFormat="1">
      <c r="D692" s="1372"/>
    </row>
    <row r="693" spans="4:4" s="1363" customFormat="1">
      <c r="D693" s="1372"/>
    </row>
    <row r="694" spans="4:4" s="1363" customFormat="1">
      <c r="D694" s="1372"/>
    </row>
    <row r="695" spans="4:4" s="1363" customFormat="1">
      <c r="D695" s="1372"/>
    </row>
    <row r="696" spans="4:4" s="1363" customFormat="1">
      <c r="D696" s="1372"/>
    </row>
    <row r="697" spans="4:4" s="1363" customFormat="1">
      <c r="D697" s="1372"/>
    </row>
    <row r="698" spans="4:4" s="1363" customFormat="1">
      <c r="D698" s="1372"/>
    </row>
    <row r="699" spans="4:4" s="1363" customFormat="1">
      <c r="D699" s="1372"/>
    </row>
    <row r="700" spans="4:4" s="1363" customFormat="1">
      <c r="D700" s="1372"/>
    </row>
    <row r="701" spans="4:4" s="1363" customFormat="1">
      <c r="D701" s="1372"/>
    </row>
    <row r="702" spans="4:4" s="1363" customFormat="1">
      <c r="D702" s="1372"/>
    </row>
    <row r="703" spans="4:4" s="1363" customFormat="1">
      <c r="D703" s="1372"/>
    </row>
    <row r="704" spans="4:4" s="1363" customFormat="1">
      <c r="D704" s="1372"/>
    </row>
    <row r="705" spans="4:4" s="1363" customFormat="1">
      <c r="D705" s="1372"/>
    </row>
    <row r="706" spans="4:4" s="1363" customFormat="1">
      <c r="D706" s="1372"/>
    </row>
    <row r="707" spans="4:4" s="1363" customFormat="1">
      <c r="D707" s="1372"/>
    </row>
    <row r="708" spans="4:4" s="1363" customFormat="1">
      <c r="D708" s="1372"/>
    </row>
    <row r="709" spans="4:4" s="1363" customFormat="1">
      <c r="D709" s="1372"/>
    </row>
    <row r="710" spans="4:4" s="1363" customFormat="1">
      <c r="D710" s="1372"/>
    </row>
    <row r="711" spans="4:4" s="1363" customFormat="1">
      <c r="D711" s="1372"/>
    </row>
    <row r="712" spans="4:4" s="1363" customFormat="1">
      <c r="D712" s="1372"/>
    </row>
    <row r="713" spans="4:4" s="1363" customFormat="1">
      <c r="D713" s="1372"/>
    </row>
    <row r="714" spans="4:4" s="1363" customFormat="1">
      <c r="D714" s="1372"/>
    </row>
    <row r="715" spans="4:4" s="1363" customFormat="1">
      <c r="D715" s="1372"/>
    </row>
    <row r="716" spans="4:4" s="1363" customFormat="1">
      <c r="D716" s="1372"/>
    </row>
    <row r="717" spans="4:4" s="1363" customFormat="1">
      <c r="D717" s="1372"/>
    </row>
    <row r="718" spans="4:4" s="1363" customFormat="1">
      <c r="D718" s="1372"/>
    </row>
    <row r="719" spans="4:4" s="1363" customFormat="1">
      <c r="D719" s="1372"/>
    </row>
    <row r="720" spans="4:4" s="1363" customFormat="1">
      <c r="D720" s="1372"/>
    </row>
    <row r="721" spans="4:4" s="1363" customFormat="1">
      <c r="D721" s="1372"/>
    </row>
    <row r="722" spans="4:4" s="1363" customFormat="1">
      <c r="D722" s="1372"/>
    </row>
    <row r="723" spans="4:4" s="1363" customFormat="1">
      <c r="D723" s="1372"/>
    </row>
    <row r="724" spans="4:4" s="1363" customFormat="1">
      <c r="D724" s="1372"/>
    </row>
    <row r="725" spans="4:4" s="1363" customFormat="1">
      <c r="D725" s="1372"/>
    </row>
    <row r="726" spans="4:4" s="1363" customFormat="1">
      <c r="D726" s="1372"/>
    </row>
    <row r="727" spans="4:4" s="1363" customFormat="1">
      <c r="D727" s="1372"/>
    </row>
    <row r="728" spans="4:4" s="1363" customFormat="1">
      <c r="D728" s="1372"/>
    </row>
    <row r="729" spans="4:4" s="1363" customFormat="1">
      <c r="D729" s="1372"/>
    </row>
    <row r="730" spans="4:4" s="1363" customFormat="1">
      <c r="D730" s="1372"/>
    </row>
    <row r="731" spans="4:4" s="1363" customFormat="1">
      <c r="D731" s="1372"/>
    </row>
    <row r="732" spans="4:4" s="1363" customFormat="1">
      <c r="D732" s="1372"/>
    </row>
    <row r="733" spans="4:4" s="1363" customFormat="1">
      <c r="D733" s="1372"/>
    </row>
    <row r="734" spans="4:4" s="1363" customFormat="1">
      <c r="D734" s="1372"/>
    </row>
    <row r="735" spans="4:4" s="1363" customFormat="1">
      <c r="D735" s="1372"/>
    </row>
    <row r="736" spans="4:4" s="1363" customFormat="1">
      <c r="D736" s="1372"/>
    </row>
    <row r="737" spans="4:4" s="1363" customFormat="1">
      <c r="D737" s="1372"/>
    </row>
    <row r="738" spans="4:4" s="1363" customFormat="1">
      <c r="D738" s="1372"/>
    </row>
    <row r="739" spans="4:4" s="1363" customFormat="1">
      <c r="D739" s="1372"/>
    </row>
    <row r="740" spans="4:4" s="1363" customFormat="1">
      <c r="D740" s="1372"/>
    </row>
    <row r="741" spans="4:4" s="1363" customFormat="1">
      <c r="D741" s="1372"/>
    </row>
    <row r="742" spans="4:4" s="1363" customFormat="1">
      <c r="D742" s="1372"/>
    </row>
    <row r="743" spans="4:4" s="1363" customFormat="1">
      <c r="D743" s="1372"/>
    </row>
    <row r="744" spans="4:4" s="1363" customFormat="1">
      <c r="D744" s="1372"/>
    </row>
    <row r="745" spans="4:4" s="1363" customFormat="1">
      <c r="D745" s="1372"/>
    </row>
    <row r="746" spans="4:4" s="1363" customFormat="1">
      <c r="D746" s="1372"/>
    </row>
    <row r="747" spans="4:4" s="1363" customFormat="1">
      <c r="D747" s="1372"/>
    </row>
    <row r="748" spans="4:4" s="1363" customFormat="1">
      <c r="D748" s="1372"/>
    </row>
    <row r="749" spans="4:4" s="1363" customFormat="1">
      <c r="D749" s="1372"/>
    </row>
    <row r="750" spans="4:4" s="1363" customFormat="1">
      <c r="D750" s="1372"/>
    </row>
    <row r="751" spans="4:4" s="1363" customFormat="1">
      <c r="D751" s="1372"/>
    </row>
    <row r="752" spans="4:4" s="1363" customFormat="1">
      <c r="D752" s="1372"/>
    </row>
    <row r="753" spans="4:4" s="1363" customFormat="1">
      <c r="D753" s="1372"/>
    </row>
    <row r="754" spans="4:4" s="1363" customFormat="1">
      <c r="D754" s="1372"/>
    </row>
    <row r="755" spans="4:4" s="1363" customFormat="1">
      <c r="D755" s="1372"/>
    </row>
    <row r="756" spans="4:4" s="1363" customFormat="1">
      <c r="D756" s="1372"/>
    </row>
    <row r="757" spans="4:4" s="1363" customFormat="1">
      <c r="D757" s="1372"/>
    </row>
    <row r="758" spans="4:4" s="1363" customFormat="1">
      <c r="D758" s="1372"/>
    </row>
    <row r="759" spans="4:4" s="1363" customFormat="1">
      <c r="D759" s="1372"/>
    </row>
    <row r="760" spans="4:4" s="1363" customFormat="1">
      <c r="D760" s="1372"/>
    </row>
    <row r="761" spans="4:4" s="1363" customFormat="1">
      <c r="D761" s="1372"/>
    </row>
    <row r="762" spans="4:4" s="1363" customFormat="1">
      <c r="D762" s="1372"/>
    </row>
    <row r="763" spans="4:4" s="1363" customFormat="1">
      <c r="D763" s="1372"/>
    </row>
    <row r="764" spans="4:4" s="1363" customFormat="1">
      <c r="D764" s="1372"/>
    </row>
    <row r="765" spans="4:4" s="1363" customFormat="1">
      <c r="D765" s="1372"/>
    </row>
    <row r="766" spans="4:4" s="1363" customFormat="1">
      <c r="D766" s="1372"/>
    </row>
    <row r="767" spans="4:4" s="1363" customFormat="1">
      <c r="D767" s="1372"/>
    </row>
    <row r="768" spans="4:4" s="1363" customFormat="1">
      <c r="D768" s="1372"/>
    </row>
    <row r="769" spans="4:4" s="1363" customFormat="1">
      <c r="D769" s="1372"/>
    </row>
    <row r="770" spans="4:4" s="1363" customFormat="1">
      <c r="D770" s="1372"/>
    </row>
    <row r="771" spans="4:4" s="1363" customFormat="1">
      <c r="D771" s="1372"/>
    </row>
    <row r="772" spans="4:4" s="1363" customFormat="1">
      <c r="D772" s="1372"/>
    </row>
    <row r="773" spans="4:4" s="1363" customFormat="1">
      <c r="D773" s="1372"/>
    </row>
    <row r="774" spans="4:4" s="1363" customFormat="1">
      <c r="D774" s="1372"/>
    </row>
    <row r="775" spans="4:4" s="1363" customFormat="1">
      <c r="D775" s="1372"/>
    </row>
    <row r="776" spans="4:4" s="1363" customFormat="1">
      <c r="D776" s="1372"/>
    </row>
    <row r="777" spans="4:4" s="1363" customFormat="1">
      <c r="D777" s="1372"/>
    </row>
    <row r="778" spans="4:4" s="1363" customFormat="1">
      <c r="D778" s="1372"/>
    </row>
    <row r="779" spans="4:4" s="1363" customFormat="1">
      <c r="D779" s="1372"/>
    </row>
    <row r="780" spans="4:4" s="1363" customFormat="1">
      <c r="D780" s="1372"/>
    </row>
    <row r="781" spans="4:4" s="1363" customFormat="1">
      <c r="D781" s="1372"/>
    </row>
    <row r="782" spans="4:4" s="1363" customFormat="1">
      <c r="D782" s="1372"/>
    </row>
    <row r="783" spans="4:4" s="1363" customFormat="1">
      <c r="D783" s="1372"/>
    </row>
    <row r="784" spans="4:4" s="1363" customFormat="1">
      <c r="D784" s="1372"/>
    </row>
    <row r="785" spans="4:4" s="1363" customFormat="1">
      <c r="D785" s="1372"/>
    </row>
    <row r="786" spans="4:4" s="1363" customFormat="1">
      <c r="D786" s="1372"/>
    </row>
    <row r="787" spans="4:4" s="1363" customFormat="1">
      <c r="D787" s="1372"/>
    </row>
    <row r="788" spans="4:4" s="1363" customFormat="1">
      <c r="D788" s="1372"/>
    </row>
    <row r="789" spans="4:4" s="1363" customFormat="1">
      <c r="D789" s="1372"/>
    </row>
    <row r="790" spans="4:4" s="1363" customFormat="1">
      <c r="D790" s="1372"/>
    </row>
    <row r="791" spans="4:4" s="1363" customFormat="1">
      <c r="D791" s="1372"/>
    </row>
    <row r="792" spans="4:4" s="1363" customFormat="1">
      <c r="D792" s="1372"/>
    </row>
    <row r="793" spans="4:4" s="1363" customFormat="1">
      <c r="D793" s="1372"/>
    </row>
    <row r="794" spans="4:4" s="1363" customFormat="1">
      <c r="D794" s="1372"/>
    </row>
    <row r="795" spans="4:4" s="1363" customFormat="1">
      <c r="D795" s="1372"/>
    </row>
    <row r="796" spans="4:4" s="1363" customFormat="1">
      <c r="D796" s="1372"/>
    </row>
    <row r="797" spans="4:4" s="1363" customFormat="1">
      <c r="D797" s="1372"/>
    </row>
    <row r="798" spans="4:4" s="1363" customFormat="1">
      <c r="D798" s="1372"/>
    </row>
    <row r="799" spans="4:4" s="1363" customFormat="1">
      <c r="D799" s="1372"/>
    </row>
    <row r="800" spans="4:4" s="1363" customFormat="1">
      <c r="D800" s="1372"/>
    </row>
    <row r="801" spans="4:4" s="1363" customFormat="1">
      <c r="D801" s="1372"/>
    </row>
    <row r="802" spans="4:4" s="1363" customFormat="1">
      <c r="D802" s="1372"/>
    </row>
    <row r="803" spans="4:4" s="1363" customFormat="1">
      <c r="D803" s="1372"/>
    </row>
    <row r="804" spans="4:4" s="1363" customFormat="1">
      <c r="D804" s="1372"/>
    </row>
    <row r="805" spans="4:4" s="1363" customFormat="1">
      <c r="D805" s="1372"/>
    </row>
    <row r="806" spans="4:4" s="1363" customFormat="1">
      <c r="D806" s="1372"/>
    </row>
    <row r="807" spans="4:4" s="1363" customFormat="1">
      <c r="D807" s="1372"/>
    </row>
    <row r="808" spans="4:4" s="1363" customFormat="1">
      <c r="D808" s="1372"/>
    </row>
    <row r="809" spans="4:4" s="1363" customFormat="1">
      <c r="D809" s="1372"/>
    </row>
    <row r="810" spans="4:4" s="1363" customFormat="1">
      <c r="D810" s="1372"/>
    </row>
    <row r="811" spans="4:4" s="1363" customFormat="1">
      <c r="D811" s="1372"/>
    </row>
    <row r="812" spans="4:4" s="1363" customFormat="1">
      <c r="D812" s="1372"/>
    </row>
    <row r="813" spans="4:4" s="1363" customFormat="1">
      <c r="D813" s="1372"/>
    </row>
    <row r="814" spans="4:4" s="1363" customFormat="1">
      <c r="D814" s="1372"/>
    </row>
    <row r="815" spans="4:4" s="1363" customFormat="1">
      <c r="D815" s="1372"/>
    </row>
    <row r="816" spans="4:4" s="1363" customFormat="1">
      <c r="D816" s="1372"/>
    </row>
    <row r="817" spans="4:4" s="1363" customFormat="1">
      <c r="D817" s="1372"/>
    </row>
    <row r="818" spans="4:4" s="1363" customFormat="1">
      <c r="D818" s="1372"/>
    </row>
    <row r="819" spans="4:4" s="1363" customFormat="1">
      <c r="D819" s="1372"/>
    </row>
    <row r="820" spans="4:4" s="1363" customFormat="1">
      <c r="D820" s="1372"/>
    </row>
    <row r="821" spans="4:4" s="1363" customFormat="1">
      <c r="D821" s="1372"/>
    </row>
    <row r="822" spans="4:4" s="1363" customFormat="1">
      <c r="D822" s="1372"/>
    </row>
    <row r="823" spans="4:4" s="1363" customFormat="1">
      <c r="D823" s="1372"/>
    </row>
    <row r="824" spans="4:4" s="1363" customFormat="1">
      <c r="D824" s="1372"/>
    </row>
    <row r="825" spans="4:4" s="1363" customFormat="1">
      <c r="D825" s="1372"/>
    </row>
    <row r="826" spans="4:4" s="1363" customFormat="1">
      <c r="D826" s="1372"/>
    </row>
    <row r="827" spans="4:4" s="1363" customFormat="1">
      <c r="D827" s="1372"/>
    </row>
    <row r="828" spans="4:4" s="1363" customFormat="1">
      <c r="D828" s="1372"/>
    </row>
    <row r="829" spans="4:4" s="1363" customFormat="1">
      <c r="D829" s="1372"/>
    </row>
    <row r="830" spans="4:4" s="1363" customFormat="1">
      <c r="D830" s="1372"/>
    </row>
    <row r="831" spans="4:4" s="1363" customFormat="1">
      <c r="D831" s="1372"/>
    </row>
    <row r="832" spans="4:4" s="1363" customFormat="1">
      <c r="D832" s="1372"/>
    </row>
    <row r="833" spans="4:4" s="1363" customFormat="1">
      <c r="D833" s="1372"/>
    </row>
    <row r="834" spans="4:4" s="1363" customFormat="1">
      <c r="D834" s="1372"/>
    </row>
    <row r="835" spans="4:4" s="1363" customFormat="1">
      <c r="D835" s="1372"/>
    </row>
    <row r="836" spans="4:4" s="1363" customFormat="1">
      <c r="D836" s="1372"/>
    </row>
    <row r="837" spans="4:4" s="1363" customFormat="1">
      <c r="D837" s="1372"/>
    </row>
    <row r="838" spans="4:4" s="1363" customFormat="1">
      <c r="D838" s="1372"/>
    </row>
    <row r="839" spans="4:4" s="1363" customFormat="1">
      <c r="D839" s="1372"/>
    </row>
    <row r="840" spans="4:4" s="1363" customFormat="1">
      <c r="D840" s="1372"/>
    </row>
    <row r="841" spans="4:4" s="1363" customFormat="1">
      <c r="D841" s="1372"/>
    </row>
    <row r="842" spans="4:4" s="1363" customFormat="1">
      <c r="D842" s="1372"/>
    </row>
    <row r="843" spans="4:4" s="1363" customFormat="1">
      <c r="D843" s="1372"/>
    </row>
    <row r="844" spans="4:4" s="1363" customFormat="1">
      <c r="D844" s="1372"/>
    </row>
    <row r="845" spans="4:4" s="1363" customFormat="1">
      <c r="D845" s="1372"/>
    </row>
    <row r="846" spans="4:4" s="1363" customFormat="1">
      <c r="D846" s="1372"/>
    </row>
    <row r="847" spans="4:4" s="1363" customFormat="1">
      <c r="D847" s="1372"/>
    </row>
    <row r="848" spans="4:4" s="1363" customFormat="1">
      <c r="D848" s="1372"/>
    </row>
    <row r="849" spans="4:4" s="1363" customFormat="1">
      <c r="D849" s="1372"/>
    </row>
    <row r="850" spans="4:4" s="1363" customFormat="1">
      <c r="D850" s="1372"/>
    </row>
    <row r="851" spans="4:4" s="1363" customFormat="1">
      <c r="D851" s="1372"/>
    </row>
    <row r="852" spans="4:4" s="1363" customFormat="1">
      <c r="D852" s="1372"/>
    </row>
    <row r="853" spans="4:4" s="1363" customFormat="1">
      <c r="D853" s="1372"/>
    </row>
    <row r="854" spans="4:4" s="1363" customFormat="1">
      <c r="D854" s="1372"/>
    </row>
    <row r="855" spans="4:4" s="1363" customFormat="1">
      <c r="D855" s="1372"/>
    </row>
    <row r="856" spans="4:4" s="1363" customFormat="1">
      <c r="D856" s="1372"/>
    </row>
    <row r="857" spans="4:4" s="1363" customFormat="1">
      <c r="D857" s="1372"/>
    </row>
    <row r="858" spans="4:4" s="1363" customFormat="1">
      <c r="D858" s="1372"/>
    </row>
    <row r="859" spans="4:4" s="1363" customFormat="1">
      <c r="D859" s="1372"/>
    </row>
    <row r="860" spans="4:4" s="1363" customFormat="1">
      <c r="D860" s="1372"/>
    </row>
    <row r="861" spans="4:4" s="1363" customFormat="1">
      <c r="D861" s="1372"/>
    </row>
    <row r="862" spans="4:4" s="1363" customFormat="1">
      <c r="D862" s="1372"/>
    </row>
    <row r="863" spans="4:4" s="1363" customFormat="1">
      <c r="D863" s="1372"/>
    </row>
    <row r="864" spans="4:4" s="1363" customFormat="1">
      <c r="D864" s="1372"/>
    </row>
    <row r="865" spans="4:4" s="1363" customFormat="1">
      <c r="D865" s="1372"/>
    </row>
    <row r="866" spans="4:4" s="1363" customFormat="1">
      <c r="D866" s="1372"/>
    </row>
    <row r="867" spans="4:4" s="1363" customFormat="1">
      <c r="D867" s="1372"/>
    </row>
    <row r="868" spans="4:4" s="1363" customFormat="1">
      <c r="D868" s="1372"/>
    </row>
    <row r="869" spans="4:4" s="1363" customFormat="1">
      <c r="D869" s="1372"/>
    </row>
    <row r="870" spans="4:4" s="1363" customFormat="1">
      <c r="D870" s="1372"/>
    </row>
    <row r="871" spans="4:4" s="1363" customFormat="1">
      <c r="D871" s="1372"/>
    </row>
    <row r="872" spans="4:4" s="1363" customFormat="1">
      <c r="D872" s="1372"/>
    </row>
    <row r="873" spans="4:4" s="1363" customFormat="1">
      <c r="D873" s="1372"/>
    </row>
    <row r="874" spans="4:4" s="1363" customFormat="1">
      <c r="D874" s="1372"/>
    </row>
    <row r="875" spans="4:4" s="1363" customFormat="1">
      <c r="D875" s="1372"/>
    </row>
    <row r="876" spans="4:4" s="1363" customFormat="1">
      <c r="D876" s="1372"/>
    </row>
    <row r="877" spans="4:4" s="1363" customFormat="1">
      <c r="D877" s="1372"/>
    </row>
    <row r="878" spans="4:4" s="1363" customFormat="1">
      <c r="D878" s="1372"/>
    </row>
    <row r="879" spans="4:4" s="1363" customFormat="1">
      <c r="D879" s="1372"/>
    </row>
    <row r="880" spans="4:4" s="1363" customFormat="1">
      <c r="D880" s="1372"/>
    </row>
    <row r="881" spans="4:4" s="1363" customFormat="1">
      <c r="D881" s="1372"/>
    </row>
    <row r="882" spans="4:4" s="1363" customFormat="1">
      <c r="D882" s="1372"/>
    </row>
    <row r="883" spans="4:4" s="1363" customFormat="1">
      <c r="D883" s="1372"/>
    </row>
    <row r="884" spans="4:4" s="1363" customFormat="1">
      <c r="D884" s="1372"/>
    </row>
    <row r="885" spans="4:4" s="1363" customFormat="1">
      <c r="D885" s="1372"/>
    </row>
    <row r="886" spans="4:4" s="1363" customFormat="1">
      <c r="D886" s="1372"/>
    </row>
    <row r="887" spans="4:4" s="1363" customFormat="1">
      <c r="D887" s="1372"/>
    </row>
    <row r="888" spans="4:4" s="1363" customFormat="1">
      <c r="D888" s="1372"/>
    </row>
    <row r="889" spans="4:4" s="1363" customFormat="1">
      <c r="D889" s="1372"/>
    </row>
    <row r="890" spans="4:4" s="1363" customFormat="1">
      <c r="D890" s="1372"/>
    </row>
    <row r="891" spans="4:4" s="1363" customFormat="1">
      <c r="D891" s="1372"/>
    </row>
    <row r="892" spans="4:4" s="1363" customFormat="1">
      <c r="D892" s="1372"/>
    </row>
    <row r="893" spans="4:4" s="1363" customFormat="1">
      <c r="D893" s="1372"/>
    </row>
    <row r="894" spans="4:4" s="1363" customFormat="1">
      <c r="D894" s="1372"/>
    </row>
    <row r="895" spans="4:4" s="1363" customFormat="1">
      <c r="D895" s="1372"/>
    </row>
    <row r="896" spans="4:4" s="1363" customFormat="1">
      <c r="D896" s="1372"/>
    </row>
    <row r="897" spans="4:4" s="1363" customFormat="1">
      <c r="D897" s="1372"/>
    </row>
    <row r="898" spans="4:4" s="1363" customFormat="1">
      <c r="D898" s="1372"/>
    </row>
    <row r="899" spans="4:4" s="1363" customFormat="1">
      <c r="D899" s="1372"/>
    </row>
    <row r="900" spans="4:4" s="1363" customFormat="1">
      <c r="D900" s="1372"/>
    </row>
    <row r="901" spans="4:4" s="1363" customFormat="1">
      <c r="D901" s="1372"/>
    </row>
    <row r="902" spans="4:4" s="1363" customFormat="1">
      <c r="D902" s="1372"/>
    </row>
    <row r="903" spans="4:4" s="1363" customFormat="1">
      <c r="D903" s="1372"/>
    </row>
    <row r="904" spans="4:4" s="1363" customFormat="1">
      <c r="D904" s="1372"/>
    </row>
    <row r="905" spans="4:4" s="1363" customFormat="1">
      <c r="D905" s="1372"/>
    </row>
    <row r="906" spans="4:4" s="1363" customFormat="1">
      <c r="D906" s="1372"/>
    </row>
    <row r="907" spans="4:4" s="1363" customFormat="1">
      <c r="D907" s="1372"/>
    </row>
    <row r="908" spans="4:4" s="1363" customFormat="1">
      <c r="D908" s="1372"/>
    </row>
    <row r="909" spans="4:4" s="1363" customFormat="1">
      <c r="D909" s="1372"/>
    </row>
    <row r="910" spans="4:4" s="1363" customFormat="1">
      <c r="D910" s="1372"/>
    </row>
    <row r="911" spans="4:4" s="1363" customFormat="1">
      <c r="D911" s="1372"/>
    </row>
    <row r="912" spans="4:4" s="1363" customFormat="1">
      <c r="D912" s="1372"/>
    </row>
    <row r="913" spans="4:4" s="1363" customFormat="1">
      <c r="D913" s="1372"/>
    </row>
    <row r="914" spans="4:4" s="1363" customFormat="1">
      <c r="D914" s="1372"/>
    </row>
    <row r="915" spans="4:4" s="1363" customFormat="1">
      <c r="D915" s="1372"/>
    </row>
    <row r="916" spans="4:4" s="1363" customFormat="1">
      <c r="D916" s="1372"/>
    </row>
    <row r="917" spans="4:4" s="1363" customFormat="1">
      <c r="D917" s="1372"/>
    </row>
    <row r="918" spans="4:4" s="1363" customFormat="1">
      <c r="D918" s="1372"/>
    </row>
    <row r="919" spans="4:4" s="1363" customFormat="1">
      <c r="D919" s="1372"/>
    </row>
    <row r="920" spans="4:4" s="1363" customFormat="1">
      <c r="D920" s="1372"/>
    </row>
    <row r="921" spans="4:4" s="1363" customFormat="1">
      <c r="D921" s="1372"/>
    </row>
    <row r="922" spans="4:4" s="1363" customFormat="1">
      <c r="D922" s="1372"/>
    </row>
    <row r="923" spans="4:4" s="1363" customFormat="1">
      <c r="D923" s="1372"/>
    </row>
    <row r="924" spans="4:4" s="1363" customFormat="1">
      <c r="D924" s="1372"/>
    </row>
    <row r="925" spans="4:4" s="1363" customFormat="1">
      <c r="D925" s="1372"/>
    </row>
    <row r="926" spans="4:4" s="1363" customFormat="1">
      <c r="D926" s="1372"/>
    </row>
    <row r="927" spans="4:4" s="1363" customFormat="1">
      <c r="D927" s="1372"/>
    </row>
    <row r="928" spans="4:4" s="1363" customFormat="1">
      <c r="D928" s="1372"/>
    </row>
    <row r="929" spans="4:4" s="1363" customFormat="1">
      <c r="D929" s="1372"/>
    </row>
    <row r="930" spans="4:4" s="1363" customFormat="1">
      <c r="D930" s="1372"/>
    </row>
    <row r="931" spans="4:4" s="1363" customFormat="1">
      <c r="D931" s="1372"/>
    </row>
    <row r="932" spans="4:4" s="1363" customFormat="1">
      <c r="D932" s="1372"/>
    </row>
    <row r="933" spans="4:4" s="1363" customFormat="1">
      <c r="D933" s="1372"/>
    </row>
    <row r="934" spans="4:4" s="1363" customFormat="1">
      <c r="D934" s="1372"/>
    </row>
    <row r="935" spans="4:4" s="1363" customFormat="1">
      <c r="D935" s="1372"/>
    </row>
    <row r="936" spans="4:4" s="1363" customFormat="1">
      <c r="D936" s="1372"/>
    </row>
    <row r="937" spans="4:4" s="1363" customFormat="1">
      <c r="D937" s="1372"/>
    </row>
    <row r="938" spans="4:4" s="1363" customFormat="1">
      <c r="D938" s="1372"/>
    </row>
    <row r="939" spans="4:4" s="1363" customFormat="1">
      <c r="D939" s="1372"/>
    </row>
    <row r="940" spans="4:4" s="1363" customFormat="1">
      <c r="D940" s="1372"/>
    </row>
    <row r="941" spans="4:4" s="1363" customFormat="1">
      <c r="D941" s="1372"/>
    </row>
    <row r="942" spans="4:4" s="1363" customFormat="1">
      <c r="D942" s="1372"/>
    </row>
    <row r="943" spans="4:4" s="1363" customFormat="1">
      <c r="D943" s="1372"/>
    </row>
    <row r="944" spans="4:4" s="1363" customFormat="1">
      <c r="D944" s="1372"/>
    </row>
    <row r="945" spans="4:4" s="1363" customFormat="1">
      <c r="D945" s="1372"/>
    </row>
    <row r="946" spans="4:4" s="1363" customFormat="1">
      <c r="D946" s="1372"/>
    </row>
    <row r="947" spans="4:4" s="1363" customFormat="1">
      <c r="D947" s="1372"/>
    </row>
    <row r="948" spans="4:4" s="1363" customFormat="1">
      <c r="D948" s="1372"/>
    </row>
    <row r="949" spans="4:4" s="1363" customFormat="1">
      <c r="D949" s="1372"/>
    </row>
    <row r="950" spans="4:4" s="1363" customFormat="1">
      <c r="D950" s="1372"/>
    </row>
    <row r="951" spans="4:4" s="1363" customFormat="1">
      <c r="D951" s="1372"/>
    </row>
    <row r="952" spans="4:4" s="1363" customFormat="1">
      <c r="D952" s="1372"/>
    </row>
    <row r="953" spans="4:4" s="1363" customFormat="1">
      <c r="D953" s="1372"/>
    </row>
    <row r="954" spans="4:4" s="1363" customFormat="1">
      <c r="D954" s="1372"/>
    </row>
    <row r="955" spans="4:4" s="1363" customFormat="1">
      <c r="D955" s="1372"/>
    </row>
    <row r="956" spans="4:4" s="1363" customFormat="1">
      <c r="D956" s="1372"/>
    </row>
    <row r="957" spans="4:4" s="1363" customFormat="1">
      <c r="D957" s="1372"/>
    </row>
    <row r="958" spans="4:4" s="1363" customFormat="1">
      <c r="D958" s="1372"/>
    </row>
    <row r="959" spans="4:4" s="1363" customFormat="1">
      <c r="D959" s="1372"/>
    </row>
    <row r="960" spans="4:4" s="1363" customFormat="1">
      <c r="D960" s="1372"/>
    </row>
    <row r="961" spans="4:4" s="1363" customFormat="1">
      <c r="D961" s="1372"/>
    </row>
    <row r="962" spans="4:4" s="1363" customFormat="1">
      <c r="D962" s="1372"/>
    </row>
    <row r="963" spans="4:4" s="1363" customFormat="1">
      <c r="D963" s="1372"/>
    </row>
    <row r="964" spans="4:4" s="1363" customFormat="1">
      <c r="D964" s="1372"/>
    </row>
    <row r="965" spans="4:4" s="1363" customFormat="1">
      <c r="D965" s="1372"/>
    </row>
    <row r="966" spans="4:4" s="1363" customFormat="1">
      <c r="D966" s="1372"/>
    </row>
    <row r="967" spans="4:4" s="1363" customFormat="1">
      <c r="D967" s="1372"/>
    </row>
    <row r="968" spans="4:4" s="1363" customFormat="1">
      <c r="D968" s="1372"/>
    </row>
    <row r="969" spans="4:4" s="1363" customFormat="1">
      <c r="D969" s="1372"/>
    </row>
    <row r="970" spans="4:4" s="1363" customFormat="1">
      <c r="D970" s="1372"/>
    </row>
    <row r="971" spans="4:4" s="1363" customFormat="1">
      <c r="D971" s="1372"/>
    </row>
    <row r="972" spans="4:4" s="1363" customFormat="1">
      <c r="D972" s="1372"/>
    </row>
    <row r="973" spans="4:4" s="1363" customFormat="1">
      <c r="D973" s="1372"/>
    </row>
    <row r="974" spans="4:4" s="1363" customFormat="1">
      <c r="D974" s="1372"/>
    </row>
    <row r="975" spans="4:4" s="1363" customFormat="1">
      <c r="D975" s="1372"/>
    </row>
    <row r="976" spans="4:4" s="1363" customFormat="1">
      <c r="D976" s="1372"/>
    </row>
    <row r="977" spans="4:4" s="1363" customFormat="1">
      <c r="D977" s="1372"/>
    </row>
    <row r="978" spans="4:4" s="1363" customFormat="1">
      <c r="D978" s="1372"/>
    </row>
    <row r="979" spans="4:4" s="1363" customFormat="1">
      <c r="D979" s="1372"/>
    </row>
    <row r="980" spans="4:4" s="1363" customFormat="1">
      <c r="D980" s="1372"/>
    </row>
    <row r="981" spans="4:4" s="1363" customFormat="1">
      <c r="D981" s="1372"/>
    </row>
    <row r="982" spans="4:4" s="1363" customFormat="1">
      <c r="D982" s="1372"/>
    </row>
    <row r="983" spans="4:4" s="1363" customFormat="1">
      <c r="D983" s="1372"/>
    </row>
    <row r="984" spans="4:4" s="1363" customFormat="1">
      <c r="D984" s="1372"/>
    </row>
    <row r="985" spans="4:4" s="1363" customFormat="1">
      <c r="D985" s="1372"/>
    </row>
    <row r="986" spans="4:4" s="1363" customFormat="1">
      <c r="D986" s="1372"/>
    </row>
    <row r="987" spans="4:4" s="1363" customFormat="1">
      <c r="D987" s="1372"/>
    </row>
    <row r="988" spans="4:4" s="1363" customFormat="1">
      <c r="D988" s="1372"/>
    </row>
    <row r="989" spans="4:4" s="1363" customFormat="1">
      <c r="D989" s="1372"/>
    </row>
    <row r="990" spans="4:4" s="1363" customFormat="1">
      <c r="D990" s="1372"/>
    </row>
    <row r="991" spans="4:4" s="1363" customFormat="1">
      <c r="D991" s="1372"/>
    </row>
    <row r="992" spans="4:4" s="1363" customFormat="1">
      <c r="D992" s="1372"/>
    </row>
    <row r="993" spans="4:4" s="1363" customFormat="1">
      <c r="D993" s="1372"/>
    </row>
    <row r="994" spans="4:4" s="1363" customFormat="1">
      <c r="D994" s="1372"/>
    </row>
    <row r="995" spans="4:4" s="1363" customFormat="1">
      <c r="D995" s="1372"/>
    </row>
    <row r="996" spans="4:4" s="1363" customFormat="1">
      <c r="D996" s="1372"/>
    </row>
    <row r="997" spans="4:4" s="1363" customFormat="1">
      <c r="D997" s="1372"/>
    </row>
    <row r="998" spans="4:4" s="1363" customFormat="1">
      <c r="D998" s="1372"/>
    </row>
    <row r="999" spans="4:4" s="1363" customFormat="1">
      <c r="D999" s="1372"/>
    </row>
    <row r="1000" spans="4:4" s="1363" customFormat="1">
      <c r="D1000" s="1372"/>
    </row>
  </sheetData>
  <sheetProtection password="CB61" sheet="1" objects="1" scenarios="1" selectLockedCells="1"/>
  <conditionalFormatting sqref="G24">
    <cfRule type="expression" dxfId="1807" priority="30" stopIfTrue="1">
      <formula>NOT(AND($B$40,$B$89))</formula>
    </cfRule>
  </conditionalFormatting>
  <conditionalFormatting sqref="G37">
    <cfRule type="expression" dxfId="1806" priority="1" stopIfTrue="1">
      <formula>NOT($B$40)</formula>
    </cfRule>
  </conditionalFormatting>
  <conditionalFormatting sqref="F24">
    <cfRule type="expression" dxfId="1805" priority="31" stopIfTrue="1">
      <formula>NOT(AND($B$41,$B$90))</formula>
    </cfRule>
  </conditionalFormatting>
  <conditionalFormatting sqref="F37">
    <cfRule type="expression" dxfId="1804" priority="2" stopIfTrue="1">
      <formula>NOT($B$41)</formula>
    </cfRule>
  </conditionalFormatting>
  <conditionalFormatting sqref="E24">
    <cfRule type="expression" dxfId="1803" priority="32" stopIfTrue="1">
      <formula>NOT(AND($B$42,$B$91))</formula>
    </cfRule>
  </conditionalFormatting>
  <conditionalFormatting sqref="E37">
    <cfRule type="expression" dxfId="1802" priority="3" stopIfTrue="1">
      <formula>NOT($B$42)</formula>
    </cfRule>
  </conditionalFormatting>
  <conditionalFormatting sqref="D24">
    <cfRule type="expression" dxfId="1801" priority="4" stopIfTrue="1">
      <formula>NOT($B$43)</formula>
    </cfRule>
  </conditionalFormatting>
  <conditionalFormatting sqref="D37">
    <cfRule type="expression" dxfId="1800" priority="5" stopIfTrue="1">
      <formula>NOT($B$43)</formula>
    </cfRule>
  </conditionalFormatting>
  <conditionalFormatting sqref="G12">
    <cfRule type="expression" dxfId="1799" priority="6" stopIfTrue="1">
      <formula>NOT($B$44)</formula>
    </cfRule>
  </conditionalFormatting>
  <conditionalFormatting sqref="G11">
    <cfRule type="expression" dxfId="1798" priority="48" stopIfTrue="1">
      <formula>NOT(AND(AND(AND(AND($B$44,$B$48),$B$62),$B$71),$B$128))</formula>
    </cfRule>
  </conditionalFormatting>
  <conditionalFormatting sqref="F12">
    <cfRule type="expression" dxfId="1797" priority="7" stopIfTrue="1">
      <formula>NOT($B$45)</formula>
    </cfRule>
  </conditionalFormatting>
  <conditionalFormatting sqref="F11">
    <cfRule type="expression" dxfId="1796" priority="49" stopIfTrue="1">
      <formula>NOT(AND(AND(AND(AND($B$45,$B$49),$B$63),$B$72),$B$129))</formula>
    </cfRule>
  </conditionalFormatting>
  <conditionalFormatting sqref="E12">
    <cfRule type="expression" dxfId="1795" priority="8" stopIfTrue="1">
      <formula>NOT($B$46)</formula>
    </cfRule>
  </conditionalFormatting>
  <conditionalFormatting sqref="E11">
    <cfRule type="expression" dxfId="1794" priority="50" stopIfTrue="1">
      <formula>NOT(AND(AND(AND(AND($B$46,$B$50),$B$64),$B$73),$B$130))</formula>
    </cfRule>
  </conditionalFormatting>
  <conditionalFormatting sqref="D12">
    <cfRule type="expression" dxfId="1793" priority="9" stopIfTrue="1">
      <formula>NOT($B$47)</formula>
    </cfRule>
  </conditionalFormatting>
  <conditionalFormatting sqref="D11">
    <cfRule type="expression" dxfId="1792" priority="14" stopIfTrue="1">
      <formula>NOT(AND($B$47,$B$51))</formula>
    </cfRule>
  </conditionalFormatting>
  <conditionalFormatting sqref="G13">
    <cfRule type="expression" dxfId="1791" priority="10" stopIfTrue="1">
      <formula>NOT($B$48)</formula>
    </cfRule>
  </conditionalFormatting>
  <conditionalFormatting sqref="F13">
    <cfRule type="expression" dxfId="1790" priority="11" stopIfTrue="1">
      <formula>NOT($B$49)</formula>
    </cfRule>
  </conditionalFormatting>
  <conditionalFormatting sqref="E13">
    <cfRule type="expression" dxfId="1789" priority="12" stopIfTrue="1">
      <formula>NOT($B$50)</formula>
    </cfRule>
  </conditionalFormatting>
  <conditionalFormatting sqref="D13">
    <cfRule type="expression" dxfId="1788" priority="13" stopIfTrue="1">
      <formula>NOT($B$51)</formula>
    </cfRule>
  </conditionalFormatting>
  <conditionalFormatting sqref="G36">
    <cfRule type="expression" dxfId="1787" priority="15" stopIfTrue="1">
      <formula>NOT(AND($B$52,$B$56))</formula>
    </cfRule>
  </conditionalFormatting>
  <conditionalFormatting sqref="F36">
    <cfRule type="expression" dxfId="1786" priority="16" stopIfTrue="1">
      <formula>NOT(AND($B$53,$B$57))</formula>
    </cfRule>
  </conditionalFormatting>
  <conditionalFormatting sqref="G34">
    <cfRule type="expression" dxfId="1785" priority="39" stopIfTrue="1">
      <formula>NOT(AND(AND($B$54,$B$59),$B$110))</formula>
    </cfRule>
  </conditionalFormatting>
  <conditionalFormatting sqref="F34">
    <cfRule type="expression" dxfId="1784" priority="41" stopIfTrue="1">
      <formula>NOT(AND(AND($B$55,$B$60),$B$111))</formula>
    </cfRule>
  </conditionalFormatting>
  <conditionalFormatting sqref="E36">
    <cfRule type="expression" dxfId="1783" priority="17" stopIfTrue="1">
      <formula>NOT($B$58)</formula>
    </cfRule>
  </conditionalFormatting>
  <conditionalFormatting sqref="E34">
    <cfRule type="expression" dxfId="1782" priority="43" stopIfTrue="1">
      <formula>NOT(AND($B$61,$B$112))</formula>
    </cfRule>
  </conditionalFormatting>
  <conditionalFormatting sqref="G25">
    <cfRule type="expression" dxfId="1781" priority="60" stopIfTrue="1">
      <formula>NOT(AND(AND($B$65,$B$92),$B$143))</formula>
    </cfRule>
  </conditionalFormatting>
  <conditionalFormatting sqref="F25">
    <cfRule type="expression" dxfId="1780" priority="61" stopIfTrue="1">
      <formula>NOT(AND(AND($B$66,$B$93),$B$144))</formula>
    </cfRule>
  </conditionalFormatting>
  <conditionalFormatting sqref="E25">
    <cfRule type="expression" dxfId="1779" priority="62" stopIfTrue="1">
      <formula>NOT(AND(AND($B$67,$B$94),$B$145))</formula>
    </cfRule>
  </conditionalFormatting>
  <conditionalFormatting sqref="G10">
    <cfRule type="expression" dxfId="1778" priority="45" stopIfTrue="1">
      <formula>NOT(AND($B$68,$B$125))</formula>
    </cfRule>
  </conditionalFormatting>
  <conditionalFormatting sqref="F10">
    <cfRule type="expression" dxfId="1777" priority="46" stopIfTrue="1">
      <formula>NOT(AND($B$69,$B$126))</formula>
    </cfRule>
  </conditionalFormatting>
  <conditionalFormatting sqref="E10">
    <cfRule type="expression" dxfId="1776" priority="47" stopIfTrue="1">
      <formula>NOT(AND($B$70,$B$127))</formula>
    </cfRule>
  </conditionalFormatting>
  <conditionalFormatting sqref="G17">
    <cfRule type="expression" dxfId="1775" priority="54" stopIfTrue="1">
      <formula>NOT(AND($B$74,$B$134))</formula>
    </cfRule>
  </conditionalFormatting>
  <conditionalFormatting sqref="F17">
    <cfRule type="expression" dxfId="1774" priority="55" stopIfTrue="1">
      <formula>NOT(AND($B$75,$B$135))</formula>
    </cfRule>
  </conditionalFormatting>
  <conditionalFormatting sqref="E17">
    <cfRule type="expression" dxfId="1773" priority="56" stopIfTrue="1">
      <formula>NOT(AND($B$76,$B$136))</formula>
    </cfRule>
  </conditionalFormatting>
  <conditionalFormatting sqref="G18">
    <cfRule type="expression" dxfId="1772" priority="57" stopIfTrue="1">
      <formula>NOT(AND($B$77,$B$137))</formula>
    </cfRule>
  </conditionalFormatting>
  <conditionalFormatting sqref="F18">
    <cfRule type="expression" dxfId="1771" priority="58" stopIfTrue="1">
      <formula>NOT(AND($B$78,$B$138))</formula>
    </cfRule>
  </conditionalFormatting>
  <conditionalFormatting sqref="E18">
    <cfRule type="expression" dxfId="1770" priority="59" stopIfTrue="1">
      <formula>NOT(AND($B$79,$B$139))</formula>
    </cfRule>
  </conditionalFormatting>
  <conditionalFormatting sqref="G19">
    <cfRule type="expression" dxfId="1769" priority="18" stopIfTrue="1">
      <formula>NOT($B$80)</formula>
    </cfRule>
  </conditionalFormatting>
  <conditionalFormatting sqref="F19">
    <cfRule type="expression" dxfId="1768" priority="19" stopIfTrue="1">
      <formula>NOT($B$81)</formula>
    </cfRule>
  </conditionalFormatting>
  <conditionalFormatting sqref="E19">
    <cfRule type="expression" dxfId="1767" priority="20" stopIfTrue="1">
      <formula>NOT($B$82)</formula>
    </cfRule>
  </conditionalFormatting>
  <conditionalFormatting sqref="G20">
    <cfRule type="expression" dxfId="1766" priority="21" stopIfTrue="1">
      <formula>NOT($B$83)</formula>
    </cfRule>
  </conditionalFormatting>
  <conditionalFormatting sqref="F20">
    <cfRule type="expression" dxfId="1765" priority="22" stopIfTrue="1">
      <formula>NOT($B$84)</formula>
    </cfRule>
  </conditionalFormatting>
  <conditionalFormatting sqref="E20">
    <cfRule type="expression" dxfId="1764" priority="23" stopIfTrue="1">
      <formula>NOT($B$85)</formula>
    </cfRule>
  </conditionalFormatting>
  <conditionalFormatting sqref="G23">
    <cfRule type="expression" dxfId="1763" priority="24" stopIfTrue="1">
      <formula>NOT($B$86)</formula>
    </cfRule>
  </conditionalFormatting>
  <conditionalFormatting sqref="G21">
    <cfRule type="expression" dxfId="1762" priority="25" stopIfTrue="1">
      <formula>NOT($B$86)</formula>
    </cfRule>
  </conditionalFormatting>
  <conditionalFormatting sqref="F23">
    <cfRule type="expression" dxfId="1761" priority="26" stopIfTrue="1">
      <formula>NOT($B$87)</formula>
    </cfRule>
  </conditionalFormatting>
  <conditionalFormatting sqref="F21">
    <cfRule type="expression" dxfId="1760" priority="27" stopIfTrue="1">
      <formula>NOT($B$87)</formula>
    </cfRule>
  </conditionalFormatting>
  <conditionalFormatting sqref="E23">
    <cfRule type="expression" dxfId="1759" priority="28" stopIfTrue="1">
      <formula>NOT($B$88)</formula>
    </cfRule>
  </conditionalFormatting>
  <conditionalFormatting sqref="E21">
    <cfRule type="expression" dxfId="1758" priority="29" stopIfTrue="1">
      <formula>NOT($B$88)</formula>
    </cfRule>
  </conditionalFormatting>
  <conditionalFormatting sqref="G26">
    <cfRule type="expression" dxfId="1757" priority="63" stopIfTrue="1">
      <formula>NOT(AND($B$95,$B$146))</formula>
    </cfRule>
  </conditionalFormatting>
  <conditionalFormatting sqref="F26">
    <cfRule type="expression" dxfId="1756" priority="64" stopIfTrue="1">
      <formula>NOT(AND($B$96,$B$147))</formula>
    </cfRule>
  </conditionalFormatting>
  <conditionalFormatting sqref="E26">
    <cfRule type="expression" dxfId="1755" priority="65" stopIfTrue="1">
      <formula>NOT(AND($B$97,$B$148))</formula>
    </cfRule>
  </conditionalFormatting>
  <conditionalFormatting sqref="G27">
    <cfRule type="expression" dxfId="1754" priority="66" stopIfTrue="1">
      <formula>NOT(AND($B$98,$B$149))</formula>
    </cfRule>
  </conditionalFormatting>
  <conditionalFormatting sqref="F27">
    <cfRule type="expression" dxfId="1753" priority="67" stopIfTrue="1">
      <formula>NOT(AND($B$99,$B$150))</formula>
    </cfRule>
  </conditionalFormatting>
  <conditionalFormatting sqref="E27">
    <cfRule type="expression" dxfId="1752" priority="68" stopIfTrue="1">
      <formula>NOT(AND($B$100,$B$151))</formula>
    </cfRule>
  </conditionalFormatting>
  <conditionalFormatting sqref="G29">
    <cfRule type="expression" dxfId="1751" priority="72" stopIfTrue="1">
      <formula>NOT(AND($B$101,$B$155))</formula>
    </cfRule>
  </conditionalFormatting>
  <conditionalFormatting sqref="F29">
    <cfRule type="expression" dxfId="1750" priority="73" stopIfTrue="1">
      <formula>NOT(AND($B$102,$B$156))</formula>
    </cfRule>
  </conditionalFormatting>
  <conditionalFormatting sqref="E29">
    <cfRule type="expression" dxfId="1749" priority="74" stopIfTrue="1">
      <formula>NOT(AND($B$103,$B$157))</formula>
    </cfRule>
  </conditionalFormatting>
  <conditionalFormatting sqref="G31">
    <cfRule type="expression" dxfId="1748" priority="33" stopIfTrue="1">
      <formula>NOT($B$104)</formula>
    </cfRule>
  </conditionalFormatting>
  <conditionalFormatting sqref="F31">
    <cfRule type="expression" dxfId="1747" priority="34" stopIfTrue="1">
      <formula>NOT($B$105)</formula>
    </cfRule>
  </conditionalFormatting>
  <conditionalFormatting sqref="E31">
    <cfRule type="expression" dxfId="1746" priority="35" stopIfTrue="1">
      <formula>NOT($B$106)</formula>
    </cfRule>
  </conditionalFormatting>
  <conditionalFormatting sqref="G33">
    <cfRule type="expression" dxfId="1745" priority="36" stopIfTrue="1">
      <formula>NOT($B$107)</formula>
    </cfRule>
  </conditionalFormatting>
  <conditionalFormatting sqref="F33">
    <cfRule type="expression" dxfId="1744" priority="37" stopIfTrue="1">
      <formula>NOT($B$108)</formula>
    </cfRule>
  </conditionalFormatting>
  <conditionalFormatting sqref="E33">
    <cfRule type="expression" dxfId="1743" priority="38" stopIfTrue="1">
      <formula>NOT($B$109)</formula>
    </cfRule>
  </conditionalFormatting>
  <conditionalFormatting sqref="G35">
    <cfRule type="expression" dxfId="1742" priority="40" stopIfTrue="1">
      <formula>NOT($B$110)</formula>
    </cfRule>
  </conditionalFormatting>
  <conditionalFormatting sqref="F35">
    <cfRule type="expression" dxfId="1741" priority="42" stopIfTrue="1">
      <formula>NOT($B$111)</formula>
    </cfRule>
  </conditionalFormatting>
  <conditionalFormatting sqref="E35">
    <cfRule type="expression" dxfId="1740" priority="44" stopIfTrue="1">
      <formula>NOT($B$112)</formula>
    </cfRule>
  </conditionalFormatting>
  <conditionalFormatting sqref="G14">
    <cfRule type="expression" dxfId="1739" priority="51" stopIfTrue="1">
      <formula>NOT(AND($B$113,$B$131))</formula>
    </cfRule>
  </conditionalFormatting>
  <conditionalFormatting sqref="F14">
    <cfRule type="expression" dxfId="1738" priority="52" stopIfTrue="1">
      <formula>NOT(AND($B$114,$B$132))</formula>
    </cfRule>
  </conditionalFormatting>
  <conditionalFormatting sqref="E14">
    <cfRule type="expression" dxfId="1737" priority="53" stopIfTrue="1">
      <formula>NOT(AND($B$115,$B$133))</formula>
    </cfRule>
  </conditionalFormatting>
  <conditionalFormatting sqref="G28">
    <cfRule type="expression" dxfId="1736" priority="69" stopIfTrue="1">
      <formula>NOT(AND($B$116,$B$152))</formula>
    </cfRule>
  </conditionalFormatting>
  <conditionalFormatting sqref="F28">
    <cfRule type="expression" dxfId="1735" priority="70" stopIfTrue="1">
      <formula>NOT(AND($B$117,$B$153))</formula>
    </cfRule>
  </conditionalFormatting>
  <conditionalFormatting sqref="E28">
    <cfRule type="expression" dxfId="1734" priority="71" stopIfTrue="1">
      <formula>NOT(AND($B$118,$B$154))</formula>
    </cfRule>
  </conditionalFormatting>
  <conditionalFormatting sqref="G22">
    <cfRule type="expression" dxfId="1733" priority="75" stopIfTrue="1">
      <formula>NOT(AND(AND($B$119,$B$140),$B$161))</formula>
    </cfRule>
  </conditionalFormatting>
  <conditionalFormatting sqref="F22">
    <cfRule type="expression" dxfId="1732" priority="76" stopIfTrue="1">
      <formula>NOT(AND(AND($B$120,$B$141),$B$162))</formula>
    </cfRule>
  </conditionalFormatting>
  <conditionalFormatting sqref="E22">
    <cfRule type="expression" dxfId="1731" priority="77" stopIfTrue="1">
      <formula>NOT(AND(AND($B$121,$B$142),$B$163))</formula>
    </cfRule>
  </conditionalFormatting>
  <conditionalFormatting sqref="G30">
    <cfRule type="expression" dxfId="1730" priority="78" stopIfTrue="1">
      <formula>NOT(AND(AND($B$122,$B$158),$B$164))</formula>
    </cfRule>
  </conditionalFormatting>
  <conditionalFormatting sqref="F30">
    <cfRule type="expression" dxfId="1729" priority="79" stopIfTrue="1">
      <formula>NOT(AND(AND($B$123,$B$159),$B$165))</formula>
    </cfRule>
  </conditionalFormatting>
  <conditionalFormatting sqref="E30">
    <cfRule type="expression" dxfId="1728" priority="80" stopIfTrue="1">
      <formula>NOT(AND(AND($B$124,$B$160),$B$166))</formula>
    </cfRule>
  </conditionalFormatting>
  <printOptions horizontalCentered="1" verticalCentered="1"/>
  <pageMargins left="0.75" right="0.75" top="1" bottom="1" header="0.5" footer="0.5"/>
  <pageSetup paperSize="9" scale="22" orientation="landscape" horizontalDpi="4294967292" r:id="rId1"/>
  <headerFooter alignWithMargins="0">
    <oddHeader xml:space="preserve">&amp;C&amp;"Miriam,Regular"&amp;A
</oddHeader>
    <oddFooter>Page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H218"/>
  <sheetViews>
    <sheetView zoomScale="123" zoomScaleNormal="123" workbookViewId="0">
      <selection sqref="A1:CH65536"/>
    </sheetView>
  </sheetViews>
  <sheetFormatPr defaultRowHeight="12.75"/>
  <cols>
    <col min="1" max="1" width="1.125" style="1" customWidth="1"/>
    <col min="2" max="2" width="8.5" style="1" customWidth="1"/>
    <col min="3" max="3" width="38.375" style="1" customWidth="1"/>
    <col min="4" max="4" width="13" style="1" customWidth="1"/>
    <col min="5" max="5" width="15.25" style="1" customWidth="1"/>
    <col min="6" max="6" width="17.125" style="1" customWidth="1"/>
    <col min="7" max="7" width="1.375" style="1" customWidth="1"/>
    <col min="8" max="14" width="9" style="1" customWidth="1"/>
    <col min="15" max="15" width="15.5" style="1" customWidth="1"/>
    <col min="16" max="16" width="29.75" style="1" customWidth="1"/>
    <col min="17" max="18" width="8.125" style="1" customWidth="1"/>
    <col min="19" max="19" width="10.5" style="1" customWidth="1"/>
    <col min="20" max="20" width="11.75" style="1" customWidth="1"/>
    <col min="21" max="21" width="9.625" style="1" customWidth="1"/>
    <col min="22" max="22" width="9" style="1" customWidth="1"/>
    <col min="23" max="23" width="11.5" style="1" customWidth="1"/>
    <col min="24" max="25" width="5.5" style="1" customWidth="1"/>
    <col min="26" max="26" width="6.375" style="1" customWidth="1"/>
    <col min="27" max="28" width="5.875" style="1" customWidth="1"/>
    <col min="29" max="29" width="7.25" style="1" customWidth="1"/>
    <col min="30" max="45" width="7.875" style="1" customWidth="1"/>
    <col min="46" max="61" width="9" style="1" customWidth="1"/>
    <col min="62" max="62" width="6.25" style="1" customWidth="1"/>
    <col min="63" max="256" width="9" style="1" customWidth="1"/>
    <col min="257" max="257" width="1.125" style="1" customWidth="1"/>
    <col min="258" max="258" width="8.5" style="1" customWidth="1"/>
    <col min="259" max="259" width="38.375" style="1" customWidth="1"/>
    <col min="260" max="260" width="13" style="1" customWidth="1"/>
    <col min="261" max="261" width="15.25" style="1" customWidth="1"/>
    <col min="262" max="262" width="17.125" style="1" customWidth="1"/>
    <col min="263" max="263" width="1.375" style="1" customWidth="1"/>
    <col min="264" max="270" width="9" style="1"/>
    <col min="271" max="271" width="15.5" style="1" bestFit="1" customWidth="1"/>
    <col min="272" max="272" width="29.75" style="1" bestFit="1" customWidth="1"/>
    <col min="273" max="274" width="8.125" style="1" bestFit="1" customWidth="1"/>
    <col min="275" max="275" width="10.5" style="1" bestFit="1" customWidth="1"/>
    <col min="276" max="276" width="11.75" style="1" bestFit="1" customWidth="1"/>
    <col min="277" max="277" width="9.625" style="1" bestFit="1" customWidth="1"/>
    <col min="278" max="278" width="9" style="1"/>
    <col min="279" max="279" width="11.5" style="1" bestFit="1" customWidth="1"/>
    <col min="280" max="280" width="5.5" style="1" bestFit="1" customWidth="1"/>
    <col min="281" max="281" width="5.5" style="1" customWidth="1"/>
    <col min="282" max="282" width="6.375" style="1" bestFit="1" customWidth="1"/>
    <col min="283" max="283" width="5.875" style="1" bestFit="1" customWidth="1"/>
    <col min="284" max="284" width="5.875" style="1" customWidth="1"/>
    <col min="285" max="285" width="7.25" style="1" customWidth="1"/>
    <col min="286" max="301" width="7.875" style="1" bestFit="1" customWidth="1"/>
    <col min="302" max="317" width="9" style="1"/>
    <col min="318" max="318" width="6.25" style="1" customWidth="1"/>
    <col min="319" max="512" width="9" style="1"/>
    <col min="513" max="513" width="1.125" style="1" customWidth="1"/>
    <col min="514" max="514" width="8.5" style="1" customWidth="1"/>
    <col min="515" max="515" width="38.375" style="1" customWidth="1"/>
    <col min="516" max="516" width="13" style="1" customWidth="1"/>
    <col min="517" max="517" width="15.25" style="1" customWidth="1"/>
    <col min="518" max="518" width="17.125" style="1" customWidth="1"/>
    <col min="519" max="519" width="1.375" style="1" customWidth="1"/>
    <col min="520" max="526" width="9" style="1"/>
    <col min="527" max="527" width="15.5" style="1" bestFit="1" customWidth="1"/>
    <col min="528" max="528" width="29.75" style="1" bestFit="1" customWidth="1"/>
    <col min="529" max="530" width="8.125" style="1" bestFit="1" customWidth="1"/>
    <col min="531" max="531" width="10.5" style="1" bestFit="1" customWidth="1"/>
    <col min="532" max="532" width="11.75" style="1" bestFit="1" customWidth="1"/>
    <col min="533" max="533" width="9.625" style="1" bestFit="1" customWidth="1"/>
    <col min="534" max="534" width="9" style="1"/>
    <col min="535" max="535" width="11.5" style="1" bestFit="1" customWidth="1"/>
    <col min="536" max="536" width="5.5" style="1" bestFit="1" customWidth="1"/>
    <col min="537" max="537" width="5.5" style="1" customWidth="1"/>
    <col min="538" max="538" width="6.375" style="1" bestFit="1" customWidth="1"/>
    <col min="539" max="539" width="5.875" style="1" bestFit="1" customWidth="1"/>
    <col min="540" max="540" width="5.875" style="1" customWidth="1"/>
    <col min="541" max="541" width="7.25" style="1" customWidth="1"/>
    <col min="542" max="557" width="7.875" style="1" bestFit="1" customWidth="1"/>
    <col min="558" max="573" width="9" style="1"/>
    <col min="574" max="574" width="6.25" style="1" customWidth="1"/>
    <col min="575" max="768" width="9" style="1"/>
    <col min="769" max="769" width="1.125" style="1" customWidth="1"/>
    <col min="770" max="770" width="8.5" style="1" customWidth="1"/>
    <col min="771" max="771" width="38.375" style="1" customWidth="1"/>
    <col min="772" max="772" width="13" style="1" customWidth="1"/>
    <col min="773" max="773" width="15.25" style="1" customWidth="1"/>
    <col min="774" max="774" width="17.125" style="1" customWidth="1"/>
    <col min="775" max="775" width="1.375" style="1" customWidth="1"/>
    <col min="776" max="782" width="9" style="1"/>
    <col min="783" max="783" width="15.5" style="1" bestFit="1" customWidth="1"/>
    <col min="784" max="784" width="29.75" style="1" bestFit="1" customWidth="1"/>
    <col min="785" max="786" width="8.125" style="1" bestFit="1" customWidth="1"/>
    <col min="787" max="787" width="10.5" style="1" bestFit="1" customWidth="1"/>
    <col min="788" max="788" width="11.75" style="1" bestFit="1" customWidth="1"/>
    <col min="789" max="789" width="9.625" style="1" bestFit="1" customWidth="1"/>
    <col min="790" max="790" width="9" style="1"/>
    <col min="791" max="791" width="11.5" style="1" bestFit="1" customWidth="1"/>
    <col min="792" max="792" width="5.5" style="1" bestFit="1" customWidth="1"/>
    <col min="793" max="793" width="5.5" style="1" customWidth="1"/>
    <col min="794" max="794" width="6.375" style="1" bestFit="1" customWidth="1"/>
    <col min="795" max="795" width="5.875" style="1" bestFit="1" customWidth="1"/>
    <col min="796" max="796" width="5.875" style="1" customWidth="1"/>
    <col min="797" max="797" width="7.25" style="1" customWidth="1"/>
    <col min="798" max="813" width="7.875" style="1" bestFit="1" customWidth="1"/>
    <col min="814" max="829" width="9" style="1"/>
    <col min="830" max="830" width="6.25" style="1" customWidth="1"/>
    <col min="831" max="1024" width="9" style="1"/>
    <col min="1025" max="1025" width="1.125" style="1" customWidth="1"/>
    <col min="1026" max="1026" width="8.5" style="1" customWidth="1"/>
    <col min="1027" max="1027" width="38.375" style="1" customWidth="1"/>
    <col min="1028" max="1028" width="13" style="1" customWidth="1"/>
    <col min="1029" max="1029" width="15.25" style="1" customWidth="1"/>
    <col min="1030" max="1030" width="17.125" style="1" customWidth="1"/>
    <col min="1031" max="1031" width="1.375" style="1" customWidth="1"/>
    <col min="1032" max="1038" width="9" style="1"/>
    <col min="1039" max="1039" width="15.5" style="1" bestFit="1" customWidth="1"/>
    <col min="1040" max="1040" width="29.75" style="1" bestFit="1" customWidth="1"/>
    <col min="1041" max="1042" width="8.125" style="1" bestFit="1" customWidth="1"/>
    <col min="1043" max="1043" width="10.5" style="1" bestFit="1" customWidth="1"/>
    <col min="1044" max="1044" width="11.75" style="1" bestFit="1" customWidth="1"/>
    <col min="1045" max="1045" width="9.625" style="1" bestFit="1" customWidth="1"/>
    <col min="1046" max="1046" width="9" style="1"/>
    <col min="1047" max="1047" width="11.5" style="1" bestFit="1" customWidth="1"/>
    <col min="1048" max="1048" width="5.5" style="1" bestFit="1" customWidth="1"/>
    <col min="1049" max="1049" width="5.5" style="1" customWidth="1"/>
    <col min="1050" max="1050" width="6.375" style="1" bestFit="1" customWidth="1"/>
    <col min="1051" max="1051" width="5.875" style="1" bestFit="1" customWidth="1"/>
    <col min="1052" max="1052" width="5.875" style="1" customWidth="1"/>
    <col min="1053" max="1053" width="7.25" style="1" customWidth="1"/>
    <col min="1054" max="1069" width="7.875" style="1" bestFit="1" customWidth="1"/>
    <col min="1070" max="1085" width="9" style="1"/>
    <col min="1086" max="1086" width="6.25" style="1" customWidth="1"/>
    <col min="1087" max="1280" width="9" style="1"/>
    <col min="1281" max="1281" width="1.125" style="1" customWidth="1"/>
    <col min="1282" max="1282" width="8.5" style="1" customWidth="1"/>
    <col min="1283" max="1283" width="38.375" style="1" customWidth="1"/>
    <col min="1284" max="1284" width="13" style="1" customWidth="1"/>
    <col min="1285" max="1285" width="15.25" style="1" customWidth="1"/>
    <col min="1286" max="1286" width="17.125" style="1" customWidth="1"/>
    <col min="1287" max="1287" width="1.375" style="1" customWidth="1"/>
    <col min="1288" max="1294" width="9" style="1"/>
    <col min="1295" max="1295" width="15.5" style="1" bestFit="1" customWidth="1"/>
    <col min="1296" max="1296" width="29.75" style="1" bestFit="1" customWidth="1"/>
    <col min="1297" max="1298" width="8.125" style="1" bestFit="1" customWidth="1"/>
    <col min="1299" max="1299" width="10.5" style="1" bestFit="1" customWidth="1"/>
    <col min="1300" max="1300" width="11.75" style="1" bestFit="1" customWidth="1"/>
    <col min="1301" max="1301" width="9.625" style="1" bestFit="1" customWidth="1"/>
    <col min="1302" max="1302" width="9" style="1"/>
    <col min="1303" max="1303" width="11.5" style="1" bestFit="1" customWidth="1"/>
    <col min="1304" max="1304" width="5.5" style="1" bestFit="1" customWidth="1"/>
    <col min="1305" max="1305" width="5.5" style="1" customWidth="1"/>
    <col min="1306" max="1306" width="6.375" style="1" bestFit="1" customWidth="1"/>
    <col min="1307" max="1307" width="5.875" style="1" bestFit="1" customWidth="1"/>
    <col min="1308" max="1308" width="5.875" style="1" customWidth="1"/>
    <col min="1309" max="1309" width="7.25" style="1" customWidth="1"/>
    <col min="1310" max="1325" width="7.875" style="1" bestFit="1" customWidth="1"/>
    <col min="1326" max="1341" width="9" style="1"/>
    <col min="1342" max="1342" width="6.25" style="1" customWidth="1"/>
    <col min="1343" max="1536" width="9" style="1"/>
    <col min="1537" max="1537" width="1.125" style="1" customWidth="1"/>
    <col min="1538" max="1538" width="8.5" style="1" customWidth="1"/>
    <col min="1539" max="1539" width="38.375" style="1" customWidth="1"/>
    <col min="1540" max="1540" width="13" style="1" customWidth="1"/>
    <col min="1541" max="1541" width="15.25" style="1" customWidth="1"/>
    <col min="1542" max="1542" width="17.125" style="1" customWidth="1"/>
    <col min="1543" max="1543" width="1.375" style="1" customWidth="1"/>
    <col min="1544" max="1550" width="9" style="1"/>
    <col min="1551" max="1551" width="15.5" style="1" bestFit="1" customWidth="1"/>
    <col min="1552" max="1552" width="29.75" style="1" bestFit="1" customWidth="1"/>
    <col min="1553" max="1554" width="8.125" style="1" bestFit="1" customWidth="1"/>
    <col min="1555" max="1555" width="10.5" style="1" bestFit="1" customWidth="1"/>
    <col min="1556" max="1556" width="11.75" style="1" bestFit="1" customWidth="1"/>
    <col min="1557" max="1557" width="9.625" style="1" bestFit="1" customWidth="1"/>
    <col min="1558" max="1558" width="9" style="1"/>
    <col min="1559" max="1559" width="11.5" style="1" bestFit="1" customWidth="1"/>
    <col min="1560" max="1560" width="5.5" style="1" bestFit="1" customWidth="1"/>
    <col min="1561" max="1561" width="5.5" style="1" customWidth="1"/>
    <col min="1562" max="1562" width="6.375" style="1" bestFit="1" customWidth="1"/>
    <col min="1563" max="1563" width="5.875" style="1" bestFit="1" customWidth="1"/>
    <col min="1564" max="1564" width="5.875" style="1" customWidth="1"/>
    <col min="1565" max="1565" width="7.25" style="1" customWidth="1"/>
    <col min="1566" max="1581" width="7.875" style="1" bestFit="1" customWidth="1"/>
    <col min="1582" max="1597" width="9" style="1"/>
    <col min="1598" max="1598" width="6.25" style="1" customWidth="1"/>
    <col min="1599" max="1792" width="9" style="1"/>
    <col min="1793" max="1793" width="1.125" style="1" customWidth="1"/>
    <col min="1794" max="1794" width="8.5" style="1" customWidth="1"/>
    <col min="1795" max="1795" width="38.375" style="1" customWidth="1"/>
    <col min="1796" max="1796" width="13" style="1" customWidth="1"/>
    <col min="1797" max="1797" width="15.25" style="1" customWidth="1"/>
    <col min="1798" max="1798" width="17.125" style="1" customWidth="1"/>
    <col min="1799" max="1799" width="1.375" style="1" customWidth="1"/>
    <col min="1800" max="1806" width="9" style="1"/>
    <col min="1807" max="1807" width="15.5" style="1" bestFit="1" customWidth="1"/>
    <col min="1808" max="1808" width="29.75" style="1" bestFit="1" customWidth="1"/>
    <col min="1809" max="1810" width="8.125" style="1" bestFit="1" customWidth="1"/>
    <col min="1811" max="1811" width="10.5" style="1" bestFit="1" customWidth="1"/>
    <col min="1812" max="1812" width="11.75" style="1" bestFit="1" customWidth="1"/>
    <col min="1813" max="1813" width="9.625" style="1" bestFit="1" customWidth="1"/>
    <col min="1814" max="1814" width="9" style="1"/>
    <col min="1815" max="1815" width="11.5" style="1" bestFit="1" customWidth="1"/>
    <col min="1816" max="1816" width="5.5" style="1" bestFit="1" customWidth="1"/>
    <col min="1817" max="1817" width="5.5" style="1" customWidth="1"/>
    <col min="1818" max="1818" width="6.375" style="1" bestFit="1" customWidth="1"/>
    <col min="1819" max="1819" width="5.875" style="1" bestFit="1" customWidth="1"/>
    <col min="1820" max="1820" width="5.875" style="1" customWidth="1"/>
    <col min="1821" max="1821" width="7.25" style="1" customWidth="1"/>
    <col min="1822" max="1837" width="7.875" style="1" bestFit="1" customWidth="1"/>
    <col min="1838" max="1853" width="9" style="1"/>
    <col min="1854" max="1854" width="6.25" style="1" customWidth="1"/>
    <col min="1855" max="2048" width="9" style="1"/>
    <col min="2049" max="2049" width="1.125" style="1" customWidth="1"/>
    <col min="2050" max="2050" width="8.5" style="1" customWidth="1"/>
    <col min="2051" max="2051" width="38.375" style="1" customWidth="1"/>
    <col min="2052" max="2052" width="13" style="1" customWidth="1"/>
    <col min="2053" max="2053" width="15.25" style="1" customWidth="1"/>
    <col min="2054" max="2054" width="17.125" style="1" customWidth="1"/>
    <col min="2055" max="2055" width="1.375" style="1" customWidth="1"/>
    <col min="2056" max="2062" width="9" style="1"/>
    <col min="2063" max="2063" width="15.5" style="1" bestFit="1" customWidth="1"/>
    <col min="2064" max="2064" width="29.75" style="1" bestFit="1" customWidth="1"/>
    <col min="2065" max="2066" width="8.125" style="1" bestFit="1" customWidth="1"/>
    <col min="2067" max="2067" width="10.5" style="1" bestFit="1" customWidth="1"/>
    <col min="2068" max="2068" width="11.75" style="1" bestFit="1" customWidth="1"/>
    <col min="2069" max="2069" width="9.625" style="1" bestFit="1" customWidth="1"/>
    <col min="2070" max="2070" width="9" style="1"/>
    <col min="2071" max="2071" width="11.5" style="1" bestFit="1" customWidth="1"/>
    <col min="2072" max="2072" width="5.5" style="1" bestFit="1" customWidth="1"/>
    <col min="2073" max="2073" width="5.5" style="1" customWidth="1"/>
    <col min="2074" max="2074" width="6.375" style="1" bestFit="1" customWidth="1"/>
    <col min="2075" max="2075" width="5.875" style="1" bestFit="1" customWidth="1"/>
    <col min="2076" max="2076" width="5.875" style="1" customWidth="1"/>
    <col min="2077" max="2077" width="7.25" style="1" customWidth="1"/>
    <col min="2078" max="2093" width="7.875" style="1" bestFit="1" customWidth="1"/>
    <col min="2094" max="2109" width="9" style="1"/>
    <col min="2110" max="2110" width="6.25" style="1" customWidth="1"/>
    <col min="2111" max="2304" width="9" style="1"/>
    <col min="2305" max="2305" width="1.125" style="1" customWidth="1"/>
    <col min="2306" max="2306" width="8.5" style="1" customWidth="1"/>
    <col min="2307" max="2307" width="38.375" style="1" customWidth="1"/>
    <col min="2308" max="2308" width="13" style="1" customWidth="1"/>
    <col min="2309" max="2309" width="15.25" style="1" customWidth="1"/>
    <col min="2310" max="2310" width="17.125" style="1" customWidth="1"/>
    <col min="2311" max="2311" width="1.375" style="1" customWidth="1"/>
    <col min="2312" max="2318" width="9" style="1"/>
    <col min="2319" max="2319" width="15.5" style="1" bestFit="1" customWidth="1"/>
    <col min="2320" max="2320" width="29.75" style="1" bestFit="1" customWidth="1"/>
    <col min="2321" max="2322" width="8.125" style="1" bestFit="1" customWidth="1"/>
    <col min="2323" max="2323" width="10.5" style="1" bestFit="1" customWidth="1"/>
    <col min="2324" max="2324" width="11.75" style="1" bestFit="1" customWidth="1"/>
    <col min="2325" max="2325" width="9.625" style="1" bestFit="1" customWidth="1"/>
    <col min="2326" max="2326" width="9" style="1"/>
    <col min="2327" max="2327" width="11.5" style="1" bestFit="1" customWidth="1"/>
    <col min="2328" max="2328" width="5.5" style="1" bestFit="1" customWidth="1"/>
    <col min="2329" max="2329" width="5.5" style="1" customWidth="1"/>
    <col min="2330" max="2330" width="6.375" style="1" bestFit="1" customWidth="1"/>
    <col min="2331" max="2331" width="5.875" style="1" bestFit="1" customWidth="1"/>
    <col min="2332" max="2332" width="5.875" style="1" customWidth="1"/>
    <col min="2333" max="2333" width="7.25" style="1" customWidth="1"/>
    <col min="2334" max="2349" width="7.875" style="1" bestFit="1" customWidth="1"/>
    <col min="2350" max="2365" width="9" style="1"/>
    <col min="2366" max="2366" width="6.25" style="1" customWidth="1"/>
    <col min="2367" max="2560" width="9" style="1"/>
    <col min="2561" max="2561" width="1.125" style="1" customWidth="1"/>
    <col min="2562" max="2562" width="8.5" style="1" customWidth="1"/>
    <col min="2563" max="2563" width="38.375" style="1" customWidth="1"/>
    <col min="2564" max="2564" width="13" style="1" customWidth="1"/>
    <col min="2565" max="2565" width="15.25" style="1" customWidth="1"/>
    <col min="2566" max="2566" width="17.125" style="1" customWidth="1"/>
    <col min="2567" max="2567" width="1.375" style="1" customWidth="1"/>
    <col min="2568" max="2574" width="9" style="1"/>
    <col min="2575" max="2575" width="15.5" style="1" bestFit="1" customWidth="1"/>
    <col min="2576" max="2576" width="29.75" style="1" bestFit="1" customWidth="1"/>
    <col min="2577" max="2578" width="8.125" style="1" bestFit="1" customWidth="1"/>
    <col min="2579" max="2579" width="10.5" style="1" bestFit="1" customWidth="1"/>
    <col min="2580" max="2580" width="11.75" style="1" bestFit="1" customWidth="1"/>
    <col min="2581" max="2581" width="9.625" style="1" bestFit="1" customWidth="1"/>
    <col min="2582" max="2582" width="9" style="1"/>
    <col min="2583" max="2583" width="11.5" style="1" bestFit="1" customWidth="1"/>
    <col min="2584" max="2584" width="5.5" style="1" bestFit="1" customWidth="1"/>
    <col min="2585" max="2585" width="5.5" style="1" customWidth="1"/>
    <col min="2586" max="2586" width="6.375" style="1" bestFit="1" customWidth="1"/>
    <col min="2587" max="2587" width="5.875" style="1" bestFit="1" customWidth="1"/>
    <col min="2588" max="2588" width="5.875" style="1" customWidth="1"/>
    <col min="2589" max="2589" width="7.25" style="1" customWidth="1"/>
    <col min="2590" max="2605" width="7.875" style="1" bestFit="1" customWidth="1"/>
    <col min="2606" max="2621" width="9" style="1"/>
    <col min="2622" max="2622" width="6.25" style="1" customWidth="1"/>
    <col min="2623" max="2816" width="9" style="1"/>
    <col min="2817" max="2817" width="1.125" style="1" customWidth="1"/>
    <col min="2818" max="2818" width="8.5" style="1" customWidth="1"/>
    <col min="2819" max="2819" width="38.375" style="1" customWidth="1"/>
    <col min="2820" max="2820" width="13" style="1" customWidth="1"/>
    <col min="2821" max="2821" width="15.25" style="1" customWidth="1"/>
    <col min="2822" max="2822" width="17.125" style="1" customWidth="1"/>
    <col min="2823" max="2823" width="1.375" style="1" customWidth="1"/>
    <col min="2824" max="2830" width="9" style="1"/>
    <col min="2831" max="2831" width="15.5" style="1" bestFit="1" customWidth="1"/>
    <col min="2832" max="2832" width="29.75" style="1" bestFit="1" customWidth="1"/>
    <col min="2833" max="2834" width="8.125" style="1" bestFit="1" customWidth="1"/>
    <col min="2835" max="2835" width="10.5" style="1" bestFit="1" customWidth="1"/>
    <col min="2836" max="2836" width="11.75" style="1" bestFit="1" customWidth="1"/>
    <col min="2837" max="2837" width="9.625" style="1" bestFit="1" customWidth="1"/>
    <col min="2838" max="2838" width="9" style="1"/>
    <col min="2839" max="2839" width="11.5" style="1" bestFit="1" customWidth="1"/>
    <col min="2840" max="2840" width="5.5" style="1" bestFit="1" customWidth="1"/>
    <col min="2841" max="2841" width="5.5" style="1" customWidth="1"/>
    <col min="2842" max="2842" width="6.375" style="1" bestFit="1" customWidth="1"/>
    <col min="2843" max="2843" width="5.875" style="1" bestFit="1" customWidth="1"/>
    <col min="2844" max="2844" width="5.875" style="1" customWidth="1"/>
    <col min="2845" max="2845" width="7.25" style="1" customWidth="1"/>
    <col min="2846" max="2861" width="7.875" style="1" bestFit="1" customWidth="1"/>
    <col min="2862" max="2877" width="9" style="1"/>
    <col min="2878" max="2878" width="6.25" style="1" customWidth="1"/>
    <col min="2879" max="3072" width="9" style="1"/>
    <col min="3073" max="3073" width="1.125" style="1" customWidth="1"/>
    <col min="3074" max="3074" width="8.5" style="1" customWidth="1"/>
    <col min="3075" max="3075" width="38.375" style="1" customWidth="1"/>
    <col min="3076" max="3076" width="13" style="1" customWidth="1"/>
    <col min="3077" max="3077" width="15.25" style="1" customWidth="1"/>
    <col min="3078" max="3078" width="17.125" style="1" customWidth="1"/>
    <col min="3079" max="3079" width="1.375" style="1" customWidth="1"/>
    <col min="3080" max="3086" width="9" style="1"/>
    <col min="3087" max="3087" width="15.5" style="1" bestFit="1" customWidth="1"/>
    <col min="3088" max="3088" width="29.75" style="1" bestFit="1" customWidth="1"/>
    <col min="3089" max="3090" width="8.125" style="1" bestFit="1" customWidth="1"/>
    <col min="3091" max="3091" width="10.5" style="1" bestFit="1" customWidth="1"/>
    <col min="3092" max="3092" width="11.75" style="1" bestFit="1" customWidth="1"/>
    <col min="3093" max="3093" width="9.625" style="1" bestFit="1" customWidth="1"/>
    <col min="3094" max="3094" width="9" style="1"/>
    <col min="3095" max="3095" width="11.5" style="1" bestFit="1" customWidth="1"/>
    <col min="3096" max="3096" width="5.5" style="1" bestFit="1" customWidth="1"/>
    <col min="3097" max="3097" width="5.5" style="1" customWidth="1"/>
    <col min="3098" max="3098" width="6.375" style="1" bestFit="1" customWidth="1"/>
    <col min="3099" max="3099" width="5.875" style="1" bestFit="1" customWidth="1"/>
    <col min="3100" max="3100" width="5.875" style="1" customWidth="1"/>
    <col min="3101" max="3101" width="7.25" style="1" customWidth="1"/>
    <col min="3102" max="3117" width="7.875" style="1" bestFit="1" customWidth="1"/>
    <col min="3118" max="3133" width="9" style="1"/>
    <col min="3134" max="3134" width="6.25" style="1" customWidth="1"/>
    <col min="3135" max="3328" width="9" style="1"/>
    <col min="3329" max="3329" width="1.125" style="1" customWidth="1"/>
    <col min="3330" max="3330" width="8.5" style="1" customWidth="1"/>
    <col min="3331" max="3331" width="38.375" style="1" customWidth="1"/>
    <col min="3332" max="3332" width="13" style="1" customWidth="1"/>
    <col min="3333" max="3333" width="15.25" style="1" customWidth="1"/>
    <col min="3334" max="3334" width="17.125" style="1" customWidth="1"/>
    <col min="3335" max="3335" width="1.375" style="1" customWidth="1"/>
    <col min="3336" max="3342" width="9" style="1"/>
    <col min="3343" max="3343" width="15.5" style="1" bestFit="1" customWidth="1"/>
    <col min="3344" max="3344" width="29.75" style="1" bestFit="1" customWidth="1"/>
    <col min="3345" max="3346" width="8.125" style="1" bestFit="1" customWidth="1"/>
    <col min="3347" max="3347" width="10.5" style="1" bestFit="1" customWidth="1"/>
    <col min="3348" max="3348" width="11.75" style="1" bestFit="1" customWidth="1"/>
    <col min="3349" max="3349" width="9.625" style="1" bestFit="1" customWidth="1"/>
    <col min="3350" max="3350" width="9" style="1"/>
    <col min="3351" max="3351" width="11.5" style="1" bestFit="1" customWidth="1"/>
    <col min="3352" max="3352" width="5.5" style="1" bestFit="1" customWidth="1"/>
    <col min="3353" max="3353" width="5.5" style="1" customWidth="1"/>
    <col min="3354" max="3354" width="6.375" style="1" bestFit="1" customWidth="1"/>
    <col min="3355" max="3355" width="5.875" style="1" bestFit="1" customWidth="1"/>
    <col min="3356" max="3356" width="5.875" style="1" customWidth="1"/>
    <col min="3357" max="3357" width="7.25" style="1" customWidth="1"/>
    <col min="3358" max="3373" width="7.875" style="1" bestFit="1" customWidth="1"/>
    <col min="3374" max="3389" width="9" style="1"/>
    <col min="3390" max="3390" width="6.25" style="1" customWidth="1"/>
    <col min="3391" max="3584" width="9" style="1"/>
    <col min="3585" max="3585" width="1.125" style="1" customWidth="1"/>
    <col min="3586" max="3586" width="8.5" style="1" customWidth="1"/>
    <col min="3587" max="3587" width="38.375" style="1" customWidth="1"/>
    <col min="3588" max="3588" width="13" style="1" customWidth="1"/>
    <col min="3589" max="3589" width="15.25" style="1" customWidth="1"/>
    <col min="3590" max="3590" width="17.125" style="1" customWidth="1"/>
    <col min="3591" max="3591" width="1.375" style="1" customWidth="1"/>
    <col min="3592" max="3598" width="9" style="1"/>
    <col min="3599" max="3599" width="15.5" style="1" bestFit="1" customWidth="1"/>
    <col min="3600" max="3600" width="29.75" style="1" bestFit="1" customWidth="1"/>
    <col min="3601" max="3602" width="8.125" style="1" bestFit="1" customWidth="1"/>
    <col min="3603" max="3603" width="10.5" style="1" bestFit="1" customWidth="1"/>
    <col min="3604" max="3604" width="11.75" style="1" bestFit="1" customWidth="1"/>
    <col min="3605" max="3605" width="9.625" style="1" bestFit="1" customWidth="1"/>
    <col min="3606" max="3606" width="9" style="1"/>
    <col min="3607" max="3607" width="11.5" style="1" bestFit="1" customWidth="1"/>
    <col min="3608" max="3608" width="5.5" style="1" bestFit="1" customWidth="1"/>
    <col min="3609" max="3609" width="5.5" style="1" customWidth="1"/>
    <col min="3610" max="3610" width="6.375" style="1" bestFit="1" customWidth="1"/>
    <col min="3611" max="3611" width="5.875" style="1" bestFit="1" customWidth="1"/>
    <col min="3612" max="3612" width="5.875" style="1" customWidth="1"/>
    <col min="3613" max="3613" width="7.25" style="1" customWidth="1"/>
    <col min="3614" max="3629" width="7.875" style="1" bestFit="1" customWidth="1"/>
    <col min="3630" max="3645" width="9" style="1"/>
    <col min="3646" max="3646" width="6.25" style="1" customWidth="1"/>
    <col min="3647" max="3840" width="9" style="1"/>
    <col min="3841" max="3841" width="1.125" style="1" customWidth="1"/>
    <col min="3842" max="3842" width="8.5" style="1" customWidth="1"/>
    <col min="3843" max="3843" width="38.375" style="1" customWidth="1"/>
    <col min="3844" max="3844" width="13" style="1" customWidth="1"/>
    <col min="3845" max="3845" width="15.25" style="1" customWidth="1"/>
    <col min="3846" max="3846" width="17.125" style="1" customWidth="1"/>
    <col min="3847" max="3847" width="1.375" style="1" customWidth="1"/>
    <col min="3848" max="3854" width="9" style="1"/>
    <col min="3855" max="3855" width="15.5" style="1" bestFit="1" customWidth="1"/>
    <col min="3856" max="3856" width="29.75" style="1" bestFit="1" customWidth="1"/>
    <col min="3857" max="3858" width="8.125" style="1" bestFit="1" customWidth="1"/>
    <col min="3859" max="3859" width="10.5" style="1" bestFit="1" customWidth="1"/>
    <col min="3860" max="3860" width="11.75" style="1" bestFit="1" customWidth="1"/>
    <col min="3861" max="3861" width="9.625" style="1" bestFit="1" customWidth="1"/>
    <col min="3862" max="3862" width="9" style="1"/>
    <col min="3863" max="3863" width="11.5" style="1" bestFit="1" customWidth="1"/>
    <col min="3864" max="3864" width="5.5" style="1" bestFit="1" customWidth="1"/>
    <col min="3865" max="3865" width="5.5" style="1" customWidth="1"/>
    <col min="3866" max="3866" width="6.375" style="1" bestFit="1" customWidth="1"/>
    <col min="3867" max="3867" width="5.875" style="1" bestFit="1" customWidth="1"/>
    <col min="3868" max="3868" width="5.875" style="1" customWidth="1"/>
    <col min="3869" max="3869" width="7.25" style="1" customWidth="1"/>
    <col min="3870" max="3885" width="7.875" style="1" bestFit="1" customWidth="1"/>
    <col min="3886" max="3901" width="9" style="1"/>
    <col min="3902" max="3902" width="6.25" style="1" customWidth="1"/>
    <col min="3903" max="4096" width="9" style="1"/>
    <col min="4097" max="4097" width="1.125" style="1" customWidth="1"/>
    <col min="4098" max="4098" width="8.5" style="1" customWidth="1"/>
    <col min="4099" max="4099" width="38.375" style="1" customWidth="1"/>
    <col min="4100" max="4100" width="13" style="1" customWidth="1"/>
    <col min="4101" max="4101" width="15.25" style="1" customWidth="1"/>
    <col min="4102" max="4102" width="17.125" style="1" customWidth="1"/>
    <col min="4103" max="4103" width="1.375" style="1" customWidth="1"/>
    <col min="4104" max="4110" width="9" style="1"/>
    <col min="4111" max="4111" width="15.5" style="1" bestFit="1" customWidth="1"/>
    <col min="4112" max="4112" width="29.75" style="1" bestFit="1" customWidth="1"/>
    <col min="4113" max="4114" width="8.125" style="1" bestFit="1" customWidth="1"/>
    <col min="4115" max="4115" width="10.5" style="1" bestFit="1" customWidth="1"/>
    <col min="4116" max="4116" width="11.75" style="1" bestFit="1" customWidth="1"/>
    <col min="4117" max="4117" width="9.625" style="1" bestFit="1" customWidth="1"/>
    <col min="4118" max="4118" width="9" style="1"/>
    <col min="4119" max="4119" width="11.5" style="1" bestFit="1" customWidth="1"/>
    <col min="4120" max="4120" width="5.5" style="1" bestFit="1" customWidth="1"/>
    <col min="4121" max="4121" width="5.5" style="1" customWidth="1"/>
    <col min="4122" max="4122" width="6.375" style="1" bestFit="1" customWidth="1"/>
    <col min="4123" max="4123" width="5.875" style="1" bestFit="1" customWidth="1"/>
    <col min="4124" max="4124" width="5.875" style="1" customWidth="1"/>
    <col min="4125" max="4125" width="7.25" style="1" customWidth="1"/>
    <col min="4126" max="4141" width="7.875" style="1" bestFit="1" customWidth="1"/>
    <col min="4142" max="4157" width="9" style="1"/>
    <col min="4158" max="4158" width="6.25" style="1" customWidth="1"/>
    <col min="4159" max="4352" width="9" style="1"/>
    <col min="4353" max="4353" width="1.125" style="1" customWidth="1"/>
    <col min="4354" max="4354" width="8.5" style="1" customWidth="1"/>
    <col min="4355" max="4355" width="38.375" style="1" customWidth="1"/>
    <col min="4356" max="4356" width="13" style="1" customWidth="1"/>
    <col min="4357" max="4357" width="15.25" style="1" customWidth="1"/>
    <col min="4358" max="4358" width="17.125" style="1" customWidth="1"/>
    <col min="4359" max="4359" width="1.375" style="1" customWidth="1"/>
    <col min="4360" max="4366" width="9" style="1"/>
    <col min="4367" max="4367" width="15.5" style="1" bestFit="1" customWidth="1"/>
    <col min="4368" max="4368" width="29.75" style="1" bestFit="1" customWidth="1"/>
    <col min="4369" max="4370" width="8.125" style="1" bestFit="1" customWidth="1"/>
    <col min="4371" max="4371" width="10.5" style="1" bestFit="1" customWidth="1"/>
    <col min="4372" max="4372" width="11.75" style="1" bestFit="1" customWidth="1"/>
    <col min="4373" max="4373" width="9.625" style="1" bestFit="1" customWidth="1"/>
    <col min="4374" max="4374" width="9" style="1"/>
    <col min="4375" max="4375" width="11.5" style="1" bestFit="1" customWidth="1"/>
    <col min="4376" max="4376" width="5.5" style="1" bestFit="1" customWidth="1"/>
    <col min="4377" max="4377" width="5.5" style="1" customWidth="1"/>
    <col min="4378" max="4378" width="6.375" style="1" bestFit="1" customWidth="1"/>
    <col min="4379" max="4379" width="5.875" style="1" bestFit="1" customWidth="1"/>
    <col min="4380" max="4380" width="5.875" style="1" customWidth="1"/>
    <col min="4381" max="4381" width="7.25" style="1" customWidth="1"/>
    <col min="4382" max="4397" width="7.875" style="1" bestFit="1" customWidth="1"/>
    <col min="4398" max="4413" width="9" style="1"/>
    <col min="4414" max="4414" width="6.25" style="1" customWidth="1"/>
    <col min="4415" max="4608" width="9" style="1"/>
    <col min="4609" max="4609" width="1.125" style="1" customWidth="1"/>
    <col min="4610" max="4610" width="8.5" style="1" customWidth="1"/>
    <col min="4611" max="4611" width="38.375" style="1" customWidth="1"/>
    <col min="4612" max="4612" width="13" style="1" customWidth="1"/>
    <col min="4613" max="4613" width="15.25" style="1" customWidth="1"/>
    <col min="4614" max="4614" width="17.125" style="1" customWidth="1"/>
    <col min="4615" max="4615" width="1.375" style="1" customWidth="1"/>
    <col min="4616" max="4622" width="9" style="1"/>
    <col min="4623" max="4623" width="15.5" style="1" bestFit="1" customWidth="1"/>
    <col min="4624" max="4624" width="29.75" style="1" bestFit="1" customWidth="1"/>
    <col min="4625" max="4626" width="8.125" style="1" bestFit="1" customWidth="1"/>
    <col min="4627" max="4627" width="10.5" style="1" bestFit="1" customWidth="1"/>
    <col min="4628" max="4628" width="11.75" style="1" bestFit="1" customWidth="1"/>
    <col min="4629" max="4629" width="9.625" style="1" bestFit="1" customWidth="1"/>
    <col min="4630" max="4630" width="9" style="1"/>
    <col min="4631" max="4631" width="11.5" style="1" bestFit="1" customWidth="1"/>
    <col min="4632" max="4632" width="5.5" style="1" bestFit="1" customWidth="1"/>
    <col min="4633" max="4633" width="5.5" style="1" customWidth="1"/>
    <col min="4634" max="4634" width="6.375" style="1" bestFit="1" customWidth="1"/>
    <col min="4635" max="4635" width="5.875" style="1" bestFit="1" customWidth="1"/>
    <col min="4636" max="4636" width="5.875" style="1" customWidth="1"/>
    <col min="4637" max="4637" width="7.25" style="1" customWidth="1"/>
    <col min="4638" max="4653" width="7.875" style="1" bestFit="1" customWidth="1"/>
    <col min="4654" max="4669" width="9" style="1"/>
    <col min="4670" max="4670" width="6.25" style="1" customWidth="1"/>
    <col min="4671" max="4864" width="9" style="1"/>
    <col min="4865" max="4865" width="1.125" style="1" customWidth="1"/>
    <col min="4866" max="4866" width="8.5" style="1" customWidth="1"/>
    <col min="4867" max="4867" width="38.375" style="1" customWidth="1"/>
    <col min="4868" max="4868" width="13" style="1" customWidth="1"/>
    <col min="4869" max="4869" width="15.25" style="1" customWidth="1"/>
    <col min="4870" max="4870" width="17.125" style="1" customWidth="1"/>
    <col min="4871" max="4871" width="1.375" style="1" customWidth="1"/>
    <col min="4872" max="4878" width="9" style="1"/>
    <col min="4879" max="4879" width="15.5" style="1" bestFit="1" customWidth="1"/>
    <col min="4880" max="4880" width="29.75" style="1" bestFit="1" customWidth="1"/>
    <col min="4881" max="4882" width="8.125" style="1" bestFit="1" customWidth="1"/>
    <col min="4883" max="4883" width="10.5" style="1" bestFit="1" customWidth="1"/>
    <col min="4884" max="4884" width="11.75" style="1" bestFit="1" customWidth="1"/>
    <col min="4885" max="4885" width="9.625" style="1" bestFit="1" customWidth="1"/>
    <col min="4886" max="4886" width="9" style="1"/>
    <col min="4887" max="4887" width="11.5" style="1" bestFit="1" customWidth="1"/>
    <col min="4888" max="4888" width="5.5" style="1" bestFit="1" customWidth="1"/>
    <col min="4889" max="4889" width="5.5" style="1" customWidth="1"/>
    <col min="4890" max="4890" width="6.375" style="1" bestFit="1" customWidth="1"/>
    <col min="4891" max="4891" width="5.875" style="1" bestFit="1" customWidth="1"/>
    <col min="4892" max="4892" width="5.875" style="1" customWidth="1"/>
    <col min="4893" max="4893" width="7.25" style="1" customWidth="1"/>
    <col min="4894" max="4909" width="7.875" style="1" bestFit="1" customWidth="1"/>
    <col min="4910" max="4925" width="9" style="1"/>
    <col min="4926" max="4926" width="6.25" style="1" customWidth="1"/>
    <col min="4927" max="5120" width="9" style="1"/>
    <col min="5121" max="5121" width="1.125" style="1" customWidth="1"/>
    <col min="5122" max="5122" width="8.5" style="1" customWidth="1"/>
    <col min="5123" max="5123" width="38.375" style="1" customWidth="1"/>
    <col min="5124" max="5124" width="13" style="1" customWidth="1"/>
    <col min="5125" max="5125" width="15.25" style="1" customWidth="1"/>
    <col min="5126" max="5126" width="17.125" style="1" customWidth="1"/>
    <col min="5127" max="5127" width="1.375" style="1" customWidth="1"/>
    <col min="5128" max="5134" width="9" style="1"/>
    <col min="5135" max="5135" width="15.5" style="1" bestFit="1" customWidth="1"/>
    <col min="5136" max="5136" width="29.75" style="1" bestFit="1" customWidth="1"/>
    <col min="5137" max="5138" width="8.125" style="1" bestFit="1" customWidth="1"/>
    <col min="5139" max="5139" width="10.5" style="1" bestFit="1" customWidth="1"/>
    <col min="5140" max="5140" width="11.75" style="1" bestFit="1" customWidth="1"/>
    <col min="5141" max="5141" width="9.625" style="1" bestFit="1" customWidth="1"/>
    <col min="5142" max="5142" width="9" style="1"/>
    <col min="5143" max="5143" width="11.5" style="1" bestFit="1" customWidth="1"/>
    <col min="5144" max="5144" width="5.5" style="1" bestFit="1" customWidth="1"/>
    <col min="5145" max="5145" width="5.5" style="1" customWidth="1"/>
    <col min="5146" max="5146" width="6.375" style="1" bestFit="1" customWidth="1"/>
    <col min="5147" max="5147" width="5.875" style="1" bestFit="1" customWidth="1"/>
    <col min="5148" max="5148" width="5.875" style="1" customWidth="1"/>
    <col min="5149" max="5149" width="7.25" style="1" customWidth="1"/>
    <col min="5150" max="5165" width="7.875" style="1" bestFit="1" customWidth="1"/>
    <col min="5166" max="5181" width="9" style="1"/>
    <col min="5182" max="5182" width="6.25" style="1" customWidth="1"/>
    <col min="5183" max="5376" width="9" style="1"/>
    <col min="5377" max="5377" width="1.125" style="1" customWidth="1"/>
    <col min="5378" max="5378" width="8.5" style="1" customWidth="1"/>
    <col min="5379" max="5379" width="38.375" style="1" customWidth="1"/>
    <col min="5380" max="5380" width="13" style="1" customWidth="1"/>
    <col min="5381" max="5381" width="15.25" style="1" customWidth="1"/>
    <col min="5382" max="5382" width="17.125" style="1" customWidth="1"/>
    <col min="5383" max="5383" width="1.375" style="1" customWidth="1"/>
    <col min="5384" max="5390" width="9" style="1"/>
    <col min="5391" max="5391" width="15.5" style="1" bestFit="1" customWidth="1"/>
    <col min="5392" max="5392" width="29.75" style="1" bestFit="1" customWidth="1"/>
    <col min="5393" max="5394" width="8.125" style="1" bestFit="1" customWidth="1"/>
    <col min="5395" max="5395" width="10.5" style="1" bestFit="1" customWidth="1"/>
    <col min="5396" max="5396" width="11.75" style="1" bestFit="1" customWidth="1"/>
    <col min="5397" max="5397" width="9.625" style="1" bestFit="1" customWidth="1"/>
    <col min="5398" max="5398" width="9" style="1"/>
    <col min="5399" max="5399" width="11.5" style="1" bestFit="1" customWidth="1"/>
    <col min="5400" max="5400" width="5.5" style="1" bestFit="1" customWidth="1"/>
    <col min="5401" max="5401" width="5.5" style="1" customWidth="1"/>
    <col min="5402" max="5402" width="6.375" style="1" bestFit="1" customWidth="1"/>
    <col min="5403" max="5403" width="5.875" style="1" bestFit="1" customWidth="1"/>
    <col min="5404" max="5404" width="5.875" style="1" customWidth="1"/>
    <col min="5405" max="5405" width="7.25" style="1" customWidth="1"/>
    <col min="5406" max="5421" width="7.875" style="1" bestFit="1" customWidth="1"/>
    <col min="5422" max="5437" width="9" style="1"/>
    <col min="5438" max="5438" width="6.25" style="1" customWidth="1"/>
    <col min="5439" max="5632" width="9" style="1"/>
    <col min="5633" max="5633" width="1.125" style="1" customWidth="1"/>
    <col min="5634" max="5634" width="8.5" style="1" customWidth="1"/>
    <col min="5635" max="5635" width="38.375" style="1" customWidth="1"/>
    <col min="5636" max="5636" width="13" style="1" customWidth="1"/>
    <col min="5637" max="5637" width="15.25" style="1" customWidth="1"/>
    <col min="5638" max="5638" width="17.125" style="1" customWidth="1"/>
    <col min="5639" max="5639" width="1.375" style="1" customWidth="1"/>
    <col min="5640" max="5646" width="9" style="1"/>
    <col min="5647" max="5647" width="15.5" style="1" bestFit="1" customWidth="1"/>
    <col min="5648" max="5648" width="29.75" style="1" bestFit="1" customWidth="1"/>
    <col min="5649" max="5650" width="8.125" style="1" bestFit="1" customWidth="1"/>
    <col min="5651" max="5651" width="10.5" style="1" bestFit="1" customWidth="1"/>
    <col min="5652" max="5652" width="11.75" style="1" bestFit="1" customWidth="1"/>
    <col min="5653" max="5653" width="9.625" style="1" bestFit="1" customWidth="1"/>
    <col min="5654" max="5654" width="9" style="1"/>
    <col min="5655" max="5655" width="11.5" style="1" bestFit="1" customWidth="1"/>
    <col min="5656" max="5656" width="5.5" style="1" bestFit="1" customWidth="1"/>
    <col min="5657" max="5657" width="5.5" style="1" customWidth="1"/>
    <col min="5658" max="5658" width="6.375" style="1" bestFit="1" customWidth="1"/>
    <col min="5659" max="5659" width="5.875" style="1" bestFit="1" customWidth="1"/>
    <col min="5660" max="5660" width="5.875" style="1" customWidth="1"/>
    <col min="5661" max="5661" width="7.25" style="1" customWidth="1"/>
    <col min="5662" max="5677" width="7.875" style="1" bestFit="1" customWidth="1"/>
    <col min="5678" max="5693" width="9" style="1"/>
    <col min="5694" max="5694" width="6.25" style="1" customWidth="1"/>
    <col min="5695" max="5888" width="9" style="1"/>
    <col min="5889" max="5889" width="1.125" style="1" customWidth="1"/>
    <col min="5890" max="5890" width="8.5" style="1" customWidth="1"/>
    <col min="5891" max="5891" width="38.375" style="1" customWidth="1"/>
    <col min="5892" max="5892" width="13" style="1" customWidth="1"/>
    <col min="5893" max="5893" width="15.25" style="1" customWidth="1"/>
    <col min="5894" max="5894" width="17.125" style="1" customWidth="1"/>
    <col min="5895" max="5895" width="1.375" style="1" customWidth="1"/>
    <col min="5896" max="5902" width="9" style="1"/>
    <col min="5903" max="5903" width="15.5" style="1" bestFit="1" customWidth="1"/>
    <col min="5904" max="5904" width="29.75" style="1" bestFit="1" customWidth="1"/>
    <col min="5905" max="5906" width="8.125" style="1" bestFit="1" customWidth="1"/>
    <col min="5907" max="5907" width="10.5" style="1" bestFit="1" customWidth="1"/>
    <col min="5908" max="5908" width="11.75" style="1" bestFit="1" customWidth="1"/>
    <col min="5909" max="5909" width="9.625" style="1" bestFit="1" customWidth="1"/>
    <col min="5910" max="5910" width="9" style="1"/>
    <col min="5911" max="5911" width="11.5" style="1" bestFit="1" customWidth="1"/>
    <col min="5912" max="5912" width="5.5" style="1" bestFit="1" customWidth="1"/>
    <col min="5913" max="5913" width="5.5" style="1" customWidth="1"/>
    <col min="5914" max="5914" width="6.375" style="1" bestFit="1" customWidth="1"/>
    <col min="5915" max="5915" width="5.875" style="1" bestFit="1" customWidth="1"/>
    <col min="5916" max="5916" width="5.875" style="1" customWidth="1"/>
    <col min="5917" max="5917" width="7.25" style="1" customWidth="1"/>
    <col min="5918" max="5933" width="7.875" style="1" bestFit="1" customWidth="1"/>
    <col min="5934" max="5949" width="9" style="1"/>
    <col min="5950" max="5950" width="6.25" style="1" customWidth="1"/>
    <col min="5951" max="6144" width="9" style="1"/>
    <col min="6145" max="6145" width="1.125" style="1" customWidth="1"/>
    <col min="6146" max="6146" width="8.5" style="1" customWidth="1"/>
    <col min="6147" max="6147" width="38.375" style="1" customWidth="1"/>
    <col min="6148" max="6148" width="13" style="1" customWidth="1"/>
    <col min="6149" max="6149" width="15.25" style="1" customWidth="1"/>
    <col min="6150" max="6150" width="17.125" style="1" customWidth="1"/>
    <col min="6151" max="6151" width="1.375" style="1" customWidth="1"/>
    <col min="6152" max="6158" width="9" style="1"/>
    <col min="6159" max="6159" width="15.5" style="1" bestFit="1" customWidth="1"/>
    <col min="6160" max="6160" width="29.75" style="1" bestFit="1" customWidth="1"/>
    <col min="6161" max="6162" width="8.125" style="1" bestFit="1" customWidth="1"/>
    <col min="6163" max="6163" width="10.5" style="1" bestFit="1" customWidth="1"/>
    <col min="6164" max="6164" width="11.75" style="1" bestFit="1" customWidth="1"/>
    <col min="6165" max="6165" width="9.625" style="1" bestFit="1" customWidth="1"/>
    <col min="6166" max="6166" width="9" style="1"/>
    <col min="6167" max="6167" width="11.5" style="1" bestFit="1" customWidth="1"/>
    <col min="6168" max="6168" width="5.5" style="1" bestFit="1" customWidth="1"/>
    <col min="6169" max="6169" width="5.5" style="1" customWidth="1"/>
    <col min="6170" max="6170" width="6.375" style="1" bestFit="1" customWidth="1"/>
    <col min="6171" max="6171" width="5.875" style="1" bestFit="1" customWidth="1"/>
    <col min="6172" max="6172" width="5.875" style="1" customWidth="1"/>
    <col min="6173" max="6173" width="7.25" style="1" customWidth="1"/>
    <col min="6174" max="6189" width="7.875" style="1" bestFit="1" customWidth="1"/>
    <col min="6190" max="6205" width="9" style="1"/>
    <col min="6206" max="6206" width="6.25" style="1" customWidth="1"/>
    <col min="6207" max="6400" width="9" style="1"/>
    <col min="6401" max="6401" width="1.125" style="1" customWidth="1"/>
    <col min="6402" max="6402" width="8.5" style="1" customWidth="1"/>
    <col min="6403" max="6403" width="38.375" style="1" customWidth="1"/>
    <col min="6404" max="6404" width="13" style="1" customWidth="1"/>
    <col min="6405" max="6405" width="15.25" style="1" customWidth="1"/>
    <col min="6406" max="6406" width="17.125" style="1" customWidth="1"/>
    <col min="6407" max="6407" width="1.375" style="1" customWidth="1"/>
    <col min="6408" max="6414" width="9" style="1"/>
    <col min="6415" max="6415" width="15.5" style="1" bestFit="1" customWidth="1"/>
    <col min="6416" max="6416" width="29.75" style="1" bestFit="1" customWidth="1"/>
    <col min="6417" max="6418" width="8.125" style="1" bestFit="1" customWidth="1"/>
    <col min="6419" max="6419" width="10.5" style="1" bestFit="1" customWidth="1"/>
    <col min="6420" max="6420" width="11.75" style="1" bestFit="1" customWidth="1"/>
    <col min="6421" max="6421" width="9.625" style="1" bestFit="1" customWidth="1"/>
    <col min="6422" max="6422" width="9" style="1"/>
    <col min="6423" max="6423" width="11.5" style="1" bestFit="1" customWidth="1"/>
    <col min="6424" max="6424" width="5.5" style="1" bestFit="1" customWidth="1"/>
    <col min="6425" max="6425" width="5.5" style="1" customWidth="1"/>
    <col min="6426" max="6426" width="6.375" style="1" bestFit="1" customWidth="1"/>
    <col min="6427" max="6427" width="5.875" style="1" bestFit="1" customWidth="1"/>
    <col min="6428" max="6428" width="5.875" style="1" customWidth="1"/>
    <col min="6429" max="6429" width="7.25" style="1" customWidth="1"/>
    <col min="6430" max="6445" width="7.875" style="1" bestFit="1" customWidth="1"/>
    <col min="6446" max="6461" width="9" style="1"/>
    <col min="6462" max="6462" width="6.25" style="1" customWidth="1"/>
    <col min="6463" max="6656" width="9" style="1"/>
    <col min="6657" max="6657" width="1.125" style="1" customWidth="1"/>
    <col min="6658" max="6658" width="8.5" style="1" customWidth="1"/>
    <col min="6659" max="6659" width="38.375" style="1" customWidth="1"/>
    <col min="6660" max="6660" width="13" style="1" customWidth="1"/>
    <col min="6661" max="6661" width="15.25" style="1" customWidth="1"/>
    <col min="6662" max="6662" width="17.125" style="1" customWidth="1"/>
    <col min="6663" max="6663" width="1.375" style="1" customWidth="1"/>
    <col min="6664" max="6670" width="9" style="1"/>
    <col min="6671" max="6671" width="15.5" style="1" bestFit="1" customWidth="1"/>
    <col min="6672" max="6672" width="29.75" style="1" bestFit="1" customWidth="1"/>
    <col min="6673" max="6674" width="8.125" style="1" bestFit="1" customWidth="1"/>
    <col min="6675" max="6675" width="10.5" style="1" bestFit="1" customWidth="1"/>
    <col min="6676" max="6676" width="11.75" style="1" bestFit="1" customWidth="1"/>
    <col min="6677" max="6677" width="9.625" style="1" bestFit="1" customWidth="1"/>
    <col min="6678" max="6678" width="9" style="1"/>
    <col min="6679" max="6679" width="11.5" style="1" bestFit="1" customWidth="1"/>
    <col min="6680" max="6680" width="5.5" style="1" bestFit="1" customWidth="1"/>
    <col min="6681" max="6681" width="5.5" style="1" customWidth="1"/>
    <col min="6682" max="6682" width="6.375" style="1" bestFit="1" customWidth="1"/>
    <col min="6683" max="6683" width="5.875" style="1" bestFit="1" customWidth="1"/>
    <col min="6684" max="6684" width="5.875" style="1" customWidth="1"/>
    <col min="6685" max="6685" width="7.25" style="1" customWidth="1"/>
    <col min="6686" max="6701" width="7.875" style="1" bestFit="1" customWidth="1"/>
    <col min="6702" max="6717" width="9" style="1"/>
    <col min="6718" max="6718" width="6.25" style="1" customWidth="1"/>
    <col min="6719" max="6912" width="9" style="1"/>
    <col min="6913" max="6913" width="1.125" style="1" customWidth="1"/>
    <col min="6914" max="6914" width="8.5" style="1" customWidth="1"/>
    <col min="6915" max="6915" width="38.375" style="1" customWidth="1"/>
    <col min="6916" max="6916" width="13" style="1" customWidth="1"/>
    <col min="6917" max="6917" width="15.25" style="1" customWidth="1"/>
    <col min="6918" max="6918" width="17.125" style="1" customWidth="1"/>
    <col min="6919" max="6919" width="1.375" style="1" customWidth="1"/>
    <col min="6920" max="6926" width="9" style="1"/>
    <col min="6927" max="6927" width="15.5" style="1" bestFit="1" customWidth="1"/>
    <col min="6928" max="6928" width="29.75" style="1" bestFit="1" customWidth="1"/>
    <col min="6929" max="6930" width="8.125" style="1" bestFit="1" customWidth="1"/>
    <col min="6931" max="6931" width="10.5" style="1" bestFit="1" customWidth="1"/>
    <col min="6932" max="6932" width="11.75" style="1" bestFit="1" customWidth="1"/>
    <col min="6933" max="6933" width="9.625" style="1" bestFit="1" customWidth="1"/>
    <col min="6934" max="6934" width="9" style="1"/>
    <col min="6935" max="6935" width="11.5" style="1" bestFit="1" customWidth="1"/>
    <col min="6936" max="6936" width="5.5" style="1" bestFit="1" customWidth="1"/>
    <col min="6937" max="6937" width="5.5" style="1" customWidth="1"/>
    <col min="6938" max="6938" width="6.375" style="1" bestFit="1" customWidth="1"/>
    <col min="6939" max="6939" width="5.875" style="1" bestFit="1" customWidth="1"/>
    <col min="6940" max="6940" width="5.875" style="1" customWidth="1"/>
    <col min="6941" max="6941" width="7.25" style="1" customWidth="1"/>
    <col min="6942" max="6957" width="7.875" style="1" bestFit="1" customWidth="1"/>
    <col min="6958" max="6973" width="9" style="1"/>
    <col min="6974" max="6974" width="6.25" style="1" customWidth="1"/>
    <col min="6975" max="7168" width="9" style="1"/>
    <col min="7169" max="7169" width="1.125" style="1" customWidth="1"/>
    <col min="7170" max="7170" width="8.5" style="1" customWidth="1"/>
    <col min="7171" max="7171" width="38.375" style="1" customWidth="1"/>
    <col min="7172" max="7172" width="13" style="1" customWidth="1"/>
    <col min="7173" max="7173" width="15.25" style="1" customWidth="1"/>
    <col min="7174" max="7174" width="17.125" style="1" customWidth="1"/>
    <col min="7175" max="7175" width="1.375" style="1" customWidth="1"/>
    <col min="7176" max="7182" width="9" style="1"/>
    <col min="7183" max="7183" width="15.5" style="1" bestFit="1" customWidth="1"/>
    <col min="7184" max="7184" width="29.75" style="1" bestFit="1" customWidth="1"/>
    <col min="7185" max="7186" width="8.125" style="1" bestFit="1" customWidth="1"/>
    <col min="7187" max="7187" width="10.5" style="1" bestFit="1" customWidth="1"/>
    <col min="7188" max="7188" width="11.75" style="1" bestFit="1" customWidth="1"/>
    <col min="7189" max="7189" width="9.625" style="1" bestFit="1" customWidth="1"/>
    <col min="7190" max="7190" width="9" style="1"/>
    <col min="7191" max="7191" width="11.5" style="1" bestFit="1" customWidth="1"/>
    <col min="7192" max="7192" width="5.5" style="1" bestFit="1" customWidth="1"/>
    <col min="7193" max="7193" width="5.5" style="1" customWidth="1"/>
    <col min="7194" max="7194" width="6.375" style="1" bestFit="1" customWidth="1"/>
    <col min="7195" max="7195" width="5.875" style="1" bestFit="1" customWidth="1"/>
    <col min="7196" max="7196" width="5.875" style="1" customWidth="1"/>
    <col min="7197" max="7197" width="7.25" style="1" customWidth="1"/>
    <col min="7198" max="7213" width="7.875" style="1" bestFit="1" customWidth="1"/>
    <col min="7214" max="7229" width="9" style="1"/>
    <col min="7230" max="7230" width="6.25" style="1" customWidth="1"/>
    <col min="7231" max="7424" width="9" style="1"/>
    <col min="7425" max="7425" width="1.125" style="1" customWidth="1"/>
    <col min="7426" max="7426" width="8.5" style="1" customWidth="1"/>
    <col min="7427" max="7427" width="38.375" style="1" customWidth="1"/>
    <col min="7428" max="7428" width="13" style="1" customWidth="1"/>
    <col min="7429" max="7429" width="15.25" style="1" customWidth="1"/>
    <col min="7430" max="7430" width="17.125" style="1" customWidth="1"/>
    <col min="7431" max="7431" width="1.375" style="1" customWidth="1"/>
    <col min="7432" max="7438" width="9" style="1"/>
    <col min="7439" max="7439" width="15.5" style="1" bestFit="1" customWidth="1"/>
    <col min="7440" max="7440" width="29.75" style="1" bestFit="1" customWidth="1"/>
    <col min="7441" max="7442" width="8.125" style="1" bestFit="1" customWidth="1"/>
    <col min="7443" max="7443" width="10.5" style="1" bestFit="1" customWidth="1"/>
    <col min="7444" max="7444" width="11.75" style="1" bestFit="1" customWidth="1"/>
    <col min="7445" max="7445" width="9.625" style="1" bestFit="1" customWidth="1"/>
    <col min="7446" max="7446" width="9" style="1"/>
    <col min="7447" max="7447" width="11.5" style="1" bestFit="1" customWidth="1"/>
    <col min="7448" max="7448" width="5.5" style="1" bestFit="1" customWidth="1"/>
    <col min="7449" max="7449" width="5.5" style="1" customWidth="1"/>
    <col min="7450" max="7450" width="6.375" style="1" bestFit="1" customWidth="1"/>
    <col min="7451" max="7451" width="5.875" style="1" bestFit="1" customWidth="1"/>
    <col min="7452" max="7452" width="5.875" style="1" customWidth="1"/>
    <col min="7453" max="7453" width="7.25" style="1" customWidth="1"/>
    <col min="7454" max="7469" width="7.875" style="1" bestFit="1" customWidth="1"/>
    <col min="7470" max="7485" width="9" style="1"/>
    <col min="7486" max="7486" width="6.25" style="1" customWidth="1"/>
    <col min="7487" max="7680" width="9" style="1"/>
    <col min="7681" max="7681" width="1.125" style="1" customWidth="1"/>
    <col min="7682" max="7682" width="8.5" style="1" customWidth="1"/>
    <col min="7683" max="7683" width="38.375" style="1" customWidth="1"/>
    <col min="7684" max="7684" width="13" style="1" customWidth="1"/>
    <col min="7685" max="7685" width="15.25" style="1" customWidth="1"/>
    <col min="7686" max="7686" width="17.125" style="1" customWidth="1"/>
    <col min="7687" max="7687" width="1.375" style="1" customWidth="1"/>
    <col min="7688" max="7694" width="9" style="1"/>
    <col min="7695" max="7695" width="15.5" style="1" bestFit="1" customWidth="1"/>
    <col min="7696" max="7696" width="29.75" style="1" bestFit="1" customWidth="1"/>
    <col min="7697" max="7698" width="8.125" style="1" bestFit="1" customWidth="1"/>
    <col min="7699" max="7699" width="10.5" style="1" bestFit="1" customWidth="1"/>
    <col min="7700" max="7700" width="11.75" style="1" bestFit="1" customWidth="1"/>
    <col min="7701" max="7701" width="9.625" style="1" bestFit="1" customWidth="1"/>
    <col min="7702" max="7702" width="9" style="1"/>
    <col min="7703" max="7703" width="11.5" style="1" bestFit="1" customWidth="1"/>
    <col min="7704" max="7704" width="5.5" style="1" bestFit="1" customWidth="1"/>
    <col min="7705" max="7705" width="5.5" style="1" customWidth="1"/>
    <col min="7706" max="7706" width="6.375" style="1" bestFit="1" customWidth="1"/>
    <col min="7707" max="7707" width="5.875" style="1" bestFit="1" customWidth="1"/>
    <col min="7708" max="7708" width="5.875" style="1" customWidth="1"/>
    <col min="7709" max="7709" width="7.25" style="1" customWidth="1"/>
    <col min="7710" max="7725" width="7.875" style="1" bestFit="1" customWidth="1"/>
    <col min="7726" max="7741" width="9" style="1"/>
    <col min="7742" max="7742" width="6.25" style="1" customWidth="1"/>
    <col min="7743" max="7936" width="9" style="1"/>
    <col min="7937" max="7937" width="1.125" style="1" customWidth="1"/>
    <col min="7938" max="7938" width="8.5" style="1" customWidth="1"/>
    <col min="7939" max="7939" width="38.375" style="1" customWidth="1"/>
    <col min="7940" max="7940" width="13" style="1" customWidth="1"/>
    <col min="7941" max="7941" width="15.25" style="1" customWidth="1"/>
    <col min="7942" max="7942" width="17.125" style="1" customWidth="1"/>
    <col min="7943" max="7943" width="1.375" style="1" customWidth="1"/>
    <col min="7944" max="7950" width="9" style="1"/>
    <col min="7951" max="7951" width="15.5" style="1" bestFit="1" customWidth="1"/>
    <col min="7952" max="7952" width="29.75" style="1" bestFit="1" customWidth="1"/>
    <col min="7953" max="7954" width="8.125" style="1" bestFit="1" customWidth="1"/>
    <col min="7955" max="7955" width="10.5" style="1" bestFit="1" customWidth="1"/>
    <col min="7956" max="7956" width="11.75" style="1" bestFit="1" customWidth="1"/>
    <col min="7957" max="7957" width="9.625" style="1" bestFit="1" customWidth="1"/>
    <col min="7958" max="7958" width="9" style="1"/>
    <col min="7959" max="7959" width="11.5" style="1" bestFit="1" customWidth="1"/>
    <col min="7960" max="7960" width="5.5" style="1" bestFit="1" customWidth="1"/>
    <col min="7961" max="7961" width="5.5" style="1" customWidth="1"/>
    <col min="7962" max="7962" width="6.375" style="1" bestFit="1" customWidth="1"/>
    <col min="7963" max="7963" width="5.875" style="1" bestFit="1" customWidth="1"/>
    <col min="7964" max="7964" width="5.875" style="1" customWidth="1"/>
    <col min="7965" max="7965" width="7.25" style="1" customWidth="1"/>
    <col min="7966" max="7981" width="7.875" style="1" bestFit="1" customWidth="1"/>
    <col min="7982" max="7997" width="9" style="1"/>
    <col min="7998" max="7998" width="6.25" style="1" customWidth="1"/>
    <col min="7999" max="8192" width="9" style="1"/>
    <col min="8193" max="8193" width="1.125" style="1" customWidth="1"/>
    <col min="8194" max="8194" width="8.5" style="1" customWidth="1"/>
    <col min="8195" max="8195" width="38.375" style="1" customWidth="1"/>
    <col min="8196" max="8196" width="13" style="1" customWidth="1"/>
    <col min="8197" max="8197" width="15.25" style="1" customWidth="1"/>
    <col min="8198" max="8198" width="17.125" style="1" customWidth="1"/>
    <col min="8199" max="8199" width="1.375" style="1" customWidth="1"/>
    <col min="8200" max="8206" width="9" style="1"/>
    <col min="8207" max="8207" width="15.5" style="1" bestFit="1" customWidth="1"/>
    <col min="8208" max="8208" width="29.75" style="1" bestFit="1" customWidth="1"/>
    <col min="8209" max="8210" width="8.125" style="1" bestFit="1" customWidth="1"/>
    <col min="8211" max="8211" width="10.5" style="1" bestFit="1" customWidth="1"/>
    <col min="8212" max="8212" width="11.75" style="1" bestFit="1" customWidth="1"/>
    <col min="8213" max="8213" width="9.625" style="1" bestFit="1" customWidth="1"/>
    <col min="8214" max="8214" width="9" style="1"/>
    <col min="8215" max="8215" width="11.5" style="1" bestFit="1" customWidth="1"/>
    <col min="8216" max="8216" width="5.5" style="1" bestFit="1" customWidth="1"/>
    <col min="8217" max="8217" width="5.5" style="1" customWidth="1"/>
    <col min="8218" max="8218" width="6.375" style="1" bestFit="1" customWidth="1"/>
    <col min="8219" max="8219" width="5.875" style="1" bestFit="1" customWidth="1"/>
    <col min="8220" max="8220" width="5.875" style="1" customWidth="1"/>
    <col min="8221" max="8221" width="7.25" style="1" customWidth="1"/>
    <col min="8222" max="8237" width="7.875" style="1" bestFit="1" customWidth="1"/>
    <col min="8238" max="8253" width="9" style="1"/>
    <col min="8254" max="8254" width="6.25" style="1" customWidth="1"/>
    <col min="8255" max="8448" width="9" style="1"/>
    <col min="8449" max="8449" width="1.125" style="1" customWidth="1"/>
    <col min="8450" max="8450" width="8.5" style="1" customWidth="1"/>
    <col min="8451" max="8451" width="38.375" style="1" customWidth="1"/>
    <col min="8452" max="8452" width="13" style="1" customWidth="1"/>
    <col min="8453" max="8453" width="15.25" style="1" customWidth="1"/>
    <col min="8454" max="8454" width="17.125" style="1" customWidth="1"/>
    <col min="8455" max="8455" width="1.375" style="1" customWidth="1"/>
    <col min="8456" max="8462" width="9" style="1"/>
    <col min="8463" max="8463" width="15.5" style="1" bestFit="1" customWidth="1"/>
    <col min="8464" max="8464" width="29.75" style="1" bestFit="1" customWidth="1"/>
    <col min="8465" max="8466" width="8.125" style="1" bestFit="1" customWidth="1"/>
    <col min="8467" max="8467" width="10.5" style="1" bestFit="1" customWidth="1"/>
    <col min="8468" max="8468" width="11.75" style="1" bestFit="1" customWidth="1"/>
    <col min="8469" max="8469" width="9.625" style="1" bestFit="1" customWidth="1"/>
    <col min="8470" max="8470" width="9" style="1"/>
    <col min="8471" max="8471" width="11.5" style="1" bestFit="1" customWidth="1"/>
    <col min="8472" max="8472" width="5.5" style="1" bestFit="1" customWidth="1"/>
    <col min="8473" max="8473" width="5.5" style="1" customWidth="1"/>
    <col min="8474" max="8474" width="6.375" style="1" bestFit="1" customWidth="1"/>
    <col min="8475" max="8475" width="5.875" style="1" bestFit="1" customWidth="1"/>
    <col min="8476" max="8476" width="5.875" style="1" customWidth="1"/>
    <col min="8477" max="8477" width="7.25" style="1" customWidth="1"/>
    <col min="8478" max="8493" width="7.875" style="1" bestFit="1" customWidth="1"/>
    <col min="8494" max="8509" width="9" style="1"/>
    <col min="8510" max="8510" width="6.25" style="1" customWidth="1"/>
    <col min="8511" max="8704" width="9" style="1"/>
    <col min="8705" max="8705" width="1.125" style="1" customWidth="1"/>
    <col min="8706" max="8706" width="8.5" style="1" customWidth="1"/>
    <col min="8707" max="8707" width="38.375" style="1" customWidth="1"/>
    <col min="8708" max="8708" width="13" style="1" customWidth="1"/>
    <col min="8709" max="8709" width="15.25" style="1" customWidth="1"/>
    <col min="8710" max="8710" width="17.125" style="1" customWidth="1"/>
    <col min="8711" max="8711" width="1.375" style="1" customWidth="1"/>
    <col min="8712" max="8718" width="9" style="1"/>
    <col min="8719" max="8719" width="15.5" style="1" bestFit="1" customWidth="1"/>
    <col min="8720" max="8720" width="29.75" style="1" bestFit="1" customWidth="1"/>
    <col min="8721" max="8722" width="8.125" style="1" bestFit="1" customWidth="1"/>
    <col min="8723" max="8723" width="10.5" style="1" bestFit="1" customWidth="1"/>
    <col min="8724" max="8724" width="11.75" style="1" bestFit="1" customWidth="1"/>
    <col min="8725" max="8725" width="9.625" style="1" bestFit="1" customWidth="1"/>
    <col min="8726" max="8726" width="9" style="1"/>
    <col min="8727" max="8727" width="11.5" style="1" bestFit="1" customWidth="1"/>
    <col min="8728" max="8728" width="5.5" style="1" bestFit="1" customWidth="1"/>
    <col min="8729" max="8729" width="5.5" style="1" customWidth="1"/>
    <col min="8730" max="8730" width="6.375" style="1" bestFit="1" customWidth="1"/>
    <col min="8731" max="8731" width="5.875" style="1" bestFit="1" customWidth="1"/>
    <col min="8732" max="8732" width="5.875" style="1" customWidth="1"/>
    <col min="8733" max="8733" width="7.25" style="1" customWidth="1"/>
    <col min="8734" max="8749" width="7.875" style="1" bestFit="1" customWidth="1"/>
    <col min="8750" max="8765" width="9" style="1"/>
    <col min="8766" max="8766" width="6.25" style="1" customWidth="1"/>
    <col min="8767" max="8960" width="9" style="1"/>
    <col min="8961" max="8961" width="1.125" style="1" customWidth="1"/>
    <col min="8962" max="8962" width="8.5" style="1" customWidth="1"/>
    <col min="8963" max="8963" width="38.375" style="1" customWidth="1"/>
    <col min="8964" max="8964" width="13" style="1" customWidth="1"/>
    <col min="8965" max="8965" width="15.25" style="1" customWidth="1"/>
    <col min="8966" max="8966" width="17.125" style="1" customWidth="1"/>
    <col min="8967" max="8967" width="1.375" style="1" customWidth="1"/>
    <col min="8968" max="8974" width="9" style="1"/>
    <col min="8975" max="8975" width="15.5" style="1" bestFit="1" customWidth="1"/>
    <col min="8976" max="8976" width="29.75" style="1" bestFit="1" customWidth="1"/>
    <col min="8977" max="8978" width="8.125" style="1" bestFit="1" customWidth="1"/>
    <col min="8979" max="8979" width="10.5" style="1" bestFit="1" customWidth="1"/>
    <col min="8980" max="8980" width="11.75" style="1" bestFit="1" customWidth="1"/>
    <col min="8981" max="8981" width="9.625" style="1" bestFit="1" customWidth="1"/>
    <col min="8982" max="8982" width="9" style="1"/>
    <col min="8983" max="8983" width="11.5" style="1" bestFit="1" customWidth="1"/>
    <col min="8984" max="8984" width="5.5" style="1" bestFit="1" customWidth="1"/>
    <col min="8985" max="8985" width="5.5" style="1" customWidth="1"/>
    <col min="8986" max="8986" width="6.375" style="1" bestFit="1" customWidth="1"/>
    <col min="8987" max="8987" width="5.875" style="1" bestFit="1" customWidth="1"/>
    <col min="8988" max="8988" width="5.875" style="1" customWidth="1"/>
    <col min="8989" max="8989" width="7.25" style="1" customWidth="1"/>
    <col min="8990" max="9005" width="7.875" style="1" bestFit="1" customWidth="1"/>
    <col min="9006" max="9021" width="9" style="1"/>
    <col min="9022" max="9022" width="6.25" style="1" customWidth="1"/>
    <col min="9023" max="9216" width="9" style="1"/>
    <col min="9217" max="9217" width="1.125" style="1" customWidth="1"/>
    <col min="9218" max="9218" width="8.5" style="1" customWidth="1"/>
    <col min="9219" max="9219" width="38.375" style="1" customWidth="1"/>
    <col min="9220" max="9220" width="13" style="1" customWidth="1"/>
    <col min="9221" max="9221" width="15.25" style="1" customWidth="1"/>
    <col min="9222" max="9222" width="17.125" style="1" customWidth="1"/>
    <col min="9223" max="9223" width="1.375" style="1" customWidth="1"/>
    <col min="9224" max="9230" width="9" style="1"/>
    <col min="9231" max="9231" width="15.5" style="1" bestFit="1" customWidth="1"/>
    <col min="9232" max="9232" width="29.75" style="1" bestFit="1" customWidth="1"/>
    <col min="9233" max="9234" width="8.125" style="1" bestFit="1" customWidth="1"/>
    <col min="9235" max="9235" width="10.5" style="1" bestFit="1" customWidth="1"/>
    <col min="9236" max="9236" width="11.75" style="1" bestFit="1" customWidth="1"/>
    <col min="9237" max="9237" width="9.625" style="1" bestFit="1" customWidth="1"/>
    <col min="9238" max="9238" width="9" style="1"/>
    <col min="9239" max="9239" width="11.5" style="1" bestFit="1" customWidth="1"/>
    <col min="9240" max="9240" width="5.5" style="1" bestFit="1" customWidth="1"/>
    <col min="9241" max="9241" width="5.5" style="1" customWidth="1"/>
    <col min="9242" max="9242" width="6.375" style="1" bestFit="1" customWidth="1"/>
    <col min="9243" max="9243" width="5.875" style="1" bestFit="1" customWidth="1"/>
    <col min="9244" max="9244" width="5.875" style="1" customWidth="1"/>
    <col min="9245" max="9245" width="7.25" style="1" customWidth="1"/>
    <col min="9246" max="9261" width="7.875" style="1" bestFit="1" customWidth="1"/>
    <col min="9262" max="9277" width="9" style="1"/>
    <col min="9278" max="9278" width="6.25" style="1" customWidth="1"/>
    <col min="9279" max="9472" width="9" style="1"/>
    <col min="9473" max="9473" width="1.125" style="1" customWidth="1"/>
    <col min="9474" max="9474" width="8.5" style="1" customWidth="1"/>
    <col min="9475" max="9475" width="38.375" style="1" customWidth="1"/>
    <col min="9476" max="9476" width="13" style="1" customWidth="1"/>
    <col min="9477" max="9477" width="15.25" style="1" customWidth="1"/>
    <col min="9478" max="9478" width="17.125" style="1" customWidth="1"/>
    <col min="9479" max="9479" width="1.375" style="1" customWidth="1"/>
    <col min="9480" max="9486" width="9" style="1"/>
    <col min="9487" max="9487" width="15.5" style="1" bestFit="1" customWidth="1"/>
    <col min="9488" max="9488" width="29.75" style="1" bestFit="1" customWidth="1"/>
    <col min="9489" max="9490" width="8.125" style="1" bestFit="1" customWidth="1"/>
    <col min="9491" max="9491" width="10.5" style="1" bestFit="1" customWidth="1"/>
    <col min="9492" max="9492" width="11.75" style="1" bestFit="1" customWidth="1"/>
    <col min="9493" max="9493" width="9.625" style="1" bestFit="1" customWidth="1"/>
    <col min="9494" max="9494" width="9" style="1"/>
    <col min="9495" max="9495" width="11.5" style="1" bestFit="1" customWidth="1"/>
    <col min="9496" max="9496" width="5.5" style="1" bestFit="1" customWidth="1"/>
    <col min="9497" max="9497" width="5.5" style="1" customWidth="1"/>
    <col min="9498" max="9498" width="6.375" style="1" bestFit="1" customWidth="1"/>
    <col min="9499" max="9499" width="5.875" style="1" bestFit="1" customWidth="1"/>
    <col min="9500" max="9500" width="5.875" style="1" customWidth="1"/>
    <col min="9501" max="9501" width="7.25" style="1" customWidth="1"/>
    <col min="9502" max="9517" width="7.875" style="1" bestFit="1" customWidth="1"/>
    <col min="9518" max="9533" width="9" style="1"/>
    <col min="9534" max="9534" width="6.25" style="1" customWidth="1"/>
    <col min="9535" max="9728" width="9" style="1"/>
    <col min="9729" max="9729" width="1.125" style="1" customWidth="1"/>
    <col min="9730" max="9730" width="8.5" style="1" customWidth="1"/>
    <col min="9731" max="9731" width="38.375" style="1" customWidth="1"/>
    <col min="9732" max="9732" width="13" style="1" customWidth="1"/>
    <col min="9733" max="9733" width="15.25" style="1" customWidth="1"/>
    <col min="9734" max="9734" width="17.125" style="1" customWidth="1"/>
    <col min="9735" max="9735" width="1.375" style="1" customWidth="1"/>
    <col min="9736" max="9742" width="9" style="1"/>
    <col min="9743" max="9743" width="15.5" style="1" bestFit="1" customWidth="1"/>
    <col min="9744" max="9744" width="29.75" style="1" bestFit="1" customWidth="1"/>
    <col min="9745" max="9746" width="8.125" style="1" bestFit="1" customWidth="1"/>
    <col min="9747" max="9747" width="10.5" style="1" bestFit="1" customWidth="1"/>
    <col min="9748" max="9748" width="11.75" style="1" bestFit="1" customWidth="1"/>
    <col min="9749" max="9749" width="9.625" style="1" bestFit="1" customWidth="1"/>
    <col min="9750" max="9750" width="9" style="1"/>
    <col min="9751" max="9751" width="11.5" style="1" bestFit="1" customWidth="1"/>
    <col min="9752" max="9752" width="5.5" style="1" bestFit="1" customWidth="1"/>
    <col min="9753" max="9753" width="5.5" style="1" customWidth="1"/>
    <col min="9754" max="9754" width="6.375" style="1" bestFit="1" customWidth="1"/>
    <col min="9755" max="9755" width="5.875" style="1" bestFit="1" customWidth="1"/>
    <col min="9756" max="9756" width="5.875" style="1" customWidth="1"/>
    <col min="9757" max="9757" width="7.25" style="1" customWidth="1"/>
    <col min="9758" max="9773" width="7.875" style="1" bestFit="1" customWidth="1"/>
    <col min="9774" max="9789" width="9" style="1"/>
    <col min="9790" max="9790" width="6.25" style="1" customWidth="1"/>
    <col min="9791" max="9984" width="9" style="1"/>
    <col min="9985" max="9985" width="1.125" style="1" customWidth="1"/>
    <col min="9986" max="9986" width="8.5" style="1" customWidth="1"/>
    <col min="9987" max="9987" width="38.375" style="1" customWidth="1"/>
    <col min="9988" max="9988" width="13" style="1" customWidth="1"/>
    <col min="9989" max="9989" width="15.25" style="1" customWidth="1"/>
    <col min="9990" max="9990" width="17.125" style="1" customWidth="1"/>
    <col min="9991" max="9991" width="1.375" style="1" customWidth="1"/>
    <col min="9992" max="9998" width="9" style="1"/>
    <col min="9999" max="9999" width="15.5" style="1" bestFit="1" customWidth="1"/>
    <col min="10000" max="10000" width="29.75" style="1" bestFit="1" customWidth="1"/>
    <col min="10001" max="10002" width="8.125" style="1" bestFit="1" customWidth="1"/>
    <col min="10003" max="10003" width="10.5" style="1" bestFit="1" customWidth="1"/>
    <col min="10004" max="10004" width="11.75" style="1" bestFit="1" customWidth="1"/>
    <col min="10005" max="10005" width="9.625" style="1" bestFit="1" customWidth="1"/>
    <col min="10006" max="10006" width="9" style="1"/>
    <col min="10007" max="10007" width="11.5" style="1" bestFit="1" customWidth="1"/>
    <col min="10008" max="10008" width="5.5" style="1" bestFit="1" customWidth="1"/>
    <col min="10009" max="10009" width="5.5" style="1" customWidth="1"/>
    <col min="10010" max="10010" width="6.375" style="1" bestFit="1" customWidth="1"/>
    <col min="10011" max="10011" width="5.875" style="1" bestFit="1" customWidth="1"/>
    <col min="10012" max="10012" width="5.875" style="1" customWidth="1"/>
    <col min="10013" max="10013" width="7.25" style="1" customWidth="1"/>
    <col min="10014" max="10029" width="7.875" style="1" bestFit="1" customWidth="1"/>
    <col min="10030" max="10045" width="9" style="1"/>
    <col min="10046" max="10046" width="6.25" style="1" customWidth="1"/>
    <col min="10047" max="10240" width="9" style="1"/>
    <col min="10241" max="10241" width="1.125" style="1" customWidth="1"/>
    <col min="10242" max="10242" width="8.5" style="1" customWidth="1"/>
    <col min="10243" max="10243" width="38.375" style="1" customWidth="1"/>
    <col min="10244" max="10244" width="13" style="1" customWidth="1"/>
    <col min="10245" max="10245" width="15.25" style="1" customWidth="1"/>
    <col min="10246" max="10246" width="17.125" style="1" customWidth="1"/>
    <col min="10247" max="10247" width="1.375" style="1" customWidth="1"/>
    <col min="10248" max="10254" width="9" style="1"/>
    <col min="10255" max="10255" width="15.5" style="1" bestFit="1" customWidth="1"/>
    <col min="10256" max="10256" width="29.75" style="1" bestFit="1" customWidth="1"/>
    <col min="10257" max="10258" width="8.125" style="1" bestFit="1" customWidth="1"/>
    <col min="10259" max="10259" width="10.5" style="1" bestFit="1" customWidth="1"/>
    <col min="10260" max="10260" width="11.75" style="1" bestFit="1" customWidth="1"/>
    <col min="10261" max="10261" width="9.625" style="1" bestFit="1" customWidth="1"/>
    <col min="10262" max="10262" width="9" style="1"/>
    <col min="10263" max="10263" width="11.5" style="1" bestFit="1" customWidth="1"/>
    <col min="10264" max="10264" width="5.5" style="1" bestFit="1" customWidth="1"/>
    <col min="10265" max="10265" width="5.5" style="1" customWidth="1"/>
    <col min="10266" max="10266" width="6.375" style="1" bestFit="1" customWidth="1"/>
    <col min="10267" max="10267" width="5.875" style="1" bestFit="1" customWidth="1"/>
    <col min="10268" max="10268" width="5.875" style="1" customWidth="1"/>
    <col min="10269" max="10269" width="7.25" style="1" customWidth="1"/>
    <col min="10270" max="10285" width="7.875" style="1" bestFit="1" customWidth="1"/>
    <col min="10286" max="10301" width="9" style="1"/>
    <col min="10302" max="10302" width="6.25" style="1" customWidth="1"/>
    <col min="10303" max="10496" width="9" style="1"/>
    <col min="10497" max="10497" width="1.125" style="1" customWidth="1"/>
    <col min="10498" max="10498" width="8.5" style="1" customWidth="1"/>
    <col min="10499" max="10499" width="38.375" style="1" customWidth="1"/>
    <col min="10500" max="10500" width="13" style="1" customWidth="1"/>
    <col min="10501" max="10501" width="15.25" style="1" customWidth="1"/>
    <col min="10502" max="10502" width="17.125" style="1" customWidth="1"/>
    <col min="10503" max="10503" width="1.375" style="1" customWidth="1"/>
    <col min="10504" max="10510" width="9" style="1"/>
    <col min="10511" max="10511" width="15.5" style="1" bestFit="1" customWidth="1"/>
    <col min="10512" max="10512" width="29.75" style="1" bestFit="1" customWidth="1"/>
    <col min="10513" max="10514" width="8.125" style="1" bestFit="1" customWidth="1"/>
    <col min="10515" max="10515" width="10.5" style="1" bestFit="1" customWidth="1"/>
    <col min="10516" max="10516" width="11.75" style="1" bestFit="1" customWidth="1"/>
    <col min="10517" max="10517" width="9.625" style="1" bestFit="1" customWidth="1"/>
    <col min="10518" max="10518" width="9" style="1"/>
    <col min="10519" max="10519" width="11.5" style="1" bestFit="1" customWidth="1"/>
    <col min="10520" max="10520" width="5.5" style="1" bestFit="1" customWidth="1"/>
    <col min="10521" max="10521" width="5.5" style="1" customWidth="1"/>
    <col min="10522" max="10522" width="6.375" style="1" bestFit="1" customWidth="1"/>
    <col min="10523" max="10523" width="5.875" style="1" bestFit="1" customWidth="1"/>
    <col min="10524" max="10524" width="5.875" style="1" customWidth="1"/>
    <col min="10525" max="10525" width="7.25" style="1" customWidth="1"/>
    <col min="10526" max="10541" width="7.875" style="1" bestFit="1" customWidth="1"/>
    <col min="10542" max="10557" width="9" style="1"/>
    <col min="10558" max="10558" width="6.25" style="1" customWidth="1"/>
    <col min="10559" max="10752" width="9" style="1"/>
    <col min="10753" max="10753" width="1.125" style="1" customWidth="1"/>
    <col min="10754" max="10754" width="8.5" style="1" customWidth="1"/>
    <col min="10755" max="10755" width="38.375" style="1" customWidth="1"/>
    <col min="10756" max="10756" width="13" style="1" customWidth="1"/>
    <col min="10757" max="10757" width="15.25" style="1" customWidth="1"/>
    <col min="10758" max="10758" width="17.125" style="1" customWidth="1"/>
    <col min="10759" max="10759" width="1.375" style="1" customWidth="1"/>
    <col min="10760" max="10766" width="9" style="1"/>
    <col min="10767" max="10767" width="15.5" style="1" bestFit="1" customWidth="1"/>
    <col min="10768" max="10768" width="29.75" style="1" bestFit="1" customWidth="1"/>
    <col min="10769" max="10770" width="8.125" style="1" bestFit="1" customWidth="1"/>
    <col min="10771" max="10771" width="10.5" style="1" bestFit="1" customWidth="1"/>
    <col min="10772" max="10772" width="11.75" style="1" bestFit="1" customWidth="1"/>
    <col min="10773" max="10773" width="9.625" style="1" bestFit="1" customWidth="1"/>
    <col min="10774" max="10774" width="9" style="1"/>
    <col min="10775" max="10775" width="11.5" style="1" bestFit="1" customWidth="1"/>
    <col min="10776" max="10776" width="5.5" style="1" bestFit="1" customWidth="1"/>
    <col min="10777" max="10777" width="5.5" style="1" customWidth="1"/>
    <col min="10778" max="10778" width="6.375" style="1" bestFit="1" customWidth="1"/>
    <col min="10779" max="10779" width="5.875" style="1" bestFit="1" customWidth="1"/>
    <col min="10780" max="10780" width="5.875" style="1" customWidth="1"/>
    <col min="10781" max="10781" width="7.25" style="1" customWidth="1"/>
    <col min="10782" max="10797" width="7.875" style="1" bestFit="1" customWidth="1"/>
    <col min="10798" max="10813" width="9" style="1"/>
    <col min="10814" max="10814" width="6.25" style="1" customWidth="1"/>
    <col min="10815" max="11008" width="9" style="1"/>
    <col min="11009" max="11009" width="1.125" style="1" customWidth="1"/>
    <col min="11010" max="11010" width="8.5" style="1" customWidth="1"/>
    <col min="11011" max="11011" width="38.375" style="1" customWidth="1"/>
    <col min="11012" max="11012" width="13" style="1" customWidth="1"/>
    <col min="11013" max="11013" width="15.25" style="1" customWidth="1"/>
    <col min="11014" max="11014" width="17.125" style="1" customWidth="1"/>
    <col min="11015" max="11015" width="1.375" style="1" customWidth="1"/>
    <col min="11016" max="11022" width="9" style="1"/>
    <col min="11023" max="11023" width="15.5" style="1" bestFit="1" customWidth="1"/>
    <col min="11024" max="11024" width="29.75" style="1" bestFit="1" customWidth="1"/>
    <col min="11025" max="11026" width="8.125" style="1" bestFit="1" customWidth="1"/>
    <col min="11027" max="11027" width="10.5" style="1" bestFit="1" customWidth="1"/>
    <col min="11028" max="11028" width="11.75" style="1" bestFit="1" customWidth="1"/>
    <col min="11029" max="11029" width="9.625" style="1" bestFit="1" customWidth="1"/>
    <col min="11030" max="11030" width="9" style="1"/>
    <col min="11031" max="11031" width="11.5" style="1" bestFit="1" customWidth="1"/>
    <col min="11032" max="11032" width="5.5" style="1" bestFit="1" customWidth="1"/>
    <col min="11033" max="11033" width="5.5" style="1" customWidth="1"/>
    <col min="11034" max="11034" width="6.375" style="1" bestFit="1" customWidth="1"/>
    <col min="11035" max="11035" width="5.875" style="1" bestFit="1" customWidth="1"/>
    <col min="11036" max="11036" width="5.875" style="1" customWidth="1"/>
    <col min="11037" max="11037" width="7.25" style="1" customWidth="1"/>
    <col min="11038" max="11053" width="7.875" style="1" bestFit="1" customWidth="1"/>
    <col min="11054" max="11069" width="9" style="1"/>
    <col min="11070" max="11070" width="6.25" style="1" customWidth="1"/>
    <col min="11071" max="11264" width="9" style="1"/>
    <col min="11265" max="11265" width="1.125" style="1" customWidth="1"/>
    <col min="11266" max="11266" width="8.5" style="1" customWidth="1"/>
    <col min="11267" max="11267" width="38.375" style="1" customWidth="1"/>
    <col min="11268" max="11268" width="13" style="1" customWidth="1"/>
    <col min="11269" max="11269" width="15.25" style="1" customWidth="1"/>
    <col min="11270" max="11270" width="17.125" style="1" customWidth="1"/>
    <col min="11271" max="11271" width="1.375" style="1" customWidth="1"/>
    <col min="11272" max="11278" width="9" style="1"/>
    <col min="11279" max="11279" width="15.5" style="1" bestFit="1" customWidth="1"/>
    <col min="11280" max="11280" width="29.75" style="1" bestFit="1" customWidth="1"/>
    <col min="11281" max="11282" width="8.125" style="1" bestFit="1" customWidth="1"/>
    <col min="11283" max="11283" width="10.5" style="1" bestFit="1" customWidth="1"/>
    <col min="11284" max="11284" width="11.75" style="1" bestFit="1" customWidth="1"/>
    <col min="11285" max="11285" width="9.625" style="1" bestFit="1" customWidth="1"/>
    <col min="11286" max="11286" width="9" style="1"/>
    <col min="11287" max="11287" width="11.5" style="1" bestFit="1" customWidth="1"/>
    <col min="11288" max="11288" width="5.5" style="1" bestFit="1" customWidth="1"/>
    <col min="11289" max="11289" width="5.5" style="1" customWidth="1"/>
    <col min="11290" max="11290" width="6.375" style="1" bestFit="1" customWidth="1"/>
    <col min="11291" max="11291" width="5.875" style="1" bestFit="1" customWidth="1"/>
    <col min="11292" max="11292" width="5.875" style="1" customWidth="1"/>
    <col min="11293" max="11293" width="7.25" style="1" customWidth="1"/>
    <col min="11294" max="11309" width="7.875" style="1" bestFit="1" customWidth="1"/>
    <col min="11310" max="11325" width="9" style="1"/>
    <col min="11326" max="11326" width="6.25" style="1" customWidth="1"/>
    <col min="11327" max="11520" width="9" style="1"/>
    <col min="11521" max="11521" width="1.125" style="1" customWidth="1"/>
    <col min="11522" max="11522" width="8.5" style="1" customWidth="1"/>
    <col min="11523" max="11523" width="38.375" style="1" customWidth="1"/>
    <col min="11524" max="11524" width="13" style="1" customWidth="1"/>
    <col min="11525" max="11525" width="15.25" style="1" customWidth="1"/>
    <col min="11526" max="11526" width="17.125" style="1" customWidth="1"/>
    <col min="11527" max="11527" width="1.375" style="1" customWidth="1"/>
    <col min="11528" max="11534" width="9" style="1"/>
    <col min="11535" max="11535" width="15.5" style="1" bestFit="1" customWidth="1"/>
    <col min="11536" max="11536" width="29.75" style="1" bestFit="1" customWidth="1"/>
    <col min="11537" max="11538" width="8.125" style="1" bestFit="1" customWidth="1"/>
    <col min="11539" max="11539" width="10.5" style="1" bestFit="1" customWidth="1"/>
    <col min="11540" max="11540" width="11.75" style="1" bestFit="1" customWidth="1"/>
    <col min="11541" max="11541" width="9.625" style="1" bestFit="1" customWidth="1"/>
    <col min="11542" max="11542" width="9" style="1"/>
    <col min="11543" max="11543" width="11.5" style="1" bestFit="1" customWidth="1"/>
    <col min="11544" max="11544" width="5.5" style="1" bestFit="1" customWidth="1"/>
    <col min="11545" max="11545" width="5.5" style="1" customWidth="1"/>
    <col min="11546" max="11546" width="6.375" style="1" bestFit="1" customWidth="1"/>
    <col min="11547" max="11547" width="5.875" style="1" bestFit="1" customWidth="1"/>
    <col min="11548" max="11548" width="5.875" style="1" customWidth="1"/>
    <col min="11549" max="11549" width="7.25" style="1" customWidth="1"/>
    <col min="11550" max="11565" width="7.875" style="1" bestFit="1" customWidth="1"/>
    <col min="11566" max="11581" width="9" style="1"/>
    <col min="11582" max="11582" width="6.25" style="1" customWidth="1"/>
    <col min="11583" max="11776" width="9" style="1"/>
    <col min="11777" max="11777" width="1.125" style="1" customWidth="1"/>
    <col min="11778" max="11778" width="8.5" style="1" customWidth="1"/>
    <col min="11779" max="11779" width="38.375" style="1" customWidth="1"/>
    <col min="11780" max="11780" width="13" style="1" customWidth="1"/>
    <col min="11781" max="11781" width="15.25" style="1" customWidth="1"/>
    <col min="11782" max="11782" width="17.125" style="1" customWidth="1"/>
    <col min="11783" max="11783" width="1.375" style="1" customWidth="1"/>
    <col min="11784" max="11790" width="9" style="1"/>
    <col min="11791" max="11791" width="15.5" style="1" bestFit="1" customWidth="1"/>
    <col min="11792" max="11792" width="29.75" style="1" bestFit="1" customWidth="1"/>
    <col min="11793" max="11794" width="8.125" style="1" bestFit="1" customWidth="1"/>
    <col min="11795" max="11795" width="10.5" style="1" bestFit="1" customWidth="1"/>
    <col min="11796" max="11796" width="11.75" style="1" bestFit="1" customWidth="1"/>
    <col min="11797" max="11797" width="9.625" style="1" bestFit="1" customWidth="1"/>
    <col min="11798" max="11798" width="9" style="1"/>
    <col min="11799" max="11799" width="11.5" style="1" bestFit="1" customWidth="1"/>
    <col min="11800" max="11800" width="5.5" style="1" bestFit="1" customWidth="1"/>
    <col min="11801" max="11801" width="5.5" style="1" customWidth="1"/>
    <col min="11802" max="11802" width="6.375" style="1" bestFit="1" customWidth="1"/>
    <col min="11803" max="11803" width="5.875" style="1" bestFit="1" customWidth="1"/>
    <col min="11804" max="11804" width="5.875" style="1" customWidth="1"/>
    <col min="11805" max="11805" width="7.25" style="1" customWidth="1"/>
    <col min="11806" max="11821" width="7.875" style="1" bestFit="1" customWidth="1"/>
    <col min="11822" max="11837" width="9" style="1"/>
    <col min="11838" max="11838" width="6.25" style="1" customWidth="1"/>
    <col min="11839" max="12032" width="9" style="1"/>
    <col min="12033" max="12033" width="1.125" style="1" customWidth="1"/>
    <col min="12034" max="12034" width="8.5" style="1" customWidth="1"/>
    <col min="12035" max="12035" width="38.375" style="1" customWidth="1"/>
    <col min="12036" max="12036" width="13" style="1" customWidth="1"/>
    <col min="12037" max="12037" width="15.25" style="1" customWidth="1"/>
    <col min="12038" max="12038" width="17.125" style="1" customWidth="1"/>
    <col min="12039" max="12039" width="1.375" style="1" customWidth="1"/>
    <col min="12040" max="12046" width="9" style="1"/>
    <col min="12047" max="12047" width="15.5" style="1" bestFit="1" customWidth="1"/>
    <col min="12048" max="12048" width="29.75" style="1" bestFit="1" customWidth="1"/>
    <col min="12049" max="12050" width="8.125" style="1" bestFit="1" customWidth="1"/>
    <col min="12051" max="12051" width="10.5" style="1" bestFit="1" customWidth="1"/>
    <col min="12052" max="12052" width="11.75" style="1" bestFit="1" customWidth="1"/>
    <col min="12053" max="12053" width="9.625" style="1" bestFit="1" customWidth="1"/>
    <col min="12054" max="12054" width="9" style="1"/>
    <col min="12055" max="12055" width="11.5" style="1" bestFit="1" customWidth="1"/>
    <col min="12056" max="12056" width="5.5" style="1" bestFit="1" customWidth="1"/>
    <col min="12057" max="12057" width="5.5" style="1" customWidth="1"/>
    <col min="12058" max="12058" width="6.375" style="1" bestFit="1" customWidth="1"/>
    <col min="12059" max="12059" width="5.875" style="1" bestFit="1" customWidth="1"/>
    <col min="12060" max="12060" width="5.875" style="1" customWidth="1"/>
    <col min="12061" max="12061" width="7.25" style="1" customWidth="1"/>
    <col min="12062" max="12077" width="7.875" style="1" bestFit="1" customWidth="1"/>
    <col min="12078" max="12093" width="9" style="1"/>
    <col min="12094" max="12094" width="6.25" style="1" customWidth="1"/>
    <col min="12095" max="12288" width="9" style="1"/>
    <col min="12289" max="12289" width="1.125" style="1" customWidth="1"/>
    <col min="12290" max="12290" width="8.5" style="1" customWidth="1"/>
    <col min="12291" max="12291" width="38.375" style="1" customWidth="1"/>
    <col min="12292" max="12292" width="13" style="1" customWidth="1"/>
    <col min="12293" max="12293" width="15.25" style="1" customWidth="1"/>
    <col min="12294" max="12294" width="17.125" style="1" customWidth="1"/>
    <col min="12295" max="12295" width="1.375" style="1" customWidth="1"/>
    <col min="12296" max="12302" width="9" style="1"/>
    <col min="12303" max="12303" width="15.5" style="1" bestFit="1" customWidth="1"/>
    <col min="12304" max="12304" width="29.75" style="1" bestFit="1" customWidth="1"/>
    <col min="12305" max="12306" width="8.125" style="1" bestFit="1" customWidth="1"/>
    <col min="12307" max="12307" width="10.5" style="1" bestFit="1" customWidth="1"/>
    <col min="12308" max="12308" width="11.75" style="1" bestFit="1" customWidth="1"/>
    <col min="12309" max="12309" width="9.625" style="1" bestFit="1" customWidth="1"/>
    <col min="12310" max="12310" width="9" style="1"/>
    <col min="12311" max="12311" width="11.5" style="1" bestFit="1" customWidth="1"/>
    <col min="12312" max="12312" width="5.5" style="1" bestFit="1" customWidth="1"/>
    <col min="12313" max="12313" width="5.5" style="1" customWidth="1"/>
    <col min="12314" max="12314" width="6.375" style="1" bestFit="1" customWidth="1"/>
    <col min="12315" max="12315" width="5.875" style="1" bestFit="1" customWidth="1"/>
    <col min="12316" max="12316" width="5.875" style="1" customWidth="1"/>
    <col min="12317" max="12317" width="7.25" style="1" customWidth="1"/>
    <col min="12318" max="12333" width="7.875" style="1" bestFit="1" customWidth="1"/>
    <col min="12334" max="12349" width="9" style="1"/>
    <col min="12350" max="12350" width="6.25" style="1" customWidth="1"/>
    <col min="12351" max="12544" width="9" style="1"/>
    <col min="12545" max="12545" width="1.125" style="1" customWidth="1"/>
    <col min="12546" max="12546" width="8.5" style="1" customWidth="1"/>
    <col min="12547" max="12547" width="38.375" style="1" customWidth="1"/>
    <col min="12548" max="12548" width="13" style="1" customWidth="1"/>
    <col min="12549" max="12549" width="15.25" style="1" customWidth="1"/>
    <col min="12550" max="12550" width="17.125" style="1" customWidth="1"/>
    <col min="12551" max="12551" width="1.375" style="1" customWidth="1"/>
    <col min="12552" max="12558" width="9" style="1"/>
    <col min="12559" max="12559" width="15.5" style="1" bestFit="1" customWidth="1"/>
    <col min="12560" max="12560" width="29.75" style="1" bestFit="1" customWidth="1"/>
    <col min="12561" max="12562" width="8.125" style="1" bestFit="1" customWidth="1"/>
    <col min="12563" max="12563" width="10.5" style="1" bestFit="1" customWidth="1"/>
    <col min="12564" max="12564" width="11.75" style="1" bestFit="1" customWidth="1"/>
    <col min="12565" max="12565" width="9.625" style="1" bestFit="1" customWidth="1"/>
    <col min="12566" max="12566" width="9" style="1"/>
    <col min="12567" max="12567" width="11.5" style="1" bestFit="1" customWidth="1"/>
    <col min="12568" max="12568" width="5.5" style="1" bestFit="1" customWidth="1"/>
    <col min="12569" max="12569" width="5.5" style="1" customWidth="1"/>
    <col min="12570" max="12570" width="6.375" style="1" bestFit="1" customWidth="1"/>
    <col min="12571" max="12571" width="5.875" style="1" bestFit="1" customWidth="1"/>
    <col min="12572" max="12572" width="5.875" style="1" customWidth="1"/>
    <col min="12573" max="12573" width="7.25" style="1" customWidth="1"/>
    <col min="12574" max="12589" width="7.875" style="1" bestFit="1" customWidth="1"/>
    <col min="12590" max="12605" width="9" style="1"/>
    <col min="12606" max="12606" width="6.25" style="1" customWidth="1"/>
    <col min="12607" max="12800" width="9" style="1"/>
    <col min="12801" max="12801" width="1.125" style="1" customWidth="1"/>
    <col min="12802" max="12802" width="8.5" style="1" customWidth="1"/>
    <col min="12803" max="12803" width="38.375" style="1" customWidth="1"/>
    <col min="12804" max="12804" width="13" style="1" customWidth="1"/>
    <col min="12805" max="12805" width="15.25" style="1" customWidth="1"/>
    <col min="12806" max="12806" width="17.125" style="1" customWidth="1"/>
    <col min="12807" max="12807" width="1.375" style="1" customWidth="1"/>
    <col min="12808" max="12814" width="9" style="1"/>
    <col min="12815" max="12815" width="15.5" style="1" bestFit="1" customWidth="1"/>
    <col min="12816" max="12816" width="29.75" style="1" bestFit="1" customWidth="1"/>
    <col min="12817" max="12818" width="8.125" style="1" bestFit="1" customWidth="1"/>
    <col min="12819" max="12819" width="10.5" style="1" bestFit="1" customWidth="1"/>
    <col min="12820" max="12820" width="11.75" style="1" bestFit="1" customWidth="1"/>
    <col min="12821" max="12821" width="9.625" style="1" bestFit="1" customWidth="1"/>
    <col min="12822" max="12822" width="9" style="1"/>
    <col min="12823" max="12823" width="11.5" style="1" bestFit="1" customWidth="1"/>
    <col min="12824" max="12824" width="5.5" style="1" bestFit="1" customWidth="1"/>
    <col min="12825" max="12825" width="5.5" style="1" customWidth="1"/>
    <col min="12826" max="12826" width="6.375" style="1" bestFit="1" customWidth="1"/>
    <col min="12827" max="12827" width="5.875" style="1" bestFit="1" customWidth="1"/>
    <col min="12828" max="12828" width="5.875" style="1" customWidth="1"/>
    <col min="12829" max="12829" width="7.25" style="1" customWidth="1"/>
    <col min="12830" max="12845" width="7.875" style="1" bestFit="1" customWidth="1"/>
    <col min="12846" max="12861" width="9" style="1"/>
    <col min="12862" max="12862" width="6.25" style="1" customWidth="1"/>
    <col min="12863" max="13056" width="9" style="1"/>
    <col min="13057" max="13057" width="1.125" style="1" customWidth="1"/>
    <col min="13058" max="13058" width="8.5" style="1" customWidth="1"/>
    <col min="13059" max="13059" width="38.375" style="1" customWidth="1"/>
    <col min="13060" max="13060" width="13" style="1" customWidth="1"/>
    <col min="13061" max="13061" width="15.25" style="1" customWidth="1"/>
    <col min="13062" max="13062" width="17.125" style="1" customWidth="1"/>
    <col min="13063" max="13063" width="1.375" style="1" customWidth="1"/>
    <col min="13064" max="13070" width="9" style="1"/>
    <col min="13071" max="13071" width="15.5" style="1" bestFit="1" customWidth="1"/>
    <col min="13072" max="13072" width="29.75" style="1" bestFit="1" customWidth="1"/>
    <col min="13073" max="13074" width="8.125" style="1" bestFit="1" customWidth="1"/>
    <col min="13075" max="13075" width="10.5" style="1" bestFit="1" customWidth="1"/>
    <col min="13076" max="13076" width="11.75" style="1" bestFit="1" customWidth="1"/>
    <col min="13077" max="13077" width="9.625" style="1" bestFit="1" customWidth="1"/>
    <col min="13078" max="13078" width="9" style="1"/>
    <col min="13079" max="13079" width="11.5" style="1" bestFit="1" customWidth="1"/>
    <col min="13080" max="13080" width="5.5" style="1" bestFit="1" customWidth="1"/>
    <col min="13081" max="13081" width="5.5" style="1" customWidth="1"/>
    <col min="13082" max="13082" width="6.375" style="1" bestFit="1" customWidth="1"/>
    <col min="13083" max="13083" width="5.875" style="1" bestFit="1" customWidth="1"/>
    <col min="13084" max="13084" width="5.875" style="1" customWidth="1"/>
    <col min="13085" max="13085" width="7.25" style="1" customWidth="1"/>
    <col min="13086" max="13101" width="7.875" style="1" bestFit="1" customWidth="1"/>
    <col min="13102" max="13117" width="9" style="1"/>
    <col min="13118" max="13118" width="6.25" style="1" customWidth="1"/>
    <col min="13119" max="13312" width="9" style="1"/>
    <col min="13313" max="13313" width="1.125" style="1" customWidth="1"/>
    <col min="13314" max="13314" width="8.5" style="1" customWidth="1"/>
    <col min="13315" max="13315" width="38.375" style="1" customWidth="1"/>
    <col min="13316" max="13316" width="13" style="1" customWidth="1"/>
    <col min="13317" max="13317" width="15.25" style="1" customWidth="1"/>
    <col min="13318" max="13318" width="17.125" style="1" customWidth="1"/>
    <col min="13319" max="13319" width="1.375" style="1" customWidth="1"/>
    <col min="13320" max="13326" width="9" style="1"/>
    <col min="13327" max="13327" width="15.5" style="1" bestFit="1" customWidth="1"/>
    <col min="13328" max="13328" width="29.75" style="1" bestFit="1" customWidth="1"/>
    <col min="13329" max="13330" width="8.125" style="1" bestFit="1" customWidth="1"/>
    <col min="13331" max="13331" width="10.5" style="1" bestFit="1" customWidth="1"/>
    <col min="13332" max="13332" width="11.75" style="1" bestFit="1" customWidth="1"/>
    <col min="13333" max="13333" width="9.625" style="1" bestFit="1" customWidth="1"/>
    <col min="13334" max="13334" width="9" style="1"/>
    <col min="13335" max="13335" width="11.5" style="1" bestFit="1" customWidth="1"/>
    <col min="13336" max="13336" width="5.5" style="1" bestFit="1" customWidth="1"/>
    <col min="13337" max="13337" width="5.5" style="1" customWidth="1"/>
    <col min="13338" max="13338" width="6.375" style="1" bestFit="1" customWidth="1"/>
    <col min="13339" max="13339" width="5.875" style="1" bestFit="1" customWidth="1"/>
    <col min="13340" max="13340" width="5.875" style="1" customWidth="1"/>
    <col min="13341" max="13341" width="7.25" style="1" customWidth="1"/>
    <col min="13342" max="13357" width="7.875" style="1" bestFit="1" customWidth="1"/>
    <col min="13358" max="13373" width="9" style="1"/>
    <col min="13374" max="13374" width="6.25" style="1" customWidth="1"/>
    <col min="13375" max="13568" width="9" style="1"/>
    <col min="13569" max="13569" width="1.125" style="1" customWidth="1"/>
    <col min="13570" max="13570" width="8.5" style="1" customWidth="1"/>
    <col min="13571" max="13571" width="38.375" style="1" customWidth="1"/>
    <col min="13572" max="13572" width="13" style="1" customWidth="1"/>
    <col min="13573" max="13573" width="15.25" style="1" customWidth="1"/>
    <col min="13574" max="13574" width="17.125" style="1" customWidth="1"/>
    <col min="13575" max="13575" width="1.375" style="1" customWidth="1"/>
    <col min="13576" max="13582" width="9" style="1"/>
    <col min="13583" max="13583" width="15.5" style="1" bestFit="1" customWidth="1"/>
    <col min="13584" max="13584" width="29.75" style="1" bestFit="1" customWidth="1"/>
    <col min="13585" max="13586" width="8.125" style="1" bestFit="1" customWidth="1"/>
    <col min="13587" max="13587" width="10.5" style="1" bestFit="1" customWidth="1"/>
    <col min="13588" max="13588" width="11.75" style="1" bestFit="1" customWidth="1"/>
    <col min="13589" max="13589" width="9.625" style="1" bestFit="1" customWidth="1"/>
    <col min="13590" max="13590" width="9" style="1"/>
    <col min="13591" max="13591" width="11.5" style="1" bestFit="1" customWidth="1"/>
    <col min="13592" max="13592" width="5.5" style="1" bestFit="1" customWidth="1"/>
    <col min="13593" max="13593" width="5.5" style="1" customWidth="1"/>
    <col min="13594" max="13594" width="6.375" style="1" bestFit="1" customWidth="1"/>
    <col min="13595" max="13595" width="5.875" style="1" bestFit="1" customWidth="1"/>
    <col min="13596" max="13596" width="5.875" style="1" customWidth="1"/>
    <col min="13597" max="13597" width="7.25" style="1" customWidth="1"/>
    <col min="13598" max="13613" width="7.875" style="1" bestFit="1" customWidth="1"/>
    <col min="13614" max="13629" width="9" style="1"/>
    <col min="13630" max="13630" width="6.25" style="1" customWidth="1"/>
    <col min="13631" max="13824" width="9" style="1"/>
    <col min="13825" max="13825" width="1.125" style="1" customWidth="1"/>
    <col min="13826" max="13826" width="8.5" style="1" customWidth="1"/>
    <col min="13827" max="13827" width="38.375" style="1" customWidth="1"/>
    <col min="13828" max="13828" width="13" style="1" customWidth="1"/>
    <col min="13829" max="13829" width="15.25" style="1" customWidth="1"/>
    <col min="13830" max="13830" width="17.125" style="1" customWidth="1"/>
    <col min="13831" max="13831" width="1.375" style="1" customWidth="1"/>
    <col min="13832" max="13838" width="9" style="1"/>
    <col min="13839" max="13839" width="15.5" style="1" bestFit="1" customWidth="1"/>
    <col min="13840" max="13840" width="29.75" style="1" bestFit="1" customWidth="1"/>
    <col min="13841" max="13842" width="8.125" style="1" bestFit="1" customWidth="1"/>
    <col min="13843" max="13843" width="10.5" style="1" bestFit="1" customWidth="1"/>
    <col min="13844" max="13844" width="11.75" style="1" bestFit="1" customWidth="1"/>
    <col min="13845" max="13845" width="9.625" style="1" bestFit="1" customWidth="1"/>
    <col min="13846" max="13846" width="9" style="1"/>
    <col min="13847" max="13847" width="11.5" style="1" bestFit="1" customWidth="1"/>
    <col min="13848" max="13848" width="5.5" style="1" bestFit="1" customWidth="1"/>
    <col min="13849" max="13849" width="5.5" style="1" customWidth="1"/>
    <col min="13850" max="13850" width="6.375" style="1" bestFit="1" customWidth="1"/>
    <col min="13851" max="13851" width="5.875" style="1" bestFit="1" customWidth="1"/>
    <col min="13852" max="13852" width="5.875" style="1" customWidth="1"/>
    <col min="13853" max="13853" width="7.25" style="1" customWidth="1"/>
    <col min="13854" max="13869" width="7.875" style="1" bestFit="1" customWidth="1"/>
    <col min="13870" max="13885" width="9" style="1"/>
    <col min="13886" max="13886" width="6.25" style="1" customWidth="1"/>
    <col min="13887" max="14080" width="9" style="1"/>
    <col min="14081" max="14081" width="1.125" style="1" customWidth="1"/>
    <col min="14082" max="14082" width="8.5" style="1" customWidth="1"/>
    <col min="14083" max="14083" width="38.375" style="1" customWidth="1"/>
    <col min="14084" max="14084" width="13" style="1" customWidth="1"/>
    <col min="14085" max="14085" width="15.25" style="1" customWidth="1"/>
    <col min="14086" max="14086" width="17.125" style="1" customWidth="1"/>
    <col min="14087" max="14087" width="1.375" style="1" customWidth="1"/>
    <col min="14088" max="14094" width="9" style="1"/>
    <col min="14095" max="14095" width="15.5" style="1" bestFit="1" customWidth="1"/>
    <col min="14096" max="14096" width="29.75" style="1" bestFit="1" customWidth="1"/>
    <col min="14097" max="14098" width="8.125" style="1" bestFit="1" customWidth="1"/>
    <col min="14099" max="14099" width="10.5" style="1" bestFit="1" customWidth="1"/>
    <col min="14100" max="14100" width="11.75" style="1" bestFit="1" customWidth="1"/>
    <col min="14101" max="14101" width="9.625" style="1" bestFit="1" customWidth="1"/>
    <col min="14102" max="14102" width="9" style="1"/>
    <col min="14103" max="14103" width="11.5" style="1" bestFit="1" customWidth="1"/>
    <col min="14104" max="14104" width="5.5" style="1" bestFit="1" customWidth="1"/>
    <col min="14105" max="14105" width="5.5" style="1" customWidth="1"/>
    <col min="14106" max="14106" width="6.375" style="1" bestFit="1" customWidth="1"/>
    <col min="14107" max="14107" width="5.875" style="1" bestFit="1" customWidth="1"/>
    <col min="14108" max="14108" width="5.875" style="1" customWidth="1"/>
    <col min="14109" max="14109" width="7.25" style="1" customWidth="1"/>
    <col min="14110" max="14125" width="7.875" style="1" bestFit="1" customWidth="1"/>
    <col min="14126" max="14141" width="9" style="1"/>
    <col min="14142" max="14142" width="6.25" style="1" customWidth="1"/>
    <col min="14143" max="14336" width="9" style="1"/>
    <col min="14337" max="14337" width="1.125" style="1" customWidth="1"/>
    <col min="14338" max="14338" width="8.5" style="1" customWidth="1"/>
    <col min="14339" max="14339" width="38.375" style="1" customWidth="1"/>
    <col min="14340" max="14340" width="13" style="1" customWidth="1"/>
    <col min="14341" max="14341" width="15.25" style="1" customWidth="1"/>
    <col min="14342" max="14342" width="17.125" style="1" customWidth="1"/>
    <col min="14343" max="14343" width="1.375" style="1" customWidth="1"/>
    <col min="14344" max="14350" width="9" style="1"/>
    <col min="14351" max="14351" width="15.5" style="1" bestFit="1" customWidth="1"/>
    <col min="14352" max="14352" width="29.75" style="1" bestFit="1" customWidth="1"/>
    <col min="14353" max="14354" width="8.125" style="1" bestFit="1" customWidth="1"/>
    <col min="14355" max="14355" width="10.5" style="1" bestFit="1" customWidth="1"/>
    <col min="14356" max="14356" width="11.75" style="1" bestFit="1" customWidth="1"/>
    <col min="14357" max="14357" width="9.625" style="1" bestFit="1" customWidth="1"/>
    <col min="14358" max="14358" width="9" style="1"/>
    <col min="14359" max="14359" width="11.5" style="1" bestFit="1" customWidth="1"/>
    <col min="14360" max="14360" width="5.5" style="1" bestFit="1" customWidth="1"/>
    <col min="14361" max="14361" width="5.5" style="1" customWidth="1"/>
    <col min="14362" max="14362" width="6.375" style="1" bestFit="1" customWidth="1"/>
    <col min="14363" max="14363" width="5.875" style="1" bestFit="1" customWidth="1"/>
    <col min="14364" max="14364" width="5.875" style="1" customWidth="1"/>
    <col min="14365" max="14365" width="7.25" style="1" customWidth="1"/>
    <col min="14366" max="14381" width="7.875" style="1" bestFit="1" customWidth="1"/>
    <col min="14382" max="14397" width="9" style="1"/>
    <col min="14398" max="14398" width="6.25" style="1" customWidth="1"/>
    <col min="14399" max="14592" width="9" style="1"/>
    <col min="14593" max="14593" width="1.125" style="1" customWidth="1"/>
    <col min="14594" max="14594" width="8.5" style="1" customWidth="1"/>
    <col min="14595" max="14595" width="38.375" style="1" customWidth="1"/>
    <col min="14596" max="14596" width="13" style="1" customWidth="1"/>
    <col min="14597" max="14597" width="15.25" style="1" customWidth="1"/>
    <col min="14598" max="14598" width="17.125" style="1" customWidth="1"/>
    <col min="14599" max="14599" width="1.375" style="1" customWidth="1"/>
    <col min="14600" max="14606" width="9" style="1"/>
    <col min="14607" max="14607" width="15.5" style="1" bestFit="1" customWidth="1"/>
    <col min="14608" max="14608" width="29.75" style="1" bestFit="1" customWidth="1"/>
    <col min="14609" max="14610" width="8.125" style="1" bestFit="1" customWidth="1"/>
    <col min="14611" max="14611" width="10.5" style="1" bestFit="1" customWidth="1"/>
    <col min="14612" max="14612" width="11.75" style="1" bestFit="1" customWidth="1"/>
    <col min="14613" max="14613" width="9.625" style="1" bestFit="1" customWidth="1"/>
    <col min="14614" max="14614" width="9" style="1"/>
    <col min="14615" max="14615" width="11.5" style="1" bestFit="1" customWidth="1"/>
    <col min="14616" max="14616" width="5.5" style="1" bestFit="1" customWidth="1"/>
    <col min="14617" max="14617" width="5.5" style="1" customWidth="1"/>
    <col min="14618" max="14618" width="6.375" style="1" bestFit="1" customWidth="1"/>
    <col min="14619" max="14619" width="5.875" style="1" bestFit="1" customWidth="1"/>
    <col min="14620" max="14620" width="5.875" style="1" customWidth="1"/>
    <col min="14621" max="14621" width="7.25" style="1" customWidth="1"/>
    <col min="14622" max="14637" width="7.875" style="1" bestFit="1" customWidth="1"/>
    <col min="14638" max="14653" width="9" style="1"/>
    <col min="14654" max="14654" width="6.25" style="1" customWidth="1"/>
    <col min="14655" max="14848" width="9" style="1"/>
    <col min="14849" max="14849" width="1.125" style="1" customWidth="1"/>
    <col min="14850" max="14850" width="8.5" style="1" customWidth="1"/>
    <col min="14851" max="14851" width="38.375" style="1" customWidth="1"/>
    <col min="14852" max="14852" width="13" style="1" customWidth="1"/>
    <col min="14853" max="14853" width="15.25" style="1" customWidth="1"/>
    <col min="14854" max="14854" width="17.125" style="1" customWidth="1"/>
    <col min="14855" max="14855" width="1.375" style="1" customWidth="1"/>
    <col min="14856" max="14862" width="9" style="1"/>
    <col min="14863" max="14863" width="15.5" style="1" bestFit="1" customWidth="1"/>
    <col min="14864" max="14864" width="29.75" style="1" bestFit="1" customWidth="1"/>
    <col min="14865" max="14866" width="8.125" style="1" bestFit="1" customWidth="1"/>
    <col min="14867" max="14867" width="10.5" style="1" bestFit="1" customWidth="1"/>
    <col min="14868" max="14868" width="11.75" style="1" bestFit="1" customWidth="1"/>
    <col min="14869" max="14869" width="9.625" style="1" bestFit="1" customWidth="1"/>
    <col min="14870" max="14870" width="9" style="1"/>
    <col min="14871" max="14871" width="11.5" style="1" bestFit="1" customWidth="1"/>
    <col min="14872" max="14872" width="5.5" style="1" bestFit="1" customWidth="1"/>
    <col min="14873" max="14873" width="5.5" style="1" customWidth="1"/>
    <col min="14874" max="14874" width="6.375" style="1" bestFit="1" customWidth="1"/>
    <col min="14875" max="14875" width="5.875" style="1" bestFit="1" customWidth="1"/>
    <col min="14876" max="14876" width="5.875" style="1" customWidth="1"/>
    <col min="14877" max="14877" width="7.25" style="1" customWidth="1"/>
    <col min="14878" max="14893" width="7.875" style="1" bestFit="1" customWidth="1"/>
    <col min="14894" max="14909" width="9" style="1"/>
    <col min="14910" max="14910" width="6.25" style="1" customWidth="1"/>
    <col min="14911" max="15104" width="9" style="1"/>
    <col min="15105" max="15105" width="1.125" style="1" customWidth="1"/>
    <col min="15106" max="15106" width="8.5" style="1" customWidth="1"/>
    <col min="15107" max="15107" width="38.375" style="1" customWidth="1"/>
    <col min="15108" max="15108" width="13" style="1" customWidth="1"/>
    <col min="15109" max="15109" width="15.25" style="1" customWidth="1"/>
    <col min="15110" max="15110" width="17.125" style="1" customWidth="1"/>
    <col min="15111" max="15111" width="1.375" style="1" customWidth="1"/>
    <col min="15112" max="15118" width="9" style="1"/>
    <col min="15119" max="15119" width="15.5" style="1" bestFit="1" customWidth="1"/>
    <col min="15120" max="15120" width="29.75" style="1" bestFit="1" customWidth="1"/>
    <col min="15121" max="15122" width="8.125" style="1" bestFit="1" customWidth="1"/>
    <col min="15123" max="15123" width="10.5" style="1" bestFit="1" customWidth="1"/>
    <col min="15124" max="15124" width="11.75" style="1" bestFit="1" customWidth="1"/>
    <col min="15125" max="15125" width="9.625" style="1" bestFit="1" customWidth="1"/>
    <col min="15126" max="15126" width="9" style="1"/>
    <col min="15127" max="15127" width="11.5" style="1" bestFit="1" customWidth="1"/>
    <col min="15128" max="15128" width="5.5" style="1" bestFit="1" customWidth="1"/>
    <col min="15129" max="15129" width="5.5" style="1" customWidth="1"/>
    <col min="15130" max="15130" width="6.375" style="1" bestFit="1" customWidth="1"/>
    <col min="15131" max="15131" width="5.875" style="1" bestFit="1" customWidth="1"/>
    <col min="15132" max="15132" width="5.875" style="1" customWidth="1"/>
    <col min="15133" max="15133" width="7.25" style="1" customWidth="1"/>
    <col min="15134" max="15149" width="7.875" style="1" bestFit="1" customWidth="1"/>
    <col min="15150" max="15165" width="9" style="1"/>
    <col min="15166" max="15166" width="6.25" style="1" customWidth="1"/>
    <col min="15167" max="15360" width="9" style="1"/>
    <col min="15361" max="15361" width="1.125" style="1" customWidth="1"/>
    <col min="15362" max="15362" width="8.5" style="1" customWidth="1"/>
    <col min="15363" max="15363" width="38.375" style="1" customWidth="1"/>
    <col min="15364" max="15364" width="13" style="1" customWidth="1"/>
    <col min="15365" max="15365" width="15.25" style="1" customWidth="1"/>
    <col min="15366" max="15366" width="17.125" style="1" customWidth="1"/>
    <col min="15367" max="15367" width="1.375" style="1" customWidth="1"/>
    <col min="15368" max="15374" width="9" style="1"/>
    <col min="15375" max="15375" width="15.5" style="1" bestFit="1" customWidth="1"/>
    <col min="15376" max="15376" width="29.75" style="1" bestFit="1" customWidth="1"/>
    <col min="15377" max="15378" width="8.125" style="1" bestFit="1" customWidth="1"/>
    <col min="15379" max="15379" width="10.5" style="1" bestFit="1" customWidth="1"/>
    <col min="15380" max="15380" width="11.75" style="1" bestFit="1" customWidth="1"/>
    <col min="15381" max="15381" width="9.625" style="1" bestFit="1" customWidth="1"/>
    <col min="15382" max="15382" width="9" style="1"/>
    <col min="15383" max="15383" width="11.5" style="1" bestFit="1" customWidth="1"/>
    <col min="15384" max="15384" width="5.5" style="1" bestFit="1" customWidth="1"/>
    <col min="15385" max="15385" width="5.5" style="1" customWidth="1"/>
    <col min="15386" max="15386" width="6.375" style="1" bestFit="1" customWidth="1"/>
    <col min="15387" max="15387" width="5.875" style="1" bestFit="1" customWidth="1"/>
    <col min="15388" max="15388" width="5.875" style="1" customWidth="1"/>
    <col min="15389" max="15389" width="7.25" style="1" customWidth="1"/>
    <col min="15390" max="15405" width="7.875" style="1" bestFit="1" customWidth="1"/>
    <col min="15406" max="15421" width="9" style="1"/>
    <col min="15422" max="15422" width="6.25" style="1" customWidth="1"/>
    <col min="15423" max="15616" width="9" style="1"/>
    <col min="15617" max="15617" width="1.125" style="1" customWidth="1"/>
    <col min="15618" max="15618" width="8.5" style="1" customWidth="1"/>
    <col min="15619" max="15619" width="38.375" style="1" customWidth="1"/>
    <col min="15620" max="15620" width="13" style="1" customWidth="1"/>
    <col min="15621" max="15621" width="15.25" style="1" customWidth="1"/>
    <col min="15622" max="15622" width="17.125" style="1" customWidth="1"/>
    <col min="15623" max="15623" width="1.375" style="1" customWidth="1"/>
    <col min="15624" max="15630" width="9" style="1"/>
    <col min="15631" max="15631" width="15.5" style="1" bestFit="1" customWidth="1"/>
    <col min="15632" max="15632" width="29.75" style="1" bestFit="1" customWidth="1"/>
    <col min="15633" max="15634" width="8.125" style="1" bestFit="1" customWidth="1"/>
    <col min="15635" max="15635" width="10.5" style="1" bestFit="1" customWidth="1"/>
    <col min="15636" max="15636" width="11.75" style="1" bestFit="1" customWidth="1"/>
    <col min="15637" max="15637" width="9.625" style="1" bestFit="1" customWidth="1"/>
    <col min="15638" max="15638" width="9" style="1"/>
    <col min="15639" max="15639" width="11.5" style="1" bestFit="1" customWidth="1"/>
    <col min="15640" max="15640" width="5.5" style="1" bestFit="1" customWidth="1"/>
    <col min="15641" max="15641" width="5.5" style="1" customWidth="1"/>
    <col min="15642" max="15642" width="6.375" style="1" bestFit="1" customWidth="1"/>
    <col min="15643" max="15643" width="5.875" style="1" bestFit="1" customWidth="1"/>
    <col min="15644" max="15644" width="5.875" style="1" customWidth="1"/>
    <col min="15645" max="15645" width="7.25" style="1" customWidth="1"/>
    <col min="15646" max="15661" width="7.875" style="1" bestFit="1" customWidth="1"/>
    <col min="15662" max="15677" width="9" style="1"/>
    <col min="15678" max="15678" width="6.25" style="1" customWidth="1"/>
    <col min="15679" max="15872" width="9" style="1"/>
    <col min="15873" max="15873" width="1.125" style="1" customWidth="1"/>
    <col min="15874" max="15874" width="8.5" style="1" customWidth="1"/>
    <col min="15875" max="15875" width="38.375" style="1" customWidth="1"/>
    <col min="15876" max="15876" width="13" style="1" customWidth="1"/>
    <col min="15877" max="15877" width="15.25" style="1" customWidth="1"/>
    <col min="15878" max="15878" width="17.125" style="1" customWidth="1"/>
    <col min="15879" max="15879" width="1.375" style="1" customWidth="1"/>
    <col min="15880" max="15886" width="9" style="1"/>
    <col min="15887" max="15887" width="15.5" style="1" bestFit="1" customWidth="1"/>
    <col min="15888" max="15888" width="29.75" style="1" bestFit="1" customWidth="1"/>
    <col min="15889" max="15890" width="8.125" style="1" bestFit="1" customWidth="1"/>
    <col min="15891" max="15891" width="10.5" style="1" bestFit="1" customWidth="1"/>
    <col min="15892" max="15892" width="11.75" style="1" bestFit="1" customWidth="1"/>
    <col min="15893" max="15893" width="9.625" style="1" bestFit="1" customWidth="1"/>
    <col min="15894" max="15894" width="9" style="1"/>
    <col min="15895" max="15895" width="11.5" style="1" bestFit="1" customWidth="1"/>
    <col min="15896" max="15896" width="5.5" style="1" bestFit="1" customWidth="1"/>
    <col min="15897" max="15897" width="5.5" style="1" customWidth="1"/>
    <col min="15898" max="15898" width="6.375" style="1" bestFit="1" customWidth="1"/>
    <col min="15899" max="15899" width="5.875" style="1" bestFit="1" customWidth="1"/>
    <col min="15900" max="15900" width="5.875" style="1" customWidth="1"/>
    <col min="15901" max="15901" width="7.25" style="1" customWidth="1"/>
    <col min="15902" max="15917" width="7.875" style="1" bestFit="1" customWidth="1"/>
    <col min="15918" max="15933" width="9" style="1"/>
    <col min="15934" max="15934" width="6.25" style="1" customWidth="1"/>
    <col min="15935" max="16128" width="9" style="1"/>
    <col min="16129" max="16129" width="1.125" style="1" customWidth="1"/>
    <col min="16130" max="16130" width="8.5" style="1" customWidth="1"/>
    <col min="16131" max="16131" width="38.375" style="1" customWidth="1"/>
    <col min="16132" max="16132" width="13" style="1" customWidth="1"/>
    <col min="16133" max="16133" width="15.25" style="1" customWidth="1"/>
    <col min="16134" max="16134" width="17.125" style="1" customWidth="1"/>
    <col min="16135" max="16135" width="1.375" style="1" customWidth="1"/>
    <col min="16136" max="16142" width="9" style="1"/>
    <col min="16143" max="16143" width="15.5" style="1" bestFit="1" customWidth="1"/>
    <col min="16144" max="16144" width="29.75" style="1" bestFit="1" customWidth="1"/>
    <col min="16145" max="16146" width="8.125" style="1" bestFit="1" customWidth="1"/>
    <col min="16147" max="16147" width="10.5" style="1" bestFit="1" customWidth="1"/>
    <col min="16148" max="16148" width="11.75" style="1" bestFit="1" customWidth="1"/>
    <col min="16149" max="16149" width="9.625" style="1" bestFit="1" customWidth="1"/>
    <col min="16150" max="16150" width="9" style="1"/>
    <col min="16151" max="16151" width="11.5" style="1" bestFit="1" customWidth="1"/>
    <col min="16152" max="16152" width="5.5" style="1" bestFit="1" customWidth="1"/>
    <col min="16153" max="16153" width="5.5" style="1" customWidth="1"/>
    <col min="16154" max="16154" width="6.375" style="1" bestFit="1" customWidth="1"/>
    <col min="16155" max="16155" width="5.875" style="1" bestFit="1" customWidth="1"/>
    <col min="16156" max="16156" width="5.875" style="1" customWidth="1"/>
    <col min="16157" max="16157" width="7.25" style="1" customWidth="1"/>
    <col min="16158" max="16173" width="7.875" style="1" bestFit="1" customWidth="1"/>
    <col min="16174" max="16189" width="9" style="1"/>
    <col min="16190" max="16190" width="6.25" style="1" customWidth="1"/>
    <col min="16191" max="16384" width="9" style="1"/>
  </cols>
  <sheetData>
    <row r="1" spans="1:86" ht="7.15" customHeight="1">
      <c r="A1" s="1279"/>
      <c r="B1" s="1279"/>
      <c r="C1" s="1279"/>
      <c r="D1" s="1279"/>
      <c r="E1" s="1279"/>
      <c r="F1" s="1279"/>
      <c r="G1" s="1279"/>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row>
    <row r="2" spans="1:86" ht="30" thickBot="1">
      <c r="A2" s="1279"/>
      <c r="B2" s="1362" t="s">
        <v>36374</v>
      </c>
      <c r="C2" s="1280"/>
      <c r="D2" s="1281"/>
      <c r="E2" s="1280"/>
      <c r="F2" s="1281" t="s">
        <v>0</v>
      </c>
      <c r="G2" s="1279"/>
      <c r="H2" s="51"/>
      <c r="I2" s="51" t="s">
        <v>1</v>
      </c>
      <c r="J2" s="51"/>
      <c r="K2" s="51"/>
      <c r="L2" s="51"/>
      <c r="M2" s="51"/>
      <c r="N2" s="51"/>
      <c r="O2" s="1282"/>
      <c r="P2" s="51"/>
      <c r="Q2" s="51"/>
      <c r="R2" s="51"/>
      <c r="S2" s="51"/>
      <c r="T2" s="51"/>
      <c r="U2" s="51"/>
      <c r="V2" s="51"/>
      <c r="W2" s="51"/>
      <c r="X2" s="51"/>
      <c r="Y2" s="51"/>
      <c r="Z2" s="51" t="s">
        <v>2</v>
      </c>
      <c r="AA2" s="51"/>
      <c r="AB2" s="51"/>
      <c r="AC2" s="51"/>
      <c r="AD2" s="51"/>
      <c r="AE2" s="51"/>
      <c r="AF2" s="51"/>
      <c r="AG2" s="51"/>
      <c r="AH2" s="51"/>
      <c r="AI2" s="1283" t="s">
        <v>3</v>
      </c>
      <c r="AJ2" s="1284" t="s">
        <v>4</v>
      </c>
      <c r="AK2" s="1285"/>
      <c r="AL2" s="1285"/>
      <c r="AM2" s="1286"/>
      <c r="AN2" s="51"/>
      <c r="AO2" s="1287" t="s">
        <v>5</v>
      </c>
      <c r="AP2" s="51"/>
      <c r="AQ2" s="51"/>
      <c r="AR2" s="51"/>
      <c r="AS2" s="51"/>
      <c r="AT2" s="51"/>
      <c r="AU2" s="51"/>
      <c r="AV2" s="51"/>
      <c r="AW2" s="51"/>
      <c r="AX2" s="51"/>
      <c r="AY2" s="51"/>
      <c r="AZ2" s="51"/>
      <c r="BA2" s="51"/>
      <c r="BB2" s="51"/>
      <c r="BC2" s="51"/>
      <c r="BD2" s="51"/>
      <c r="BE2" s="51"/>
      <c r="BF2" s="51"/>
      <c r="BG2" s="51"/>
      <c r="BH2" s="51"/>
      <c r="BI2" s="51"/>
      <c r="BJ2" s="1288"/>
      <c r="BK2" s="1288"/>
      <c r="BL2" s="51"/>
      <c r="BM2" s="51"/>
      <c r="BN2" s="51"/>
      <c r="BO2" s="51"/>
      <c r="BP2" s="51"/>
      <c r="BQ2" s="51"/>
      <c r="BR2" s="51"/>
      <c r="BS2" s="51"/>
      <c r="BT2" s="51"/>
      <c r="BU2" s="51"/>
      <c r="BV2" s="51"/>
      <c r="BW2" s="51"/>
      <c r="BX2" s="51"/>
      <c r="BY2" s="51"/>
      <c r="BZ2" s="51"/>
      <c r="CA2" s="51"/>
      <c r="CB2" s="51"/>
      <c r="CC2" s="51"/>
      <c r="CD2" s="51"/>
      <c r="CE2" s="51"/>
      <c r="CF2" s="51"/>
      <c r="CG2" s="51"/>
      <c r="CH2" s="51"/>
    </row>
    <row r="3" spans="1:86" ht="15.75">
      <c r="A3" s="1279"/>
      <c r="B3" s="1361">
        <v>6</v>
      </c>
      <c r="C3" s="1289">
        <v>42214.546516782408</v>
      </c>
      <c r="D3" s="1289"/>
      <c r="E3" s="1289"/>
      <c r="F3" s="1281" t="s">
        <v>6</v>
      </c>
      <c r="G3" s="1279"/>
      <c r="H3" s="51"/>
      <c r="I3" s="1290"/>
      <c r="J3" s="1290"/>
      <c r="K3" s="1290"/>
      <c r="L3" s="1290"/>
      <c r="M3" s="1290"/>
      <c r="N3" s="51"/>
      <c r="O3" s="1282"/>
      <c r="P3" s="51"/>
      <c r="Q3" s="51"/>
      <c r="R3" s="51"/>
      <c r="S3" s="51"/>
      <c r="T3" s="51"/>
      <c r="U3" s="51"/>
      <c r="V3" s="51"/>
      <c r="W3" s="51"/>
      <c r="X3" s="51"/>
      <c r="Y3" s="51"/>
      <c r="Z3" s="51" t="s">
        <v>7</v>
      </c>
      <c r="AA3" s="51"/>
      <c r="AB3" s="51"/>
      <c r="AC3" s="51"/>
      <c r="AD3" s="51"/>
      <c r="AE3" s="51"/>
      <c r="AF3" s="51"/>
      <c r="AG3" s="51"/>
      <c r="AH3" s="51"/>
      <c r="AI3" s="1283" t="s">
        <v>8</v>
      </c>
      <c r="AJ3" s="51"/>
      <c r="AK3" s="51"/>
      <c r="AL3" s="51"/>
      <c r="AM3" s="51"/>
      <c r="AN3" s="51"/>
      <c r="AO3" s="1287" t="s">
        <v>9</v>
      </c>
      <c r="AP3" s="51"/>
      <c r="AQ3" s="51"/>
      <c r="AR3" s="51"/>
      <c r="AS3" s="51"/>
      <c r="AT3" s="51"/>
      <c r="AU3" s="51"/>
      <c r="AV3" s="51"/>
      <c r="AW3" s="51"/>
      <c r="AX3" s="51"/>
      <c r="AY3" s="51"/>
      <c r="AZ3" s="51"/>
      <c r="BA3" s="51"/>
      <c r="BB3" s="51"/>
      <c r="BC3" s="51"/>
      <c r="BD3" s="51"/>
      <c r="BE3" s="51"/>
      <c r="BF3" s="51"/>
      <c r="BG3" s="51"/>
      <c r="BH3" s="51"/>
      <c r="BI3" s="51"/>
      <c r="BJ3" s="1288"/>
      <c r="BK3" s="1288"/>
      <c r="BL3" s="51"/>
      <c r="BM3" s="51"/>
      <c r="BN3" s="51"/>
      <c r="BO3" s="51"/>
      <c r="BP3" s="51"/>
      <c r="BQ3" s="51"/>
      <c r="BR3" s="51"/>
      <c r="BS3" s="51"/>
      <c r="BT3" s="51"/>
      <c r="BU3" s="51"/>
      <c r="BV3" s="51"/>
      <c r="BW3" s="51"/>
      <c r="BX3" s="51"/>
      <c r="BY3" s="51"/>
      <c r="BZ3" s="51"/>
      <c r="CA3" s="51"/>
      <c r="CB3" s="51"/>
      <c r="CC3" s="51"/>
      <c r="CD3" s="51"/>
      <c r="CE3" s="51"/>
      <c r="CF3" s="51"/>
      <c r="CG3" s="51"/>
      <c r="CH3" s="51"/>
    </row>
    <row r="4" spans="1:86">
      <c r="A4" s="1279"/>
      <c r="B4" s="1361">
        <v>2</v>
      </c>
      <c r="C4" s="1280"/>
      <c r="D4" s="1280"/>
      <c r="E4" s="1280"/>
      <c r="F4" s="1280"/>
      <c r="G4" s="1279"/>
      <c r="H4" s="51"/>
      <c r="I4" s="1290"/>
      <c r="J4" s="1291" t="s">
        <v>10</v>
      </c>
      <c r="K4" s="1291" t="s">
        <v>11</v>
      </c>
      <c r="L4" s="1291" t="s">
        <v>12</v>
      </c>
      <c r="M4" s="1290"/>
      <c r="N4" s="51"/>
      <c r="O4" s="1282"/>
      <c r="P4" s="51"/>
      <c r="Q4" s="51"/>
      <c r="R4" s="51"/>
      <c r="S4" s="51"/>
      <c r="T4" s="51"/>
      <c r="U4" s="51"/>
      <c r="V4" s="51"/>
      <c r="W4" s="51"/>
      <c r="X4" s="51"/>
      <c r="Y4" s="51"/>
      <c r="Z4" s="51" t="s">
        <v>13</v>
      </c>
      <c r="AA4" s="51"/>
      <c r="AB4" s="51"/>
      <c r="AC4" s="51"/>
      <c r="AD4" s="51"/>
      <c r="AE4" s="51"/>
      <c r="AF4" s="51"/>
      <c r="AG4" s="51"/>
      <c r="AH4" s="51"/>
      <c r="AI4" s="51"/>
      <c r="AJ4" s="51"/>
      <c r="AK4" s="51"/>
      <c r="AL4" s="51"/>
      <c r="AM4" s="51"/>
      <c r="AN4" s="51"/>
      <c r="AO4" s="1292" t="s">
        <v>14</v>
      </c>
      <c r="AP4" s="1293"/>
      <c r="AQ4" s="1293"/>
      <c r="AR4" s="1293"/>
      <c r="AS4" s="1293"/>
      <c r="AT4" s="1293"/>
      <c r="AU4" s="1293"/>
      <c r="AV4" s="1293"/>
      <c r="AW4" s="1293"/>
      <c r="AX4" s="1293"/>
      <c r="AY4" s="1293"/>
      <c r="AZ4" s="1293"/>
      <c r="BA4" s="1293"/>
      <c r="BB4" s="1293"/>
      <c r="BC4" s="1293"/>
      <c r="BD4" s="1293"/>
      <c r="BE4" s="1293"/>
      <c r="BF4" s="1293"/>
      <c r="BG4" s="1293"/>
      <c r="BH4" s="51"/>
      <c r="BI4" s="51"/>
      <c r="BJ4" s="1288"/>
      <c r="BK4" s="1288"/>
      <c r="BL4" s="51"/>
      <c r="BM4" s="51"/>
      <c r="BN4" s="51"/>
      <c r="BO4" s="51"/>
      <c r="BP4" s="51"/>
      <c r="BQ4" s="51"/>
      <c r="BR4" s="51"/>
      <c r="BS4" s="51"/>
      <c r="BT4" s="51"/>
      <c r="BU4" s="51"/>
      <c r="BV4" s="51"/>
      <c r="BW4" s="51"/>
      <c r="BX4" s="51"/>
      <c r="BY4" s="51"/>
      <c r="BZ4" s="51"/>
      <c r="CA4" s="51"/>
      <c r="CB4" s="51"/>
      <c r="CC4" s="51"/>
      <c r="CD4" s="51"/>
      <c r="CE4" s="51"/>
      <c r="CF4" s="51"/>
      <c r="CG4" s="51"/>
      <c r="CH4" s="51"/>
    </row>
    <row r="5" spans="1:86" ht="15">
      <c r="A5" s="1279"/>
      <c r="B5" s="1280"/>
      <c r="C5" s="1280"/>
      <c r="D5" s="1390" t="s">
        <v>15</v>
      </c>
      <c r="E5" s="1390"/>
      <c r="F5" s="1294" t="s">
        <v>16</v>
      </c>
      <c r="G5" s="1279"/>
      <c r="H5" s="51"/>
      <c r="I5" s="1290"/>
      <c r="J5" s="51" t="s">
        <v>36375</v>
      </c>
      <c r="K5" s="51" t="b">
        <v>0</v>
      </c>
      <c r="L5" s="51" t="b">
        <v>1</v>
      </c>
      <c r="M5" s="1290"/>
      <c r="N5" s="51"/>
      <c r="O5" s="1282"/>
      <c r="P5" s="1295"/>
      <c r="Q5" s="51"/>
      <c r="R5" s="51"/>
      <c r="S5" s="51"/>
      <c r="T5" s="51"/>
      <c r="U5" s="51"/>
      <c r="V5" s="51"/>
      <c r="W5" s="51"/>
      <c r="X5" s="51"/>
      <c r="Y5" s="51"/>
      <c r="Z5" s="51"/>
      <c r="AA5" s="51"/>
      <c r="AB5" s="51"/>
      <c r="AC5" s="51"/>
      <c r="AD5" s="51"/>
      <c r="AE5" s="51"/>
      <c r="AF5" s="51"/>
      <c r="AG5" s="51"/>
      <c r="AH5" s="51"/>
      <c r="AI5" s="51"/>
      <c r="AJ5" s="51"/>
      <c r="AK5" s="51"/>
      <c r="AL5" s="51"/>
      <c r="AM5" s="51"/>
      <c r="AN5" s="51"/>
      <c r="AO5" s="51"/>
      <c r="AP5" s="1296"/>
      <c r="AQ5" s="1293"/>
      <c r="AR5" s="1293"/>
      <c r="AS5" s="1293"/>
      <c r="AT5" s="1293"/>
      <c r="AU5" s="1293"/>
      <c r="AV5" s="1293"/>
      <c r="AW5" s="1293"/>
      <c r="AX5" s="1293"/>
      <c r="AY5" s="1293"/>
      <c r="AZ5" s="1293"/>
      <c r="BA5" s="1293"/>
      <c r="BB5" s="1293"/>
      <c r="BC5" s="1293"/>
      <c r="BD5" s="1293"/>
      <c r="BE5" s="1293"/>
      <c r="BF5" s="1293"/>
      <c r="BG5" s="1293"/>
      <c r="BH5" s="51"/>
      <c r="BI5" s="51"/>
      <c r="BJ5" s="1288"/>
      <c r="BK5" s="1288"/>
      <c r="BL5" s="51"/>
      <c r="BM5" s="51"/>
      <c r="BN5" s="51"/>
      <c r="BO5" s="51"/>
      <c r="BP5" s="51"/>
      <c r="BQ5" s="51"/>
      <c r="BR5" s="51"/>
      <c r="BS5" s="51"/>
      <c r="BT5" s="51"/>
      <c r="BU5" s="51"/>
      <c r="BV5" s="51"/>
      <c r="BW5" s="51"/>
      <c r="BX5" s="51"/>
      <c r="BY5" s="51"/>
      <c r="BZ5" s="51"/>
      <c r="CA5" s="51"/>
      <c r="CB5" s="51"/>
      <c r="CC5" s="51"/>
      <c r="CD5" s="51"/>
      <c r="CE5" s="51"/>
      <c r="CF5" s="51"/>
      <c r="CG5" s="51"/>
      <c r="CH5" s="51"/>
    </row>
    <row r="6" spans="1:86" ht="13.5" thickBot="1">
      <c r="A6" s="1279"/>
      <c r="B6" s="1280"/>
      <c r="C6" s="1280"/>
      <c r="D6" s="1297"/>
      <c r="E6" s="1280"/>
      <c r="F6" s="1297"/>
      <c r="G6" s="1279"/>
      <c r="H6" s="51"/>
      <c r="I6" s="1290"/>
      <c r="J6" s="51" t="s">
        <v>36376</v>
      </c>
      <c r="K6" s="51" t="b">
        <v>0</v>
      </c>
      <c r="L6" s="51" t="b">
        <v>1</v>
      </c>
      <c r="M6" s="1290"/>
      <c r="N6" s="51"/>
      <c r="O6" s="1282"/>
      <c r="P6" s="1295"/>
      <c r="Q6" s="51"/>
      <c r="R6" s="51"/>
      <c r="S6" s="51"/>
      <c r="T6" s="51"/>
      <c r="U6" s="51"/>
      <c r="V6" s="51"/>
      <c r="W6" s="51"/>
      <c r="X6" s="51"/>
      <c r="Y6" s="51"/>
      <c r="Z6" s="1298" t="s">
        <v>17</v>
      </c>
      <c r="AA6" s="1298" t="s">
        <v>18</v>
      </c>
      <c r="AB6" s="1298" t="s">
        <v>19</v>
      </c>
      <c r="AC6" s="1298" t="s">
        <v>20</v>
      </c>
      <c r="AD6" s="1299" t="s">
        <v>21</v>
      </c>
      <c r="AE6" s="1299" t="s">
        <v>22</v>
      </c>
      <c r="AF6" s="1299" t="s">
        <v>23</v>
      </c>
      <c r="AG6" s="1299" t="s">
        <v>24</v>
      </c>
      <c r="AH6" s="1299" t="s">
        <v>25</v>
      </c>
      <c r="AI6" s="1299"/>
      <c r="AJ6" s="1300" t="s">
        <v>26</v>
      </c>
      <c r="AK6" s="1301" t="s">
        <v>27</v>
      </c>
      <c r="AL6" s="1301" t="s">
        <v>28</v>
      </c>
      <c r="AM6" s="1301" t="s">
        <v>29</v>
      </c>
      <c r="AN6" s="1302" t="s">
        <v>30</v>
      </c>
      <c r="AO6" s="1301" t="s">
        <v>31</v>
      </c>
      <c r="AP6" s="1301" t="s">
        <v>32</v>
      </c>
      <c r="AQ6" s="1303" t="s">
        <v>33</v>
      </c>
      <c r="AR6" s="1304"/>
      <c r="AS6" s="1304"/>
      <c r="AT6" s="1304"/>
      <c r="AU6" s="1304"/>
      <c r="AV6" s="1304"/>
      <c r="AW6" s="1304"/>
      <c r="AX6" s="1304"/>
      <c r="AY6" s="1304"/>
      <c r="AZ6" s="1304"/>
      <c r="BA6" s="1304"/>
      <c r="BB6" s="1304"/>
      <c r="BC6" s="1304"/>
      <c r="BD6" s="1305"/>
      <c r="BE6" s="1305"/>
      <c r="BF6" s="1305"/>
      <c r="BG6" s="1305"/>
      <c r="BH6" s="1305"/>
      <c r="BI6" s="1305"/>
      <c r="BJ6" s="1305"/>
      <c r="BK6" s="1305"/>
      <c r="BL6" s="1305"/>
      <c r="BM6" s="51"/>
      <c r="BN6" s="51"/>
      <c r="BO6" s="51"/>
      <c r="BP6" s="51"/>
      <c r="BQ6" s="51"/>
      <c r="BR6" s="51"/>
      <c r="BS6" s="51"/>
      <c r="BT6" s="51"/>
      <c r="BU6" s="51"/>
      <c r="BV6" s="51"/>
      <c r="BW6" s="51"/>
      <c r="BX6" s="51"/>
      <c r="BY6" s="51"/>
      <c r="BZ6" s="51"/>
      <c r="CA6" s="51"/>
      <c r="CB6" s="51"/>
      <c r="CC6" s="51"/>
      <c r="CD6" s="51"/>
      <c r="CE6" s="51"/>
      <c r="CF6" s="51"/>
      <c r="CG6" s="51"/>
      <c r="CH6" s="51"/>
    </row>
    <row r="7" spans="1:86" ht="17.25" customHeight="1" thickTop="1">
      <c r="A7" s="1279"/>
      <c r="B7" s="1289"/>
      <c r="C7" s="1289"/>
      <c r="D7" s="1289"/>
      <c r="E7" s="1289"/>
      <c r="F7" s="1297" t="s">
        <v>34</v>
      </c>
      <c r="G7" s="1279"/>
      <c r="H7" s="51"/>
      <c r="I7" s="1290"/>
      <c r="J7" s="51"/>
      <c r="K7" s="51"/>
      <c r="L7" s="51"/>
      <c r="M7" s="1290"/>
      <c r="N7" s="51"/>
      <c r="O7" s="1282"/>
      <c r="P7" s="1295"/>
      <c r="Q7" s="51"/>
      <c r="R7" s="51"/>
      <c r="S7" s="51"/>
      <c r="T7" s="51"/>
      <c r="U7" s="51"/>
      <c r="V7" s="51"/>
      <c r="W7" s="51"/>
      <c r="X7" s="51"/>
      <c r="Y7" s="51"/>
      <c r="Z7" s="1306" t="b">
        <v>0</v>
      </c>
      <c r="AA7" s="1306">
        <v>0</v>
      </c>
      <c r="AB7" s="1306">
        <v>0</v>
      </c>
      <c r="AC7" s="1306">
        <v>0</v>
      </c>
      <c r="AD7" s="1306">
        <v>8</v>
      </c>
      <c r="AE7" s="1306">
        <v>0</v>
      </c>
      <c r="AF7" s="1306">
        <v>0</v>
      </c>
      <c r="AG7" s="1306">
        <v>0</v>
      </c>
      <c r="AH7" s="1306">
        <v>8</v>
      </c>
      <c r="AI7" s="1306" t="b">
        <v>0</v>
      </c>
      <c r="AJ7" s="1307">
        <v>5</v>
      </c>
      <c r="AK7" s="1308">
        <v>3</v>
      </c>
      <c r="AL7" s="1308">
        <v>0</v>
      </c>
      <c r="AM7" s="1308">
        <v>0</v>
      </c>
      <c r="AN7" s="1308">
        <v>0</v>
      </c>
      <c r="AO7" s="1308">
        <v>1</v>
      </c>
      <c r="AP7" s="1309">
        <v>6</v>
      </c>
      <c r="AQ7" s="1310" t="s">
        <v>35</v>
      </c>
      <c r="AR7" s="1310" t="s">
        <v>36</v>
      </c>
      <c r="AS7" s="1310" t="s">
        <v>37</v>
      </c>
      <c r="AT7" s="1310" t="s">
        <v>38</v>
      </c>
      <c r="AU7" s="1310" t="s">
        <v>39</v>
      </c>
      <c r="AV7" s="1310" t="s">
        <v>40</v>
      </c>
      <c r="AW7" s="1311"/>
      <c r="AX7" s="1311"/>
      <c r="AY7" s="1311"/>
      <c r="AZ7" s="1311"/>
      <c r="BA7" s="1311"/>
      <c r="BB7" s="1311"/>
      <c r="BC7" s="1312"/>
      <c r="BD7" s="1312"/>
      <c r="BE7" s="1312"/>
      <c r="BF7" s="1312"/>
      <c r="BG7" s="1313"/>
      <c r="BH7" s="1313"/>
      <c r="BI7" s="1314"/>
      <c r="BJ7" s="1314"/>
      <c r="BK7" s="1314"/>
      <c r="BL7" s="1313"/>
      <c r="BM7" s="51"/>
      <c r="BN7" s="51"/>
      <c r="BO7" s="51"/>
      <c r="BP7" s="51"/>
      <c r="BQ7" s="51"/>
      <c r="BR7" s="51"/>
      <c r="BS7" s="51"/>
      <c r="BT7" s="51"/>
      <c r="BU7" s="51"/>
      <c r="BV7" s="51"/>
      <c r="BW7" s="51"/>
      <c r="BX7" s="51"/>
      <c r="BY7" s="51"/>
      <c r="BZ7" s="51"/>
      <c r="CA7" s="51"/>
      <c r="CB7" s="51"/>
      <c r="CC7" s="51"/>
      <c r="CD7" s="51"/>
      <c r="CE7" s="51"/>
      <c r="CF7" s="51"/>
      <c r="CG7" s="51"/>
      <c r="CH7" s="51"/>
    </row>
    <row r="8" spans="1:86" ht="17.25" customHeight="1" thickBot="1">
      <c r="A8" s="1279"/>
      <c r="B8" s="1289"/>
      <c r="C8" s="1289"/>
      <c r="D8" s="1289"/>
      <c r="E8" s="1289"/>
      <c r="F8" s="1297" t="s">
        <v>41</v>
      </c>
      <c r="G8" s="1279"/>
      <c r="H8" s="51"/>
      <c r="I8" s="1290"/>
      <c r="J8" s="1290"/>
      <c r="K8" s="1290"/>
      <c r="L8" s="1290"/>
      <c r="M8" s="1290"/>
      <c r="N8" s="51"/>
      <c r="O8" s="1282"/>
      <c r="P8" s="1295"/>
      <c r="Q8" s="51"/>
      <c r="R8" s="51"/>
      <c r="S8" s="51"/>
      <c r="T8" s="51"/>
      <c r="U8" s="51"/>
      <c r="V8" s="51"/>
      <c r="W8" s="51"/>
      <c r="X8" s="51"/>
      <c r="Y8" s="51"/>
      <c r="Z8" s="1306" t="b">
        <v>0</v>
      </c>
      <c r="AA8" s="1306">
        <v>0</v>
      </c>
      <c r="AB8" s="1306">
        <v>0</v>
      </c>
      <c r="AC8" s="1306">
        <v>0</v>
      </c>
      <c r="AD8" s="1306">
        <v>8</v>
      </c>
      <c r="AE8" s="1306">
        <v>0</v>
      </c>
      <c r="AF8" s="1306">
        <v>0</v>
      </c>
      <c r="AG8" s="1306">
        <v>0</v>
      </c>
      <c r="AH8" s="1306">
        <v>8</v>
      </c>
      <c r="AI8" s="1306" t="b">
        <v>0</v>
      </c>
      <c r="AJ8" s="1307">
        <v>6</v>
      </c>
      <c r="AK8" s="1308">
        <v>3</v>
      </c>
      <c r="AL8" s="1308">
        <v>0</v>
      </c>
      <c r="AM8" s="1308">
        <v>0</v>
      </c>
      <c r="AN8" s="1308">
        <v>0</v>
      </c>
      <c r="AO8" s="1308">
        <v>1</v>
      </c>
      <c r="AP8" s="1309">
        <v>6</v>
      </c>
      <c r="AQ8" s="1310" t="s">
        <v>35</v>
      </c>
      <c r="AR8" s="1310" t="s">
        <v>36</v>
      </c>
      <c r="AS8" s="1310" t="s">
        <v>37</v>
      </c>
      <c r="AT8" s="1310" t="s">
        <v>38</v>
      </c>
      <c r="AU8" s="1310" t="s">
        <v>39</v>
      </c>
      <c r="AV8" s="1310" t="s">
        <v>40</v>
      </c>
      <c r="AW8" s="1311"/>
      <c r="AX8" s="1311"/>
      <c r="AY8" s="1311"/>
      <c r="AZ8" s="1311"/>
      <c r="BA8" s="1311"/>
      <c r="BB8" s="1311"/>
      <c r="BC8" s="1312"/>
      <c r="BD8" s="1312"/>
      <c r="BE8" s="1312"/>
      <c r="BF8" s="1312"/>
      <c r="BG8" s="1313"/>
      <c r="BH8" s="1313"/>
      <c r="BI8" s="1314"/>
      <c r="BJ8" s="1314"/>
      <c r="BK8" s="1314"/>
      <c r="BL8" s="1313"/>
      <c r="BM8" s="51"/>
      <c r="BN8" s="51"/>
      <c r="BO8" s="51"/>
      <c r="BP8" s="51"/>
      <c r="BQ8" s="51"/>
      <c r="BR8" s="51"/>
      <c r="BS8" s="51"/>
      <c r="BT8" s="51"/>
      <c r="BU8" s="51"/>
      <c r="BV8" s="51"/>
      <c r="BW8" s="51"/>
      <c r="BX8" s="51"/>
      <c r="BY8" s="51"/>
      <c r="BZ8" s="51"/>
      <c r="CA8" s="51"/>
      <c r="CB8" s="51"/>
      <c r="CC8" s="51"/>
      <c r="CD8" s="51"/>
      <c r="CE8" s="51"/>
      <c r="CF8" s="51"/>
      <c r="CG8" s="51"/>
      <c r="CH8" s="51"/>
    </row>
    <row r="9" spans="1:86" ht="15.6" customHeight="1" thickBot="1">
      <c r="A9" s="1279"/>
      <c r="B9" s="1289"/>
      <c r="C9" s="1315" t="s">
        <v>36011</v>
      </c>
      <c r="D9" s="1316" t="s">
        <v>42</v>
      </c>
      <c r="E9" s="1280"/>
      <c r="F9" s="1317"/>
      <c r="G9" s="1279"/>
      <c r="H9" s="51"/>
      <c r="I9" s="51"/>
      <c r="J9" s="51"/>
      <c r="K9" s="51"/>
      <c r="L9" s="51"/>
      <c r="M9" s="51"/>
      <c r="N9" s="51"/>
      <c r="O9" s="1282"/>
      <c r="P9" s="1295"/>
      <c r="Q9" s="51"/>
      <c r="R9" s="51"/>
      <c r="S9" s="51"/>
      <c r="T9" s="51"/>
      <c r="U9" s="51"/>
      <c r="V9" s="51"/>
      <c r="W9" s="51"/>
      <c r="X9" s="51"/>
      <c r="Y9" s="51"/>
      <c r="Z9" s="1306" t="b">
        <v>0</v>
      </c>
      <c r="AA9" s="1306">
        <v>0</v>
      </c>
      <c r="AB9" s="1306">
        <v>0</v>
      </c>
      <c r="AC9" s="1306">
        <v>0</v>
      </c>
      <c r="AD9" s="1306">
        <v>8</v>
      </c>
      <c r="AE9" s="1306">
        <v>0</v>
      </c>
      <c r="AF9" s="1306">
        <v>0</v>
      </c>
      <c r="AG9" s="1306">
        <v>0</v>
      </c>
      <c r="AH9" s="1306">
        <v>8</v>
      </c>
      <c r="AI9" s="1306" t="b">
        <v>0</v>
      </c>
      <c r="AJ9" s="1307">
        <v>7</v>
      </c>
      <c r="AK9" s="1308">
        <v>3</v>
      </c>
      <c r="AL9" s="1308">
        <v>0</v>
      </c>
      <c r="AM9" s="1308">
        <v>0</v>
      </c>
      <c r="AN9" s="1308">
        <v>0</v>
      </c>
      <c r="AO9" s="1308">
        <v>1</v>
      </c>
      <c r="AP9" s="1309">
        <v>6</v>
      </c>
      <c r="AQ9" s="1310" t="s">
        <v>35</v>
      </c>
      <c r="AR9" s="1310" t="s">
        <v>36</v>
      </c>
      <c r="AS9" s="1310" t="s">
        <v>37</v>
      </c>
      <c r="AT9" s="1310" t="s">
        <v>38</v>
      </c>
      <c r="AU9" s="1310" t="s">
        <v>39</v>
      </c>
      <c r="AV9" s="1310" t="s">
        <v>40</v>
      </c>
      <c r="AW9" s="1311"/>
      <c r="AX9" s="1311"/>
      <c r="AY9" s="1311"/>
      <c r="AZ9" s="1311"/>
      <c r="BA9" s="1311"/>
      <c r="BB9" s="1311"/>
      <c r="BC9" s="1312"/>
      <c r="BD9" s="1312"/>
      <c r="BE9" s="1312"/>
      <c r="BF9" s="1312"/>
      <c r="BG9" s="1313"/>
      <c r="BH9" s="1313"/>
      <c r="BI9" s="1314"/>
      <c r="BJ9" s="1314"/>
      <c r="BK9" s="1314"/>
      <c r="BL9" s="1313"/>
      <c r="BM9" s="51"/>
      <c r="BN9" s="51"/>
      <c r="BO9" s="51"/>
      <c r="BP9" s="51"/>
      <c r="BQ9" s="51"/>
      <c r="BR9" s="51"/>
      <c r="BS9" s="51"/>
      <c r="BT9" s="51"/>
      <c r="BU9" s="51"/>
      <c r="BV9" s="51"/>
      <c r="BW9" s="51"/>
      <c r="BX9" s="51"/>
      <c r="BY9" s="51"/>
      <c r="BZ9" s="51"/>
      <c r="CA9" s="51"/>
      <c r="CB9" s="51"/>
      <c r="CC9" s="51"/>
      <c r="CD9" s="51"/>
      <c r="CE9" s="51"/>
      <c r="CF9" s="51"/>
      <c r="CG9" s="51"/>
      <c r="CH9" s="51"/>
    </row>
    <row r="10" spans="1:86" ht="18" customHeight="1" thickBot="1">
      <c r="A10" s="1279"/>
      <c r="B10" s="1280"/>
      <c r="C10" s="1280"/>
      <c r="D10" s="1280"/>
      <c r="E10" s="1280"/>
      <c r="F10" s="1297"/>
      <c r="G10" s="1279"/>
      <c r="H10" s="51"/>
      <c r="I10" s="51"/>
      <c r="J10" s="51"/>
      <c r="K10" s="51"/>
      <c r="L10" s="51"/>
      <c r="M10" s="51"/>
      <c r="N10" s="51"/>
      <c r="O10" s="1282"/>
      <c r="P10" s="1295"/>
      <c r="Q10" s="51"/>
      <c r="R10" s="51"/>
      <c r="S10" s="51"/>
      <c r="T10" s="51"/>
      <c r="U10" s="51"/>
      <c r="V10" s="51"/>
      <c r="W10" s="51"/>
      <c r="X10" s="51"/>
      <c r="Y10" s="51"/>
      <c r="Z10" s="1306" t="b">
        <v>0</v>
      </c>
      <c r="AA10" s="1306">
        <v>0</v>
      </c>
      <c r="AB10" s="1306">
        <v>0</v>
      </c>
      <c r="AC10" s="1306">
        <v>0</v>
      </c>
      <c r="AD10" s="1306">
        <v>8</v>
      </c>
      <c r="AE10" s="1306">
        <v>0</v>
      </c>
      <c r="AF10" s="1306">
        <v>0</v>
      </c>
      <c r="AG10" s="1306">
        <v>0</v>
      </c>
      <c r="AH10" s="1306">
        <v>8</v>
      </c>
      <c r="AI10" s="1306" t="b">
        <v>0</v>
      </c>
      <c r="AJ10" s="1307">
        <v>8</v>
      </c>
      <c r="AK10" s="1308">
        <v>3</v>
      </c>
      <c r="AL10" s="1308">
        <v>0</v>
      </c>
      <c r="AM10" s="1308">
        <v>0</v>
      </c>
      <c r="AN10" s="1308">
        <v>0</v>
      </c>
      <c r="AO10" s="1308">
        <v>1</v>
      </c>
      <c r="AP10" s="1309">
        <v>3</v>
      </c>
      <c r="AQ10" s="1310" t="s">
        <v>43</v>
      </c>
      <c r="AR10" s="1310" t="s">
        <v>44</v>
      </c>
      <c r="AS10" s="1310" t="s">
        <v>45</v>
      </c>
      <c r="AT10" s="1310"/>
      <c r="AU10" s="1310"/>
      <c r="AV10" s="1310"/>
      <c r="AW10" s="1310"/>
      <c r="AX10" s="1310"/>
      <c r="AY10" s="1310"/>
      <c r="AZ10" s="1310"/>
      <c r="BA10" s="1310"/>
      <c r="BB10" s="1310"/>
      <c r="BC10" s="1293"/>
      <c r="BD10" s="1293"/>
      <c r="BE10" s="1312"/>
      <c r="BF10" s="1312"/>
      <c r="BG10" s="1313"/>
      <c r="BH10" s="1313"/>
      <c r="BI10" s="1314"/>
      <c r="BJ10" s="1314"/>
      <c r="BK10" s="1314"/>
      <c r="BL10" s="1313"/>
      <c r="BM10" s="51"/>
      <c r="BN10" s="51"/>
      <c r="BO10" s="51"/>
      <c r="BP10" s="51"/>
      <c r="BQ10" s="51"/>
      <c r="BR10" s="51"/>
      <c r="BS10" s="51"/>
      <c r="BT10" s="51"/>
      <c r="BU10" s="51"/>
      <c r="BV10" s="51"/>
      <c r="BW10" s="51"/>
      <c r="BX10" s="51"/>
      <c r="BY10" s="51"/>
      <c r="BZ10" s="51"/>
      <c r="CA10" s="51"/>
      <c r="CB10" s="51"/>
      <c r="CC10" s="51"/>
      <c r="CD10" s="51"/>
      <c r="CE10" s="51"/>
      <c r="CF10" s="51"/>
      <c r="CG10" s="51"/>
      <c r="CH10" s="51"/>
    </row>
    <row r="11" spans="1:86" ht="15.6" customHeight="1" thickBot="1">
      <c r="A11" s="1279"/>
      <c r="B11" s="1280"/>
      <c r="C11" s="1315" t="s">
        <v>36377</v>
      </c>
      <c r="D11" s="1316" t="s">
        <v>46</v>
      </c>
      <c r="E11" s="51"/>
      <c r="F11" s="1318" t="s">
        <v>47</v>
      </c>
      <c r="G11" s="1279"/>
      <c r="H11" s="51"/>
      <c r="I11" s="1391" t="s">
        <v>48</v>
      </c>
      <c r="J11" s="1392"/>
      <c r="K11" s="51"/>
      <c r="L11" s="51"/>
      <c r="M11" s="51"/>
      <c r="N11" s="51"/>
      <c r="O11" s="1282"/>
      <c r="P11" s="1295"/>
      <c r="Q11" s="51"/>
      <c r="R11" s="51"/>
      <c r="S11" s="51"/>
      <c r="T11" s="51"/>
      <c r="U11" s="51"/>
      <c r="V11" s="51"/>
      <c r="W11" s="51"/>
      <c r="X11" s="51"/>
      <c r="Y11" s="51"/>
      <c r="Z11" s="1306" t="b">
        <v>0</v>
      </c>
      <c r="AA11" s="1306">
        <v>0</v>
      </c>
      <c r="AB11" s="1306">
        <v>0</v>
      </c>
      <c r="AC11" s="1306">
        <v>0</v>
      </c>
      <c r="AD11" s="1306">
        <v>8</v>
      </c>
      <c r="AE11" s="1306">
        <v>0</v>
      </c>
      <c r="AF11" s="1306">
        <v>0</v>
      </c>
      <c r="AG11" s="1306">
        <v>0</v>
      </c>
      <c r="AH11" s="1306">
        <v>8</v>
      </c>
      <c r="AI11" s="1306" t="b">
        <v>0</v>
      </c>
      <c r="AJ11" s="1307">
        <v>15</v>
      </c>
      <c r="AK11" s="1308">
        <v>3</v>
      </c>
      <c r="AL11" s="1308">
        <v>0</v>
      </c>
      <c r="AM11" s="1308">
        <v>0</v>
      </c>
      <c r="AN11" s="1308">
        <v>0</v>
      </c>
      <c r="AO11" s="1308">
        <v>1</v>
      </c>
      <c r="AP11" s="1309">
        <v>14</v>
      </c>
      <c r="AQ11" s="1310" t="s">
        <v>49</v>
      </c>
      <c r="AR11" s="1310" t="s">
        <v>50</v>
      </c>
      <c r="AS11" s="1310" t="s">
        <v>51</v>
      </c>
      <c r="AT11" s="1310" t="s">
        <v>52</v>
      </c>
      <c r="AU11" s="1310" t="s">
        <v>53</v>
      </c>
      <c r="AV11" s="1310" t="s">
        <v>54</v>
      </c>
      <c r="AW11" s="1310" t="s">
        <v>55</v>
      </c>
      <c r="AX11" s="1310" t="s">
        <v>56</v>
      </c>
      <c r="AY11" s="1310" t="s">
        <v>57</v>
      </c>
      <c r="AZ11" s="1310" t="s">
        <v>58</v>
      </c>
      <c r="BA11" s="1310" t="s">
        <v>59</v>
      </c>
      <c r="BB11" s="1310" t="s">
        <v>60</v>
      </c>
      <c r="BC11" s="1293" t="s">
        <v>61</v>
      </c>
      <c r="BD11" s="1293" t="s">
        <v>62</v>
      </c>
      <c r="BE11" s="1319"/>
      <c r="BF11" s="1319"/>
      <c r="BG11" s="1314"/>
      <c r="BH11" s="1314"/>
      <c r="BI11" s="1314"/>
      <c r="BJ11" s="1314"/>
      <c r="BK11" s="1314"/>
      <c r="BL11" s="1314"/>
      <c r="BM11" s="51"/>
      <c r="BN11" s="51"/>
      <c r="BO11" s="51"/>
      <c r="BP11" s="51"/>
      <c r="BQ11" s="51"/>
      <c r="BR11" s="51"/>
      <c r="BS11" s="51"/>
      <c r="BT11" s="51"/>
      <c r="BU11" s="51"/>
      <c r="BV11" s="51"/>
      <c r="BW11" s="51"/>
      <c r="BX11" s="51"/>
      <c r="BY11" s="51"/>
      <c r="BZ11" s="51"/>
      <c r="CA11" s="51"/>
      <c r="CB11" s="51"/>
      <c r="CC11" s="51"/>
      <c r="CD11" s="51"/>
      <c r="CE11" s="51"/>
      <c r="CF11" s="51"/>
      <c r="CG11" s="51"/>
      <c r="CH11" s="51"/>
    </row>
    <row r="12" spans="1:86">
      <c r="A12" s="1279"/>
      <c r="B12" s="1280"/>
      <c r="C12" s="1280"/>
      <c r="D12" s="1280"/>
      <c r="E12" s="1280"/>
      <c r="F12" s="1280"/>
      <c r="G12" s="1279"/>
      <c r="H12" s="51"/>
      <c r="I12" s="1320"/>
      <c r="J12" s="1321" t="s">
        <v>63</v>
      </c>
      <c r="K12" s="51"/>
      <c r="L12" s="51"/>
      <c r="M12" s="51"/>
      <c r="N12" s="51"/>
      <c r="O12" s="1282"/>
      <c r="P12" s="1295"/>
      <c r="Q12" s="51"/>
      <c r="R12" s="51"/>
      <c r="S12" s="51"/>
      <c r="T12" s="51"/>
      <c r="U12" s="51"/>
      <c r="V12" s="51"/>
      <c r="W12" s="51"/>
      <c r="X12" s="51"/>
      <c r="Y12" s="51"/>
      <c r="Z12" s="1306" t="b">
        <v>1</v>
      </c>
      <c r="AA12" s="1306">
        <v>0</v>
      </c>
      <c r="AB12" s="1306">
        <v>0</v>
      </c>
      <c r="AC12" s="1306">
        <v>0</v>
      </c>
      <c r="AD12" s="1306">
        <v>8</v>
      </c>
      <c r="AE12" s="1306">
        <v>0</v>
      </c>
      <c r="AF12" s="1306">
        <v>0</v>
      </c>
      <c r="AG12" s="1306">
        <v>0</v>
      </c>
      <c r="AH12" s="1306">
        <v>8</v>
      </c>
      <c r="AI12" s="1306" t="b">
        <v>1</v>
      </c>
      <c r="AJ12" s="1307">
        <v>16</v>
      </c>
      <c r="AK12" s="1322">
        <v>6</v>
      </c>
      <c r="AL12" s="1322">
        <v>0</v>
      </c>
      <c r="AM12" s="1322">
        <v>0</v>
      </c>
      <c r="AN12" s="1322">
        <v>0</v>
      </c>
      <c r="AO12" s="1322">
        <v>1</v>
      </c>
      <c r="AP12" s="1309">
        <v>2</v>
      </c>
      <c r="AQ12" s="1323" t="s">
        <v>43</v>
      </c>
      <c r="AR12" s="1323" t="s">
        <v>43</v>
      </c>
      <c r="AS12" s="1311"/>
      <c r="AT12" s="1311"/>
      <c r="AU12" s="1311"/>
      <c r="AV12" s="1311"/>
      <c r="AW12" s="1311"/>
      <c r="AX12" s="1311"/>
      <c r="AY12" s="1311"/>
      <c r="AZ12" s="1311"/>
      <c r="BA12" s="1311"/>
      <c r="BB12" s="1311"/>
      <c r="BC12" s="1319"/>
      <c r="BD12" s="1319"/>
      <c r="BE12" s="1319"/>
      <c r="BF12" s="1319"/>
      <c r="BG12" s="1314"/>
      <c r="BH12" s="1314"/>
      <c r="BI12" s="1314"/>
      <c r="BJ12" s="1314"/>
      <c r="BK12" s="1314"/>
      <c r="BL12" s="1314"/>
      <c r="BM12" s="51"/>
      <c r="BN12" s="51"/>
      <c r="BO12" s="51"/>
      <c r="BP12" s="51"/>
      <c r="BQ12" s="51"/>
      <c r="BR12" s="51"/>
      <c r="BS12" s="51"/>
      <c r="BT12" s="51"/>
      <c r="BU12" s="51"/>
      <c r="BV12" s="51"/>
      <c r="BW12" s="51"/>
      <c r="BX12" s="51"/>
      <c r="BY12" s="51"/>
      <c r="BZ12" s="51"/>
      <c r="CA12" s="51"/>
      <c r="CB12" s="51"/>
      <c r="CC12" s="51"/>
      <c r="CD12" s="51"/>
      <c r="CE12" s="51"/>
      <c r="CF12" s="51"/>
      <c r="CG12" s="51"/>
      <c r="CH12" s="51"/>
    </row>
    <row r="13" spans="1:86">
      <c r="A13" s="1279"/>
      <c r="B13" s="1280"/>
      <c r="C13" s="1280"/>
      <c r="D13" s="1280"/>
      <c r="E13" s="1280"/>
      <c r="F13" s="1280"/>
      <c r="G13" s="1279"/>
      <c r="H13" s="51"/>
      <c r="I13" s="1320"/>
      <c r="J13" s="1321"/>
      <c r="K13" s="51"/>
      <c r="L13" s="51"/>
      <c r="M13" s="51"/>
      <c r="N13" s="51"/>
      <c r="O13" s="1282"/>
      <c r="P13" s="1295"/>
      <c r="Q13" s="51"/>
      <c r="R13" s="51"/>
      <c r="S13" s="51"/>
      <c r="T13" s="51"/>
      <c r="U13" s="51"/>
      <c r="V13" s="51"/>
      <c r="W13" s="51"/>
      <c r="X13" s="51"/>
      <c r="Y13" s="51"/>
      <c r="Z13" s="1306" t="b">
        <v>0</v>
      </c>
      <c r="AA13" s="1306">
        <v>0</v>
      </c>
      <c r="AB13" s="1306">
        <v>0</v>
      </c>
      <c r="AC13" s="1306">
        <v>0</v>
      </c>
      <c r="AD13" s="1306">
        <v>8</v>
      </c>
      <c r="AE13" s="1306">
        <v>0</v>
      </c>
      <c r="AF13" s="1306">
        <v>0</v>
      </c>
      <c r="AG13" s="1306">
        <v>0</v>
      </c>
      <c r="AH13" s="1306">
        <v>8</v>
      </c>
      <c r="AI13" s="1306" t="b">
        <v>0</v>
      </c>
      <c r="AJ13" s="1307">
        <v>16</v>
      </c>
      <c r="AK13" s="1322">
        <v>9</v>
      </c>
      <c r="AL13" s="1322">
        <v>0</v>
      </c>
      <c r="AM13" s="1322">
        <v>0</v>
      </c>
      <c r="AN13" s="1322">
        <v>0</v>
      </c>
      <c r="AO13" s="1322">
        <v>1</v>
      </c>
      <c r="AP13" s="1309">
        <v>2</v>
      </c>
      <c r="AQ13" s="1323" t="s">
        <v>43</v>
      </c>
      <c r="AR13" s="1323" t="s">
        <v>43</v>
      </c>
      <c r="AS13" s="1311"/>
      <c r="AT13" s="1311"/>
      <c r="AU13" s="1311"/>
      <c r="AV13" s="1311"/>
      <c r="AW13" s="1311"/>
      <c r="AX13" s="1311"/>
      <c r="AY13" s="1311"/>
      <c r="AZ13" s="1311"/>
      <c r="BA13" s="1311"/>
      <c r="BB13" s="1311"/>
      <c r="BC13" s="1319"/>
      <c r="BD13" s="1319"/>
      <c r="BE13" s="1319"/>
      <c r="BF13" s="1319"/>
      <c r="BG13" s="1314"/>
      <c r="BH13" s="1314"/>
      <c r="BI13" s="1314"/>
      <c r="BJ13" s="1314"/>
      <c r="BK13" s="1314"/>
      <c r="BL13" s="1314"/>
      <c r="BM13" s="51"/>
      <c r="BN13" s="51"/>
      <c r="BO13" s="51"/>
      <c r="BP13" s="51"/>
      <c r="BQ13" s="51"/>
      <c r="BR13" s="51"/>
      <c r="BS13" s="51"/>
      <c r="BT13" s="51"/>
      <c r="BU13" s="51"/>
      <c r="BV13" s="51"/>
      <c r="BW13" s="51"/>
      <c r="BX13" s="51"/>
      <c r="BY13" s="51"/>
      <c r="BZ13" s="51"/>
      <c r="CA13" s="51"/>
      <c r="CB13" s="51"/>
      <c r="CC13" s="51"/>
      <c r="CD13" s="51"/>
      <c r="CE13" s="51"/>
      <c r="CF13" s="51"/>
      <c r="CG13" s="51"/>
      <c r="CH13" s="51"/>
    </row>
    <row r="14" spans="1:86">
      <c r="A14" s="1279"/>
      <c r="B14" s="1280"/>
      <c r="C14" s="1280"/>
      <c r="D14" s="1280"/>
      <c r="E14" s="1280"/>
      <c r="F14" s="1280"/>
      <c r="G14" s="1279"/>
      <c r="H14" s="51"/>
      <c r="I14" s="1320"/>
      <c r="J14" s="1321"/>
      <c r="K14" s="51"/>
      <c r="L14" s="51"/>
      <c r="M14" s="51"/>
      <c r="N14" s="51"/>
      <c r="O14" s="1282"/>
      <c r="P14" s="1295"/>
      <c r="Q14" s="51"/>
      <c r="R14" s="51"/>
      <c r="S14" s="51"/>
      <c r="T14" s="51"/>
      <c r="U14" s="51"/>
      <c r="V14" s="51"/>
      <c r="W14" s="51"/>
      <c r="X14" s="51"/>
      <c r="Y14" s="51"/>
      <c r="Z14" s="1306" t="b">
        <v>0</v>
      </c>
      <c r="AA14" s="1306">
        <v>0</v>
      </c>
      <c r="AB14" s="1306">
        <v>0</v>
      </c>
      <c r="AC14" s="1306">
        <v>0</v>
      </c>
      <c r="AD14" s="1306">
        <v>8</v>
      </c>
      <c r="AE14" s="1306">
        <v>0</v>
      </c>
      <c r="AF14" s="1306">
        <v>0</v>
      </c>
      <c r="AG14" s="1306">
        <v>0</v>
      </c>
      <c r="AH14" s="1306">
        <v>8</v>
      </c>
      <c r="AI14" s="1306" t="b">
        <v>0</v>
      </c>
      <c r="AJ14" s="1307">
        <v>17</v>
      </c>
      <c r="AK14" s="1322">
        <v>3</v>
      </c>
      <c r="AL14" s="1322">
        <v>0</v>
      </c>
      <c r="AM14" s="1322">
        <v>0</v>
      </c>
      <c r="AN14" s="1322">
        <v>0</v>
      </c>
      <c r="AO14" s="1322">
        <v>1</v>
      </c>
      <c r="AP14" s="1309">
        <v>2</v>
      </c>
      <c r="AQ14" s="1323" t="s">
        <v>64</v>
      </c>
      <c r="AR14" s="1323" t="s">
        <v>65</v>
      </c>
      <c r="AS14" s="1311"/>
      <c r="AT14" s="1311"/>
      <c r="AU14" s="1311"/>
      <c r="AV14" s="1311"/>
      <c r="AW14" s="1311"/>
      <c r="AX14" s="1311"/>
      <c r="AY14" s="1311"/>
      <c r="AZ14" s="1311"/>
      <c r="BA14" s="1311"/>
      <c r="BB14" s="1311"/>
      <c r="BC14" s="1319"/>
      <c r="BD14" s="1319"/>
      <c r="BE14" s="1319"/>
      <c r="BF14" s="1319"/>
      <c r="BG14" s="1314"/>
      <c r="BH14" s="1314"/>
      <c r="BI14" s="1314"/>
      <c r="BJ14" s="1314"/>
      <c r="BK14" s="1314"/>
      <c r="BL14" s="1314"/>
      <c r="BM14" s="51"/>
      <c r="BN14" s="51"/>
      <c r="BO14" s="51"/>
      <c r="BP14" s="51"/>
      <c r="BQ14" s="51"/>
      <c r="BR14" s="51"/>
      <c r="BS14" s="51"/>
      <c r="BT14" s="51"/>
      <c r="BU14" s="51"/>
      <c r="BV14" s="51"/>
      <c r="BW14" s="51"/>
      <c r="BX14" s="51"/>
      <c r="BY14" s="51"/>
      <c r="BZ14" s="51"/>
      <c r="CA14" s="51"/>
      <c r="CB14" s="51"/>
      <c r="CC14" s="51"/>
      <c r="CD14" s="51"/>
      <c r="CE14" s="51"/>
      <c r="CF14" s="51"/>
      <c r="CG14" s="51"/>
      <c r="CH14" s="51"/>
    </row>
    <row r="15" spans="1:86">
      <c r="A15" s="1279"/>
      <c r="B15" s="1280"/>
      <c r="C15" s="1280"/>
      <c r="D15" s="1280"/>
      <c r="E15" s="1280"/>
      <c r="F15" s="1280"/>
      <c r="G15" s="1279"/>
      <c r="H15" s="51"/>
      <c r="I15" s="1320"/>
      <c r="J15" s="1321"/>
      <c r="K15" s="51"/>
      <c r="L15" s="51"/>
      <c r="M15" s="51"/>
      <c r="N15" s="51"/>
      <c r="O15" s="1282"/>
      <c r="P15" s="1295"/>
      <c r="Q15" s="51"/>
      <c r="R15" s="51"/>
      <c r="S15" s="51"/>
      <c r="T15" s="51"/>
      <c r="U15" s="51"/>
      <c r="V15" s="51"/>
      <c r="W15" s="51"/>
      <c r="X15" s="51"/>
      <c r="Y15" s="51"/>
      <c r="Z15" s="1306" t="b">
        <v>1</v>
      </c>
      <c r="AA15" s="1306">
        <v>0</v>
      </c>
      <c r="AB15" s="1306">
        <v>0</v>
      </c>
      <c r="AC15" s="1306">
        <v>0</v>
      </c>
      <c r="AD15" s="1306">
        <v>8</v>
      </c>
      <c r="AE15" s="1306">
        <v>0</v>
      </c>
      <c r="AF15" s="1306">
        <v>0</v>
      </c>
      <c r="AG15" s="1306">
        <v>0</v>
      </c>
      <c r="AH15" s="1306">
        <v>8</v>
      </c>
      <c r="AI15" s="1306" t="b">
        <v>1</v>
      </c>
      <c r="AJ15" s="1307">
        <v>17</v>
      </c>
      <c r="AK15" s="1322">
        <v>6</v>
      </c>
      <c r="AL15" s="1322">
        <v>0</v>
      </c>
      <c r="AM15" s="1322">
        <v>0</v>
      </c>
      <c r="AN15" s="1322">
        <v>0</v>
      </c>
      <c r="AO15" s="1322">
        <v>1</v>
      </c>
      <c r="AP15" s="1309">
        <v>2</v>
      </c>
      <c r="AQ15" s="1323" t="s">
        <v>43</v>
      </c>
      <c r="AR15" s="1323" t="s">
        <v>43</v>
      </c>
      <c r="AS15" s="1311"/>
      <c r="AT15" s="1311"/>
      <c r="AU15" s="1311"/>
      <c r="AV15" s="1311"/>
      <c r="AW15" s="1311"/>
      <c r="AX15" s="1311"/>
      <c r="AY15" s="1311"/>
      <c r="AZ15" s="1311"/>
      <c r="BA15" s="1311"/>
      <c r="BB15" s="1311"/>
      <c r="BC15" s="1319"/>
      <c r="BD15" s="1319"/>
      <c r="BE15" s="1319"/>
      <c r="BF15" s="1319"/>
      <c r="BG15" s="1314"/>
      <c r="BH15" s="1314"/>
      <c r="BI15" s="1314"/>
      <c r="BJ15" s="1314"/>
      <c r="BK15" s="1314"/>
      <c r="BL15" s="1314"/>
      <c r="BM15" s="51"/>
      <c r="BN15" s="51"/>
      <c r="BO15" s="51"/>
      <c r="BP15" s="51"/>
      <c r="BQ15" s="51"/>
      <c r="BR15" s="51"/>
      <c r="BS15" s="51"/>
      <c r="BT15" s="51"/>
      <c r="BU15" s="51"/>
      <c r="BV15" s="51"/>
      <c r="BW15" s="51"/>
      <c r="BX15" s="51"/>
      <c r="BY15" s="51"/>
      <c r="BZ15" s="51"/>
      <c r="CA15" s="51"/>
      <c r="CB15" s="51"/>
      <c r="CC15" s="51"/>
      <c r="CD15" s="51"/>
      <c r="CE15" s="51"/>
      <c r="CF15" s="51"/>
      <c r="CG15" s="51"/>
      <c r="CH15" s="51"/>
    </row>
    <row r="16" spans="1:86">
      <c r="A16" s="1279"/>
      <c r="B16" s="1280"/>
      <c r="C16" s="1280"/>
      <c r="D16" s="1280"/>
      <c r="E16" s="1280"/>
      <c r="F16" s="1280"/>
      <c r="G16" s="1279"/>
      <c r="H16" s="51"/>
      <c r="I16" s="1320"/>
      <c r="J16" s="1321"/>
      <c r="K16" s="51"/>
      <c r="L16" s="51"/>
      <c r="M16" s="51"/>
      <c r="N16" s="51"/>
      <c r="O16" s="1282"/>
      <c r="P16" s="1295"/>
      <c r="Q16" s="51"/>
      <c r="R16" s="51"/>
      <c r="S16" s="51"/>
      <c r="T16" s="51"/>
      <c r="U16" s="51"/>
      <c r="V16" s="51"/>
      <c r="W16" s="51"/>
      <c r="X16" s="51"/>
      <c r="Y16" s="51"/>
      <c r="Z16" s="1306" t="b">
        <v>0</v>
      </c>
      <c r="AA16" s="1306">
        <v>0</v>
      </c>
      <c r="AB16" s="1306">
        <v>0</v>
      </c>
      <c r="AC16" s="1306">
        <v>0</v>
      </c>
      <c r="AD16" s="1306">
        <v>8</v>
      </c>
      <c r="AE16" s="1306">
        <v>0</v>
      </c>
      <c r="AF16" s="1306">
        <v>0</v>
      </c>
      <c r="AG16" s="1306">
        <v>0</v>
      </c>
      <c r="AH16" s="1306">
        <v>8</v>
      </c>
      <c r="AI16" s="1306" t="b">
        <v>0</v>
      </c>
      <c r="AJ16" s="1307">
        <v>17</v>
      </c>
      <c r="AK16" s="1322">
        <v>9</v>
      </c>
      <c r="AL16" s="1322">
        <v>0</v>
      </c>
      <c r="AM16" s="1322">
        <v>0</v>
      </c>
      <c r="AN16" s="1322">
        <v>0</v>
      </c>
      <c r="AO16" s="1322">
        <v>1</v>
      </c>
      <c r="AP16" s="1309">
        <v>2</v>
      </c>
      <c r="AQ16" s="1323" t="s">
        <v>43</v>
      </c>
      <c r="AR16" s="1323" t="s">
        <v>43</v>
      </c>
      <c r="AS16" s="1311"/>
      <c r="AT16" s="1311"/>
      <c r="AU16" s="1311"/>
      <c r="AV16" s="1311"/>
      <c r="AW16" s="1311"/>
      <c r="AX16" s="1311"/>
      <c r="AY16" s="1311"/>
      <c r="AZ16" s="1311"/>
      <c r="BA16" s="1311"/>
      <c r="BB16" s="1311"/>
      <c r="BC16" s="1319"/>
      <c r="BD16" s="1319"/>
      <c r="BE16" s="1319"/>
      <c r="BF16" s="1319"/>
      <c r="BG16" s="1314"/>
      <c r="BH16" s="1314"/>
      <c r="BI16" s="1314"/>
      <c r="BJ16" s="1314"/>
      <c r="BK16" s="1314"/>
      <c r="BL16" s="1314"/>
      <c r="BM16" s="51"/>
      <c r="BN16" s="51"/>
      <c r="BO16" s="51"/>
      <c r="BP16" s="51"/>
      <c r="BQ16" s="51"/>
      <c r="BR16" s="51"/>
      <c r="BS16" s="51"/>
      <c r="BT16" s="51"/>
      <c r="BU16" s="51"/>
      <c r="BV16" s="51"/>
      <c r="BW16" s="51"/>
      <c r="BX16" s="51"/>
      <c r="BY16" s="51"/>
      <c r="BZ16" s="51"/>
      <c r="CA16" s="51"/>
      <c r="CB16" s="51"/>
      <c r="CC16" s="51"/>
      <c r="CD16" s="51"/>
      <c r="CE16" s="51"/>
      <c r="CF16" s="51"/>
      <c r="CG16" s="51"/>
      <c r="CH16" s="51"/>
    </row>
    <row r="17" spans="1:86">
      <c r="A17" s="1279"/>
      <c r="B17" s="1280"/>
      <c r="C17" s="1280"/>
      <c r="D17" s="1324" t="s">
        <v>34899</v>
      </c>
      <c r="E17" s="1324"/>
      <c r="F17" s="1325" t="s">
        <v>66</v>
      </c>
      <c r="G17" s="1279"/>
      <c r="H17" s="51"/>
      <c r="I17" s="1320"/>
      <c r="J17" s="1321"/>
      <c r="K17" s="51"/>
      <c r="L17" s="51"/>
      <c r="M17" s="51"/>
      <c r="N17" s="51"/>
      <c r="O17" s="1282"/>
      <c r="P17" s="1295"/>
      <c r="Q17" s="51"/>
      <c r="R17" s="51"/>
      <c r="S17" s="51"/>
      <c r="T17" s="51"/>
      <c r="U17" s="51"/>
      <c r="V17" s="51"/>
      <c r="W17" s="51"/>
      <c r="X17" s="51"/>
      <c r="Y17" s="51"/>
      <c r="Z17" s="1306" t="b">
        <v>0</v>
      </c>
      <c r="AA17" s="1306">
        <v>0</v>
      </c>
      <c r="AB17" s="1306">
        <v>0</v>
      </c>
      <c r="AC17" s="1306">
        <v>0</v>
      </c>
      <c r="AD17" s="1306">
        <v>8</v>
      </c>
      <c r="AE17" s="1306">
        <v>0</v>
      </c>
      <c r="AF17" s="1306">
        <v>0</v>
      </c>
      <c r="AG17" s="1306">
        <v>0</v>
      </c>
      <c r="AH17" s="1306">
        <v>8</v>
      </c>
      <c r="AI17" s="1306" t="b">
        <v>0</v>
      </c>
      <c r="AJ17" s="1307">
        <v>18</v>
      </c>
      <c r="AK17" s="1322">
        <v>3</v>
      </c>
      <c r="AL17" s="1322">
        <v>0</v>
      </c>
      <c r="AM17" s="1322">
        <v>0</v>
      </c>
      <c r="AN17" s="1322">
        <v>0</v>
      </c>
      <c r="AO17" s="1322">
        <v>1</v>
      </c>
      <c r="AP17" s="1309">
        <v>2</v>
      </c>
      <c r="AQ17" s="1323" t="s">
        <v>64</v>
      </c>
      <c r="AR17" s="1323" t="s">
        <v>65</v>
      </c>
      <c r="AS17" s="1311"/>
      <c r="AT17" s="1311"/>
      <c r="AU17" s="1311"/>
      <c r="AV17" s="1311"/>
      <c r="AW17" s="1311"/>
      <c r="AX17" s="1311"/>
      <c r="AY17" s="1311"/>
      <c r="AZ17" s="1311"/>
      <c r="BA17" s="1311"/>
      <c r="BB17" s="1311"/>
      <c r="BC17" s="1319"/>
      <c r="BD17" s="1319"/>
      <c r="BE17" s="1319"/>
      <c r="BF17" s="1319"/>
      <c r="BG17" s="1314"/>
      <c r="BH17" s="1314"/>
      <c r="BI17" s="1314"/>
      <c r="BJ17" s="1314"/>
      <c r="BK17" s="1314"/>
      <c r="BL17" s="1314"/>
      <c r="BM17" s="51"/>
      <c r="BN17" s="51"/>
      <c r="BO17" s="51"/>
      <c r="BP17" s="51"/>
      <c r="BQ17" s="51"/>
      <c r="BR17" s="51"/>
      <c r="BS17" s="51"/>
      <c r="BT17" s="51"/>
      <c r="BU17" s="51"/>
      <c r="BV17" s="51"/>
      <c r="BW17" s="51"/>
      <c r="BX17" s="51"/>
      <c r="BY17" s="51"/>
      <c r="BZ17" s="51"/>
      <c r="CA17" s="51"/>
      <c r="CB17" s="51"/>
      <c r="CC17" s="51"/>
      <c r="CD17" s="51"/>
      <c r="CE17" s="51"/>
      <c r="CF17" s="51"/>
      <c r="CG17" s="51"/>
      <c r="CH17" s="51"/>
    </row>
    <row r="18" spans="1:86">
      <c r="A18" s="1279"/>
      <c r="B18" s="1280"/>
      <c r="C18" s="1280"/>
      <c r="D18" s="1324"/>
      <c r="E18" s="1324"/>
      <c r="F18" s="1325"/>
      <c r="G18" s="1279"/>
      <c r="H18" s="51"/>
      <c r="I18" s="1320"/>
      <c r="J18" s="1321"/>
      <c r="K18" s="51"/>
      <c r="L18" s="51"/>
      <c r="M18" s="51"/>
      <c r="N18" s="51"/>
      <c r="O18" s="1282"/>
      <c r="P18" s="1295"/>
      <c r="Q18" s="51"/>
      <c r="R18" s="51"/>
      <c r="S18" s="51"/>
      <c r="T18" s="51"/>
      <c r="U18" s="51"/>
      <c r="V18" s="51"/>
      <c r="W18" s="51"/>
      <c r="X18" s="51"/>
      <c r="Y18" s="51"/>
      <c r="Z18" s="1306" t="b">
        <v>1</v>
      </c>
      <c r="AA18" s="1306">
        <v>0</v>
      </c>
      <c r="AB18" s="1306">
        <v>0</v>
      </c>
      <c r="AC18" s="1306">
        <v>0</v>
      </c>
      <c r="AD18" s="1306">
        <v>8</v>
      </c>
      <c r="AE18" s="1306">
        <v>0</v>
      </c>
      <c r="AF18" s="1306">
        <v>0</v>
      </c>
      <c r="AG18" s="1306">
        <v>0</v>
      </c>
      <c r="AH18" s="1306">
        <v>8</v>
      </c>
      <c r="AI18" s="1306" t="b">
        <v>1</v>
      </c>
      <c r="AJ18" s="1307">
        <v>18</v>
      </c>
      <c r="AK18" s="1322">
        <v>6</v>
      </c>
      <c r="AL18" s="1322">
        <v>0</v>
      </c>
      <c r="AM18" s="1322">
        <v>0</v>
      </c>
      <c r="AN18" s="1322">
        <v>0</v>
      </c>
      <c r="AO18" s="1322">
        <v>1</v>
      </c>
      <c r="AP18" s="1309">
        <v>2</v>
      </c>
      <c r="AQ18" s="1323" t="s">
        <v>43</v>
      </c>
      <c r="AR18" s="1323" t="s">
        <v>43</v>
      </c>
      <c r="AS18" s="1311"/>
      <c r="AT18" s="1311"/>
      <c r="AU18" s="1311"/>
      <c r="AV18" s="1311"/>
      <c r="AW18" s="1311"/>
      <c r="AX18" s="1311"/>
      <c r="AY18" s="1311"/>
      <c r="AZ18" s="1311"/>
      <c r="BA18" s="1311"/>
      <c r="BB18" s="1311"/>
      <c r="BC18" s="1319"/>
      <c r="BD18" s="1319"/>
      <c r="BE18" s="1319"/>
      <c r="BF18" s="1319"/>
      <c r="BG18" s="1314"/>
      <c r="BH18" s="1314"/>
      <c r="BI18" s="1314"/>
      <c r="BJ18" s="1314"/>
      <c r="BK18" s="1314"/>
      <c r="BL18" s="1314"/>
      <c r="BM18" s="51"/>
      <c r="BN18" s="51"/>
      <c r="BO18" s="51"/>
      <c r="BP18" s="51"/>
      <c r="BQ18" s="51"/>
      <c r="BR18" s="51"/>
      <c r="BS18" s="51"/>
      <c r="BT18" s="51"/>
      <c r="BU18" s="51"/>
      <c r="BV18" s="51"/>
      <c r="BW18" s="51"/>
      <c r="BX18" s="51"/>
      <c r="BY18" s="51"/>
      <c r="BZ18" s="51"/>
      <c r="CA18" s="51"/>
      <c r="CB18" s="51"/>
      <c r="CC18" s="51"/>
      <c r="CD18" s="51"/>
      <c r="CE18" s="51"/>
      <c r="CF18" s="51"/>
      <c r="CG18" s="51"/>
      <c r="CH18" s="51"/>
    </row>
    <row r="19" spans="1:86">
      <c r="A19" s="1279"/>
      <c r="B19" s="1280"/>
      <c r="C19" s="1280"/>
      <c r="D19" s="1324"/>
      <c r="E19" s="1324"/>
      <c r="F19" s="1325"/>
      <c r="G19" s="1279"/>
      <c r="H19" s="51"/>
      <c r="I19" s="1320"/>
      <c r="J19" s="1321"/>
      <c r="K19" s="51"/>
      <c r="L19" s="51"/>
      <c r="M19" s="51"/>
      <c r="N19" s="51"/>
      <c r="O19" s="1282"/>
      <c r="P19" s="1295"/>
      <c r="Q19" s="51"/>
      <c r="R19" s="51"/>
      <c r="S19" s="51"/>
      <c r="T19" s="51"/>
      <c r="U19" s="51"/>
      <c r="V19" s="51"/>
      <c r="W19" s="51"/>
      <c r="X19" s="51"/>
      <c r="Y19" s="51"/>
      <c r="Z19" s="1306" t="b">
        <v>0</v>
      </c>
      <c r="AA19" s="1306">
        <v>0</v>
      </c>
      <c r="AB19" s="1306">
        <v>0</v>
      </c>
      <c r="AC19" s="1306">
        <v>0</v>
      </c>
      <c r="AD19" s="1306">
        <v>8</v>
      </c>
      <c r="AE19" s="1306">
        <v>0</v>
      </c>
      <c r="AF19" s="1306">
        <v>0</v>
      </c>
      <c r="AG19" s="1306">
        <v>0</v>
      </c>
      <c r="AH19" s="1306">
        <v>8</v>
      </c>
      <c r="AI19" s="1306" t="b">
        <v>0</v>
      </c>
      <c r="AJ19" s="1307">
        <v>18</v>
      </c>
      <c r="AK19" s="1322">
        <v>9</v>
      </c>
      <c r="AL19" s="1322">
        <v>0</v>
      </c>
      <c r="AM19" s="1322">
        <v>0</v>
      </c>
      <c r="AN19" s="1322">
        <v>0</v>
      </c>
      <c r="AO19" s="1322">
        <v>1</v>
      </c>
      <c r="AP19" s="1309">
        <v>2</v>
      </c>
      <c r="AQ19" s="1323" t="s">
        <v>43</v>
      </c>
      <c r="AR19" s="1323" t="s">
        <v>43</v>
      </c>
      <c r="AS19" s="1311"/>
      <c r="AT19" s="1311"/>
      <c r="AU19" s="1311"/>
      <c r="AV19" s="1311"/>
      <c r="AW19" s="1311"/>
      <c r="AX19" s="1311"/>
      <c r="AY19" s="1311"/>
      <c r="AZ19" s="1311"/>
      <c r="BA19" s="1311"/>
      <c r="BB19" s="1311"/>
      <c r="BC19" s="1319"/>
      <c r="BD19" s="1319"/>
      <c r="BE19" s="1319"/>
      <c r="BF19" s="1319"/>
      <c r="BG19" s="1314"/>
      <c r="BH19" s="1314"/>
      <c r="BI19" s="1314"/>
      <c r="BJ19" s="1314"/>
      <c r="BK19" s="1314"/>
      <c r="BL19" s="1314"/>
      <c r="BM19" s="51"/>
      <c r="BN19" s="51"/>
      <c r="BO19" s="51"/>
      <c r="BP19" s="51"/>
      <c r="BQ19" s="51"/>
      <c r="BR19" s="51"/>
      <c r="BS19" s="51"/>
      <c r="BT19" s="51"/>
      <c r="BU19" s="51"/>
      <c r="BV19" s="51"/>
      <c r="BW19" s="51"/>
      <c r="BX19" s="51"/>
      <c r="BY19" s="51"/>
      <c r="BZ19" s="51"/>
      <c r="CA19" s="51"/>
      <c r="CB19" s="51"/>
      <c r="CC19" s="51"/>
      <c r="CD19" s="51"/>
      <c r="CE19" s="51"/>
      <c r="CF19" s="51"/>
      <c r="CG19" s="51"/>
      <c r="CH19" s="51"/>
    </row>
    <row r="20" spans="1:86">
      <c r="A20" s="1279"/>
      <c r="B20" s="1280"/>
      <c r="C20" s="1280"/>
      <c r="D20" s="1326" t="s">
        <v>34900</v>
      </c>
      <c r="E20" s="1326"/>
      <c r="F20" s="1325" t="s">
        <v>67</v>
      </c>
      <c r="G20" s="1279"/>
      <c r="H20" s="51"/>
      <c r="I20" s="1320"/>
      <c r="J20" s="1321"/>
      <c r="K20" s="51"/>
      <c r="L20" s="51"/>
      <c r="M20" s="51"/>
      <c r="N20" s="51"/>
      <c r="O20" s="1282"/>
      <c r="P20" s="1295"/>
      <c r="Q20" s="51"/>
      <c r="R20" s="51"/>
      <c r="S20" s="51"/>
      <c r="T20" s="51"/>
      <c r="U20" s="51"/>
      <c r="V20" s="51"/>
      <c r="W20" s="51"/>
      <c r="X20" s="51"/>
      <c r="Y20" s="51"/>
      <c r="Z20" s="1306" t="b">
        <v>0</v>
      </c>
      <c r="AA20" s="1306">
        <v>0</v>
      </c>
      <c r="AB20" s="1306">
        <v>0</v>
      </c>
      <c r="AC20" s="1306">
        <v>0</v>
      </c>
      <c r="AD20" s="1306">
        <v>8</v>
      </c>
      <c r="AE20" s="1306">
        <v>0</v>
      </c>
      <c r="AF20" s="1306">
        <v>0</v>
      </c>
      <c r="AG20" s="1306">
        <v>0</v>
      </c>
      <c r="AH20" s="1306">
        <v>8</v>
      </c>
      <c r="AI20" s="1306" t="b">
        <v>0</v>
      </c>
      <c r="AJ20" s="1307">
        <v>19</v>
      </c>
      <c r="AK20" s="1322">
        <v>3</v>
      </c>
      <c r="AL20" s="1322">
        <v>0</v>
      </c>
      <c r="AM20" s="1322">
        <v>0</v>
      </c>
      <c r="AN20" s="1322">
        <v>0</v>
      </c>
      <c r="AO20" s="1322">
        <v>0</v>
      </c>
      <c r="AP20" s="1309">
        <v>0</v>
      </c>
      <c r="AQ20" s="1311"/>
      <c r="AR20" s="1311"/>
      <c r="AS20" s="1311"/>
      <c r="AT20" s="1311"/>
      <c r="AU20" s="1311"/>
      <c r="AV20" s="1311"/>
      <c r="AW20" s="1311"/>
      <c r="AX20" s="1311"/>
      <c r="AY20" s="1311"/>
      <c r="AZ20" s="1311"/>
      <c r="BA20" s="1311"/>
      <c r="BB20" s="1311"/>
      <c r="BC20" s="1319"/>
      <c r="BD20" s="1319"/>
      <c r="BE20" s="1319"/>
      <c r="BF20" s="1319"/>
      <c r="BG20" s="1314"/>
      <c r="BH20" s="1314"/>
      <c r="BI20" s="1314"/>
      <c r="BJ20" s="1314"/>
      <c r="BK20" s="1314"/>
      <c r="BL20" s="1314"/>
      <c r="BM20" s="51"/>
      <c r="BN20" s="51"/>
      <c r="BO20" s="51"/>
      <c r="BP20" s="51"/>
      <c r="BQ20" s="51"/>
      <c r="BR20" s="51"/>
      <c r="BS20" s="51"/>
      <c r="BT20" s="51"/>
      <c r="BU20" s="51"/>
      <c r="BV20" s="51"/>
      <c r="BW20" s="51"/>
      <c r="BX20" s="51"/>
      <c r="BY20" s="51"/>
      <c r="BZ20" s="51"/>
      <c r="CA20" s="51"/>
      <c r="CB20" s="51"/>
      <c r="CC20" s="51"/>
      <c r="CD20" s="51"/>
      <c r="CE20" s="51"/>
      <c r="CF20" s="51"/>
      <c r="CG20" s="51"/>
      <c r="CH20" s="51"/>
    </row>
    <row r="21" spans="1:86">
      <c r="A21" s="1279"/>
      <c r="B21" s="1280"/>
      <c r="C21" s="1280"/>
      <c r="D21" s="1324" t="s">
        <v>34901</v>
      </c>
      <c r="E21" s="1324"/>
      <c r="F21" s="1325" t="s">
        <v>68</v>
      </c>
      <c r="G21" s="1279"/>
      <c r="H21" s="51"/>
      <c r="I21" s="1320"/>
      <c r="J21" s="1321"/>
      <c r="K21" s="51"/>
      <c r="L21" s="51"/>
      <c r="M21" s="51"/>
      <c r="N21" s="51"/>
      <c r="O21" s="1282"/>
      <c r="P21" s="1295"/>
      <c r="Q21" s="51"/>
      <c r="R21" s="51"/>
      <c r="S21" s="51"/>
      <c r="T21" s="51"/>
      <c r="U21" s="51"/>
      <c r="V21" s="51"/>
      <c r="W21" s="51"/>
      <c r="X21" s="51"/>
      <c r="Y21" s="51"/>
      <c r="Z21" s="1306" t="b">
        <v>1</v>
      </c>
      <c r="AA21" s="1306">
        <v>0</v>
      </c>
      <c r="AB21" s="1306">
        <v>0</v>
      </c>
      <c r="AC21" s="1306">
        <v>0</v>
      </c>
      <c r="AD21" s="1306">
        <v>8</v>
      </c>
      <c r="AE21" s="1306">
        <v>0</v>
      </c>
      <c r="AF21" s="1306">
        <v>0</v>
      </c>
      <c r="AG21" s="1306">
        <v>0</v>
      </c>
      <c r="AH21" s="1306">
        <v>8</v>
      </c>
      <c r="AI21" s="1306" t="b">
        <v>1</v>
      </c>
      <c r="AJ21" s="1307">
        <v>19</v>
      </c>
      <c r="AK21" s="1322">
        <v>6</v>
      </c>
      <c r="AL21" s="1322">
        <v>0</v>
      </c>
      <c r="AM21" s="1322">
        <v>0</v>
      </c>
      <c r="AN21" s="1322">
        <v>0</v>
      </c>
      <c r="AO21" s="1322">
        <v>2</v>
      </c>
      <c r="AP21" s="1309">
        <v>2</v>
      </c>
      <c r="AQ21" s="1311">
        <v>2</v>
      </c>
      <c r="AR21" s="1311">
        <v>2</v>
      </c>
      <c r="AS21" s="1311"/>
      <c r="AT21" s="1311"/>
      <c r="AU21" s="1311"/>
      <c r="AV21" s="1311"/>
      <c r="AW21" s="1311"/>
      <c r="AX21" s="1311"/>
      <c r="AY21" s="1311"/>
      <c r="AZ21" s="1311"/>
      <c r="BA21" s="1311"/>
      <c r="BB21" s="1311"/>
      <c r="BC21" s="1319"/>
      <c r="BD21" s="1327"/>
      <c r="BE21" s="1319"/>
      <c r="BF21" s="1319"/>
      <c r="BG21" s="1314"/>
      <c r="BH21" s="1314"/>
      <c r="BI21" s="1314"/>
      <c r="BJ21" s="1314"/>
      <c r="BK21" s="1314"/>
      <c r="BL21" s="1314"/>
      <c r="BM21" s="51"/>
      <c r="BN21" s="51"/>
      <c r="BO21" s="51"/>
      <c r="BP21" s="51"/>
      <c r="BQ21" s="51"/>
      <c r="BR21" s="51"/>
      <c r="BS21" s="51"/>
      <c r="BT21" s="51"/>
      <c r="BU21" s="51"/>
      <c r="BV21" s="51"/>
      <c r="BW21" s="51"/>
      <c r="BX21" s="51"/>
      <c r="BY21" s="51"/>
      <c r="BZ21" s="51"/>
      <c r="CA21" s="51"/>
      <c r="CB21" s="51"/>
      <c r="CC21" s="51"/>
      <c r="CD21" s="51"/>
      <c r="CE21" s="51"/>
      <c r="CF21" s="51"/>
      <c r="CG21" s="51"/>
      <c r="CH21" s="51"/>
    </row>
    <row r="22" spans="1:86">
      <c r="A22" s="1279"/>
      <c r="B22" s="1279"/>
      <c r="C22" s="1279"/>
      <c r="D22" s="1279"/>
      <c r="E22" s="1279"/>
      <c r="F22" s="1279"/>
      <c r="G22" s="1279"/>
      <c r="H22" s="51"/>
      <c r="I22" s="1320"/>
      <c r="J22" s="1321"/>
      <c r="K22" s="51"/>
      <c r="L22" s="51"/>
      <c r="M22" s="51"/>
      <c r="N22" s="51"/>
      <c r="O22" s="1282"/>
      <c r="P22" s="1295"/>
      <c r="Q22" s="51"/>
      <c r="R22" s="51"/>
      <c r="S22" s="51"/>
      <c r="T22" s="51"/>
      <c r="U22" s="51"/>
      <c r="V22" s="51"/>
      <c r="W22" s="51"/>
      <c r="X22" s="51"/>
      <c r="Y22" s="51"/>
      <c r="Z22" s="1306" t="b">
        <v>0</v>
      </c>
      <c r="AA22" s="1306">
        <v>0</v>
      </c>
      <c r="AB22" s="1306">
        <v>0</v>
      </c>
      <c r="AC22" s="1306">
        <v>0</v>
      </c>
      <c r="AD22" s="1306">
        <v>8</v>
      </c>
      <c r="AE22" s="1306">
        <v>0</v>
      </c>
      <c r="AF22" s="1306">
        <v>0</v>
      </c>
      <c r="AG22" s="1306">
        <v>0</v>
      </c>
      <c r="AH22" s="1306">
        <v>8</v>
      </c>
      <c r="AI22" s="1306" t="b">
        <v>0</v>
      </c>
      <c r="AJ22" s="1307">
        <v>19</v>
      </c>
      <c r="AK22" s="1322">
        <v>9</v>
      </c>
      <c r="AL22" s="1322">
        <v>0</v>
      </c>
      <c r="AM22" s="1322">
        <v>0</v>
      </c>
      <c r="AN22" s="1322">
        <v>0</v>
      </c>
      <c r="AO22" s="1322">
        <v>2</v>
      </c>
      <c r="AP22" s="1309">
        <v>2</v>
      </c>
      <c r="AQ22" s="1311">
        <v>2</v>
      </c>
      <c r="AR22" s="1311">
        <v>2</v>
      </c>
      <c r="AS22" s="1311"/>
      <c r="AT22" s="1311"/>
      <c r="AU22" s="1311"/>
      <c r="AV22" s="1311"/>
      <c r="AW22" s="1311"/>
      <c r="AX22" s="1311"/>
      <c r="AY22" s="1311"/>
      <c r="AZ22" s="1311"/>
      <c r="BA22" s="1311"/>
      <c r="BB22" s="1311"/>
      <c r="BC22" s="1319"/>
      <c r="BD22" s="1319"/>
      <c r="BE22" s="1319"/>
      <c r="BF22" s="1319"/>
      <c r="BG22" s="1314"/>
      <c r="BH22" s="1314"/>
      <c r="BI22" s="1314"/>
      <c r="BJ22" s="1314"/>
      <c r="BK22" s="1314"/>
      <c r="BL22" s="1314"/>
      <c r="BM22" s="51"/>
      <c r="BN22" s="51"/>
      <c r="BO22" s="51"/>
      <c r="BP22" s="51"/>
      <c r="BQ22" s="51"/>
      <c r="BR22" s="51"/>
      <c r="BS22" s="51"/>
      <c r="BT22" s="51"/>
      <c r="BU22" s="51"/>
      <c r="BV22" s="51"/>
      <c r="BW22" s="51"/>
      <c r="BX22" s="51"/>
      <c r="BY22" s="51"/>
      <c r="BZ22" s="51"/>
      <c r="CA22" s="51"/>
      <c r="CB22" s="51"/>
      <c r="CC22" s="51"/>
      <c r="CD22" s="51"/>
      <c r="CE22" s="51"/>
      <c r="CF22" s="51"/>
      <c r="CG22" s="51"/>
      <c r="CH22" s="51"/>
    </row>
    <row r="23" spans="1:86">
      <c r="A23" s="51"/>
      <c r="B23" s="51"/>
      <c r="C23" s="51"/>
      <c r="D23" s="51"/>
      <c r="E23" s="51"/>
      <c r="F23" s="51"/>
      <c r="G23" s="51"/>
      <c r="H23" s="51"/>
      <c r="I23" s="1320"/>
      <c r="J23" s="1321"/>
      <c r="K23" s="51"/>
      <c r="L23" s="51"/>
      <c r="M23" s="51"/>
      <c r="N23" s="51"/>
      <c r="O23" s="1282"/>
      <c r="P23" s="1295"/>
      <c r="Q23" s="51"/>
      <c r="R23" s="51"/>
      <c r="S23" s="51"/>
      <c r="T23" s="51"/>
      <c r="U23" s="51"/>
      <c r="V23" s="51"/>
      <c r="W23" s="51"/>
      <c r="X23" s="51"/>
      <c r="Y23" s="51"/>
      <c r="Z23" s="1306" t="b">
        <v>0</v>
      </c>
      <c r="AA23" s="1306">
        <v>0</v>
      </c>
      <c r="AB23" s="1306">
        <v>0</v>
      </c>
      <c r="AC23" s="1306">
        <v>0</v>
      </c>
      <c r="AD23" s="1306">
        <v>8</v>
      </c>
      <c r="AE23" s="1306">
        <v>0</v>
      </c>
      <c r="AF23" s="1306">
        <v>0</v>
      </c>
      <c r="AG23" s="1306">
        <v>0</v>
      </c>
      <c r="AH23" s="1306">
        <v>8</v>
      </c>
      <c r="AI23" s="1306" t="b">
        <v>0</v>
      </c>
      <c r="AJ23" s="1307">
        <v>20</v>
      </c>
      <c r="AK23" s="1322">
        <v>3</v>
      </c>
      <c r="AL23" s="1322">
        <v>0</v>
      </c>
      <c r="AM23" s="1322">
        <v>0</v>
      </c>
      <c r="AN23" s="1322">
        <v>0</v>
      </c>
      <c r="AO23" s="1322">
        <v>2</v>
      </c>
      <c r="AP23" s="1309">
        <v>2</v>
      </c>
      <c r="AQ23" s="1311">
        <v>2</v>
      </c>
      <c r="AR23" s="1311">
        <v>2</v>
      </c>
      <c r="AS23" s="1311"/>
      <c r="AT23" s="1311"/>
      <c r="AU23" s="1311"/>
      <c r="AV23" s="1311"/>
      <c r="AW23" s="1311"/>
      <c r="AX23" s="1311"/>
      <c r="AY23" s="1311"/>
      <c r="AZ23" s="1311"/>
      <c r="BA23" s="1311"/>
      <c r="BB23" s="1311"/>
      <c r="BC23" s="1319"/>
      <c r="BD23" s="1319"/>
      <c r="BE23" s="1319"/>
      <c r="BF23" s="1319"/>
      <c r="BG23" s="1314"/>
      <c r="BH23" s="1314"/>
      <c r="BI23" s="1314"/>
      <c r="BJ23" s="1314"/>
      <c r="BK23" s="1314"/>
      <c r="BL23" s="1314"/>
      <c r="BM23" s="51"/>
      <c r="BN23" s="51"/>
      <c r="BO23" s="51"/>
      <c r="BP23" s="51"/>
      <c r="BQ23" s="51"/>
      <c r="BR23" s="51"/>
      <c r="BS23" s="51"/>
      <c r="BT23" s="51"/>
      <c r="BU23" s="51"/>
      <c r="BV23" s="51"/>
      <c r="BW23" s="51"/>
      <c r="BX23" s="51"/>
      <c r="BY23" s="51"/>
      <c r="BZ23" s="51"/>
      <c r="CA23" s="51"/>
      <c r="CB23" s="51"/>
      <c r="CC23" s="51"/>
      <c r="CD23" s="51"/>
      <c r="CE23" s="51"/>
      <c r="CF23" s="51"/>
      <c r="CG23" s="51"/>
      <c r="CH23" s="51"/>
    </row>
    <row r="24" spans="1:86" ht="14.25" customHeight="1">
      <c r="A24" s="51"/>
      <c r="B24" s="51"/>
      <c r="C24" s="51"/>
      <c r="D24" s="51"/>
      <c r="E24" s="51"/>
      <c r="F24" s="51"/>
      <c r="G24" s="51"/>
      <c r="H24" s="51"/>
      <c r="I24" s="1321" t="s">
        <v>36421</v>
      </c>
      <c r="J24" s="1321" t="s">
        <v>69</v>
      </c>
      <c r="K24" s="51"/>
      <c r="L24" s="51"/>
      <c r="M24" s="51"/>
      <c r="N24" s="51"/>
      <c r="O24" s="1282"/>
      <c r="P24" s="1295"/>
      <c r="Q24" s="51"/>
      <c r="R24" s="51"/>
      <c r="S24" s="51"/>
      <c r="T24" s="51"/>
      <c r="U24" s="51"/>
      <c r="V24" s="51"/>
      <c r="W24" s="51"/>
      <c r="X24" s="51"/>
      <c r="Y24" s="51"/>
      <c r="Z24" s="1306" t="b">
        <v>1</v>
      </c>
      <c r="AA24" s="1306">
        <v>0</v>
      </c>
      <c r="AB24" s="1306">
        <v>0</v>
      </c>
      <c r="AC24" s="1306">
        <v>0</v>
      </c>
      <c r="AD24" s="1306">
        <v>8</v>
      </c>
      <c r="AE24" s="1306">
        <v>0</v>
      </c>
      <c r="AF24" s="1306">
        <v>0</v>
      </c>
      <c r="AG24" s="1306">
        <v>0</v>
      </c>
      <c r="AH24" s="1306">
        <v>8</v>
      </c>
      <c r="AI24" s="1306" t="b">
        <v>1</v>
      </c>
      <c r="AJ24" s="1307">
        <v>20</v>
      </c>
      <c r="AK24" s="1322">
        <v>6</v>
      </c>
      <c r="AL24" s="1322">
        <v>0</v>
      </c>
      <c r="AM24" s="1322">
        <v>0</v>
      </c>
      <c r="AN24" s="1322">
        <v>0</v>
      </c>
      <c r="AO24" s="1322">
        <v>2</v>
      </c>
      <c r="AP24" s="1309">
        <v>2</v>
      </c>
      <c r="AQ24" s="1311">
        <v>2</v>
      </c>
      <c r="AR24" s="1311">
        <v>2</v>
      </c>
      <c r="AS24" s="1311"/>
      <c r="AT24" s="1311"/>
      <c r="AU24" s="1311"/>
      <c r="AV24" s="1311"/>
      <c r="AW24" s="1311"/>
      <c r="AX24" s="1311"/>
      <c r="AY24" s="1311"/>
      <c r="AZ24" s="1311"/>
      <c r="BA24" s="1311"/>
      <c r="BB24" s="1311"/>
      <c r="BC24" s="1319"/>
      <c r="BD24" s="1319"/>
      <c r="BE24" s="1319"/>
      <c r="BF24" s="1319"/>
      <c r="BG24" s="1314"/>
      <c r="BH24" s="1314"/>
      <c r="BI24" s="1314"/>
      <c r="BJ24" s="1314"/>
      <c r="BK24" s="1314"/>
      <c r="BL24" s="1314"/>
      <c r="BM24" s="51"/>
      <c r="BN24" s="51"/>
      <c r="BO24" s="51"/>
      <c r="BP24" s="51"/>
      <c r="BQ24" s="51"/>
      <c r="BR24" s="51"/>
      <c r="BS24" s="51"/>
      <c r="BT24" s="51"/>
      <c r="BU24" s="51"/>
      <c r="BV24" s="51"/>
      <c r="BW24" s="51"/>
      <c r="BX24" s="51"/>
      <c r="BY24" s="51"/>
      <c r="BZ24" s="51"/>
      <c r="CA24" s="51"/>
      <c r="CB24" s="51"/>
      <c r="CC24" s="51"/>
      <c r="CD24" s="51"/>
      <c r="CE24" s="51"/>
      <c r="CF24" s="51"/>
      <c r="CG24" s="51"/>
      <c r="CH24" s="51"/>
    </row>
    <row r="25" spans="1:86" ht="12" customHeight="1">
      <c r="A25" s="51"/>
      <c r="B25" s="51"/>
      <c r="C25" s="51"/>
      <c r="D25" s="51"/>
      <c r="E25" s="51"/>
      <c r="F25" s="51"/>
      <c r="G25" s="51"/>
      <c r="H25" s="51"/>
      <c r="I25" s="1328" t="s">
        <v>36422</v>
      </c>
      <c r="J25" s="1321" t="s">
        <v>67</v>
      </c>
      <c r="K25" s="51"/>
      <c r="L25" s="51"/>
      <c r="M25" s="51"/>
      <c r="N25" s="51"/>
      <c r="O25" s="1282"/>
      <c r="P25" s="1295"/>
      <c r="Q25" s="51"/>
      <c r="R25" s="51"/>
      <c r="S25" s="51"/>
      <c r="T25" s="51"/>
      <c r="U25" s="51"/>
      <c r="V25" s="51"/>
      <c r="W25" s="51"/>
      <c r="X25" s="51"/>
      <c r="Y25" s="51"/>
      <c r="Z25" s="1306" t="b">
        <v>0</v>
      </c>
      <c r="AA25" s="1306">
        <v>0</v>
      </c>
      <c r="AB25" s="1306">
        <v>0</v>
      </c>
      <c r="AC25" s="1306">
        <v>0</v>
      </c>
      <c r="AD25" s="1306">
        <v>8</v>
      </c>
      <c r="AE25" s="1306">
        <v>0</v>
      </c>
      <c r="AF25" s="1306">
        <v>0</v>
      </c>
      <c r="AG25" s="1306">
        <v>0</v>
      </c>
      <c r="AH25" s="1306">
        <v>8</v>
      </c>
      <c r="AI25" s="1306" t="b">
        <v>0</v>
      </c>
      <c r="AJ25" s="1307">
        <v>20</v>
      </c>
      <c r="AK25" s="1322">
        <v>9</v>
      </c>
      <c r="AL25" s="1322">
        <v>0</v>
      </c>
      <c r="AM25" s="1322">
        <v>0</v>
      </c>
      <c r="AN25" s="1322">
        <v>0</v>
      </c>
      <c r="AO25" s="1322">
        <v>2</v>
      </c>
      <c r="AP25" s="1309">
        <v>2</v>
      </c>
      <c r="AQ25" s="1311">
        <v>2</v>
      </c>
      <c r="AR25" s="1311">
        <v>2</v>
      </c>
      <c r="AS25" s="1311"/>
      <c r="AT25" s="1311"/>
      <c r="AU25" s="1311"/>
      <c r="AV25" s="1311"/>
      <c r="AW25" s="1311"/>
      <c r="AX25" s="1311"/>
      <c r="AY25" s="1311"/>
      <c r="AZ25" s="1311"/>
      <c r="BA25" s="1311"/>
      <c r="BB25" s="1311"/>
      <c r="BC25" s="1319"/>
      <c r="BD25" s="1319"/>
      <c r="BE25" s="1319"/>
      <c r="BF25" s="1319"/>
      <c r="BG25" s="1314"/>
      <c r="BH25" s="1314"/>
      <c r="BI25" s="1314"/>
      <c r="BJ25" s="1314"/>
      <c r="BK25" s="1314"/>
      <c r="BL25" s="1314"/>
      <c r="BM25" s="51"/>
      <c r="BN25" s="51"/>
      <c r="BO25" s="51"/>
      <c r="BP25" s="51"/>
      <c r="BQ25" s="51"/>
      <c r="BR25" s="51"/>
      <c r="BS25" s="51"/>
      <c r="BT25" s="51"/>
      <c r="BU25" s="51"/>
      <c r="BV25" s="51"/>
      <c r="BW25" s="51"/>
      <c r="BX25" s="51"/>
      <c r="BY25" s="51"/>
      <c r="BZ25" s="51"/>
      <c r="CA25" s="51"/>
      <c r="CB25" s="51"/>
      <c r="CC25" s="51"/>
      <c r="CD25" s="51"/>
      <c r="CE25" s="51"/>
      <c r="CF25" s="51"/>
      <c r="CG25" s="51"/>
      <c r="CH25" s="51"/>
    </row>
    <row r="26" spans="1:86">
      <c r="A26" s="51"/>
      <c r="B26" s="51"/>
      <c r="C26" s="51"/>
      <c r="D26" s="51"/>
      <c r="E26" s="51"/>
      <c r="F26" s="51"/>
      <c r="G26" s="51"/>
      <c r="H26" s="51"/>
      <c r="I26" s="1321" t="s">
        <v>36423</v>
      </c>
      <c r="J26" s="1321" t="s">
        <v>70</v>
      </c>
      <c r="K26" s="51"/>
      <c r="L26" s="51"/>
      <c r="M26" s="51"/>
      <c r="N26" s="51"/>
      <c r="O26" s="1282"/>
      <c r="P26" s="1295"/>
      <c r="Q26" s="51"/>
      <c r="R26" s="51"/>
      <c r="S26" s="51"/>
      <c r="T26" s="51"/>
      <c r="U26" s="51"/>
      <c r="V26" s="51"/>
      <c r="W26" s="51"/>
      <c r="X26" s="51"/>
      <c r="Y26" s="51"/>
      <c r="Z26" s="1306" t="b">
        <v>0</v>
      </c>
      <c r="AA26" s="1306">
        <v>0</v>
      </c>
      <c r="AB26" s="1306">
        <v>0</v>
      </c>
      <c r="AC26" s="1306">
        <v>0</v>
      </c>
      <c r="AD26" s="1306">
        <v>8</v>
      </c>
      <c r="AE26" s="1306">
        <v>0</v>
      </c>
      <c r="AF26" s="1306">
        <v>0</v>
      </c>
      <c r="AG26" s="1306">
        <v>0</v>
      </c>
      <c r="AH26" s="1306">
        <v>8</v>
      </c>
      <c r="AI26" s="1306" t="b">
        <v>0</v>
      </c>
      <c r="AJ26" s="1307">
        <v>21</v>
      </c>
      <c r="AK26" s="1322">
        <v>3</v>
      </c>
      <c r="AL26" s="1322">
        <v>0</v>
      </c>
      <c r="AM26" s="1322">
        <v>0</v>
      </c>
      <c r="AN26" s="1322">
        <v>0</v>
      </c>
      <c r="AO26" s="1322">
        <v>1</v>
      </c>
      <c r="AP26" s="1309">
        <v>2</v>
      </c>
      <c r="AQ26" s="1311" t="s">
        <v>71</v>
      </c>
      <c r="AR26" s="1311" t="s">
        <v>64</v>
      </c>
      <c r="AS26" s="1311"/>
      <c r="AT26" s="1311"/>
      <c r="AU26" s="1311"/>
      <c r="AV26" s="1311"/>
      <c r="AW26" s="1311"/>
      <c r="AX26" s="1311"/>
      <c r="AY26" s="1311"/>
      <c r="AZ26" s="1311"/>
      <c r="BA26" s="1311"/>
      <c r="BB26" s="1311"/>
      <c r="BC26" s="1319"/>
      <c r="BD26" s="1319"/>
      <c r="BE26" s="1319"/>
      <c r="BF26" s="1319"/>
      <c r="BG26" s="1314"/>
      <c r="BH26" s="1314"/>
      <c r="BI26" s="1314"/>
      <c r="BJ26" s="1314"/>
      <c r="BK26" s="1314"/>
      <c r="BL26" s="1314"/>
      <c r="BM26" s="51"/>
      <c r="BN26" s="51"/>
      <c r="BO26" s="51"/>
      <c r="BP26" s="51"/>
      <c r="BQ26" s="51"/>
      <c r="BR26" s="51"/>
      <c r="BS26" s="51"/>
      <c r="BT26" s="51"/>
      <c r="BU26" s="51"/>
      <c r="BV26" s="51"/>
      <c r="BW26" s="51"/>
      <c r="BX26" s="51"/>
      <c r="BY26" s="51"/>
      <c r="BZ26" s="51"/>
      <c r="CA26" s="51"/>
      <c r="CB26" s="51"/>
      <c r="CC26" s="51"/>
      <c r="CD26" s="51"/>
      <c r="CE26" s="51"/>
      <c r="CF26" s="51"/>
      <c r="CG26" s="51"/>
      <c r="CH26" s="51"/>
    </row>
    <row r="27" spans="1:86">
      <c r="A27" s="51"/>
      <c r="B27" s="51"/>
      <c r="C27" s="51"/>
      <c r="D27" s="51"/>
      <c r="E27" s="51"/>
      <c r="F27" s="51"/>
      <c r="G27" s="51"/>
      <c r="H27" s="51"/>
      <c r="I27" s="1321"/>
      <c r="J27" s="1321"/>
      <c r="K27" s="51"/>
      <c r="L27" s="51"/>
      <c r="M27" s="51"/>
      <c r="N27" s="51"/>
      <c r="O27" s="1282"/>
      <c r="P27" s="1295"/>
      <c r="Q27" s="51"/>
      <c r="R27" s="51"/>
      <c r="S27" s="51"/>
      <c r="T27" s="51"/>
      <c r="U27" s="51"/>
      <c r="V27" s="51"/>
      <c r="W27" s="51"/>
      <c r="X27" s="51"/>
      <c r="Y27" s="51"/>
      <c r="Z27" s="1306" t="b">
        <v>0</v>
      </c>
      <c r="AA27" s="1306">
        <v>0</v>
      </c>
      <c r="AB27" s="1306">
        <v>0</v>
      </c>
      <c r="AC27" s="1306">
        <v>0</v>
      </c>
      <c r="AD27" s="1306">
        <v>8</v>
      </c>
      <c r="AE27" s="1306">
        <v>0</v>
      </c>
      <c r="AF27" s="1306">
        <v>0</v>
      </c>
      <c r="AG27" s="1306">
        <v>0</v>
      </c>
      <c r="AH27" s="1306">
        <v>8</v>
      </c>
      <c r="AI27" s="1306" t="b">
        <v>0</v>
      </c>
      <c r="AJ27" s="1307">
        <v>22</v>
      </c>
      <c r="AK27" s="1322">
        <v>3</v>
      </c>
      <c r="AL27" s="1322">
        <v>0</v>
      </c>
      <c r="AM27" s="1322">
        <v>0</v>
      </c>
      <c r="AN27" s="1322">
        <v>0</v>
      </c>
      <c r="AO27" s="1322">
        <v>1</v>
      </c>
      <c r="AP27" s="1309">
        <v>2</v>
      </c>
      <c r="AQ27" s="1311" t="s">
        <v>71</v>
      </c>
      <c r="AR27" s="1311" t="s">
        <v>64</v>
      </c>
      <c r="AS27" s="1311"/>
      <c r="AT27" s="1311"/>
      <c r="AU27" s="1311"/>
      <c r="AV27" s="1311"/>
      <c r="AW27" s="1311"/>
      <c r="AX27" s="1311"/>
      <c r="AY27" s="1311"/>
      <c r="AZ27" s="1311"/>
      <c r="BA27" s="1311"/>
      <c r="BB27" s="1311"/>
      <c r="BC27" s="1319"/>
      <c r="BD27" s="1319"/>
      <c r="BE27" s="1319"/>
      <c r="BF27" s="1319"/>
      <c r="BG27" s="1314"/>
      <c r="BH27" s="1314"/>
      <c r="BI27" s="1314"/>
      <c r="BJ27" s="1314"/>
      <c r="BK27" s="1314"/>
      <c r="BL27" s="1314"/>
      <c r="BM27" s="51"/>
      <c r="BN27" s="51"/>
      <c r="BO27" s="51"/>
      <c r="BP27" s="51"/>
      <c r="BQ27" s="51"/>
      <c r="BR27" s="51"/>
      <c r="BS27" s="51"/>
      <c r="BT27" s="51"/>
      <c r="BU27" s="51"/>
      <c r="BV27" s="51"/>
      <c r="BW27" s="51"/>
      <c r="BX27" s="51"/>
      <c r="BY27" s="51"/>
      <c r="BZ27" s="51"/>
      <c r="CA27" s="51"/>
      <c r="CB27" s="51"/>
      <c r="CC27" s="51"/>
      <c r="CD27" s="51"/>
      <c r="CE27" s="51"/>
      <c r="CF27" s="51"/>
      <c r="CG27" s="51"/>
      <c r="CH27" s="51"/>
    </row>
    <row r="28" spans="1:86">
      <c r="A28" s="51"/>
      <c r="B28" s="51"/>
      <c r="C28" s="51"/>
      <c r="D28" s="51"/>
      <c r="E28" s="51"/>
      <c r="F28" s="51"/>
      <c r="G28" s="51"/>
      <c r="H28" s="51"/>
      <c r="I28" s="1321"/>
      <c r="J28" s="1321"/>
      <c r="K28" s="51"/>
      <c r="L28" s="51"/>
      <c r="M28" s="51"/>
      <c r="N28" s="51"/>
      <c r="O28" s="1282"/>
      <c r="P28" s="1295"/>
      <c r="Q28" s="51"/>
      <c r="R28" s="51"/>
      <c r="S28" s="51"/>
      <c r="T28" s="51"/>
      <c r="U28" s="51"/>
      <c r="V28" s="51"/>
      <c r="W28" s="51"/>
      <c r="X28" s="51"/>
      <c r="Y28" s="51"/>
      <c r="Z28" s="1306" t="b">
        <v>0</v>
      </c>
      <c r="AA28" s="1306">
        <v>0</v>
      </c>
      <c r="AB28" s="1306">
        <v>0</v>
      </c>
      <c r="AC28" s="1306">
        <v>0</v>
      </c>
      <c r="AD28" s="1306">
        <v>8</v>
      </c>
      <c r="AE28" s="1306">
        <v>0</v>
      </c>
      <c r="AF28" s="1306">
        <v>0</v>
      </c>
      <c r="AG28" s="1306">
        <v>0</v>
      </c>
      <c r="AH28" s="1306">
        <v>8</v>
      </c>
      <c r="AI28" s="1306" t="b">
        <v>0</v>
      </c>
      <c r="AJ28" s="1307">
        <v>23</v>
      </c>
      <c r="AK28" s="1322">
        <v>3</v>
      </c>
      <c r="AL28" s="1322">
        <v>0</v>
      </c>
      <c r="AM28" s="1322">
        <v>0</v>
      </c>
      <c r="AN28" s="1322">
        <v>0</v>
      </c>
      <c r="AO28" s="1322">
        <v>1</v>
      </c>
      <c r="AP28" s="1309">
        <v>2</v>
      </c>
      <c r="AQ28" s="1311" t="s">
        <v>71</v>
      </c>
      <c r="AR28" s="1311" t="s">
        <v>64</v>
      </c>
      <c r="AS28" s="1311"/>
      <c r="AT28" s="1311"/>
      <c r="AU28" s="1311"/>
      <c r="AV28" s="1311"/>
      <c r="AW28" s="1311"/>
      <c r="AX28" s="1311"/>
      <c r="AY28" s="1311"/>
      <c r="AZ28" s="1311"/>
      <c r="BA28" s="1311"/>
      <c r="BB28" s="1323"/>
      <c r="BC28" s="1319"/>
      <c r="BD28" s="1319"/>
      <c r="BE28" s="1319"/>
      <c r="BF28" s="1319"/>
      <c r="BG28" s="1314"/>
      <c r="BH28" s="1314"/>
      <c r="BI28" s="1314"/>
      <c r="BJ28" s="1314"/>
      <c r="BK28" s="1314"/>
      <c r="BL28" s="1314"/>
      <c r="BM28" s="51"/>
      <c r="BN28" s="51"/>
      <c r="BO28" s="51"/>
      <c r="BP28" s="51"/>
      <c r="BQ28" s="51"/>
      <c r="BR28" s="51"/>
      <c r="BS28" s="51"/>
      <c r="BT28" s="51"/>
      <c r="BU28" s="51"/>
      <c r="BV28" s="51"/>
      <c r="BW28" s="51"/>
      <c r="BX28" s="51"/>
      <c r="BY28" s="51"/>
      <c r="BZ28" s="51"/>
      <c r="CA28" s="51"/>
      <c r="CB28" s="51"/>
      <c r="CC28" s="51"/>
      <c r="CD28" s="51"/>
      <c r="CE28" s="51"/>
      <c r="CF28" s="51"/>
      <c r="CG28" s="51"/>
      <c r="CH28" s="51"/>
    </row>
    <row r="29" spans="1:86">
      <c r="A29" s="51"/>
      <c r="B29" s="51"/>
      <c r="C29" s="51"/>
      <c r="D29" s="51"/>
      <c r="E29" s="51"/>
      <c r="F29" s="51"/>
      <c r="G29" s="51"/>
      <c r="H29" s="51"/>
      <c r="I29" s="1328" t="s">
        <v>36424</v>
      </c>
      <c r="J29" s="1321" t="s">
        <v>67</v>
      </c>
      <c r="K29" s="51"/>
      <c r="L29" s="51"/>
      <c r="M29" s="51"/>
      <c r="N29" s="51"/>
      <c r="O29" s="1282"/>
      <c r="P29" s="1295"/>
      <c r="Q29" s="51"/>
      <c r="R29" s="51"/>
      <c r="S29" s="51"/>
      <c r="T29" s="51"/>
      <c r="U29" s="51"/>
      <c r="V29" s="51"/>
      <c r="W29" s="51"/>
      <c r="X29" s="51"/>
      <c r="Y29" s="51"/>
      <c r="Z29" s="1306" t="b">
        <v>0</v>
      </c>
      <c r="AA29" s="1306">
        <v>0</v>
      </c>
      <c r="AB29" s="1306">
        <v>0</v>
      </c>
      <c r="AC29" s="1306">
        <v>0</v>
      </c>
      <c r="AD29" s="1306">
        <v>8</v>
      </c>
      <c r="AE29" s="1306">
        <v>0</v>
      </c>
      <c r="AF29" s="1306">
        <v>0</v>
      </c>
      <c r="AG29" s="1306">
        <v>0</v>
      </c>
      <c r="AH29" s="1306">
        <v>8</v>
      </c>
      <c r="AI29" s="1306" t="b">
        <v>0</v>
      </c>
      <c r="AJ29" s="1307">
        <v>24</v>
      </c>
      <c r="AK29" s="1322">
        <v>3</v>
      </c>
      <c r="AL29" s="1322">
        <v>0</v>
      </c>
      <c r="AM29" s="1322">
        <v>0</v>
      </c>
      <c r="AN29" s="1322">
        <v>0</v>
      </c>
      <c r="AO29" s="1322">
        <v>1</v>
      </c>
      <c r="AP29" s="1309">
        <v>2</v>
      </c>
      <c r="AQ29" s="1311" t="s">
        <v>71</v>
      </c>
      <c r="AR29" s="1311" t="s">
        <v>64</v>
      </c>
      <c r="AS29" s="1311"/>
      <c r="AT29" s="1311"/>
      <c r="AU29" s="1311"/>
      <c r="AV29" s="1311"/>
      <c r="AW29" s="1311"/>
      <c r="AX29" s="1311"/>
      <c r="AY29" s="1311"/>
      <c r="AZ29" s="1311"/>
      <c r="BA29" s="1311"/>
      <c r="BB29" s="1311"/>
      <c r="BC29" s="1319"/>
      <c r="BD29" s="1319"/>
      <c r="BE29" s="1319"/>
      <c r="BF29" s="1319"/>
      <c r="BG29" s="1314"/>
      <c r="BH29" s="1314"/>
      <c r="BI29" s="1314"/>
      <c r="BJ29" s="1314"/>
      <c r="BK29" s="1314"/>
      <c r="BL29" s="1314"/>
      <c r="BM29" s="51"/>
      <c r="BN29" s="51"/>
      <c r="BO29" s="51"/>
      <c r="BP29" s="51"/>
      <c r="BQ29" s="51"/>
      <c r="BR29" s="51"/>
      <c r="BS29" s="51"/>
      <c r="BT29" s="51"/>
      <c r="BU29" s="51"/>
      <c r="BV29" s="51"/>
      <c r="BW29" s="51"/>
      <c r="BX29" s="51"/>
      <c r="BY29" s="51"/>
      <c r="BZ29" s="51"/>
      <c r="CA29" s="51"/>
      <c r="CB29" s="51"/>
      <c r="CC29" s="51"/>
      <c r="CD29" s="51"/>
      <c r="CE29" s="51"/>
      <c r="CF29" s="51"/>
      <c r="CG29" s="51"/>
      <c r="CH29" s="51"/>
    </row>
    <row r="30" spans="1:86">
      <c r="A30" s="51"/>
      <c r="B30" s="51"/>
      <c r="C30" s="51"/>
      <c r="D30" s="51"/>
      <c r="E30" s="51"/>
      <c r="F30" s="51"/>
      <c r="G30" s="51"/>
      <c r="H30" s="51"/>
      <c r="I30" s="51"/>
      <c r="J30" s="51"/>
      <c r="K30" s="51"/>
      <c r="L30" s="51"/>
      <c r="M30" s="51"/>
      <c r="N30" s="51"/>
      <c r="O30" s="1282"/>
      <c r="P30" s="1295"/>
      <c r="Q30" s="51"/>
      <c r="R30" s="51"/>
      <c r="S30" s="51"/>
      <c r="T30" s="51"/>
      <c r="U30" s="51"/>
      <c r="V30" s="51"/>
      <c r="W30" s="51"/>
      <c r="X30" s="51"/>
      <c r="Y30" s="51"/>
      <c r="Z30" s="1306" t="b">
        <v>0</v>
      </c>
      <c r="AA30" s="1306">
        <v>0</v>
      </c>
      <c r="AB30" s="1306">
        <v>0</v>
      </c>
      <c r="AC30" s="1306">
        <v>0</v>
      </c>
      <c r="AD30" s="1306">
        <v>8</v>
      </c>
      <c r="AE30" s="1306">
        <v>0</v>
      </c>
      <c r="AF30" s="1306">
        <v>0</v>
      </c>
      <c r="AG30" s="1306">
        <v>0</v>
      </c>
      <c r="AH30" s="1306">
        <v>8</v>
      </c>
      <c r="AI30" s="1306" t="b">
        <v>0</v>
      </c>
      <c r="AJ30" s="1307">
        <v>30</v>
      </c>
      <c r="AK30" s="1308">
        <v>3</v>
      </c>
      <c r="AL30" s="1308">
        <v>0</v>
      </c>
      <c r="AM30" s="1308">
        <v>0</v>
      </c>
      <c r="AN30" s="1308">
        <v>0</v>
      </c>
      <c r="AO30" s="1308">
        <v>1</v>
      </c>
      <c r="AP30" s="1309">
        <v>12</v>
      </c>
      <c r="AQ30" s="1323" t="s">
        <v>72</v>
      </c>
      <c r="AR30" s="1323" t="s">
        <v>73</v>
      </c>
      <c r="AS30" s="1323" t="s">
        <v>49</v>
      </c>
      <c r="AT30" s="1323" t="s">
        <v>50</v>
      </c>
      <c r="AU30" s="1323" t="s">
        <v>51</v>
      </c>
      <c r="AV30" s="1323" t="s">
        <v>52</v>
      </c>
      <c r="AW30" s="1323" t="s">
        <v>53</v>
      </c>
      <c r="AX30" s="1323" t="s">
        <v>54</v>
      </c>
      <c r="AY30" s="1323" t="s">
        <v>55</v>
      </c>
      <c r="AZ30" s="1323" t="s">
        <v>56</v>
      </c>
      <c r="BA30" s="1323" t="s">
        <v>57</v>
      </c>
      <c r="BB30" s="1323" t="s">
        <v>58</v>
      </c>
      <c r="BC30" s="1319"/>
      <c r="BD30" s="1319"/>
      <c r="BE30" s="1319"/>
      <c r="BF30" s="1319"/>
      <c r="BG30" s="1314"/>
      <c r="BH30" s="1314"/>
      <c r="BI30" s="1314"/>
      <c r="BJ30" s="1314"/>
      <c r="BK30" s="1314"/>
      <c r="BL30" s="1314"/>
      <c r="BM30" s="51"/>
      <c r="BN30" s="51"/>
      <c r="BO30" s="51"/>
      <c r="BP30" s="51"/>
      <c r="BQ30" s="51"/>
      <c r="BR30" s="51"/>
      <c r="BS30" s="51"/>
      <c r="BT30" s="51"/>
      <c r="BU30" s="51"/>
      <c r="BV30" s="51"/>
      <c r="BW30" s="51"/>
      <c r="BX30" s="51"/>
      <c r="BY30" s="51"/>
      <c r="BZ30" s="51"/>
      <c r="CA30" s="51"/>
      <c r="CB30" s="51"/>
      <c r="CC30" s="51"/>
      <c r="CD30" s="51"/>
      <c r="CE30" s="51"/>
      <c r="CF30" s="51"/>
      <c r="CG30" s="51"/>
      <c r="CH30" s="51"/>
    </row>
    <row r="31" spans="1:86" ht="13.9" customHeight="1">
      <c r="A31" s="51"/>
      <c r="B31" s="51"/>
      <c r="C31" s="51"/>
      <c r="D31" s="51"/>
      <c r="E31" s="51"/>
      <c r="F31" s="51"/>
      <c r="G31" s="51"/>
      <c r="H31" s="51"/>
      <c r="I31" s="51"/>
      <c r="J31" s="51"/>
      <c r="K31" s="51"/>
      <c r="L31" s="51"/>
      <c r="M31" s="51"/>
      <c r="N31" s="51"/>
      <c r="O31" s="1282"/>
      <c r="P31" s="1295"/>
      <c r="Q31" s="51"/>
      <c r="R31" s="51"/>
      <c r="S31" s="51"/>
      <c r="T31" s="51"/>
      <c r="U31" s="51"/>
      <c r="V31" s="51"/>
      <c r="W31" s="51"/>
      <c r="X31" s="51"/>
      <c r="Y31" s="51"/>
      <c r="Z31" s="1306" t="b">
        <v>0</v>
      </c>
      <c r="AA31" s="1306">
        <v>0</v>
      </c>
      <c r="AB31" s="1306">
        <v>0</v>
      </c>
      <c r="AC31" s="1306">
        <v>0</v>
      </c>
      <c r="AD31" s="1306">
        <v>8</v>
      </c>
      <c r="AE31" s="1306">
        <v>0</v>
      </c>
      <c r="AF31" s="1306">
        <v>0</v>
      </c>
      <c r="AG31" s="1306">
        <v>0</v>
      </c>
      <c r="AH31" s="1306">
        <v>8</v>
      </c>
      <c r="AI31" s="1306" t="b">
        <v>0</v>
      </c>
      <c r="AJ31" s="1329">
        <v>34</v>
      </c>
      <c r="AK31" s="1308">
        <v>3</v>
      </c>
      <c r="AL31" s="1308">
        <v>0</v>
      </c>
      <c r="AM31" s="1308">
        <v>0</v>
      </c>
      <c r="AN31" s="1308">
        <v>0</v>
      </c>
      <c r="AO31" s="1308">
        <v>1</v>
      </c>
      <c r="AP31" s="1309">
        <v>6</v>
      </c>
      <c r="AQ31" s="1323" t="s">
        <v>43</v>
      </c>
      <c r="AR31" s="1323" t="s">
        <v>44</v>
      </c>
      <c r="AS31" s="1323" t="s">
        <v>45</v>
      </c>
      <c r="AT31" s="1311" t="s">
        <v>71</v>
      </c>
      <c r="AU31" s="1311" t="s">
        <v>64</v>
      </c>
      <c r="AV31" s="1311" t="s">
        <v>65</v>
      </c>
      <c r="AW31" s="1311"/>
      <c r="AX31" s="1311"/>
      <c r="AY31" s="1311"/>
      <c r="AZ31" s="1311"/>
      <c r="BA31" s="1311"/>
      <c r="BB31" s="1311"/>
      <c r="BC31" s="1319"/>
      <c r="BD31" s="1319"/>
      <c r="BE31" s="1319"/>
      <c r="BF31" s="1319"/>
      <c r="BG31" s="1314"/>
      <c r="BH31" s="1314"/>
      <c r="BI31" s="1314"/>
      <c r="BJ31" s="1314"/>
      <c r="BK31" s="1314"/>
      <c r="BL31" s="1314"/>
      <c r="BM31" s="51"/>
      <c r="BN31" s="51"/>
      <c r="BO31" s="51"/>
      <c r="BP31" s="51"/>
      <c r="BQ31" s="51"/>
      <c r="BR31" s="51"/>
      <c r="BS31" s="51"/>
      <c r="BT31" s="51"/>
      <c r="BU31" s="51"/>
      <c r="BV31" s="51"/>
      <c r="BW31" s="51"/>
      <c r="BX31" s="51"/>
      <c r="BY31" s="51"/>
      <c r="BZ31" s="51"/>
      <c r="CA31" s="51"/>
      <c r="CB31" s="51"/>
      <c r="CC31" s="51"/>
      <c r="CD31" s="51"/>
      <c r="CE31" s="51"/>
      <c r="CF31" s="51"/>
      <c r="CG31" s="51"/>
      <c r="CH31" s="51"/>
    </row>
    <row r="32" spans="1:86">
      <c r="A32" s="51"/>
      <c r="B32" s="51"/>
      <c r="C32" s="51"/>
      <c r="D32" s="51"/>
      <c r="E32" s="51"/>
      <c r="F32" s="51"/>
      <c r="G32" s="51"/>
      <c r="H32" s="51"/>
      <c r="I32" s="51"/>
      <c r="J32" s="51"/>
      <c r="K32" s="51"/>
      <c r="L32" s="51"/>
      <c r="M32" s="51"/>
      <c r="N32" s="51"/>
      <c r="O32" s="1282"/>
      <c r="P32" s="1295"/>
      <c r="Q32" s="51"/>
      <c r="R32" s="51"/>
      <c r="S32" s="51"/>
      <c r="T32" s="51"/>
      <c r="U32" s="51"/>
      <c r="V32" s="51"/>
      <c r="W32" s="51"/>
      <c r="X32" s="51"/>
      <c r="Y32" s="51"/>
      <c r="Z32" s="1306" t="b">
        <v>0</v>
      </c>
      <c r="AA32" s="1306">
        <v>0</v>
      </c>
      <c r="AB32" s="1306">
        <v>0</v>
      </c>
      <c r="AC32" s="1306">
        <v>0</v>
      </c>
      <c r="AD32" s="1306">
        <v>8</v>
      </c>
      <c r="AE32" s="1306">
        <v>0</v>
      </c>
      <c r="AF32" s="1306">
        <v>0</v>
      </c>
      <c r="AG32" s="1306">
        <v>0</v>
      </c>
      <c r="AH32" s="1306">
        <v>8</v>
      </c>
      <c r="AI32" s="1306" t="b">
        <v>0</v>
      </c>
      <c r="AJ32" s="1329">
        <v>36</v>
      </c>
      <c r="AK32" s="1308">
        <v>3</v>
      </c>
      <c r="AL32" s="1308">
        <v>0</v>
      </c>
      <c r="AM32" s="1308">
        <v>0</v>
      </c>
      <c r="AN32" s="1308">
        <v>0</v>
      </c>
      <c r="AO32" s="1308">
        <v>1</v>
      </c>
      <c r="AP32" s="1309">
        <v>6</v>
      </c>
      <c r="AQ32" s="1323" t="s">
        <v>43</v>
      </c>
      <c r="AR32" s="1323" t="s">
        <v>44</v>
      </c>
      <c r="AS32" s="1323" t="s">
        <v>45</v>
      </c>
      <c r="AT32" s="1323" t="s">
        <v>71</v>
      </c>
      <c r="AU32" s="1323" t="s">
        <v>64</v>
      </c>
      <c r="AV32" s="1323" t="s">
        <v>65</v>
      </c>
      <c r="AW32" s="1311"/>
      <c r="AX32" s="1311"/>
      <c r="AY32" s="1311"/>
      <c r="AZ32" s="1311"/>
      <c r="BA32" s="1311"/>
      <c r="BB32" s="1311"/>
      <c r="BC32" s="1319"/>
      <c r="BD32" s="1319"/>
      <c r="BE32" s="1319"/>
      <c r="BF32" s="1319"/>
      <c r="BG32" s="1314"/>
      <c r="BH32" s="1314"/>
      <c r="BI32" s="1314"/>
      <c r="BJ32" s="1314"/>
      <c r="BK32" s="1314"/>
      <c r="BL32" s="1314"/>
      <c r="BM32" s="51"/>
      <c r="BN32" s="51"/>
      <c r="BO32" s="51"/>
      <c r="BP32" s="51"/>
      <c r="BQ32" s="51"/>
      <c r="BR32" s="51"/>
      <c r="BS32" s="51"/>
      <c r="BT32" s="51"/>
      <c r="BU32" s="51"/>
      <c r="BV32" s="51"/>
      <c r="BW32" s="51"/>
      <c r="BX32" s="51"/>
      <c r="BY32" s="51"/>
      <c r="BZ32" s="51"/>
      <c r="CA32" s="51"/>
      <c r="CB32" s="51"/>
      <c r="CC32" s="51"/>
      <c r="CD32" s="51"/>
      <c r="CE32" s="51"/>
      <c r="CF32" s="51"/>
      <c r="CG32" s="51"/>
      <c r="CH32" s="51"/>
    </row>
    <row r="33" spans="1:86">
      <c r="A33" s="51"/>
      <c r="B33" s="51"/>
      <c r="C33" s="51" t="s">
        <v>74</v>
      </c>
      <c r="D33" s="51"/>
      <c r="E33" s="51"/>
      <c r="F33" s="1330">
        <v>41820</v>
      </c>
      <c r="G33" s="51"/>
      <c r="H33" s="51"/>
      <c r="I33" s="51"/>
      <c r="J33" s="51"/>
      <c r="K33" s="51"/>
      <c r="L33" s="51"/>
      <c r="M33" s="51"/>
      <c r="N33" s="51"/>
      <c r="O33" s="1282"/>
      <c r="P33" s="1295"/>
      <c r="Q33" s="51"/>
      <c r="R33" s="51"/>
      <c r="S33" s="51"/>
      <c r="T33" s="51"/>
      <c r="U33" s="51"/>
      <c r="V33" s="51"/>
      <c r="W33" s="51"/>
      <c r="X33" s="51"/>
      <c r="Y33" s="51"/>
      <c r="Z33" s="1306" t="b">
        <v>0</v>
      </c>
      <c r="AA33" s="1306">
        <v>0</v>
      </c>
      <c r="AB33" s="1306">
        <v>0</v>
      </c>
      <c r="AC33" s="1306">
        <v>0</v>
      </c>
      <c r="AD33" s="1306">
        <v>8</v>
      </c>
      <c r="AE33" s="1306">
        <v>0</v>
      </c>
      <c r="AF33" s="1306">
        <v>0</v>
      </c>
      <c r="AG33" s="1306">
        <v>0</v>
      </c>
      <c r="AH33" s="1306">
        <v>8</v>
      </c>
      <c r="AI33" s="1306" t="b">
        <v>0</v>
      </c>
      <c r="AJ33" s="1329">
        <v>37</v>
      </c>
      <c r="AK33" s="1308">
        <v>3</v>
      </c>
      <c r="AL33" s="1308">
        <v>0</v>
      </c>
      <c r="AM33" s="1308">
        <v>0</v>
      </c>
      <c r="AN33" s="1308">
        <v>0</v>
      </c>
      <c r="AO33" s="1308">
        <v>1</v>
      </c>
      <c r="AP33" s="1309">
        <v>4</v>
      </c>
      <c r="AQ33" s="1323" t="s">
        <v>43</v>
      </c>
      <c r="AR33" s="1323" t="s">
        <v>44</v>
      </c>
      <c r="AS33" s="1323" t="s">
        <v>45</v>
      </c>
      <c r="AT33" s="1323" t="s">
        <v>71</v>
      </c>
      <c r="AU33" s="1311"/>
      <c r="AV33" s="1311"/>
      <c r="AW33" s="1311"/>
      <c r="AX33" s="1311"/>
      <c r="AY33" s="1311"/>
      <c r="AZ33" s="1311"/>
      <c r="BA33" s="1311"/>
      <c r="BB33" s="1311"/>
      <c r="BC33" s="1319"/>
      <c r="BD33" s="1319"/>
      <c r="BE33" s="1319"/>
      <c r="BF33" s="1319"/>
      <c r="BG33" s="1314"/>
      <c r="BH33" s="1314"/>
      <c r="BI33" s="1314"/>
      <c r="BJ33" s="1314"/>
      <c r="BK33" s="1314"/>
      <c r="BL33" s="1314"/>
      <c r="BM33" s="51"/>
      <c r="BN33" s="51"/>
      <c r="BO33" s="51"/>
      <c r="BP33" s="51"/>
      <c r="BQ33" s="51"/>
      <c r="BR33" s="51"/>
      <c r="BS33" s="51"/>
      <c r="BT33" s="51"/>
      <c r="BU33" s="51"/>
      <c r="BV33" s="51"/>
      <c r="BW33" s="51"/>
      <c r="BX33" s="51"/>
      <c r="BY33" s="51"/>
      <c r="BZ33" s="51"/>
      <c r="CA33" s="51"/>
      <c r="CB33" s="51"/>
      <c r="CC33" s="51"/>
      <c r="CD33" s="51"/>
      <c r="CE33" s="51"/>
      <c r="CF33" s="51"/>
      <c r="CG33" s="51"/>
      <c r="CH33" s="51"/>
    </row>
    <row r="34" spans="1:86">
      <c r="A34" s="51"/>
      <c r="B34" s="51"/>
      <c r="C34" s="51" t="s">
        <v>75</v>
      </c>
      <c r="D34" s="51">
        <v>2</v>
      </c>
      <c r="E34" s="1331">
        <v>42185</v>
      </c>
      <c r="F34" s="1330">
        <v>42094</v>
      </c>
      <c r="G34" s="51"/>
      <c r="H34" s="51"/>
      <c r="I34" s="51"/>
      <c r="J34" s="51"/>
      <c r="K34" s="51"/>
      <c r="L34" s="51"/>
      <c r="M34" s="51"/>
      <c r="N34" s="51"/>
      <c r="O34" s="1282"/>
      <c r="P34" s="1295"/>
      <c r="Q34" s="51"/>
      <c r="R34" s="51"/>
      <c r="S34" s="51"/>
      <c r="T34" s="51"/>
      <c r="U34" s="51"/>
      <c r="V34" s="51"/>
      <c r="W34" s="51"/>
      <c r="X34" s="51"/>
      <c r="Y34" s="51"/>
      <c r="Z34" s="1306" t="b">
        <v>0</v>
      </c>
      <c r="AA34" s="1306">
        <v>0</v>
      </c>
      <c r="AB34" s="1306">
        <v>0</v>
      </c>
      <c r="AC34" s="1306">
        <v>0</v>
      </c>
      <c r="AD34" s="1306">
        <v>8</v>
      </c>
      <c r="AE34" s="1306">
        <v>0</v>
      </c>
      <c r="AF34" s="1306">
        <v>0</v>
      </c>
      <c r="AG34" s="1306">
        <v>0</v>
      </c>
      <c r="AH34" s="1306">
        <v>8</v>
      </c>
      <c r="AI34" s="1306" t="b">
        <v>0</v>
      </c>
      <c r="AJ34" s="1307">
        <v>41</v>
      </c>
      <c r="AK34" s="1308">
        <v>3</v>
      </c>
      <c r="AL34" s="1308">
        <v>0</v>
      </c>
      <c r="AM34" s="1308">
        <v>0</v>
      </c>
      <c r="AN34" s="1308">
        <v>0</v>
      </c>
      <c r="AO34" s="1308">
        <v>0</v>
      </c>
      <c r="AP34" s="1309">
        <v>0</v>
      </c>
      <c r="AQ34" s="1311"/>
      <c r="AR34" s="1311"/>
      <c r="AS34" s="1310"/>
      <c r="AT34" s="1310"/>
      <c r="AU34" s="1310"/>
      <c r="AV34" s="1310"/>
      <c r="AW34" s="1310"/>
      <c r="AX34" s="1310"/>
      <c r="AY34" s="1310"/>
      <c r="AZ34" s="1311"/>
      <c r="BA34" s="1311"/>
      <c r="BB34" s="1311"/>
      <c r="BC34" s="1319"/>
      <c r="BD34" s="1319"/>
      <c r="BE34" s="1319"/>
      <c r="BF34" s="1319"/>
      <c r="BG34" s="1314"/>
      <c r="BH34" s="1314"/>
      <c r="BI34" s="1314"/>
      <c r="BJ34" s="1314"/>
      <c r="BK34" s="1314"/>
      <c r="BL34" s="1314"/>
      <c r="BM34" s="51"/>
      <c r="BN34" s="51"/>
      <c r="BO34" s="51"/>
      <c r="BP34" s="51"/>
      <c r="BQ34" s="51"/>
      <c r="BR34" s="51"/>
      <c r="BS34" s="51"/>
      <c r="BT34" s="51"/>
      <c r="BU34" s="51"/>
      <c r="BV34" s="51"/>
      <c r="BW34" s="51"/>
      <c r="BX34" s="51"/>
      <c r="BY34" s="51"/>
      <c r="BZ34" s="51"/>
      <c r="CA34" s="51"/>
      <c r="CB34" s="51"/>
      <c r="CC34" s="51"/>
      <c r="CD34" s="51"/>
      <c r="CE34" s="51"/>
      <c r="CF34" s="51"/>
      <c r="CG34" s="51"/>
      <c r="CH34" s="51"/>
    </row>
    <row r="35" spans="1:86">
      <c r="A35" s="51"/>
      <c r="B35" s="51"/>
      <c r="C35" s="51"/>
      <c r="D35" s="51"/>
      <c r="E35" s="1288">
        <v>2015</v>
      </c>
      <c r="F35" s="1330">
        <v>42185</v>
      </c>
      <c r="G35" s="51"/>
      <c r="H35" s="51"/>
      <c r="I35" s="51"/>
      <c r="J35" s="51"/>
      <c r="K35" s="51"/>
      <c r="L35" s="51"/>
      <c r="M35" s="51"/>
      <c r="N35" s="51"/>
      <c r="O35" s="1282"/>
      <c r="P35" s="1295"/>
      <c r="Q35" s="51"/>
      <c r="R35" s="51"/>
      <c r="S35" s="51"/>
      <c r="T35" s="51"/>
      <c r="U35" s="51"/>
      <c r="V35" s="51"/>
      <c r="W35" s="51"/>
      <c r="X35" s="51"/>
      <c r="Y35" s="51"/>
      <c r="Z35" s="1306" t="b">
        <v>0</v>
      </c>
      <c r="AA35" s="1306">
        <v>0</v>
      </c>
      <c r="AB35" s="1306">
        <v>0</v>
      </c>
      <c r="AC35" s="1306">
        <v>0</v>
      </c>
      <c r="AD35" s="1306">
        <v>8</v>
      </c>
      <c r="AE35" s="1306">
        <v>0</v>
      </c>
      <c r="AF35" s="1306">
        <v>0</v>
      </c>
      <c r="AG35" s="1306">
        <v>0</v>
      </c>
      <c r="AH35" s="1306">
        <v>8</v>
      </c>
      <c r="AI35" s="1306" t="b">
        <v>0</v>
      </c>
      <c r="AJ35" s="1307">
        <v>42</v>
      </c>
      <c r="AK35" s="1308">
        <v>3</v>
      </c>
      <c r="AL35" s="1308">
        <v>0</v>
      </c>
      <c r="AM35" s="1308">
        <v>0</v>
      </c>
      <c r="AN35" s="1308">
        <v>0</v>
      </c>
      <c r="AO35" s="1308">
        <v>1</v>
      </c>
      <c r="AP35" s="1309">
        <v>2</v>
      </c>
      <c r="AQ35" s="1323" t="s">
        <v>64</v>
      </c>
      <c r="AR35" s="1323" t="s">
        <v>65</v>
      </c>
      <c r="AS35" s="1310"/>
      <c r="AT35" s="1310"/>
      <c r="AU35" s="1310"/>
      <c r="AV35" s="1310"/>
      <c r="AW35" s="1310"/>
      <c r="AX35" s="1310"/>
      <c r="AY35" s="1310"/>
      <c r="AZ35" s="1311"/>
      <c r="BA35" s="1311"/>
      <c r="BB35" s="1311"/>
      <c r="BC35" s="1319"/>
      <c r="BD35" s="1319"/>
      <c r="BE35" s="1319"/>
      <c r="BF35" s="1319"/>
      <c r="BG35" s="1314"/>
      <c r="BH35" s="1314"/>
      <c r="BI35" s="1314"/>
      <c r="BJ35" s="1314"/>
      <c r="BK35" s="1314"/>
      <c r="BL35" s="1314"/>
      <c r="BM35" s="51"/>
      <c r="BN35" s="51"/>
      <c r="BO35" s="51"/>
      <c r="BP35" s="51"/>
      <c r="BQ35" s="51"/>
      <c r="BR35" s="51"/>
      <c r="BS35" s="51"/>
      <c r="BT35" s="51"/>
      <c r="BU35" s="51"/>
      <c r="BV35" s="51"/>
      <c r="BW35" s="51"/>
      <c r="BX35" s="51"/>
      <c r="BY35" s="51"/>
      <c r="BZ35" s="51"/>
      <c r="CA35" s="51"/>
      <c r="CB35" s="51"/>
      <c r="CC35" s="51"/>
      <c r="CD35" s="51"/>
      <c r="CE35" s="51"/>
      <c r="CF35" s="51"/>
      <c r="CG35" s="51"/>
      <c r="CH35" s="51"/>
    </row>
    <row r="36" spans="1:86">
      <c r="A36" s="51"/>
      <c r="B36" s="51" t="b">
        <v>1</v>
      </c>
      <c r="C36" s="1332" t="s">
        <v>36378</v>
      </c>
      <c r="D36" s="51"/>
      <c r="E36" s="1288">
        <v>6</v>
      </c>
      <c r="F36" s="1330">
        <v>42277</v>
      </c>
      <c r="G36" s="51"/>
      <c r="H36" s="51"/>
      <c r="I36" s="51"/>
      <c r="J36" s="51"/>
      <c r="K36" s="51"/>
      <c r="L36" s="51"/>
      <c r="M36" s="51"/>
      <c r="N36" s="51"/>
      <c r="O36" s="1282"/>
      <c r="P36" s="1295"/>
      <c r="Q36" s="51"/>
      <c r="R36" s="51"/>
      <c r="S36" s="51"/>
      <c r="T36" s="51"/>
      <c r="U36" s="51"/>
      <c r="V36" s="51"/>
      <c r="W36" s="51"/>
      <c r="X36" s="51"/>
      <c r="Y36" s="51"/>
      <c r="Z36" s="1306" t="b">
        <v>1</v>
      </c>
      <c r="AA36" s="1306">
        <v>0</v>
      </c>
      <c r="AB36" s="1306">
        <v>0</v>
      </c>
      <c r="AC36" s="1306">
        <v>0</v>
      </c>
      <c r="AD36" s="1306">
        <v>8</v>
      </c>
      <c r="AE36" s="1306">
        <v>0</v>
      </c>
      <c r="AF36" s="1306">
        <v>0</v>
      </c>
      <c r="AG36" s="1306">
        <v>0</v>
      </c>
      <c r="AH36" s="1306">
        <v>8</v>
      </c>
      <c r="AI36" s="1306" t="b">
        <v>1</v>
      </c>
      <c r="AJ36" s="1307">
        <v>42</v>
      </c>
      <c r="AK36" s="1308">
        <v>6</v>
      </c>
      <c r="AL36" s="1308">
        <v>0</v>
      </c>
      <c r="AM36" s="1308">
        <v>0</v>
      </c>
      <c r="AN36" s="1308">
        <v>0</v>
      </c>
      <c r="AO36" s="1308">
        <v>1</v>
      </c>
      <c r="AP36" s="1309">
        <v>2</v>
      </c>
      <c r="AQ36" s="1323" t="s">
        <v>43</v>
      </c>
      <c r="AR36" s="1323" t="s">
        <v>43</v>
      </c>
      <c r="AS36" s="1310"/>
      <c r="AT36" s="1310"/>
      <c r="AU36" s="1310"/>
      <c r="AV36" s="1310"/>
      <c r="AW36" s="1310"/>
      <c r="AX36" s="1310"/>
      <c r="AY36" s="1310"/>
      <c r="AZ36" s="1311"/>
      <c r="BA36" s="1311"/>
      <c r="BB36" s="1311"/>
      <c r="BC36" s="1319"/>
      <c r="BD36" s="1319"/>
      <c r="BE36" s="1319"/>
      <c r="BF36" s="1319"/>
      <c r="BG36" s="1314"/>
      <c r="BH36" s="1314"/>
      <c r="BI36" s="1314"/>
      <c r="BJ36" s="1314"/>
      <c r="BK36" s="1314"/>
      <c r="BL36" s="1314"/>
      <c r="BM36" s="51"/>
      <c r="BN36" s="51"/>
      <c r="BO36" s="51"/>
      <c r="BP36" s="51"/>
      <c r="BQ36" s="51"/>
      <c r="BR36" s="51"/>
      <c r="BS36" s="51"/>
      <c r="BT36" s="51"/>
      <c r="BU36" s="51"/>
      <c r="BV36" s="51"/>
      <c r="BW36" s="51"/>
      <c r="BX36" s="51"/>
      <c r="BY36" s="51"/>
      <c r="BZ36" s="51"/>
      <c r="CA36" s="51"/>
      <c r="CB36" s="51"/>
      <c r="CC36" s="51"/>
      <c r="CD36" s="51"/>
      <c r="CE36" s="51"/>
      <c r="CF36" s="51"/>
      <c r="CG36" s="51"/>
      <c r="CH36" s="51"/>
    </row>
    <row r="37" spans="1:86">
      <c r="A37" s="51"/>
      <c r="B37" s="1333" t="s">
        <v>76</v>
      </c>
      <c r="C37" s="1334">
        <v>14001</v>
      </c>
      <c r="D37" s="1334">
        <v>1</v>
      </c>
      <c r="E37" s="1334">
        <v>1</v>
      </c>
      <c r="F37" s="1330">
        <v>42369</v>
      </c>
      <c r="G37" s="51"/>
      <c r="H37" s="51"/>
      <c r="I37" s="51"/>
      <c r="J37" s="51"/>
      <c r="K37" s="51"/>
      <c r="L37" s="51"/>
      <c r="M37" s="51"/>
      <c r="N37" s="51"/>
      <c r="O37" s="1282"/>
      <c r="P37" s="1295"/>
      <c r="Q37" s="51"/>
      <c r="R37" s="51"/>
      <c r="S37" s="51"/>
      <c r="T37" s="51"/>
      <c r="U37" s="51"/>
      <c r="V37" s="51"/>
      <c r="W37" s="51"/>
      <c r="X37" s="51"/>
      <c r="Y37" s="51"/>
      <c r="Z37" s="1306" t="b">
        <v>0</v>
      </c>
      <c r="AA37" s="1306">
        <v>0</v>
      </c>
      <c r="AB37" s="1306">
        <v>0</v>
      </c>
      <c r="AC37" s="1306">
        <v>0</v>
      </c>
      <c r="AD37" s="1306">
        <v>8</v>
      </c>
      <c r="AE37" s="1306">
        <v>0</v>
      </c>
      <c r="AF37" s="1306">
        <v>0</v>
      </c>
      <c r="AG37" s="1306">
        <v>0</v>
      </c>
      <c r="AH37" s="1306">
        <v>8</v>
      </c>
      <c r="AI37" s="1306" t="b">
        <v>0</v>
      </c>
      <c r="AJ37" s="1307">
        <v>42</v>
      </c>
      <c r="AK37" s="1308">
        <v>9</v>
      </c>
      <c r="AL37" s="1308">
        <v>0</v>
      </c>
      <c r="AM37" s="1308">
        <v>0</v>
      </c>
      <c r="AN37" s="1308">
        <v>0</v>
      </c>
      <c r="AO37" s="1308">
        <v>1</v>
      </c>
      <c r="AP37" s="1309">
        <v>2</v>
      </c>
      <c r="AQ37" s="1323" t="s">
        <v>43</v>
      </c>
      <c r="AR37" s="1323" t="s">
        <v>43</v>
      </c>
      <c r="AS37" s="1323"/>
      <c r="AT37" s="1311"/>
      <c r="AU37" s="1311"/>
      <c r="AV37" s="1311"/>
      <c r="AW37" s="1311"/>
      <c r="AX37" s="1311"/>
      <c r="AY37" s="1311"/>
      <c r="AZ37" s="1311"/>
      <c r="BA37" s="1311"/>
      <c r="BB37" s="1311"/>
      <c r="BC37" s="1319"/>
      <c r="BD37" s="1319"/>
      <c r="BE37" s="1319"/>
      <c r="BF37" s="1319"/>
      <c r="BG37" s="1314"/>
      <c r="BH37" s="1314"/>
      <c r="BI37" s="1314"/>
      <c r="BJ37" s="1314"/>
      <c r="BK37" s="1314"/>
      <c r="BL37" s="1314"/>
      <c r="BM37" s="51"/>
      <c r="BN37" s="51"/>
      <c r="BO37" s="51"/>
      <c r="BP37" s="51"/>
      <c r="BQ37" s="51"/>
      <c r="BR37" s="51"/>
      <c r="BS37" s="51"/>
      <c r="BT37" s="51"/>
      <c r="BU37" s="51"/>
      <c r="BV37" s="51"/>
      <c r="BW37" s="51"/>
      <c r="BX37" s="51"/>
      <c r="BY37" s="51"/>
      <c r="BZ37" s="51"/>
      <c r="CA37" s="51"/>
      <c r="CB37" s="51"/>
      <c r="CC37" s="51"/>
      <c r="CD37" s="51"/>
      <c r="CE37" s="51"/>
      <c r="CF37" s="51"/>
      <c r="CG37" s="51"/>
      <c r="CH37" s="51"/>
    </row>
    <row r="38" spans="1:86">
      <c r="A38" s="51"/>
      <c r="B38" s="51"/>
      <c r="C38" s="51"/>
      <c r="D38" s="51"/>
      <c r="E38" s="51"/>
      <c r="F38" s="1330">
        <v>42460</v>
      </c>
      <c r="G38" s="51"/>
      <c r="H38" s="51"/>
      <c r="I38" s="51"/>
      <c r="J38" s="51"/>
      <c r="K38" s="51"/>
      <c r="L38" s="51"/>
      <c r="M38" s="51"/>
      <c r="N38" s="51"/>
      <c r="O38" s="1282"/>
      <c r="P38" s="1295"/>
      <c r="Q38" s="51"/>
      <c r="R38" s="51"/>
      <c r="S38" s="51"/>
      <c r="T38" s="51"/>
      <c r="U38" s="51"/>
      <c r="V38" s="51"/>
      <c r="W38" s="51"/>
      <c r="X38" s="51"/>
      <c r="Y38" s="51"/>
      <c r="Z38" s="1306" t="b">
        <v>0</v>
      </c>
      <c r="AA38" s="1306">
        <v>0</v>
      </c>
      <c r="AB38" s="1306">
        <v>0</v>
      </c>
      <c r="AC38" s="1306">
        <v>0</v>
      </c>
      <c r="AD38" s="1306">
        <v>8</v>
      </c>
      <c r="AE38" s="1306">
        <v>0</v>
      </c>
      <c r="AF38" s="1306">
        <v>0</v>
      </c>
      <c r="AG38" s="1306">
        <v>0</v>
      </c>
      <c r="AH38" s="1306">
        <v>8</v>
      </c>
      <c r="AI38" s="1306" t="b">
        <v>0</v>
      </c>
      <c r="AJ38" s="1307">
        <v>51</v>
      </c>
      <c r="AK38" s="1308">
        <v>3</v>
      </c>
      <c r="AL38" s="1308">
        <v>0</v>
      </c>
      <c r="AM38" s="1308">
        <v>0</v>
      </c>
      <c r="AN38" s="1308">
        <v>0</v>
      </c>
      <c r="AO38" s="1308">
        <v>0</v>
      </c>
      <c r="AP38" s="1309">
        <v>0</v>
      </c>
      <c r="AQ38" s="1311"/>
      <c r="AR38" s="1311"/>
      <c r="AS38" s="1311"/>
      <c r="AT38" s="1311"/>
      <c r="AU38" s="1311"/>
      <c r="AV38" s="1311"/>
      <c r="AW38" s="1311"/>
      <c r="AX38" s="1311"/>
      <c r="AY38" s="1311"/>
      <c r="AZ38" s="1311"/>
      <c r="BA38" s="1311"/>
      <c r="BB38" s="1311"/>
      <c r="BC38" s="1319"/>
      <c r="BD38" s="1319"/>
      <c r="BE38" s="1319"/>
      <c r="BF38" s="1319"/>
      <c r="BG38" s="1314"/>
      <c r="BH38" s="1314"/>
      <c r="BI38" s="1314"/>
      <c r="BJ38" s="1314"/>
      <c r="BK38" s="1314"/>
      <c r="BL38" s="1314"/>
      <c r="BM38" s="51"/>
      <c r="BN38" s="51"/>
      <c r="BO38" s="51"/>
      <c r="BP38" s="51"/>
      <c r="BQ38" s="51"/>
      <c r="BR38" s="51"/>
      <c r="BS38" s="51"/>
      <c r="BT38" s="51"/>
      <c r="BU38" s="51"/>
      <c r="BV38" s="51"/>
      <c r="BW38" s="51"/>
      <c r="BX38" s="51"/>
      <c r="BY38" s="51"/>
      <c r="BZ38" s="51"/>
      <c r="CA38" s="51"/>
      <c r="CB38" s="51"/>
      <c r="CC38" s="51"/>
      <c r="CD38" s="51"/>
      <c r="CE38" s="51"/>
      <c r="CF38" s="51"/>
      <c r="CG38" s="51"/>
      <c r="CH38" s="51"/>
    </row>
    <row r="39" spans="1:86">
      <c r="A39" s="51"/>
      <c r="B39" s="1335" t="s">
        <v>77</v>
      </c>
      <c r="C39" s="1335" t="s">
        <v>78</v>
      </c>
      <c r="D39" s="1335" t="s">
        <v>79</v>
      </c>
      <c r="E39" s="1335" t="s">
        <v>80</v>
      </c>
      <c r="F39" s="1330">
        <v>42551</v>
      </c>
      <c r="G39" s="51"/>
      <c r="H39" s="51"/>
      <c r="I39" s="51"/>
      <c r="J39" s="51"/>
      <c r="K39" s="51"/>
      <c r="L39" s="51"/>
      <c r="M39" s="51"/>
      <c r="N39" s="51"/>
      <c r="O39" s="1282"/>
      <c r="P39" s="1295"/>
      <c r="Q39" s="51"/>
      <c r="R39" s="51"/>
      <c r="S39" s="51"/>
      <c r="T39" s="51"/>
      <c r="U39" s="51"/>
      <c r="V39" s="51"/>
      <c r="W39" s="51"/>
      <c r="X39" s="51"/>
      <c r="Y39" s="51"/>
      <c r="Z39" s="1306" t="b">
        <v>0</v>
      </c>
      <c r="AA39" s="1306">
        <v>0</v>
      </c>
      <c r="AB39" s="1306">
        <v>0</v>
      </c>
      <c r="AC39" s="1306">
        <v>0</v>
      </c>
      <c r="AD39" s="1306">
        <v>8</v>
      </c>
      <c r="AE39" s="1306">
        <v>0</v>
      </c>
      <c r="AF39" s="1306">
        <v>0</v>
      </c>
      <c r="AG39" s="1306">
        <v>0</v>
      </c>
      <c r="AH39" s="1306">
        <v>8</v>
      </c>
      <c r="AI39" s="1306" t="b">
        <v>0</v>
      </c>
      <c r="AJ39" s="1307">
        <v>54</v>
      </c>
      <c r="AK39" s="1308">
        <v>3</v>
      </c>
      <c r="AL39" s="1308">
        <v>0</v>
      </c>
      <c r="AM39" s="1308">
        <v>0</v>
      </c>
      <c r="AN39" s="1308">
        <v>0</v>
      </c>
      <c r="AO39" s="1308">
        <v>1</v>
      </c>
      <c r="AP39" s="1309">
        <v>2</v>
      </c>
      <c r="AQ39" s="1311" t="s">
        <v>45</v>
      </c>
      <c r="AR39" s="1311" t="s">
        <v>71</v>
      </c>
      <c r="AS39" s="1311"/>
      <c r="AT39" s="1311"/>
      <c r="AU39" s="1311"/>
      <c r="AV39" s="1311"/>
      <c r="AW39" s="1311"/>
      <c r="AX39" s="1311"/>
      <c r="AY39" s="1311"/>
      <c r="AZ39" s="1311"/>
      <c r="BA39" s="1311"/>
      <c r="BB39" s="1311"/>
      <c r="BC39" s="1319"/>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row>
    <row r="40" spans="1:86">
      <c r="A40" s="51"/>
      <c r="B40" s="51">
        <v>4001</v>
      </c>
      <c r="C40" s="51" t="s">
        <v>81</v>
      </c>
      <c r="D40" s="1288">
        <v>1</v>
      </c>
      <c r="E40" s="51">
        <v>1</v>
      </c>
      <c r="F40" s="1330">
        <v>42735</v>
      </c>
      <c r="G40" s="51"/>
      <c r="H40" s="51"/>
      <c r="I40" s="51"/>
      <c r="J40" s="51"/>
      <c r="K40" s="51"/>
      <c r="L40" s="51"/>
      <c r="M40" s="51"/>
      <c r="N40" s="51"/>
      <c r="O40" s="51"/>
      <c r="P40" s="1295"/>
      <c r="Q40" s="51"/>
      <c r="R40" s="51"/>
      <c r="S40" s="51"/>
      <c r="T40" s="51"/>
      <c r="U40" s="51"/>
      <c r="V40" s="51"/>
      <c r="W40" s="51"/>
      <c r="X40" s="51"/>
      <c r="Y40" s="51"/>
      <c r="Z40" s="1306" t="b">
        <v>0</v>
      </c>
      <c r="AA40" s="1306">
        <v>0</v>
      </c>
      <c r="AB40" s="1306">
        <v>0</v>
      </c>
      <c r="AC40" s="1306">
        <v>0</v>
      </c>
      <c r="AD40" s="1306">
        <v>8</v>
      </c>
      <c r="AE40" s="1306">
        <v>0</v>
      </c>
      <c r="AF40" s="1306">
        <v>0</v>
      </c>
      <c r="AG40" s="1306">
        <v>0</v>
      </c>
      <c r="AH40" s="1306">
        <v>8</v>
      </c>
      <c r="AI40" s="1306" t="b">
        <v>0</v>
      </c>
      <c r="AJ40" s="1307">
        <v>55</v>
      </c>
      <c r="AK40" s="1308">
        <v>3</v>
      </c>
      <c r="AL40" s="1308">
        <v>0</v>
      </c>
      <c r="AM40" s="1308">
        <v>0</v>
      </c>
      <c r="AN40" s="1308">
        <v>0</v>
      </c>
      <c r="AO40" s="1308">
        <v>1</v>
      </c>
      <c r="AP40" s="1309">
        <v>2</v>
      </c>
      <c r="AQ40" s="1311" t="s">
        <v>45</v>
      </c>
      <c r="AR40" s="1311" t="s">
        <v>71</v>
      </c>
      <c r="AS40" s="1323"/>
      <c r="AT40" s="1323"/>
      <c r="AU40" s="1323"/>
      <c r="AV40" s="1323"/>
      <c r="AW40" s="1323"/>
      <c r="AX40" s="1323"/>
      <c r="AY40" s="1323"/>
      <c r="AZ40" s="1311"/>
      <c r="BA40" s="1311"/>
      <c r="BB40" s="1311"/>
      <c r="BC40" s="1319"/>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row>
    <row r="41" spans="1:86">
      <c r="A41" s="51"/>
      <c r="B41" s="51">
        <v>10001</v>
      </c>
      <c r="C41" s="51" t="s">
        <v>82</v>
      </c>
      <c r="D41" s="1288">
        <v>1</v>
      </c>
      <c r="E41" s="1288">
        <v>1</v>
      </c>
      <c r="F41" s="1330">
        <v>42825</v>
      </c>
      <c r="G41" s="51"/>
      <c r="H41" s="51"/>
      <c r="I41" s="51"/>
      <c r="J41" s="51"/>
      <c r="K41" s="51"/>
      <c r="L41" s="51"/>
      <c r="M41" s="51"/>
      <c r="N41" s="51"/>
      <c r="O41" s="51"/>
      <c r="P41" s="51"/>
      <c r="Q41" s="51"/>
      <c r="R41" s="51"/>
      <c r="S41" s="51"/>
      <c r="T41" s="51"/>
      <c r="U41" s="51"/>
      <c r="V41" s="51"/>
      <c r="W41" s="51"/>
      <c r="X41" s="51"/>
      <c r="Y41" s="51"/>
      <c r="Z41" s="1306" t="b">
        <v>0</v>
      </c>
      <c r="AA41" s="1306">
        <v>0</v>
      </c>
      <c r="AB41" s="1306">
        <v>0</v>
      </c>
      <c r="AC41" s="1306">
        <v>0</v>
      </c>
      <c r="AD41" s="1306">
        <v>8</v>
      </c>
      <c r="AE41" s="1306">
        <v>0</v>
      </c>
      <c r="AF41" s="1306">
        <v>0</v>
      </c>
      <c r="AG41" s="1306">
        <v>0</v>
      </c>
      <c r="AH41" s="1306">
        <v>8</v>
      </c>
      <c r="AI41" s="1306" t="b">
        <v>0</v>
      </c>
      <c r="AJ41" s="1307">
        <v>56</v>
      </c>
      <c r="AK41" s="1308">
        <v>3</v>
      </c>
      <c r="AL41" s="1308">
        <v>0</v>
      </c>
      <c r="AM41" s="1308">
        <v>0</v>
      </c>
      <c r="AN41" s="1308">
        <v>0</v>
      </c>
      <c r="AO41" s="1308">
        <v>1</v>
      </c>
      <c r="AP41" s="1309">
        <v>2</v>
      </c>
      <c r="AQ41" s="1311" t="s">
        <v>45</v>
      </c>
      <c r="AR41" s="1311" t="s">
        <v>71</v>
      </c>
      <c r="AS41" s="1323"/>
      <c r="AT41" s="1323"/>
      <c r="AU41" s="1323"/>
      <c r="AV41" s="1323"/>
      <c r="AW41" s="1323"/>
      <c r="AX41" s="1323"/>
      <c r="AY41" s="1323"/>
      <c r="AZ41" s="1311"/>
      <c r="BA41" s="1311"/>
      <c r="BB41" s="1319"/>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row>
    <row r="42" spans="1:86">
      <c r="A42" s="51"/>
      <c r="B42" s="51">
        <v>11001</v>
      </c>
      <c r="C42" s="51" t="s">
        <v>83</v>
      </c>
      <c r="D42" s="1288">
        <v>1</v>
      </c>
      <c r="E42" s="1288">
        <v>1</v>
      </c>
      <c r="F42" s="1330">
        <v>42916</v>
      </c>
      <c r="G42" s="51"/>
      <c r="H42" s="51"/>
      <c r="I42" s="51"/>
      <c r="J42" s="51"/>
      <c r="K42" s="51"/>
      <c r="L42" s="51"/>
      <c r="M42" s="51"/>
      <c r="N42" s="51"/>
      <c r="O42" s="51"/>
      <c r="P42" s="51"/>
      <c r="Q42" s="51"/>
      <c r="R42" s="51"/>
      <c r="S42" s="51"/>
      <c r="T42" s="51"/>
      <c r="U42" s="51"/>
      <c r="V42" s="51"/>
      <c r="W42" s="51"/>
      <c r="X42" s="51"/>
      <c r="Y42" s="51"/>
      <c r="Z42" s="1306" t="b">
        <v>0</v>
      </c>
      <c r="AA42" s="1306">
        <v>0</v>
      </c>
      <c r="AB42" s="1306">
        <v>0</v>
      </c>
      <c r="AC42" s="1306">
        <v>0</v>
      </c>
      <c r="AD42" s="1306">
        <v>8</v>
      </c>
      <c r="AE42" s="1306">
        <v>0</v>
      </c>
      <c r="AF42" s="1306">
        <v>0</v>
      </c>
      <c r="AG42" s="1306">
        <v>0</v>
      </c>
      <c r="AH42" s="1306">
        <v>8</v>
      </c>
      <c r="AI42" s="1306" t="b">
        <v>0</v>
      </c>
      <c r="AJ42" s="1307">
        <v>57</v>
      </c>
      <c r="AK42" s="1308">
        <v>3</v>
      </c>
      <c r="AL42" s="1308">
        <v>0</v>
      </c>
      <c r="AM42" s="1308">
        <v>0</v>
      </c>
      <c r="AN42" s="1308">
        <v>0</v>
      </c>
      <c r="AO42" s="1308">
        <v>0</v>
      </c>
      <c r="AP42" s="1309">
        <v>0</v>
      </c>
      <c r="AQ42" s="1311"/>
      <c r="AR42" s="1311"/>
      <c r="AS42" s="1311"/>
      <c r="AT42" s="1311"/>
      <c r="AU42" s="1311"/>
      <c r="AV42" s="1311"/>
      <c r="AW42" s="1311"/>
      <c r="AX42" s="1311"/>
      <c r="AY42" s="1311"/>
      <c r="AZ42" s="1311"/>
      <c r="BA42" s="1311"/>
      <c r="BB42" s="1319"/>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row>
    <row r="43" spans="1:86">
      <c r="A43" s="51"/>
      <c r="B43" s="51">
        <v>12001</v>
      </c>
      <c r="C43" s="51" t="s">
        <v>84</v>
      </c>
      <c r="D43" s="1288">
        <v>1</v>
      </c>
      <c r="E43" s="1288">
        <v>1</v>
      </c>
      <c r="F43" s="1330">
        <v>43100</v>
      </c>
      <c r="G43" s="51"/>
      <c r="H43" s="51"/>
      <c r="I43" s="51"/>
      <c r="J43" s="51"/>
      <c r="K43" s="51"/>
      <c r="L43" s="51"/>
      <c r="M43" s="51"/>
      <c r="N43" s="51"/>
      <c r="O43" s="51"/>
      <c r="P43" s="51"/>
      <c r="Q43" s="51"/>
      <c r="R43" s="51"/>
      <c r="S43" s="51"/>
      <c r="T43" s="51"/>
      <c r="U43" s="51"/>
      <c r="V43" s="51"/>
      <c r="W43" s="51"/>
      <c r="X43" s="51"/>
      <c r="Y43" s="51"/>
      <c r="Z43" s="1306" t="b">
        <v>0</v>
      </c>
      <c r="AA43" s="1306">
        <v>0</v>
      </c>
      <c r="AB43" s="1306">
        <v>0</v>
      </c>
      <c r="AC43" s="1306">
        <v>0</v>
      </c>
      <c r="AD43" s="1306">
        <v>8</v>
      </c>
      <c r="AE43" s="1306">
        <v>0</v>
      </c>
      <c r="AF43" s="1306">
        <v>0</v>
      </c>
      <c r="AG43" s="1306">
        <v>0</v>
      </c>
      <c r="AH43" s="1306">
        <v>8</v>
      </c>
      <c r="AI43" s="1306" t="b">
        <v>0</v>
      </c>
      <c r="AJ43" s="1307">
        <v>59</v>
      </c>
      <c r="AK43" s="1308">
        <v>3</v>
      </c>
      <c r="AL43" s="1308">
        <v>0</v>
      </c>
      <c r="AM43" s="1308">
        <v>0</v>
      </c>
      <c r="AN43" s="1308">
        <v>0</v>
      </c>
      <c r="AO43" s="1308">
        <v>0</v>
      </c>
      <c r="AP43" s="1309">
        <v>0</v>
      </c>
      <c r="AQ43" s="1311"/>
      <c r="AR43" s="1311"/>
      <c r="AS43" s="1311"/>
      <c r="AT43" s="1311"/>
      <c r="AU43" s="1311"/>
      <c r="AV43" s="1311"/>
      <c r="AW43" s="1311"/>
      <c r="AX43" s="1311"/>
      <c r="AY43" s="1311"/>
      <c r="AZ43" s="1311"/>
      <c r="BA43" s="1311"/>
      <c r="BB43" s="1319"/>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row>
    <row r="44" spans="1:86">
      <c r="A44" s="51"/>
      <c r="B44" s="51">
        <v>13001</v>
      </c>
      <c r="C44" s="51" t="s">
        <v>85</v>
      </c>
      <c r="D44" s="1288">
        <v>1</v>
      </c>
      <c r="E44" s="1288">
        <v>1</v>
      </c>
      <c r="F44" s="1330">
        <v>43190</v>
      </c>
      <c r="G44" s="51"/>
      <c r="H44" s="51"/>
      <c r="I44" s="51"/>
      <c r="J44" s="51"/>
      <c r="K44" s="51"/>
      <c r="L44" s="51"/>
      <c r="M44" s="51"/>
      <c r="N44" s="51"/>
      <c r="O44" s="51"/>
      <c r="P44" s="51"/>
      <c r="Q44" s="51"/>
      <c r="R44" s="51"/>
      <c r="S44" s="51"/>
      <c r="T44" s="51"/>
      <c r="U44" s="51"/>
      <c r="V44" s="51"/>
      <c r="W44" s="51"/>
      <c r="X44" s="51"/>
      <c r="Y44" s="51"/>
      <c r="Z44" s="1306" t="b">
        <v>0</v>
      </c>
      <c r="AA44" s="1306">
        <v>0</v>
      </c>
      <c r="AB44" s="1306">
        <v>0</v>
      </c>
      <c r="AC44" s="1306">
        <v>0</v>
      </c>
      <c r="AD44" s="1306">
        <v>8</v>
      </c>
      <c r="AE44" s="1306">
        <v>0</v>
      </c>
      <c r="AF44" s="1306">
        <v>0</v>
      </c>
      <c r="AG44" s="1306">
        <v>0</v>
      </c>
      <c r="AH44" s="1306">
        <v>8</v>
      </c>
      <c r="AI44" s="1306" t="b">
        <v>0</v>
      </c>
      <c r="AJ44" s="1307">
        <v>61</v>
      </c>
      <c r="AK44" s="1308">
        <v>3</v>
      </c>
      <c r="AL44" s="1308">
        <v>0</v>
      </c>
      <c r="AM44" s="1308">
        <v>0</v>
      </c>
      <c r="AN44" s="1308">
        <v>0</v>
      </c>
      <c r="AO44" s="1308">
        <v>0</v>
      </c>
      <c r="AP44" s="1309">
        <v>0</v>
      </c>
      <c r="AQ44" s="1311"/>
      <c r="AR44" s="131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row>
    <row r="45" spans="1:86">
      <c r="A45" s="51"/>
      <c r="B45" s="51">
        <v>14001</v>
      </c>
      <c r="C45" s="51" t="s">
        <v>86</v>
      </c>
      <c r="D45" s="1288">
        <v>1</v>
      </c>
      <c r="E45" s="1288">
        <v>1</v>
      </c>
      <c r="F45" s="1330">
        <v>43281</v>
      </c>
      <c r="G45" s="51"/>
      <c r="H45" s="51"/>
      <c r="I45" s="51"/>
      <c r="J45" s="51"/>
      <c r="K45" s="51"/>
      <c r="L45" s="51"/>
      <c r="M45" s="51"/>
      <c r="N45" s="51"/>
      <c r="O45" s="51"/>
      <c r="P45" s="51"/>
      <c r="Q45" s="51"/>
      <c r="R45" s="51"/>
      <c r="S45" s="51"/>
      <c r="T45" s="51"/>
      <c r="U45" s="51"/>
      <c r="V45" s="51"/>
      <c r="W45" s="51"/>
      <c r="X45" s="51"/>
      <c r="Y45" s="51"/>
      <c r="Z45" s="1176"/>
      <c r="AA45" s="1176"/>
      <c r="AB45" s="1176"/>
      <c r="AC45" s="1176"/>
      <c r="AD45" s="1176"/>
      <c r="AE45" s="1176"/>
      <c r="AF45" s="1176"/>
      <c r="AG45" s="1176"/>
      <c r="AH45" s="1176"/>
      <c r="AI45" s="1176"/>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row>
    <row r="46" spans="1:86">
      <c r="A46" s="51"/>
      <c r="B46" s="51">
        <v>17001</v>
      </c>
      <c r="C46" s="51" t="s">
        <v>87</v>
      </c>
      <c r="D46" s="1288">
        <v>1</v>
      </c>
      <c r="E46" s="1288">
        <v>1</v>
      </c>
      <c r="F46" s="1330">
        <v>43465</v>
      </c>
      <c r="G46" s="51"/>
      <c r="H46" s="51"/>
      <c r="I46" s="51"/>
      <c r="J46" s="51"/>
      <c r="K46" s="51"/>
      <c r="L46" s="51"/>
      <c r="M46" s="51"/>
      <c r="N46" s="51"/>
      <c r="O46" s="51"/>
      <c r="P46" s="51"/>
      <c r="Q46" s="51"/>
      <c r="R46" s="51"/>
      <c r="S46" s="51"/>
      <c r="T46" s="51"/>
      <c r="U46" s="51"/>
      <c r="V46" s="51"/>
      <c r="W46" s="51"/>
      <c r="X46" s="51"/>
      <c r="Y46" s="51"/>
      <c r="Z46" s="1176"/>
      <c r="AA46" s="1176"/>
      <c r="AB46" s="1176"/>
      <c r="AC46" s="1176"/>
      <c r="AD46" s="1176"/>
      <c r="AE46" s="1176"/>
      <c r="AF46" s="1176"/>
      <c r="AG46" s="1176"/>
      <c r="AH46" s="1176"/>
      <c r="AI46" s="1176"/>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row>
    <row r="47" spans="1:86">
      <c r="A47" s="51"/>
      <c r="B47" s="51">
        <v>20001</v>
      </c>
      <c r="C47" s="51" t="s">
        <v>88</v>
      </c>
      <c r="D47" s="1288">
        <v>1</v>
      </c>
      <c r="E47" s="1288">
        <v>1</v>
      </c>
      <c r="F47" s="1330">
        <v>43555</v>
      </c>
      <c r="G47" s="51"/>
      <c r="H47" s="51"/>
      <c r="I47" s="51"/>
      <c r="J47" s="51"/>
      <c r="K47" s="51"/>
      <c r="L47" s="51"/>
      <c r="M47" s="51"/>
      <c r="N47" s="51"/>
      <c r="O47" s="51"/>
      <c r="P47" s="51"/>
      <c r="Q47" s="51"/>
      <c r="R47" s="51"/>
      <c r="S47" s="51"/>
      <c r="T47" s="51"/>
      <c r="U47" s="51"/>
      <c r="V47" s="51"/>
      <c r="W47" s="51"/>
      <c r="X47" s="51"/>
      <c r="Y47" s="51"/>
      <c r="Z47" s="1176"/>
      <c r="AA47" s="1176"/>
      <c r="AB47" s="1176"/>
      <c r="AC47" s="1176"/>
      <c r="AD47" s="1176"/>
      <c r="AE47" s="1176"/>
      <c r="AF47" s="1176"/>
      <c r="AG47" s="1176"/>
      <c r="AH47" s="1176"/>
      <c r="AI47" s="1176"/>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row>
    <row r="48" spans="1:86">
      <c r="A48" s="51"/>
      <c r="B48" s="51">
        <v>26001</v>
      </c>
      <c r="C48" s="51" t="s">
        <v>89</v>
      </c>
      <c r="D48" s="1288">
        <v>1</v>
      </c>
      <c r="E48" s="1288">
        <v>1</v>
      </c>
      <c r="F48" s="1330">
        <v>43646</v>
      </c>
      <c r="G48" s="51"/>
      <c r="H48" s="51"/>
      <c r="I48" s="51"/>
      <c r="J48" s="51"/>
      <c r="K48" s="51"/>
      <c r="L48" s="51"/>
      <c r="M48" s="51"/>
      <c r="N48" s="51"/>
      <c r="O48" s="51"/>
      <c r="P48" s="51"/>
      <c r="Q48" s="51"/>
      <c r="R48" s="51"/>
      <c r="S48" s="51"/>
      <c r="T48" s="51"/>
      <c r="U48" s="51"/>
      <c r="V48" s="51"/>
      <c r="W48" s="51"/>
      <c r="X48" s="51"/>
      <c r="Y48" s="51"/>
      <c r="Z48" s="1176"/>
      <c r="AA48" s="1176"/>
      <c r="AB48" s="1176"/>
      <c r="AC48" s="1176"/>
      <c r="AD48" s="1176"/>
      <c r="AE48" s="1176"/>
      <c r="AF48" s="1176"/>
      <c r="AG48" s="1176"/>
      <c r="AH48" s="1176"/>
      <c r="AI48" s="1176"/>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row>
    <row r="49" spans="1:86">
      <c r="A49" s="51"/>
      <c r="B49" s="51">
        <v>31001</v>
      </c>
      <c r="C49" s="51" t="s">
        <v>90</v>
      </c>
      <c r="D49" s="1288">
        <v>1</v>
      </c>
      <c r="E49" s="1288">
        <v>1</v>
      </c>
      <c r="F49" s="1330">
        <v>43830</v>
      </c>
      <c r="G49" s="51"/>
      <c r="H49" s="51"/>
      <c r="I49" s="51"/>
      <c r="J49" s="51"/>
      <c r="K49" s="51"/>
      <c r="L49" s="51"/>
      <c r="M49" s="51"/>
      <c r="N49" s="51"/>
      <c r="O49" s="51"/>
      <c r="P49" s="51"/>
      <c r="Q49" s="51"/>
      <c r="R49" s="51"/>
      <c r="S49" s="51"/>
      <c r="T49" s="51"/>
      <c r="U49" s="51"/>
      <c r="V49" s="51"/>
      <c r="W49" s="51"/>
      <c r="X49" s="51"/>
      <c r="Y49" s="51"/>
      <c r="Z49" s="1176"/>
      <c r="AA49" s="1176"/>
      <c r="AB49" s="1176"/>
      <c r="AC49" s="1176"/>
      <c r="AD49" s="1176"/>
      <c r="AE49" s="1176"/>
      <c r="AF49" s="1176"/>
      <c r="AG49" s="1176"/>
      <c r="AH49" s="1176"/>
      <c r="AI49" s="1176"/>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row>
    <row r="50" spans="1:86">
      <c r="A50" s="51"/>
      <c r="B50" s="51">
        <v>34001</v>
      </c>
      <c r="C50" s="51" t="s">
        <v>91</v>
      </c>
      <c r="D50" s="1288">
        <v>1</v>
      </c>
      <c r="E50" s="1288">
        <v>1</v>
      </c>
      <c r="F50" s="1330">
        <v>43921</v>
      </c>
      <c r="G50" s="51"/>
      <c r="H50" s="51"/>
      <c r="I50" s="51"/>
      <c r="J50" s="51"/>
      <c r="K50" s="51"/>
      <c r="L50" s="51"/>
      <c r="M50" s="51"/>
      <c r="N50" s="51"/>
      <c r="O50" s="51"/>
      <c r="P50" s="51"/>
      <c r="Q50" s="51"/>
      <c r="R50" s="51"/>
      <c r="S50" s="51"/>
      <c r="T50" s="51"/>
      <c r="U50" s="51"/>
      <c r="V50" s="51"/>
      <c r="W50" s="51"/>
      <c r="X50" s="51"/>
      <c r="Y50" s="51"/>
      <c r="Z50" s="1176"/>
      <c r="AA50" s="1176"/>
      <c r="AB50" s="1176"/>
      <c r="AC50" s="1176"/>
      <c r="AD50" s="1176"/>
      <c r="AE50" s="1176"/>
      <c r="AF50" s="1176"/>
      <c r="AG50" s="1176"/>
      <c r="AH50" s="1176"/>
      <c r="AI50" s="1176"/>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row>
    <row r="51" spans="1:86">
      <c r="A51" s="51"/>
      <c r="B51" s="51">
        <v>46001</v>
      </c>
      <c r="C51" s="51" t="s">
        <v>92</v>
      </c>
      <c r="D51" s="1288">
        <v>1</v>
      </c>
      <c r="E51" s="1288">
        <v>1</v>
      </c>
      <c r="F51" s="1330">
        <v>44012</v>
      </c>
      <c r="G51" s="51"/>
      <c r="H51" s="51"/>
      <c r="I51" s="51"/>
      <c r="J51" s="51"/>
      <c r="K51" s="51"/>
      <c r="L51" s="51"/>
      <c r="M51" s="51"/>
      <c r="N51" s="51"/>
      <c r="O51" s="51"/>
      <c r="P51" s="51"/>
      <c r="Q51" s="51"/>
      <c r="R51" s="51"/>
      <c r="S51" s="51"/>
      <c r="T51" s="51"/>
      <c r="U51" s="51"/>
      <c r="V51" s="51"/>
      <c r="W51" s="51"/>
      <c r="X51" s="51"/>
      <c r="Y51" s="51"/>
      <c r="Z51" s="1176"/>
      <c r="AA51" s="1176"/>
      <c r="AB51" s="1176"/>
      <c r="AC51" s="1176"/>
      <c r="AD51" s="1176"/>
      <c r="AE51" s="1176"/>
      <c r="AF51" s="1176"/>
      <c r="AG51" s="1176"/>
      <c r="AH51" s="1176"/>
      <c r="AI51" s="1176"/>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row>
    <row r="52" spans="1:86">
      <c r="A52" s="51"/>
      <c r="B52" s="51">
        <v>52001</v>
      </c>
      <c r="C52" s="51" t="s">
        <v>93</v>
      </c>
      <c r="D52" s="1288">
        <v>1</v>
      </c>
      <c r="E52" s="1288">
        <v>1</v>
      </c>
      <c r="F52" s="1330">
        <v>44196</v>
      </c>
      <c r="G52" s="51"/>
      <c r="H52" s="51"/>
      <c r="I52" s="51"/>
      <c r="J52" s="51"/>
      <c r="K52" s="51"/>
      <c r="L52" s="51"/>
      <c r="M52" s="51"/>
      <c r="N52" s="51"/>
      <c r="O52" s="51"/>
      <c r="P52" s="51"/>
      <c r="Q52" s="51"/>
      <c r="R52" s="51"/>
      <c r="S52" s="51"/>
      <c r="T52" s="51"/>
      <c r="U52" s="51"/>
      <c r="V52" s="51"/>
      <c r="W52" s="51"/>
      <c r="X52" s="51"/>
      <c r="Y52" s="51"/>
      <c r="Z52" s="1176"/>
      <c r="AA52" s="1176"/>
      <c r="AB52" s="1176"/>
      <c r="AC52" s="1176"/>
      <c r="AD52" s="1176"/>
      <c r="AE52" s="1176"/>
      <c r="AF52" s="1176"/>
      <c r="AG52" s="1176"/>
      <c r="AH52" s="1176"/>
      <c r="AI52" s="1176"/>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row>
    <row r="53" spans="1:86">
      <c r="A53" s="51"/>
      <c r="B53" s="51">
        <v>54001</v>
      </c>
      <c r="C53" s="51" t="s">
        <v>94</v>
      </c>
      <c r="D53" s="1288">
        <v>1</v>
      </c>
      <c r="E53" s="1288">
        <v>1</v>
      </c>
      <c r="F53" s="51"/>
      <c r="G53" s="51"/>
      <c r="H53" s="51"/>
      <c r="I53" s="51"/>
      <c r="J53" s="51"/>
      <c r="K53" s="51"/>
      <c r="L53" s="51"/>
      <c r="M53" s="51"/>
      <c r="N53" s="51"/>
      <c r="O53" s="51"/>
      <c r="P53" s="51"/>
      <c r="Q53" s="51"/>
      <c r="R53" s="51"/>
      <c r="S53" s="51"/>
      <c r="T53" s="51"/>
      <c r="U53" s="51"/>
      <c r="V53" s="51"/>
      <c r="W53" s="51"/>
      <c r="X53" s="51"/>
      <c r="Y53" s="51"/>
      <c r="Z53" s="1176"/>
      <c r="AA53" s="1176"/>
      <c r="AB53" s="1176"/>
      <c r="AC53" s="1176"/>
      <c r="AD53" s="1176"/>
      <c r="AE53" s="1176"/>
      <c r="AF53" s="1176"/>
      <c r="AG53" s="1176"/>
      <c r="AH53" s="1176"/>
      <c r="AI53" s="1176"/>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row>
    <row r="54" spans="1:86">
      <c r="A54" s="51"/>
      <c r="B54" s="51">
        <v>65001</v>
      </c>
      <c r="C54" s="51" t="s">
        <v>95</v>
      </c>
      <c r="D54" s="1288">
        <v>2</v>
      </c>
      <c r="E54" s="1288">
        <v>2</v>
      </c>
      <c r="F54" s="51"/>
      <c r="G54" s="51"/>
      <c r="H54" s="51"/>
      <c r="I54" s="51"/>
      <c r="J54" s="51"/>
      <c r="K54" s="51"/>
      <c r="L54" s="51"/>
      <c r="M54" s="51"/>
      <c r="N54" s="51"/>
      <c r="O54" s="51"/>
      <c r="P54" s="51"/>
      <c r="Q54" s="51"/>
      <c r="R54" s="51"/>
      <c r="S54" s="51"/>
      <c r="T54" s="51"/>
      <c r="U54" s="51"/>
      <c r="V54" s="51"/>
      <c r="W54" s="51"/>
      <c r="X54" s="51"/>
      <c r="Y54" s="51"/>
      <c r="Z54" s="1176"/>
      <c r="AA54" s="1176"/>
      <c r="AB54" s="1176"/>
      <c r="AC54" s="1176"/>
      <c r="AD54" s="1176"/>
      <c r="AE54" s="1176"/>
      <c r="AF54" s="1176"/>
      <c r="AG54" s="1176"/>
      <c r="AH54" s="1176"/>
      <c r="AI54" s="1176"/>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row>
    <row r="55" spans="1:86">
      <c r="A55" s="51"/>
      <c r="B55" s="51">
        <v>68001</v>
      </c>
      <c r="C55" s="51" t="s">
        <v>96</v>
      </c>
      <c r="D55" s="1288">
        <v>1</v>
      </c>
      <c r="E55" s="1288">
        <v>1</v>
      </c>
      <c r="F55" s="51"/>
      <c r="G55" s="51"/>
      <c r="H55" s="51"/>
      <c r="I55" s="51"/>
      <c r="J55" s="51"/>
      <c r="K55" s="51"/>
      <c r="L55" s="51"/>
      <c r="M55" s="51"/>
      <c r="N55" s="51"/>
      <c r="O55" s="51"/>
      <c r="P55" s="51"/>
      <c r="Q55" s="51"/>
      <c r="R55" s="51"/>
      <c r="S55" s="51"/>
      <c r="T55" s="51"/>
      <c r="U55" s="51"/>
      <c r="V55" s="51"/>
      <c r="W55" s="51"/>
      <c r="X55" s="51"/>
      <c r="Y55" s="51"/>
      <c r="Z55" s="1176"/>
      <c r="AA55" s="1176"/>
      <c r="AB55" s="1176"/>
      <c r="AC55" s="1176"/>
      <c r="AD55" s="1176"/>
      <c r="AE55" s="1176"/>
      <c r="AF55" s="1176"/>
      <c r="AG55" s="1176"/>
      <c r="AH55" s="1176"/>
      <c r="AI55" s="1176"/>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row>
    <row r="56" spans="1:8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176"/>
      <c r="AA56" s="1176"/>
      <c r="AB56" s="1176"/>
      <c r="AC56" s="1176"/>
      <c r="AD56" s="1176"/>
      <c r="AE56" s="1176"/>
      <c r="AF56" s="1176"/>
      <c r="AG56" s="1176"/>
      <c r="AH56" s="1176"/>
      <c r="AI56" s="1176"/>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row>
    <row r="57" spans="1:8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176"/>
      <c r="AA57" s="1176"/>
      <c r="AB57" s="1176"/>
      <c r="AC57" s="1176"/>
      <c r="AD57" s="1176"/>
      <c r="AE57" s="1176"/>
      <c r="AF57" s="1176"/>
      <c r="AG57" s="1176"/>
      <c r="AH57" s="1176"/>
      <c r="AI57" s="1176"/>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row>
    <row r="58" spans="1:86">
      <c r="A58" s="51"/>
      <c r="B58" s="51"/>
      <c r="C58" s="51"/>
      <c r="D58" s="1288"/>
      <c r="E58" s="1288"/>
      <c r="F58" s="51"/>
      <c r="G58" s="51"/>
      <c r="H58" s="51"/>
      <c r="I58" s="51"/>
      <c r="J58" s="51"/>
      <c r="K58" s="51"/>
      <c r="L58" s="51"/>
      <c r="M58" s="51"/>
      <c r="N58" s="51"/>
      <c r="O58" s="51"/>
      <c r="P58" s="51"/>
      <c r="Q58" s="51"/>
      <c r="R58" s="51"/>
      <c r="S58" s="51"/>
      <c r="T58" s="51"/>
      <c r="U58" s="51"/>
      <c r="V58" s="51"/>
      <c r="W58" s="51"/>
      <c r="X58" s="51"/>
      <c r="Y58" s="51"/>
      <c r="Z58" s="1176"/>
      <c r="AA58" s="1176"/>
      <c r="AB58" s="1176"/>
      <c r="AC58" s="1176"/>
      <c r="AD58" s="1176"/>
      <c r="AE58" s="1176"/>
      <c r="AF58" s="1176"/>
      <c r="AG58" s="1176"/>
      <c r="AH58" s="1176"/>
      <c r="AI58" s="1176"/>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row>
    <row r="59" spans="1:86">
      <c r="A59" s="51"/>
      <c r="B59" s="51"/>
      <c r="C59" s="51"/>
      <c r="D59" s="1288"/>
      <c r="E59" s="1288"/>
      <c r="F59" s="51"/>
      <c r="G59" s="51"/>
      <c r="H59" s="51"/>
      <c r="I59" s="51"/>
      <c r="J59" s="51"/>
      <c r="K59" s="51"/>
      <c r="L59" s="51"/>
      <c r="M59" s="51"/>
      <c r="N59" s="51"/>
      <c r="O59" s="51"/>
      <c r="P59" s="51"/>
      <c r="Q59" s="51"/>
      <c r="R59" s="51"/>
      <c r="S59" s="51"/>
      <c r="T59" s="51"/>
      <c r="U59" s="51"/>
      <c r="V59" s="51"/>
      <c r="W59" s="51"/>
      <c r="X59" s="51"/>
      <c r="Y59" s="51"/>
      <c r="Z59" s="1176"/>
      <c r="AA59" s="1176"/>
      <c r="AB59" s="1176"/>
      <c r="AC59" s="1176"/>
      <c r="AD59" s="1176"/>
      <c r="AE59" s="1176"/>
      <c r="AF59" s="1176"/>
      <c r="AG59" s="1176"/>
      <c r="AH59" s="1176"/>
      <c r="AI59" s="1176"/>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row>
    <row r="60" spans="1:86">
      <c r="A60" s="51"/>
      <c r="B60" s="51"/>
      <c r="C60" s="51"/>
      <c r="D60" s="1288"/>
      <c r="E60" s="1288"/>
      <c r="F60" s="51"/>
      <c r="G60" s="51"/>
      <c r="H60" s="51"/>
      <c r="I60" s="51"/>
      <c r="J60" s="51"/>
      <c r="K60" s="51"/>
      <c r="L60" s="51"/>
      <c r="M60" s="51"/>
      <c r="N60" s="51"/>
      <c r="O60" s="51"/>
      <c r="P60" s="51"/>
      <c r="Q60" s="51"/>
      <c r="R60" s="51"/>
      <c r="S60" s="51"/>
      <c r="T60" s="51"/>
      <c r="U60" s="51"/>
      <c r="V60" s="51"/>
      <c r="W60" s="51"/>
      <c r="X60" s="51"/>
      <c r="Y60" s="51"/>
      <c r="Z60" s="1176"/>
      <c r="AA60" s="1176"/>
      <c r="AB60" s="1176"/>
      <c r="AC60" s="1176"/>
      <c r="AD60" s="1176"/>
      <c r="AE60" s="1176"/>
      <c r="AF60" s="1176"/>
      <c r="AG60" s="1176"/>
      <c r="AH60" s="1176"/>
      <c r="AI60" s="1176"/>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row>
    <row r="61" spans="1:86">
      <c r="A61" s="51"/>
      <c r="B61" s="51"/>
      <c r="C61" s="51"/>
      <c r="D61" s="1288"/>
      <c r="E61" s="1288"/>
      <c r="F61" s="51"/>
      <c r="G61" s="51"/>
      <c r="H61" s="51"/>
      <c r="I61" s="51"/>
      <c r="J61" s="51"/>
      <c r="K61" s="51"/>
      <c r="L61" s="51"/>
      <c r="M61" s="51"/>
      <c r="N61" s="51"/>
      <c r="O61" s="51"/>
      <c r="P61" s="51"/>
      <c r="Q61" s="51"/>
      <c r="R61" s="51"/>
      <c r="S61" s="51"/>
      <c r="T61" s="51"/>
      <c r="U61" s="51"/>
      <c r="V61" s="51"/>
      <c r="W61" s="51"/>
      <c r="X61" s="51"/>
      <c r="Y61" s="51"/>
      <c r="Z61" s="1176"/>
      <c r="AA61" s="1176"/>
      <c r="AB61" s="1176"/>
      <c r="AC61" s="1176"/>
      <c r="AD61" s="1176"/>
      <c r="AE61" s="1176"/>
      <c r="AF61" s="1176"/>
      <c r="AG61" s="1176"/>
      <c r="AH61" s="1176"/>
      <c r="AI61" s="1176"/>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row>
    <row r="62" spans="1:86">
      <c r="A62" s="51"/>
      <c r="B62" s="51"/>
      <c r="C62" s="51"/>
      <c r="D62" s="1288"/>
      <c r="E62" s="1288"/>
      <c r="F62" s="51"/>
      <c r="G62" s="51"/>
      <c r="H62" s="51"/>
      <c r="I62" s="51"/>
      <c r="J62" s="51"/>
      <c r="K62" s="51"/>
      <c r="L62" s="51"/>
      <c r="M62" s="51"/>
      <c r="N62" s="51"/>
      <c r="O62" s="51"/>
      <c r="P62" s="51"/>
      <c r="Q62" s="51"/>
      <c r="R62" s="51"/>
      <c r="S62" s="51"/>
      <c r="T62" s="51"/>
      <c r="U62" s="51"/>
      <c r="V62" s="51"/>
      <c r="W62" s="51"/>
      <c r="X62" s="51"/>
      <c r="Y62" s="51"/>
      <c r="Z62" s="1176"/>
      <c r="AA62" s="1176"/>
      <c r="AB62" s="1176"/>
      <c r="AC62" s="1176"/>
      <c r="AD62" s="1176"/>
      <c r="AE62" s="1176"/>
      <c r="AF62" s="1176"/>
      <c r="AG62" s="1176"/>
      <c r="AH62" s="1176"/>
      <c r="AI62" s="1176"/>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row>
    <row r="63" spans="1:86">
      <c r="A63" s="51"/>
      <c r="B63" s="51"/>
      <c r="C63" s="51"/>
      <c r="D63" s="1288"/>
      <c r="E63" s="1288"/>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row>
    <row r="64" spans="1:86">
      <c r="A64" s="51"/>
      <c r="B64" s="51"/>
      <c r="C64" s="51"/>
      <c r="D64" s="1288"/>
      <c r="E64" s="1288"/>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row>
    <row r="65" spans="1:86">
      <c r="A65" s="51"/>
      <c r="B65" s="51"/>
      <c r="C65" s="51"/>
      <c r="D65" s="1288"/>
      <c r="E65" s="1288"/>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row>
    <row r="66" spans="1:86">
      <c r="A66" s="51"/>
      <c r="B66" s="51"/>
      <c r="C66" s="51"/>
      <c r="D66" s="1288"/>
      <c r="E66" s="1288"/>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row>
    <row r="67" spans="1:86">
      <c r="A67" s="51"/>
      <c r="B67" s="51"/>
      <c r="C67" s="51"/>
      <c r="D67" s="1288"/>
      <c r="E67" s="1288"/>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row>
    <row r="68" spans="1:86">
      <c r="A68" s="51"/>
      <c r="B68" s="51"/>
      <c r="C68" s="51"/>
      <c r="D68" s="1288"/>
      <c r="E68" s="1288"/>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row>
    <row r="69" spans="1:86">
      <c r="A69" s="51"/>
      <c r="B69" s="51"/>
      <c r="C69" s="51"/>
      <c r="D69" s="1288"/>
      <c r="E69" s="1288"/>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row>
    <row r="70" spans="1:86">
      <c r="A70" s="51"/>
      <c r="B70" s="51"/>
      <c r="C70" s="51"/>
      <c r="D70" s="1288"/>
      <c r="E70" s="1288"/>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row>
    <row r="71" spans="1:86">
      <c r="A71" s="51"/>
      <c r="B71" s="51"/>
      <c r="C71" s="51"/>
      <c r="D71" s="1288"/>
      <c r="E71" s="1288"/>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row>
    <row r="72" spans="1:86">
      <c r="A72" s="51"/>
      <c r="B72" s="51"/>
      <c r="C72" s="51"/>
      <c r="D72" s="1288"/>
      <c r="E72" s="1288"/>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row>
    <row r="73" spans="1:86">
      <c r="A73" s="51"/>
      <c r="B73" s="51"/>
      <c r="C73" s="51"/>
      <c r="D73" s="1288"/>
      <c r="E73" s="1288"/>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row>
    <row r="74" spans="1:86">
      <c r="A74" s="51"/>
      <c r="B74" s="51"/>
      <c r="C74" s="51"/>
      <c r="D74" s="1288"/>
      <c r="E74" s="1288"/>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row>
    <row r="75" spans="1:86">
      <c r="A75" s="51"/>
      <c r="B75" s="51"/>
      <c r="C75" s="51"/>
      <c r="D75" s="1288"/>
      <c r="E75" s="1288"/>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row>
    <row r="76" spans="1:86">
      <c r="A76" s="51"/>
      <c r="B76" s="51"/>
      <c r="C76" s="51"/>
      <c r="D76" s="1288"/>
      <c r="E76" s="1288"/>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row>
    <row r="77" spans="1:86">
      <c r="A77" s="51"/>
      <c r="B77" s="51"/>
      <c r="C77" s="51">
        <v>66</v>
      </c>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row>
    <row r="78" spans="1:86">
      <c r="A78" s="51"/>
      <c r="B78" s="51"/>
      <c r="C78" s="51"/>
      <c r="D78" s="1288"/>
      <c r="E78" s="1288"/>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row>
    <row r="79" spans="1:86">
      <c r="A79" s="51"/>
      <c r="B79" s="51"/>
      <c r="C79" s="51"/>
      <c r="D79" s="1288"/>
      <c r="E79" s="1288"/>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row>
    <row r="80" spans="1:86">
      <c r="A80" s="1336"/>
      <c r="B80" s="1336"/>
      <c r="C80" s="1336"/>
      <c r="D80" s="1337"/>
      <c r="E80" s="1337"/>
      <c r="F80" s="1336"/>
      <c r="G80" s="1336"/>
      <c r="H80" s="1336"/>
      <c r="I80" s="1336"/>
      <c r="J80" s="1336"/>
      <c r="K80" s="1336"/>
      <c r="L80" s="1336"/>
      <c r="M80" s="1336"/>
      <c r="N80" s="1336"/>
      <c r="O80" s="1336"/>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row>
    <row r="81" spans="1:86">
      <c r="A81" s="1336"/>
      <c r="B81" s="2"/>
      <c r="C81" s="2"/>
      <c r="D81" s="3" t="s">
        <v>97</v>
      </c>
      <c r="E81" s="2"/>
      <c r="F81" s="2"/>
      <c r="G81" s="2"/>
      <c r="H81" s="2"/>
      <c r="I81" s="2"/>
      <c r="J81" s="2"/>
      <c r="K81" s="2"/>
      <c r="L81" s="1393" t="s">
        <v>98</v>
      </c>
      <c r="M81" s="1393"/>
      <c r="N81" s="1393"/>
      <c r="O81" s="1336"/>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row>
    <row r="82" spans="1:86">
      <c r="A82" s="1336"/>
      <c r="B82" s="4" t="s">
        <v>99</v>
      </c>
      <c r="C82" s="4" t="s">
        <v>100</v>
      </c>
      <c r="D82" s="5" t="s">
        <v>101</v>
      </c>
      <c r="E82" s="4" t="s">
        <v>102</v>
      </c>
      <c r="F82" s="4" t="s">
        <v>103</v>
      </c>
      <c r="G82" s="4" t="s">
        <v>104</v>
      </c>
      <c r="H82" s="4" t="s">
        <v>105</v>
      </c>
      <c r="I82" s="4" t="s">
        <v>106</v>
      </c>
      <c r="J82" s="4" t="s">
        <v>107</v>
      </c>
      <c r="K82" s="4" t="s">
        <v>108</v>
      </c>
      <c r="L82" s="6" t="s">
        <v>109</v>
      </c>
      <c r="M82" s="6" t="s">
        <v>110</v>
      </c>
      <c r="N82" s="6" t="s">
        <v>111</v>
      </c>
      <c r="O82" s="1336"/>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row>
    <row r="83" spans="1:86">
      <c r="A83" s="1336"/>
      <c r="B83" s="7">
        <v>1</v>
      </c>
      <c r="C83" s="8" t="s">
        <v>112</v>
      </c>
      <c r="D83" s="7">
        <v>1</v>
      </c>
      <c r="E83" s="7">
        <v>0</v>
      </c>
      <c r="F83" s="7">
        <v>0</v>
      </c>
      <c r="G83" s="9">
        <v>0</v>
      </c>
      <c r="H83" s="7">
        <v>0</v>
      </c>
      <c r="I83" s="7">
        <v>0</v>
      </c>
      <c r="J83" s="7">
        <v>0</v>
      </c>
      <c r="K83" s="7">
        <v>1</v>
      </c>
      <c r="L83" s="10" t="s">
        <v>113</v>
      </c>
      <c r="M83" s="10"/>
      <c r="N83" s="7"/>
      <c r="O83" s="1338"/>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row>
    <row r="84" spans="1:86">
      <c r="A84" s="1336"/>
      <c r="B84" s="7">
        <v>2</v>
      </c>
      <c r="C84" s="11" t="s">
        <v>114</v>
      </c>
      <c r="D84" s="12">
        <v>1</v>
      </c>
      <c r="E84" s="12">
        <v>0</v>
      </c>
      <c r="F84" s="12">
        <v>0</v>
      </c>
      <c r="G84" s="13">
        <v>0</v>
      </c>
      <c r="H84" s="12">
        <v>0</v>
      </c>
      <c r="I84" s="12">
        <v>0</v>
      </c>
      <c r="J84" s="12">
        <v>0</v>
      </c>
      <c r="K84" s="12">
        <v>1</v>
      </c>
      <c r="L84" s="10" t="s">
        <v>115</v>
      </c>
      <c r="M84" s="10"/>
      <c r="N84" s="12"/>
      <c r="O84" s="1338"/>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row>
    <row r="85" spans="1:86">
      <c r="A85" s="1336"/>
      <c r="B85" s="14">
        <v>3</v>
      </c>
      <c r="C85" s="11" t="s">
        <v>116</v>
      </c>
      <c r="D85" s="14">
        <v>1</v>
      </c>
      <c r="E85" s="14">
        <v>0</v>
      </c>
      <c r="F85" s="14">
        <v>0</v>
      </c>
      <c r="G85" s="13">
        <v>0</v>
      </c>
      <c r="H85" s="12">
        <v>0</v>
      </c>
      <c r="I85" s="12">
        <v>0</v>
      </c>
      <c r="J85" s="12">
        <v>0</v>
      </c>
      <c r="K85" s="15">
        <v>2</v>
      </c>
      <c r="L85" s="10" t="s">
        <v>117</v>
      </c>
      <c r="M85" s="10" t="s">
        <v>118</v>
      </c>
      <c r="N85" s="15"/>
      <c r="O85" s="1338"/>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row>
    <row r="86" spans="1:86">
      <c r="A86" s="1336"/>
      <c r="B86" s="15">
        <v>4</v>
      </c>
      <c r="C86" s="11" t="s">
        <v>119</v>
      </c>
      <c r="D86" s="14">
        <v>1</v>
      </c>
      <c r="E86" s="14">
        <v>0</v>
      </c>
      <c r="F86" s="14">
        <v>0</v>
      </c>
      <c r="G86" s="13">
        <v>0</v>
      </c>
      <c r="H86" s="12">
        <v>0</v>
      </c>
      <c r="I86" s="12">
        <v>0</v>
      </c>
      <c r="J86" s="12">
        <v>0</v>
      </c>
      <c r="K86" s="15">
        <v>2</v>
      </c>
      <c r="L86" s="10" t="s">
        <v>120</v>
      </c>
      <c r="M86" s="10" t="s">
        <v>121</v>
      </c>
      <c r="N86" s="15"/>
      <c r="O86" s="1338"/>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row>
    <row r="87" spans="1:86">
      <c r="A87" s="1336"/>
      <c r="B87" s="15">
        <v>5</v>
      </c>
      <c r="C87" s="11" t="s">
        <v>122</v>
      </c>
      <c r="D87" s="14">
        <v>1</v>
      </c>
      <c r="E87" s="14">
        <v>0</v>
      </c>
      <c r="F87" s="14">
        <v>0</v>
      </c>
      <c r="G87" s="9">
        <v>0</v>
      </c>
      <c r="H87" s="7">
        <v>0</v>
      </c>
      <c r="I87" s="7">
        <v>0</v>
      </c>
      <c r="J87" s="7">
        <v>0</v>
      </c>
      <c r="K87" s="7">
        <v>2</v>
      </c>
      <c r="L87" s="12" t="s">
        <v>123</v>
      </c>
      <c r="M87" s="10" t="s">
        <v>124</v>
      </c>
      <c r="N87" s="7"/>
      <c r="O87" s="1338"/>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row>
    <row r="88" spans="1:86">
      <c r="A88" s="1336"/>
      <c r="B88" s="15">
        <v>6</v>
      </c>
      <c r="C88" s="11" t="s">
        <v>125</v>
      </c>
      <c r="D88" s="14">
        <v>1</v>
      </c>
      <c r="E88" s="14">
        <v>0</v>
      </c>
      <c r="F88" s="14">
        <v>0</v>
      </c>
      <c r="G88" s="16">
        <v>0</v>
      </c>
      <c r="H88" s="15">
        <v>0</v>
      </c>
      <c r="I88" s="15">
        <v>0</v>
      </c>
      <c r="J88" s="15">
        <v>0</v>
      </c>
      <c r="K88" s="15">
        <v>2</v>
      </c>
      <c r="L88" s="10" t="s">
        <v>123</v>
      </c>
      <c r="M88" s="10" t="s">
        <v>124</v>
      </c>
      <c r="N88" s="15"/>
      <c r="O88" s="1338"/>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row>
    <row r="89" spans="1:86">
      <c r="A89" s="1336"/>
      <c r="B89" s="7">
        <v>7</v>
      </c>
      <c r="C89" s="11" t="s">
        <v>126</v>
      </c>
      <c r="D89" s="14">
        <v>1</v>
      </c>
      <c r="E89" s="14">
        <v>0</v>
      </c>
      <c r="F89" s="14">
        <v>0</v>
      </c>
      <c r="G89" s="13">
        <v>0</v>
      </c>
      <c r="H89" s="12">
        <v>0</v>
      </c>
      <c r="I89" s="12">
        <v>0</v>
      </c>
      <c r="J89" s="12">
        <v>0</v>
      </c>
      <c r="K89" s="12">
        <v>2</v>
      </c>
      <c r="L89" s="12" t="s">
        <v>123</v>
      </c>
      <c r="M89" s="10" t="s">
        <v>124</v>
      </c>
      <c r="N89" s="12"/>
      <c r="O89" s="1338"/>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row>
    <row r="90" spans="1:86">
      <c r="A90" s="1336"/>
      <c r="B90" s="15">
        <v>8</v>
      </c>
      <c r="C90" s="11" t="s">
        <v>127</v>
      </c>
      <c r="D90" s="14">
        <v>1</v>
      </c>
      <c r="E90" s="14">
        <v>0</v>
      </c>
      <c r="F90" s="14">
        <v>0</v>
      </c>
      <c r="G90" s="13">
        <v>0</v>
      </c>
      <c r="H90" s="12">
        <v>0</v>
      </c>
      <c r="I90" s="12">
        <v>0</v>
      </c>
      <c r="J90" s="12">
        <v>0</v>
      </c>
      <c r="K90" s="12">
        <v>1</v>
      </c>
      <c r="L90" s="10" t="s">
        <v>128</v>
      </c>
      <c r="M90" s="10"/>
      <c r="N90" s="12"/>
      <c r="O90" s="1338"/>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row>
    <row r="91" spans="1:86">
      <c r="A91" s="1336"/>
      <c r="B91" s="15">
        <v>9</v>
      </c>
      <c r="C91" s="11" t="s">
        <v>129</v>
      </c>
      <c r="D91" s="14">
        <v>1</v>
      </c>
      <c r="E91" s="14">
        <v>0</v>
      </c>
      <c r="F91" s="14">
        <v>0</v>
      </c>
      <c r="G91" s="13">
        <v>0</v>
      </c>
      <c r="H91" s="12">
        <v>0</v>
      </c>
      <c r="I91" s="12">
        <v>0</v>
      </c>
      <c r="J91" s="12">
        <v>0</v>
      </c>
      <c r="K91" s="12">
        <v>1</v>
      </c>
      <c r="L91" s="10" t="s">
        <v>128</v>
      </c>
      <c r="M91" s="10"/>
      <c r="N91" s="12"/>
      <c r="O91" s="1338"/>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row>
    <row r="92" spans="1:86">
      <c r="A92" s="1336"/>
      <c r="B92" s="7">
        <v>10</v>
      </c>
      <c r="C92" s="11" t="s">
        <v>130</v>
      </c>
      <c r="D92" s="14">
        <v>1</v>
      </c>
      <c r="E92" s="14">
        <v>0</v>
      </c>
      <c r="F92" s="14">
        <v>0</v>
      </c>
      <c r="G92" s="13">
        <v>0</v>
      </c>
      <c r="H92" s="12">
        <v>0</v>
      </c>
      <c r="I92" s="12">
        <v>0</v>
      </c>
      <c r="J92" s="12">
        <v>0</v>
      </c>
      <c r="K92" s="12">
        <v>1</v>
      </c>
      <c r="L92" s="10" t="s">
        <v>128</v>
      </c>
      <c r="M92" s="10"/>
      <c r="N92" s="12"/>
      <c r="O92" s="1338"/>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row>
    <row r="93" spans="1:86">
      <c r="A93" s="1336"/>
      <c r="B93" s="7">
        <v>11</v>
      </c>
      <c r="C93" s="11" t="s">
        <v>131</v>
      </c>
      <c r="D93" s="14">
        <v>1</v>
      </c>
      <c r="E93" s="14">
        <v>0</v>
      </c>
      <c r="F93" s="14">
        <v>0</v>
      </c>
      <c r="G93" s="13">
        <v>0</v>
      </c>
      <c r="H93" s="12">
        <v>0</v>
      </c>
      <c r="I93" s="12">
        <v>0</v>
      </c>
      <c r="J93" s="12">
        <v>0</v>
      </c>
      <c r="K93" s="12">
        <v>1</v>
      </c>
      <c r="L93" s="10" t="s">
        <v>128</v>
      </c>
      <c r="M93" s="10"/>
      <c r="N93" s="12"/>
      <c r="O93" s="1338"/>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row>
    <row r="94" spans="1:86">
      <c r="A94" s="1336"/>
      <c r="B94" s="7">
        <v>12</v>
      </c>
      <c r="C94" s="11" t="s">
        <v>132</v>
      </c>
      <c r="D94" s="14">
        <v>1</v>
      </c>
      <c r="E94" s="14">
        <v>0</v>
      </c>
      <c r="F94" s="14">
        <v>0</v>
      </c>
      <c r="G94" s="13">
        <v>0</v>
      </c>
      <c r="H94" s="12">
        <v>0</v>
      </c>
      <c r="I94" s="12">
        <v>0</v>
      </c>
      <c r="J94" s="12">
        <v>0</v>
      </c>
      <c r="K94" s="12">
        <v>1</v>
      </c>
      <c r="L94" s="10" t="s">
        <v>128</v>
      </c>
      <c r="M94" s="10"/>
      <c r="N94" s="12"/>
      <c r="O94" s="1338"/>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row>
    <row r="95" spans="1:86">
      <c r="A95" s="1336"/>
      <c r="B95" s="15">
        <v>13</v>
      </c>
      <c r="C95" s="11" t="s">
        <v>133</v>
      </c>
      <c r="D95" s="14">
        <v>1</v>
      </c>
      <c r="E95" s="14">
        <v>0</v>
      </c>
      <c r="F95" s="14">
        <v>0</v>
      </c>
      <c r="G95" s="13">
        <v>0</v>
      </c>
      <c r="H95" s="12">
        <v>0</v>
      </c>
      <c r="I95" s="12">
        <v>0</v>
      </c>
      <c r="J95" s="12">
        <v>0</v>
      </c>
      <c r="K95" s="12">
        <v>2</v>
      </c>
      <c r="L95" s="10" t="s">
        <v>134</v>
      </c>
      <c r="M95" s="10" t="s">
        <v>135</v>
      </c>
      <c r="N95" s="12"/>
      <c r="O95" s="1338"/>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row>
    <row r="96" spans="1:86">
      <c r="A96" s="1336"/>
      <c r="B96" s="7">
        <v>14</v>
      </c>
      <c r="C96" s="11" t="s">
        <v>136</v>
      </c>
      <c r="D96" s="14">
        <v>1</v>
      </c>
      <c r="E96" s="14">
        <v>0</v>
      </c>
      <c r="F96" s="14">
        <v>0</v>
      </c>
      <c r="G96" s="13">
        <v>0</v>
      </c>
      <c r="H96" s="12">
        <v>0</v>
      </c>
      <c r="I96" s="12">
        <v>0</v>
      </c>
      <c r="J96" s="12">
        <v>0</v>
      </c>
      <c r="K96" s="12">
        <v>3</v>
      </c>
      <c r="L96" s="10" t="s">
        <v>137</v>
      </c>
      <c r="M96" s="10" t="s">
        <v>138</v>
      </c>
      <c r="N96" s="17" t="s">
        <v>139</v>
      </c>
      <c r="O96" s="1338"/>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row>
    <row r="97" spans="1:86" ht="13.5" thickBot="1">
      <c r="A97" s="1336"/>
      <c r="B97" s="15">
        <v>15</v>
      </c>
      <c r="C97" s="11" t="s">
        <v>140</v>
      </c>
      <c r="D97" s="14">
        <v>1</v>
      </c>
      <c r="E97" s="14">
        <v>0</v>
      </c>
      <c r="F97" s="14">
        <v>0</v>
      </c>
      <c r="G97" s="13">
        <v>0</v>
      </c>
      <c r="H97" s="12">
        <v>0</v>
      </c>
      <c r="I97" s="12">
        <v>0</v>
      </c>
      <c r="J97" s="12">
        <v>0</v>
      </c>
      <c r="K97" s="12">
        <v>2</v>
      </c>
      <c r="L97" s="10" t="s">
        <v>141</v>
      </c>
      <c r="M97" s="10" t="s">
        <v>142</v>
      </c>
      <c r="N97" s="12"/>
      <c r="O97" s="1338"/>
      <c r="P97" s="51"/>
      <c r="Q97" s="51"/>
      <c r="R97" s="51"/>
      <c r="S97" s="51"/>
      <c r="T97" s="51"/>
      <c r="U97" s="51"/>
      <c r="V97" s="51"/>
      <c r="W97" s="51"/>
      <c r="X97" s="51"/>
      <c r="Y97" s="51"/>
      <c r="Z97" s="51"/>
      <c r="AA97" s="51"/>
      <c r="AB97" s="51"/>
      <c r="AC97" s="51"/>
      <c r="AD97" s="51"/>
      <c r="AE97" s="1284" t="s">
        <v>143</v>
      </c>
      <c r="AF97" s="1285"/>
      <c r="AG97" s="1285"/>
      <c r="AH97" s="1285"/>
      <c r="AI97" s="1285"/>
      <c r="AJ97" s="1285"/>
      <c r="AK97" s="1285"/>
      <c r="AL97" s="1285"/>
      <c r="AM97" s="1285"/>
      <c r="AN97" s="1285"/>
      <c r="AO97" s="1285"/>
      <c r="AP97" s="1285"/>
      <c r="AQ97" s="1285"/>
      <c r="AR97" s="1285"/>
      <c r="AS97" s="1285"/>
      <c r="AT97" s="1285"/>
      <c r="AU97" s="1285"/>
      <c r="AV97" s="1339"/>
      <c r="AW97" s="1285"/>
      <c r="AX97" s="1285"/>
      <c r="AY97" s="1285"/>
      <c r="AZ97" s="1285"/>
      <c r="BA97" s="1285"/>
      <c r="BB97" s="1285"/>
      <c r="BC97" s="1285"/>
      <c r="BD97" s="1285"/>
      <c r="BE97" s="1285"/>
      <c r="BF97" s="1285"/>
      <c r="BG97" s="1285"/>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row>
    <row r="98" spans="1:86">
      <c r="A98" s="1336"/>
      <c r="B98" s="7">
        <v>16</v>
      </c>
      <c r="C98" s="11" t="s">
        <v>144</v>
      </c>
      <c r="D98" s="14">
        <v>1</v>
      </c>
      <c r="E98" s="14">
        <v>0</v>
      </c>
      <c r="F98" s="14">
        <v>0</v>
      </c>
      <c r="G98" s="13">
        <v>0</v>
      </c>
      <c r="H98" s="12">
        <v>0</v>
      </c>
      <c r="I98" s="12">
        <v>0</v>
      </c>
      <c r="J98" s="12">
        <v>0</v>
      </c>
      <c r="K98" s="12">
        <v>1</v>
      </c>
      <c r="L98" s="10" t="s">
        <v>113</v>
      </c>
      <c r="M98" s="10"/>
      <c r="N98" s="12"/>
      <c r="O98" s="1338"/>
      <c r="P98" s="51"/>
      <c r="Q98" s="51"/>
      <c r="R98" s="51"/>
      <c r="S98" s="51"/>
      <c r="T98" s="51"/>
      <c r="U98" s="51"/>
      <c r="V98" s="51"/>
      <c r="W98" s="51"/>
      <c r="X98" s="51"/>
      <c r="Y98" s="51"/>
      <c r="Z98" s="51"/>
      <c r="AA98" s="51"/>
      <c r="AB98" s="51"/>
      <c r="AC98" s="51"/>
      <c r="AD98" s="51"/>
      <c r="AE98" s="1340"/>
      <c r="AF98" s="1340"/>
      <c r="AG98" s="1341"/>
      <c r="AH98" s="1342"/>
      <c r="AI98" s="1343"/>
      <c r="AJ98" s="1342"/>
      <c r="AK98" s="1343"/>
      <c r="AL98" s="1342"/>
      <c r="AM98" s="1343"/>
      <c r="AN98" s="1342"/>
      <c r="AO98" s="1343"/>
      <c r="AP98" s="1342"/>
      <c r="AQ98" s="1343"/>
      <c r="AR98" s="1342"/>
      <c r="AS98" s="1343"/>
      <c r="AT98" s="1342"/>
      <c r="AU98" s="1343"/>
      <c r="AV98" s="1342"/>
      <c r="AW98" s="1343"/>
      <c r="AX98" s="1342"/>
      <c r="AY98" s="1343"/>
      <c r="AZ98" s="1342"/>
      <c r="BA98" s="1343"/>
      <c r="BB98" s="1343"/>
      <c r="BC98" s="1342"/>
      <c r="BD98" s="1343"/>
      <c r="BE98" s="1342"/>
      <c r="BF98" s="1343"/>
      <c r="BG98" s="1342"/>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row>
    <row r="99" spans="1:86" ht="13.5" thickBot="1">
      <c r="A99" s="1336"/>
      <c r="B99" s="15">
        <v>17</v>
      </c>
      <c r="C99" s="11" t="s">
        <v>145</v>
      </c>
      <c r="D99" s="14">
        <v>1</v>
      </c>
      <c r="E99" s="14">
        <v>0</v>
      </c>
      <c r="F99" s="14">
        <v>0</v>
      </c>
      <c r="G99" s="13">
        <v>0</v>
      </c>
      <c r="H99" s="12">
        <v>0</v>
      </c>
      <c r="I99" s="12">
        <v>0</v>
      </c>
      <c r="J99" s="12">
        <v>0</v>
      </c>
      <c r="K99" s="12">
        <v>1</v>
      </c>
      <c r="L99" s="10" t="s">
        <v>113</v>
      </c>
      <c r="M99" s="10"/>
      <c r="N99" s="15"/>
      <c r="O99" s="1338"/>
      <c r="P99" s="51"/>
      <c r="Q99" s="51"/>
      <c r="R99" s="51"/>
      <c r="S99" s="51"/>
      <c r="T99" s="51"/>
      <c r="U99" s="51"/>
      <c r="V99" s="51"/>
      <c r="W99" s="51"/>
      <c r="X99" s="51"/>
      <c r="Y99" s="51"/>
      <c r="Z99" s="51"/>
      <c r="AA99" s="51"/>
      <c r="AB99" s="51"/>
      <c r="AC99" s="51"/>
      <c r="AD99" s="51"/>
      <c r="AE99" s="1344" t="s">
        <v>146</v>
      </c>
      <c r="AF99" s="1344" t="s">
        <v>147</v>
      </c>
      <c r="AG99" s="1344" t="s">
        <v>148</v>
      </c>
      <c r="AH99" s="1345" t="s">
        <v>149</v>
      </c>
      <c r="AI99" s="1346"/>
      <c r="AJ99" s="1346"/>
      <c r="AK99" s="1346"/>
      <c r="AL99" s="1346"/>
      <c r="AM99" s="1346"/>
      <c r="AN99" s="1346"/>
      <c r="AO99" s="1346"/>
      <c r="AP99" s="1346"/>
      <c r="AQ99" s="1346"/>
      <c r="AR99" s="1346"/>
      <c r="AS99" s="1346"/>
      <c r="AT99" s="1346"/>
      <c r="AU99" s="1346"/>
      <c r="AV99" s="1347"/>
      <c r="AW99" s="1346"/>
      <c r="AX99" s="1346"/>
      <c r="AY99" s="1346"/>
      <c r="AZ99" s="1346"/>
      <c r="BA99" s="1346"/>
      <c r="BB99" s="1346"/>
      <c r="BC99" s="1346"/>
      <c r="BD99" s="1346"/>
      <c r="BE99" s="1346"/>
      <c r="BF99" s="1346"/>
      <c r="BG99" s="1346"/>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row>
    <row r="100" spans="1:86" ht="13.5" thickTop="1">
      <c r="A100" s="1336"/>
      <c r="B100" s="15">
        <v>18</v>
      </c>
      <c r="C100" s="11" t="s">
        <v>150</v>
      </c>
      <c r="D100" s="14">
        <v>1</v>
      </c>
      <c r="E100" s="14">
        <v>0</v>
      </c>
      <c r="F100" s="14">
        <v>0</v>
      </c>
      <c r="G100" s="13">
        <v>0</v>
      </c>
      <c r="H100" s="12">
        <v>0</v>
      </c>
      <c r="I100" s="12">
        <v>0</v>
      </c>
      <c r="J100" s="12">
        <v>0</v>
      </c>
      <c r="K100" s="12">
        <v>1</v>
      </c>
      <c r="L100" s="10" t="s">
        <v>113</v>
      </c>
      <c r="M100" s="10"/>
      <c r="N100" s="15"/>
      <c r="O100" s="1338"/>
      <c r="P100" s="51"/>
      <c r="Q100" s="51"/>
      <c r="R100" s="51"/>
      <c r="S100" s="51"/>
      <c r="T100" s="51"/>
      <c r="U100" s="51"/>
      <c r="V100" s="51"/>
      <c r="W100" s="51"/>
      <c r="X100" s="51"/>
      <c r="Y100" s="51"/>
      <c r="Z100" s="51"/>
      <c r="AA100" s="51"/>
      <c r="AB100" s="51"/>
      <c r="AC100" s="51"/>
      <c r="AD100" s="51"/>
      <c r="AE100" s="1348"/>
      <c r="AF100" s="1348"/>
      <c r="AG100" s="1348"/>
      <c r="AH100" s="1349"/>
      <c r="AI100" s="1350"/>
      <c r="AJ100" s="1350"/>
      <c r="AK100" s="1350"/>
      <c r="AL100" s="1350"/>
      <c r="AM100" s="1350"/>
      <c r="AN100" s="1350"/>
      <c r="AO100" s="1350"/>
      <c r="AP100" s="1350"/>
      <c r="AQ100" s="1350"/>
      <c r="AR100" s="1350"/>
      <c r="AS100" s="1350"/>
      <c r="AT100" s="1350"/>
      <c r="AU100" s="1350"/>
      <c r="AV100" s="1351"/>
      <c r="AW100" s="1350"/>
      <c r="AX100" s="1350"/>
      <c r="AY100" s="1350"/>
      <c r="AZ100" s="1350"/>
      <c r="BA100" s="1350"/>
      <c r="BB100" s="1350"/>
      <c r="BC100" s="1350"/>
      <c r="BD100" s="1350"/>
      <c r="BE100" s="1350"/>
      <c r="BF100" s="1350"/>
      <c r="BG100" s="1350"/>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row>
    <row r="101" spans="1:86">
      <c r="A101" s="1336"/>
      <c r="B101" s="7">
        <v>19</v>
      </c>
      <c r="C101" s="18" t="s">
        <v>151</v>
      </c>
      <c r="D101" s="14">
        <v>1</v>
      </c>
      <c r="E101" s="14">
        <v>0</v>
      </c>
      <c r="F101" s="14">
        <v>0</v>
      </c>
      <c r="G101" s="13">
        <v>0</v>
      </c>
      <c r="H101" s="12">
        <v>0</v>
      </c>
      <c r="I101" s="12">
        <v>0</v>
      </c>
      <c r="J101" s="12">
        <v>0</v>
      </c>
      <c r="K101" s="12">
        <v>2</v>
      </c>
      <c r="L101" s="10" t="s">
        <v>137</v>
      </c>
      <c r="M101" s="10" t="s">
        <v>152</v>
      </c>
      <c r="N101" s="7"/>
      <c r="O101" s="1338"/>
      <c r="P101" s="51"/>
      <c r="Q101" s="51"/>
      <c r="R101" s="51"/>
      <c r="S101" s="51"/>
      <c r="T101" s="51"/>
      <c r="U101" s="51"/>
      <c r="V101" s="51"/>
      <c r="W101" s="51"/>
      <c r="X101" s="51"/>
      <c r="Y101" s="51"/>
      <c r="Z101" s="51"/>
      <c r="AA101" s="51"/>
      <c r="AB101" s="51"/>
      <c r="AC101" s="51"/>
      <c r="AD101" s="51"/>
      <c r="AE101" s="1348"/>
      <c r="AF101" s="1348"/>
      <c r="AG101" s="1348"/>
      <c r="AH101" s="1349"/>
      <c r="AI101" s="1350"/>
      <c r="AJ101" s="1350"/>
      <c r="AK101" s="1350"/>
      <c r="AL101" s="1350"/>
      <c r="AM101" s="1350"/>
      <c r="AN101" s="1350"/>
      <c r="AO101" s="1350"/>
      <c r="AP101" s="1350"/>
      <c r="AQ101" s="1350"/>
      <c r="AR101" s="1350"/>
      <c r="AS101" s="1350"/>
      <c r="AT101" s="1350"/>
      <c r="AU101" s="1350"/>
      <c r="AV101" s="1351"/>
      <c r="AW101" s="1350"/>
      <c r="AX101" s="1350"/>
      <c r="AY101" s="1350"/>
      <c r="AZ101" s="1350"/>
      <c r="BA101" s="1350"/>
      <c r="BB101" s="1350"/>
      <c r="BC101" s="1350"/>
      <c r="BD101" s="1350"/>
      <c r="BE101" s="1350"/>
      <c r="BF101" s="1350"/>
      <c r="BG101" s="1350"/>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row>
    <row r="102" spans="1:86">
      <c r="A102" s="1336"/>
      <c r="B102" s="7">
        <v>20</v>
      </c>
      <c r="C102" s="18" t="s">
        <v>153</v>
      </c>
      <c r="D102" s="14">
        <v>1</v>
      </c>
      <c r="E102" s="14">
        <v>0</v>
      </c>
      <c r="F102" s="14">
        <v>0</v>
      </c>
      <c r="G102" s="13">
        <v>0</v>
      </c>
      <c r="H102" s="12">
        <v>0</v>
      </c>
      <c r="I102" s="12">
        <v>0</v>
      </c>
      <c r="J102" s="12">
        <v>0</v>
      </c>
      <c r="K102" s="12">
        <v>3</v>
      </c>
      <c r="L102" s="10" t="s">
        <v>137</v>
      </c>
      <c r="M102" s="10" t="s">
        <v>138</v>
      </c>
      <c r="N102" s="17" t="s">
        <v>139</v>
      </c>
      <c r="O102" s="1338"/>
      <c r="P102" s="51"/>
      <c r="Q102" s="51"/>
      <c r="R102" s="51"/>
      <c r="S102" s="51"/>
      <c r="T102" s="51"/>
      <c r="U102" s="51"/>
      <c r="V102" s="51"/>
      <c r="W102" s="51"/>
      <c r="X102" s="51"/>
      <c r="Y102" s="51"/>
      <c r="Z102" s="51"/>
      <c r="AA102" s="51"/>
      <c r="AB102" s="51"/>
      <c r="AC102" s="51"/>
      <c r="AD102" s="51"/>
      <c r="AE102" s="1348"/>
      <c r="AF102" s="1348"/>
      <c r="AG102" s="1348"/>
      <c r="AH102" s="1349"/>
      <c r="AI102" s="1350"/>
      <c r="AJ102" s="1350"/>
      <c r="AK102" s="1350"/>
      <c r="AL102" s="1350"/>
      <c r="AM102" s="1350"/>
      <c r="AN102" s="1350"/>
      <c r="AO102" s="1350"/>
      <c r="AP102" s="1350"/>
      <c r="AQ102" s="1350"/>
      <c r="AR102" s="1350"/>
      <c r="AS102" s="1350"/>
      <c r="AT102" s="1350"/>
      <c r="AU102" s="1350"/>
      <c r="AV102" s="1351"/>
      <c r="AW102" s="1350"/>
      <c r="AX102" s="1350"/>
      <c r="AY102" s="1350"/>
      <c r="AZ102" s="1350"/>
      <c r="BA102" s="1350"/>
      <c r="BB102" s="1350"/>
      <c r="BC102" s="1350"/>
      <c r="BD102" s="1350"/>
      <c r="BE102" s="1350"/>
      <c r="BF102" s="1350"/>
      <c r="BG102" s="1350"/>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row>
    <row r="103" spans="1:86">
      <c r="A103" s="1336"/>
      <c r="B103" s="7">
        <v>21</v>
      </c>
      <c r="C103" s="18" t="s">
        <v>154</v>
      </c>
      <c r="D103" s="14">
        <v>1</v>
      </c>
      <c r="E103" s="14">
        <v>0</v>
      </c>
      <c r="F103" s="14">
        <v>0</v>
      </c>
      <c r="G103" s="13">
        <v>0</v>
      </c>
      <c r="H103" s="12">
        <v>0</v>
      </c>
      <c r="I103" s="12">
        <v>0</v>
      </c>
      <c r="J103" s="12">
        <v>0</v>
      </c>
      <c r="K103" s="12">
        <v>1</v>
      </c>
      <c r="L103" s="10" t="s">
        <v>113</v>
      </c>
      <c r="M103" s="10"/>
      <c r="N103" s="17"/>
      <c r="O103" s="1338"/>
      <c r="P103" s="51"/>
      <c r="Q103" s="51"/>
      <c r="R103" s="51"/>
      <c r="S103" s="51"/>
      <c r="T103" s="51"/>
      <c r="U103" s="51"/>
      <c r="V103" s="51"/>
      <c r="W103" s="51"/>
      <c r="X103" s="51"/>
      <c r="Y103" s="51"/>
      <c r="Z103" s="51"/>
      <c r="AA103" s="51"/>
      <c r="AB103" s="51"/>
      <c r="AC103" s="51"/>
      <c r="AD103" s="51"/>
      <c r="AE103" s="1348"/>
      <c r="AF103" s="1348"/>
      <c r="AG103" s="1348"/>
      <c r="AH103" s="1349"/>
      <c r="AI103" s="1350"/>
      <c r="AJ103" s="1350"/>
      <c r="AK103" s="1350"/>
      <c r="AL103" s="1350"/>
      <c r="AM103" s="1350"/>
      <c r="AN103" s="1350"/>
      <c r="AO103" s="1350"/>
      <c r="AP103" s="1350"/>
      <c r="AQ103" s="1350"/>
      <c r="AR103" s="1350"/>
      <c r="AS103" s="1350"/>
      <c r="AT103" s="1350"/>
      <c r="AU103" s="1350"/>
      <c r="AV103" s="1351"/>
      <c r="AW103" s="1350"/>
      <c r="AX103" s="1350"/>
      <c r="AY103" s="1350"/>
      <c r="AZ103" s="1350"/>
      <c r="BA103" s="1350"/>
      <c r="BB103" s="1350"/>
      <c r="BC103" s="1350"/>
      <c r="BD103" s="1350"/>
      <c r="BE103" s="1350"/>
      <c r="BF103" s="1350"/>
      <c r="BG103" s="1350"/>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row>
    <row r="104" spans="1:86">
      <c r="A104" s="1336"/>
      <c r="B104" s="15">
        <v>22</v>
      </c>
      <c r="C104" s="18" t="s">
        <v>155</v>
      </c>
      <c r="D104" s="14">
        <v>1</v>
      </c>
      <c r="E104" s="14">
        <v>0</v>
      </c>
      <c r="F104" s="14">
        <v>0</v>
      </c>
      <c r="G104" s="13">
        <v>0</v>
      </c>
      <c r="H104" s="12">
        <v>0</v>
      </c>
      <c r="I104" s="12">
        <v>0</v>
      </c>
      <c r="J104" s="12">
        <v>0</v>
      </c>
      <c r="K104" s="12">
        <v>1</v>
      </c>
      <c r="L104" s="10" t="s">
        <v>113</v>
      </c>
      <c r="M104" s="10"/>
      <c r="N104" s="17"/>
      <c r="O104" s="1338"/>
      <c r="P104" s="51"/>
      <c r="Q104" s="51"/>
      <c r="R104" s="51"/>
      <c r="S104" s="51"/>
      <c r="T104" s="51"/>
      <c r="U104" s="51"/>
      <c r="V104" s="51"/>
      <c r="W104" s="51"/>
      <c r="X104" s="51"/>
      <c r="Y104" s="51"/>
      <c r="Z104" s="51"/>
      <c r="AA104" s="51"/>
      <c r="AB104" s="51"/>
      <c r="AC104" s="51"/>
      <c r="AD104" s="51"/>
      <c r="AE104" s="1348"/>
      <c r="AF104" s="1348"/>
      <c r="AG104" s="1348"/>
      <c r="AH104" s="1349"/>
      <c r="AI104" s="1350"/>
      <c r="AJ104" s="1350"/>
      <c r="AK104" s="1350"/>
      <c r="AL104" s="1350"/>
      <c r="AM104" s="1350"/>
      <c r="AN104" s="1350"/>
      <c r="AO104" s="1350"/>
      <c r="AP104" s="1350"/>
      <c r="AQ104" s="1350"/>
      <c r="AR104" s="1350"/>
      <c r="AS104" s="1350"/>
      <c r="AT104" s="1350"/>
      <c r="AU104" s="1350"/>
      <c r="AV104" s="1351"/>
      <c r="AW104" s="1350"/>
      <c r="AX104" s="1350"/>
      <c r="AY104" s="1350"/>
      <c r="AZ104" s="1350"/>
      <c r="BA104" s="1350"/>
      <c r="BB104" s="1350"/>
      <c r="BC104" s="1350"/>
      <c r="BD104" s="1350"/>
      <c r="BE104" s="1350"/>
      <c r="BF104" s="1350"/>
      <c r="BG104" s="1350"/>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row>
    <row r="105" spans="1:86" ht="13.5" thickBot="1">
      <c r="A105" s="1336"/>
      <c r="B105" s="7">
        <v>23</v>
      </c>
      <c r="C105" s="18" t="s">
        <v>155</v>
      </c>
      <c r="D105" s="14">
        <v>1</v>
      </c>
      <c r="E105" s="14">
        <v>0</v>
      </c>
      <c r="F105" s="14">
        <v>0</v>
      </c>
      <c r="G105" s="13">
        <v>0</v>
      </c>
      <c r="H105" s="12">
        <v>0</v>
      </c>
      <c r="I105" s="12">
        <v>0</v>
      </c>
      <c r="J105" s="12">
        <v>0</v>
      </c>
      <c r="K105" s="12">
        <v>1</v>
      </c>
      <c r="L105" s="10" t="s">
        <v>113</v>
      </c>
      <c r="M105" s="10"/>
      <c r="N105" s="17"/>
      <c r="O105" s="1338"/>
      <c r="P105" s="51"/>
      <c r="Q105" s="51"/>
      <c r="R105" s="51"/>
      <c r="S105" s="51"/>
      <c r="T105" s="51"/>
      <c r="U105" s="51"/>
      <c r="V105" s="51"/>
      <c r="W105" s="51"/>
      <c r="X105" s="51"/>
      <c r="Y105" s="51"/>
      <c r="Z105" s="51"/>
      <c r="AA105" s="51"/>
      <c r="AB105" s="51"/>
      <c r="AC105" s="51"/>
      <c r="AD105" s="51"/>
      <c r="AE105" s="1348"/>
      <c r="AF105" s="1348"/>
      <c r="AG105" s="1348"/>
      <c r="AH105" s="1349"/>
      <c r="AI105" s="1350"/>
      <c r="AJ105" s="1350"/>
      <c r="AK105" s="1350"/>
      <c r="AL105" s="1350"/>
      <c r="AM105" s="1350"/>
      <c r="AN105" s="1350"/>
      <c r="AO105" s="1350"/>
      <c r="AP105" s="1350"/>
      <c r="AQ105" s="1350"/>
      <c r="AR105" s="1350"/>
      <c r="AS105" s="1350"/>
      <c r="AT105" s="1350"/>
      <c r="AU105" s="1350"/>
      <c r="AV105" s="1351"/>
      <c r="AW105" s="1350"/>
      <c r="AX105" s="1350"/>
      <c r="AY105" s="1350"/>
      <c r="AZ105" s="1350"/>
      <c r="BA105" s="1350"/>
      <c r="BB105" s="1350"/>
      <c r="BC105" s="1350"/>
      <c r="BD105" s="1350"/>
      <c r="BE105" s="1350"/>
      <c r="BF105" s="1350"/>
      <c r="BG105" s="1350"/>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row>
    <row r="106" spans="1:86" ht="13.5" thickTop="1">
      <c r="A106" s="1336"/>
      <c r="B106" s="15">
        <v>24</v>
      </c>
      <c r="C106" s="18" t="s">
        <v>156</v>
      </c>
      <c r="D106" s="14">
        <v>1</v>
      </c>
      <c r="E106" s="14">
        <v>0</v>
      </c>
      <c r="F106" s="14">
        <v>0</v>
      </c>
      <c r="G106" s="13">
        <v>0</v>
      </c>
      <c r="H106" s="12">
        <v>0</v>
      </c>
      <c r="I106" s="12">
        <v>0</v>
      </c>
      <c r="J106" s="12">
        <v>0</v>
      </c>
      <c r="K106" s="12">
        <v>1</v>
      </c>
      <c r="L106" s="10" t="s">
        <v>157</v>
      </c>
      <c r="M106" s="10"/>
      <c r="N106" s="17"/>
      <c r="O106" s="1338"/>
      <c r="P106" s="51"/>
      <c r="Q106" s="51"/>
      <c r="R106" s="51"/>
      <c r="S106" s="51"/>
      <c r="T106" s="51"/>
      <c r="U106" s="51"/>
      <c r="V106" s="51"/>
      <c r="W106" s="51"/>
      <c r="X106" s="51"/>
      <c r="Y106" s="51"/>
      <c r="Z106" s="51"/>
      <c r="AA106" s="51"/>
      <c r="AB106" s="51"/>
      <c r="AC106" s="51"/>
      <c r="AD106" s="51"/>
      <c r="AE106" s="1352"/>
      <c r="AF106" s="1352"/>
      <c r="AG106" s="1352"/>
      <c r="AH106" s="1352"/>
      <c r="AI106" s="1352"/>
      <c r="AJ106" s="1352"/>
      <c r="AK106" s="1352"/>
      <c r="AL106" s="1352"/>
      <c r="AM106" s="1352"/>
      <c r="AN106" s="1352"/>
      <c r="AO106" s="1352"/>
      <c r="AP106" s="1352"/>
      <c r="AQ106" s="1352"/>
      <c r="AR106" s="1352"/>
      <c r="AS106" s="1352"/>
      <c r="AT106" s="1352"/>
      <c r="AU106" s="1352"/>
      <c r="AV106" s="1352"/>
      <c r="AW106" s="1352"/>
      <c r="AX106" s="1352"/>
      <c r="AY106" s="1352"/>
      <c r="AZ106" s="1352"/>
      <c r="BA106" s="1352"/>
      <c r="BB106" s="1352"/>
      <c r="BC106" s="1352"/>
      <c r="BD106" s="1352"/>
      <c r="BE106" s="1352"/>
      <c r="BF106" s="1352"/>
      <c r="BG106" s="1352"/>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row>
    <row r="107" spans="1:86">
      <c r="A107" s="1336"/>
      <c r="B107" s="15">
        <v>25</v>
      </c>
      <c r="C107" s="11" t="s">
        <v>158</v>
      </c>
      <c r="D107" s="14">
        <v>1</v>
      </c>
      <c r="E107" s="14">
        <v>0</v>
      </c>
      <c r="F107" s="14">
        <v>0</v>
      </c>
      <c r="G107" s="13">
        <v>0</v>
      </c>
      <c r="H107" s="12">
        <v>0</v>
      </c>
      <c r="I107" s="12">
        <v>0</v>
      </c>
      <c r="J107" s="12">
        <v>0</v>
      </c>
      <c r="K107" s="12">
        <v>2</v>
      </c>
      <c r="L107" s="10" t="s">
        <v>159</v>
      </c>
      <c r="M107" s="10" t="s">
        <v>135</v>
      </c>
      <c r="N107" s="12"/>
      <c r="O107" s="1338"/>
      <c r="P107" s="51"/>
      <c r="Q107" s="51"/>
      <c r="R107" s="51"/>
      <c r="S107" s="51"/>
      <c r="T107" s="51"/>
      <c r="U107" s="51"/>
      <c r="V107" s="51"/>
      <c r="W107" s="51"/>
      <c r="X107" s="51"/>
      <c r="Y107" s="51"/>
      <c r="Z107" s="51"/>
      <c r="AA107" s="51"/>
      <c r="AB107" s="51"/>
      <c r="AC107" s="51"/>
      <c r="AD107" s="51"/>
      <c r="AE107" s="1353"/>
      <c r="AF107" s="1353"/>
      <c r="AG107" s="1353"/>
      <c r="AH107" s="1353"/>
      <c r="AI107" s="1353"/>
      <c r="AJ107" s="1353"/>
      <c r="AK107" s="1353"/>
      <c r="AL107" s="1353"/>
      <c r="AM107" s="1353"/>
      <c r="AN107" s="1353"/>
      <c r="AO107" s="1353"/>
      <c r="AP107" s="1353"/>
      <c r="AQ107" s="1353"/>
      <c r="AR107" s="1353"/>
      <c r="AS107" s="1353"/>
      <c r="AT107" s="1353"/>
      <c r="AU107" s="1353"/>
      <c r="AV107" s="1353"/>
      <c r="AW107" s="1353"/>
      <c r="AX107" s="1353"/>
      <c r="AY107" s="1353"/>
      <c r="AZ107" s="1353"/>
      <c r="BA107" s="1353"/>
      <c r="BB107" s="1353"/>
      <c r="BC107" s="1353"/>
      <c r="BD107" s="1353"/>
      <c r="BE107" s="1353"/>
      <c r="BF107" s="1353"/>
      <c r="BG107" s="1353"/>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row>
    <row r="108" spans="1:86">
      <c r="A108" s="1336"/>
      <c r="B108" s="7">
        <v>26</v>
      </c>
      <c r="C108" s="11" t="s">
        <v>160</v>
      </c>
      <c r="D108" s="14">
        <v>1</v>
      </c>
      <c r="E108" s="14">
        <v>0</v>
      </c>
      <c r="F108" s="14">
        <v>0</v>
      </c>
      <c r="G108" s="13">
        <v>0</v>
      </c>
      <c r="H108" s="12">
        <v>0</v>
      </c>
      <c r="I108" s="12">
        <v>0</v>
      </c>
      <c r="J108" s="12">
        <v>0</v>
      </c>
      <c r="K108" s="12">
        <v>1</v>
      </c>
      <c r="L108" s="19" t="s">
        <v>141</v>
      </c>
      <c r="M108" s="19"/>
      <c r="N108" s="12"/>
      <c r="O108" s="1338"/>
      <c r="P108" s="51"/>
      <c r="Q108" s="51"/>
      <c r="R108" s="51"/>
      <c r="S108" s="51"/>
      <c r="T108" s="51"/>
      <c r="U108" s="51"/>
      <c r="V108" s="51"/>
      <c r="W108" s="51"/>
      <c r="X108" s="51"/>
      <c r="Y108" s="51"/>
      <c r="Z108" s="51"/>
      <c r="AA108" s="51"/>
      <c r="AB108" s="51"/>
      <c r="AC108" s="51"/>
      <c r="AD108" s="51"/>
      <c r="AE108" s="1353"/>
      <c r="AF108" s="1353"/>
      <c r="AG108" s="1353"/>
      <c r="AH108" s="1353"/>
      <c r="AI108" s="1353"/>
      <c r="AJ108" s="1353"/>
      <c r="AK108" s="1353"/>
      <c r="AL108" s="1353"/>
      <c r="AM108" s="1353"/>
      <c r="AN108" s="1353"/>
      <c r="AO108" s="1353"/>
      <c r="AP108" s="1353"/>
      <c r="AQ108" s="1353"/>
      <c r="AR108" s="1353"/>
      <c r="AS108" s="1353"/>
      <c r="AT108" s="1353"/>
      <c r="AU108" s="1353"/>
      <c r="AV108" s="1353"/>
      <c r="AW108" s="1353"/>
      <c r="AX108" s="1353"/>
      <c r="AY108" s="1353"/>
      <c r="AZ108" s="1353"/>
      <c r="BA108" s="1353"/>
      <c r="BB108" s="1353"/>
      <c r="BC108" s="1353"/>
      <c r="BD108" s="1353"/>
      <c r="BE108" s="1353"/>
      <c r="BF108" s="1353"/>
      <c r="BG108" s="1353"/>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row>
    <row r="109" spans="1:86">
      <c r="A109" s="1336"/>
      <c r="B109" s="7">
        <v>27</v>
      </c>
      <c r="C109" s="11" t="s">
        <v>161</v>
      </c>
      <c r="D109" s="14">
        <v>1</v>
      </c>
      <c r="E109" s="14">
        <v>0</v>
      </c>
      <c r="F109" s="14">
        <v>0</v>
      </c>
      <c r="G109" s="13">
        <v>0</v>
      </c>
      <c r="H109" s="12">
        <v>0</v>
      </c>
      <c r="I109" s="12">
        <v>0</v>
      </c>
      <c r="J109" s="12">
        <v>0</v>
      </c>
      <c r="K109" s="12">
        <v>2</v>
      </c>
      <c r="L109" s="10" t="s">
        <v>162</v>
      </c>
      <c r="M109" s="10" t="s">
        <v>163</v>
      </c>
      <c r="N109" s="12"/>
      <c r="O109" s="1338"/>
      <c r="P109" s="51"/>
      <c r="Q109" s="51"/>
      <c r="R109" s="51"/>
      <c r="S109" s="51"/>
      <c r="T109" s="51"/>
      <c r="U109" s="51"/>
      <c r="V109" s="51"/>
      <c r="W109" s="51"/>
      <c r="X109" s="51"/>
      <c r="Y109" s="51"/>
      <c r="Z109" s="51"/>
      <c r="AA109" s="51"/>
      <c r="AB109" s="51"/>
      <c r="AC109" s="51"/>
      <c r="AD109" s="51"/>
      <c r="AE109" s="1353"/>
      <c r="AF109" s="1353"/>
      <c r="AG109" s="1353"/>
      <c r="AH109" s="1353"/>
      <c r="AI109" s="1353"/>
      <c r="AJ109" s="1353"/>
      <c r="AK109" s="1353"/>
      <c r="AL109" s="1353"/>
      <c r="AM109" s="1353"/>
      <c r="AN109" s="1353"/>
      <c r="AO109" s="1353"/>
      <c r="AP109" s="1353"/>
      <c r="AQ109" s="1353"/>
      <c r="AR109" s="1353"/>
      <c r="AS109" s="1353"/>
      <c r="AT109" s="1353"/>
      <c r="AU109" s="1353"/>
      <c r="AV109" s="1353"/>
      <c r="AW109" s="1353"/>
      <c r="AX109" s="1353"/>
      <c r="AY109" s="1353"/>
      <c r="AZ109" s="1353"/>
      <c r="BA109" s="1353"/>
      <c r="BB109" s="1353"/>
      <c r="BC109" s="1353"/>
      <c r="BD109" s="1353"/>
      <c r="BE109" s="1353"/>
      <c r="BF109" s="1353"/>
      <c r="BG109" s="1353"/>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row>
    <row r="110" spans="1:86">
      <c r="A110" s="1336"/>
      <c r="B110" s="7">
        <v>28</v>
      </c>
      <c r="C110" s="11" t="s">
        <v>164</v>
      </c>
      <c r="D110" s="14">
        <v>1</v>
      </c>
      <c r="E110" s="14">
        <v>0</v>
      </c>
      <c r="F110" s="14">
        <v>0</v>
      </c>
      <c r="G110" s="13">
        <v>0</v>
      </c>
      <c r="H110" s="12">
        <v>0</v>
      </c>
      <c r="I110" s="12">
        <v>0</v>
      </c>
      <c r="J110" s="12">
        <v>0</v>
      </c>
      <c r="K110" s="12">
        <v>2</v>
      </c>
      <c r="L110" s="10" t="s">
        <v>162</v>
      </c>
      <c r="M110" s="10" t="s">
        <v>163</v>
      </c>
      <c r="N110" s="12"/>
      <c r="O110" s="1338"/>
      <c r="P110" s="51"/>
      <c r="Q110" s="51"/>
      <c r="R110" s="51"/>
      <c r="S110" s="51"/>
      <c r="T110" s="51"/>
      <c r="U110" s="51"/>
      <c r="V110" s="51"/>
      <c r="W110" s="51"/>
      <c r="X110" s="51"/>
      <c r="Y110" s="51"/>
      <c r="Z110" s="51"/>
      <c r="AA110" s="51"/>
      <c r="AB110" s="51"/>
      <c r="AC110" s="51"/>
      <c r="AD110" s="51"/>
      <c r="AE110" s="1353"/>
      <c r="AF110" s="1353"/>
      <c r="AG110" s="1353"/>
      <c r="AH110" s="1353"/>
      <c r="AI110" s="1353"/>
      <c r="AJ110" s="1353"/>
      <c r="AK110" s="1353"/>
      <c r="AL110" s="1353"/>
      <c r="AM110" s="1353"/>
      <c r="AN110" s="1353"/>
      <c r="AO110" s="1353"/>
      <c r="AP110" s="1353"/>
      <c r="AQ110" s="1353"/>
      <c r="AR110" s="1353"/>
      <c r="AS110" s="1353"/>
      <c r="AT110" s="1353"/>
      <c r="AU110" s="1353"/>
      <c r="AV110" s="1353"/>
      <c r="AW110" s="1353"/>
      <c r="AX110" s="1353"/>
      <c r="AY110" s="1353"/>
      <c r="AZ110" s="1353"/>
      <c r="BA110" s="1353"/>
      <c r="BB110" s="1353"/>
      <c r="BC110" s="1353"/>
      <c r="BD110" s="1353"/>
      <c r="BE110" s="1353"/>
      <c r="BF110" s="1353"/>
      <c r="BG110" s="1353"/>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row>
    <row r="111" spans="1:86">
      <c r="A111" s="1336"/>
      <c r="B111" s="7">
        <v>29</v>
      </c>
      <c r="C111" s="11" t="s">
        <v>165</v>
      </c>
      <c r="D111" s="14">
        <v>1</v>
      </c>
      <c r="E111" s="14">
        <v>0</v>
      </c>
      <c r="F111" s="14">
        <v>0</v>
      </c>
      <c r="G111" s="13">
        <v>0</v>
      </c>
      <c r="H111" s="12">
        <v>0</v>
      </c>
      <c r="I111" s="12">
        <v>0</v>
      </c>
      <c r="J111" s="12">
        <v>0</v>
      </c>
      <c r="K111" s="12">
        <v>1</v>
      </c>
      <c r="L111" s="10" t="s">
        <v>166</v>
      </c>
      <c r="M111" s="10"/>
      <c r="N111" s="12"/>
      <c r="O111" s="1338"/>
      <c r="P111" s="51"/>
      <c r="Q111" s="51"/>
      <c r="R111" s="51"/>
      <c r="S111" s="51"/>
      <c r="T111" s="51"/>
      <c r="U111" s="51"/>
      <c r="V111" s="51"/>
      <c r="W111" s="51"/>
      <c r="X111" s="51"/>
      <c r="Y111" s="51"/>
      <c r="Z111" s="51"/>
      <c r="AA111" s="51"/>
      <c r="AB111" s="51"/>
      <c r="AC111" s="51"/>
      <c r="AD111" s="51"/>
      <c r="AE111" s="1353"/>
      <c r="AF111" s="1353"/>
      <c r="AG111" s="1353"/>
      <c r="AH111" s="1353"/>
      <c r="AI111" s="1353"/>
      <c r="AJ111" s="1353"/>
      <c r="AK111" s="1353"/>
      <c r="AL111" s="1353"/>
      <c r="AM111" s="1353"/>
      <c r="AN111" s="1353"/>
      <c r="AO111" s="1353"/>
      <c r="AP111" s="1353"/>
      <c r="AQ111" s="1353"/>
      <c r="AR111" s="1353"/>
      <c r="AS111" s="1353"/>
      <c r="AT111" s="1353"/>
      <c r="AU111" s="1353"/>
      <c r="AV111" s="1353"/>
      <c r="AW111" s="1353"/>
      <c r="AX111" s="1353"/>
      <c r="AY111" s="1353"/>
      <c r="AZ111" s="1353"/>
      <c r="BA111" s="1353"/>
      <c r="BB111" s="1353"/>
      <c r="BC111" s="1353"/>
      <c r="BD111" s="1353"/>
      <c r="BE111" s="1353"/>
      <c r="BF111" s="1353"/>
      <c r="BG111" s="1353"/>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row>
    <row r="112" spans="1:86">
      <c r="A112" s="1336"/>
      <c r="B112" s="7">
        <v>30</v>
      </c>
      <c r="C112" s="11" t="s">
        <v>167</v>
      </c>
      <c r="D112" s="14">
        <v>1</v>
      </c>
      <c r="E112" s="14">
        <v>0</v>
      </c>
      <c r="F112" s="14">
        <v>0</v>
      </c>
      <c r="G112" s="13">
        <v>0</v>
      </c>
      <c r="H112" s="12">
        <v>0</v>
      </c>
      <c r="I112" s="12">
        <v>0</v>
      </c>
      <c r="J112" s="12">
        <v>0</v>
      </c>
      <c r="K112" s="12">
        <v>2</v>
      </c>
      <c r="L112" s="10" t="s">
        <v>159</v>
      </c>
      <c r="M112" s="10" t="s">
        <v>168</v>
      </c>
      <c r="N112" s="12"/>
      <c r="O112" s="1338"/>
      <c r="P112" s="51"/>
      <c r="Q112" s="51"/>
      <c r="R112" s="51"/>
      <c r="S112" s="51"/>
      <c r="T112" s="51"/>
      <c r="U112" s="51"/>
      <c r="V112" s="51"/>
      <c r="W112" s="51"/>
      <c r="X112" s="51"/>
      <c r="Y112" s="51"/>
      <c r="Z112" s="51"/>
      <c r="AA112" s="51"/>
      <c r="AB112" s="51"/>
      <c r="AC112" s="51"/>
      <c r="AD112" s="51"/>
      <c r="AE112" s="1353"/>
      <c r="AF112" s="1353"/>
      <c r="AG112" s="1353"/>
      <c r="AH112" s="1353"/>
      <c r="AI112" s="1353"/>
      <c r="AJ112" s="1353"/>
      <c r="AK112" s="1353"/>
      <c r="AL112" s="1353"/>
      <c r="AM112" s="1353"/>
      <c r="AN112" s="1353"/>
      <c r="AO112" s="1353"/>
      <c r="AP112" s="1353"/>
      <c r="AQ112" s="1353"/>
      <c r="AR112" s="1353"/>
      <c r="AS112" s="1353"/>
      <c r="AT112" s="1353"/>
      <c r="AU112" s="1353"/>
      <c r="AV112" s="1353"/>
      <c r="AW112" s="1353"/>
      <c r="AX112" s="1353"/>
      <c r="AY112" s="1353"/>
      <c r="AZ112" s="1353"/>
      <c r="BA112" s="1353"/>
      <c r="BB112" s="1353"/>
      <c r="BC112" s="1353"/>
      <c r="BD112" s="1353"/>
      <c r="BE112" s="1353"/>
      <c r="BF112" s="1353"/>
      <c r="BG112" s="1353"/>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row>
    <row r="113" spans="1:86">
      <c r="A113" s="1336"/>
      <c r="B113" s="15">
        <v>31</v>
      </c>
      <c r="C113" s="11" t="s">
        <v>169</v>
      </c>
      <c r="D113" s="14">
        <v>1</v>
      </c>
      <c r="E113" s="14">
        <v>0</v>
      </c>
      <c r="F113" s="14">
        <v>0</v>
      </c>
      <c r="G113" s="13">
        <v>0</v>
      </c>
      <c r="H113" s="12">
        <v>0</v>
      </c>
      <c r="I113" s="12">
        <v>0</v>
      </c>
      <c r="J113" s="12">
        <v>0</v>
      </c>
      <c r="K113" s="12">
        <v>1</v>
      </c>
      <c r="L113" s="10" t="s">
        <v>170</v>
      </c>
      <c r="M113" s="10"/>
      <c r="N113" s="12"/>
      <c r="O113" s="1338"/>
      <c r="P113" s="51"/>
      <c r="Q113" s="51"/>
      <c r="R113" s="51"/>
      <c r="S113" s="51"/>
      <c r="T113" s="51"/>
      <c r="U113" s="51"/>
      <c r="V113" s="51"/>
      <c r="W113" s="51"/>
      <c r="X113" s="51"/>
      <c r="Y113" s="51"/>
      <c r="Z113" s="51"/>
      <c r="AA113" s="51"/>
      <c r="AB113" s="51"/>
      <c r="AC113" s="51"/>
      <c r="AD113" s="51"/>
      <c r="AE113" s="1353"/>
      <c r="AF113" s="1353"/>
      <c r="AG113" s="1353"/>
      <c r="AH113" s="1353"/>
      <c r="AI113" s="1353"/>
      <c r="AJ113" s="1353"/>
      <c r="AK113" s="1353"/>
      <c r="AL113" s="1353"/>
      <c r="AM113" s="1353"/>
      <c r="AN113" s="1353"/>
      <c r="AO113" s="1353"/>
      <c r="AP113" s="1353"/>
      <c r="AQ113" s="1353"/>
      <c r="AR113" s="1353"/>
      <c r="AS113" s="1353"/>
      <c r="AT113" s="1353"/>
      <c r="AU113" s="1353"/>
      <c r="AV113" s="1353"/>
      <c r="AW113" s="1353"/>
      <c r="AX113" s="1353"/>
      <c r="AY113" s="1353"/>
      <c r="AZ113" s="1353"/>
      <c r="BA113" s="1353"/>
      <c r="BB113" s="1353"/>
      <c r="BC113" s="1353"/>
      <c r="BD113" s="1353"/>
      <c r="BE113" s="1353"/>
      <c r="BF113" s="1353"/>
      <c r="BG113" s="1353"/>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row>
    <row r="114" spans="1:86">
      <c r="A114" s="1336"/>
      <c r="B114" s="20">
        <v>32</v>
      </c>
      <c r="C114" s="11" t="s">
        <v>171</v>
      </c>
      <c r="D114" s="14">
        <v>1</v>
      </c>
      <c r="E114" s="14">
        <v>0</v>
      </c>
      <c r="F114" s="14">
        <v>0</v>
      </c>
      <c r="G114" s="13">
        <v>0</v>
      </c>
      <c r="H114" s="12">
        <v>0</v>
      </c>
      <c r="I114" s="12">
        <v>0</v>
      </c>
      <c r="J114" s="12">
        <v>0</v>
      </c>
      <c r="K114" s="12">
        <v>1</v>
      </c>
      <c r="L114" s="10" t="s">
        <v>170</v>
      </c>
      <c r="M114" s="10"/>
      <c r="N114" s="12"/>
      <c r="O114" s="1338"/>
      <c r="P114" s="51"/>
      <c r="Q114" s="51"/>
      <c r="R114" s="51"/>
      <c r="S114" s="51"/>
      <c r="T114" s="51"/>
      <c r="U114" s="51"/>
      <c r="V114" s="51"/>
      <c r="W114" s="51"/>
      <c r="X114" s="51"/>
      <c r="Y114" s="51"/>
      <c r="Z114" s="51"/>
      <c r="AA114" s="51"/>
      <c r="AB114" s="51"/>
      <c r="AC114" s="51"/>
      <c r="AD114" s="51"/>
      <c r="AE114" s="1353"/>
      <c r="AF114" s="1353"/>
      <c r="AG114" s="1353"/>
      <c r="AH114" s="1353"/>
      <c r="AI114" s="1353"/>
      <c r="AJ114" s="1353"/>
      <c r="AK114" s="1353"/>
      <c r="AL114" s="1353"/>
      <c r="AM114" s="1353"/>
      <c r="AN114" s="1353"/>
      <c r="AO114" s="1353"/>
      <c r="AP114" s="1353"/>
      <c r="AQ114" s="1353"/>
      <c r="AR114" s="1353"/>
      <c r="AS114" s="1353"/>
      <c r="AT114" s="1353"/>
      <c r="AU114" s="1353"/>
      <c r="AV114" s="1353"/>
      <c r="AW114" s="1353"/>
      <c r="AX114" s="1353"/>
      <c r="AY114" s="1353"/>
      <c r="AZ114" s="1353"/>
      <c r="BA114" s="1353"/>
      <c r="BB114" s="1353"/>
      <c r="BC114" s="1353"/>
      <c r="BD114" s="1353"/>
      <c r="BE114" s="1353"/>
      <c r="BF114" s="1353"/>
      <c r="BG114" s="1353"/>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row>
    <row r="115" spans="1:86">
      <c r="A115" s="1336"/>
      <c r="B115" s="15">
        <v>33</v>
      </c>
      <c r="C115" s="11" t="s">
        <v>172</v>
      </c>
      <c r="D115" s="14">
        <v>1</v>
      </c>
      <c r="E115" s="14">
        <v>0</v>
      </c>
      <c r="F115" s="14">
        <v>0</v>
      </c>
      <c r="G115" s="13">
        <v>0</v>
      </c>
      <c r="H115" s="12">
        <v>0</v>
      </c>
      <c r="I115" s="12">
        <v>0</v>
      </c>
      <c r="J115" s="12">
        <v>0</v>
      </c>
      <c r="K115" s="12">
        <v>1</v>
      </c>
      <c r="L115" s="10" t="s">
        <v>170</v>
      </c>
      <c r="M115" s="10"/>
      <c r="N115" s="12"/>
      <c r="O115" s="1338"/>
      <c r="P115" s="51"/>
      <c r="Q115" s="51"/>
      <c r="R115" s="51"/>
      <c r="S115" s="51"/>
      <c r="T115" s="51"/>
      <c r="U115" s="51"/>
      <c r="V115" s="51"/>
      <c r="W115" s="51"/>
      <c r="X115" s="51"/>
      <c r="Y115" s="51"/>
      <c r="Z115" s="51"/>
      <c r="AA115" s="51"/>
      <c r="AB115" s="51"/>
      <c r="AC115" s="51"/>
      <c r="AD115" s="51"/>
      <c r="AE115" s="1353"/>
      <c r="AF115" s="1353"/>
      <c r="AG115" s="1353"/>
      <c r="AH115" s="1353"/>
      <c r="AI115" s="1353"/>
      <c r="AJ115" s="1353"/>
      <c r="AK115" s="1353"/>
      <c r="AL115" s="1353"/>
      <c r="AM115" s="1353"/>
      <c r="AN115" s="1353"/>
      <c r="AO115" s="1353"/>
      <c r="AP115" s="1353"/>
      <c r="AQ115" s="1353"/>
      <c r="AR115" s="1353"/>
      <c r="AS115" s="1353"/>
      <c r="AT115" s="1353"/>
      <c r="AU115" s="1353"/>
      <c r="AV115" s="1353"/>
      <c r="AW115" s="1353"/>
      <c r="AX115" s="1353"/>
      <c r="AY115" s="1353"/>
      <c r="AZ115" s="1353"/>
      <c r="BA115" s="1353"/>
      <c r="BB115" s="1353"/>
      <c r="BC115" s="1353"/>
      <c r="BD115" s="1353"/>
      <c r="BE115" s="1353"/>
      <c r="BF115" s="1353"/>
      <c r="BG115" s="1353"/>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row>
    <row r="116" spans="1:86" ht="13.5" thickBot="1">
      <c r="A116" s="1336"/>
      <c r="B116" s="20">
        <v>34</v>
      </c>
      <c r="C116" s="11" t="s">
        <v>173</v>
      </c>
      <c r="D116" s="14">
        <v>1</v>
      </c>
      <c r="E116" s="14">
        <v>0</v>
      </c>
      <c r="F116" s="14">
        <v>0</v>
      </c>
      <c r="G116" s="13">
        <v>0</v>
      </c>
      <c r="H116" s="12">
        <v>0</v>
      </c>
      <c r="I116" s="12">
        <v>0</v>
      </c>
      <c r="J116" s="12">
        <v>0</v>
      </c>
      <c r="K116" s="12">
        <v>1</v>
      </c>
      <c r="L116" s="10" t="s">
        <v>170</v>
      </c>
      <c r="M116" s="10"/>
      <c r="N116" s="12"/>
      <c r="O116" s="1338"/>
      <c r="P116" s="51"/>
      <c r="Q116" s="51"/>
      <c r="R116" s="51"/>
      <c r="S116" s="51"/>
      <c r="T116" s="51"/>
      <c r="U116" s="51"/>
      <c r="V116" s="51"/>
      <c r="W116" s="51"/>
      <c r="X116" s="51"/>
      <c r="Y116" s="51"/>
      <c r="Z116" s="51"/>
      <c r="AA116" s="51"/>
      <c r="AB116" s="51"/>
      <c r="AC116" s="51"/>
      <c r="AD116" s="51"/>
      <c r="AE116" s="1353"/>
      <c r="AF116" s="1353"/>
      <c r="AG116" s="1353"/>
      <c r="AH116" s="1353"/>
      <c r="AI116" s="1353"/>
      <c r="AJ116" s="1353"/>
      <c r="AK116" s="1353"/>
      <c r="AL116" s="1353"/>
      <c r="AM116" s="1353"/>
      <c r="AN116" s="1353"/>
      <c r="AO116" s="1353"/>
      <c r="AP116" s="1353"/>
      <c r="AQ116" s="1353"/>
      <c r="AR116" s="1353"/>
      <c r="AS116" s="1353"/>
      <c r="AT116" s="1353"/>
      <c r="AU116" s="1353"/>
      <c r="AV116" s="1353"/>
      <c r="AW116" s="1353"/>
      <c r="AX116" s="1353"/>
      <c r="AY116" s="1353"/>
      <c r="AZ116" s="1353"/>
      <c r="BA116" s="1353"/>
      <c r="BB116" s="1353"/>
      <c r="BC116" s="1353"/>
      <c r="BD116" s="1353"/>
      <c r="BE116" s="1353"/>
      <c r="BF116" s="1353"/>
      <c r="BG116" s="1353"/>
      <c r="BH116" s="51"/>
      <c r="BI116" s="51"/>
      <c r="BJ116" s="51"/>
      <c r="BK116" s="51"/>
      <c r="BL116" s="51"/>
      <c r="BM116" s="51"/>
      <c r="BN116" s="1285"/>
      <c r="BO116" s="1285"/>
      <c r="BP116" s="51"/>
      <c r="BQ116" s="51"/>
      <c r="BR116" s="51"/>
      <c r="BS116" s="51"/>
      <c r="BT116" s="51"/>
      <c r="BU116" s="51"/>
      <c r="BV116" s="51"/>
      <c r="BW116" s="51"/>
      <c r="BX116" s="51"/>
      <c r="BY116" s="51"/>
      <c r="BZ116" s="51"/>
      <c r="CA116" s="51"/>
      <c r="CB116" s="51"/>
      <c r="CC116" s="51"/>
      <c r="CD116" s="51"/>
      <c r="CE116" s="51"/>
      <c r="CF116" s="51"/>
      <c r="CG116" s="51"/>
      <c r="CH116" s="51"/>
    </row>
    <row r="117" spans="1:86" ht="13.5" thickBot="1">
      <c r="A117" s="1336"/>
      <c r="B117" s="15">
        <v>35</v>
      </c>
      <c r="C117" s="11" t="s">
        <v>174</v>
      </c>
      <c r="D117" s="14">
        <v>1</v>
      </c>
      <c r="E117" s="14">
        <v>0</v>
      </c>
      <c r="F117" s="14">
        <v>0</v>
      </c>
      <c r="G117" s="13">
        <v>0</v>
      </c>
      <c r="H117" s="12">
        <v>0</v>
      </c>
      <c r="I117" s="12">
        <v>0</v>
      </c>
      <c r="J117" s="12">
        <v>0</v>
      </c>
      <c r="K117" s="12">
        <v>1</v>
      </c>
      <c r="L117" s="10" t="s">
        <v>170</v>
      </c>
      <c r="M117" s="10"/>
      <c r="N117" s="12"/>
      <c r="O117" s="1338"/>
      <c r="P117" s="51"/>
      <c r="Q117" s="51"/>
      <c r="R117" s="51"/>
      <c r="S117" s="51"/>
      <c r="T117" s="51"/>
      <c r="U117" s="51"/>
      <c r="V117" s="51"/>
      <c r="W117" s="51"/>
      <c r="X117" s="51"/>
      <c r="Y117" s="51"/>
      <c r="Z117" s="51"/>
      <c r="AA117" s="51"/>
      <c r="AB117" s="51"/>
      <c r="AC117" s="51"/>
      <c r="AD117" s="51"/>
      <c r="AE117" s="1353"/>
      <c r="AF117" s="1353"/>
      <c r="AG117" s="1353"/>
      <c r="AH117" s="1353"/>
      <c r="AI117" s="1353"/>
      <c r="AJ117" s="1353"/>
      <c r="AK117" s="1353"/>
      <c r="AL117" s="1353"/>
      <c r="AM117" s="1353"/>
      <c r="AN117" s="1353"/>
      <c r="AO117" s="1353"/>
      <c r="AP117" s="1353"/>
      <c r="AQ117" s="1353"/>
      <c r="AR117" s="1353"/>
      <c r="AS117" s="1353"/>
      <c r="AT117" s="1353"/>
      <c r="AU117" s="1353"/>
      <c r="AV117" s="1353"/>
      <c r="AW117" s="1353"/>
      <c r="AX117" s="1353"/>
      <c r="AY117" s="1353"/>
      <c r="AZ117" s="1353"/>
      <c r="BA117" s="1353"/>
      <c r="BB117" s="1353"/>
      <c r="BC117" s="1353"/>
      <c r="BD117" s="1353"/>
      <c r="BE117" s="1353"/>
      <c r="BF117" s="1353"/>
      <c r="BG117" s="1353"/>
      <c r="BH117" s="51"/>
      <c r="BI117" s="51"/>
      <c r="BJ117" s="51"/>
      <c r="BK117" s="51"/>
      <c r="BL117" s="51"/>
      <c r="BM117" s="1285"/>
      <c r="BN117" s="1343"/>
      <c r="BO117" s="1342"/>
      <c r="BP117" s="51"/>
      <c r="BQ117" s="51"/>
      <c r="BR117" s="51"/>
      <c r="BS117" s="51"/>
      <c r="BT117" s="51"/>
      <c r="BU117" s="51"/>
      <c r="BV117" s="51"/>
      <c r="BW117" s="51"/>
      <c r="BX117" s="51"/>
      <c r="BY117" s="51"/>
      <c r="BZ117" s="51"/>
      <c r="CA117" s="51"/>
      <c r="CB117" s="51"/>
      <c r="CC117" s="51"/>
      <c r="CD117" s="51"/>
      <c r="CE117" s="51"/>
      <c r="CF117" s="51"/>
      <c r="CG117" s="51"/>
      <c r="CH117" s="51"/>
    </row>
    <row r="118" spans="1:86">
      <c r="A118" s="1336"/>
      <c r="B118" s="20">
        <v>36</v>
      </c>
      <c r="C118" s="11" t="s">
        <v>175</v>
      </c>
      <c r="D118" s="14">
        <v>1</v>
      </c>
      <c r="E118" s="14">
        <v>0</v>
      </c>
      <c r="F118" s="14">
        <v>0</v>
      </c>
      <c r="G118" s="13">
        <v>0</v>
      </c>
      <c r="H118" s="12">
        <v>0</v>
      </c>
      <c r="I118" s="12">
        <v>0</v>
      </c>
      <c r="J118" s="12">
        <v>0</v>
      </c>
      <c r="K118" s="12">
        <v>1</v>
      </c>
      <c r="L118" s="10" t="s">
        <v>170</v>
      </c>
      <c r="M118" s="10"/>
      <c r="N118" s="12"/>
      <c r="O118" s="1338"/>
      <c r="P118" s="51"/>
      <c r="Q118" s="51"/>
      <c r="R118" s="51"/>
      <c r="S118" s="51"/>
      <c r="T118" s="51"/>
      <c r="U118" s="51"/>
      <c r="V118" s="51"/>
      <c r="W118" s="51"/>
      <c r="X118" s="51"/>
      <c r="Y118" s="51"/>
      <c r="Z118" s="51"/>
      <c r="AA118" s="51"/>
      <c r="AB118" s="51"/>
      <c r="AC118" s="51"/>
      <c r="AD118" s="51"/>
      <c r="AE118" s="1353"/>
      <c r="AF118" s="1353"/>
      <c r="AG118" s="1353"/>
      <c r="AH118" s="1353"/>
      <c r="AI118" s="1353"/>
      <c r="AJ118" s="1353"/>
      <c r="AK118" s="1353"/>
      <c r="AL118" s="1353"/>
      <c r="AM118" s="1353"/>
      <c r="AN118" s="1353"/>
      <c r="AO118" s="1353"/>
      <c r="AP118" s="1353"/>
      <c r="AQ118" s="1353"/>
      <c r="AR118" s="1353"/>
      <c r="AS118" s="1353"/>
      <c r="AT118" s="1353"/>
      <c r="AU118" s="1353"/>
      <c r="AV118" s="1353"/>
      <c r="AW118" s="1353"/>
      <c r="AX118" s="1353"/>
      <c r="AY118" s="1353"/>
      <c r="AZ118" s="1353"/>
      <c r="BA118" s="1353"/>
      <c r="BB118" s="1353"/>
      <c r="BC118" s="1353"/>
      <c r="BD118" s="1353"/>
      <c r="BE118" s="1353"/>
      <c r="BF118" s="1353"/>
      <c r="BG118" s="1353"/>
      <c r="BH118" s="51"/>
      <c r="BI118" s="51"/>
      <c r="BJ118" s="51"/>
      <c r="BK118" s="51"/>
      <c r="BL118" s="51"/>
      <c r="BM118" s="1354"/>
      <c r="BN118" s="1343"/>
      <c r="BO118" s="1355"/>
      <c r="BP118" s="51"/>
      <c r="BQ118" s="51"/>
      <c r="BR118" s="51"/>
      <c r="BS118" s="51"/>
      <c r="BT118" s="51"/>
      <c r="BU118" s="51"/>
      <c r="BV118" s="51"/>
      <c r="BW118" s="51"/>
      <c r="BX118" s="51"/>
      <c r="BY118" s="51"/>
      <c r="BZ118" s="51"/>
      <c r="CA118" s="51"/>
      <c r="CB118" s="51"/>
      <c r="CC118" s="51"/>
      <c r="CD118" s="51"/>
      <c r="CE118" s="51"/>
      <c r="CF118" s="51"/>
      <c r="CG118" s="51"/>
      <c r="CH118" s="51"/>
    </row>
    <row r="119" spans="1:86" ht="13.5" thickBot="1">
      <c r="A119" s="1336"/>
      <c r="B119" s="15">
        <v>37</v>
      </c>
      <c r="C119" s="11" t="s">
        <v>176</v>
      </c>
      <c r="D119" s="14">
        <v>1</v>
      </c>
      <c r="E119" s="14">
        <v>0</v>
      </c>
      <c r="F119" s="14">
        <v>0</v>
      </c>
      <c r="G119" s="13">
        <v>0</v>
      </c>
      <c r="H119" s="12">
        <v>0</v>
      </c>
      <c r="I119" s="12">
        <v>0</v>
      </c>
      <c r="J119" s="12">
        <v>0</v>
      </c>
      <c r="K119" s="12">
        <v>1</v>
      </c>
      <c r="L119" s="10" t="s">
        <v>170</v>
      </c>
      <c r="M119" s="10"/>
      <c r="N119" s="12"/>
      <c r="O119" s="1338"/>
      <c r="P119" s="51"/>
      <c r="Q119" s="51"/>
      <c r="R119" s="51"/>
      <c r="S119" s="51"/>
      <c r="T119" s="51"/>
      <c r="U119" s="51"/>
      <c r="V119" s="51"/>
      <c r="W119" s="51"/>
      <c r="X119" s="51"/>
      <c r="Y119" s="51"/>
      <c r="Z119" s="51"/>
      <c r="AA119" s="51"/>
      <c r="AB119" s="51"/>
      <c r="AC119" s="51"/>
      <c r="AD119" s="51"/>
      <c r="AE119" s="1353"/>
      <c r="AF119" s="1353"/>
      <c r="AG119" s="1353"/>
      <c r="AH119" s="1353"/>
      <c r="AI119" s="1353"/>
      <c r="AJ119" s="1353"/>
      <c r="AK119" s="1353"/>
      <c r="AL119" s="1353"/>
      <c r="AM119" s="1353"/>
      <c r="AN119" s="1353"/>
      <c r="AO119" s="1353"/>
      <c r="AP119" s="1353"/>
      <c r="AQ119" s="1353"/>
      <c r="AR119" s="1353"/>
      <c r="AS119" s="1353"/>
      <c r="AT119" s="1353"/>
      <c r="AU119" s="1353"/>
      <c r="AV119" s="1353"/>
      <c r="AW119" s="1353"/>
      <c r="AX119" s="1353"/>
      <c r="AY119" s="1353"/>
      <c r="AZ119" s="1353"/>
      <c r="BA119" s="1353"/>
      <c r="BB119" s="1353"/>
      <c r="BC119" s="1353"/>
      <c r="BD119" s="1353"/>
      <c r="BE119" s="1353"/>
      <c r="BF119" s="1353"/>
      <c r="BG119" s="1353"/>
      <c r="BH119" s="51"/>
      <c r="BI119" s="51"/>
      <c r="BJ119" s="51"/>
      <c r="BK119" s="51"/>
      <c r="BL119" s="51"/>
      <c r="BM119" s="51"/>
      <c r="BN119" s="1285"/>
      <c r="BO119" s="1285"/>
      <c r="BP119" s="51"/>
      <c r="BQ119" s="51"/>
      <c r="BR119" s="51"/>
      <c r="BS119" s="51"/>
      <c r="BT119" s="51"/>
      <c r="BU119" s="51"/>
      <c r="BV119" s="51"/>
      <c r="BW119" s="51"/>
      <c r="BX119" s="51"/>
      <c r="BY119" s="51"/>
      <c r="BZ119" s="51"/>
      <c r="CA119" s="51"/>
      <c r="CB119" s="51"/>
      <c r="CC119" s="51"/>
      <c r="CD119" s="51"/>
      <c r="CE119" s="51"/>
      <c r="CF119" s="51"/>
      <c r="CG119" s="51"/>
      <c r="CH119" s="51"/>
    </row>
    <row r="120" spans="1:86" ht="13.5" thickBot="1">
      <c r="A120" s="1336"/>
      <c r="B120" s="20">
        <v>38</v>
      </c>
      <c r="C120" s="11" t="s">
        <v>177</v>
      </c>
      <c r="D120" s="14">
        <v>1</v>
      </c>
      <c r="E120" s="14">
        <v>0</v>
      </c>
      <c r="F120" s="14">
        <v>0</v>
      </c>
      <c r="G120" s="13">
        <v>0</v>
      </c>
      <c r="H120" s="12">
        <v>0</v>
      </c>
      <c r="I120" s="12">
        <v>0</v>
      </c>
      <c r="J120" s="12">
        <v>0</v>
      </c>
      <c r="K120" s="12">
        <v>1</v>
      </c>
      <c r="L120" s="10" t="s">
        <v>170</v>
      </c>
      <c r="M120" s="10"/>
      <c r="N120" s="12"/>
      <c r="O120" s="1338"/>
      <c r="P120" s="51"/>
      <c r="Q120" s="51"/>
      <c r="R120" s="51"/>
      <c r="S120" s="51"/>
      <c r="T120" s="51"/>
      <c r="U120" s="51"/>
      <c r="V120" s="51"/>
      <c r="W120" s="51"/>
      <c r="X120" s="51"/>
      <c r="Y120" s="51"/>
      <c r="Z120" s="51"/>
      <c r="AA120" s="51"/>
      <c r="AB120" s="51"/>
      <c r="AC120" s="51"/>
      <c r="AD120" s="51"/>
      <c r="AE120" s="1353"/>
      <c r="AF120" s="1353"/>
      <c r="AG120" s="1353"/>
      <c r="AH120" s="1353"/>
      <c r="AI120" s="1353"/>
      <c r="AJ120" s="1353"/>
      <c r="AK120" s="1353"/>
      <c r="AL120" s="1353"/>
      <c r="AM120" s="1353"/>
      <c r="AN120" s="1353"/>
      <c r="AO120" s="1353"/>
      <c r="AP120" s="1353"/>
      <c r="AQ120" s="1353"/>
      <c r="AR120" s="1353"/>
      <c r="AS120" s="1353"/>
      <c r="AT120" s="1353"/>
      <c r="AU120" s="1353"/>
      <c r="AV120" s="1353"/>
      <c r="AW120" s="1353"/>
      <c r="AX120" s="1353"/>
      <c r="AY120" s="1353"/>
      <c r="AZ120" s="1353"/>
      <c r="BA120" s="1353"/>
      <c r="BB120" s="1353"/>
      <c r="BC120" s="1353"/>
      <c r="BD120" s="1353"/>
      <c r="BE120" s="1353"/>
      <c r="BF120" s="1353"/>
      <c r="BG120" s="1353"/>
      <c r="BH120" s="51"/>
      <c r="BI120" s="51"/>
      <c r="BJ120" s="51"/>
      <c r="BK120" s="51"/>
      <c r="BL120" s="51"/>
      <c r="BM120" s="1285"/>
      <c r="BN120" s="1343"/>
      <c r="BO120" s="1342"/>
      <c r="BP120" s="51"/>
      <c r="BQ120" s="51"/>
      <c r="BR120" s="51"/>
      <c r="BS120" s="51"/>
      <c r="BT120" s="51"/>
      <c r="BU120" s="51"/>
      <c r="BV120" s="51"/>
      <c r="BW120" s="51"/>
      <c r="BX120" s="51"/>
      <c r="BY120" s="51"/>
      <c r="BZ120" s="51"/>
      <c r="CA120" s="51"/>
      <c r="CB120" s="51"/>
      <c r="CC120" s="51"/>
      <c r="CD120" s="51"/>
      <c r="CE120" s="51"/>
      <c r="CF120" s="51"/>
      <c r="CG120" s="51"/>
      <c r="CH120" s="51"/>
    </row>
    <row r="121" spans="1:86" ht="13.5" thickBot="1">
      <c r="A121" s="1336"/>
      <c r="B121" s="15">
        <v>39</v>
      </c>
      <c r="C121" s="11" t="s">
        <v>178</v>
      </c>
      <c r="D121" s="14">
        <v>1</v>
      </c>
      <c r="E121" s="14">
        <v>0</v>
      </c>
      <c r="F121" s="14">
        <v>0</v>
      </c>
      <c r="G121" s="13">
        <v>0</v>
      </c>
      <c r="H121" s="12">
        <v>0</v>
      </c>
      <c r="I121" s="12">
        <v>0</v>
      </c>
      <c r="J121" s="12">
        <v>0</v>
      </c>
      <c r="K121" s="12">
        <v>1</v>
      </c>
      <c r="L121" s="10" t="s">
        <v>170</v>
      </c>
      <c r="M121" s="10"/>
      <c r="N121" s="12"/>
      <c r="O121" s="1338"/>
      <c r="P121" s="51"/>
      <c r="Q121" s="51"/>
      <c r="R121" s="51"/>
      <c r="S121" s="51"/>
      <c r="T121" s="51"/>
      <c r="U121" s="51"/>
      <c r="V121" s="51"/>
      <c r="W121" s="51"/>
      <c r="X121" s="51"/>
      <c r="Y121" s="51"/>
      <c r="Z121" s="51"/>
      <c r="AA121" s="51"/>
      <c r="AB121" s="51"/>
      <c r="AC121" s="51"/>
      <c r="AD121" s="51"/>
      <c r="AE121" s="1353"/>
      <c r="AF121" s="1353"/>
      <c r="AG121" s="1353"/>
      <c r="AH121" s="1353"/>
      <c r="AI121" s="1353"/>
      <c r="AJ121" s="1353"/>
      <c r="AK121" s="1353"/>
      <c r="AL121" s="1353"/>
      <c r="AM121" s="1353"/>
      <c r="AN121" s="1353"/>
      <c r="AO121" s="1353"/>
      <c r="AP121" s="1353"/>
      <c r="AQ121" s="1353"/>
      <c r="AR121" s="1353"/>
      <c r="AS121" s="1353"/>
      <c r="AT121" s="1353"/>
      <c r="AU121" s="1353"/>
      <c r="AV121" s="1353"/>
      <c r="AW121" s="1353"/>
      <c r="AX121" s="1353"/>
      <c r="AY121" s="1353"/>
      <c r="AZ121" s="1353"/>
      <c r="BA121" s="1353"/>
      <c r="BB121" s="1353"/>
      <c r="BC121" s="1353"/>
      <c r="BD121" s="1353"/>
      <c r="BE121" s="1353"/>
      <c r="BF121" s="1353"/>
      <c r="BG121" s="1353"/>
      <c r="BH121" s="51"/>
      <c r="BI121" s="51"/>
      <c r="BJ121" s="51"/>
      <c r="BK121" s="51"/>
      <c r="BL121" s="51"/>
      <c r="BM121" s="1285"/>
      <c r="BN121" s="1343"/>
      <c r="BO121" s="1342"/>
      <c r="BP121" s="51"/>
      <c r="BQ121" s="51"/>
      <c r="BR121" s="51"/>
      <c r="BS121" s="51"/>
      <c r="BT121" s="51"/>
      <c r="BU121" s="51"/>
      <c r="BV121" s="51"/>
      <c r="BW121" s="51"/>
      <c r="BX121" s="51"/>
      <c r="BY121" s="51"/>
      <c r="BZ121" s="51"/>
      <c r="CA121" s="51"/>
      <c r="CB121" s="51"/>
      <c r="CC121" s="51"/>
      <c r="CD121" s="51"/>
      <c r="CE121" s="51"/>
      <c r="CF121" s="51"/>
      <c r="CG121" s="51"/>
      <c r="CH121" s="51"/>
    </row>
    <row r="122" spans="1:86" ht="13.5" thickBot="1">
      <c r="A122" s="1336"/>
      <c r="B122" s="15">
        <v>40</v>
      </c>
      <c r="C122" s="11" t="s">
        <v>179</v>
      </c>
      <c r="D122" s="14">
        <v>1</v>
      </c>
      <c r="E122" s="14">
        <v>0</v>
      </c>
      <c r="F122" s="14">
        <v>0</v>
      </c>
      <c r="G122" s="13">
        <v>0</v>
      </c>
      <c r="H122" s="12">
        <v>0</v>
      </c>
      <c r="I122" s="12">
        <v>0</v>
      </c>
      <c r="J122" s="12">
        <v>0</v>
      </c>
      <c r="K122" s="12">
        <v>1</v>
      </c>
      <c r="L122" s="10" t="s">
        <v>180</v>
      </c>
      <c r="M122" s="10"/>
      <c r="N122" s="12"/>
      <c r="O122" s="1338"/>
      <c r="P122" s="51"/>
      <c r="Q122" s="51"/>
      <c r="R122" s="51"/>
      <c r="S122" s="51"/>
      <c r="T122" s="51"/>
      <c r="U122" s="51"/>
      <c r="V122" s="51"/>
      <c r="W122" s="51"/>
      <c r="X122" s="51"/>
      <c r="Y122" s="51"/>
      <c r="Z122" s="51"/>
      <c r="AA122" s="51"/>
      <c r="AB122" s="51"/>
      <c r="AC122" s="51"/>
      <c r="AD122" s="51"/>
      <c r="AE122" s="1353"/>
      <c r="AF122" s="1353"/>
      <c r="AG122" s="1353"/>
      <c r="AH122" s="1353"/>
      <c r="AI122" s="1353"/>
      <c r="AJ122" s="1353"/>
      <c r="AK122" s="1353"/>
      <c r="AL122" s="1353"/>
      <c r="AM122" s="1353"/>
      <c r="AN122" s="1353"/>
      <c r="AO122" s="1353"/>
      <c r="AP122" s="1353"/>
      <c r="AQ122" s="1353"/>
      <c r="AR122" s="1353"/>
      <c r="AS122" s="1353"/>
      <c r="AT122" s="1353"/>
      <c r="AU122" s="1353"/>
      <c r="AV122" s="1353"/>
      <c r="AW122" s="1353"/>
      <c r="AX122" s="1353"/>
      <c r="AY122" s="1353"/>
      <c r="AZ122" s="1353"/>
      <c r="BA122" s="1353"/>
      <c r="BB122" s="1353"/>
      <c r="BC122" s="1353"/>
      <c r="BD122" s="1353"/>
      <c r="BE122" s="1353"/>
      <c r="BF122" s="1353"/>
      <c r="BG122" s="1353"/>
      <c r="BH122" s="51"/>
      <c r="BI122" s="51"/>
      <c r="BJ122" s="51"/>
      <c r="BK122" s="51"/>
      <c r="BL122" s="51"/>
      <c r="BM122" s="1285"/>
      <c r="BN122" s="1343"/>
      <c r="BO122" s="1342"/>
      <c r="BP122" s="51"/>
      <c r="BQ122" s="51"/>
      <c r="BR122" s="51"/>
      <c r="BS122" s="51"/>
      <c r="BT122" s="51"/>
      <c r="BU122" s="51"/>
      <c r="BV122" s="51"/>
      <c r="BW122" s="51"/>
      <c r="BX122" s="51"/>
      <c r="BY122" s="51"/>
      <c r="BZ122" s="51"/>
      <c r="CA122" s="51"/>
      <c r="CB122" s="51"/>
      <c r="CC122" s="51"/>
      <c r="CD122" s="51"/>
      <c r="CE122" s="51"/>
      <c r="CF122" s="51"/>
      <c r="CG122" s="51"/>
      <c r="CH122" s="51"/>
    </row>
    <row r="123" spans="1:86" ht="14.25" thickTop="1" thickBot="1">
      <c r="A123" s="1336"/>
      <c r="B123" s="15">
        <v>41</v>
      </c>
      <c r="C123" s="18" t="s">
        <v>181</v>
      </c>
      <c r="D123" s="21">
        <v>1</v>
      </c>
      <c r="E123" s="21">
        <v>0</v>
      </c>
      <c r="F123" s="21">
        <v>0</v>
      </c>
      <c r="G123" s="22">
        <v>0</v>
      </c>
      <c r="H123" s="23">
        <v>0</v>
      </c>
      <c r="I123" s="23">
        <v>0</v>
      </c>
      <c r="J123" s="23">
        <v>0</v>
      </c>
      <c r="K123" s="23">
        <v>1</v>
      </c>
      <c r="L123" s="19" t="s">
        <v>162</v>
      </c>
      <c r="M123" s="19"/>
      <c r="N123" s="12"/>
      <c r="O123" s="1338"/>
      <c r="P123" s="51"/>
      <c r="Q123" s="51"/>
      <c r="R123" s="51"/>
      <c r="S123" s="51"/>
      <c r="T123" s="51"/>
      <c r="U123" s="51"/>
      <c r="V123" s="51"/>
      <c r="W123" s="51"/>
      <c r="X123" s="51"/>
      <c r="Y123" s="51"/>
      <c r="Z123" s="51"/>
      <c r="AA123" s="51"/>
      <c r="AB123" s="51"/>
      <c r="AC123" s="51"/>
      <c r="AD123" s="51"/>
      <c r="AE123" s="1353"/>
      <c r="AF123" s="1353"/>
      <c r="AG123" s="1353"/>
      <c r="AH123" s="1353"/>
      <c r="AI123" s="1353"/>
      <c r="AJ123" s="1353"/>
      <c r="AK123" s="1353"/>
      <c r="AL123" s="1353"/>
      <c r="AM123" s="1353"/>
      <c r="AN123" s="1353"/>
      <c r="AO123" s="1353"/>
      <c r="AP123" s="1353"/>
      <c r="AQ123" s="1353"/>
      <c r="AR123" s="1353"/>
      <c r="AS123" s="1353"/>
      <c r="AT123" s="1353"/>
      <c r="AU123" s="1353"/>
      <c r="AV123" s="1353"/>
      <c r="AW123" s="1353"/>
      <c r="AX123" s="1353"/>
      <c r="AY123" s="1353"/>
      <c r="AZ123" s="1353"/>
      <c r="BA123" s="1353"/>
      <c r="BB123" s="1353"/>
      <c r="BC123" s="1353"/>
      <c r="BD123" s="1353"/>
      <c r="BE123" s="1353"/>
      <c r="BF123" s="1353"/>
      <c r="BG123" s="1353"/>
      <c r="BH123" s="51"/>
      <c r="BI123" s="51"/>
      <c r="BJ123" s="51"/>
      <c r="BK123" s="51"/>
      <c r="BL123" s="51"/>
      <c r="BM123" s="1346"/>
      <c r="BN123" s="1352"/>
      <c r="BO123" s="1352"/>
      <c r="BP123" s="51"/>
      <c r="BQ123" s="51"/>
      <c r="BR123" s="51"/>
      <c r="BS123" s="51"/>
      <c r="BT123" s="51"/>
      <c r="BU123" s="51"/>
      <c r="BV123" s="51"/>
      <c r="BW123" s="51"/>
      <c r="BX123" s="51"/>
      <c r="BY123" s="51"/>
      <c r="BZ123" s="51"/>
      <c r="CA123" s="51"/>
      <c r="CB123" s="51"/>
      <c r="CC123" s="51"/>
      <c r="CD123" s="51"/>
      <c r="CE123" s="51"/>
      <c r="CF123" s="51"/>
      <c r="CG123" s="51"/>
      <c r="CH123" s="51"/>
    </row>
    <row r="124" spans="1:86" ht="13.5" thickTop="1">
      <c r="A124" s="1336"/>
      <c r="B124" s="15">
        <v>42</v>
      </c>
      <c r="C124" s="18" t="s">
        <v>182</v>
      </c>
      <c r="D124" s="21">
        <v>1</v>
      </c>
      <c r="E124" s="21">
        <v>0</v>
      </c>
      <c r="F124" s="21">
        <v>0</v>
      </c>
      <c r="G124" s="22">
        <v>0</v>
      </c>
      <c r="H124" s="23">
        <v>0</v>
      </c>
      <c r="I124" s="23">
        <v>0</v>
      </c>
      <c r="J124" s="23">
        <v>0</v>
      </c>
      <c r="K124" s="23">
        <v>1</v>
      </c>
      <c r="L124" s="19" t="s">
        <v>113</v>
      </c>
      <c r="M124" s="19"/>
      <c r="N124" s="12"/>
      <c r="O124" s="1338"/>
      <c r="P124" s="51"/>
      <c r="Q124" s="51"/>
      <c r="R124" s="51"/>
      <c r="S124" s="51"/>
      <c r="T124" s="51"/>
      <c r="U124" s="51"/>
      <c r="V124" s="51"/>
      <c r="W124" s="51"/>
      <c r="X124" s="51"/>
      <c r="Y124" s="51"/>
      <c r="Z124" s="51"/>
      <c r="AA124" s="51"/>
      <c r="AB124" s="51"/>
      <c r="AC124" s="51"/>
      <c r="AD124" s="51"/>
      <c r="AE124" s="1353"/>
      <c r="AF124" s="1353"/>
      <c r="AG124" s="1353"/>
      <c r="AH124" s="1353"/>
      <c r="AI124" s="1353"/>
      <c r="AJ124" s="1353"/>
      <c r="AK124" s="1353"/>
      <c r="AL124" s="1353"/>
      <c r="AM124" s="1353"/>
      <c r="AN124" s="1353"/>
      <c r="AO124" s="1353"/>
      <c r="AP124" s="1353"/>
      <c r="AQ124" s="1353"/>
      <c r="AR124" s="1353"/>
      <c r="AS124" s="1353"/>
      <c r="AT124" s="1353"/>
      <c r="AU124" s="1353"/>
      <c r="AV124" s="1353"/>
      <c r="AW124" s="1353"/>
      <c r="AX124" s="1353"/>
      <c r="AY124" s="1353"/>
      <c r="AZ124" s="1353"/>
      <c r="BA124" s="1353"/>
      <c r="BB124" s="1353"/>
      <c r="BC124" s="1353"/>
      <c r="BD124" s="1353"/>
      <c r="BE124" s="1353"/>
      <c r="BF124" s="1353"/>
      <c r="BG124" s="1353"/>
      <c r="BH124" s="51"/>
      <c r="BI124" s="51"/>
      <c r="BJ124" s="51"/>
      <c r="BK124" s="51"/>
      <c r="BL124" s="51"/>
      <c r="BM124" s="1352"/>
      <c r="BN124" s="1356"/>
      <c r="BO124" s="1356"/>
      <c r="BP124" s="51"/>
      <c r="BQ124" s="51"/>
      <c r="BR124" s="51"/>
      <c r="BS124" s="51"/>
      <c r="BT124" s="51"/>
      <c r="BU124" s="51"/>
      <c r="BV124" s="51"/>
      <c r="BW124" s="51"/>
      <c r="BX124" s="51"/>
      <c r="BY124" s="51"/>
      <c r="BZ124" s="51"/>
      <c r="CA124" s="51"/>
      <c r="CB124" s="51"/>
      <c r="CC124" s="51"/>
      <c r="CD124" s="51"/>
      <c r="CE124" s="51"/>
      <c r="CF124" s="51"/>
      <c r="CG124" s="51"/>
      <c r="CH124" s="51"/>
    </row>
    <row r="125" spans="1:86">
      <c r="A125" s="1336"/>
      <c r="B125" s="7">
        <v>43</v>
      </c>
      <c r="C125" s="18" t="s">
        <v>183</v>
      </c>
      <c r="D125" s="14">
        <v>1</v>
      </c>
      <c r="E125" s="14">
        <v>0</v>
      </c>
      <c r="F125" s="14">
        <v>0</v>
      </c>
      <c r="G125" s="13">
        <v>0</v>
      </c>
      <c r="H125" s="12">
        <v>0</v>
      </c>
      <c r="I125" s="12">
        <v>0</v>
      </c>
      <c r="J125" s="12">
        <v>0</v>
      </c>
      <c r="K125" s="12">
        <v>2</v>
      </c>
      <c r="L125" s="10" t="s">
        <v>137</v>
      </c>
      <c r="M125" s="10" t="s">
        <v>184</v>
      </c>
      <c r="N125" s="12"/>
      <c r="O125" s="1338"/>
      <c r="P125" s="51"/>
      <c r="Q125" s="51"/>
      <c r="R125" s="51"/>
      <c r="S125" s="51"/>
      <c r="T125" s="51"/>
      <c r="U125" s="51"/>
      <c r="V125" s="51"/>
      <c r="W125" s="51"/>
      <c r="X125" s="51"/>
      <c r="Y125" s="51"/>
      <c r="Z125" s="51"/>
      <c r="AA125" s="51"/>
      <c r="AB125" s="51"/>
      <c r="AC125" s="51"/>
      <c r="AD125" s="51"/>
      <c r="AE125" s="1353"/>
      <c r="AF125" s="1353"/>
      <c r="AG125" s="1353"/>
      <c r="AH125" s="1353"/>
      <c r="AI125" s="1353"/>
      <c r="AJ125" s="1353"/>
      <c r="AK125" s="1353"/>
      <c r="AL125" s="1353"/>
      <c r="AM125" s="1353"/>
      <c r="AN125" s="1353"/>
      <c r="AO125" s="1353"/>
      <c r="AP125" s="1353"/>
      <c r="AQ125" s="1353"/>
      <c r="AR125" s="1353"/>
      <c r="AS125" s="1353"/>
      <c r="AT125" s="1353"/>
      <c r="AU125" s="1353"/>
      <c r="AV125" s="1353"/>
      <c r="AW125" s="1353"/>
      <c r="AX125" s="1353"/>
      <c r="AY125" s="1353"/>
      <c r="AZ125" s="1353"/>
      <c r="BA125" s="1353"/>
      <c r="BB125" s="1353"/>
      <c r="BC125" s="1353"/>
      <c r="BD125" s="1353"/>
      <c r="BE125" s="1353"/>
      <c r="BF125" s="1353"/>
      <c r="BG125" s="1353"/>
      <c r="BH125" s="51"/>
      <c r="BI125" s="51"/>
      <c r="BJ125" s="51"/>
      <c r="BK125" s="51"/>
      <c r="BL125" s="51"/>
      <c r="BM125" s="1356"/>
      <c r="BN125" s="51"/>
      <c r="BO125" s="51"/>
      <c r="BP125" s="51"/>
      <c r="BQ125" s="51"/>
      <c r="BR125" s="51"/>
      <c r="BS125" s="51"/>
      <c r="BT125" s="51"/>
      <c r="BU125" s="51"/>
      <c r="BV125" s="51"/>
      <c r="BW125" s="51"/>
      <c r="BX125" s="51"/>
      <c r="BY125" s="51"/>
      <c r="BZ125" s="51"/>
      <c r="CA125" s="51"/>
      <c r="CB125" s="51"/>
      <c r="CC125" s="51"/>
      <c r="CD125" s="51"/>
      <c r="CE125" s="51"/>
      <c r="CF125" s="51"/>
      <c r="CG125" s="51"/>
      <c r="CH125" s="51"/>
    </row>
    <row r="126" spans="1:86">
      <c r="A126" s="1336"/>
      <c r="B126" s="15">
        <v>44</v>
      </c>
      <c r="C126" s="18" t="s">
        <v>185</v>
      </c>
      <c r="D126" s="14">
        <v>1</v>
      </c>
      <c r="E126" s="14">
        <v>0</v>
      </c>
      <c r="F126" s="14">
        <v>0</v>
      </c>
      <c r="G126" s="13">
        <v>0</v>
      </c>
      <c r="H126" s="12">
        <v>0</v>
      </c>
      <c r="I126" s="12">
        <v>0</v>
      </c>
      <c r="J126" s="12">
        <v>0</v>
      </c>
      <c r="K126" s="12">
        <v>1</v>
      </c>
      <c r="L126" s="10" t="s">
        <v>186</v>
      </c>
      <c r="M126" s="10"/>
      <c r="N126" s="12"/>
      <c r="O126" s="1338"/>
      <c r="P126" s="51"/>
      <c r="Q126" s="51"/>
      <c r="R126" s="51"/>
      <c r="S126" s="51"/>
      <c r="T126" s="51"/>
      <c r="U126" s="51"/>
      <c r="V126" s="51"/>
      <c r="W126" s="51"/>
      <c r="X126" s="51"/>
      <c r="Y126" s="51"/>
      <c r="Z126" s="51"/>
      <c r="AA126" s="51"/>
      <c r="AB126" s="51"/>
      <c r="AC126" s="51"/>
      <c r="AD126" s="51"/>
      <c r="AE126" s="1353"/>
      <c r="AF126" s="1353"/>
      <c r="AG126" s="1353"/>
      <c r="AH126" s="1353"/>
      <c r="AI126" s="1353"/>
      <c r="AJ126" s="1353"/>
      <c r="AK126" s="1353"/>
      <c r="AL126" s="1353"/>
      <c r="AM126" s="1353"/>
      <c r="AN126" s="1353"/>
      <c r="AO126" s="1353"/>
      <c r="AP126" s="1353"/>
      <c r="AQ126" s="1353"/>
      <c r="AR126" s="1353"/>
      <c r="AS126" s="1353"/>
      <c r="AT126" s="1353"/>
      <c r="AU126" s="1353"/>
      <c r="AV126" s="1353"/>
      <c r="AW126" s="1353"/>
      <c r="AX126" s="1353"/>
      <c r="AY126" s="1353"/>
      <c r="AZ126" s="1353"/>
      <c r="BA126" s="1353"/>
      <c r="BB126" s="1353"/>
      <c r="BC126" s="1353"/>
      <c r="BD126" s="1353"/>
      <c r="BE126" s="1353"/>
      <c r="BF126" s="1353"/>
      <c r="BG126" s="1353"/>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row>
    <row r="127" spans="1:86">
      <c r="A127" s="1336"/>
      <c r="B127" s="7">
        <v>45</v>
      </c>
      <c r="C127" s="18" t="s">
        <v>187</v>
      </c>
      <c r="D127" s="14">
        <v>1</v>
      </c>
      <c r="E127" s="14">
        <v>0</v>
      </c>
      <c r="F127" s="14">
        <v>0</v>
      </c>
      <c r="G127" s="13">
        <v>0</v>
      </c>
      <c r="H127" s="12">
        <v>0</v>
      </c>
      <c r="I127" s="12">
        <v>0</v>
      </c>
      <c r="J127" s="12">
        <v>0</v>
      </c>
      <c r="K127" s="12">
        <v>2</v>
      </c>
      <c r="L127" s="10" t="s">
        <v>141</v>
      </c>
      <c r="M127" s="10" t="s">
        <v>188</v>
      </c>
      <c r="N127" s="12"/>
      <c r="O127" s="1338"/>
      <c r="P127" s="51"/>
      <c r="Q127" s="51"/>
      <c r="R127" s="51"/>
      <c r="S127" s="51"/>
      <c r="T127" s="51"/>
      <c r="U127" s="51"/>
      <c r="V127" s="51"/>
      <c r="W127" s="51"/>
      <c r="X127" s="51"/>
      <c r="Y127" s="51"/>
      <c r="Z127" s="51"/>
      <c r="AA127" s="51"/>
      <c r="AB127" s="51"/>
      <c r="AC127" s="51"/>
      <c r="AD127" s="51"/>
      <c r="AE127" s="1353"/>
      <c r="AF127" s="1353"/>
      <c r="AG127" s="1353"/>
      <c r="AH127" s="1353"/>
      <c r="AI127" s="1353"/>
      <c r="AJ127" s="1353"/>
      <c r="AK127" s="1353"/>
      <c r="AL127" s="1353"/>
      <c r="AM127" s="1353"/>
      <c r="AN127" s="1353"/>
      <c r="AO127" s="1353"/>
      <c r="AP127" s="1353"/>
      <c r="AQ127" s="1353"/>
      <c r="AR127" s="1353"/>
      <c r="AS127" s="1353"/>
      <c r="AT127" s="1353"/>
      <c r="AU127" s="1353"/>
      <c r="AV127" s="1353"/>
      <c r="AW127" s="1353"/>
      <c r="AX127" s="1353"/>
      <c r="AY127" s="1353"/>
      <c r="AZ127" s="1353"/>
      <c r="BA127" s="1353"/>
      <c r="BB127" s="1353"/>
      <c r="BC127" s="1353"/>
      <c r="BD127" s="1353"/>
      <c r="BE127" s="1353"/>
      <c r="BF127" s="1353"/>
      <c r="BG127" s="1353"/>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row>
    <row r="128" spans="1:86">
      <c r="A128" s="1336"/>
      <c r="B128" s="7">
        <v>46</v>
      </c>
      <c r="C128" s="18" t="s">
        <v>189</v>
      </c>
      <c r="D128" s="14">
        <v>1</v>
      </c>
      <c r="E128" s="14">
        <v>0</v>
      </c>
      <c r="F128" s="14">
        <v>0</v>
      </c>
      <c r="G128" s="13">
        <v>0</v>
      </c>
      <c r="H128" s="12">
        <v>0</v>
      </c>
      <c r="I128" s="12">
        <v>0</v>
      </c>
      <c r="J128" s="12">
        <v>0</v>
      </c>
      <c r="K128" s="12">
        <v>2</v>
      </c>
      <c r="L128" s="10" t="s">
        <v>141</v>
      </c>
      <c r="M128" s="10" t="s">
        <v>188</v>
      </c>
      <c r="N128" s="12"/>
      <c r="O128" s="1338"/>
      <c r="P128" s="51"/>
      <c r="Q128" s="51"/>
      <c r="R128" s="51"/>
      <c r="S128" s="51"/>
      <c r="T128" s="51"/>
      <c r="U128" s="51"/>
      <c r="V128" s="51"/>
      <c r="W128" s="51"/>
      <c r="X128" s="51"/>
      <c r="Y128" s="51"/>
      <c r="Z128" s="51"/>
      <c r="AA128" s="51"/>
      <c r="AB128" s="51"/>
      <c r="AC128" s="51"/>
      <c r="AD128" s="51"/>
      <c r="AE128" s="1353"/>
      <c r="AF128" s="1353"/>
      <c r="AG128" s="1353"/>
      <c r="AH128" s="1353"/>
      <c r="AI128" s="1353"/>
      <c r="AJ128" s="1353"/>
      <c r="AK128" s="1353"/>
      <c r="AL128" s="1353"/>
      <c r="AM128" s="1353"/>
      <c r="AN128" s="1353"/>
      <c r="AO128" s="1353"/>
      <c r="AP128" s="1353"/>
      <c r="AQ128" s="1353"/>
      <c r="AR128" s="1353"/>
      <c r="AS128" s="1353"/>
      <c r="AT128" s="1353"/>
      <c r="AU128" s="1353"/>
      <c r="AV128" s="1353"/>
      <c r="AW128" s="1353"/>
      <c r="AX128" s="1353"/>
      <c r="AY128" s="1353"/>
      <c r="AZ128" s="1353"/>
      <c r="BA128" s="1353"/>
      <c r="BB128" s="1353"/>
      <c r="BC128" s="1353"/>
      <c r="BD128" s="1353"/>
      <c r="BE128" s="1353"/>
      <c r="BF128" s="1353"/>
      <c r="BG128" s="1353"/>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row>
    <row r="129" spans="1:86">
      <c r="A129" s="1336"/>
      <c r="B129" s="7">
        <v>47</v>
      </c>
      <c r="C129" s="18" t="s">
        <v>190</v>
      </c>
      <c r="D129" s="14">
        <v>1</v>
      </c>
      <c r="E129" s="14">
        <v>0</v>
      </c>
      <c r="F129" s="14">
        <v>0</v>
      </c>
      <c r="G129" s="13">
        <v>0</v>
      </c>
      <c r="H129" s="12">
        <v>0</v>
      </c>
      <c r="I129" s="12">
        <v>0</v>
      </c>
      <c r="J129" s="12">
        <v>0</v>
      </c>
      <c r="K129" s="12">
        <v>2</v>
      </c>
      <c r="L129" s="10" t="s">
        <v>170</v>
      </c>
      <c r="M129" s="10" t="s">
        <v>191</v>
      </c>
      <c r="N129" s="12"/>
      <c r="O129" s="1338"/>
      <c r="P129" s="51"/>
      <c r="Q129" s="51"/>
      <c r="R129" s="51"/>
      <c r="S129" s="51"/>
      <c r="T129" s="51"/>
      <c r="U129" s="51"/>
      <c r="V129" s="51"/>
      <c r="W129" s="51"/>
      <c r="X129" s="51"/>
      <c r="Y129" s="51"/>
      <c r="Z129" s="51"/>
      <c r="AA129" s="51"/>
      <c r="AB129" s="51"/>
      <c r="AC129" s="51"/>
      <c r="AD129" s="51"/>
      <c r="AE129" s="1356"/>
      <c r="AF129" s="1356"/>
      <c r="AG129" s="1356"/>
      <c r="AH129" s="1356"/>
      <c r="AI129" s="1356"/>
      <c r="AJ129" s="1356"/>
      <c r="AK129" s="1356"/>
      <c r="AL129" s="1356"/>
      <c r="AM129" s="1356"/>
      <c r="AN129" s="1356"/>
      <c r="AO129" s="1356"/>
      <c r="AP129" s="1356"/>
      <c r="AQ129" s="1356"/>
      <c r="AR129" s="1356"/>
      <c r="AS129" s="1356"/>
      <c r="AT129" s="1356"/>
      <c r="AU129" s="1356"/>
      <c r="AV129" s="1356"/>
      <c r="AW129" s="1356"/>
      <c r="AX129" s="1356"/>
      <c r="AY129" s="1356"/>
      <c r="AZ129" s="1356"/>
      <c r="BA129" s="1356"/>
      <c r="BB129" s="1356"/>
      <c r="BC129" s="1356"/>
      <c r="BD129" s="1356"/>
      <c r="BE129" s="1356"/>
      <c r="BF129" s="1356"/>
      <c r="BG129" s="1356"/>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row>
    <row r="130" spans="1:86">
      <c r="A130" s="1336"/>
      <c r="B130" s="15">
        <v>48</v>
      </c>
      <c r="C130" s="18" t="s">
        <v>192</v>
      </c>
      <c r="D130" s="14">
        <v>1</v>
      </c>
      <c r="E130" s="14">
        <v>0</v>
      </c>
      <c r="F130" s="14">
        <v>0</v>
      </c>
      <c r="G130" s="13">
        <v>0</v>
      </c>
      <c r="H130" s="12">
        <v>0</v>
      </c>
      <c r="I130" s="12">
        <v>0</v>
      </c>
      <c r="J130" s="12">
        <v>0</v>
      </c>
      <c r="K130" s="12">
        <v>2</v>
      </c>
      <c r="L130" s="10" t="s">
        <v>159</v>
      </c>
      <c r="M130" s="10" t="s">
        <v>135</v>
      </c>
      <c r="N130" s="12"/>
      <c r="O130" s="1338"/>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row>
    <row r="131" spans="1:86" ht="13.5" thickBot="1">
      <c r="A131" s="1336"/>
      <c r="B131" s="7">
        <v>49</v>
      </c>
      <c r="C131" s="18" t="s">
        <v>193</v>
      </c>
      <c r="D131" s="14">
        <v>1</v>
      </c>
      <c r="E131" s="14">
        <v>0</v>
      </c>
      <c r="F131" s="14">
        <v>0</v>
      </c>
      <c r="G131" s="13">
        <v>0</v>
      </c>
      <c r="H131" s="12">
        <v>0</v>
      </c>
      <c r="I131" s="12">
        <v>0</v>
      </c>
      <c r="J131" s="12">
        <v>0</v>
      </c>
      <c r="K131" s="12">
        <v>2</v>
      </c>
      <c r="L131" s="10" t="s">
        <v>157</v>
      </c>
      <c r="M131" s="10" t="s">
        <v>194</v>
      </c>
      <c r="N131" s="12"/>
      <c r="O131" s="1336"/>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1285"/>
      <c r="BX131" s="1285"/>
      <c r="BY131" s="51"/>
      <c r="BZ131" s="51"/>
      <c r="CA131" s="51"/>
      <c r="CB131" s="51"/>
      <c r="CC131" s="51"/>
      <c r="CD131" s="51"/>
      <c r="CE131" s="51"/>
      <c r="CF131" s="51"/>
      <c r="CG131" s="51"/>
      <c r="CH131" s="51"/>
    </row>
    <row r="132" spans="1:86" ht="13.5" thickBot="1">
      <c r="A132" s="1336"/>
      <c r="B132" s="7">
        <v>50</v>
      </c>
      <c r="C132" s="18" t="s">
        <v>195</v>
      </c>
      <c r="D132" s="14">
        <v>1</v>
      </c>
      <c r="E132" s="14">
        <v>0</v>
      </c>
      <c r="F132" s="14">
        <v>0</v>
      </c>
      <c r="G132" s="13">
        <v>0</v>
      </c>
      <c r="H132" s="12">
        <v>0</v>
      </c>
      <c r="I132" s="12">
        <v>0</v>
      </c>
      <c r="J132" s="12">
        <v>0</v>
      </c>
      <c r="K132" s="12">
        <v>1</v>
      </c>
      <c r="L132" s="10" t="s">
        <v>162</v>
      </c>
      <c r="M132" s="10"/>
      <c r="N132" s="12"/>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1285"/>
      <c r="BQ132" s="1285"/>
      <c r="BR132" s="51"/>
      <c r="BS132" s="51"/>
      <c r="BT132" s="51"/>
      <c r="BU132" s="51"/>
      <c r="BV132" s="51"/>
      <c r="BW132" s="1342"/>
      <c r="BX132" s="1343"/>
      <c r="BY132" s="51"/>
      <c r="BZ132" s="51"/>
      <c r="CA132" s="51"/>
      <c r="CB132" s="51"/>
      <c r="CC132" s="51"/>
      <c r="CD132" s="51"/>
      <c r="CE132" s="51"/>
      <c r="CF132" s="51"/>
      <c r="CG132" s="51"/>
      <c r="CH132" s="51"/>
    </row>
    <row r="133" spans="1:86" ht="13.5" thickBot="1">
      <c r="A133" s="1336"/>
      <c r="B133" s="7">
        <v>51</v>
      </c>
      <c r="C133" s="18" t="s">
        <v>196</v>
      </c>
      <c r="D133" s="14">
        <v>1</v>
      </c>
      <c r="E133" s="14">
        <v>0</v>
      </c>
      <c r="F133" s="14">
        <v>0</v>
      </c>
      <c r="G133" s="13">
        <v>0</v>
      </c>
      <c r="H133" s="12">
        <v>0</v>
      </c>
      <c r="I133" s="12">
        <v>0</v>
      </c>
      <c r="J133" s="12">
        <v>0</v>
      </c>
      <c r="K133" s="12">
        <v>1</v>
      </c>
      <c r="L133" s="10" t="s">
        <v>123</v>
      </c>
      <c r="M133" s="10"/>
      <c r="N133" s="12"/>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1346"/>
      <c r="BI133" s="1346"/>
      <c r="BJ133" s="1346"/>
      <c r="BK133" s="1346"/>
      <c r="BL133" s="1346"/>
      <c r="BM133" s="51"/>
      <c r="BN133" s="51"/>
      <c r="BO133" s="51"/>
      <c r="BP133" s="1343"/>
      <c r="BQ133" s="1342"/>
      <c r="BR133" s="1285"/>
      <c r="BS133" s="51"/>
      <c r="BT133" s="51"/>
      <c r="BU133" s="51"/>
      <c r="BV133" s="51"/>
      <c r="BW133" s="1355"/>
      <c r="BX133" s="1343"/>
      <c r="BY133" s="1285"/>
      <c r="BZ133" s="1285"/>
      <c r="CA133" s="1285"/>
      <c r="CB133" s="1285"/>
      <c r="CC133" s="1285"/>
      <c r="CD133" s="1285"/>
      <c r="CE133" s="1285"/>
      <c r="CF133" s="1285"/>
      <c r="CG133" s="1285"/>
      <c r="CH133" s="51"/>
    </row>
    <row r="134" spans="1:86" ht="14.25" thickTop="1" thickBot="1">
      <c r="A134" s="1336"/>
      <c r="B134" s="7">
        <v>52</v>
      </c>
      <c r="C134" s="18" t="s">
        <v>197</v>
      </c>
      <c r="D134" s="14">
        <v>1</v>
      </c>
      <c r="E134" s="14">
        <v>0</v>
      </c>
      <c r="F134" s="14">
        <v>0</v>
      </c>
      <c r="G134" s="13">
        <v>0</v>
      </c>
      <c r="H134" s="12">
        <v>0</v>
      </c>
      <c r="I134" s="12">
        <v>0</v>
      </c>
      <c r="J134" s="12">
        <v>0</v>
      </c>
      <c r="K134" s="12">
        <v>1</v>
      </c>
      <c r="L134" s="10" t="s">
        <v>123</v>
      </c>
      <c r="M134" s="10"/>
      <c r="N134" s="12"/>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1352"/>
      <c r="BI134" s="1352"/>
      <c r="BJ134" s="1352"/>
      <c r="BK134" s="1352"/>
      <c r="BL134" s="1352"/>
      <c r="BM134" s="51"/>
      <c r="BN134" s="51"/>
      <c r="BO134" s="51"/>
      <c r="BP134" s="1343"/>
      <c r="BQ134" s="1355"/>
      <c r="BR134" s="1343"/>
      <c r="BS134" s="1285"/>
      <c r="BT134" s="1285"/>
      <c r="BU134" s="1285"/>
      <c r="BV134" s="1285"/>
      <c r="BW134" s="1285"/>
      <c r="BX134" s="1285"/>
      <c r="BY134" s="1342"/>
      <c r="BZ134" s="1343"/>
      <c r="CA134" s="1342"/>
      <c r="CB134" s="1343"/>
      <c r="CC134" s="1342"/>
      <c r="CD134" s="1343"/>
      <c r="CE134" s="1342"/>
      <c r="CF134" s="1343"/>
      <c r="CG134" s="1342"/>
      <c r="CH134" s="51"/>
    </row>
    <row r="135" spans="1:86" ht="13.5" thickBot="1">
      <c r="A135" s="1336"/>
      <c r="B135" s="7">
        <v>53</v>
      </c>
      <c r="C135" s="18" t="s">
        <v>198</v>
      </c>
      <c r="D135" s="14">
        <v>1</v>
      </c>
      <c r="E135" s="14">
        <v>0</v>
      </c>
      <c r="F135" s="14">
        <v>0</v>
      </c>
      <c r="G135" s="13">
        <v>0</v>
      </c>
      <c r="H135" s="12">
        <v>0</v>
      </c>
      <c r="I135" s="12">
        <v>0</v>
      </c>
      <c r="J135" s="12">
        <v>0</v>
      </c>
      <c r="K135" s="12">
        <v>1</v>
      </c>
      <c r="L135" s="10" t="s">
        <v>162</v>
      </c>
      <c r="M135" s="10"/>
      <c r="N135" s="12"/>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1357"/>
      <c r="BI135" s="1357"/>
      <c r="BJ135" s="1357"/>
      <c r="BK135" s="1357"/>
      <c r="BL135" s="1357"/>
      <c r="BM135" s="51"/>
      <c r="BN135" s="51"/>
      <c r="BO135" s="51"/>
      <c r="BP135" s="1285"/>
      <c r="BQ135" s="1285"/>
      <c r="BR135" s="1343"/>
      <c r="BS135" s="1342"/>
      <c r="BT135" s="1343"/>
      <c r="BU135" s="1342"/>
      <c r="BV135" s="1343"/>
      <c r="BW135" s="1342"/>
      <c r="BX135" s="1343"/>
      <c r="BY135" s="1355"/>
      <c r="BZ135" s="1343"/>
      <c r="CA135" s="1355"/>
      <c r="CB135" s="1343"/>
      <c r="CC135" s="1355"/>
      <c r="CD135" s="1343"/>
      <c r="CE135" s="1355"/>
      <c r="CF135" s="1343"/>
      <c r="CG135" s="1355"/>
      <c r="CH135" s="51"/>
    </row>
    <row r="136" spans="1:86" ht="13.5" thickBot="1">
      <c r="A136" s="1336"/>
      <c r="B136" s="7">
        <v>54</v>
      </c>
      <c r="C136" s="18" t="s">
        <v>199</v>
      </c>
      <c r="D136" s="14">
        <v>1</v>
      </c>
      <c r="E136" s="14">
        <v>0</v>
      </c>
      <c r="F136" s="14">
        <v>0</v>
      </c>
      <c r="G136" s="13">
        <v>0</v>
      </c>
      <c r="H136" s="12">
        <v>0</v>
      </c>
      <c r="I136" s="12">
        <v>0</v>
      </c>
      <c r="J136" s="12">
        <v>0</v>
      </c>
      <c r="K136" s="12">
        <v>1</v>
      </c>
      <c r="L136" s="10" t="s">
        <v>123</v>
      </c>
      <c r="M136" s="10"/>
      <c r="N136" s="12"/>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1346"/>
      <c r="BI136" s="1346"/>
      <c r="BJ136" s="1346"/>
      <c r="BK136" s="1346"/>
      <c r="BL136" s="1346"/>
      <c r="BM136" s="51"/>
      <c r="BN136" s="51"/>
      <c r="BO136" s="51"/>
      <c r="BP136" s="1343"/>
      <c r="BQ136" s="1342"/>
      <c r="BR136" s="1285"/>
      <c r="BS136" s="1355"/>
      <c r="BT136" s="1343"/>
      <c r="BU136" s="1355"/>
      <c r="BV136" s="1343"/>
      <c r="BW136" s="1342"/>
      <c r="BX136" s="1343"/>
      <c r="BY136" s="1285"/>
      <c r="BZ136" s="1285"/>
      <c r="CA136" s="1285"/>
      <c r="CB136" s="1285"/>
      <c r="CC136" s="1285"/>
      <c r="CD136" s="1285"/>
      <c r="CE136" s="1285"/>
      <c r="CF136" s="1285"/>
      <c r="CG136" s="1285"/>
      <c r="CH136" s="51"/>
    </row>
    <row r="137" spans="1:86" ht="14.25" thickTop="1" thickBot="1">
      <c r="A137" s="1336"/>
      <c r="B137" s="7">
        <v>55</v>
      </c>
      <c r="C137" s="18" t="s">
        <v>200</v>
      </c>
      <c r="D137" s="14">
        <v>1</v>
      </c>
      <c r="E137" s="14">
        <v>0</v>
      </c>
      <c r="F137" s="14">
        <v>0</v>
      </c>
      <c r="G137" s="13">
        <v>0</v>
      </c>
      <c r="H137" s="12">
        <v>0</v>
      </c>
      <c r="I137" s="12">
        <v>0</v>
      </c>
      <c r="J137" s="12">
        <v>0</v>
      </c>
      <c r="K137" s="12">
        <v>1</v>
      </c>
      <c r="L137" s="10" t="s">
        <v>123</v>
      </c>
      <c r="M137" s="10"/>
      <c r="N137" s="12"/>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1352"/>
      <c r="BI137" s="1352"/>
      <c r="BJ137" s="1352"/>
      <c r="BK137" s="1352"/>
      <c r="BL137" s="1352"/>
      <c r="BM137" s="51"/>
      <c r="BN137" s="51"/>
      <c r="BO137" s="51"/>
      <c r="BP137" s="1343"/>
      <c r="BQ137" s="1342"/>
      <c r="BR137" s="1343"/>
      <c r="BS137" s="1285"/>
      <c r="BT137" s="1285"/>
      <c r="BU137" s="1285"/>
      <c r="BV137" s="1285"/>
      <c r="BW137" s="1342"/>
      <c r="BX137" s="1343"/>
      <c r="BY137" s="1342"/>
      <c r="BZ137" s="1343"/>
      <c r="CA137" s="1342"/>
      <c r="CB137" s="1343"/>
      <c r="CC137" s="1342"/>
      <c r="CD137" s="1343"/>
      <c r="CE137" s="1342"/>
      <c r="CF137" s="1343"/>
      <c r="CG137" s="1342"/>
      <c r="CH137" s="51"/>
    </row>
    <row r="138" spans="1:86" ht="14.25" thickTop="1" thickBot="1">
      <c r="A138" s="1336"/>
      <c r="B138" s="7">
        <v>56</v>
      </c>
      <c r="C138" s="18" t="s">
        <v>201</v>
      </c>
      <c r="D138" s="14">
        <v>1</v>
      </c>
      <c r="E138" s="14">
        <v>0</v>
      </c>
      <c r="F138" s="14">
        <v>0</v>
      </c>
      <c r="G138" s="13">
        <v>0</v>
      </c>
      <c r="H138" s="12">
        <v>0</v>
      </c>
      <c r="I138" s="12">
        <v>0</v>
      </c>
      <c r="J138" s="12">
        <v>0</v>
      </c>
      <c r="K138" s="12">
        <v>1</v>
      </c>
      <c r="L138" s="10" t="s">
        <v>123</v>
      </c>
      <c r="M138" s="10"/>
      <c r="N138" s="12"/>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1352"/>
      <c r="BI138" s="1352"/>
      <c r="BJ138" s="1352"/>
      <c r="BK138" s="1352"/>
      <c r="BL138" s="1352"/>
      <c r="BM138" s="51"/>
      <c r="BN138" s="51"/>
      <c r="BO138" s="51"/>
      <c r="BP138" s="1343"/>
      <c r="BQ138" s="1342"/>
      <c r="BR138" s="1343"/>
      <c r="BS138" s="1342"/>
      <c r="BT138" s="1343"/>
      <c r="BU138" s="1342"/>
      <c r="BV138" s="1343"/>
      <c r="BW138" s="1352"/>
      <c r="BX138" s="1352"/>
      <c r="BY138" s="1342"/>
      <c r="BZ138" s="1343"/>
      <c r="CA138" s="1342"/>
      <c r="CB138" s="1343"/>
      <c r="CC138" s="1342"/>
      <c r="CD138" s="1343"/>
      <c r="CE138" s="1342"/>
      <c r="CF138" s="1343"/>
      <c r="CG138" s="1342"/>
      <c r="CH138" s="51"/>
    </row>
    <row r="139" spans="1:86" ht="14.25" thickTop="1" thickBot="1">
      <c r="A139" s="1336"/>
      <c r="B139" s="7">
        <v>57</v>
      </c>
      <c r="C139" s="11" t="s">
        <v>202</v>
      </c>
      <c r="D139" s="14">
        <v>1</v>
      </c>
      <c r="E139" s="14">
        <v>0</v>
      </c>
      <c r="F139" s="14">
        <v>0</v>
      </c>
      <c r="G139" s="13">
        <v>0</v>
      </c>
      <c r="H139" s="12">
        <v>0</v>
      </c>
      <c r="I139" s="12">
        <v>0</v>
      </c>
      <c r="J139" s="12">
        <v>0</v>
      </c>
      <c r="K139" s="12">
        <v>2</v>
      </c>
      <c r="L139" s="10" t="s">
        <v>157</v>
      </c>
      <c r="M139" s="10" t="s">
        <v>203</v>
      </c>
      <c r="N139" s="12"/>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1352"/>
      <c r="BI139" s="1352"/>
      <c r="BJ139" s="1352"/>
      <c r="BK139" s="1352"/>
      <c r="BL139" s="1352"/>
      <c r="BM139" s="51"/>
      <c r="BN139" s="51"/>
      <c r="BO139" s="51"/>
      <c r="BP139" s="1352"/>
      <c r="BQ139" s="1352"/>
      <c r="BR139" s="1343"/>
      <c r="BS139" s="1342"/>
      <c r="BT139" s="1343"/>
      <c r="BU139" s="1342"/>
      <c r="BV139" s="1343"/>
      <c r="BW139" s="1356"/>
      <c r="BX139" s="1356"/>
      <c r="BY139" s="1342"/>
      <c r="BZ139" s="1343"/>
      <c r="CA139" s="1342"/>
      <c r="CB139" s="1343"/>
      <c r="CC139" s="1342"/>
      <c r="CD139" s="1343"/>
      <c r="CE139" s="1342"/>
      <c r="CF139" s="1343"/>
      <c r="CG139" s="1342"/>
      <c r="CH139" s="51"/>
    </row>
    <row r="140" spans="1:86" ht="14.25" thickTop="1" thickBot="1">
      <c r="A140" s="1336"/>
      <c r="B140" s="7">
        <v>58</v>
      </c>
      <c r="C140" s="11" t="s">
        <v>204</v>
      </c>
      <c r="D140" s="14">
        <v>1</v>
      </c>
      <c r="E140" s="14">
        <v>0</v>
      </c>
      <c r="F140" s="14">
        <v>0</v>
      </c>
      <c r="G140" s="13">
        <v>0</v>
      </c>
      <c r="H140" s="12">
        <v>0</v>
      </c>
      <c r="I140" s="12">
        <v>0</v>
      </c>
      <c r="J140" s="12">
        <v>0</v>
      </c>
      <c r="K140" s="12">
        <v>2</v>
      </c>
      <c r="L140" s="10" t="s">
        <v>157</v>
      </c>
      <c r="M140" s="10" t="s">
        <v>205</v>
      </c>
      <c r="N140" s="12"/>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1356"/>
      <c r="BQ140" s="1356"/>
      <c r="BR140" s="1352"/>
      <c r="BS140" s="1342"/>
      <c r="BT140" s="1343"/>
      <c r="BU140" s="1342"/>
      <c r="BV140" s="1343"/>
      <c r="BW140" s="51"/>
      <c r="BX140" s="51"/>
      <c r="BY140" s="1352"/>
      <c r="BZ140" s="1352"/>
      <c r="CA140" s="1352"/>
      <c r="CB140" s="1352"/>
      <c r="CC140" s="1352"/>
      <c r="CD140" s="1352"/>
      <c r="CE140" s="1352"/>
      <c r="CF140" s="1352"/>
      <c r="CG140" s="1352"/>
      <c r="CH140" s="1352"/>
    </row>
    <row r="141" spans="1:86" ht="13.5" thickTop="1">
      <c r="A141" s="1336"/>
      <c r="B141" s="7">
        <v>59</v>
      </c>
      <c r="C141" s="11" t="s">
        <v>206</v>
      </c>
      <c r="D141" s="14">
        <v>1</v>
      </c>
      <c r="E141" s="14">
        <v>0</v>
      </c>
      <c r="F141" s="14">
        <v>0</v>
      </c>
      <c r="G141" s="13">
        <v>0</v>
      </c>
      <c r="H141" s="12">
        <v>0</v>
      </c>
      <c r="I141" s="12">
        <v>0</v>
      </c>
      <c r="J141" s="12">
        <v>0</v>
      </c>
      <c r="K141" s="12">
        <v>2</v>
      </c>
      <c r="L141" s="10" t="s">
        <v>157</v>
      </c>
      <c r="M141" s="10" t="s">
        <v>205</v>
      </c>
      <c r="N141" s="10"/>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1356"/>
      <c r="BS141" s="1352"/>
      <c r="BT141" s="1352"/>
      <c r="BU141" s="1352"/>
      <c r="BV141" s="1352"/>
      <c r="BW141" s="51"/>
      <c r="BX141" s="51"/>
      <c r="BY141" s="1356"/>
      <c r="BZ141" s="1356"/>
      <c r="CA141" s="1356"/>
      <c r="CB141" s="1356"/>
      <c r="CC141" s="1356"/>
      <c r="CD141" s="1356"/>
      <c r="CE141" s="1356"/>
      <c r="CF141" s="1356"/>
      <c r="CG141" s="1356"/>
      <c r="CH141" s="1356"/>
    </row>
    <row r="142" spans="1:86">
      <c r="A142" s="1336"/>
      <c r="B142" s="7">
        <v>60</v>
      </c>
      <c r="C142" s="11" t="s">
        <v>207</v>
      </c>
      <c r="D142" s="14">
        <v>1</v>
      </c>
      <c r="E142" s="14">
        <v>0</v>
      </c>
      <c r="F142" s="14">
        <v>0</v>
      </c>
      <c r="G142" s="13">
        <v>0</v>
      </c>
      <c r="H142" s="12">
        <v>0</v>
      </c>
      <c r="I142" s="12">
        <v>0</v>
      </c>
      <c r="J142" s="12">
        <v>0</v>
      </c>
      <c r="K142" s="12">
        <v>2</v>
      </c>
      <c r="L142" s="10" t="s">
        <v>157</v>
      </c>
      <c r="M142" s="10" t="s">
        <v>205</v>
      </c>
      <c r="N142" s="10"/>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1356"/>
      <c r="BT142" s="1356"/>
      <c r="BU142" s="1356"/>
      <c r="BV142" s="1356"/>
      <c r="BW142" s="51"/>
      <c r="BX142" s="51"/>
      <c r="BY142" s="51"/>
      <c r="BZ142" s="51"/>
      <c r="CA142" s="51"/>
      <c r="CB142" s="51"/>
      <c r="CC142" s="51"/>
      <c r="CD142" s="51"/>
      <c r="CE142" s="51"/>
      <c r="CF142" s="51"/>
      <c r="CG142" s="51"/>
      <c r="CH142" s="51"/>
    </row>
    <row r="143" spans="1:86">
      <c r="A143" s="1336"/>
      <c r="B143" s="7">
        <v>61</v>
      </c>
      <c r="C143" s="11" t="s">
        <v>208</v>
      </c>
      <c r="D143" s="14">
        <v>1</v>
      </c>
      <c r="E143" s="14">
        <v>0</v>
      </c>
      <c r="F143" s="14">
        <v>0</v>
      </c>
      <c r="G143" s="13">
        <v>0</v>
      </c>
      <c r="H143" s="12">
        <v>0</v>
      </c>
      <c r="I143" s="12">
        <v>0</v>
      </c>
      <c r="J143" s="12">
        <v>0</v>
      </c>
      <c r="K143" s="12">
        <v>2</v>
      </c>
      <c r="L143" s="10" t="s">
        <v>157</v>
      </c>
      <c r="M143" s="10" t="s">
        <v>205</v>
      </c>
      <c r="N143" s="10"/>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row>
    <row r="144" spans="1:86">
      <c r="A144" s="1336"/>
      <c r="B144" s="7">
        <v>62</v>
      </c>
      <c r="C144" s="11" t="s">
        <v>209</v>
      </c>
      <c r="D144" s="14">
        <v>1</v>
      </c>
      <c r="E144" s="14">
        <v>0</v>
      </c>
      <c r="F144" s="14">
        <v>0</v>
      </c>
      <c r="G144" s="13">
        <v>0</v>
      </c>
      <c r="H144" s="12">
        <v>0</v>
      </c>
      <c r="I144" s="12">
        <v>0</v>
      </c>
      <c r="J144" s="12">
        <v>0</v>
      </c>
      <c r="K144" s="12">
        <v>2</v>
      </c>
      <c r="L144" s="10" t="s">
        <v>157</v>
      </c>
      <c r="M144" s="10" t="s">
        <v>205</v>
      </c>
      <c r="N144" s="10"/>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row>
    <row r="145" spans="1:86">
      <c r="A145" s="1336"/>
      <c r="B145" s="7"/>
      <c r="C145" s="11"/>
      <c r="D145" s="14"/>
      <c r="E145" s="14"/>
      <c r="F145" s="14"/>
      <c r="G145" s="13"/>
      <c r="H145" s="12"/>
      <c r="I145" s="12"/>
      <c r="J145" s="12"/>
      <c r="K145" s="12"/>
      <c r="L145" s="10"/>
      <c r="M145" s="10"/>
      <c r="N145" s="10"/>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row>
    <row r="146" spans="1:86" ht="15">
      <c r="A146" s="51"/>
      <c r="B146" s="135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row>
    <row r="147" spans="1:86" ht="15">
      <c r="A147" s="51"/>
      <c r="B147" s="135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row>
    <row r="148" spans="1:86" ht="15">
      <c r="A148" s="51"/>
      <c r="B148" s="135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row>
    <row r="149" spans="1:86" ht="15">
      <c r="A149" s="51"/>
      <c r="B149" s="135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row>
    <row r="150" spans="1:86" ht="15">
      <c r="A150" s="51"/>
      <c r="B150" s="135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row>
    <row r="151" spans="1:86" ht="15">
      <c r="A151" s="51"/>
      <c r="B151" s="135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row>
    <row r="152" spans="1:86" ht="15">
      <c r="A152" s="51"/>
      <c r="B152" s="135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row>
    <row r="153" spans="1:86" ht="15">
      <c r="A153" s="51"/>
      <c r="B153" s="135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row>
    <row r="154" spans="1:86" ht="15">
      <c r="A154" s="51"/>
      <c r="B154" s="135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row>
    <row r="155" spans="1:86" ht="15">
      <c r="A155" s="51"/>
      <c r="B155" s="135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row>
    <row r="156" spans="1:86" ht="15">
      <c r="A156" s="51"/>
      <c r="B156" s="135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row>
    <row r="157" spans="1:86" ht="15">
      <c r="A157" s="51"/>
      <c r="B157" s="135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row>
    <row r="158" spans="1:86" ht="15">
      <c r="A158" s="51"/>
      <c r="B158" s="135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row>
    <row r="159" spans="1:86" ht="15">
      <c r="A159" s="51"/>
      <c r="B159" s="135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row>
    <row r="160" spans="1:86" ht="15">
      <c r="A160" s="51"/>
      <c r="B160" s="135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row>
    <row r="161" spans="1:86" ht="15">
      <c r="A161" s="51"/>
      <c r="B161" s="135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row>
    <row r="162" spans="1:86" ht="15">
      <c r="A162" s="51"/>
      <c r="B162" s="135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row>
    <row r="163" spans="1:86" ht="15">
      <c r="A163" s="51"/>
      <c r="B163" s="135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row>
    <row r="164" spans="1:86" ht="15">
      <c r="A164" s="51"/>
      <c r="B164" s="135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row>
    <row r="165" spans="1:86" ht="15">
      <c r="A165" s="51"/>
      <c r="B165" s="135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row>
    <row r="166" spans="1:86" ht="15">
      <c r="A166" s="51"/>
      <c r="B166" s="135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row>
    <row r="167" spans="1:86" ht="15">
      <c r="A167" s="51"/>
      <c r="B167" s="135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row>
    <row r="168" spans="1:86" ht="15">
      <c r="A168" s="51"/>
      <c r="B168" s="135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row>
    <row r="169" spans="1:86" ht="15">
      <c r="A169" s="51"/>
      <c r="B169" s="135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row>
    <row r="170" spans="1:86" ht="15">
      <c r="A170" s="51"/>
      <c r="B170" s="135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row>
    <row r="171" spans="1:86" ht="15">
      <c r="A171" s="51"/>
      <c r="B171" s="135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row>
    <row r="172" spans="1:86" ht="15">
      <c r="A172" s="51"/>
      <c r="B172" s="135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row>
    <row r="173" spans="1:86" ht="15">
      <c r="A173" s="51"/>
      <c r="B173" s="135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row>
    <row r="174" spans="1:86" ht="15">
      <c r="A174" s="51"/>
      <c r="B174" s="135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row>
    <row r="175" spans="1:86" ht="15">
      <c r="A175" s="51"/>
      <c r="B175" s="135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row>
    <row r="176" spans="1:86" ht="15">
      <c r="A176" s="51"/>
      <c r="B176" s="135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row>
    <row r="177" spans="1:86" ht="15">
      <c r="A177" s="51"/>
      <c r="B177" s="135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row>
    <row r="178" spans="1:86" ht="15">
      <c r="A178" s="51"/>
      <c r="B178" s="135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row>
    <row r="179" spans="1:86" ht="15">
      <c r="A179" s="51"/>
      <c r="B179" s="135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row>
    <row r="180" spans="1:86" ht="15">
      <c r="A180" s="51"/>
      <c r="B180" s="135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row>
    <row r="181" spans="1:86" ht="15">
      <c r="A181" s="51"/>
      <c r="B181" s="135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row>
    <row r="182" spans="1:86" ht="15">
      <c r="A182" s="51"/>
      <c r="B182" s="135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row>
    <row r="183" spans="1:86" ht="15">
      <c r="A183" s="51"/>
      <c r="B183" s="135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row>
    <row r="184" spans="1:86" ht="15">
      <c r="A184" s="51"/>
      <c r="B184" s="135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row>
    <row r="185" spans="1:86" ht="15">
      <c r="A185" s="51"/>
      <c r="B185" s="135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row>
    <row r="186" spans="1:86" ht="15">
      <c r="A186" s="51"/>
      <c r="B186" s="135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row>
    <row r="187" spans="1:86" ht="15">
      <c r="A187" s="51"/>
      <c r="B187" s="135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row>
    <row r="188" spans="1:86" ht="15">
      <c r="A188" s="51"/>
      <c r="B188" s="135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row>
    <row r="189" spans="1:86" ht="15">
      <c r="A189" s="51"/>
      <c r="B189" s="135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row>
    <row r="190" spans="1:86" ht="15">
      <c r="A190" s="51"/>
      <c r="B190" s="135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row>
    <row r="191" spans="1:86" ht="15">
      <c r="A191" s="51"/>
      <c r="B191" s="135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row>
    <row r="192" spans="1:86" ht="15">
      <c r="A192" s="51"/>
      <c r="B192" s="135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row>
    <row r="193" spans="1:86" ht="15">
      <c r="A193" s="51"/>
      <c r="B193" s="135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row>
    <row r="194" spans="1:86" ht="15">
      <c r="A194" s="51"/>
      <c r="B194" s="135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row>
    <row r="195" spans="1:86" ht="15">
      <c r="A195" s="51"/>
      <c r="B195" s="135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row>
    <row r="196" spans="1:86" ht="15">
      <c r="A196" s="51"/>
      <c r="B196" s="135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row>
    <row r="197" spans="1:86" ht="15">
      <c r="A197" s="51"/>
      <c r="B197" s="135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row>
    <row r="198" spans="1:86" ht="15">
      <c r="A198" s="51"/>
      <c r="B198" s="135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row>
    <row r="199" spans="1:86" ht="15">
      <c r="A199" s="51"/>
      <c r="B199" s="135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row>
    <row r="200" spans="1:86" ht="15">
      <c r="A200" s="51"/>
      <c r="B200" s="135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row>
    <row r="201" spans="1:86" ht="15">
      <c r="A201" s="51"/>
      <c r="B201" s="135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row>
    <row r="202" spans="1:86" ht="15">
      <c r="A202" s="51"/>
      <c r="B202" s="135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row>
    <row r="203" spans="1:86" ht="15">
      <c r="A203" s="51"/>
      <c r="B203" s="135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row>
    <row r="204" spans="1:86" ht="15">
      <c r="A204" s="51"/>
      <c r="B204" s="135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row>
    <row r="205" spans="1:86" ht="15">
      <c r="A205" s="51"/>
      <c r="B205" s="135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row>
    <row r="206" spans="1:86" ht="15">
      <c r="A206" s="51"/>
      <c r="B206" s="135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row>
    <row r="207" spans="1:86" ht="15">
      <c r="A207" s="51"/>
      <c r="B207" s="135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row>
    <row r="208" spans="1:86" ht="15">
      <c r="A208" s="51"/>
      <c r="B208" s="135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row>
    <row r="209" spans="1:8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row>
    <row r="210" spans="1:86" ht="15">
      <c r="A210" s="51"/>
      <c r="B210" s="135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row>
    <row r="211" spans="1:86">
      <c r="A211" s="51"/>
      <c r="B211" s="51"/>
      <c r="C211" s="1336"/>
      <c r="D211" s="1336"/>
      <c r="E211" s="1359"/>
      <c r="F211" s="1336"/>
      <c r="G211" s="1336"/>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row>
    <row r="212" spans="1:86">
      <c r="A212" s="51"/>
      <c r="B212" s="51"/>
      <c r="C212" s="51"/>
      <c r="D212" s="51"/>
      <c r="E212" s="1293"/>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row>
    <row r="213" spans="1:8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row>
    <row r="214" spans="1:86" ht="15.75">
      <c r="A214" s="51"/>
      <c r="B214" s="51"/>
      <c r="C214" s="1360"/>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row>
    <row r="215" spans="1:86">
      <c r="A215" s="51"/>
      <c r="B215" s="51"/>
      <c r="C215" s="51"/>
      <c r="D215" s="51"/>
      <c r="E215" s="51"/>
      <c r="F215" s="51"/>
      <c r="G215" s="51"/>
      <c r="H215" s="51"/>
      <c r="I215" s="51"/>
      <c r="J215" s="51"/>
      <c r="K215" s="51"/>
      <c r="L215" s="51"/>
      <c r="M215" s="51"/>
      <c r="N215" s="51"/>
      <c r="O215" s="1336"/>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row>
    <row r="216" spans="1:8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row>
    <row r="217" spans="1:8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row>
    <row r="218" spans="1:86">
      <c r="A218" s="51"/>
      <c r="B218" s="51"/>
      <c r="C218" s="51"/>
      <c r="D218" s="51"/>
      <c r="E218" s="51"/>
      <c r="F218" s="51"/>
      <c r="G218" s="51"/>
      <c r="H218" s="1336"/>
      <c r="I218" s="1336"/>
      <c r="J218" s="1336"/>
      <c r="K218" s="1336"/>
      <c r="L218" s="1336"/>
      <c r="M218" s="1336"/>
      <c r="N218" s="1336"/>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row>
  </sheetData>
  <sheetProtection password="CB61" sheet="1" objects="1" scenarios="1"/>
  <mergeCells count="3">
    <mergeCell ref="D5:E5"/>
    <mergeCell ref="I11:J11"/>
    <mergeCell ref="L81:N81"/>
  </mergeCells>
  <pageMargins left="0.2" right="0.23" top="0.28999999999999998" bottom="0.2" header="0.22" footer="0.2"/>
  <pageSetup paperSize="9" scale="1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561975</xdr:colOff>
                    <xdr:row>6</xdr:row>
                    <xdr:rowOff>9525</xdr:rowOff>
                  </from>
                  <to>
                    <xdr:col>3</xdr:col>
                    <xdr:colOff>438150</xdr:colOff>
                    <xdr:row>7</xdr:row>
                    <xdr:rowOff>9525</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4</xdr:col>
                    <xdr:colOff>438150</xdr:colOff>
                    <xdr:row>7</xdr:row>
                    <xdr:rowOff>19050</xdr:rowOff>
                  </from>
                  <to>
                    <xdr:col>5</xdr:col>
                    <xdr:colOff>19050</xdr:colOff>
                    <xdr:row>8</xdr:row>
                    <xdr:rowOff>19050</xdr:rowOff>
                  </to>
                </anchor>
              </controlPr>
            </control>
          </mc:Choice>
        </mc:AlternateContent>
        <mc:AlternateContent xmlns:mc="http://schemas.openxmlformats.org/markup-compatibility/2006">
          <mc:Choice Requires="x14">
            <control shapeId="2051" r:id="rId6" name="btnOK">
              <controlPr defaultSize="0" print="0" autoFill="0" autoPict="0">
                <anchor moveWithCells="1" sizeWithCells="1">
                  <from>
                    <xdr:col>4</xdr:col>
                    <xdr:colOff>704850</xdr:colOff>
                    <xdr:row>11</xdr:row>
                    <xdr:rowOff>47625</xdr:rowOff>
                  </from>
                  <to>
                    <xdr:col>5</xdr:col>
                    <xdr:colOff>1209675</xdr:colOff>
                    <xdr:row>14</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7" workbookViewId="0">
      <selection activeCell="E26" sqref="E26"/>
    </sheetView>
  </sheetViews>
  <sheetFormatPr defaultColWidth="7.75" defaultRowHeight="11.25"/>
  <cols>
    <col min="1" max="1" width="4.75" style="60" bestFit="1" customWidth="1"/>
    <col min="2" max="2" width="39" style="60" customWidth="1"/>
    <col min="3" max="3" width="19" style="60" customWidth="1"/>
    <col min="4" max="4" width="9.625" style="1373" hidden="1" customWidth="1"/>
    <col min="5" max="7" width="9.625" style="60" bestFit="1" customWidth="1"/>
    <col min="8" max="9" width="9.125" style="60" bestFit="1" customWidth="1"/>
    <col min="10" max="10" width="39" style="60" customWidth="1"/>
    <col min="11" max="11" width="19" style="60" customWidth="1"/>
    <col min="12" max="12" width="5.75" style="60" bestFit="1" customWidth="1"/>
    <col min="13" max="1000" width="7.75" style="1363"/>
    <col min="1001" max="16384" width="7.75" style="60"/>
  </cols>
  <sheetData>
    <row r="1" spans="1:12" ht="20.25">
      <c r="A1" s="56"/>
      <c r="B1" s="57" t="s">
        <v>272</v>
      </c>
      <c r="C1" s="51"/>
      <c r="D1" s="58"/>
      <c r="E1" s="58"/>
      <c r="F1" s="58"/>
      <c r="G1" s="56"/>
      <c r="H1" s="56"/>
      <c r="I1" s="56"/>
      <c r="J1" s="58"/>
      <c r="K1" s="59" t="s">
        <v>272</v>
      </c>
      <c r="L1" s="56"/>
    </row>
    <row r="2" spans="1:12" ht="13.15" customHeight="1">
      <c r="A2" s="56"/>
      <c r="B2" s="61"/>
      <c r="C2" s="51"/>
      <c r="D2" s="58"/>
      <c r="E2" s="58"/>
      <c r="F2" s="58"/>
      <c r="G2" s="62"/>
      <c r="H2" s="62"/>
      <c r="I2" s="56"/>
      <c r="J2" s="58"/>
      <c r="K2" s="63"/>
      <c r="L2" s="56"/>
    </row>
    <row r="3" spans="1:12" ht="15.75">
      <c r="A3" s="56"/>
      <c r="B3" s="64" t="s">
        <v>35476</v>
      </c>
      <c r="C3" s="51"/>
      <c r="D3" s="58"/>
      <c r="E3" s="58"/>
      <c r="F3" s="58"/>
      <c r="G3" s="65"/>
      <c r="H3" s="65"/>
      <c r="I3" s="56"/>
      <c r="J3" s="58"/>
      <c r="K3" s="66" t="s">
        <v>35476</v>
      </c>
      <c r="L3" s="56"/>
    </row>
    <row r="4" spans="1:12" ht="12.75">
      <c r="A4" s="56"/>
      <c r="B4" s="61"/>
      <c r="C4" s="51"/>
      <c r="D4" s="58"/>
      <c r="E4" s="58"/>
      <c r="F4" s="58"/>
      <c r="G4" s="67"/>
      <c r="H4" s="67"/>
      <c r="I4" s="58"/>
      <c r="J4" s="58"/>
      <c r="K4" s="63"/>
      <c r="L4" s="56"/>
    </row>
    <row r="5" spans="1:12" ht="13.5" thickBot="1">
      <c r="A5" s="56"/>
      <c r="B5" s="61"/>
      <c r="C5" s="51"/>
      <c r="D5" s="56"/>
      <c r="E5" s="56"/>
      <c r="F5" s="56"/>
      <c r="G5" s="56"/>
      <c r="H5" s="56"/>
      <c r="I5" s="56"/>
      <c r="J5" s="58"/>
      <c r="K5" s="63"/>
      <c r="L5" s="56"/>
    </row>
    <row r="6" spans="1:12" ht="37.5" customHeight="1" thickTop="1" thickBot="1">
      <c r="A6" s="75"/>
      <c r="B6" s="601" t="s">
        <v>271</v>
      </c>
      <c r="C6" s="602"/>
      <c r="D6" s="603"/>
      <c r="E6" s="604" t="s">
        <v>13076</v>
      </c>
      <c r="F6" s="60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G6" s="606"/>
      <c r="H6" s="605" t="str">
        <f>"לשלושה חודשים שהסתיימו ביום " &amp;TEXT(L0!$E$34,"DD ")&amp;"ב"&amp;TEXT(L0!$E$34,"MMM")</f>
        <v>לשלושה חודשים שהסתיימו ביום 30 ביונ</v>
      </c>
      <c r="I6" s="606"/>
      <c r="J6" s="601" t="s">
        <v>271</v>
      </c>
      <c r="K6" s="607"/>
      <c r="L6" s="83"/>
    </row>
    <row r="7" spans="1:12" ht="15.6" customHeight="1" thickTop="1" thickBot="1">
      <c r="A7" s="84"/>
      <c r="B7" s="52"/>
      <c r="C7" s="54"/>
      <c r="D7" s="159">
        <f>DATE(INT(TEXT(DATE(YEAR(L0!$E$34),MONTH(L0!$E$34)-24,DAY(L0!$E$34)),"YYYY")),12+1,1)-1</f>
        <v>41639</v>
      </c>
      <c r="E7" s="155">
        <f>DATE(INT(TEXT(DATE(YEAR(L0!$E$34),MONTH(L0!$E$34)-12,DAY(L0!$E$34)),"YYYY")),12+1,1)-1</f>
        <v>42004</v>
      </c>
      <c r="F7" s="608">
        <f>DATE(YEAR(L0!$E$34),MONTH(L0!$E$34)-12+1,1)-1</f>
        <v>41820</v>
      </c>
      <c r="G7" s="608">
        <f>L0!$E$34</f>
        <v>42185</v>
      </c>
      <c r="H7" s="608">
        <f>DATE(YEAR(L0!$E$34),MONTH(L0!$E$34)-12+1,1)-1</f>
        <v>41820</v>
      </c>
      <c r="I7" s="608">
        <f>L0!$E$34</f>
        <v>42185</v>
      </c>
      <c r="J7" s="52"/>
      <c r="K7" s="286"/>
      <c r="L7" s="55"/>
    </row>
    <row r="8" spans="1:12" ht="15.6" customHeight="1" thickTop="1" thickBot="1">
      <c r="A8" s="102" t="s">
        <v>35477</v>
      </c>
      <c r="B8" s="103"/>
      <c r="C8" s="104"/>
      <c r="D8" s="105" t="s">
        <v>35478</v>
      </c>
      <c r="E8" s="106" t="s">
        <v>266</v>
      </c>
      <c r="F8" s="106" t="s">
        <v>35479</v>
      </c>
      <c r="G8" s="105" t="s">
        <v>35480</v>
      </c>
      <c r="H8" s="105" t="s">
        <v>35450</v>
      </c>
      <c r="I8" s="106" t="s">
        <v>262</v>
      </c>
      <c r="J8" s="103"/>
      <c r="K8" s="288"/>
      <c r="L8" s="111" t="s">
        <v>35481</v>
      </c>
    </row>
    <row r="9" spans="1:12" ht="15.6" customHeight="1" thickTop="1">
      <c r="A9" s="112">
        <v>1</v>
      </c>
      <c r="B9" s="113"/>
      <c r="C9" s="443" t="s">
        <v>35482</v>
      </c>
      <c r="D9" s="1370">
        <v>0</v>
      </c>
      <c r="E9" s="116">
        <v>483200</v>
      </c>
      <c r="F9" s="116">
        <v>258100</v>
      </c>
      <c r="G9" s="116">
        <v>198800</v>
      </c>
      <c r="H9" s="116">
        <v>129700</v>
      </c>
      <c r="I9" s="116">
        <v>114300</v>
      </c>
      <c r="J9" s="113"/>
      <c r="K9" s="447" t="s">
        <v>35482</v>
      </c>
      <c r="L9" s="191">
        <v>1</v>
      </c>
    </row>
    <row r="10" spans="1:12" ht="15.6" customHeight="1">
      <c r="A10" s="112">
        <v>2</v>
      </c>
      <c r="B10" s="121"/>
      <c r="C10" s="448" t="s">
        <v>35099</v>
      </c>
      <c r="D10" s="1371">
        <v>0</v>
      </c>
      <c r="E10" s="124">
        <v>67200</v>
      </c>
      <c r="F10" s="124">
        <v>34800</v>
      </c>
      <c r="G10" s="124">
        <v>14600</v>
      </c>
      <c r="H10" s="124">
        <v>27200</v>
      </c>
      <c r="I10" s="124">
        <v>24800</v>
      </c>
      <c r="J10" s="121"/>
      <c r="K10" s="450" t="s">
        <v>35099</v>
      </c>
      <c r="L10" s="199">
        <v>2</v>
      </c>
    </row>
    <row r="11" spans="1:12" ht="15.6" customHeight="1">
      <c r="A11" s="112">
        <v>3</v>
      </c>
      <c r="B11" s="609"/>
      <c r="C11" s="610" t="s">
        <v>35483</v>
      </c>
      <c r="D11" s="556">
        <f t="shared" ref="D11:I11" si="0">D9-D10</f>
        <v>0</v>
      </c>
      <c r="E11" s="557">
        <f t="shared" si="0"/>
        <v>416000</v>
      </c>
      <c r="F11" s="557">
        <f t="shared" si="0"/>
        <v>223300</v>
      </c>
      <c r="G11" s="557">
        <f t="shared" si="0"/>
        <v>184200</v>
      </c>
      <c r="H11" s="557">
        <f t="shared" si="0"/>
        <v>102500</v>
      </c>
      <c r="I11" s="557">
        <f t="shared" si="0"/>
        <v>89500</v>
      </c>
      <c r="J11" s="609"/>
      <c r="K11" s="611" t="s">
        <v>35483</v>
      </c>
      <c r="L11" s="199">
        <v>3</v>
      </c>
    </row>
    <row r="12" spans="1:12" ht="15.6" customHeight="1">
      <c r="A12" s="112">
        <v>4</v>
      </c>
      <c r="B12" s="121"/>
      <c r="C12" s="448" t="s">
        <v>35247</v>
      </c>
      <c r="D12" s="1371">
        <v>0</v>
      </c>
      <c r="E12" s="124">
        <v>56900</v>
      </c>
      <c r="F12" s="124">
        <v>7800</v>
      </c>
      <c r="G12" s="124">
        <v>-2400</v>
      </c>
      <c r="H12" s="124">
        <v>4800</v>
      </c>
      <c r="I12" s="124">
        <v>1600</v>
      </c>
      <c r="J12" s="121"/>
      <c r="K12" s="450" t="s">
        <v>35247</v>
      </c>
      <c r="L12" s="199">
        <v>4</v>
      </c>
    </row>
    <row r="13" spans="1:12" ht="15.6" customHeight="1">
      <c r="A13" s="112">
        <v>5</v>
      </c>
      <c r="B13" s="609"/>
      <c r="C13" s="612" t="s">
        <v>35484</v>
      </c>
      <c r="D13" s="556">
        <f t="shared" ref="D13:I13" si="1">D11-D12</f>
        <v>0</v>
      </c>
      <c r="E13" s="557">
        <f t="shared" si="1"/>
        <v>359100</v>
      </c>
      <c r="F13" s="557">
        <f t="shared" si="1"/>
        <v>215500</v>
      </c>
      <c r="G13" s="557">
        <f t="shared" si="1"/>
        <v>186600</v>
      </c>
      <c r="H13" s="557">
        <f t="shared" si="1"/>
        <v>97700</v>
      </c>
      <c r="I13" s="557">
        <f t="shared" si="1"/>
        <v>87900</v>
      </c>
      <c r="J13" s="609"/>
      <c r="K13" s="613" t="s">
        <v>35484</v>
      </c>
      <c r="L13" s="199">
        <v>5</v>
      </c>
    </row>
    <row r="14" spans="1:12" ht="15.6" customHeight="1">
      <c r="A14" s="112">
        <v>6</v>
      </c>
      <c r="B14" s="121" t="s">
        <v>35485</v>
      </c>
      <c r="C14" s="142" t="s">
        <v>35486</v>
      </c>
      <c r="D14" s="1371">
        <v>0</v>
      </c>
      <c r="E14" s="124">
        <v>10000</v>
      </c>
      <c r="F14" s="124">
        <v>-400</v>
      </c>
      <c r="G14" s="124">
        <v>16800</v>
      </c>
      <c r="H14" s="124">
        <v>-1100</v>
      </c>
      <c r="I14" s="124">
        <v>3600</v>
      </c>
      <c r="J14" s="121" t="s">
        <v>35485</v>
      </c>
      <c r="K14" s="461" t="s">
        <v>35486</v>
      </c>
      <c r="L14" s="199">
        <v>6</v>
      </c>
    </row>
    <row r="15" spans="1:12" ht="15.6" customHeight="1">
      <c r="A15" s="112">
        <v>7</v>
      </c>
      <c r="B15" s="121" t="s">
        <v>35487</v>
      </c>
      <c r="C15" s="122"/>
      <c r="D15" s="1371">
        <v>0</v>
      </c>
      <c r="E15" s="124">
        <v>226100</v>
      </c>
      <c r="F15" s="124">
        <v>111600</v>
      </c>
      <c r="G15" s="124">
        <v>113800</v>
      </c>
      <c r="H15" s="124">
        <v>53900</v>
      </c>
      <c r="I15" s="124">
        <v>57700</v>
      </c>
      <c r="J15" s="121" t="s">
        <v>35487</v>
      </c>
      <c r="K15" s="209"/>
      <c r="L15" s="199">
        <v>7</v>
      </c>
    </row>
    <row r="16" spans="1:12" ht="15.6" customHeight="1">
      <c r="A16" s="112">
        <v>8</v>
      </c>
      <c r="B16" s="251" t="s">
        <v>35488</v>
      </c>
      <c r="C16" s="122"/>
      <c r="D16" s="1374">
        <v>0</v>
      </c>
      <c r="E16" s="205">
        <v>1800</v>
      </c>
      <c r="F16" s="205">
        <v>800</v>
      </c>
      <c r="G16" s="205">
        <v>3200</v>
      </c>
      <c r="H16" s="205">
        <v>400</v>
      </c>
      <c r="I16" s="205">
        <v>2700</v>
      </c>
      <c r="J16" s="251" t="s">
        <v>35488</v>
      </c>
      <c r="K16" s="209"/>
      <c r="L16" s="199">
        <v>8</v>
      </c>
    </row>
    <row r="17" spans="1:12" ht="15.6" customHeight="1">
      <c r="A17" s="112">
        <v>9</v>
      </c>
      <c r="B17" s="614"/>
      <c r="C17" s="615" t="s">
        <v>35489</v>
      </c>
      <c r="D17" s="616">
        <f t="shared" ref="D17:I17" si="2">SUM(D14:D16)</f>
        <v>0</v>
      </c>
      <c r="E17" s="617">
        <f t="shared" si="2"/>
        <v>237900</v>
      </c>
      <c r="F17" s="617">
        <f t="shared" si="2"/>
        <v>112000</v>
      </c>
      <c r="G17" s="617">
        <f t="shared" si="2"/>
        <v>133800</v>
      </c>
      <c r="H17" s="617">
        <f t="shared" si="2"/>
        <v>53200</v>
      </c>
      <c r="I17" s="617">
        <f t="shared" si="2"/>
        <v>64000</v>
      </c>
      <c r="J17" s="614"/>
      <c r="K17" s="618" t="s">
        <v>35489</v>
      </c>
      <c r="L17" s="199">
        <v>9</v>
      </c>
    </row>
    <row r="18" spans="1:12" ht="15.6" customHeight="1">
      <c r="A18" s="112">
        <v>10</v>
      </c>
      <c r="B18" s="121" t="s">
        <v>35490</v>
      </c>
      <c r="C18" s="142" t="s">
        <v>35491</v>
      </c>
      <c r="D18" s="1371">
        <v>0</v>
      </c>
      <c r="E18" s="124">
        <v>296700</v>
      </c>
      <c r="F18" s="124">
        <v>152100</v>
      </c>
      <c r="G18" s="124">
        <v>150600</v>
      </c>
      <c r="H18" s="124">
        <v>72700</v>
      </c>
      <c r="I18" s="124">
        <v>73700</v>
      </c>
      <c r="J18" s="121" t="s">
        <v>35490</v>
      </c>
      <c r="K18" s="209" t="s">
        <v>35491</v>
      </c>
      <c r="L18" s="199">
        <v>10</v>
      </c>
    </row>
    <row r="19" spans="1:12" ht="15.6" customHeight="1">
      <c r="A19" s="112">
        <v>11</v>
      </c>
      <c r="B19" s="121" t="s">
        <v>35492</v>
      </c>
      <c r="C19" s="122"/>
      <c r="D19" s="1371">
        <v>0</v>
      </c>
      <c r="E19" s="124">
        <v>82300</v>
      </c>
      <c r="F19" s="124">
        <v>39200</v>
      </c>
      <c r="G19" s="124">
        <v>39800</v>
      </c>
      <c r="H19" s="124">
        <v>18800</v>
      </c>
      <c r="I19" s="124">
        <v>19900</v>
      </c>
      <c r="J19" s="121" t="s">
        <v>35492</v>
      </c>
      <c r="K19" s="209"/>
      <c r="L19" s="199">
        <v>11</v>
      </c>
    </row>
    <row r="20" spans="1:12" ht="15.6" customHeight="1">
      <c r="A20" s="112">
        <v>12</v>
      </c>
      <c r="B20" s="121" t="s">
        <v>35493</v>
      </c>
      <c r="C20" s="122"/>
      <c r="D20" s="1371">
        <v>0</v>
      </c>
      <c r="E20" s="124">
        <v>0</v>
      </c>
      <c r="F20" s="124">
        <v>0</v>
      </c>
      <c r="G20" s="124">
        <v>0</v>
      </c>
      <c r="H20" s="124">
        <v>0</v>
      </c>
      <c r="I20" s="124">
        <v>0</v>
      </c>
      <c r="J20" s="121" t="s">
        <v>35493</v>
      </c>
      <c r="K20" s="209"/>
      <c r="L20" s="199">
        <v>12</v>
      </c>
    </row>
    <row r="21" spans="1:12" ht="15.6" customHeight="1">
      <c r="A21" s="112">
        <v>13</v>
      </c>
      <c r="B21" s="251" t="s">
        <v>35494</v>
      </c>
      <c r="C21" s="122"/>
      <c r="D21" s="1374">
        <v>0</v>
      </c>
      <c r="E21" s="205">
        <v>153500</v>
      </c>
      <c r="F21" s="205">
        <v>75200</v>
      </c>
      <c r="G21" s="205">
        <v>73700</v>
      </c>
      <c r="H21" s="205">
        <v>37700</v>
      </c>
      <c r="I21" s="205">
        <v>35800</v>
      </c>
      <c r="J21" s="251" t="s">
        <v>35494</v>
      </c>
      <c r="K21" s="209"/>
      <c r="L21" s="199">
        <v>13</v>
      </c>
    </row>
    <row r="22" spans="1:12" ht="15.6" customHeight="1">
      <c r="A22" s="112">
        <v>14</v>
      </c>
      <c r="B22" s="614"/>
      <c r="C22" s="615" t="s">
        <v>35495</v>
      </c>
      <c r="D22" s="616">
        <f t="shared" ref="D22:I22" si="3">SUM(D18:D21)</f>
        <v>0</v>
      </c>
      <c r="E22" s="617">
        <f t="shared" si="3"/>
        <v>532500</v>
      </c>
      <c r="F22" s="617">
        <f t="shared" si="3"/>
        <v>266500</v>
      </c>
      <c r="G22" s="617">
        <f t="shared" si="3"/>
        <v>264100</v>
      </c>
      <c r="H22" s="617">
        <f t="shared" si="3"/>
        <v>129200</v>
      </c>
      <c r="I22" s="617">
        <f t="shared" si="3"/>
        <v>129400</v>
      </c>
      <c r="J22" s="614"/>
      <c r="K22" s="618" t="s">
        <v>35495</v>
      </c>
      <c r="L22" s="199">
        <v>14</v>
      </c>
    </row>
    <row r="23" spans="1:12" ht="15.6" customHeight="1">
      <c r="A23" s="112">
        <v>15</v>
      </c>
      <c r="B23" s="609"/>
      <c r="C23" s="610" t="s">
        <v>35496</v>
      </c>
      <c r="D23" s="556">
        <f t="shared" ref="D23:I23" si="4">SUM(D17,D13)-D22</f>
        <v>0</v>
      </c>
      <c r="E23" s="557">
        <f t="shared" si="4"/>
        <v>64500</v>
      </c>
      <c r="F23" s="557">
        <f t="shared" si="4"/>
        <v>61000</v>
      </c>
      <c r="G23" s="557">
        <f t="shared" si="4"/>
        <v>56300</v>
      </c>
      <c r="H23" s="557">
        <f t="shared" si="4"/>
        <v>21700</v>
      </c>
      <c r="I23" s="557">
        <f t="shared" si="4"/>
        <v>22500</v>
      </c>
      <c r="J23" s="609"/>
      <c r="K23" s="611" t="s">
        <v>35496</v>
      </c>
      <c r="L23" s="199">
        <v>15</v>
      </c>
    </row>
    <row r="24" spans="1:12" ht="15.6" customHeight="1">
      <c r="A24" s="112">
        <v>16</v>
      </c>
      <c r="B24" s="121"/>
      <c r="C24" s="448" t="s">
        <v>35497</v>
      </c>
      <c r="D24" s="1371">
        <v>0</v>
      </c>
      <c r="E24" s="124">
        <v>24900</v>
      </c>
      <c r="F24" s="124">
        <v>24000</v>
      </c>
      <c r="G24" s="124">
        <v>21700</v>
      </c>
      <c r="H24" s="124">
        <v>8900</v>
      </c>
      <c r="I24" s="124">
        <v>8600</v>
      </c>
      <c r="J24" s="121"/>
      <c r="K24" s="450" t="s">
        <v>35497</v>
      </c>
      <c r="L24" s="199">
        <v>16</v>
      </c>
    </row>
    <row r="25" spans="1:12" ht="15.6" customHeight="1">
      <c r="A25" s="112">
        <v>17</v>
      </c>
      <c r="B25" s="609"/>
      <c r="C25" s="610" t="s">
        <v>35498</v>
      </c>
      <c r="D25" s="556">
        <f t="shared" ref="D25:I25" si="5">D23-D24</f>
        <v>0</v>
      </c>
      <c r="E25" s="557">
        <f t="shared" si="5"/>
        <v>39600</v>
      </c>
      <c r="F25" s="557">
        <f t="shared" si="5"/>
        <v>37000</v>
      </c>
      <c r="G25" s="557">
        <f t="shared" si="5"/>
        <v>34600</v>
      </c>
      <c r="H25" s="557">
        <f t="shared" si="5"/>
        <v>12800</v>
      </c>
      <c r="I25" s="557">
        <f t="shared" si="5"/>
        <v>13900</v>
      </c>
      <c r="J25" s="609"/>
      <c r="K25" s="611" t="s">
        <v>35498</v>
      </c>
      <c r="L25" s="199">
        <v>17</v>
      </c>
    </row>
    <row r="26" spans="1:12" ht="15.6" customHeight="1">
      <c r="A26" s="112">
        <v>18</v>
      </c>
      <c r="B26" s="121"/>
      <c r="C26" s="250" t="s">
        <v>35499</v>
      </c>
      <c r="D26" s="1371">
        <v>0</v>
      </c>
      <c r="E26" s="124">
        <v>0</v>
      </c>
      <c r="F26" s="124">
        <v>0</v>
      </c>
      <c r="G26" s="124">
        <v>0</v>
      </c>
      <c r="H26" s="124">
        <v>0</v>
      </c>
      <c r="I26" s="124">
        <v>0</v>
      </c>
      <c r="J26" s="121"/>
      <c r="K26" s="619" t="s">
        <v>35499</v>
      </c>
      <c r="L26" s="199">
        <v>18</v>
      </c>
    </row>
    <row r="27" spans="1:12" ht="15.6" customHeight="1">
      <c r="A27" s="112">
        <v>19</v>
      </c>
      <c r="B27" s="609" t="s">
        <v>35500</v>
      </c>
      <c r="C27" s="142" t="s">
        <v>35501</v>
      </c>
      <c r="D27" s="556">
        <f t="shared" ref="D27:I27" si="6">SUM(D25:D26)</f>
        <v>0</v>
      </c>
      <c r="E27" s="557">
        <f t="shared" si="6"/>
        <v>39600</v>
      </c>
      <c r="F27" s="557">
        <f t="shared" si="6"/>
        <v>37000</v>
      </c>
      <c r="G27" s="557">
        <f t="shared" si="6"/>
        <v>34600</v>
      </c>
      <c r="H27" s="557">
        <f t="shared" si="6"/>
        <v>12800</v>
      </c>
      <c r="I27" s="557">
        <f t="shared" si="6"/>
        <v>13900</v>
      </c>
      <c r="J27" s="609" t="s">
        <v>35500</v>
      </c>
      <c r="K27" s="461" t="s">
        <v>35501</v>
      </c>
      <c r="L27" s="199">
        <v>19</v>
      </c>
    </row>
    <row r="28" spans="1:12" ht="15.6" customHeight="1">
      <c r="A28" s="112">
        <v>20</v>
      </c>
      <c r="B28" s="121" t="s">
        <v>35502</v>
      </c>
      <c r="C28" s="122"/>
      <c r="D28" s="1371">
        <v>0</v>
      </c>
      <c r="E28" s="124">
        <v>0</v>
      </c>
      <c r="F28" s="124">
        <v>0</v>
      </c>
      <c r="G28" s="124">
        <v>0</v>
      </c>
      <c r="H28" s="124">
        <v>0</v>
      </c>
      <c r="I28" s="124">
        <v>0</v>
      </c>
      <c r="J28" s="121" t="s">
        <v>35502</v>
      </c>
      <c r="K28" s="209"/>
      <c r="L28" s="199">
        <v>20</v>
      </c>
    </row>
    <row r="29" spans="1:12" ht="15.6" customHeight="1">
      <c r="A29" s="112">
        <v>21</v>
      </c>
      <c r="B29" s="609" t="s">
        <v>35503</v>
      </c>
      <c r="C29" s="130"/>
      <c r="D29" s="556">
        <f t="shared" ref="D29:I29" si="7">SUM(D27:D28)</f>
        <v>0</v>
      </c>
      <c r="E29" s="557">
        <f t="shared" si="7"/>
        <v>39600</v>
      </c>
      <c r="F29" s="557">
        <f t="shared" si="7"/>
        <v>37000</v>
      </c>
      <c r="G29" s="557">
        <f t="shared" si="7"/>
        <v>34600</v>
      </c>
      <c r="H29" s="557">
        <f t="shared" si="7"/>
        <v>12800</v>
      </c>
      <c r="I29" s="557">
        <f t="shared" si="7"/>
        <v>13900</v>
      </c>
      <c r="J29" s="609" t="s">
        <v>35503</v>
      </c>
      <c r="K29" s="263"/>
      <c r="L29" s="199">
        <v>21</v>
      </c>
    </row>
    <row r="30" spans="1:12" ht="15.6" customHeight="1">
      <c r="A30" s="112">
        <v>22</v>
      </c>
      <c r="B30" s="121"/>
      <c r="C30" s="448" t="s">
        <v>35504</v>
      </c>
      <c r="D30" s="1371">
        <v>0</v>
      </c>
      <c r="E30" s="124">
        <v>0</v>
      </c>
      <c r="F30" s="124">
        <v>0</v>
      </c>
      <c r="G30" s="124">
        <v>0</v>
      </c>
      <c r="H30" s="124">
        <v>0</v>
      </c>
      <c r="I30" s="124">
        <v>0</v>
      </c>
      <c r="J30" s="121"/>
      <c r="K30" s="450" t="s">
        <v>35504</v>
      </c>
      <c r="L30" s="199">
        <v>22</v>
      </c>
    </row>
    <row r="31" spans="1:12" ht="15.6" customHeight="1" thickBot="1">
      <c r="A31" s="143">
        <v>23</v>
      </c>
      <c r="B31" s="144"/>
      <c r="C31" s="620" t="s">
        <v>35505</v>
      </c>
      <c r="D31" s="1375">
        <v>0</v>
      </c>
      <c r="E31" s="224">
        <v>0</v>
      </c>
      <c r="F31" s="224">
        <v>0</v>
      </c>
      <c r="G31" s="224">
        <v>0</v>
      </c>
      <c r="H31" s="224">
        <v>0</v>
      </c>
      <c r="I31" s="224">
        <v>0</v>
      </c>
      <c r="J31" s="144"/>
      <c r="K31" s="622" t="s">
        <v>35505</v>
      </c>
      <c r="L31" s="307">
        <v>23</v>
      </c>
    </row>
    <row r="32" spans="1:12" s="1363" customFormat="1" ht="13.5" thickTop="1">
      <c r="A32" s="1364"/>
      <c r="B32" s="1365"/>
      <c r="C32" s="1365"/>
      <c r="D32" s="1364"/>
      <c r="E32" s="1364"/>
      <c r="F32" s="1364"/>
      <c r="G32" s="1364"/>
      <c r="H32" s="1364"/>
      <c r="I32" s="1364"/>
      <c r="J32" s="1364"/>
      <c r="K32" s="1364"/>
      <c r="L32" s="1364"/>
    </row>
    <row r="33" spans="1:12" s="1363" customFormat="1">
      <c r="A33" s="1364"/>
      <c r="B33" s="1364"/>
      <c r="C33" s="1364"/>
      <c r="D33" s="1364"/>
      <c r="E33" s="1364"/>
      <c r="F33" s="1364"/>
      <c r="G33" s="1364"/>
      <c r="H33" s="1364"/>
      <c r="I33" s="1364"/>
      <c r="J33" s="1364"/>
      <c r="K33" s="1364"/>
      <c r="L33" s="1364"/>
    </row>
    <row r="34" spans="1:12" s="1363" customFormat="1">
      <c r="A34" s="1364">
        <v>522</v>
      </c>
      <c r="B34" s="1364" t="b">
        <f>Check!$AR$523</f>
        <v>1</v>
      </c>
      <c r="C34" s="1364"/>
      <c r="D34" s="1364"/>
      <c r="E34" s="1364"/>
      <c r="F34" s="1364"/>
      <c r="G34" s="1364"/>
      <c r="H34" s="1364"/>
      <c r="I34" s="1364"/>
      <c r="J34" s="1364"/>
      <c r="K34" s="1364"/>
      <c r="L34" s="1364"/>
    </row>
    <row r="35" spans="1:12" s="1363" customFormat="1">
      <c r="A35" s="1364">
        <v>523</v>
      </c>
      <c r="B35" s="1364" t="b">
        <f>Check!$AR$524</f>
        <v>1</v>
      </c>
      <c r="C35" s="1364"/>
      <c r="D35" s="1364"/>
      <c r="E35" s="1364"/>
      <c r="F35" s="1364"/>
      <c r="G35" s="1364"/>
      <c r="H35" s="1364"/>
      <c r="I35" s="1364"/>
      <c r="J35" s="1364"/>
      <c r="K35" s="1364"/>
      <c r="L35" s="1364"/>
    </row>
    <row r="36" spans="1:12" s="1363" customFormat="1">
      <c r="A36" s="1364">
        <v>524</v>
      </c>
      <c r="B36" s="1364" t="b">
        <f>Check!$AR$525</f>
        <v>1</v>
      </c>
      <c r="C36" s="1364"/>
      <c r="D36" s="1364"/>
      <c r="E36" s="1364"/>
      <c r="F36" s="1364"/>
      <c r="G36" s="1364"/>
      <c r="H36" s="1364"/>
      <c r="I36" s="1364"/>
      <c r="J36" s="1364"/>
      <c r="K36" s="1364"/>
      <c r="L36" s="1364"/>
    </row>
    <row r="37" spans="1:12" s="1363" customFormat="1">
      <c r="A37" s="1364">
        <v>525</v>
      </c>
      <c r="B37" s="1364" t="b">
        <f>Check!$AR$526</f>
        <v>1</v>
      </c>
      <c r="C37" s="1364"/>
      <c r="D37" s="1364"/>
      <c r="E37" s="1364"/>
      <c r="F37" s="1364"/>
      <c r="G37" s="1364"/>
      <c r="H37" s="1364"/>
      <c r="I37" s="1364"/>
      <c r="J37" s="1364"/>
      <c r="K37" s="1364"/>
      <c r="L37" s="1364"/>
    </row>
    <row r="38" spans="1:12" s="1363" customFormat="1">
      <c r="A38" s="1364">
        <v>538</v>
      </c>
      <c r="B38" s="1364" t="b">
        <f>Check!$AR$539</f>
        <v>1</v>
      </c>
      <c r="C38" s="1364"/>
      <c r="D38" s="1364"/>
      <c r="E38" s="1364"/>
      <c r="F38" s="1364"/>
      <c r="G38" s="1364"/>
      <c r="H38" s="1364"/>
      <c r="I38" s="1364"/>
      <c r="J38" s="1364"/>
      <c r="K38" s="1364"/>
      <c r="L38" s="1364"/>
    </row>
    <row r="39" spans="1:12" s="1363" customFormat="1">
      <c r="A39" s="1364">
        <v>539</v>
      </c>
      <c r="B39" s="1364" t="b">
        <f>Check!$AR$540</f>
        <v>1</v>
      </c>
      <c r="C39" s="1364"/>
      <c r="D39" s="1364"/>
      <c r="E39" s="1364"/>
      <c r="F39" s="1364"/>
      <c r="G39" s="1364"/>
      <c r="H39" s="1364"/>
      <c r="I39" s="1364"/>
      <c r="J39" s="1364"/>
      <c r="K39" s="1364"/>
      <c r="L39" s="1364"/>
    </row>
    <row r="40" spans="1:12" s="1363" customFormat="1">
      <c r="A40" s="1364">
        <v>540</v>
      </c>
      <c r="B40" s="1364" t="b">
        <f>Check!$AR$541</f>
        <v>1</v>
      </c>
      <c r="C40" s="1364"/>
      <c r="D40" s="1364"/>
      <c r="E40" s="1364"/>
      <c r="F40" s="1364"/>
      <c r="G40" s="1364"/>
      <c r="H40" s="1364"/>
      <c r="I40" s="1364"/>
      <c r="J40" s="1364"/>
      <c r="K40" s="1364"/>
      <c r="L40" s="1364"/>
    </row>
    <row r="41" spans="1:12" s="1363" customFormat="1">
      <c r="A41" s="1364">
        <v>541</v>
      </c>
      <c r="B41" s="1364" t="b">
        <f>Check!$AR$542</f>
        <v>1</v>
      </c>
      <c r="C41" s="1364"/>
      <c r="D41" s="1364"/>
      <c r="E41" s="1364"/>
      <c r="F41" s="1364"/>
      <c r="G41" s="1364"/>
      <c r="H41" s="1364"/>
      <c r="I41" s="1364"/>
      <c r="J41" s="1364"/>
      <c r="K41" s="1364"/>
      <c r="L41" s="1364"/>
    </row>
    <row r="42" spans="1:12" s="1363" customFormat="1">
      <c r="A42" s="1364">
        <v>542</v>
      </c>
      <c r="B42" s="1364" t="b">
        <f>Check!$AR$543</f>
        <v>1</v>
      </c>
      <c r="C42" s="1364"/>
      <c r="D42" s="1364"/>
      <c r="E42" s="1364"/>
      <c r="F42" s="1364"/>
      <c r="G42" s="1364"/>
      <c r="H42" s="1364"/>
      <c r="I42" s="1364"/>
      <c r="J42" s="1364"/>
      <c r="K42" s="1364"/>
      <c r="L42" s="1364"/>
    </row>
    <row r="43" spans="1:12" s="1363" customFormat="1">
      <c r="A43" s="1364">
        <v>543</v>
      </c>
      <c r="B43" s="1364" t="b">
        <f>Check!$AR$544</f>
        <v>1</v>
      </c>
      <c r="C43" s="1364"/>
      <c r="D43" s="1364"/>
      <c r="E43" s="1364"/>
      <c r="F43" s="1364"/>
      <c r="G43" s="1364"/>
      <c r="H43" s="1364"/>
      <c r="I43" s="1364"/>
      <c r="J43" s="1364"/>
      <c r="K43" s="1364"/>
      <c r="L43" s="1364"/>
    </row>
    <row r="44" spans="1:12" s="1363" customFormat="1">
      <c r="A44" s="1364">
        <v>544</v>
      </c>
      <c r="B44" s="1364" t="b">
        <f>Check!$AR$545</f>
        <v>1</v>
      </c>
      <c r="C44" s="1364"/>
      <c r="D44" s="1364"/>
      <c r="E44" s="1364"/>
      <c r="F44" s="1364"/>
      <c r="G44" s="1364"/>
      <c r="H44" s="1364"/>
      <c r="I44" s="1364"/>
      <c r="J44" s="1364"/>
      <c r="K44" s="1364"/>
      <c r="L44" s="1364"/>
    </row>
    <row r="45" spans="1:12" s="1363" customFormat="1">
      <c r="A45" s="1364">
        <v>545</v>
      </c>
      <c r="B45" s="1364" t="b">
        <f>Check!$AR$546</f>
        <v>1</v>
      </c>
      <c r="C45" s="1364"/>
      <c r="D45" s="1364"/>
      <c r="E45" s="1364"/>
      <c r="F45" s="1364"/>
      <c r="G45" s="1364"/>
      <c r="H45" s="1364"/>
      <c r="I45" s="1364"/>
      <c r="J45" s="1364"/>
      <c r="K45" s="1364"/>
      <c r="L45" s="1364"/>
    </row>
    <row r="46" spans="1:12" s="1363" customFormat="1">
      <c r="A46" s="1364">
        <v>546</v>
      </c>
      <c r="B46" s="1364" t="b">
        <f>Check!$AR$547</f>
        <v>1</v>
      </c>
      <c r="C46" s="1364"/>
      <c r="D46" s="1364"/>
      <c r="E46" s="1364"/>
      <c r="F46" s="1364"/>
      <c r="G46" s="1364"/>
      <c r="H46" s="1364"/>
      <c r="I46" s="1364"/>
      <c r="J46" s="1364"/>
      <c r="K46" s="1364"/>
      <c r="L46" s="1364"/>
    </row>
    <row r="47" spans="1:12" s="1363" customFormat="1">
      <c r="A47" s="1364">
        <v>547</v>
      </c>
      <c r="B47" s="1364" t="b">
        <f>Check!$AR$548</f>
        <v>1</v>
      </c>
      <c r="C47" s="1364"/>
      <c r="D47" s="1364"/>
      <c r="E47" s="1364"/>
      <c r="F47" s="1364"/>
      <c r="G47" s="1364"/>
      <c r="H47" s="1364"/>
      <c r="I47" s="1364"/>
      <c r="J47" s="1364"/>
      <c r="K47" s="1364"/>
      <c r="L47" s="1364"/>
    </row>
    <row r="48" spans="1:12" s="1363" customFormat="1">
      <c r="A48" s="1364">
        <v>548</v>
      </c>
      <c r="B48" s="1364" t="b">
        <f>Check!$AR$549</f>
        <v>1</v>
      </c>
      <c r="C48" s="1364"/>
      <c r="D48" s="1364"/>
      <c r="E48" s="1364"/>
      <c r="F48" s="1364"/>
      <c r="G48" s="1364"/>
      <c r="H48" s="1364"/>
      <c r="I48" s="1364"/>
      <c r="J48" s="1364"/>
      <c r="K48" s="1364"/>
      <c r="L48" s="1364"/>
    </row>
    <row r="49" spans="1:12" s="1363" customFormat="1">
      <c r="A49" s="1364">
        <v>549</v>
      </c>
      <c r="B49" s="1364" t="b">
        <f>Check!$AR$550</f>
        <v>1</v>
      </c>
      <c r="C49" s="1364"/>
      <c r="D49" s="1364"/>
      <c r="E49" s="1364"/>
      <c r="F49" s="1364"/>
      <c r="G49" s="1364"/>
      <c r="H49" s="1364"/>
      <c r="I49" s="1364"/>
      <c r="J49" s="1364"/>
      <c r="K49" s="1364"/>
      <c r="L49" s="1364"/>
    </row>
    <row r="50" spans="1:12" s="1363" customFormat="1">
      <c r="A50" s="1364">
        <v>550</v>
      </c>
      <c r="B50" s="1364" t="b">
        <f>Check!$AR$551</f>
        <v>1</v>
      </c>
      <c r="C50" s="1364"/>
      <c r="D50" s="1364"/>
      <c r="E50" s="1364"/>
      <c r="F50" s="1364"/>
      <c r="G50" s="1364"/>
      <c r="H50" s="1364"/>
      <c r="I50" s="1364"/>
      <c r="J50" s="1364"/>
      <c r="K50" s="1364"/>
      <c r="L50" s="1364"/>
    </row>
    <row r="51" spans="1:12" s="1363" customFormat="1">
      <c r="A51" s="1364">
        <v>551</v>
      </c>
      <c r="B51" s="1364" t="b">
        <f>Check!$AR$552</f>
        <v>1</v>
      </c>
      <c r="C51" s="1364"/>
      <c r="D51" s="1364"/>
      <c r="E51" s="1364"/>
      <c r="F51" s="1364"/>
      <c r="G51" s="1364"/>
      <c r="H51" s="1364"/>
      <c r="I51" s="1364"/>
      <c r="J51" s="1364"/>
      <c r="K51" s="1364"/>
      <c r="L51" s="1364"/>
    </row>
    <row r="52" spans="1:12" s="1363" customFormat="1">
      <c r="A52" s="1364">
        <v>552</v>
      </c>
      <c r="B52" s="1364" t="b">
        <f>Check!$AR$553</f>
        <v>1</v>
      </c>
      <c r="C52" s="1364"/>
      <c r="D52" s="1364"/>
      <c r="E52" s="1364"/>
      <c r="F52" s="1364"/>
      <c r="G52" s="1364"/>
      <c r="H52" s="1364"/>
      <c r="I52" s="1364"/>
      <c r="J52" s="1364"/>
      <c r="K52" s="1364"/>
      <c r="L52" s="1364"/>
    </row>
    <row r="53" spans="1:12" s="1363" customFormat="1">
      <c r="A53" s="1364">
        <v>553</v>
      </c>
      <c r="B53" s="1364" t="b">
        <f>Check!$AR$554</f>
        <v>1</v>
      </c>
      <c r="C53" s="1364"/>
      <c r="D53" s="1364"/>
      <c r="E53" s="1364"/>
      <c r="F53" s="1364"/>
      <c r="G53" s="1364"/>
      <c r="H53" s="1364"/>
      <c r="I53" s="1364"/>
      <c r="J53" s="1364"/>
      <c r="K53" s="1364"/>
      <c r="L53" s="1364"/>
    </row>
    <row r="54" spans="1:12" s="1363" customFormat="1">
      <c r="A54" s="1364">
        <v>554</v>
      </c>
      <c r="B54" s="1364" t="b">
        <f>Check!$AR$555</f>
        <v>1</v>
      </c>
      <c r="C54" s="1364"/>
      <c r="D54" s="1364"/>
      <c r="E54" s="1364"/>
      <c r="F54" s="1364"/>
      <c r="G54" s="1364"/>
      <c r="H54" s="1364"/>
      <c r="I54" s="1364"/>
      <c r="J54" s="1364"/>
      <c r="K54" s="1364"/>
      <c r="L54" s="1364"/>
    </row>
    <row r="55" spans="1:12" s="1363" customFormat="1">
      <c r="A55" s="1364">
        <v>555</v>
      </c>
      <c r="B55" s="1364" t="b">
        <f>Check!$AR$556</f>
        <v>1</v>
      </c>
      <c r="C55" s="1364"/>
      <c r="D55" s="1364"/>
      <c r="E55" s="1364"/>
      <c r="F55" s="1364"/>
      <c r="G55" s="1364"/>
      <c r="H55" s="1364"/>
      <c r="I55" s="1364"/>
      <c r="J55" s="1364"/>
      <c r="K55" s="1364"/>
      <c r="L55" s="1364"/>
    </row>
    <row r="56" spans="1:12" s="1363" customFormat="1">
      <c r="A56" s="1364">
        <v>588</v>
      </c>
      <c r="B56" s="1364" t="b">
        <f>Check!$AR$589</f>
        <v>1</v>
      </c>
      <c r="C56" s="1364"/>
      <c r="D56" s="1364"/>
      <c r="E56" s="1364"/>
      <c r="F56" s="1364"/>
      <c r="G56" s="1364"/>
      <c r="H56" s="1364"/>
      <c r="I56" s="1364"/>
      <c r="J56" s="1364"/>
      <c r="K56" s="1364"/>
      <c r="L56" s="1364"/>
    </row>
    <row r="57" spans="1:12" s="1363" customFormat="1">
      <c r="A57" s="1364">
        <v>589</v>
      </c>
      <c r="B57" s="1364" t="b">
        <f>Check!$AR$590</f>
        <v>1</v>
      </c>
      <c r="C57" s="1364"/>
      <c r="D57" s="1364"/>
      <c r="E57" s="1364"/>
      <c r="F57" s="1364"/>
      <c r="G57" s="1364"/>
      <c r="H57" s="1364"/>
      <c r="I57" s="1364"/>
      <c r="J57" s="1364"/>
      <c r="K57" s="1364"/>
      <c r="L57" s="1364"/>
    </row>
    <row r="58" spans="1:12" s="1363" customFormat="1">
      <c r="A58" s="1364">
        <v>592</v>
      </c>
      <c r="B58" s="1364" t="b">
        <f>Check!$AR$593</f>
        <v>1</v>
      </c>
      <c r="C58" s="1364"/>
      <c r="D58" s="1364"/>
      <c r="E58" s="1364"/>
      <c r="F58" s="1364"/>
      <c r="G58" s="1364"/>
      <c r="H58" s="1364"/>
      <c r="I58" s="1364"/>
      <c r="J58" s="1364"/>
      <c r="K58" s="1364"/>
      <c r="L58" s="1364"/>
    </row>
    <row r="59" spans="1:12" s="1363" customFormat="1">
      <c r="A59" s="1364">
        <v>593</v>
      </c>
      <c r="B59" s="1364" t="b">
        <f>Check!$AR$594</f>
        <v>1</v>
      </c>
      <c r="C59" s="1364"/>
      <c r="D59" s="1364"/>
      <c r="E59" s="1364"/>
      <c r="F59" s="1364"/>
      <c r="G59" s="1364"/>
      <c r="H59" s="1364"/>
      <c r="I59" s="1364"/>
      <c r="J59" s="1364"/>
      <c r="K59" s="1364"/>
      <c r="L59" s="1364"/>
    </row>
    <row r="60" spans="1:12" s="1363" customFormat="1">
      <c r="A60" s="1364">
        <v>597</v>
      </c>
      <c r="B60" s="1364" t="b">
        <f>Check!$AR$598</f>
        <v>1</v>
      </c>
      <c r="C60" s="1364"/>
      <c r="D60" s="1364"/>
      <c r="E60" s="1364"/>
      <c r="F60" s="1364"/>
      <c r="G60" s="1364"/>
      <c r="H60" s="1364"/>
      <c r="I60" s="1364"/>
      <c r="J60" s="1364"/>
      <c r="K60" s="1364"/>
      <c r="L60" s="1364"/>
    </row>
    <row r="61" spans="1:12" s="1363" customFormat="1">
      <c r="A61" s="1364">
        <v>598</v>
      </c>
      <c r="B61" s="1364" t="b">
        <f>Check!$AR$599</f>
        <v>1</v>
      </c>
      <c r="C61" s="1364"/>
      <c r="D61" s="1364"/>
      <c r="E61" s="1364"/>
      <c r="F61" s="1364"/>
      <c r="G61" s="1364"/>
      <c r="H61" s="1364"/>
      <c r="I61" s="1364"/>
      <c r="J61" s="1364"/>
      <c r="K61" s="1364"/>
      <c r="L61" s="1364"/>
    </row>
    <row r="62" spans="1:12" s="1363" customFormat="1">
      <c r="A62" s="1364">
        <v>599</v>
      </c>
      <c r="B62" s="1364" t="b">
        <f>Check!$AR$600</f>
        <v>1</v>
      </c>
      <c r="C62" s="1364"/>
      <c r="D62" s="1364"/>
      <c r="E62" s="1364"/>
      <c r="F62" s="1364"/>
      <c r="G62" s="1364"/>
      <c r="H62" s="1364"/>
      <c r="I62" s="1364"/>
      <c r="J62" s="1364"/>
      <c r="K62" s="1364"/>
      <c r="L62" s="1364"/>
    </row>
    <row r="63" spans="1:12" s="1363" customFormat="1">
      <c r="A63" s="1364">
        <v>603</v>
      </c>
      <c r="B63" s="1364" t="b">
        <f>Check!$AR$604</f>
        <v>1</v>
      </c>
      <c r="C63" s="1364"/>
      <c r="D63" s="1364"/>
      <c r="E63" s="1364"/>
      <c r="F63" s="1364"/>
      <c r="G63" s="1364"/>
      <c r="H63" s="1364"/>
      <c r="I63" s="1364"/>
      <c r="J63" s="1364"/>
      <c r="K63" s="1364"/>
      <c r="L63" s="1364"/>
    </row>
    <row r="64" spans="1:12" s="1363" customFormat="1">
      <c r="A64" s="1364">
        <v>604</v>
      </c>
      <c r="B64" s="1364" t="b">
        <f>Check!$AR$605</f>
        <v>1</v>
      </c>
      <c r="C64" s="1364"/>
      <c r="D64" s="1364"/>
      <c r="E64" s="1364"/>
      <c r="F64" s="1364"/>
      <c r="G64" s="1364"/>
      <c r="H64" s="1364"/>
      <c r="I64" s="1364"/>
      <c r="J64" s="1364"/>
      <c r="K64" s="1364"/>
      <c r="L64" s="1364"/>
    </row>
    <row r="65" spans="1:12" s="1363" customFormat="1">
      <c r="A65" s="1364">
        <v>605</v>
      </c>
      <c r="B65" s="1364" t="b">
        <f>Check!$AR$606</f>
        <v>1</v>
      </c>
      <c r="C65" s="1364"/>
      <c r="D65" s="1364"/>
      <c r="E65" s="1364"/>
      <c r="F65" s="1364"/>
      <c r="G65" s="1364"/>
      <c r="H65" s="1364"/>
      <c r="I65" s="1364"/>
      <c r="J65" s="1364"/>
      <c r="K65" s="1364"/>
      <c r="L65" s="1364"/>
    </row>
    <row r="66" spans="1:12" s="1363" customFormat="1">
      <c r="A66" s="1364">
        <v>606</v>
      </c>
      <c r="B66" s="1364" t="b">
        <f>Check!$AR$607</f>
        <v>1</v>
      </c>
      <c r="C66" s="1364"/>
      <c r="D66" s="1364"/>
      <c r="E66" s="1364"/>
      <c r="F66" s="1364"/>
      <c r="G66" s="1364"/>
      <c r="H66" s="1364"/>
      <c r="I66" s="1364"/>
      <c r="J66" s="1364"/>
      <c r="K66" s="1364"/>
      <c r="L66" s="1364"/>
    </row>
    <row r="67" spans="1:12" s="1363" customFormat="1">
      <c r="A67" s="1364">
        <v>607</v>
      </c>
      <c r="B67" s="1364" t="b">
        <f>Check!$AR$608</f>
        <v>1</v>
      </c>
      <c r="C67" s="1364"/>
      <c r="D67" s="1364"/>
      <c r="E67" s="1364"/>
      <c r="F67" s="1364"/>
      <c r="G67" s="1364"/>
      <c r="H67" s="1364"/>
      <c r="I67" s="1364"/>
      <c r="J67" s="1364"/>
      <c r="K67" s="1364"/>
      <c r="L67" s="1364"/>
    </row>
    <row r="68" spans="1:12" s="1363" customFormat="1">
      <c r="A68" s="1364">
        <v>608</v>
      </c>
      <c r="B68" s="1364" t="b">
        <f>Check!$AR$609</f>
        <v>1</v>
      </c>
      <c r="C68" s="1364"/>
      <c r="D68" s="1364"/>
      <c r="E68" s="1364"/>
      <c r="F68" s="1364"/>
      <c r="G68" s="1364"/>
      <c r="H68" s="1364"/>
      <c r="I68" s="1364"/>
      <c r="J68" s="1364"/>
      <c r="K68" s="1364"/>
      <c r="L68" s="1364"/>
    </row>
    <row r="69" spans="1:12" s="1363" customFormat="1">
      <c r="A69" s="1364">
        <v>609</v>
      </c>
      <c r="B69" s="1364" t="b">
        <f>Check!$AR$610</f>
        <v>1</v>
      </c>
      <c r="C69" s="1364"/>
      <c r="D69" s="1364"/>
      <c r="E69" s="1364"/>
      <c r="F69" s="1364"/>
      <c r="G69" s="1364"/>
      <c r="H69" s="1364"/>
      <c r="I69" s="1364"/>
      <c r="J69" s="1364"/>
      <c r="K69" s="1364"/>
      <c r="L69" s="1364"/>
    </row>
    <row r="70" spans="1:12" s="1363" customFormat="1">
      <c r="A70" s="1364">
        <v>610</v>
      </c>
      <c r="B70" s="1364" t="b">
        <f>Check!$AR$611</f>
        <v>1</v>
      </c>
      <c r="C70" s="1364"/>
      <c r="D70" s="1364"/>
      <c r="E70" s="1364"/>
      <c r="F70" s="1364"/>
      <c r="G70" s="1364"/>
      <c r="H70" s="1364"/>
      <c r="I70" s="1364"/>
      <c r="J70" s="1364"/>
      <c r="K70" s="1364"/>
      <c r="L70" s="1364"/>
    </row>
    <row r="71" spans="1:12" s="1363" customFormat="1">
      <c r="A71" s="1364">
        <v>611</v>
      </c>
      <c r="B71" s="1364" t="b">
        <f>Check!$AR$612</f>
        <v>1</v>
      </c>
      <c r="C71" s="1364"/>
      <c r="D71" s="1364"/>
      <c r="E71" s="1364"/>
      <c r="F71" s="1364"/>
      <c r="G71" s="1364"/>
      <c r="H71" s="1364"/>
      <c r="I71" s="1364"/>
      <c r="J71" s="1364"/>
      <c r="K71" s="1364"/>
      <c r="L71" s="1364"/>
    </row>
    <row r="72" spans="1:12" s="1363" customFormat="1">
      <c r="A72" s="1364">
        <v>612</v>
      </c>
      <c r="B72" s="1364" t="b">
        <f>Check!$AR$613</f>
        <v>1</v>
      </c>
      <c r="C72" s="1364"/>
      <c r="D72" s="1364"/>
      <c r="E72" s="1364"/>
      <c r="F72" s="1364"/>
      <c r="G72" s="1364"/>
      <c r="H72" s="1364"/>
      <c r="I72" s="1364"/>
      <c r="J72" s="1364"/>
      <c r="K72" s="1364"/>
      <c r="L72" s="1364"/>
    </row>
    <row r="73" spans="1:12" s="1363" customFormat="1">
      <c r="A73" s="1364">
        <v>613</v>
      </c>
      <c r="B73" s="1364" t="b">
        <f>Check!$AR$614</f>
        <v>1</v>
      </c>
      <c r="C73" s="1364"/>
      <c r="D73" s="1364"/>
      <c r="E73" s="1364"/>
      <c r="F73" s="1364"/>
      <c r="G73" s="1364"/>
      <c r="H73" s="1364"/>
      <c r="I73" s="1364"/>
      <c r="J73" s="1364"/>
      <c r="K73" s="1364"/>
      <c r="L73" s="1364"/>
    </row>
    <row r="74" spans="1:12" s="1363" customFormat="1">
      <c r="A74" s="1364">
        <v>614</v>
      </c>
      <c r="B74" s="1364" t="b">
        <f>Check!$AR$615</f>
        <v>1</v>
      </c>
      <c r="C74" s="1364"/>
      <c r="D74" s="1364"/>
      <c r="E74" s="1364"/>
      <c r="F74" s="1364"/>
      <c r="G74" s="1364"/>
      <c r="H74" s="1364"/>
      <c r="I74" s="1364"/>
      <c r="J74" s="1364"/>
      <c r="K74" s="1364"/>
      <c r="L74" s="1364"/>
    </row>
    <row r="75" spans="1:12" s="1363" customFormat="1">
      <c r="A75" s="1364">
        <v>615</v>
      </c>
      <c r="B75" s="1364" t="b">
        <f>Check!$AR$616</f>
        <v>1</v>
      </c>
      <c r="C75" s="1364"/>
      <c r="D75" s="1364"/>
      <c r="E75" s="1364"/>
      <c r="F75" s="1364"/>
      <c r="G75" s="1364"/>
      <c r="H75" s="1364"/>
      <c r="I75" s="1364"/>
      <c r="J75" s="1364"/>
      <c r="K75" s="1364"/>
      <c r="L75" s="1364"/>
    </row>
    <row r="76" spans="1:12" s="1363" customFormat="1">
      <c r="A76" s="1364">
        <v>1437</v>
      </c>
      <c r="B76" s="1364" t="b">
        <f>Check!$AR$1438</f>
        <v>1</v>
      </c>
      <c r="C76" s="1364"/>
      <c r="D76" s="1364"/>
      <c r="E76" s="1364"/>
      <c r="F76" s="1364"/>
      <c r="G76" s="1364"/>
      <c r="H76" s="1364"/>
      <c r="I76" s="1364"/>
      <c r="J76" s="1364"/>
      <c r="K76" s="1364"/>
      <c r="L76" s="1364"/>
    </row>
    <row r="77" spans="1:12" s="1363" customFormat="1">
      <c r="A77" s="1364">
        <v>1438</v>
      </c>
      <c r="B77" s="1364" t="b">
        <f>Check!$AR$1439</f>
        <v>1</v>
      </c>
      <c r="C77" s="1364"/>
      <c r="D77" s="1364"/>
      <c r="E77" s="1364"/>
      <c r="F77" s="1364"/>
      <c r="G77" s="1364"/>
      <c r="H77" s="1364"/>
      <c r="I77" s="1364"/>
      <c r="J77" s="1364"/>
      <c r="K77" s="1364"/>
      <c r="L77" s="1364"/>
    </row>
    <row r="78" spans="1:12" s="1363" customFormat="1">
      <c r="A78" s="1364">
        <v>1439</v>
      </c>
      <c r="B78" s="1364" t="b">
        <f>Check!$AR$1440</f>
        <v>1</v>
      </c>
      <c r="C78" s="1364"/>
      <c r="D78" s="1364"/>
      <c r="E78" s="1364"/>
      <c r="F78" s="1364"/>
      <c r="G78" s="1364"/>
      <c r="H78" s="1364"/>
      <c r="I78" s="1364"/>
      <c r="J78" s="1364"/>
      <c r="K78" s="1364"/>
      <c r="L78" s="1364"/>
    </row>
    <row r="79" spans="1:12" s="1363" customFormat="1">
      <c r="A79" s="1364">
        <v>1440</v>
      </c>
      <c r="B79" s="1364" t="b">
        <f>Check!$AR$1441</f>
        <v>1</v>
      </c>
      <c r="C79" s="1364"/>
      <c r="D79" s="1364"/>
      <c r="E79" s="1364"/>
      <c r="F79" s="1364"/>
      <c r="G79" s="1364"/>
      <c r="H79" s="1364"/>
      <c r="I79" s="1364"/>
      <c r="J79" s="1364"/>
      <c r="K79" s="1364"/>
      <c r="L79" s="1364"/>
    </row>
    <row r="80" spans="1:12" s="1363" customFormat="1">
      <c r="A80" s="1364">
        <v>1441</v>
      </c>
      <c r="B80" s="1364" t="b">
        <f>Check!$AR$1442</f>
        <v>1</v>
      </c>
      <c r="C80" s="1364"/>
      <c r="D80" s="1364"/>
      <c r="E80" s="1364"/>
      <c r="F80" s="1364"/>
      <c r="G80" s="1364"/>
      <c r="H80" s="1364"/>
      <c r="I80" s="1364"/>
      <c r="J80" s="1364"/>
      <c r="K80" s="1364"/>
      <c r="L80" s="1364"/>
    </row>
    <row r="81" spans="1:12" s="1363" customFormat="1">
      <c r="A81" s="1364">
        <v>1442</v>
      </c>
      <c r="B81" s="1364" t="b">
        <f>Check!$AR$1443</f>
        <v>1</v>
      </c>
      <c r="C81" s="1364"/>
      <c r="D81" s="1364"/>
      <c r="E81" s="1364"/>
      <c r="F81" s="1364"/>
      <c r="G81" s="1364"/>
      <c r="H81" s="1364"/>
      <c r="I81" s="1364"/>
      <c r="J81" s="1364"/>
      <c r="K81" s="1364"/>
      <c r="L81" s="1364"/>
    </row>
    <row r="82" spans="1:12" s="1363" customFormat="1">
      <c r="A82" s="1364">
        <v>1443</v>
      </c>
      <c r="B82" s="1364" t="b">
        <f>Check!$AR$1444</f>
        <v>1</v>
      </c>
      <c r="C82" s="1364"/>
      <c r="D82" s="1364"/>
      <c r="E82" s="1364"/>
      <c r="F82" s="1364"/>
      <c r="G82" s="1364"/>
      <c r="H82" s="1364"/>
      <c r="I82" s="1364"/>
      <c r="J82" s="1364"/>
      <c r="K82" s="1364"/>
      <c r="L82" s="1364"/>
    </row>
    <row r="83" spans="1:12" s="1363" customFormat="1">
      <c r="A83" s="1364">
        <v>1444</v>
      </c>
      <c r="B83" s="1364" t="b">
        <f>Check!$AR$1445</f>
        <v>1</v>
      </c>
      <c r="C83" s="1364"/>
      <c r="D83" s="1364"/>
      <c r="E83" s="1364"/>
      <c r="F83" s="1364"/>
      <c r="G83" s="1364"/>
      <c r="H83" s="1364"/>
      <c r="I83" s="1364"/>
      <c r="J83" s="1364"/>
      <c r="K83" s="1364"/>
      <c r="L83" s="1364"/>
    </row>
    <row r="84" spans="1:12" s="1363" customFormat="1">
      <c r="A84" s="1364">
        <v>1445</v>
      </c>
      <c r="B84" s="1364" t="b">
        <f>Check!$AR$1446</f>
        <v>1</v>
      </c>
      <c r="C84" s="1364"/>
      <c r="D84" s="1364"/>
      <c r="E84" s="1364"/>
      <c r="F84" s="1364"/>
      <c r="G84" s="1364"/>
      <c r="H84" s="1364"/>
      <c r="I84" s="1364"/>
      <c r="J84" s="1364"/>
      <c r="K84" s="1364"/>
      <c r="L84" s="1364"/>
    </row>
    <row r="85" spans="1:12" s="1363" customFormat="1">
      <c r="A85" s="1364">
        <v>1446</v>
      </c>
      <c r="B85" s="1364" t="b">
        <f>Check!$AR$1447</f>
        <v>1</v>
      </c>
      <c r="C85" s="1364"/>
      <c r="D85" s="1364"/>
      <c r="E85" s="1364"/>
      <c r="F85" s="1364"/>
      <c r="G85" s="1364"/>
      <c r="H85" s="1364"/>
      <c r="I85" s="1364"/>
      <c r="J85" s="1364"/>
      <c r="K85" s="1364"/>
      <c r="L85" s="1364"/>
    </row>
    <row r="86" spans="1:12" s="1363" customFormat="1">
      <c r="A86" s="1364">
        <v>1447</v>
      </c>
      <c r="B86" s="1364" t="b">
        <f>Check!$AR$1448</f>
        <v>1</v>
      </c>
      <c r="C86" s="1364"/>
      <c r="D86" s="1364"/>
      <c r="E86" s="1364"/>
      <c r="F86" s="1364"/>
      <c r="G86" s="1364"/>
      <c r="H86" s="1364"/>
      <c r="I86" s="1364"/>
      <c r="J86" s="1364"/>
      <c r="K86" s="1364"/>
      <c r="L86" s="1364"/>
    </row>
    <row r="87" spans="1:12" s="1363" customFormat="1">
      <c r="A87" s="1364">
        <v>1448</v>
      </c>
      <c r="B87" s="1364" t="b">
        <f>Check!$AR$1449</f>
        <v>1</v>
      </c>
      <c r="C87" s="1364"/>
      <c r="D87" s="1364"/>
      <c r="E87" s="1364"/>
      <c r="F87" s="1364"/>
      <c r="G87" s="1364"/>
      <c r="H87" s="1364"/>
      <c r="I87" s="1364"/>
      <c r="J87" s="1364"/>
      <c r="K87" s="1364"/>
      <c r="L87" s="1364"/>
    </row>
    <row r="88" spans="1:12" s="1363" customFormat="1">
      <c r="A88" s="1364">
        <v>1457</v>
      </c>
      <c r="B88" s="1364" t="b">
        <f>Check!$AR$1458</f>
        <v>1</v>
      </c>
      <c r="C88" s="1364"/>
      <c r="D88" s="1364"/>
      <c r="E88" s="1364"/>
      <c r="F88" s="1364"/>
      <c r="G88" s="1364"/>
      <c r="H88" s="1364"/>
      <c r="I88" s="1364"/>
      <c r="J88" s="1364"/>
      <c r="K88" s="1364"/>
      <c r="L88" s="1364"/>
    </row>
    <row r="89" spans="1:12" s="1363" customFormat="1">
      <c r="A89" s="1364">
        <v>1458</v>
      </c>
      <c r="B89" s="1364" t="b">
        <f>Check!$AR$1459</f>
        <v>1</v>
      </c>
      <c r="C89" s="1364"/>
      <c r="D89" s="1364"/>
      <c r="E89" s="1364"/>
      <c r="F89" s="1364"/>
      <c r="G89" s="1364"/>
      <c r="H89" s="1364"/>
      <c r="I89" s="1364"/>
      <c r="J89" s="1364"/>
      <c r="K89" s="1364"/>
      <c r="L89" s="1364"/>
    </row>
    <row r="90" spans="1:12" s="1363" customFormat="1">
      <c r="A90" s="1364">
        <v>1459</v>
      </c>
      <c r="B90" s="1364" t="b">
        <f>Check!$AR$1460</f>
        <v>1</v>
      </c>
      <c r="C90" s="1364"/>
      <c r="D90" s="1364"/>
      <c r="E90" s="1364"/>
      <c r="F90" s="1364"/>
      <c r="G90" s="1364"/>
      <c r="H90" s="1364"/>
      <c r="I90" s="1364"/>
      <c r="J90" s="1364"/>
      <c r="K90" s="1364"/>
      <c r="L90" s="1364"/>
    </row>
    <row r="91" spans="1:12" s="1363" customFormat="1">
      <c r="A91" s="1364">
        <v>1460</v>
      </c>
      <c r="B91" s="1364" t="b">
        <f>Check!$AR$1461</f>
        <v>1</v>
      </c>
      <c r="C91" s="1364"/>
      <c r="D91" s="1364"/>
      <c r="E91" s="1364"/>
      <c r="F91" s="1364"/>
      <c r="G91" s="1364"/>
      <c r="H91" s="1364"/>
      <c r="I91" s="1364"/>
      <c r="J91" s="1364"/>
      <c r="K91" s="1364"/>
      <c r="L91" s="1364"/>
    </row>
    <row r="92" spans="1:12" s="1363" customFormat="1">
      <c r="A92" s="1364">
        <v>1463</v>
      </c>
      <c r="B92" s="1364" t="b">
        <f>Check!$AR$1464</f>
        <v>1</v>
      </c>
      <c r="C92" s="1364"/>
      <c r="D92" s="1364"/>
      <c r="E92" s="1364"/>
      <c r="F92" s="1364"/>
      <c r="G92" s="1364"/>
      <c r="H92" s="1364"/>
      <c r="I92" s="1364"/>
      <c r="J92" s="1364"/>
      <c r="K92" s="1364"/>
      <c r="L92" s="1364"/>
    </row>
    <row r="93" spans="1:12" s="1363" customFormat="1">
      <c r="A93" s="1364">
        <v>1464</v>
      </c>
      <c r="B93" s="1364" t="b">
        <f>Check!$AR$1465</f>
        <v>1</v>
      </c>
      <c r="C93" s="1364"/>
      <c r="D93" s="1364"/>
      <c r="E93" s="1364"/>
      <c r="F93" s="1364"/>
      <c r="G93" s="1364"/>
      <c r="H93" s="1364"/>
      <c r="I93" s="1364"/>
      <c r="J93" s="1364"/>
      <c r="K93" s="1364"/>
      <c r="L93" s="1364"/>
    </row>
    <row r="94" spans="1:12" s="1363" customFormat="1">
      <c r="A94" s="1364">
        <v>1465</v>
      </c>
      <c r="B94" s="1364" t="b">
        <f>Check!$AR$1466</f>
        <v>1</v>
      </c>
      <c r="C94" s="1364"/>
      <c r="D94" s="1364"/>
      <c r="E94" s="1364"/>
      <c r="F94" s="1364"/>
      <c r="G94" s="1364"/>
      <c r="H94" s="1364"/>
      <c r="I94" s="1364"/>
      <c r="J94" s="1364"/>
      <c r="K94" s="1364"/>
      <c r="L94" s="1364"/>
    </row>
    <row r="95" spans="1:12" s="1363" customFormat="1">
      <c r="A95" s="1364">
        <v>1466</v>
      </c>
      <c r="B95" s="1364" t="b">
        <f>Check!$AR$1467</f>
        <v>1</v>
      </c>
      <c r="C95" s="1364"/>
      <c r="D95" s="1364"/>
      <c r="E95" s="1364"/>
      <c r="F95" s="1364"/>
      <c r="G95" s="1364"/>
      <c r="H95" s="1364"/>
      <c r="I95" s="1364"/>
      <c r="J95" s="1364"/>
      <c r="K95" s="1364"/>
      <c r="L95" s="1364"/>
    </row>
    <row r="96" spans="1:12" s="1363" customFormat="1">
      <c r="A96" s="1364">
        <v>1467</v>
      </c>
      <c r="B96" s="1364" t="b">
        <f>Check!$AR$1468</f>
        <v>1</v>
      </c>
      <c r="C96" s="1364"/>
      <c r="D96" s="1364"/>
      <c r="E96" s="1364"/>
      <c r="F96" s="1364"/>
      <c r="G96" s="1364"/>
      <c r="H96" s="1364"/>
      <c r="I96" s="1364"/>
      <c r="J96" s="1364"/>
      <c r="K96" s="1364"/>
      <c r="L96" s="1364"/>
    </row>
    <row r="97" spans="1:12" s="1363" customFormat="1">
      <c r="A97" s="1364">
        <v>1468</v>
      </c>
      <c r="B97" s="1364" t="b">
        <f>Check!$AR$1469</f>
        <v>1</v>
      </c>
      <c r="C97" s="1364"/>
      <c r="D97" s="1364"/>
      <c r="E97" s="1364"/>
      <c r="F97" s="1364"/>
      <c r="G97" s="1364"/>
      <c r="H97" s="1364"/>
      <c r="I97" s="1364"/>
      <c r="J97" s="1364"/>
      <c r="K97" s="1364"/>
      <c r="L97" s="1364"/>
    </row>
    <row r="98" spans="1:12" s="1363" customFormat="1">
      <c r="A98" s="1364">
        <v>1472</v>
      </c>
      <c r="B98" s="1364" t="b">
        <f>Check!$AR$1473</f>
        <v>1</v>
      </c>
      <c r="C98" s="1364"/>
      <c r="D98" s="1364"/>
      <c r="E98" s="1364"/>
      <c r="F98" s="1364"/>
      <c r="G98" s="1364"/>
      <c r="H98" s="1364"/>
      <c r="I98" s="1364"/>
      <c r="J98" s="1364"/>
      <c r="K98" s="1364"/>
      <c r="L98" s="1364"/>
    </row>
    <row r="99" spans="1:12" s="1363" customFormat="1">
      <c r="A99" s="1364">
        <v>1473</v>
      </c>
      <c r="B99" s="1364" t="b">
        <f>Check!$AR$1474</f>
        <v>1</v>
      </c>
      <c r="C99" s="1364"/>
      <c r="D99" s="1364"/>
      <c r="E99" s="1364"/>
      <c r="F99" s="1364"/>
      <c r="G99" s="1364"/>
      <c r="H99" s="1364"/>
      <c r="I99" s="1364"/>
      <c r="J99" s="1364"/>
      <c r="K99" s="1364"/>
      <c r="L99" s="1364"/>
    </row>
    <row r="100" spans="1:12" s="1363" customFormat="1">
      <c r="A100" s="1364">
        <v>1474</v>
      </c>
      <c r="B100" s="1364" t="b">
        <f>Check!$AR$1475</f>
        <v>1</v>
      </c>
      <c r="C100" s="1364"/>
      <c r="D100" s="1364"/>
      <c r="E100" s="1364"/>
      <c r="F100" s="1364"/>
      <c r="G100" s="1364"/>
      <c r="H100" s="1364"/>
      <c r="I100" s="1364"/>
      <c r="J100" s="1364"/>
      <c r="K100" s="1364"/>
      <c r="L100" s="1364"/>
    </row>
    <row r="101" spans="1:12" s="1363" customFormat="1">
      <c r="A101" s="1364">
        <v>1475</v>
      </c>
      <c r="B101" s="1364" t="b">
        <f>Check!$AR$1476</f>
        <v>1</v>
      </c>
      <c r="C101" s="1364"/>
      <c r="D101" s="1364"/>
      <c r="E101" s="1364"/>
      <c r="F101" s="1364"/>
      <c r="G101" s="1364"/>
      <c r="H101" s="1364"/>
      <c r="I101" s="1364"/>
      <c r="J101" s="1364"/>
      <c r="K101" s="1364"/>
      <c r="L101" s="1364"/>
    </row>
    <row r="102" spans="1:12" s="1363" customFormat="1">
      <c r="A102" s="1364">
        <v>1476</v>
      </c>
      <c r="B102" s="1364" t="b">
        <f>Check!$AR$1477</f>
        <v>1</v>
      </c>
      <c r="C102" s="1364"/>
      <c r="D102" s="1364"/>
      <c r="E102" s="1364"/>
      <c r="F102" s="1364"/>
      <c r="G102" s="1364"/>
      <c r="H102" s="1364"/>
      <c r="I102" s="1364"/>
      <c r="J102" s="1364"/>
      <c r="K102" s="1364"/>
      <c r="L102" s="1364"/>
    </row>
    <row r="103" spans="1:12" s="1363" customFormat="1">
      <c r="A103" s="1364">
        <v>1477</v>
      </c>
      <c r="B103" s="1364" t="b">
        <f>Check!$AR$1478</f>
        <v>1</v>
      </c>
      <c r="C103" s="1364"/>
      <c r="D103" s="1364"/>
      <c r="E103" s="1364"/>
      <c r="F103" s="1364"/>
      <c r="G103" s="1364"/>
      <c r="H103" s="1364"/>
      <c r="I103" s="1364"/>
      <c r="J103" s="1364"/>
      <c r="K103" s="1364"/>
      <c r="L103" s="1364"/>
    </row>
    <row r="104" spans="1:12" s="1363" customFormat="1">
      <c r="A104" s="1364">
        <v>1478</v>
      </c>
      <c r="B104" s="1364" t="b">
        <f>Check!$AR$1479</f>
        <v>1</v>
      </c>
      <c r="C104" s="1364"/>
      <c r="D104" s="1364"/>
      <c r="E104" s="1364"/>
      <c r="F104" s="1364"/>
      <c r="G104" s="1364"/>
      <c r="H104" s="1364"/>
      <c r="I104" s="1364"/>
      <c r="J104" s="1364"/>
      <c r="K104" s="1364"/>
      <c r="L104" s="1364"/>
    </row>
    <row r="105" spans="1:12" s="1363" customFormat="1">
      <c r="A105" s="1364">
        <v>1479</v>
      </c>
      <c r="B105" s="1364" t="b">
        <f>Check!$AR$1480</f>
        <v>1</v>
      </c>
      <c r="C105" s="1364"/>
      <c r="D105" s="1364"/>
      <c r="E105" s="1364"/>
      <c r="F105" s="1364"/>
      <c r="G105" s="1364"/>
      <c r="H105" s="1364"/>
      <c r="I105" s="1364"/>
      <c r="J105" s="1364"/>
      <c r="K105" s="1364"/>
      <c r="L105" s="1364"/>
    </row>
    <row r="106" spans="1:12" s="1363" customFormat="1">
      <c r="A106" s="1364">
        <v>1480</v>
      </c>
      <c r="B106" s="1364" t="b">
        <f>Check!$AR$1481</f>
        <v>1</v>
      </c>
      <c r="C106" s="1364"/>
      <c r="D106" s="1364"/>
      <c r="E106" s="1364"/>
      <c r="F106" s="1364"/>
      <c r="G106" s="1364"/>
      <c r="H106" s="1364"/>
      <c r="I106" s="1364"/>
      <c r="J106" s="1364"/>
      <c r="K106" s="1364"/>
      <c r="L106" s="1364"/>
    </row>
    <row r="107" spans="1:12" s="1363" customFormat="1">
      <c r="B107" s="1363" t="e">
        <f ca="1">ADDRESS(OFFSET(D107,1,C107-1,1,1),COLUMN(OFFSET(D107,0,C107-1,1,1)),4,1)</f>
        <v>#N/A</v>
      </c>
      <c r="C107" s="1363" t="e">
        <f>MATCH(FALSE,ISERROR(D107:I107),0)</f>
        <v>#N/A</v>
      </c>
      <c r="D107" s="1372" t="e">
        <f t="shared" ref="D107:I107" si="8">MATCH(FALSE,ISNUMBER(D9:D31),0)</f>
        <v>#N/A</v>
      </c>
      <c r="E107" s="1363" t="e">
        <f t="shared" si="8"/>
        <v>#N/A</v>
      </c>
      <c r="F107" s="1363" t="e">
        <f t="shared" si="8"/>
        <v>#N/A</v>
      </c>
      <c r="G107" s="1363" t="e">
        <f t="shared" si="8"/>
        <v>#N/A</v>
      </c>
      <c r="H107" s="1363" t="e">
        <f t="shared" si="8"/>
        <v>#N/A</v>
      </c>
      <c r="I107" s="1363" t="e">
        <f t="shared" si="8"/>
        <v>#N/A</v>
      </c>
    </row>
    <row r="108" spans="1:12" s="1363" customFormat="1">
      <c r="D108" s="1372">
        <f t="shared" ref="D108:I108" si="9">IF(ISERROR(D107),0,ROW(D9)+D107-1)</f>
        <v>0</v>
      </c>
      <c r="E108" s="1363">
        <f t="shared" si="9"/>
        <v>0</v>
      </c>
      <c r="F108" s="1363">
        <f t="shared" si="9"/>
        <v>0</v>
      </c>
      <c r="G108" s="1363">
        <f t="shared" si="9"/>
        <v>0</v>
      </c>
      <c r="H108" s="1363">
        <f t="shared" si="9"/>
        <v>0</v>
      </c>
      <c r="I108" s="1363">
        <f t="shared" si="9"/>
        <v>0</v>
      </c>
    </row>
    <row r="109" spans="1:12" s="1363" customFormat="1">
      <c r="D109" s="1372"/>
    </row>
    <row r="110" spans="1:12" s="1363" customFormat="1">
      <c r="D110" s="1372"/>
    </row>
    <row r="111" spans="1:12" s="1363" customFormat="1">
      <c r="D111" s="1372"/>
    </row>
    <row r="112" spans="1:12" s="1363" customFormat="1">
      <c r="D112" s="1372"/>
    </row>
    <row r="113" spans="4:4" s="1363" customFormat="1">
      <c r="D113" s="1372"/>
    </row>
    <row r="114" spans="4:4" s="1363" customFormat="1">
      <c r="D114" s="1372"/>
    </row>
    <row r="115" spans="4:4" s="1363" customFormat="1">
      <c r="D115" s="1372"/>
    </row>
    <row r="116" spans="4:4" s="1363" customFormat="1">
      <c r="D116" s="1372"/>
    </row>
    <row r="117" spans="4:4" s="1363" customFormat="1">
      <c r="D117" s="1372"/>
    </row>
    <row r="118" spans="4:4" s="1363" customFormat="1">
      <c r="D118" s="1372"/>
    </row>
    <row r="119" spans="4:4" s="1363" customFormat="1">
      <c r="D119" s="1372"/>
    </row>
    <row r="120" spans="4:4" s="1363" customFormat="1">
      <c r="D120" s="1372"/>
    </row>
    <row r="121" spans="4:4" s="1363" customFormat="1">
      <c r="D121" s="1372"/>
    </row>
    <row r="122" spans="4:4" s="1363" customFormat="1">
      <c r="D122" s="1372"/>
    </row>
    <row r="123" spans="4:4" s="1363" customFormat="1">
      <c r="D123" s="1372"/>
    </row>
    <row r="124" spans="4:4" s="1363" customFormat="1">
      <c r="D124" s="1372"/>
    </row>
    <row r="125" spans="4:4" s="1363" customFormat="1">
      <c r="D125" s="1372"/>
    </row>
    <row r="126" spans="4:4" s="1363" customFormat="1">
      <c r="D126" s="1372"/>
    </row>
    <row r="127" spans="4:4" s="1363" customFormat="1">
      <c r="D127" s="1372"/>
    </row>
    <row r="128" spans="4:4" s="1363" customFormat="1">
      <c r="D128" s="1372"/>
    </row>
    <row r="129" spans="4:4" s="1363" customFormat="1">
      <c r="D129" s="1372"/>
    </row>
    <row r="130" spans="4:4" s="1363" customFormat="1">
      <c r="D130" s="1372"/>
    </row>
    <row r="131" spans="4:4" s="1363" customFormat="1">
      <c r="D131" s="1372"/>
    </row>
    <row r="132" spans="4:4" s="1363" customFormat="1">
      <c r="D132" s="1372"/>
    </row>
    <row r="133" spans="4:4" s="1363" customFormat="1">
      <c r="D133" s="1372"/>
    </row>
    <row r="134" spans="4:4" s="1363" customFormat="1">
      <c r="D134" s="1372"/>
    </row>
    <row r="135" spans="4:4" s="1363" customFormat="1">
      <c r="D135" s="1372"/>
    </row>
    <row r="136" spans="4:4" s="1363" customFormat="1">
      <c r="D136" s="1372"/>
    </row>
    <row r="137" spans="4:4" s="1363" customFormat="1">
      <c r="D137" s="1372"/>
    </row>
    <row r="138" spans="4:4" s="1363" customFormat="1">
      <c r="D138" s="1372"/>
    </row>
    <row r="139" spans="4:4" s="1363" customFormat="1">
      <c r="D139" s="1372"/>
    </row>
    <row r="140" spans="4:4" s="1363" customFormat="1">
      <c r="D140" s="1372"/>
    </row>
    <row r="141" spans="4:4" s="1363" customFormat="1">
      <c r="D141" s="1372"/>
    </row>
    <row r="142" spans="4:4" s="1363" customFormat="1">
      <c r="D142" s="1372"/>
    </row>
    <row r="143" spans="4:4" s="1363" customFormat="1">
      <c r="D143" s="1372"/>
    </row>
    <row r="144" spans="4:4" s="1363" customFormat="1">
      <c r="D144" s="1372"/>
    </row>
    <row r="145" spans="4:4" s="1363" customFormat="1">
      <c r="D145" s="1372"/>
    </row>
    <row r="146" spans="4:4" s="1363" customFormat="1">
      <c r="D146" s="1372"/>
    </row>
    <row r="147" spans="4:4" s="1363" customFormat="1">
      <c r="D147" s="1372"/>
    </row>
    <row r="148" spans="4:4" s="1363" customFormat="1">
      <c r="D148" s="1372"/>
    </row>
    <row r="149" spans="4:4" s="1363" customFormat="1">
      <c r="D149" s="1372"/>
    </row>
    <row r="150" spans="4:4" s="1363" customFormat="1">
      <c r="D150" s="1372"/>
    </row>
    <row r="151" spans="4:4" s="1363" customFormat="1">
      <c r="D151" s="1372"/>
    </row>
    <row r="152" spans="4:4" s="1363" customFormat="1">
      <c r="D152" s="1372"/>
    </row>
    <row r="153" spans="4:4" s="1363" customFormat="1">
      <c r="D153" s="1372"/>
    </row>
    <row r="154" spans="4:4" s="1363" customFormat="1">
      <c r="D154" s="1372"/>
    </row>
    <row r="155" spans="4:4" s="1363" customFormat="1">
      <c r="D155" s="1372"/>
    </row>
    <row r="156" spans="4:4" s="1363" customFormat="1">
      <c r="D156" s="1372"/>
    </row>
    <row r="157" spans="4:4" s="1363" customFormat="1">
      <c r="D157" s="1372"/>
    </row>
    <row r="158" spans="4:4" s="1363" customFormat="1">
      <c r="D158" s="1372"/>
    </row>
    <row r="159" spans="4:4" s="1363" customFormat="1">
      <c r="D159" s="1372"/>
    </row>
    <row r="160" spans="4:4" s="1363" customFormat="1">
      <c r="D160" s="1372"/>
    </row>
    <row r="161" spans="4:4" s="1363" customFormat="1">
      <c r="D161" s="1372"/>
    </row>
    <row r="162" spans="4:4" s="1363" customFormat="1">
      <c r="D162" s="1372"/>
    </row>
    <row r="163" spans="4:4" s="1363" customFormat="1">
      <c r="D163" s="1372"/>
    </row>
    <row r="164" spans="4:4" s="1363" customFormat="1">
      <c r="D164" s="1372"/>
    </row>
    <row r="165" spans="4:4" s="1363" customFormat="1">
      <c r="D165" s="1372"/>
    </row>
    <row r="166" spans="4:4" s="1363" customFormat="1">
      <c r="D166" s="1372"/>
    </row>
    <row r="167" spans="4:4" s="1363" customFormat="1">
      <c r="D167" s="1372"/>
    </row>
    <row r="168" spans="4:4" s="1363" customFormat="1">
      <c r="D168" s="1372"/>
    </row>
    <row r="169" spans="4:4" s="1363" customFormat="1">
      <c r="D169" s="1372"/>
    </row>
    <row r="170" spans="4:4" s="1363" customFormat="1">
      <c r="D170" s="1372"/>
    </row>
    <row r="171" spans="4:4" s="1363" customFormat="1">
      <c r="D171" s="1372"/>
    </row>
    <row r="172" spans="4:4" s="1363" customFormat="1">
      <c r="D172" s="1372"/>
    </row>
    <row r="173" spans="4:4" s="1363" customFormat="1">
      <c r="D173" s="1372"/>
    </row>
    <row r="174" spans="4:4" s="1363" customFormat="1">
      <c r="D174" s="1372"/>
    </row>
    <row r="175" spans="4:4" s="1363" customFormat="1">
      <c r="D175" s="1372"/>
    </row>
    <row r="176" spans="4:4" s="1363" customFormat="1">
      <c r="D176" s="1372"/>
    </row>
    <row r="177" spans="4:4" s="1363" customFormat="1">
      <c r="D177" s="1372"/>
    </row>
    <row r="178" spans="4:4" s="1363" customFormat="1">
      <c r="D178" s="1372"/>
    </row>
    <row r="179" spans="4:4" s="1363" customFormat="1">
      <c r="D179" s="1372"/>
    </row>
    <row r="180" spans="4:4" s="1363" customFormat="1">
      <c r="D180" s="1372"/>
    </row>
    <row r="181" spans="4:4" s="1363" customFormat="1">
      <c r="D181" s="1372"/>
    </row>
    <row r="182" spans="4:4" s="1363" customFormat="1">
      <c r="D182" s="1372"/>
    </row>
    <row r="183" spans="4:4" s="1363" customFormat="1">
      <c r="D183" s="1372"/>
    </row>
    <row r="184" spans="4:4" s="1363" customFormat="1">
      <c r="D184" s="1372"/>
    </row>
    <row r="185" spans="4:4" s="1363" customFormat="1">
      <c r="D185" s="1372"/>
    </row>
    <row r="186" spans="4:4" s="1363" customFormat="1">
      <c r="D186" s="1372"/>
    </row>
    <row r="187" spans="4:4" s="1363" customFormat="1">
      <c r="D187" s="1372"/>
    </row>
    <row r="188" spans="4:4" s="1363" customFormat="1">
      <c r="D188" s="1372"/>
    </row>
    <row r="189" spans="4:4" s="1363" customFormat="1">
      <c r="D189" s="1372"/>
    </row>
    <row r="190" spans="4:4" s="1363" customFormat="1">
      <c r="D190" s="1372"/>
    </row>
    <row r="191" spans="4:4" s="1363" customFormat="1">
      <c r="D191" s="1372"/>
    </row>
    <row r="192" spans="4:4" s="1363" customFormat="1">
      <c r="D192" s="1372"/>
    </row>
    <row r="193" spans="4:4" s="1363" customFormat="1">
      <c r="D193" s="1372"/>
    </row>
    <row r="194" spans="4:4" s="1363" customFormat="1">
      <c r="D194" s="1372"/>
    </row>
    <row r="195" spans="4:4" s="1363" customFormat="1">
      <c r="D195" s="1372"/>
    </row>
    <row r="196" spans="4:4" s="1363" customFormat="1">
      <c r="D196" s="1372"/>
    </row>
    <row r="197" spans="4:4" s="1363" customFormat="1">
      <c r="D197" s="1372"/>
    </row>
    <row r="198" spans="4:4" s="1363" customFormat="1">
      <c r="D198" s="1372"/>
    </row>
    <row r="199" spans="4:4" s="1363" customFormat="1">
      <c r="D199" s="1372"/>
    </row>
    <row r="200" spans="4:4" s="1363" customFormat="1">
      <c r="D200" s="1372"/>
    </row>
    <row r="201" spans="4:4" s="1363" customFormat="1">
      <c r="D201" s="1372"/>
    </row>
    <row r="202" spans="4:4" s="1363" customFormat="1">
      <c r="D202" s="1372"/>
    </row>
    <row r="203" spans="4:4" s="1363" customFormat="1">
      <c r="D203" s="1372"/>
    </row>
    <row r="204" spans="4:4" s="1363" customFormat="1">
      <c r="D204" s="1372"/>
    </row>
    <row r="205" spans="4:4" s="1363" customFormat="1">
      <c r="D205" s="1372"/>
    </row>
    <row r="206" spans="4:4" s="1363" customFormat="1">
      <c r="D206" s="1372"/>
    </row>
    <row r="207" spans="4:4" s="1363" customFormat="1">
      <c r="D207" s="1372"/>
    </row>
    <row r="208" spans="4:4" s="1363" customFormat="1">
      <c r="D208" s="1372"/>
    </row>
    <row r="209" spans="4:4" s="1363" customFormat="1">
      <c r="D209" s="1372"/>
    </row>
    <row r="210" spans="4:4" s="1363" customFormat="1">
      <c r="D210" s="1372"/>
    </row>
    <row r="211" spans="4:4" s="1363" customFormat="1">
      <c r="D211" s="1372"/>
    </row>
    <row r="212" spans="4:4" s="1363" customFormat="1">
      <c r="D212" s="1372"/>
    </row>
    <row r="213" spans="4:4" s="1363" customFormat="1">
      <c r="D213" s="1372"/>
    </row>
    <row r="214" spans="4:4" s="1363" customFormat="1">
      <c r="D214" s="1372"/>
    </row>
    <row r="215" spans="4:4" s="1363" customFormat="1">
      <c r="D215" s="1372"/>
    </row>
    <row r="216" spans="4:4" s="1363" customFormat="1">
      <c r="D216" s="1372"/>
    </row>
    <row r="217" spans="4:4" s="1363" customFormat="1">
      <c r="D217" s="1372"/>
    </row>
    <row r="218" spans="4:4" s="1363" customFormat="1">
      <c r="D218" s="1372"/>
    </row>
    <row r="219" spans="4:4" s="1363" customFormat="1">
      <c r="D219" s="1372"/>
    </row>
    <row r="220" spans="4:4" s="1363" customFormat="1">
      <c r="D220" s="1372"/>
    </row>
    <row r="221" spans="4:4" s="1363" customFormat="1">
      <c r="D221" s="1372"/>
    </row>
    <row r="222" spans="4:4" s="1363" customFormat="1">
      <c r="D222" s="1372"/>
    </row>
    <row r="223" spans="4:4" s="1363" customFormat="1">
      <c r="D223" s="1372"/>
    </row>
    <row r="224" spans="4:4" s="1363" customFormat="1">
      <c r="D224" s="1372"/>
    </row>
    <row r="225" spans="4:4" s="1363" customFormat="1">
      <c r="D225" s="1372"/>
    </row>
    <row r="226" spans="4:4" s="1363" customFormat="1">
      <c r="D226" s="1372"/>
    </row>
    <row r="227" spans="4:4" s="1363" customFormat="1">
      <c r="D227" s="1372"/>
    </row>
    <row r="228" spans="4:4" s="1363" customFormat="1">
      <c r="D228" s="1372"/>
    </row>
    <row r="229" spans="4:4" s="1363" customFormat="1">
      <c r="D229" s="1372"/>
    </row>
    <row r="230" spans="4:4" s="1363" customFormat="1">
      <c r="D230" s="1372"/>
    </row>
    <row r="231" spans="4:4" s="1363" customFormat="1">
      <c r="D231" s="1372"/>
    </row>
    <row r="232" spans="4:4" s="1363" customFormat="1">
      <c r="D232" s="1372"/>
    </row>
    <row r="233" spans="4:4" s="1363" customFormat="1">
      <c r="D233" s="1372"/>
    </row>
    <row r="234" spans="4:4" s="1363" customFormat="1">
      <c r="D234" s="1372"/>
    </row>
    <row r="235" spans="4:4" s="1363" customFormat="1">
      <c r="D235" s="1372"/>
    </row>
    <row r="236" spans="4:4" s="1363" customFormat="1">
      <c r="D236" s="1372"/>
    </row>
    <row r="237" spans="4:4" s="1363" customFormat="1">
      <c r="D237" s="1372"/>
    </row>
    <row r="238" spans="4:4" s="1363" customFormat="1">
      <c r="D238" s="1372"/>
    </row>
    <row r="239" spans="4:4" s="1363" customFormat="1">
      <c r="D239" s="1372"/>
    </row>
    <row r="240" spans="4:4" s="1363" customFormat="1">
      <c r="D240" s="1372"/>
    </row>
    <row r="241" spans="4:4" s="1363" customFormat="1">
      <c r="D241" s="1372"/>
    </row>
    <row r="242" spans="4:4" s="1363" customFormat="1">
      <c r="D242" s="1372"/>
    </row>
    <row r="243" spans="4:4" s="1363" customFormat="1">
      <c r="D243" s="1372"/>
    </row>
    <row r="244" spans="4:4" s="1363" customFormat="1">
      <c r="D244" s="1372"/>
    </row>
    <row r="245" spans="4:4" s="1363" customFormat="1">
      <c r="D245" s="1372"/>
    </row>
    <row r="246" spans="4:4" s="1363" customFormat="1">
      <c r="D246" s="1372"/>
    </row>
    <row r="247" spans="4:4" s="1363" customFormat="1">
      <c r="D247" s="1372"/>
    </row>
    <row r="248" spans="4:4" s="1363" customFormat="1">
      <c r="D248" s="1372"/>
    </row>
    <row r="249" spans="4:4" s="1363" customFormat="1">
      <c r="D249" s="1372"/>
    </row>
    <row r="250" spans="4:4" s="1363" customFormat="1">
      <c r="D250" s="1372"/>
    </row>
    <row r="251" spans="4:4" s="1363" customFormat="1">
      <c r="D251" s="1372"/>
    </row>
    <row r="252" spans="4:4" s="1363" customFormat="1">
      <c r="D252" s="1372"/>
    </row>
    <row r="253" spans="4:4" s="1363" customFormat="1">
      <c r="D253" s="1372"/>
    </row>
    <row r="254" spans="4:4" s="1363" customFormat="1">
      <c r="D254" s="1372"/>
    </row>
    <row r="255" spans="4:4" s="1363" customFormat="1">
      <c r="D255" s="1372"/>
    </row>
    <row r="256" spans="4:4" s="1363" customFormat="1">
      <c r="D256" s="1372"/>
    </row>
    <row r="257" spans="4:4" s="1363" customFormat="1">
      <c r="D257" s="1372"/>
    </row>
    <row r="258" spans="4:4" s="1363" customFormat="1">
      <c r="D258" s="1372"/>
    </row>
    <row r="259" spans="4:4" s="1363" customFormat="1">
      <c r="D259" s="1372"/>
    </row>
    <row r="260" spans="4:4" s="1363" customFormat="1">
      <c r="D260" s="1372"/>
    </row>
    <row r="261" spans="4:4" s="1363" customFormat="1">
      <c r="D261" s="1372"/>
    </row>
    <row r="262" spans="4:4" s="1363" customFormat="1">
      <c r="D262" s="1372"/>
    </row>
    <row r="263" spans="4:4" s="1363" customFormat="1">
      <c r="D263" s="1372"/>
    </row>
    <row r="264" spans="4:4" s="1363" customFormat="1">
      <c r="D264" s="1372"/>
    </row>
    <row r="265" spans="4:4" s="1363" customFormat="1">
      <c r="D265" s="1372"/>
    </row>
    <row r="266" spans="4:4" s="1363" customFormat="1">
      <c r="D266" s="1372"/>
    </row>
    <row r="267" spans="4:4" s="1363" customFormat="1">
      <c r="D267" s="1372"/>
    </row>
    <row r="268" spans="4:4" s="1363" customFormat="1">
      <c r="D268" s="1372"/>
    </row>
    <row r="269" spans="4:4" s="1363" customFormat="1">
      <c r="D269" s="1372"/>
    </row>
    <row r="270" spans="4:4" s="1363" customFormat="1">
      <c r="D270" s="1372"/>
    </row>
    <row r="271" spans="4:4" s="1363" customFormat="1">
      <c r="D271" s="1372"/>
    </row>
    <row r="272" spans="4:4" s="1363" customFormat="1">
      <c r="D272" s="1372"/>
    </row>
    <row r="273" spans="4:4" s="1363" customFormat="1">
      <c r="D273" s="1372"/>
    </row>
    <row r="274" spans="4:4" s="1363" customFormat="1">
      <c r="D274" s="1372"/>
    </row>
    <row r="275" spans="4:4" s="1363" customFormat="1">
      <c r="D275" s="1372"/>
    </row>
    <row r="276" spans="4:4" s="1363" customFormat="1">
      <c r="D276" s="1372"/>
    </row>
    <row r="277" spans="4:4" s="1363" customFormat="1">
      <c r="D277" s="1372"/>
    </row>
    <row r="278" spans="4:4" s="1363" customFormat="1">
      <c r="D278" s="1372"/>
    </row>
    <row r="279" spans="4:4" s="1363" customFormat="1">
      <c r="D279" s="1372"/>
    </row>
    <row r="280" spans="4:4" s="1363" customFormat="1">
      <c r="D280" s="1372"/>
    </row>
    <row r="281" spans="4:4" s="1363" customFormat="1">
      <c r="D281" s="1372"/>
    </row>
    <row r="282" spans="4:4" s="1363" customFormat="1">
      <c r="D282" s="1372"/>
    </row>
    <row r="283" spans="4:4" s="1363" customFormat="1">
      <c r="D283" s="1372"/>
    </row>
    <row r="284" spans="4:4" s="1363" customFormat="1">
      <c r="D284" s="1372"/>
    </row>
    <row r="285" spans="4:4" s="1363" customFormat="1">
      <c r="D285" s="1372"/>
    </row>
    <row r="286" spans="4:4" s="1363" customFormat="1">
      <c r="D286" s="1372"/>
    </row>
    <row r="287" spans="4:4" s="1363" customFormat="1">
      <c r="D287" s="1372"/>
    </row>
    <row r="288" spans="4:4" s="1363" customFormat="1">
      <c r="D288" s="1372"/>
    </row>
    <row r="289" spans="4:4" s="1363" customFormat="1">
      <c r="D289" s="1372"/>
    </row>
    <row r="290" spans="4:4" s="1363" customFormat="1">
      <c r="D290" s="1372"/>
    </row>
    <row r="291" spans="4:4" s="1363" customFormat="1">
      <c r="D291" s="1372"/>
    </row>
    <row r="292" spans="4:4" s="1363" customFormat="1">
      <c r="D292" s="1372"/>
    </row>
    <row r="293" spans="4:4" s="1363" customFormat="1">
      <c r="D293" s="1372"/>
    </row>
    <row r="294" spans="4:4" s="1363" customFormat="1">
      <c r="D294" s="1372"/>
    </row>
    <row r="295" spans="4:4" s="1363" customFormat="1">
      <c r="D295" s="1372"/>
    </row>
    <row r="296" spans="4:4" s="1363" customFormat="1">
      <c r="D296" s="1372"/>
    </row>
    <row r="297" spans="4:4" s="1363" customFormat="1">
      <c r="D297" s="1372"/>
    </row>
    <row r="298" spans="4:4" s="1363" customFormat="1">
      <c r="D298" s="1372"/>
    </row>
    <row r="299" spans="4:4" s="1363" customFormat="1">
      <c r="D299" s="1372"/>
    </row>
    <row r="300" spans="4:4" s="1363" customFormat="1">
      <c r="D300" s="1372"/>
    </row>
    <row r="301" spans="4:4" s="1363" customFormat="1">
      <c r="D301" s="1372"/>
    </row>
    <row r="302" spans="4:4" s="1363" customFormat="1">
      <c r="D302" s="1372"/>
    </row>
    <row r="303" spans="4:4" s="1363" customFormat="1">
      <c r="D303" s="1372"/>
    </row>
    <row r="304" spans="4:4" s="1363" customFormat="1">
      <c r="D304" s="1372"/>
    </row>
    <row r="305" spans="4:4" s="1363" customFormat="1">
      <c r="D305" s="1372"/>
    </row>
    <row r="306" spans="4:4" s="1363" customFormat="1">
      <c r="D306" s="1372"/>
    </row>
    <row r="307" spans="4:4" s="1363" customFormat="1">
      <c r="D307" s="1372"/>
    </row>
    <row r="308" spans="4:4" s="1363" customFormat="1">
      <c r="D308" s="1372"/>
    </row>
    <row r="309" spans="4:4" s="1363" customFormat="1">
      <c r="D309" s="1372"/>
    </row>
    <row r="310" spans="4:4" s="1363" customFormat="1">
      <c r="D310" s="1372"/>
    </row>
    <row r="311" spans="4:4" s="1363" customFormat="1">
      <c r="D311" s="1372"/>
    </row>
    <row r="312" spans="4:4" s="1363" customFormat="1">
      <c r="D312" s="1372"/>
    </row>
    <row r="313" spans="4:4" s="1363" customFormat="1">
      <c r="D313" s="1372"/>
    </row>
    <row r="314" spans="4:4" s="1363" customFormat="1">
      <c r="D314" s="1372"/>
    </row>
    <row r="315" spans="4:4" s="1363" customFormat="1">
      <c r="D315" s="1372"/>
    </row>
    <row r="316" spans="4:4" s="1363" customFormat="1">
      <c r="D316" s="1372"/>
    </row>
    <row r="317" spans="4:4" s="1363" customFormat="1">
      <c r="D317" s="1372"/>
    </row>
    <row r="318" spans="4:4" s="1363" customFormat="1">
      <c r="D318" s="1372"/>
    </row>
    <row r="319" spans="4:4" s="1363" customFormat="1">
      <c r="D319" s="1372"/>
    </row>
    <row r="320" spans="4:4" s="1363" customFormat="1">
      <c r="D320" s="1372"/>
    </row>
    <row r="321" spans="4:4" s="1363" customFormat="1">
      <c r="D321" s="1372"/>
    </row>
    <row r="322" spans="4:4" s="1363" customFormat="1">
      <c r="D322" s="1372"/>
    </row>
    <row r="323" spans="4:4" s="1363" customFormat="1">
      <c r="D323" s="1372"/>
    </row>
    <row r="324" spans="4:4" s="1363" customFormat="1">
      <c r="D324" s="1372"/>
    </row>
    <row r="325" spans="4:4" s="1363" customFormat="1">
      <c r="D325" s="1372"/>
    </row>
    <row r="326" spans="4:4" s="1363" customFormat="1">
      <c r="D326" s="1372"/>
    </row>
    <row r="327" spans="4:4" s="1363" customFormat="1">
      <c r="D327" s="1372"/>
    </row>
    <row r="328" spans="4:4" s="1363" customFormat="1">
      <c r="D328" s="1372"/>
    </row>
    <row r="329" spans="4:4" s="1363" customFormat="1">
      <c r="D329" s="1372"/>
    </row>
    <row r="330" spans="4:4" s="1363" customFormat="1">
      <c r="D330" s="1372"/>
    </row>
    <row r="331" spans="4:4" s="1363" customFormat="1">
      <c r="D331" s="1372"/>
    </row>
    <row r="332" spans="4:4" s="1363" customFormat="1">
      <c r="D332" s="1372"/>
    </row>
    <row r="333" spans="4:4" s="1363" customFormat="1">
      <c r="D333" s="1372"/>
    </row>
    <row r="334" spans="4:4" s="1363" customFormat="1">
      <c r="D334" s="1372"/>
    </row>
    <row r="335" spans="4:4" s="1363" customFormat="1">
      <c r="D335" s="1372"/>
    </row>
    <row r="336" spans="4:4" s="1363" customFormat="1">
      <c r="D336" s="1372"/>
    </row>
    <row r="337" spans="4:4" s="1363" customFormat="1">
      <c r="D337" s="1372"/>
    </row>
    <row r="338" spans="4:4" s="1363" customFormat="1">
      <c r="D338" s="1372"/>
    </row>
    <row r="339" spans="4:4" s="1363" customFormat="1">
      <c r="D339" s="1372"/>
    </row>
    <row r="340" spans="4:4" s="1363" customFormat="1">
      <c r="D340" s="1372"/>
    </row>
    <row r="341" spans="4:4" s="1363" customFormat="1">
      <c r="D341" s="1372"/>
    </row>
    <row r="342" spans="4:4" s="1363" customFormat="1">
      <c r="D342" s="1372"/>
    </row>
    <row r="343" spans="4:4" s="1363" customFormat="1">
      <c r="D343" s="1372"/>
    </row>
    <row r="344" spans="4:4" s="1363" customFormat="1">
      <c r="D344" s="1372"/>
    </row>
    <row r="345" spans="4:4" s="1363" customFormat="1">
      <c r="D345" s="1372"/>
    </row>
    <row r="346" spans="4:4" s="1363" customFormat="1">
      <c r="D346" s="1372"/>
    </row>
    <row r="347" spans="4:4" s="1363" customFormat="1">
      <c r="D347" s="1372"/>
    </row>
    <row r="348" spans="4:4" s="1363" customFormat="1">
      <c r="D348" s="1372"/>
    </row>
    <row r="349" spans="4:4" s="1363" customFormat="1">
      <c r="D349" s="1372"/>
    </row>
    <row r="350" spans="4:4" s="1363" customFormat="1">
      <c r="D350" s="1372"/>
    </row>
    <row r="351" spans="4:4" s="1363" customFormat="1">
      <c r="D351" s="1372"/>
    </row>
    <row r="352" spans="4:4" s="1363" customFormat="1">
      <c r="D352" s="1372"/>
    </row>
    <row r="353" spans="4:4" s="1363" customFormat="1">
      <c r="D353" s="1372"/>
    </row>
    <row r="354" spans="4:4" s="1363" customFormat="1">
      <c r="D354" s="1372"/>
    </row>
    <row r="355" spans="4:4" s="1363" customFormat="1">
      <c r="D355" s="1372"/>
    </row>
    <row r="356" spans="4:4" s="1363" customFormat="1">
      <c r="D356" s="1372"/>
    </row>
    <row r="357" spans="4:4" s="1363" customFormat="1">
      <c r="D357" s="1372"/>
    </row>
    <row r="358" spans="4:4" s="1363" customFormat="1">
      <c r="D358" s="1372"/>
    </row>
    <row r="359" spans="4:4" s="1363" customFormat="1">
      <c r="D359" s="1372"/>
    </row>
    <row r="360" spans="4:4" s="1363" customFormat="1">
      <c r="D360" s="1372"/>
    </row>
    <row r="361" spans="4:4" s="1363" customFormat="1">
      <c r="D361" s="1372"/>
    </row>
    <row r="362" spans="4:4" s="1363" customFormat="1">
      <c r="D362" s="1372"/>
    </row>
    <row r="363" spans="4:4" s="1363" customFormat="1">
      <c r="D363" s="1372"/>
    </row>
    <row r="364" spans="4:4" s="1363" customFormat="1">
      <c r="D364" s="1372"/>
    </row>
    <row r="365" spans="4:4" s="1363" customFormat="1">
      <c r="D365" s="1372"/>
    </row>
    <row r="366" spans="4:4" s="1363" customFormat="1">
      <c r="D366" s="1372"/>
    </row>
    <row r="367" spans="4:4" s="1363" customFormat="1">
      <c r="D367" s="1372"/>
    </row>
    <row r="368" spans="4:4" s="1363" customFormat="1">
      <c r="D368" s="1372"/>
    </row>
    <row r="369" spans="4:4" s="1363" customFormat="1">
      <c r="D369" s="1372"/>
    </row>
    <row r="370" spans="4:4" s="1363" customFormat="1">
      <c r="D370" s="1372"/>
    </row>
    <row r="371" spans="4:4" s="1363" customFormat="1">
      <c r="D371" s="1372"/>
    </row>
    <row r="372" spans="4:4" s="1363" customFormat="1">
      <c r="D372" s="1372"/>
    </row>
    <row r="373" spans="4:4" s="1363" customFormat="1">
      <c r="D373" s="1372"/>
    </row>
    <row r="374" spans="4:4" s="1363" customFormat="1">
      <c r="D374" s="1372"/>
    </row>
    <row r="375" spans="4:4" s="1363" customFormat="1">
      <c r="D375" s="1372"/>
    </row>
    <row r="376" spans="4:4" s="1363" customFormat="1">
      <c r="D376" s="1372"/>
    </row>
    <row r="377" spans="4:4" s="1363" customFormat="1">
      <c r="D377" s="1372"/>
    </row>
    <row r="378" spans="4:4" s="1363" customFormat="1">
      <c r="D378" s="1372"/>
    </row>
    <row r="379" spans="4:4" s="1363" customFormat="1">
      <c r="D379" s="1372"/>
    </row>
    <row r="380" spans="4:4" s="1363" customFormat="1">
      <c r="D380" s="1372"/>
    </row>
    <row r="381" spans="4:4" s="1363" customFormat="1">
      <c r="D381" s="1372"/>
    </row>
    <row r="382" spans="4:4" s="1363" customFormat="1">
      <c r="D382" s="1372"/>
    </row>
    <row r="383" spans="4:4" s="1363" customFormat="1">
      <c r="D383" s="1372"/>
    </row>
    <row r="384" spans="4:4" s="1363" customFormat="1">
      <c r="D384" s="1372"/>
    </row>
    <row r="385" spans="4:4" s="1363" customFormat="1">
      <c r="D385" s="1372"/>
    </row>
    <row r="386" spans="4:4" s="1363" customFormat="1">
      <c r="D386" s="1372"/>
    </row>
    <row r="387" spans="4:4" s="1363" customFormat="1">
      <c r="D387" s="1372"/>
    </row>
    <row r="388" spans="4:4" s="1363" customFormat="1">
      <c r="D388" s="1372"/>
    </row>
    <row r="389" spans="4:4" s="1363" customFormat="1">
      <c r="D389" s="1372"/>
    </row>
    <row r="390" spans="4:4" s="1363" customFormat="1">
      <c r="D390" s="1372"/>
    </row>
    <row r="391" spans="4:4" s="1363" customFormat="1">
      <c r="D391" s="1372"/>
    </row>
    <row r="392" spans="4:4" s="1363" customFormat="1">
      <c r="D392" s="1372"/>
    </row>
    <row r="393" spans="4:4" s="1363" customFormat="1">
      <c r="D393" s="1372"/>
    </row>
    <row r="394" spans="4:4" s="1363" customFormat="1">
      <c r="D394" s="1372"/>
    </row>
    <row r="395" spans="4:4" s="1363" customFormat="1">
      <c r="D395" s="1372"/>
    </row>
    <row r="396" spans="4:4" s="1363" customFormat="1">
      <c r="D396" s="1372"/>
    </row>
    <row r="397" spans="4:4" s="1363" customFormat="1">
      <c r="D397" s="1372"/>
    </row>
    <row r="398" spans="4:4" s="1363" customFormat="1">
      <c r="D398" s="1372"/>
    </row>
    <row r="399" spans="4:4" s="1363" customFormat="1">
      <c r="D399" s="1372"/>
    </row>
    <row r="400" spans="4:4" s="1363" customFormat="1">
      <c r="D400" s="1372"/>
    </row>
    <row r="401" spans="4:4" s="1363" customFormat="1">
      <c r="D401" s="1372"/>
    </row>
    <row r="402" spans="4:4" s="1363" customFormat="1">
      <c r="D402" s="1372"/>
    </row>
    <row r="403" spans="4:4" s="1363" customFormat="1">
      <c r="D403" s="1372"/>
    </row>
    <row r="404" spans="4:4" s="1363" customFormat="1">
      <c r="D404" s="1372"/>
    </row>
    <row r="405" spans="4:4" s="1363" customFormat="1">
      <c r="D405" s="1372"/>
    </row>
    <row r="406" spans="4:4" s="1363" customFormat="1">
      <c r="D406" s="1372"/>
    </row>
    <row r="407" spans="4:4" s="1363" customFormat="1">
      <c r="D407" s="1372"/>
    </row>
    <row r="408" spans="4:4" s="1363" customFormat="1">
      <c r="D408" s="1372"/>
    </row>
    <row r="409" spans="4:4" s="1363" customFormat="1">
      <c r="D409" s="1372"/>
    </row>
    <row r="410" spans="4:4" s="1363" customFormat="1">
      <c r="D410" s="1372"/>
    </row>
    <row r="411" spans="4:4" s="1363" customFormat="1">
      <c r="D411" s="1372"/>
    </row>
    <row r="412" spans="4:4" s="1363" customFormat="1">
      <c r="D412" s="1372"/>
    </row>
    <row r="413" spans="4:4" s="1363" customFormat="1">
      <c r="D413" s="1372"/>
    </row>
    <row r="414" spans="4:4" s="1363" customFormat="1">
      <c r="D414" s="1372"/>
    </row>
    <row r="415" spans="4:4" s="1363" customFormat="1">
      <c r="D415" s="1372"/>
    </row>
    <row r="416" spans="4:4" s="1363" customFormat="1">
      <c r="D416" s="1372"/>
    </row>
    <row r="417" spans="4:4" s="1363" customFormat="1">
      <c r="D417" s="1372"/>
    </row>
    <row r="418" spans="4:4" s="1363" customFormat="1">
      <c r="D418" s="1372"/>
    </row>
    <row r="419" spans="4:4" s="1363" customFormat="1">
      <c r="D419" s="1372"/>
    </row>
    <row r="420" spans="4:4" s="1363" customFormat="1">
      <c r="D420" s="1372"/>
    </row>
    <row r="421" spans="4:4" s="1363" customFormat="1">
      <c r="D421" s="1372"/>
    </row>
    <row r="422" spans="4:4" s="1363" customFormat="1">
      <c r="D422" s="1372"/>
    </row>
    <row r="423" spans="4:4" s="1363" customFormat="1">
      <c r="D423" s="1372"/>
    </row>
    <row r="424" spans="4:4" s="1363" customFormat="1">
      <c r="D424" s="1372"/>
    </row>
    <row r="425" spans="4:4" s="1363" customFormat="1">
      <c r="D425" s="1372"/>
    </row>
    <row r="426" spans="4:4" s="1363" customFormat="1">
      <c r="D426" s="1372"/>
    </row>
    <row r="427" spans="4:4" s="1363" customFormat="1">
      <c r="D427" s="1372"/>
    </row>
    <row r="428" spans="4:4" s="1363" customFormat="1">
      <c r="D428" s="1372"/>
    </row>
    <row r="429" spans="4:4" s="1363" customFormat="1">
      <c r="D429" s="1372"/>
    </row>
    <row r="430" spans="4:4" s="1363" customFormat="1">
      <c r="D430" s="1372"/>
    </row>
    <row r="431" spans="4:4" s="1363" customFormat="1">
      <c r="D431" s="1372"/>
    </row>
    <row r="432" spans="4:4" s="1363" customFormat="1">
      <c r="D432" s="1372"/>
    </row>
    <row r="433" spans="4:4" s="1363" customFormat="1">
      <c r="D433" s="1372"/>
    </row>
    <row r="434" spans="4:4" s="1363" customFormat="1">
      <c r="D434" s="1372"/>
    </row>
    <row r="435" spans="4:4" s="1363" customFormat="1">
      <c r="D435" s="1372"/>
    </row>
    <row r="436" spans="4:4" s="1363" customFormat="1">
      <c r="D436" s="1372"/>
    </row>
    <row r="437" spans="4:4" s="1363" customFormat="1">
      <c r="D437" s="1372"/>
    </row>
    <row r="438" spans="4:4" s="1363" customFormat="1">
      <c r="D438" s="1372"/>
    </row>
    <row r="439" spans="4:4" s="1363" customFormat="1">
      <c r="D439" s="1372"/>
    </row>
    <row r="440" spans="4:4" s="1363" customFormat="1">
      <c r="D440" s="1372"/>
    </row>
    <row r="441" spans="4:4" s="1363" customFormat="1">
      <c r="D441" s="1372"/>
    </row>
    <row r="442" spans="4:4" s="1363" customFormat="1">
      <c r="D442" s="1372"/>
    </row>
    <row r="443" spans="4:4" s="1363" customFormat="1">
      <c r="D443" s="1372"/>
    </row>
    <row r="444" spans="4:4" s="1363" customFormat="1">
      <c r="D444" s="1372"/>
    </row>
    <row r="445" spans="4:4" s="1363" customFormat="1">
      <c r="D445" s="1372"/>
    </row>
    <row r="446" spans="4:4" s="1363" customFormat="1">
      <c r="D446" s="1372"/>
    </row>
    <row r="447" spans="4:4" s="1363" customFormat="1">
      <c r="D447" s="1372"/>
    </row>
    <row r="448" spans="4:4" s="1363" customFormat="1">
      <c r="D448" s="1372"/>
    </row>
    <row r="449" spans="4:4" s="1363" customFormat="1">
      <c r="D449" s="1372"/>
    </row>
    <row r="450" spans="4:4" s="1363" customFormat="1">
      <c r="D450" s="1372"/>
    </row>
    <row r="451" spans="4:4" s="1363" customFormat="1">
      <c r="D451" s="1372"/>
    </row>
    <row r="452" spans="4:4" s="1363" customFormat="1">
      <c r="D452" s="1372"/>
    </row>
    <row r="453" spans="4:4" s="1363" customFormat="1">
      <c r="D453" s="1372"/>
    </row>
    <row r="454" spans="4:4" s="1363" customFormat="1">
      <c r="D454" s="1372"/>
    </row>
    <row r="455" spans="4:4" s="1363" customFormat="1">
      <c r="D455" s="1372"/>
    </row>
    <row r="456" spans="4:4" s="1363" customFormat="1">
      <c r="D456" s="1372"/>
    </row>
    <row r="457" spans="4:4" s="1363" customFormat="1">
      <c r="D457" s="1372"/>
    </row>
    <row r="458" spans="4:4" s="1363" customFormat="1">
      <c r="D458" s="1372"/>
    </row>
    <row r="459" spans="4:4" s="1363" customFormat="1">
      <c r="D459" s="1372"/>
    </row>
    <row r="460" spans="4:4" s="1363" customFormat="1">
      <c r="D460" s="1372"/>
    </row>
    <row r="461" spans="4:4" s="1363" customFormat="1">
      <c r="D461" s="1372"/>
    </row>
    <row r="462" spans="4:4" s="1363" customFormat="1">
      <c r="D462" s="1372"/>
    </row>
    <row r="463" spans="4:4" s="1363" customFormat="1">
      <c r="D463" s="1372"/>
    </row>
    <row r="464" spans="4:4" s="1363" customFormat="1">
      <c r="D464" s="1372"/>
    </row>
    <row r="465" spans="4:4" s="1363" customFormat="1">
      <c r="D465" s="1372"/>
    </row>
    <row r="466" spans="4:4" s="1363" customFormat="1">
      <c r="D466" s="1372"/>
    </row>
    <row r="467" spans="4:4" s="1363" customFormat="1">
      <c r="D467" s="1372"/>
    </row>
    <row r="468" spans="4:4" s="1363" customFormat="1">
      <c r="D468" s="1372"/>
    </row>
    <row r="469" spans="4:4" s="1363" customFormat="1">
      <c r="D469" s="1372"/>
    </row>
    <row r="470" spans="4:4" s="1363" customFormat="1">
      <c r="D470" s="1372"/>
    </row>
    <row r="471" spans="4:4" s="1363" customFormat="1">
      <c r="D471" s="1372"/>
    </row>
    <row r="472" spans="4:4" s="1363" customFormat="1">
      <c r="D472" s="1372"/>
    </row>
    <row r="473" spans="4:4" s="1363" customFormat="1">
      <c r="D473" s="1372"/>
    </row>
    <row r="474" spans="4:4" s="1363" customFormat="1">
      <c r="D474" s="1372"/>
    </row>
    <row r="475" spans="4:4" s="1363" customFormat="1">
      <c r="D475" s="1372"/>
    </row>
    <row r="476" spans="4:4" s="1363" customFormat="1">
      <c r="D476" s="1372"/>
    </row>
    <row r="477" spans="4:4" s="1363" customFormat="1">
      <c r="D477" s="1372"/>
    </row>
    <row r="478" spans="4:4" s="1363" customFormat="1">
      <c r="D478" s="1372"/>
    </row>
    <row r="479" spans="4:4" s="1363" customFormat="1">
      <c r="D479" s="1372"/>
    </row>
    <row r="480" spans="4:4" s="1363" customFormat="1">
      <c r="D480" s="1372"/>
    </row>
    <row r="481" spans="4:4" s="1363" customFormat="1">
      <c r="D481" s="1372"/>
    </row>
    <row r="482" spans="4:4" s="1363" customFormat="1">
      <c r="D482" s="1372"/>
    </row>
    <row r="483" spans="4:4" s="1363" customFormat="1">
      <c r="D483" s="1372"/>
    </row>
    <row r="484" spans="4:4" s="1363" customFormat="1">
      <c r="D484" s="1372"/>
    </row>
    <row r="485" spans="4:4" s="1363" customFormat="1">
      <c r="D485" s="1372"/>
    </row>
    <row r="486" spans="4:4" s="1363" customFormat="1">
      <c r="D486" s="1372"/>
    </row>
    <row r="487" spans="4:4" s="1363" customFormat="1">
      <c r="D487" s="1372"/>
    </row>
    <row r="488" spans="4:4" s="1363" customFormat="1">
      <c r="D488" s="1372"/>
    </row>
    <row r="489" spans="4:4" s="1363" customFormat="1">
      <c r="D489" s="1372"/>
    </row>
    <row r="490" spans="4:4" s="1363" customFormat="1">
      <c r="D490" s="1372"/>
    </row>
    <row r="491" spans="4:4" s="1363" customFormat="1">
      <c r="D491" s="1372"/>
    </row>
    <row r="492" spans="4:4" s="1363" customFormat="1">
      <c r="D492" s="1372"/>
    </row>
    <row r="493" spans="4:4" s="1363" customFormat="1">
      <c r="D493" s="1372"/>
    </row>
    <row r="494" spans="4:4" s="1363" customFormat="1">
      <c r="D494" s="1372"/>
    </row>
    <row r="495" spans="4:4" s="1363" customFormat="1">
      <c r="D495" s="1372"/>
    </row>
    <row r="496" spans="4:4" s="1363" customFormat="1">
      <c r="D496" s="1372"/>
    </row>
    <row r="497" spans="4:4" s="1363" customFormat="1">
      <c r="D497" s="1372"/>
    </row>
    <row r="498" spans="4:4" s="1363" customFormat="1">
      <c r="D498" s="1372"/>
    </row>
    <row r="499" spans="4:4" s="1363" customFormat="1">
      <c r="D499" s="1372"/>
    </row>
    <row r="500" spans="4:4" s="1363" customFormat="1">
      <c r="D500" s="1372"/>
    </row>
    <row r="501" spans="4:4" s="1363" customFormat="1">
      <c r="D501" s="1372"/>
    </row>
    <row r="502" spans="4:4" s="1363" customFormat="1">
      <c r="D502" s="1372"/>
    </row>
    <row r="503" spans="4:4" s="1363" customFormat="1">
      <c r="D503" s="1372"/>
    </row>
    <row r="504" spans="4:4" s="1363" customFormat="1">
      <c r="D504" s="1372"/>
    </row>
    <row r="505" spans="4:4" s="1363" customFormat="1">
      <c r="D505" s="1372"/>
    </row>
    <row r="506" spans="4:4" s="1363" customFormat="1">
      <c r="D506" s="1372"/>
    </row>
    <row r="507" spans="4:4" s="1363" customFormat="1">
      <c r="D507" s="1372"/>
    </row>
    <row r="508" spans="4:4" s="1363" customFormat="1">
      <c r="D508" s="1372"/>
    </row>
    <row r="509" spans="4:4" s="1363" customFormat="1">
      <c r="D509" s="1372"/>
    </row>
    <row r="510" spans="4:4" s="1363" customFormat="1">
      <c r="D510" s="1372"/>
    </row>
    <row r="511" spans="4:4" s="1363" customFormat="1">
      <c r="D511" s="1372"/>
    </row>
    <row r="512" spans="4:4" s="1363" customFormat="1">
      <c r="D512" s="1372"/>
    </row>
    <row r="513" spans="4:4" s="1363" customFormat="1">
      <c r="D513" s="1372"/>
    </row>
    <row r="514" spans="4:4" s="1363" customFormat="1">
      <c r="D514" s="1372"/>
    </row>
    <row r="515" spans="4:4" s="1363" customFormat="1">
      <c r="D515" s="1372"/>
    </row>
    <row r="516" spans="4:4" s="1363" customFormat="1">
      <c r="D516" s="1372"/>
    </row>
    <row r="517" spans="4:4" s="1363" customFormat="1">
      <c r="D517" s="1372"/>
    </row>
    <row r="518" spans="4:4" s="1363" customFormat="1">
      <c r="D518" s="1372"/>
    </row>
    <row r="519" spans="4:4" s="1363" customFormat="1">
      <c r="D519" s="1372"/>
    </row>
    <row r="520" spans="4:4" s="1363" customFormat="1">
      <c r="D520" s="1372"/>
    </row>
    <row r="521" spans="4:4" s="1363" customFormat="1">
      <c r="D521" s="1372"/>
    </row>
    <row r="522" spans="4:4" s="1363" customFormat="1">
      <c r="D522" s="1372"/>
    </row>
    <row r="523" spans="4:4" s="1363" customFormat="1">
      <c r="D523" s="1372"/>
    </row>
    <row r="524" spans="4:4" s="1363" customFormat="1">
      <c r="D524" s="1372"/>
    </row>
    <row r="525" spans="4:4" s="1363" customFormat="1">
      <c r="D525" s="1372"/>
    </row>
    <row r="526" spans="4:4" s="1363" customFormat="1">
      <c r="D526" s="1372"/>
    </row>
    <row r="527" spans="4:4" s="1363" customFormat="1">
      <c r="D527" s="1372"/>
    </row>
    <row r="528" spans="4:4" s="1363" customFormat="1">
      <c r="D528" s="1372"/>
    </row>
    <row r="529" spans="4:4" s="1363" customFormat="1">
      <c r="D529" s="1372"/>
    </row>
    <row r="530" spans="4:4" s="1363" customFormat="1">
      <c r="D530" s="1372"/>
    </row>
    <row r="531" spans="4:4" s="1363" customFormat="1">
      <c r="D531" s="1372"/>
    </row>
    <row r="532" spans="4:4" s="1363" customFormat="1">
      <c r="D532" s="1372"/>
    </row>
    <row r="533" spans="4:4" s="1363" customFormat="1">
      <c r="D533" s="1372"/>
    </row>
    <row r="534" spans="4:4" s="1363" customFormat="1">
      <c r="D534" s="1372"/>
    </row>
    <row r="535" spans="4:4" s="1363" customFormat="1">
      <c r="D535" s="1372"/>
    </row>
    <row r="536" spans="4:4" s="1363" customFormat="1">
      <c r="D536" s="1372"/>
    </row>
    <row r="537" spans="4:4" s="1363" customFormat="1">
      <c r="D537" s="1372"/>
    </row>
    <row r="538" spans="4:4" s="1363" customFormat="1">
      <c r="D538" s="1372"/>
    </row>
    <row r="539" spans="4:4" s="1363" customFormat="1">
      <c r="D539" s="1372"/>
    </row>
    <row r="540" spans="4:4" s="1363" customFormat="1">
      <c r="D540" s="1372"/>
    </row>
    <row r="541" spans="4:4" s="1363" customFormat="1">
      <c r="D541" s="1372"/>
    </row>
    <row r="542" spans="4:4" s="1363" customFormat="1">
      <c r="D542" s="1372"/>
    </row>
    <row r="543" spans="4:4" s="1363" customFormat="1">
      <c r="D543" s="1372"/>
    </row>
    <row r="544" spans="4:4" s="1363" customFormat="1">
      <c r="D544" s="1372"/>
    </row>
    <row r="545" spans="4:4" s="1363" customFormat="1">
      <c r="D545" s="1372"/>
    </row>
    <row r="546" spans="4:4" s="1363" customFormat="1">
      <c r="D546" s="1372"/>
    </row>
    <row r="547" spans="4:4" s="1363" customFormat="1">
      <c r="D547" s="1372"/>
    </row>
    <row r="548" spans="4:4" s="1363" customFormat="1">
      <c r="D548" s="1372"/>
    </row>
    <row r="549" spans="4:4" s="1363" customFormat="1">
      <c r="D549" s="1372"/>
    </row>
    <row r="550" spans="4:4" s="1363" customFormat="1">
      <c r="D550" s="1372"/>
    </row>
    <row r="551" spans="4:4" s="1363" customFormat="1">
      <c r="D551" s="1372"/>
    </row>
    <row r="552" spans="4:4" s="1363" customFormat="1">
      <c r="D552" s="1372"/>
    </row>
    <row r="553" spans="4:4" s="1363" customFormat="1">
      <c r="D553" s="1372"/>
    </row>
    <row r="554" spans="4:4" s="1363" customFormat="1">
      <c r="D554" s="1372"/>
    </row>
    <row r="555" spans="4:4" s="1363" customFormat="1">
      <c r="D555" s="1372"/>
    </row>
    <row r="556" spans="4:4" s="1363" customFormat="1">
      <c r="D556" s="1372"/>
    </row>
    <row r="557" spans="4:4" s="1363" customFormat="1">
      <c r="D557" s="1372"/>
    </row>
    <row r="558" spans="4:4" s="1363" customFormat="1">
      <c r="D558" s="1372"/>
    </row>
    <row r="559" spans="4:4" s="1363" customFormat="1">
      <c r="D559" s="1372"/>
    </row>
    <row r="560" spans="4:4" s="1363" customFormat="1">
      <c r="D560" s="1372"/>
    </row>
    <row r="561" spans="4:4" s="1363" customFormat="1">
      <c r="D561" s="1372"/>
    </row>
    <row r="562" spans="4:4" s="1363" customFormat="1">
      <c r="D562" s="1372"/>
    </row>
    <row r="563" spans="4:4" s="1363" customFormat="1">
      <c r="D563" s="1372"/>
    </row>
    <row r="564" spans="4:4" s="1363" customFormat="1">
      <c r="D564" s="1372"/>
    </row>
    <row r="565" spans="4:4" s="1363" customFormat="1">
      <c r="D565" s="1372"/>
    </row>
    <row r="566" spans="4:4" s="1363" customFormat="1">
      <c r="D566" s="1372"/>
    </row>
    <row r="567" spans="4:4" s="1363" customFormat="1">
      <c r="D567" s="1372"/>
    </row>
    <row r="568" spans="4:4" s="1363" customFormat="1">
      <c r="D568" s="1372"/>
    </row>
    <row r="569" spans="4:4" s="1363" customFormat="1">
      <c r="D569" s="1372"/>
    </row>
    <row r="570" spans="4:4" s="1363" customFormat="1">
      <c r="D570" s="1372"/>
    </row>
    <row r="571" spans="4:4" s="1363" customFormat="1">
      <c r="D571" s="1372"/>
    </row>
    <row r="572" spans="4:4" s="1363" customFormat="1">
      <c r="D572" s="1372"/>
    </row>
    <row r="573" spans="4:4" s="1363" customFormat="1">
      <c r="D573" s="1372"/>
    </row>
    <row r="574" spans="4:4" s="1363" customFormat="1">
      <c r="D574" s="1372"/>
    </row>
    <row r="575" spans="4:4" s="1363" customFormat="1">
      <c r="D575" s="1372"/>
    </row>
    <row r="576" spans="4:4" s="1363" customFormat="1">
      <c r="D576" s="1372"/>
    </row>
    <row r="577" spans="4:4" s="1363" customFormat="1">
      <c r="D577" s="1372"/>
    </row>
    <row r="578" spans="4:4" s="1363" customFormat="1">
      <c r="D578" s="1372"/>
    </row>
    <row r="579" spans="4:4" s="1363" customFormat="1">
      <c r="D579" s="1372"/>
    </row>
    <row r="580" spans="4:4" s="1363" customFormat="1">
      <c r="D580" s="1372"/>
    </row>
    <row r="581" spans="4:4" s="1363" customFormat="1">
      <c r="D581" s="1372"/>
    </row>
    <row r="582" spans="4:4" s="1363" customFormat="1">
      <c r="D582" s="1372"/>
    </row>
    <row r="583" spans="4:4" s="1363" customFormat="1">
      <c r="D583" s="1372"/>
    </row>
    <row r="584" spans="4:4" s="1363" customFormat="1">
      <c r="D584" s="1372"/>
    </row>
    <row r="585" spans="4:4" s="1363" customFormat="1">
      <c r="D585" s="1372"/>
    </row>
    <row r="586" spans="4:4" s="1363" customFormat="1">
      <c r="D586" s="1372"/>
    </row>
    <row r="587" spans="4:4" s="1363" customFormat="1">
      <c r="D587" s="1372"/>
    </row>
    <row r="588" spans="4:4" s="1363" customFormat="1">
      <c r="D588" s="1372"/>
    </row>
    <row r="589" spans="4:4" s="1363" customFormat="1">
      <c r="D589" s="1372"/>
    </row>
    <row r="590" spans="4:4" s="1363" customFormat="1">
      <c r="D590" s="1372"/>
    </row>
    <row r="591" spans="4:4" s="1363" customFormat="1">
      <c r="D591" s="1372"/>
    </row>
    <row r="592" spans="4:4" s="1363" customFormat="1">
      <c r="D592" s="1372"/>
    </row>
    <row r="593" spans="4:4" s="1363" customFormat="1">
      <c r="D593" s="1372"/>
    </row>
    <row r="594" spans="4:4" s="1363" customFormat="1">
      <c r="D594" s="1372"/>
    </row>
    <row r="595" spans="4:4" s="1363" customFormat="1">
      <c r="D595" s="1372"/>
    </row>
    <row r="596" spans="4:4" s="1363" customFormat="1">
      <c r="D596" s="1372"/>
    </row>
    <row r="597" spans="4:4" s="1363" customFormat="1">
      <c r="D597" s="1372"/>
    </row>
    <row r="598" spans="4:4" s="1363" customFormat="1">
      <c r="D598" s="1372"/>
    </row>
    <row r="599" spans="4:4" s="1363" customFormat="1">
      <c r="D599" s="1372"/>
    </row>
    <row r="600" spans="4:4" s="1363" customFormat="1">
      <c r="D600" s="1372"/>
    </row>
    <row r="601" spans="4:4" s="1363" customFormat="1">
      <c r="D601" s="1372"/>
    </row>
    <row r="602" spans="4:4" s="1363" customFormat="1">
      <c r="D602" s="1372"/>
    </row>
    <row r="603" spans="4:4" s="1363" customFormat="1">
      <c r="D603" s="1372"/>
    </row>
    <row r="604" spans="4:4" s="1363" customFormat="1">
      <c r="D604" s="1372"/>
    </row>
    <row r="605" spans="4:4" s="1363" customFormat="1">
      <c r="D605" s="1372"/>
    </row>
    <row r="606" spans="4:4" s="1363" customFormat="1">
      <c r="D606" s="1372"/>
    </row>
    <row r="607" spans="4:4" s="1363" customFormat="1">
      <c r="D607" s="1372"/>
    </row>
    <row r="608" spans="4:4" s="1363" customFormat="1">
      <c r="D608" s="1372"/>
    </row>
    <row r="609" spans="4:4" s="1363" customFormat="1">
      <c r="D609" s="1372"/>
    </row>
    <row r="610" spans="4:4" s="1363" customFormat="1">
      <c r="D610" s="1372"/>
    </row>
    <row r="611" spans="4:4" s="1363" customFormat="1">
      <c r="D611" s="1372"/>
    </row>
    <row r="612" spans="4:4" s="1363" customFormat="1">
      <c r="D612" s="1372"/>
    </row>
    <row r="613" spans="4:4" s="1363" customFormat="1">
      <c r="D613" s="1372"/>
    </row>
    <row r="614" spans="4:4" s="1363" customFormat="1">
      <c r="D614" s="1372"/>
    </row>
    <row r="615" spans="4:4" s="1363" customFormat="1">
      <c r="D615" s="1372"/>
    </row>
    <row r="616" spans="4:4" s="1363" customFormat="1">
      <c r="D616" s="1372"/>
    </row>
    <row r="617" spans="4:4" s="1363" customFormat="1">
      <c r="D617" s="1372"/>
    </row>
    <row r="618" spans="4:4" s="1363" customFormat="1">
      <c r="D618" s="1372"/>
    </row>
    <row r="619" spans="4:4" s="1363" customFormat="1">
      <c r="D619" s="1372"/>
    </row>
    <row r="620" spans="4:4" s="1363" customFormat="1">
      <c r="D620" s="1372"/>
    </row>
    <row r="621" spans="4:4" s="1363" customFormat="1">
      <c r="D621" s="1372"/>
    </row>
    <row r="622" spans="4:4" s="1363" customFormat="1">
      <c r="D622" s="1372"/>
    </row>
    <row r="623" spans="4:4" s="1363" customFormat="1">
      <c r="D623" s="1372"/>
    </row>
    <row r="624" spans="4:4" s="1363" customFormat="1">
      <c r="D624" s="1372"/>
    </row>
    <row r="625" spans="4:4" s="1363" customFormat="1">
      <c r="D625" s="1372"/>
    </row>
    <row r="626" spans="4:4" s="1363" customFormat="1">
      <c r="D626" s="1372"/>
    </row>
    <row r="627" spans="4:4" s="1363" customFormat="1">
      <c r="D627" s="1372"/>
    </row>
    <row r="628" spans="4:4" s="1363" customFormat="1">
      <c r="D628" s="1372"/>
    </row>
    <row r="629" spans="4:4" s="1363" customFormat="1">
      <c r="D629" s="1372"/>
    </row>
    <row r="630" spans="4:4" s="1363" customFormat="1">
      <c r="D630" s="1372"/>
    </row>
    <row r="631" spans="4:4" s="1363" customFormat="1">
      <c r="D631" s="1372"/>
    </row>
    <row r="632" spans="4:4" s="1363" customFormat="1">
      <c r="D632" s="1372"/>
    </row>
    <row r="633" spans="4:4" s="1363" customFormat="1">
      <c r="D633" s="1372"/>
    </row>
    <row r="634" spans="4:4" s="1363" customFormat="1">
      <c r="D634" s="1372"/>
    </row>
    <row r="635" spans="4:4" s="1363" customFormat="1">
      <c r="D635" s="1372"/>
    </row>
    <row r="636" spans="4:4" s="1363" customFormat="1">
      <c r="D636" s="1372"/>
    </row>
    <row r="637" spans="4:4" s="1363" customFormat="1">
      <c r="D637" s="1372"/>
    </row>
    <row r="638" spans="4:4" s="1363" customFormat="1">
      <c r="D638" s="1372"/>
    </row>
    <row r="639" spans="4:4" s="1363" customFormat="1">
      <c r="D639" s="1372"/>
    </row>
    <row r="640" spans="4:4" s="1363" customFormat="1">
      <c r="D640" s="1372"/>
    </row>
    <row r="641" spans="4:4" s="1363" customFormat="1">
      <c r="D641" s="1372"/>
    </row>
    <row r="642" spans="4:4" s="1363" customFormat="1">
      <c r="D642" s="1372"/>
    </row>
    <row r="643" spans="4:4" s="1363" customFormat="1">
      <c r="D643" s="1372"/>
    </row>
    <row r="644" spans="4:4" s="1363" customFormat="1">
      <c r="D644" s="1372"/>
    </row>
    <row r="645" spans="4:4" s="1363" customFormat="1">
      <c r="D645" s="1372"/>
    </row>
    <row r="646" spans="4:4" s="1363" customFormat="1">
      <c r="D646" s="1372"/>
    </row>
    <row r="647" spans="4:4" s="1363" customFormat="1">
      <c r="D647" s="1372"/>
    </row>
    <row r="648" spans="4:4" s="1363" customFormat="1">
      <c r="D648" s="1372"/>
    </row>
    <row r="649" spans="4:4" s="1363" customFormat="1">
      <c r="D649" s="1372"/>
    </row>
    <row r="650" spans="4:4" s="1363" customFormat="1">
      <c r="D650" s="1372"/>
    </row>
    <row r="651" spans="4:4" s="1363" customFormat="1">
      <c r="D651" s="1372"/>
    </row>
    <row r="652" spans="4:4" s="1363" customFormat="1">
      <c r="D652" s="1372"/>
    </row>
    <row r="653" spans="4:4" s="1363" customFormat="1">
      <c r="D653" s="1372"/>
    </row>
    <row r="654" spans="4:4" s="1363" customFormat="1">
      <c r="D654" s="1372"/>
    </row>
    <row r="655" spans="4:4" s="1363" customFormat="1">
      <c r="D655" s="1372"/>
    </row>
    <row r="656" spans="4:4" s="1363" customFormat="1">
      <c r="D656" s="1372"/>
    </row>
    <row r="657" spans="4:4" s="1363" customFormat="1">
      <c r="D657" s="1372"/>
    </row>
    <row r="658" spans="4:4" s="1363" customFormat="1">
      <c r="D658" s="1372"/>
    </row>
    <row r="659" spans="4:4" s="1363" customFormat="1">
      <c r="D659" s="1372"/>
    </row>
    <row r="660" spans="4:4" s="1363" customFormat="1">
      <c r="D660" s="1372"/>
    </row>
    <row r="661" spans="4:4" s="1363" customFormat="1">
      <c r="D661" s="1372"/>
    </row>
    <row r="662" spans="4:4" s="1363" customFormat="1">
      <c r="D662" s="1372"/>
    </row>
    <row r="663" spans="4:4" s="1363" customFormat="1">
      <c r="D663" s="1372"/>
    </row>
    <row r="664" spans="4:4" s="1363" customFormat="1">
      <c r="D664" s="1372"/>
    </row>
    <row r="665" spans="4:4" s="1363" customFormat="1">
      <c r="D665" s="1372"/>
    </row>
    <row r="666" spans="4:4" s="1363" customFormat="1">
      <c r="D666" s="1372"/>
    </row>
    <row r="667" spans="4:4" s="1363" customFormat="1">
      <c r="D667" s="1372"/>
    </row>
    <row r="668" spans="4:4" s="1363" customFormat="1">
      <c r="D668" s="1372"/>
    </row>
    <row r="669" spans="4:4" s="1363" customFormat="1">
      <c r="D669" s="1372"/>
    </row>
    <row r="670" spans="4:4" s="1363" customFormat="1">
      <c r="D670" s="1372"/>
    </row>
    <row r="671" spans="4:4" s="1363" customFormat="1">
      <c r="D671" s="1372"/>
    </row>
    <row r="672" spans="4:4" s="1363" customFormat="1">
      <c r="D672" s="1372"/>
    </row>
    <row r="673" spans="4:4" s="1363" customFormat="1">
      <c r="D673" s="1372"/>
    </row>
    <row r="674" spans="4:4" s="1363" customFormat="1">
      <c r="D674" s="1372"/>
    </row>
    <row r="675" spans="4:4" s="1363" customFormat="1">
      <c r="D675" s="1372"/>
    </row>
    <row r="676" spans="4:4" s="1363" customFormat="1">
      <c r="D676" s="1372"/>
    </row>
    <row r="677" spans="4:4" s="1363" customFormat="1">
      <c r="D677" s="1372"/>
    </row>
    <row r="678" spans="4:4" s="1363" customFormat="1">
      <c r="D678" s="1372"/>
    </row>
    <row r="679" spans="4:4" s="1363" customFormat="1">
      <c r="D679" s="1372"/>
    </row>
    <row r="680" spans="4:4" s="1363" customFormat="1">
      <c r="D680" s="1372"/>
    </row>
    <row r="681" spans="4:4" s="1363" customFormat="1">
      <c r="D681" s="1372"/>
    </row>
    <row r="682" spans="4:4" s="1363" customFormat="1">
      <c r="D682" s="1372"/>
    </row>
    <row r="683" spans="4:4" s="1363" customFormat="1">
      <c r="D683" s="1372"/>
    </row>
    <row r="684" spans="4:4" s="1363" customFormat="1">
      <c r="D684" s="1372"/>
    </row>
    <row r="685" spans="4:4" s="1363" customFormat="1">
      <c r="D685" s="1372"/>
    </row>
    <row r="686" spans="4:4" s="1363" customFormat="1">
      <c r="D686" s="1372"/>
    </row>
    <row r="687" spans="4:4" s="1363" customFormat="1">
      <c r="D687" s="1372"/>
    </row>
    <row r="688" spans="4:4" s="1363" customFormat="1">
      <c r="D688" s="1372"/>
    </row>
    <row r="689" spans="4:4" s="1363" customFormat="1">
      <c r="D689" s="1372"/>
    </row>
    <row r="690" spans="4:4" s="1363" customFormat="1">
      <c r="D690" s="1372"/>
    </row>
    <row r="691" spans="4:4" s="1363" customFormat="1">
      <c r="D691" s="1372"/>
    </row>
    <row r="692" spans="4:4" s="1363" customFormat="1">
      <c r="D692" s="1372"/>
    </row>
    <row r="693" spans="4:4" s="1363" customFormat="1">
      <c r="D693" s="1372"/>
    </row>
    <row r="694" spans="4:4" s="1363" customFormat="1">
      <c r="D694" s="1372"/>
    </row>
    <row r="695" spans="4:4" s="1363" customFormat="1">
      <c r="D695" s="1372"/>
    </row>
    <row r="696" spans="4:4" s="1363" customFormat="1">
      <c r="D696" s="1372"/>
    </row>
    <row r="697" spans="4:4" s="1363" customFormat="1">
      <c r="D697" s="1372"/>
    </row>
    <row r="698" spans="4:4" s="1363" customFormat="1">
      <c r="D698" s="1372"/>
    </row>
    <row r="699" spans="4:4" s="1363" customFormat="1">
      <c r="D699" s="1372"/>
    </row>
    <row r="700" spans="4:4" s="1363" customFormat="1">
      <c r="D700" s="1372"/>
    </row>
    <row r="701" spans="4:4" s="1363" customFormat="1">
      <c r="D701" s="1372"/>
    </row>
    <row r="702" spans="4:4" s="1363" customFormat="1">
      <c r="D702" s="1372"/>
    </row>
    <row r="703" spans="4:4" s="1363" customFormat="1">
      <c r="D703" s="1372"/>
    </row>
    <row r="704" spans="4:4" s="1363" customFormat="1">
      <c r="D704" s="1372"/>
    </row>
    <row r="705" spans="4:4" s="1363" customFormat="1">
      <c r="D705" s="1372"/>
    </row>
    <row r="706" spans="4:4" s="1363" customFormat="1">
      <c r="D706" s="1372"/>
    </row>
    <row r="707" spans="4:4" s="1363" customFormat="1">
      <c r="D707" s="1372"/>
    </row>
    <row r="708" spans="4:4" s="1363" customFormat="1">
      <c r="D708" s="1372"/>
    </row>
    <row r="709" spans="4:4" s="1363" customFormat="1">
      <c r="D709" s="1372"/>
    </row>
    <row r="710" spans="4:4" s="1363" customFormat="1">
      <c r="D710" s="1372"/>
    </row>
    <row r="711" spans="4:4" s="1363" customFormat="1">
      <c r="D711" s="1372"/>
    </row>
    <row r="712" spans="4:4" s="1363" customFormat="1">
      <c r="D712" s="1372"/>
    </row>
    <row r="713" spans="4:4" s="1363" customFormat="1">
      <c r="D713" s="1372"/>
    </row>
    <row r="714" spans="4:4" s="1363" customFormat="1">
      <c r="D714" s="1372"/>
    </row>
    <row r="715" spans="4:4" s="1363" customFormat="1">
      <c r="D715" s="1372"/>
    </row>
    <row r="716" spans="4:4" s="1363" customFormat="1">
      <c r="D716" s="1372"/>
    </row>
    <row r="717" spans="4:4" s="1363" customFormat="1">
      <c r="D717" s="1372"/>
    </row>
    <row r="718" spans="4:4" s="1363" customFormat="1">
      <c r="D718" s="1372"/>
    </row>
    <row r="719" spans="4:4" s="1363" customFormat="1">
      <c r="D719" s="1372"/>
    </row>
    <row r="720" spans="4:4" s="1363" customFormat="1">
      <c r="D720" s="1372"/>
    </row>
    <row r="721" spans="4:4" s="1363" customFormat="1">
      <c r="D721" s="1372"/>
    </row>
    <row r="722" spans="4:4" s="1363" customFormat="1">
      <c r="D722" s="1372"/>
    </row>
    <row r="723" spans="4:4" s="1363" customFormat="1">
      <c r="D723" s="1372"/>
    </row>
    <row r="724" spans="4:4" s="1363" customFormat="1">
      <c r="D724" s="1372"/>
    </row>
    <row r="725" spans="4:4" s="1363" customFormat="1">
      <c r="D725" s="1372"/>
    </row>
    <row r="726" spans="4:4" s="1363" customFormat="1">
      <c r="D726" s="1372"/>
    </row>
    <row r="727" spans="4:4" s="1363" customFormat="1">
      <c r="D727" s="1372"/>
    </row>
    <row r="728" spans="4:4" s="1363" customFormat="1">
      <c r="D728" s="1372"/>
    </row>
    <row r="729" spans="4:4" s="1363" customFormat="1">
      <c r="D729" s="1372"/>
    </row>
    <row r="730" spans="4:4" s="1363" customFormat="1">
      <c r="D730" s="1372"/>
    </row>
    <row r="731" spans="4:4" s="1363" customFormat="1">
      <c r="D731" s="1372"/>
    </row>
    <row r="732" spans="4:4" s="1363" customFormat="1">
      <c r="D732" s="1372"/>
    </row>
    <row r="733" spans="4:4" s="1363" customFormat="1">
      <c r="D733" s="1372"/>
    </row>
    <row r="734" spans="4:4" s="1363" customFormat="1">
      <c r="D734" s="1372"/>
    </row>
    <row r="735" spans="4:4" s="1363" customFormat="1">
      <c r="D735" s="1372"/>
    </row>
    <row r="736" spans="4:4" s="1363" customFormat="1">
      <c r="D736" s="1372"/>
    </row>
    <row r="737" spans="4:4" s="1363" customFormat="1">
      <c r="D737" s="1372"/>
    </row>
    <row r="738" spans="4:4" s="1363" customFormat="1">
      <c r="D738" s="1372"/>
    </row>
    <row r="739" spans="4:4" s="1363" customFormat="1">
      <c r="D739" s="1372"/>
    </row>
    <row r="740" spans="4:4" s="1363" customFormat="1">
      <c r="D740" s="1372"/>
    </row>
    <row r="741" spans="4:4" s="1363" customFormat="1">
      <c r="D741" s="1372"/>
    </row>
    <row r="742" spans="4:4" s="1363" customFormat="1">
      <c r="D742" s="1372"/>
    </row>
    <row r="743" spans="4:4" s="1363" customFormat="1">
      <c r="D743" s="1372"/>
    </row>
    <row r="744" spans="4:4" s="1363" customFormat="1">
      <c r="D744" s="1372"/>
    </row>
    <row r="745" spans="4:4" s="1363" customFormat="1">
      <c r="D745" s="1372"/>
    </row>
    <row r="746" spans="4:4" s="1363" customFormat="1">
      <c r="D746" s="1372"/>
    </row>
    <row r="747" spans="4:4" s="1363" customFormat="1">
      <c r="D747" s="1372"/>
    </row>
    <row r="748" spans="4:4" s="1363" customFormat="1">
      <c r="D748" s="1372"/>
    </row>
    <row r="749" spans="4:4" s="1363" customFormat="1">
      <c r="D749" s="1372"/>
    </row>
    <row r="750" spans="4:4" s="1363" customFormat="1">
      <c r="D750" s="1372"/>
    </row>
    <row r="751" spans="4:4" s="1363" customFormat="1">
      <c r="D751" s="1372"/>
    </row>
    <row r="752" spans="4:4" s="1363" customFormat="1">
      <c r="D752" s="1372"/>
    </row>
    <row r="753" spans="4:4" s="1363" customFormat="1">
      <c r="D753" s="1372"/>
    </row>
    <row r="754" spans="4:4" s="1363" customFormat="1">
      <c r="D754" s="1372"/>
    </row>
    <row r="755" spans="4:4" s="1363" customFormat="1">
      <c r="D755" s="1372"/>
    </row>
    <row r="756" spans="4:4" s="1363" customFormat="1">
      <c r="D756" s="1372"/>
    </row>
    <row r="757" spans="4:4" s="1363" customFormat="1">
      <c r="D757" s="1372"/>
    </row>
    <row r="758" spans="4:4" s="1363" customFormat="1">
      <c r="D758" s="1372"/>
    </row>
    <row r="759" spans="4:4" s="1363" customFormat="1">
      <c r="D759" s="1372"/>
    </row>
    <row r="760" spans="4:4" s="1363" customFormat="1">
      <c r="D760" s="1372"/>
    </row>
    <row r="761" spans="4:4" s="1363" customFormat="1">
      <c r="D761" s="1372"/>
    </row>
    <row r="762" spans="4:4" s="1363" customFormat="1">
      <c r="D762" s="1372"/>
    </row>
    <row r="763" spans="4:4" s="1363" customFormat="1">
      <c r="D763" s="1372"/>
    </row>
    <row r="764" spans="4:4" s="1363" customFormat="1">
      <c r="D764" s="1372"/>
    </row>
    <row r="765" spans="4:4" s="1363" customFormat="1">
      <c r="D765" s="1372"/>
    </row>
    <row r="766" spans="4:4" s="1363" customFormat="1">
      <c r="D766" s="1372"/>
    </row>
    <row r="767" spans="4:4" s="1363" customFormat="1">
      <c r="D767" s="1372"/>
    </row>
    <row r="768" spans="4:4" s="1363" customFormat="1">
      <c r="D768" s="1372"/>
    </row>
    <row r="769" spans="4:4" s="1363" customFormat="1">
      <c r="D769" s="1372"/>
    </row>
    <row r="770" spans="4:4" s="1363" customFormat="1">
      <c r="D770" s="1372"/>
    </row>
    <row r="771" spans="4:4" s="1363" customFormat="1">
      <c r="D771" s="1372"/>
    </row>
    <row r="772" spans="4:4" s="1363" customFormat="1">
      <c r="D772" s="1372"/>
    </row>
    <row r="773" spans="4:4" s="1363" customFormat="1">
      <c r="D773" s="1372"/>
    </row>
    <row r="774" spans="4:4" s="1363" customFormat="1">
      <c r="D774" s="1372"/>
    </row>
    <row r="775" spans="4:4" s="1363" customFormat="1">
      <c r="D775" s="1372"/>
    </row>
    <row r="776" spans="4:4" s="1363" customFormat="1">
      <c r="D776" s="1372"/>
    </row>
    <row r="777" spans="4:4" s="1363" customFormat="1">
      <c r="D777" s="1372"/>
    </row>
    <row r="778" spans="4:4" s="1363" customFormat="1">
      <c r="D778" s="1372"/>
    </row>
    <row r="779" spans="4:4" s="1363" customFormat="1">
      <c r="D779" s="1372"/>
    </row>
    <row r="780" spans="4:4" s="1363" customFormat="1">
      <c r="D780" s="1372"/>
    </row>
    <row r="781" spans="4:4" s="1363" customFormat="1">
      <c r="D781" s="1372"/>
    </row>
    <row r="782" spans="4:4" s="1363" customFormat="1">
      <c r="D782" s="1372"/>
    </row>
    <row r="783" spans="4:4" s="1363" customFormat="1">
      <c r="D783" s="1372"/>
    </row>
    <row r="784" spans="4:4" s="1363" customFormat="1">
      <c r="D784" s="1372"/>
    </row>
    <row r="785" spans="4:4" s="1363" customFormat="1">
      <c r="D785" s="1372"/>
    </row>
    <row r="786" spans="4:4" s="1363" customFormat="1">
      <c r="D786" s="1372"/>
    </row>
    <row r="787" spans="4:4" s="1363" customFormat="1">
      <c r="D787" s="1372"/>
    </row>
    <row r="788" spans="4:4" s="1363" customFormat="1">
      <c r="D788" s="1372"/>
    </row>
    <row r="789" spans="4:4" s="1363" customFormat="1">
      <c r="D789" s="1372"/>
    </row>
    <row r="790" spans="4:4" s="1363" customFormat="1">
      <c r="D790" s="1372"/>
    </row>
    <row r="791" spans="4:4" s="1363" customFormat="1">
      <c r="D791" s="1372"/>
    </row>
    <row r="792" spans="4:4" s="1363" customFormat="1">
      <c r="D792" s="1372"/>
    </row>
    <row r="793" spans="4:4" s="1363" customFormat="1">
      <c r="D793" s="1372"/>
    </row>
    <row r="794" spans="4:4" s="1363" customFormat="1">
      <c r="D794" s="1372"/>
    </row>
    <row r="795" spans="4:4" s="1363" customFormat="1">
      <c r="D795" s="1372"/>
    </row>
    <row r="796" spans="4:4" s="1363" customFormat="1">
      <c r="D796" s="1372"/>
    </row>
    <row r="797" spans="4:4" s="1363" customFormat="1">
      <c r="D797" s="1372"/>
    </row>
    <row r="798" spans="4:4" s="1363" customFormat="1">
      <c r="D798" s="1372"/>
    </row>
    <row r="799" spans="4:4" s="1363" customFormat="1">
      <c r="D799" s="1372"/>
    </row>
    <row r="800" spans="4:4" s="1363" customFormat="1">
      <c r="D800" s="1372"/>
    </row>
    <row r="801" spans="4:4" s="1363" customFormat="1">
      <c r="D801" s="1372"/>
    </row>
    <row r="802" spans="4:4" s="1363" customFormat="1">
      <c r="D802" s="1372"/>
    </row>
    <row r="803" spans="4:4" s="1363" customFormat="1">
      <c r="D803" s="1372"/>
    </row>
    <row r="804" spans="4:4" s="1363" customFormat="1">
      <c r="D804" s="1372"/>
    </row>
    <row r="805" spans="4:4" s="1363" customFormat="1">
      <c r="D805" s="1372"/>
    </row>
    <row r="806" spans="4:4" s="1363" customFormat="1">
      <c r="D806" s="1372"/>
    </row>
    <row r="807" spans="4:4" s="1363" customFormat="1">
      <c r="D807" s="1372"/>
    </row>
    <row r="808" spans="4:4" s="1363" customFormat="1">
      <c r="D808" s="1372"/>
    </row>
    <row r="809" spans="4:4" s="1363" customFormat="1">
      <c r="D809" s="1372"/>
    </row>
    <row r="810" spans="4:4" s="1363" customFormat="1">
      <c r="D810" s="1372"/>
    </row>
    <row r="811" spans="4:4" s="1363" customFormat="1">
      <c r="D811" s="1372"/>
    </row>
    <row r="812" spans="4:4" s="1363" customFormat="1">
      <c r="D812" s="1372"/>
    </row>
    <row r="813" spans="4:4" s="1363" customFormat="1">
      <c r="D813" s="1372"/>
    </row>
    <row r="814" spans="4:4" s="1363" customFormat="1">
      <c r="D814" s="1372"/>
    </row>
    <row r="815" spans="4:4" s="1363" customFormat="1">
      <c r="D815" s="1372"/>
    </row>
    <row r="816" spans="4:4" s="1363" customFormat="1">
      <c r="D816" s="1372"/>
    </row>
    <row r="817" spans="4:4" s="1363" customFormat="1">
      <c r="D817" s="1372"/>
    </row>
    <row r="818" spans="4:4" s="1363" customFormat="1">
      <c r="D818" s="1372"/>
    </row>
    <row r="819" spans="4:4" s="1363" customFormat="1">
      <c r="D819" s="1372"/>
    </row>
    <row r="820" spans="4:4" s="1363" customFormat="1">
      <c r="D820" s="1372"/>
    </row>
    <row r="821" spans="4:4" s="1363" customFormat="1">
      <c r="D821" s="1372"/>
    </row>
    <row r="822" spans="4:4" s="1363" customFormat="1">
      <c r="D822" s="1372"/>
    </row>
    <row r="823" spans="4:4" s="1363" customFormat="1">
      <c r="D823" s="1372"/>
    </row>
    <row r="824" spans="4:4" s="1363" customFormat="1">
      <c r="D824" s="1372"/>
    </row>
    <row r="825" spans="4:4" s="1363" customFormat="1">
      <c r="D825" s="1372"/>
    </row>
    <row r="826" spans="4:4" s="1363" customFormat="1">
      <c r="D826" s="1372"/>
    </row>
    <row r="827" spans="4:4" s="1363" customFormat="1">
      <c r="D827" s="1372"/>
    </row>
    <row r="828" spans="4:4" s="1363" customFormat="1">
      <c r="D828" s="1372"/>
    </row>
    <row r="829" spans="4:4" s="1363" customFormat="1">
      <c r="D829" s="1372"/>
    </row>
    <row r="830" spans="4:4" s="1363" customFormat="1">
      <c r="D830" s="1372"/>
    </row>
    <row r="831" spans="4:4" s="1363" customFormat="1">
      <c r="D831" s="1372"/>
    </row>
    <row r="832" spans="4:4" s="1363" customFormat="1">
      <c r="D832" s="1372"/>
    </row>
    <row r="833" spans="4:4" s="1363" customFormat="1">
      <c r="D833" s="1372"/>
    </row>
    <row r="834" spans="4:4" s="1363" customFormat="1">
      <c r="D834" s="1372"/>
    </row>
    <row r="835" spans="4:4" s="1363" customFormat="1">
      <c r="D835" s="1372"/>
    </row>
    <row r="836" spans="4:4" s="1363" customFormat="1">
      <c r="D836" s="1372"/>
    </row>
    <row r="837" spans="4:4" s="1363" customFormat="1">
      <c r="D837" s="1372"/>
    </row>
    <row r="838" spans="4:4" s="1363" customFormat="1">
      <c r="D838" s="1372"/>
    </row>
    <row r="839" spans="4:4" s="1363" customFormat="1">
      <c r="D839" s="1372"/>
    </row>
    <row r="840" spans="4:4" s="1363" customFormat="1">
      <c r="D840" s="1372"/>
    </row>
    <row r="841" spans="4:4" s="1363" customFormat="1">
      <c r="D841" s="1372"/>
    </row>
    <row r="842" spans="4:4" s="1363" customFormat="1">
      <c r="D842" s="1372"/>
    </row>
    <row r="843" spans="4:4" s="1363" customFormat="1">
      <c r="D843" s="1372"/>
    </row>
    <row r="844" spans="4:4" s="1363" customFormat="1">
      <c r="D844" s="1372"/>
    </row>
    <row r="845" spans="4:4" s="1363" customFormat="1">
      <c r="D845" s="1372"/>
    </row>
    <row r="846" spans="4:4" s="1363" customFormat="1">
      <c r="D846" s="1372"/>
    </row>
    <row r="847" spans="4:4" s="1363" customFormat="1">
      <c r="D847" s="1372"/>
    </row>
    <row r="848" spans="4:4" s="1363" customFormat="1">
      <c r="D848" s="1372"/>
    </row>
    <row r="849" spans="4:4" s="1363" customFormat="1">
      <c r="D849" s="1372"/>
    </row>
    <row r="850" spans="4:4" s="1363" customFormat="1">
      <c r="D850" s="1372"/>
    </row>
    <row r="851" spans="4:4" s="1363" customFormat="1">
      <c r="D851" s="1372"/>
    </row>
    <row r="852" spans="4:4" s="1363" customFormat="1">
      <c r="D852" s="1372"/>
    </row>
    <row r="853" spans="4:4" s="1363" customFormat="1">
      <c r="D853" s="1372"/>
    </row>
    <row r="854" spans="4:4" s="1363" customFormat="1">
      <c r="D854" s="1372"/>
    </row>
    <row r="855" spans="4:4" s="1363" customFormat="1">
      <c r="D855" s="1372"/>
    </row>
    <row r="856" spans="4:4" s="1363" customFormat="1">
      <c r="D856" s="1372"/>
    </row>
    <row r="857" spans="4:4" s="1363" customFormat="1">
      <c r="D857" s="1372"/>
    </row>
    <row r="858" spans="4:4" s="1363" customFormat="1">
      <c r="D858" s="1372"/>
    </row>
    <row r="859" spans="4:4" s="1363" customFormat="1">
      <c r="D859" s="1372"/>
    </row>
    <row r="860" spans="4:4" s="1363" customFormat="1">
      <c r="D860" s="1372"/>
    </row>
    <row r="861" spans="4:4" s="1363" customFormat="1">
      <c r="D861" s="1372"/>
    </row>
    <row r="862" spans="4:4" s="1363" customFormat="1">
      <c r="D862" s="1372"/>
    </row>
    <row r="863" spans="4:4" s="1363" customFormat="1">
      <c r="D863" s="1372"/>
    </row>
    <row r="864" spans="4:4" s="1363" customFormat="1">
      <c r="D864" s="1372"/>
    </row>
    <row r="865" spans="4:4" s="1363" customFormat="1">
      <c r="D865" s="1372"/>
    </row>
    <row r="866" spans="4:4" s="1363" customFormat="1">
      <c r="D866" s="1372"/>
    </row>
    <row r="867" spans="4:4" s="1363" customFormat="1">
      <c r="D867" s="1372"/>
    </row>
    <row r="868" spans="4:4" s="1363" customFormat="1">
      <c r="D868" s="1372"/>
    </row>
    <row r="869" spans="4:4" s="1363" customFormat="1">
      <c r="D869" s="1372"/>
    </row>
    <row r="870" spans="4:4" s="1363" customFormat="1">
      <c r="D870" s="1372"/>
    </row>
    <row r="871" spans="4:4" s="1363" customFormat="1">
      <c r="D871" s="1372"/>
    </row>
    <row r="872" spans="4:4" s="1363" customFormat="1">
      <c r="D872" s="1372"/>
    </row>
    <row r="873" spans="4:4" s="1363" customFormat="1">
      <c r="D873" s="1372"/>
    </row>
    <row r="874" spans="4:4" s="1363" customFormat="1">
      <c r="D874" s="1372"/>
    </row>
    <row r="875" spans="4:4" s="1363" customFormat="1">
      <c r="D875" s="1372"/>
    </row>
    <row r="876" spans="4:4" s="1363" customFormat="1">
      <c r="D876" s="1372"/>
    </row>
    <row r="877" spans="4:4" s="1363" customFormat="1">
      <c r="D877" s="1372"/>
    </row>
    <row r="878" spans="4:4" s="1363" customFormat="1">
      <c r="D878" s="1372"/>
    </row>
    <row r="879" spans="4:4" s="1363" customFormat="1">
      <c r="D879" s="1372"/>
    </row>
    <row r="880" spans="4:4" s="1363" customFormat="1">
      <c r="D880" s="1372"/>
    </row>
    <row r="881" spans="4:4" s="1363" customFormat="1">
      <c r="D881" s="1372"/>
    </row>
    <row r="882" spans="4:4" s="1363" customFormat="1">
      <c r="D882" s="1372"/>
    </row>
    <row r="883" spans="4:4" s="1363" customFormat="1">
      <c r="D883" s="1372"/>
    </row>
    <row r="884" spans="4:4" s="1363" customFormat="1">
      <c r="D884" s="1372"/>
    </row>
    <row r="885" spans="4:4" s="1363" customFormat="1">
      <c r="D885" s="1372"/>
    </row>
    <row r="886" spans="4:4" s="1363" customFormat="1">
      <c r="D886" s="1372"/>
    </row>
    <row r="887" spans="4:4" s="1363" customFormat="1">
      <c r="D887" s="1372"/>
    </row>
    <row r="888" spans="4:4" s="1363" customFormat="1">
      <c r="D888" s="1372"/>
    </row>
    <row r="889" spans="4:4" s="1363" customFormat="1">
      <c r="D889" s="1372"/>
    </row>
    <row r="890" spans="4:4" s="1363" customFormat="1">
      <c r="D890" s="1372"/>
    </row>
    <row r="891" spans="4:4" s="1363" customFormat="1">
      <c r="D891" s="1372"/>
    </row>
    <row r="892" spans="4:4" s="1363" customFormat="1">
      <c r="D892" s="1372"/>
    </row>
    <row r="893" spans="4:4" s="1363" customFormat="1">
      <c r="D893" s="1372"/>
    </row>
    <row r="894" spans="4:4" s="1363" customFormat="1">
      <c r="D894" s="1372"/>
    </row>
    <row r="895" spans="4:4" s="1363" customFormat="1">
      <c r="D895" s="1372"/>
    </row>
    <row r="896" spans="4:4" s="1363" customFormat="1">
      <c r="D896" s="1372"/>
    </row>
    <row r="897" spans="4:4" s="1363" customFormat="1">
      <c r="D897" s="1372"/>
    </row>
    <row r="898" spans="4:4" s="1363" customFormat="1">
      <c r="D898" s="1372"/>
    </row>
    <row r="899" spans="4:4" s="1363" customFormat="1">
      <c r="D899" s="1372"/>
    </row>
    <row r="900" spans="4:4" s="1363" customFormat="1">
      <c r="D900" s="1372"/>
    </row>
    <row r="901" spans="4:4" s="1363" customFormat="1">
      <c r="D901" s="1372"/>
    </row>
    <row r="902" spans="4:4" s="1363" customFormat="1">
      <c r="D902" s="1372"/>
    </row>
    <row r="903" spans="4:4" s="1363" customFormat="1">
      <c r="D903" s="1372"/>
    </row>
    <row r="904" spans="4:4" s="1363" customFormat="1">
      <c r="D904" s="1372"/>
    </row>
    <row r="905" spans="4:4" s="1363" customFormat="1">
      <c r="D905" s="1372"/>
    </row>
    <row r="906" spans="4:4" s="1363" customFormat="1">
      <c r="D906" s="1372"/>
    </row>
    <row r="907" spans="4:4" s="1363" customFormat="1">
      <c r="D907" s="1372"/>
    </row>
    <row r="908" spans="4:4" s="1363" customFormat="1">
      <c r="D908" s="1372"/>
    </row>
    <row r="909" spans="4:4" s="1363" customFormat="1">
      <c r="D909" s="1372"/>
    </row>
    <row r="910" spans="4:4" s="1363" customFormat="1">
      <c r="D910" s="1372"/>
    </row>
    <row r="911" spans="4:4" s="1363" customFormat="1">
      <c r="D911" s="1372"/>
    </row>
    <row r="912" spans="4:4" s="1363" customFormat="1">
      <c r="D912" s="1372"/>
    </row>
    <row r="913" spans="4:4" s="1363" customFormat="1">
      <c r="D913" s="1372"/>
    </row>
    <row r="914" spans="4:4" s="1363" customFormat="1">
      <c r="D914" s="1372"/>
    </row>
    <row r="915" spans="4:4" s="1363" customFormat="1">
      <c r="D915" s="1372"/>
    </row>
    <row r="916" spans="4:4" s="1363" customFormat="1">
      <c r="D916" s="1372"/>
    </row>
    <row r="917" spans="4:4" s="1363" customFormat="1">
      <c r="D917" s="1372"/>
    </row>
    <row r="918" spans="4:4" s="1363" customFormat="1">
      <c r="D918" s="1372"/>
    </row>
    <row r="919" spans="4:4" s="1363" customFormat="1">
      <c r="D919" s="1372"/>
    </row>
    <row r="920" spans="4:4" s="1363" customFormat="1">
      <c r="D920" s="1372"/>
    </row>
    <row r="921" spans="4:4" s="1363" customFormat="1">
      <c r="D921" s="1372"/>
    </row>
    <row r="922" spans="4:4" s="1363" customFormat="1">
      <c r="D922" s="1372"/>
    </row>
    <row r="923" spans="4:4" s="1363" customFormat="1">
      <c r="D923" s="1372"/>
    </row>
    <row r="924" spans="4:4" s="1363" customFormat="1">
      <c r="D924" s="1372"/>
    </row>
    <row r="925" spans="4:4" s="1363" customFormat="1">
      <c r="D925" s="1372"/>
    </row>
    <row r="926" spans="4:4" s="1363" customFormat="1">
      <c r="D926" s="1372"/>
    </row>
    <row r="927" spans="4:4" s="1363" customFormat="1">
      <c r="D927" s="1372"/>
    </row>
    <row r="928" spans="4:4" s="1363" customFormat="1">
      <c r="D928" s="1372"/>
    </row>
    <row r="929" spans="4:4" s="1363" customFormat="1">
      <c r="D929" s="1372"/>
    </row>
    <row r="930" spans="4:4" s="1363" customFormat="1">
      <c r="D930" s="1372"/>
    </row>
    <row r="931" spans="4:4" s="1363" customFormat="1">
      <c r="D931" s="1372"/>
    </row>
    <row r="932" spans="4:4" s="1363" customFormat="1">
      <c r="D932" s="1372"/>
    </row>
    <row r="933" spans="4:4" s="1363" customFormat="1">
      <c r="D933" s="1372"/>
    </row>
    <row r="934" spans="4:4" s="1363" customFormat="1">
      <c r="D934" s="1372"/>
    </row>
    <row r="935" spans="4:4" s="1363" customFormat="1">
      <c r="D935" s="1372"/>
    </row>
    <row r="936" spans="4:4" s="1363" customFormat="1">
      <c r="D936" s="1372"/>
    </row>
    <row r="937" spans="4:4" s="1363" customFormat="1">
      <c r="D937" s="1372"/>
    </row>
    <row r="938" spans="4:4" s="1363" customFormat="1">
      <c r="D938" s="1372"/>
    </row>
    <row r="939" spans="4:4" s="1363" customFormat="1">
      <c r="D939" s="1372"/>
    </row>
    <row r="940" spans="4:4" s="1363" customFormat="1">
      <c r="D940" s="1372"/>
    </row>
    <row r="941" spans="4:4" s="1363" customFormat="1">
      <c r="D941" s="1372"/>
    </row>
    <row r="942" spans="4:4" s="1363" customFormat="1">
      <c r="D942" s="1372"/>
    </row>
    <row r="943" spans="4:4" s="1363" customFormat="1">
      <c r="D943" s="1372"/>
    </row>
    <row r="944" spans="4:4" s="1363" customFormat="1">
      <c r="D944" s="1372"/>
    </row>
    <row r="945" spans="4:4" s="1363" customFormat="1">
      <c r="D945" s="1372"/>
    </row>
    <row r="946" spans="4:4" s="1363" customFormat="1">
      <c r="D946" s="1372"/>
    </row>
    <row r="947" spans="4:4" s="1363" customFormat="1">
      <c r="D947" s="1372"/>
    </row>
    <row r="948" spans="4:4" s="1363" customFormat="1">
      <c r="D948" s="1372"/>
    </row>
    <row r="949" spans="4:4" s="1363" customFormat="1">
      <c r="D949" s="1372"/>
    </row>
    <row r="950" spans="4:4" s="1363" customFormat="1">
      <c r="D950" s="1372"/>
    </row>
    <row r="951" spans="4:4" s="1363" customFormat="1">
      <c r="D951" s="1372"/>
    </row>
    <row r="952" spans="4:4" s="1363" customFormat="1">
      <c r="D952" s="1372"/>
    </row>
    <row r="953" spans="4:4" s="1363" customFormat="1">
      <c r="D953" s="1372"/>
    </row>
    <row r="954" spans="4:4" s="1363" customFormat="1">
      <c r="D954" s="1372"/>
    </row>
    <row r="955" spans="4:4" s="1363" customFormat="1">
      <c r="D955" s="1372"/>
    </row>
    <row r="956" spans="4:4" s="1363" customFormat="1">
      <c r="D956" s="1372"/>
    </row>
    <row r="957" spans="4:4" s="1363" customFormat="1">
      <c r="D957" s="1372"/>
    </row>
    <row r="958" spans="4:4" s="1363" customFormat="1">
      <c r="D958" s="1372"/>
    </row>
    <row r="959" spans="4:4" s="1363" customFormat="1">
      <c r="D959" s="1372"/>
    </row>
    <row r="960" spans="4:4" s="1363" customFormat="1">
      <c r="D960" s="1372"/>
    </row>
    <row r="961" spans="4:4" s="1363" customFormat="1">
      <c r="D961" s="1372"/>
    </row>
    <row r="962" spans="4:4" s="1363" customFormat="1">
      <c r="D962" s="1372"/>
    </row>
    <row r="963" spans="4:4" s="1363" customFormat="1">
      <c r="D963" s="1372"/>
    </row>
    <row r="964" spans="4:4" s="1363" customFormat="1">
      <c r="D964" s="1372"/>
    </row>
    <row r="965" spans="4:4" s="1363" customFormat="1">
      <c r="D965" s="1372"/>
    </row>
    <row r="966" spans="4:4" s="1363" customFormat="1">
      <c r="D966" s="1372"/>
    </row>
    <row r="967" spans="4:4" s="1363" customFormat="1">
      <c r="D967" s="1372"/>
    </row>
    <row r="968" spans="4:4" s="1363" customFormat="1">
      <c r="D968" s="1372"/>
    </row>
    <row r="969" spans="4:4" s="1363" customFormat="1">
      <c r="D969" s="1372"/>
    </row>
    <row r="970" spans="4:4" s="1363" customFormat="1">
      <c r="D970" s="1372"/>
    </row>
    <row r="971" spans="4:4" s="1363" customFormat="1">
      <c r="D971" s="1372"/>
    </row>
    <row r="972" spans="4:4" s="1363" customFormat="1">
      <c r="D972" s="1372"/>
    </row>
    <row r="973" spans="4:4" s="1363" customFormat="1">
      <c r="D973" s="1372"/>
    </row>
    <row r="974" spans="4:4" s="1363" customFormat="1">
      <c r="D974" s="1372"/>
    </row>
    <row r="975" spans="4:4" s="1363" customFormat="1">
      <c r="D975" s="1372"/>
    </row>
    <row r="976" spans="4:4" s="1363" customFormat="1">
      <c r="D976" s="1372"/>
    </row>
    <row r="977" spans="4:4" s="1363" customFormat="1">
      <c r="D977" s="1372"/>
    </row>
    <row r="978" spans="4:4" s="1363" customFormat="1">
      <c r="D978" s="1372"/>
    </row>
    <row r="979" spans="4:4" s="1363" customFormat="1">
      <c r="D979" s="1372"/>
    </row>
    <row r="980" spans="4:4" s="1363" customFormat="1">
      <c r="D980" s="1372"/>
    </row>
    <row r="981" spans="4:4" s="1363" customFormat="1">
      <c r="D981" s="1372"/>
    </row>
    <row r="982" spans="4:4" s="1363" customFormat="1">
      <c r="D982" s="1372"/>
    </row>
    <row r="983" spans="4:4" s="1363" customFormat="1">
      <c r="D983" s="1372"/>
    </row>
    <row r="984" spans="4:4" s="1363" customFormat="1">
      <c r="D984" s="1372"/>
    </row>
    <row r="985" spans="4:4" s="1363" customFormat="1">
      <c r="D985" s="1372"/>
    </row>
    <row r="986" spans="4:4" s="1363" customFormat="1">
      <c r="D986" s="1372"/>
    </row>
    <row r="987" spans="4:4" s="1363" customFormat="1">
      <c r="D987" s="1372"/>
    </row>
    <row r="988" spans="4:4" s="1363" customFormat="1">
      <c r="D988" s="1372"/>
    </row>
    <row r="989" spans="4:4" s="1363" customFormat="1">
      <c r="D989" s="1372"/>
    </row>
    <row r="990" spans="4:4" s="1363" customFormat="1">
      <c r="D990" s="1372"/>
    </row>
    <row r="991" spans="4:4" s="1363" customFormat="1">
      <c r="D991" s="1372"/>
    </row>
    <row r="992" spans="4:4" s="1363" customFormat="1">
      <c r="D992" s="1372"/>
    </row>
    <row r="993" spans="4:4" s="1363" customFormat="1">
      <c r="D993" s="1372"/>
    </row>
    <row r="994" spans="4:4" s="1363" customFormat="1">
      <c r="D994" s="1372"/>
    </row>
    <row r="995" spans="4:4" s="1363" customFormat="1">
      <c r="D995" s="1372"/>
    </row>
    <row r="996" spans="4:4" s="1363" customFormat="1">
      <c r="D996" s="1372"/>
    </row>
    <row r="997" spans="4:4" s="1363" customFormat="1">
      <c r="D997" s="1372"/>
    </row>
    <row r="998" spans="4:4" s="1363" customFormat="1">
      <c r="D998" s="1372"/>
    </row>
    <row r="999" spans="4:4" s="1363" customFormat="1">
      <c r="D999" s="1372"/>
    </row>
    <row r="1000" spans="4:4" s="1363" customFormat="1">
      <c r="D1000" s="1372"/>
    </row>
  </sheetData>
  <sheetProtection password="CB61" sheet="1" objects="1" scenarios="1" selectLockedCells="1"/>
  <conditionalFormatting sqref="I11">
    <cfRule type="expression" dxfId="1727" priority="33" stopIfTrue="1">
      <formula>NOT(AND(AND($B$34,$B$76),$B$94))</formula>
    </cfRule>
  </conditionalFormatting>
  <conditionalFormatting sqref="H11">
    <cfRule type="expression" dxfId="1726" priority="34" stopIfTrue="1">
      <formula>NOT(AND(AND($B$35,$B$77),$B$95))</formula>
    </cfRule>
  </conditionalFormatting>
  <conditionalFormatting sqref="G11">
    <cfRule type="expression" dxfId="1725" priority="40" stopIfTrue="1">
      <formula>NOT(AND(AND($B$36,$B$78),$B$101))</formula>
    </cfRule>
  </conditionalFormatting>
  <conditionalFormatting sqref="F11">
    <cfRule type="expression" dxfId="1724" priority="41" stopIfTrue="1">
      <formula>NOT(AND(AND($B$37,$B$79),$B$102))</formula>
    </cfRule>
  </conditionalFormatting>
  <conditionalFormatting sqref="I27">
    <cfRule type="expression" dxfId="1723" priority="9" stopIfTrue="1">
      <formula>NOT(AND($B$38,$B$66))</formula>
    </cfRule>
  </conditionalFormatting>
  <conditionalFormatting sqref="H27">
    <cfRule type="expression" dxfId="1722" priority="10" stopIfTrue="1">
      <formula>NOT(AND($B$39,$B$67))</formula>
    </cfRule>
  </conditionalFormatting>
  <conditionalFormatting sqref="G27">
    <cfRule type="expression" dxfId="1721" priority="11" stopIfTrue="1">
      <formula>NOT(AND($B$40,$B$68))</formula>
    </cfRule>
  </conditionalFormatting>
  <conditionalFormatting sqref="F27">
    <cfRule type="expression" dxfId="1720" priority="12" stopIfTrue="1">
      <formula>NOT(AND($B$41,$B$69))</formula>
    </cfRule>
  </conditionalFormatting>
  <conditionalFormatting sqref="E27">
    <cfRule type="expression" dxfId="1719" priority="13" stopIfTrue="1">
      <formula>NOT(AND($B$42,$B$70))</formula>
    </cfRule>
  </conditionalFormatting>
  <conditionalFormatting sqref="D27">
    <cfRule type="expression" dxfId="1718" priority="1" stopIfTrue="1">
      <formula>NOT($B$43)</formula>
    </cfRule>
  </conditionalFormatting>
  <conditionalFormatting sqref="I28">
    <cfRule type="expression" dxfId="1717" priority="4" stopIfTrue="1">
      <formula>NOT(AND($B$44,$B$58))</formula>
    </cfRule>
  </conditionalFormatting>
  <conditionalFormatting sqref="H28">
    <cfRule type="expression" dxfId="1716" priority="5" stopIfTrue="1">
      <formula>NOT(AND($B$45,$B$59))</formula>
    </cfRule>
  </conditionalFormatting>
  <conditionalFormatting sqref="G28">
    <cfRule type="expression" dxfId="1715" priority="6" stopIfTrue="1">
      <formula>NOT(AND($B$46,$B$63))</formula>
    </cfRule>
  </conditionalFormatting>
  <conditionalFormatting sqref="F28">
    <cfRule type="expression" dxfId="1714" priority="7" stopIfTrue="1">
      <formula>NOT(AND($B$47,$B$64))</formula>
    </cfRule>
  </conditionalFormatting>
  <conditionalFormatting sqref="E28">
    <cfRule type="expression" dxfId="1713" priority="8" stopIfTrue="1">
      <formula>NOT(AND($B$48,$B$65))</formula>
    </cfRule>
  </conditionalFormatting>
  <conditionalFormatting sqref="D28">
    <cfRule type="expression" dxfId="1712" priority="2" stopIfTrue="1">
      <formula>NOT($B$49)</formula>
    </cfRule>
  </conditionalFormatting>
  <conditionalFormatting sqref="I29">
    <cfRule type="expression" dxfId="1711" priority="31" stopIfTrue="1">
      <formula>NOT(AND(AND($B$50,$B$56),$B$92))</formula>
    </cfRule>
  </conditionalFormatting>
  <conditionalFormatting sqref="H29">
    <cfRule type="expression" dxfId="1710" priority="32" stopIfTrue="1">
      <formula>NOT(AND(AND($B$51,$B$57),$B$93))</formula>
    </cfRule>
  </conditionalFormatting>
  <conditionalFormatting sqref="G29">
    <cfRule type="expression" dxfId="1709" priority="37" stopIfTrue="1">
      <formula>NOT(AND(AND($B$52,$B$60),$B$98))</formula>
    </cfRule>
  </conditionalFormatting>
  <conditionalFormatting sqref="F29">
    <cfRule type="expression" dxfId="1708" priority="38" stopIfTrue="1">
      <formula>NOT(AND(AND($B$53,$B$61),$B$99))</formula>
    </cfRule>
  </conditionalFormatting>
  <conditionalFormatting sqref="E29">
    <cfRule type="expression" dxfId="1707" priority="39" stopIfTrue="1">
      <formula>NOT(AND(AND($B$54,$B$62),$B$100))</formula>
    </cfRule>
  </conditionalFormatting>
  <conditionalFormatting sqref="D29">
    <cfRule type="expression" dxfId="1706" priority="3" stopIfTrue="1">
      <formula>NOT($B$55)</formula>
    </cfRule>
  </conditionalFormatting>
  <conditionalFormatting sqref="I12">
    <cfRule type="expression" dxfId="1705" priority="14" stopIfTrue="1">
      <formula>NOT($B$71)</formula>
    </cfRule>
  </conditionalFormatting>
  <conditionalFormatting sqref="H12">
    <cfRule type="expression" dxfId="1704" priority="15" stopIfTrue="1">
      <formula>NOT($B$72)</formula>
    </cfRule>
  </conditionalFormatting>
  <conditionalFormatting sqref="G12">
    <cfRule type="expression" dxfId="1703" priority="16" stopIfTrue="1">
      <formula>NOT($B$73)</formula>
    </cfRule>
  </conditionalFormatting>
  <conditionalFormatting sqref="F12">
    <cfRule type="expression" dxfId="1702" priority="17" stopIfTrue="1">
      <formula>NOT($B$74)</formula>
    </cfRule>
  </conditionalFormatting>
  <conditionalFormatting sqref="E12">
    <cfRule type="expression" dxfId="1701" priority="18" stopIfTrue="1">
      <formula>NOT($B$75)</formula>
    </cfRule>
  </conditionalFormatting>
  <conditionalFormatting sqref="I9">
    <cfRule type="expression" dxfId="1700" priority="19" stopIfTrue="1">
      <formula>NOT($B$80)</formula>
    </cfRule>
  </conditionalFormatting>
  <conditionalFormatting sqref="H9">
    <cfRule type="expression" dxfId="1699" priority="20" stopIfTrue="1">
      <formula>NOT($B$81)</formula>
    </cfRule>
  </conditionalFormatting>
  <conditionalFormatting sqref="G9">
    <cfRule type="expression" dxfId="1698" priority="21" stopIfTrue="1">
      <formula>NOT($B$82)</formula>
    </cfRule>
  </conditionalFormatting>
  <conditionalFormatting sqref="F9">
    <cfRule type="expression" dxfId="1697" priority="22" stopIfTrue="1">
      <formula>NOT($B$83)</formula>
    </cfRule>
  </conditionalFormatting>
  <conditionalFormatting sqref="I10">
    <cfRule type="expression" dxfId="1696" priority="23" stopIfTrue="1">
      <formula>NOT($B$84)</formula>
    </cfRule>
  </conditionalFormatting>
  <conditionalFormatting sqref="H10">
    <cfRule type="expression" dxfId="1695" priority="24" stopIfTrue="1">
      <formula>NOT($B$85)</formula>
    </cfRule>
  </conditionalFormatting>
  <conditionalFormatting sqref="G10">
    <cfRule type="expression" dxfId="1694" priority="25" stopIfTrue="1">
      <formula>NOT($B$86)</formula>
    </cfRule>
  </conditionalFormatting>
  <conditionalFormatting sqref="F10">
    <cfRule type="expression" dxfId="1693" priority="26" stopIfTrue="1">
      <formula>NOT($B$87)</formula>
    </cfRule>
  </conditionalFormatting>
  <conditionalFormatting sqref="G14">
    <cfRule type="expression" dxfId="1692" priority="27" stopIfTrue="1">
      <formula>NOT($B$88)</formula>
    </cfRule>
  </conditionalFormatting>
  <conditionalFormatting sqref="F14">
    <cfRule type="expression" dxfId="1691" priority="28" stopIfTrue="1">
      <formula>NOT($B$89)</formula>
    </cfRule>
  </conditionalFormatting>
  <conditionalFormatting sqref="I14">
    <cfRule type="expression" dxfId="1690" priority="29" stopIfTrue="1">
      <formula>NOT($B$90)</formula>
    </cfRule>
  </conditionalFormatting>
  <conditionalFormatting sqref="H14">
    <cfRule type="expression" dxfId="1689" priority="30" stopIfTrue="1">
      <formula>NOT($B$91)</formula>
    </cfRule>
  </conditionalFormatting>
  <conditionalFormatting sqref="I17">
    <cfRule type="expression" dxfId="1688" priority="35" stopIfTrue="1">
      <formula>NOT($B$96)</formula>
    </cfRule>
  </conditionalFormatting>
  <conditionalFormatting sqref="H17">
    <cfRule type="expression" dxfId="1687" priority="36" stopIfTrue="1">
      <formula>NOT($B$97)</formula>
    </cfRule>
  </conditionalFormatting>
  <conditionalFormatting sqref="E11">
    <cfRule type="expression" dxfId="1686" priority="42" stopIfTrue="1">
      <formula>NOT($B$103)</formula>
    </cfRule>
  </conditionalFormatting>
  <conditionalFormatting sqref="G17">
    <cfRule type="expression" dxfId="1685" priority="43" stopIfTrue="1">
      <formula>NOT($B$104)</formula>
    </cfRule>
  </conditionalFormatting>
  <conditionalFormatting sqref="F17">
    <cfRule type="expression" dxfId="1684" priority="44" stopIfTrue="1">
      <formula>NOT($B$105)</formula>
    </cfRule>
  </conditionalFormatting>
  <conditionalFormatting sqref="E17">
    <cfRule type="expression" dxfId="1683" priority="45" stopIfTrue="1">
      <formula>NOT($B$106)</formula>
    </cfRule>
  </conditionalFormatting>
  <printOptions horizontalCentered="1" verticalCentered="1"/>
  <pageMargins left="0.75" right="0.75" top="1" bottom="1" header="0.5" footer="0.5"/>
  <pageSetup paperSize="9" scale="34" orientation="landscape" horizontalDpi="4294967292" r:id="rId1"/>
  <headerFooter alignWithMargins="0">
    <oddHeader xml:space="preserve">&amp;C&amp;"Miriam,Regular"&amp;A
</oddHeader>
    <oddFooter>Page &amp;P</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H18" sqref="H18"/>
    </sheetView>
  </sheetViews>
  <sheetFormatPr defaultColWidth="7.75" defaultRowHeight="11.25"/>
  <cols>
    <col min="1" max="1" width="4.75" style="60" bestFit="1" customWidth="1"/>
    <col min="2" max="2" width="44.625" style="60" customWidth="1"/>
    <col min="3" max="3" width="9.125" style="60" customWidth="1"/>
    <col min="4" max="4" width="8.875" style="1373" hidden="1" customWidth="1"/>
    <col min="5" max="8" width="8.875" style="60" bestFit="1" customWidth="1"/>
    <col min="9" max="9" width="8.875" style="60" customWidth="1"/>
    <col min="10" max="10" width="44.625" style="60" customWidth="1"/>
    <col min="11" max="11" width="9.125" style="60" customWidth="1"/>
    <col min="12" max="12" width="5.75" style="60" bestFit="1" customWidth="1"/>
    <col min="13" max="1000" width="7.75" style="1363"/>
    <col min="1001" max="16384" width="7.75" style="60"/>
  </cols>
  <sheetData>
    <row r="1" spans="1:12" ht="20.25">
      <c r="A1" s="56"/>
      <c r="B1" s="57" t="s">
        <v>272</v>
      </c>
      <c r="C1" s="51"/>
      <c r="D1" s="58"/>
      <c r="E1" s="58"/>
      <c r="F1" s="58"/>
      <c r="G1" s="56"/>
      <c r="H1" s="56"/>
      <c r="I1" s="56"/>
      <c r="J1" s="58"/>
      <c r="K1" s="59" t="s">
        <v>272</v>
      </c>
      <c r="L1" s="56"/>
    </row>
    <row r="2" spans="1:12" ht="13.15" customHeight="1">
      <c r="A2" s="56"/>
      <c r="B2" s="61"/>
      <c r="C2" s="51"/>
      <c r="D2" s="58"/>
      <c r="E2" s="58"/>
      <c r="F2" s="58"/>
      <c r="G2" s="62"/>
      <c r="H2" s="62"/>
      <c r="I2" s="56"/>
      <c r="J2" s="58"/>
      <c r="K2" s="63"/>
      <c r="L2" s="56"/>
    </row>
    <row r="3" spans="1:12" ht="15.75">
      <c r="A3" s="56"/>
      <c r="B3" s="64" t="s">
        <v>150</v>
      </c>
      <c r="C3" s="51"/>
      <c r="D3" s="58"/>
      <c r="E3" s="58"/>
      <c r="F3" s="58"/>
      <c r="G3" s="65"/>
      <c r="H3" s="65"/>
      <c r="I3" s="56"/>
      <c r="J3" s="58"/>
      <c r="K3" s="66" t="s">
        <v>150</v>
      </c>
      <c r="L3" s="56"/>
    </row>
    <row r="4" spans="1:12" ht="12.75">
      <c r="A4" s="56"/>
      <c r="B4" s="61"/>
      <c r="C4" s="51"/>
      <c r="D4" s="58"/>
      <c r="E4" s="58"/>
      <c r="F4" s="58"/>
      <c r="G4" s="67"/>
      <c r="H4" s="67"/>
      <c r="I4" s="58"/>
      <c r="J4" s="58"/>
      <c r="K4" s="63"/>
      <c r="L4" s="56"/>
    </row>
    <row r="5" spans="1:12" ht="13.5" thickBot="1">
      <c r="A5" s="56"/>
      <c r="B5" s="61"/>
      <c r="C5" s="51"/>
      <c r="D5" s="56"/>
      <c r="E5" s="56"/>
      <c r="F5" s="56"/>
      <c r="G5" s="56"/>
      <c r="H5" s="56"/>
      <c r="I5" s="56"/>
      <c r="J5" s="58"/>
      <c r="K5" s="63"/>
      <c r="L5" s="56"/>
    </row>
    <row r="6" spans="1:12" ht="39" thickTop="1">
      <c r="A6" s="75"/>
      <c r="B6" s="76"/>
      <c r="C6" s="77"/>
      <c r="D6" s="603"/>
      <c r="E6" s="623" t="s">
        <v>13076</v>
      </c>
      <c r="F6" s="60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G6" s="606"/>
      <c r="H6" s="605" t="str">
        <f>"לשלושה חודשים שהסתיימו ביום " &amp;TEXT(L0!$E$34,"DD ")&amp;"ב"&amp;TEXT(L0!$E$34,"MMM")</f>
        <v>לשלושה חודשים שהסתיימו ביום 30 ביונ</v>
      </c>
      <c r="I6" s="606"/>
      <c r="J6" s="76"/>
      <c r="K6" s="82"/>
      <c r="L6" s="83"/>
    </row>
    <row r="7" spans="1:12" ht="15.6" customHeight="1" thickBot="1">
      <c r="A7" s="84"/>
      <c r="B7" s="85" t="s">
        <v>271</v>
      </c>
      <c r="C7" s="86"/>
      <c r="D7" s="624"/>
      <c r="E7" s="625"/>
      <c r="F7" s="169"/>
      <c r="G7" s="625"/>
      <c r="H7" s="626"/>
      <c r="I7" s="625"/>
      <c r="J7" s="85" t="s">
        <v>271</v>
      </c>
      <c r="K7" s="92"/>
      <c r="L7" s="93"/>
    </row>
    <row r="8" spans="1:12" ht="15.6" customHeight="1" thickTop="1" thickBot="1">
      <c r="A8" s="84"/>
      <c r="B8" s="52"/>
      <c r="C8" s="54"/>
      <c r="D8" s="159">
        <f>DATE(INT(TEXT(DATE(YEAR(L0!$E$34),MONTH(L0!$E$34)-24,DAY(L0!$E$34)),"YYYY")),12+1,1)-1</f>
        <v>41639</v>
      </c>
      <c r="E8" s="155">
        <f>DATE(INT(TEXT(DATE(YEAR(L0!$E$34),MONTH(L0!$E$34)-12,DAY(L0!$E$34)),"YYYY")),12+1,1)-1</f>
        <v>42004</v>
      </c>
      <c r="F8" s="608">
        <f>DATE(YEAR(L0!$E$34),MONTH(L0!$E$34)-12+1,1)-1</f>
        <v>41820</v>
      </c>
      <c r="G8" s="608">
        <f>L0!$E$34</f>
        <v>42185</v>
      </c>
      <c r="H8" s="608">
        <f>DATE(YEAR(L0!$E$34),MONTH(L0!$E$34)-12+1,1)-1</f>
        <v>41820</v>
      </c>
      <c r="I8" s="608">
        <f>L0!$E$34</f>
        <v>42185</v>
      </c>
      <c r="J8" s="52"/>
      <c r="K8" s="53"/>
      <c r="L8" s="55"/>
    </row>
    <row r="9" spans="1:12" ht="15.6" customHeight="1" thickTop="1" thickBot="1">
      <c r="A9" s="102" t="s">
        <v>35506</v>
      </c>
      <c r="B9" s="103"/>
      <c r="C9" s="104"/>
      <c r="D9" s="105" t="s">
        <v>35478</v>
      </c>
      <c r="E9" s="106" t="s">
        <v>266</v>
      </c>
      <c r="F9" s="106" t="s">
        <v>35479</v>
      </c>
      <c r="G9" s="105" t="s">
        <v>35480</v>
      </c>
      <c r="H9" s="105" t="s">
        <v>35450</v>
      </c>
      <c r="I9" s="106" t="s">
        <v>262</v>
      </c>
      <c r="J9" s="103"/>
      <c r="K9" s="110"/>
      <c r="L9" s="111" t="s">
        <v>35507</v>
      </c>
    </row>
    <row r="10" spans="1:12" ht="15.6" customHeight="1" thickTop="1">
      <c r="A10" s="112">
        <v>1</v>
      </c>
      <c r="B10" s="113" t="s">
        <v>35500</v>
      </c>
      <c r="C10" s="114" t="s">
        <v>35508</v>
      </c>
      <c r="D10" s="1370">
        <v>0</v>
      </c>
      <c r="E10" s="116">
        <v>39600</v>
      </c>
      <c r="F10" s="116">
        <v>37000</v>
      </c>
      <c r="G10" s="116">
        <v>34600</v>
      </c>
      <c r="H10" s="116">
        <v>12800</v>
      </c>
      <c r="I10" s="116">
        <v>13900</v>
      </c>
      <c r="J10" s="113" t="s">
        <v>35500</v>
      </c>
      <c r="K10" s="248" t="s">
        <v>35508</v>
      </c>
      <c r="L10" s="191">
        <v>1</v>
      </c>
    </row>
    <row r="11" spans="1:12" ht="15.6" customHeight="1">
      <c r="A11" s="112">
        <v>2</v>
      </c>
      <c r="B11" s="121" t="s">
        <v>35502</v>
      </c>
      <c r="C11" s="122" t="s">
        <v>35509</v>
      </c>
      <c r="D11" s="1371">
        <v>0</v>
      </c>
      <c r="E11" s="124">
        <v>0</v>
      </c>
      <c r="F11" s="124">
        <v>0</v>
      </c>
      <c r="G11" s="124">
        <v>0</v>
      </c>
      <c r="H11" s="124">
        <v>0</v>
      </c>
      <c r="I11" s="124">
        <v>0</v>
      </c>
      <c r="J11" s="121" t="s">
        <v>35502</v>
      </c>
      <c r="K11" s="209" t="s">
        <v>35509</v>
      </c>
      <c r="L11" s="199">
        <v>2</v>
      </c>
    </row>
    <row r="12" spans="1:12" ht="15.6" customHeight="1">
      <c r="A12" s="112">
        <v>3</v>
      </c>
      <c r="B12" s="253" t="s">
        <v>35503</v>
      </c>
      <c r="C12" s="130"/>
      <c r="D12" s="255">
        <f t="shared" ref="D12:I12" si="0">SUM(D10:D11)</f>
        <v>0</v>
      </c>
      <c r="E12" s="627">
        <f t="shared" si="0"/>
        <v>39600</v>
      </c>
      <c r="F12" s="627">
        <f t="shared" si="0"/>
        <v>37000</v>
      </c>
      <c r="G12" s="627">
        <f t="shared" si="0"/>
        <v>34600</v>
      </c>
      <c r="H12" s="627">
        <f t="shared" si="0"/>
        <v>12800</v>
      </c>
      <c r="I12" s="627">
        <f t="shared" si="0"/>
        <v>13900</v>
      </c>
      <c r="J12" s="259" t="s">
        <v>35503</v>
      </c>
      <c r="K12" s="263"/>
      <c r="L12" s="199">
        <v>3</v>
      </c>
    </row>
    <row r="13" spans="1:12" ht="15.6" customHeight="1">
      <c r="A13" s="112">
        <v>4</v>
      </c>
      <c r="B13" s="121" t="s">
        <v>35510</v>
      </c>
      <c r="C13" s="142" t="s">
        <v>35511</v>
      </c>
      <c r="D13" s="1371">
        <v>0</v>
      </c>
      <c r="E13" s="124">
        <v>-22800</v>
      </c>
      <c r="F13" s="124">
        <v>-9800</v>
      </c>
      <c r="G13" s="124">
        <v>-23800</v>
      </c>
      <c r="H13" s="124">
        <v>-7500</v>
      </c>
      <c r="I13" s="124">
        <v>-29300</v>
      </c>
      <c r="J13" s="121" t="s">
        <v>35510</v>
      </c>
      <c r="K13" s="461" t="s">
        <v>35511</v>
      </c>
      <c r="L13" s="199">
        <v>4</v>
      </c>
    </row>
    <row r="14" spans="1:12" ht="15.6" customHeight="1">
      <c r="A14" s="112">
        <v>5</v>
      </c>
      <c r="B14" s="121" t="s">
        <v>35512</v>
      </c>
      <c r="C14" s="122" t="s">
        <v>35513</v>
      </c>
      <c r="D14" s="1371">
        <v>0</v>
      </c>
      <c r="E14" s="124">
        <v>0</v>
      </c>
      <c r="F14" s="124">
        <v>0</v>
      </c>
      <c r="G14" s="124">
        <v>0</v>
      </c>
      <c r="H14" s="124">
        <v>0</v>
      </c>
      <c r="I14" s="124">
        <v>0</v>
      </c>
      <c r="J14" s="121" t="s">
        <v>35512</v>
      </c>
      <c r="K14" s="209" t="s">
        <v>35513</v>
      </c>
      <c r="L14" s="199">
        <v>5</v>
      </c>
    </row>
    <row r="15" spans="1:12" ht="15.6" customHeight="1">
      <c r="A15" s="112">
        <v>6</v>
      </c>
      <c r="B15" s="121" t="s">
        <v>35514</v>
      </c>
      <c r="C15" s="122" t="s">
        <v>35515</v>
      </c>
      <c r="D15" s="1371">
        <v>0</v>
      </c>
      <c r="E15" s="124">
        <v>100</v>
      </c>
      <c r="F15" s="124">
        <v>0</v>
      </c>
      <c r="G15" s="124">
        <v>2600</v>
      </c>
      <c r="H15" s="124">
        <v>0</v>
      </c>
      <c r="I15" s="124">
        <v>14400</v>
      </c>
      <c r="J15" s="121" t="s">
        <v>35514</v>
      </c>
      <c r="K15" s="209" t="s">
        <v>35515</v>
      </c>
      <c r="L15" s="199">
        <v>6</v>
      </c>
    </row>
    <row r="16" spans="1:12" ht="15.6" customHeight="1">
      <c r="A16" s="112">
        <v>7</v>
      </c>
      <c r="B16" s="251" t="s">
        <v>13353</v>
      </c>
      <c r="C16" s="122"/>
      <c r="D16" s="1374">
        <v>0</v>
      </c>
      <c r="E16" s="205">
        <v>0</v>
      </c>
      <c r="F16" s="205">
        <v>0</v>
      </c>
      <c r="G16" s="205">
        <v>0</v>
      </c>
      <c r="H16" s="205">
        <v>0</v>
      </c>
      <c r="I16" s="205">
        <v>0</v>
      </c>
      <c r="J16" s="251" t="s">
        <v>13353</v>
      </c>
      <c r="K16" s="209"/>
      <c r="L16" s="199">
        <v>7</v>
      </c>
    </row>
    <row r="17" spans="1:12" ht="15.6" customHeight="1">
      <c r="A17" s="112">
        <v>8</v>
      </c>
      <c r="B17" s="135" t="s">
        <v>35516</v>
      </c>
      <c r="C17" s="262"/>
      <c r="D17" s="628">
        <f t="shared" ref="D17:I17" si="1">SUM(D13:D16)</f>
        <v>0</v>
      </c>
      <c r="E17" s="629">
        <f t="shared" si="1"/>
        <v>-22700</v>
      </c>
      <c r="F17" s="629">
        <f t="shared" si="1"/>
        <v>-9800</v>
      </c>
      <c r="G17" s="629">
        <f t="shared" si="1"/>
        <v>-21200</v>
      </c>
      <c r="H17" s="629">
        <f t="shared" si="1"/>
        <v>-7500</v>
      </c>
      <c r="I17" s="629">
        <f t="shared" si="1"/>
        <v>-14900</v>
      </c>
      <c r="J17" s="135" t="s">
        <v>35516</v>
      </c>
      <c r="K17" s="630"/>
      <c r="L17" s="199">
        <v>8</v>
      </c>
    </row>
    <row r="18" spans="1:12" ht="15.6" customHeight="1">
      <c r="A18" s="112">
        <v>9</v>
      </c>
      <c r="B18" s="135"/>
      <c r="C18" s="372" t="s">
        <v>35517</v>
      </c>
      <c r="D18" s="1376">
        <v>0</v>
      </c>
      <c r="E18" s="141">
        <v>-8500</v>
      </c>
      <c r="F18" s="141">
        <v>-3700</v>
      </c>
      <c r="G18" s="141">
        <v>-8000</v>
      </c>
      <c r="H18" s="141">
        <v>-2800</v>
      </c>
      <c r="I18" s="141">
        <v>-5600</v>
      </c>
      <c r="J18" s="135"/>
      <c r="K18" s="373" t="s">
        <v>35517</v>
      </c>
      <c r="L18" s="199">
        <v>9</v>
      </c>
    </row>
    <row r="19" spans="1:12" ht="15.6" customHeight="1">
      <c r="A19" s="112">
        <v>10</v>
      </c>
      <c r="B19" s="121" t="s">
        <v>35500</v>
      </c>
      <c r="C19" s="122" t="s">
        <v>35508</v>
      </c>
      <c r="D19" s="123">
        <f t="shared" ref="D19:I19" si="2">D17-D18</f>
        <v>0</v>
      </c>
      <c r="E19" s="131">
        <f t="shared" si="2"/>
        <v>-14200</v>
      </c>
      <c r="F19" s="131">
        <f t="shared" si="2"/>
        <v>-6100</v>
      </c>
      <c r="G19" s="131">
        <f t="shared" si="2"/>
        <v>-13200</v>
      </c>
      <c r="H19" s="131">
        <f t="shared" si="2"/>
        <v>-4700</v>
      </c>
      <c r="I19" s="131">
        <f t="shared" si="2"/>
        <v>-9300</v>
      </c>
      <c r="J19" s="121" t="s">
        <v>35500</v>
      </c>
      <c r="K19" s="209" t="s">
        <v>35508</v>
      </c>
      <c r="L19" s="199">
        <v>10</v>
      </c>
    </row>
    <row r="20" spans="1:12" ht="15.6" customHeight="1">
      <c r="A20" s="112">
        <v>11</v>
      </c>
      <c r="B20" s="121" t="s">
        <v>35502</v>
      </c>
      <c r="C20" s="631" t="s">
        <v>35518</v>
      </c>
      <c r="D20" s="1371">
        <v>0</v>
      </c>
      <c r="E20" s="124">
        <v>0</v>
      </c>
      <c r="F20" s="124">
        <v>0</v>
      </c>
      <c r="G20" s="124">
        <v>0</v>
      </c>
      <c r="H20" s="124">
        <v>0</v>
      </c>
      <c r="I20" s="124">
        <v>0</v>
      </c>
      <c r="J20" s="121" t="s">
        <v>35502</v>
      </c>
      <c r="K20" s="632" t="s">
        <v>35518</v>
      </c>
      <c r="L20" s="199">
        <v>11</v>
      </c>
    </row>
    <row r="21" spans="1:12" ht="15.6" customHeight="1">
      <c r="A21" s="112">
        <v>12</v>
      </c>
      <c r="B21" s="253" t="s">
        <v>35519</v>
      </c>
      <c r="C21" s="130" t="s">
        <v>35520</v>
      </c>
      <c r="D21" s="255">
        <f t="shared" ref="D21:I21" si="3">SUM(D19:D20)</f>
        <v>0</v>
      </c>
      <c r="E21" s="627">
        <f t="shared" si="3"/>
        <v>-14200</v>
      </c>
      <c r="F21" s="627">
        <f t="shared" si="3"/>
        <v>-6100</v>
      </c>
      <c r="G21" s="627">
        <f t="shared" si="3"/>
        <v>-13200</v>
      </c>
      <c r="H21" s="627">
        <f t="shared" si="3"/>
        <v>-4700</v>
      </c>
      <c r="I21" s="627">
        <f t="shared" si="3"/>
        <v>-9300</v>
      </c>
      <c r="J21" s="259" t="s">
        <v>35519</v>
      </c>
      <c r="K21" s="263" t="s">
        <v>35520</v>
      </c>
      <c r="L21" s="199">
        <v>12</v>
      </c>
    </row>
    <row r="22" spans="1:12" ht="15.6" customHeight="1">
      <c r="A22" s="112">
        <v>13</v>
      </c>
      <c r="B22" s="121" t="s">
        <v>35521</v>
      </c>
      <c r="C22" s="142" t="s">
        <v>35522</v>
      </c>
      <c r="D22" s="1371">
        <v>0</v>
      </c>
      <c r="E22" s="124">
        <v>25400</v>
      </c>
      <c r="F22" s="124">
        <v>30900</v>
      </c>
      <c r="G22" s="124">
        <v>21400</v>
      </c>
      <c r="H22" s="124">
        <v>8100</v>
      </c>
      <c r="I22" s="124">
        <v>4600</v>
      </c>
      <c r="J22" s="121" t="s">
        <v>35521</v>
      </c>
      <c r="K22" s="461" t="s">
        <v>35522</v>
      </c>
      <c r="L22" s="199">
        <v>13</v>
      </c>
    </row>
    <row r="23" spans="1:12" ht="15.6" customHeight="1">
      <c r="A23" s="112">
        <v>14</v>
      </c>
      <c r="B23" s="121" t="s">
        <v>35523</v>
      </c>
      <c r="C23" s="122" t="s">
        <v>35524</v>
      </c>
      <c r="D23" s="1371">
        <v>0</v>
      </c>
      <c r="E23" s="124">
        <v>0</v>
      </c>
      <c r="F23" s="124">
        <v>0</v>
      </c>
      <c r="G23" s="124">
        <v>0</v>
      </c>
      <c r="H23" s="124">
        <v>0</v>
      </c>
      <c r="I23" s="124">
        <v>0</v>
      </c>
      <c r="J23" s="121" t="s">
        <v>35523</v>
      </c>
      <c r="K23" s="209" t="s">
        <v>35524</v>
      </c>
      <c r="L23" s="199">
        <v>14</v>
      </c>
    </row>
    <row r="24" spans="1:12" ht="15.6" customHeight="1" thickBot="1">
      <c r="A24" s="143">
        <v>15</v>
      </c>
      <c r="B24" s="144" t="s">
        <v>35525</v>
      </c>
      <c r="C24" s="145"/>
      <c r="D24" s="223">
        <f t="shared" ref="D24:I24" si="4">SUM(D22:D23)</f>
        <v>0</v>
      </c>
      <c r="E24" s="151">
        <f t="shared" si="4"/>
        <v>25400</v>
      </c>
      <c r="F24" s="151">
        <f t="shared" si="4"/>
        <v>30900</v>
      </c>
      <c r="G24" s="151">
        <f t="shared" si="4"/>
        <v>21400</v>
      </c>
      <c r="H24" s="151">
        <f t="shared" si="4"/>
        <v>8100</v>
      </c>
      <c r="I24" s="151">
        <f t="shared" si="4"/>
        <v>4600</v>
      </c>
      <c r="J24" s="144" t="s">
        <v>35525</v>
      </c>
      <c r="K24" s="306"/>
      <c r="L24" s="307">
        <v>15</v>
      </c>
    </row>
    <row r="25" spans="1:12" s="1363" customFormat="1" ht="13.5" thickTop="1">
      <c r="A25" s="1364"/>
      <c r="B25" s="1365"/>
      <c r="C25" s="1365"/>
      <c r="D25" s="1364"/>
      <c r="E25" s="1364"/>
      <c r="F25" s="1364"/>
      <c r="G25" s="1364"/>
      <c r="H25" s="1364"/>
      <c r="I25" s="1364"/>
      <c r="J25" s="1364"/>
      <c r="K25" s="1364"/>
      <c r="L25" s="1364"/>
    </row>
    <row r="26" spans="1:12" s="1363" customFormat="1">
      <c r="A26" s="1364"/>
      <c r="B26" s="1364"/>
      <c r="C26" s="1364"/>
      <c r="D26" s="1364"/>
      <c r="E26" s="1364"/>
      <c r="F26" s="1364"/>
      <c r="G26" s="1364"/>
      <c r="H26" s="1364"/>
      <c r="I26" s="1364"/>
      <c r="J26" s="1364"/>
      <c r="K26" s="1364"/>
      <c r="L26" s="1364"/>
    </row>
    <row r="27" spans="1:12" s="1363" customFormat="1">
      <c r="A27" s="1364">
        <v>526</v>
      </c>
      <c r="B27" s="1364" t="b">
        <f>Check!$AR$527</f>
        <v>1</v>
      </c>
      <c r="C27" s="1364"/>
      <c r="D27" s="1364"/>
      <c r="E27" s="1364"/>
      <c r="F27" s="1364"/>
      <c r="G27" s="1364"/>
      <c r="H27" s="1364"/>
      <c r="I27" s="1364"/>
      <c r="J27" s="1364"/>
      <c r="K27" s="1364"/>
      <c r="L27" s="1364"/>
    </row>
    <row r="28" spans="1:12" s="1363" customFormat="1">
      <c r="A28" s="1364">
        <v>527</v>
      </c>
      <c r="B28" s="1364" t="b">
        <f>Check!$AR$528</f>
        <v>1</v>
      </c>
      <c r="C28" s="1364"/>
      <c r="D28" s="1364"/>
      <c r="E28" s="1364"/>
      <c r="F28" s="1364"/>
      <c r="G28" s="1364"/>
      <c r="H28" s="1364"/>
      <c r="I28" s="1364"/>
      <c r="J28" s="1364"/>
      <c r="K28" s="1364"/>
      <c r="L28" s="1364"/>
    </row>
    <row r="29" spans="1:12" s="1363" customFormat="1">
      <c r="A29" s="1364">
        <v>528</v>
      </c>
      <c r="B29" s="1364" t="b">
        <f>Check!$AR$529</f>
        <v>1</v>
      </c>
      <c r="C29" s="1364"/>
      <c r="D29" s="1364"/>
      <c r="E29" s="1364"/>
      <c r="F29" s="1364"/>
      <c r="G29" s="1364"/>
      <c r="H29" s="1364"/>
      <c r="I29" s="1364"/>
      <c r="J29" s="1364"/>
      <c r="K29" s="1364"/>
      <c r="L29" s="1364"/>
    </row>
    <row r="30" spans="1:12" s="1363" customFormat="1">
      <c r="A30" s="1364">
        <v>529</v>
      </c>
      <c r="B30" s="1364" t="b">
        <f>Check!$AR$530</f>
        <v>1</v>
      </c>
      <c r="C30" s="1364"/>
      <c r="D30" s="1364"/>
      <c r="E30" s="1364"/>
      <c r="F30" s="1364"/>
      <c r="G30" s="1364"/>
      <c r="H30" s="1364"/>
      <c r="I30" s="1364"/>
      <c r="J30" s="1364"/>
      <c r="K30" s="1364"/>
      <c r="L30" s="1364"/>
    </row>
    <row r="31" spans="1:12" s="1363" customFormat="1">
      <c r="A31" s="1364">
        <v>530</v>
      </c>
      <c r="B31" s="1364" t="b">
        <f>Check!$AR$531</f>
        <v>1</v>
      </c>
      <c r="C31" s="1364"/>
      <c r="D31" s="1364"/>
      <c r="E31" s="1364"/>
      <c r="F31" s="1364"/>
      <c r="G31" s="1364"/>
      <c r="H31" s="1364"/>
      <c r="I31" s="1364"/>
      <c r="J31" s="1364"/>
      <c r="K31" s="1364"/>
      <c r="L31" s="1364"/>
    </row>
    <row r="32" spans="1:12" s="1363" customFormat="1">
      <c r="A32" s="1364">
        <v>531</v>
      </c>
      <c r="B32" s="1364" t="b">
        <f>Check!$AR$532</f>
        <v>1</v>
      </c>
      <c r="C32" s="1364"/>
      <c r="D32" s="1364"/>
      <c r="E32" s="1364"/>
      <c r="F32" s="1364"/>
      <c r="G32" s="1364"/>
      <c r="H32" s="1364"/>
      <c r="I32" s="1364"/>
      <c r="J32" s="1364"/>
      <c r="K32" s="1364"/>
      <c r="L32" s="1364"/>
    </row>
    <row r="33" spans="1:12" s="1363" customFormat="1">
      <c r="A33" s="1364">
        <v>532</v>
      </c>
      <c r="B33" s="1364" t="b">
        <f>Check!$AR$533</f>
        <v>1</v>
      </c>
      <c r="C33" s="1364"/>
      <c r="D33" s="1364"/>
      <c r="E33" s="1364"/>
      <c r="F33" s="1364"/>
      <c r="G33" s="1364"/>
      <c r="H33" s="1364"/>
      <c r="I33" s="1364"/>
      <c r="J33" s="1364"/>
      <c r="K33" s="1364"/>
      <c r="L33" s="1364"/>
    </row>
    <row r="34" spans="1:12" s="1363" customFormat="1">
      <c r="A34" s="1364">
        <v>533</v>
      </c>
      <c r="B34" s="1364" t="b">
        <f>Check!$AR$534</f>
        <v>1</v>
      </c>
      <c r="C34" s="1364"/>
      <c r="D34" s="1364"/>
      <c r="E34" s="1364"/>
      <c r="F34" s="1364"/>
      <c r="G34" s="1364"/>
      <c r="H34" s="1364"/>
      <c r="I34" s="1364"/>
      <c r="J34" s="1364"/>
      <c r="K34" s="1364"/>
      <c r="L34" s="1364"/>
    </row>
    <row r="35" spans="1:12" s="1363" customFormat="1">
      <c r="A35" s="1364">
        <v>534</v>
      </c>
      <c r="B35" s="1364" t="b">
        <f>Check!$AR$535</f>
        <v>1</v>
      </c>
      <c r="C35" s="1364"/>
      <c r="D35" s="1364"/>
      <c r="E35" s="1364"/>
      <c r="F35" s="1364"/>
      <c r="G35" s="1364"/>
      <c r="H35" s="1364"/>
      <c r="I35" s="1364"/>
      <c r="J35" s="1364"/>
      <c r="K35" s="1364"/>
      <c r="L35" s="1364"/>
    </row>
    <row r="36" spans="1:12" s="1363" customFormat="1">
      <c r="A36" s="1364">
        <v>535</v>
      </c>
      <c r="B36" s="1364" t="b">
        <f>Check!$AR$536</f>
        <v>1</v>
      </c>
      <c r="C36" s="1364"/>
      <c r="D36" s="1364"/>
      <c r="E36" s="1364"/>
      <c r="F36" s="1364"/>
      <c r="G36" s="1364"/>
      <c r="H36" s="1364"/>
      <c r="I36" s="1364"/>
      <c r="J36" s="1364"/>
      <c r="K36" s="1364"/>
      <c r="L36" s="1364"/>
    </row>
    <row r="37" spans="1:12" s="1363" customFormat="1">
      <c r="A37" s="1364">
        <v>536</v>
      </c>
      <c r="B37" s="1364" t="b">
        <f>Check!$AR$537</f>
        <v>1</v>
      </c>
      <c r="C37" s="1364"/>
      <c r="D37" s="1364"/>
      <c r="E37" s="1364"/>
      <c r="F37" s="1364"/>
      <c r="G37" s="1364"/>
      <c r="H37" s="1364"/>
      <c r="I37" s="1364"/>
      <c r="J37" s="1364"/>
      <c r="K37" s="1364"/>
      <c r="L37" s="1364"/>
    </row>
    <row r="38" spans="1:12" s="1363" customFormat="1">
      <c r="A38" s="1364">
        <v>537</v>
      </c>
      <c r="B38" s="1364" t="b">
        <f>Check!$AR$538</f>
        <v>1</v>
      </c>
      <c r="C38" s="1364"/>
      <c r="D38" s="1364"/>
      <c r="E38" s="1364"/>
      <c r="F38" s="1364"/>
      <c r="G38" s="1364"/>
      <c r="H38" s="1364"/>
      <c r="I38" s="1364"/>
      <c r="J38" s="1364"/>
      <c r="K38" s="1364"/>
      <c r="L38" s="1364"/>
    </row>
    <row r="39" spans="1:12" s="1363" customFormat="1">
      <c r="A39" s="1364">
        <v>538</v>
      </c>
      <c r="B39" s="1364" t="b">
        <f>Check!$AR$539</f>
        <v>1</v>
      </c>
      <c r="C39" s="1364"/>
      <c r="D39" s="1364"/>
      <c r="E39" s="1364"/>
      <c r="F39" s="1364"/>
      <c r="G39" s="1364"/>
      <c r="H39" s="1364"/>
      <c r="I39" s="1364"/>
      <c r="J39" s="1364"/>
      <c r="K39" s="1364"/>
      <c r="L39" s="1364"/>
    </row>
    <row r="40" spans="1:12" s="1363" customFormat="1">
      <c r="A40" s="1364">
        <v>539</v>
      </c>
      <c r="B40" s="1364" t="b">
        <f>Check!$AR$540</f>
        <v>1</v>
      </c>
      <c r="C40" s="1364"/>
      <c r="D40" s="1364"/>
      <c r="E40" s="1364"/>
      <c r="F40" s="1364"/>
      <c r="G40" s="1364"/>
      <c r="H40" s="1364"/>
      <c r="I40" s="1364"/>
      <c r="J40" s="1364"/>
      <c r="K40" s="1364"/>
      <c r="L40" s="1364"/>
    </row>
    <row r="41" spans="1:12" s="1363" customFormat="1">
      <c r="A41" s="1364">
        <v>540</v>
      </c>
      <c r="B41" s="1364" t="b">
        <f>Check!$AR$541</f>
        <v>1</v>
      </c>
      <c r="C41" s="1364"/>
      <c r="D41" s="1364"/>
      <c r="E41" s="1364"/>
      <c r="F41" s="1364"/>
      <c r="G41" s="1364"/>
      <c r="H41" s="1364"/>
      <c r="I41" s="1364"/>
      <c r="J41" s="1364"/>
      <c r="K41" s="1364"/>
      <c r="L41" s="1364"/>
    </row>
    <row r="42" spans="1:12" s="1363" customFormat="1">
      <c r="A42" s="1364">
        <v>541</v>
      </c>
      <c r="B42" s="1364" t="b">
        <f>Check!$AR$542</f>
        <v>1</v>
      </c>
      <c r="C42" s="1364"/>
      <c r="D42" s="1364"/>
      <c r="E42" s="1364"/>
      <c r="F42" s="1364"/>
      <c r="G42" s="1364"/>
      <c r="H42" s="1364"/>
      <c r="I42" s="1364"/>
      <c r="J42" s="1364"/>
      <c r="K42" s="1364"/>
      <c r="L42" s="1364"/>
    </row>
    <row r="43" spans="1:12" s="1363" customFormat="1">
      <c r="A43" s="1364">
        <v>542</v>
      </c>
      <c r="B43" s="1364" t="b">
        <f>Check!$AR$543</f>
        <v>1</v>
      </c>
      <c r="C43" s="1364"/>
      <c r="D43" s="1364"/>
      <c r="E43" s="1364"/>
      <c r="F43" s="1364"/>
      <c r="G43" s="1364"/>
      <c r="H43" s="1364"/>
      <c r="I43" s="1364"/>
      <c r="J43" s="1364"/>
      <c r="K43" s="1364"/>
      <c r="L43" s="1364"/>
    </row>
    <row r="44" spans="1:12" s="1363" customFormat="1">
      <c r="A44" s="1364">
        <v>543</v>
      </c>
      <c r="B44" s="1364" t="b">
        <f>Check!$AR$544</f>
        <v>1</v>
      </c>
      <c r="C44" s="1364"/>
      <c r="D44" s="1364"/>
      <c r="E44" s="1364"/>
      <c r="F44" s="1364"/>
      <c r="G44" s="1364"/>
      <c r="H44" s="1364"/>
      <c r="I44" s="1364"/>
      <c r="J44" s="1364"/>
      <c r="K44" s="1364"/>
      <c r="L44" s="1364"/>
    </row>
    <row r="45" spans="1:12" s="1363" customFormat="1">
      <c r="A45" s="1364">
        <v>544</v>
      </c>
      <c r="B45" s="1364" t="b">
        <f>Check!$AR$545</f>
        <v>1</v>
      </c>
      <c r="C45" s="1364"/>
      <c r="D45" s="1364"/>
      <c r="E45" s="1364"/>
      <c r="F45" s="1364"/>
      <c r="G45" s="1364"/>
      <c r="H45" s="1364"/>
      <c r="I45" s="1364"/>
      <c r="J45" s="1364"/>
      <c r="K45" s="1364"/>
      <c r="L45" s="1364"/>
    </row>
    <row r="46" spans="1:12" s="1363" customFormat="1">
      <c r="A46" s="1364">
        <v>545</v>
      </c>
      <c r="B46" s="1364" t="b">
        <f>Check!$AR$546</f>
        <v>1</v>
      </c>
      <c r="C46" s="1364"/>
      <c r="D46" s="1364"/>
      <c r="E46" s="1364"/>
      <c r="F46" s="1364"/>
      <c r="G46" s="1364"/>
      <c r="H46" s="1364"/>
      <c r="I46" s="1364"/>
      <c r="J46" s="1364"/>
      <c r="K46" s="1364"/>
      <c r="L46" s="1364"/>
    </row>
    <row r="47" spans="1:12" s="1363" customFormat="1">
      <c r="A47" s="1364">
        <v>546</v>
      </c>
      <c r="B47" s="1364" t="b">
        <f>Check!$AR$547</f>
        <v>1</v>
      </c>
      <c r="C47" s="1364"/>
      <c r="D47" s="1364"/>
      <c r="E47" s="1364"/>
      <c r="F47" s="1364"/>
      <c r="G47" s="1364"/>
      <c r="H47" s="1364"/>
      <c r="I47" s="1364"/>
      <c r="J47" s="1364"/>
      <c r="K47" s="1364"/>
      <c r="L47" s="1364"/>
    </row>
    <row r="48" spans="1:12" s="1363" customFormat="1">
      <c r="A48" s="1364">
        <v>547</v>
      </c>
      <c r="B48" s="1364" t="b">
        <f>Check!$AR$548</f>
        <v>1</v>
      </c>
      <c r="C48" s="1364"/>
      <c r="D48" s="1364"/>
      <c r="E48" s="1364"/>
      <c r="F48" s="1364"/>
      <c r="G48" s="1364"/>
      <c r="H48" s="1364"/>
      <c r="I48" s="1364"/>
      <c r="J48" s="1364"/>
      <c r="K48" s="1364"/>
      <c r="L48" s="1364"/>
    </row>
    <row r="49" spans="1:12" s="1363" customFormat="1">
      <c r="A49" s="1364">
        <v>548</v>
      </c>
      <c r="B49" s="1364" t="b">
        <f>Check!$AR$549</f>
        <v>1</v>
      </c>
      <c r="C49" s="1364"/>
      <c r="D49" s="1364"/>
      <c r="E49" s="1364"/>
      <c r="F49" s="1364"/>
      <c r="G49" s="1364"/>
      <c r="H49" s="1364"/>
      <c r="I49" s="1364"/>
      <c r="J49" s="1364"/>
      <c r="K49" s="1364"/>
      <c r="L49" s="1364"/>
    </row>
    <row r="50" spans="1:12" s="1363" customFormat="1">
      <c r="A50" s="1364">
        <v>549</v>
      </c>
      <c r="B50" s="1364" t="b">
        <f>Check!$AR$550</f>
        <v>1</v>
      </c>
      <c r="C50" s="1364"/>
      <c r="D50" s="1364"/>
      <c r="E50" s="1364"/>
      <c r="F50" s="1364"/>
      <c r="G50" s="1364"/>
      <c r="H50" s="1364"/>
      <c r="I50" s="1364"/>
      <c r="J50" s="1364"/>
      <c r="K50" s="1364"/>
      <c r="L50" s="1364"/>
    </row>
    <row r="51" spans="1:12" s="1363" customFormat="1">
      <c r="A51" s="1364">
        <v>550</v>
      </c>
      <c r="B51" s="1364" t="b">
        <f>Check!$AR$551</f>
        <v>1</v>
      </c>
      <c r="C51" s="1364"/>
      <c r="D51" s="1364"/>
      <c r="E51" s="1364"/>
      <c r="F51" s="1364"/>
      <c r="G51" s="1364"/>
      <c r="H51" s="1364"/>
      <c r="I51" s="1364"/>
      <c r="J51" s="1364"/>
      <c r="K51" s="1364"/>
      <c r="L51" s="1364"/>
    </row>
    <row r="52" spans="1:12" s="1363" customFormat="1">
      <c r="A52" s="1364">
        <v>551</v>
      </c>
      <c r="B52" s="1364" t="b">
        <f>Check!$AR$552</f>
        <v>1</v>
      </c>
      <c r="C52" s="1364"/>
      <c r="D52" s="1364"/>
      <c r="E52" s="1364"/>
      <c r="F52" s="1364"/>
      <c r="G52" s="1364"/>
      <c r="H52" s="1364"/>
      <c r="I52" s="1364"/>
      <c r="J52" s="1364"/>
      <c r="K52" s="1364"/>
      <c r="L52" s="1364"/>
    </row>
    <row r="53" spans="1:12" s="1363" customFormat="1">
      <c r="A53" s="1364">
        <v>552</v>
      </c>
      <c r="B53" s="1364" t="b">
        <f>Check!$AR$553</f>
        <v>1</v>
      </c>
      <c r="C53" s="1364"/>
      <c r="D53" s="1364"/>
      <c r="E53" s="1364"/>
      <c r="F53" s="1364"/>
      <c r="G53" s="1364"/>
      <c r="H53" s="1364"/>
      <c r="I53" s="1364"/>
      <c r="J53" s="1364"/>
      <c r="K53" s="1364"/>
      <c r="L53" s="1364"/>
    </row>
    <row r="54" spans="1:12" s="1363" customFormat="1">
      <c r="A54" s="1364">
        <v>553</v>
      </c>
      <c r="B54" s="1364" t="b">
        <f>Check!$AR$554</f>
        <v>1</v>
      </c>
      <c r="C54" s="1364"/>
      <c r="D54" s="1364"/>
      <c r="E54" s="1364"/>
      <c r="F54" s="1364"/>
      <c r="G54" s="1364"/>
      <c r="H54" s="1364"/>
      <c r="I54" s="1364"/>
      <c r="J54" s="1364"/>
      <c r="K54" s="1364"/>
      <c r="L54" s="1364"/>
    </row>
    <row r="55" spans="1:12" s="1363" customFormat="1">
      <c r="A55" s="1364">
        <v>554</v>
      </c>
      <c r="B55" s="1364" t="b">
        <f>Check!$AR$555</f>
        <v>1</v>
      </c>
      <c r="C55" s="1364"/>
      <c r="D55" s="1364"/>
      <c r="E55" s="1364"/>
      <c r="F55" s="1364"/>
      <c r="G55" s="1364"/>
      <c r="H55" s="1364"/>
      <c r="I55" s="1364"/>
      <c r="J55" s="1364"/>
      <c r="K55" s="1364"/>
      <c r="L55" s="1364"/>
    </row>
    <row r="56" spans="1:12" s="1363" customFormat="1">
      <c r="A56" s="1364">
        <v>555</v>
      </c>
      <c r="B56" s="1364" t="b">
        <f>Check!$AR$556</f>
        <v>1</v>
      </c>
      <c r="C56" s="1364"/>
      <c r="D56" s="1364"/>
      <c r="E56" s="1364"/>
      <c r="F56" s="1364"/>
      <c r="G56" s="1364"/>
      <c r="H56" s="1364"/>
      <c r="I56" s="1364"/>
      <c r="J56" s="1364"/>
      <c r="K56" s="1364"/>
      <c r="L56" s="1364"/>
    </row>
    <row r="57" spans="1:12" s="1363" customFormat="1">
      <c r="A57" s="1364">
        <v>556</v>
      </c>
      <c r="B57" s="1364" t="b">
        <f>Check!$AR$557</f>
        <v>1</v>
      </c>
      <c r="C57" s="1364"/>
      <c r="D57" s="1364"/>
      <c r="E57" s="1364"/>
      <c r="F57" s="1364"/>
      <c r="G57" s="1364"/>
      <c r="H57" s="1364"/>
      <c r="I57" s="1364"/>
      <c r="J57" s="1364"/>
      <c r="K57" s="1364"/>
      <c r="L57" s="1364"/>
    </row>
    <row r="58" spans="1:12" s="1363" customFormat="1">
      <c r="A58" s="1364">
        <v>557</v>
      </c>
      <c r="B58" s="1364" t="b">
        <f>Check!$AR$558</f>
        <v>1</v>
      </c>
      <c r="C58" s="1364"/>
      <c r="D58" s="1364"/>
      <c r="E58" s="1364"/>
      <c r="F58" s="1364"/>
      <c r="G58" s="1364"/>
      <c r="H58" s="1364"/>
      <c r="I58" s="1364"/>
      <c r="J58" s="1364"/>
      <c r="K58" s="1364"/>
      <c r="L58" s="1364"/>
    </row>
    <row r="59" spans="1:12" s="1363" customFormat="1">
      <c r="A59" s="1364">
        <v>558</v>
      </c>
      <c r="B59" s="1364" t="b">
        <f>Check!$AR$559</f>
        <v>1</v>
      </c>
      <c r="C59" s="1364"/>
      <c r="D59" s="1364"/>
      <c r="E59" s="1364"/>
      <c r="F59" s="1364"/>
      <c r="G59" s="1364"/>
      <c r="H59" s="1364"/>
      <c r="I59" s="1364"/>
      <c r="J59" s="1364"/>
      <c r="K59" s="1364"/>
      <c r="L59" s="1364"/>
    </row>
    <row r="60" spans="1:12" s="1363" customFormat="1">
      <c r="A60" s="1364">
        <v>559</v>
      </c>
      <c r="B60" s="1364" t="b">
        <f>Check!$AR$560</f>
        <v>1</v>
      </c>
      <c r="C60" s="1364"/>
      <c r="D60" s="1364"/>
      <c r="E60" s="1364"/>
      <c r="F60" s="1364"/>
      <c r="G60" s="1364"/>
      <c r="H60" s="1364"/>
      <c r="I60" s="1364"/>
      <c r="J60" s="1364"/>
      <c r="K60" s="1364"/>
      <c r="L60" s="1364"/>
    </row>
    <row r="61" spans="1:12" s="1363" customFormat="1">
      <c r="A61" s="1364">
        <v>560</v>
      </c>
      <c r="B61" s="1364" t="b">
        <f>Check!$AR$561</f>
        <v>1</v>
      </c>
      <c r="C61" s="1364"/>
      <c r="D61" s="1364"/>
      <c r="E61" s="1364"/>
      <c r="F61" s="1364"/>
      <c r="G61" s="1364"/>
      <c r="H61" s="1364"/>
      <c r="I61" s="1364"/>
      <c r="J61" s="1364"/>
      <c r="K61" s="1364"/>
      <c r="L61" s="1364"/>
    </row>
    <row r="62" spans="1:12" s="1363" customFormat="1">
      <c r="A62" s="1364">
        <v>561</v>
      </c>
      <c r="B62" s="1364" t="b">
        <f>Check!$AR$562</f>
        <v>1</v>
      </c>
      <c r="C62" s="1364"/>
      <c r="D62" s="1364"/>
      <c r="E62" s="1364"/>
      <c r="F62" s="1364"/>
      <c r="G62" s="1364"/>
      <c r="H62" s="1364"/>
      <c r="I62" s="1364"/>
      <c r="J62" s="1364"/>
      <c r="K62" s="1364"/>
      <c r="L62" s="1364"/>
    </row>
    <row r="63" spans="1:12" s="1363" customFormat="1">
      <c r="A63" s="1364">
        <v>562</v>
      </c>
      <c r="B63" s="1364" t="b">
        <f>Check!$AR$563</f>
        <v>1</v>
      </c>
      <c r="C63" s="1364"/>
      <c r="D63" s="1364"/>
      <c r="E63" s="1364"/>
      <c r="F63" s="1364"/>
      <c r="G63" s="1364"/>
      <c r="H63" s="1364"/>
      <c r="I63" s="1364"/>
      <c r="J63" s="1364"/>
      <c r="K63" s="1364"/>
      <c r="L63" s="1364"/>
    </row>
    <row r="64" spans="1:12" s="1363" customFormat="1">
      <c r="A64" s="1364">
        <v>563</v>
      </c>
      <c r="B64" s="1364" t="b">
        <f>Check!$AR$564</f>
        <v>1</v>
      </c>
      <c r="C64" s="1364"/>
      <c r="D64" s="1364"/>
      <c r="E64" s="1364"/>
      <c r="F64" s="1364"/>
      <c r="G64" s="1364"/>
      <c r="H64" s="1364"/>
      <c r="I64" s="1364"/>
      <c r="J64" s="1364"/>
      <c r="K64" s="1364"/>
      <c r="L64" s="1364"/>
    </row>
    <row r="65" spans="1:12" s="1363" customFormat="1">
      <c r="A65" s="1364">
        <v>564</v>
      </c>
      <c r="B65" s="1364" t="b">
        <f>Check!$AR$565</f>
        <v>1</v>
      </c>
      <c r="C65" s="1364"/>
      <c r="D65" s="1364"/>
      <c r="E65" s="1364"/>
      <c r="F65" s="1364"/>
      <c r="G65" s="1364"/>
      <c r="H65" s="1364"/>
      <c r="I65" s="1364"/>
      <c r="J65" s="1364"/>
      <c r="K65" s="1364"/>
      <c r="L65" s="1364"/>
    </row>
    <row r="66" spans="1:12" s="1363" customFormat="1">
      <c r="A66" s="1364">
        <v>565</v>
      </c>
      <c r="B66" s="1364" t="b">
        <f>Check!$AR$566</f>
        <v>1</v>
      </c>
      <c r="C66" s="1364"/>
      <c r="D66" s="1364"/>
      <c r="E66" s="1364"/>
      <c r="F66" s="1364"/>
      <c r="G66" s="1364"/>
      <c r="H66" s="1364"/>
      <c r="I66" s="1364"/>
      <c r="J66" s="1364"/>
      <c r="K66" s="1364"/>
      <c r="L66" s="1364"/>
    </row>
    <row r="67" spans="1:12" s="1363" customFormat="1">
      <c r="A67" s="1364">
        <v>566</v>
      </c>
      <c r="B67" s="1364" t="b">
        <f>Check!$AR$567</f>
        <v>1</v>
      </c>
      <c r="C67" s="1364"/>
      <c r="D67" s="1364"/>
      <c r="E67" s="1364"/>
      <c r="F67" s="1364"/>
      <c r="G67" s="1364"/>
      <c r="H67" s="1364"/>
      <c r="I67" s="1364"/>
      <c r="J67" s="1364"/>
      <c r="K67" s="1364"/>
      <c r="L67" s="1364"/>
    </row>
    <row r="68" spans="1:12" s="1363" customFormat="1">
      <c r="A68" s="1364">
        <v>567</v>
      </c>
      <c r="B68" s="1364" t="b">
        <f>Check!$AR$568</f>
        <v>1</v>
      </c>
      <c r="C68" s="1364"/>
      <c r="D68" s="1364"/>
      <c r="E68" s="1364"/>
      <c r="F68" s="1364"/>
      <c r="G68" s="1364"/>
      <c r="H68" s="1364"/>
      <c r="I68" s="1364"/>
      <c r="J68" s="1364"/>
      <c r="K68" s="1364"/>
      <c r="L68" s="1364"/>
    </row>
    <row r="69" spans="1:12" s="1363" customFormat="1">
      <c r="A69" s="1364">
        <v>568</v>
      </c>
      <c r="B69" s="1364" t="b">
        <f>Check!$AR$569</f>
        <v>1</v>
      </c>
      <c r="C69" s="1364"/>
      <c r="D69" s="1364"/>
      <c r="E69" s="1364"/>
      <c r="F69" s="1364"/>
      <c r="G69" s="1364"/>
      <c r="H69" s="1364"/>
      <c r="I69" s="1364"/>
      <c r="J69" s="1364"/>
      <c r="K69" s="1364"/>
      <c r="L69" s="1364"/>
    </row>
    <row r="70" spans="1:12" s="1363" customFormat="1">
      <c r="A70" s="1364">
        <v>569</v>
      </c>
      <c r="B70" s="1364" t="b">
        <f>Check!$AR$570</f>
        <v>1</v>
      </c>
      <c r="C70" s="1364"/>
      <c r="D70" s="1364"/>
      <c r="E70" s="1364"/>
      <c r="F70" s="1364"/>
      <c r="G70" s="1364"/>
      <c r="H70" s="1364"/>
      <c r="I70" s="1364"/>
      <c r="J70" s="1364"/>
      <c r="K70" s="1364"/>
      <c r="L70" s="1364"/>
    </row>
    <row r="71" spans="1:12" s="1363" customFormat="1">
      <c r="A71" s="1364">
        <v>570</v>
      </c>
      <c r="B71" s="1364" t="b">
        <f>Check!$AR$571</f>
        <v>1</v>
      </c>
      <c r="C71" s="1364"/>
      <c r="D71" s="1364"/>
      <c r="E71" s="1364"/>
      <c r="F71" s="1364"/>
      <c r="G71" s="1364"/>
      <c r="H71" s="1364"/>
      <c r="I71" s="1364"/>
      <c r="J71" s="1364"/>
      <c r="K71" s="1364"/>
      <c r="L71" s="1364"/>
    </row>
    <row r="72" spans="1:12" s="1363" customFormat="1">
      <c r="A72" s="1364">
        <v>571</v>
      </c>
      <c r="B72" s="1364" t="b">
        <f>Check!$AR$572</f>
        <v>1</v>
      </c>
      <c r="C72" s="1364"/>
      <c r="D72" s="1364"/>
      <c r="E72" s="1364"/>
      <c r="F72" s="1364"/>
      <c r="G72" s="1364"/>
      <c r="H72" s="1364"/>
      <c r="I72" s="1364"/>
      <c r="J72" s="1364"/>
      <c r="K72" s="1364"/>
      <c r="L72" s="1364"/>
    </row>
    <row r="73" spans="1:12" s="1363" customFormat="1">
      <c r="A73" s="1364">
        <v>572</v>
      </c>
      <c r="B73" s="1364" t="b">
        <f>Check!$AR$573</f>
        <v>1</v>
      </c>
      <c r="C73" s="1364"/>
      <c r="D73" s="1364"/>
      <c r="E73" s="1364"/>
      <c r="F73" s="1364"/>
      <c r="G73" s="1364"/>
      <c r="H73" s="1364"/>
      <c r="I73" s="1364"/>
      <c r="J73" s="1364"/>
      <c r="K73" s="1364"/>
      <c r="L73" s="1364"/>
    </row>
    <row r="74" spans="1:12" s="1363" customFormat="1">
      <c r="A74" s="1364">
        <v>573</v>
      </c>
      <c r="B74" s="1364" t="b">
        <f>Check!$AR$574</f>
        <v>1</v>
      </c>
      <c r="C74" s="1364"/>
      <c r="D74" s="1364"/>
      <c r="E74" s="1364"/>
      <c r="F74" s="1364"/>
      <c r="G74" s="1364"/>
      <c r="H74" s="1364"/>
      <c r="I74" s="1364"/>
      <c r="J74" s="1364"/>
      <c r="K74" s="1364"/>
      <c r="L74" s="1364"/>
    </row>
    <row r="75" spans="1:12" s="1363" customFormat="1">
      <c r="A75" s="1364">
        <v>574</v>
      </c>
      <c r="B75" s="1364" t="b">
        <f>Check!$AR$575</f>
        <v>1</v>
      </c>
      <c r="C75" s="1364"/>
      <c r="D75" s="1364"/>
      <c r="E75" s="1364"/>
      <c r="F75" s="1364"/>
      <c r="G75" s="1364"/>
      <c r="H75" s="1364"/>
      <c r="I75" s="1364"/>
      <c r="J75" s="1364"/>
      <c r="K75" s="1364"/>
      <c r="L75" s="1364"/>
    </row>
    <row r="76" spans="1:12" s="1363" customFormat="1">
      <c r="A76" s="1364">
        <v>575</v>
      </c>
      <c r="B76" s="1364" t="b">
        <f>Check!$AR$576</f>
        <v>1</v>
      </c>
      <c r="C76" s="1364"/>
      <c r="D76" s="1364"/>
      <c r="E76" s="1364"/>
      <c r="F76" s="1364"/>
      <c r="G76" s="1364"/>
      <c r="H76" s="1364"/>
      <c r="I76" s="1364"/>
      <c r="J76" s="1364"/>
      <c r="K76" s="1364"/>
      <c r="L76" s="1364"/>
    </row>
    <row r="77" spans="1:12" s="1363" customFormat="1">
      <c r="A77" s="1364">
        <v>576</v>
      </c>
      <c r="B77" s="1364" t="b">
        <f>Check!$AR$577</f>
        <v>1</v>
      </c>
      <c r="C77" s="1364"/>
      <c r="D77" s="1364"/>
      <c r="E77" s="1364"/>
      <c r="F77" s="1364"/>
      <c r="G77" s="1364"/>
      <c r="H77" s="1364"/>
      <c r="I77" s="1364"/>
      <c r="J77" s="1364"/>
      <c r="K77" s="1364"/>
      <c r="L77" s="1364"/>
    </row>
    <row r="78" spans="1:12" s="1363" customFormat="1">
      <c r="A78" s="1364">
        <v>577</v>
      </c>
      <c r="B78" s="1364" t="b">
        <f>Check!$AR$578</f>
        <v>1</v>
      </c>
      <c r="C78" s="1364"/>
      <c r="D78" s="1364"/>
      <c r="E78" s="1364"/>
      <c r="F78" s="1364"/>
      <c r="G78" s="1364"/>
      <c r="H78" s="1364"/>
      <c r="I78" s="1364"/>
      <c r="J78" s="1364"/>
      <c r="K78" s="1364"/>
      <c r="L78" s="1364"/>
    </row>
    <row r="79" spans="1:12" s="1363" customFormat="1">
      <c r="A79" s="1364">
        <v>578</v>
      </c>
      <c r="B79" s="1364" t="b">
        <f>Check!$AR$579</f>
        <v>1</v>
      </c>
      <c r="C79" s="1364"/>
      <c r="D79" s="1364"/>
      <c r="E79" s="1364"/>
      <c r="F79" s="1364"/>
      <c r="G79" s="1364"/>
      <c r="H79" s="1364"/>
      <c r="I79" s="1364"/>
      <c r="J79" s="1364"/>
      <c r="K79" s="1364"/>
      <c r="L79" s="1364"/>
    </row>
    <row r="80" spans="1:12" s="1363" customFormat="1">
      <c r="A80" s="1364">
        <v>579</v>
      </c>
      <c r="B80" s="1364" t="b">
        <f>Check!$AR$580</f>
        <v>1</v>
      </c>
      <c r="C80" s="1364"/>
      <c r="D80" s="1364"/>
      <c r="E80" s="1364"/>
      <c r="F80" s="1364"/>
      <c r="G80" s="1364"/>
      <c r="H80" s="1364"/>
      <c r="I80" s="1364"/>
      <c r="J80" s="1364"/>
      <c r="K80" s="1364"/>
      <c r="L80" s="1364"/>
    </row>
    <row r="81" spans="1:12" s="1363" customFormat="1">
      <c r="A81" s="1364">
        <v>580</v>
      </c>
      <c r="B81" s="1364" t="b">
        <f>Check!$AR$581</f>
        <v>1</v>
      </c>
      <c r="C81" s="1364"/>
      <c r="D81" s="1364"/>
      <c r="E81" s="1364"/>
      <c r="F81" s="1364"/>
      <c r="G81" s="1364"/>
      <c r="H81" s="1364"/>
      <c r="I81" s="1364"/>
      <c r="J81" s="1364"/>
      <c r="K81" s="1364"/>
      <c r="L81" s="1364"/>
    </row>
    <row r="82" spans="1:12" s="1363" customFormat="1">
      <c r="A82" s="1364">
        <v>581</v>
      </c>
      <c r="B82" s="1364" t="b">
        <f>Check!$AR$582</f>
        <v>1</v>
      </c>
      <c r="C82" s="1364"/>
      <c r="D82" s="1364"/>
      <c r="E82" s="1364"/>
      <c r="F82" s="1364"/>
      <c r="G82" s="1364"/>
      <c r="H82" s="1364"/>
      <c r="I82" s="1364"/>
      <c r="J82" s="1364"/>
      <c r="K82" s="1364"/>
      <c r="L82" s="1364"/>
    </row>
    <row r="83" spans="1:12" s="1363" customFormat="1">
      <c r="A83" s="1364">
        <v>582</v>
      </c>
      <c r="B83" s="1364" t="b">
        <f>Check!$AR$583</f>
        <v>1</v>
      </c>
      <c r="C83" s="1364"/>
      <c r="D83" s="1364"/>
      <c r="E83" s="1364"/>
      <c r="F83" s="1364"/>
      <c r="G83" s="1364"/>
      <c r="H83" s="1364"/>
      <c r="I83" s="1364"/>
      <c r="J83" s="1364"/>
      <c r="K83" s="1364"/>
      <c r="L83" s="1364"/>
    </row>
    <row r="84" spans="1:12" s="1363" customFormat="1">
      <c r="A84" s="1364">
        <v>583</v>
      </c>
      <c r="B84" s="1364" t="b">
        <f>Check!$AR$584</f>
        <v>1</v>
      </c>
      <c r="C84" s="1364"/>
      <c r="D84" s="1364"/>
      <c r="E84" s="1364"/>
      <c r="F84" s="1364"/>
      <c r="G84" s="1364"/>
      <c r="H84" s="1364"/>
      <c r="I84" s="1364"/>
      <c r="J84" s="1364"/>
      <c r="K84" s="1364"/>
      <c r="L84" s="1364"/>
    </row>
    <row r="85" spans="1:12" s="1363" customFormat="1">
      <c r="A85" s="1364">
        <v>584</v>
      </c>
      <c r="B85" s="1364" t="b">
        <f>Check!$AR$585</f>
        <v>1</v>
      </c>
      <c r="C85" s="1364"/>
      <c r="D85" s="1364"/>
      <c r="E85" s="1364"/>
      <c r="F85" s="1364"/>
      <c r="G85" s="1364"/>
      <c r="H85" s="1364"/>
      <c r="I85" s="1364"/>
      <c r="J85" s="1364"/>
      <c r="K85" s="1364"/>
      <c r="L85" s="1364"/>
    </row>
    <row r="86" spans="1:12" s="1363" customFormat="1">
      <c r="A86" s="1364">
        <v>585</v>
      </c>
      <c r="B86" s="1364" t="b">
        <f>Check!$AR$586</f>
        <v>1</v>
      </c>
      <c r="C86" s="1364"/>
      <c r="D86" s="1364"/>
      <c r="E86" s="1364"/>
      <c r="F86" s="1364"/>
      <c r="G86" s="1364"/>
      <c r="H86" s="1364"/>
      <c r="I86" s="1364"/>
      <c r="J86" s="1364"/>
      <c r="K86" s="1364"/>
      <c r="L86" s="1364"/>
    </row>
    <row r="87" spans="1:12" s="1363" customFormat="1">
      <c r="A87" s="1364">
        <v>1496</v>
      </c>
      <c r="B87" s="1364" t="b">
        <f>Check!$AR$1497</f>
        <v>1</v>
      </c>
      <c r="C87" s="1364"/>
      <c r="D87" s="1364"/>
      <c r="E87" s="1364"/>
      <c r="F87" s="1364"/>
      <c r="G87" s="1364"/>
      <c r="H87" s="1364"/>
      <c r="I87" s="1364"/>
      <c r="J87" s="1364"/>
      <c r="K87" s="1364"/>
      <c r="L87" s="1364"/>
    </row>
    <row r="88" spans="1:12" s="1363" customFormat="1">
      <c r="A88" s="1364">
        <v>1497</v>
      </c>
      <c r="B88" s="1364" t="b">
        <f>Check!$AR$1498</f>
        <v>1</v>
      </c>
      <c r="C88" s="1364"/>
      <c r="D88" s="1364"/>
      <c r="E88" s="1364"/>
      <c r="F88" s="1364"/>
      <c r="G88" s="1364"/>
      <c r="H88" s="1364"/>
      <c r="I88" s="1364"/>
      <c r="J88" s="1364"/>
      <c r="K88" s="1364"/>
      <c r="L88" s="1364"/>
    </row>
    <row r="89" spans="1:12" s="1363" customFormat="1">
      <c r="A89" s="1364">
        <v>1498</v>
      </c>
      <c r="B89" s="1364" t="b">
        <f>Check!$AR$1499</f>
        <v>1</v>
      </c>
      <c r="C89" s="1364"/>
      <c r="D89" s="1364"/>
      <c r="E89" s="1364"/>
      <c r="F89" s="1364"/>
      <c r="G89" s="1364"/>
      <c r="H89" s="1364"/>
      <c r="I89" s="1364"/>
      <c r="J89" s="1364"/>
      <c r="K89" s="1364"/>
      <c r="L89" s="1364"/>
    </row>
    <row r="90" spans="1:12" s="1363" customFormat="1">
      <c r="A90" s="1364">
        <v>1499</v>
      </c>
      <c r="B90" s="1364" t="b">
        <f>Check!$AR$1500</f>
        <v>1</v>
      </c>
      <c r="C90" s="1364"/>
      <c r="D90" s="1364"/>
      <c r="E90" s="1364"/>
      <c r="F90" s="1364"/>
      <c r="G90" s="1364"/>
      <c r="H90" s="1364"/>
      <c r="I90" s="1364"/>
      <c r="J90" s="1364"/>
      <c r="K90" s="1364"/>
      <c r="L90" s="1364"/>
    </row>
    <row r="91" spans="1:12" s="1363" customFormat="1">
      <c r="A91" s="1364">
        <v>1500</v>
      </c>
      <c r="B91" s="1364" t="b">
        <f>Check!$AR$1501</f>
        <v>1</v>
      </c>
      <c r="C91" s="1364"/>
      <c r="D91" s="1364"/>
      <c r="E91" s="1364"/>
      <c r="F91" s="1364"/>
      <c r="G91" s="1364"/>
      <c r="H91" s="1364"/>
      <c r="I91" s="1364"/>
      <c r="J91" s="1364"/>
      <c r="K91" s="1364"/>
      <c r="L91" s="1364"/>
    </row>
    <row r="92" spans="1:12" s="1363" customFormat="1">
      <c r="A92" s="1364">
        <v>1501</v>
      </c>
      <c r="B92" s="1364" t="b">
        <f>Check!$AR$1502</f>
        <v>1</v>
      </c>
      <c r="C92" s="1364"/>
      <c r="D92" s="1364"/>
      <c r="E92" s="1364"/>
      <c r="F92" s="1364"/>
      <c r="G92" s="1364"/>
      <c r="H92" s="1364"/>
      <c r="I92" s="1364"/>
      <c r="J92" s="1364"/>
      <c r="K92" s="1364"/>
      <c r="L92" s="1364"/>
    </row>
    <row r="93" spans="1:12" s="1363" customFormat="1">
      <c r="A93" s="1364">
        <v>1502</v>
      </c>
      <c r="B93" s="1364" t="b">
        <f>Check!$AR$1503</f>
        <v>1</v>
      </c>
      <c r="C93" s="1364"/>
      <c r="D93" s="1364"/>
      <c r="E93" s="1364"/>
      <c r="F93" s="1364"/>
      <c r="G93" s="1364"/>
      <c r="H93" s="1364"/>
      <c r="I93" s="1364"/>
      <c r="J93" s="1364"/>
      <c r="K93" s="1364"/>
      <c r="L93" s="1364"/>
    </row>
    <row r="94" spans="1:12" s="1363" customFormat="1">
      <c r="A94" s="1364">
        <v>1503</v>
      </c>
      <c r="B94" s="1364" t="b">
        <f>Check!$AR$1504</f>
        <v>1</v>
      </c>
      <c r="C94" s="1364"/>
      <c r="D94" s="1364"/>
      <c r="E94" s="1364"/>
      <c r="F94" s="1364"/>
      <c r="G94" s="1364"/>
      <c r="H94" s="1364"/>
      <c r="I94" s="1364"/>
      <c r="J94" s="1364"/>
      <c r="K94" s="1364"/>
      <c r="L94" s="1364"/>
    </row>
    <row r="95" spans="1:12" s="1363" customFormat="1">
      <c r="A95" s="1364">
        <v>1504</v>
      </c>
      <c r="B95" s="1364" t="b">
        <f>Check!$AR$1505</f>
        <v>1</v>
      </c>
      <c r="C95" s="1364"/>
      <c r="D95" s="1364"/>
      <c r="E95" s="1364"/>
      <c r="F95" s="1364"/>
      <c r="G95" s="1364"/>
      <c r="H95" s="1364"/>
      <c r="I95" s="1364"/>
      <c r="J95" s="1364"/>
      <c r="K95" s="1364"/>
      <c r="L95" s="1364"/>
    </row>
    <row r="96" spans="1:12" s="1363" customFormat="1">
      <c r="A96" s="1364">
        <v>1505</v>
      </c>
      <c r="B96" s="1364" t="b">
        <f>Check!$AR$1506</f>
        <v>1</v>
      </c>
      <c r="C96" s="1364"/>
      <c r="D96" s="1364"/>
      <c r="E96" s="1364"/>
      <c r="F96" s="1364"/>
      <c r="G96" s="1364"/>
      <c r="H96" s="1364"/>
      <c r="I96" s="1364"/>
      <c r="J96" s="1364"/>
      <c r="K96" s="1364"/>
      <c r="L96" s="1364"/>
    </row>
    <row r="97" spans="1:12" s="1363" customFormat="1">
      <c r="A97" s="1364">
        <v>1506</v>
      </c>
      <c r="B97" s="1364" t="b">
        <f>Check!$AR$1507</f>
        <v>1</v>
      </c>
      <c r="C97" s="1364"/>
      <c r="D97" s="1364"/>
      <c r="E97" s="1364"/>
      <c r="F97" s="1364"/>
      <c r="G97" s="1364"/>
      <c r="H97" s="1364"/>
      <c r="I97" s="1364"/>
      <c r="J97" s="1364"/>
      <c r="K97" s="1364"/>
      <c r="L97" s="1364"/>
    </row>
    <row r="98" spans="1:12" s="1363" customFormat="1">
      <c r="A98" s="1364">
        <v>1507</v>
      </c>
      <c r="B98" s="1364" t="b">
        <f>Check!$AR$1508</f>
        <v>1</v>
      </c>
      <c r="C98" s="1364"/>
      <c r="D98" s="1364"/>
      <c r="E98" s="1364"/>
      <c r="F98" s="1364"/>
      <c r="G98" s="1364"/>
      <c r="H98" s="1364"/>
      <c r="I98" s="1364"/>
      <c r="J98" s="1364"/>
      <c r="K98" s="1364"/>
      <c r="L98" s="1364"/>
    </row>
    <row r="99" spans="1:12" s="1363" customFormat="1">
      <c r="A99" s="1364">
        <v>1508</v>
      </c>
      <c r="B99" s="1364" t="b">
        <f>Check!$AR$1509</f>
        <v>1</v>
      </c>
      <c r="C99" s="1364"/>
      <c r="D99" s="1364"/>
      <c r="E99" s="1364"/>
      <c r="F99" s="1364"/>
      <c r="G99" s="1364"/>
      <c r="H99" s="1364"/>
      <c r="I99" s="1364"/>
      <c r="J99" s="1364"/>
      <c r="K99" s="1364"/>
      <c r="L99" s="1364"/>
    </row>
    <row r="100" spans="1:12" s="1363" customFormat="1">
      <c r="A100" s="1364">
        <v>1509</v>
      </c>
      <c r="B100" s="1364" t="b">
        <f>Check!$AR$1510</f>
        <v>1</v>
      </c>
      <c r="C100" s="1364"/>
      <c r="D100" s="1364"/>
      <c r="E100" s="1364"/>
      <c r="F100" s="1364"/>
      <c r="G100" s="1364"/>
      <c r="H100" s="1364"/>
      <c r="I100" s="1364"/>
      <c r="J100" s="1364"/>
      <c r="K100" s="1364"/>
      <c r="L100" s="1364"/>
    </row>
    <row r="101" spans="1:12" s="1363" customFormat="1">
      <c r="A101" s="1364">
        <v>1510</v>
      </c>
      <c r="B101" s="1364" t="b">
        <f>Check!$AR$1511</f>
        <v>1</v>
      </c>
      <c r="C101" s="1364"/>
      <c r="D101" s="1364"/>
      <c r="E101" s="1364"/>
      <c r="F101" s="1364"/>
      <c r="G101" s="1364"/>
      <c r="H101" s="1364"/>
      <c r="I101" s="1364"/>
      <c r="J101" s="1364"/>
      <c r="K101" s="1364"/>
      <c r="L101" s="1364"/>
    </row>
    <row r="102" spans="1:12" s="1363" customFormat="1">
      <c r="B102" s="1363" t="e">
        <f ca="1">ADDRESS(OFFSET(D102,1,C102-1,1,1),COLUMN(OFFSET(D102,0,C102-1,1,1)),4,1)</f>
        <v>#N/A</v>
      </c>
      <c r="C102" s="1363" t="e">
        <f>MATCH(FALSE,ISERROR(D102:I102),0)</f>
        <v>#N/A</v>
      </c>
      <c r="D102" s="1372" t="e">
        <f t="shared" ref="D102:I102" si="5">MATCH(FALSE,ISNUMBER(D10:D24),0)</f>
        <v>#N/A</v>
      </c>
      <c r="E102" s="1363" t="e">
        <f t="shared" si="5"/>
        <v>#N/A</v>
      </c>
      <c r="F102" s="1363" t="e">
        <f t="shared" si="5"/>
        <v>#N/A</v>
      </c>
      <c r="G102" s="1363" t="e">
        <f t="shared" si="5"/>
        <v>#N/A</v>
      </c>
      <c r="H102" s="1363" t="e">
        <f t="shared" si="5"/>
        <v>#N/A</v>
      </c>
      <c r="I102" s="1363" t="e">
        <f t="shared" si="5"/>
        <v>#N/A</v>
      </c>
    </row>
    <row r="103" spans="1:12" s="1363" customFormat="1">
      <c r="D103" s="1372">
        <f t="shared" ref="D103:I103" si="6">IF(ISERROR(D102),0,ROW(D10)+D102-1)</f>
        <v>0</v>
      </c>
      <c r="E103" s="1363">
        <f t="shared" si="6"/>
        <v>0</v>
      </c>
      <c r="F103" s="1363">
        <f t="shared" si="6"/>
        <v>0</v>
      </c>
      <c r="G103" s="1363">
        <f t="shared" si="6"/>
        <v>0</v>
      </c>
      <c r="H103" s="1363">
        <f t="shared" si="6"/>
        <v>0</v>
      </c>
      <c r="I103" s="1363">
        <f t="shared" si="6"/>
        <v>0</v>
      </c>
    </row>
    <row r="104" spans="1:12" s="1363" customFormat="1">
      <c r="D104" s="1372"/>
    </row>
    <row r="105" spans="1:12" s="1363" customFormat="1">
      <c r="D105" s="1372"/>
    </row>
    <row r="106" spans="1:12" s="1363" customFormat="1">
      <c r="D106" s="1372"/>
    </row>
    <row r="107" spans="1:12" s="1363" customFormat="1">
      <c r="D107" s="1372"/>
    </row>
    <row r="108" spans="1:12" s="1363" customFormat="1">
      <c r="D108" s="1372"/>
    </row>
    <row r="109" spans="1:12" s="1363" customFormat="1">
      <c r="D109" s="1372"/>
    </row>
    <row r="110" spans="1:12" s="1363" customFormat="1">
      <c r="D110" s="1372"/>
    </row>
    <row r="111" spans="1:12" s="1363" customFormat="1">
      <c r="D111" s="1372"/>
    </row>
    <row r="112" spans="1:12" s="1363" customFormat="1">
      <c r="D112" s="1372"/>
    </row>
    <row r="113" spans="4:4" s="1363" customFormat="1">
      <c r="D113" s="1372"/>
    </row>
    <row r="114" spans="4:4" s="1363" customFormat="1">
      <c r="D114" s="1372"/>
    </row>
    <row r="115" spans="4:4" s="1363" customFormat="1">
      <c r="D115" s="1372"/>
    </row>
    <row r="116" spans="4:4" s="1363" customFormat="1">
      <c r="D116" s="1372"/>
    </row>
    <row r="117" spans="4:4" s="1363" customFormat="1">
      <c r="D117" s="1372"/>
    </row>
    <row r="118" spans="4:4" s="1363" customFormat="1">
      <c r="D118" s="1372"/>
    </row>
    <row r="119" spans="4:4" s="1363" customFormat="1">
      <c r="D119" s="1372"/>
    </row>
    <row r="120" spans="4:4" s="1363" customFormat="1">
      <c r="D120" s="1372"/>
    </row>
    <row r="121" spans="4:4" s="1363" customFormat="1">
      <c r="D121" s="1372"/>
    </row>
    <row r="122" spans="4:4" s="1363" customFormat="1">
      <c r="D122" s="1372"/>
    </row>
    <row r="123" spans="4:4" s="1363" customFormat="1">
      <c r="D123" s="1372"/>
    </row>
    <row r="124" spans="4:4" s="1363" customFormat="1">
      <c r="D124" s="1372"/>
    </row>
    <row r="125" spans="4:4" s="1363" customFormat="1">
      <c r="D125" s="1372"/>
    </row>
    <row r="126" spans="4:4" s="1363" customFormat="1">
      <c r="D126" s="1372"/>
    </row>
    <row r="127" spans="4:4" s="1363" customFormat="1">
      <c r="D127" s="1372"/>
    </row>
    <row r="128" spans="4:4" s="1363" customFormat="1">
      <c r="D128" s="1372"/>
    </row>
    <row r="129" spans="4:4" s="1363" customFormat="1">
      <c r="D129" s="1372"/>
    </row>
    <row r="130" spans="4:4" s="1363" customFormat="1">
      <c r="D130" s="1372"/>
    </row>
    <row r="131" spans="4:4" s="1363" customFormat="1">
      <c r="D131" s="1372"/>
    </row>
    <row r="132" spans="4:4" s="1363" customFormat="1">
      <c r="D132" s="1372"/>
    </row>
    <row r="133" spans="4:4" s="1363" customFormat="1">
      <c r="D133" s="1372"/>
    </row>
    <row r="134" spans="4:4" s="1363" customFormat="1">
      <c r="D134" s="1372"/>
    </row>
    <row r="135" spans="4:4" s="1363" customFormat="1">
      <c r="D135" s="1372"/>
    </row>
    <row r="136" spans="4:4" s="1363" customFormat="1">
      <c r="D136" s="1372"/>
    </row>
    <row r="137" spans="4:4" s="1363" customFormat="1">
      <c r="D137" s="1372"/>
    </row>
    <row r="138" spans="4:4" s="1363" customFormat="1">
      <c r="D138" s="1372"/>
    </row>
    <row r="139" spans="4:4" s="1363" customFormat="1">
      <c r="D139" s="1372"/>
    </row>
    <row r="140" spans="4:4" s="1363" customFormat="1">
      <c r="D140" s="1372"/>
    </row>
    <row r="141" spans="4:4" s="1363" customFormat="1">
      <c r="D141" s="1372"/>
    </row>
    <row r="142" spans="4:4" s="1363" customFormat="1">
      <c r="D142" s="1372"/>
    </row>
    <row r="143" spans="4:4" s="1363" customFormat="1">
      <c r="D143" s="1372"/>
    </row>
    <row r="144" spans="4:4" s="1363" customFormat="1">
      <c r="D144" s="1372"/>
    </row>
    <row r="145" spans="4:4" s="1363" customFormat="1">
      <c r="D145" s="1372"/>
    </row>
    <row r="146" spans="4:4" s="1363" customFormat="1">
      <c r="D146" s="1372"/>
    </row>
    <row r="147" spans="4:4" s="1363" customFormat="1">
      <c r="D147" s="1372"/>
    </row>
    <row r="148" spans="4:4" s="1363" customFormat="1">
      <c r="D148" s="1372"/>
    </row>
    <row r="149" spans="4:4" s="1363" customFormat="1">
      <c r="D149" s="1372"/>
    </row>
    <row r="150" spans="4:4" s="1363" customFormat="1">
      <c r="D150" s="1372"/>
    </row>
    <row r="151" spans="4:4" s="1363" customFormat="1">
      <c r="D151" s="1372"/>
    </row>
    <row r="152" spans="4:4" s="1363" customFormat="1">
      <c r="D152" s="1372"/>
    </row>
    <row r="153" spans="4:4" s="1363" customFormat="1">
      <c r="D153" s="1372"/>
    </row>
    <row r="154" spans="4:4" s="1363" customFormat="1">
      <c r="D154" s="1372"/>
    </row>
    <row r="155" spans="4:4" s="1363" customFormat="1">
      <c r="D155" s="1372"/>
    </row>
    <row r="156" spans="4:4" s="1363" customFormat="1">
      <c r="D156" s="1372"/>
    </row>
    <row r="157" spans="4:4" s="1363" customFormat="1">
      <c r="D157" s="1372"/>
    </row>
    <row r="158" spans="4:4" s="1363" customFormat="1">
      <c r="D158" s="1372"/>
    </row>
    <row r="159" spans="4:4" s="1363" customFormat="1">
      <c r="D159" s="1372"/>
    </row>
    <row r="160" spans="4:4" s="1363" customFormat="1">
      <c r="D160" s="1372"/>
    </row>
    <row r="161" spans="4:4" s="1363" customFormat="1">
      <c r="D161" s="1372"/>
    </row>
    <row r="162" spans="4:4" s="1363" customFormat="1">
      <c r="D162" s="1372"/>
    </row>
    <row r="163" spans="4:4" s="1363" customFormat="1">
      <c r="D163" s="1372"/>
    </row>
    <row r="164" spans="4:4" s="1363" customFormat="1">
      <c r="D164" s="1372"/>
    </row>
    <row r="165" spans="4:4" s="1363" customFormat="1">
      <c r="D165" s="1372"/>
    </row>
    <row r="166" spans="4:4" s="1363" customFormat="1">
      <c r="D166" s="1372"/>
    </row>
    <row r="167" spans="4:4" s="1363" customFormat="1">
      <c r="D167" s="1372"/>
    </row>
    <row r="168" spans="4:4" s="1363" customFormat="1">
      <c r="D168" s="1372"/>
    </row>
    <row r="169" spans="4:4" s="1363" customFormat="1">
      <c r="D169" s="1372"/>
    </row>
    <row r="170" spans="4:4" s="1363" customFormat="1">
      <c r="D170" s="1372"/>
    </row>
    <row r="171" spans="4:4" s="1363" customFormat="1">
      <c r="D171" s="1372"/>
    </row>
    <row r="172" spans="4:4" s="1363" customFormat="1">
      <c r="D172" s="1372"/>
    </row>
    <row r="173" spans="4:4" s="1363" customFormat="1">
      <c r="D173" s="1372"/>
    </row>
    <row r="174" spans="4:4" s="1363" customFormat="1">
      <c r="D174" s="1372"/>
    </row>
    <row r="175" spans="4:4" s="1363" customFormat="1">
      <c r="D175" s="1372"/>
    </row>
    <row r="176" spans="4:4" s="1363" customFormat="1">
      <c r="D176" s="1372"/>
    </row>
    <row r="177" spans="4:4" s="1363" customFormat="1">
      <c r="D177" s="1372"/>
    </row>
    <row r="178" spans="4:4" s="1363" customFormat="1">
      <c r="D178" s="1372"/>
    </row>
    <row r="179" spans="4:4" s="1363" customFormat="1">
      <c r="D179" s="1372"/>
    </row>
    <row r="180" spans="4:4" s="1363" customFormat="1">
      <c r="D180" s="1372"/>
    </row>
    <row r="181" spans="4:4" s="1363" customFormat="1">
      <c r="D181" s="1372"/>
    </row>
    <row r="182" spans="4:4" s="1363" customFormat="1">
      <c r="D182" s="1372"/>
    </row>
    <row r="183" spans="4:4" s="1363" customFormat="1">
      <c r="D183" s="1372"/>
    </row>
    <row r="184" spans="4:4" s="1363" customFormat="1">
      <c r="D184" s="1372"/>
    </row>
    <row r="185" spans="4:4" s="1363" customFormat="1">
      <c r="D185" s="1372"/>
    </row>
    <row r="186" spans="4:4" s="1363" customFormat="1">
      <c r="D186" s="1372"/>
    </row>
    <row r="187" spans="4:4" s="1363" customFormat="1">
      <c r="D187" s="1372"/>
    </row>
    <row r="188" spans="4:4" s="1363" customFormat="1">
      <c r="D188" s="1372"/>
    </row>
    <row r="189" spans="4:4" s="1363" customFormat="1">
      <c r="D189" s="1372"/>
    </row>
    <row r="190" spans="4:4" s="1363" customFormat="1">
      <c r="D190" s="1372"/>
    </row>
    <row r="191" spans="4:4" s="1363" customFormat="1">
      <c r="D191" s="1372"/>
    </row>
    <row r="192" spans="4:4" s="1363" customFormat="1">
      <c r="D192" s="1372"/>
    </row>
    <row r="193" spans="4:4" s="1363" customFormat="1">
      <c r="D193" s="1372"/>
    </row>
    <row r="194" spans="4:4" s="1363" customFormat="1">
      <c r="D194" s="1372"/>
    </row>
    <row r="195" spans="4:4" s="1363" customFormat="1">
      <c r="D195" s="1372"/>
    </row>
    <row r="196" spans="4:4" s="1363" customFormat="1">
      <c r="D196" s="1372"/>
    </row>
    <row r="197" spans="4:4" s="1363" customFormat="1">
      <c r="D197" s="1372"/>
    </row>
    <row r="198" spans="4:4" s="1363" customFormat="1">
      <c r="D198" s="1372"/>
    </row>
    <row r="199" spans="4:4" s="1363" customFormat="1">
      <c r="D199" s="1372"/>
    </row>
    <row r="200" spans="4:4" s="1363" customFormat="1">
      <c r="D200" s="1372"/>
    </row>
    <row r="201" spans="4:4" s="1363" customFormat="1">
      <c r="D201" s="1372"/>
    </row>
    <row r="202" spans="4:4" s="1363" customFormat="1">
      <c r="D202" s="1372"/>
    </row>
    <row r="203" spans="4:4" s="1363" customFormat="1">
      <c r="D203" s="1372"/>
    </row>
    <row r="204" spans="4:4" s="1363" customFormat="1">
      <c r="D204" s="1372"/>
    </row>
    <row r="205" spans="4:4" s="1363" customFormat="1">
      <c r="D205" s="1372"/>
    </row>
    <row r="206" spans="4:4" s="1363" customFormat="1">
      <c r="D206" s="1372"/>
    </row>
    <row r="207" spans="4:4" s="1363" customFormat="1">
      <c r="D207" s="1372"/>
    </row>
    <row r="208" spans="4:4" s="1363" customFormat="1">
      <c r="D208" s="1372"/>
    </row>
    <row r="209" spans="4:4" s="1363" customFormat="1">
      <c r="D209" s="1372"/>
    </row>
    <row r="210" spans="4:4" s="1363" customFormat="1">
      <c r="D210" s="1372"/>
    </row>
    <row r="211" spans="4:4" s="1363" customFormat="1">
      <c r="D211" s="1372"/>
    </row>
    <row r="212" spans="4:4" s="1363" customFormat="1">
      <c r="D212" s="1372"/>
    </row>
    <row r="213" spans="4:4" s="1363" customFormat="1">
      <c r="D213" s="1372"/>
    </row>
    <row r="214" spans="4:4" s="1363" customFormat="1">
      <c r="D214" s="1372"/>
    </row>
    <row r="215" spans="4:4" s="1363" customFormat="1">
      <c r="D215" s="1372"/>
    </row>
    <row r="216" spans="4:4" s="1363" customFormat="1">
      <c r="D216" s="1372"/>
    </row>
    <row r="217" spans="4:4" s="1363" customFormat="1">
      <c r="D217" s="1372"/>
    </row>
    <row r="218" spans="4:4" s="1363" customFormat="1">
      <c r="D218" s="1372"/>
    </row>
    <row r="219" spans="4:4" s="1363" customFormat="1">
      <c r="D219" s="1372"/>
    </row>
    <row r="220" spans="4:4" s="1363" customFormat="1">
      <c r="D220" s="1372"/>
    </row>
    <row r="221" spans="4:4" s="1363" customFormat="1">
      <c r="D221" s="1372"/>
    </row>
    <row r="222" spans="4:4" s="1363" customFormat="1">
      <c r="D222" s="1372"/>
    </row>
    <row r="223" spans="4:4" s="1363" customFormat="1">
      <c r="D223" s="1372"/>
    </row>
    <row r="224" spans="4:4" s="1363" customFormat="1">
      <c r="D224" s="1372"/>
    </row>
    <row r="225" spans="4:4" s="1363" customFormat="1">
      <c r="D225" s="1372"/>
    </row>
    <row r="226" spans="4:4" s="1363" customFormat="1">
      <c r="D226" s="1372"/>
    </row>
    <row r="227" spans="4:4" s="1363" customFormat="1">
      <c r="D227" s="1372"/>
    </row>
    <row r="228" spans="4:4" s="1363" customFormat="1">
      <c r="D228" s="1372"/>
    </row>
    <row r="229" spans="4:4" s="1363" customFormat="1">
      <c r="D229" s="1372"/>
    </row>
    <row r="230" spans="4:4" s="1363" customFormat="1">
      <c r="D230" s="1372"/>
    </row>
    <row r="231" spans="4:4" s="1363" customFormat="1">
      <c r="D231" s="1372"/>
    </row>
    <row r="232" spans="4:4" s="1363" customFormat="1">
      <c r="D232" s="1372"/>
    </row>
    <row r="233" spans="4:4" s="1363" customFormat="1">
      <c r="D233" s="1372"/>
    </row>
    <row r="234" spans="4:4" s="1363" customFormat="1">
      <c r="D234" s="1372"/>
    </row>
    <row r="235" spans="4:4" s="1363" customFormat="1">
      <c r="D235" s="1372"/>
    </row>
    <row r="236" spans="4:4" s="1363" customFormat="1">
      <c r="D236" s="1372"/>
    </row>
    <row r="237" spans="4:4" s="1363" customFormat="1">
      <c r="D237" s="1372"/>
    </row>
    <row r="238" spans="4:4" s="1363" customFormat="1">
      <c r="D238" s="1372"/>
    </row>
    <row r="239" spans="4:4" s="1363" customFormat="1">
      <c r="D239" s="1372"/>
    </row>
    <row r="240" spans="4:4" s="1363" customFormat="1">
      <c r="D240" s="1372"/>
    </row>
    <row r="241" spans="4:4" s="1363" customFormat="1">
      <c r="D241" s="1372"/>
    </row>
    <row r="242" spans="4:4" s="1363" customFormat="1">
      <c r="D242" s="1372"/>
    </row>
    <row r="243" spans="4:4" s="1363" customFormat="1">
      <c r="D243" s="1372"/>
    </row>
    <row r="244" spans="4:4" s="1363" customFormat="1">
      <c r="D244" s="1372"/>
    </row>
    <row r="245" spans="4:4" s="1363" customFormat="1">
      <c r="D245" s="1372"/>
    </row>
    <row r="246" spans="4:4" s="1363" customFormat="1">
      <c r="D246" s="1372"/>
    </row>
    <row r="247" spans="4:4" s="1363" customFormat="1">
      <c r="D247" s="1372"/>
    </row>
    <row r="248" spans="4:4" s="1363" customFormat="1">
      <c r="D248" s="1372"/>
    </row>
    <row r="249" spans="4:4" s="1363" customFormat="1">
      <c r="D249" s="1372"/>
    </row>
    <row r="250" spans="4:4" s="1363" customFormat="1">
      <c r="D250" s="1372"/>
    </row>
    <row r="251" spans="4:4" s="1363" customFormat="1">
      <c r="D251" s="1372"/>
    </row>
    <row r="252" spans="4:4" s="1363" customFormat="1">
      <c r="D252" s="1372"/>
    </row>
    <row r="253" spans="4:4" s="1363" customFormat="1">
      <c r="D253" s="1372"/>
    </row>
    <row r="254" spans="4:4" s="1363" customFormat="1">
      <c r="D254" s="1372"/>
    </row>
    <row r="255" spans="4:4" s="1363" customFormat="1">
      <c r="D255" s="1372"/>
    </row>
    <row r="256" spans="4:4" s="1363" customFormat="1">
      <c r="D256" s="1372"/>
    </row>
    <row r="257" spans="4:4" s="1363" customFormat="1">
      <c r="D257" s="1372"/>
    </row>
    <row r="258" spans="4:4" s="1363" customFormat="1">
      <c r="D258" s="1372"/>
    </row>
    <row r="259" spans="4:4" s="1363" customFormat="1">
      <c r="D259" s="1372"/>
    </row>
    <row r="260" spans="4:4" s="1363" customFormat="1">
      <c r="D260" s="1372"/>
    </row>
    <row r="261" spans="4:4" s="1363" customFormat="1">
      <c r="D261" s="1372"/>
    </row>
    <row r="262" spans="4:4" s="1363" customFormat="1">
      <c r="D262" s="1372"/>
    </row>
    <row r="263" spans="4:4" s="1363" customFormat="1">
      <c r="D263" s="1372"/>
    </row>
    <row r="264" spans="4:4" s="1363" customFormat="1">
      <c r="D264" s="1372"/>
    </row>
    <row r="265" spans="4:4" s="1363" customFormat="1">
      <c r="D265" s="1372"/>
    </row>
    <row r="266" spans="4:4" s="1363" customFormat="1">
      <c r="D266" s="1372"/>
    </row>
    <row r="267" spans="4:4" s="1363" customFormat="1">
      <c r="D267" s="1372"/>
    </row>
    <row r="268" spans="4:4" s="1363" customFormat="1">
      <c r="D268" s="1372"/>
    </row>
    <row r="269" spans="4:4" s="1363" customFormat="1">
      <c r="D269" s="1372"/>
    </row>
    <row r="270" spans="4:4" s="1363" customFormat="1">
      <c r="D270" s="1372"/>
    </row>
    <row r="271" spans="4:4" s="1363" customFormat="1">
      <c r="D271" s="1372"/>
    </row>
    <row r="272" spans="4:4" s="1363" customFormat="1">
      <c r="D272" s="1372"/>
    </row>
    <row r="273" spans="4:4" s="1363" customFormat="1">
      <c r="D273" s="1372"/>
    </row>
    <row r="274" spans="4:4" s="1363" customFormat="1">
      <c r="D274" s="1372"/>
    </row>
    <row r="275" spans="4:4" s="1363" customFormat="1">
      <c r="D275" s="1372"/>
    </row>
    <row r="276" spans="4:4" s="1363" customFormat="1">
      <c r="D276" s="1372"/>
    </row>
    <row r="277" spans="4:4" s="1363" customFormat="1">
      <c r="D277" s="1372"/>
    </row>
    <row r="278" spans="4:4" s="1363" customFormat="1">
      <c r="D278" s="1372"/>
    </row>
    <row r="279" spans="4:4" s="1363" customFormat="1">
      <c r="D279" s="1372"/>
    </row>
    <row r="280" spans="4:4" s="1363" customFormat="1">
      <c r="D280" s="1372"/>
    </row>
    <row r="281" spans="4:4" s="1363" customFormat="1">
      <c r="D281" s="1372"/>
    </row>
    <row r="282" spans="4:4" s="1363" customFormat="1">
      <c r="D282" s="1372"/>
    </row>
    <row r="283" spans="4:4" s="1363" customFormat="1">
      <c r="D283" s="1372"/>
    </row>
    <row r="284" spans="4:4" s="1363" customFormat="1">
      <c r="D284" s="1372"/>
    </row>
    <row r="285" spans="4:4" s="1363" customFormat="1">
      <c r="D285" s="1372"/>
    </row>
    <row r="286" spans="4:4" s="1363" customFormat="1">
      <c r="D286" s="1372"/>
    </row>
    <row r="287" spans="4:4" s="1363" customFormat="1">
      <c r="D287" s="1372"/>
    </row>
    <row r="288" spans="4:4" s="1363" customFormat="1">
      <c r="D288" s="1372"/>
    </row>
    <row r="289" spans="4:4" s="1363" customFormat="1">
      <c r="D289" s="1372"/>
    </row>
    <row r="290" spans="4:4" s="1363" customFormat="1">
      <c r="D290" s="1372"/>
    </row>
    <row r="291" spans="4:4" s="1363" customFormat="1">
      <c r="D291" s="1372"/>
    </row>
    <row r="292" spans="4:4" s="1363" customFormat="1">
      <c r="D292" s="1372"/>
    </row>
    <row r="293" spans="4:4" s="1363" customFormat="1">
      <c r="D293" s="1372"/>
    </row>
    <row r="294" spans="4:4" s="1363" customFormat="1">
      <c r="D294" s="1372"/>
    </row>
    <row r="295" spans="4:4" s="1363" customFormat="1">
      <c r="D295" s="1372"/>
    </row>
    <row r="296" spans="4:4" s="1363" customFormat="1">
      <c r="D296" s="1372"/>
    </row>
    <row r="297" spans="4:4" s="1363" customFormat="1">
      <c r="D297" s="1372"/>
    </row>
    <row r="298" spans="4:4" s="1363" customFormat="1">
      <c r="D298" s="1372"/>
    </row>
    <row r="299" spans="4:4" s="1363" customFormat="1">
      <c r="D299" s="1372"/>
    </row>
    <row r="300" spans="4:4" s="1363" customFormat="1">
      <c r="D300" s="1372"/>
    </row>
    <row r="301" spans="4:4" s="1363" customFormat="1">
      <c r="D301" s="1372"/>
    </row>
    <row r="302" spans="4:4" s="1363" customFormat="1">
      <c r="D302" s="1372"/>
    </row>
    <row r="303" spans="4:4" s="1363" customFormat="1">
      <c r="D303" s="1372"/>
    </row>
    <row r="304" spans="4:4" s="1363" customFormat="1">
      <c r="D304" s="1372"/>
    </row>
    <row r="305" spans="4:4" s="1363" customFormat="1">
      <c r="D305" s="1372"/>
    </row>
    <row r="306" spans="4:4" s="1363" customFormat="1">
      <c r="D306" s="1372"/>
    </row>
    <row r="307" spans="4:4" s="1363" customFormat="1">
      <c r="D307" s="1372"/>
    </row>
    <row r="308" spans="4:4" s="1363" customFormat="1">
      <c r="D308" s="1372"/>
    </row>
    <row r="309" spans="4:4" s="1363" customFormat="1">
      <c r="D309" s="1372"/>
    </row>
    <row r="310" spans="4:4" s="1363" customFormat="1">
      <c r="D310" s="1372"/>
    </row>
    <row r="311" spans="4:4" s="1363" customFormat="1">
      <c r="D311" s="1372"/>
    </row>
    <row r="312" spans="4:4" s="1363" customFormat="1">
      <c r="D312" s="1372"/>
    </row>
    <row r="313" spans="4:4" s="1363" customFormat="1">
      <c r="D313" s="1372"/>
    </row>
    <row r="314" spans="4:4" s="1363" customFormat="1">
      <c r="D314" s="1372"/>
    </row>
    <row r="315" spans="4:4" s="1363" customFormat="1">
      <c r="D315" s="1372"/>
    </row>
    <row r="316" spans="4:4" s="1363" customFormat="1">
      <c r="D316" s="1372"/>
    </row>
    <row r="317" spans="4:4" s="1363" customFormat="1">
      <c r="D317" s="1372"/>
    </row>
    <row r="318" spans="4:4" s="1363" customFormat="1">
      <c r="D318" s="1372"/>
    </row>
    <row r="319" spans="4:4" s="1363" customFormat="1">
      <c r="D319" s="1372"/>
    </row>
    <row r="320" spans="4:4" s="1363" customFormat="1">
      <c r="D320" s="1372"/>
    </row>
    <row r="321" spans="4:4" s="1363" customFormat="1">
      <c r="D321" s="1372"/>
    </row>
    <row r="322" spans="4:4" s="1363" customFormat="1">
      <c r="D322" s="1372"/>
    </row>
    <row r="323" spans="4:4" s="1363" customFormat="1">
      <c r="D323" s="1372"/>
    </row>
    <row r="324" spans="4:4" s="1363" customFormat="1">
      <c r="D324" s="1372"/>
    </row>
    <row r="325" spans="4:4" s="1363" customFormat="1">
      <c r="D325" s="1372"/>
    </row>
    <row r="326" spans="4:4" s="1363" customFormat="1">
      <c r="D326" s="1372"/>
    </row>
    <row r="327" spans="4:4" s="1363" customFormat="1">
      <c r="D327" s="1372"/>
    </row>
    <row r="328" spans="4:4" s="1363" customFormat="1">
      <c r="D328" s="1372"/>
    </row>
    <row r="329" spans="4:4" s="1363" customFormat="1">
      <c r="D329" s="1372"/>
    </row>
    <row r="330" spans="4:4" s="1363" customFormat="1">
      <c r="D330" s="1372"/>
    </row>
    <row r="331" spans="4:4" s="1363" customFormat="1">
      <c r="D331" s="1372"/>
    </row>
    <row r="332" spans="4:4" s="1363" customFormat="1">
      <c r="D332" s="1372"/>
    </row>
    <row r="333" spans="4:4" s="1363" customFormat="1">
      <c r="D333" s="1372"/>
    </row>
    <row r="334" spans="4:4" s="1363" customFormat="1">
      <c r="D334" s="1372"/>
    </row>
    <row r="335" spans="4:4" s="1363" customFormat="1">
      <c r="D335" s="1372"/>
    </row>
    <row r="336" spans="4:4" s="1363" customFormat="1">
      <c r="D336" s="1372"/>
    </row>
    <row r="337" spans="4:4" s="1363" customFormat="1">
      <c r="D337" s="1372"/>
    </row>
    <row r="338" spans="4:4" s="1363" customFormat="1">
      <c r="D338" s="1372"/>
    </row>
    <row r="339" spans="4:4" s="1363" customFormat="1">
      <c r="D339" s="1372"/>
    </row>
    <row r="340" spans="4:4" s="1363" customFormat="1">
      <c r="D340" s="1372"/>
    </row>
    <row r="341" spans="4:4" s="1363" customFormat="1">
      <c r="D341" s="1372"/>
    </row>
    <row r="342" spans="4:4" s="1363" customFormat="1">
      <c r="D342" s="1372"/>
    </row>
    <row r="343" spans="4:4" s="1363" customFormat="1">
      <c r="D343" s="1372"/>
    </row>
    <row r="344" spans="4:4" s="1363" customFormat="1">
      <c r="D344" s="1372"/>
    </row>
    <row r="345" spans="4:4" s="1363" customFormat="1">
      <c r="D345" s="1372"/>
    </row>
    <row r="346" spans="4:4" s="1363" customFormat="1">
      <c r="D346" s="1372"/>
    </row>
    <row r="347" spans="4:4" s="1363" customFormat="1">
      <c r="D347" s="1372"/>
    </row>
    <row r="348" spans="4:4" s="1363" customFormat="1">
      <c r="D348" s="1372"/>
    </row>
    <row r="349" spans="4:4" s="1363" customFormat="1">
      <c r="D349" s="1372"/>
    </row>
    <row r="350" spans="4:4" s="1363" customFormat="1">
      <c r="D350" s="1372"/>
    </row>
    <row r="351" spans="4:4" s="1363" customFormat="1">
      <c r="D351" s="1372"/>
    </row>
    <row r="352" spans="4:4" s="1363" customFormat="1">
      <c r="D352" s="1372"/>
    </row>
    <row r="353" spans="4:4" s="1363" customFormat="1">
      <c r="D353" s="1372"/>
    </row>
    <row r="354" spans="4:4" s="1363" customFormat="1">
      <c r="D354" s="1372"/>
    </row>
    <row r="355" spans="4:4" s="1363" customFormat="1">
      <c r="D355" s="1372"/>
    </row>
    <row r="356" spans="4:4" s="1363" customFormat="1">
      <c r="D356" s="1372"/>
    </row>
    <row r="357" spans="4:4" s="1363" customFormat="1">
      <c r="D357" s="1372"/>
    </row>
    <row r="358" spans="4:4" s="1363" customFormat="1">
      <c r="D358" s="1372"/>
    </row>
    <row r="359" spans="4:4" s="1363" customFormat="1">
      <c r="D359" s="1372"/>
    </row>
    <row r="360" spans="4:4" s="1363" customFormat="1">
      <c r="D360" s="1372"/>
    </row>
    <row r="361" spans="4:4" s="1363" customFormat="1">
      <c r="D361" s="1372"/>
    </row>
    <row r="362" spans="4:4" s="1363" customFormat="1">
      <c r="D362" s="1372"/>
    </row>
    <row r="363" spans="4:4" s="1363" customFormat="1">
      <c r="D363" s="1372"/>
    </row>
    <row r="364" spans="4:4" s="1363" customFormat="1">
      <c r="D364" s="1372"/>
    </row>
    <row r="365" spans="4:4" s="1363" customFormat="1">
      <c r="D365" s="1372"/>
    </row>
    <row r="366" spans="4:4" s="1363" customFormat="1">
      <c r="D366" s="1372"/>
    </row>
    <row r="367" spans="4:4" s="1363" customFormat="1">
      <c r="D367" s="1372"/>
    </row>
    <row r="368" spans="4:4" s="1363" customFormat="1">
      <c r="D368" s="1372"/>
    </row>
    <row r="369" spans="4:4" s="1363" customFormat="1">
      <c r="D369" s="1372"/>
    </row>
    <row r="370" spans="4:4" s="1363" customFormat="1">
      <c r="D370" s="1372"/>
    </row>
    <row r="371" spans="4:4" s="1363" customFormat="1">
      <c r="D371" s="1372"/>
    </row>
    <row r="372" spans="4:4" s="1363" customFormat="1">
      <c r="D372" s="1372"/>
    </row>
    <row r="373" spans="4:4" s="1363" customFormat="1">
      <c r="D373" s="1372"/>
    </row>
    <row r="374" spans="4:4" s="1363" customFormat="1">
      <c r="D374" s="1372"/>
    </row>
    <row r="375" spans="4:4" s="1363" customFormat="1">
      <c r="D375" s="1372"/>
    </row>
    <row r="376" spans="4:4" s="1363" customFormat="1">
      <c r="D376" s="1372"/>
    </row>
    <row r="377" spans="4:4" s="1363" customFormat="1">
      <c r="D377" s="1372"/>
    </row>
    <row r="378" spans="4:4" s="1363" customFormat="1">
      <c r="D378" s="1372"/>
    </row>
    <row r="379" spans="4:4" s="1363" customFormat="1">
      <c r="D379" s="1372"/>
    </row>
    <row r="380" spans="4:4" s="1363" customFormat="1">
      <c r="D380" s="1372"/>
    </row>
    <row r="381" spans="4:4" s="1363" customFormat="1">
      <c r="D381" s="1372"/>
    </row>
    <row r="382" spans="4:4" s="1363" customFormat="1">
      <c r="D382" s="1372"/>
    </row>
    <row r="383" spans="4:4" s="1363" customFormat="1">
      <c r="D383" s="1372"/>
    </row>
    <row r="384" spans="4:4" s="1363" customFormat="1">
      <c r="D384" s="1372"/>
    </row>
    <row r="385" spans="4:4" s="1363" customFormat="1">
      <c r="D385" s="1372"/>
    </row>
    <row r="386" spans="4:4" s="1363" customFormat="1">
      <c r="D386" s="1372"/>
    </row>
    <row r="387" spans="4:4" s="1363" customFormat="1">
      <c r="D387" s="1372"/>
    </row>
    <row r="388" spans="4:4" s="1363" customFormat="1">
      <c r="D388" s="1372"/>
    </row>
    <row r="389" spans="4:4" s="1363" customFormat="1">
      <c r="D389" s="1372"/>
    </row>
    <row r="390" spans="4:4" s="1363" customFormat="1">
      <c r="D390" s="1372"/>
    </row>
    <row r="391" spans="4:4" s="1363" customFormat="1">
      <c r="D391" s="1372"/>
    </row>
    <row r="392" spans="4:4" s="1363" customFormat="1">
      <c r="D392" s="1372"/>
    </row>
    <row r="393" spans="4:4" s="1363" customFormat="1">
      <c r="D393" s="1372"/>
    </row>
    <row r="394" spans="4:4" s="1363" customFormat="1">
      <c r="D394" s="1372"/>
    </row>
    <row r="395" spans="4:4" s="1363" customFormat="1">
      <c r="D395" s="1372"/>
    </row>
    <row r="396" spans="4:4" s="1363" customFormat="1">
      <c r="D396" s="1372"/>
    </row>
    <row r="397" spans="4:4" s="1363" customFormat="1">
      <c r="D397" s="1372"/>
    </row>
    <row r="398" spans="4:4" s="1363" customFormat="1">
      <c r="D398" s="1372"/>
    </row>
    <row r="399" spans="4:4" s="1363" customFormat="1">
      <c r="D399" s="1372"/>
    </row>
    <row r="400" spans="4:4" s="1363" customFormat="1">
      <c r="D400" s="1372"/>
    </row>
    <row r="401" spans="4:4" s="1363" customFormat="1">
      <c r="D401" s="1372"/>
    </row>
    <row r="402" spans="4:4" s="1363" customFormat="1">
      <c r="D402" s="1372"/>
    </row>
    <row r="403" spans="4:4" s="1363" customFormat="1">
      <c r="D403" s="1372"/>
    </row>
    <row r="404" spans="4:4" s="1363" customFormat="1">
      <c r="D404" s="1372"/>
    </row>
    <row r="405" spans="4:4" s="1363" customFormat="1">
      <c r="D405" s="1372"/>
    </row>
    <row r="406" spans="4:4" s="1363" customFormat="1">
      <c r="D406" s="1372"/>
    </row>
    <row r="407" spans="4:4" s="1363" customFormat="1">
      <c r="D407" s="1372"/>
    </row>
    <row r="408" spans="4:4" s="1363" customFormat="1">
      <c r="D408" s="1372"/>
    </row>
    <row r="409" spans="4:4" s="1363" customFormat="1">
      <c r="D409" s="1372"/>
    </row>
    <row r="410" spans="4:4" s="1363" customFormat="1">
      <c r="D410" s="1372"/>
    </row>
    <row r="411" spans="4:4" s="1363" customFormat="1">
      <c r="D411" s="1372"/>
    </row>
    <row r="412" spans="4:4" s="1363" customFormat="1">
      <c r="D412" s="1372"/>
    </row>
    <row r="413" spans="4:4" s="1363" customFormat="1">
      <c r="D413" s="1372"/>
    </row>
    <row r="414" spans="4:4" s="1363" customFormat="1">
      <c r="D414" s="1372"/>
    </row>
    <row r="415" spans="4:4" s="1363" customFormat="1">
      <c r="D415" s="1372"/>
    </row>
    <row r="416" spans="4:4" s="1363" customFormat="1">
      <c r="D416" s="1372"/>
    </row>
    <row r="417" spans="4:4" s="1363" customFormat="1">
      <c r="D417" s="1372"/>
    </row>
    <row r="418" spans="4:4" s="1363" customFormat="1">
      <c r="D418" s="1372"/>
    </row>
    <row r="419" spans="4:4" s="1363" customFormat="1">
      <c r="D419" s="1372"/>
    </row>
    <row r="420" spans="4:4" s="1363" customFormat="1">
      <c r="D420" s="1372"/>
    </row>
    <row r="421" spans="4:4" s="1363" customFormat="1">
      <c r="D421" s="1372"/>
    </row>
    <row r="422" spans="4:4" s="1363" customFormat="1">
      <c r="D422" s="1372"/>
    </row>
    <row r="423" spans="4:4" s="1363" customFormat="1">
      <c r="D423" s="1372"/>
    </row>
    <row r="424" spans="4:4" s="1363" customFormat="1">
      <c r="D424" s="1372"/>
    </row>
    <row r="425" spans="4:4" s="1363" customFormat="1">
      <c r="D425" s="1372"/>
    </row>
    <row r="426" spans="4:4" s="1363" customFormat="1">
      <c r="D426" s="1372"/>
    </row>
    <row r="427" spans="4:4" s="1363" customFormat="1">
      <c r="D427" s="1372"/>
    </row>
    <row r="428" spans="4:4" s="1363" customFormat="1">
      <c r="D428" s="1372"/>
    </row>
    <row r="429" spans="4:4" s="1363" customFormat="1">
      <c r="D429" s="1372"/>
    </row>
    <row r="430" spans="4:4" s="1363" customFormat="1">
      <c r="D430" s="1372"/>
    </row>
    <row r="431" spans="4:4" s="1363" customFormat="1">
      <c r="D431" s="1372"/>
    </row>
    <row r="432" spans="4:4" s="1363" customFormat="1">
      <c r="D432" s="1372"/>
    </row>
    <row r="433" spans="4:4" s="1363" customFormat="1">
      <c r="D433" s="1372"/>
    </row>
    <row r="434" spans="4:4" s="1363" customFormat="1">
      <c r="D434" s="1372"/>
    </row>
    <row r="435" spans="4:4" s="1363" customFormat="1">
      <c r="D435" s="1372"/>
    </row>
    <row r="436" spans="4:4" s="1363" customFormat="1">
      <c r="D436" s="1372"/>
    </row>
    <row r="437" spans="4:4" s="1363" customFormat="1">
      <c r="D437" s="1372"/>
    </row>
    <row r="438" spans="4:4" s="1363" customFormat="1">
      <c r="D438" s="1372"/>
    </row>
    <row r="439" spans="4:4" s="1363" customFormat="1">
      <c r="D439" s="1372"/>
    </row>
    <row r="440" spans="4:4" s="1363" customFormat="1">
      <c r="D440" s="1372"/>
    </row>
    <row r="441" spans="4:4" s="1363" customFormat="1">
      <c r="D441" s="1372"/>
    </row>
    <row r="442" spans="4:4" s="1363" customFormat="1">
      <c r="D442" s="1372"/>
    </row>
    <row r="443" spans="4:4" s="1363" customFormat="1">
      <c r="D443" s="1372"/>
    </row>
    <row r="444" spans="4:4" s="1363" customFormat="1">
      <c r="D444" s="1372"/>
    </row>
    <row r="445" spans="4:4" s="1363" customFormat="1">
      <c r="D445" s="1372"/>
    </row>
    <row r="446" spans="4:4" s="1363" customFormat="1">
      <c r="D446" s="1372"/>
    </row>
    <row r="447" spans="4:4" s="1363" customFormat="1">
      <c r="D447" s="1372"/>
    </row>
    <row r="448" spans="4:4" s="1363" customFormat="1">
      <c r="D448" s="1372"/>
    </row>
    <row r="449" spans="4:4" s="1363" customFormat="1">
      <c r="D449" s="1372"/>
    </row>
    <row r="450" spans="4:4" s="1363" customFormat="1">
      <c r="D450" s="1372"/>
    </row>
    <row r="451" spans="4:4" s="1363" customFormat="1">
      <c r="D451" s="1372"/>
    </row>
    <row r="452" spans="4:4" s="1363" customFormat="1">
      <c r="D452" s="1372"/>
    </row>
    <row r="453" spans="4:4" s="1363" customFormat="1">
      <c r="D453" s="1372"/>
    </row>
    <row r="454" spans="4:4" s="1363" customFormat="1">
      <c r="D454" s="1372"/>
    </row>
    <row r="455" spans="4:4" s="1363" customFormat="1">
      <c r="D455" s="1372"/>
    </row>
    <row r="456" spans="4:4" s="1363" customFormat="1">
      <c r="D456" s="1372"/>
    </row>
    <row r="457" spans="4:4" s="1363" customFormat="1">
      <c r="D457" s="1372"/>
    </row>
    <row r="458" spans="4:4" s="1363" customFormat="1">
      <c r="D458" s="1372"/>
    </row>
    <row r="459" spans="4:4" s="1363" customFormat="1">
      <c r="D459" s="1372"/>
    </row>
    <row r="460" spans="4:4" s="1363" customFormat="1">
      <c r="D460" s="1372"/>
    </row>
    <row r="461" spans="4:4" s="1363" customFormat="1">
      <c r="D461" s="1372"/>
    </row>
    <row r="462" spans="4:4" s="1363" customFormat="1">
      <c r="D462" s="1372"/>
    </row>
    <row r="463" spans="4:4" s="1363" customFormat="1">
      <c r="D463" s="1372"/>
    </row>
    <row r="464" spans="4:4" s="1363" customFormat="1">
      <c r="D464" s="1372"/>
    </row>
    <row r="465" spans="4:4" s="1363" customFormat="1">
      <c r="D465" s="1372"/>
    </row>
    <row r="466" spans="4:4" s="1363" customFormat="1">
      <c r="D466" s="1372"/>
    </row>
    <row r="467" spans="4:4" s="1363" customFormat="1">
      <c r="D467" s="1372"/>
    </row>
    <row r="468" spans="4:4" s="1363" customFormat="1">
      <c r="D468" s="1372"/>
    </row>
    <row r="469" spans="4:4" s="1363" customFormat="1">
      <c r="D469" s="1372"/>
    </row>
    <row r="470" spans="4:4" s="1363" customFormat="1">
      <c r="D470" s="1372"/>
    </row>
    <row r="471" spans="4:4" s="1363" customFormat="1">
      <c r="D471" s="1372"/>
    </row>
    <row r="472" spans="4:4" s="1363" customFormat="1">
      <c r="D472" s="1372"/>
    </row>
    <row r="473" spans="4:4" s="1363" customFormat="1">
      <c r="D473" s="1372"/>
    </row>
    <row r="474" spans="4:4" s="1363" customFormat="1">
      <c r="D474" s="1372"/>
    </row>
    <row r="475" spans="4:4" s="1363" customFormat="1">
      <c r="D475" s="1372"/>
    </row>
    <row r="476" spans="4:4" s="1363" customFormat="1">
      <c r="D476" s="1372"/>
    </row>
    <row r="477" spans="4:4" s="1363" customFormat="1">
      <c r="D477" s="1372"/>
    </row>
    <row r="478" spans="4:4" s="1363" customFormat="1">
      <c r="D478" s="1372"/>
    </row>
    <row r="479" spans="4:4" s="1363" customFormat="1">
      <c r="D479" s="1372"/>
    </row>
    <row r="480" spans="4:4" s="1363" customFormat="1">
      <c r="D480" s="1372"/>
    </row>
    <row r="481" spans="4:4" s="1363" customFormat="1">
      <c r="D481" s="1372"/>
    </row>
    <row r="482" spans="4:4" s="1363" customFormat="1">
      <c r="D482" s="1372"/>
    </row>
    <row r="483" spans="4:4" s="1363" customFormat="1">
      <c r="D483" s="1372"/>
    </row>
    <row r="484" spans="4:4" s="1363" customFormat="1">
      <c r="D484" s="1372"/>
    </row>
    <row r="485" spans="4:4" s="1363" customFormat="1">
      <c r="D485" s="1372"/>
    </row>
    <row r="486" spans="4:4" s="1363" customFormat="1">
      <c r="D486" s="1372"/>
    </row>
    <row r="487" spans="4:4" s="1363" customFormat="1">
      <c r="D487" s="1372"/>
    </row>
    <row r="488" spans="4:4" s="1363" customFormat="1">
      <c r="D488" s="1372"/>
    </row>
    <row r="489" spans="4:4" s="1363" customFormat="1">
      <c r="D489" s="1372"/>
    </row>
    <row r="490" spans="4:4" s="1363" customFormat="1">
      <c r="D490" s="1372"/>
    </row>
    <row r="491" spans="4:4" s="1363" customFormat="1">
      <c r="D491" s="1372"/>
    </row>
    <row r="492" spans="4:4" s="1363" customFormat="1">
      <c r="D492" s="1372"/>
    </row>
    <row r="493" spans="4:4" s="1363" customFormat="1">
      <c r="D493" s="1372"/>
    </row>
    <row r="494" spans="4:4" s="1363" customFormat="1">
      <c r="D494" s="1372"/>
    </row>
    <row r="495" spans="4:4" s="1363" customFormat="1">
      <c r="D495" s="1372"/>
    </row>
    <row r="496" spans="4:4" s="1363" customFormat="1">
      <c r="D496" s="1372"/>
    </row>
    <row r="497" spans="4:4" s="1363" customFormat="1">
      <c r="D497" s="1372"/>
    </row>
    <row r="498" spans="4:4" s="1363" customFormat="1">
      <c r="D498" s="1372"/>
    </row>
    <row r="499" spans="4:4" s="1363" customFormat="1">
      <c r="D499" s="1372"/>
    </row>
    <row r="500" spans="4:4" s="1363" customFormat="1">
      <c r="D500" s="1372"/>
    </row>
    <row r="501" spans="4:4" s="1363" customFormat="1">
      <c r="D501" s="1372"/>
    </row>
    <row r="502" spans="4:4" s="1363" customFormat="1">
      <c r="D502" s="1372"/>
    </row>
    <row r="503" spans="4:4" s="1363" customFormat="1">
      <c r="D503" s="1372"/>
    </row>
    <row r="504" spans="4:4" s="1363" customFormat="1">
      <c r="D504" s="1372"/>
    </row>
    <row r="505" spans="4:4" s="1363" customFormat="1">
      <c r="D505" s="1372"/>
    </row>
    <row r="506" spans="4:4" s="1363" customFormat="1">
      <c r="D506" s="1372"/>
    </row>
    <row r="507" spans="4:4" s="1363" customFormat="1">
      <c r="D507" s="1372"/>
    </row>
    <row r="508" spans="4:4" s="1363" customFormat="1">
      <c r="D508" s="1372"/>
    </row>
    <row r="509" spans="4:4" s="1363" customFormat="1">
      <c r="D509" s="1372"/>
    </row>
    <row r="510" spans="4:4" s="1363" customFormat="1">
      <c r="D510" s="1372"/>
    </row>
    <row r="511" spans="4:4" s="1363" customFormat="1">
      <c r="D511" s="1372"/>
    </row>
    <row r="512" spans="4:4" s="1363" customFormat="1">
      <c r="D512" s="1372"/>
    </row>
    <row r="513" spans="4:4" s="1363" customFormat="1">
      <c r="D513" s="1372"/>
    </row>
    <row r="514" spans="4:4" s="1363" customFormat="1">
      <c r="D514" s="1372"/>
    </row>
    <row r="515" spans="4:4" s="1363" customFormat="1">
      <c r="D515" s="1372"/>
    </row>
    <row r="516" spans="4:4" s="1363" customFormat="1">
      <c r="D516" s="1372"/>
    </row>
    <row r="517" spans="4:4" s="1363" customFormat="1">
      <c r="D517" s="1372"/>
    </row>
    <row r="518" spans="4:4" s="1363" customFormat="1">
      <c r="D518" s="1372"/>
    </row>
    <row r="519" spans="4:4" s="1363" customFormat="1">
      <c r="D519" s="1372"/>
    </row>
    <row r="520" spans="4:4" s="1363" customFormat="1">
      <c r="D520" s="1372"/>
    </row>
    <row r="521" spans="4:4" s="1363" customFormat="1">
      <c r="D521" s="1372"/>
    </row>
    <row r="522" spans="4:4" s="1363" customFormat="1">
      <c r="D522" s="1372"/>
    </row>
    <row r="523" spans="4:4" s="1363" customFormat="1">
      <c r="D523" s="1372"/>
    </row>
    <row r="524" spans="4:4" s="1363" customFormat="1">
      <c r="D524" s="1372"/>
    </row>
    <row r="525" spans="4:4" s="1363" customFormat="1">
      <c r="D525" s="1372"/>
    </row>
    <row r="526" spans="4:4" s="1363" customFormat="1">
      <c r="D526" s="1372"/>
    </row>
    <row r="527" spans="4:4" s="1363" customFormat="1">
      <c r="D527" s="1372"/>
    </row>
    <row r="528" spans="4:4" s="1363" customFormat="1">
      <c r="D528" s="1372"/>
    </row>
    <row r="529" spans="4:4" s="1363" customFormat="1">
      <c r="D529" s="1372"/>
    </row>
    <row r="530" spans="4:4" s="1363" customFormat="1">
      <c r="D530" s="1372"/>
    </row>
    <row r="531" spans="4:4" s="1363" customFormat="1">
      <c r="D531" s="1372"/>
    </row>
    <row r="532" spans="4:4" s="1363" customFormat="1">
      <c r="D532" s="1372"/>
    </row>
    <row r="533" spans="4:4" s="1363" customFormat="1">
      <c r="D533" s="1372"/>
    </row>
    <row r="534" spans="4:4" s="1363" customFormat="1">
      <c r="D534" s="1372"/>
    </row>
    <row r="535" spans="4:4" s="1363" customFormat="1">
      <c r="D535" s="1372"/>
    </row>
    <row r="536" spans="4:4" s="1363" customFormat="1">
      <c r="D536" s="1372"/>
    </row>
    <row r="537" spans="4:4" s="1363" customFormat="1">
      <c r="D537" s="1372"/>
    </row>
    <row r="538" spans="4:4" s="1363" customFormat="1">
      <c r="D538" s="1372"/>
    </row>
    <row r="539" spans="4:4" s="1363" customFormat="1">
      <c r="D539" s="1372"/>
    </row>
    <row r="540" spans="4:4" s="1363" customFormat="1">
      <c r="D540" s="1372"/>
    </row>
    <row r="541" spans="4:4" s="1363" customFormat="1">
      <c r="D541" s="1372"/>
    </row>
    <row r="542" spans="4:4" s="1363" customFormat="1">
      <c r="D542" s="1372"/>
    </row>
    <row r="543" spans="4:4" s="1363" customFormat="1">
      <c r="D543" s="1372"/>
    </row>
    <row r="544" spans="4:4" s="1363" customFormat="1">
      <c r="D544" s="1372"/>
    </row>
    <row r="545" spans="4:4" s="1363" customFormat="1">
      <c r="D545" s="1372"/>
    </row>
    <row r="546" spans="4:4" s="1363" customFormat="1">
      <c r="D546" s="1372"/>
    </row>
    <row r="547" spans="4:4" s="1363" customFormat="1">
      <c r="D547" s="1372"/>
    </row>
    <row r="548" spans="4:4" s="1363" customFormat="1">
      <c r="D548" s="1372"/>
    </row>
    <row r="549" spans="4:4" s="1363" customFormat="1">
      <c r="D549" s="1372"/>
    </row>
    <row r="550" spans="4:4" s="1363" customFormat="1">
      <c r="D550" s="1372"/>
    </row>
    <row r="551" spans="4:4" s="1363" customFormat="1">
      <c r="D551" s="1372"/>
    </row>
    <row r="552" spans="4:4" s="1363" customFormat="1">
      <c r="D552" s="1372"/>
    </row>
    <row r="553" spans="4:4" s="1363" customFormat="1">
      <c r="D553" s="1372"/>
    </row>
    <row r="554" spans="4:4" s="1363" customFormat="1">
      <c r="D554" s="1372"/>
    </row>
    <row r="555" spans="4:4" s="1363" customFormat="1">
      <c r="D555" s="1372"/>
    </row>
    <row r="556" spans="4:4" s="1363" customFormat="1">
      <c r="D556" s="1372"/>
    </row>
    <row r="557" spans="4:4" s="1363" customFormat="1">
      <c r="D557" s="1372"/>
    </row>
    <row r="558" spans="4:4" s="1363" customFormat="1">
      <c r="D558" s="1372"/>
    </row>
    <row r="559" spans="4:4" s="1363" customFormat="1">
      <c r="D559" s="1372"/>
    </row>
    <row r="560" spans="4:4" s="1363" customFormat="1">
      <c r="D560" s="1372"/>
    </row>
    <row r="561" spans="4:4" s="1363" customFormat="1">
      <c r="D561" s="1372"/>
    </row>
    <row r="562" spans="4:4" s="1363" customFormat="1">
      <c r="D562" s="1372"/>
    </row>
    <row r="563" spans="4:4" s="1363" customFormat="1">
      <c r="D563" s="1372"/>
    </row>
    <row r="564" spans="4:4" s="1363" customFormat="1">
      <c r="D564" s="1372"/>
    </row>
    <row r="565" spans="4:4" s="1363" customFormat="1">
      <c r="D565" s="1372"/>
    </row>
    <row r="566" spans="4:4" s="1363" customFormat="1">
      <c r="D566" s="1372"/>
    </row>
    <row r="567" spans="4:4" s="1363" customFormat="1">
      <c r="D567" s="1372"/>
    </row>
    <row r="568" spans="4:4" s="1363" customFormat="1">
      <c r="D568" s="1372"/>
    </row>
    <row r="569" spans="4:4" s="1363" customFormat="1">
      <c r="D569" s="1372"/>
    </row>
    <row r="570" spans="4:4" s="1363" customFormat="1">
      <c r="D570" s="1372"/>
    </row>
    <row r="571" spans="4:4" s="1363" customFormat="1">
      <c r="D571" s="1372"/>
    </row>
    <row r="572" spans="4:4" s="1363" customFormat="1">
      <c r="D572" s="1372"/>
    </row>
    <row r="573" spans="4:4" s="1363" customFormat="1">
      <c r="D573" s="1372"/>
    </row>
    <row r="574" spans="4:4" s="1363" customFormat="1">
      <c r="D574" s="1372"/>
    </row>
    <row r="575" spans="4:4" s="1363" customFormat="1">
      <c r="D575" s="1372"/>
    </row>
    <row r="576" spans="4:4" s="1363" customFormat="1">
      <c r="D576" s="1372"/>
    </row>
    <row r="577" spans="4:4" s="1363" customFormat="1">
      <c r="D577" s="1372"/>
    </row>
    <row r="578" spans="4:4" s="1363" customFormat="1">
      <c r="D578" s="1372"/>
    </row>
    <row r="579" spans="4:4" s="1363" customFormat="1">
      <c r="D579" s="1372"/>
    </row>
    <row r="580" spans="4:4" s="1363" customFormat="1">
      <c r="D580" s="1372"/>
    </row>
    <row r="581" spans="4:4" s="1363" customFormat="1">
      <c r="D581" s="1372"/>
    </row>
    <row r="582" spans="4:4" s="1363" customFormat="1">
      <c r="D582" s="1372"/>
    </row>
    <row r="583" spans="4:4" s="1363" customFormat="1">
      <c r="D583" s="1372"/>
    </row>
    <row r="584" spans="4:4" s="1363" customFormat="1">
      <c r="D584" s="1372"/>
    </row>
    <row r="585" spans="4:4" s="1363" customFormat="1">
      <c r="D585" s="1372"/>
    </row>
    <row r="586" spans="4:4" s="1363" customFormat="1">
      <c r="D586" s="1372"/>
    </row>
    <row r="587" spans="4:4" s="1363" customFormat="1">
      <c r="D587" s="1372"/>
    </row>
    <row r="588" spans="4:4" s="1363" customFormat="1">
      <c r="D588" s="1372"/>
    </row>
    <row r="589" spans="4:4" s="1363" customFormat="1">
      <c r="D589" s="1372"/>
    </row>
    <row r="590" spans="4:4" s="1363" customFormat="1">
      <c r="D590" s="1372"/>
    </row>
    <row r="591" spans="4:4" s="1363" customFormat="1">
      <c r="D591" s="1372"/>
    </row>
    <row r="592" spans="4:4" s="1363" customFormat="1">
      <c r="D592" s="1372"/>
    </row>
    <row r="593" spans="4:4" s="1363" customFormat="1">
      <c r="D593" s="1372"/>
    </row>
    <row r="594" spans="4:4" s="1363" customFormat="1">
      <c r="D594" s="1372"/>
    </row>
    <row r="595" spans="4:4" s="1363" customFormat="1">
      <c r="D595" s="1372"/>
    </row>
    <row r="596" spans="4:4" s="1363" customFormat="1">
      <c r="D596" s="1372"/>
    </row>
    <row r="597" spans="4:4" s="1363" customFormat="1">
      <c r="D597" s="1372"/>
    </row>
    <row r="598" spans="4:4" s="1363" customFormat="1">
      <c r="D598" s="1372"/>
    </row>
    <row r="599" spans="4:4" s="1363" customFormat="1">
      <c r="D599" s="1372"/>
    </row>
    <row r="600" spans="4:4" s="1363" customFormat="1">
      <c r="D600" s="1372"/>
    </row>
    <row r="601" spans="4:4" s="1363" customFormat="1">
      <c r="D601" s="1372"/>
    </row>
    <row r="602" spans="4:4" s="1363" customFormat="1">
      <c r="D602" s="1372"/>
    </row>
    <row r="603" spans="4:4" s="1363" customFormat="1">
      <c r="D603" s="1372"/>
    </row>
    <row r="604" spans="4:4" s="1363" customFormat="1">
      <c r="D604" s="1372"/>
    </row>
    <row r="605" spans="4:4" s="1363" customFormat="1">
      <c r="D605" s="1372"/>
    </row>
    <row r="606" spans="4:4" s="1363" customFormat="1">
      <c r="D606" s="1372"/>
    </row>
    <row r="607" spans="4:4" s="1363" customFormat="1">
      <c r="D607" s="1372"/>
    </row>
    <row r="608" spans="4:4" s="1363" customFormat="1">
      <c r="D608" s="1372"/>
    </row>
    <row r="609" spans="4:4" s="1363" customFormat="1">
      <c r="D609" s="1372"/>
    </row>
    <row r="610" spans="4:4" s="1363" customFormat="1">
      <c r="D610" s="1372"/>
    </row>
    <row r="611" spans="4:4" s="1363" customFormat="1">
      <c r="D611" s="1372"/>
    </row>
    <row r="612" spans="4:4" s="1363" customFormat="1">
      <c r="D612" s="1372"/>
    </row>
    <row r="613" spans="4:4" s="1363" customFormat="1">
      <c r="D613" s="1372"/>
    </row>
    <row r="614" spans="4:4" s="1363" customFormat="1">
      <c r="D614" s="1372"/>
    </row>
    <row r="615" spans="4:4" s="1363" customFormat="1">
      <c r="D615" s="1372"/>
    </row>
    <row r="616" spans="4:4" s="1363" customFormat="1">
      <c r="D616" s="1372"/>
    </row>
    <row r="617" spans="4:4" s="1363" customFormat="1">
      <c r="D617" s="1372"/>
    </row>
    <row r="618" spans="4:4" s="1363" customFormat="1">
      <c r="D618" s="1372"/>
    </row>
    <row r="619" spans="4:4" s="1363" customFormat="1">
      <c r="D619" s="1372"/>
    </row>
    <row r="620" spans="4:4" s="1363" customFormat="1">
      <c r="D620" s="1372"/>
    </row>
    <row r="621" spans="4:4" s="1363" customFormat="1">
      <c r="D621" s="1372"/>
    </row>
    <row r="622" spans="4:4" s="1363" customFormat="1">
      <c r="D622" s="1372"/>
    </row>
    <row r="623" spans="4:4" s="1363" customFormat="1">
      <c r="D623" s="1372"/>
    </row>
    <row r="624" spans="4:4" s="1363" customFormat="1">
      <c r="D624" s="1372"/>
    </row>
    <row r="625" spans="4:4" s="1363" customFormat="1">
      <c r="D625" s="1372"/>
    </row>
    <row r="626" spans="4:4" s="1363" customFormat="1">
      <c r="D626" s="1372"/>
    </row>
    <row r="627" spans="4:4" s="1363" customFormat="1">
      <c r="D627" s="1372"/>
    </row>
    <row r="628" spans="4:4" s="1363" customFormat="1">
      <c r="D628" s="1372"/>
    </row>
    <row r="629" spans="4:4" s="1363" customFormat="1">
      <c r="D629" s="1372"/>
    </row>
    <row r="630" spans="4:4" s="1363" customFormat="1">
      <c r="D630" s="1372"/>
    </row>
    <row r="631" spans="4:4" s="1363" customFormat="1">
      <c r="D631" s="1372"/>
    </row>
    <row r="632" spans="4:4" s="1363" customFormat="1">
      <c r="D632" s="1372"/>
    </row>
    <row r="633" spans="4:4" s="1363" customFormat="1">
      <c r="D633" s="1372"/>
    </row>
    <row r="634" spans="4:4" s="1363" customFormat="1">
      <c r="D634" s="1372"/>
    </row>
    <row r="635" spans="4:4" s="1363" customFormat="1">
      <c r="D635" s="1372"/>
    </row>
    <row r="636" spans="4:4" s="1363" customFormat="1">
      <c r="D636" s="1372"/>
    </row>
    <row r="637" spans="4:4" s="1363" customFormat="1">
      <c r="D637" s="1372"/>
    </row>
    <row r="638" spans="4:4" s="1363" customFormat="1">
      <c r="D638" s="1372"/>
    </row>
    <row r="639" spans="4:4" s="1363" customFormat="1">
      <c r="D639" s="1372"/>
    </row>
    <row r="640" spans="4:4" s="1363" customFormat="1">
      <c r="D640" s="1372"/>
    </row>
    <row r="641" spans="4:4" s="1363" customFormat="1">
      <c r="D641" s="1372"/>
    </row>
    <row r="642" spans="4:4" s="1363" customFormat="1">
      <c r="D642" s="1372"/>
    </row>
    <row r="643" spans="4:4" s="1363" customFormat="1">
      <c r="D643" s="1372"/>
    </row>
    <row r="644" spans="4:4" s="1363" customFormat="1">
      <c r="D644" s="1372"/>
    </row>
    <row r="645" spans="4:4" s="1363" customFormat="1">
      <c r="D645" s="1372"/>
    </row>
    <row r="646" spans="4:4" s="1363" customFormat="1">
      <c r="D646" s="1372"/>
    </row>
    <row r="647" spans="4:4" s="1363" customFormat="1">
      <c r="D647" s="1372"/>
    </row>
    <row r="648" spans="4:4" s="1363" customFormat="1">
      <c r="D648" s="1372"/>
    </row>
    <row r="649" spans="4:4" s="1363" customFormat="1">
      <c r="D649" s="1372"/>
    </row>
    <row r="650" spans="4:4" s="1363" customFormat="1">
      <c r="D650" s="1372"/>
    </row>
    <row r="651" spans="4:4" s="1363" customFormat="1">
      <c r="D651" s="1372"/>
    </row>
    <row r="652" spans="4:4" s="1363" customFormat="1">
      <c r="D652" s="1372"/>
    </row>
    <row r="653" spans="4:4" s="1363" customFormat="1">
      <c r="D653" s="1372"/>
    </row>
    <row r="654" spans="4:4" s="1363" customFormat="1">
      <c r="D654" s="1372"/>
    </row>
    <row r="655" spans="4:4" s="1363" customFormat="1">
      <c r="D655" s="1372"/>
    </row>
    <row r="656" spans="4:4" s="1363" customFormat="1">
      <c r="D656" s="1372"/>
    </row>
    <row r="657" spans="4:4" s="1363" customFormat="1">
      <c r="D657" s="1372"/>
    </row>
    <row r="658" spans="4:4" s="1363" customFormat="1">
      <c r="D658" s="1372"/>
    </row>
    <row r="659" spans="4:4" s="1363" customFormat="1">
      <c r="D659" s="1372"/>
    </row>
    <row r="660" spans="4:4" s="1363" customFormat="1">
      <c r="D660" s="1372"/>
    </row>
    <row r="661" spans="4:4" s="1363" customFormat="1">
      <c r="D661" s="1372"/>
    </row>
    <row r="662" spans="4:4" s="1363" customFormat="1">
      <c r="D662" s="1372"/>
    </row>
    <row r="663" spans="4:4" s="1363" customFormat="1">
      <c r="D663" s="1372"/>
    </row>
    <row r="664" spans="4:4" s="1363" customFormat="1">
      <c r="D664" s="1372"/>
    </row>
    <row r="665" spans="4:4" s="1363" customFormat="1">
      <c r="D665" s="1372"/>
    </row>
    <row r="666" spans="4:4" s="1363" customFormat="1">
      <c r="D666" s="1372"/>
    </row>
    <row r="667" spans="4:4" s="1363" customFormat="1">
      <c r="D667" s="1372"/>
    </row>
    <row r="668" spans="4:4" s="1363" customFormat="1">
      <c r="D668" s="1372"/>
    </row>
    <row r="669" spans="4:4" s="1363" customFormat="1">
      <c r="D669" s="1372"/>
    </row>
    <row r="670" spans="4:4" s="1363" customFormat="1">
      <c r="D670" s="1372"/>
    </row>
    <row r="671" spans="4:4" s="1363" customFormat="1">
      <c r="D671" s="1372"/>
    </row>
    <row r="672" spans="4:4" s="1363" customFormat="1">
      <c r="D672" s="1372"/>
    </row>
    <row r="673" spans="4:4" s="1363" customFormat="1">
      <c r="D673" s="1372"/>
    </row>
    <row r="674" spans="4:4" s="1363" customFormat="1">
      <c r="D674" s="1372"/>
    </row>
    <row r="675" spans="4:4" s="1363" customFormat="1">
      <c r="D675" s="1372"/>
    </row>
    <row r="676" spans="4:4" s="1363" customFormat="1">
      <c r="D676" s="1372"/>
    </row>
    <row r="677" spans="4:4" s="1363" customFormat="1">
      <c r="D677" s="1372"/>
    </row>
    <row r="678" spans="4:4" s="1363" customFormat="1">
      <c r="D678" s="1372"/>
    </row>
    <row r="679" spans="4:4" s="1363" customFormat="1">
      <c r="D679" s="1372"/>
    </row>
    <row r="680" spans="4:4" s="1363" customFormat="1">
      <c r="D680" s="1372"/>
    </row>
    <row r="681" spans="4:4" s="1363" customFormat="1">
      <c r="D681" s="1372"/>
    </row>
    <row r="682" spans="4:4" s="1363" customFormat="1">
      <c r="D682" s="1372"/>
    </row>
    <row r="683" spans="4:4" s="1363" customFormat="1">
      <c r="D683" s="1372"/>
    </row>
    <row r="684" spans="4:4" s="1363" customFormat="1">
      <c r="D684" s="1372"/>
    </row>
    <row r="685" spans="4:4" s="1363" customFormat="1">
      <c r="D685" s="1372"/>
    </row>
    <row r="686" spans="4:4" s="1363" customFormat="1">
      <c r="D686" s="1372"/>
    </row>
    <row r="687" spans="4:4" s="1363" customFormat="1">
      <c r="D687" s="1372"/>
    </row>
    <row r="688" spans="4:4" s="1363" customFormat="1">
      <c r="D688" s="1372"/>
    </row>
    <row r="689" spans="4:4" s="1363" customFormat="1">
      <c r="D689" s="1372"/>
    </row>
    <row r="690" spans="4:4" s="1363" customFormat="1">
      <c r="D690" s="1372"/>
    </row>
    <row r="691" spans="4:4" s="1363" customFormat="1">
      <c r="D691" s="1372"/>
    </row>
    <row r="692" spans="4:4" s="1363" customFormat="1">
      <c r="D692" s="1372"/>
    </row>
    <row r="693" spans="4:4" s="1363" customFormat="1">
      <c r="D693" s="1372"/>
    </row>
    <row r="694" spans="4:4" s="1363" customFormat="1">
      <c r="D694" s="1372"/>
    </row>
    <row r="695" spans="4:4" s="1363" customFormat="1">
      <c r="D695" s="1372"/>
    </row>
    <row r="696" spans="4:4" s="1363" customFormat="1">
      <c r="D696" s="1372"/>
    </row>
    <row r="697" spans="4:4" s="1363" customFormat="1">
      <c r="D697" s="1372"/>
    </row>
    <row r="698" spans="4:4" s="1363" customFormat="1">
      <c r="D698" s="1372"/>
    </row>
    <row r="699" spans="4:4" s="1363" customFormat="1">
      <c r="D699" s="1372"/>
    </row>
    <row r="700" spans="4:4" s="1363" customFormat="1">
      <c r="D700" s="1372"/>
    </row>
    <row r="701" spans="4:4" s="1363" customFormat="1">
      <c r="D701" s="1372"/>
    </row>
    <row r="702" spans="4:4" s="1363" customFormat="1">
      <c r="D702" s="1372"/>
    </row>
    <row r="703" spans="4:4" s="1363" customFormat="1">
      <c r="D703" s="1372"/>
    </row>
    <row r="704" spans="4:4" s="1363" customFormat="1">
      <c r="D704" s="1372"/>
    </row>
    <row r="705" spans="4:4" s="1363" customFormat="1">
      <c r="D705" s="1372"/>
    </row>
    <row r="706" spans="4:4" s="1363" customFormat="1">
      <c r="D706" s="1372"/>
    </row>
    <row r="707" spans="4:4" s="1363" customFormat="1">
      <c r="D707" s="1372"/>
    </row>
    <row r="708" spans="4:4" s="1363" customFormat="1">
      <c r="D708" s="1372"/>
    </row>
    <row r="709" spans="4:4" s="1363" customFormat="1">
      <c r="D709" s="1372"/>
    </row>
    <row r="710" spans="4:4" s="1363" customFormat="1">
      <c r="D710" s="1372"/>
    </row>
    <row r="711" spans="4:4" s="1363" customFormat="1">
      <c r="D711" s="1372"/>
    </row>
    <row r="712" spans="4:4" s="1363" customFormat="1">
      <c r="D712" s="1372"/>
    </row>
    <row r="713" spans="4:4" s="1363" customFormat="1">
      <c r="D713" s="1372"/>
    </row>
    <row r="714" spans="4:4" s="1363" customFormat="1">
      <c r="D714" s="1372"/>
    </row>
    <row r="715" spans="4:4" s="1363" customFormat="1">
      <c r="D715" s="1372"/>
    </row>
    <row r="716" spans="4:4" s="1363" customFormat="1">
      <c r="D716" s="1372"/>
    </row>
    <row r="717" spans="4:4" s="1363" customFormat="1">
      <c r="D717" s="1372"/>
    </row>
    <row r="718" spans="4:4" s="1363" customFormat="1">
      <c r="D718" s="1372"/>
    </row>
    <row r="719" spans="4:4" s="1363" customFormat="1">
      <c r="D719" s="1372"/>
    </row>
    <row r="720" spans="4:4" s="1363" customFormat="1">
      <c r="D720" s="1372"/>
    </row>
    <row r="721" spans="4:4" s="1363" customFormat="1">
      <c r="D721" s="1372"/>
    </row>
    <row r="722" spans="4:4" s="1363" customFormat="1">
      <c r="D722" s="1372"/>
    </row>
    <row r="723" spans="4:4" s="1363" customFormat="1">
      <c r="D723" s="1372"/>
    </row>
    <row r="724" spans="4:4" s="1363" customFormat="1">
      <c r="D724" s="1372"/>
    </row>
    <row r="725" spans="4:4" s="1363" customFormat="1">
      <c r="D725" s="1372"/>
    </row>
    <row r="726" spans="4:4" s="1363" customFormat="1">
      <c r="D726" s="1372"/>
    </row>
    <row r="727" spans="4:4" s="1363" customFormat="1">
      <c r="D727" s="1372"/>
    </row>
    <row r="728" spans="4:4" s="1363" customFormat="1">
      <c r="D728" s="1372"/>
    </row>
    <row r="729" spans="4:4" s="1363" customFormat="1">
      <c r="D729" s="1372"/>
    </row>
    <row r="730" spans="4:4" s="1363" customFormat="1">
      <c r="D730" s="1372"/>
    </row>
    <row r="731" spans="4:4" s="1363" customFormat="1">
      <c r="D731" s="1372"/>
    </row>
    <row r="732" spans="4:4" s="1363" customFormat="1">
      <c r="D732" s="1372"/>
    </row>
    <row r="733" spans="4:4" s="1363" customFormat="1">
      <c r="D733" s="1372"/>
    </row>
    <row r="734" spans="4:4" s="1363" customFormat="1">
      <c r="D734" s="1372"/>
    </row>
    <row r="735" spans="4:4" s="1363" customFormat="1">
      <c r="D735" s="1372"/>
    </row>
    <row r="736" spans="4:4" s="1363" customFormat="1">
      <c r="D736" s="1372"/>
    </row>
    <row r="737" spans="4:4" s="1363" customFormat="1">
      <c r="D737" s="1372"/>
    </row>
    <row r="738" spans="4:4" s="1363" customFormat="1">
      <c r="D738" s="1372"/>
    </row>
    <row r="739" spans="4:4" s="1363" customFormat="1">
      <c r="D739" s="1372"/>
    </row>
    <row r="740" spans="4:4" s="1363" customFormat="1">
      <c r="D740" s="1372"/>
    </row>
    <row r="741" spans="4:4" s="1363" customFormat="1">
      <c r="D741" s="1372"/>
    </row>
    <row r="742" spans="4:4" s="1363" customFormat="1">
      <c r="D742" s="1372"/>
    </row>
    <row r="743" spans="4:4" s="1363" customFormat="1">
      <c r="D743" s="1372"/>
    </row>
    <row r="744" spans="4:4" s="1363" customFormat="1">
      <c r="D744" s="1372"/>
    </row>
    <row r="745" spans="4:4" s="1363" customFormat="1">
      <c r="D745" s="1372"/>
    </row>
    <row r="746" spans="4:4" s="1363" customFormat="1">
      <c r="D746" s="1372"/>
    </row>
    <row r="747" spans="4:4" s="1363" customFormat="1">
      <c r="D747" s="1372"/>
    </row>
    <row r="748" spans="4:4" s="1363" customFormat="1">
      <c r="D748" s="1372"/>
    </row>
    <row r="749" spans="4:4" s="1363" customFormat="1">
      <c r="D749" s="1372"/>
    </row>
    <row r="750" spans="4:4" s="1363" customFormat="1">
      <c r="D750" s="1372"/>
    </row>
    <row r="751" spans="4:4" s="1363" customFormat="1">
      <c r="D751" s="1372"/>
    </row>
    <row r="752" spans="4:4" s="1363" customFormat="1">
      <c r="D752" s="1372"/>
    </row>
    <row r="753" spans="4:4" s="1363" customFormat="1">
      <c r="D753" s="1372"/>
    </row>
    <row r="754" spans="4:4" s="1363" customFormat="1">
      <c r="D754" s="1372"/>
    </row>
    <row r="755" spans="4:4" s="1363" customFormat="1">
      <c r="D755" s="1372"/>
    </row>
    <row r="756" spans="4:4" s="1363" customFormat="1">
      <c r="D756" s="1372"/>
    </row>
    <row r="757" spans="4:4" s="1363" customFormat="1">
      <c r="D757" s="1372"/>
    </row>
    <row r="758" spans="4:4" s="1363" customFormat="1">
      <c r="D758" s="1372"/>
    </row>
    <row r="759" spans="4:4" s="1363" customFormat="1">
      <c r="D759" s="1372"/>
    </row>
    <row r="760" spans="4:4" s="1363" customFormat="1">
      <c r="D760" s="1372"/>
    </row>
    <row r="761" spans="4:4" s="1363" customFormat="1">
      <c r="D761" s="1372"/>
    </row>
    <row r="762" spans="4:4" s="1363" customFormat="1">
      <c r="D762" s="1372"/>
    </row>
    <row r="763" spans="4:4" s="1363" customFormat="1">
      <c r="D763" s="1372"/>
    </row>
    <row r="764" spans="4:4" s="1363" customFormat="1">
      <c r="D764" s="1372"/>
    </row>
    <row r="765" spans="4:4" s="1363" customFormat="1">
      <c r="D765" s="1372"/>
    </row>
    <row r="766" spans="4:4" s="1363" customFormat="1">
      <c r="D766" s="1372"/>
    </row>
    <row r="767" spans="4:4" s="1363" customFormat="1">
      <c r="D767" s="1372"/>
    </row>
    <row r="768" spans="4:4" s="1363" customFormat="1">
      <c r="D768" s="1372"/>
    </row>
    <row r="769" spans="4:4" s="1363" customFormat="1">
      <c r="D769" s="1372"/>
    </row>
    <row r="770" spans="4:4" s="1363" customFormat="1">
      <c r="D770" s="1372"/>
    </row>
    <row r="771" spans="4:4" s="1363" customFormat="1">
      <c r="D771" s="1372"/>
    </row>
    <row r="772" spans="4:4" s="1363" customFormat="1">
      <c r="D772" s="1372"/>
    </row>
    <row r="773" spans="4:4" s="1363" customFormat="1">
      <c r="D773" s="1372"/>
    </row>
    <row r="774" spans="4:4" s="1363" customFormat="1">
      <c r="D774" s="1372"/>
    </row>
    <row r="775" spans="4:4" s="1363" customFormat="1">
      <c r="D775" s="1372"/>
    </row>
    <row r="776" spans="4:4" s="1363" customFormat="1">
      <c r="D776" s="1372"/>
    </row>
    <row r="777" spans="4:4" s="1363" customFormat="1">
      <c r="D777" s="1372"/>
    </row>
    <row r="778" spans="4:4" s="1363" customFormat="1">
      <c r="D778" s="1372"/>
    </row>
    <row r="779" spans="4:4" s="1363" customFormat="1">
      <c r="D779" s="1372"/>
    </row>
    <row r="780" spans="4:4" s="1363" customFormat="1">
      <c r="D780" s="1372"/>
    </row>
    <row r="781" spans="4:4" s="1363" customFormat="1">
      <c r="D781" s="1372"/>
    </row>
    <row r="782" spans="4:4" s="1363" customFormat="1">
      <c r="D782" s="1372"/>
    </row>
    <row r="783" spans="4:4" s="1363" customFormat="1">
      <c r="D783" s="1372"/>
    </row>
    <row r="784" spans="4:4" s="1363" customFormat="1">
      <c r="D784" s="1372"/>
    </row>
    <row r="785" spans="4:4" s="1363" customFormat="1">
      <c r="D785" s="1372"/>
    </row>
    <row r="786" spans="4:4" s="1363" customFormat="1">
      <c r="D786" s="1372"/>
    </row>
    <row r="787" spans="4:4" s="1363" customFormat="1">
      <c r="D787" s="1372"/>
    </row>
    <row r="788" spans="4:4" s="1363" customFormat="1">
      <c r="D788" s="1372"/>
    </row>
    <row r="789" spans="4:4" s="1363" customFormat="1">
      <c r="D789" s="1372"/>
    </row>
    <row r="790" spans="4:4" s="1363" customFormat="1">
      <c r="D790" s="1372"/>
    </row>
    <row r="791" spans="4:4" s="1363" customFormat="1">
      <c r="D791" s="1372"/>
    </row>
    <row r="792" spans="4:4" s="1363" customFormat="1">
      <c r="D792" s="1372"/>
    </row>
    <row r="793" spans="4:4" s="1363" customFormat="1">
      <c r="D793" s="1372"/>
    </row>
    <row r="794" spans="4:4" s="1363" customFormat="1">
      <c r="D794" s="1372"/>
    </row>
    <row r="795" spans="4:4" s="1363" customFormat="1">
      <c r="D795" s="1372"/>
    </row>
    <row r="796" spans="4:4" s="1363" customFormat="1">
      <c r="D796" s="1372"/>
    </row>
    <row r="797" spans="4:4" s="1363" customFormat="1">
      <c r="D797" s="1372"/>
    </row>
    <row r="798" spans="4:4" s="1363" customFormat="1">
      <c r="D798" s="1372"/>
    </row>
    <row r="799" spans="4:4" s="1363" customFormat="1">
      <c r="D799" s="1372"/>
    </row>
    <row r="800" spans="4:4" s="1363" customFormat="1">
      <c r="D800" s="1372"/>
    </row>
    <row r="801" spans="4:4" s="1363" customFormat="1">
      <c r="D801" s="1372"/>
    </row>
    <row r="802" spans="4:4" s="1363" customFormat="1">
      <c r="D802" s="1372"/>
    </row>
    <row r="803" spans="4:4" s="1363" customFormat="1">
      <c r="D803" s="1372"/>
    </row>
    <row r="804" spans="4:4" s="1363" customFormat="1">
      <c r="D804" s="1372"/>
    </row>
    <row r="805" spans="4:4" s="1363" customFormat="1">
      <c r="D805" s="1372"/>
    </row>
    <row r="806" spans="4:4" s="1363" customFormat="1">
      <c r="D806" s="1372"/>
    </row>
    <row r="807" spans="4:4" s="1363" customFormat="1">
      <c r="D807" s="1372"/>
    </row>
    <row r="808" spans="4:4" s="1363" customFormat="1">
      <c r="D808" s="1372"/>
    </row>
    <row r="809" spans="4:4" s="1363" customFormat="1">
      <c r="D809" s="1372"/>
    </row>
    <row r="810" spans="4:4" s="1363" customFormat="1">
      <c r="D810" s="1372"/>
    </row>
    <row r="811" spans="4:4" s="1363" customFormat="1">
      <c r="D811" s="1372"/>
    </row>
    <row r="812" spans="4:4" s="1363" customFormat="1">
      <c r="D812" s="1372"/>
    </row>
    <row r="813" spans="4:4" s="1363" customFormat="1">
      <c r="D813" s="1372"/>
    </row>
    <row r="814" spans="4:4" s="1363" customFormat="1">
      <c r="D814" s="1372"/>
    </row>
    <row r="815" spans="4:4" s="1363" customFormat="1">
      <c r="D815" s="1372"/>
    </row>
    <row r="816" spans="4:4" s="1363" customFormat="1">
      <c r="D816" s="1372"/>
    </row>
    <row r="817" spans="4:4" s="1363" customFormat="1">
      <c r="D817" s="1372"/>
    </row>
    <row r="818" spans="4:4" s="1363" customFormat="1">
      <c r="D818" s="1372"/>
    </row>
    <row r="819" spans="4:4" s="1363" customFormat="1">
      <c r="D819" s="1372"/>
    </row>
    <row r="820" spans="4:4" s="1363" customFormat="1">
      <c r="D820" s="1372"/>
    </row>
    <row r="821" spans="4:4" s="1363" customFormat="1">
      <c r="D821" s="1372"/>
    </row>
    <row r="822" spans="4:4" s="1363" customFormat="1">
      <c r="D822" s="1372"/>
    </row>
    <row r="823" spans="4:4" s="1363" customFormat="1">
      <c r="D823" s="1372"/>
    </row>
    <row r="824" spans="4:4" s="1363" customFormat="1">
      <c r="D824" s="1372"/>
    </row>
    <row r="825" spans="4:4" s="1363" customFormat="1">
      <c r="D825" s="1372"/>
    </row>
    <row r="826" spans="4:4" s="1363" customFormat="1">
      <c r="D826" s="1372"/>
    </row>
    <row r="827" spans="4:4" s="1363" customFormat="1">
      <c r="D827" s="1372"/>
    </row>
    <row r="828" spans="4:4" s="1363" customFormat="1">
      <c r="D828" s="1372"/>
    </row>
    <row r="829" spans="4:4" s="1363" customFormat="1">
      <c r="D829" s="1372"/>
    </row>
    <row r="830" spans="4:4" s="1363" customFormat="1">
      <c r="D830" s="1372"/>
    </row>
    <row r="831" spans="4:4" s="1363" customFormat="1">
      <c r="D831" s="1372"/>
    </row>
    <row r="832" spans="4:4" s="1363" customFormat="1">
      <c r="D832" s="1372"/>
    </row>
    <row r="833" spans="4:4" s="1363" customFormat="1">
      <c r="D833" s="1372"/>
    </row>
    <row r="834" spans="4:4" s="1363" customFormat="1">
      <c r="D834" s="1372"/>
    </row>
    <row r="835" spans="4:4" s="1363" customFormat="1">
      <c r="D835" s="1372"/>
    </row>
    <row r="836" spans="4:4" s="1363" customFormat="1">
      <c r="D836" s="1372"/>
    </row>
    <row r="837" spans="4:4" s="1363" customFormat="1">
      <c r="D837" s="1372"/>
    </row>
    <row r="838" spans="4:4" s="1363" customFormat="1">
      <c r="D838" s="1372"/>
    </row>
    <row r="839" spans="4:4" s="1363" customFormat="1">
      <c r="D839" s="1372"/>
    </row>
    <row r="840" spans="4:4" s="1363" customFormat="1">
      <c r="D840" s="1372"/>
    </row>
    <row r="841" spans="4:4" s="1363" customFormat="1">
      <c r="D841" s="1372"/>
    </row>
    <row r="842" spans="4:4" s="1363" customFormat="1">
      <c r="D842" s="1372"/>
    </row>
    <row r="843" spans="4:4" s="1363" customFormat="1">
      <c r="D843" s="1372"/>
    </row>
    <row r="844" spans="4:4" s="1363" customFormat="1">
      <c r="D844" s="1372"/>
    </row>
    <row r="845" spans="4:4" s="1363" customFormat="1">
      <c r="D845" s="1372"/>
    </row>
    <row r="846" spans="4:4" s="1363" customFormat="1">
      <c r="D846" s="1372"/>
    </row>
    <row r="847" spans="4:4" s="1363" customFormat="1">
      <c r="D847" s="1372"/>
    </row>
    <row r="848" spans="4:4" s="1363" customFormat="1">
      <c r="D848" s="1372"/>
    </row>
    <row r="849" spans="4:4" s="1363" customFormat="1">
      <c r="D849" s="1372"/>
    </row>
    <row r="850" spans="4:4" s="1363" customFormat="1">
      <c r="D850" s="1372"/>
    </row>
    <row r="851" spans="4:4" s="1363" customFormat="1">
      <c r="D851" s="1372"/>
    </row>
    <row r="852" spans="4:4" s="1363" customFormat="1">
      <c r="D852" s="1372"/>
    </row>
    <row r="853" spans="4:4" s="1363" customFormat="1">
      <c r="D853" s="1372"/>
    </row>
    <row r="854" spans="4:4" s="1363" customFormat="1">
      <c r="D854" s="1372"/>
    </row>
    <row r="855" spans="4:4" s="1363" customFormat="1">
      <c r="D855" s="1372"/>
    </row>
    <row r="856" spans="4:4" s="1363" customFormat="1">
      <c r="D856" s="1372"/>
    </row>
    <row r="857" spans="4:4" s="1363" customFormat="1">
      <c r="D857" s="1372"/>
    </row>
    <row r="858" spans="4:4" s="1363" customFormat="1">
      <c r="D858" s="1372"/>
    </row>
    <row r="859" spans="4:4" s="1363" customFormat="1">
      <c r="D859" s="1372"/>
    </row>
    <row r="860" spans="4:4" s="1363" customFormat="1">
      <c r="D860" s="1372"/>
    </row>
    <row r="861" spans="4:4" s="1363" customFormat="1">
      <c r="D861" s="1372"/>
    </row>
    <row r="862" spans="4:4" s="1363" customFormat="1">
      <c r="D862" s="1372"/>
    </row>
    <row r="863" spans="4:4" s="1363" customFormat="1">
      <c r="D863" s="1372"/>
    </row>
    <row r="864" spans="4:4" s="1363" customFormat="1">
      <c r="D864" s="1372"/>
    </row>
    <row r="865" spans="4:4" s="1363" customFormat="1">
      <c r="D865" s="1372"/>
    </row>
    <row r="866" spans="4:4" s="1363" customFormat="1">
      <c r="D866" s="1372"/>
    </row>
    <row r="867" spans="4:4" s="1363" customFormat="1">
      <c r="D867" s="1372"/>
    </row>
    <row r="868" spans="4:4" s="1363" customFormat="1">
      <c r="D868" s="1372"/>
    </row>
    <row r="869" spans="4:4" s="1363" customFormat="1">
      <c r="D869" s="1372"/>
    </row>
    <row r="870" spans="4:4" s="1363" customFormat="1">
      <c r="D870" s="1372"/>
    </row>
    <row r="871" spans="4:4" s="1363" customFormat="1">
      <c r="D871" s="1372"/>
    </row>
    <row r="872" spans="4:4" s="1363" customFormat="1">
      <c r="D872" s="1372"/>
    </row>
    <row r="873" spans="4:4" s="1363" customFormat="1">
      <c r="D873" s="1372"/>
    </row>
    <row r="874" spans="4:4" s="1363" customFormat="1">
      <c r="D874" s="1372"/>
    </row>
    <row r="875" spans="4:4" s="1363" customFormat="1">
      <c r="D875" s="1372"/>
    </row>
    <row r="876" spans="4:4" s="1363" customFormat="1">
      <c r="D876" s="1372"/>
    </row>
    <row r="877" spans="4:4" s="1363" customFormat="1">
      <c r="D877" s="1372"/>
    </row>
    <row r="878" spans="4:4" s="1363" customFormat="1">
      <c r="D878" s="1372"/>
    </row>
    <row r="879" spans="4:4" s="1363" customFormat="1">
      <c r="D879" s="1372"/>
    </row>
    <row r="880" spans="4:4" s="1363" customFormat="1">
      <c r="D880" s="1372"/>
    </row>
    <row r="881" spans="4:4" s="1363" customFormat="1">
      <c r="D881" s="1372"/>
    </row>
    <row r="882" spans="4:4" s="1363" customFormat="1">
      <c r="D882" s="1372"/>
    </row>
    <row r="883" spans="4:4" s="1363" customFormat="1">
      <c r="D883" s="1372"/>
    </row>
    <row r="884" spans="4:4" s="1363" customFormat="1">
      <c r="D884" s="1372"/>
    </row>
    <row r="885" spans="4:4" s="1363" customFormat="1">
      <c r="D885" s="1372"/>
    </row>
    <row r="886" spans="4:4" s="1363" customFormat="1">
      <c r="D886" s="1372"/>
    </row>
    <row r="887" spans="4:4" s="1363" customFormat="1">
      <c r="D887" s="1372"/>
    </row>
    <row r="888" spans="4:4" s="1363" customFormat="1">
      <c r="D888" s="1372"/>
    </row>
    <row r="889" spans="4:4" s="1363" customFormat="1">
      <c r="D889" s="1372"/>
    </row>
    <row r="890" spans="4:4" s="1363" customFormat="1">
      <c r="D890" s="1372"/>
    </row>
    <row r="891" spans="4:4" s="1363" customFormat="1">
      <c r="D891" s="1372"/>
    </row>
    <row r="892" spans="4:4" s="1363" customFormat="1">
      <c r="D892" s="1372"/>
    </row>
    <row r="893" spans="4:4" s="1363" customFormat="1">
      <c r="D893" s="1372"/>
    </row>
    <row r="894" spans="4:4" s="1363" customFormat="1">
      <c r="D894" s="1372"/>
    </row>
    <row r="895" spans="4:4" s="1363" customFormat="1">
      <c r="D895" s="1372"/>
    </row>
    <row r="896" spans="4:4" s="1363" customFormat="1">
      <c r="D896" s="1372"/>
    </row>
    <row r="897" spans="4:4" s="1363" customFormat="1">
      <c r="D897" s="1372"/>
    </row>
    <row r="898" spans="4:4" s="1363" customFormat="1">
      <c r="D898" s="1372"/>
    </row>
    <row r="899" spans="4:4" s="1363" customFormat="1">
      <c r="D899" s="1372"/>
    </row>
    <row r="900" spans="4:4" s="1363" customFormat="1">
      <c r="D900" s="1372"/>
    </row>
    <row r="901" spans="4:4" s="1363" customFormat="1">
      <c r="D901" s="1372"/>
    </row>
    <row r="902" spans="4:4" s="1363" customFormat="1">
      <c r="D902" s="1372"/>
    </row>
    <row r="903" spans="4:4" s="1363" customFormat="1">
      <c r="D903" s="1372"/>
    </row>
    <row r="904" spans="4:4" s="1363" customFormat="1">
      <c r="D904" s="1372"/>
    </row>
    <row r="905" spans="4:4" s="1363" customFormat="1">
      <c r="D905" s="1372"/>
    </row>
    <row r="906" spans="4:4" s="1363" customFormat="1">
      <c r="D906" s="1372"/>
    </row>
    <row r="907" spans="4:4" s="1363" customFormat="1">
      <c r="D907" s="1372"/>
    </row>
    <row r="908" spans="4:4" s="1363" customFormat="1">
      <c r="D908" s="1372"/>
    </row>
    <row r="909" spans="4:4" s="1363" customFormat="1">
      <c r="D909" s="1372"/>
    </row>
    <row r="910" spans="4:4" s="1363" customFormat="1">
      <c r="D910" s="1372"/>
    </row>
    <row r="911" spans="4:4" s="1363" customFormat="1">
      <c r="D911" s="1372"/>
    </row>
    <row r="912" spans="4:4" s="1363" customFormat="1">
      <c r="D912" s="1372"/>
    </row>
    <row r="913" spans="4:4" s="1363" customFormat="1">
      <c r="D913" s="1372"/>
    </row>
    <row r="914" spans="4:4" s="1363" customFormat="1">
      <c r="D914" s="1372"/>
    </row>
    <row r="915" spans="4:4" s="1363" customFormat="1">
      <c r="D915" s="1372"/>
    </row>
    <row r="916" spans="4:4" s="1363" customFormat="1">
      <c r="D916" s="1372"/>
    </row>
    <row r="917" spans="4:4" s="1363" customFormat="1">
      <c r="D917" s="1372"/>
    </row>
    <row r="918" spans="4:4" s="1363" customFormat="1">
      <c r="D918" s="1372"/>
    </row>
    <row r="919" spans="4:4" s="1363" customFormat="1">
      <c r="D919" s="1372"/>
    </row>
    <row r="920" spans="4:4" s="1363" customFormat="1">
      <c r="D920" s="1372"/>
    </row>
    <row r="921" spans="4:4" s="1363" customFormat="1">
      <c r="D921" s="1372"/>
    </row>
    <row r="922" spans="4:4" s="1363" customFormat="1">
      <c r="D922" s="1372"/>
    </row>
    <row r="923" spans="4:4" s="1363" customFormat="1">
      <c r="D923" s="1372"/>
    </row>
    <row r="924" spans="4:4" s="1363" customFormat="1">
      <c r="D924" s="1372"/>
    </row>
    <row r="925" spans="4:4" s="1363" customFormat="1">
      <c r="D925" s="1372"/>
    </row>
    <row r="926" spans="4:4" s="1363" customFormat="1">
      <c r="D926" s="1372"/>
    </row>
    <row r="927" spans="4:4" s="1363" customFormat="1">
      <c r="D927" s="1372"/>
    </row>
    <row r="928" spans="4:4" s="1363" customFormat="1">
      <c r="D928" s="1372"/>
    </row>
    <row r="929" spans="4:4" s="1363" customFormat="1">
      <c r="D929" s="1372"/>
    </row>
    <row r="930" spans="4:4" s="1363" customFormat="1">
      <c r="D930" s="1372"/>
    </row>
    <row r="931" spans="4:4" s="1363" customFormat="1">
      <c r="D931" s="1372"/>
    </row>
    <row r="932" spans="4:4" s="1363" customFormat="1">
      <c r="D932" s="1372"/>
    </row>
    <row r="933" spans="4:4" s="1363" customFormat="1">
      <c r="D933" s="1372"/>
    </row>
    <row r="934" spans="4:4" s="1363" customFormat="1">
      <c r="D934" s="1372"/>
    </row>
    <row r="935" spans="4:4" s="1363" customFormat="1">
      <c r="D935" s="1372"/>
    </row>
    <row r="936" spans="4:4" s="1363" customFormat="1">
      <c r="D936" s="1372"/>
    </row>
    <row r="937" spans="4:4" s="1363" customFormat="1">
      <c r="D937" s="1372"/>
    </row>
    <row r="938" spans="4:4" s="1363" customFormat="1">
      <c r="D938" s="1372"/>
    </row>
    <row r="939" spans="4:4" s="1363" customFormat="1">
      <c r="D939" s="1372"/>
    </row>
    <row r="940" spans="4:4" s="1363" customFormat="1">
      <c r="D940" s="1372"/>
    </row>
    <row r="941" spans="4:4" s="1363" customFormat="1">
      <c r="D941" s="1372"/>
    </row>
    <row r="942" spans="4:4" s="1363" customFormat="1">
      <c r="D942" s="1372"/>
    </row>
    <row r="943" spans="4:4" s="1363" customFormat="1">
      <c r="D943" s="1372"/>
    </row>
    <row r="944" spans="4:4" s="1363" customFormat="1">
      <c r="D944" s="1372"/>
    </row>
    <row r="945" spans="4:4" s="1363" customFormat="1">
      <c r="D945" s="1372"/>
    </row>
    <row r="946" spans="4:4" s="1363" customFormat="1">
      <c r="D946" s="1372"/>
    </row>
    <row r="947" spans="4:4" s="1363" customFormat="1">
      <c r="D947" s="1372"/>
    </row>
    <row r="948" spans="4:4" s="1363" customFormat="1">
      <c r="D948" s="1372"/>
    </row>
    <row r="949" spans="4:4" s="1363" customFormat="1">
      <c r="D949" s="1372"/>
    </row>
    <row r="950" spans="4:4" s="1363" customFormat="1">
      <c r="D950" s="1372"/>
    </row>
    <row r="951" spans="4:4" s="1363" customFormat="1">
      <c r="D951" s="1372"/>
    </row>
    <row r="952" spans="4:4" s="1363" customFormat="1">
      <c r="D952" s="1372"/>
    </row>
    <row r="953" spans="4:4" s="1363" customFormat="1">
      <c r="D953" s="1372"/>
    </row>
    <row r="954" spans="4:4" s="1363" customFormat="1">
      <c r="D954" s="1372"/>
    </row>
    <row r="955" spans="4:4" s="1363" customFormat="1">
      <c r="D955" s="1372"/>
    </row>
    <row r="956" spans="4:4" s="1363" customFormat="1">
      <c r="D956" s="1372"/>
    </row>
    <row r="957" spans="4:4" s="1363" customFormat="1">
      <c r="D957" s="1372"/>
    </row>
    <row r="958" spans="4:4" s="1363" customFormat="1">
      <c r="D958" s="1372"/>
    </row>
    <row r="959" spans="4:4" s="1363" customFormat="1">
      <c r="D959" s="1372"/>
    </row>
    <row r="960" spans="4:4" s="1363" customFormat="1">
      <c r="D960" s="1372"/>
    </row>
    <row r="961" spans="4:4" s="1363" customFormat="1">
      <c r="D961" s="1372"/>
    </row>
    <row r="962" spans="4:4" s="1363" customFormat="1">
      <c r="D962" s="1372"/>
    </row>
    <row r="963" spans="4:4" s="1363" customFormat="1">
      <c r="D963" s="1372"/>
    </row>
    <row r="964" spans="4:4" s="1363" customFormat="1">
      <c r="D964" s="1372"/>
    </row>
    <row r="965" spans="4:4" s="1363" customFormat="1">
      <c r="D965" s="1372"/>
    </row>
    <row r="966" spans="4:4" s="1363" customFormat="1">
      <c r="D966" s="1372"/>
    </row>
    <row r="967" spans="4:4" s="1363" customFormat="1">
      <c r="D967" s="1372"/>
    </row>
    <row r="968" spans="4:4" s="1363" customFormat="1">
      <c r="D968" s="1372"/>
    </row>
    <row r="969" spans="4:4" s="1363" customFormat="1">
      <c r="D969" s="1372"/>
    </row>
    <row r="970" spans="4:4" s="1363" customFormat="1">
      <c r="D970" s="1372"/>
    </row>
    <row r="971" spans="4:4" s="1363" customFormat="1">
      <c r="D971" s="1372"/>
    </row>
    <row r="972" spans="4:4" s="1363" customFormat="1">
      <c r="D972" s="1372"/>
    </row>
    <row r="973" spans="4:4" s="1363" customFormat="1">
      <c r="D973" s="1372"/>
    </row>
    <row r="974" spans="4:4" s="1363" customFormat="1">
      <c r="D974" s="1372"/>
    </row>
    <row r="975" spans="4:4" s="1363" customFormat="1">
      <c r="D975" s="1372"/>
    </row>
    <row r="976" spans="4:4" s="1363" customFormat="1">
      <c r="D976" s="1372"/>
    </row>
    <row r="977" spans="4:4" s="1363" customFormat="1">
      <c r="D977" s="1372"/>
    </row>
    <row r="978" spans="4:4" s="1363" customFormat="1">
      <c r="D978" s="1372"/>
    </row>
    <row r="979" spans="4:4" s="1363" customFormat="1">
      <c r="D979" s="1372"/>
    </row>
    <row r="980" spans="4:4" s="1363" customFormat="1">
      <c r="D980" s="1372"/>
    </row>
    <row r="981" spans="4:4" s="1363" customFormat="1">
      <c r="D981" s="1372"/>
    </row>
    <row r="982" spans="4:4" s="1363" customFormat="1">
      <c r="D982" s="1372"/>
    </row>
    <row r="983" spans="4:4" s="1363" customFormat="1">
      <c r="D983" s="1372"/>
    </row>
    <row r="984" spans="4:4" s="1363" customFormat="1">
      <c r="D984" s="1372"/>
    </row>
    <row r="985" spans="4:4" s="1363" customFormat="1">
      <c r="D985" s="1372"/>
    </row>
    <row r="986" spans="4:4" s="1363" customFormat="1">
      <c r="D986" s="1372"/>
    </row>
    <row r="987" spans="4:4" s="1363" customFormat="1">
      <c r="D987" s="1372"/>
    </row>
    <row r="988" spans="4:4" s="1363" customFormat="1">
      <c r="D988" s="1372"/>
    </row>
    <row r="989" spans="4:4" s="1363" customFormat="1">
      <c r="D989" s="1372"/>
    </row>
    <row r="990" spans="4:4" s="1363" customFormat="1">
      <c r="D990" s="1372"/>
    </row>
    <row r="991" spans="4:4" s="1363" customFormat="1">
      <c r="D991" s="1372"/>
    </row>
    <row r="992" spans="4:4" s="1363" customFormat="1">
      <c r="D992" s="1372"/>
    </row>
    <row r="993" spans="4:4" s="1363" customFormat="1">
      <c r="D993" s="1372"/>
    </row>
    <row r="994" spans="4:4" s="1363" customFormat="1">
      <c r="D994" s="1372"/>
    </row>
    <row r="995" spans="4:4" s="1363" customFormat="1">
      <c r="D995" s="1372"/>
    </row>
    <row r="996" spans="4:4" s="1363" customFormat="1">
      <c r="D996" s="1372"/>
    </row>
    <row r="997" spans="4:4" s="1363" customFormat="1">
      <c r="D997" s="1372"/>
    </row>
    <row r="998" spans="4:4" s="1363" customFormat="1">
      <c r="D998" s="1372"/>
    </row>
    <row r="999" spans="4:4" s="1363" customFormat="1">
      <c r="D999" s="1372"/>
    </row>
    <row r="1000" spans="4:4" s="1363" customFormat="1">
      <c r="D1000" s="1372"/>
    </row>
  </sheetData>
  <sheetProtection password="CB61" sheet="1" objects="1" scenarios="1" selectLockedCells="1"/>
  <conditionalFormatting sqref="I22">
    <cfRule type="expression" dxfId="1682" priority="1" stopIfTrue="1">
      <formula>NOT($B$27)</formula>
    </cfRule>
  </conditionalFormatting>
  <conditionalFormatting sqref="I19">
    <cfRule type="expression" dxfId="1681" priority="47" stopIfTrue="1">
      <formula>NOT(AND(AND(AND($B$27,$B$57),$B$72),$B$91))</formula>
    </cfRule>
  </conditionalFormatting>
  <conditionalFormatting sqref="I10">
    <cfRule type="expression" dxfId="1680" priority="15" stopIfTrue="1">
      <formula>NOT(AND($B$27,$B$39))</formula>
    </cfRule>
  </conditionalFormatting>
  <conditionalFormatting sqref="H22">
    <cfRule type="expression" dxfId="1679" priority="2" stopIfTrue="1">
      <formula>NOT($B$28)</formula>
    </cfRule>
  </conditionalFormatting>
  <conditionalFormatting sqref="H19">
    <cfRule type="expression" dxfId="1678" priority="48" stopIfTrue="1">
      <formula>NOT(AND(AND(AND($B$28,$B$58),$B$73),$B$92))</formula>
    </cfRule>
  </conditionalFormatting>
  <conditionalFormatting sqref="H10">
    <cfRule type="expression" dxfId="1677" priority="16" stopIfTrue="1">
      <formula>NOT(AND($B$28,$B$40))</formula>
    </cfRule>
  </conditionalFormatting>
  <conditionalFormatting sqref="G22">
    <cfRule type="expression" dxfId="1676" priority="3" stopIfTrue="1">
      <formula>NOT($B$29)</formula>
    </cfRule>
  </conditionalFormatting>
  <conditionalFormatting sqref="G19">
    <cfRule type="expression" dxfId="1675" priority="55" stopIfTrue="1">
      <formula>NOT(AND(AND(AND($B$29,$B$59),$B$81),$B$99))</formula>
    </cfRule>
  </conditionalFormatting>
  <conditionalFormatting sqref="G10">
    <cfRule type="expression" dxfId="1674" priority="17" stopIfTrue="1">
      <formula>NOT(AND($B$29,$B$41))</formula>
    </cfRule>
  </conditionalFormatting>
  <conditionalFormatting sqref="F22">
    <cfRule type="expression" dxfId="1673" priority="4" stopIfTrue="1">
      <formula>NOT($B$30)</formula>
    </cfRule>
  </conditionalFormatting>
  <conditionalFormatting sqref="F19">
    <cfRule type="expression" dxfId="1672" priority="56" stopIfTrue="1">
      <formula>NOT(AND(AND(AND($B$30,$B$60),$B$82),$B$100))</formula>
    </cfRule>
  </conditionalFormatting>
  <conditionalFormatting sqref="F10">
    <cfRule type="expression" dxfId="1671" priority="18" stopIfTrue="1">
      <formula>NOT(AND($B$30,$B$42))</formula>
    </cfRule>
  </conditionalFormatting>
  <conditionalFormatting sqref="E22">
    <cfRule type="expression" dxfId="1670" priority="5" stopIfTrue="1">
      <formula>NOT($B$31)</formula>
    </cfRule>
  </conditionalFormatting>
  <conditionalFormatting sqref="E19">
    <cfRule type="expression" dxfId="1669" priority="57" stopIfTrue="1">
      <formula>NOT(AND(AND(AND($B$31,$B$61),$B$83),$B$101))</formula>
    </cfRule>
  </conditionalFormatting>
  <conditionalFormatting sqref="E10">
    <cfRule type="expression" dxfId="1668" priority="19" stopIfTrue="1">
      <formula>NOT(AND($B$31,$B$43))</formula>
    </cfRule>
  </conditionalFormatting>
  <conditionalFormatting sqref="D22">
    <cfRule type="expression" dxfId="1667" priority="6" stopIfTrue="1">
      <formula>NOT($B$32)</formula>
    </cfRule>
  </conditionalFormatting>
  <conditionalFormatting sqref="D19">
    <cfRule type="expression" dxfId="1666" priority="7" stopIfTrue="1">
      <formula>NOT($B$32)</formula>
    </cfRule>
  </conditionalFormatting>
  <conditionalFormatting sqref="D10">
    <cfRule type="expression" dxfId="1665" priority="20" stopIfTrue="1">
      <formula>NOT(AND($B$32,$B$44))</formula>
    </cfRule>
  </conditionalFormatting>
  <conditionalFormatting sqref="I23">
    <cfRule type="expression" dxfId="1664" priority="8" stopIfTrue="1">
      <formula>NOT($B$33)</formula>
    </cfRule>
  </conditionalFormatting>
  <conditionalFormatting sqref="I20">
    <cfRule type="expression" dxfId="1663" priority="33" stopIfTrue="1">
      <formula>NOT(AND(AND($B$33,$B$62),$B$74))</formula>
    </cfRule>
  </conditionalFormatting>
  <conditionalFormatting sqref="I11">
    <cfRule type="expression" dxfId="1662" priority="21" stopIfTrue="1">
      <formula>NOT(AND($B$33,$B$45))</formula>
    </cfRule>
  </conditionalFormatting>
  <conditionalFormatting sqref="H23">
    <cfRule type="expression" dxfId="1661" priority="9" stopIfTrue="1">
      <formula>NOT($B$34)</formula>
    </cfRule>
  </conditionalFormatting>
  <conditionalFormatting sqref="H20">
    <cfRule type="expression" dxfId="1660" priority="34" stopIfTrue="1">
      <formula>NOT(AND(AND($B$34,$B$63),$B$75))</formula>
    </cfRule>
  </conditionalFormatting>
  <conditionalFormatting sqref="H11">
    <cfRule type="expression" dxfId="1659" priority="22" stopIfTrue="1">
      <formula>NOT(AND($B$34,$B$46))</formula>
    </cfRule>
  </conditionalFormatting>
  <conditionalFormatting sqref="G23">
    <cfRule type="expression" dxfId="1658" priority="10" stopIfTrue="1">
      <formula>NOT($B$35)</formula>
    </cfRule>
  </conditionalFormatting>
  <conditionalFormatting sqref="G20">
    <cfRule type="expression" dxfId="1657" priority="37" stopIfTrue="1">
      <formula>NOT(AND(AND($B$35,$B$64),$B$78))</formula>
    </cfRule>
  </conditionalFormatting>
  <conditionalFormatting sqref="G11">
    <cfRule type="expression" dxfId="1656" priority="23" stopIfTrue="1">
      <formula>NOT(AND($B$35,$B$47))</formula>
    </cfRule>
  </conditionalFormatting>
  <conditionalFormatting sqref="F23">
    <cfRule type="expression" dxfId="1655" priority="11" stopIfTrue="1">
      <formula>NOT($B$36)</formula>
    </cfRule>
  </conditionalFormatting>
  <conditionalFormatting sqref="F20">
    <cfRule type="expression" dxfId="1654" priority="38" stopIfTrue="1">
      <formula>NOT(AND(AND($B$36,$B$65),$B$79))</formula>
    </cfRule>
  </conditionalFormatting>
  <conditionalFormatting sqref="F11">
    <cfRule type="expression" dxfId="1653" priority="24" stopIfTrue="1">
      <formula>NOT(AND($B$36,$B$48))</formula>
    </cfRule>
  </conditionalFormatting>
  <conditionalFormatting sqref="E23">
    <cfRule type="expression" dxfId="1652" priority="12" stopIfTrue="1">
      <formula>NOT($B$37)</formula>
    </cfRule>
  </conditionalFormatting>
  <conditionalFormatting sqref="E20">
    <cfRule type="expression" dxfId="1651" priority="39" stopIfTrue="1">
      <formula>NOT(AND(AND($B$37,$B$66),$B$80))</formula>
    </cfRule>
  </conditionalFormatting>
  <conditionalFormatting sqref="E11">
    <cfRule type="expression" dxfId="1650" priority="25" stopIfTrue="1">
      <formula>NOT(AND($B$37,$B$49))</formula>
    </cfRule>
  </conditionalFormatting>
  <conditionalFormatting sqref="D23">
    <cfRule type="expression" dxfId="1649" priority="13" stopIfTrue="1">
      <formula>NOT($B$38)</formula>
    </cfRule>
  </conditionalFormatting>
  <conditionalFormatting sqref="D20">
    <cfRule type="expression" dxfId="1648" priority="14" stopIfTrue="1">
      <formula>NOT($B$38)</formula>
    </cfRule>
  </conditionalFormatting>
  <conditionalFormatting sqref="D11">
    <cfRule type="expression" dxfId="1647" priority="26" stopIfTrue="1">
      <formula>NOT(AND($B$38,$B$50))</formula>
    </cfRule>
  </conditionalFormatting>
  <conditionalFormatting sqref="I12">
    <cfRule type="expression" dxfId="1646" priority="27" stopIfTrue="1">
      <formula>NOT($B$51)</formula>
    </cfRule>
  </conditionalFormatting>
  <conditionalFormatting sqref="H12">
    <cfRule type="expression" dxfId="1645" priority="28" stopIfTrue="1">
      <formula>NOT($B$52)</formula>
    </cfRule>
  </conditionalFormatting>
  <conditionalFormatting sqref="G12">
    <cfRule type="expression" dxfId="1644" priority="29" stopIfTrue="1">
      <formula>NOT($B$53)</formula>
    </cfRule>
  </conditionalFormatting>
  <conditionalFormatting sqref="F12">
    <cfRule type="expression" dxfId="1643" priority="30" stopIfTrue="1">
      <formula>NOT($B$54)</formula>
    </cfRule>
  </conditionalFormatting>
  <conditionalFormatting sqref="E12">
    <cfRule type="expression" dxfId="1642" priority="31" stopIfTrue="1">
      <formula>NOT($B$55)</formula>
    </cfRule>
  </conditionalFormatting>
  <conditionalFormatting sqref="D12">
    <cfRule type="expression" dxfId="1641" priority="32" stopIfTrue="1">
      <formula>NOT($B$56)</formula>
    </cfRule>
  </conditionalFormatting>
  <conditionalFormatting sqref="I21">
    <cfRule type="expression" dxfId="1640" priority="35" stopIfTrue="1">
      <formula>NOT(AND($B$67,$B$76))</formula>
    </cfRule>
  </conditionalFormatting>
  <conditionalFormatting sqref="H21">
    <cfRule type="expression" dxfId="1639" priority="36" stopIfTrue="1">
      <formula>NOT(AND($B$68,$B$77))</formula>
    </cfRule>
  </conditionalFormatting>
  <conditionalFormatting sqref="G21">
    <cfRule type="expression" dxfId="1638" priority="40" stopIfTrue="1">
      <formula>NOT(AND($B$69,$B$84))</formula>
    </cfRule>
  </conditionalFormatting>
  <conditionalFormatting sqref="F21">
    <cfRule type="expression" dxfId="1637" priority="41" stopIfTrue="1">
      <formula>NOT(AND($B$70,$B$85))</formula>
    </cfRule>
  </conditionalFormatting>
  <conditionalFormatting sqref="E21">
    <cfRule type="expression" dxfId="1636" priority="42" stopIfTrue="1">
      <formula>NOT(AND($B$71,$B$86))</formula>
    </cfRule>
  </conditionalFormatting>
  <conditionalFormatting sqref="I18">
    <cfRule type="expression" dxfId="1635" priority="43" stopIfTrue="1">
      <formula>NOT($B$87)</formula>
    </cfRule>
  </conditionalFormatting>
  <conditionalFormatting sqref="H18">
    <cfRule type="expression" dxfId="1634" priority="44" stopIfTrue="1">
      <formula>NOT($B$88)</formula>
    </cfRule>
  </conditionalFormatting>
  <conditionalFormatting sqref="I13">
    <cfRule type="expression" dxfId="1633" priority="45" stopIfTrue="1">
      <formula>NOT($B$89)</formula>
    </cfRule>
  </conditionalFormatting>
  <conditionalFormatting sqref="H13">
    <cfRule type="expression" dxfId="1632" priority="46" stopIfTrue="1">
      <formula>NOT($B$90)</formula>
    </cfRule>
  </conditionalFormatting>
  <conditionalFormatting sqref="G18">
    <cfRule type="expression" dxfId="1631" priority="49" stopIfTrue="1">
      <formula>NOT($B$93)</formula>
    </cfRule>
  </conditionalFormatting>
  <conditionalFormatting sqref="F18">
    <cfRule type="expression" dxfId="1630" priority="50" stopIfTrue="1">
      <formula>NOT($B$94)</formula>
    </cfRule>
  </conditionalFormatting>
  <conditionalFormatting sqref="E18">
    <cfRule type="expression" dxfId="1629" priority="51" stopIfTrue="1">
      <formula>NOT($B$95)</formula>
    </cfRule>
  </conditionalFormatting>
  <conditionalFormatting sqref="G13">
    <cfRule type="expression" dxfId="1628" priority="52" stopIfTrue="1">
      <formula>NOT($B$96)</formula>
    </cfRule>
  </conditionalFormatting>
  <conditionalFormatting sqref="F13">
    <cfRule type="expression" dxfId="1627" priority="53" stopIfTrue="1">
      <formula>NOT($B$97)</formula>
    </cfRule>
  </conditionalFormatting>
  <conditionalFormatting sqref="E13">
    <cfRule type="expression" dxfId="1626" priority="54" stopIfTrue="1">
      <formula>NOT($B$98)</formula>
    </cfRule>
  </conditionalFormatting>
  <printOptions horizontalCentered="1" verticalCentered="1"/>
  <pageMargins left="0.75" right="0.75" top="1" bottom="1" header="0.5" footer="0.5"/>
  <pageSetup paperSize="9" scale="37" orientation="landscape" horizontalDpi="4294967292" r:id="rId1"/>
  <headerFooter alignWithMargins="0">
    <oddHeader xml:space="preserve">&amp;C&amp;"Miriam,Regular"&amp;A
</oddHeader>
    <oddFooter>Page &amp;P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F14" sqref="F14"/>
    </sheetView>
  </sheetViews>
  <sheetFormatPr defaultColWidth="7.75" defaultRowHeight="11.25"/>
  <cols>
    <col min="1" max="1" width="4.75" style="60" bestFit="1" customWidth="1"/>
    <col min="2" max="2" width="52.25" style="60" customWidth="1"/>
    <col min="3" max="3" width="8.875" style="60" bestFit="1" customWidth="1"/>
    <col min="4" max="4" width="10.5" style="154" bestFit="1" customWidth="1"/>
    <col min="5" max="5" width="11.125" style="60" bestFit="1" customWidth="1"/>
    <col min="6" max="6" width="8.875" style="60" bestFit="1" customWidth="1"/>
    <col min="7" max="7" width="10" style="60" bestFit="1" customWidth="1"/>
    <col min="8" max="8" width="11" style="60" bestFit="1" customWidth="1"/>
    <col min="9" max="9" width="8.875" style="60" bestFit="1" customWidth="1"/>
    <col min="10" max="10" width="12" style="60" bestFit="1" customWidth="1"/>
    <col min="11" max="11" width="8.875" style="60" bestFit="1" customWidth="1"/>
    <col min="12" max="12" width="10.125" style="60" bestFit="1" customWidth="1"/>
    <col min="13" max="14" width="8.875" style="60" bestFit="1" customWidth="1"/>
    <col min="15" max="15" width="10.5" style="60" bestFit="1" customWidth="1"/>
    <col min="16" max="16" width="11.125" style="60" bestFit="1" customWidth="1"/>
    <col min="17" max="17" width="8.875" style="60" bestFit="1" customWidth="1"/>
    <col min="18" max="18" width="10" style="60" bestFit="1" customWidth="1"/>
    <col min="19" max="19" width="11" style="60" bestFit="1" customWidth="1"/>
    <col min="20" max="20" width="8.875" style="60" bestFit="1" customWidth="1"/>
    <col min="21" max="21" width="13" style="60" customWidth="1"/>
    <col min="22" max="22" width="8.875" style="60" bestFit="1" customWidth="1"/>
    <col min="23" max="23" width="11.375" style="154" customWidth="1"/>
    <col min="24" max="24" width="8.875" style="60" bestFit="1" customWidth="1"/>
    <col min="25" max="25" width="52.25" style="60" customWidth="1"/>
    <col min="26" max="26" width="5.75" style="60" bestFit="1" customWidth="1"/>
    <col min="27" max="1000" width="7.75" style="1363"/>
    <col min="1001" max="16384" width="7.75" style="60"/>
  </cols>
  <sheetData>
    <row r="1" spans="1:1000" ht="20.25">
      <c r="A1" s="56"/>
      <c r="B1" s="57" t="s">
        <v>272</v>
      </c>
      <c r="C1" s="58"/>
      <c r="D1" s="58"/>
      <c r="E1" s="58"/>
      <c r="F1" s="58"/>
      <c r="G1" s="58"/>
      <c r="H1" s="58"/>
      <c r="I1" s="58"/>
      <c r="J1" s="58"/>
      <c r="K1" s="58"/>
      <c r="L1" s="58"/>
      <c r="M1" s="56"/>
      <c r="N1" s="56"/>
      <c r="O1" s="58"/>
      <c r="P1" s="58"/>
      <c r="Q1" s="58"/>
      <c r="R1" s="58"/>
      <c r="S1" s="58"/>
      <c r="T1" s="58"/>
      <c r="U1" s="58"/>
      <c r="V1" s="58"/>
      <c r="W1" s="58"/>
      <c r="X1" s="58"/>
      <c r="Y1" s="59" t="s">
        <v>272</v>
      </c>
      <c r="Z1" s="56"/>
    </row>
    <row r="2" spans="1:1000" ht="13.15" customHeight="1">
      <c r="A2" s="56"/>
      <c r="B2" s="61"/>
      <c r="C2" s="58"/>
      <c r="D2" s="58"/>
      <c r="E2" s="58"/>
      <c r="F2" s="58"/>
      <c r="G2" s="58"/>
      <c r="H2" s="58"/>
      <c r="I2" s="58"/>
      <c r="J2" s="58"/>
      <c r="K2" s="58"/>
      <c r="L2" s="58"/>
      <c r="M2" s="62"/>
      <c r="N2" s="62"/>
      <c r="O2" s="58"/>
      <c r="P2" s="58"/>
      <c r="Q2" s="58"/>
      <c r="R2" s="58"/>
      <c r="S2" s="58"/>
      <c r="T2" s="58"/>
      <c r="U2" s="58"/>
      <c r="V2" s="58"/>
      <c r="W2" s="58"/>
      <c r="X2" s="58"/>
      <c r="Y2" s="63"/>
      <c r="Z2" s="56"/>
    </row>
    <row r="3" spans="1:1000" ht="15.75">
      <c r="A3" s="56"/>
      <c r="B3" s="64" t="s">
        <v>35526</v>
      </c>
      <c r="C3" s="58"/>
      <c r="D3" s="58"/>
      <c r="E3" s="58"/>
      <c r="F3" s="58"/>
      <c r="G3" s="58"/>
      <c r="H3" s="58"/>
      <c r="I3" s="58"/>
      <c r="J3" s="58"/>
      <c r="K3" s="58"/>
      <c r="L3" s="58"/>
      <c r="M3" s="65"/>
      <c r="N3" s="65"/>
      <c r="O3" s="58"/>
      <c r="P3" s="58"/>
      <c r="Q3" s="58"/>
      <c r="R3" s="58"/>
      <c r="S3" s="58"/>
      <c r="T3" s="58"/>
      <c r="U3" s="58"/>
      <c r="V3" s="58"/>
      <c r="W3" s="58"/>
      <c r="X3" s="58"/>
      <c r="Y3" s="66" t="s">
        <v>35526</v>
      </c>
      <c r="Z3" s="56"/>
    </row>
    <row r="4" spans="1:1000" ht="16.5" thickBot="1">
      <c r="A4" s="56"/>
      <c r="B4" s="64"/>
      <c r="C4" s="58"/>
      <c r="D4" s="58"/>
      <c r="E4" s="58"/>
      <c r="F4" s="58"/>
      <c r="G4" s="58"/>
      <c r="H4" s="58"/>
      <c r="I4" s="58"/>
      <c r="J4" s="58"/>
      <c r="K4" s="58"/>
      <c r="L4" s="58"/>
      <c r="M4" s="65"/>
      <c r="N4" s="65"/>
      <c r="O4" s="58"/>
      <c r="P4" s="58"/>
      <c r="Q4" s="58"/>
      <c r="R4" s="58"/>
      <c r="S4" s="58"/>
      <c r="T4" s="58"/>
      <c r="U4" s="58"/>
      <c r="V4" s="58"/>
      <c r="W4" s="58"/>
      <c r="X4" s="58"/>
      <c r="Y4" s="66"/>
      <c r="Z4" s="56"/>
    </row>
    <row r="5" spans="1:1000" ht="16.5" thickTop="1" thickBot="1">
      <c r="A5" s="56"/>
      <c r="B5" s="314"/>
      <c r="C5" s="633" t="str">
        <f>"לשלושה חודשים שהסתיימו ביום " &amp;TEXT(L0!$E$34,"DD ")&amp;"ב"&amp;TEXT(L0!$E$34,"MMM")</f>
        <v>לשלושה חודשים שהסתיימו ביום 30 ביונ</v>
      </c>
      <c r="D5" s="634"/>
      <c r="E5" s="634"/>
      <c r="F5" s="634"/>
      <c r="G5" s="634"/>
      <c r="H5" s="634"/>
      <c r="I5" s="634"/>
      <c r="J5" s="634"/>
      <c r="K5" s="634"/>
      <c r="L5" s="634"/>
      <c r="M5" s="635"/>
      <c r="N5" s="636" t="str">
        <f>"לשלושה חודשים שהסתיימו ביום " &amp;TEXT(L0!$E$34,"DD ")&amp;"ב"&amp;TEXT(L0!$E$34,"MMM")</f>
        <v>לשלושה חודשים שהסתיימו ביום 30 ביונ</v>
      </c>
      <c r="O5" s="634"/>
      <c r="P5" s="634"/>
      <c r="Q5" s="634"/>
      <c r="R5" s="634"/>
      <c r="S5" s="634"/>
      <c r="T5" s="634"/>
      <c r="U5" s="634"/>
      <c r="V5" s="634"/>
      <c r="W5" s="634"/>
      <c r="X5" s="637"/>
      <c r="Y5" s="319"/>
      <c r="Z5" s="56"/>
    </row>
    <row r="6" spans="1:1000" ht="14.25" thickTop="1" thickBot="1">
      <c r="A6" s="56"/>
      <c r="B6" s="314"/>
      <c r="C6" s="323">
        <f>DATE(YEAR(L0!$E$34),MONTH(L0!$E$34)-12+1,1)-1</f>
        <v>41820</v>
      </c>
      <c r="D6" s="74"/>
      <c r="E6" s="74"/>
      <c r="F6" s="74"/>
      <c r="G6" s="74"/>
      <c r="H6" s="74"/>
      <c r="I6" s="74"/>
      <c r="J6" s="74"/>
      <c r="K6" s="74"/>
      <c r="L6" s="74"/>
      <c r="M6" s="74"/>
      <c r="N6" s="323">
        <f>L0!$E$34</f>
        <v>42185</v>
      </c>
      <c r="O6" s="74"/>
      <c r="P6" s="74"/>
      <c r="Q6" s="74"/>
      <c r="R6" s="74"/>
      <c r="S6" s="74"/>
      <c r="T6" s="74"/>
      <c r="U6" s="74"/>
      <c r="V6" s="74"/>
      <c r="W6" s="74"/>
      <c r="X6" s="74"/>
      <c r="Y6" s="319"/>
      <c r="Z6" s="56"/>
    </row>
    <row r="7" spans="1:1000" ht="15.6" customHeight="1" thickTop="1">
      <c r="A7" s="75"/>
      <c r="B7" s="160"/>
      <c r="C7" s="81" t="s">
        <v>35527</v>
      </c>
      <c r="D7" s="161" t="s">
        <v>35528</v>
      </c>
      <c r="E7" s="161" t="s">
        <v>35529</v>
      </c>
      <c r="F7" s="161" t="s">
        <v>35530</v>
      </c>
      <c r="G7" s="161" t="s">
        <v>35531</v>
      </c>
      <c r="H7" s="161" t="s">
        <v>35527</v>
      </c>
      <c r="I7" s="638"/>
      <c r="J7" s="639" t="s">
        <v>35532</v>
      </c>
      <c r="K7" s="640"/>
      <c r="L7" s="161" t="s">
        <v>35533</v>
      </c>
      <c r="M7" s="161" t="s">
        <v>35534</v>
      </c>
      <c r="N7" s="161" t="s">
        <v>35527</v>
      </c>
      <c r="O7" s="161" t="s">
        <v>35528</v>
      </c>
      <c r="P7" s="161" t="s">
        <v>35529</v>
      </c>
      <c r="Q7" s="161" t="s">
        <v>35530</v>
      </c>
      <c r="R7" s="161" t="s">
        <v>35531</v>
      </c>
      <c r="S7" s="161" t="s">
        <v>35527</v>
      </c>
      <c r="T7" s="638"/>
      <c r="U7" s="639" t="s">
        <v>35532</v>
      </c>
      <c r="V7" s="640"/>
      <c r="W7" s="161" t="s">
        <v>35533</v>
      </c>
      <c r="X7" s="161" t="s">
        <v>35534</v>
      </c>
      <c r="Y7" s="165"/>
      <c r="Z7" s="83"/>
    </row>
    <row r="8" spans="1:1000" ht="15.6" customHeight="1">
      <c r="A8" s="84"/>
      <c r="B8" s="166" t="s">
        <v>271</v>
      </c>
      <c r="C8" s="167" t="s">
        <v>35535</v>
      </c>
      <c r="D8" s="168" t="s">
        <v>35536</v>
      </c>
      <c r="E8" s="168" t="s">
        <v>35405</v>
      </c>
      <c r="F8" s="168" t="s">
        <v>35537</v>
      </c>
      <c r="G8" s="168" t="s">
        <v>35520</v>
      </c>
      <c r="H8" s="168" t="s">
        <v>35538</v>
      </c>
      <c r="I8" s="168" t="s">
        <v>35539</v>
      </c>
      <c r="J8" s="546" t="s">
        <v>35540</v>
      </c>
      <c r="K8" s="168" t="s">
        <v>35541</v>
      </c>
      <c r="L8" s="641" t="s">
        <v>35542</v>
      </c>
      <c r="M8" s="168" t="s">
        <v>35543</v>
      </c>
      <c r="N8" s="168" t="s">
        <v>35535</v>
      </c>
      <c r="O8" s="168" t="s">
        <v>35536</v>
      </c>
      <c r="P8" s="168" t="s">
        <v>35405</v>
      </c>
      <c r="Q8" s="168" t="s">
        <v>35537</v>
      </c>
      <c r="R8" s="168" t="s">
        <v>35520</v>
      </c>
      <c r="S8" s="168" t="s">
        <v>35538</v>
      </c>
      <c r="T8" s="168" t="s">
        <v>35539</v>
      </c>
      <c r="U8" s="546" t="s">
        <v>35540</v>
      </c>
      <c r="V8" s="168" t="s">
        <v>35541</v>
      </c>
      <c r="W8" s="641" t="s">
        <v>35542</v>
      </c>
      <c r="X8" s="168" t="s">
        <v>35543</v>
      </c>
      <c r="Y8" s="172" t="s">
        <v>271</v>
      </c>
      <c r="Z8" s="93"/>
    </row>
    <row r="9" spans="1:1000" ht="15.6" customHeight="1" thickBot="1">
      <c r="A9" s="84"/>
      <c r="B9" s="173"/>
      <c r="C9" s="96"/>
      <c r="D9" s="97"/>
      <c r="E9" s="97"/>
      <c r="F9" s="97"/>
      <c r="G9" s="97" t="s">
        <v>35544</v>
      </c>
      <c r="H9" s="97" t="s">
        <v>35545</v>
      </c>
      <c r="I9" s="97"/>
      <c r="J9" s="642" t="s">
        <v>35546</v>
      </c>
      <c r="K9" s="97"/>
      <c r="L9" s="97" t="s">
        <v>35547</v>
      </c>
      <c r="M9" s="97"/>
      <c r="N9" s="97"/>
      <c r="O9" s="97"/>
      <c r="P9" s="97"/>
      <c r="Q9" s="97"/>
      <c r="R9" s="97" t="s">
        <v>35544</v>
      </c>
      <c r="S9" s="97" t="s">
        <v>35545</v>
      </c>
      <c r="T9" s="97"/>
      <c r="U9" s="642" t="s">
        <v>35546</v>
      </c>
      <c r="V9" s="97"/>
      <c r="W9" s="97" t="s">
        <v>35547</v>
      </c>
      <c r="X9" s="97"/>
      <c r="Y9" s="176"/>
      <c r="Z9" s="55"/>
    </row>
    <row r="10" spans="1:1000" ht="15.6" customHeight="1" thickTop="1" thickBot="1">
      <c r="A10" s="102" t="s">
        <v>35548</v>
      </c>
      <c r="B10" s="177"/>
      <c r="C10" s="105" t="s">
        <v>35549</v>
      </c>
      <c r="D10" s="106" t="s">
        <v>35550</v>
      </c>
      <c r="E10" s="106" t="s">
        <v>35551</v>
      </c>
      <c r="F10" s="106" t="s">
        <v>35552</v>
      </c>
      <c r="G10" s="106" t="s">
        <v>35553</v>
      </c>
      <c r="H10" s="106" t="s">
        <v>35554</v>
      </c>
      <c r="I10" s="106" t="s">
        <v>35555</v>
      </c>
      <c r="J10" s="106" t="s">
        <v>35556</v>
      </c>
      <c r="K10" s="106" t="s">
        <v>35557</v>
      </c>
      <c r="L10" s="106" t="s">
        <v>35558</v>
      </c>
      <c r="M10" s="105" t="s">
        <v>35559</v>
      </c>
      <c r="N10" s="105" t="s">
        <v>35184</v>
      </c>
      <c r="O10" s="106" t="s">
        <v>35185</v>
      </c>
      <c r="P10" s="106" t="s">
        <v>35186</v>
      </c>
      <c r="Q10" s="106" t="s">
        <v>35022</v>
      </c>
      <c r="R10" s="106" t="s">
        <v>35023</v>
      </c>
      <c r="S10" s="106" t="s">
        <v>35024</v>
      </c>
      <c r="T10" s="106" t="s">
        <v>34980</v>
      </c>
      <c r="U10" s="106" t="s">
        <v>34981</v>
      </c>
      <c r="V10" s="106" t="s">
        <v>264</v>
      </c>
      <c r="W10" s="106" t="s">
        <v>263</v>
      </c>
      <c r="X10" s="106" t="s">
        <v>262</v>
      </c>
      <c r="Y10" s="180"/>
      <c r="Z10" s="111" t="s">
        <v>35560</v>
      </c>
    </row>
    <row r="11" spans="1:1000" ht="15.6" customHeight="1" thickTop="1">
      <c r="A11" s="112">
        <v>1</v>
      </c>
      <c r="B11" s="182" t="s">
        <v>35561</v>
      </c>
      <c r="C11" s="115">
        <f>SUM(D11:H11)</f>
        <v>1120900</v>
      </c>
      <c r="D11" s="116">
        <v>0</v>
      </c>
      <c r="E11" s="116">
        <v>0</v>
      </c>
      <c r="F11" s="116">
        <v>725100</v>
      </c>
      <c r="G11" s="116">
        <v>18000</v>
      </c>
      <c r="H11" s="289">
        <f>SUM(I11:M11)</f>
        <v>377800</v>
      </c>
      <c r="I11" s="116">
        <v>0</v>
      </c>
      <c r="J11" s="116">
        <v>0</v>
      </c>
      <c r="K11" s="116">
        <v>358700</v>
      </c>
      <c r="L11" s="116">
        <v>0</v>
      </c>
      <c r="M11" s="116">
        <f>377800-K11</f>
        <v>19100</v>
      </c>
      <c r="N11" s="289">
        <f>SUM(O11:S11)</f>
        <v>1140300</v>
      </c>
      <c r="O11" s="116">
        <v>0</v>
      </c>
      <c r="P11" s="116">
        <v>0</v>
      </c>
      <c r="Q11" s="116">
        <v>761200</v>
      </c>
      <c r="R11" s="116">
        <v>1300</v>
      </c>
      <c r="S11" s="289">
        <f>SUM(T11:X11)</f>
        <v>377800</v>
      </c>
      <c r="T11" s="116">
        <v>0</v>
      </c>
      <c r="U11" s="116">
        <v>0</v>
      </c>
      <c r="V11" s="116">
        <v>358700</v>
      </c>
      <c r="W11" s="116">
        <v>0</v>
      </c>
      <c r="X11" s="116">
        <f>377800-V11</f>
        <v>19100</v>
      </c>
      <c r="Y11" s="190" t="s">
        <v>35561</v>
      </c>
      <c r="Z11" s="191">
        <v>1</v>
      </c>
    </row>
    <row r="12" spans="1:1000" s="1373" customFormat="1" ht="15.6" hidden="1" customHeight="1">
      <c r="A12" s="112">
        <v>2</v>
      </c>
      <c r="B12" s="192" t="s">
        <v>35562</v>
      </c>
      <c r="C12" s="123">
        <f>SUM(D12,F12:G12)</f>
        <v>0</v>
      </c>
      <c r="D12" s="1377">
        <v>0</v>
      </c>
      <c r="E12" s="138">
        <v>0</v>
      </c>
      <c r="F12" s="1377">
        <v>0</v>
      </c>
      <c r="G12" s="1377">
        <v>0</v>
      </c>
      <c r="H12" s="138">
        <v>0</v>
      </c>
      <c r="I12" s="138">
        <v>0</v>
      </c>
      <c r="J12" s="138">
        <v>0</v>
      </c>
      <c r="K12" s="138">
        <v>0</v>
      </c>
      <c r="L12" s="138">
        <v>0</v>
      </c>
      <c r="M12" s="138">
        <v>0</v>
      </c>
      <c r="N12" s="131">
        <f>SUM(O12,Q12:R12)</f>
        <v>0</v>
      </c>
      <c r="O12" s="1377">
        <v>0</v>
      </c>
      <c r="P12" s="138">
        <v>0</v>
      </c>
      <c r="Q12" s="1377">
        <v>0</v>
      </c>
      <c r="R12" s="1377">
        <v>0</v>
      </c>
      <c r="S12" s="138">
        <v>0</v>
      </c>
      <c r="T12" s="138">
        <v>0</v>
      </c>
      <c r="U12" s="138">
        <v>0</v>
      </c>
      <c r="V12" s="138">
        <v>0</v>
      </c>
      <c r="W12" s="138">
        <v>0</v>
      </c>
      <c r="X12" s="138">
        <v>0</v>
      </c>
      <c r="Y12" s="198" t="s">
        <v>35562</v>
      </c>
      <c r="Z12" s="199">
        <v>2</v>
      </c>
      <c r="AA12" s="1372"/>
      <c r="AB12" s="1372"/>
      <c r="AC12" s="1372"/>
      <c r="AD12" s="1372"/>
      <c r="AE12" s="1372"/>
      <c r="AF12" s="1372"/>
      <c r="AG12" s="1372"/>
      <c r="AH12" s="1372"/>
      <c r="AI12" s="1372"/>
      <c r="AJ12" s="1372"/>
      <c r="AK12" s="1372"/>
      <c r="AL12" s="1372"/>
      <c r="AM12" s="1372"/>
      <c r="AN12" s="1372"/>
      <c r="AO12" s="1372"/>
      <c r="AP12" s="1372"/>
      <c r="AQ12" s="1372"/>
      <c r="AR12" s="1372"/>
      <c r="AS12" s="1372"/>
      <c r="AT12" s="1372"/>
      <c r="AU12" s="1372"/>
      <c r="AV12" s="1372"/>
      <c r="AW12" s="1372"/>
      <c r="AX12" s="1372"/>
      <c r="AY12" s="1372"/>
      <c r="AZ12" s="1372"/>
      <c r="BA12" s="1372"/>
      <c r="BB12" s="1372"/>
      <c r="BC12" s="1372"/>
      <c r="BD12" s="1372"/>
      <c r="BE12" s="1372"/>
      <c r="BF12" s="1372"/>
      <c r="BG12" s="1372"/>
      <c r="BH12" s="1372"/>
      <c r="BI12" s="1372"/>
      <c r="BJ12" s="1372"/>
      <c r="BK12" s="1372"/>
      <c r="BL12" s="1372"/>
      <c r="BM12" s="1372"/>
      <c r="BN12" s="1372"/>
      <c r="BO12" s="1372"/>
      <c r="BP12" s="1372"/>
      <c r="BQ12" s="1372"/>
      <c r="BR12" s="1372"/>
      <c r="BS12" s="1372"/>
      <c r="BT12" s="1372"/>
      <c r="BU12" s="1372"/>
      <c r="BV12" s="1372"/>
      <c r="BW12" s="1372"/>
      <c r="BX12" s="1372"/>
      <c r="BY12" s="1372"/>
      <c r="BZ12" s="1372"/>
      <c r="CA12" s="1372"/>
      <c r="CB12" s="1372"/>
      <c r="CC12" s="1372"/>
      <c r="CD12" s="1372"/>
      <c r="CE12" s="1372"/>
      <c r="CF12" s="1372"/>
      <c r="CG12" s="1372"/>
      <c r="CH12" s="1372"/>
      <c r="CI12" s="1372"/>
      <c r="CJ12" s="1372"/>
      <c r="CK12" s="1372"/>
      <c r="CL12" s="1372"/>
      <c r="CM12" s="1372"/>
      <c r="CN12" s="1372"/>
      <c r="CO12" s="1372"/>
      <c r="CP12" s="1372"/>
      <c r="CQ12" s="1372"/>
      <c r="CR12" s="1372"/>
      <c r="CS12" s="1372"/>
      <c r="CT12" s="1372"/>
      <c r="CU12" s="1372"/>
      <c r="CV12" s="1372"/>
      <c r="CW12" s="1372"/>
      <c r="CX12" s="1372"/>
      <c r="CY12" s="1372"/>
      <c r="CZ12" s="1372"/>
      <c r="DA12" s="1372"/>
      <c r="DB12" s="1372"/>
      <c r="DC12" s="1372"/>
      <c r="DD12" s="1372"/>
      <c r="DE12" s="1372"/>
      <c r="DF12" s="1372"/>
      <c r="DG12" s="1372"/>
      <c r="DH12" s="1372"/>
      <c r="DI12" s="1372"/>
      <c r="DJ12" s="1372"/>
      <c r="DK12" s="1372"/>
      <c r="DL12" s="1372"/>
      <c r="DM12" s="1372"/>
      <c r="DN12" s="1372"/>
      <c r="DO12" s="1372"/>
      <c r="DP12" s="1372"/>
      <c r="DQ12" s="1372"/>
      <c r="DR12" s="1372"/>
      <c r="DS12" s="1372"/>
      <c r="DT12" s="1372"/>
      <c r="DU12" s="1372"/>
      <c r="DV12" s="1372"/>
      <c r="DW12" s="1372"/>
      <c r="DX12" s="1372"/>
      <c r="DY12" s="1372"/>
      <c r="DZ12" s="1372"/>
      <c r="EA12" s="1372"/>
      <c r="EB12" s="1372"/>
      <c r="EC12" s="1372"/>
      <c r="ED12" s="1372"/>
      <c r="EE12" s="1372"/>
      <c r="EF12" s="1372"/>
      <c r="EG12" s="1372"/>
      <c r="EH12" s="1372"/>
      <c r="EI12" s="1372"/>
      <c r="EJ12" s="1372"/>
      <c r="EK12" s="1372"/>
      <c r="EL12" s="1372"/>
      <c r="EM12" s="1372"/>
      <c r="EN12" s="1372"/>
      <c r="EO12" s="1372"/>
      <c r="EP12" s="1372"/>
      <c r="EQ12" s="1372"/>
      <c r="ER12" s="1372"/>
      <c r="ES12" s="1372"/>
      <c r="ET12" s="1372"/>
      <c r="EU12" s="1372"/>
      <c r="EV12" s="1372"/>
      <c r="EW12" s="1372"/>
      <c r="EX12" s="1372"/>
      <c r="EY12" s="1372"/>
      <c r="EZ12" s="1372"/>
      <c r="FA12" s="1372"/>
      <c r="FB12" s="1372"/>
      <c r="FC12" s="1372"/>
      <c r="FD12" s="1372"/>
      <c r="FE12" s="1372"/>
      <c r="FF12" s="1372"/>
      <c r="FG12" s="1372"/>
      <c r="FH12" s="1372"/>
      <c r="FI12" s="1372"/>
      <c r="FJ12" s="1372"/>
      <c r="FK12" s="1372"/>
      <c r="FL12" s="1372"/>
      <c r="FM12" s="1372"/>
      <c r="FN12" s="1372"/>
      <c r="FO12" s="1372"/>
      <c r="FP12" s="1372"/>
      <c r="FQ12" s="1372"/>
      <c r="FR12" s="1372"/>
      <c r="FS12" s="1372"/>
      <c r="FT12" s="1372"/>
      <c r="FU12" s="1372"/>
      <c r="FV12" s="1372"/>
      <c r="FW12" s="1372"/>
      <c r="FX12" s="1372"/>
      <c r="FY12" s="1372"/>
      <c r="FZ12" s="1372"/>
      <c r="GA12" s="1372"/>
      <c r="GB12" s="1372"/>
      <c r="GC12" s="1372"/>
      <c r="GD12" s="1372"/>
      <c r="GE12" s="1372"/>
      <c r="GF12" s="1372"/>
      <c r="GG12" s="1372"/>
      <c r="GH12" s="1372"/>
      <c r="GI12" s="1372"/>
      <c r="GJ12" s="1372"/>
      <c r="GK12" s="1372"/>
      <c r="GL12" s="1372"/>
      <c r="GM12" s="1372"/>
      <c r="GN12" s="1372"/>
      <c r="GO12" s="1372"/>
      <c r="GP12" s="1372"/>
      <c r="GQ12" s="1372"/>
      <c r="GR12" s="1372"/>
      <c r="GS12" s="1372"/>
      <c r="GT12" s="1372"/>
      <c r="GU12" s="1372"/>
      <c r="GV12" s="1372"/>
      <c r="GW12" s="1372"/>
      <c r="GX12" s="1372"/>
      <c r="GY12" s="1372"/>
      <c r="GZ12" s="1372"/>
      <c r="HA12" s="1372"/>
      <c r="HB12" s="1372"/>
      <c r="HC12" s="1372"/>
      <c r="HD12" s="1372"/>
      <c r="HE12" s="1372"/>
      <c r="HF12" s="1372"/>
      <c r="HG12" s="1372"/>
      <c r="HH12" s="1372"/>
      <c r="HI12" s="1372"/>
      <c r="HJ12" s="1372"/>
      <c r="HK12" s="1372"/>
      <c r="HL12" s="1372"/>
      <c r="HM12" s="1372"/>
      <c r="HN12" s="1372"/>
      <c r="HO12" s="1372"/>
      <c r="HP12" s="1372"/>
      <c r="HQ12" s="1372"/>
      <c r="HR12" s="1372"/>
      <c r="HS12" s="1372"/>
      <c r="HT12" s="1372"/>
      <c r="HU12" s="1372"/>
      <c r="HV12" s="1372"/>
      <c r="HW12" s="1372"/>
      <c r="HX12" s="1372"/>
      <c r="HY12" s="1372"/>
      <c r="HZ12" s="1372"/>
      <c r="IA12" s="1372"/>
      <c r="IB12" s="1372"/>
      <c r="IC12" s="1372"/>
      <c r="ID12" s="1372"/>
      <c r="IE12" s="1372"/>
      <c r="IF12" s="1372"/>
      <c r="IG12" s="1372"/>
      <c r="IH12" s="1372"/>
      <c r="II12" s="1372"/>
      <c r="IJ12" s="1372"/>
      <c r="IK12" s="1372"/>
      <c r="IL12" s="1372"/>
      <c r="IM12" s="1372"/>
      <c r="IN12" s="1372"/>
      <c r="IO12" s="1372"/>
      <c r="IP12" s="1372"/>
      <c r="IQ12" s="1372"/>
      <c r="IR12" s="1372"/>
      <c r="IS12" s="1372"/>
      <c r="IT12" s="1372"/>
      <c r="IU12" s="1372"/>
      <c r="IV12" s="1372"/>
      <c r="IW12" s="1372"/>
      <c r="IX12" s="1372"/>
      <c r="IY12" s="1372"/>
      <c r="IZ12" s="1372"/>
      <c r="JA12" s="1372"/>
      <c r="JB12" s="1372"/>
      <c r="JC12" s="1372"/>
      <c r="JD12" s="1372"/>
      <c r="JE12" s="1372"/>
      <c r="JF12" s="1372"/>
      <c r="JG12" s="1372"/>
      <c r="JH12" s="1372"/>
      <c r="JI12" s="1372"/>
      <c r="JJ12" s="1372"/>
      <c r="JK12" s="1372"/>
      <c r="JL12" s="1372"/>
      <c r="JM12" s="1372"/>
      <c r="JN12" s="1372"/>
      <c r="JO12" s="1372"/>
      <c r="JP12" s="1372"/>
      <c r="JQ12" s="1372"/>
      <c r="JR12" s="1372"/>
      <c r="JS12" s="1372"/>
      <c r="JT12" s="1372"/>
      <c r="JU12" s="1372"/>
      <c r="JV12" s="1372"/>
      <c r="JW12" s="1372"/>
      <c r="JX12" s="1372"/>
      <c r="JY12" s="1372"/>
      <c r="JZ12" s="1372"/>
      <c r="KA12" s="1372"/>
      <c r="KB12" s="1372"/>
      <c r="KC12" s="1372"/>
      <c r="KD12" s="1372"/>
      <c r="KE12" s="1372"/>
      <c r="KF12" s="1372"/>
      <c r="KG12" s="1372"/>
      <c r="KH12" s="1372"/>
      <c r="KI12" s="1372"/>
      <c r="KJ12" s="1372"/>
      <c r="KK12" s="1372"/>
      <c r="KL12" s="1372"/>
      <c r="KM12" s="1372"/>
      <c r="KN12" s="1372"/>
      <c r="KO12" s="1372"/>
      <c r="KP12" s="1372"/>
      <c r="KQ12" s="1372"/>
      <c r="KR12" s="1372"/>
      <c r="KS12" s="1372"/>
      <c r="KT12" s="1372"/>
      <c r="KU12" s="1372"/>
      <c r="KV12" s="1372"/>
      <c r="KW12" s="1372"/>
      <c r="KX12" s="1372"/>
      <c r="KY12" s="1372"/>
      <c r="KZ12" s="1372"/>
      <c r="LA12" s="1372"/>
      <c r="LB12" s="1372"/>
      <c r="LC12" s="1372"/>
      <c r="LD12" s="1372"/>
      <c r="LE12" s="1372"/>
      <c r="LF12" s="1372"/>
      <c r="LG12" s="1372"/>
      <c r="LH12" s="1372"/>
      <c r="LI12" s="1372"/>
      <c r="LJ12" s="1372"/>
      <c r="LK12" s="1372"/>
      <c r="LL12" s="1372"/>
      <c r="LM12" s="1372"/>
      <c r="LN12" s="1372"/>
      <c r="LO12" s="1372"/>
      <c r="LP12" s="1372"/>
      <c r="LQ12" s="1372"/>
      <c r="LR12" s="1372"/>
      <c r="LS12" s="1372"/>
      <c r="LT12" s="1372"/>
      <c r="LU12" s="1372"/>
      <c r="LV12" s="1372"/>
      <c r="LW12" s="1372"/>
      <c r="LX12" s="1372"/>
      <c r="LY12" s="1372"/>
      <c r="LZ12" s="1372"/>
      <c r="MA12" s="1372"/>
      <c r="MB12" s="1372"/>
      <c r="MC12" s="1372"/>
      <c r="MD12" s="1372"/>
      <c r="ME12" s="1372"/>
      <c r="MF12" s="1372"/>
      <c r="MG12" s="1372"/>
      <c r="MH12" s="1372"/>
      <c r="MI12" s="1372"/>
      <c r="MJ12" s="1372"/>
      <c r="MK12" s="1372"/>
      <c r="ML12" s="1372"/>
      <c r="MM12" s="1372"/>
      <c r="MN12" s="1372"/>
      <c r="MO12" s="1372"/>
      <c r="MP12" s="1372"/>
      <c r="MQ12" s="1372"/>
      <c r="MR12" s="1372"/>
      <c r="MS12" s="1372"/>
      <c r="MT12" s="1372"/>
      <c r="MU12" s="1372"/>
      <c r="MV12" s="1372"/>
      <c r="MW12" s="1372"/>
      <c r="MX12" s="1372"/>
      <c r="MY12" s="1372"/>
      <c r="MZ12" s="1372"/>
      <c r="NA12" s="1372"/>
      <c r="NB12" s="1372"/>
      <c r="NC12" s="1372"/>
      <c r="ND12" s="1372"/>
      <c r="NE12" s="1372"/>
      <c r="NF12" s="1372"/>
      <c r="NG12" s="1372"/>
      <c r="NH12" s="1372"/>
      <c r="NI12" s="1372"/>
      <c r="NJ12" s="1372"/>
      <c r="NK12" s="1372"/>
      <c r="NL12" s="1372"/>
      <c r="NM12" s="1372"/>
      <c r="NN12" s="1372"/>
      <c r="NO12" s="1372"/>
      <c r="NP12" s="1372"/>
      <c r="NQ12" s="1372"/>
      <c r="NR12" s="1372"/>
      <c r="NS12" s="1372"/>
      <c r="NT12" s="1372"/>
      <c r="NU12" s="1372"/>
      <c r="NV12" s="1372"/>
      <c r="NW12" s="1372"/>
      <c r="NX12" s="1372"/>
      <c r="NY12" s="1372"/>
      <c r="NZ12" s="1372"/>
      <c r="OA12" s="1372"/>
      <c r="OB12" s="1372"/>
      <c r="OC12" s="1372"/>
      <c r="OD12" s="1372"/>
      <c r="OE12" s="1372"/>
      <c r="OF12" s="1372"/>
      <c r="OG12" s="1372"/>
      <c r="OH12" s="1372"/>
      <c r="OI12" s="1372"/>
      <c r="OJ12" s="1372"/>
      <c r="OK12" s="1372"/>
      <c r="OL12" s="1372"/>
      <c r="OM12" s="1372"/>
      <c r="ON12" s="1372"/>
      <c r="OO12" s="1372"/>
      <c r="OP12" s="1372"/>
      <c r="OQ12" s="1372"/>
      <c r="OR12" s="1372"/>
      <c r="OS12" s="1372"/>
      <c r="OT12" s="1372"/>
      <c r="OU12" s="1372"/>
      <c r="OV12" s="1372"/>
      <c r="OW12" s="1372"/>
      <c r="OX12" s="1372"/>
      <c r="OY12" s="1372"/>
      <c r="OZ12" s="1372"/>
      <c r="PA12" s="1372"/>
      <c r="PB12" s="1372"/>
      <c r="PC12" s="1372"/>
      <c r="PD12" s="1372"/>
      <c r="PE12" s="1372"/>
      <c r="PF12" s="1372"/>
      <c r="PG12" s="1372"/>
      <c r="PH12" s="1372"/>
      <c r="PI12" s="1372"/>
      <c r="PJ12" s="1372"/>
      <c r="PK12" s="1372"/>
      <c r="PL12" s="1372"/>
      <c r="PM12" s="1372"/>
      <c r="PN12" s="1372"/>
      <c r="PO12" s="1372"/>
      <c r="PP12" s="1372"/>
      <c r="PQ12" s="1372"/>
      <c r="PR12" s="1372"/>
      <c r="PS12" s="1372"/>
      <c r="PT12" s="1372"/>
      <c r="PU12" s="1372"/>
      <c r="PV12" s="1372"/>
      <c r="PW12" s="1372"/>
      <c r="PX12" s="1372"/>
      <c r="PY12" s="1372"/>
      <c r="PZ12" s="1372"/>
      <c r="QA12" s="1372"/>
      <c r="QB12" s="1372"/>
      <c r="QC12" s="1372"/>
      <c r="QD12" s="1372"/>
      <c r="QE12" s="1372"/>
      <c r="QF12" s="1372"/>
      <c r="QG12" s="1372"/>
      <c r="QH12" s="1372"/>
      <c r="QI12" s="1372"/>
      <c r="QJ12" s="1372"/>
      <c r="QK12" s="1372"/>
      <c r="QL12" s="1372"/>
      <c r="QM12" s="1372"/>
      <c r="QN12" s="1372"/>
      <c r="QO12" s="1372"/>
      <c r="QP12" s="1372"/>
      <c r="QQ12" s="1372"/>
      <c r="QR12" s="1372"/>
      <c r="QS12" s="1372"/>
      <c r="QT12" s="1372"/>
      <c r="QU12" s="1372"/>
      <c r="QV12" s="1372"/>
      <c r="QW12" s="1372"/>
      <c r="QX12" s="1372"/>
      <c r="QY12" s="1372"/>
      <c r="QZ12" s="1372"/>
      <c r="RA12" s="1372"/>
      <c r="RB12" s="1372"/>
      <c r="RC12" s="1372"/>
      <c r="RD12" s="1372"/>
      <c r="RE12" s="1372"/>
      <c r="RF12" s="1372"/>
      <c r="RG12" s="1372"/>
      <c r="RH12" s="1372"/>
      <c r="RI12" s="1372"/>
      <c r="RJ12" s="1372"/>
      <c r="RK12" s="1372"/>
      <c r="RL12" s="1372"/>
      <c r="RM12" s="1372"/>
      <c r="RN12" s="1372"/>
      <c r="RO12" s="1372"/>
      <c r="RP12" s="1372"/>
      <c r="RQ12" s="1372"/>
      <c r="RR12" s="1372"/>
      <c r="RS12" s="1372"/>
      <c r="RT12" s="1372"/>
      <c r="RU12" s="1372"/>
      <c r="RV12" s="1372"/>
      <c r="RW12" s="1372"/>
      <c r="RX12" s="1372"/>
      <c r="RY12" s="1372"/>
      <c r="RZ12" s="1372"/>
      <c r="SA12" s="1372"/>
      <c r="SB12" s="1372"/>
      <c r="SC12" s="1372"/>
      <c r="SD12" s="1372"/>
      <c r="SE12" s="1372"/>
      <c r="SF12" s="1372"/>
      <c r="SG12" s="1372"/>
      <c r="SH12" s="1372"/>
      <c r="SI12" s="1372"/>
      <c r="SJ12" s="1372"/>
      <c r="SK12" s="1372"/>
      <c r="SL12" s="1372"/>
      <c r="SM12" s="1372"/>
      <c r="SN12" s="1372"/>
      <c r="SO12" s="1372"/>
      <c r="SP12" s="1372"/>
      <c r="SQ12" s="1372"/>
      <c r="SR12" s="1372"/>
      <c r="SS12" s="1372"/>
      <c r="ST12" s="1372"/>
      <c r="SU12" s="1372"/>
      <c r="SV12" s="1372"/>
      <c r="SW12" s="1372"/>
      <c r="SX12" s="1372"/>
      <c r="SY12" s="1372"/>
      <c r="SZ12" s="1372"/>
      <c r="TA12" s="1372"/>
      <c r="TB12" s="1372"/>
      <c r="TC12" s="1372"/>
      <c r="TD12" s="1372"/>
      <c r="TE12" s="1372"/>
      <c r="TF12" s="1372"/>
      <c r="TG12" s="1372"/>
      <c r="TH12" s="1372"/>
      <c r="TI12" s="1372"/>
      <c r="TJ12" s="1372"/>
      <c r="TK12" s="1372"/>
      <c r="TL12" s="1372"/>
      <c r="TM12" s="1372"/>
      <c r="TN12" s="1372"/>
      <c r="TO12" s="1372"/>
      <c r="TP12" s="1372"/>
      <c r="TQ12" s="1372"/>
      <c r="TR12" s="1372"/>
      <c r="TS12" s="1372"/>
      <c r="TT12" s="1372"/>
      <c r="TU12" s="1372"/>
      <c r="TV12" s="1372"/>
      <c r="TW12" s="1372"/>
      <c r="TX12" s="1372"/>
      <c r="TY12" s="1372"/>
      <c r="TZ12" s="1372"/>
      <c r="UA12" s="1372"/>
      <c r="UB12" s="1372"/>
      <c r="UC12" s="1372"/>
      <c r="UD12" s="1372"/>
      <c r="UE12" s="1372"/>
      <c r="UF12" s="1372"/>
      <c r="UG12" s="1372"/>
      <c r="UH12" s="1372"/>
      <c r="UI12" s="1372"/>
      <c r="UJ12" s="1372"/>
      <c r="UK12" s="1372"/>
      <c r="UL12" s="1372"/>
      <c r="UM12" s="1372"/>
      <c r="UN12" s="1372"/>
      <c r="UO12" s="1372"/>
      <c r="UP12" s="1372"/>
      <c r="UQ12" s="1372"/>
      <c r="UR12" s="1372"/>
      <c r="US12" s="1372"/>
      <c r="UT12" s="1372"/>
      <c r="UU12" s="1372"/>
      <c r="UV12" s="1372"/>
      <c r="UW12" s="1372"/>
      <c r="UX12" s="1372"/>
      <c r="UY12" s="1372"/>
      <c r="UZ12" s="1372"/>
      <c r="VA12" s="1372"/>
      <c r="VB12" s="1372"/>
      <c r="VC12" s="1372"/>
      <c r="VD12" s="1372"/>
      <c r="VE12" s="1372"/>
      <c r="VF12" s="1372"/>
      <c r="VG12" s="1372"/>
      <c r="VH12" s="1372"/>
      <c r="VI12" s="1372"/>
      <c r="VJ12" s="1372"/>
      <c r="VK12" s="1372"/>
      <c r="VL12" s="1372"/>
      <c r="VM12" s="1372"/>
      <c r="VN12" s="1372"/>
      <c r="VO12" s="1372"/>
      <c r="VP12" s="1372"/>
      <c r="VQ12" s="1372"/>
      <c r="VR12" s="1372"/>
      <c r="VS12" s="1372"/>
      <c r="VT12" s="1372"/>
      <c r="VU12" s="1372"/>
      <c r="VV12" s="1372"/>
      <c r="VW12" s="1372"/>
      <c r="VX12" s="1372"/>
      <c r="VY12" s="1372"/>
      <c r="VZ12" s="1372"/>
      <c r="WA12" s="1372"/>
      <c r="WB12" s="1372"/>
      <c r="WC12" s="1372"/>
      <c r="WD12" s="1372"/>
      <c r="WE12" s="1372"/>
      <c r="WF12" s="1372"/>
      <c r="WG12" s="1372"/>
      <c r="WH12" s="1372"/>
      <c r="WI12" s="1372"/>
      <c r="WJ12" s="1372"/>
      <c r="WK12" s="1372"/>
      <c r="WL12" s="1372"/>
      <c r="WM12" s="1372"/>
      <c r="WN12" s="1372"/>
      <c r="WO12" s="1372"/>
      <c r="WP12" s="1372"/>
      <c r="WQ12" s="1372"/>
      <c r="WR12" s="1372"/>
      <c r="WS12" s="1372"/>
      <c r="WT12" s="1372"/>
      <c r="WU12" s="1372"/>
      <c r="WV12" s="1372"/>
      <c r="WW12" s="1372"/>
      <c r="WX12" s="1372"/>
      <c r="WY12" s="1372"/>
      <c r="WZ12" s="1372"/>
      <c r="XA12" s="1372"/>
      <c r="XB12" s="1372"/>
      <c r="XC12" s="1372"/>
      <c r="XD12" s="1372"/>
      <c r="XE12" s="1372"/>
      <c r="XF12" s="1372"/>
      <c r="XG12" s="1372"/>
      <c r="XH12" s="1372"/>
      <c r="XI12" s="1372"/>
      <c r="XJ12" s="1372"/>
      <c r="XK12" s="1372"/>
      <c r="XL12" s="1372"/>
      <c r="XM12" s="1372"/>
      <c r="XN12" s="1372"/>
      <c r="XO12" s="1372"/>
      <c r="XP12" s="1372"/>
      <c r="XQ12" s="1372"/>
      <c r="XR12" s="1372"/>
      <c r="XS12" s="1372"/>
      <c r="XT12" s="1372"/>
      <c r="XU12" s="1372"/>
      <c r="XV12" s="1372"/>
      <c r="XW12" s="1372"/>
      <c r="XX12" s="1372"/>
      <c r="XY12" s="1372"/>
      <c r="XZ12" s="1372"/>
      <c r="YA12" s="1372"/>
      <c r="YB12" s="1372"/>
      <c r="YC12" s="1372"/>
      <c r="YD12" s="1372"/>
      <c r="YE12" s="1372"/>
      <c r="YF12" s="1372"/>
      <c r="YG12" s="1372"/>
      <c r="YH12" s="1372"/>
      <c r="YI12" s="1372"/>
      <c r="YJ12" s="1372"/>
      <c r="YK12" s="1372"/>
      <c r="YL12" s="1372"/>
      <c r="YM12" s="1372"/>
      <c r="YN12" s="1372"/>
      <c r="YO12" s="1372"/>
      <c r="YP12" s="1372"/>
      <c r="YQ12" s="1372"/>
      <c r="YR12" s="1372"/>
      <c r="YS12" s="1372"/>
      <c r="YT12" s="1372"/>
      <c r="YU12" s="1372"/>
      <c r="YV12" s="1372"/>
      <c r="YW12" s="1372"/>
      <c r="YX12" s="1372"/>
      <c r="YY12" s="1372"/>
      <c r="YZ12" s="1372"/>
      <c r="ZA12" s="1372"/>
      <c r="ZB12" s="1372"/>
      <c r="ZC12" s="1372"/>
      <c r="ZD12" s="1372"/>
      <c r="ZE12" s="1372"/>
      <c r="ZF12" s="1372"/>
      <c r="ZG12" s="1372"/>
      <c r="ZH12" s="1372"/>
      <c r="ZI12" s="1372"/>
      <c r="ZJ12" s="1372"/>
      <c r="ZK12" s="1372"/>
      <c r="ZL12" s="1372"/>
      <c r="ZM12" s="1372"/>
      <c r="ZN12" s="1372"/>
      <c r="ZO12" s="1372"/>
      <c r="ZP12" s="1372"/>
      <c r="ZQ12" s="1372"/>
      <c r="ZR12" s="1372"/>
      <c r="ZS12" s="1372"/>
      <c r="ZT12" s="1372"/>
      <c r="ZU12" s="1372"/>
      <c r="ZV12" s="1372"/>
      <c r="ZW12" s="1372"/>
      <c r="ZX12" s="1372"/>
      <c r="ZY12" s="1372"/>
      <c r="ZZ12" s="1372"/>
      <c r="AAA12" s="1372"/>
      <c r="AAB12" s="1372"/>
      <c r="AAC12" s="1372"/>
      <c r="AAD12" s="1372"/>
      <c r="AAE12" s="1372"/>
      <c r="AAF12" s="1372"/>
      <c r="AAG12" s="1372"/>
      <c r="AAH12" s="1372"/>
      <c r="AAI12" s="1372"/>
      <c r="AAJ12" s="1372"/>
      <c r="AAK12" s="1372"/>
      <c r="AAL12" s="1372"/>
      <c r="AAM12" s="1372"/>
      <c r="AAN12" s="1372"/>
      <c r="AAO12" s="1372"/>
      <c r="AAP12" s="1372"/>
      <c r="AAQ12" s="1372"/>
      <c r="AAR12" s="1372"/>
      <c r="AAS12" s="1372"/>
      <c r="AAT12" s="1372"/>
      <c r="AAU12" s="1372"/>
      <c r="AAV12" s="1372"/>
      <c r="AAW12" s="1372"/>
      <c r="AAX12" s="1372"/>
      <c r="AAY12" s="1372"/>
      <c r="AAZ12" s="1372"/>
      <c r="ABA12" s="1372"/>
      <c r="ABB12" s="1372"/>
      <c r="ABC12" s="1372"/>
      <c r="ABD12" s="1372"/>
      <c r="ABE12" s="1372"/>
      <c r="ABF12" s="1372"/>
      <c r="ABG12" s="1372"/>
      <c r="ABH12" s="1372"/>
      <c r="ABI12" s="1372"/>
      <c r="ABJ12" s="1372"/>
      <c r="ABK12" s="1372"/>
      <c r="ABL12" s="1372"/>
      <c r="ABM12" s="1372"/>
      <c r="ABN12" s="1372"/>
      <c r="ABO12" s="1372"/>
      <c r="ABP12" s="1372"/>
      <c r="ABQ12" s="1372"/>
      <c r="ABR12" s="1372"/>
      <c r="ABS12" s="1372"/>
      <c r="ABT12" s="1372"/>
      <c r="ABU12" s="1372"/>
      <c r="ABV12" s="1372"/>
      <c r="ABW12" s="1372"/>
      <c r="ABX12" s="1372"/>
      <c r="ABY12" s="1372"/>
      <c r="ABZ12" s="1372"/>
      <c r="ACA12" s="1372"/>
      <c r="ACB12" s="1372"/>
      <c r="ACC12" s="1372"/>
      <c r="ACD12" s="1372"/>
      <c r="ACE12" s="1372"/>
      <c r="ACF12" s="1372"/>
      <c r="ACG12" s="1372"/>
      <c r="ACH12" s="1372"/>
      <c r="ACI12" s="1372"/>
      <c r="ACJ12" s="1372"/>
      <c r="ACK12" s="1372"/>
      <c r="ACL12" s="1372"/>
      <c r="ACM12" s="1372"/>
      <c r="ACN12" s="1372"/>
      <c r="ACO12" s="1372"/>
      <c r="ACP12" s="1372"/>
      <c r="ACQ12" s="1372"/>
      <c r="ACR12" s="1372"/>
      <c r="ACS12" s="1372"/>
      <c r="ACT12" s="1372"/>
      <c r="ACU12" s="1372"/>
      <c r="ACV12" s="1372"/>
      <c r="ACW12" s="1372"/>
      <c r="ACX12" s="1372"/>
      <c r="ACY12" s="1372"/>
      <c r="ACZ12" s="1372"/>
      <c r="ADA12" s="1372"/>
      <c r="ADB12" s="1372"/>
      <c r="ADC12" s="1372"/>
      <c r="ADD12" s="1372"/>
      <c r="ADE12" s="1372"/>
      <c r="ADF12" s="1372"/>
      <c r="ADG12" s="1372"/>
      <c r="ADH12" s="1372"/>
      <c r="ADI12" s="1372"/>
      <c r="ADJ12" s="1372"/>
      <c r="ADK12" s="1372"/>
      <c r="ADL12" s="1372"/>
      <c r="ADM12" s="1372"/>
      <c r="ADN12" s="1372"/>
      <c r="ADO12" s="1372"/>
      <c r="ADP12" s="1372"/>
      <c r="ADQ12" s="1372"/>
      <c r="ADR12" s="1372"/>
      <c r="ADS12" s="1372"/>
      <c r="ADT12" s="1372"/>
      <c r="ADU12" s="1372"/>
      <c r="ADV12" s="1372"/>
      <c r="ADW12" s="1372"/>
      <c r="ADX12" s="1372"/>
      <c r="ADY12" s="1372"/>
      <c r="ADZ12" s="1372"/>
      <c r="AEA12" s="1372"/>
      <c r="AEB12" s="1372"/>
      <c r="AEC12" s="1372"/>
      <c r="AED12" s="1372"/>
      <c r="AEE12" s="1372"/>
      <c r="AEF12" s="1372"/>
      <c r="AEG12" s="1372"/>
      <c r="AEH12" s="1372"/>
      <c r="AEI12" s="1372"/>
      <c r="AEJ12" s="1372"/>
      <c r="AEK12" s="1372"/>
      <c r="AEL12" s="1372"/>
      <c r="AEM12" s="1372"/>
      <c r="AEN12" s="1372"/>
      <c r="AEO12" s="1372"/>
      <c r="AEP12" s="1372"/>
      <c r="AEQ12" s="1372"/>
      <c r="AER12" s="1372"/>
      <c r="AES12" s="1372"/>
      <c r="AET12" s="1372"/>
      <c r="AEU12" s="1372"/>
      <c r="AEV12" s="1372"/>
      <c r="AEW12" s="1372"/>
      <c r="AEX12" s="1372"/>
      <c r="AEY12" s="1372"/>
      <c r="AEZ12" s="1372"/>
      <c r="AFA12" s="1372"/>
      <c r="AFB12" s="1372"/>
      <c r="AFC12" s="1372"/>
      <c r="AFD12" s="1372"/>
      <c r="AFE12" s="1372"/>
      <c r="AFF12" s="1372"/>
      <c r="AFG12" s="1372"/>
      <c r="AFH12" s="1372"/>
      <c r="AFI12" s="1372"/>
      <c r="AFJ12" s="1372"/>
      <c r="AFK12" s="1372"/>
      <c r="AFL12" s="1372"/>
      <c r="AFM12" s="1372"/>
      <c r="AFN12" s="1372"/>
      <c r="AFO12" s="1372"/>
      <c r="AFP12" s="1372"/>
      <c r="AFQ12" s="1372"/>
      <c r="AFR12" s="1372"/>
      <c r="AFS12" s="1372"/>
      <c r="AFT12" s="1372"/>
      <c r="AFU12" s="1372"/>
      <c r="AFV12" s="1372"/>
      <c r="AFW12" s="1372"/>
      <c r="AFX12" s="1372"/>
      <c r="AFY12" s="1372"/>
      <c r="AFZ12" s="1372"/>
      <c r="AGA12" s="1372"/>
      <c r="AGB12" s="1372"/>
      <c r="AGC12" s="1372"/>
      <c r="AGD12" s="1372"/>
      <c r="AGE12" s="1372"/>
      <c r="AGF12" s="1372"/>
      <c r="AGG12" s="1372"/>
      <c r="AGH12" s="1372"/>
      <c r="AGI12" s="1372"/>
      <c r="AGJ12" s="1372"/>
      <c r="AGK12" s="1372"/>
      <c r="AGL12" s="1372"/>
      <c r="AGM12" s="1372"/>
      <c r="AGN12" s="1372"/>
      <c r="AGO12" s="1372"/>
      <c r="AGP12" s="1372"/>
      <c r="AGQ12" s="1372"/>
      <c r="AGR12" s="1372"/>
      <c r="AGS12" s="1372"/>
      <c r="AGT12" s="1372"/>
      <c r="AGU12" s="1372"/>
      <c r="AGV12" s="1372"/>
      <c r="AGW12" s="1372"/>
      <c r="AGX12" s="1372"/>
      <c r="AGY12" s="1372"/>
      <c r="AGZ12" s="1372"/>
      <c r="AHA12" s="1372"/>
      <c r="AHB12" s="1372"/>
      <c r="AHC12" s="1372"/>
      <c r="AHD12" s="1372"/>
      <c r="AHE12" s="1372"/>
      <c r="AHF12" s="1372"/>
      <c r="AHG12" s="1372"/>
      <c r="AHH12" s="1372"/>
      <c r="AHI12" s="1372"/>
      <c r="AHJ12" s="1372"/>
      <c r="AHK12" s="1372"/>
      <c r="AHL12" s="1372"/>
      <c r="AHM12" s="1372"/>
      <c r="AHN12" s="1372"/>
      <c r="AHO12" s="1372"/>
      <c r="AHP12" s="1372"/>
      <c r="AHQ12" s="1372"/>
      <c r="AHR12" s="1372"/>
      <c r="AHS12" s="1372"/>
      <c r="AHT12" s="1372"/>
      <c r="AHU12" s="1372"/>
      <c r="AHV12" s="1372"/>
      <c r="AHW12" s="1372"/>
      <c r="AHX12" s="1372"/>
      <c r="AHY12" s="1372"/>
      <c r="AHZ12" s="1372"/>
      <c r="AIA12" s="1372"/>
      <c r="AIB12" s="1372"/>
      <c r="AIC12" s="1372"/>
      <c r="AID12" s="1372"/>
      <c r="AIE12" s="1372"/>
      <c r="AIF12" s="1372"/>
      <c r="AIG12" s="1372"/>
      <c r="AIH12" s="1372"/>
      <c r="AII12" s="1372"/>
      <c r="AIJ12" s="1372"/>
      <c r="AIK12" s="1372"/>
      <c r="AIL12" s="1372"/>
      <c r="AIM12" s="1372"/>
      <c r="AIN12" s="1372"/>
      <c r="AIO12" s="1372"/>
      <c r="AIP12" s="1372"/>
      <c r="AIQ12" s="1372"/>
      <c r="AIR12" s="1372"/>
      <c r="AIS12" s="1372"/>
      <c r="AIT12" s="1372"/>
      <c r="AIU12" s="1372"/>
      <c r="AIV12" s="1372"/>
      <c r="AIW12" s="1372"/>
      <c r="AIX12" s="1372"/>
      <c r="AIY12" s="1372"/>
      <c r="AIZ12" s="1372"/>
      <c r="AJA12" s="1372"/>
      <c r="AJB12" s="1372"/>
      <c r="AJC12" s="1372"/>
      <c r="AJD12" s="1372"/>
      <c r="AJE12" s="1372"/>
      <c r="AJF12" s="1372"/>
      <c r="AJG12" s="1372"/>
      <c r="AJH12" s="1372"/>
      <c r="AJI12" s="1372"/>
      <c r="AJJ12" s="1372"/>
      <c r="AJK12" s="1372"/>
      <c r="AJL12" s="1372"/>
      <c r="AJM12" s="1372"/>
      <c r="AJN12" s="1372"/>
      <c r="AJO12" s="1372"/>
      <c r="AJP12" s="1372"/>
      <c r="AJQ12" s="1372"/>
      <c r="AJR12" s="1372"/>
      <c r="AJS12" s="1372"/>
      <c r="AJT12" s="1372"/>
      <c r="AJU12" s="1372"/>
      <c r="AJV12" s="1372"/>
      <c r="AJW12" s="1372"/>
      <c r="AJX12" s="1372"/>
      <c r="AJY12" s="1372"/>
      <c r="AJZ12" s="1372"/>
      <c r="AKA12" s="1372"/>
      <c r="AKB12" s="1372"/>
      <c r="AKC12" s="1372"/>
      <c r="AKD12" s="1372"/>
      <c r="AKE12" s="1372"/>
      <c r="AKF12" s="1372"/>
      <c r="AKG12" s="1372"/>
      <c r="AKH12" s="1372"/>
      <c r="AKI12" s="1372"/>
      <c r="AKJ12" s="1372"/>
      <c r="AKK12" s="1372"/>
      <c r="AKL12" s="1372"/>
      <c r="AKM12" s="1372"/>
      <c r="AKN12" s="1372"/>
      <c r="AKO12" s="1372"/>
      <c r="AKP12" s="1372"/>
      <c r="AKQ12" s="1372"/>
      <c r="AKR12" s="1372"/>
      <c r="AKS12" s="1372"/>
      <c r="AKT12" s="1372"/>
      <c r="AKU12" s="1372"/>
      <c r="AKV12" s="1372"/>
      <c r="AKW12" s="1372"/>
      <c r="AKX12" s="1372"/>
      <c r="AKY12" s="1372"/>
      <c r="AKZ12" s="1372"/>
      <c r="ALA12" s="1372"/>
      <c r="ALB12" s="1372"/>
      <c r="ALC12" s="1372"/>
      <c r="ALD12" s="1372"/>
      <c r="ALE12" s="1372"/>
      <c r="ALF12" s="1372"/>
      <c r="ALG12" s="1372"/>
      <c r="ALH12" s="1372"/>
      <c r="ALI12" s="1372"/>
      <c r="ALJ12" s="1372"/>
      <c r="ALK12" s="1372"/>
      <c r="ALL12" s="1372"/>
    </row>
    <row r="13" spans="1:1000" ht="15.6" customHeight="1">
      <c r="A13" s="112">
        <v>3</v>
      </c>
      <c r="B13" s="192" t="s">
        <v>35563</v>
      </c>
      <c r="C13" s="123">
        <f>SUM(D13,F13)</f>
        <v>12800</v>
      </c>
      <c r="D13" s="124">
        <v>0</v>
      </c>
      <c r="E13" s="138">
        <v>0</v>
      </c>
      <c r="F13" s="124">
        <v>12800</v>
      </c>
      <c r="G13" s="138">
        <v>0</v>
      </c>
      <c r="H13" s="138">
        <v>0</v>
      </c>
      <c r="I13" s="138">
        <v>0</v>
      </c>
      <c r="J13" s="138">
        <v>0</v>
      </c>
      <c r="K13" s="138">
        <v>0</v>
      </c>
      <c r="L13" s="138">
        <v>0</v>
      </c>
      <c r="M13" s="138">
        <v>0</v>
      </c>
      <c r="N13" s="131">
        <f>SUM(O13,Q13)</f>
        <v>13900</v>
      </c>
      <c r="O13" s="124">
        <v>0</v>
      </c>
      <c r="P13" s="138">
        <v>0</v>
      </c>
      <c r="Q13" s="124">
        <v>13900</v>
      </c>
      <c r="R13" s="138">
        <v>0</v>
      </c>
      <c r="S13" s="138">
        <v>0</v>
      </c>
      <c r="T13" s="138">
        <v>0</v>
      </c>
      <c r="U13" s="138">
        <v>0</v>
      </c>
      <c r="V13" s="138">
        <v>0</v>
      </c>
      <c r="W13" s="138">
        <v>0</v>
      </c>
      <c r="X13" s="138">
        <v>0</v>
      </c>
      <c r="Y13" s="198" t="s">
        <v>35563</v>
      </c>
      <c r="Z13" s="199">
        <v>3</v>
      </c>
    </row>
    <row r="14" spans="1:1000" ht="15.6" customHeight="1">
      <c r="A14" s="112">
        <v>4</v>
      </c>
      <c r="B14" s="192" t="s">
        <v>35564</v>
      </c>
      <c r="C14" s="123">
        <f>SUM(D14,F14)</f>
        <v>0</v>
      </c>
      <c r="D14" s="124">
        <v>0</v>
      </c>
      <c r="E14" s="138">
        <v>0</v>
      </c>
      <c r="F14" s="124">
        <v>0</v>
      </c>
      <c r="G14" s="138">
        <v>0</v>
      </c>
      <c r="H14" s="138">
        <v>0</v>
      </c>
      <c r="I14" s="138">
        <v>0</v>
      </c>
      <c r="J14" s="138">
        <v>0</v>
      </c>
      <c r="K14" s="138">
        <v>0</v>
      </c>
      <c r="L14" s="138">
        <v>0</v>
      </c>
      <c r="M14" s="138">
        <v>0</v>
      </c>
      <c r="N14" s="131">
        <f>SUM(O14,Q14)</f>
        <v>0</v>
      </c>
      <c r="O14" s="124">
        <v>0</v>
      </c>
      <c r="P14" s="138">
        <v>0</v>
      </c>
      <c r="Q14" s="124">
        <v>0</v>
      </c>
      <c r="R14" s="138">
        <v>0</v>
      </c>
      <c r="S14" s="138">
        <v>0</v>
      </c>
      <c r="T14" s="138">
        <v>0</v>
      </c>
      <c r="U14" s="138">
        <v>0</v>
      </c>
      <c r="V14" s="138">
        <v>0</v>
      </c>
      <c r="W14" s="138">
        <v>0</v>
      </c>
      <c r="X14" s="138">
        <v>0</v>
      </c>
      <c r="Y14" s="198" t="s">
        <v>35564</v>
      </c>
      <c r="Z14" s="199">
        <v>4</v>
      </c>
    </row>
    <row r="15" spans="1:1000" ht="15.6" customHeight="1">
      <c r="A15" s="112">
        <v>5</v>
      </c>
      <c r="B15" s="192" t="s">
        <v>35565</v>
      </c>
      <c r="C15" s="123">
        <f>SUM(D15,F15,H15)</f>
        <v>0</v>
      </c>
      <c r="D15" s="124">
        <v>0</v>
      </c>
      <c r="E15" s="138">
        <v>0</v>
      </c>
      <c r="F15" s="124">
        <v>0</v>
      </c>
      <c r="G15" s="138">
        <v>0</v>
      </c>
      <c r="H15" s="131">
        <f>I15</f>
        <v>0</v>
      </c>
      <c r="I15" s="124">
        <v>0</v>
      </c>
      <c r="J15" s="138">
        <v>0</v>
      </c>
      <c r="K15" s="138">
        <v>0</v>
      </c>
      <c r="L15" s="138">
        <v>0</v>
      </c>
      <c r="M15" s="138">
        <v>0</v>
      </c>
      <c r="N15" s="131">
        <f>SUM(O15,Q15,S15)</f>
        <v>0</v>
      </c>
      <c r="O15" s="124">
        <v>0</v>
      </c>
      <c r="P15" s="138">
        <v>0</v>
      </c>
      <c r="Q15" s="124">
        <v>0</v>
      </c>
      <c r="R15" s="138">
        <v>0</v>
      </c>
      <c r="S15" s="131">
        <f>T15</f>
        <v>0</v>
      </c>
      <c r="T15" s="124">
        <v>0</v>
      </c>
      <c r="U15" s="138">
        <v>0</v>
      </c>
      <c r="V15" s="138">
        <v>0</v>
      </c>
      <c r="W15" s="138">
        <v>0</v>
      </c>
      <c r="X15" s="138">
        <v>0</v>
      </c>
      <c r="Y15" s="198" t="s">
        <v>35565</v>
      </c>
      <c r="Z15" s="199">
        <v>5</v>
      </c>
    </row>
    <row r="16" spans="1:1000" ht="15.6" customHeight="1">
      <c r="A16" s="112">
        <v>6</v>
      </c>
      <c r="B16" s="192" t="s">
        <v>35566</v>
      </c>
      <c r="C16" s="123">
        <f>SUM(D16:E16,H16)</f>
        <v>0</v>
      </c>
      <c r="D16" s="124">
        <v>0</v>
      </c>
      <c r="E16" s="124">
        <v>0</v>
      </c>
      <c r="F16" s="138">
        <v>0</v>
      </c>
      <c r="G16" s="138">
        <v>0</v>
      </c>
      <c r="H16" s="131">
        <f>SUM(J16:M16)</f>
        <v>0</v>
      </c>
      <c r="I16" s="138">
        <v>0</v>
      </c>
      <c r="J16" s="124">
        <v>0</v>
      </c>
      <c r="K16" s="124">
        <v>0</v>
      </c>
      <c r="L16" s="124">
        <v>0</v>
      </c>
      <c r="M16" s="124">
        <v>0</v>
      </c>
      <c r="N16" s="131">
        <f>SUM(O16:P16,S16)</f>
        <v>0</v>
      </c>
      <c r="O16" s="124">
        <v>0</v>
      </c>
      <c r="P16" s="124">
        <v>0</v>
      </c>
      <c r="Q16" s="138">
        <v>0</v>
      </c>
      <c r="R16" s="138">
        <v>0</v>
      </c>
      <c r="S16" s="131">
        <f>SUM(U16:X16)</f>
        <v>0</v>
      </c>
      <c r="T16" s="138">
        <v>0</v>
      </c>
      <c r="U16" s="124">
        <v>0</v>
      </c>
      <c r="V16" s="124">
        <v>0</v>
      </c>
      <c r="W16" s="124">
        <v>0</v>
      </c>
      <c r="X16" s="124">
        <v>0</v>
      </c>
      <c r="Y16" s="198" t="s">
        <v>35566</v>
      </c>
      <c r="Z16" s="199">
        <v>6</v>
      </c>
    </row>
    <row r="17" spans="1:26" ht="15.6" customHeight="1">
      <c r="A17" s="112">
        <v>7</v>
      </c>
      <c r="B17" s="192" t="s">
        <v>35567</v>
      </c>
      <c r="C17" s="123">
        <f>SUM(D17,F17,H17)</f>
        <v>0</v>
      </c>
      <c r="D17" s="124">
        <v>0</v>
      </c>
      <c r="E17" s="138">
        <v>0</v>
      </c>
      <c r="F17" s="124">
        <v>0</v>
      </c>
      <c r="G17" s="138">
        <v>0</v>
      </c>
      <c r="H17" s="131">
        <f>SUM(K17:M17)</f>
        <v>0</v>
      </c>
      <c r="I17" s="138">
        <v>0</v>
      </c>
      <c r="J17" s="138">
        <v>0</v>
      </c>
      <c r="K17" s="124">
        <v>0</v>
      </c>
      <c r="L17" s="124">
        <v>0</v>
      </c>
      <c r="M17" s="124">
        <v>0</v>
      </c>
      <c r="N17" s="131">
        <f>SUM(O17,Q17,S17)</f>
        <v>0</v>
      </c>
      <c r="O17" s="124">
        <v>0</v>
      </c>
      <c r="P17" s="138">
        <v>0</v>
      </c>
      <c r="Q17" s="124">
        <v>0</v>
      </c>
      <c r="R17" s="138">
        <v>0</v>
      </c>
      <c r="S17" s="131">
        <f>SUM(V17:X17)</f>
        <v>0</v>
      </c>
      <c r="T17" s="138">
        <v>0</v>
      </c>
      <c r="U17" s="138">
        <v>0</v>
      </c>
      <c r="V17" s="124">
        <v>0</v>
      </c>
      <c r="W17" s="124">
        <v>0</v>
      </c>
      <c r="X17" s="124">
        <v>0</v>
      </c>
      <c r="Y17" s="198" t="s">
        <v>35567</v>
      </c>
      <c r="Z17" s="199">
        <v>7</v>
      </c>
    </row>
    <row r="18" spans="1:26" ht="15.6" customHeight="1">
      <c r="A18" s="112">
        <v>8</v>
      </c>
      <c r="B18" s="192" t="s">
        <v>35568</v>
      </c>
      <c r="C18" s="123">
        <f>SUM(D18:E18,H18)</f>
        <v>0</v>
      </c>
      <c r="D18" s="124">
        <v>0</v>
      </c>
      <c r="E18" s="124">
        <v>0</v>
      </c>
      <c r="F18" s="138">
        <v>0</v>
      </c>
      <c r="G18" s="138">
        <v>0</v>
      </c>
      <c r="H18" s="131">
        <f>M18</f>
        <v>0</v>
      </c>
      <c r="I18" s="138">
        <v>0</v>
      </c>
      <c r="J18" s="138">
        <v>0</v>
      </c>
      <c r="K18" s="138">
        <v>0</v>
      </c>
      <c r="L18" s="138">
        <v>0</v>
      </c>
      <c r="M18" s="124">
        <v>0</v>
      </c>
      <c r="N18" s="131">
        <f>SUM(O18:P18,S18)</f>
        <v>0</v>
      </c>
      <c r="O18" s="124">
        <v>0</v>
      </c>
      <c r="P18" s="124">
        <v>0</v>
      </c>
      <c r="Q18" s="138">
        <v>0</v>
      </c>
      <c r="R18" s="138">
        <v>0</v>
      </c>
      <c r="S18" s="131">
        <f>X18</f>
        <v>0</v>
      </c>
      <c r="T18" s="138">
        <v>0</v>
      </c>
      <c r="U18" s="138">
        <v>0</v>
      </c>
      <c r="V18" s="138">
        <v>0</v>
      </c>
      <c r="W18" s="138">
        <v>0</v>
      </c>
      <c r="X18" s="124">
        <v>0</v>
      </c>
      <c r="Y18" s="198" t="s">
        <v>35568</v>
      </c>
      <c r="Z18" s="199">
        <v>8</v>
      </c>
    </row>
    <row r="19" spans="1:26" ht="15.6" customHeight="1">
      <c r="A19" s="112">
        <v>9</v>
      </c>
      <c r="B19" s="192" t="s">
        <v>35569</v>
      </c>
      <c r="C19" s="123">
        <f>SUM(D19,H19)</f>
        <v>0</v>
      </c>
      <c r="D19" s="124">
        <v>0</v>
      </c>
      <c r="E19" s="138">
        <v>0</v>
      </c>
      <c r="F19" s="138">
        <v>0</v>
      </c>
      <c r="G19" s="138">
        <v>0</v>
      </c>
      <c r="H19" s="131">
        <f>J19</f>
        <v>0</v>
      </c>
      <c r="I19" s="138">
        <v>0</v>
      </c>
      <c r="J19" s="124">
        <v>0</v>
      </c>
      <c r="K19" s="138">
        <v>0</v>
      </c>
      <c r="L19" s="138">
        <v>0</v>
      </c>
      <c r="M19" s="138">
        <v>0</v>
      </c>
      <c r="N19" s="131">
        <f>SUM(O19,S19)</f>
        <v>0</v>
      </c>
      <c r="O19" s="124">
        <v>0</v>
      </c>
      <c r="P19" s="138">
        <v>0</v>
      </c>
      <c r="Q19" s="138">
        <v>0</v>
      </c>
      <c r="R19" s="138">
        <v>0</v>
      </c>
      <c r="S19" s="131">
        <f>U19</f>
        <v>0</v>
      </c>
      <c r="T19" s="138">
        <v>0</v>
      </c>
      <c r="U19" s="124">
        <v>0</v>
      </c>
      <c r="V19" s="138">
        <v>0</v>
      </c>
      <c r="W19" s="138">
        <v>0</v>
      </c>
      <c r="X19" s="138">
        <v>0</v>
      </c>
      <c r="Y19" s="198" t="s">
        <v>35569</v>
      </c>
      <c r="Z19" s="199">
        <v>9</v>
      </c>
    </row>
    <row r="20" spans="1:26" ht="15.6" customHeight="1">
      <c r="A20" s="112">
        <v>10</v>
      </c>
      <c r="B20" s="192" t="s">
        <v>35570</v>
      </c>
      <c r="C20" s="123">
        <f>SUM(D20,H20)</f>
        <v>0</v>
      </c>
      <c r="D20" s="124">
        <v>0</v>
      </c>
      <c r="E20" s="138">
        <v>0</v>
      </c>
      <c r="F20" s="138">
        <v>0</v>
      </c>
      <c r="G20" s="138">
        <v>0</v>
      </c>
      <c r="H20" s="131">
        <f>I20</f>
        <v>0</v>
      </c>
      <c r="I20" s="124">
        <v>0</v>
      </c>
      <c r="J20" s="138">
        <v>0</v>
      </c>
      <c r="K20" s="138">
        <v>0</v>
      </c>
      <c r="L20" s="138">
        <v>0</v>
      </c>
      <c r="M20" s="138">
        <v>0</v>
      </c>
      <c r="N20" s="131">
        <f>SUM(O20,S20)</f>
        <v>0</v>
      </c>
      <c r="O20" s="124">
        <v>0</v>
      </c>
      <c r="P20" s="138">
        <v>0</v>
      </c>
      <c r="Q20" s="138">
        <v>0</v>
      </c>
      <c r="R20" s="138">
        <v>0</v>
      </c>
      <c r="S20" s="131">
        <f>T20</f>
        <v>0</v>
      </c>
      <c r="T20" s="124">
        <v>0</v>
      </c>
      <c r="U20" s="138">
        <v>0</v>
      </c>
      <c r="V20" s="138">
        <v>0</v>
      </c>
      <c r="W20" s="138">
        <v>0</v>
      </c>
      <c r="X20" s="138">
        <v>0</v>
      </c>
      <c r="Y20" s="198" t="s">
        <v>35570</v>
      </c>
      <c r="Z20" s="199">
        <v>10</v>
      </c>
    </row>
    <row r="21" spans="1:26" ht="15.6" customHeight="1">
      <c r="A21" s="112">
        <v>11</v>
      </c>
      <c r="B21" s="192" t="s">
        <v>35571</v>
      </c>
      <c r="C21" s="123">
        <f>SUM(D21,G21)</f>
        <v>-4700</v>
      </c>
      <c r="D21" s="124">
        <v>0</v>
      </c>
      <c r="E21" s="138">
        <v>0</v>
      </c>
      <c r="F21" s="138">
        <v>0</v>
      </c>
      <c r="G21" s="124">
        <v>-4700</v>
      </c>
      <c r="H21" s="138">
        <v>0</v>
      </c>
      <c r="I21" s="138">
        <v>0</v>
      </c>
      <c r="J21" s="138">
        <v>0</v>
      </c>
      <c r="K21" s="138">
        <v>0</v>
      </c>
      <c r="L21" s="138">
        <v>0</v>
      </c>
      <c r="M21" s="138">
        <v>0</v>
      </c>
      <c r="N21" s="131">
        <f>SUM(O21,R21)</f>
        <v>-9300</v>
      </c>
      <c r="O21" s="124">
        <v>0</v>
      </c>
      <c r="P21" s="138">
        <v>0</v>
      </c>
      <c r="Q21" s="138">
        <v>0</v>
      </c>
      <c r="R21" s="124">
        <v>-9300</v>
      </c>
      <c r="S21" s="138">
        <v>0</v>
      </c>
      <c r="T21" s="138">
        <v>0</v>
      </c>
      <c r="U21" s="138">
        <v>0</v>
      </c>
      <c r="V21" s="138">
        <v>0</v>
      </c>
      <c r="W21" s="138">
        <v>0</v>
      </c>
      <c r="X21" s="138">
        <v>0</v>
      </c>
      <c r="Y21" s="198" t="s">
        <v>35571</v>
      </c>
      <c r="Z21" s="199">
        <v>11</v>
      </c>
    </row>
    <row r="22" spans="1:26" ht="15.6" customHeight="1">
      <c r="A22" s="112">
        <v>12</v>
      </c>
      <c r="B22" s="192" t="s">
        <v>35572</v>
      </c>
      <c r="C22" s="123">
        <f>SUM(D22:H22)</f>
        <v>0</v>
      </c>
      <c r="D22" s="124">
        <v>0</v>
      </c>
      <c r="E22" s="124">
        <v>0</v>
      </c>
      <c r="F22" s="124">
        <v>0</v>
      </c>
      <c r="G22" s="124">
        <v>0</v>
      </c>
      <c r="H22" s="131">
        <f>SUM(I22:M22)</f>
        <v>0</v>
      </c>
      <c r="I22" s="124">
        <v>0</v>
      </c>
      <c r="J22" s="124">
        <v>0</v>
      </c>
      <c r="K22" s="124">
        <v>0</v>
      </c>
      <c r="L22" s="124">
        <v>0</v>
      </c>
      <c r="M22" s="124">
        <v>0</v>
      </c>
      <c r="N22" s="131">
        <f>SUM(O22:S22)</f>
        <v>0</v>
      </c>
      <c r="O22" s="124">
        <v>0</v>
      </c>
      <c r="P22" s="124">
        <v>0</v>
      </c>
      <c r="Q22" s="124">
        <v>0</v>
      </c>
      <c r="R22" s="124">
        <v>0</v>
      </c>
      <c r="S22" s="131">
        <f>SUM(T22:X22)</f>
        <v>0</v>
      </c>
      <c r="T22" s="124">
        <v>0</v>
      </c>
      <c r="U22" s="124">
        <v>0</v>
      </c>
      <c r="V22" s="124">
        <v>0</v>
      </c>
      <c r="W22" s="124">
        <v>0</v>
      </c>
      <c r="X22" s="124">
        <v>0</v>
      </c>
      <c r="Y22" s="198" t="s">
        <v>35572</v>
      </c>
      <c r="Z22" s="199">
        <v>12</v>
      </c>
    </row>
    <row r="23" spans="1:26" ht="15.6" customHeight="1" thickBot="1">
      <c r="A23" s="143">
        <v>13</v>
      </c>
      <c r="B23" s="145" t="s">
        <v>35573</v>
      </c>
      <c r="C23" s="223">
        <f>SUM(C11:C22)</f>
        <v>1129000</v>
      </c>
      <c r="D23" s="151">
        <f>SUM(D11:D22)</f>
        <v>0</v>
      </c>
      <c r="E23" s="151">
        <f>SUM(E22,E18,E16,E11)</f>
        <v>0</v>
      </c>
      <c r="F23" s="151">
        <f>SUM(F22,F17,F11:F15)</f>
        <v>737900</v>
      </c>
      <c r="G23" s="151">
        <f>SUM(G21:G22,G11:G12)</f>
        <v>13300</v>
      </c>
      <c r="H23" s="151">
        <f>SUM(H22,H15:H20,H11)</f>
        <v>377800</v>
      </c>
      <c r="I23" s="151">
        <f>SUM(I22,I20,I15,I11)</f>
        <v>0</v>
      </c>
      <c r="J23" s="151">
        <f>SUM(J22,J19,J16,J11)</f>
        <v>0</v>
      </c>
      <c r="K23" s="151">
        <f>SUM(K22,K16:K17,K11)</f>
        <v>358700</v>
      </c>
      <c r="L23" s="151">
        <f>SUM(L22,L16:L17,L11)</f>
        <v>0</v>
      </c>
      <c r="M23" s="151">
        <f>SUM(M22,M16:M18,M11)</f>
        <v>19100</v>
      </c>
      <c r="N23" s="151">
        <f>SUM(N11:N22)</f>
        <v>1144900</v>
      </c>
      <c r="O23" s="151">
        <f>SUM(O11:O22)</f>
        <v>0</v>
      </c>
      <c r="P23" s="151">
        <f>SUM(P22,P18,P16,P11)</f>
        <v>0</v>
      </c>
      <c r="Q23" s="151">
        <f>SUM(Q22,Q17,Q11:Q15)</f>
        <v>775100</v>
      </c>
      <c r="R23" s="151">
        <f>SUM(R21:R22,R11:R12)</f>
        <v>-8000</v>
      </c>
      <c r="S23" s="151">
        <f>SUM(S22,S15:S20,S11)</f>
        <v>377800</v>
      </c>
      <c r="T23" s="151">
        <f>SUM(T22,T20,T15,T11)</f>
        <v>0</v>
      </c>
      <c r="U23" s="151">
        <f>SUM(U22,U19,U16,U11)</f>
        <v>0</v>
      </c>
      <c r="V23" s="151">
        <f>SUM(V22,V16:V17,V11)</f>
        <v>358700</v>
      </c>
      <c r="W23" s="151">
        <f>SUM(W22,W16:W17,W11)</f>
        <v>0</v>
      </c>
      <c r="X23" s="151">
        <f>SUM(X22,X16:X18,X11)</f>
        <v>19100</v>
      </c>
      <c r="Y23" s="306" t="s">
        <v>35573</v>
      </c>
      <c r="Z23" s="152">
        <v>13</v>
      </c>
    </row>
    <row r="24" spans="1:26" s="1363" customFormat="1" ht="13.5" thickTop="1">
      <c r="A24" s="1364"/>
      <c r="B24" s="1365"/>
      <c r="C24" s="1364"/>
      <c r="D24" s="1366"/>
      <c r="E24" s="1364"/>
      <c r="F24" s="1364"/>
      <c r="G24" s="1364"/>
      <c r="H24" s="1364"/>
      <c r="I24" s="1364"/>
      <c r="J24" s="1364"/>
      <c r="K24" s="1364"/>
      <c r="L24" s="1364"/>
      <c r="M24" s="1364"/>
      <c r="N24" s="1364"/>
      <c r="O24" s="1364"/>
      <c r="P24" s="1364"/>
      <c r="Q24" s="1364"/>
      <c r="R24" s="1364"/>
      <c r="S24" s="1364"/>
      <c r="T24" s="1364"/>
      <c r="U24" s="1364"/>
      <c r="V24" s="1364"/>
      <c r="W24" s="1366"/>
      <c r="X24" s="1364"/>
      <c r="Y24" s="1364"/>
      <c r="Z24" s="1364"/>
    </row>
    <row r="25" spans="1:26" s="1363" customFormat="1">
      <c r="A25" s="1364"/>
      <c r="B25" s="1364"/>
      <c r="C25" s="1364"/>
      <c r="D25" s="1366"/>
      <c r="E25" s="1364"/>
      <c r="F25" s="1364"/>
      <c r="G25" s="1364"/>
      <c r="H25" s="1364"/>
      <c r="I25" s="1364"/>
      <c r="J25" s="1364"/>
      <c r="K25" s="1364"/>
      <c r="L25" s="1364"/>
      <c r="M25" s="1364"/>
      <c r="N25" s="1364"/>
      <c r="O25" s="1364"/>
      <c r="P25" s="1364"/>
      <c r="Q25" s="1364"/>
      <c r="R25" s="1364"/>
      <c r="S25" s="1364"/>
      <c r="T25" s="1364"/>
      <c r="U25" s="1364"/>
      <c r="V25" s="1364"/>
      <c r="W25" s="1366"/>
      <c r="X25" s="1364"/>
      <c r="Y25" s="1364"/>
      <c r="Z25" s="1364"/>
    </row>
    <row r="26" spans="1:26" s="1363" customFormat="1">
      <c r="A26" s="1364">
        <v>571</v>
      </c>
      <c r="B26" s="1364" t="b">
        <f>Check!$AR$572</f>
        <v>1</v>
      </c>
      <c r="C26" s="1364"/>
      <c r="D26" s="1366"/>
      <c r="E26" s="1364"/>
      <c r="F26" s="1364"/>
      <c r="G26" s="1364"/>
      <c r="H26" s="1364"/>
      <c r="I26" s="1364"/>
      <c r="J26" s="1364"/>
      <c r="K26" s="1364"/>
      <c r="L26" s="1364"/>
      <c r="M26" s="1364"/>
      <c r="N26" s="1364"/>
      <c r="O26" s="1364"/>
      <c r="P26" s="1364"/>
      <c r="Q26" s="1364"/>
      <c r="R26" s="1364"/>
      <c r="S26" s="1364"/>
      <c r="T26" s="1364"/>
      <c r="U26" s="1364"/>
      <c r="V26" s="1364"/>
      <c r="W26" s="1366"/>
      <c r="X26" s="1364"/>
      <c r="Y26" s="1364"/>
      <c r="Z26" s="1364"/>
    </row>
    <row r="27" spans="1:26" s="1363" customFormat="1">
      <c r="A27" s="1364">
        <v>572</v>
      </c>
      <c r="B27" s="1364" t="b">
        <f>Check!$AR$573</f>
        <v>1</v>
      </c>
      <c r="C27" s="1364"/>
      <c r="D27" s="1366"/>
      <c r="E27" s="1364"/>
      <c r="F27" s="1364"/>
      <c r="G27" s="1364"/>
      <c r="H27" s="1364"/>
      <c r="I27" s="1364"/>
      <c r="J27" s="1364"/>
      <c r="K27" s="1364"/>
      <c r="L27" s="1364"/>
      <c r="M27" s="1364"/>
      <c r="N27" s="1364"/>
      <c r="O27" s="1364"/>
      <c r="P27" s="1364"/>
      <c r="Q27" s="1364"/>
      <c r="R27" s="1364"/>
      <c r="S27" s="1364"/>
      <c r="T27" s="1364"/>
      <c r="U27" s="1364"/>
      <c r="V27" s="1364"/>
      <c r="W27" s="1366"/>
      <c r="X27" s="1364"/>
      <c r="Y27" s="1364"/>
      <c r="Z27" s="1364"/>
    </row>
    <row r="28" spans="1:26" s="1363" customFormat="1">
      <c r="A28" s="1364">
        <v>573</v>
      </c>
      <c r="B28" s="1364" t="b">
        <f>Check!$AR$574</f>
        <v>1</v>
      </c>
      <c r="C28" s="1364"/>
      <c r="D28" s="1366"/>
      <c r="E28" s="1364"/>
      <c r="F28" s="1364"/>
      <c r="G28" s="1364"/>
      <c r="H28" s="1364"/>
      <c r="I28" s="1364"/>
      <c r="J28" s="1364"/>
      <c r="K28" s="1364"/>
      <c r="L28" s="1364"/>
      <c r="M28" s="1364"/>
      <c r="N28" s="1364"/>
      <c r="O28" s="1364"/>
      <c r="P28" s="1364"/>
      <c r="Q28" s="1364"/>
      <c r="R28" s="1364"/>
      <c r="S28" s="1364"/>
      <c r="T28" s="1364"/>
      <c r="U28" s="1364"/>
      <c r="V28" s="1364"/>
      <c r="W28" s="1366"/>
      <c r="X28" s="1364"/>
      <c r="Y28" s="1364"/>
      <c r="Z28" s="1364"/>
    </row>
    <row r="29" spans="1:26" s="1363" customFormat="1">
      <c r="A29" s="1364">
        <v>574</v>
      </c>
      <c r="B29" s="1364" t="b">
        <f>Check!$AR$575</f>
        <v>1</v>
      </c>
      <c r="C29" s="1364"/>
      <c r="D29" s="1366"/>
      <c r="E29" s="1364"/>
      <c r="F29" s="1364"/>
      <c r="G29" s="1364"/>
      <c r="H29" s="1364"/>
      <c r="I29" s="1364"/>
      <c r="J29" s="1364"/>
      <c r="K29" s="1364"/>
      <c r="L29" s="1364"/>
      <c r="M29" s="1364"/>
      <c r="N29" s="1364"/>
      <c r="O29" s="1364"/>
      <c r="P29" s="1364"/>
      <c r="Q29" s="1364"/>
      <c r="R29" s="1364"/>
      <c r="S29" s="1364"/>
      <c r="T29" s="1364"/>
      <c r="U29" s="1364"/>
      <c r="V29" s="1364"/>
      <c r="W29" s="1366"/>
      <c r="X29" s="1364"/>
      <c r="Y29" s="1364"/>
      <c r="Z29" s="1364"/>
    </row>
    <row r="30" spans="1:26" s="1363" customFormat="1">
      <c r="A30" s="1364">
        <v>575</v>
      </c>
      <c r="B30" s="1364" t="b">
        <f>Check!$AR$576</f>
        <v>1</v>
      </c>
      <c r="C30" s="1364"/>
      <c r="D30" s="1366"/>
      <c r="E30" s="1364"/>
      <c r="F30" s="1364"/>
      <c r="G30" s="1364"/>
      <c r="H30" s="1364"/>
      <c r="I30" s="1364"/>
      <c r="J30" s="1364"/>
      <c r="K30" s="1364"/>
      <c r="L30" s="1364"/>
      <c r="M30" s="1364"/>
      <c r="N30" s="1364"/>
      <c r="O30" s="1364"/>
      <c r="P30" s="1364"/>
      <c r="Q30" s="1364"/>
      <c r="R30" s="1364"/>
      <c r="S30" s="1364"/>
      <c r="T30" s="1364"/>
      <c r="U30" s="1364"/>
      <c r="V30" s="1364"/>
      <c r="W30" s="1366"/>
      <c r="X30" s="1364"/>
      <c r="Y30" s="1364"/>
      <c r="Z30" s="1364"/>
    </row>
    <row r="31" spans="1:26" s="1363" customFormat="1">
      <c r="A31" s="1364">
        <v>576</v>
      </c>
      <c r="B31" s="1364" t="b">
        <f>Check!$AR$577</f>
        <v>1</v>
      </c>
      <c r="C31" s="1364"/>
      <c r="D31" s="1366"/>
      <c r="E31" s="1364"/>
      <c r="F31" s="1364"/>
      <c r="G31" s="1364"/>
      <c r="H31" s="1364"/>
      <c r="I31" s="1364"/>
      <c r="J31" s="1364"/>
      <c r="K31" s="1364"/>
      <c r="L31" s="1364"/>
      <c r="M31" s="1364"/>
      <c r="N31" s="1364"/>
      <c r="O31" s="1364"/>
      <c r="P31" s="1364"/>
      <c r="Q31" s="1364"/>
      <c r="R31" s="1364"/>
      <c r="S31" s="1364"/>
      <c r="T31" s="1364"/>
      <c r="U31" s="1364"/>
      <c r="V31" s="1364"/>
      <c r="W31" s="1366"/>
      <c r="X31" s="1364"/>
      <c r="Y31" s="1364"/>
      <c r="Z31" s="1364"/>
    </row>
    <row r="32" spans="1:26" s="1363" customFormat="1">
      <c r="A32" s="1364">
        <v>586</v>
      </c>
      <c r="B32" s="1364" t="b">
        <f>Check!$AR$587</f>
        <v>1</v>
      </c>
      <c r="C32" s="1364"/>
      <c r="D32" s="1366"/>
      <c r="E32" s="1364"/>
      <c r="F32" s="1364"/>
      <c r="G32" s="1364"/>
      <c r="H32" s="1364"/>
      <c r="I32" s="1364"/>
      <c r="J32" s="1364"/>
      <c r="K32" s="1364"/>
      <c r="L32" s="1364"/>
      <c r="M32" s="1364"/>
      <c r="N32" s="1364"/>
      <c r="O32" s="1364"/>
      <c r="P32" s="1364"/>
      <c r="Q32" s="1364"/>
      <c r="R32" s="1364"/>
      <c r="S32" s="1364"/>
      <c r="T32" s="1364"/>
      <c r="U32" s="1364"/>
      <c r="V32" s="1364"/>
      <c r="W32" s="1366"/>
      <c r="X32" s="1364"/>
      <c r="Y32" s="1364"/>
      <c r="Z32" s="1364"/>
    </row>
    <row r="33" spans="1:26" s="1363" customFormat="1">
      <c r="A33" s="1364">
        <v>587</v>
      </c>
      <c r="B33" s="1364" t="b">
        <f>Check!$AR$588</f>
        <v>1</v>
      </c>
      <c r="C33" s="1364"/>
      <c r="D33" s="1366"/>
      <c r="E33" s="1364"/>
      <c r="F33" s="1364"/>
      <c r="G33" s="1364"/>
      <c r="H33" s="1364"/>
      <c r="I33" s="1364"/>
      <c r="J33" s="1364"/>
      <c r="K33" s="1364"/>
      <c r="L33" s="1364"/>
      <c r="M33" s="1364"/>
      <c r="N33" s="1364"/>
      <c r="O33" s="1364"/>
      <c r="P33" s="1364"/>
      <c r="Q33" s="1364"/>
      <c r="R33" s="1364"/>
      <c r="S33" s="1364"/>
      <c r="T33" s="1364"/>
      <c r="U33" s="1364"/>
      <c r="V33" s="1364"/>
      <c r="W33" s="1366"/>
      <c r="X33" s="1364"/>
      <c r="Y33" s="1364"/>
      <c r="Z33" s="1364"/>
    </row>
    <row r="34" spans="1:26" s="1363" customFormat="1">
      <c r="A34" s="1364">
        <v>588</v>
      </c>
      <c r="B34" s="1364" t="b">
        <f>Check!$AR$589</f>
        <v>1</v>
      </c>
      <c r="C34" s="1364"/>
      <c r="D34" s="1366"/>
      <c r="E34" s="1364"/>
      <c r="F34" s="1364"/>
      <c r="G34" s="1364"/>
      <c r="H34" s="1364"/>
      <c r="I34" s="1364"/>
      <c r="J34" s="1364"/>
      <c r="K34" s="1364"/>
      <c r="L34" s="1364"/>
      <c r="M34" s="1364"/>
      <c r="N34" s="1364"/>
      <c r="O34" s="1364"/>
      <c r="P34" s="1364"/>
      <c r="Q34" s="1364"/>
      <c r="R34" s="1364"/>
      <c r="S34" s="1364"/>
      <c r="T34" s="1364"/>
      <c r="U34" s="1364"/>
      <c r="V34" s="1364"/>
      <c r="W34" s="1366"/>
      <c r="X34" s="1364"/>
      <c r="Y34" s="1364"/>
      <c r="Z34" s="1364"/>
    </row>
    <row r="35" spans="1:26" s="1363" customFormat="1">
      <c r="A35" s="1364">
        <v>589</v>
      </c>
      <c r="B35" s="1364" t="b">
        <f>Check!$AR$590</f>
        <v>1</v>
      </c>
      <c r="C35" s="1364"/>
      <c r="D35" s="1366"/>
      <c r="E35" s="1364"/>
      <c r="F35" s="1364"/>
      <c r="G35" s="1364"/>
      <c r="H35" s="1364"/>
      <c r="I35" s="1364"/>
      <c r="J35" s="1364"/>
      <c r="K35" s="1364"/>
      <c r="L35" s="1364"/>
      <c r="M35" s="1364"/>
      <c r="N35" s="1364"/>
      <c r="O35" s="1364"/>
      <c r="P35" s="1364"/>
      <c r="Q35" s="1364"/>
      <c r="R35" s="1364"/>
      <c r="S35" s="1364"/>
      <c r="T35" s="1364"/>
      <c r="U35" s="1364"/>
      <c r="V35" s="1364"/>
      <c r="W35" s="1366"/>
      <c r="X35" s="1364"/>
      <c r="Y35" s="1364"/>
      <c r="Z35" s="1364"/>
    </row>
    <row r="36" spans="1:26" s="1363" customFormat="1">
      <c r="A36" s="1364">
        <v>590</v>
      </c>
      <c r="B36" s="1364" t="b">
        <f>Check!$AR$591</f>
        <v>1</v>
      </c>
      <c r="C36" s="1364"/>
      <c r="D36" s="1366"/>
      <c r="E36" s="1364"/>
      <c r="F36" s="1364"/>
      <c r="G36" s="1364"/>
      <c r="H36" s="1364"/>
      <c r="I36" s="1364"/>
      <c r="J36" s="1364"/>
      <c r="K36" s="1364"/>
      <c r="L36" s="1364"/>
      <c r="M36" s="1364"/>
      <c r="N36" s="1364"/>
      <c r="O36" s="1364"/>
      <c r="P36" s="1364"/>
      <c r="Q36" s="1364"/>
      <c r="R36" s="1364"/>
      <c r="S36" s="1364"/>
      <c r="T36" s="1364"/>
      <c r="U36" s="1364"/>
      <c r="V36" s="1364"/>
      <c r="W36" s="1366"/>
      <c r="X36" s="1364"/>
      <c r="Y36" s="1364"/>
      <c r="Z36" s="1364"/>
    </row>
    <row r="37" spans="1:26" s="1363" customFormat="1">
      <c r="A37" s="1364">
        <v>591</v>
      </c>
      <c r="B37" s="1364" t="b">
        <f>Check!$AR$592</f>
        <v>1</v>
      </c>
      <c r="C37" s="1364"/>
      <c r="D37" s="1366"/>
      <c r="E37" s="1364"/>
      <c r="F37" s="1364"/>
      <c r="G37" s="1364"/>
      <c r="H37" s="1364"/>
      <c r="I37" s="1364"/>
      <c r="J37" s="1364"/>
      <c r="K37" s="1364"/>
      <c r="L37" s="1364"/>
      <c r="M37" s="1364"/>
      <c r="N37" s="1364"/>
      <c r="O37" s="1364"/>
      <c r="P37" s="1364"/>
      <c r="Q37" s="1364"/>
      <c r="R37" s="1364"/>
      <c r="S37" s="1364"/>
      <c r="T37" s="1364"/>
      <c r="U37" s="1364"/>
      <c r="V37" s="1364"/>
      <c r="W37" s="1366"/>
      <c r="X37" s="1364"/>
      <c r="Y37" s="1364"/>
      <c r="Z37" s="1364"/>
    </row>
    <row r="38" spans="1:26" s="1363" customFormat="1">
      <c r="A38" s="1364">
        <v>592</v>
      </c>
      <c r="B38" s="1364" t="b">
        <f>Check!$AR$593</f>
        <v>1</v>
      </c>
      <c r="C38" s="1364"/>
      <c r="D38" s="1366"/>
      <c r="E38" s="1364"/>
      <c r="F38" s="1364"/>
      <c r="G38" s="1364"/>
      <c r="H38" s="1364"/>
      <c r="I38" s="1364"/>
      <c r="J38" s="1364"/>
      <c r="K38" s="1364"/>
      <c r="L38" s="1364"/>
      <c r="M38" s="1364"/>
      <c r="N38" s="1364"/>
      <c r="O38" s="1364"/>
      <c r="P38" s="1364"/>
      <c r="Q38" s="1364"/>
      <c r="R38" s="1364"/>
      <c r="S38" s="1364"/>
      <c r="T38" s="1364"/>
      <c r="U38" s="1364"/>
      <c r="V38" s="1364"/>
      <c r="W38" s="1366"/>
      <c r="X38" s="1364"/>
      <c r="Y38" s="1364"/>
      <c r="Z38" s="1364"/>
    </row>
    <row r="39" spans="1:26" s="1363" customFormat="1">
      <c r="A39" s="1364">
        <v>593</v>
      </c>
      <c r="B39" s="1364" t="b">
        <f>Check!$AR$594</f>
        <v>1</v>
      </c>
      <c r="C39" s="1364"/>
      <c r="D39" s="1366"/>
      <c r="E39" s="1364"/>
      <c r="F39" s="1364"/>
      <c r="G39" s="1364"/>
      <c r="H39" s="1364"/>
      <c r="I39" s="1364"/>
      <c r="J39" s="1364"/>
      <c r="K39" s="1364"/>
      <c r="L39" s="1364"/>
      <c r="M39" s="1364"/>
      <c r="N39" s="1364"/>
      <c r="O39" s="1364"/>
      <c r="P39" s="1364"/>
      <c r="Q39" s="1364"/>
      <c r="R39" s="1364"/>
      <c r="S39" s="1364"/>
      <c r="T39" s="1364"/>
      <c r="U39" s="1364"/>
      <c r="V39" s="1364"/>
      <c r="W39" s="1366"/>
      <c r="X39" s="1364"/>
      <c r="Y39" s="1364"/>
      <c r="Z39" s="1364"/>
    </row>
    <row r="40" spans="1:26" s="1363" customFormat="1">
      <c r="A40" s="1363" t="e">
        <f ca="1">ADDRESS(OFFSET(C40,1,B40-1,1,1),COLUMN(OFFSET(C40,0,B40-1,1,1)),4,1)</f>
        <v>#N/A</v>
      </c>
      <c r="B40" s="1363" t="e">
        <f>MATCH(FALSE,ISERROR(C40:X40),0)</f>
        <v>#N/A</v>
      </c>
      <c r="C40" s="1363" t="e">
        <f t="shared" ref="C40:X40" si="0">MATCH(FALSE,ISNUMBER(C11:C23),0)</f>
        <v>#N/A</v>
      </c>
      <c r="D40" s="1367" t="e">
        <f t="shared" si="0"/>
        <v>#N/A</v>
      </c>
      <c r="E40" s="1363" t="e">
        <f t="shared" si="0"/>
        <v>#N/A</v>
      </c>
      <c r="F40" s="1363" t="e">
        <f t="shared" si="0"/>
        <v>#N/A</v>
      </c>
      <c r="G40" s="1363" t="e">
        <f t="shared" si="0"/>
        <v>#N/A</v>
      </c>
      <c r="H40" s="1363" t="e">
        <f t="shared" si="0"/>
        <v>#N/A</v>
      </c>
      <c r="I40" s="1363" t="e">
        <f t="shared" si="0"/>
        <v>#N/A</v>
      </c>
      <c r="J40" s="1363" t="e">
        <f t="shared" si="0"/>
        <v>#N/A</v>
      </c>
      <c r="K40" s="1363" t="e">
        <f t="shared" si="0"/>
        <v>#N/A</v>
      </c>
      <c r="L40" s="1363" t="e">
        <f t="shared" si="0"/>
        <v>#N/A</v>
      </c>
      <c r="M40" s="1363" t="e">
        <f t="shared" si="0"/>
        <v>#N/A</v>
      </c>
      <c r="N40" s="1363" t="e">
        <f t="shared" si="0"/>
        <v>#N/A</v>
      </c>
      <c r="O40" s="1363" t="e">
        <f t="shared" si="0"/>
        <v>#N/A</v>
      </c>
      <c r="P40" s="1363" t="e">
        <f t="shared" si="0"/>
        <v>#N/A</v>
      </c>
      <c r="Q40" s="1363" t="e">
        <f t="shared" si="0"/>
        <v>#N/A</v>
      </c>
      <c r="R40" s="1363" t="e">
        <f t="shared" si="0"/>
        <v>#N/A</v>
      </c>
      <c r="S40" s="1363" t="e">
        <f t="shared" si="0"/>
        <v>#N/A</v>
      </c>
      <c r="T40" s="1363" t="e">
        <f t="shared" si="0"/>
        <v>#N/A</v>
      </c>
      <c r="U40" s="1363" t="e">
        <f t="shared" si="0"/>
        <v>#N/A</v>
      </c>
      <c r="V40" s="1363" t="e">
        <f t="shared" si="0"/>
        <v>#N/A</v>
      </c>
      <c r="W40" s="1367" t="e">
        <f t="shared" si="0"/>
        <v>#N/A</v>
      </c>
      <c r="X40" s="1363" t="e">
        <f t="shared" si="0"/>
        <v>#N/A</v>
      </c>
    </row>
    <row r="41" spans="1:26" s="1363" customFormat="1">
      <c r="C41" s="1363">
        <f t="shared" ref="C41:X41" si="1">IF(ISERROR(C40),0,ROW(C11)+C40-1)</f>
        <v>0</v>
      </c>
      <c r="D41" s="1367">
        <f t="shared" si="1"/>
        <v>0</v>
      </c>
      <c r="E41" s="1363">
        <f t="shared" si="1"/>
        <v>0</v>
      </c>
      <c r="F41" s="1363">
        <f t="shared" si="1"/>
        <v>0</v>
      </c>
      <c r="G41" s="1363">
        <f t="shared" si="1"/>
        <v>0</v>
      </c>
      <c r="H41" s="1363">
        <f t="shared" si="1"/>
        <v>0</v>
      </c>
      <c r="I41" s="1363">
        <f t="shared" si="1"/>
        <v>0</v>
      </c>
      <c r="J41" s="1363">
        <f t="shared" si="1"/>
        <v>0</v>
      </c>
      <c r="K41" s="1363">
        <f t="shared" si="1"/>
        <v>0</v>
      </c>
      <c r="L41" s="1363">
        <f t="shared" si="1"/>
        <v>0</v>
      </c>
      <c r="M41" s="1363">
        <f t="shared" si="1"/>
        <v>0</v>
      </c>
      <c r="N41" s="1363">
        <f t="shared" si="1"/>
        <v>0</v>
      </c>
      <c r="O41" s="1363">
        <f t="shared" si="1"/>
        <v>0</v>
      </c>
      <c r="P41" s="1363">
        <f t="shared" si="1"/>
        <v>0</v>
      </c>
      <c r="Q41" s="1363">
        <f t="shared" si="1"/>
        <v>0</v>
      </c>
      <c r="R41" s="1363">
        <f t="shared" si="1"/>
        <v>0</v>
      </c>
      <c r="S41" s="1363">
        <f t="shared" si="1"/>
        <v>0</v>
      </c>
      <c r="T41" s="1363">
        <f t="shared" si="1"/>
        <v>0</v>
      </c>
      <c r="U41" s="1363">
        <f t="shared" si="1"/>
        <v>0</v>
      </c>
      <c r="V41" s="1363">
        <f t="shared" si="1"/>
        <v>0</v>
      </c>
      <c r="W41" s="1367">
        <f t="shared" si="1"/>
        <v>0</v>
      </c>
      <c r="X41" s="1363">
        <f t="shared" si="1"/>
        <v>0</v>
      </c>
    </row>
    <row r="42" spans="1:26" s="1363" customFormat="1">
      <c r="D42" s="1367"/>
      <c r="W42" s="1367"/>
    </row>
    <row r="43" spans="1:26" s="1363" customFormat="1">
      <c r="D43" s="1367"/>
      <c r="W43" s="1367"/>
    </row>
    <row r="44" spans="1:26" s="1363" customFormat="1">
      <c r="D44" s="1367"/>
      <c r="W44" s="1367"/>
    </row>
    <row r="45" spans="1:26" s="1363" customFormat="1">
      <c r="D45" s="1367"/>
      <c r="W45" s="1367"/>
    </row>
    <row r="46" spans="1:26" s="1363" customFormat="1">
      <c r="D46" s="1367"/>
      <c r="W46" s="1367"/>
    </row>
    <row r="47" spans="1:26" s="1363" customFormat="1">
      <c r="D47" s="1367"/>
      <c r="W47" s="1367"/>
    </row>
    <row r="48" spans="1:26" s="1363" customFormat="1">
      <c r="D48" s="1367"/>
      <c r="W48" s="1367"/>
    </row>
    <row r="49" spans="4:23" s="1363" customFormat="1">
      <c r="D49" s="1367"/>
      <c r="W49" s="1367"/>
    </row>
    <row r="50" spans="4:23" s="1363" customFormat="1">
      <c r="D50" s="1367"/>
      <c r="W50" s="1367"/>
    </row>
    <row r="51" spans="4:23" s="1363" customFormat="1">
      <c r="D51" s="1367"/>
      <c r="W51" s="1367"/>
    </row>
    <row r="52" spans="4:23" s="1363" customFormat="1">
      <c r="D52" s="1367"/>
      <c r="W52" s="1367"/>
    </row>
    <row r="53" spans="4:23" s="1363" customFormat="1">
      <c r="D53" s="1367"/>
      <c r="W53" s="1367"/>
    </row>
    <row r="54" spans="4:23" s="1363" customFormat="1">
      <c r="D54" s="1367"/>
      <c r="W54" s="1367"/>
    </row>
    <row r="55" spans="4:23" s="1363" customFormat="1">
      <c r="D55" s="1367"/>
      <c r="W55" s="1367"/>
    </row>
    <row r="56" spans="4:23" s="1363" customFormat="1">
      <c r="D56" s="1367"/>
      <c r="W56" s="1367"/>
    </row>
    <row r="57" spans="4:23" s="1363" customFormat="1">
      <c r="D57" s="1367"/>
      <c r="W57" s="1367"/>
    </row>
    <row r="58" spans="4:23" s="1363" customFormat="1">
      <c r="D58" s="1367"/>
      <c r="W58" s="1367"/>
    </row>
    <row r="59" spans="4:23" s="1363" customFormat="1">
      <c r="D59" s="1367"/>
      <c r="W59" s="1367"/>
    </row>
    <row r="60" spans="4:23" s="1363" customFormat="1">
      <c r="D60" s="1367"/>
      <c r="W60" s="1367"/>
    </row>
    <row r="61" spans="4:23" s="1363" customFormat="1">
      <c r="D61" s="1367"/>
      <c r="W61" s="1367"/>
    </row>
    <row r="62" spans="4:23" s="1363" customFormat="1">
      <c r="D62" s="1367"/>
      <c r="W62" s="1367"/>
    </row>
    <row r="63" spans="4:23" s="1363" customFormat="1">
      <c r="D63" s="1367"/>
      <c r="W63" s="1367"/>
    </row>
    <row r="64" spans="4:23" s="1363" customFormat="1">
      <c r="D64" s="1367"/>
      <c r="W64" s="1367"/>
    </row>
    <row r="65" spans="4:23" s="1363" customFormat="1">
      <c r="D65" s="1367"/>
      <c r="W65" s="1367"/>
    </row>
    <row r="66" spans="4:23" s="1363" customFormat="1">
      <c r="D66" s="1367"/>
      <c r="W66" s="1367"/>
    </row>
    <row r="67" spans="4:23" s="1363" customFormat="1">
      <c r="D67" s="1367"/>
      <c r="W67" s="1367"/>
    </row>
    <row r="68" spans="4:23" s="1363" customFormat="1">
      <c r="D68" s="1367"/>
      <c r="W68" s="1367"/>
    </row>
    <row r="69" spans="4:23" s="1363" customFormat="1">
      <c r="D69" s="1367"/>
      <c r="W69" s="1367"/>
    </row>
    <row r="70" spans="4:23" s="1363" customFormat="1">
      <c r="D70" s="1367"/>
      <c r="W70" s="1367"/>
    </row>
    <row r="71" spans="4:23" s="1363" customFormat="1">
      <c r="D71" s="1367"/>
      <c r="W71" s="1367"/>
    </row>
    <row r="72" spans="4:23" s="1363" customFormat="1">
      <c r="D72" s="1367"/>
      <c r="W72" s="1367"/>
    </row>
    <row r="73" spans="4:23" s="1363" customFormat="1">
      <c r="D73" s="1367"/>
      <c r="W73" s="1367"/>
    </row>
    <row r="74" spans="4:23" s="1363" customFormat="1">
      <c r="D74" s="1367"/>
      <c r="W74" s="1367"/>
    </row>
    <row r="75" spans="4:23" s="1363" customFormat="1">
      <c r="D75" s="1367"/>
      <c r="W75" s="1367"/>
    </row>
    <row r="76" spans="4:23" s="1363" customFormat="1">
      <c r="D76" s="1367"/>
      <c r="W76" s="1367"/>
    </row>
    <row r="77" spans="4:23" s="1363" customFormat="1">
      <c r="D77" s="1367"/>
      <c r="W77" s="1367"/>
    </row>
    <row r="78" spans="4:23" s="1363" customFormat="1">
      <c r="D78" s="1367"/>
      <c r="W78" s="1367"/>
    </row>
    <row r="79" spans="4:23" s="1363" customFormat="1">
      <c r="D79" s="1367"/>
      <c r="W79" s="1367"/>
    </row>
    <row r="80" spans="4:23" s="1363" customFormat="1">
      <c r="D80" s="1367"/>
      <c r="W80" s="1367"/>
    </row>
    <row r="81" spans="4:23" s="1363" customFormat="1">
      <c r="D81" s="1367"/>
      <c r="W81" s="1367"/>
    </row>
    <row r="82" spans="4:23" s="1363" customFormat="1">
      <c r="D82" s="1367"/>
      <c r="W82" s="1367"/>
    </row>
    <row r="83" spans="4:23" s="1363" customFormat="1">
      <c r="D83" s="1367"/>
      <c r="W83" s="1367"/>
    </row>
    <row r="84" spans="4:23" s="1363" customFormat="1">
      <c r="D84" s="1367"/>
      <c r="W84" s="1367"/>
    </row>
    <row r="85" spans="4:23" s="1363" customFormat="1">
      <c r="D85" s="1367"/>
      <c r="W85" s="1367"/>
    </row>
    <row r="86" spans="4:23" s="1363" customFormat="1">
      <c r="D86" s="1367"/>
      <c r="W86" s="1367"/>
    </row>
    <row r="87" spans="4:23" s="1363" customFormat="1">
      <c r="D87" s="1367"/>
      <c r="W87" s="1367"/>
    </row>
    <row r="88" spans="4:23" s="1363" customFormat="1">
      <c r="D88" s="1367"/>
      <c r="W88" s="1367"/>
    </row>
    <row r="89" spans="4:23" s="1363" customFormat="1">
      <c r="D89" s="1367"/>
      <c r="W89" s="1367"/>
    </row>
    <row r="90" spans="4:23" s="1363" customFormat="1">
      <c r="D90" s="1367"/>
      <c r="W90" s="1367"/>
    </row>
    <row r="91" spans="4:23" s="1363" customFormat="1">
      <c r="D91" s="1367"/>
      <c r="W91" s="1367"/>
    </row>
    <row r="92" spans="4:23" s="1363" customFormat="1">
      <c r="D92" s="1367"/>
      <c r="W92" s="1367"/>
    </row>
    <row r="93" spans="4:23" s="1363" customFormat="1">
      <c r="D93" s="1367"/>
      <c r="W93" s="1367"/>
    </row>
    <row r="94" spans="4:23" s="1363" customFormat="1">
      <c r="D94" s="1367"/>
      <c r="W94" s="1367"/>
    </row>
    <row r="95" spans="4:23" s="1363" customFormat="1">
      <c r="D95" s="1367"/>
      <c r="W95" s="1367"/>
    </row>
    <row r="96" spans="4:23" s="1363" customFormat="1">
      <c r="D96" s="1367"/>
      <c r="W96" s="1367"/>
    </row>
    <row r="97" spans="4:23" s="1363" customFormat="1">
      <c r="D97" s="1367"/>
      <c r="W97" s="1367"/>
    </row>
    <row r="98" spans="4:23" s="1363" customFormat="1">
      <c r="D98" s="1367"/>
      <c r="W98" s="1367"/>
    </row>
    <row r="99" spans="4:23" s="1363" customFormat="1">
      <c r="D99" s="1367"/>
      <c r="W99" s="1367"/>
    </row>
    <row r="100" spans="4:23" s="1363" customFormat="1">
      <c r="D100" s="1367"/>
      <c r="W100" s="1367"/>
    </row>
    <row r="101" spans="4:23" s="1363" customFormat="1">
      <c r="D101" s="1367"/>
      <c r="W101" s="1367"/>
    </row>
    <row r="102" spans="4:23" s="1363" customFormat="1">
      <c r="D102" s="1367"/>
      <c r="W102" s="1367"/>
    </row>
    <row r="103" spans="4:23" s="1363" customFormat="1">
      <c r="D103" s="1367"/>
      <c r="W103" s="1367"/>
    </row>
    <row r="104" spans="4:23" s="1363" customFormat="1">
      <c r="D104" s="1367"/>
      <c r="W104" s="1367"/>
    </row>
    <row r="105" spans="4:23" s="1363" customFormat="1">
      <c r="D105" s="1367"/>
      <c r="W105" s="1367"/>
    </row>
    <row r="106" spans="4:23" s="1363" customFormat="1">
      <c r="D106" s="1367"/>
      <c r="W106" s="1367"/>
    </row>
    <row r="107" spans="4:23" s="1363" customFormat="1">
      <c r="D107" s="1367"/>
      <c r="W107" s="1367"/>
    </row>
    <row r="108" spans="4:23" s="1363" customFormat="1">
      <c r="D108" s="1367"/>
      <c r="W108" s="1367"/>
    </row>
    <row r="109" spans="4:23" s="1363" customFormat="1">
      <c r="D109" s="1367"/>
      <c r="W109" s="1367"/>
    </row>
    <row r="110" spans="4:23" s="1363" customFormat="1">
      <c r="D110" s="1367"/>
      <c r="W110" s="1367"/>
    </row>
    <row r="111" spans="4:23" s="1363" customFormat="1">
      <c r="D111" s="1367"/>
      <c r="W111" s="1367"/>
    </row>
    <row r="112" spans="4:23" s="1363" customFormat="1">
      <c r="D112" s="1367"/>
      <c r="W112" s="1367"/>
    </row>
    <row r="113" spans="4:23" s="1363" customFormat="1">
      <c r="D113" s="1367"/>
      <c r="W113" s="1367"/>
    </row>
    <row r="114" spans="4:23" s="1363" customFormat="1">
      <c r="D114" s="1367"/>
      <c r="W114" s="1367"/>
    </row>
    <row r="115" spans="4:23" s="1363" customFormat="1">
      <c r="D115" s="1367"/>
      <c r="W115" s="1367"/>
    </row>
    <row r="116" spans="4:23" s="1363" customFormat="1">
      <c r="D116" s="1367"/>
      <c r="W116" s="1367"/>
    </row>
    <row r="117" spans="4:23" s="1363" customFormat="1">
      <c r="D117" s="1367"/>
      <c r="W117" s="1367"/>
    </row>
    <row r="118" spans="4:23" s="1363" customFormat="1">
      <c r="D118" s="1367"/>
      <c r="W118" s="1367"/>
    </row>
    <row r="119" spans="4:23" s="1363" customFormat="1">
      <c r="D119" s="1367"/>
      <c r="W119" s="1367"/>
    </row>
    <row r="120" spans="4:23" s="1363" customFormat="1">
      <c r="D120" s="1367"/>
      <c r="W120" s="1367"/>
    </row>
    <row r="121" spans="4:23" s="1363" customFormat="1">
      <c r="D121" s="1367"/>
      <c r="W121" s="1367"/>
    </row>
    <row r="122" spans="4:23" s="1363" customFormat="1">
      <c r="D122" s="1367"/>
      <c r="W122" s="1367"/>
    </row>
    <row r="123" spans="4:23" s="1363" customFormat="1">
      <c r="D123" s="1367"/>
      <c r="W123" s="1367"/>
    </row>
    <row r="124" spans="4:23" s="1363" customFormat="1">
      <c r="D124" s="1367"/>
      <c r="W124" s="1367"/>
    </row>
    <row r="125" spans="4:23" s="1363" customFormat="1">
      <c r="D125" s="1367"/>
      <c r="W125" s="1367"/>
    </row>
    <row r="126" spans="4:23" s="1363" customFormat="1">
      <c r="D126" s="1367"/>
      <c r="W126" s="1367"/>
    </row>
    <row r="127" spans="4:23" s="1363" customFormat="1">
      <c r="D127" s="1367"/>
      <c r="W127" s="1367"/>
    </row>
    <row r="128" spans="4:23" s="1363" customFormat="1">
      <c r="D128" s="1367"/>
      <c r="W128" s="1367"/>
    </row>
    <row r="129" spans="4:23" s="1363" customFormat="1">
      <c r="D129" s="1367"/>
      <c r="W129" s="1367"/>
    </row>
    <row r="130" spans="4:23" s="1363" customFormat="1">
      <c r="D130" s="1367"/>
      <c r="W130" s="1367"/>
    </row>
    <row r="131" spans="4:23" s="1363" customFormat="1">
      <c r="D131" s="1367"/>
      <c r="W131" s="1367"/>
    </row>
    <row r="132" spans="4:23" s="1363" customFormat="1">
      <c r="D132" s="1367"/>
      <c r="W132" s="1367"/>
    </row>
    <row r="133" spans="4:23" s="1363" customFormat="1">
      <c r="D133" s="1367"/>
      <c r="W133" s="1367"/>
    </row>
    <row r="134" spans="4:23" s="1363" customFormat="1">
      <c r="D134" s="1367"/>
      <c r="W134" s="1367"/>
    </row>
    <row r="135" spans="4:23" s="1363" customFormat="1">
      <c r="D135" s="1367"/>
      <c r="W135" s="1367"/>
    </row>
    <row r="136" spans="4:23" s="1363" customFormat="1">
      <c r="D136" s="1367"/>
      <c r="W136" s="1367"/>
    </row>
    <row r="137" spans="4:23" s="1363" customFormat="1">
      <c r="D137" s="1367"/>
      <c r="W137" s="1367"/>
    </row>
    <row r="138" spans="4:23" s="1363" customFormat="1">
      <c r="D138" s="1367"/>
      <c r="W138" s="1367"/>
    </row>
    <row r="139" spans="4:23" s="1363" customFormat="1">
      <c r="D139" s="1367"/>
      <c r="W139" s="1367"/>
    </row>
    <row r="140" spans="4:23" s="1363" customFormat="1">
      <c r="D140" s="1367"/>
      <c r="W140" s="1367"/>
    </row>
    <row r="141" spans="4:23" s="1363" customFormat="1">
      <c r="D141" s="1367"/>
      <c r="W141" s="1367"/>
    </row>
    <row r="142" spans="4:23" s="1363" customFormat="1">
      <c r="D142" s="1367"/>
      <c r="W142" s="1367"/>
    </row>
    <row r="143" spans="4:23" s="1363" customFormat="1">
      <c r="D143" s="1367"/>
      <c r="W143" s="1367"/>
    </row>
    <row r="144" spans="4:23" s="1363" customFormat="1">
      <c r="D144" s="1367"/>
      <c r="W144" s="1367"/>
    </row>
    <row r="145" spans="4:23" s="1363" customFormat="1">
      <c r="D145" s="1367"/>
      <c r="W145" s="1367"/>
    </row>
    <row r="146" spans="4:23" s="1363" customFormat="1">
      <c r="D146" s="1367"/>
      <c r="W146" s="1367"/>
    </row>
    <row r="147" spans="4:23" s="1363" customFormat="1">
      <c r="D147" s="1367"/>
      <c r="W147" s="1367"/>
    </row>
    <row r="148" spans="4:23" s="1363" customFormat="1">
      <c r="D148" s="1367"/>
      <c r="W148" s="1367"/>
    </row>
    <row r="149" spans="4:23" s="1363" customFormat="1">
      <c r="D149" s="1367"/>
      <c r="W149" s="1367"/>
    </row>
    <row r="150" spans="4:23" s="1363" customFormat="1">
      <c r="D150" s="1367"/>
      <c r="W150" s="1367"/>
    </row>
    <row r="151" spans="4:23" s="1363" customFormat="1">
      <c r="D151" s="1367"/>
      <c r="W151" s="1367"/>
    </row>
    <row r="152" spans="4:23" s="1363" customFormat="1">
      <c r="D152" s="1367"/>
      <c r="W152" s="1367"/>
    </row>
    <row r="153" spans="4:23" s="1363" customFormat="1">
      <c r="D153" s="1367"/>
      <c r="W153" s="1367"/>
    </row>
    <row r="154" spans="4:23" s="1363" customFormat="1">
      <c r="D154" s="1367"/>
      <c r="W154" s="1367"/>
    </row>
    <row r="155" spans="4:23" s="1363" customFormat="1">
      <c r="D155" s="1367"/>
      <c r="W155" s="1367"/>
    </row>
    <row r="156" spans="4:23" s="1363" customFormat="1">
      <c r="D156" s="1367"/>
      <c r="W156" s="1367"/>
    </row>
    <row r="157" spans="4:23" s="1363" customFormat="1">
      <c r="D157" s="1367"/>
      <c r="W157" s="1367"/>
    </row>
    <row r="158" spans="4:23" s="1363" customFormat="1">
      <c r="D158" s="1367"/>
      <c r="W158" s="1367"/>
    </row>
    <row r="159" spans="4:23" s="1363" customFormat="1">
      <c r="D159" s="1367"/>
      <c r="W159" s="1367"/>
    </row>
    <row r="160" spans="4:23" s="1363" customFormat="1">
      <c r="D160" s="1367"/>
      <c r="W160" s="1367"/>
    </row>
    <row r="161" spans="4:23" s="1363" customFormat="1">
      <c r="D161" s="1367"/>
      <c r="W161" s="1367"/>
    </row>
    <row r="162" spans="4:23" s="1363" customFormat="1">
      <c r="D162" s="1367"/>
      <c r="W162" s="1367"/>
    </row>
    <row r="163" spans="4:23" s="1363" customFormat="1">
      <c r="D163" s="1367"/>
      <c r="W163" s="1367"/>
    </row>
    <row r="164" spans="4:23" s="1363" customFormat="1">
      <c r="D164" s="1367"/>
      <c r="W164" s="1367"/>
    </row>
    <row r="165" spans="4:23" s="1363" customFormat="1">
      <c r="D165" s="1367"/>
      <c r="W165" s="1367"/>
    </row>
    <row r="166" spans="4:23" s="1363" customFormat="1">
      <c r="D166" s="1367"/>
      <c r="W166" s="1367"/>
    </row>
    <row r="167" spans="4:23" s="1363" customFormat="1">
      <c r="D167" s="1367"/>
      <c r="W167" s="1367"/>
    </row>
    <row r="168" spans="4:23" s="1363" customFormat="1">
      <c r="D168" s="1367"/>
      <c r="W168" s="1367"/>
    </row>
    <row r="169" spans="4:23" s="1363" customFormat="1">
      <c r="D169" s="1367"/>
      <c r="W169" s="1367"/>
    </row>
    <row r="170" spans="4:23" s="1363" customFormat="1">
      <c r="D170" s="1367"/>
      <c r="W170" s="1367"/>
    </row>
    <row r="171" spans="4:23" s="1363" customFormat="1">
      <c r="D171" s="1367"/>
      <c r="W171" s="1367"/>
    </row>
    <row r="172" spans="4:23" s="1363" customFormat="1">
      <c r="D172" s="1367"/>
      <c r="W172" s="1367"/>
    </row>
    <row r="173" spans="4:23" s="1363" customFormat="1">
      <c r="D173" s="1367"/>
      <c r="W173" s="1367"/>
    </row>
    <row r="174" spans="4:23" s="1363" customFormat="1">
      <c r="D174" s="1367"/>
      <c r="W174" s="1367"/>
    </row>
    <row r="175" spans="4:23" s="1363" customFormat="1">
      <c r="D175" s="1367"/>
      <c r="W175" s="1367"/>
    </row>
    <row r="176" spans="4:23" s="1363" customFormat="1">
      <c r="D176" s="1367"/>
      <c r="W176" s="1367"/>
    </row>
    <row r="177" spans="4:23" s="1363" customFormat="1">
      <c r="D177" s="1367"/>
      <c r="W177" s="1367"/>
    </row>
    <row r="178" spans="4:23" s="1363" customFormat="1">
      <c r="D178" s="1367"/>
      <c r="W178" s="1367"/>
    </row>
    <row r="179" spans="4:23" s="1363" customFormat="1">
      <c r="D179" s="1367"/>
      <c r="W179" s="1367"/>
    </row>
    <row r="180" spans="4:23" s="1363" customFormat="1">
      <c r="D180" s="1367"/>
      <c r="W180" s="1367"/>
    </row>
    <row r="181" spans="4:23" s="1363" customFormat="1">
      <c r="D181" s="1367"/>
      <c r="W181" s="1367"/>
    </row>
    <row r="182" spans="4:23" s="1363" customFormat="1">
      <c r="D182" s="1367"/>
      <c r="W182" s="1367"/>
    </row>
    <row r="183" spans="4:23" s="1363" customFormat="1">
      <c r="D183" s="1367"/>
      <c r="W183" s="1367"/>
    </row>
    <row r="184" spans="4:23" s="1363" customFormat="1">
      <c r="D184" s="1367"/>
      <c r="W184" s="1367"/>
    </row>
    <row r="185" spans="4:23" s="1363" customFormat="1">
      <c r="D185" s="1367"/>
      <c r="W185" s="1367"/>
    </row>
    <row r="186" spans="4:23" s="1363" customFormat="1">
      <c r="D186" s="1367"/>
      <c r="W186" s="1367"/>
    </row>
    <row r="187" spans="4:23" s="1363" customFormat="1">
      <c r="D187" s="1367"/>
      <c r="W187" s="1367"/>
    </row>
    <row r="188" spans="4:23" s="1363" customFormat="1">
      <c r="D188" s="1367"/>
      <c r="W188" s="1367"/>
    </row>
    <row r="189" spans="4:23" s="1363" customFormat="1">
      <c r="D189" s="1367"/>
      <c r="W189" s="1367"/>
    </row>
    <row r="190" spans="4:23" s="1363" customFormat="1">
      <c r="D190" s="1367"/>
      <c r="W190" s="1367"/>
    </row>
    <row r="191" spans="4:23" s="1363" customFormat="1">
      <c r="D191" s="1367"/>
      <c r="W191" s="1367"/>
    </row>
    <row r="192" spans="4:23" s="1363" customFormat="1">
      <c r="D192" s="1367"/>
      <c r="W192" s="1367"/>
    </row>
    <row r="193" spans="4:23" s="1363" customFormat="1">
      <c r="D193" s="1367"/>
      <c r="W193" s="1367"/>
    </row>
    <row r="194" spans="4:23" s="1363" customFormat="1">
      <c r="D194" s="1367"/>
      <c r="W194" s="1367"/>
    </row>
    <row r="195" spans="4:23" s="1363" customFormat="1">
      <c r="D195" s="1367"/>
      <c r="W195" s="1367"/>
    </row>
    <row r="196" spans="4:23" s="1363" customFormat="1">
      <c r="D196" s="1367"/>
      <c r="W196" s="1367"/>
    </row>
    <row r="197" spans="4:23" s="1363" customFormat="1">
      <c r="D197" s="1367"/>
      <c r="W197" s="1367"/>
    </row>
    <row r="198" spans="4:23" s="1363" customFormat="1">
      <c r="D198" s="1367"/>
      <c r="W198" s="1367"/>
    </row>
    <row r="199" spans="4:23" s="1363" customFormat="1">
      <c r="D199" s="1367"/>
      <c r="W199" s="1367"/>
    </row>
    <row r="200" spans="4:23" s="1363" customFormat="1">
      <c r="D200" s="1367"/>
      <c r="W200" s="1367"/>
    </row>
    <row r="201" spans="4:23" s="1363" customFormat="1">
      <c r="D201" s="1367"/>
      <c r="W201" s="1367"/>
    </row>
    <row r="202" spans="4:23" s="1363" customFormat="1">
      <c r="D202" s="1367"/>
      <c r="W202" s="1367"/>
    </row>
    <row r="203" spans="4:23" s="1363" customFormat="1">
      <c r="D203" s="1367"/>
      <c r="W203" s="1367"/>
    </row>
    <row r="204" spans="4:23" s="1363" customFormat="1">
      <c r="D204" s="1367"/>
      <c r="W204" s="1367"/>
    </row>
    <row r="205" spans="4:23" s="1363" customFormat="1">
      <c r="D205" s="1367"/>
      <c r="W205" s="1367"/>
    </row>
    <row r="206" spans="4:23" s="1363" customFormat="1">
      <c r="D206" s="1367"/>
      <c r="W206" s="1367"/>
    </row>
    <row r="207" spans="4:23" s="1363" customFormat="1">
      <c r="D207" s="1367"/>
      <c r="W207" s="1367"/>
    </row>
    <row r="208" spans="4:23" s="1363" customFormat="1">
      <c r="D208" s="1367"/>
      <c r="W208" s="1367"/>
    </row>
    <row r="209" spans="4:23" s="1363" customFormat="1">
      <c r="D209" s="1367"/>
      <c r="W209" s="1367"/>
    </row>
    <row r="210" spans="4:23" s="1363" customFormat="1">
      <c r="D210" s="1367"/>
      <c r="W210" s="1367"/>
    </row>
    <row r="211" spans="4:23" s="1363" customFormat="1">
      <c r="D211" s="1367"/>
      <c r="W211" s="1367"/>
    </row>
    <row r="212" spans="4:23" s="1363" customFormat="1">
      <c r="D212" s="1367"/>
      <c r="W212" s="1367"/>
    </row>
    <row r="213" spans="4:23" s="1363" customFormat="1">
      <c r="D213" s="1367"/>
      <c r="W213" s="1367"/>
    </row>
    <row r="214" spans="4:23" s="1363" customFormat="1">
      <c r="D214" s="1367"/>
      <c r="W214" s="1367"/>
    </row>
    <row r="215" spans="4:23" s="1363" customFormat="1">
      <c r="D215" s="1367"/>
      <c r="W215" s="1367"/>
    </row>
    <row r="216" spans="4:23" s="1363" customFormat="1">
      <c r="D216" s="1367"/>
      <c r="W216" s="1367"/>
    </row>
    <row r="217" spans="4:23" s="1363" customFormat="1">
      <c r="D217" s="1367"/>
      <c r="W217" s="1367"/>
    </row>
    <row r="218" spans="4:23" s="1363" customFormat="1">
      <c r="D218" s="1367"/>
      <c r="W218" s="1367"/>
    </row>
    <row r="219" spans="4:23" s="1363" customFormat="1">
      <c r="D219" s="1367"/>
      <c r="W219" s="1367"/>
    </row>
    <row r="220" spans="4:23" s="1363" customFormat="1">
      <c r="D220" s="1367"/>
      <c r="W220" s="1367"/>
    </row>
    <row r="221" spans="4:23" s="1363" customFormat="1">
      <c r="D221" s="1367"/>
      <c r="W221" s="1367"/>
    </row>
    <row r="222" spans="4:23" s="1363" customFormat="1">
      <c r="D222" s="1367"/>
      <c r="W222" s="1367"/>
    </row>
    <row r="223" spans="4:23" s="1363" customFormat="1">
      <c r="D223" s="1367"/>
      <c r="W223" s="1367"/>
    </row>
    <row r="224" spans="4:23" s="1363" customFormat="1">
      <c r="D224" s="1367"/>
      <c r="W224" s="1367"/>
    </row>
    <row r="225" spans="4:23" s="1363" customFormat="1">
      <c r="D225" s="1367"/>
      <c r="W225" s="1367"/>
    </row>
    <row r="226" spans="4:23" s="1363" customFormat="1">
      <c r="D226" s="1367"/>
      <c r="W226" s="1367"/>
    </row>
    <row r="227" spans="4:23" s="1363" customFormat="1">
      <c r="D227" s="1367"/>
      <c r="W227" s="1367"/>
    </row>
    <row r="228" spans="4:23" s="1363" customFormat="1">
      <c r="D228" s="1367"/>
      <c r="W228" s="1367"/>
    </row>
    <row r="229" spans="4:23" s="1363" customFormat="1">
      <c r="D229" s="1367"/>
      <c r="W229" s="1367"/>
    </row>
    <row r="230" spans="4:23" s="1363" customFormat="1">
      <c r="D230" s="1367"/>
      <c r="W230" s="1367"/>
    </row>
    <row r="231" spans="4:23" s="1363" customFormat="1">
      <c r="D231" s="1367"/>
      <c r="W231" s="1367"/>
    </row>
    <row r="232" spans="4:23" s="1363" customFormat="1">
      <c r="D232" s="1367"/>
      <c r="W232" s="1367"/>
    </row>
    <row r="233" spans="4:23" s="1363" customFormat="1">
      <c r="D233" s="1367"/>
      <c r="W233" s="1367"/>
    </row>
    <row r="234" spans="4:23" s="1363" customFormat="1">
      <c r="D234" s="1367"/>
      <c r="W234" s="1367"/>
    </row>
    <row r="235" spans="4:23" s="1363" customFormat="1">
      <c r="D235" s="1367"/>
      <c r="W235" s="1367"/>
    </row>
    <row r="236" spans="4:23" s="1363" customFormat="1">
      <c r="D236" s="1367"/>
      <c r="W236" s="1367"/>
    </row>
    <row r="237" spans="4:23" s="1363" customFormat="1">
      <c r="D237" s="1367"/>
      <c r="W237" s="1367"/>
    </row>
    <row r="238" spans="4:23" s="1363" customFormat="1">
      <c r="D238" s="1367"/>
      <c r="W238" s="1367"/>
    </row>
    <row r="239" spans="4:23" s="1363" customFormat="1">
      <c r="D239" s="1367"/>
      <c r="W239" s="1367"/>
    </row>
    <row r="240" spans="4:23" s="1363" customFormat="1">
      <c r="D240" s="1367"/>
      <c r="W240" s="1367"/>
    </row>
    <row r="241" spans="4:23" s="1363" customFormat="1">
      <c r="D241" s="1367"/>
      <c r="W241" s="1367"/>
    </row>
    <row r="242" spans="4:23" s="1363" customFormat="1">
      <c r="D242" s="1367"/>
      <c r="W242" s="1367"/>
    </row>
    <row r="243" spans="4:23" s="1363" customFormat="1">
      <c r="D243" s="1367"/>
      <c r="W243" s="1367"/>
    </row>
    <row r="244" spans="4:23" s="1363" customFormat="1">
      <c r="D244" s="1367"/>
      <c r="W244" s="1367"/>
    </row>
    <row r="245" spans="4:23" s="1363" customFormat="1">
      <c r="D245" s="1367"/>
      <c r="W245" s="1367"/>
    </row>
    <row r="246" spans="4:23" s="1363" customFormat="1">
      <c r="D246" s="1367"/>
      <c r="W246" s="1367"/>
    </row>
    <row r="247" spans="4:23" s="1363" customFormat="1">
      <c r="D247" s="1367"/>
      <c r="W247" s="1367"/>
    </row>
    <row r="248" spans="4:23" s="1363" customFormat="1">
      <c r="D248" s="1367"/>
      <c r="W248" s="1367"/>
    </row>
    <row r="249" spans="4:23" s="1363" customFormat="1">
      <c r="D249" s="1367"/>
      <c r="W249" s="1367"/>
    </row>
    <row r="250" spans="4:23" s="1363" customFormat="1">
      <c r="D250" s="1367"/>
      <c r="W250" s="1367"/>
    </row>
    <row r="251" spans="4:23" s="1363" customFormat="1">
      <c r="D251" s="1367"/>
      <c r="W251" s="1367"/>
    </row>
    <row r="252" spans="4:23" s="1363" customFormat="1">
      <c r="D252" s="1367"/>
      <c r="W252" s="1367"/>
    </row>
    <row r="253" spans="4:23" s="1363" customFormat="1">
      <c r="D253" s="1367"/>
      <c r="W253" s="1367"/>
    </row>
    <row r="254" spans="4:23" s="1363" customFormat="1">
      <c r="D254" s="1367"/>
      <c r="W254" s="1367"/>
    </row>
    <row r="255" spans="4:23" s="1363" customFormat="1">
      <c r="D255" s="1367"/>
      <c r="W255" s="1367"/>
    </row>
    <row r="256" spans="4:23" s="1363" customFormat="1">
      <c r="D256" s="1367"/>
      <c r="W256" s="1367"/>
    </row>
    <row r="257" spans="4:23" s="1363" customFormat="1">
      <c r="D257" s="1367"/>
      <c r="W257" s="1367"/>
    </row>
    <row r="258" spans="4:23" s="1363" customFormat="1">
      <c r="D258" s="1367"/>
      <c r="W258" s="1367"/>
    </row>
    <row r="259" spans="4:23" s="1363" customFormat="1">
      <c r="D259" s="1367"/>
      <c r="W259" s="1367"/>
    </row>
    <row r="260" spans="4:23" s="1363" customFormat="1">
      <c r="D260" s="1367"/>
      <c r="W260" s="1367"/>
    </row>
    <row r="261" spans="4:23" s="1363" customFormat="1">
      <c r="D261" s="1367"/>
      <c r="W261" s="1367"/>
    </row>
    <row r="262" spans="4:23" s="1363" customFormat="1">
      <c r="D262" s="1367"/>
      <c r="W262" s="1367"/>
    </row>
    <row r="263" spans="4:23" s="1363" customFormat="1">
      <c r="D263" s="1367"/>
      <c r="W263" s="1367"/>
    </row>
    <row r="264" spans="4:23" s="1363" customFormat="1">
      <c r="D264" s="1367"/>
      <c r="W264" s="1367"/>
    </row>
    <row r="265" spans="4:23" s="1363" customFormat="1">
      <c r="D265" s="1367"/>
      <c r="W265" s="1367"/>
    </row>
    <row r="266" spans="4:23" s="1363" customFormat="1">
      <c r="D266" s="1367"/>
      <c r="W266" s="1367"/>
    </row>
    <row r="267" spans="4:23" s="1363" customFormat="1">
      <c r="D267" s="1367"/>
      <c r="W267" s="1367"/>
    </row>
    <row r="268" spans="4:23" s="1363" customFormat="1">
      <c r="D268" s="1367"/>
      <c r="W268" s="1367"/>
    </row>
    <row r="269" spans="4:23" s="1363" customFormat="1">
      <c r="D269" s="1367"/>
      <c r="W269" s="1367"/>
    </row>
    <row r="270" spans="4:23" s="1363" customFormat="1">
      <c r="D270" s="1367"/>
      <c r="W270" s="1367"/>
    </row>
    <row r="271" spans="4:23" s="1363" customFormat="1">
      <c r="D271" s="1367"/>
      <c r="W271" s="1367"/>
    </row>
    <row r="272" spans="4:23" s="1363" customFormat="1">
      <c r="D272" s="1367"/>
      <c r="W272" s="1367"/>
    </row>
    <row r="273" spans="4:23" s="1363" customFormat="1">
      <c r="D273" s="1367"/>
      <c r="W273" s="1367"/>
    </row>
    <row r="274" spans="4:23" s="1363" customFormat="1">
      <c r="D274" s="1367"/>
      <c r="W274" s="1367"/>
    </row>
    <row r="275" spans="4:23" s="1363" customFormat="1">
      <c r="D275" s="1367"/>
      <c r="W275" s="1367"/>
    </row>
    <row r="276" spans="4:23" s="1363" customFormat="1">
      <c r="D276" s="1367"/>
      <c r="W276" s="1367"/>
    </row>
    <row r="277" spans="4:23" s="1363" customFormat="1">
      <c r="D277" s="1367"/>
      <c r="W277" s="1367"/>
    </row>
    <row r="278" spans="4:23" s="1363" customFormat="1">
      <c r="D278" s="1367"/>
      <c r="W278" s="1367"/>
    </row>
    <row r="279" spans="4:23" s="1363" customFormat="1">
      <c r="D279" s="1367"/>
      <c r="W279" s="1367"/>
    </row>
    <row r="280" spans="4:23" s="1363" customFormat="1">
      <c r="D280" s="1367"/>
      <c r="W280" s="1367"/>
    </row>
    <row r="281" spans="4:23" s="1363" customFormat="1">
      <c r="D281" s="1367"/>
      <c r="W281" s="1367"/>
    </row>
    <row r="282" spans="4:23" s="1363" customFormat="1">
      <c r="D282" s="1367"/>
      <c r="W282" s="1367"/>
    </row>
    <row r="283" spans="4:23" s="1363" customFormat="1">
      <c r="D283" s="1367"/>
      <c r="W283" s="1367"/>
    </row>
    <row r="284" spans="4:23" s="1363" customFormat="1">
      <c r="D284" s="1367"/>
      <c r="W284" s="1367"/>
    </row>
    <row r="285" spans="4:23" s="1363" customFormat="1">
      <c r="D285" s="1367"/>
      <c r="W285" s="1367"/>
    </row>
    <row r="286" spans="4:23" s="1363" customFormat="1">
      <c r="D286" s="1367"/>
      <c r="W286" s="1367"/>
    </row>
    <row r="287" spans="4:23" s="1363" customFormat="1">
      <c r="D287" s="1367"/>
      <c r="W287" s="1367"/>
    </row>
    <row r="288" spans="4:23" s="1363" customFormat="1">
      <c r="D288" s="1367"/>
      <c r="W288" s="1367"/>
    </row>
    <row r="289" spans="4:23" s="1363" customFormat="1">
      <c r="D289" s="1367"/>
      <c r="W289" s="1367"/>
    </row>
    <row r="290" spans="4:23" s="1363" customFormat="1">
      <c r="D290" s="1367"/>
      <c r="W290" s="1367"/>
    </row>
    <row r="291" spans="4:23" s="1363" customFormat="1">
      <c r="D291" s="1367"/>
      <c r="W291" s="1367"/>
    </row>
    <row r="292" spans="4:23" s="1363" customFormat="1">
      <c r="D292" s="1367"/>
      <c r="W292" s="1367"/>
    </row>
    <row r="293" spans="4:23" s="1363" customFormat="1">
      <c r="D293" s="1367"/>
      <c r="W293" s="1367"/>
    </row>
    <row r="294" spans="4:23" s="1363" customFormat="1">
      <c r="D294" s="1367"/>
      <c r="W294" s="1367"/>
    </row>
    <row r="295" spans="4:23" s="1363" customFormat="1">
      <c r="D295" s="1367"/>
      <c r="W295" s="1367"/>
    </row>
    <row r="296" spans="4:23" s="1363" customFormat="1">
      <c r="D296" s="1367"/>
      <c r="W296" s="1367"/>
    </row>
    <row r="297" spans="4:23" s="1363" customFormat="1">
      <c r="D297" s="1367"/>
      <c r="W297" s="1367"/>
    </row>
    <row r="298" spans="4:23" s="1363" customFormat="1">
      <c r="D298" s="1367"/>
      <c r="W298" s="1367"/>
    </row>
    <row r="299" spans="4:23" s="1363" customFormat="1">
      <c r="D299" s="1367"/>
      <c r="W299" s="1367"/>
    </row>
    <row r="300" spans="4:23" s="1363" customFormat="1">
      <c r="D300" s="1367"/>
      <c r="W300" s="1367"/>
    </row>
    <row r="301" spans="4:23" s="1363" customFormat="1">
      <c r="D301" s="1367"/>
      <c r="W301" s="1367"/>
    </row>
    <row r="302" spans="4:23" s="1363" customFormat="1">
      <c r="D302" s="1367"/>
      <c r="W302" s="1367"/>
    </row>
    <row r="303" spans="4:23" s="1363" customFormat="1">
      <c r="D303" s="1367"/>
      <c r="W303" s="1367"/>
    </row>
    <row r="304" spans="4:23" s="1363" customFormat="1">
      <c r="D304" s="1367"/>
      <c r="W304" s="1367"/>
    </row>
    <row r="305" spans="4:23" s="1363" customFormat="1">
      <c r="D305" s="1367"/>
      <c r="W305" s="1367"/>
    </row>
    <row r="306" spans="4:23" s="1363" customFormat="1">
      <c r="D306" s="1367"/>
      <c r="W306" s="1367"/>
    </row>
    <row r="307" spans="4:23" s="1363" customFormat="1">
      <c r="D307" s="1367"/>
      <c r="W307" s="1367"/>
    </row>
    <row r="308" spans="4:23" s="1363" customFormat="1">
      <c r="D308" s="1367"/>
      <c r="W308" s="1367"/>
    </row>
    <row r="309" spans="4:23" s="1363" customFormat="1">
      <c r="D309" s="1367"/>
      <c r="W309" s="1367"/>
    </row>
    <row r="310" spans="4:23" s="1363" customFormat="1">
      <c r="D310" s="1367"/>
      <c r="W310" s="1367"/>
    </row>
    <row r="311" spans="4:23" s="1363" customFormat="1">
      <c r="D311" s="1367"/>
      <c r="W311" s="1367"/>
    </row>
    <row r="312" spans="4:23" s="1363" customFormat="1">
      <c r="D312" s="1367"/>
      <c r="W312" s="1367"/>
    </row>
    <row r="313" spans="4:23" s="1363" customFormat="1">
      <c r="D313" s="1367"/>
      <c r="W313" s="1367"/>
    </row>
    <row r="314" spans="4:23" s="1363" customFormat="1">
      <c r="D314" s="1367"/>
      <c r="W314" s="1367"/>
    </row>
    <row r="315" spans="4:23" s="1363" customFormat="1">
      <c r="D315" s="1367"/>
      <c r="W315" s="1367"/>
    </row>
    <row r="316" spans="4:23" s="1363" customFormat="1">
      <c r="D316" s="1367"/>
      <c r="W316" s="1367"/>
    </row>
    <row r="317" spans="4:23" s="1363" customFormat="1">
      <c r="D317" s="1367"/>
      <c r="W317" s="1367"/>
    </row>
    <row r="318" spans="4:23" s="1363" customFormat="1">
      <c r="D318" s="1367"/>
      <c r="W318" s="1367"/>
    </row>
    <row r="319" spans="4:23" s="1363" customFormat="1">
      <c r="D319" s="1367"/>
      <c r="W319" s="1367"/>
    </row>
    <row r="320" spans="4:23" s="1363" customFormat="1">
      <c r="D320" s="1367"/>
      <c r="W320" s="1367"/>
    </row>
    <row r="321" spans="4:23" s="1363" customFormat="1">
      <c r="D321" s="1367"/>
      <c r="W321" s="1367"/>
    </row>
    <row r="322" spans="4:23" s="1363" customFormat="1">
      <c r="D322" s="1367"/>
      <c r="W322" s="1367"/>
    </row>
    <row r="323" spans="4:23" s="1363" customFormat="1">
      <c r="D323" s="1367"/>
      <c r="W323" s="1367"/>
    </row>
    <row r="324" spans="4:23" s="1363" customFormat="1">
      <c r="D324" s="1367"/>
      <c r="W324" s="1367"/>
    </row>
    <row r="325" spans="4:23" s="1363" customFormat="1">
      <c r="D325" s="1367"/>
      <c r="W325" s="1367"/>
    </row>
    <row r="326" spans="4:23" s="1363" customFormat="1">
      <c r="D326" s="1367"/>
      <c r="W326" s="1367"/>
    </row>
    <row r="327" spans="4:23" s="1363" customFormat="1">
      <c r="D327" s="1367"/>
      <c r="W327" s="1367"/>
    </row>
    <row r="328" spans="4:23" s="1363" customFormat="1">
      <c r="D328" s="1367"/>
      <c r="W328" s="1367"/>
    </row>
    <row r="329" spans="4:23" s="1363" customFormat="1">
      <c r="D329" s="1367"/>
      <c r="W329" s="1367"/>
    </row>
    <row r="330" spans="4:23" s="1363" customFormat="1">
      <c r="D330" s="1367"/>
      <c r="W330" s="1367"/>
    </row>
    <row r="331" spans="4:23" s="1363" customFormat="1">
      <c r="D331" s="1367"/>
      <c r="W331" s="1367"/>
    </row>
    <row r="332" spans="4:23" s="1363" customFormat="1">
      <c r="D332" s="1367"/>
      <c r="W332" s="1367"/>
    </row>
    <row r="333" spans="4:23" s="1363" customFormat="1">
      <c r="D333" s="1367"/>
      <c r="W333" s="1367"/>
    </row>
    <row r="334" spans="4:23" s="1363" customFormat="1">
      <c r="D334" s="1367"/>
      <c r="W334" s="1367"/>
    </row>
    <row r="335" spans="4:23" s="1363" customFormat="1">
      <c r="D335" s="1367"/>
      <c r="W335" s="1367"/>
    </row>
    <row r="336" spans="4:23" s="1363" customFormat="1">
      <c r="D336" s="1367"/>
      <c r="W336" s="1367"/>
    </row>
    <row r="337" spans="4:23" s="1363" customFormat="1">
      <c r="D337" s="1367"/>
      <c r="W337" s="1367"/>
    </row>
    <row r="338" spans="4:23" s="1363" customFormat="1">
      <c r="D338" s="1367"/>
      <c r="W338" s="1367"/>
    </row>
    <row r="339" spans="4:23" s="1363" customFormat="1">
      <c r="D339" s="1367"/>
      <c r="W339" s="1367"/>
    </row>
    <row r="340" spans="4:23" s="1363" customFormat="1">
      <c r="D340" s="1367"/>
      <c r="W340" s="1367"/>
    </row>
    <row r="341" spans="4:23" s="1363" customFormat="1">
      <c r="D341" s="1367"/>
      <c r="W341" s="1367"/>
    </row>
    <row r="342" spans="4:23" s="1363" customFormat="1">
      <c r="D342" s="1367"/>
      <c r="W342" s="1367"/>
    </row>
    <row r="343" spans="4:23" s="1363" customFormat="1">
      <c r="D343" s="1367"/>
      <c r="W343" s="1367"/>
    </row>
    <row r="344" spans="4:23" s="1363" customFormat="1">
      <c r="D344" s="1367"/>
      <c r="W344" s="1367"/>
    </row>
    <row r="345" spans="4:23" s="1363" customFormat="1">
      <c r="D345" s="1367"/>
      <c r="W345" s="1367"/>
    </row>
    <row r="346" spans="4:23" s="1363" customFormat="1">
      <c r="D346" s="1367"/>
      <c r="W346" s="1367"/>
    </row>
    <row r="347" spans="4:23" s="1363" customFormat="1">
      <c r="D347" s="1367"/>
      <c r="W347" s="1367"/>
    </row>
    <row r="348" spans="4:23" s="1363" customFormat="1">
      <c r="D348" s="1367"/>
      <c r="W348" s="1367"/>
    </row>
    <row r="349" spans="4:23" s="1363" customFormat="1">
      <c r="D349" s="1367"/>
      <c r="W349" s="1367"/>
    </row>
    <row r="350" spans="4:23" s="1363" customFormat="1">
      <c r="D350" s="1367"/>
      <c r="W350" s="1367"/>
    </row>
    <row r="351" spans="4:23" s="1363" customFormat="1">
      <c r="D351" s="1367"/>
      <c r="W351" s="1367"/>
    </row>
    <row r="352" spans="4:23" s="1363" customFormat="1">
      <c r="D352" s="1367"/>
      <c r="W352" s="1367"/>
    </row>
    <row r="353" spans="4:23" s="1363" customFormat="1">
      <c r="D353" s="1367"/>
      <c r="W353" s="1367"/>
    </row>
    <row r="354" spans="4:23" s="1363" customFormat="1">
      <c r="D354" s="1367"/>
      <c r="W354" s="1367"/>
    </row>
    <row r="355" spans="4:23" s="1363" customFormat="1">
      <c r="D355" s="1367"/>
      <c r="W355" s="1367"/>
    </row>
    <row r="356" spans="4:23" s="1363" customFormat="1">
      <c r="D356" s="1367"/>
      <c r="W356" s="1367"/>
    </row>
    <row r="357" spans="4:23" s="1363" customFormat="1">
      <c r="D357" s="1367"/>
      <c r="W357" s="1367"/>
    </row>
    <row r="358" spans="4:23" s="1363" customFormat="1">
      <c r="D358" s="1367"/>
      <c r="W358" s="1367"/>
    </row>
    <row r="359" spans="4:23" s="1363" customFormat="1">
      <c r="D359" s="1367"/>
      <c r="W359" s="1367"/>
    </row>
    <row r="360" spans="4:23" s="1363" customFormat="1">
      <c r="D360" s="1367"/>
      <c r="W360" s="1367"/>
    </row>
    <row r="361" spans="4:23" s="1363" customFormat="1">
      <c r="D361" s="1367"/>
      <c r="W361" s="1367"/>
    </row>
    <row r="362" spans="4:23" s="1363" customFormat="1">
      <c r="D362" s="1367"/>
      <c r="W362" s="1367"/>
    </row>
    <row r="363" spans="4:23" s="1363" customFormat="1">
      <c r="D363" s="1367"/>
      <c r="W363" s="1367"/>
    </row>
    <row r="364" spans="4:23" s="1363" customFormat="1">
      <c r="D364" s="1367"/>
      <c r="W364" s="1367"/>
    </row>
    <row r="365" spans="4:23" s="1363" customFormat="1">
      <c r="D365" s="1367"/>
      <c r="W365" s="1367"/>
    </row>
    <row r="366" spans="4:23" s="1363" customFormat="1">
      <c r="D366" s="1367"/>
      <c r="W366" s="1367"/>
    </row>
    <row r="367" spans="4:23" s="1363" customFormat="1">
      <c r="D367" s="1367"/>
      <c r="W367" s="1367"/>
    </row>
    <row r="368" spans="4:23" s="1363" customFormat="1">
      <c r="D368" s="1367"/>
      <c r="W368" s="1367"/>
    </row>
    <row r="369" spans="4:23" s="1363" customFormat="1">
      <c r="D369" s="1367"/>
      <c r="W369" s="1367"/>
    </row>
    <row r="370" spans="4:23" s="1363" customFormat="1">
      <c r="D370" s="1367"/>
      <c r="W370" s="1367"/>
    </row>
    <row r="371" spans="4:23" s="1363" customFormat="1">
      <c r="D371" s="1367"/>
      <c r="W371" s="1367"/>
    </row>
    <row r="372" spans="4:23" s="1363" customFormat="1">
      <c r="D372" s="1367"/>
      <c r="W372" s="1367"/>
    </row>
    <row r="373" spans="4:23" s="1363" customFormat="1">
      <c r="D373" s="1367"/>
      <c r="W373" s="1367"/>
    </row>
    <row r="374" spans="4:23" s="1363" customFormat="1">
      <c r="D374" s="1367"/>
      <c r="W374" s="1367"/>
    </row>
    <row r="375" spans="4:23" s="1363" customFormat="1">
      <c r="D375" s="1367"/>
      <c r="W375" s="1367"/>
    </row>
    <row r="376" spans="4:23" s="1363" customFormat="1">
      <c r="D376" s="1367"/>
      <c r="W376" s="1367"/>
    </row>
    <row r="377" spans="4:23" s="1363" customFormat="1">
      <c r="D377" s="1367"/>
      <c r="W377" s="1367"/>
    </row>
    <row r="378" spans="4:23" s="1363" customFormat="1">
      <c r="D378" s="1367"/>
      <c r="W378" s="1367"/>
    </row>
    <row r="379" spans="4:23" s="1363" customFormat="1">
      <c r="D379" s="1367"/>
      <c r="W379" s="1367"/>
    </row>
    <row r="380" spans="4:23" s="1363" customFormat="1">
      <c r="D380" s="1367"/>
      <c r="W380" s="1367"/>
    </row>
    <row r="381" spans="4:23" s="1363" customFormat="1">
      <c r="D381" s="1367"/>
      <c r="W381" s="1367"/>
    </row>
    <row r="382" spans="4:23" s="1363" customFormat="1">
      <c r="D382" s="1367"/>
      <c r="W382" s="1367"/>
    </row>
    <row r="383" spans="4:23" s="1363" customFormat="1">
      <c r="D383" s="1367"/>
      <c r="W383" s="1367"/>
    </row>
    <row r="384" spans="4:23" s="1363" customFormat="1">
      <c r="D384" s="1367"/>
      <c r="W384" s="1367"/>
    </row>
    <row r="385" spans="4:23" s="1363" customFormat="1">
      <c r="D385" s="1367"/>
      <c r="W385" s="1367"/>
    </row>
    <row r="386" spans="4:23" s="1363" customFormat="1">
      <c r="D386" s="1367"/>
      <c r="W386" s="1367"/>
    </row>
    <row r="387" spans="4:23" s="1363" customFormat="1">
      <c r="D387" s="1367"/>
      <c r="W387" s="1367"/>
    </row>
    <row r="388" spans="4:23" s="1363" customFormat="1">
      <c r="D388" s="1367"/>
      <c r="W388" s="1367"/>
    </row>
    <row r="389" spans="4:23" s="1363" customFormat="1">
      <c r="D389" s="1367"/>
      <c r="W389" s="1367"/>
    </row>
    <row r="390" spans="4:23" s="1363" customFormat="1">
      <c r="D390" s="1367"/>
      <c r="W390" s="1367"/>
    </row>
    <row r="391" spans="4:23" s="1363" customFormat="1">
      <c r="D391" s="1367"/>
      <c r="W391" s="1367"/>
    </row>
    <row r="392" spans="4:23" s="1363" customFormat="1">
      <c r="D392" s="1367"/>
      <c r="W392" s="1367"/>
    </row>
    <row r="393" spans="4:23" s="1363" customFormat="1">
      <c r="D393" s="1367"/>
      <c r="W393" s="1367"/>
    </row>
    <row r="394" spans="4:23" s="1363" customFormat="1">
      <c r="D394" s="1367"/>
      <c r="W394" s="1367"/>
    </row>
    <row r="395" spans="4:23" s="1363" customFormat="1">
      <c r="D395" s="1367"/>
      <c r="W395" s="1367"/>
    </row>
    <row r="396" spans="4:23" s="1363" customFormat="1">
      <c r="D396" s="1367"/>
      <c r="W396" s="1367"/>
    </row>
    <row r="397" spans="4:23" s="1363" customFormat="1">
      <c r="D397" s="1367"/>
      <c r="W397" s="1367"/>
    </row>
    <row r="398" spans="4:23" s="1363" customFormat="1">
      <c r="D398" s="1367"/>
      <c r="W398" s="1367"/>
    </row>
    <row r="399" spans="4:23" s="1363" customFormat="1">
      <c r="D399" s="1367"/>
      <c r="W399" s="1367"/>
    </row>
    <row r="400" spans="4:23" s="1363" customFormat="1">
      <c r="D400" s="1367"/>
      <c r="W400" s="1367"/>
    </row>
    <row r="401" spans="4:23" s="1363" customFormat="1">
      <c r="D401" s="1367"/>
      <c r="W401" s="1367"/>
    </row>
    <row r="402" spans="4:23" s="1363" customFormat="1">
      <c r="D402" s="1367"/>
      <c r="W402" s="1367"/>
    </row>
    <row r="403" spans="4:23" s="1363" customFormat="1">
      <c r="D403" s="1367"/>
      <c r="W403" s="1367"/>
    </row>
    <row r="404" spans="4:23" s="1363" customFormat="1">
      <c r="D404" s="1367"/>
      <c r="W404" s="1367"/>
    </row>
    <row r="405" spans="4:23" s="1363" customFormat="1">
      <c r="D405" s="1367"/>
      <c r="W405" s="1367"/>
    </row>
    <row r="406" spans="4:23" s="1363" customFormat="1">
      <c r="D406" s="1367"/>
      <c r="W406" s="1367"/>
    </row>
    <row r="407" spans="4:23" s="1363" customFormat="1">
      <c r="D407" s="1367"/>
      <c r="W407" s="1367"/>
    </row>
    <row r="408" spans="4:23" s="1363" customFormat="1">
      <c r="D408" s="1367"/>
      <c r="W408" s="1367"/>
    </row>
    <row r="409" spans="4:23" s="1363" customFormat="1">
      <c r="D409" s="1367"/>
      <c r="W409" s="1367"/>
    </row>
    <row r="410" spans="4:23" s="1363" customFormat="1">
      <c r="D410" s="1367"/>
      <c r="W410" s="1367"/>
    </row>
    <row r="411" spans="4:23" s="1363" customFormat="1">
      <c r="D411" s="1367"/>
      <c r="W411" s="1367"/>
    </row>
    <row r="412" spans="4:23" s="1363" customFormat="1">
      <c r="D412" s="1367"/>
      <c r="W412" s="1367"/>
    </row>
    <row r="413" spans="4:23" s="1363" customFormat="1">
      <c r="D413" s="1367"/>
      <c r="W413" s="1367"/>
    </row>
    <row r="414" spans="4:23" s="1363" customFormat="1">
      <c r="D414" s="1367"/>
      <c r="W414" s="1367"/>
    </row>
    <row r="415" spans="4:23" s="1363" customFormat="1">
      <c r="D415" s="1367"/>
      <c r="W415" s="1367"/>
    </row>
    <row r="416" spans="4:23" s="1363" customFormat="1">
      <c r="D416" s="1367"/>
      <c r="W416" s="1367"/>
    </row>
    <row r="417" spans="4:23" s="1363" customFormat="1">
      <c r="D417" s="1367"/>
      <c r="W417" s="1367"/>
    </row>
    <row r="418" spans="4:23" s="1363" customFormat="1">
      <c r="D418" s="1367"/>
      <c r="W418" s="1367"/>
    </row>
    <row r="419" spans="4:23" s="1363" customFormat="1">
      <c r="D419" s="1367"/>
      <c r="W419" s="1367"/>
    </row>
    <row r="420" spans="4:23" s="1363" customFormat="1">
      <c r="D420" s="1367"/>
      <c r="W420" s="1367"/>
    </row>
    <row r="421" spans="4:23" s="1363" customFormat="1">
      <c r="D421" s="1367"/>
      <c r="W421" s="1367"/>
    </row>
    <row r="422" spans="4:23" s="1363" customFormat="1">
      <c r="D422" s="1367"/>
      <c r="W422" s="1367"/>
    </row>
    <row r="423" spans="4:23" s="1363" customFormat="1">
      <c r="D423" s="1367"/>
      <c r="W423" s="1367"/>
    </row>
    <row r="424" spans="4:23" s="1363" customFormat="1">
      <c r="D424" s="1367"/>
      <c r="W424" s="1367"/>
    </row>
    <row r="425" spans="4:23" s="1363" customFormat="1">
      <c r="D425" s="1367"/>
      <c r="W425" s="1367"/>
    </row>
    <row r="426" spans="4:23" s="1363" customFormat="1">
      <c r="D426" s="1367"/>
      <c r="W426" s="1367"/>
    </row>
    <row r="427" spans="4:23" s="1363" customFormat="1">
      <c r="D427" s="1367"/>
      <c r="W427" s="1367"/>
    </row>
    <row r="428" spans="4:23" s="1363" customFormat="1">
      <c r="D428" s="1367"/>
      <c r="W428" s="1367"/>
    </row>
    <row r="429" spans="4:23" s="1363" customFormat="1">
      <c r="D429" s="1367"/>
      <c r="W429" s="1367"/>
    </row>
    <row r="430" spans="4:23" s="1363" customFormat="1">
      <c r="D430" s="1367"/>
      <c r="W430" s="1367"/>
    </row>
    <row r="431" spans="4:23" s="1363" customFormat="1">
      <c r="D431" s="1367"/>
      <c r="W431" s="1367"/>
    </row>
    <row r="432" spans="4:23" s="1363" customFormat="1">
      <c r="D432" s="1367"/>
      <c r="W432" s="1367"/>
    </row>
    <row r="433" spans="4:23" s="1363" customFormat="1">
      <c r="D433" s="1367"/>
      <c r="W433" s="1367"/>
    </row>
    <row r="434" spans="4:23" s="1363" customFormat="1">
      <c r="D434" s="1367"/>
      <c r="W434" s="1367"/>
    </row>
    <row r="435" spans="4:23" s="1363" customFormat="1">
      <c r="D435" s="1367"/>
      <c r="W435" s="1367"/>
    </row>
    <row r="436" spans="4:23" s="1363" customFormat="1">
      <c r="D436" s="1367"/>
      <c r="W436" s="1367"/>
    </row>
    <row r="437" spans="4:23" s="1363" customFormat="1">
      <c r="D437" s="1367"/>
      <c r="W437" s="1367"/>
    </row>
    <row r="438" spans="4:23" s="1363" customFormat="1">
      <c r="D438" s="1367"/>
      <c r="W438" s="1367"/>
    </row>
    <row r="439" spans="4:23" s="1363" customFormat="1">
      <c r="D439" s="1367"/>
      <c r="W439" s="1367"/>
    </row>
    <row r="440" spans="4:23" s="1363" customFormat="1">
      <c r="D440" s="1367"/>
      <c r="W440" s="1367"/>
    </row>
    <row r="441" spans="4:23" s="1363" customFormat="1">
      <c r="D441" s="1367"/>
      <c r="W441" s="1367"/>
    </row>
    <row r="442" spans="4:23" s="1363" customFormat="1">
      <c r="D442" s="1367"/>
      <c r="W442" s="1367"/>
    </row>
    <row r="443" spans="4:23" s="1363" customFormat="1">
      <c r="D443" s="1367"/>
      <c r="W443" s="1367"/>
    </row>
    <row r="444" spans="4:23" s="1363" customFormat="1">
      <c r="D444" s="1367"/>
      <c r="W444" s="1367"/>
    </row>
    <row r="445" spans="4:23" s="1363" customFormat="1">
      <c r="D445" s="1367"/>
      <c r="W445" s="1367"/>
    </row>
    <row r="446" spans="4:23" s="1363" customFormat="1">
      <c r="D446" s="1367"/>
      <c r="W446" s="1367"/>
    </row>
    <row r="447" spans="4:23" s="1363" customFormat="1">
      <c r="D447" s="1367"/>
      <c r="W447" s="1367"/>
    </row>
    <row r="448" spans="4:23" s="1363" customFormat="1">
      <c r="D448" s="1367"/>
      <c r="W448" s="1367"/>
    </row>
    <row r="449" spans="4:23" s="1363" customFormat="1">
      <c r="D449" s="1367"/>
      <c r="W449" s="1367"/>
    </row>
    <row r="450" spans="4:23" s="1363" customFormat="1">
      <c r="D450" s="1367"/>
      <c r="W450" s="1367"/>
    </row>
    <row r="451" spans="4:23" s="1363" customFormat="1">
      <c r="D451" s="1367"/>
      <c r="W451" s="1367"/>
    </row>
    <row r="452" spans="4:23" s="1363" customFormat="1">
      <c r="D452" s="1367"/>
      <c r="W452" s="1367"/>
    </row>
    <row r="453" spans="4:23" s="1363" customFormat="1">
      <c r="D453" s="1367"/>
      <c r="W453" s="1367"/>
    </row>
    <row r="454" spans="4:23" s="1363" customFormat="1">
      <c r="D454" s="1367"/>
      <c r="W454" s="1367"/>
    </row>
    <row r="455" spans="4:23" s="1363" customFormat="1">
      <c r="D455" s="1367"/>
      <c r="W455" s="1367"/>
    </row>
    <row r="456" spans="4:23" s="1363" customFormat="1">
      <c r="D456" s="1367"/>
      <c r="W456" s="1367"/>
    </row>
    <row r="457" spans="4:23" s="1363" customFormat="1">
      <c r="D457" s="1367"/>
      <c r="W457" s="1367"/>
    </row>
    <row r="458" spans="4:23" s="1363" customFormat="1">
      <c r="D458" s="1367"/>
      <c r="W458" s="1367"/>
    </row>
    <row r="459" spans="4:23" s="1363" customFormat="1">
      <c r="D459" s="1367"/>
      <c r="W459" s="1367"/>
    </row>
    <row r="460" spans="4:23" s="1363" customFormat="1">
      <c r="D460" s="1367"/>
      <c r="W460" s="1367"/>
    </row>
    <row r="461" spans="4:23" s="1363" customFormat="1">
      <c r="D461" s="1367"/>
      <c r="W461" s="1367"/>
    </row>
    <row r="462" spans="4:23" s="1363" customFormat="1">
      <c r="D462" s="1367"/>
      <c r="W462" s="1367"/>
    </row>
    <row r="463" spans="4:23" s="1363" customFormat="1">
      <c r="D463" s="1367"/>
      <c r="W463" s="1367"/>
    </row>
    <row r="464" spans="4:23" s="1363" customFormat="1">
      <c r="D464" s="1367"/>
      <c r="W464" s="1367"/>
    </row>
    <row r="465" spans="4:23" s="1363" customFormat="1">
      <c r="D465" s="1367"/>
      <c r="W465" s="1367"/>
    </row>
    <row r="466" spans="4:23" s="1363" customFormat="1">
      <c r="D466" s="1367"/>
      <c r="W466" s="1367"/>
    </row>
    <row r="467" spans="4:23" s="1363" customFormat="1">
      <c r="D467" s="1367"/>
      <c r="W467" s="1367"/>
    </row>
    <row r="468" spans="4:23" s="1363" customFormat="1">
      <c r="D468" s="1367"/>
      <c r="W468" s="1367"/>
    </row>
    <row r="469" spans="4:23" s="1363" customFormat="1">
      <c r="D469" s="1367"/>
      <c r="W469" s="1367"/>
    </row>
    <row r="470" spans="4:23" s="1363" customFormat="1">
      <c r="D470" s="1367"/>
      <c r="W470" s="1367"/>
    </row>
    <row r="471" spans="4:23" s="1363" customFormat="1">
      <c r="D471" s="1367"/>
      <c r="W471" s="1367"/>
    </row>
    <row r="472" spans="4:23" s="1363" customFormat="1">
      <c r="D472" s="1367"/>
      <c r="W472" s="1367"/>
    </row>
    <row r="473" spans="4:23" s="1363" customFormat="1">
      <c r="D473" s="1367"/>
      <c r="W473" s="1367"/>
    </row>
    <row r="474" spans="4:23" s="1363" customFormat="1">
      <c r="D474" s="1367"/>
      <c r="W474" s="1367"/>
    </row>
    <row r="475" spans="4:23" s="1363" customFormat="1">
      <c r="D475" s="1367"/>
      <c r="W475" s="1367"/>
    </row>
    <row r="476" spans="4:23" s="1363" customFormat="1">
      <c r="D476" s="1367"/>
      <c r="W476" s="1367"/>
    </row>
    <row r="477" spans="4:23" s="1363" customFormat="1">
      <c r="D477" s="1367"/>
      <c r="W477" s="1367"/>
    </row>
    <row r="478" spans="4:23" s="1363" customFormat="1">
      <c r="D478" s="1367"/>
      <c r="W478" s="1367"/>
    </row>
    <row r="479" spans="4:23" s="1363" customFormat="1">
      <c r="D479" s="1367"/>
      <c r="W479" s="1367"/>
    </row>
    <row r="480" spans="4:23" s="1363" customFormat="1">
      <c r="D480" s="1367"/>
      <c r="W480" s="1367"/>
    </row>
    <row r="481" spans="4:23" s="1363" customFormat="1">
      <c r="D481" s="1367"/>
      <c r="W481" s="1367"/>
    </row>
    <row r="482" spans="4:23" s="1363" customFormat="1">
      <c r="D482" s="1367"/>
      <c r="W482" s="1367"/>
    </row>
    <row r="483" spans="4:23" s="1363" customFormat="1">
      <c r="D483" s="1367"/>
      <c r="W483" s="1367"/>
    </row>
    <row r="484" spans="4:23" s="1363" customFormat="1">
      <c r="D484" s="1367"/>
      <c r="W484" s="1367"/>
    </row>
    <row r="485" spans="4:23" s="1363" customFormat="1">
      <c r="D485" s="1367"/>
      <c r="W485" s="1367"/>
    </row>
    <row r="486" spans="4:23" s="1363" customFormat="1">
      <c r="D486" s="1367"/>
      <c r="W486" s="1367"/>
    </row>
    <row r="487" spans="4:23" s="1363" customFormat="1">
      <c r="D487" s="1367"/>
      <c r="W487" s="1367"/>
    </row>
    <row r="488" spans="4:23" s="1363" customFormat="1">
      <c r="D488" s="1367"/>
      <c r="W488" s="1367"/>
    </row>
    <row r="489" spans="4:23" s="1363" customFormat="1">
      <c r="D489" s="1367"/>
      <c r="W489" s="1367"/>
    </row>
    <row r="490" spans="4:23" s="1363" customFormat="1">
      <c r="D490" s="1367"/>
      <c r="W490" s="1367"/>
    </row>
    <row r="491" spans="4:23" s="1363" customFormat="1">
      <c r="D491" s="1367"/>
      <c r="W491" s="1367"/>
    </row>
    <row r="492" spans="4:23" s="1363" customFormat="1">
      <c r="D492" s="1367"/>
      <c r="W492" s="1367"/>
    </row>
    <row r="493" spans="4:23" s="1363" customFormat="1">
      <c r="D493" s="1367"/>
      <c r="W493" s="1367"/>
    </row>
    <row r="494" spans="4:23" s="1363" customFormat="1">
      <c r="D494" s="1367"/>
      <c r="W494" s="1367"/>
    </row>
    <row r="495" spans="4:23" s="1363" customFormat="1">
      <c r="D495" s="1367"/>
      <c r="W495" s="1367"/>
    </row>
    <row r="496" spans="4:23" s="1363" customFormat="1">
      <c r="D496" s="1367"/>
      <c r="W496" s="1367"/>
    </row>
    <row r="497" spans="4:23" s="1363" customFormat="1">
      <c r="D497" s="1367"/>
      <c r="W497" s="1367"/>
    </row>
    <row r="498" spans="4:23" s="1363" customFormat="1">
      <c r="D498" s="1367"/>
      <c r="W498" s="1367"/>
    </row>
    <row r="499" spans="4:23" s="1363" customFormat="1">
      <c r="D499" s="1367"/>
      <c r="W499" s="1367"/>
    </row>
    <row r="500" spans="4:23" s="1363" customFormat="1">
      <c r="D500" s="1367"/>
      <c r="W500" s="1367"/>
    </row>
    <row r="501" spans="4:23" s="1363" customFormat="1">
      <c r="D501" s="1367"/>
      <c r="W501" s="1367"/>
    </row>
    <row r="502" spans="4:23" s="1363" customFormat="1">
      <c r="D502" s="1367"/>
      <c r="W502" s="1367"/>
    </row>
    <row r="503" spans="4:23" s="1363" customFormat="1">
      <c r="D503" s="1367"/>
      <c r="W503" s="1367"/>
    </row>
    <row r="504" spans="4:23" s="1363" customFormat="1">
      <c r="D504" s="1367"/>
      <c r="W504" s="1367"/>
    </row>
    <row r="505" spans="4:23" s="1363" customFormat="1">
      <c r="D505" s="1367"/>
      <c r="W505" s="1367"/>
    </row>
    <row r="506" spans="4:23" s="1363" customFormat="1">
      <c r="D506" s="1367"/>
      <c r="W506" s="1367"/>
    </row>
    <row r="507" spans="4:23" s="1363" customFormat="1">
      <c r="D507" s="1367"/>
      <c r="W507" s="1367"/>
    </row>
    <row r="508" spans="4:23" s="1363" customFormat="1">
      <c r="D508" s="1367"/>
      <c r="W508" s="1367"/>
    </row>
    <row r="509" spans="4:23" s="1363" customFormat="1">
      <c r="D509" s="1367"/>
      <c r="W509" s="1367"/>
    </row>
    <row r="510" spans="4:23" s="1363" customFormat="1">
      <c r="D510" s="1367"/>
      <c r="W510" s="1367"/>
    </row>
    <row r="511" spans="4:23" s="1363" customFormat="1">
      <c r="D511" s="1367"/>
      <c r="W511" s="1367"/>
    </row>
    <row r="512" spans="4:23" s="1363" customFormat="1">
      <c r="D512" s="1367"/>
      <c r="W512" s="1367"/>
    </row>
    <row r="513" spans="4:23" s="1363" customFormat="1">
      <c r="D513" s="1367"/>
      <c r="W513" s="1367"/>
    </row>
    <row r="514" spans="4:23" s="1363" customFormat="1">
      <c r="D514" s="1367"/>
      <c r="W514" s="1367"/>
    </row>
    <row r="515" spans="4:23" s="1363" customFormat="1">
      <c r="D515" s="1367"/>
      <c r="W515" s="1367"/>
    </row>
    <row r="516" spans="4:23" s="1363" customFormat="1">
      <c r="D516" s="1367"/>
      <c r="W516" s="1367"/>
    </row>
    <row r="517" spans="4:23" s="1363" customFormat="1">
      <c r="D517" s="1367"/>
      <c r="W517" s="1367"/>
    </row>
    <row r="518" spans="4:23" s="1363" customFormat="1">
      <c r="D518" s="1367"/>
      <c r="W518" s="1367"/>
    </row>
    <row r="519" spans="4:23" s="1363" customFormat="1">
      <c r="D519" s="1367"/>
      <c r="W519" s="1367"/>
    </row>
    <row r="520" spans="4:23" s="1363" customFormat="1">
      <c r="D520" s="1367"/>
      <c r="W520" s="1367"/>
    </row>
    <row r="521" spans="4:23" s="1363" customFormat="1">
      <c r="D521" s="1367"/>
      <c r="W521" s="1367"/>
    </row>
    <row r="522" spans="4:23" s="1363" customFormat="1">
      <c r="D522" s="1367"/>
      <c r="W522" s="1367"/>
    </row>
    <row r="523" spans="4:23" s="1363" customFormat="1">
      <c r="D523" s="1367"/>
      <c r="W523" s="1367"/>
    </row>
    <row r="524" spans="4:23" s="1363" customFormat="1">
      <c r="D524" s="1367"/>
      <c r="W524" s="1367"/>
    </row>
    <row r="525" spans="4:23" s="1363" customFormat="1">
      <c r="D525" s="1367"/>
      <c r="W525" s="1367"/>
    </row>
    <row r="526" spans="4:23" s="1363" customFormat="1">
      <c r="D526" s="1367"/>
      <c r="W526" s="1367"/>
    </row>
    <row r="527" spans="4:23" s="1363" customFormat="1">
      <c r="D527" s="1367"/>
      <c r="W527" s="1367"/>
    </row>
    <row r="528" spans="4:23" s="1363" customFormat="1">
      <c r="D528" s="1367"/>
      <c r="W528" s="1367"/>
    </row>
    <row r="529" spans="4:23" s="1363" customFormat="1">
      <c r="D529" s="1367"/>
      <c r="W529" s="1367"/>
    </row>
    <row r="530" spans="4:23" s="1363" customFormat="1">
      <c r="D530" s="1367"/>
      <c r="W530" s="1367"/>
    </row>
    <row r="531" spans="4:23" s="1363" customFormat="1">
      <c r="D531" s="1367"/>
      <c r="W531" s="1367"/>
    </row>
    <row r="532" spans="4:23" s="1363" customFormat="1">
      <c r="D532" s="1367"/>
      <c r="W532" s="1367"/>
    </row>
    <row r="533" spans="4:23" s="1363" customFormat="1">
      <c r="D533" s="1367"/>
      <c r="W533" s="1367"/>
    </row>
    <row r="534" spans="4:23" s="1363" customFormat="1">
      <c r="D534" s="1367"/>
      <c r="W534" s="1367"/>
    </row>
    <row r="535" spans="4:23" s="1363" customFormat="1">
      <c r="D535" s="1367"/>
      <c r="W535" s="1367"/>
    </row>
    <row r="536" spans="4:23" s="1363" customFormat="1">
      <c r="D536" s="1367"/>
      <c r="W536" s="1367"/>
    </row>
    <row r="537" spans="4:23" s="1363" customFormat="1">
      <c r="D537" s="1367"/>
      <c r="W537" s="1367"/>
    </row>
    <row r="538" spans="4:23" s="1363" customFormat="1">
      <c r="D538" s="1367"/>
      <c r="W538" s="1367"/>
    </row>
    <row r="539" spans="4:23" s="1363" customFormat="1">
      <c r="D539" s="1367"/>
      <c r="W539" s="1367"/>
    </row>
    <row r="540" spans="4:23" s="1363" customFormat="1">
      <c r="D540" s="1367"/>
      <c r="W540" s="1367"/>
    </row>
    <row r="541" spans="4:23" s="1363" customFormat="1">
      <c r="D541" s="1367"/>
      <c r="W541" s="1367"/>
    </row>
    <row r="542" spans="4:23" s="1363" customFormat="1">
      <c r="D542" s="1367"/>
      <c r="W542" s="1367"/>
    </row>
    <row r="543" spans="4:23" s="1363" customFormat="1">
      <c r="D543" s="1367"/>
      <c r="W543" s="1367"/>
    </row>
    <row r="544" spans="4:23" s="1363" customFormat="1">
      <c r="D544" s="1367"/>
      <c r="W544" s="1367"/>
    </row>
    <row r="545" spans="4:23" s="1363" customFormat="1">
      <c r="D545" s="1367"/>
      <c r="W545" s="1367"/>
    </row>
    <row r="546" spans="4:23" s="1363" customFormat="1">
      <c r="D546" s="1367"/>
      <c r="W546" s="1367"/>
    </row>
    <row r="547" spans="4:23" s="1363" customFormat="1">
      <c r="D547" s="1367"/>
      <c r="W547" s="1367"/>
    </row>
    <row r="548" spans="4:23" s="1363" customFormat="1">
      <c r="D548" s="1367"/>
      <c r="W548" s="1367"/>
    </row>
    <row r="549" spans="4:23" s="1363" customFormat="1">
      <c r="D549" s="1367"/>
      <c r="W549" s="1367"/>
    </row>
    <row r="550" spans="4:23" s="1363" customFormat="1">
      <c r="D550" s="1367"/>
      <c r="W550" s="1367"/>
    </row>
    <row r="551" spans="4:23" s="1363" customFormat="1">
      <c r="D551" s="1367"/>
      <c r="W551" s="1367"/>
    </row>
    <row r="552" spans="4:23" s="1363" customFormat="1">
      <c r="D552" s="1367"/>
      <c r="W552" s="1367"/>
    </row>
    <row r="553" spans="4:23" s="1363" customFormat="1">
      <c r="D553" s="1367"/>
      <c r="W553" s="1367"/>
    </row>
    <row r="554" spans="4:23" s="1363" customFormat="1">
      <c r="D554" s="1367"/>
      <c r="W554" s="1367"/>
    </row>
    <row r="555" spans="4:23" s="1363" customFormat="1">
      <c r="D555" s="1367"/>
      <c r="W555" s="1367"/>
    </row>
    <row r="556" spans="4:23" s="1363" customFormat="1">
      <c r="D556" s="1367"/>
      <c r="W556" s="1367"/>
    </row>
    <row r="557" spans="4:23" s="1363" customFormat="1">
      <c r="D557" s="1367"/>
      <c r="W557" s="1367"/>
    </row>
    <row r="558" spans="4:23" s="1363" customFormat="1">
      <c r="D558" s="1367"/>
      <c r="W558" s="1367"/>
    </row>
    <row r="559" spans="4:23" s="1363" customFormat="1">
      <c r="D559" s="1367"/>
      <c r="W559" s="1367"/>
    </row>
    <row r="560" spans="4:23" s="1363" customFormat="1">
      <c r="D560" s="1367"/>
      <c r="W560" s="1367"/>
    </row>
    <row r="561" spans="4:23" s="1363" customFormat="1">
      <c r="D561" s="1367"/>
      <c r="W561" s="1367"/>
    </row>
    <row r="562" spans="4:23" s="1363" customFormat="1">
      <c r="D562" s="1367"/>
      <c r="W562" s="1367"/>
    </row>
    <row r="563" spans="4:23" s="1363" customFormat="1">
      <c r="D563" s="1367"/>
      <c r="W563" s="1367"/>
    </row>
    <row r="564" spans="4:23" s="1363" customFormat="1">
      <c r="D564" s="1367"/>
      <c r="W564" s="1367"/>
    </row>
    <row r="565" spans="4:23" s="1363" customFormat="1">
      <c r="D565" s="1367"/>
      <c r="W565" s="1367"/>
    </row>
    <row r="566" spans="4:23" s="1363" customFormat="1">
      <c r="D566" s="1367"/>
      <c r="W566" s="1367"/>
    </row>
    <row r="567" spans="4:23" s="1363" customFormat="1">
      <c r="D567" s="1367"/>
      <c r="W567" s="1367"/>
    </row>
    <row r="568" spans="4:23" s="1363" customFormat="1">
      <c r="D568" s="1367"/>
      <c r="W568" s="1367"/>
    </row>
    <row r="569" spans="4:23" s="1363" customFormat="1">
      <c r="D569" s="1367"/>
      <c r="W569" s="1367"/>
    </row>
    <row r="570" spans="4:23" s="1363" customFormat="1">
      <c r="D570" s="1367"/>
      <c r="W570" s="1367"/>
    </row>
    <row r="571" spans="4:23" s="1363" customFormat="1">
      <c r="D571" s="1367"/>
      <c r="W571" s="1367"/>
    </row>
    <row r="572" spans="4:23" s="1363" customFormat="1">
      <c r="D572" s="1367"/>
      <c r="W572" s="1367"/>
    </row>
    <row r="573" spans="4:23" s="1363" customFormat="1">
      <c r="D573" s="1367"/>
      <c r="W573" s="1367"/>
    </row>
    <row r="574" spans="4:23" s="1363" customFormat="1">
      <c r="D574" s="1367"/>
      <c r="W574" s="1367"/>
    </row>
    <row r="575" spans="4:23" s="1363" customFormat="1">
      <c r="D575" s="1367"/>
      <c r="W575" s="1367"/>
    </row>
    <row r="576" spans="4:23" s="1363" customFormat="1">
      <c r="D576" s="1367"/>
      <c r="W576" s="1367"/>
    </row>
    <row r="577" spans="4:23" s="1363" customFormat="1">
      <c r="D577" s="1367"/>
      <c r="W577" s="1367"/>
    </row>
    <row r="578" spans="4:23" s="1363" customFormat="1">
      <c r="D578" s="1367"/>
      <c r="W578" s="1367"/>
    </row>
    <row r="579" spans="4:23" s="1363" customFormat="1">
      <c r="D579" s="1367"/>
      <c r="W579" s="1367"/>
    </row>
    <row r="580" spans="4:23" s="1363" customFormat="1">
      <c r="D580" s="1367"/>
      <c r="W580" s="1367"/>
    </row>
    <row r="581" spans="4:23" s="1363" customFormat="1">
      <c r="D581" s="1367"/>
      <c r="W581" s="1367"/>
    </row>
    <row r="582" spans="4:23" s="1363" customFormat="1">
      <c r="D582" s="1367"/>
      <c r="W582" s="1367"/>
    </row>
    <row r="583" spans="4:23" s="1363" customFormat="1">
      <c r="D583" s="1367"/>
      <c r="W583" s="1367"/>
    </row>
    <row r="584" spans="4:23" s="1363" customFormat="1">
      <c r="D584" s="1367"/>
      <c r="W584" s="1367"/>
    </row>
    <row r="585" spans="4:23" s="1363" customFormat="1">
      <c r="D585" s="1367"/>
      <c r="W585" s="1367"/>
    </row>
    <row r="586" spans="4:23" s="1363" customFormat="1">
      <c r="D586" s="1367"/>
      <c r="W586" s="1367"/>
    </row>
    <row r="587" spans="4:23" s="1363" customFormat="1">
      <c r="D587" s="1367"/>
      <c r="W587" s="1367"/>
    </row>
    <row r="588" spans="4:23" s="1363" customFormat="1">
      <c r="D588" s="1367"/>
      <c r="W588" s="1367"/>
    </row>
    <row r="589" spans="4:23" s="1363" customFormat="1">
      <c r="D589" s="1367"/>
      <c r="W589" s="1367"/>
    </row>
    <row r="590" spans="4:23" s="1363" customFormat="1">
      <c r="D590" s="1367"/>
      <c r="W590" s="1367"/>
    </row>
    <row r="591" spans="4:23" s="1363" customFormat="1">
      <c r="D591" s="1367"/>
      <c r="W591" s="1367"/>
    </row>
    <row r="592" spans="4:23" s="1363" customFormat="1">
      <c r="D592" s="1367"/>
      <c r="W592" s="1367"/>
    </row>
    <row r="593" spans="4:23" s="1363" customFormat="1">
      <c r="D593" s="1367"/>
      <c r="W593" s="1367"/>
    </row>
    <row r="594" spans="4:23" s="1363" customFormat="1">
      <c r="D594" s="1367"/>
      <c r="W594" s="1367"/>
    </row>
    <row r="595" spans="4:23" s="1363" customFormat="1">
      <c r="D595" s="1367"/>
      <c r="W595" s="1367"/>
    </row>
    <row r="596" spans="4:23" s="1363" customFormat="1">
      <c r="D596" s="1367"/>
      <c r="W596" s="1367"/>
    </row>
    <row r="597" spans="4:23" s="1363" customFormat="1">
      <c r="D597" s="1367"/>
      <c r="W597" s="1367"/>
    </row>
    <row r="598" spans="4:23" s="1363" customFormat="1">
      <c r="D598" s="1367"/>
      <c r="W598" s="1367"/>
    </row>
    <row r="599" spans="4:23" s="1363" customFormat="1">
      <c r="D599" s="1367"/>
      <c r="W599" s="1367"/>
    </row>
    <row r="600" spans="4:23" s="1363" customFormat="1">
      <c r="D600" s="1367"/>
      <c r="W600" s="1367"/>
    </row>
    <row r="601" spans="4:23" s="1363" customFormat="1">
      <c r="D601" s="1367"/>
      <c r="W601" s="1367"/>
    </row>
    <row r="602" spans="4:23" s="1363" customFormat="1">
      <c r="D602" s="1367"/>
      <c r="W602" s="1367"/>
    </row>
    <row r="603" spans="4:23" s="1363" customFormat="1">
      <c r="D603" s="1367"/>
      <c r="W603" s="1367"/>
    </row>
    <row r="604" spans="4:23" s="1363" customFormat="1">
      <c r="D604" s="1367"/>
      <c r="W604" s="1367"/>
    </row>
    <row r="605" spans="4:23" s="1363" customFormat="1">
      <c r="D605" s="1367"/>
      <c r="W605" s="1367"/>
    </row>
    <row r="606" spans="4:23" s="1363" customFormat="1">
      <c r="D606" s="1367"/>
      <c r="W606" s="1367"/>
    </row>
    <row r="607" spans="4:23" s="1363" customFormat="1">
      <c r="D607" s="1367"/>
      <c r="W607" s="1367"/>
    </row>
    <row r="608" spans="4:23" s="1363" customFormat="1">
      <c r="D608" s="1367"/>
      <c r="W608" s="1367"/>
    </row>
    <row r="609" spans="4:23" s="1363" customFormat="1">
      <c r="D609" s="1367"/>
      <c r="W609" s="1367"/>
    </row>
    <row r="610" spans="4:23" s="1363" customFormat="1">
      <c r="D610" s="1367"/>
      <c r="W610" s="1367"/>
    </row>
    <row r="611" spans="4:23" s="1363" customFormat="1">
      <c r="D611" s="1367"/>
      <c r="W611" s="1367"/>
    </row>
    <row r="612" spans="4:23" s="1363" customFormat="1">
      <c r="D612" s="1367"/>
      <c r="W612" s="1367"/>
    </row>
    <row r="613" spans="4:23" s="1363" customFormat="1">
      <c r="D613" s="1367"/>
      <c r="W613" s="1367"/>
    </row>
    <row r="614" spans="4:23" s="1363" customFormat="1">
      <c r="D614" s="1367"/>
      <c r="W614" s="1367"/>
    </row>
    <row r="615" spans="4:23" s="1363" customFormat="1">
      <c r="D615" s="1367"/>
      <c r="W615" s="1367"/>
    </row>
    <row r="616" spans="4:23" s="1363" customFormat="1">
      <c r="D616" s="1367"/>
      <c r="W616" s="1367"/>
    </row>
    <row r="617" spans="4:23" s="1363" customFormat="1">
      <c r="D617" s="1367"/>
      <c r="W617" s="1367"/>
    </row>
    <row r="618" spans="4:23" s="1363" customFormat="1">
      <c r="D618" s="1367"/>
      <c r="W618" s="1367"/>
    </row>
    <row r="619" spans="4:23" s="1363" customFormat="1">
      <c r="D619" s="1367"/>
      <c r="W619" s="1367"/>
    </row>
    <row r="620" spans="4:23" s="1363" customFormat="1">
      <c r="D620" s="1367"/>
      <c r="W620" s="1367"/>
    </row>
    <row r="621" spans="4:23" s="1363" customFormat="1">
      <c r="D621" s="1367"/>
      <c r="W621" s="1367"/>
    </row>
    <row r="622" spans="4:23" s="1363" customFormat="1">
      <c r="D622" s="1367"/>
      <c r="W622" s="1367"/>
    </row>
    <row r="623" spans="4:23" s="1363" customFormat="1">
      <c r="D623" s="1367"/>
      <c r="W623" s="1367"/>
    </row>
    <row r="624" spans="4:23" s="1363" customFormat="1">
      <c r="D624" s="1367"/>
      <c r="W624" s="1367"/>
    </row>
    <row r="625" spans="4:23" s="1363" customFormat="1">
      <c r="D625" s="1367"/>
      <c r="W625" s="1367"/>
    </row>
    <row r="626" spans="4:23" s="1363" customFormat="1">
      <c r="D626" s="1367"/>
      <c r="W626" s="1367"/>
    </row>
    <row r="627" spans="4:23" s="1363" customFormat="1">
      <c r="D627" s="1367"/>
      <c r="W627" s="1367"/>
    </row>
    <row r="628" spans="4:23" s="1363" customFormat="1">
      <c r="D628" s="1367"/>
      <c r="W628" s="1367"/>
    </row>
    <row r="629" spans="4:23" s="1363" customFormat="1">
      <c r="D629" s="1367"/>
      <c r="W629" s="1367"/>
    </row>
    <row r="630" spans="4:23" s="1363" customFormat="1">
      <c r="D630" s="1367"/>
      <c r="W630" s="1367"/>
    </row>
    <row r="631" spans="4:23" s="1363" customFormat="1">
      <c r="D631" s="1367"/>
      <c r="W631" s="1367"/>
    </row>
    <row r="632" spans="4:23" s="1363" customFormat="1">
      <c r="D632" s="1367"/>
      <c r="W632" s="1367"/>
    </row>
    <row r="633" spans="4:23" s="1363" customFormat="1">
      <c r="D633" s="1367"/>
      <c r="W633" s="1367"/>
    </row>
    <row r="634" spans="4:23" s="1363" customFormat="1">
      <c r="D634" s="1367"/>
      <c r="W634" s="1367"/>
    </row>
    <row r="635" spans="4:23" s="1363" customFormat="1">
      <c r="D635" s="1367"/>
      <c r="W635" s="1367"/>
    </row>
    <row r="636" spans="4:23" s="1363" customFormat="1">
      <c r="D636" s="1367"/>
      <c r="W636" s="1367"/>
    </row>
    <row r="637" spans="4:23" s="1363" customFormat="1">
      <c r="D637" s="1367"/>
      <c r="W637" s="1367"/>
    </row>
    <row r="638" spans="4:23" s="1363" customFormat="1">
      <c r="D638" s="1367"/>
      <c r="W638" s="1367"/>
    </row>
    <row r="639" spans="4:23" s="1363" customFormat="1">
      <c r="D639" s="1367"/>
      <c r="W639" s="1367"/>
    </row>
    <row r="640" spans="4:23" s="1363" customFormat="1">
      <c r="D640" s="1367"/>
      <c r="W640" s="1367"/>
    </row>
    <row r="641" spans="4:23" s="1363" customFormat="1">
      <c r="D641" s="1367"/>
      <c r="W641" s="1367"/>
    </row>
    <row r="642" spans="4:23" s="1363" customFormat="1">
      <c r="D642" s="1367"/>
      <c r="W642" s="1367"/>
    </row>
    <row r="643" spans="4:23" s="1363" customFormat="1">
      <c r="D643" s="1367"/>
      <c r="W643" s="1367"/>
    </row>
    <row r="644" spans="4:23" s="1363" customFormat="1">
      <c r="D644" s="1367"/>
      <c r="W644" s="1367"/>
    </row>
    <row r="645" spans="4:23" s="1363" customFormat="1">
      <c r="D645" s="1367"/>
      <c r="W645" s="1367"/>
    </row>
    <row r="646" spans="4:23" s="1363" customFormat="1">
      <c r="D646" s="1367"/>
      <c r="W646" s="1367"/>
    </row>
    <row r="647" spans="4:23" s="1363" customFormat="1">
      <c r="D647" s="1367"/>
      <c r="W647" s="1367"/>
    </row>
    <row r="648" spans="4:23" s="1363" customFormat="1">
      <c r="D648" s="1367"/>
      <c r="W648" s="1367"/>
    </row>
    <row r="649" spans="4:23" s="1363" customFormat="1">
      <c r="D649" s="1367"/>
      <c r="W649" s="1367"/>
    </row>
    <row r="650" spans="4:23" s="1363" customFormat="1">
      <c r="D650" s="1367"/>
      <c r="W650" s="1367"/>
    </row>
    <row r="651" spans="4:23" s="1363" customFormat="1">
      <c r="D651" s="1367"/>
      <c r="W651" s="1367"/>
    </row>
    <row r="652" spans="4:23" s="1363" customFormat="1">
      <c r="D652" s="1367"/>
      <c r="W652" s="1367"/>
    </row>
    <row r="653" spans="4:23" s="1363" customFormat="1">
      <c r="D653" s="1367"/>
      <c r="W653" s="1367"/>
    </row>
    <row r="654" spans="4:23" s="1363" customFormat="1">
      <c r="D654" s="1367"/>
      <c r="W654" s="1367"/>
    </row>
    <row r="655" spans="4:23" s="1363" customFormat="1">
      <c r="D655" s="1367"/>
      <c r="W655" s="1367"/>
    </row>
    <row r="656" spans="4:23" s="1363" customFormat="1">
      <c r="D656" s="1367"/>
      <c r="W656" s="1367"/>
    </row>
    <row r="657" spans="4:23" s="1363" customFormat="1">
      <c r="D657" s="1367"/>
      <c r="W657" s="1367"/>
    </row>
    <row r="658" spans="4:23" s="1363" customFormat="1">
      <c r="D658" s="1367"/>
      <c r="W658" s="1367"/>
    </row>
    <row r="659" spans="4:23" s="1363" customFormat="1">
      <c r="D659" s="1367"/>
      <c r="W659" s="1367"/>
    </row>
    <row r="660" spans="4:23" s="1363" customFormat="1">
      <c r="D660" s="1367"/>
      <c r="W660" s="1367"/>
    </row>
    <row r="661" spans="4:23" s="1363" customFormat="1">
      <c r="D661" s="1367"/>
      <c r="W661" s="1367"/>
    </row>
    <row r="662" spans="4:23" s="1363" customFormat="1">
      <c r="D662" s="1367"/>
      <c r="W662" s="1367"/>
    </row>
    <row r="663" spans="4:23" s="1363" customFormat="1">
      <c r="D663" s="1367"/>
      <c r="W663" s="1367"/>
    </row>
    <row r="664" spans="4:23" s="1363" customFormat="1">
      <c r="D664" s="1367"/>
      <c r="W664" s="1367"/>
    </row>
    <row r="665" spans="4:23" s="1363" customFormat="1">
      <c r="D665" s="1367"/>
      <c r="W665" s="1367"/>
    </row>
    <row r="666" spans="4:23" s="1363" customFormat="1">
      <c r="D666" s="1367"/>
      <c r="W666" s="1367"/>
    </row>
    <row r="667" spans="4:23" s="1363" customFormat="1">
      <c r="D667" s="1367"/>
      <c r="W667" s="1367"/>
    </row>
    <row r="668" spans="4:23" s="1363" customFormat="1">
      <c r="D668" s="1367"/>
      <c r="W668" s="1367"/>
    </row>
    <row r="669" spans="4:23" s="1363" customFormat="1">
      <c r="D669" s="1367"/>
      <c r="W669" s="1367"/>
    </row>
    <row r="670" spans="4:23" s="1363" customFormat="1">
      <c r="D670" s="1367"/>
      <c r="W670" s="1367"/>
    </row>
    <row r="671" spans="4:23" s="1363" customFormat="1">
      <c r="D671" s="1367"/>
      <c r="W671" s="1367"/>
    </row>
    <row r="672" spans="4:23" s="1363" customFormat="1">
      <c r="D672" s="1367"/>
      <c r="W672" s="1367"/>
    </row>
    <row r="673" spans="4:23" s="1363" customFormat="1">
      <c r="D673" s="1367"/>
      <c r="W673" s="1367"/>
    </row>
    <row r="674" spans="4:23" s="1363" customFormat="1">
      <c r="D674" s="1367"/>
      <c r="W674" s="1367"/>
    </row>
    <row r="675" spans="4:23" s="1363" customFormat="1">
      <c r="D675" s="1367"/>
      <c r="W675" s="1367"/>
    </row>
    <row r="676" spans="4:23" s="1363" customFormat="1">
      <c r="D676" s="1367"/>
      <c r="W676" s="1367"/>
    </row>
    <row r="677" spans="4:23" s="1363" customFormat="1">
      <c r="D677" s="1367"/>
      <c r="W677" s="1367"/>
    </row>
    <row r="678" spans="4:23" s="1363" customFormat="1">
      <c r="D678" s="1367"/>
      <c r="W678" s="1367"/>
    </row>
    <row r="679" spans="4:23" s="1363" customFormat="1">
      <c r="D679" s="1367"/>
      <c r="W679" s="1367"/>
    </row>
    <row r="680" spans="4:23" s="1363" customFormat="1">
      <c r="D680" s="1367"/>
      <c r="W680" s="1367"/>
    </row>
    <row r="681" spans="4:23" s="1363" customFormat="1">
      <c r="D681" s="1367"/>
      <c r="W681" s="1367"/>
    </row>
    <row r="682" spans="4:23" s="1363" customFormat="1">
      <c r="D682" s="1367"/>
      <c r="W682" s="1367"/>
    </row>
    <row r="683" spans="4:23" s="1363" customFormat="1">
      <c r="D683" s="1367"/>
      <c r="W683" s="1367"/>
    </row>
    <row r="684" spans="4:23" s="1363" customFormat="1">
      <c r="D684" s="1367"/>
      <c r="W684" s="1367"/>
    </row>
    <row r="685" spans="4:23" s="1363" customFormat="1">
      <c r="D685" s="1367"/>
      <c r="W685" s="1367"/>
    </row>
    <row r="686" spans="4:23" s="1363" customFormat="1">
      <c r="D686" s="1367"/>
      <c r="W686" s="1367"/>
    </row>
    <row r="687" spans="4:23" s="1363" customFormat="1">
      <c r="D687" s="1367"/>
      <c r="W687" s="1367"/>
    </row>
    <row r="688" spans="4:23" s="1363" customFormat="1">
      <c r="D688" s="1367"/>
      <c r="W688" s="1367"/>
    </row>
    <row r="689" spans="4:23" s="1363" customFormat="1">
      <c r="D689" s="1367"/>
      <c r="W689" s="1367"/>
    </row>
    <row r="690" spans="4:23" s="1363" customFormat="1">
      <c r="D690" s="1367"/>
      <c r="W690" s="1367"/>
    </row>
    <row r="691" spans="4:23" s="1363" customFormat="1">
      <c r="D691" s="1367"/>
      <c r="W691" s="1367"/>
    </row>
    <row r="692" spans="4:23" s="1363" customFormat="1">
      <c r="D692" s="1367"/>
      <c r="W692" s="1367"/>
    </row>
    <row r="693" spans="4:23" s="1363" customFormat="1">
      <c r="D693" s="1367"/>
      <c r="W693" s="1367"/>
    </row>
    <row r="694" spans="4:23" s="1363" customFormat="1">
      <c r="D694" s="1367"/>
      <c r="W694" s="1367"/>
    </row>
    <row r="695" spans="4:23" s="1363" customFormat="1">
      <c r="D695" s="1367"/>
      <c r="W695" s="1367"/>
    </row>
    <row r="696" spans="4:23" s="1363" customFormat="1">
      <c r="D696" s="1367"/>
      <c r="W696" s="1367"/>
    </row>
    <row r="697" spans="4:23" s="1363" customFormat="1">
      <c r="D697" s="1367"/>
      <c r="W697" s="1367"/>
    </row>
    <row r="698" spans="4:23" s="1363" customFormat="1">
      <c r="D698" s="1367"/>
      <c r="W698" s="1367"/>
    </row>
    <row r="699" spans="4:23" s="1363" customFormat="1">
      <c r="D699" s="1367"/>
      <c r="W699" s="1367"/>
    </row>
    <row r="700" spans="4:23" s="1363" customFormat="1">
      <c r="D700" s="1367"/>
      <c r="W700" s="1367"/>
    </row>
    <row r="701" spans="4:23" s="1363" customFormat="1">
      <c r="D701" s="1367"/>
      <c r="W701" s="1367"/>
    </row>
    <row r="702" spans="4:23" s="1363" customFormat="1">
      <c r="D702" s="1367"/>
      <c r="W702" s="1367"/>
    </row>
    <row r="703" spans="4:23" s="1363" customFormat="1">
      <c r="D703" s="1367"/>
      <c r="W703" s="1367"/>
    </row>
    <row r="704" spans="4:23" s="1363" customFormat="1">
      <c r="D704" s="1367"/>
      <c r="W704" s="1367"/>
    </row>
    <row r="705" spans="4:23" s="1363" customFormat="1">
      <c r="D705" s="1367"/>
      <c r="W705" s="1367"/>
    </row>
    <row r="706" spans="4:23" s="1363" customFormat="1">
      <c r="D706" s="1367"/>
      <c r="W706" s="1367"/>
    </row>
    <row r="707" spans="4:23" s="1363" customFormat="1">
      <c r="D707" s="1367"/>
      <c r="W707" s="1367"/>
    </row>
    <row r="708" spans="4:23" s="1363" customFormat="1">
      <c r="D708" s="1367"/>
      <c r="W708" s="1367"/>
    </row>
    <row r="709" spans="4:23" s="1363" customFormat="1">
      <c r="D709" s="1367"/>
      <c r="W709" s="1367"/>
    </row>
    <row r="710" spans="4:23" s="1363" customFormat="1">
      <c r="D710" s="1367"/>
      <c r="W710" s="1367"/>
    </row>
    <row r="711" spans="4:23" s="1363" customFormat="1">
      <c r="D711" s="1367"/>
      <c r="W711" s="1367"/>
    </row>
    <row r="712" spans="4:23" s="1363" customFormat="1">
      <c r="D712" s="1367"/>
      <c r="W712" s="1367"/>
    </row>
    <row r="713" spans="4:23" s="1363" customFormat="1">
      <c r="D713" s="1367"/>
      <c r="W713" s="1367"/>
    </row>
    <row r="714" spans="4:23" s="1363" customFormat="1">
      <c r="D714" s="1367"/>
      <c r="W714" s="1367"/>
    </row>
    <row r="715" spans="4:23" s="1363" customFormat="1">
      <c r="D715" s="1367"/>
      <c r="W715" s="1367"/>
    </row>
    <row r="716" spans="4:23" s="1363" customFormat="1">
      <c r="D716" s="1367"/>
      <c r="W716" s="1367"/>
    </row>
    <row r="717" spans="4:23" s="1363" customFormat="1">
      <c r="D717" s="1367"/>
      <c r="W717" s="1367"/>
    </row>
    <row r="718" spans="4:23" s="1363" customFormat="1">
      <c r="D718" s="1367"/>
      <c r="W718" s="1367"/>
    </row>
    <row r="719" spans="4:23" s="1363" customFormat="1">
      <c r="D719" s="1367"/>
      <c r="W719" s="1367"/>
    </row>
    <row r="720" spans="4:23" s="1363" customFormat="1">
      <c r="D720" s="1367"/>
      <c r="W720" s="1367"/>
    </row>
    <row r="721" spans="4:23" s="1363" customFormat="1">
      <c r="D721" s="1367"/>
      <c r="W721" s="1367"/>
    </row>
    <row r="722" spans="4:23" s="1363" customFormat="1">
      <c r="D722" s="1367"/>
      <c r="W722" s="1367"/>
    </row>
    <row r="723" spans="4:23" s="1363" customFormat="1">
      <c r="D723" s="1367"/>
      <c r="W723" s="1367"/>
    </row>
    <row r="724" spans="4:23" s="1363" customFormat="1">
      <c r="D724" s="1367"/>
      <c r="W724" s="1367"/>
    </row>
    <row r="725" spans="4:23" s="1363" customFormat="1">
      <c r="D725" s="1367"/>
      <c r="W725" s="1367"/>
    </row>
    <row r="726" spans="4:23" s="1363" customFormat="1">
      <c r="D726" s="1367"/>
      <c r="W726" s="1367"/>
    </row>
    <row r="727" spans="4:23" s="1363" customFormat="1">
      <c r="D727" s="1367"/>
      <c r="W727" s="1367"/>
    </row>
    <row r="728" spans="4:23" s="1363" customFormat="1">
      <c r="D728" s="1367"/>
      <c r="W728" s="1367"/>
    </row>
    <row r="729" spans="4:23" s="1363" customFormat="1">
      <c r="D729" s="1367"/>
      <c r="W729" s="1367"/>
    </row>
    <row r="730" spans="4:23" s="1363" customFormat="1">
      <c r="D730" s="1367"/>
      <c r="W730" s="1367"/>
    </row>
    <row r="731" spans="4:23" s="1363" customFormat="1">
      <c r="D731" s="1367"/>
      <c r="W731" s="1367"/>
    </row>
    <row r="732" spans="4:23" s="1363" customFormat="1">
      <c r="D732" s="1367"/>
      <c r="W732" s="1367"/>
    </row>
    <row r="733" spans="4:23" s="1363" customFormat="1">
      <c r="D733" s="1367"/>
      <c r="W733" s="1367"/>
    </row>
    <row r="734" spans="4:23" s="1363" customFormat="1">
      <c r="D734" s="1367"/>
      <c r="W734" s="1367"/>
    </row>
    <row r="735" spans="4:23" s="1363" customFormat="1">
      <c r="D735" s="1367"/>
      <c r="W735" s="1367"/>
    </row>
    <row r="736" spans="4:23" s="1363" customFormat="1">
      <c r="D736" s="1367"/>
      <c r="W736" s="1367"/>
    </row>
    <row r="737" spans="4:23" s="1363" customFormat="1">
      <c r="D737" s="1367"/>
      <c r="W737" s="1367"/>
    </row>
    <row r="738" spans="4:23" s="1363" customFormat="1">
      <c r="D738" s="1367"/>
      <c r="W738" s="1367"/>
    </row>
    <row r="739" spans="4:23" s="1363" customFormat="1">
      <c r="D739" s="1367"/>
      <c r="W739" s="1367"/>
    </row>
    <row r="740" spans="4:23" s="1363" customFormat="1">
      <c r="D740" s="1367"/>
      <c r="W740" s="1367"/>
    </row>
    <row r="741" spans="4:23" s="1363" customFormat="1">
      <c r="D741" s="1367"/>
      <c r="W741" s="1367"/>
    </row>
    <row r="742" spans="4:23" s="1363" customFormat="1">
      <c r="D742" s="1367"/>
      <c r="W742" s="1367"/>
    </row>
    <row r="743" spans="4:23" s="1363" customFormat="1">
      <c r="D743" s="1367"/>
      <c r="W743" s="1367"/>
    </row>
    <row r="744" spans="4:23" s="1363" customFormat="1">
      <c r="D744" s="1367"/>
      <c r="W744" s="1367"/>
    </row>
    <row r="745" spans="4:23" s="1363" customFormat="1">
      <c r="D745" s="1367"/>
      <c r="W745" s="1367"/>
    </row>
    <row r="746" spans="4:23" s="1363" customFormat="1">
      <c r="D746" s="1367"/>
      <c r="W746" s="1367"/>
    </row>
    <row r="747" spans="4:23" s="1363" customFormat="1">
      <c r="D747" s="1367"/>
      <c r="W747" s="1367"/>
    </row>
    <row r="748" spans="4:23" s="1363" customFormat="1">
      <c r="D748" s="1367"/>
      <c r="W748" s="1367"/>
    </row>
    <row r="749" spans="4:23" s="1363" customFormat="1">
      <c r="D749" s="1367"/>
      <c r="W749" s="1367"/>
    </row>
    <row r="750" spans="4:23" s="1363" customFormat="1">
      <c r="D750" s="1367"/>
      <c r="W750" s="1367"/>
    </row>
    <row r="751" spans="4:23" s="1363" customFormat="1">
      <c r="D751" s="1367"/>
      <c r="W751" s="1367"/>
    </row>
    <row r="752" spans="4:23" s="1363" customFormat="1">
      <c r="D752" s="1367"/>
      <c r="W752" s="1367"/>
    </row>
    <row r="753" spans="4:23" s="1363" customFormat="1">
      <c r="D753" s="1367"/>
      <c r="W753" s="1367"/>
    </row>
    <row r="754" spans="4:23" s="1363" customFormat="1">
      <c r="D754" s="1367"/>
      <c r="W754" s="1367"/>
    </row>
    <row r="755" spans="4:23" s="1363" customFormat="1">
      <c r="D755" s="1367"/>
      <c r="W755" s="1367"/>
    </row>
    <row r="756" spans="4:23" s="1363" customFormat="1">
      <c r="D756" s="1367"/>
      <c r="W756" s="1367"/>
    </row>
    <row r="757" spans="4:23" s="1363" customFormat="1">
      <c r="D757" s="1367"/>
      <c r="W757" s="1367"/>
    </row>
    <row r="758" spans="4:23" s="1363" customFormat="1">
      <c r="D758" s="1367"/>
      <c r="W758" s="1367"/>
    </row>
    <row r="759" spans="4:23" s="1363" customFormat="1">
      <c r="D759" s="1367"/>
      <c r="W759" s="1367"/>
    </row>
    <row r="760" spans="4:23" s="1363" customFormat="1">
      <c r="D760" s="1367"/>
      <c r="W760" s="1367"/>
    </row>
    <row r="761" spans="4:23" s="1363" customFormat="1">
      <c r="D761" s="1367"/>
      <c r="W761" s="1367"/>
    </row>
    <row r="762" spans="4:23" s="1363" customFormat="1">
      <c r="D762" s="1367"/>
      <c r="W762" s="1367"/>
    </row>
    <row r="763" spans="4:23" s="1363" customFormat="1">
      <c r="D763" s="1367"/>
      <c r="W763" s="1367"/>
    </row>
    <row r="764" spans="4:23" s="1363" customFormat="1">
      <c r="D764" s="1367"/>
      <c r="W764" s="1367"/>
    </row>
    <row r="765" spans="4:23" s="1363" customFormat="1">
      <c r="D765" s="1367"/>
      <c r="W765" s="1367"/>
    </row>
    <row r="766" spans="4:23" s="1363" customFormat="1">
      <c r="D766" s="1367"/>
      <c r="W766" s="1367"/>
    </row>
    <row r="767" spans="4:23" s="1363" customFormat="1">
      <c r="D767" s="1367"/>
      <c r="W767" s="1367"/>
    </row>
    <row r="768" spans="4:23" s="1363" customFormat="1">
      <c r="D768" s="1367"/>
      <c r="W768" s="1367"/>
    </row>
    <row r="769" spans="4:23" s="1363" customFormat="1">
      <c r="D769" s="1367"/>
      <c r="W769" s="1367"/>
    </row>
    <row r="770" spans="4:23" s="1363" customFormat="1">
      <c r="D770" s="1367"/>
      <c r="W770" s="1367"/>
    </row>
    <row r="771" spans="4:23" s="1363" customFormat="1">
      <c r="D771" s="1367"/>
      <c r="W771" s="1367"/>
    </row>
    <row r="772" spans="4:23" s="1363" customFormat="1">
      <c r="D772" s="1367"/>
      <c r="W772" s="1367"/>
    </row>
    <row r="773" spans="4:23" s="1363" customFormat="1">
      <c r="D773" s="1367"/>
      <c r="W773" s="1367"/>
    </row>
    <row r="774" spans="4:23" s="1363" customFormat="1">
      <c r="D774" s="1367"/>
      <c r="W774" s="1367"/>
    </row>
    <row r="775" spans="4:23" s="1363" customFormat="1">
      <c r="D775" s="1367"/>
      <c r="W775" s="1367"/>
    </row>
    <row r="776" spans="4:23" s="1363" customFormat="1">
      <c r="D776" s="1367"/>
      <c r="W776" s="1367"/>
    </row>
    <row r="777" spans="4:23" s="1363" customFormat="1">
      <c r="D777" s="1367"/>
      <c r="W777" s="1367"/>
    </row>
    <row r="778" spans="4:23" s="1363" customFormat="1">
      <c r="D778" s="1367"/>
      <c r="W778" s="1367"/>
    </row>
    <row r="779" spans="4:23" s="1363" customFormat="1">
      <c r="D779" s="1367"/>
      <c r="W779" s="1367"/>
    </row>
    <row r="780" spans="4:23" s="1363" customFormat="1">
      <c r="D780" s="1367"/>
      <c r="W780" s="1367"/>
    </row>
    <row r="781" spans="4:23" s="1363" customFormat="1">
      <c r="D781" s="1367"/>
      <c r="W781" s="1367"/>
    </row>
    <row r="782" spans="4:23" s="1363" customFormat="1">
      <c r="D782" s="1367"/>
      <c r="W782" s="1367"/>
    </row>
    <row r="783" spans="4:23" s="1363" customFormat="1">
      <c r="D783" s="1367"/>
      <c r="W783" s="1367"/>
    </row>
    <row r="784" spans="4:23" s="1363" customFormat="1">
      <c r="D784" s="1367"/>
      <c r="W784" s="1367"/>
    </row>
    <row r="785" spans="4:23" s="1363" customFormat="1">
      <c r="D785" s="1367"/>
      <c r="W785" s="1367"/>
    </row>
    <row r="786" spans="4:23" s="1363" customFormat="1">
      <c r="D786" s="1367"/>
      <c r="W786" s="1367"/>
    </row>
    <row r="787" spans="4:23" s="1363" customFormat="1">
      <c r="D787" s="1367"/>
      <c r="W787" s="1367"/>
    </row>
    <row r="788" spans="4:23" s="1363" customFormat="1">
      <c r="D788" s="1367"/>
      <c r="W788" s="1367"/>
    </row>
    <row r="789" spans="4:23" s="1363" customFormat="1">
      <c r="D789" s="1367"/>
      <c r="W789" s="1367"/>
    </row>
    <row r="790" spans="4:23" s="1363" customFormat="1">
      <c r="D790" s="1367"/>
      <c r="W790" s="1367"/>
    </row>
    <row r="791" spans="4:23" s="1363" customFormat="1">
      <c r="D791" s="1367"/>
      <c r="W791" s="1367"/>
    </row>
    <row r="792" spans="4:23" s="1363" customFormat="1">
      <c r="D792" s="1367"/>
      <c r="W792" s="1367"/>
    </row>
    <row r="793" spans="4:23" s="1363" customFormat="1">
      <c r="D793" s="1367"/>
      <c r="W793" s="1367"/>
    </row>
    <row r="794" spans="4:23" s="1363" customFormat="1">
      <c r="D794" s="1367"/>
      <c r="W794" s="1367"/>
    </row>
    <row r="795" spans="4:23" s="1363" customFormat="1">
      <c r="D795" s="1367"/>
      <c r="W795" s="1367"/>
    </row>
    <row r="796" spans="4:23" s="1363" customFormat="1">
      <c r="D796" s="1367"/>
      <c r="W796" s="1367"/>
    </row>
    <row r="797" spans="4:23" s="1363" customFormat="1">
      <c r="D797" s="1367"/>
      <c r="W797" s="1367"/>
    </row>
    <row r="798" spans="4:23" s="1363" customFormat="1">
      <c r="D798" s="1367"/>
      <c r="W798" s="1367"/>
    </row>
    <row r="799" spans="4:23" s="1363" customFormat="1">
      <c r="D799" s="1367"/>
      <c r="W799" s="1367"/>
    </row>
    <row r="800" spans="4:23" s="1363" customFormat="1">
      <c r="D800" s="1367"/>
      <c r="W800" s="1367"/>
    </row>
    <row r="801" spans="4:23" s="1363" customFormat="1">
      <c r="D801" s="1367"/>
      <c r="W801" s="1367"/>
    </row>
    <row r="802" spans="4:23" s="1363" customFormat="1">
      <c r="D802" s="1367"/>
      <c r="W802" s="1367"/>
    </row>
    <row r="803" spans="4:23" s="1363" customFormat="1">
      <c r="D803" s="1367"/>
      <c r="W803" s="1367"/>
    </row>
    <row r="804" spans="4:23" s="1363" customFormat="1">
      <c r="D804" s="1367"/>
      <c r="W804" s="1367"/>
    </row>
    <row r="805" spans="4:23" s="1363" customFormat="1">
      <c r="D805" s="1367"/>
      <c r="W805" s="1367"/>
    </row>
    <row r="806" spans="4:23" s="1363" customFormat="1">
      <c r="D806" s="1367"/>
      <c r="W806" s="1367"/>
    </row>
    <row r="807" spans="4:23" s="1363" customFormat="1">
      <c r="D807" s="1367"/>
      <c r="W807" s="1367"/>
    </row>
    <row r="808" spans="4:23" s="1363" customFormat="1">
      <c r="D808" s="1367"/>
      <c r="W808" s="1367"/>
    </row>
    <row r="809" spans="4:23" s="1363" customFormat="1">
      <c r="D809" s="1367"/>
      <c r="W809" s="1367"/>
    </row>
    <row r="810" spans="4:23" s="1363" customFormat="1">
      <c r="D810" s="1367"/>
      <c r="W810" s="1367"/>
    </row>
    <row r="811" spans="4:23" s="1363" customFormat="1">
      <c r="D811" s="1367"/>
      <c r="W811" s="1367"/>
    </row>
    <row r="812" spans="4:23" s="1363" customFormat="1">
      <c r="D812" s="1367"/>
      <c r="W812" s="1367"/>
    </row>
    <row r="813" spans="4:23" s="1363" customFormat="1">
      <c r="D813" s="1367"/>
      <c r="W813" s="1367"/>
    </row>
    <row r="814" spans="4:23" s="1363" customFormat="1">
      <c r="D814" s="1367"/>
      <c r="W814" s="1367"/>
    </row>
    <row r="815" spans="4:23" s="1363" customFormat="1">
      <c r="D815" s="1367"/>
      <c r="W815" s="1367"/>
    </row>
    <row r="816" spans="4:23" s="1363" customFormat="1">
      <c r="D816" s="1367"/>
      <c r="W816" s="1367"/>
    </row>
    <row r="817" spans="4:23" s="1363" customFormat="1">
      <c r="D817" s="1367"/>
      <c r="W817" s="1367"/>
    </row>
    <row r="818" spans="4:23" s="1363" customFormat="1">
      <c r="D818" s="1367"/>
      <c r="W818" s="1367"/>
    </row>
    <row r="819" spans="4:23" s="1363" customFormat="1">
      <c r="D819" s="1367"/>
      <c r="W819" s="1367"/>
    </row>
    <row r="820" spans="4:23" s="1363" customFormat="1">
      <c r="D820" s="1367"/>
      <c r="W820" s="1367"/>
    </row>
    <row r="821" spans="4:23" s="1363" customFormat="1">
      <c r="D821" s="1367"/>
      <c r="W821" s="1367"/>
    </row>
    <row r="822" spans="4:23" s="1363" customFormat="1">
      <c r="D822" s="1367"/>
      <c r="W822" s="1367"/>
    </row>
    <row r="823" spans="4:23" s="1363" customFormat="1">
      <c r="D823" s="1367"/>
      <c r="W823" s="1367"/>
    </row>
    <row r="824" spans="4:23" s="1363" customFormat="1">
      <c r="D824" s="1367"/>
      <c r="W824" s="1367"/>
    </row>
    <row r="825" spans="4:23" s="1363" customFormat="1">
      <c r="D825" s="1367"/>
      <c r="W825" s="1367"/>
    </row>
    <row r="826" spans="4:23" s="1363" customFormat="1">
      <c r="D826" s="1367"/>
      <c r="W826" s="1367"/>
    </row>
    <row r="827" spans="4:23" s="1363" customFormat="1">
      <c r="D827" s="1367"/>
      <c r="W827" s="1367"/>
    </row>
    <row r="828" spans="4:23" s="1363" customFormat="1">
      <c r="D828" s="1367"/>
      <c r="W828" s="1367"/>
    </row>
    <row r="829" spans="4:23" s="1363" customFormat="1">
      <c r="D829" s="1367"/>
      <c r="W829" s="1367"/>
    </row>
    <row r="830" spans="4:23" s="1363" customFormat="1">
      <c r="D830" s="1367"/>
      <c r="W830" s="1367"/>
    </row>
    <row r="831" spans="4:23" s="1363" customFormat="1">
      <c r="D831" s="1367"/>
      <c r="W831" s="1367"/>
    </row>
    <row r="832" spans="4:23" s="1363" customFormat="1">
      <c r="D832" s="1367"/>
      <c r="W832" s="1367"/>
    </row>
    <row r="833" spans="4:23" s="1363" customFormat="1">
      <c r="D833" s="1367"/>
      <c r="W833" s="1367"/>
    </row>
    <row r="834" spans="4:23" s="1363" customFormat="1">
      <c r="D834" s="1367"/>
      <c r="W834" s="1367"/>
    </row>
    <row r="835" spans="4:23" s="1363" customFormat="1">
      <c r="D835" s="1367"/>
      <c r="W835" s="1367"/>
    </row>
    <row r="836" spans="4:23" s="1363" customFormat="1">
      <c r="D836" s="1367"/>
      <c r="W836" s="1367"/>
    </row>
    <row r="837" spans="4:23" s="1363" customFormat="1">
      <c r="D837" s="1367"/>
      <c r="W837" s="1367"/>
    </row>
    <row r="838" spans="4:23" s="1363" customFormat="1">
      <c r="D838" s="1367"/>
      <c r="W838" s="1367"/>
    </row>
    <row r="839" spans="4:23" s="1363" customFormat="1">
      <c r="D839" s="1367"/>
      <c r="W839" s="1367"/>
    </row>
    <row r="840" spans="4:23" s="1363" customFormat="1">
      <c r="D840" s="1367"/>
      <c r="W840" s="1367"/>
    </row>
    <row r="841" spans="4:23" s="1363" customFormat="1">
      <c r="D841" s="1367"/>
      <c r="W841" s="1367"/>
    </row>
    <row r="842" spans="4:23" s="1363" customFormat="1">
      <c r="D842" s="1367"/>
      <c r="W842" s="1367"/>
    </row>
    <row r="843" spans="4:23" s="1363" customFormat="1">
      <c r="D843" s="1367"/>
      <c r="W843" s="1367"/>
    </row>
    <row r="844" spans="4:23" s="1363" customFormat="1">
      <c r="D844" s="1367"/>
      <c r="W844" s="1367"/>
    </row>
    <row r="845" spans="4:23" s="1363" customFormat="1">
      <c r="D845" s="1367"/>
      <c r="W845" s="1367"/>
    </row>
    <row r="846" spans="4:23" s="1363" customFormat="1">
      <c r="D846" s="1367"/>
      <c r="W846" s="1367"/>
    </row>
    <row r="847" spans="4:23" s="1363" customFormat="1">
      <c r="D847" s="1367"/>
      <c r="W847" s="1367"/>
    </row>
    <row r="848" spans="4:23" s="1363" customFormat="1">
      <c r="D848" s="1367"/>
      <c r="W848" s="1367"/>
    </row>
    <row r="849" spans="4:23" s="1363" customFormat="1">
      <c r="D849" s="1367"/>
      <c r="W849" s="1367"/>
    </row>
    <row r="850" spans="4:23" s="1363" customFormat="1">
      <c r="D850" s="1367"/>
      <c r="W850" s="1367"/>
    </row>
    <row r="851" spans="4:23" s="1363" customFormat="1">
      <c r="D851" s="1367"/>
      <c r="W851" s="1367"/>
    </row>
    <row r="852" spans="4:23" s="1363" customFormat="1">
      <c r="D852" s="1367"/>
      <c r="W852" s="1367"/>
    </row>
    <row r="853" spans="4:23" s="1363" customFormat="1">
      <c r="D853" s="1367"/>
      <c r="W853" s="1367"/>
    </row>
    <row r="854" spans="4:23" s="1363" customFormat="1">
      <c r="D854" s="1367"/>
      <c r="W854" s="1367"/>
    </row>
    <row r="855" spans="4:23" s="1363" customFormat="1">
      <c r="D855" s="1367"/>
      <c r="W855" s="1367"/>
    </row>
    <row r="856" spans="4:23" s="1363" customFormat="1">
      <c r="D856" s="1367"/>
      <c r="W856" s="1367"/>
    </row>
    <row r="857" spans="4:23" s="1363" customFormat="1">
      <c r="D857" s="1367"/>
      <c r="W857" s="1367"/>
    </row>
    <row r="858" spans="4:23" s="1363" customFormat="1">
      <c r="D858" s="1367"/>
      <c r="W858" s="1367"/>
    </row>
    <row r="859" spans="4:23" s="1363" customFormat="1">
      <c r="D859" s="1367"/>
      <c r="W859" s="1367"/>
    </row>
    <row r="860" spans="4:23" s="1363" customFormat="1">
      <c r="D860" s="1367"/>
      <c r="W860" s="1367"/>
    </row>
    <row r="861" spans="4:23" s="1363" customFormat="1">
      <c r="D861" s="1367"/>
      <c r="W861" s="1367"/>
    </row>
    <row r="862" spans="4:23" s="1363" customFormat="1">
      <c r="D862" s="1367"/>
      <c r="W862" s="1367"/>
    </row>
    <row r="863" spans="4:23" s="1363" customFormat="1">
      <c r="D863" s="1367"/>
      <c r="W863" s="1367"/>
    </row>
    <row r="864" spans="4:23" s="1363" customFormat="1">
      <c r="D864" s="1367"/>
      <c r="W864" s="1367"/>
    </row>
    <row r="865" spans="4:23" s="1363" customFormat="1">
      <c r="D865" s="1367"/>
      <c r="W865" s="1367"/>
    </row>
    <row r="866" spans="4:23" s="1363" customFormat="1">
      <c r="D866" s="1367"/>
      <c r="W866" s="1367"/>
    </row>
    <row r="867" spans="4:23" s="1363" customFormat="1">
      <c r="D867" s="1367"/>
      <c r="W867" s="1367"/>
    </row>
    <row r="868" spans="4:23" s="1363" customFormat="1">
      <c r="D868" s="1367"/>
      <c r="W868" s="1367"/>
    </row>
    <row r="869" spans="4:23" s="1363" customFormat="1">
      <c r="D869" s="1367"/>
      <c r="W869" s="1367"/>
    </row>
    <row r="870" spans="4:23" s="1363" customFormat="1">
      <c r="D870" s="1367"/>
      <c r="W870" s="1367"/>
    </row>
    <row r="871" spans="4:23" s="1363" customFormat="1">
      <c r="D871" s="1367"/>
      <c r="W871" s="1367"/>
    </row>
    <row r="872" spans="4:23" s="1363" customFormat="1">
      <c r="D872" s="1367"/>
      <c r="W872" s="1367"/>
    </row>
    <row r="873" spans="4:23" s="1363" customFormat="1">
      <c r="D873" s="1367"/>
      <c r="W873" s="1367"/>
    </row>
    <row r="874" spans="4:23" s="1363" customFormat="1">
      <c r="D874" s="1367"/>
      <c r="W874" s="1367"/>
    </row>
    <row r="875" spans="4:23" s="1363" customFormat="1">
      <c r="D875" s="1367"/>
      <c r="W875" s="1367"/>
    </row>
    <row r="876" spans="4:23" s="1363" customFormat="1">
      <c r="D876" s="1367"/>
      <c r="W876" s="1367"/>
    </row>
    <row r="877" spans="4:23" s="1363" customFormat="1">
      <c r="D877" s="1367"/>
      <c r="W877" s="1367"/>
    </row>
    <row r="878" spans="4:23" s="1363" customFormat="1">
      <c r="D878" s="1367"/>
      <c r="W878" s="1367"/>
    </row>
    <row r="879" spans="4:23" s="1363" customFormat="1">
      <c r="D879" s="1367"/>
      <c r="W879" s="1367"/>
    </row>
    <row r="880" spans="4:23" s="1363" customFormat="1">
      <c r="D880" s="1367"/>
      <c r="W880" s="1367"/>
    </row>
    <row r="881" spans="4:23" s="1363" customFormat="1">
      <c r="D881" s="1367"/>
      <c r="W881" s="1367"/>
    </row>
    <row r="882" spans="4:23" s="1363" customFormat="1">
      <c r="D882" s="1367"/>
      <c r="W882" s="1367"/>
    </row>
    <row r="883" spans="4:23" s="1363" customFormat="1">
      <c r="D883" s="1367"/>
      <c r="W883" s="1367"/>
    </row>
    <row r="884" spans="4:23" s="1363" customFormat="1">
      <c r="D884" s="1367"/>
      <c r="W884" s="1367"/>
    </row>
    <row r="885" spans="4:23" s="1363" customFormat="1">
      <c r="D885" s="1367"/>
      <c r="W885" s="1367"/>
    </row>
    <row r="886" spans="4:23" s="1363" customFormat="1">
      <c r="D886" s="1367"/>
      <c r="W886" s="1367"/>
    </row>
    <row r="887" spans="4:23" s="1363" customFormat="1">
      <c r="D887" s="1367"/>
      <c r="W887" s="1367"/>
    </row>
    <row r="888" spans="4:23" s="1363" customFormat="1">
      <c r="D888" s="1367"/>
      <c r="W888" s="1367"/>
    </row>
    <row r="889" spans="4:23" s="1363" customFormat="1">
      <c r="D889" s="1367"/>
      <c r="W889" s="1367"/>
    </row>
    <row r="890" spans="4:23" s="1363" customFormat="1">
      <c r="D890" s="1367"/>
      <c r="W890" s="1367"/>
    </row>
    <row r="891" spans="4:23" s="1363" customFormat="1">
      <c r="D891" s="1367"/>
      <c r="W891" s="1367"/>
    </row>
    <row r="892" spans="4:23" s="1363" customFormat="1">
      <c r="D892" s="1367"/>
      <c r="W892" s="1367"/>
    </row>
    <row r="893" spans="4:23" s="1363" customFormat="1">
      <c r="D893" s="1367"/>
      <c r="W893" s="1367"/>
    </row>
    <row r="894" spans="4:23" s="1363" customFormat="1">
      <c r="D894" s="1367"/>
      <c r="W894" s="1367"/>
    </row>
    <row r="895" spans="4:23" s="1363" customFormat="1">
      <c r="D895" s="1367"/>
      <c r="W895" s="1367"/>
    </row>
    <row r="896" spans="4:23" s="1363" customFormat="1">
      <c r="D896" s="1367"/>
      <c r="W896" s="1367"/>
    </row>
    <row r="897" spans="4:23" s="1363" customFormat="1">
      <c r="D897" s="1367"/>
      <c r="W897" s="1367"/>
    </row>
    <row r="898" spans="4:23" s="1363" customFormat="1">
      <c r="D898" s="1367"/>
      <c r="W898" s="1367"/>
    </row>
    <row r="899" spans="4:23" s="1363" customFormat="1">
      <c r="D899" s="1367"/>
      <c r="W899" s="1367"/>
    </row>
    <row r="900" spans="4:23" s="1363" customFormat="1">
      <c r="D900" s="1367"/>
      <c r="W900" s="1367"/>
    </row>
    <row r="901" spans="4:23" s="1363" customFormat="1">
      <c r="D901" s="1367"/>
      <c r="W901" s="1367"/>
    </row>
    <row r="902" spans="4:23" s="1363" customFormat="1">
      <c r="D902" s="1367"/>
      <c r="W902" s="1367"/>
    </row>
    <row r="903" spans="4:23" s="1363" customFormat="1">
      <c r="D903" s="1367"/>
      <c r="W903" s="1367"/>
    </row>
    <row r="904" spans="4:23" s="1363" customFormat="1">
      <c r="D904" s="1367"/>
      <c r="W904" s="1367"/>
    </row>
    <row r="905" spans="4:23" s="1363" customFormat="1">
      <c r="D905" s="1367"/>
      <c r="W905" s="1367"/>
    </row>
    <row r="906" spans="4:23" s="1363" customFormat="1">
      <c r="D906" s="1367"/>
      <c r="W906" s="1367"/>
    </row>
    <row r="907" spans="4:23" s="1363" customFormat="1">
      <c r="D907" s="1367"/>
      <c r="W907" s="1367"/>
    </row>
    <row r="908" spans="4:23" s="1363" customFormat="1">
      <c r="D908" s="1367"/>
      <c r="W908" s="1367"/>
    </row>
    <row r="909" spans="4:23" s="1363" customFormat="1">
      <c r="D909" s="1367"/>
      <c r="W909" s="1367"/>
    </row>
    <row r="910" spans="4:23" s="1363" customFormat="1">
      <c r="D910" s="1367"/>
      <c r="W910" s="1367"/>
    </row>
    <row r="911" spans="4:23" s="1363" customFormat="1">
      <c r="D911" s="1367"/>
      <c r="W911" s="1367"/>
    </row>
    <row r="912" spans="4:23" s="1363" customFormat="1">
      <c r="D912" s="1367"/>
      <c r="W912" s="1367"/>
    </row>
    <row r="913" spans="4:23" s="1363" customFormat="1">
      <c r="D913" s="1367"/>
      <c r="W913" s="1367"/>
    </row>
    <row r="914" spans="4:23" s="1363" customFormat="1">
      <c r="D914" s="1367"/>
      <c r="W914" s="1367"/>
    </row>
    <row r="915" spans="4:23" s="1363" customFormat="1">
      <c r="D915" s="1367"/>
      <c r="W915" s="1367"/>
    </row>
    <row r="916" spans="4:23" s="1363" customFormat="1">
      <c r="D916" s="1367"/>
      <c r="W916" s="1367"/>
    </row>
    <row r="917" spans="4:23" s="1363" customFormat="1">
      <c r="D917" s="1367"/>
      <c r="W917" s="1367"/>
    </row>
    <row r="918" spans="4:23" s="1363" customFormat="1">
      <c r="D918" s="1367"/>
      <c r="W918" s="1367"/>
    </row>
    <row r="919" spans="4:23" s="1363" customFormat="1">
      <c r="D919" s="1367"/>
      <c r="W919" s="1367"/>
    </row>
    <row r="920" spans="4:23" s="1363" customFormat="1">
      <c r="D920" s="1367"/>
      <c r="W920" s="1367"/>
    </row>
    <row r="921" spans="4:23" s="1363" customFormat="1">
      <c r="D921" s="1367"/>
      <c r="W921" s="1367"/>
    </row>
    <row r="922" spans="4:23" s="1363" customFormat="1">
      <c r="D922" s="1367"/>
      <c r="W922" s="1367"/>
    </row>
    <row r="923" spans="4:23" s="1363" customFormat="1">
      <c r="D923" s="1367"/>
      <c r="W923" s="1367"/>
    </row>
    <row r="924" spans="4:23" s="1363" customFormat="1">
      <c r="D924" s="1367"/>
      <c r="W924" s="1367"/>
    </row>
    <row r="925" spans="4:23" s="1363" customFormat="1">
      <c r="D925" s="1367"/>
      <c r="W925" s="1367"/>
    </row>
    <row r="926" spans="4:23" s="1363" customFormat="1">
      <c r="D926" s="1367"/>
      <c r="W926" s="1367"/>
    </row>
    <row r="927" spans="4:23" s="1363" customFormat="1">
      <c r="D927" s="1367"/>
      <c r="W927" s="1367"/>
    </row>
    <row r="928" spans="4:23" s="1363" customFormat="1">
      <c r="D928" s="1367"/>
      <c r="W928" s="1367"/>
    </row>
    <row r="929" spans="4:23" s="1363" customFormat="1">
      <c r="D929" s="1367"/>
      <c r="W929" s="1367"/>
    </row>
    <row r="930" spans="4:23" s="1363" customFormat="1">
      <c r="D930" s="1367"/>
      <c r="W930" s="1367"/>
    </row>
    <row r="931" spans="4:23" s="1363" customFormat="1">
      <c r="D931" s="1367"/>
      <c r="W931" s="1367"/>
    </row>
    <row r="932" spans="4:23" s="1363" customFormat="1">
      <c r="D932" s="1367"/>
      <c r="W932" s="1367"/>
    </row>
    <row r="933" spans="4:23" s="1363" customFormat="1">
      <c r="D933" s="1367"/>
      <c r="W933" s="1367"/>
    </row>
    <row r="934" spans="4:23" s="1363" customFormat="1">
      <c r="D934" s="1367"/>
      <c r="W934" s="1367"/>
    </row>
    <row r="935" spans="4:23" s="1363" customFormat="1">
      <c r="D935" s="1367"/>
      <c r="W935" s="1367"/>
    </row>
    <row r="936" spans="4:23" s="1363" customFormat="1">
      <c r="D936" s="1367"/>
      <c r="W936" s="1367"/>
    </row>
    <row r="937" spans="4:23" s="1363" customFormat="1">
      <c r="D937" s="1367"/>
      <c r="W937" s="1367"/>
    </row>
    <row r="938" spans="4:23" s="1363" customFormat="1">
      <c r="D938" s="1367"/>
      <c r="W938" s="1367"/>
    </row>
    <row r="939" spans="4:23" s="1363" customFormat="1">
      <c r="D939" s="1367"/>
      <c r="W939" s="1367"/>
    </row>
    <row r="940" spans="4:23" s="1363" customFormat="1">
      <c r="D940" s="1367"/>
      <c r="W940" s="1367"/>
    </row>
    <row r="941" spans="4:23" s="1363" customFormat="1">
      <c r="D941" s="1367"/>
      <c r="W941" s="1367"/>
    </row>
    <row r="942" spans="4:23" s="1363" customFormat="1">
      <c r="D942" s="1367"/>
      <c r="W942" s="1367"/>
    </row>
    <row r="943" spans="4:23" s="1363" customFormat="1">
      <c r="D943" s="1367"/>
      <c r="W943" s="1367"/>
    </row>
    <row r="944" spans="4:23" s="1363" customFormat="1">
      <c r="D944" s="1367"/>
      <c r="W944" s="1367"/>
    </row>
    <row r="945" spans="4:23" s="1363" customFormat="1">
      <c r="D945" s="1367"/>
      <c r="W945" s="1367"/>
    </row>
    <row r="946" spans="4:23" s="1363" customFormat="1">
      <c r="D946" s="1367"/>
      <c r="W946" s="1367"/>
    </row>
    <row r="947" spans="4:23" s="1363" customFormat="1">
      <c r="D947" s="1367"/>
      <c r="W947" s="1367"/>
    </row>
    <row r="948" spans="4:23" s="1363" customFormat="1">
      <c r="D948" s="1367"/>
      <c r="W948" s="1367"/>
    </row>
    <row r="949" spans="4:23" s="1363" customFormat="1">
      <c r="D949" s="1367"/>
      <c r="W949" s="1367"/>
    </row>
    <row r="950" spans="4:23" s="1363" customFormat="1">
      <c r="D950" s="1367"/>
      <c r="W950" s="1367"/>
    </row>
    <row r="951" spans="4:23" s="1363" customFormat="1">
      <c r="D951" s="1367"/>
      <c r="W951" s="1367"/>
    </row>
    <row r="952" spans="4:23" s="1363" customFormat="1">
      <c r="D952" s="1367"/>
      <c r="W952" s="1367"/>
    </row>
    <row r="953" spans="4:23" s="1363" customFormat="1">
      <c r="D953" s="1367"/>
      <c r="W953" s="1367"/>
    </row>
    <row r="954" spans="4:23" s="1363" customFormat="1">
      <c r="D954" s="1367"/>
      <c r="W954" s="1367"/>
    </row>
    <row r="955" spans="4:23" s="1363" customFormat="1">
      <c r="D955" s="1367"/>
      <c r="W955" s="1367"/>
    </row>
    <row r="956" spans="4:23" s="1363" customFormat="1">
      <c r="D956" s="1367"/>
      <c r="W956" s="1367"/>
    </row>
    <row r="957" spans="4:23" s="1363" customFormat="1">
      <c r="D957" s="1367"/>
      <c r="W957" s="1367"/>
    </row>
    <row r="958" spans="4:23" s="1363" customFormat="1">
      <c r="D958" s="1367"/>
      <c r="W958" s="1367"/>
    </row>
    <row r="959" spans="4:23" s="1363" customFormat="1">
      <c r="D959" s="1367"/>
      <c r="W959" s="1367"/>
    </row>
    <row r="960" spans="4:23" s="1363" customFormat="1">
      <c r="D960" s="1367"/>
      <c r="W960" s="1367"/>
    </row>
    <row r="961" spans="4:23" s="1363" customFormat="1">
      <c r="D961" s="1367"/>
      <c r="W961" s="1367"/>
    </row>
    <row r="962" spans="4:23" s="1363" customFormat="1">
      <c r="D962" s="1367"/>
      <c r="W962" s="1367"/>
    </row>
    <row r="963" spans="4:23" s="1363" customFormat="1">
      <c r="D963" s="1367"/>
      <c r="W963" s="1367"/>
    </row>
    <row r="964" spans="4:23" s="1363" customFormat="1">
      <c r="D964" s="1367"/>
      <c r="W964" s="1367"/>
    </row>
    <row r="965" spans="4:23" s="1363" customFormat="1">
      <c r="D965" s="1367"/>
      <c r="W965" s="1367"/>
    </row>
    <row r="966" spans="4:23" s="1363" customFormat="1">
      <c r="D966" s="1367"/>
      <c r="W966" s="1367"/>
    </row>
    <row r="967" spans="4:23" s="1363" customFormat="1">
      <c r="D967" s="1367"/>
      <c r="W967" s="1367"/>
    </row>
    <row r="968" spans="4:23" s="1363" customFormat="1">
      <c r="D968" s="1367"/>
      <c r="W968" s="1367"/>
    </row>
    <row r="969" spans="4:23" s="1363" customFormat="1">
      <c r="D969" s="1367"/>
      <c r="W969" s="1367"/>
    </row>
    <row r="970" spans="4:23" s="1363" customFormat="1">
      <c r="D970" s="1367"/>
      <c r="W970" s="1367"/>
    </row>
    <row r="971" spans="4:23" s="1363" customFormat="1">
      <c r="D971" s="1367"/>
      <c r="W971" s="1367"/>
    </row>
    <row r="972" spans="4:23" s="1363" customFormat="1">
      <c r="D972" s="1367"/>
      <c r="W972" s="1367"/>
    </row>
    <row r="973" spans="4:23" s="1363" customFormat="1">
      <c r="D973" s="1367"/>
      <c r="W973" s="1367"/>
    </row>
    <row r="974" spans="4:23" s="1363" customFormat="1">
      <c r="D974" s="1367"/>
      <c r="W974" s="1367"/>
    </row>
    <row r="975" spans="4:23" s="1363" customFormat="1">
      <c r="D975" s="1367"/>
      <c r="W975" s="1367"/>
    </row>
    <row r="976" spans="4:23" s="1363" customFormat="1">
      <c r="D976" s="1367"/>
      <c r="W976" s="1367"/>
    </row>
    <row r="977" spans="4:23" s="1363" customFormat="1">
      <c r="D977" s="1367"/>
      <c r="W977" s="1367"/>
    </row>
    <row r="978" spans="4:23" s="1363" customFormat="1">
      <c r="D978" s="1367"/>
      <c r="W978" s="1367"/>
    </row>
    <row r="979" spans="4:23" s="1363" customFormat="1">
      <c r="D979" s="1367"/>
      <c r="W979" s="1367"/>
    </row>
    <row r="980" spans="4:23" s="1363" customFormat="1">
      <c r="D980" s="1367"/>
      <c r="W980" s="1367"/>
    </row>
    <row r="981" spans="4:23" s="1363" customFormat="1">
      <c r="D981" s="1367"/>
      <c r="W981" s="1367"/>
    </row>
    <row r="982" spans="4:23" s="1363" customFormat="1">
      <c r="D982" s="1367"/>
      <c r="W982" s="1367"/>
    </row>
    <row r="983" spans="4:23" s="1363" customFormat="1">
      <c r="D983" s="1367"/>
      <c r="W983" s="1367"/>
    </row>
    <row r="984" spans="4:23" s="1363" customFormat="1">
      <c r="D984" s="1367"/>
      <c r="W984" s="1367"/>
    </row>
    <row r="985" spans="4:23" s="1363" customFormat="1">
      <c r="D985" s="1367"/>
      <c r="W985" s="1367"/>
    </row>
    <row r="986" spans="4:23" s="1363" customFormat="1">
      <c r="D986" s="1367"/>
      <c r="W986" s="1367"/>
    </row>
    <row r="987" spans="4:23" s="1363" customFormat="1">
      <c r="D987" s="1367"/>
      <c r="W987" s="1367"/>
    </row>
    <row r="988" spans="4:23" s="1363" customFormat="1">
      <c r="D988" s="1367"/>
      <c r="W988" s="1367"/>
    </row>
    <row r="989" spans="4:23" s="1363" customFormat="1">
      <c r="D989" s="1367"/>
      <c r="W989" s="1367"/>
    </row>
    <row r="990" spans="4:23" s="1363" customFormat="1">
      <c r="D990" s="1367"/>
      <c r="W990" s="1367"/>
    </row>
    <row r="991" spans="4:23" s="1363" customFormat="1">
      <c r="D991" s="1367"/>
      <c r="W991" s="1367"/>
    </row>
    <row r="992" spans="4:23" s="1363" customFormat="1">
      <c r="D992" s="1367"/>
      <c r="W992" s="1367"/>
    </row>
    <row r="993" spans="4:23" s="1363" customFormat="1">
      <c r="D993" s="1367"/>
      <c r="W993" s="1367"/>
    </row>
    <row r="994" spans="4:23" s="1363" customFormat="1">
      <c r="D994" s="1367"/>
      <c r="W994" s="1367"/>
    </row>
    <row r="995" spans="4:23" s="1363" customFormat="1">
      <c r="D995" s="1367"/>
      <c r="W995" s="1367"/>
    </row>
    <row r="996" spans="4:23" s="1363" customFormat="1">
      <c r="D996" s="1367"/>
      <c r="W996" s="1367"/>
    </row>
    <row r="997" spans="4:23" s="1363" customFormat="1">
      <c r="D997" s="1367"/>
      <c r="W997" s="1367"/>
    </row>
    <row r="998" spans="4:23" s="1363" customFormat="1">
      <c r="D998" s="1367"/>
      <c r="W998" s="1367"/>
    </row>
    <row r="999" spans="4:23" s="1363" customFormat="1">
      <c r="D999" s="1367"/>
      <c r="W999" s="1367"/>
    </row>
    <row r="1000" spans="4:23" s="1363" customFormat="1">
      <c r="D1000" s="1367"/>
      <c r="W1000" s="1367"/>
    </row>
  </sheetData>
  <sheetProtection password="CB61" sheet="1" objects="1" scenarios="1" selectLockedCells="1"/>
  <conditionalFormatting sqref="N21">
    <cfRule type="expression" dxfId="1625" priority="1" stopIfTrue="1">
      <formula>NOT($B$26)</formula>
    </cfRule>
  </conditionalFormatting>
  <conditionalFormatting sqref="C21">
    <cfRule type="expression" dxfId="1624" priority="2" stopIfTrue="1">
      <formula>NOT($B$27)</formula>
    </cfRule>
  </conditionalFormatting>
  <conditionalFormatting sqref="O21">
    <cfRule type="expression" dxfId="1623" priority="3" stopIfTrue="1">
      <formula>NOT($B$28)</formula>
    </cfRule>
  </conditionalFormatting>
  <conditionalFormatting sqref="D21">
    <cfRule type="expression" dxfId="1622" priority="4" stopIfTrue="1">
      <formula>NOT($B$29)</formula>
    </cfRule>
  </conditionalFormatting>
  <conditionalFormatting sqref="R21">
    <cfRule type="expression" dxfId="1621" priority="5" stopIfTrue="1">
      <formula>NOT($B$30)</formula>
    </cfRule>
  </conditionalFormatting>
  <conditionalFormatting sqref="G21">
    <cfRule type="expression" dxfId="1620" priority="6" stopIfTrue="1">
      <formula>NOT($B$31)</formula>
    </cfRule>
  </conditionalFormatting>
  <conditionalFormatting sqref="N23">
    <cfRule type="expression" dxfId="1619" priority="7" stopIfTrue="1">
      <formula>NOT($B$32)</formula>
    </cfRule>
  </conditionalFormatting>
  <conditionalFormatting sqref="C23">
    <cfRule type="expression" dxfId="1618" priority="8" stopIfTrue="1">
      <formula>NOT($B$33)</formula>
    </cfRule>
  </conditionalFormatting>
  <conditionalFormatting sqref="Q13">
    <cfRule type="expression" dxfId="1617" priority="9" stopIfTrue="1">
      <formula>NOT($B$34)</formula>
    </cfRule>
  </conditionalFormatting>
  <conditionalFormatting sqref="F13">
    <cfRule type="expression" dxfId="1616" priority="10" stopIfTrue="1">
      <formula>NOT($B$35)</formula>
    </cfRule>
  </conditionalFormatting>
  <conditionalFormatting sqref="O23">
    <cfRule type="expression" dxfId="1615" priority="11" stopIfTrue="1">
      <formula>NOT($B$36)</formula>
    </cfRule>
  </conditionalFormatting>
  <conditionalFormatting sqref="D23">
    <cfRule type="expression" dxfId="1614" priority="12" stopIfTrue="1">
      <formula>NOT($B$37)</formula>
    </cfRule>
  </conditionalFormatting>
  <conditionalFormatting sqref="O13">
    <cfRule type="expression" dxfId="1613" priority="13" stopIfTrue="1">
      <formula>NOT($B$38)</formula>
    </cfRule>
  </conditionalFormatting>
  <conditionalFormatting sqref="D13">
    <cfRule type="expression" dxfId="1612" priority="14" stopIfTrue="1">
      <formula>NOT($B$39)</formula>
    </cfRule>
  </conditionalFormatting>
  <printOptions horizontalCentered="1" verticalCentered="1"/>
  <pageMargins left="0.75" right="0.75" top="1" bottom="1" header="0.5" footer="0.5"/>
  <pageSetup paperSize="9" scale="35" orientation="landscape" horizontalDpi="4294967292" r:id="rId1"/>
  <headerFooter alignWithMargins="0">
    <oddHeader xml:space="preserve">&amp;C&amp;"Miriam,Regular"&amp;A
</oddHeader>
    <oddFooter>Page &amp;P</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F14" sqref="F14"/>
    </sheetView>
  </sheetViews>
  <sheetFormatPr defaultColWidth="7.75" defaultRowHeight="11.25"/>
  <cols>
    <col min="1" max="1" width="4.75" style="60" bestFit="1" customWidth="1"/>
    <col min="2" max="2" width="36.875" style="60" customWidth="1"/>
    <col min="3" max="3" width="8.875" style="60" bestFit="1" customWidth="1"/>
    <col min="4" max="4" width="10.5" style="154" bestFit="1" customWidth="1"/>
    <col min="5" max="5" width="10.25" style="60" bestFit="1" customWidth="1"/>
    <col min="6" max="6" width="8.875" style="60" bestFit="1" customWidth="1"/>
    <col min="7" max="7" width="10" style="60" bestFit="1" customWidth="1"/>
    <col min="8" max="8" width="11" style="60" bestFit="1" customWidth="1"/>
    <col min="9" max="9" width="8.875" style="60" bestFit="1" customWidth="1"/>
    <col min="10" max="10" width="12" style="60" bestFit="1" customWidth="1"/>
    <col min="11" max="11" width="8.875" style="60" bestFit="1" customWidth="1"/>
    <col min="12" max="12" width="10.125" style="60" bestFit="1" customWidth="1"/>
    <col min="13" max="14" width="8.875" style="60" bestFit="1" customWidth="1"/>
    <col min="15" max="15" width="10.5" style="154" bestFit="1" customWidth="1"/>
    <col min="16" max="16" width="10.25" style="60" bestFit="1" customWidth="1"/>
    <col min="17" max="17" width="8.875" style="60" bestFit="1" customWidth="1"/>
    <col min="18" max="18" width="10" style="60" bestFit="1" customWidth="1"/>
    <col min="19" max="19" width="11" style="60" bestFit="1" customWidth="1"/>
    <col min="20" max="20" width="8.875" style="60" bestFit="1" customWidth="1"/>
    <col min="21" max="21" width="12" style="60" bestFit="1" customWidth="1"/>
    <col min="22" max="22" width="8.875" style="60" bestFit="1" customWidth="1"/>
    <col min="23" max="23" width="10.125" style="60" bestFit="1" customWidth="1"/>
    <col min="24" max="25" width="8.875" style="60" bestFit="1" customWidth="1"/>
    <col min="26" max="26" width="10.5" style="60" bestFit="1" customWidth="1"/>
    <col min="27" max="27" width="10.25" style="60" bestFit="1" customWidth="1"/>
    <col min="28" max="28" width="8.875" style="60" bestFit="1" customWidth="1"/>
    <col min="29" max="29" width="10" style="60" bestFit="1" customWidth="1"/>
    <col min="30" max="30" width="11" style="60" bestFit="1" customWidth="1"/>
    <col min="31" max="31" width="8.875" style="60" bestFit="1" customWidth="1"/>
    <col min="32" max="32" width="12" style="60" bestFit="1" customWidth="1"/>
    <col min="33" max="33" width="8.875" style="60" bestFit="1" customWidth="1"/>
    <col min="34" max="34" width="10.125" style="154" bestFit="1" customWidth="1"/>
    <col min="35" max="35" width="8.875" style="60" bestFit="1" customWidth="1"/>
    <col min="36" max="36" width="36.875" style="60" customWidth="1"/>
    <col min="37" max="37" width="5.75" style="60" bestFit="1" customWidth="1"/>
    <col min="38" max="1000" width="7.75" style="1363"/>
    <col min="1001" max="16384" width="7.75" style="60"/>
  </cols>
  <sheetData>
    <row r="1" spans="1:1000" ht="20.25">
      <c r="A1" s="56"/>
      <c r="B1" s="57" t="s">
        <v>272</v>
      </c>
      <c r="C1" s="58"/>
      <c r="D1" s="58"/>
      <c r="E1" s="58"/>
      <c r="F1" s="58"/>
      <c r="G1" s="58"/>
      <c r="H1" s="58"/>
      <c r="I1" s="58"/>
      <c r="J1" s="58"/>
      <c r="K1" s="58"/>
      <c r="L1" s="58"/>
      <c r="M1" s="56"/>
      <c r="N1" s="58"/>
      <c r="O1" s="58"/>
      <c r="P1" s="58"/>
      <c r="Q1" s="58"/>
      <c r="R1" s="58"/>
      <c r="S1" s="58"/>
      <c r="T1" s="58"/>
      <c r="U1" s="58"/>
      <c r="V1" s="58"/>
      <c r="W1" s="58"/>
      <c r="X1" s="56"/>
      <c r="Y1" s="56"/>
      <c r="Z1" s="58"/>
      <c r="AA1" s="58"/>
      <c r="AB1" s="58"/>
      <c r="AC1" s="58"/>
      <c r="AD1" s="58"/>
      <c r="AE1" s="58"/>
      <c r="AF1" s="58"/>
      <c r="AG1" s="58"/>
      <c r="AH1" s="58"/>
      <c r="AI1" s="58"/>
      <c r="AJ1" s="59" t="s">
        <v>272</v>
      </c>
      <c r="AK1" s="56"/>
    </row>
    <row r="2" spans="1:1000" ht="13.15" customHeight="1">
      <c r="A2" s="56"/>
      <c r="B2" s="61"/>
      <c r="C2" s="58"/>
      <c r="D2" s="58"/>
      <c r="E2" s="58"/>
      <c r="F2" s="58"/>
      <c r="G2" s="58"/>
      <c r="H2" s="58"/>
      <c r="I2" s="58"/>
      <c r="J2" s="58"/>
      <c r="K2" s="58"/>
      <c r="L2" s="58"/>
      <c r="M2" s="62"/>
      <c r="N2" s="58"/>
      <c r="O2" s="58"/>
      <c r="P2" s="58"/>
      <c r="Q2" s="58"/>
      <c r="R2" s="58"/>
      <c r="S2" s="58"/>
      <c r="T2" s="58"/>
      <c r="U2" s="58"/>
      <c r="V2" s="58"/>
      <c r="W2" s="58"/>
      <c r="X2" s="62"/>
      <c r="Y2" s="62"/>
      <c r="Z2" s="58"/>
      <c r="AA2" s="58"/>
      <c r="AB2" s="58"/>
      <c r="AC2" s="58"/>
      <c r="AD2" s="58"/>
      <c r="AE2" s="58"/>
      <c r="AF2" s="58"/>
      <c r="AG2" s="58"/>
      <c r="AH2" s="58"/>
      <c r="AI2" s="58"/>
      <c r="AJ2" s="63"/>
      <c r="AK2" s="56"/>
    </row>
    <row r="3" spans="1:1000" ht="15.75">
      <c r="A3" s="56"/>
      <c r="B3" s="64" t="s">
        <v>35574</v>
      </c>
      <c r="C3" s="58"/>
      <c r="D3" s="58"/>
      <c r="E3" s="58"/>
      <c r="F3" s="58"/>
      <c r="G3" s="58"/>
      <c r="H3" s="58"/>
      <c r="I3" s="58"/>
      <c r="J3" s="58"/>
      <c r="K3" s="58"/>
      <c r="L3" s="58"/>
      <c r="M3" s="65"/>
      <c r="N3" s="58"/>
      <c r="O3" s="58"/>
      <c r="P3" s="58"/>
      <c r="Q3" s="58"/>
      <c r="R3" s="58"/>
      <c r="S3" s="58"/>
      <c r="T3" s="58"/>
      <c r="U3" s="58"/>
      <c r="V3" s="58"/>
      <c r="W3" s="58"/>
      <c r="X3" s="65"/>
      <c r="Y3" s="65"/>
      <c r="Z3" s="58"/>
      <c r="AA3" s="58"/>
      <c r="AB3" s="58"/>
      <c r="AC3" s="58"/>
      <c r="AD3" s="58"/>
      <c r="AE3" s="58"/>
      <c r="AF3" s="58"/>
      <c r="AG3" s="58"/>
      <c r="AH3" s="58"/>
      <c r="AI3" s="58"/>
      <c r="AJ3" s="66" t="s">
        <v>35574</v>
      </c>
      <c r="AK3" s="56"/>
    </row>
    <row r="4" spans="1:1000" ht="16.5" thickBot="1">
      <c r="A4" s="56"/>
      <c r="B4" s="64"/>
      <c r="C4" s="58"/>
      <c r="D4" s="58"/>
      <c r="E4" s="58"/>
      <c r="F4" s="58"/>
      <c r="G4" s="58"/>
      <c r="H4" s="58"/>
      <c r="I4" s="58"/>
      <c r="J4" s="58"/>
      <c r="K4" s="58"/>
      <c r="L4" s="58"/>
      <c r="M4" s="65"/>
      <c r="N4" s="58"/>
      <c r="O4" s="58"/>
      <c r="P4" s="58"/>
      <c r="Q4" s="58"/>
      <c r="R4" s="58"/>
      <c r="S4" s="58"/>
      <c r="T4" s="58"/>
      <c r="U4" s="58"/>
      <c r="V4" s="58"/>
      <c r="W4" s="58"/>
      <c r="X4" s="65"/>
      <c r="Y4" s="65"/>
      <c r="Z4" s="58"/>
      <c r="AA4" s="58"/>
      <c r="AB4" s="58"/>
      <c r="AC4" s="58"/>
      <c r="AD4" s="58"/>
      <c r="AE4" s="58"/>
      <c r="AF4" s="58"/>
      <c r="AG4" s="58"/>
      <c r="AH4" s="58"/>
      <c r="AI4" s="58"/>
      <c r="AJ4" s="66"/>
      <c r="AK4" s="56"/>
    </row>
    <row r="5" spans="1:1000" ht="14.25" thickTop="1" thickBot="1">
      <c r="A5" s="56"/>
      <c r="B5" s="314"/>
      <c r="C5" s="643" t="s">
        <v>13076</v>
      </c>
      <c r="D5" s="634"/>
      <c r="E5" s="634"/>
      <c r="F5" s="634"/>
      <c r="G5" s="634"/>
      <c r="H5" s="634"/>
      <c r="I5" s="634"/>
      <c r="J5" s="634"/>
      <c r="K5" s="634"/>
      <c r="L5" s="634"/>
      <c r="M5" s="644"/>
      <c r="N5" s="643"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O5" s="634"/>
      <c r="P5" s="634"/>
      <c r="Q5" s="634"/>
      <c r="R5" s="634"/>
      <c r="S5" s="634"/>
      <c r="T5" s="634"/>
      <c r="U5" s="634"/>
      <c r="V5" s="634"/>
      <c r="W5" s="634"/>
      <c r="X5" s="644"/>
      <c r="Y5" s="64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Z5" s="634"/>
      <c r="AA5" s="634"/>
      <c r="AB5" s="634"/>
      <c r="AC5" s="634"/>
      <c r="AD5" s="634"/>
      <c r="AE5" s="634"/>
      <c r="AF5" s="634"/>
      <c r="AG5" s="634"/>
      <c r="AH5" s="634"/>
      <c r="AI5" s="637"/>
      <c r="AJ5" s="314"/>
      <c r="AK5" s="56"/>
    </row>
    <row r="6" spans="1:1000" ht="14.25" thickTop="1" thickBot="1">
      <c r="A6" s="56"/>
      <c r="B6" s="314"/>
      <c r="C6" s="74">
        <f>DATE(INT(TEXT(DATE(YEAR(L0!$E$34),MONTH(L0!$E$34)-12,DAY(L0!$E$34)),"YYYY")),12+1,1)-1</f>
        <v>42004</v>
      </c>
      <c r="D6" s="74"/>
      <c r="E6" s="74"/>
      <c r="F6" s="74"/>
      <c r="G6" s="74"/>
      <c r="H6" s="74"/>
      <c r="I6" s="74"/>
      <c r="J6" s="74"/>
      <c r="K6" s="74"/>
      <c r="L6" s="74"/>
      <c r="M6" s="74"/>
      <c r="N6" s="323">
        <f>DATE(YEAR(L0!$E$34),MONTH(L0!$E$34)-12+1,1)-1</f>
        <v>41820</v>
      </c>
      <c r="O6" s="323"/>
      <c r="P6" s="323"/>
      <c r="Q6" s="323"/>
      <c r="R6" s="323"/>
      <c r="S6" s="323"/>
      <c r="T6" s="323"/>
      <c r="U6" s="323"/>
      <c r="V6" s="323"/>
      <c r="W6" s="323"/>
      <c r="X6" s="323"/>
      <c r="Y6" s="323">
        <f>L0!$E$34</f>
        <v>42185</v>
      </c>
      <c r="Z6" s="323"/>
      <c r="AA6" s="323"/>
      <c r="AB6" s="323"/>
      <c r="AC6" s="323"/>
      <c r="AD6" s="323"/>
      <c r="AE6" s="323"/>
      <c r="AF6" s="323"/>
      <c r="AG6" s="323"/>
      <c r="AH6" s="323"/>
      <c r="AI6" s="323"/>
      <c r="AJ6" s="314"/>
      <c r="AK6" s="56"/>
    </row>
    <row r="7" spans="1:1000" ht="15.6" customHeight="1" thickTop="1">
      <c r="A7" s="75"/>
      <c r="B7" s="160"/>
      <c r="C7" s="81" t="s">
        <v>35575</v>
      </c>
      <c r="D7" s="161" t="s">
        <v>35528</v>
      </c>
      <c r="E7" s="161" t="s">
        <v>35576</v>
      </c>
      <c r="F7" s="161" t="s">
        <v>35530</v>
      </c>
      <c r="G7" s="161" t="s">
        <v>35531</v>
      </c>
      <c r="H7" s="161" t="s">
        <v>35527</v>
      </c>
      <c r="I7" s="488" t="s">
        <v>35532</v>
      </c>
      <c r="J7" s="488"/>
      <c r="K7" s="488"/>
      <c r="L7" s="161" t="s">
        <v>35533</v>
      </c>
      <c r="M7" s="161" t="s">
        <v>35534</v>
      </c>
      <c r="N7" s="161" t="s">
        <v>35575</v>
      </c>
      <c r="O7" s="161" t="s">
        <v>35528</v>
      </c>
      <c r="P7" s="161" t="s">
        <v>35576</v>
      </c>
      <c r="Q7" s="161" t="s">
        <v>35530</v>
      </c>
      <c r="R7" s="161" t="s">
        <v>35531</v>
      </c>
      <c r="S7" s="161" t="s">
        <v>35527</v>
      </c>
      <c r="T7" s="488" t="s">
        <v>35532</v>
      </c>
      <c r="U7" s="488"/>
      <c r="V7" s="488"/>
      <c r="W7" s="161" t="s">
        <v>35533</v>
      </c>
      <c r="X7" s="161" t="s">
        <v>35534</v>
      </c>
      <c r="Y7" s="161" t="s">
        <v>35575</v>
      </c>
      <c r="Z7" s="161" t="s">
        <v>35528</v>
      </c>
      <c r="AA7" s="161" t="s">
        <v>35576</v>
      </c>
      <c r="AB7" s="161" t="s">
        <v>35530</v>
      </c>
      <c r="AC7" s="161" t="s">
        <v>35531</v>
      </c>
      <c r="AD7" s="161" t="s">
        <v>35527</v>
      </c>
      <c r="AE7" s="488" t="s">
        <v>35532</v>
      </c>
      <c r="AF7" s="488"/>
      <c r="AG7" s="488"/>
      <c r="AH7" s="161" t="s">
        <v>35533</v>
      </c>
      <c r="AI7" s="161" t="s">
        <v>35534</v>
      </c>
      <c r="AJ7" s="165"/>
      <c r="AK7" s="83"/>
    </row>
    <row r="8" spans="1:1000" ht="15.6" customHeight="1">
      <c r="A8" s="84"/>
      <c r="B8" s="166" t="s">
        <v>271</v>
      </c>
      <c r="C8" s="167" t="s">
        <v>35535</v>
      </c>
      <c r="D8" s="168" t="s">
        <v>35536</v>
      </c>
      <c r="E8" s="168" t="s">
        <v>35577</v>
      </c>
      <c r="F8" s="168" t="s">
        <v>35537</v>
      </c>
      <c r="G8" s="168" t="s">
        <v>35520</v>
      </c>
      <c r="H8" s="168" t="s">
        <v>35538</v>
      </c>
      <c r="I8" s="168" t="s">
        <v>35539</v>
      </c>
      <c r="J8" s="546" t="s">
        <v>35540</v>
      </c>
      <c r="K8" s="168" t="s">
        <v>35541</v>
      </c>
      <c r="L8" s="168" t="s">
        <v>35542</v>
      </c>
      <c r="M8" s="168" t="s">
        <v>35543</v>
      </c>
      <c r="N8" s="168" t="s">
        <v>35535</v>
      </c>
      <c r="O8" s="168" t="s">
        <v>35536</v>
      </c>
      <c r="P8" s="168" t="s">
        <v>35577</v>
      </c>
      <c r="Q8" s="168" t="s">
        <v>35537</v>
      </c>
      <c r="R8" s="168" t="s">
        <v>35520</v>
      </c>
      <c r="S8" s="168" t="s">
        <v>35538</v>
      </c>
      <c r="T8" s="168" t="s">
        <v>35539</v>
      </c>
      <c r="U8" s="546" t="s">
        <v>35540</v>
      </c>
      <c r="V8" s="168" t="s">
        <v>35541</v>
      </c>
      <c r="W8" s="168" t="s">
        <v>35542</v>
      </c>
      <c r="X8" s="168" t="s">
        <v>35543</v>
      </c>
      <c r="Y8" s="168" t="s">
        <v>35535</v>
      </c>
      <c r="Z8" s="168" t="s">
        <v>35536</v>
      </c>
      <c r="AA8" s="168" t="s">
        <v>35577</v>
      </c>
      <c r="AB8" s="168" t="s">
        <v>35537</v>
      </c>
      <c r="AC8" s="168" t="s">
        <v>35520</v>
      </c>
      <c r="AD8" s="168" t="s">
        <v>35538</v>
      </c>
      <c r="AE8" s="168" t="s">
        <v>35539</v>
      </c>
      <c r="AF8" s="546" t="s">
        <v>35540</v>
      </c>
      <c r="AG8" s="168" t="s">
        <v>35541</v>
      </c>
      <c r="AH8" s="168" t="s">
        <v>35542</v>
      </c>
      <c r="AI8" s="168" t="s">
        <v>35543</v>
      </c>
      <c r="AJ8" s="172" t="s">
        <v>271</v>
      </c>
      <c r="AK8" s="93"/>
    </row>
    <row r="9" spans="1:1000" ht="15.6" customHeight="1" thickBot="1">
      <c r="A9" s="84"/>
      <c r="B9" s="173"/>
      <c r="C9" s="96"/>
      <c r="D9" s="97"/>
      <c r="E9" s="97"/>
      <c r="F9" s="97"/>
      <c r="G9" s="97" t="s">
        <v>35544</v>
      </c>
      <c r="H9" s="97" t="s">
        <v>35545</v>
      </c>
      <c r="I9" s="97"/>
      <c r="J9" s="642" t="s">
        <v>35546</v>
      </c>
      <c r="K9" s="97"/>
      <c r="L9" s="97" t="s">
        <v>35578</v>
      </c>
      <c r="M9" s="97"/>
      <c r="N9" s="97"/>
      <c r="O9" s="97"/>
      <c r="P9" s="97"/>
      <c r="Q9" s="97"/>
      <c r="R9" s="97" t="s">
        <v>35544</v>
      </c>
      <c r="S9" s="97" t="s">
        <v>35545</v>
      </c>
      <c r="T9" s="97"/>
      <c r="U9" s="642" t="s">
        <v>35546</v>
      </c>
      <c r="V9" s="97"/>
      <c r="W9" s="97" t="s">
        <v>35578</v>
      </c>
      <c r="X9" s="97"/>
      <c r="Y9" s="97"/>
      <c r="Z9" s="97"/>
      <c r="AA9" s="97"/>
      <c r="AB9" s="97"/>
      <c r="AC9" s="97" t="s">
        <v>35544</v>
      </c>
      <c r="AD9" s="97" t="s">
        <v>35545</v>
      </c>
      <c r="AE9" s="97"/>
      <c r="AF9" s="642" t="s">
        <v>35546</v>
      </c>
      <c r="AG9" s="97"/>
      <c r="AH9" s="97" t="s">
        <v>35578</v>
      </c>
      <c r="AI9" s="97"/>
      <c r="AJ9" s="176"/>
      <c r="AK9" s="55"/>
    </row>
    <row r="10" spans="1:1000" ht="15.6" customHeight="1" thickTop="1" thickBot="1">
      <c r="A10" s="102" t="s">
        <v>35579</v>
      </c>
      <c r="B10" s="177"/>
      <c r="C10" s="105" t="s">
        <v>35580</v>
      </c>
      <c r="D10" s="106" t="s">
        <v>35581</v>
      </c>
      <c r="E10" s="106" t="s">
        <v>35582</v>
      </c>
      <c r="F10" s="106" t="s">
        <v>35583</v>
      </c>
      <c r="G10" s="106" t="s">
        <v>35584</v>
      </c>
      <c r="H10" s="106" t="s">
        <v>35585</v>
      </c>
      <c r="I10" s="106" t="s">
        <v>35586</v>
      </c>
      <c r="J10" s="106" t="s">
        <v>35587</v>
      </c>
      <c r="K10" s="106" t="s">
        <v>35588</v>
      </c>
      <c r="L10" s="106" t="s">
        <v>35589</v>
      </c>
      <c r="M10" s="105" t="s">
        <v>35590</v>
      </c>
      <c r="N10" s="106" t="s">
        <v>35549</v>
      </c>
      <c r="O10" s="106" t="s">
        <v>35550</v>
      </c>
      <c r="P10" s="106" t="s">
        <v>35551</v>
      </c>
      <c r="Q10" s="106" t="s">
        <v>35552</v>
      </c>
      <c r="R10" s="106" t="s">
        <v>35553</v>
      </c>
      <c r="S10" s="106" t="s">
        <v>35554</v>
      </c>
      <c r="T10" s="106" t="s">
        <v>35555</v>
      </c>
      <c r="U10" s="106" t="s">
        <v>35556</v>
      </c>
      <c r="V10" s="106" t="s">
        <v>35557</v>
      </c>
      <c r="W10" s="106" t="s">
        <v>35558</v>
      </c>
      <c r="X10" s="105" t="s">
        <v>35559</v>
      </c>
      <c r="Y10" s="105" t="s">
        <v>35184</v>
      </c>
      <c r="Z10" s="106" t="s">
        <v>35185</v>
      </c>
      <c r="AA10" s="106" t="s">
        <v>35186</v>
      </c>
      <c r="AB10" s="106" t="s">
        <v>35022</v>
      </c>
      <c r="AC10" s="106" t="s">
        <v>35023</v>
      </c>
      <c r="AD10" s="106" t="s">
        <v>35024</v>
      </c>
      <c r="AE10" s="106" t="s">
        <v>34980</v>
      </c>
      <c r="AF10" s="106" t="s">
        <v>34981</v>
      </c>
      <c r="AG10" s="106" t="s">
        <v>264</v>
      </c>
      <c r="AH10" s="106" t="s">
        <v>263</v>
      </c>
      <c r="AI10" s="106" t="s">
        <v>262</v>
      </c>
      <c r="AJ10" s="180"/>
      <c r="AK10" s="111" t="s">
        <v>35591</v>
      </c>
    </row>
    <row r="11" spans="1:1000" ht="15.6" customHeight="1" thickTop="1">
      <c r="A11" s="112">
        <v>1</v>
      </c>
      <c r="B11" s="182" t="s">
        <v>35561</v>
      </c>
      <c r="C11" s="115">
        <f>SUM(D11:H11)</f>
        <v>1098100</v>
      </c>
      <c r="D11" s="116">
        <v>0</v>
      </c>
      <c r="E11" s="116">
        <v>0</v>
      </c>
      <c r="F11" s="116">
        <v>700900</v>
      </c>
      <c r="G11" s="116">
        <v>19400</v>
      </c>
      <c r="H11" s="289">
        <f>SUM(I11:M11)</f>
        <v>377800</v>
      </c>
      <c r="I11" s="116">
        <v>0</v>
      </c>
      <c r="J11" s="116">
        <v>0</v>
      </c>
      <c r="K11" s="116">
        <v>358700</v>
      </c>
      <c r="L11" s="116">
        <v>0</v>
      </c>
      <c r="M11" s="116">
        <f>377800-K11</f>
        <v>19100</v>
      </c>
      <c r="N11" s="289">
        <f>SUM(O11:S11)</f>
        <v>1098100</v>
      </c>
      <c r="O11" s="116">
        <v>0</v>
      </c>
      <c r="P11" s="116">
        <v>0</v>
      </c>
      <c r="Q11" s="116">
        <v>700900</v>
      </c>
      <c r="R11" s="116">
        <v>19400</v>
      </c>
      <c r="S11" s="289">
        <f>SUM(T11:X11)</f>
        <v>377800</v>
      </c>
      <c r="T11" s="116">
        <v>0</v>
      </c>
      <c r="U11" s="116">
        <v>0</v>
      </c>
      <c r="V11" s="116">
        <v>358700</v>
      </c>
      <c r="W11" s="116">
        <v>0</v>
      </c>
      <c r="X11" s="116">
        <f>377800-V11</f>
        <v>19100</v>
      </c>
      <c r="Y11" s="289">
        <f>SUM(Z11:AD11)</f>
        <v>1123500</v>
      </c>
      <c r="Z11" s="116">
        <v>0</v>
      </c>
      <c r="AA11" s="116">
        <v>0</v>
      </c>
      <c r="AB11" s="116">
        <v>740500</v>
      </c>
      <c r="AC11" s="116">
        <v>5200</v>
      </c>
      <c r="AD11" s="289">
        <f>SUM(AE11:AI11)</f>
        <v>377800</v>
      </c>
      <c r="AE11" s="116">
        <v>0</v>
      </c>
      <c r="AF11" s="116">
        <v>0</v>
      </c>
      <c r="AG11" s="116">
        <v>358700</v>
      </c>
      <c r="AH11" s="116">
        <v>0</v>
      </c>
      <c r="AI11" s="116">
        <f>377800-AG11</f>
        <v>19100</v>
      </c>
      <c r="AJ11" s="190" t="s">
        <v>35561</v>
      </c>
      <c r="AK11" s="191">
        <v>1</v>
      </c>
    </row>
    <row r="12" spans="1:1000" s="1373" customFormat="1" ht="15.6" hidden="1" customHeight="1">
      <c r="A12" s="112">
        <v>2</v>
      </c>
      <c r="B12" s="192" t="s">
        <v>35592</v>
      </c>
      <c r="C12" s="123">
        <f>SUM(D12,F12:G12)</f>
        <v>0</v>
      </c>
      <c r="D12" s="1377">
        <v>0</v>
      </c>
      <c r="E12" s="138">
        <v>0</v>
      </c>
      <c r="F12" s="1377">
        <v>0</v>
      </c>
      <c r="G12" s="1377">
        <v>0</v>
      </c>
      <c r="H12" s="138">
        <v>0</v>
      </c>
      <c r="I12" s="138">
        <v>0</v>
      </c>
      <c r="J12" s="138">
        <v>0</v>
      </c>
      <c r="K12" s="138">
        <v>0</v>
      </c>
      <c r="L12" s="138">
        <v>0</v>
      </c>
      <c r="M12" s="138">
        <v>0</v>
      </c>
      <c r="N12" s="131">
        <f>SUM(O12,Q12:R12)</f>
        <v>0</v>
      </c>
      <c r="O12" s="1377">
        <v>0</v>
      </c>
      <c r="P12" s="138">
        <v>0</v>
      </c>
      <c r="Q12" s="1377">
        <v>0</v>
      </c>
      <c r="R12" s="1377">
        <v>0</v>
      </c>
      <c r="S12" s="138">
        <v>0</v>
      </c>
      <c r="T12" s="138">
        <v>0</v>
      </c>
      <c r="U12" s="138">
        <v>0</v>
      </c>
      <c r="V12" s="138">
        <v>0</v>
      </c>
      <c r="W12" s="138">
        <v>0</v>
      </c>
      <c r="X12" s="138">
        <v>0</v>
      </c>
      <c r="Y12" s="131">
        <f>SUM(Z12,AB12:AC12)</f>
        <v>0</v>
      </c>
      <c r="Z12" s="1377">
        <v>0</v>
      </c>
      <c r="AA12" s="138">
        <v>0</v>
      </c>
      <c r="AB12" s="1377">
        <v>0</v>
      </c>
      <c r="AC12" s="1377">
        <v>0</v>
      </c>
      <c r="AD12" s="138">
        <v>0</v>
      </c>
      <c r="AE12" s="138">
        <v>0</v>
      </c>
      <c r="AF12" s="138">
        <v>0</v>
      </c>
      <c r="AG12" s="138">
        <v>0</v>
      </c>
      <c r="AH12" s="138">
        <v>0</v>
      </c>
      <c r="AI12" s="138">
        <v>0</v>
      </c>
      <c r="AJ12" s="198" t="s">
        <v>35592</v>
      </c>
      <c r="AK12" s="199">
        <v>2</v>
      </c>
      <c r="AL12" s="1372"/>
      <c r="AM12" s="1372"/>
      <c r="AN12" s="1372"/>
      <c r="AO12" s="1372"/>
      <c r="AP12" s="1372"/>
      <c r="AQ12" s="1372"/>
      <c r="AR12" s="1372"/>
      <c r="AS12" s="1372"/>
      <c r="AT12" s="1372"/>
      <c r="AU12" s="1372"/>
      <c r="AV12" s="1372"/>
      <c r="AW12" s="1372"/>
      <c r="AX12" s="1372"/>
      <c r="AY12" s="1372"/>
      <c r="AZ12" s="1372"/>
      <c r="BA12" s="1372"/>
      <c r="BB12" s="1372"/>
      <c r="BC12" s="1372"/>
      <c r="BD12" s="1372"/>
      <c r="BE12" s="1372"/>
      <c r="BF12" s="1372"/>
      <c r="BG12" s="1372"/>
      <c r="BH12" s="1372"/>
      <c r="BI12" s="1372"/>
      <c r="BJ12" s="1372"/>
      <c r="BK12" s="1372"/>
      <c r="BL12" s="1372"/>
      <c r="BM12" s="1372"/>
      <c r="BN12" s="1372"/>
      <c r="BO12" s="1372"/>
      <c r="BP12" s="1372"/>
      <c r="BQ12" s="1372"/>
      <c r="BR12" s="1372"/>
      <c r="BS12" s="1372"/>
      <c r="BT12" s="1372"/>
      <c r="BU12" s="1372"/>
      <c r="BV12" s="1372"/>
      <c r="BW12" s="1372"/>
      <c r="BX12" s="1372"/>
      <c r="BY12" s="1372"/>
      <c r="BZ12" s="1372"/>
      <c r="CA12" s="1372"/>
      <c r="CB12" s="1372"/>
      <c r="CC12" s="1372"/>
      <c r="CD12" s="1372"/>
      <c r="CE12" s="1372"/>
      <c r="CF12" s="1372"/>
      <c r="CG12" s="1372"/>
      <c r="CH12" s="1372"/>
      <c r="CI12" s="1372"/>
      <c r="CJ12" s="1372"/>
      <c r="CK12" s="1372"/>
      <c r="CL12" s="1372"/>
      <c r="CM12" s="1372"/>
      <c r="CN12" s="1372"/>
      <c r="CO12" s="1372"/>
      <c r="CP12" s="1372"/>
      <c r="CQ12" s="1372"/>
      <c r="CR12" s="1372"/>
      <c r="CS12" s="1372"/>
      <c r="CT12" s="1372"/>
      <c r="CU12" s="1372"/>
      <c r="CV12" s="1372"/>
      <c r="CW12" s="1372"/>
      <c r="CX12" s="1372"/>
      <c r="CY12" s="1372"/>
      <c r="CZ12" s="1372"/>
      <c r="DA12" s="1372"/>
      <c r="DB12" s="1372"/>
      <c r="DC12" s="1372"/>
      <c r="DD12" s="1372"/>
      <c r="DE12" s="1372"/>
      <c r="DF12" s="1372"/>
      <c r="DG12" s="1372"/>
      <c r="DH12" s="1372"/>
      <c r="DI12" s="1372"/>
      <c r="DJ12" s="1372"/>
      <c r="DK12" s="1372"/>
      <c r="DL12" s="1372"/>
      <c r="DM12" s="1372"/>
      <c r="DN12" s="1372"/>
      <c r="DO12" s="1372"/>
      <c r="DP12" s="1372"/>
      <c r="DQ12" s="1372"/>
      <c r="DR12" s="1372"/>
      <c r="DS12" s="1372"/>
      <c r="DT12" s="1372"/>
      <c r="DU12" s="1372"/>
      <c r="DV12" s="1372"/>
      <c r="DW12" s="1372"/>
      <c r="DX12" s="1372"/>
      <c r="DY12" s="1372"/>
      <c r="DZ12" s="1372"/>
      <c r="EA12" s="1372"/>
      <c r="EB12" s="1372"/>
      <c r="EC12" s="1372"/>
      <c r="ED12" s="1372"/>
      <c r="EE12" s="1372"/>
      <c r="EF12" s="1372"/>
      <c r="EG12" s="1372"/>
      <c r="EH12" s="1372"/>
      <c r="EI12" s="1372"/>
      <c r="EJ12" s="1372"/>
      <c r="EK12" s="1372"/>
      <c r="EL12" s="1372"/>
      <c r="EM12" s="1372"/>
      <c r="EN12" s="1372"/>
      <c r="EO12" s="1372"/>
      <c r="EP12" s="1372"/>
      <c r="EQ12" s="1372"/>
      <c r="ER12" s="1372"/>
      <c r="ES12" s="1372"/>
      <c r="ET12" s="1372"/>
      <c r="EU12" s="1372"/>
      <c r="EV12" s="1372"/>
      <c r="EW12" s="1372"/>
      <c r="EX12" s="1372"/>
      <c r="EY12" s="1372"/>
      <c r="EZ12" s="1372"/>
      <c r="FA12" s="1372"/>
      <c r="FB12" s="1372"/>
      <c r="FC12" s="1372"/>
      <c r="FD12" s="1372"/>
      <c r="FE12" s="1372"/>
      <c r="FF12" s="1372"/>
      <c r="FG12" s="1372"/>
      <c r="FH12" s="1372"/>
      <c r="FI12" s="1372"/>
      <c r="FJ12" s="1372"/>
      <c r="FK12" s="1372"/>
      <c r="FL12" s="1372"/>
      <c r="FM12" s="1372"/>
      <c r="FN12" s="1372"/>
      <c r="FO12" s="1372"/>
      <c r="FP12" s="1372"/>
      <c r="FQ12" s="1372"/>
      <c r="FR12" s="1372"/>
      <c r="FS12" s="1372"/>
      <c r="FT12" s="1372"/>
      <c r="FU12" s="1372"/>
      <c r="FV12" s="1372"/>
      <c r="FW12" s="1372"/>
      <c r="FX12" s="1372"/>
      <c r="FY12" s="1372"/>
      <c r="FZ12" s="1372"/>
      <c r="GA12" s="1372"/>
      <c r="GB12" s="1372"/>
      <c r="GC12" s="1372"/>
      <c r="GD12" s="1372"/>
      <c r="GE12" s="1372"/>
      <c r="GF12" s="1372"/>
      <c r="GG12" s="1372"/>
      <c r="GH12" s="1372"/>
      <c r="GI12" s="1372"/>
      <c r="GJ12" s="1372"/>
      <c r="GK12" s="1372"/>
      <c r="GL12" s="1372"/>
      <c r="GM12" s="1372"/>
      <c r="GN12" s="1372"/>
      <c r="GO12" s="1372"/>
      <c r="GP12" s="1372"/>
      <c r="GQ12" s="1372"/>
      <c r="GR12" s="1372"/>
      <c r="GS12" s="1372"/>
      <c r="GT12" s="1372"/>
      <c r="GU12" s="1372"/>
      <c r="GV12" s="1372"/>
      <c r="GW12" s="1372"/>
      <c r="GX12" s="1372"/>
      <c r="GY12" s="1372"/>
      <c r="GZ12" s="1372"/>
      <c r="HA12" s="1372"/>
      <c r="HB12" s="1372"/>
      <c r="HC12" s="1372"/>
      <c r="HD12" s="1372"/>
      <c r="HE12" s="1372"/>
      <c r="HF12" s="1372"/>
      <c r="HG12" s="1372"/>
      <c r="HH12" s="1372"/>
      <c r="HI12" s="1372"/>
      <c r="HJ12" s="1372"/>
      <c r="HK12" s="1372"/>
      <c r="HL12" s="1372"/>
      <c r="HM12" s="1372"/>
      <c r="HN12" s="1372"/>
      <c r="HO12" s="1372"/>
      <c r="HP12" s="1372"/>
      <c r="HQ12" s="1372"/>
      <c r="HR12" s="1372"/>
      <c r="HS12" s="1372"/>
      <c r="HT12" s="1372"/>
      <c r="HU12" s="1372"/>
      <c r="HV12" s="1372"/>
      <c r="HW12" s="1372"/>
      <c r="HX12" s="1372"/>
      <c r="HY12" s="1372"/>
      <c r="HZ12" s="1372"/>
      <c r="IA12" s="1372"/>
      <c r="IB12" s="1372"/>
      <c r="IC12" s="1372"/>
      <c r="ID12" s="1372"/>
      <c r="IE12" s="1372"/>
      <c r="IF12" s="1372"/>
      <c r="IG12" s="1372"/>
      <c r="IH12" s="1372"/>
      <c r="II12" s="1372"/>
      <c r="IJ12" s="1372"/>
      <c r="IK12" s="1372"/>
      <c r="IL12" s="1372"/>
      <c r="IM12" s="1372"/>
      <c r="IN12" s="1372"/>
      <c r="IO12" s="1372"/>
      <c r="IP12" s="1372"/>
      <c r="IQ12" s="1372"/>
      <c r="IR12" s="1372"/>
      <c r="IS12" s="1372"/>
      <c r="IT12" s="1372"/>
      <c r="IU12" s="1372"/>
      <c r="IV12" s="1372"/>
      <c r="IW12" s="1372"/>
      <c r="IX12" s="1372"/>
      <c r="IY12" s="1372"/>
      <c r="IZ12" s="1372"/>
      <c r="JA12" s="1372"/>
      <c r="JB12" s="1372"/>
      <c r="JC12" s="1372"/>
      <c r="JD12" s="1372"/>
      <c r="JE12" s="1372"/>
      <c r="JF12" s="1372"/>
      <c r="JG12" s="1372"/>
      <c r="JH12" s="1372"/>
      <c r="JI12" s="1372"/>
      <c r="JJ12" s="1372"/>
      <c r="JK12" s="1372"/>
      <c r="JL12" s="1372"/>
      <c r="JM12" s="1372"/>
      <c r="JN12" s="1372"/>
      <c r="JO12" s="1372"/>
      <c r="JP12" s="1372"/>
      <c r="JQ12" s="1372"/>
      <c r="JR12" s="1372"/>
      <c r="JS12" s="1372"/>
      <c r="JT12" s="1372"/>
      <c r="JU12" s="1372"/>
      <c r="JV12" s="1372"/>
      <c r="JW12" s="1372"/>
      <c r="JX12" s="1372"/>
      <c r="JY12" s="1372"/>
      <c r="JZ12" s="1372"/>
      <c r="KA12" s="1372"/>
      <c r="KB12" s="1372"/>
      <c r="KC12" s="1372"/>
      <c r="KD12" s="1372"/>
      <c r="KE12" s="1372"/>
      <c r="KF12" s="1372"/>
      <c r="KG12" s="1372"/>
      <c r="KH12" s="1372"/>
      <c r="KI12" s="1372"/>
      <c r="KJ12" s="1372"/>
      <c r="KK12" s="1372"/>
      <c r="KL12" s="1372"/>
      <c r="KM12" s="1372"/>
      <c r="KN12" s="1372"/>
      <c r="KO12" s="1372"/>
      <c r="KP12" s="1372"/>
      <c r="KQ12" s="1372"/>
      <c r="KR12" s="1372"/>
      <c r="KS12" s="1372"/>
      <c r="KT12" s="1372"/>
      <c r="KU12" s="1372"/>
      <c r="KV12" s="1372"/>
      <c r="KW12" s="1372"/>
      <c r="KX12" s="1372"/>
      <c r="KY12" s="1372"/>
      <c r="KZ12" s="1372"/>
      <c r="LA12" s="1372"/>
      <c r="LB12" s="1372"/>
      <c r="LC12" s="1372"/>
      <c r="LD12" s="1372"/>
      <c r="LE12" s="1372"/>
      <c r="LF12" s="1372"/>
      <c r="LG12" s="1372"/>
      <c r="LH12" s="1372"/>
      <c r="LI12" s="1372"/>
      <c r="LJ12" s="1372"/>
      <c r="LK12" s="1372"/>
      <c r="LL12" s="1372"/>
      <c r="LM12" s="1372"/>
      <c r="LN12" s="1372"/>
      <c r="LO12" s="1372"/>
      <c r="LP12" s="1372"/>
      <c r="LQ12" s="1372"/>
      <c r="LR12" s="1372"/>
      <c r="LS12" s="1372"/>
      <c r="LT12" s="1372"/>
      <c r="LU12" s="1372"/>
      <c r="LV12" s="1372"/>
      <c r="LW12" s="1372"/>
      <c r="LX12" s="1372"/>
      <c r="LY12" s="1372"/>
      <c r="LZ12" s="1372"/>
      <c r="MA12" s="1372"/>
      <c r="MB12" s="1372"/>
      <c r="MC12" s="1372"/>
      <c r="MD12" s="1372"/>
      <c r="ME12" s="1372"/>
      <c r="MF12" s="1372"/>
      <c r="MG12" s="1372"/>
      <c r="MH12" s="1372"/>
      <c r="MI12" s="1372"/>
      <c r="MJ12" s="1372"/>
      <c r="MK12" s="1372"/>
      <c r="ML12" s="1372"/>
      <c r="MM12" s="1372"/>
      <c r="MN12" s="1372"/>
      <c r="MO12" s="1372"/>
      <c r="MP12" s="1372"/>
      <c r="MQ12" s="1372"/>
      <c r="MR12" s="1372"/>
      <c r="MS12" s="1372"/>
      <c r="MT12" s="1372"/>
      <c r="MU12" s="1372"/>
      <c r="MV12" s="1372"/>
      <c r="MW12" s="1372"/>
      <c r="MX12" s="1372"/>
      <c r="MY12" s="1372"/>
      <c r="MZ12" s="1372"/>
      <c r="NA12" s="1372"/>
      <c r="NB12" s="1372"/>
      <c r="NC12" s="1372"/>
      <c r="ND12" s="1372"/>
      <c r="NE12" s="1372"/>
      <c r="NF12" s="1372"/>
      <c r="NG12" s="1372"/>
      <c r="NH12" s="1372"/>
      <c r="NI12" s="1372"/>
      <c r="NJ12" s="1372"/>
      <c r="NK12" s="1372"/>
      <c r="NL12" s="1372"/>
      <c r="NM12" s="1372"/>
      <c r="NN12" s="1372"/>
      <c r="NO12" s="1372"/>
      <c r="NP12" s="1372"/>
      <c r="NQ12" s="1372"/>
      <c r="NR12" s="1372"/>
      <c r="NS12" s="1372"/>
      <c r="NT12" s="1372"/>
      <c r="NU12" s="1372"/>
      <c r="NV12" s="1372"/>
      <c r="NW12" s="1372"/>
      <c r="NX12" s="1372"/>
      <c r="NY12" s="1372"/>
      <c r="NZ12" s="1372"/>
      <c r="OA12" s="1372"/>
      <c r="OB12" s="1372"/>
      <c r="OC12" s="1372"/>
      <c r="OD12" s="1372"/>
      <c r="OE12" s="1372"/>
      <c r="OF12" s="1372"/>
      <c r="OG12" s="1372"/>
      <c r="OH12" s="1372"/>
      <c r="OI12" s="1372"/>
      <c r="OJ12" s="1372"/>
      <c r="OK12" s="1372"/>
      <c r="OL12" s="1372"/>
      <c r="OM12" s="1372"/>
      <c r="ON12" s="1372"/>
      <c r="OO12" s="1372"/>
      <c r="OP12" s="1372"/>
      <c r="OQ12" s="1372"/>
      <c r="OR12" s="1372"/>
      <c r="OS12" s="1372"/>
      <c r="OT12" s="1372"/>
      <c r="OU12" s="1372"/>
      <c r="OV12" s="1372"/>
      <c r="OW12" s="1372"/>
      <c r="OX12" s="1372"/>
      <c r="OY12" s="1372"/>
      <c r="OZ12" s="1372"/>
      <c r="PA12" s="1372"/>
      <c r="PB12" s="1372"/>
      <c r="PC12" s="1372"/>
      <c r="PD12" s="1372"/>
      <c r="PE12" s="1372"/>
      <c r="PF12" s="1372"/>
      <c r="PG12" s="1372"/>
      <c r="PH12" s="1372"/>
      <c r="PI12" s="1372"/>
      <c r="PJ12" s="1372"/>
      <c r="PK12" s="1372"/>
      <c r="PL12" s="1372"/>
      <c r="PM12" s="1372"/>
      <c r="PN12" s="1372"/>
      <c r="PO12" s="1372"/>
      <c r="PP12" s="1372"/>
      <c r="PQ12" s="1372"/>
      <c r="PR12" s="1372"/>
      <c r="PS12" s="1372"/>
      <c r="PT12" s="1372"/>
      <c r="PU12" s="1372"/>
      <c r="PV12" s="1372"/>
      <c r="PW12" s="1372"/>
      <c r="PX12" s="1372"/>
      <c r="PY12" s="1372"/>
      <c r="PZ12" s="1372"/>
      <c r="QA12" s="1372"/>
      <c r="QB12" s="1372"/>
      <c r="QC12" s="1372"/>
      <c r="QD12" s="1372"/>
      <c r="QE12" s="1372"/>
      <c r="QF12" s="1372"/>
      <c r="QG12" s="1372"/>
      <c r="QH12" s="1372"/>
      <c r="QI12" s="1372"/>
      <c r="QJ12" s="1372"/>
      <c r="QK12" s="1372"/>
      <c r="QL12" s="1372"/>
      <c r="QM12" s="1372"/>
      <c r="QN12" s="1372"/>
      <c r="QO12" s="1372"/>
      <c r="QP12" s="1372"/>
      <c r="QQ12" s="1372"/>
      <c r="QR12" s="1372"/>
      <c r="QS12" s="1372"/>
      <c r="QT12" s="1372"/>
      <c r="QU12" s="1372"/>
      <c r="QV12" s="1372"/>
      <c r="QW12" s="1372"/>
      <c r="QX12" s="1372"/>
      <c r="QY12" s="1372"/>
      <c r="QZ12" s="1372"/>
      <c r="RA12" s="1372"/>
      <c r="RB12" s="1372"/>
      <c r="RC12" s="1372"/>
      <c r="RD12" s="1372"/>
      <c r="RE12" s="1372"/>
      <c r="RF12" s="1372"/>
      <c r="RG12" s="1372"/>
      <c r="RH12" s="1372"/>
      <c r="RI12" s="1372"/>
      <c r="RJ12" s="1372"/>
      <c r="RK12" s="1372"/>
      <c r="RL12" s="1372"/>
      <c r="RM12" s="1372"/>
      <c r="RN12" s="1372"/>
      <c r="RO12" s="1372"/>
      <c r="RP12" s="1372"/>
      <c r="RQ12" s="1372"/>
      <c r="RR12" s="1372"/>
      <c r="RS12" s="1372"/>
      <c r="RT12" s="1372"/>
      <c r="RU12" s="1372"/>
      <c r="RV12" s="1372"/>
      <c r="RW12" s="1372"/>
      <c r="RX12" s="1372"/>
      <c r="RY12" s="1372"/>
      <c r="RZ12" s="1372"/>
      <c r="SA12" s="1372"/>
      <c r="SB12" s="1372"/>
      <c r="SC12" s="1372"/>
      <c r="SD12" s="1372"/>
      <c r="SE12" s="1372"/>
      <c r="SF12" s="1372"/>
      <c r="SG12" s="1372"/>
      <c r="SH12" s="1372"/>
      <c r="SI12" s="1372"/>
      <c r="SJ12" s="1372"/>
      <c r="SK12" s="1372"/>
      <c r="SL12" s="1372"/>
      <c r="SM12" s="1372"/>
      <c r="SN12" s="1372"/>
      <c r="SO12" s="1372"/>
      <c r="SP12" s="1372"/>
      <c r="SQ12" s="1372"/>
      <c r="SR12" s="1372"/>
      <c r="SS12" s="1372"/>
      <c r="ST12" s="1372"/>
      <c r="SU12" s="1372"/>
      <c r="SV12" s="1372"/>
      <c r="SW12" s="1372"/>
      <c r="SX12" s="1372"/>
      <c r="SY12" s="1372"/>
      <c r="SZ12" s="1372"/>
      <c r="TA12" s="1372"/>
      <c r="TB12" s="1372"/>
      <c r="TC12" s="1372"/>
      <c r="TD12" s="1372"/>
      <c r="TE12" s="1372"/>
      <c r="TF12" s="1372"/>
      <c r="TG12" s="1372"/>
      <c r="TH12" s="1372"/>
      <c r="TI12" s="1372"/>
      <c r="TJ12" s="1372"/>
      <c r="TK12" s="1372"/>
      <c r="TL12" s="1372"/>
      <c r="TM12" s="1372"/>
      <c r="TN12" s="1372"/>
      <c r="TO12" s="1372"/>
      <c r="TP12" s="1372"/>
      <c r="TQ12" s="1372"/>
      <c r="TR12" s="1372"/>
      <c r="TS12" s="1372"/>
      <c r="TT12" s="1372"/>
      <c r="TU12" s="1372"/>
      <c r="TV12" s="1372"/>
      <c r="TW12" s="1372"/>
      <c r="TX12" s="1372"/>
      <c r="TY12" s="1372"/>
      <c r="TZ12" s="1372"/>
      <c r="UA12" s="1372"/>
      <c r="UB12" s="1372"/>
      <c r="UC12" s="1372"/>
      <c r="UD12" s="1372"/>
      <c r="UE12" s="1372"/>
      <c r="UF12" s="1372"/>
      <c r="UG12" s="1372"/>
      <c r="UH12" s="1372"/>
      <c r="UI12" s="1372"/>
      <c r="UJ12" s="1372"/>
      <c r="UK12" s="1372"/>
      <c r="UL12" s="1372"/>
      <c r="UM12" s="1372"/>
      <c r="UN12" s="1372"/>
      <c r="UO12" s="1372"/>
      <c r="UP12" s="1372"/>
      <c r="UQ12" s="1372"/>
      <c r="UR12" s="1372"/>
      <c r="US12" s="1372"/>
      <c r="UT12" s="1372"/>
      <c r="UU12" s="1372"/>
      <c r="UV12" s="1372"/>
      <c r="UW12" s="1372"/>
      <c r="UX12" s="1372"/>
      <c r="UY12" s="1372"/>
      <c r="UZ12" s="1372"/>
      <c r="VA12" s="1372"/>
      <c r="VB12" s="1372"/>
      <c r="VC12" s="1372"/>
      <c r="VD12" s="1372"/>
      <c r="VE12" s="1372"/>
      <c r="VF12" s="1372"/>
      <c r="VG12" s="1372"/>
      <c r="VH12" s="1372"/>
      <c r="VI12" s="1372"/>
      <c r="VJ12" s="1372"/>
      <c r="VK12" s="1372"/>
      <c r="VL12" s="1372"/>
      <c r="VM12" s="1372"/>
      <c r="VN12" s="1372"/>
      <c r="VO12" s="1372"/>
      <c r="VP12" s="1372"/>
      <c r="VQ12" s="1372"/>
      <c r="VR12" s="1372"/>
      <c r="VS12" s="1372"/>
      <c r="VT12" s="1372"/>
      <c r="VU12" s="1372"/>
      <c r="VV12" s="1372"/>
      <c r="VW12" s="1372"/>
      <c r="VX12" s="1372"/>
      <c r="VY12" s="1372"/>
      <c r="VZ12" s="1372"/>
      <c r="WA12" s="1372"/>
      <c r="WB12" s="1372"/>
      <c r="WC12" s="1372"/>
      <c r="WD12" s="1372"/>
      <c r="WE12" s="1372"/>
      <c r="WF12" s="1372"/>
      <c r="WG12" s="1372"/>
      <c r="WH12" s="1372"/>
      <c r="WI12" s="1372"/>
      <c r="WJ12" s="1372"/>
      <c r="WK12" s="1372"/>
      <c r="WL12" s="1372"/>
      <c r="WM12" s="1372"/>
      <c r="WN12" s="1372"/>
      <c r="WO12" s="1372"/>
      <c r="WP12" s="1372"/>
      <c r="WQ12" s="1372"/>
      <c r="WR12" s="1372"/>
      <c r="WS12" s="1372"/>
      <c r="WT12" s="1372"/>
      <c r="WU12" s="1372"/>
      <c r="WV12" s="1372"/>
      <c r="WW12" s="1372"/>
      <c r="WX12" s="1372"/>
      <c r="WY12" s="1372"/>
      <c r="WZ12" s="1372"/>
      <c r="XA12" s="1372"/>
      <c r="XB12" s="1372"/>
      <c r="XC12" s="1372"/>
      <c r="XD12" s="1372"/>
      <c r="XE12" s="1372"/>
      <c r="XF12" s="1372"/>
      <c r="XG12" s="1372"/>
      <c r="XH12" s="1372"/>
      <c r="XI12" s="1372"/>
      <c r="XJ12" s="1372"/>
      <c r="XK12" s="1372"/>
      <c r="XL12" s="1372"/>
      <c r="XM12" s="1372"/>
      <c r="XN12" s="1372"/>
      <c r="XO12" s="1372"/>
      <c r="XP12" s="1372"/>
      <c r="XQ12" s="1372"/>
      <c r="XR12" s="1372"/>
      <c r="XS12" s="1372"/>
      <c r="XT12" s="1372"/>
      <c r="XU12" s="1372"/>
      <c r="XV12" s="1372"/>
      <c r="XW12" s="1372"/>
      <c r="XX12" s="1372"/>
      <c r="XY12" s="1372"/>
      <c r="XZ12" s="1372"/>
      <c r="YA12" s="1372"/>
      <c r="YB12" s="1372"/>
      <c r="YC12" s="1372"/>
      <c r="YD12" s="1372"/>
      <c r="YE12" s="1372"/>
      <c r="YF12" s="1372"/>
      <c r="YG12" s="1372"/>
      <c r="YH12" s="1372"/>
      <c r="YI12" s="1372"/>
      <c r="YJ12" s="1372"/>
      <c r="YK12" s="1372"/>
      <c r="YL12" s="1372"/>
      <c r="YM12" s="1372"/>
      <c r="YN12" s="1372"/>
      <c r="YO12" s="1372"/>
      <c r="YP12" s="1372"/>
      <c r="YQ12" s="1372"/>
      <c r="YR12" s="1372"/>
      <c r="YS12" s="1372"/>
      <c r="YT12" s="1372"/>
      <c r="YU12" s="1372"/>
      <c r="YV12" s="1372"/>
      <c r="YW12" s="1372"/>
      <c r="YX12" s="1372"/>
      <c r="YY12" s="1372"/>
      <c r="YZ12" s="1372"/>
      <c r="ZA12" s="1372"/>
      <c r="ZB12" s="1372"/>
      <c r="ZC12" s="1372"/>
      <c r="ZD12" s="1372"/>
      <c r="ZE12" s="1372"/>
      <c r="ZF12" s="1372"/>
      <c r="ZG12" s="1372"/>
      <c r="ZH12" s="1372"/>
      <c r="ZI12" s="1372"/>
      <c r="ZJ12" s="1372"/>
      <c r="ZK12" s="1372"/>
      <c r="ZL12" s="1372"/>
      <c r="ZM12" s="1372"/>
      <c r="ZN12" s="1372"/>
      <c r="ZO12" s="1372"/>
      <c r="ZP12" s="1372"/>
      <c r="ZQ12" s="1372"/>
      <c r="ZR12" s="1372"/>
      <c r="ZS12" s="1372"/>
      <c r="ZT12" s="1372"/>
      <c r="ZU12" s="1372"/>
      <c r="ZV12" s="1372"/>
      <c r="ZW12" s="1372"/>
      <c r="ZX12" s="1372"/>
      <c r="ZY12" s="1372"/>
      <c r="ZZ12" s="1372"/>
      <c r="AAA12" s="1372"/>
      <c r="AAB12" s="1372"/>
      <c r="AAC12" s="1372"/>
      <c r="AAD12" s="1372"/>
      <c r="AAE12" s="1372"/>
      <c r="AAF12" s="1372"/>
      <c r="AAG12" s="1372"/>
      <c r="AAH12" s="1372"/>
      <c r="AAI12" s="1372"/>
      <c r="AAJ12" s="1372"/>
      <c r="AAK12" s="1372"/>
      <c r="AAL12" s="1372"/>
      <c r="AAM12" s="1372"/>
      <c r="AAN12" s="1372"/>
      <c r="AAO12" s="1372"/>
      <c r="AAP12" s="1372"/>
      <c r="AAQ12" s="1372"/>
      <c r="AAR12" s="1372"/>
      <c r="AAS12" s="1372"/>
      <c r="AAT12" s="1372"/>
      <c r="AAU12" s="1372"/>
      <c r="AAV12" s="1372"/>
      <c r="AAW12" s="1372"/>
      <c r="AAX12" s="1372"/>
      <c r="AAY12" s="1372"/>
      <c r="AAZ12" s="1372"/>
      <c r="ABA12" s="1372"/>
      <c r="ABB12" s="1372"/>
      <c r="ABC12" s="1372"/>
      <c r="ABD12" s="1372"/>
      <c r="ABE12" s="1372"/>
      <c r="ABF12" s="1372"/>
      <c r="ABG12" s="1372"/>
      <c r="ABH12" s="1372"/>
      <c r="ABI12" s="1372"/>
      <c r="ABJ12" s="1372"/>
      <c r="ABK12" s="1372"/>
      <c r="ABL12" s="1372"/>
      <c r="ABM12" s="1372"/>
      <c r="ABN12" s="1372"/>
      <c r="ABO12" s="1372"/>
      <c r="ABP12" s="1372"/>
      <c r="ABQ12" s="1372"/>
      <c r="ABR12" s="1372"/>
      <c r="ABS12" s="1372"/>
      <c r="ABT12" s="1372"/>
      <c r="ABU12" s="1372"/>
      <c r="ABV12" s="1372"/>
      <c r="ABW12" s="1372"/>
      <c r="ABX12" s="1372"/>
      <c r="ABY12" s="1372"/>
      <c r="ABZ12" s="1372"/>
      <c r="ACA12" s="1372"/>
      <c r="ACB12" s="1372"/>
      <c r="ACC12" s="1372"/>
      <c r="ACD12" s="1372"/>
      <c r="ACE12" s="1372"/>
      <c r="ACF12" s="1372"/>
      <c r="ACG12" s="1372"/>
      <c r="ACH12" s="1372"/>
      <c r="ACI12" s="1372"/>
      <c r="ACJ12" s="1372"/>
      <c r="ACK12" s="1372"/>
      <c r="ACL12" s="1372"/>
      <c r="ACM12" s="1372"/>
      <c r="ACN12" s="1372"/>
      <c r="ACO12" s="1372"/>
      <c r="ACP12" s="1372"/>
      <c r="ACQ12" s="1372"/>
      <c r="ACR12" s="1372"/>
      <c r="ACS12" s="1372"/>
      <c r="ACT12" s="1372"/>
      <c r="ACU12" s="1372"/>
      <c r="ACV12" s="1372"/>
      <c r="ACW12" s="1372"/>
      <c r="ACX12" s="1372"/>
      <c r="ACY12" s="1372"/>
      <c r="ACZ12" s="1372"/>
      <c r="ADA12" s="1372"/>
      <c r="ADB12" s="1372"/>
      <c r="ADC12" s="1372"/>
      <c r="ADD12" s="1372"/>
      <c r="ADE12" s="1372"/>
      <c r="ADF12" s="1372"/>
      <c r="ADG12" s="1372"/>
      <c r="ADH12" s="1372"/>
      <c r="ADI12" s="1372"/>
      <c r="ADJ12" s="1372"/>
      <c r="ADK12" s="1372"/>
      <c r="ADL12" s="1372"/>
      <c r="ADM12" s="1372"/>
      <c r="ADN12" s="1372"/>
      <c r="ADO12" s="1372"/>
      <c r="ADP12" s="1372"/>
      <c r="ADQ12" s="1372"/>
      <c r="ADR12" s="1372"/>
      <c r="ADS12" s="1372"/>
      <c r="ADT12" s="1372"/>
      <c r="ADU12" s="1372"/>
      <c r="ADV12" s="1372"/>
      <c r="ADW12" s="1372"/>
      <c r="ADX12" s="1372"/>
      <c r="ADY12" s="1372"/>
      <c r="ADZ12" s="1372"/>
      <c r="AEA12" s="1372"/>
      <c r="AEB12" s="1372"/>
      <c r="AEC12" s="1372"/>
      <c r="AED12" s="1372"/>
      <c r="AEE12" s="1372"/>
      <c r="AEF12" s="1372"/>
      <c r="AEG12" s="1372"/>
      <c r="AEH12" s="1372"/>
      <c r="AEI12" s="1372"/>
      <c r="AEJ12" s="1372"/>
      <c r="AEK12" s="1372"/>
      <c r="AEL12" s="1372"/>
      <c r="AEM12" s="1372"/>
      <c r="AEN12" s="1372"/>
      <c r="AEO12" s="1372"/>
      <c r="AEP12" s="1372"/>
      <c r="AEQ12" s="1372"/>
      <c r="AER12" s="1372"/>
      <c r="AES12" s="1372"/>
      <c r="AET12" s="1372"/>
      <c r="AEU12" s="1372"/>
      <c r="AEV12" s="1372"/>
      <c r="AEW12" s="1372"/>
      <c r="AEX12" s="1372"/>
      <c r="AEY12" s="1372"/>
      <c r="AEZ12" s="1372"/>
      <c r="AFA12" s="1372"/>
      <c r="AFB12" s="1372"/>
      <c r="AFC12" s="1372"/>
      <c r="AFD12" s="1372"/>
      <c r="AFE12" s="1372"/>
      <c r="AFF12" s="1372"/>
      <c r="AFG12" s="1372"/>
      <c r="AFH12" s="1372"/>
      <c r="AFI12" s="1372"/>
      <c r="AFJ12" s="1372"/>
      <c r="AFK12" s="1372"/>
      <c r="AFL12" s="1372"/>
      <c r="AFM12" s="1372"/>
      <c r="AFN12" s="1372"/>
      <c r="AFO12" s="1372"/>
      <c r="AFP12" s="1372"/>
      <c r="AFQ12" s="1372"/>
      <c r="AFR12" s="1372"/>
      <c r="AFS12" s="1372"/>
      <c r="AFT12" s="1372"/>
      <c r="AFU12" s="1372"/>
      <c r="AFV12" s="1372"/>
      <c r="AFW12" s="1372"/>
      <c r="AFX12" s="1372"/>
      <c r="AFY12" s="1372"/>
      <c r="AFZ12" s="1372"/>
      <c r="AGA12" s="1372"/>
      <c r="AGB12" s="1372"/>
      <c r="AGC12" s="1372"/>
      <c r="AGD12" s="1372"/>
      <c r="AGE12" s="1372"/>
      <c r="AGF12" s="1372"/>
      <c r="AGG12" s="1372"/>
      <c r="AGH12" s="1372"/>
      <c r="AGI12" s="1372"/>
      <c r="AGJ12" s="1372"/>
      <c r="AGK12" s="1372"/>
      <c r="AGL12" s="1372"/>
      <c r="AGM12" s="1372"/>
      <c r="AGN12" s="1372"/>
      <c r="AGO12" s="1372"/>
      <c r="AGP12" s="1372"/>
      <c r="AGQ12" s="1372"/>
      <c r="AGR12" s="1372"/>
      <c r="AGS12" s="1372"/>
      <c r="AGT12" s="1372"/>
      <c r="AGU12" s="1372"/>
      <c r="AGV12" s="1372"/>
      <c r="AGW12" s="1372"/>
      <c r="AGX12" s="1372"/>
      <c r="AGY12" s="1372"/>
      <c r="AGZ12" s="1372"/>
      <c r="AHA12" s="1372"/>
      <c r="AHB12" s="1372"/>
      <c r="AHC12" s="1372"/>
      <c r="AHD12" s="1372"/>
      <c r="AHE12" s="1372"/>
      <c r="AHF12" s="1372"/>
      <c r="AHG12" s="1372"/>
      <c r="AHH12" s="1372"/>
      <c r="AHI12" s="1372"/>
      <c r="AHJ12" s="1372"/>
      <c r="AHK12" s="1372"/>
      <c r="AHL12" s="1372"/>
      <c r="AHM12" s="1372"/>
      <c r="AHN12" s="1372"/>
      <c r="AHO12" s="1372"/>
      <c r="AHP12" s="1372"/>
      <c r="AHQ12" s="1372"/>
      <c r="AHR12" s="1372"/>
      <c r="AHS12" s="1372"/>
      <c r="AHT12" s="1372"/>
      <c r="AHU12" s="1372"/>
      <c r="AHV12" s="1372"/>
      <c r="AHW12" s="1372"/>
      <c r="AHX12" s="1372"/>
      <c r="AHY12" s="1372"/>
      <c r="AHZ12" s="1372"/>
      <c r="AIA12" s="1372"/>
      <c r="AIB12" s="1372"/>
      <c r="AIC12" s="1372"/>
      <c r="AID12" s="1372"/>
      <c r="AIE12" s="1372"/>
      <c r="AIF12" s="1372"/>
      <c r="AIG12" s="1372"/>
      <c r="AIH12" s="1372"/>
      <c r="AII12" s="1372"/>
      <c r="AIJ12" s="1372"/>
      <c r="AIK12" s="1372"/>
      <c r="AIL12" s="1372"/>
      <c r="AIM12" s="1372"/>
      <c r="AIN12" s="1372"/>
      <c r="AIO12" s="1372"/>
      <c r="AIP12" s="1372"/>
      <c r="AIQ12" s="1372"/>
      <c r="AIR12" s="1372"/>
      <c r="AIS12" s="1372"/>
      <c r="AIT12" s="1372"/>
      <c r="AIU12" s="1372"/>
      <c r="AIV12" s="1372"/>
      <c r="AIW12" s="1372"/>
      <c r="AIX12" s="1372"/>
      <c r="AIY12" s="1372"/>
      <c r="AIZ12" s="1372"/>
      <c r="AJA12" s="1372"/>
      <c r="AJB12" s="1372"/>
      <c r="AJC12" s="1372"/>
      <c r="AJD12" s="1372"/>
      <c r="AJE12" s="1372"/>
      <c r="AJF12" s="1372"/>
      <c r="AJG12" s="1372"/>
      <c r="AJH12" s="1372"/>
      <c r="AJI12" s="1372"/>
      <c r="AJJ12" s="1372"/>
      <c r="AJK12" s="1372"/>
      <c r="AJL12" s="1372"/>
      <c r="AJM12" s="1372"/>
      <c r="AJN12" s="1372"/>
      <c r="AJO12" s="1372"/>
      <c r="AJP12" s="1372"/>
      <c r="AJQ12" s="1372"/>
      <c r="AJR12" s="1372"/>
      <c r="AJS12" s="1372"/>
      <c r="AJT12" s="1372"/>
      <c r="AJU12" s="1372"/>
      <c r="AJV12" s="1372"/>
      <c r="AJW12" s="1372"/>
      <c r="AJX12" s="1372"/>
      <c r="AJY12" s="1372"/>
      <c r="AJZ12" s="1372"/>
      <c r="AKA12" s="1372"/>
      <c r="AKB12" s="1372"/>
      <c r="AKC12" s="1372"/>
      <c r="AKD12" s="1372"/>
      <c r="AKE12" s="1372"/>
      <c r="AKF12" s="1372"/>
      <c r="AKG12" s="1372"/>
      <c r="AKH12" s="1372"/>
      <c r="AKI12" s="1372"/>
      <c r="AKJ12" s="1372"/>
      <c r="AKK12" s="1372"/>
      <c r="AKL12" s="1372"/>
      <c r="AKM12" s="1372"/>
      <c r="AKN12" s="1372"/>
      <c r="AKO12" s="1372"/>
      <c r="AKP12" s="1372"/>
      <c r="AKQ12" s="1372"/>
      <c r="AKR12" s="1372"/>
      <c r="AKS12" s="1372"/>
      <c r="AKT12" s="1372"/>
      <c r="AKU12" s="1372"/>
      <c r="AKV12" s="1372"/>
      <c r="AKW12" s="1372"/>
      <c r="AKX12" s="1372"/>
      <c r="AKY12" s="1372"/>
      <c r="AKZ12" s="1372"/>
      <c r="ALA12" s="1372"/>
      <c r="ALB12" s="1372"/>
      <c r="ALC12" s="1372"/>
      <c r="ALD12" s="1372"/>
      <c r="ALE12" s="1372"/>
      <c r="ALF12" s="1372"/>
      <c r="ALG12" s="1372"/>
      <c r="ALH12" s="1372"/>
      <c r="ALI12" s="1372"/>
      <c r="ALJ12" s="1372"/>
      <c r="ALK12" s="1372"/>
      <c r="ALL12" s="1372"/>
    </row>
    <row r="13" spans="1:1000" ht="15.6" customHeight="1">
      <c r="A13" s="112">
        <v>3</v>
      </c>
      <c r="B13" s="192" t="s">
        <v>35563</v>
      </c>
      <c r="C13" s="123">
        <f>SUM(D13,F13)</f>
        <v>39600</v>
      </c>
      <c r="D13" s="124">
        <v>0</v>
      </c>
      <c r="E13" s="138">
        <v>0</v>
      </c>
      <c r="F13" s="124">
        <v>39600</v>
      </c>
      <c r="G13" s="138">
        <v>0</v>
      </c>
      <c r="H13" s="138">
        <v>0</v>
      </c>
      <c r="I13" s="138">
        <v>0</v>
      </c>
      <c r="J13" s="138">
        <v>0</v>
      </c>
      <c r="K13" s="138">
        <v>0</v>
      </c>
      <c r="L13" s="138">
        <v>0</v>
      </c>
      <c r="M13" s="138">
        <v>0</v>
      </c>
      <c r="N13" s="131">
        <f>SUM(O13,Q13)</f>
        <v>37000</v>
      </c>
      <c r="O13" s="124">
        <v>0</v>
      </c>
      <c r="P13" s="138">
        <v>0</v>
      </c>
      <c r="Q13" s="124">
        <v>37000</v>
      </c>
      <c r="R13" s="138">
        <v>0</v>
      </c>
      <c r="S13" s="138">
        <v>0</v>
      </c>
      <c r="T13" s="138">
        <v>0</v>
      </c>
      <c r="U13" s="138">
        <v>0</v>
      </c>
      <c r="V13" s="138">
        <v>0</v>
      </c>
      <c r="W13" s="138">
        <v>0</v>
      </c>
      <c r="X13" s="138">
        <v>0</v>
      </c>
      <c r="Y13" s="131">
        <f>SUM(Z13,AB13)</f>
        <v>34600</v>
      </c>
      <c r="Z13" s="124">
        <v>0</v>
      </c>
      <c r="AA13" s="138">
        <v>0</v>
      </c>
      <c r="AB13" s="124">
        <v>34600</v>
      </c>
      <c r="AC13" s="138">
        <v>0</v>
      </c>
      <c r="AD13" s="138">
        <v>0</v>
      </c>
      <c r="AE13" s="138">
        <v>0</v>
      </c>
      <c r="AF13" s="138">
        <v>0</v>
      </c>
      <c r="AG13" s="138">
        <v>0</v>
      </c>
      <c r="AH13" s="138">
        <v>0</v>
      </c>
      <c r="AI13" s="138">
        <v>0</v>
      </c>
      <c r="AJ13" s="198" t="s">
        <v>35563</v>
      </c>
      <c r="AK13" s="199">
        <v>3</v>
      </c>
    </row>
    <row r="14" spans="1:1000" ht="15.6" customHeight="1">
      <c r="A14" s="112">
        <v>4</v>
      </c>
      <c r="B14" s="192" t="s">
        <v>35564</v>
      </c>
      <c r="C14" s="123">
        <f>SUM(D14,F14)</f>
        <v>0</v>
      </c>
      <c r="D14" s="124">
        <v>0</v>
      </c>
      <c r="E14" s="138">
        <v>0</v>
      </c>
      <c r="F14" s="124">
        <v>0</v>
      </c>
      <c r="G14" s="138">
        <v>0</v>
      </c>
      <c r="H14" s="138">
        <v>0</v>
      </c>
      <c r="I14" s="138">
        <v>0</v>
      </c>
      <c r="J14" s="138">
        <v>0</v>
      </c>
      <c r="K14" s="138">
        <v>0</v>
      </c>
      <c r="L14" s="138">
        <v>0</v>
      </c>
      <c r="M14" s="138">
        <v>0</v>
      </c>
      <c r="N14" s="131">
        <f>SUM(O14,Q14)</f>
        <v>0</v>
      </c>
      <c r="O14" s="124">
        <v>0</v>
      </c>
      <c r="P14" s="138">
        <v>0</v>
      </c>
      <c r="Q14" s="124">
        <v>0</v>
      </c>
      <c r="R14" s="138">
        <v>0</v>
      </c>
      <c r="S14" s="138">
        <v>0</v>
      </c>
      <c r="T14" s="138">
        <v>0</v>
      </c>
      <c r="U14" s="138">
        <v>0</v>
      </c>
      <c r="V14" s="138">
        <v>0</v>
      </c>
      <c r="W14" s="138">
        <v>0</v>
      </c>
      <c r="X14" s="138">
        <v>0</v>
      </c>
      <c r="Y14" s="131">
        <f>SUM(Z14,AB14)</f>
        <v>0</v>
      </c>
      <c r="Z14" s="124">
        <v>0</v>
      </c>
      <c r="AA14" s="138">
        <v>0</v>
      </c>
      <c r="AB14" s="124">
        <v>0</v>
      </c>
      <c r="AC14" s="138">
        <v>0</v>
      </c>
      <c r="AD14" s="138">
        <v>0</v>
      </c>
      <c r="AE14" s="138">
        <v>0</v>
      </c>
      <c r="AF14" s="138">
        <v>0</v>
      </c>
      <c r="AG14" s="138">
        <v>0</v>
      </c>
      <c r="AH14" s="138">
        <v>0</v>
      </c>
      <c r="AI14" s="138">
        <v>0</v>
      </c>
      <c r="AJ14" s="198" t="s">
        <v>35564</v>
      </c>
      <c r="AK14" s="199">
        <v>4</v>
      </c>
    </row>
    <row r="15" spans="1:1000" ht="15.6" customHeight="1">
      <c r="A15" s="112">
        <v>5</v>
      </c>
      <c r="B15" s="192" t="s">
        <v>35565</v>
      </c>
      <c r="C15" s="123">
        <f>SUM(D15,F15,H15)</f>
        <v>0</v>
      </c>
      <c r="D15" s="124">
        <v>0</v>
      </c>
      <c r="E15" s="138">
        <v>0</v>
      </c>
      <c r="F15" s="124">
        <v>0</v>
      </c>
      <c r="G15" s="138">
        <v>0</v>
      </c>
      <c r="H15" s="131">
        <f>I15</f>
        <v>0</v>
      </c>
      <c r="I15" s="124">
        <v>0</v>
      </c>
      <c r="J15" s="138">
        <v>0</v>
      </c>
      <c r="K15" s="138">
        <v>0</v>
      </c>
      <c r="L15" s="138">
        <v>0</v>
      </c>
      <c r="M15" s="138">
        <v>0</v>
      </c>
      <c r="N15" s="131">
        <f>SUM(O15,Q15,S15)</f>
        <v>0</v>
      </c>
      <c r="O15" s="124">
        <v>0</v>
      </c>
      <c r="P15" s="138">
        <v>0</v>
      </c>
      <c r="Q15" s="124">
        <v>0</v>
      </c>
      <c r="R15" s="138">
        <v>0</v>
      </c>
      <c r="S15" s="131">
        <f>T15</f>
        <v>0</v>
      </c>
      <c r="T15" s="124">
        <v>0</v>
      </c>
      <c r="U15" s="138">
        <v>0</v>
      </c>
      <c r="V15" s="138">
        <v>0</v>
      </c>
      <c r="W15" s="138">
        <v>0</v>
      </c>
      <c r="X15" s="138">
        <v>0</v>
      </c>
      <c r="Y15" s="131">
        <f>SUM(Z15,AB15,AD15)</f>
        <v>0</v>
      </c>
      <c r="Z15" s="124">
        <v>0</v>
      </c>
      <c r="AA15" s="138">
        <v>0</v>
      </c>
      <c r="AB15" s="124">
        <v>0</v>
      </c>
      <c r="AC15" s="138">
        <v>0</v>
      </c>
      <c r="AD15" s="131">
        <f>AE15</f>
        <v>0</v>
      </c>
      <c r="AE15" s="124">
        <v>0</v>
      </c>
      <c r="AF15" s="138">
        <v>0</v>
      </c>
      <c r="AG15" s="138">
        <v>0</v>
      </c>
      <c r="AH15" s="138">
        <v>0</v>
      </c>
      <c r="AI15" s="138">
        <v>0</v>
      </c>
      <c r="AJ15" s="198" t="s">
        <v>35565</v>
      </c>
      <c r="AK15" s="199">
        <v>5</v>
      </c>
    </row>
    <row r="16" spans="1:1000" ht="15.6" customHeight="1">
      <c r="A16" s="112">
        <v>6</v>
      </c>
      <c r="B16" s="192" t="s">
        <v>35566</v>
      </c>
      <c r="C16" s="123">
        <f>SUM(D16:E16,H16)</f>
        <v>0</v>
      </c>
      <c r="D16" s="124">
        <v>0</v>
      </c>
      <c r="E16" s="124">
        <v>0</v>
      </c>
      <c r="F16" s="138">
        <v>0</v>
      </c>
      <c r="G16" s="138">
        <v>0</v>
      </c>
      <c r="H16" s="131">
        <f>SUM(J16:M16)</f>
        <v>0</v>
      </c>
      <c r="I16" s="138">
        <v>0</v>
      </c>
      <c r="J16" s="124">
        <v>0</v>
      </c>
      <c r="K16" s="124">
        <v>0</v>
      </c>
      <c r="L16" s="124">
        <v>0</v>
      </c>
      <c r="M16" s="124">
        <v>0</v>
      </c>
      <c r="N16" s="131">
        <f>SUM(O16:P16,S16)</f>
        <v>0</v>
      </c>
      <c r="O16" s="124">
        <v>0</v>
      </c>
      <c r="P16" s="124">
        <v>0</v>
      </c>
      <c r="Q16" s="138">
        <v>0</v>
      </c>
      <c r="R16" s="138">
        <v>0</v>
      </c>
      <c r="S16" s="131">
        <f>SUM(U16:X16)</f>
        <v>0</v>
      </c>
      <c r="T16" s="138">
        <v>0</v>
      </c>
      <c r="U16" s="124">
        <v>0</v>
      </c>
      <c r="V16" s="124">
        <v>0</v>
      </c>
      <c r="W16" s="124">
        <v>0</v>
      </c>
      <c r="X16" s="124">
        <v>0</v>
      </c>
      <c r="Y16" s="131">
        <f>SUM(Z16:AA16,AD16)</f>
        <v>0</v>
      </c>
      <c r="Z16" s="124">
        <v>0</v>
      </c>
      <c r="AA16" s="124">
        <v>0</v>
      </c>
      <c r="AB16" s="138">
        <v>0</v>
      </c>
      <c r="AC16" s="138">
        <v>0</v>
      </c>
      <c r="AD16" s="131">
        <f>SUM(AF16:AI16)</f>
        <v>0</v>
      </c>
      <c r="AE16" s="138">
        <v>0</v>
      </c>
      <c r="AF16" s="124">
        <v>0</v>
      </c>
      <c r="AG16" s="124">
        <v>0</v>
      </c>
      <c r="AH16" s="124">
        <v>0</v>
      </c>
      <c r="AI16" s="124">
        <v>0</v>
      </c>
      <c r="AJ16" s="198" t="s">
        <v>35566</v>
      </c>
      <c r="AK16" s="199">
        <v>6</v>
      </c>
    </row>
    <row r="17" spans="1:37" ht="15.6" customHeight="1">
      <c r="A17" s="112">
        <v>7</v>
      </c>
      <c r="B17" s="192" t="s">
        <v>35567</v>
      </c>
      <c r="C17" s="123">
        <f>SUM(D17,F17,H17)</f>
        <v>0</v>
      </c>
      <c r="D17" s="124">
        <v>0</v>
      </c>
      <c r="E17" s="138">
        <v>0</v>
      </c>
      <c r="F17" s="124">
        <v>0</v>
      </c>
      <c r="G17" s="138">
        <v>0</v>
      </c>
      <c r="H17" s="131">
        <f>SUM(K17:M17)</f>
        <v>0</v>
      </c>
      <c r="I17" s="138">
        <v>0</v>
      </c>
      <c r="J17" s="138">
        <v>0</v>
      </c>
      <c r="K17" s="124">
        <v>0</v>
      </c>
      <c r="L17" s="124">
        <v>0</v>
      </c>
      <c r="M17" s="124">
        <v>0</v>
      </c>
      <c r="N17" s="131">
        <f>SUM(O17,Q17,S17)</f>
        <v>0</v>
      </c>
      <c r="O17" s="124">
        <v>0</v>
      </c>
      <c r="P17" s="138">
        <v>0</v>
      </c>
      <c r="Q17" s="124">
        <v>0</v>
      </c>
      <c r="R17" s="138">
        <v>0</v>
      </c>
      <c r="S17" s="131">
        <f>SUM(V17:X17)</f>
        <v>0</v>
      </c>
      <c r="T17" s="138">
        <v>0</v>
      </c>
      <c r="U17" s="138">
        <v>0</v>
      </c>
      <c r="V17" s="124">
        <v>0</v>
      </c>
      <c r="W17" s="124">
        <v>0</v>
      </c>
      <c r="X17" s="124">
        <v>0</v>
      </c>
      <c r="Y17" s="131">
        <f>SUM(Z17,AB17,AD17)</f>
        <v>0</v>
      </c>
      <c r="Z17" s="124">
        <v>0</v>
      </c>
      <c r="AA17" s="138">
        <v>0</v>
      </c>
      <c r="AB17" s="124">
        <v>0</v>
      </c>
      <c r="AC17" s="138">
        <v>0</v>
      </c>
      <c r="AD17" s="131">
        <f>SUM(AG17:AI17)</f>
        <v>0</v>
      </c>
      <c r="AE17" s="138">
        <v>0</v>
      </c>
      <c r="AF17" s="138">
        <v>0</v>
      </c>
      <c r="AG17" s="124">
        <v>0</v>
      </c>
      <c r="AH17" s="124">
        <v>0</v>
      </c>
      <c r="AI17" s="124">
        <v>0</v>
      </c>
      <c r="AJ17" s="198" t="s">
        <v>35567</v>
      </c>
      <c r="AK17" s="199">
        <v>7</v>
      </c>
    </row>
    <row r="18" spans="1:37" ht="15.6" customHeight="1">
      <c r="A18" s="112">
        <v>8</v>
      </c>
      <c r="B18" s="192" t="s">
        <v>35568</v>
      </c>
      <c r="C18" s="123">
        <f>SUM(D18:E18,H18)</f>
        <v>0</v>
      </c>
      <c r="D18" s="124">
        <v>0</v>
      </c>
      <c r="E18" s="124">
        <v>0</v>
      </c>
      <c r="F18" s="138">
        <v>0</v>
      </c>
      <c r="G18" s="138">
        <v>0</v>
      </c>
      <c r="H18" s="131">
        <f>M18</f>
        <v>0</v>
      </c>
      <c r="I18" s="138">
        <v>0</v>
      </c>
      <c r="J18" s="138">
        <v>0</v>
      </c>
      <c r="K18" s="138">
        <v>0</v>
      </c>
      <c r="L18" s="138">
        <v>0</v>
      </c>
      <c r="M18" s="124">
        <v>0</v>
      </c>
      <c r="N18" s="131">
        <f>SUM(O18:P18,S18)</f>
        <v>0</v>
      </c>
      <c r="O18" s="124">
        <v>0</v>
      </c>
      <c r="P18" s="124">
        <v>0</v>
      </c>
      <c r="Q18" s="138">
        <v>0</v>
      </c>
      <c r="R18" s="138">
        <v>0</v>
      </c>
      <c r="S18" s="131">
        <f>X18</f>
        <v>0</v>
      </c>
      <c r="T18" s="138">
        <v>0</v>
      </c>
      <c r="U18" s="138">
        <v>0</v>
      </c>
      <c r="V18" s="138">
        <v>0</v>
      </c>
      <c r="W18" s="138">
        <v>0</v>
      </c>
      <c r="X18" s="124">
        <v>0</v>
      </c>
      <c r="Y18" s="131">
        <f>SUM(Z18:AA18,AD18)</f>
        <v>0</v>
      </c>
      <c r="Z18" s="124">
        <v>0</v>
      </c>
      <c r="AA18" s="124">
        <v>0</v>
      </c>
      <c r="AB18" s="138">
        <v>0</v>
      </c>
      <c r="AC18" s="138">
        <v>0</v>
      </c>
      <c r="AD18" s="131">
        <f>AI18</f>
        <v>0</v>
      </c>
      <c r="AE18" s="138">
        <v>0</v>
      </c>
      <c r="AF18" s="138">
        <v>0</v>
      </c>
      <c r="AG18" s="138">
        <v>0</v>
      </c>
      <c r="AH18" s="138">
        <v>0</v>
      </c>
      <c r="AI18" s="124">
        <v>0</v>
      </c>
      <c r="AJ18" s="198" t="s">
        <v>35568</v>
      </c>
      <c r="AK18" s="199">
        <v>8</v>
      </c>
    </row>
    <row r="19" spans="1:37" ht="15.6" customHeight="1">
      <c r="A19" s="112">
        <v>9</v>
      </c>
      <c r="B19" s="192" t="s">
        <v>35569</v>
      </c>
      <c r="C19" s="123">
        <f>SUM(D19,H19)</f>
        <v>0</v>
      </c>
      <c r="D19" s="124">
        <v>0</v>
      </c>
      <c r="E19" s="138">
        <v>0</v>
      </c>
      <c r="F19" s="138">
        <v>0</v>
      </c>
      <c r="G19" s="138">
        <v>0</v>
      </c>
      <c r="H19" s="131">
        <f>J19</f>
        <v>0</v>
      </c>
      <c r="I19" s="138">
        <v>0</v>
      </c>
      <c r="J19" s="124">
        <v>0</v>
      </c>
      <c r="K19" s="138">
        <v>0</v>
      </c>
      <c r="L19" s="138">
        <v>0</v>
      </c>
      <c r="M19" s="138">
        <v>0</v>
      </c>
      <c r="N19" s="131">
        <f>SUM(O19,S19)</f>
        <v>0</v>
      </c>
      <c r="O19" s="124">
        <v>0</v>
      </c>
      <c r="P19" s="138">
        <v>0</v>
      </c>
      <c r="Q19" s="138">
        <v>0</v>
      </c>
      <c r="R19" s="138">
        <v>0</v>
      </c>
      <c r="S19" s="131">
        <f>U19</f>
        <v>0</v>
      </c>
      <c r="T19" s="138">
        <v>0</v>
      </c>
      <c r="U19" s="124">
        <v>0</v>
      </c>
      <c r="V19" s="138">
        <v>0</v>
      </c>
      <c r="W19" s="138">
        <v>0</v>
      </c>
      <c r="X19" s="138">
        <v>0</v>
      </c>
      <c r="Y19" s="131">
        <f>SUM(Z19,AD19)</f>
        <v>0</v>
      </c>
      <c r="Z19" s="124">
        <v>0</v>
      </c>
      <c r="AA19" s="138">
        <v>0</v>
      </c>
      <c r="AB19" s="138">
        <v>0</v>
      </c>
      <c r="AC19" s="138">
        <v>0</v>
      </c>
      <c r="AD19" s="131">
        <f>AF19</f>
        <v>0</v>
      </c>
      <c r="AE19" s="138">
        <v>0</v>
      </c>
      <c r="AF19" s="124">
        <v>0</v>
      </c>
      <c r="AG19" s="138">
        <v>0</v>
      </c>
      <c r="AH19" s="138">
        <v>0</v>
      </c>
      <c r="AI19" s="138">
        <v>0</v>
      </c>
      <c r="AJ19" s="198" t="s">
        <v>35569</v>
      </c>
      <c r="AK19" s="199">
        <v>9</v>
      </c>
    </row>
    <row r="20" spans="1:37" ht="15.6" customHeight="1">
      <c r="A20" s="112">
        <v>10</v>
      </c>
      <c r="B20" s="192" t="s">
        <v>35570</v>
      </c>
      <c r="C20" s="123">
        <f>SUM(D20,H20)</f>
        <v>0</v>
      </c>
      <c r="D20" s="124">
        <v>0</v>
      </c>
      <c r="E20" s="138">
        <v>0</v>
      </c>
      <c r="F20" s="138">
        <v>0</v>
      </c>
      <c r="G20" s="138">
        <v>0</v>
      </c>
      <c r="H20" s="131">
        <f>I20</f>
        <v>0</v>
      </c>
      <c r="I20" s="124">
        <v>0</v>
      </c>
      <c r="J20" s="138">
        <v>0</v>
      </c>
      <c r="K20" s="138">
        <v>0</v>
      </c>
      <c r="L20" s="138">
        <v>0</v>
      </c>
      <c r="M20" s="138">
        <v>0</v>
      </c>
      <c r="N20" s="131">
        <f>SUM(O20,S20)</f>
        <v>0</v>
      </c>
      <c r="O20" s="124">
        <v>0</v>
      </c>
      <c r="P20" s="138">
        <v>0</v>
      </c>
      <c r="Q20" s="138">
        <v>0</v>
      </c>
      <c r="R20" s="138">
        <v>0</v>
      </c>
      <c r="S20" s="131">
        <f>T20</f>
        <v>0</v>
      </c>
      <c r="T20" s="124">
        <v>0</v>
      </c>
      <c r="U20" s="138">
        <v>0</v>
      </c>
      <c r="V20" s="138">
        <v>0</v>
      </c>
      <c r="W20" s="138">
        <v>0</v>
      </c>
      <c r="X20" s="138">
        <v>0</v>
      </c>
      <c r="Y20" s="131">
        <f>SUM(Z20,AD20)</f>
        <v>0</v>
      </c>
      <c r="Z20" s="124">
        <v>0</v>
      </c>
      <c r="AA20" s="138">
        <v>0</v>
      </c>
      <c r="AB20" s="138">
        <v>0</v>
      </c>
      <c r="AC20" s="138">
        <v>0</v>
      </c>
      <c r="AD20" s="131">
        <f>AE20</f>
        <v>0</v>
      </c>
      <c r="AE20" s="124">
        <v>0</v>
      </c>
      <c r="AF20" s="138">
        <v>0</v>
      </c>
      <c r="AG20" s="138">
        <v>0</v>
      </c>
      <c r="AH20" s="138">
        <v>0</v>
      </c>
      <c r="AI20" s="138">
        <v>0</v>
      </c>
      <c r="AJ20" s="198" t="s">
        <v>35570</v>
      </c>
      <c r="AK20" s="199">
        <v>10</v>
      </c>
    </row>
    <row r="21" spans="1:37" ht="15.6" customHeight="1">
      <c r="A21" s="112">
        <v>11</v>
      </c>
      <c r="B21" s="192" t="s">
        <v>35571</v>
      </c>
      <c r="C21" s="123">
        <f>SUM(D21,G21)</f>
        <v>-14200</v>
      </c>
      <c r="D21" s="124">
        <v>0</v>
      </c>
      <c r="E21" s="138">
        <v>0</v>
      </c>
      <c r="F21" s="138">
        <v>0</v>
      </c>
      <c r="G21" s="124">
        <v>-14200</v>
      </c>
      <c r="H21" s="138">
        <v>0</v>
      </c>
      <c r="I21" s="138">
        <v>0</v>
      </c>
      <c r="J21" s="138">
        <v>0</v>
      </c>
      <c r="K21" s="138">
        <v>0</v>
      </c>
      <c r="L21" s="138">
        <v>0</v>
      </c>
      <c r="M21" s="138">
        <v>0</v>
      </c>
      <c r="N21" s="131">
        <f>SUM(O21,R21)</f>
        <v>-6100</v>
      </c>
      <c r="O21" s="124">
        <v>0</v>
      </c>
      <c r="P21" s="138">
        <v>0</v>
      </c>
      <c r="Q21" s="138">
        <v>0</v>
      </c>
      <c r="R21" s="124">
        <v>-6100</v>
      </c>
      <c r="S21" s="138">
        <v>0</v>
      </c>
      <c r="T21" s="138">
        <v>0</v>
      </c>
      <c r="U21" s="138">
        <v>0</v>
      </c>
      <c r="V21" s="138">
        <v>0</v>
      </c>
      <c r="W21" s="138">
        <v>0</v>
      </c>
      <c r="X21" s="138">
        <v>0</v>
      </c>
      <c r="Y21" s="131">
        <f>SUM(Z21,AC21)</f>
        <v>-13200</v>
      </c>
      <c r="Z21" s="124">
        <v>0</v>
      </c>
      <c r="AA21" s="138">
        <v>0</v>
      </c>
      <c r="AB21" s="138">
        <v>0</v>
      </c>
      <c r="AC21" s="124">
        <v>-13200</v>
      </c>
      <c r="AD21" s="138">
        <v>0</v>
      </c>
      <c r="AE21" s="138">
        <v>0</v>
      </c>
      <c r="AF21" s="138">
        <v>0</v>
      </c>
      <c r="AG21" s="138">
        <v>0</v>
      </c>
      <c r="AH21" s="138">
        <v>0</v>
      </c>
      <c r="AI21" s="138">
        <v>0</v>
      </c>
      <c r="AJ21" s="198" t="s">
        <v>35571</v>
      </c>
      <c r="AK21" s="199">
        <v>11</v>
      </c>
    </row>
    <row r="22" spans="1:37" ht="15.6" customHeight="1">
      <c r="A22" s="112">
        <v>12</v>
      </c>
      <c r="B22" s="192" t="s">
        <v>35572</v>
      </c>
      <c r="C22" s="123">
        <f>SUM(D22:H22)</f>
        <v>0</v>
      </c>
      <c r="D22" s="124">
        <v>0</v>
      </c>
      <c r="E22" s="124">
        <v>0</v>
      </c>
      <c r="F22" s="124">
        <v>0</v>
      </c>
      <c r="G22" s="124">
        <v>0</v>
      </c>
      <c r="H22" s="131">
        <f>SUM(I22:M22)</f>
        <v>0</v>
      </c>
      <c r="I22" s="124">
        <v>0</v>
      </c>
      <c r="J22" s="124">
        <v>0</v>
      </c>
      <c r="K22" s="124">
        <v>0</v>
      </c>
      <c r="L22" s="124">
        <v>0</v>
      </c>
      <c r="M22" s="124">
        <v>0</v>
      </c>
      <c r="N22" s="131">
        <f>SUM(O22:S22)</f>
        <v>0</v>
      </c>
      <c r="O22" s="124">
        <v>0</v>
      </c>
      <c r="P22" s="124">
        <v>0</v>
      </c>
      <c r="Q22" s="124">
        <v>0</v>
      </c>
      <c r="R22" s="124">
        <v>0</v>
      </c>
      <c r="S22" s="131">
        <f>SUM(T22:X22)</f>
        <v>0</v>
      </c>
      <c r="T22" s="124">
        <v>0</v>
      </c>
      <c r="U22" s="124">
        <v>0</v>
      </c>
      <c r="V22" s="124">
        <v>0</v>
      </c>
      <c r="W22" s="124">
        <v>0</v>
      </c>
      <c r="X22" s="124">
        <v>0</v>
      </c>
      <c r="Y22" s="131">
        <f>SUM(Z22:AD22)</f>
        <v>0</v>
      </c>
      <c r="Z22" s="124">
        <v>0</v>
      </c>
      <c r="AA22" s="124">
        <v>0</v>
      </c>
      <c r="AB22" s="124">
        <v>0</v>
      </c>
      <c r="AC22" s="124">
        <v>0</v>
      </c>
      <c r="AD22" s="131">
        <f>SUM(AE22:AI22)</f>
        <v>0</v>
      </c>
      <c r="AE22" s="124">
        <v>0</v>
      </c>
      <c r="AF22" s="124">
        <v>0</v>
      </c>
      <c r="AG22" s="124">
        <v>0</v>
      </c>
      <c r="AH22" s="124">
        <v>0</v>
      </c>
      <c r="AI22" s="124">
        <v>0</v>
      </c>
      <c r="AJ22" s="198" t="s">
        <v>35572</v>
      </c>
      <c r="AK22" s="199">
        <v>12</v>
      </c>
    </row>
    <row r="23" spans="1:37" ht="15.6" customHeight="1" thickBot="1">
      <c r="A23" s="143">
        <v>13</v>
      </c>
      <c r="B23" s="145" t="s">
        <v>35573</v>
      </c>
      <c r="C23" s="223">
        <f>SUM(C11:C22)</f>
        <v>1123500</v>
      </c>
      <c r="D23" s="151">
        <f>SUM(D11:D22)</f>
        <v>0</v>
      </c>
      <c r="E23" s="151">
        <f>SUM(E22,E18,E16,E11)</f>
        <v>0</v>
      </c>
      <c r="F23" s="151">
        <f>SUM(F22,F17,F11:F15)</f>
        <v>740500</v>
      </c>
      <c r="G23" s="151">
        <f>SUM(G21:G22,G11:G12)</f>
        <v>5200</v>
      </c>
      <c r="H23" s="151">
        <f>SUM(H22,H15:H20,H11)</f>
        <v>377800</v>
      </c>
      <c r="I23" s="151">
        <f>SUM(I22,I20,I15,I11)</f>
        <v>0</v>
      </c>
      <c r="J23" s="151">
        <f>SUM(J22,J19,J16,J11)</f>
        <v>0</v>
      </c>
      <c r="K23" s="151">
        <f>SUM(K22,K16:K17,K11)</f>
        <v>358700</v>
      </c>
      <c r="L23" s="151">
        <f>SUM(L22,L16:L17,L11)</f>
        <v>0</v>
      </c>
      <c r="M23" s="151">
        <f>SUM(M22,M16:M18,M11)</f>
        <v>19100</v>
      </c>
      <c r="N23" s="151">
        <f>SUM(N11:N22)</f>
        <v>1129000</v>
      </c>
      <c r="O23" s="151">
        <f>SUM(O11:O22)</f>
        <v>0</v>
      </c>
      <c r="P23" s="151">
        <f>SUM(P22,P18,P16,P11)</f>
        <v>0</v>
      </c>
      <c r="Q23" s="151">
        <f>SUM(Q22,Q17,Q11:Q15)</f>
        <v>737900</v>
      </c>
      <c r="R23" s="151">
        <f>SUM(R21:R22,R11:R12)</f>
        <v>13300</v>
      </c>
      <c r="S23" s="151">
        <f>SUM(S22,S15:S20,S11)</f>
        <v>377800</v>
      </c>
      <c r="T23" s="151">
        <f>SUM(T22,T20,T15,T11)</f>
        <v>0</v>
      </c>
      <c r="U23" s="151">
        <f>SUM(U22,U19,U16,U11)</f>
        <v>0</v>
      </c>
      <c r="V23" s="151">
        <f>SUM(V22,V16:V17,V11)</f>
        <v>358700</v>
      </c>
      <c r="W23" s="151">
        <f>SUM(W22,W16:W17,W11)</f>
        <v>0</v>
      </c>
      <c r="X23" s="151">
        <f>SUM(X22,X16:X18,X11)</f>
        <v>19100</v>
      </c>
      <c r="Y23" s="151">
        <f>SUM(Y11:Y22)</f>
        <v>1144900</v>
      </c>
      <c r="Z23" s="151">
        <f>SUM(Z11:Z22)</f>
        <v>0</v>
      </c>
      <c r="AA23" s="151">
        <f>SUM(AA22,AA18,AA16,AA11)</f>
        <v>0</v>
      </c>
      <c r="AB23" s="151">
        <f>SUM(AB22,AB17,AB11:AB15)</f>
        <v>775100</v>
      </c>
      <c r="AC23" s="151">
        <f>SUM(AC21:AC22,AC11:AC12)</f>
        <v>-8000</v>
      </c>
      <c r="AD23" s="151">
        <f>SUM(AD22,AD15:AD20,AD11)</f>
        <v>377800</v>
      </c>
      <c r="AE23" s="151">
        <f>SUM(AE22,AE20,AE15,AE11)</f>
        <v>0</v>
      </c>
      <c r="AF23" s="151">
        <f>SUM(AF22,AF19,AF16,AF11)</f>
        <v>0</v>
      </c>
      <c r="AG23" s="151">
        <f>SUM(AG22,AG16:AG17,AG11)</f>
        <v>358700</v>
      </c>
      <c r="AH23" s="151">
        <f>SUM(AH22,AH16:AH17,AH11)</f>
        <v>0</v>
      </c>
      <c r="AI23" s="151">
        <f>SUM(AI22,AI16:AI18,AI11)</f>
        <v>19100</v>
      </c>
      <c r="AJ23" s="306" t="s">
        <v>35573</v>
      </c>
      <c r="AK23" s="152">
        <v>13</v>
      </c>
    </row>
    <row r="24" spans="1:37" s="1363" customFormat="1" ht="13.5" thickTop="1">
      <c r="A24" s="1364"/>
      <c r="B24" s="1365"/>
      <c r="C24" s="1364"/>
      <c r="D24" s="1366"/>
      <c r="E24" s="1364"/>
      <c r="F24" s="1364"/>
      <c r="G24" s="1364"/>
      <c r="H24" s="1364"/>
      <c r="I24" s="1364"/>
      <c r="J24" s="1364"/>
      <c r="K24" s="1364"/>
      <c r="L24" s="1364"/>
      <c r="M24" s="1364"/>
      <c r="N24" s="1364"/>
      <c r="O24" s="1366"/>
      <c r="P24" s="1364"/>
      <c r="Q24" s="1364"/>
      <c r="R24" s="1364"/>
      <c r="S24" s="1364"/>
      <c r="T24" s="1364"/>
      <c r="U24" s="1364"/>
      <c r="V24" s="1364"/>
      <c r="W24" s="1364"/>
      <c r="X24" s="1364"/>
      <c r="Y24" s="1364"/>
      <c r="Z24" s="1364"/>
      <c r="AA24" s="1364"/>
      <c r="AB24" s="1364"/>
      <c r="AC24" s="1364"/>
      <c r="AD24" s="1364"/>
      <c r="AE24" s="1364"/>
      <c r="AF24" s="1364"/>
      <c r="AG24" s="1364"/>
      <c r="AH24" s="1366"/>
      <c r="AI24" s="1364"/>
      <c r="AJ24" s="1364"/>
      <c r="AK24" s="1364"/>
    </row>
    <row r="25" spans="1:37" s="1363" customFormat="1">
      <c r="A25" s="1364"/>
      <c r="B25" s="1364"/>
      <c r="C25" s="1364"/>
      <c r="D25" s="1366"/>
      <c r="E25" s="1364"/>
      <c r="F25" s="1364"/>
      <c r="G25" s="1364"/>
      <c r="H25" s="1364"/>
      <c r="I25" s="1364"/>
      <c r="J25" s="1364"/>
      <c r="K25" s="1364"/>
      <c r="L25" s="1364"/>
      <c r="M25" s="1364"/>
      <c r="N25" s="1364"/>
      <c r="O25" s="1366"/>
      <c r="P25" s="1364"/>
      <c r="Q25" s="1364"/>
      <c r="R25" s="1364"/>
      <c r="S25" s="1364"/>
      <c r="T25" s="1364"/>
      <c r="U25" s="1364"/>
      <c r="V25" s="1364"/>
      <c r="W25" s="1364"/>
      <c r="X25" s="1364"/>
      <c r="Y25" s="1364"/>
      <c r="Z25" s="1364"/>
      <c r="AA25" s="1364"/>
      <c r="AB25" s="1364"/>
      <c r="AC25" s="1364"/>
      <c r="AD25" s="1364"/>
      <c r="AE25" s="1364"/>
      <c r="AF25" s="1364"/>
      <c r="AG25" s="1364"/>
      <c r="AH25" s="1366"/>
      <c r="AI25" s="1364"/>
      <c r="AJ25" s="1364"/>
      <c r="AK25" s="1364"/>
    </row>
    <row r="26" spans="1:37" s="1363" customFormat="1">
      <c r="A26" s="1364">
        <v>577</v>
      </c>
      <c r="B26" s="1364" t="b">
        <f>Check!$AR$578</f>
        <v>1</v>
      </c>
      <c r="C26" s="1364"/>
      <c r="D26" s="1366"/>
      <c r="E26" s="1364"/>
      <c r="F26" s="1364"/>
      <c r="G26" s="1364"/>
      <c r="H26" s="1364"/>
      <c r="I26" s="1364"/>
      <c r="J26" s="1364"/>
      <c r="K26" s="1364"/>
      <c r="L26" s="1364"/>
      <c r="M26" s="1364"/>
      <c r="N26" s="1364"/>
      <c r="O26" s="1366"/>
      <c r="P26" s="1364"/>
      <c r="Q26" s="1364"/>
      <c r="R26" s="1364"/>
      <c r="S26" s="1364"/>
      <c r="T26" s="1364"/>
      <c r="U26" s="1364"/>
      <c r="V26" s="1364"/>
      <c r="W26" s="1364"/>
      <c r="X26" s="1364"/>
      <c r="Y26" s="1364"/>
      <c r="Z26" s="1364"/>
      <c r="AA26" s="1364"/>
      <c r="AB26" s="1364"/>
      <c r="AC26" s="1364"/>
      <c r="AD26" s="1364"/>
      <c r="AE26" s="1364"/>
      <c r="AF26" s="1364"/>
      <c r="AG26" s="1364"/>
      <c r="AH26" s="1366"/>
      <c r="AI26" s="1364"/>
      <c r="AJ26" s="1364"/>
      <c r="AK26" s="1364"/>
    </row>
    <row r="27" spans="1:37" s="1363" customFormat="1">
      <c r="A27" s="1364">
        <v>578</v>
      </c>
      <c r="B27" s="1364" t="b">
        <f>Check!$AR$579</f>
        <v>1</v>
      </c>
      <c r="C27" s="1364"/>
      <c r="D27" s="1366"/>
      <c r="E27" s="1364"/>
      <c r="F27" s="1364"/>
      <c r="G27" s="1364"/>
      <c r="H27" s="1364"/>
      <c r="I27" s="1364"/>
      <c r="J27" s="1364"/>
      <c r="K27" s="1364"/>
      <c r="L27" s="1364"/>
      <c r="M27" s="1364"/>
      <c r="N27" s="1364"/>
      <c r="O27" s="1366"/>
      <c r="P27" s="1364"/>
      <c r="Q27" s="1364"/>
      <c r="R27" s="1364"/>
      <c r="S27" s="1364"/>
      <c r="T27" s="1364"/>
      <c r="U27" s="1364"/>
      <c r="V27" s="1364"/>
      <c r="W27" s="1364"/>
      <c r="X27" s="1364"/>
      <c r="Y27" s="1364"/>
      <c r="Z27" s="1364"/>
      <c r="AA27" s="1364"/>
      <c r="AB27" s="1364"/>
      <c r="AC27" s="1364"/>
      <c r="AD27" s="1364"/>
      <c r="AE27" s="1364"/>
      <c r="AF27" s="1364"/>
      <c r="AG27" s="1364"/>
      <c r="AH27" s="1366"/>
      <c r="AI27" s="1364"/>
      <c r="AJ27" s="1364"/>
      <c r="AK27" s="1364"/>
    </row>
    <row r="28" spans="1:37" s="1363" customFormat="1">
      <c r="A28" s="1364">
        <v>579</v>
      </c>
      <c r="B28" s="1364" t="b">
        <f>Check!$AR$580</f>
        <v>1</v>
      </c>
      <c r="C28" s="1364"/>
      <c r="D28" s="1366"/>
      <c r="E28" s="1364"/>
      <c r="F28" s="1364"/>
      <c r="G28" s="1364"/>
      <c r="H28" s="1364"/>
      <c r="I28" s="1364"/>
      <c r="J28" s="1364"/>
      <c r="K28" s="1364"/>
      <c r="L28" s="1364"/>
      <c r="M28" s="1364"/>
      <c r="N28" s="1364"/>
      <c r="O28" s="1366"/>
      <c r="P28" s="1364"/>
      <c r="Q28" s="1364"/>
      <c r="R28" s="1364"/>
      <c r="S28" s="1364"/>
      <c r="T28" s="1364"/>
      <c r="U28" s="1364"/>
      <c r="V28" s="1364"/>
      <c r="W28" s="1364"/>
      <c r="X28" s="1364"/>
      <c r="Y28" s="1364"/>
      <c r="Z28" s="1364"/>
      <c r="AA28" s="1364"/>
      <c r="AB28" s="1364"/>
      <c r="AC28" s="1364"/>
      <c r="AD28" s="1364"/>
      <c r="AE28" s="1364"/>
      <c r="AF28" s="1364"/>
      <c r="AG28" s="1364"/>
      <c r="AH28" s="1366"/>
      <c r="AI28" s="1364"/>
      <c r="AJ28" s="1364"/>
      <c r="AK28" s="1364"/>
    </row>
    <row r="29" spans="1:37" s="1363" customFormat="1">
      <c r="A29" s="1364">
        <v>580</v>
      </c>
      <c r="B29" s="1364" t="b">
        <f>Check!$AR$581</f>
        <v>1</v>
      </c>
      <c r="C29" s="1364"/>
      <c r="D29" s="1366"/>
      <c r="E29" s="1364"/>
      <c r="F29" s="1364"/>
      <c r="G29" s="1364"/>
      <c r="H29" s="1364"/>
      <c r="I29" s="1364"/>
      <c r="J29" s="1364"/>
      <c r="K29" s="1364"/>
      <c r="L29" s="1364"/>
      <c r="M29" s="1364"/>
      <c r="N29" s="1364"/>
      <c r="O29" s="1366"/>
      <c r="P29" s="1364"/>
      <c r="Q29" s="1364"/>
      <c r="R29" s="1364"/>
      <c r="S29" s="1364"/>
      <c r="T29" s="1364"/>
      <c r="U29" s="1364"/>
      <c r="V29" s="1364"/>
      <c r="W29" s="1364"/>
      <c r="X29" s="1364"/>
      <c r="Y29" s="1364"/>
      <c r="Z29" s="1364"/>
      <c r="AA29" s="1364"/>
      <c r="AB29" s="1364"/>
      <c r="AC29" s="1364"/>
      <c r="AD29" s="1364"/>
      <c r="AE29" s="1364"/>
      <c r="AF29" s="1364"/>
      <c r="AG29" s="1364"/>
      <c r="AH29" s="1366"/>
      <c r="AI29" s="1364"/>
      <c r="AJ29" s="1364"/>
      <c r="AK29" s="1364"/>
    </row>
    <row r="30" spans="1:37" s="1363" customFormat="1">
      <c r="A30" s="1364">
        <v>581</v>
      </c>
      <c r="B30" s="1364" t="b">
        <f>Check!$AR$582</f>
        <v>1</v>
      </c>
      <c r="C30" s="1364"/>
      <c r="D30" s="1366"/>
      <c r="E30" s="1364"/>
      <c r="F30" s="1364"/>
      <c r="G30" s="1364"/>
      <c r="H30" s="1364"/>
      <c r="I30" s="1364"/>
      <c r="J30" s="1364"/>
      <c r="K30" s="1364"/>
      <c r="L30" s="1364"/>
      <c r="M30" s="1364"/>
      <c r="N30" s="1364"/>
      <c r="O30" s="1366"/>
      <c r="P30" s="1364"/>
      <c r="Q30" s="1364"/>
      <c r="R30" s="1364"/>
      <c r="S30" s="1364"/>
      <c r="T30" s="1364"/>
      <c r="U30" s="1364"/>
      <c r="V30" s="1364"/>
      <c r="W30" s="1364"/>
      <c r="X30" s="1364"/>
      <c r="Y30" s="1364"/>
      <c r="Z30" s="1364"/>
      <c r="AA30" s="1364"/>
      <c r="AB30" s="1364"/>
      <c r="AC30" s="1364"/>
      <c r="AD30" s="1364"/>
      <c r="AE30" s="1364"/>
      <c r="AF30" s="1364"/>
      <c r="AG30" s="1364"/>
      <c r="AH30" s="1366"/>
      <c r="AI30" s="1364"/>
      <c r="AJ30" s="1364"/>
      <c r="AK30" s="1364"/>
    </row>
    <row r="31" spans="1:37" s="1363" customFormat="1">
      <c r="A31" s="1364">
        <v>582</v>
      </c>
      <c r="B31" s="1364" t="b">
        <f>Check!$AR$583</f>
        <v>1</v>
      </c>
      <c r="C31" s="1364"/>
      <c r="D31" s="1366"/>
      <c r="E31" s="1364"/>
      <c r="F31" s="1364"/>
      <c r="G31" s="1364"/>
      <c r="H31" s="1364"/>
      <c r="I31" s="1364"/>
      <c r="J31" s="1364"/>
      <c r="K31" s="1364"/>
      <c r="L31" s="1364"/>
      <c r="M31" s="1364"/>
      <c r="N31" s="1364"/>
      <c r="O31" s="1366"/>
      <c r="P31" s="1364"/>
      <c r="Q31" s="1364"/>
      <c r="R31" s="1364"/>
      <c r="S31" s="1364"/>
      <c r="T31" s="1364"/>
      <c r="U31" s="1364"/>
      <c r="V31" s="1364"/>
      <c r="W31" s="1364"/>
      <c r="X31" s="1364"/>
      <c r="Y31" s="1364"/>
      <c r="Z31" s="1364"/>
      <c r="AA31" s="1364"/>
      <c r="AB31" s="1364"/>
      <c r="AC31" s="1364"/>
      <c r="AD31" s="1364"/>
      <c r="AE31" s="1364"/>
      <c r="AF31" s="1364"/>
      <c r="AG31" s="1364"/>
      <c r="AH31" s="1366"/>
      <c r="AI31" s="1364"/>
      <c r="AJ31" s="1364"/>
      <c r="AK31" s="1364"/>
    </row>
    <row r="32" spans="1:37" s="1363" customFormat="1">
      <c r="A32" s="1364">
        <v>583</v>
      </c>
      <c r="B32" s="1364" t="b">
        <f>Check!$AR$584</f>
        <v>1</v>
      </c>
      <c r="C32" s="1364"/>
      <c r="D32" s="1366"/>
      <c r="E32" s="1364"/>
      <c r="F32" s="1364"/>
      <c r="G32" s="1364"/>
      <c r="H32" s="1364"/>
      <c r="I32" s="1364"/>
      <c r="J32" s="1364"/>
      <c r="K32" s="1364"/>
      <c r="L32" s="1364"/>
      <c r="M32" s="1364"/>
      <c r="N32" s="1364"/>
      <c r="O32" s="1366"/>
      <c r="P32" s="1364"/>
      <c r="Q32" s="1364"/>
      <c r="R32" s="1364"/>
      <c r="S32" s="1364"/>
      <c r="T32" s="1364"/>
      <c r="U32" s="1364"/>
      <c r="V32" s="1364"/>
      <c r="W32" s="1364"/>
      <c r="X32" s="1364"/>
      <c r="Y32" s="1364"/>
      <c r="Z32" s="1364"/>
      <c r="AA32" s="1364"/>
      <c r="AB32" s="1364"/>
      <c r="AC32" s="1364"/>
      <c r="AD32" s="1364"/>
      <c r="AE32" s="1364"/>
      <c r="AF32" s="1364"/>
      <c r="AG32" s="1364"/>
      <c r="AH32" s="1366"/>
      <c r="AI32" s="1364"/>
      <c r="AJ32" s="1364"/>
      <c r="AK32" s="1364"/>
    </row>
    <row r="33" spans="1:37" s="1363" customFormat="1">
      <c r="A33" s="1364">
        <v>584</v>
      </c>
      <c r="B33" s="1364" t="b">
        <f>Check!$AR$585</f>
        <v>1</v>
      </c>
      <c r="C33" s="1364"/>
      <c r="D33" s="1366"/>
      <c r="E33" s="1364"/>
      <c r="F33" s="1364"/>
      <c r="G33" s="1364"/>
      <c r="H33" s="1364"/>
      <c r="I33" s="1364"/>
      <c r="J33" s="1364"/>
      <c r="K33" s="1364"/>
      <c r="L33" s="1364"/>
      <c r="M33" s="1364"/>
      <c r="N33" s="1364"/>
      <c r="O33" s="1366"/>
      <c r="P33" s="1364"/>
      <c r="Q33" s="1364"/>
      <c r="R33" s="1364"/>
      <c r="S33" s="1364"/>
      <c r="T33" s="1364"/>
      <c r="U33" s="1364"/>
      <c r="V33" s="1364"/>
      <c r="W33" s="1364"/>
      <c r="X33" s="1364"/>
      <c r="Y33" s="1364"/>
      <c r="Z33" s="1364"/>
      <c r="AA33" s="1364"/>
      <c r="AB33" s="1364"/>
      <c r="AC33" s="1364"/>
      <c r="AD33" s="1364"/>
      <c r="AE33" s="1364"/>
      <c r="AF33" s="1364"/>
      <c r="AG33" s="1364"/>
      <c r="AH33" s="1366"/>
      <c r="AI33" s="1364"/>
      <c r="AJ33" s="1364"/>
      <c r="AK33" s="1364"/>
    </row>
    <row r="34" spans="1:37" s="1363" customFormat="1">
      <c r="A34" s="1364">
        <v>585</v>
      </c>
      <c r="B34" s="1364" t="b">
        <f>Check!$AR$586</f>
        <v>1</v>
      </c>
      <c r="C34" s="1364"/>
      <c r="D34" s="1366"/>
      <c r="E34" s="1364"/>
      <c r="F34" s="1364"/>
      <c r="G34" s="1364"/>
      <c r="H34" s="1364"/>
      <c r="I34" s="1364"/>
      <c r="J34" s="1364"/>
      <c r="K34" s="1364"/>
      <c r="L34" s="1364"/>
      <c r="M34" s="1364"/>
      <c r="N34" s="1364"/>
      <c r="O34" s="1366"/>
      <c r="P34" s="1364"/>
      <c r="Q34" s="1364"/>
      <c r="R34" s="1364"/>
      <c r="S34" s="1364"/>
      <c r="T34" s="1364"/>
      <c r="U34" s="1364"/>
      <c r="V34" s="1364"/>
      <c r="W34" s="1364"/>
      <c r="X34" s="1364"/>
      <c r="Y34" s="1364"/>
      <c r="Z34" s="1364"/>
      <c r="AA34" s="1364"/>
      <c r="AB34" s="1364"/>
      <c r="AC34" s="1364"/>
      <c r="AD34" s="1364"/>
      <c r="AE34" s="1364"/>
      <c r="AF34" s="1364"/>
      <c r="AG34" s="1364"/>
      <c r="AH34" s="1366"/>
      <c r="AI34" s="1364"/>
      <c r="AJ34" s="1364"/>
      <c r="AK34" s="1364"/>
    </row>
    <row r="35" spans="1:37" s="1363" customFormat="1">
      <c r="A35" s="1364">
        <v>594</v>
      </c>
      <c r="B35" s="1364" t="b">
        <f>Check!$AR$595</f>
        <v>1</v>
      </c>
      <c r="C35" s="1364"/>
      <c r="D35" s="1366"/>
      <c r="E35" s="1364"/>
      <c r="F35" s="1364"/>
      <c r="G35" s="1364"/>
      <c r="H35" s="1364"/>
      <c r="I35" s="1364"/>
      <c r="J35" s="1364"/>
      <c r="K35" s="1364"/>
      <c r="L35" s="1364"/>
      <c r="M35" s="1364"/>
      <c r="N35" s="1364"/>
      <c r="O35" s="1366"/>
      <c r="P35" s="1364"/>
      <c r="Q35" s="1364"/>
      <c r="R35" s="1364"/>
      <c r="S35" s="1364"/>
      <c r="T35" s="1364"/>
      <c r="U35" s="1364"/>
      <c r="V35" s="1364"/>
      <c r="W35" s="1364"/>
      <c r="X35" s="1364"/>
      <c r="Y35" s="1364"/>
      <c r="Z35" s="1364"/>
      <c r="AA35" s="1364"/>
      <c r="AB35" s="1364"/>
      <c r="AC35" s="1364"/>
      <c r="AD35" s="1364"/>
      <c r="AE35" s="1364"/>
      <c r="AF35" s="1364"/>
      <c r="AG35" s="1364"/>
      <c r="AH35" s="1366"/>
      <c r="AI35" s="1364"/>
      <c r="AJ35" s="1364"/>
      <c r="AK35" s="1364"/>
    </row>
    <row r="36" spans="1:37" s="1363" customFormat="1">
      <c r="A36" s="1364">
        <v>595</v>
      </c>
      <c r="B36" s="1364" t="b">
        <f>Check!$AR$596</f>
        <v>1</v>
      </c>
      <c r="C36" s="1364"/>
      <c r="D36" s="1366"/>
      <c r="E36" s="1364"/>
      <c r="F36" s="1364"/>
      <c r="G36" s="1364"/>
      <c r="H36" s="1364"/>
      <c r="I36" s="1364"/>
      <c r="J36" s="1364"/>
      <c r="K36" s="1364"/>
      <c r="L36" s="1364"/>
      <c r="M36" s="1364"/>
      <c r="N36" s="1364"/>
      <c r="O36" s="1366"/>
      <c r="P36" s="1364"/>
      <c r="Q36" s="1364"/>
      <c r="R36" s="1364"/>
      <c r="S36" s="1364"/>
      <c r="T36" s="1364"/>
      <c r="U36" s="1364"/>
      <c r="V36" s="1364"/>
      <c r="W36" s="1364"/>
      <c r="X36" s="1364"/>
      <c r="Y36" s="1364"/>
      <c r="Z36" s="1364"/>
      <c r="AA36" s="1364"/>
      <c r="AB36" s="1364"/>
      <c r="AC36" s="1364"/>
      <c r="AD36" s="1364"/>
      <c r="AE36" s="1364"/>
      <c r="AF36" s="1364"/>
      <c r="AG36" s="1364"/>
      <c r="AH36" s="1366"/>
      <c r="AI36" s="1364"/>
      <c r="AJ36" s="1364"/>
      <c r="AK36" s="1364"/>
    </row>
    <row r="37" spans="1:37" s="1363" customFormat="1">
      <c r="A37" s="1364">
        <v>596</v>
      </c>
      <c r="B37" s="1364" t="b">
        <f>Check!$AR$597</f>
        <v>1</v>
      </c>
      <c r="C37" s="1364"/>
      <c r="D37" s="1366"/>
      <c r="E37" s="1364"/>
      <c r="F37" s="1364"/>
      <c r="G37" s="1364"/>
      <c r="H37" s="1364"/>
      <c r="I37" s="1364"/>
      <c r="J37" s="1364"/>
      <c r="K37" s="1364"/>
      <c r="L37" s="1364"/>
      <c r="M37" s="1364"/>
      <c r="N37" s="1364"/>
      <c r="O37" s="1366"/>
      <c r="P37" s="1364"/>
      <c r="Q37" s="1364"/>
      <c r="R37" s="1364"/>
      <c r="S37" s="1364"/>
      <c r="T37" s="1364"/>
      <c r="U37" s="1364"/>
      <c r="V37" s="1364"/>
      <c r="W37" s="1364"/>
      <c r="X37" s="1364"/>
      <c r="Y37" s="1364"/>
      <c r="Z37" s="1364"/>
      <c r="AA37" s="1364"/>
      <c r="AB37" s="1364"/>
      <c r="AC37" s="1364"/>
      <c r="AD37" s="1364"/>
      <c r="AE37" s="1364"/>
      <c r="AF37" s="1364"/>
      <c r="AG37" s="1364"/>
      <c r="AH37" s="1366"/>
      <c r="AI37" s="1364"/>
      <c r="AJ37" s="1364"/>
      <c r="AK37" s="1364"/>
    </row>
    <row r="38" spans="1:37" s="1363" customFormat="1">
      <c r="A38" s="1364">
        <v>597</v>
      </c>
      <c r="B38" s="1364" t="b">
        <f>Check!$AR$598</f>
        <v>1</v>
      </c>
      <c r="C38" s="1364"/>
      <c r="D38" s="1366"/>
      <c r="E38" s="1364"/>
      <c r="F38" s="1364"/>
      <c r="G38" s="1364"/>
      <c r="H38" s="1364"/>
      <c r="I38" s="1364"/>
      <c r="J38" s="1364"/>
      <c r="K38" s="1364"/>
      <c r="L38" s="1364"/>
      <c r="M38" s="1364"/>
      <c r="N38" s="1364"/>
      <c r="O38" s="1366"/>
      <c r="P38" s="1364"/>
      <c r="Q38" s="1364"/>
      <c r="R38" s="1364"/>
      <c r="S38" s="1364"/>
      <c r="T38" s="1364"/>
      <c r="U38" s="1364"/>
      <c r="V38" s="1364"/>
      <c r="W38" s="1364"/>
      <c r="X38" s="1364"/>
      <c r="Y38" s="1364"/>
      <c r="Z38" s="1364"/>
      <c r="AA38" s="1364"/>
      <c r="AB38" s="1364"/>
      <c r="AC38" s="1364"/>
      <c r="AD38" s="1364"/>
      <c r="AE38" s="1364"/>
      <c r="AF38" s="1364"/>
      <c r="AG38" s="1364"/>
      <c r="AH38" s="1366"/>
      <c r="AI38" s="1364"/>
      <c r="AJ38" s="1364"/>
      <c r="AK38" s="1364"/>
    </row>
    <row r="39" spans="1:37" s="1363" customFormat="1">
      <c r="A39" s="1364">
        <v>598</v>
      </c>
      <c r="B39" s="1364" t="b">
        <f>Check!$AR$599</f>
        <v>1</v>
      </c>
      <c r="C39" s="1364"/>
      <c r="D39" s="1366"/>
      <c r="E39" s="1364"/>
      <c r="F39" s="1364"/>
      <c r="G39" s="1364"/>
      <c r="H39" s="1364"/>
      <c r="I39" s="1364"/>
      <c r="J39" s="1364"/>
      <c r="K39" s="1364"/>
      <c r="L39" s="1364"/>
      <c r="M39" s="1364"/>
      <c r="N39" s="1364"/>
      <c r="O39" s="1366"/>
      <c r="P39" s="1364"/>
      <c r="Q39" s="1364"/>
      <c r="R39" s="1364"/>
      <c r="S39" s="1364"/>
      <c r="T39" s="1364"/>
      <c r="U39" s="1364"/>
      <c r="V39" s="1364"/>
      <c r="W39" s="1364"/>
      <c r="X39" s="1364"/>
      <c r="Y39" s="1364"/>
      <c r="Z39" s="1364"/>
      <c r="AA39" s="1364"/>
      <c r="AB39" s="1364"/>
      <c r="AC39" s="1364"/>
      <c r="AD39" s="1364"/>
      <c r="AE39" s="1364"/>
      <c r="AF39" s="1364"/>
      <c r="AG39" s="1364"/>
      <c r="AH39" s="1366"/>
      <c r="AI39" s="1364"/>
      <c r="AJ39" s="1364"/>
      <c r="AK39" s="1364"/>
    </row>
    <row r="40" spans="1:37" s="1363" customFormat="1">
      <c r="A40" s="1364">
        <v>599</v>
      </c>
      <c r="B40" s="1364" t="b">
        <f>Check!$AR$600</f>
        <v>1</v>
      </c>
      <c r="C40" s="1364"/>
      <c r="D40" s="1366"/>
      <c r="E40" s="1364"/>
      <c r="F40" s="1364"/>
      <c r="G40" s="1364"/>
      <c r="H40" s="1364"/>
      <c r="I40" s="1364"/>
      <c r="J40" s="1364"/>
      <c r="K40" s="1364"/>
      <c r="L40" s="1364"/>
      <c r="M40" s="1364"/>
      <c r="N40" s="1364"/>
      <c r="O40" s="1366"/>
      <c r="P40" s="1364"/>
      <c r="Q40" s="1364"/>
      <c r="R40" s="1364"/>
      <c r="S40" s="1364"/>
      <c r="T40" s="1364"/>
      <c r="U40" s="1364"/>
      <c r="V40" s="1364"/>
      <c r="W40" s="1364"/>
      <c r="X40" s="1364"/>
      <c r="Y40" s="1364"/>
      <c r="Z40" s="1364"/>
      <c r="AA40" s="1364"/>
      <c r="AB40" s="1364"/>
      <c r="AC40" s="1364"/>
      <c r="AD40" s="1364"/>
      <c r="AE40" s="1364"/>
      <c r="AF40" s="1364"/>
      <c r="AG40" s="1364"/>
      <c r="AH40" s="1366"/>
      <c r="AI40" s="1364"/>
      <c r="AJ40" s="1364"/>
      <c r="AK40" s="1364"/>
    </row>
    <row r="41" spans="1:37" s="1363" customFormat="1">
      <c r="A41" s="1364">
        <v>600</v>
      </c>
      <c r="B41" s="1364" t="b">
        <f>Check!$AR$601</f>
        <v>1</v>
      </c>
      <c r="C41" s="1364"/>
      <c r="D41" s="1366"/>
      <c r="E41" s="1364"/>
      <c r="F41" s="1364"/>
      <c r="G41" s="1364"/>
      <c r="H41" s="1364"/>
      <c r="I41" s="1364"/>
      <c r="J41" s="1364"/>
      <c r="K41" s="1364"/>
      <c r="L41" s="1364"/>
      <c r="M41" s="1364"/>
      <c r="N41" s="1364"/>
      <c r="O41" s="1366"/>
      <c r="P41" s="1364"/>
      <c r="Q41" s="1364"/>
      <c r="R41" s="1364"/>
      <c r="S41" s="1364"/>
      <c r="T41" s="1364"/>
      <c r="U41" s="1364"/>
      <c r="V41" s="1364"/>
      <c r="W41" s="1364"/>
      <c r="X41" s="1364"/>
      <c r="Y41" s="1364"/>
      <c r="Z41" s="1364"/>
      <c r="AA41" s="1364"/>
      <c r="AB41" s="1364"/>
      <c r="AC41" s="1364"/>
      <c r="AD41" s="1364"/>
      <c r="AE41" s="1364"/>
      <c r="AF41" s="1364"/>
      <c r="AG41" s="1364"/>
      <c r="AH41" s="1366"/>
      <c r="AI41" s="1364"/>
      <c r="AJ41" s="1364"/>
      <c r="AK41" s="1364"/>
    </row>
    <row r="42" spans="1:37" s="1363" customFormat="1">
      <c r="A42" s="1364">
        <v>601</v>
      </c>
      <c r="B42" s="1364" t="b">
        <f>Check!$AR$602</f>
        <v>1</v>
      </c>
      <c r="C42" s="1364"/>
      <c r="D42" s="1366"/>
      <c r="E42" s="1364"/>
      <c r="F42" s="1364"/>
      <c r="G42" s="1364"/>
      <c r="H42" s="1364"/>
      <c r="I42" s="1364"/>
      <c r="J42" s="1364"/>
      <c r="K42" s="1364"/>
      <c r="L42" s="1364"/>
      <c r="M42" s="1364"/>
      <c r="N42" s="1364"/>
      <c r="O42" s="1366"/>
      <c r="P42" s="1364"/>
      <c r="Q42" s="1364"/>
      <c r="R42" s="1364"/>
      <c r="S42" s="1364"/>
      <c r="T42" s="1364"/>
      <c r="U42" s="1364"/>
      <c r="V42" s="1364"/>
      <c r="W42" s="1364"/>
      <c r="X42" s="1364"/>
      <c r="Y42" s="1364"/>
      <c r="Z42" s="1364"/>
      <c r="AA42" s="1364"/>
      <c r="AB42" s="1364"/>
      <c r="AC42" s="1364"/>
      <c r="AD42" s="1364"/>
      <c r="AE42" s="1364"/>
      <c r="AF42" s="1364"/>
      <c r="AG42" s="1364"/>
      <c r="AH42" s="1366"/>
      <c r="AI42" s="1364"/>
      <c r="AJ42" s="1364"/>
      <c r="AK42" s="1364"/>
    </row>
    <row r="43" spans="1:37" s="1363" customFormat="1">
      <c r="A43" s="1364">
        <v>602</v>
      </c>
      <c r="B43" s="1364" t="b">
        <f>Check!$AR$603</f>
        <v>1</v>
      </c>
      <c r="C43" s="1364"/>
      <c r="D43" s="1366"/>
      <c r="E43" s="1364"/>
      <c r="F43" s="1364"/>
      <c r="G43" s="1364"/>
      <c r="H43" s="1364"/>
      <c r="I43" s="1364"/>
      <c r="J43" s="1364"/>
      <c r="K43" s="1364"/>
      <c r="L43" s="1364"/>
      <c r="M43" s="1364"/>
      <c r="N43" s="1364"/>
      <c r="O43" s="1366"/>
      <c r="P43" s="1364"/>
      <c r="Q43" s="1364"/>
      <c r="R43" s="1364"/>
      <c r="S43" s="1364"/>
      <c r="T43" s="1364"/>
      <c r="U43" s="1364"/>
      <c r="V43" s="1364"/>
      <c r="W43" s="1364"/>
      <c r="X43" s="1364"/>
      <c r="Y43" s="1364"/>
      <c r="Z43" s="1364"/>
      <c r="AA43" s="1364"/>
      <c r="AB43" s="1364"/>
      <c r="AC43" s="1364"/>
      <c r="AD43" s="1364"/>
      <c r="AE43" s="1364"/>
      <c r="AF43" s="1364"/>
      <c r="AG43" s="1364"/>
      <c r="AH43" s="1366"/>
      <c r="AI43" s="1364"/>
      <c r="AJ43" s="1364"/>
      <c r="AK43" s="1364"/>
    </row>
    <row r="44" spans="1:37" s="1363" customFormat="1">
      <c r="A44" s="1364">
        <v>603</v>
      </c>
      <c r="B44" s="1364" t="b">
        <f>Check!$AR$604</f>
        <v>1</v>
      </c>
      <c r="C44" s="1364"/>
      <c r="D44" s="1366"/>
      <c r="E44" s="1364"/>
      <c r="F44" s="1364"/>
      <c r="G44" s="1364"/>
      <c r="H44" s="1364"/>
      <c r="I44" s="1364"/>
      <c r="J44" s="1364"/>
      <c r="K44" s="1364"/>
      <c r="L44" s="1364"/>
      <c r="M44" s="1364"/>
      <c r="N44" s="1364"/>
      <c r="O44" s="1366"/>
      <c r="P44" s="1364"/>
      <c r="Q44" s="1364"/>
      <c r="R44" s="1364"/>
      <c r="S44" s="1364"/>
      <c r="T44" s="1364"/>
      <c r="U44" s="1364"/>
      <c r="V44" s="1364"/>
      <c r="W44" s="1364"/>
      <c r="X44" s="1364"/>
      <c r="Y44" s="1364"/>
      <c r="Z44" s="1364"/>
      <c r="AA44" s="1364"/>
      <c r="AB44" s="1364"/>
      <c r="AC44" s="1364"/>
      <c r="AD44" s="1364"/>
      <c r="AE44" s="1364"/>
      <c r="AF44" s="1364"/>
      <c r="AG44" s="1364"/>
      <c r="AH44" s="1366"/>
      <c r="AI44" s="1364"/>
      <c r="AJ44" s="1364"/>
      <c r="AK44" s="1364"/>
    </row>
    <row r="45" spans="1:37" s="1363" customFormat="1">
      <c r="A45" s="1364">
        <v>604</v>
      </c>
      <c r="B45" s="1364" t="b">
        <f>Check!$AR$605</f>
        <v>1</v>
      </c>
      <c r="C45" s="1364"/>
      <c r="D45" s="1366"/>
      <c r="E45" s="1364"/>
      <c r="F45" s="1364"/>
      <c r="G45" s="1364"/>
      <c r="H45" s="1364"/>
      <c r="I45" s="1364"/>
      <c r="J45" s="1364"/>
      <c r="K45" s="1364"/>
      <c r="L45" s="1364"/>
      <c r="M45" s="1364"/>
      <c r="N45" s="1364"/>
      <c r="O45" s="1366"/>
      <c r="P45" s="1364"/>
      <c r="Q45" s="1364"/>
      <c r="R45" s="1364"/>
      <c r="S45" s="1364"/>
      <c r="T45" s="1364"/>
      <c r="U45" s="1364"/>
      <c r="V45" s="1364"/>
      <c r="W45" s="1364"/>
      <c r="X45" s="1364"/>
      <c r="Y45" s="1364"/>
      <c r="Z45" s="1364"/>
      <c r="AA45" s="1364"/>
      <c r="AB45" s="1364"/>
      <c r="AC45" s="1364"/>
      <c r="AD45" s="1364"/>
      <c r="AE45" s="1364"/>
      <c r="AF45" s="1364"/>
      <c r="AG45" s="1364"/>
      <c r="AH45" s="1366"/>
      <c r="AI45" s="1364"/>
      <c r="AJ45" s="1364"/>
      <c r="AK45" s="1364"/>
    </row>
    <row r="46" spans="1:37" s="1363" customFormat="1">
      <c r="A46" s="1364">
        <v>605</v>
      </c>
      <c r="B46" s="1364" t="b">
        <f>Check!$AR$606</f>
        <v>1</v>
      </c>
      <c r="C46" s="1364"/>
      <c r="D46" s="1366"/>
      <c r="E46" s="1364"/>
      <c r="F46" s="1364"/>
      <c r="G46" s="1364"/>
      <c r="H46" s="1364"/>
      <c r="I46" s="1364"/>
      <c r="J46" s="1364"/>
      <c r="K46" s="1364"/>
      <c r="L46" s="1364"/>
      <c r="M46" s="1364"/>
      <c r="N46" s="1364"/>
      <c r="O46" s="1366"/>
      <c r="P46" s="1364"/>
      <c r="Q46" s="1364"/>
      <c r="R46" s="1364"/>
      <c r="S46" s="1364"/>
      <c r="T46" s="1364"/>
      <c r="U46" s="1364"/>
      <c r="V46" s="1364"/>
      <c r="W46" s="1364"/>
      <c r="X46" s="1364"/>
      <c r="Y46" s="1364"/>
      <c r="Z46" s="1364"/>
      <c r="AA46" s="1364"/>
      <c r="AB46" s="1364"/>
      <c r="AC46" s="1364"/>
      <c r="AD46" s="1364"/>
      <c r="AE46" s="1364"/>
      <c r="AF46" s="1364"/>
      <c r="AG46" s="1364"/>
      <c r="AH46" s="1366"/>
      <c r="AI46" s="1364"/>
      <c r="AJ46" s="1364"/>
      <c r="AK46" s="1364"/>
    </row>
    <row r="47" spans="1:37" s="1363" customFormat="1">
      <c r="A47" s="1363" t="e">
        <f ca="1">ADDRESS(OFFSET(C47,1,B47-1,1,1),COLUMN(OFFSET(C47,0,B47-1,1,1)),4,1)</f>
        <v>#N/A</v>
      </c>
      <c r="B47" s="1363" t="e">
        <f>MATCH(FALSE,ISERROR(C47:AI47),0)</f>
        <v>#N/A</v>
      </c>
      <c r="C47" s="1363" t="e">
        <f t="shared" ref="C47:AI47" si="0">MATCH(FALSE,ISNUMBER(C11:C23),0)</f>
        <v>#N/A</v>
      </c>
      <c r="D47" s="1367" t="e">
        <f t="shared" si="0"/>
        <v>#N/A</v>
      </c>
      <c r="E47" s="1363" t="e">
        <f t="shared" si="0"/>
        <v>#N/A</v>
      </c>
      <c r="F47" s="1363" t="e">
        <f t="shared" si="0"/>
        <v>#N/A</v>
      </c>
      <c r="G47" s="1363" t="e">
        <f t="shared" si="0"/>
        <v>#N/A</v>
      </c>
      <c r="H47" s="1363" t="e">
        <f t="shared" si="0"/>
        <v>#N/A</v>
      </c>
      <c r="I47" s="1363" t="e">
        <f t="shared" si="0"/>
        <v>#N/A</v>
      </c>
      <c r="J47" s="1363" t="e">
        <f t="shared" si="0"/>
        <v>#N/A</v>
      </c>
      <c r="K47" s="1363" t="e">
        <f t="shared" si="0"/>
        <v>#N/A</v>
      </c>
      <c r="L47" s="1363" t="e">
        <f t="shared" si="0"/>
        <v>#N/A</v>
      </c>
      <c r="M47" s="1363" t="e">
        <f t="shared" si="0"/>
        <v>#N/A</v>
      </c>
      <c r="N47" s="1363" t="e">
        <f t="shared" si="0"/>
        <v>#N/A</v>
      </c>
      <c r="O47" s="1367" t="e">
        <f t="shared" si="0"/>
        <v>#N/A</v>
      </c>
      <c r="P47" s="1363" t="e">
        <f t="shared" si="0"/>
        <v>#N/A</v>
      </c>
      <c r="Q47" s="1363" t="e">
        <f t="shared" si="0"/>
        <v>#N/A</v>
      </c>
      <c r="R47" s="1363" t="e">
        <f t="shared" si="0"/>
        <v>#N/A</v>
      </c>
      <c r="S47" s="1363" t="e">
        <f t="shared" si="0"/>
        <v>#N/A</v>
      </c>
      <c r="T47" s="1363" t="e">
        <f t="shared" si="0"/>
        <v>#N/A</v>
      </c>
      <c r="U47" s="1363" t="e">
        <f t="shared" si="0"/>
        <v>#N/A</v>
      </c>
      <c r="V47" s="1363" t="e">
        <f t="shared" si="0"/>
        <v>#N/A</v>
      </c>
      <c r="W47" s="1363" t="e">
        <f t="shared" si="0"/>
        <v>#N/A</v>
      </c>
      <c r="X47" s="1363" t="e">
        <f t="shared" si="0"/>
        <v>#N/A</v>
      </c>
      <c r="Y47" s="1363" t="e">
        <f t="shared" si="0"/>
        <v>#N/A</v>
      </c>
      <c r="Z47" s="1363" t="e">
        <f t="shared" si="0"/>
        <v>#N/A</v>
      </c>
      <c r="AA47" s="1363" t="e">
        <f t="shared" si="0"/>
        <v>#N/A</v>
      </c>
      <c r="AB47" s="1363" t="e">
        <f t="shared" si="0"/>
        <v>#N/A</v>
      </c>
      <c r="AC47" s="1363" t="e">
        <f t="shared" si="0"/>
        <v>#N/A</v>
      </c>
      <c r="AD47" s="1363" t="e">
        <f t="shared" si="0"/>
        <v>#N/A</v>
      </c>
      <c r="AE47" s="1363" t="e">
        <f t="shared" si="0"/>
        <v>#N/A</v>
      </c>
      <c r="AF47" s="1363" t="e">
        <f t="shared" si="0"/>
        <v>#N/A</v>
      </c>
      <c r="AG47" s="1363" t="e">
        <f t="shared" si="0"/>
        <v>#N/A</v>
      </c>
      <c r="AH47" s="1367" t="e">
        <f t="shared" si="0"/>
        <v>#N/A</v>
      </c>
      <c r="AI47" s="1363" t="e">
        <f t="shared" si="0"/>
        <v>#N/A</v>
      </c>
    </row>
    <row r="48" spans="1:37" s="1363" customFormat="1">
      <c r="C48" s="1363">
        <f t="shared" ref="C48:AI48" si="1">IF(ISERROR(C47),0,ROW(C11)+C47-1)</f>
        <v>0</v>
      </c>
      <c r="D48" s="1367">
        <f t="shared" si="1"/>
        <v>0</v>
      </c>
      <c r="E48" s="1363">
        <f t="shared" si="1"/>
        <v>0</v>
      </c>
      <c r="F48" s="1363">
        <f t="shared" si="1"/>
        <v>0</v>
      </c>
      <c r="G48" s="1363">
        <f t="shared" si="1"/>
        <v>0</v>
      </c>
      <c r="H48" s="1363">
        <f t="shared" si="1"/>
        <v>0</v>
      </c>
      <c r="I48" s="1363">
        <f t="shared" si="1"/>
        <v>0</v>
      </c>
      <c r="J48" s="1363">
        <f t="shared" si="1"/>
        <v>0</v>
      </c>
      <c r="K48" s="1363">
        <f t="shared" si="1"/>
        <v>0</v>
      </c>
      <c r="L48" s="1363">
        <f t="shared" si="1"/>
        <v>0</v>
      </c>
      <c r="M48" s="1363">
        <f t="shared" si="1"/>
        <v>0</v>
      </c>
      <c r="N48" s="1363">
        <f t="shared" si="1"/>
        <v>0</v>
      </c>
      <c r="O48" s="1367">
        <f t="shared" si="1"/>
        <v>0</v>
      </c>
      <c r="P48" s="1363">
        <f t="shared" si="1"/>
        <v>0</v>
      </c>
      <c r="Q48" s="1363">
        <f t="shared" si="1"/>
        <v>0</v>
      </c>
      <c r="R48" s="1363">
        <f t="shared" si="1"/>
        <v>0</v>
      </c>
      <c r="S48" s="1363">
        <f t="shared" si="1"/>
        <v>0</v>
      </c>
      <c r="T48" s="1363">
        <f t="shared" si="1"/>
        <v>0</v>
      </c>
      <c r="U48" s="1363">
        <f t="shared" si="1"/>
        <v>0</v>
      </c>
      <c r="V48" s="1363">
        <f t="shared" si="1"/>
        <v>0</v>
      </c>
      <c r="W48" s="1363">
        <f t="shared" si="1"/>
        <v>0</v>
      </c>
      <c r="X48" s="1363">
        <f t="shared" si="1"/>
        <v>0</v>
      </c>
      <c r="Y48" s="1363">
        <f t="shared" si="1"/>
        <v>0</v>
      </c>
      <c r="Z48" s="1363">
        <f t="shared" si="1"/>
        <v>0</v>
      </c>
      <c r="AA48" s="1363">
        <f t="shared" si="1"/>
        <v>0</v>
      </c>
      <c r="AB48" s="1363">
        <f t="shared" si="1"/>
        <v>0</v>
      </c>
      <c r="AC48" s="1363">
        <f t="shared" si="1"/>
        <v>0</v>
      </c>
      <c r="AD48" s="1363">
        <f t="shared" si="1"/>
        <v>0</v>
      </c>
      <c r="AE48" s="1363">
        <f t="shared" si="1"/>
        <v>0</v>
      </c>
      <c r="AF48" s="1363">
        <f t="shared" si="1"/>
        <v>0</v>
      </c>
      <c r="AG48" s="1363">
        <f t="shared" si="1"/>
        <v>0</v>
      </c>
      <c r="AH48" s="1367">
        <f t="shared" si="1"/>
        <v>0</v>
      </c>
      <c r="AI48" s="1363">
        <f t="shared" si="1"/>
        <v>0</v>
      </c>
    </row>
    <row r="49" spans="4:34" s="1363" customFormat="1">
      <c r="D49" s="1367"/>
      <c r="O49" s="1367"/>
      <c r="AH49" s="1367"/>
    </row>
    <row r="50" spans="4:34" s="1363" customFormat="1">
      <c r="D50" s="1367"/>
      <c r="O50" s="1367"/>
      <c r="AH50" s="1367"/>
    </row>
    <row r="51" spans="4:34" s="1363" customFormat="1">
      <c r="D51" s="1367"/>
      <c r="O51" s="1367"/>
      <c r="AH51" s="1367"/>
    </row>
    <row r="52" spans="4:34" s="1363" customFormat="1">
      <c r="D52" s="1367"/>
      <c r="O52" s="1367"/>
      <c r="AH52" s="1367"/>
    </row>
    <row r="53" spans="4:34" s="1363" customFormat="1">
      <c r="D53" s="1367"/>
      <c r="O53" s="1367"/>
      <c r="AH53" s="1367"/>
    </row>
    <row r="54" spans="4:34" s="1363" customFormat="1">
      <c r="D54" s="1367"/>
      <c r="O54" s="1367"/>
      <c r="AH54" s="1367"/>
    </row>
    <row r="55" spans="4:34" s="1363" customFormat="1">
      <c r="D55" s="1367"/>
      <c r="O55" s="1367"/>
      <c r="AH55" s="1367"/>
    </row>
    <row r="56" spans="4:34" s="1363" customFormat="1">
      <c r="D56" s="1367"/>
      <c r="O56" s="1367"/>
      <c r="AH56" s="1367"/>
    </row>
    <row r="57" spans="4:34" s="1363" customFormat="1">
      <c r="D57" s="1367"/>
      <c r="O57" s="1367"/>
      <c r="AH57" s="1367"/>
    </row>
    <row r="58" spans="4:34" s="1363" customFormat="1">
      <c r="D58" s="1367"/>
      <c r="O58" s="1367"/>
      <c r="AH58" s="1367"/>
    </row>
    <row r="59" spans="4:34" s="1363" customFormat="1">
      <c r="D59" s="1367"/>
      <c r="O59" s="1367"/>
      <c r="AH59" s="1367"/>
    </row>
    <row r="60" spans="4:34" s="1363" customFormat="1">
      <c r="D60" s="1367"/>
      <c r="O60" s="1367"/>
      <c r="AH60" s="1367"/>
    </row>
    <row r="61" spans="4:34" s="1363" customFormat="1">
      <c r="D61" s="1367"/>
      <c r="O61" s="1367"/>
      <c r="AH61" s="1367"/>
    </row>
    <row r="62" spans="4:34" s="1363" customFormat="1">
      <c r="D62" s="1367"/>
      <c r="O62" s="1367"/>
      <c r="AH62" s="1367"/>
    </row>
    <row r="63" spans="4:34" s="1363" customFormat="1">
      <c r="D63" s="1367"/>
      <c r="O63" s="1367"/>
      <c r="AH63" s="1367"/>
    </row>
    <row r="64" spans="4:34" s="1363" customFormat="1">
      <c r="D64" s="1367"/>
      <c r="O64" s="1367"/>
      <c r="AH64" s="1367"/>
    </row>
    <row r="65" spans="4:34" s="1363" customFormat="1">
      <c r="D65" s="1367"/>
      <c r="O65" s="1367"/>
      <c r="AH65" s="1367"/>
    </row>
    <row r="66" spans="4:34" s="1363" customFormat="1">
      <c r="D66" s="1367"/>
      <c r="O66" s="1367"/>
      <c r="AH66" s="1367"/>
    </row>
    <row r="67" spans="4:34" s="1363" customFormat="1">
      <c r="D67" s="1367"/>
      <c r="O67" s="1367"/>
      <c r="AH67" s="1367"/>
    </row>
    <row r="68" spans="4:34" s="1363" customFormat="1">
      <c r="D68" s="1367"/>
      <c r="O68" s="1367"/>
      <c r="AH68" s="1367"/>
    </row>
    <row r="69" spans="4:34" s="1363" customFormat="1">
      <c r="D69" s="1367"/>
      <c r="O69" s="1367"/>
      <c r="AH69" s="1367"/>
    </row>
    <row r="70" spans="4:34" s="1363" customFormat="1">
      <c r="D70" s="1367"/>
      <c r="O70" s="1367"/>
      <c r="AH70" s="1367"/>
    </row>
    <row r="71" spans="4:34" s="1363" customFormat="1">
      <c r="D71" s="1367"/>
      <c r="O71" s="1367"/>
      <c r="AH71" s="1367"/>
    </row>
    <row r="72" spans="4:34" s="1363" customFormat="1">
      <c r="D72" s="1367"/>
      <c r="O72" s="1367"/>
      <c r="AH72" s="1367"/>
    </row>
    <row r="73" spans="4:34" s="1363" customFormat="1">
      <c r="D73" s="1367"/>
      <c r="O73" s="1367"/>
      <c r="AH73" s="1367"/>
    </row>
    <row r="74" spans="4:34" s="1363" customFormat="1">
      <c r="D74" s="1367"/>
      <c r="O74" s="1367"/>
      <c r="AH74" s="1367"/>
    </row>
    <row r="75" spans="4:34" s="1363" customFormat="1">
      <c r="D75" s="1367"/>
      <c r="O75" s="1367"/>
      <c r="AH75" s="1367"/>
    </row>
    <row r="76" spans="4:34" s="1363" customFormat="1">
      <c r="D76" s="1367"/>
      <c r="O76" s="1367"/>
      <c r="AH76" s="1367"/>
    </row>
    <row r="77" spans="4:34" s="1363" customFormat="1">
      <c r="D77" s="1367"/>
      <c r="O77" s="1367"/>
      <c r="AH77" s="1367"/>
    </row>
    <row r="78" spans="4:34" s="1363" customFormat="1">
      <c r="D78" s="1367"/>
      <c r="O78" s="1367"/>
      <c r="AH78" s="1367"/>
    </row>
    <row r="79" spans="4:34" s="1363" customFormat="1">
      <c r="D79" s="1367"/>
      <c r="O79" s="1367"/>
      <c r="AH79" s="1367"/>
    </row>
    <row r="80" spans="4:34" s="1363" customFormat="1">
      <c r="D80" s="1367"/>
      <c r="O80" s="1367"/>
      <c r="AH80" s="1367"/>
    </row>
    <row r="81" spans="4:34" s="1363" customFormat="1">
      <c r="D81" s="1367"/>
      <c r="O81" s="1367"/>
      <c r="AH81" s="1367"/>
    </row>
    <row r="82" spans="4:34" s="1363" customFormat="1">
      <c r="D82" s="1367"/>
      <c r="O82" s="1367"/>
      <c r="AH82" s="1367"/>
    </row>
    <row r="83" spans="4:34" s="1363" customFormat="1">
      <c r="D83" s="1367"/>
      <c r="O83" s="1367"/>
      <c r="AH83" s="1367"/>
    </row>
    <row r="84" spans="4:34" s="1363" customFormat="1">
      <c r="D84" s="1367"/>
      <c r="O84" s="1367"/>
      <c r="AH84" s="1367"/>
    </row>
    <row r="85" spans="4:34" s="1363" customFormat="1">
      <c r="D85" s="1367"/>
      <c r="O85" s="1367"/>
      <c r="AH85" s="1367"/>
    </row>
    <row r="86" spans="4:34" s="1363" customFormat="1">
      <c r="D86" s="1367"/>
      <c r="O86" s="1367"/>
      <c r="AH86" s="1367"/>
    </row>
    <row r="87" spans="4:34" s="1363" customFormat="1">
      <c r="D87" s="1367"/>
      <c r="O87" s="1367"/>
      <c r="AH87" s="1367"/>
    </row>
    <row r="88" spans="4:34" s="1363" customFormat="1">
      <c r="D88" s="1367"/>
      <c r="O88" s="1367"/>
      <c r="AH88" s="1367"/>
    </row>
    <row r="89" spans="4:34" s="1363" customFormat="1">
      <c r="D89" s="1367"/>
      <c r="O89" s="1367"/>
      <c r="AH89" s="1367"/>
    </row>
    <row r="90" spans="4:34" s="1363" customFormat="1">
      <c r="D90" s="1367"/>
      <c r="O90" s="1367"/>
      <c r="AH90" s="1367"/>
    </row>
    <row r="91" spans="4:34" s="1363" customFormat="1">
      <c r="D91" s="1367"/>
      <c r="O91" s="1367"/>
      <c r="AH91" s="1367"/>
    </row>
    <row r="92" spans="4:34" s="1363" customFormat="1">
      <c r="D92" s="1367"/>
      <c r="O92" s="1367"/>
      <c r="AH92" s="1367"/>
    </row>
    <row r="93" spans="4:34" s="1363" customFormat="1">
      <c r="D93" s="1367"/>
      <c r="O93" s="1367"/>
      <c r="AH93" s="1367"/>
    </row>
    <row r="94" spans="4:34" s="1363" customFormat="1">
      <c r="D94" s="1367"/>
      <c r="O94" s="1367"/>
      <c r="AH94" s="1367"/>
    </row>
    <row r="95" spans="4:34" s="1363" customFormat="1">
      <c r="D95" s="1367"/>
      <c r="O95" s="1367"/>
      <c r="AH95" s="1367"/>
    </row>
    <row r="96" spans="4:34" s="1363" customFormat="1">
      <c r="D96" s="1367"/>
      <c r="O96" s="1367"/>
      <c r="AH96" s="1367"/>
    </row>
    <row r="97" spans="4:34" s="1363" customFormat="1">
      <c r="D97" s="1367"/>
      <c r="O97" s="1367"/>
      <c r="AH97" s="1367"/>
    </row>
    <row r="98" spans="4:34" s="1363" customFormat="1">
      <c r="D98" s="1367"/>
      <c r="O98" s="1367"/>
      <c r="AH98" s="1367"/>
    </row>
    <row r="99" spans="4:34" s="1363" customFormat="1">
      <c r="D99" s="1367"/>
      <c r="O99" s="1367"/>
      <c r="AH99" s="1367"/>
    </row>
    <row r="100" spans="4:34" s="1363" customFormat="1">
      <c r="D100" s="1367"/>
      <c r="O100" s="1367"/>
      <c r="AH100" s="1367"/>
    </row>
    <row r="101" spans="4:34" s="1363" customFormat="1">
      <c r="D101" s="1367"/>
      <c r="O101" s="1367"/>
      <c r="AH101" s="1367"/>
    </row>
    <row r="102" spans="4:34" s="1363" customFormat="1">
      <c r="D102" s="1367"/>
      <c r="O102" s="1367"/>
      <c r="AH102" s="1367"/>
    </row>
    <row r="103" spans="4:34" s="1363" customFormat="1">
      <c r="D103" s="1367"/>
      <c r="O103" s="1367"/>
      <c r="AH103" s="1367"/>
    </row>
    <row r="104" spans="4:34" s="1363" customFormat="1">
      <c r="D104" s="1367"/>
      <c r="O104" s="1367"/>
      <c r="AH104" s="1367"/>
    </row>
    <row r="105" spans="4:34" s="1363" customFormat="1">
      <c r="D105" s="1367"/>
      <c r="O105" s="1367"/>
      <c r="AH105" s="1367"/>
    </row>
    <row r="106" spans="4:34" s="1363" customFormat="1">
      <c r="D106" s="1367"/>
      <c r="O106" s="1367"/>
      <c r="AH106" s="1367"/>
    </row>
    <row r="107" spans="4:34" s="1363" customFormat="1">
      <c r="D107" s="1367"/>
      <c r="O107" s="1367"/>
      <c r="AH107" s="1367"/>
    </row>
    <row r="108" spans="4:34" s="1363" customFormat="1">
      <c r="D108" s="1367"/>
      <c r="O108" s="1367"/>
      <c r="AH108" s="1367"/>
    </row>
    <row r="109" spans="4:34" s="1363" customFormat="1">
      <c r="D109" s="1367"/>
      <c r="O109" s="1367"/>
      <c r="AH109" s="1367"/>
    </row>
    <row r="110" spans="4:34" s="1363" customFormat="1">
      <c r="D110" s="1367"/>
      <c r="O110" s="1367"/>
      <c r="AH110" s="1367"/>
    </row>
    <row r="111" spans="4:34" s="1363" customFormat="1">
      <c r="D111" s="1367"/>
      <c r="O111" s="1367"/>
      <c r="AH111" s="1367"/>
    </row>
    <row r="112" spans="4:34" s="1363" customFormat="1">
      <c r="D112" s="1367"/>
      <c r="O112" s="1367"/>
      <c r="AH112" s="1367"/>
    </row>
    <row r="113" spans="4:34" s="1363" customFormat="1">
      <c r="D113" s="1367"/>
      <c r="O113" s="1367"/>
      <c r="AH113" s="1367"/>
    </row>
    <row r="114" spans="4:34" s="1363" customFormat="1">
      <c r="D114" s="1367"/>
      <c r="O114" s="1367"/>
      <c r="AH114" s="1367"/>
    </row>
    <row r="115" spans="4:34" s="1363" customFormat="1">
      <c r="D115" s="1367"/>
      <c r="O115" s="1367"/>
      <c r="AH115" s="1367"/>
    </row>
    <row r="116" spans="4:34" s="1363" customFormat="1">
      <c r="D116" s="1367"/>
      <c r="O116" s="1367"/>
      <c r="AH116" s="1367"/>
    </row>
    <row r="117" spans="4:34" s="1363" customFormat="1">
      <c r="D117" s="1367"/>
      <c r="O117" s="1367"/>
      <c r="AH117" s="1367"/>
    </row>
    <row r="118" spans="4:34" s="1363" customFormat="1">
      <c r="D118" s="1367"/>
      <c r="O118" s="1367"/>
      <c r="AH118" s="1367"/>
    </row>
    <row r="119" spans="4:34" s="1363" customFormat="1">
      <c r="D119" s="1367"/>
      <c r="O119" s="1367"/>
      <c r="AH119" s="1367"/>
    </row>
    <row r="120" spans="4:34" s="1363" customFormat="1">
      <c r="D120" s="1367"/>
      <c r="O120" s="1367"/>
      <c r="AH120" s="1367"/>
    </row>
    <row r="121" spans="4:34" s="1363" customFormat="1">
      <c r="D121" s="1367"/>
      <c r="O121" s="1367"/>
      <c r="AH121" s="1367"/>
    </row>
    <row r="122" spans="4:34" s="1363" customFormat="1">
      <c r="D122" s="1367"/>
      <c r="O122" s="1367"/>
      <c r="AH122" s="1367"/>
    </row>
    <row r="123" spans="4:34" s="1363" customFormat="1">
      <c r="D123" s="1367"/>
      <c r="O123" s="1367"/>
      <c r="AH123" s="1367"/>
    </row>
    <row r="124" spans="4:34" s="1363" customFormat="1">
      <c r="D124" s="1367"/>
      <c r="O124" s="1367"/>
      <c r="AH124" s="1367"/>
    </row>
    <row r="125" spans="4:34" s="1363" customFormat="1">
      <c r="D125" s="1367"/>
      <c r="O125" s="1367"/>
      <c r="AH125" s="1367"/>
    </row>
    <row r="126" spans="4:34" s="1363" customFormat="1">
      <c r="D126" s="1367"/>
      <c r="O126" s="1367"/>
      <c r="AH126" s="1367"/>
    </row>
    <row r="127" spans="4:34" s="1363" customFormat="1">
      <c r="D127" s="1367"/>
      <c r="O127" s="1367"/>
      <c r="AH127" s="1367"/>
    </row>
    <row r="128" spans="4:34" s="1363" customFormat="1">
      <c r="D128" s="1367"/>
      <c r="O128" s="1367"/>
      <c r="AH128" s="1367"/>
    </row>
    <row r="129" spans="4:34" s="1363" customFormat="1">
      <c r="D129" s="1367"/>
      <c r="O129" s="1367"/>
      <c r="AH129" s="1367"/>
    </row>
    <row r="130" spans="4:34" s="1363" customFormat="1">
      <c r="D130" s="1367"/>
      <c r="O130" s="1367"/>
      <c r="AH130" s="1367"/>
    </row>
    <row r="131" spans="4:34" s="1363" customFormat="1">
      <c r="D131" s="1367"/>
      <c r="O131" s="1367"/>
      <c r="AH131" s="1367"/>
    </row>
    <row r="132" spans="4:34" s="1363" customFormat="1">
      <c r="D132" s="1367"/>
      <c r="O132" s="1367"/>
      <c r="AH132" s="1367"/>
    </row>
    <row r="133" spans="4:34" s="1363" customFormat="1">
      <c r="D133" s="1367"/>
      <c r="O133" s="1367"/>
      <c r="AH133" s="1367"/>
    </row>
    <row r="134" spans="4:34" s="1363" customFormat="1">
      <c r="D134" s="1367"/>
      <c r="O134" s="1367"/>
      <c r="AH134" s="1367"/>
    </row>
    <row r="135" spans="4:34" s="1363" customFormat="1">
      <c r="D135" s="1367"/>
      <c r="O135" s="1367"/>
      <c r="AH135" s="1367"/>
    </row>
    <row r="136" spans="4:34" s="1363" customFormat="1">
      <c r="D136" s="1367"/>
      <c r="O136" s="1367"/>
      <c r="AH136" s="1367"/>
    </row>
    <row r="137" spans="4:34" s="1363" customFormat="1">
      <c r="D137" s="1367"/>
      <c r="O137" s="1367"/>
      <c r="AH137" s="1367"/>
    </row>
    <row r="138" spans="4:34" s="1363" customFormat="1">
      <c r="D138" s="1367"/>
      <c r="O138" s="1367"/>
      <c r="AH138" s="1367"/>
    </row>
    <row r="139" spans="4:34" s="1363" customFormat="1">
      <c r="D139" s="1367"/>
      <c r="O139" s="1367"/>
      <c r="AH139" s="1367"/>
    </row>
    <row r="140" spans="4:34" s="1363" customFormat="1">
      <c r="D140" s="1367"/>
      <c r="O140" s="1367"/>
      <c r="AH140" s="1367"/>
    </row>
    <row r="141" spans="4:34" s="1363" customFormat="1">
      <c r="D141" s="1367"/>
      <c r="O141" s="1367"/>
      <c r="AH141" s="1367"/>
    </row>
    <row r="142" spans="4:34" s="1363" customFormat="1">
      <c r="D142" s="1367"/>
      <c r="O142" s="1367"/>
      <c r="AH142" s="1367"/>
    </row>
    <row r="143" spans="4:34" s="1363" customFormat="1">
      <c r="D143" s="1367"/>
      <c r="O143" s="1367"/>
      <c r="AH143" s="1367"/>
    </row>
    <row r="144" spans="4:34" s="1363" customFormat="1">
      <c r="D144" s="1367"/>
      <c r="O144" s="1367"/>
      <c r="AH144" s="1367"/>
    </row>
    <row r="145" spans="4:34" s="1363" customFormat="1">
      <c r="D145" s="1367"/>
      <c r="O145" s="1367"/>
      <c r="AH145" s="1367"/>
    </row>
    <row r="146" spans="4:34" s="1363" customFormat="1">
      <c r="D146" s="1367"/>
      <c r="O146" s="1367"/>
      <c r="AH146" s="1367"/>
    </row>
    <row r="147" spans="4:34" s="1363" customFormat="1">
      <c r="D147" s="1367"/>
      <c r="O147" s="1367"/>
      <c r="AH147" s="1367"/>
    </row>
    <row r="148" spans="4:34" s="1363" customFormat="1">
      <c r="D148" s="1367"/>
      <c r="O148" s="1367"/>
      <c r="AH148" s="1367"/>
    </row>
    <row r="149" spans="4:34" s="1363" customFormat="1">
      <c r="D149" s="1367"/>
      <c r="O149" s="1367"/>
      <c r="AH149" s="1367"/>
    </row>
    <row r="150" spans="4:34" s="1363" customFormat="1">
      <c r="D150" s="1367"/>
      <c r="O150" s="1367"/>
      <c r="AH150" s="1367"/>
    </row>
    <row r="151" spans="4:34" s="1363" customFormat="1">
      <c r="D151" s="1367"/>
      <c r="O151" s="1367"/>
      <c r="AH151" s="1367"/>
    </row>
    <row r="152" spans="4:34" s="1363" customFormat="1">
      <c r="D152" s="1367"/>
      <c r="O152" s="1367"/>
      <c r="AH152" s="1367"/>
    </row>
    <row r="153" spans="4:34" s="1363" customFormat="1">
      <c r="D153" s="1367"/>
      <c r="O153" s="1367"/>
      <c r="AH153" s="1367"/>
    </row>
    <row r="154" spans="4:34" s="1363" customFormat="1">
      <c r="D154" s="1367"/>
      <c r="O154" s="1367"/>
      <c r="AH154" s="1367"/>
    </row>
    <row r="155" spans="4:34" s="1363" customFormat="1">
      <c r="D155" s="1367"/>
      <c r="O155" s="1367"/>
      <c r="AH155" s="1367"/>
    </row>
    <row r="156" spans="4:34" s="1363" customFormat="1">
      <c r="D156" s="1367"/>
      <c r="O156" s="1367"/>
      <c r="AH156" s="1367"/>
    </row>
    <row r="157" spans="4:34" s="1363" customFormat="1">
      <c r="D157" s="1367"/>
      <c r="O157" s="1367"/>
      <c r="AH157" s="1367"/>
    </row>
    <row r="158" spans="4:34" s="1363" customFormat="1">
      <c r="D158" s="1367"/>
      <c r="O158" s="1367"/>
      <c r="AH158" s="1367"/>
    </row>
    <row r="159" spans="4:34" s="1363" customFormat="1">
      <c r="D159" s="1367"/>
      <c r="O159" s="1367"/>
      <c r="AH159" s="1367"/>
    </row>
    <row r="160" spans="4:34" s="1363" customFormat="1">
      <c r="D160" s="1367"/>
      <c r="O160" s="1367"/>
      <c r="AH160" s="1367"/>
    </row>
    <row r="161" spans="4:34" s="1363" customFormat="1">
      <c r="D161" s="1367"/>
      <c r="O161" s="1367"/>
      <c r="AH161" s="1367"/>
    </row>
    <row r="162" spans="4:34" s="1363" customFormat="1">
      <c r="D162" s="1367"/>
      <c r="O162" s="1367"/>
      <c r="AH162" s="1367"/>
    </row>
    <row r="163" spans="4:34" s="1363" customFormat="1">
      <c r="D163" s="1367"/>
      <c r="O163" s="1367"/>
      <c r="AH163" s="1367"/>
    </row>
    <row r="164" spans="4:34" s="1363" customFormat="1">
      <c r="D164" s="1367"/>
      <c r="O164" s="1367"/>
      <c r="AH164" s="1367"/>
    </row>
    <row r="165" spans="4:34" s="1363" customFormat="1">
      <c r="D165" s="1367"/>
      <c r="O165" s="1367"/>
      <c r="AH165" s="1367"/>
    </row>
    <row r="166" spans="4:34" s="1363" customFormat="1">
      <c r="D166" s="1367"/>
      <c r="O166" s="1367"/>
      <c r="AH166" s="1367"/>
    </row>
    <row r="167" spans="4:34" s="1363" customFormat="1">
      <c r="D167" s="1367"/>
      <c r="O167" s="1367"/>
      <c r="AH167" s="1367"/>
    </row>
    <row r="168" spans="4:34" s="1363" customFormat="1">
      <c r="D168" s="1367"/>
      <c r="O168" s="1367"/>
      <c r="AH168" s="1367"/>
    </row>
    <row r="169" spans="4:34" s="1363" customFormat="1">
      <c r="D169" s="1367"/>
      <c r="O169" s="1367"/>
      <c r="AH169" s="1367"/>
    </row>
    <row r="170" spans="4:34" s="1363" customFormat="1">
      <c r="D170" s="1367"/>
      <c r="O170" s="1367"/>
      <c r="AH170" s="1367"/>
    </row>
    <row r="171" spans="4:34" s="1363" customFormat="1">
      <c r="D171" s="1367"/>
      <c r="O171" s="1367"/>
      <c r="AH171" s="1367"/>
    </row>
    <row r="172" spans="4:34" s="1363" customFormat="1">
      <c r="D172" s="1367"/>
      <c r="O172" s="1367"/>
      <c r="AH172" s="1367"/>
    </row>
    <row r="173" spans="4:34" s="1363" customFormat="1">
      <c r="D173" s="1367"/>
      <c r="O173" s="1367"/>
      <c r="AH173" s="1367"/>
    </row>
    <row r="174" spans="4:34" s="1363" customFormat="1">
      <c r="D174" s="1367"/>
      <c r="O174" s="1367"/>
      <c r="AH174" s="1367"/>
    </row>
    <row r="175" spans="4:34" s="1363" customFormat="1">
      <c r="D175" s="1367"/>
      <c r="O175" s="1367"/>
      <c r="AH175" s="1367"/>
    </row>
    <row r="176" spans="4:34" s="1363" customFormat="1">
      <c r="D176" s="1367"/>
      <c r="O176" s="1367"/>
      <c r="AH176" s="1367"/>
    </row>
    <row r="177" spans="4:34" s="1363" customFormat="1">
      <c r="D177" s="1367"/>
      <c r="O177" s="1367"/>
      <c r="AH177" s="1367"/>
    </row>
    <row r="178" spans="4:34" s="1363" customFormat="1">
      <c r="D178" s="1367"/>
      <c r="O178" s="1367"/>
      <c r="AH178" s="1367"/>
    </row>
    <row r="179" spans="4:34" s="1363" customFormat="1">
      <c r="D179" s="1367"/>
      <c r="O179" s="1367"/>
      <c r="AH179" s="1367"/>
    </row>
    <row r="180" spans="4:34" s="1363" customFormat="1">
      <c r="D180" s="1367"/>
      <c r="O180" s="1367"/>
      <c r="AH180" s="1367"/>
    </row>
    <row r="181" spans="4:34" s="1363" customFormat="1">
      <c r="D181" s="1367"/>
      <c r="O181" s="1367"/>
      <c r="AH181" s="1367"/>
    </row>
    <row r="182" spans="4:34" s="1363" customFormat="1">
      <c r="D182" s="1367"/>
      <c r="O182" s="1367"/>
      <c r="AH182" s="1367"/>
    </row>
    <row r="183" spans="4:34" s="1363" customFormat="1">
      <c r="D183" s="1367"/>
      <c r="O183" s="1367"/>
      <c r="AH183" s="1367"/>
    </row>
    <row r="184" spans="4:34" s="1363" customFormat="1">
      <c r="D184" s="1367"/>
      <c r="O184" s="1367"/>
      <c r="AH184" s="1367"/>
    </row>
    <row r="185" spans="4:34" s="1363" customFormat="1">
      <c r="D185" s="1367"/>
      <c r="O185" s="1367"/>
      <c r="AH185" s="1367"/>
    </row>
    <row r="186" spans="4:34" s="1363" customFormat="1">
      <c r="D186" s="1367"/>
      <c r="O186" s="1367"/>
      <c r="AH186" s="1367"/>
    </row>
    <row r="187" spans="4:34" s="1363" customFormat="1">
      <c r="D187" s="1367"/>
      <c r="O187" s="1367"/>
      <c r="AH187" s="1367"/>
    </row>
    <row r="188" spans="4:34" s="1363" customFormat="1">
      <c r="D188" s="1367"/>
      <c r="O188" s="1367"/>
      <c r="AH188" s="1367"/>
    </row>
    <row r="189" spans="4:34" s="1363" customFormat="1">
      <c r="D189" s="1367"/>
      <c r="O189" s="1367"/>
      <c r="AH189" s="1367"/>
    </row>
    <row r="190" spans="4:34" s="1363" customFormat="1">
      <c r="D190" s="1367"/>
      <c r="O190" s="1367"/>
      <c r="AH190" s="1367"/>
    </row>
    <row r="191" spans="4:34" s="1363" customFormat="1">
      <c r="D191" s="1367"/>
      <c r="O191" s="1367"/>
      <c r="AH191" s="1367"/>
    </row>
    <row r="192" spans="4:34" s="1363" customFormat="1">
      <c r="D192" s="1367"/>
      <c r="O192" s="1367"/>
      <c r="AH192" s="1367"/>
    </row>
    <row r="193" spans="4:34" s="1363" customFormat="1">
      <c r="D193" s="1367"/>
      <c r="O193" s="1367"/>
      <c r="AH193" s="1367"/>
    </row>
    <row r="194" spans="4:34" s="1363" customFormat="1">
      <c r="D194" s="1367"/>
      <c r="O194" s="1367"/>
      <c r="AH194" s="1367"/>
    </row>
    <row r="195" spans="4:34" s="1363" customFormat="1">
      <c r="D195" s="1367"/>
      <c r="O195" s="1367"/>
      <c r="AH195" s="1367"/>
    </row>
    <row r="196" spans="4:34" s="1363" customFormat="1">
      <c r="D196" s="1367"/>
      <c r="O196" s="1367"/>
      <c r="AH196" s="1367"/>
    </row>
    <row r="197" spans="4:34" s="1363" customFormat="1">
      <c r="D197" s="1367"/>
      <c r="O197" s="1367"/>
      <c r="AH197" s="1367"/>
    </row>
    <row r="198" spans="4:34" s="1363" customFormat="1">
      <c r="D198" s="1367"/>
      <c r="O198" s="1367"/>
      <c r="AH198" s="1367"/>
    </row>
    <row r="199" spans="4:34" s="1363" customFormat="1">
      <c r="D199" s="1367"/>
      <c r="O199" s="1367"/>
      <c r="AH199" s="1367"/>
    </row>
    <row r="200" spans="4:34" s="1363" customFormat="1">
      <c r="D200" s="1367"/>
      <c r="O200" s="1367"/>
      <c r="AH200" s="1367"/>
    </row>
    <row r="201" spans="4:34" s="1363" customFormat="1">
      <c r="D201" s="1367"/>
      <c r="O201" s="1367"/>
      <c r="AH201" s="1367"/>
    </row>
    <row r="202" spans="4:34" s="1363" customFormat="1">
      <c r="D202" s="1367"/>
      <c r="O202" s="1367"/>
      <c r="AH202" s="1367"/>
    </row>
    <row r="203" spans="4:34" s="1363" customFormat="1">
      <c r="D203" s="1367"/>
      <c r="O203" s="1367"/>
      <c r="AH203" s="1367"/>
    </row>
    <row r="204" spans="4:34" s="1363" customFormat="1">
      <c r="D204" s="1367"/>
      <c r="O204" s="1367"/>
      <c r="AH204" s="1367"/>
    </row>
    <row r="205" spans="4:34" s="1363" customFormat="1">
      <c r="D205" s="1367"/>
      <c r="O205" s="1367"/>
      <c r="AH205" s="1367"/>
    </row>
    <row r="206" spans="4:34" s="1363" customFormat="1">
      <c r="D206" s="1367"/>
      <c r="O206" s="1367"/>
      <c r="AH206" s="1367"/>
    </row>
    <row r="207" spans="4:34" s="1363" customFormat="1">
      <c r="D207" s="1367"/>
      <c r="O207" s="1367"/>
      <c r="AH207" s="1367"/>
    </row>
    <row r="208" spans="4:34" s="1363" customFormat="1">
      <c r="D208" s="1367"/>
      <c r="O208" s="1367"/>
      <c r="AH208" s="1367"/>
    </row>
    <row r="209" spans="4:34" s="1363" customFormat="1">
      <c r="D209" s="1367"/>
      <c r="O209" s="1367"/>
      <c r="AH209" s="1367"/>
    </row>
    <row r="210" spans="4:34" s="1363" customFormat="1">
      <c r="D210" s="1367"/>
      <c r="O210" s="1367"/>
      <c r="AH210" s="1367"/>
    </row>
    <row r="211" spans="4:34" s="1363" customFormat="1">
      <c r="D211" s="1367"/>
      <c r="O211" s="1367"/>
      <c r="AH211" s="1367"/>
    </row>
    <row r="212" spans="4:34" s="1363" customFormat="1">
      <c r="D212" s="1367"/>
      <c r="O212" s="1367"/>
      <c r="AH212" s="1367"/>
    </row>
    <row r="213" spans="4:34" s="1363" customFormat="1">
      <c r="D213" s="1367"/>
      <c r="O213" s="1367"/>
      <c r="AH213" s="1367"/>
    </row>
    <row r="214" spans="4:34" s="1363" customFormat="1">
      <c r="D214" s="1367"/>
      <c r="O214" s="1367"/>
      <c r="AH214" s="1367"/>
    </row>
    <row r="215" spans="4:34" s="1363" customFormat="1">
      <c r="D215" s="1367"/>
      <c r="O215" s="1367"/>
      <c r="AH215" s="1367"/>
    </row>
    <row r="216" spans="4:34" s="1363" customFormat="1">
      <c r="D216" s="1367"/>
      <c r="O216" s="1367"/>
      <c r="AH216" s="1367"/>
    </row>
    <row r="217" spans="4:34" s="1363" customFormat="1">
      <c r="D217" s="1367"/>
      <c r="O217" s="1367"/>
      <c r="AH217" s="1367"/>
    </row>
    <row r="218" spans="4:34" s="1363" customFormat="1">
      <c r="D218" s="1367"/>
      <c r="O218" s="1367"/>
      <c r="AH218" s="1367"/>
    </row>
    <row r="219" spans="4:34" s="1363" customFormat="1">
      <c r="D219" s="1367"/>
      <c r="O219" s="1367"/>
      <c r="AH219" s="1367"/>
    </row>
    <row r="220" spans="4:34" s="1363" customFormat="1">
      <c r="D220" s="1367"/>
      <c r="O220" s="1367"/>
      <c r="AH220" s="1367"/>
    </row>
    <row r="221" spans="4:34" s="1363" customFormat="1">
      <c r="D221" s="1367"/>
      <c r="O221" s="1367"/>
      <c r="AH221" s="1367"/>
    </row>
    <row r="222" spans="4:34" s="1363" customFormat="1">
      <c r="D222" s="1367"/>
      <c r="O222" s="1367"/>
      <c r="AH222" s="1367"/>
    </row>
    <row r="223" spans="4:34" s="1363" customFormat="1">
      <c r="D223" s="1367"/>
      <c r="O223" s="1367"/>
      <c r="AH223" s="1367"/>
    </row>
    <row r="224" spans="4:34" s="1363" customFormat="1">
      <c r="D224" s="1367"/>
      <c r="O224" s="1367"/>
      <c r="AH224" s="1367"/>
    </row>
    <row r="225" spans="4:34" s="1363" customFormat="1">
      <c r="D225" s="1367"/>
      <c r="O225" s="1367"/>
      <c r="AH225" s="1367"/>
    </row>
    <row r="226" spans="4:34" s="1363" customFormat="1">
      <c r="D226" s="1367"/>
      <c r="O226" s="1367"/>
      <c r="AH226" s="1367"/>
    </row>
    <row r="227" spans="4:34" s="1363" customFormat="1">
      <c r="D227" s="1367"/>
      <c r="O227" s="1367"/>
      <c r="AH227" s="1367"/>
    </row>
    <row r="228" spans="4:34" s="1363" customFormat="1">
      <c r="D228" s="1367"/>
      <c r="O228" s="1367"/>
      <c r="AH228" s="1367"/>
    </row>
    <row r="229" spans="4:34" s="1363" customFormat="1">
      <c r="D229" s="1367"/>
      <c r="O229" s="1367"/>
      <c r="AH229" s="1367"/>
    </row>
    <row r="230" spans="4:34" s="1363" customFormat="1">
      <c r="D230" s="1367"/>
      <c r="O230" s="1367"/>
      <c r="AH230" s="1367"/>
    </row>
    <row r="231" spans="4:34" s="1363" customFormat="1">
      <c r="D231" s="1367"/>
      <c r="O231" s="1367"/>
      <c r="AH231" s="1367"/>
    </row>
    <row r="232" spans="4:34" s="1363" customFormat="1">
      <c r="D232" s="1367"/>
      <c r="O232" s="1367"/>
      <c r="AH232" s="1367"/>
    </row>
    <row r="233" spans="4:34" s="1363" customFormat="1">
      <c r="D233" s="1367"/>
      <c r="O233" s="1367"/>
      <c r="AH233" s="1367"/>
    </row>
    <row r="234" spans="4:34" s="1363" customFormat="1">
      <c r="D234" s="1367"/>
      <c r="O234" s="1367"/>
      <c r="AH234" s="1367"/>
    </row>
    <row r="235" spans="4:34" s="1363" customFormat="1">
      <c r="D235" s="1367"/>
      <c r="O235" s="1367"/>
      <c r="AH235" s="1367"/>
    </row>
    <row r="236" spans="4:34" s="1363" customFormat="1">
      <c r="D236" s="1367"/>
      <c r="O236" s="1367"/>
      <c r="AH236" s="1367"/>
    </row>
    <row r="237" spans="4:34" s="1363" customFormat="1">
      <c r="D237" s="1367"/>
      <c r="O237" s="1367"/>
      <c r="AH237" s="1367"/>
    </row>
    <row r="238" spans="4:34" s="1363" customFormat="1">
      <c r="D238" s="1367"/>
      <c r="O238" s="1367"/>
      <c r="AH238" s="1367"/>
    </row>
    <row r="239" spans="4:34" s="1363" customFormat="1">
      <c r="D239" s="1367"/>
      <c r="O239" s="1367"/>
      <c r="AH239" s="1367"/>
    </row>
    <row r="240" spans="4:34" s="1363" customFormat="1">
      <c r="D240" s="1367"/>
      <c r="O240" s="1367"/>
      <c r="AH240" s="1367"/>
    </row>
    <row r="241" spans="4:34" s="1363" customFormat="1">
      <c r="D241" s="1367"/>
      <c r="O241" s="1367"/>
      <c r="AH241" s="1367"/>
    </row>
    <row r="242" spans="4:34" s="1363" customFormat="1">
      <c r="D242" s="1367"/>
      <c r="O242" s="1367"/>
      <c r="AH242" s="1367"/>
    </row>
    <row r="243" spans="4:34" s="1363" customFormat="1">
      <c r="D243" s="1367"/>
      <c r="O243" s="1367"/>
      <c r="AH243" s="1367"/>
    </row>
    <row r="244" spans="4:34" s="1363" customFormat="1">
      <c r="D244" s="1367"/>
      <c r="O244" s="1367"/>
      <c r="AH244" s="1367"/>
    </row>
    <row r="245" spans="4:34" s="1363" customFormat="1">
      <c r="D245" s="1367"/>
      <c r="O245" s="1367"/>
      <c r="AH245" s="1367"/>
    </row>
    <row r="246" spans="4:34" s="1363" customFormat="1">
      <c r="D246" s="1367"/>
      <c r="O246" s="1367"/>
      <c r="AH246" s="1367"/>
    </row>
    <row r="247" spans="4:34" s="1363" customFormat="1">
      <c r="D247" s="1367"/>
      <c r="O247" s="1367"/>
      <c r="AH247" s="1367"/>
    </row>
    <row r="248" spans="4:34" s="1363" customFormat="1">
      <c r="D248" s="1367"/>
      <c r="O248" s="1367"/>
      <c r="AH248" s="1367"/>
    </row>
    <row r="249" spans="4:34" s="1363" customFormat="1">
      <c r="D249" s="1367"/>
      <c r="O249" s="1367"/>
      <c r="AH249" s="1367"/>
    </row>
    <row r="250" spans="4:34" s="1363" customFormat="1">
      <c r="D250" s="1367"/>
      <c r="O250" s="1367"/>
      <c r="AH250" s="1367"/>
    </row>
    <row r="251" spans="4:34" s="1363" customFormat="1">
      <c r="D251" s="1367"/>
      <c r="O251" s="1367"/>
      <c r="AH251" s="1367"/>
    </row>
    <row r="252" spans="4:34" s="1363" customFormat="1">
      <c r="D252" s="1367"/>
      <c r="O252" s="1367"/>
      <c r="AH252" s="1367"/>
    </row>
    <row r="253" spans="4:34" s="1363" customFormat="1">
      <c r="D253" s="1367"/>
      <c r="O253" s="1367"/>
      <c r="AH253" s="1367"/>
    </row>
    <row r="254" spans="4:34" s="1363" customFormat="1">
      <c r="D254" s="1367"/>
      <c r="O254" s="1367"/>
      <c r="AH254" s="1367"/>
    </row>
    <row r="255" spans="4:34" s="1363" customFormat="1">
      <c r="D255" s="1367"/>
      <c r="O255" s="1367"/>
      <c r="AH255" s="1367"/>
    </row>
    <row r="256" spans="4:34" s="1363" customFormat="1">
      <c r="D256" s="1367"/>
      <c r="O256" s="1367"/>
      <c r="AH256" s="1367"/>
    </row>
    <row r="257" spans="4:34" s="1363" customFormat="1">
      <c r="D257" s="1367"/>
      <c r="O257" s="1367"/>
      <c r="AH257" s="1367"/>
    </row>
    <row r="258" spans="4:34" s="1363" customFormat="1">
      <c r="D258" s="1367"/>
      <c r="O258" s="1367"/>
      <c r="AH258" s="1367"/>
    </row>
    <row r="259" spans="4:34" s="1363" customFormat="1">
      <c r="D259" s="1367"/>
      <c r="O259" s="1367"/>
      <c r="AH259" s="1367"/>
    </row>
    <row r="260" spans="4:34" s="1363" customFormat="1">
      <c r="D260" s="1367"/>
      <c r="O260" s="1367"/>
      <c r="AH260" s="1367"/>
    </row>
    <row r="261" spans="4:34" s="1363" customFormat="1">
      <c r="D261" s="1367"/>
      <c r="O261" s="1367"/>
      <c r="AH261" s="1367"/>
    </row>
    <row r="262" spans="4:34" s="1363" customFormat="1">
      <c r="D262" s="1367"/>
      <c r="O262" s="1367"/>
      <c r="AH262" s="1367"/>
    </row>
    <row r="263" spans="4:34" s="1363" customFormat="1">
      <c r="D263" s="1367"/>
      <c r="O263" s="1367"/>
      <c r="AH263" s="1367"/>
    </row>
    <row r="264" spans="4:34" s="1363" customFormat="1">
      <c r="D264" s="1367"/>
      <c r="O264" s="1367"/>
      <c r="AH264" s="1367"/>
    </row>
    <row r="265" spans="4:34" s="1363" customFormat="1">
      <c r="D265" s="1367"/>
      <c r="O265" s="1367"/>
      <c r="AH265" s="1367"/>
    </row>
    <row r="266" spans="4:34" s="1363" customFormat="1">
      <c r="D266" s="1367"/>
      <c r="O266" s="1367"/>
      <c r="AH266" s="1367"/>
    </row>
    <row r="267" spans="4:34" s="1363" customFormat="1">
      <c r="D267" s="1367"/>
      <c r="O267" s="1367"/>
      <c r="AH267" s="1367"/>
    </row>
    <row r="268" spans="4:34" s="1363" customFormat="1">
      <c r="D268" s="1367"/>
      <c r="O268" s="1367"/>
      <c r="AH268" s="1367"/>
    </row>
    <row r="269" spans="4:34" s="1363" customFormat="1">
      <c r="D269" s="1367"/>
      <c r="O269" s="1367"/>
      <c r="AH269" s="1367"/>
    </row>
    <row r="270" spans="4:34" s="1363" customFormat="1">
      <c r="D270" s="1367"/>
      <c r="O270" s="1367"/>
      <c r="AH270" s="1367"/>
    </row>
    <row r="271" spans="4:34" s="1363" customFormat="1">
      <c r="D271" s="1367"/>
      <c r="O271" s="1367"/>
      <c r="AH271" s="1367"/>
    </row>
    <row r="272" spans="4:34" s="1363" customFormat="1">
      <c r="D272" s="1367"/>
      <c r="O272" s="1367"/>
      <c r="AH272" s="1367"/>
    </row>
    <row r="273" spans="4:34" s="1363" customFormat="1">
      <c r="D273" s="1367"/>
      <c r="O273" s="1367"/>
      <c r="AH273" s="1367"/>
    </row>
    <row r="274" spans="4:34" s="1363" customFormat="1">
      <c r="D274" s="1367"/>
      <c r="O274" s="1367"/>
      <c r="AH274" s="1367"/>
    </row>
    <row r="275" spans="4:34" s="1363" customFormat="1">
      <c r="D275" s="1367"/>
      <c r="O275" s="1367"/>
      <c r="AH275" s="1367"/>
    </row>
    <row r="276" spans="4:34" s="1363" customFormat="1">
      <c r="D276" s="1367"/>
      <c r="O276" s="1367"/>
      <c r="AH276" s="1367"/>
    </row>
    <row r="277" spans="4:34" s="1363" customFormat="1">
      <c r="D277" s="1367"/>
      <c r="O277" s="1367"/>
      <c r="AH277" s="1367"/>
    </row>
    <row r="278" spans="4:34" s="1363" customFormat="1">
      <c r="D278" s="1367"/>
      <c r="O278" s="1367"/>
      <c r="AH278" s="1367"/>
    </row>
    <row r="279" spans="4:34" s="1363" customFormat="1">
      <c r="D279" s="1367"/>
      <c r="O279" s="1367"/>
      <c r="AH279" s="1367"/>
    </row>
    <row r="280" spans="4:34" s="1363" customFormat="1">
      <c r="D280" s="1367"/>
      <c r="O280" s="1367"/>
      <c r="AH280" s="1367"/>
    </row>
    <row r="281" spans="4:34" s="1363" customFormat="1">
      <c r="D281" s="1367"/>
      <c r="O281" s="1367"/>
      <c r="AH281" s="1367"/>
    </row>
    <row r="282" spans="4:34" s="1363" customFormat="1">
      <c r="D282" s="1367"/>
      <c r="O282" s="1367"/>
      <c r="AH282" s="1367"/>
    </row>
    <row r="283" spans="4:34" s="1363" customFormat="1">
      <c r="D283" s="1367"/>
      <c r="O283" s="1367"/>
      <c r="AH283" s="1367"/>
    </row>
    <row r="284" spans="4:34" s="1363" customFormat="1">
      <c r="D284" s="1367"/>
      <c r="O284" s="1367"/>
      <c r="AH284" s="1367"/>
    </row>
    <row r="285" spans="4:34" s="1363" customFormat="1">
      <c r="D285" s="1367"/>
      <c r="O285" s="1367"/>
      <c r="AH285" s="1367"/>
    </row>
    <row r="286" spans="4:34" s="1363" customFormat="1">
      <c r="D286" s="1367"/>
      <c r="O286" s="1367"/>
      <c r="AH286" s="1367"/>
    </row>
    <row r="287" spans="4:34" s="1363" customFormat="1">
      <c r="D287" s="1367"/>
      <c r="O287" s="1367"/>
      <c r="AH287" s="1367"/>
    </row>
    <row r="288" spans="4:34" s="1363" customFormat="1">
      <c r="D288" s="1367"/>
      <c r="O288" s="1367"/>
      <c r="AH288" s="1367"/>
    </row>
    <row r="289" spans="4:34" s="1363" customFormat="1">
      <c r="D289" s="1367"/>
      <c r="O289" s="1367"/>
      <c r="AH289" s="1367"/>
    </row>
    <row r="290" spans="4:34" s="1363" customFormat="1">
      <c r="D290" s="1367"/>
      <c r="O290" s="1367"/>
      <c r="AH290" s="1367"/>
    </row>
    <row r="291" spans="4:34" s="1363" customFormat="1">
      <c r="D291" s="1367"/>
      <c r="O291" s="1367"/>
      <c r="AH291" s="1367"/>
    </row>
    <row r="292" spans="4:34" s="1363" customFormat="1">
      <c r="D292" s="1367"/>
      <c r="O292" s="1367"/>
      <c r="AH292" s="1367"/>
    </row>
    <row r="293" spans="4:34" s="1363" customFormat="1">
      <c r="D293" s="1367"/>
      <c r="O293" s="1367"/>
      <c r="AH293" s="1367"/>
    </row>
    <row r="294" spans="4:34" s="1363" customFormat="1">
      <c r="D294" s="1367"/>
      <c r="O294" s="1367"/>
      <c r="AH294" s="1367"/>
    </row>
    <row r="295" spans="4:34" s="1363" customFormat="1">
      <c r="D295" s="1367"/>
      <c r="O295" s="1367"/>
      <c r="AH295" s="1367"/>
    </row>
    <row r="296" spans="4:34" s="1363" customFormat="1">
      <c r="D296" s="1367"/>
      <c r="O296" s="1367"/>
      <c r="AH296" s="1367"/>
    </row>
    <row r="297" spans="4:34" s="1363" customFormat="1">
      <c r="D297" s="1367"/>
      <c r="O297" s="1367"/>
      <c r="AH297" s="1367"/>
    </row>
    <row r="298" spans="4:34" s="1363" customFormat="1">
      <c r="D298" s="1367"/>
      <c r="O298" s="1367"/>
      <c r="AH298" s="1367"/>
    </row>
    <row r="299" spans="4:34" s="1363" customFormat="1">
      <c r="D299" s="1367"/>
      <c r="O299" s="1367"/>
      <c r="AH299" s="1367"/>
    </row>
    <row r="300" spans="4:34" s="1363" customFormat="1">
      <c r="D300" s="1367"/>
      <c r="O300" s="1367"/>
      <c r="AH300" s="1367"/>
    </row>
    <row r="301" spans="4:34" s="1363" customFormat="1">
      <c r="D301" s="1367"/>
      <c r="O301" s="1367"/>
      <c r="AH301" s="1367"/>
    </row>
    <row r="302" spans="4:34" s="1363" customFormat="1">
      <c r="D302" s="1367"/>
      <c r="O302" s="1367"/>
      <c r="AH302" s="1367"/>
    </row>
    <row r="303" spans="4:34" s="1363" customFormat="1">
      <c r="D303" s="1367"/>
      <c r="O303" s="1367"/>
      <c r="AH303" s="1367"/>
    </row>
    <row r="304" spans="4:34" s="1363" customFormat="1">
      <c r="D304" s="1367"/>
      <c r="O304" s="1367"/>
      <c r="AH304" s="1367"/>
    </row>
    <row r="305" spans="4:34" s="1363" customFormat="1">
      <c r="D305" s="1367"/>
      <c r="O305" s="1367"/>
      <c r="AH305" s="1367"/>
    </row>
    <row r="306" spans="4:34" s="1363" customFormat="1">
      <c r="D306" s="1367"/>
      <c r="O306" s="1367"/>
      <c r="AH306" s="1367"/>
    </row>
    <row r="307" spans="4:34" s="1363" customFormat="1">
      <c r="D307" s="1367"/>
      <c r="O307" s="1367"/>
      <c r="AH307" s="1367"/>
    </row>
    <row r="308" spans="4:34" s="1363" customFormat="1">
      <c r="D308" s="1367"/>
      <c r="O308" s="1367"/>
      <c r="AH308" s="1367"/>
    </row>
    <row r="309" spans="4:34" s="1363" customFormat="1">
      <c r="D309" s="1367"/>
      <c r="O309" s="1367"/>
      <c r="AH309" s="1367"/>
    </row>
    <row r="310" spans="4:34" s="1363" customFormat="1">
      <c r="D310" s="1367"/>
      <c r="O310" s="1367"/>
      <c r="AH310" s="1367"/>
    </row>
    <row r="311" spans="4:34" s="1363" customFormat="1">
      <c r="D311" s="1367"/>
      <c r="O311" s="1367"/>
      <c r="AH311" s="1367"/>
    </row>
    <row r="312" spans="4:34" s="1363" customFormat="1">
      <c r="D312" s="1367"/>
      <c r="O312" s="1367"/>
      <c r="AH312" s="1367"/>
    </row>
    <row r="313" spans="4:34" s="1363" customFormat="1">
      <c r="D313" s="1367"/>
      <c r="O313" s="1367"/>
      <c r="AH313" s="1367"/>
    </row>
    <row r="314" spans="4:34" s="1363" customFormat="1">
      <c r="D314" s="1367"/>
      <c r="O314" s="1367"/>
      <c r="AH314" s="1367"/>
    </row>
    <row r="315" spans="4:34" s="1363" customFormat="1">
      <c r="D315" s="1367"/>
      <c r="O315" s="1367"/>
      <c r="AH315" s="1367"/>
    </row>
    <row r="316" spans="4:34" s="1363" customFormat="1">
      <c r="D316" s="1367"/>
      <c r="O316" s="1367"/>
      <c r="AH316" s="1367"/>
    </row>
    <row r="317" spans="4:34" s="1363" customFormat="1">
      <c r="D317" s="1367"/>
      <c r="O317" s="1367"/>
      <c r="AH317" s="1367"/>
    </row>
    <row r="318" spans="4:34" s="1363" customFormat="1">
      <c r="D318" s="1367"/>
      <c r="O318" s="1367"/>
      <c r="AH318" s="1367"/>
    </row>
    <row r="319" spans="4:34" s="1363" customFormat="1">
      <c r="D319" s="1367"/>
      <c r="O319" s="1367"/>
      <c r="AH319" s="1367"/>
    </row>
    <row r="320" spans="4:34" s="1363" customFormat="1">
      <c r="D320" s="1367"/>
      <c r="O320" s="1367"/>
      <c r="AH320" s="1367"/>
    </row>
    <row r="321" spans="4:34" s="1363" customFormat="1">
      <c r="D321" s="1367"/>
      <c r="O321" s="1367"/>
      <c r="AH321" s="1367"/>
    </row>
    <row r="322" spans="4:34" s="1363" customFormat="1">
      <c r="D322" s="1367"/>
      <c r="O322" s="1367"/>
      <c r="AH322" s="1367"/>
    </row>
    <row r="323" spans="4:34" s="1363" customFormat="1">
      <c r="D323" s="1367"/>
      <c r="O323" s="1367"/>
      <c r="AH323" s="1367"/>
    </row>
    <row r="324" spans="4:34" s="1363" customFormat="1">
      <c r="D324" s="1367"/>
      <c r="O324" s="1367"/>
      <c r="AH324" s="1367"/>
    </row>
    <row r="325" spans="4:34" s="1363" customFormat="1">
      <c r="D325" s="1367"/>
      <c r="O325" s="1367"/>
      <c r="AH325" s="1367"/>
    </row>
    <row r="326" spans="4:34" s="1363" customFormat="1">
      <c r="D326" s="1367"/>
      <c r="O326" s="1367"/>
      <c r="AH326" s="1367"/>
    </row>
    <row r="327" spans="4:34" s="1363" customFormat="1">
      <c r="D327" s="1367"/>
      <c r="O327" s="1367"/>
      <c r="AH327" s="1367"/>
    </row>
    <row r="328" spans="4:34" s="1363" customFormat="1">
      <c r="D328" s="1367"/>
      <c r="O328" s="1367"/>
      <c r="AH328" s="1367"/>
    </row>
    <row r="329" spans="4:34" s="1363" customFormat="1">
      <c r="D329" s="1367"/>
      <c r="O329" s="1367"/>
      <c r="AH329" s="1367"/>
    </row>
    <row r="330" spans="4:34" s="1363" customFormat="1">
      <c r="D330" s="1367"/>
      <c r="O330" s="1367"/>
      <c r="AH330" s="1367"/>
    </row>
    <row r="331" spans="4:34" s="1363" customFormat="1">
      <c r="D331" s="1367"/>
      <c r="O331" s="1367"/>
      <c r="AH331" s="1367"/>
    </row>
    <row r="332" spans="4:34" s="1363" customFormat="1">
      <c r="D332" s="1367"/>
      <c r="O332" s="1367"/>
      <c r="AH332" s="1367"/>
    </row>
    <row r="333" spans="4:34" s="1363" customFormat="1">
      <c r="D333" s="1367"/>
      <c r="O333" s="1367"/>
      <c r="AH333" s="1367"/>
    </row>
    <row r="334" spans="4:34" s="1363" customFormat="1">
      <c r="D334" s="1367"/>
      <c r="O334" s="1367"/>
      <c r="AH334" s="1367"/>
    </row>
    <row r="335" spans="4:34" s="1363" customFormat="1">
      <c r="D335" s="1367"/>
      <c r="O335" s="1367"/>
      <c r="AH335" s="1367"/>
    </row>
    <row r="336" spans="4:34" s="1363" customFormat="1">
      <c r="D336" s="1367"/>
      <c r="O336" s="1367"/>
      <c r="AH336" s="1367"/>
    </row>
    <row r="337" spans="4:34" s="1363" customFormat="1">
      <c r="D337" s="1367"/>
      <c r="O337" s="1367"/>
      <c r="AH337" s="1367"/>
    </row>
    <row r="338" spans="4:34" s="1363" customFormat="1">
      <c r="D338" s="1367"/>
      <c r="O338" s="1367"/>
      <c r="AH338" s="1367"/>
    </row>
    <row r="339" spans="4:34" s="1363" customFormat="1">
      <c r="D339" s="1367"/>
      <c r="O339" s="1367"/>
      <c r="AH339" s="1367"/>
    </row>
    <row r="340" spans="4:34" s="1363" customFormat="1">
      <c r="D340" s="1367"/>
      <c r="O340" s="1367"/>
      <c r="AH340" s="1367"/>
    </row>
    <row r="341" spans="4:34" s="1363" customFormat="1">
      <c r="D341" s="1367"/>
      <c r="O341" s="1367"/>
      <c r="AH341" s="1367"/>
    </row>
    <row r="342" spans="4:34" s="1363" customFormat="1">
      <c r="D342" s="1367"/>
      <c r="O342" s="1367"/>
      <c r="AH342" s="1367"/>
    </row>
    <row r="343" spans="4:34" s="1363" customFormat="1">
      <c r="D343" s="1367"/>
      <c r="O343" s="1367"/>
      <c r="AH343" s="1367"/>
    </row>
    <row r="344" spans="4:34" s="1363" customFormat="1">
      <c r="D344" s="1367"/>
      <c r="O344" s="1367"/>
      <c r="AH344" s="1367"/>
    </row>
    <row r="345" spans="4:34" s="1363" customFormat="1">
      <c r="D345" s="1367"/>
      <c r="O345" s="1367"/>
      <c r="AH345" s="1367"/>
    </row>
    <row r="346" spans="4:34" s="1363" customFormat="1">
      <c r="D346" s="1367"/>
      <c r="O346" s="1367"/>
      <c r="AH346" s="1367"/>
    </row>
    <row r="347" spans="4:34" s="1363" customFormat="1">
      <c r="D347" s="1367"/>
      <c r="O347" s="1367"/>
      <c r="AH347" s="1367"/>
    </row>
    <row r="348" spans="4:34" s="1363" customFormat="1">
      <c r="D348" s="1367"/>
      <c r="O348" s="1367"/>
      <c r="AH348" s="1367"/>
    </row>
    <row r="349" spans="4:34" s="1363" customFormat="1">
      <c r="D349" s="1367"/>
      <c r="O349" s="1367"/>
      <c r="AH349" s="1367"/>
    </row>
    <row r="350" spans="4:34" s="1363" customFormat="1">
      <c r="D350" s="1367"/>
      <c r="O350" s="1367"/>
      <c r="AH350" s="1367"/>
    </row>
    <row r="351" spans="4:34" s="1363" customFormat="1">
      <c r="D351" s="1367"/>
      <c r="O351" s="1367"/>
      <c r="AH351" s="1367"/>
    </row>
    <row r="352" spans="4:34" s="1363" customFormat="1">
      <c r="D352" s="1367"/>
      <c r="O352" s="1367"/>
      <c r="AH352" s="1367"/>
    </row>
    <row r="353" spans="4:34" s="1363" customFormat="1">
      <c r="D353" s="1367"/>
      <c r="O353" s="1367"/>
      <c r="AH353" s="1367"/>
    </row>
    <row r="354" spans="4:34" s="1363" customFormat="1">
      <c r="D354" s="1367"/>
      <c r="O354" s="1367"/>
      <c r="AH354" s="1367"/>
    </row>
    <row r="355" spans="4:34" s="1363" customFormat="1">
      <c r="D355" s="1367"/>
      <c r="O355" s="1367"/>
      <c r="AH355" s="1367"/>
    </row>
    <row r="356" spans="4:34" s="1363" customFormat="1">
      <c r="D356" s="1367"/>
      <c r="O356" s="1367"/>
      <c r="AH356" s="1367"/>
    </row>
    <row r="357" spans="4:34" s="1363" customFormat="1">
      <c r="D357" s="1367"/>
      <c r="O357" s="1367"/>
      <c r="AH357" s="1367"/>
    </row>
    <row r="358" spans="4:34" s="1363" customFormat="1">
      <c r="D358" s="1367"/>
      <c r="O358" s="1367"/>
      <c r="AH358" s="1367"/>
    </row>
    <row r="359" spans="4:34" s="1363" customFormat="1">
      <c r="D359" s="1367"/>
      <c r="O359" s="1367"/>
      <c r="AH359" s="1367"/>
    </row>
    <row r="360" spans="4:34" s="1363" customFormat="1">
      <c r="D360" s="1367"/>
      <c r="O360" s="1367"/>
      <c r="AH360" s="1367"/>
    </row>
    <row r="361" spans="4:34" s="1363" customFormat="1">
      <c r="D361" s="1367"/>
      <c r="O361" s="1367"/>
      <c r="AH361" s="1367"/>
    </row>
    <row r="362" spans="4:34" s="1363" customFormat="1">
      <c r="D362" s="1367"/>
      <c r="O362" s="1367"/>
      <c r="AH362" s="1367"/>
    </row>
    <row r="363" spans="4:34" s="1363" customFormat="1">
      <c r="D363" s="1367"/>
      <c r="O363" s="1367"/>
      <c r="AH363" s="1367"/>
    </row>
    <row r="364" spans="4:34" s="1363" customFormat="1">
      <c r="D364" s="1367"/>
      <c r="O364" s="1367"/>
      <c r="AH364" s="1367"/>
    </row>
    <row r="365" spans="4:34" s="1363" customFormat="1">
      <c r="D365" s="1367"/>
      <c r="O365" s="1367"/>
      <c r="AH365" s="1367"/>
    </row>
    <row r="366" spans="4:34" s="1363" customFormat="1">
      <c r="D366" s="1367"/>
      <c r="O366" s="1367"/>
      <c r="AH366" s="1367"/>
    </row>
    <row r="367" spans="4:34" s="1363" customFormat="1">
      <c r="D367" s="1367"/>
      <c r="O367" s="1367"/>
      <c r="AH367" s="1367"/>
    </row>
    <row r="368" spans="4:34" s="1363" customFormat="1">
      <c r="D368" s="1367"/>
      <c r="O368" s="1367"/>
      <c r="AH368" s="1367"/>
    </row>
    <row r="369" spans="4:34" s="1363" customFormat="1">
      <c r="D369" s="1367"/>
      <c r="O369" s="1367"/>
      <c r="AH369" s="1367"/>
    </row>
    <row r="370" spans="4:34" s="1363" customFormat="1">
      <c r="D370" s="1367"/>
      <c r="O370" s="1367"/>
      <c r="AH370" s="1367"/>
    </row>
    <row r="371" spans="4:34" s="1363" customFormat="1">
      <c r="D371" s="1367"/>
      <c r="O371" s="1367"/>
      <c r="AH371" s="1367"/>
    </row>
    <row r="372" spans="4:34" s="1363" customFormat="1">
      <c r="D372" s="1367"/>
      <c r="O372" s="1367"/>
      <c r="AH372" s="1367"/>
    </row>
    <row r="373" spans="4:34" s="1363" customFormat="1">
      <c r="D373" s="1367"/>
      <c r="O373" s="1367"/>
      <c r="AH373" s="1367"/>
    </row>
    <row r="374" spans="4:34" s="1363" customFormat="1">
      <c r="D374" s="1367"/>
      <c r="O374" s="1367"/>
      <c r="AH374" s="1367"/>
    </row>
    <row r="375" spans="4:34" s="1363" customFormat="1">
      <c r="D375" s="1367"/>
      <c r="O375" s="1367"/>
      <c r="AH375" s="1367"/>
    </row>
    <row r="376" spans="4:34" s="1363" customFormat="1">
      <c r="D376" s="1367"/>
      <c r="O376" s="1367"/>
      <c r="AH376" s="1367"/>
    </row>
    <row r="377" spans="4:34" s="1363" customFormat="1">
      <c r="D377" s="1367"/>
      <c r="O377" s="1367"/>
      <c r="AH377" s="1367"/>
    </row>
    <row r="378" spans="4:34" s="1363" customFormat="1">
      <c r="D378" s="1367"/>
      <c r="O378" s="1367"/>
      <c r="AH378" s="1367"/>
    </row>
    <row r="379" spans="4:34" s="1363" customFormat="1">
      <c r="D379" s="1367"/>
      <c r="O379" s="1367"/>
      <c r="AH379" s="1367"/>
    </row>
    <row r="380" spans="4:34" s="1363" customFormat="1">
      <c r="D380" s="1367"/>
      <c r="O380" s="1367"/>
      <c r="AH380" s="1367"/>
    </row>
    <row r="381" spans="4:34" s="1363" customFormat="1">
      <c r="D381" s="1367"/>
      <c r="O381" s="1367"/>
      <c r="AH381" s="1367"/>
    </row>
    <row r="382" spans="4:34" s="1363" customFormat="1">
      <c r="D382" s="1367"/>
      <c r="O382" s="1367"/>
      <c r="AH382" s="1367"/>
    </row>
    <row r="383" spans="4:34" s="1363" customFormat="1">
      <c r="D383" s="1367"/>
      <c r="O383" s="1367"/>
      <c r="AH383" s="1367"/>
    </row>
    <row r="384" spans="4:34" s="1363" customFormat="1">
      <c r="D384" s="1367"/>
      <c r="O384" s="1367"/>
      <c r="AH384" s="1367"/>
    </row>
    <row r="385" spans="4:34" s="1363" customFormat="1">
      <c r="D385" s="1367"/>
      <c r="O385" s="1367"/>
      <c r="AH385" s="1367"/>
    </row>
    <row r="386" spans="4:34" s="1363" customFormat="1">
      <c r="D386" s="1367"/>
      <c r="O386" s="1367"/>
      <c r="AH386" s="1367"/>
    </row>
    <row r="387" spans="4:34" s="1363" customFormat="1">
      <c r="D387" s="1367"/>
      <c r="O387" s="1367"/>
      <c r="AH387" s="1367"/>
    </row>
    <row r="388" spans="4:34" s="1363" customFormat="1">
      <c r="D388" s="1367"/>
      <c r="O388" s="1367"/>
      <c r="AH388" s="1367"/>
    </row>
    <row r="389" spans="4:34" s="1363" customFormat="1">
      <c r="D389" s="1367"/>
      <c r="O389" s="1367"/>
      <c r="AH389" s="1367"/>
    </row>
    <row r="390" spans="4:34" s="1363" customFormat="1">
      <c r="D390" s="1367"/>
      <c r="O390" s="1367"/>
      <c r="AH390" s="1367"/>
    </row>
    <row r="391" spans="4:34" s="1363" customFormat="1">
      <c r="D391" s="1367"/>
      <c r="O391" s="1367"/>
      <c r="AH391" s="1367"/>
    </row>
    <row r="392" spans="4:34" s="1363" customFormat="1">
      <c r="D392" s="1367"/>
      <c r="O392" s="1367"/>
      <c r="AH392" s="1367"/>
    </row>
    <row r="393" spans="4:34" s="1363" customFormat="1">
      <c r="D393" s="1367"/>
      <c r="O393" s="1367"/>
      <c r="AH393" s="1367"/>
    </row>
    <row r="394" spans="4:34" s="1363" customFormat="1">
      <c r="D394" s="1367"/>
      <c r="O394" s="1367"/>
      <c r="AH394" s="1367"/>
    </row>
    <row r="395" spans="4:34" s="1363" customFormat="1">
      <c r="D395" s="1367"/>
      <c r="O395" s="1367"/>
      <c r="AH395" s="1367"/>
    </row>
    <row r="396" spans="4:34" s="1363" customFormat="1">
      <c r="D396" s="1367"/>
      <c r="O396" s="1367"/>
      <c r="AH396" s="1367"/>
    </row>
    <row r="397" spans="4:34" s="1363" customFormat="1">
      <c r="D397" s="1367"/>
      <c r="O397" s="1367"/>
      <c r="AH397" s="1367"/>
    </row>
    <row r="398" spans="4:34" s="1363" customFormat="1">
      <c r="D398" s="1367"/>
      <c r="O398" s="1367"/>
      <c r="AH398" s="1367"/>
    </row>
    <row r="399" spans="4:34" s="1363" customFormat="1">
      <c r="D399" s="1367"/>
      <c r="O399" s="1367"/>
      <c r="AH399" s="1367"/>
    </row>
    <row r="400" spans="4:34" s="1363" customFormat="1">
      <c r="D400" s="1367"/>
      <c r="O400" s="1367"/>
      <c r="AH400" s="1367"/>
    </row>
    <row r="401" spans="4:34" s="1363" customFormat="1">
      <c r="D401" s="1367"/>
      <c r="O401" s="1367"/>
      <c r="AH401" s="1367"/>
    </row>
    <row r="402" spans="4:34" s="1363" customFormat="1">
      <c r="D402" s="1367"/>
      <c r="O402" s="1367"/>
      <c r="AH402" s="1367"/>
    </row>
    <row r="403" spans="4:34" s="1363" customFormat="1">
      <c r="D403" s="1367"/>
      <c r="O403" s="1367"/>
      <c r="AH403" s="1367"/>
    </row>
    <row r="404" spans="4:34" s="1363" customFormat="1">
      <c r="D404" s="1367"/>
      <c r="O404" s="1367"/>
      <c r="AH404" s="1367"/>
    </row>
    <row r="405" spans="4:34" s="1363" customFormat="1">
      <c r="D405" s="1367"/>
      <c r="O405" s="1367"/>
      <c r="AH405" s="1367"/>
    </row>
    <row r="406" spans="4:34" s="1363" customFormat="1">
      <c r="D406" s="1367"/>
      <c r="O406" s="1367"/>
      <c r="AH406" s="1367"/>
    </row>
    <row r="407" spans="4:34" s="1363" customFormat="1">
      <c r="D407" s="1367"/>
      <c r="O407" s="1367"/>
      <c r="AH407" s="1367"/>
    </row>
    <row r="408" spans="4:34" s="1363" customFormat="1">
      <c r="D408" s="1367"/>
      <c r="O408" s="1367"/>
      <c r="AH408" s="1367"/>
    </row>
    <row r="409" spans="4:34" s="1363" customFormat="1">
      <c r="D409" s="1367"/>
      <c r="O409" s="1367"/>
      <c r="AH409" s="1367"/>
    </row>
    <row r="410" spans="4:34" s="1363" customFormat="1">
      <c r="D410" s="1367"/>
      <c r="O410" s="1367"/>
      <c r="AH410" s="1367"/>
    </row>
    <row r="411" spans="4:34" s="1363" customFormat="1">
      <c r="D411" s="1367"/>
      <c r="O411" s="1367"/>
      <c r="AH411" s="1367"/>
    </row>
    <row r="412" spans="4:34" s="1363" customFormat="1">
      <c r="D412" s="1367"/>
      <c r="O412" s="1367"/>
      <c r="AH412" s="1367"/>
    </row>
    <row r="413" spans="4:34" s="1363" customFormat="1">
      <c r="D413" s="1367"/>
      <c r="O413" s="1367"/>
      <c r="AH413" s="1367"/>
    </row>
    <row r="414" spans="4:34" s="1363" customFormat="1">
      <c r="D414" s="1367"/>
      <c r="O414" s="1367"/>
      <c r="AH414" s="1367"/>
    </row>
    <row r="415" spans="4:34" s="1363" customFormat="1">
      <c r="D415" s="1367"/>
      <c r="O415" s="1367"/>
      <c r="AH415" s="1367"/>
    </row>
    <row r="416" spans="4:34" s="1363" customFormat="1">
      <c r="D416" s="1367"/>
      <c r="O416" s="1367"/>
      <c r="AH416" s="1367"/>
    </row>
    <row r="417" spans="4:34" s="1363" customFormat="1">
      <c r="D417" s="1367"/>
      <c r="O417" s="1367"/>
      <c r="AH417" s="1367"/>
    </row>
    <row r="418" spans="4:34" s="1363" customFormat="1">
      <c r="D418" s="1367"/>
      <c r="O418" s="1367"/>
      <c r="AH418" s="1367"/>
    </row>
    <row r="419" spans="4:34" s="1363" customFormat="1">
      <c r="D419" s="1367"/>
      <c r="O419" s="1367"/>
      <c r="AH419" s="1367"/>
    </row>
    <row r="420" spans="4:34" s="1363" customFormat="1">
      <c r="D420" s="1367"/>
      <c r="O420" s="1367"/>
      <c r="AH420" s="1367"/>
    </row>
    <row r="421" spans="4:34" s="1363" customFormat="1">
      <c r="D421" s="1367"/>
      <c r="O421" s="1367"/>
      <c r="AH421" s="1367"/>
    </row>
    <row r="422" spans="4:34" s="1363" customFormat="1">
      <c r="D422" s="1367"/>
      <c r="O422" s="1367"/>
      <c r="AH422" s="1367"/>
    </row>
    <row r="423" spans="4:34" s="1363" customFormat="1">
      <c r="D423" s="1367"/>
      <c r="O423" s="1367"/>
      <c r="AH423" s="1367"/>
    </row>
    <row r="424" spans="4:34" s="1363" customFormat="1">
      <c r="D424" s="1367"/>
      <c r="O424" s="1367"/>
      <c r="AH424" s="1367"/>
    </row>
    <row r="425" spans="4:34" s="1363" customFormat="1">
      <c r="D425" s="1367"/>
      <c r="O425" s="1367"/>
      <c r="AH425" s="1367"/>
    </row>
    <row r="426" spans="4:34" s="1363" customFormat="1">
      <c r="D426" s="1367"/>
      <c r="O426" s="1367"/>
      <c r="AH426" s="1367"/>
    </row>
    <row r="427" spans="4:34" s="1363" customFormat="1">
      <c r="D427" s="1367"/>
      <c r="O427" s="1367"/>
      <c r="AH427" s="1367"/>
    </row>
    <row r="428" spans="4:34" s="1363" customFormat="1">
      <c r="D428" s="1367"/>
      <c r="O428" s="1367"/>
      <c r="AH428" s="1367"/>
    </row>
    <row r="429" spans="4:34" s="1363" customFormat="1">
      <c r="D429" s="1367"/>
      <c r="O429" s="1367"/>
      <c r="AH429" s="1367"/>
    </row>
    <row r="430" spans="4:34" s="1363" customFormat="1">
      <c r="D430" s="1367"/>
      <c r="O430" s="1367"/>
      <c r="AH430" s="1367"/>
    </row>
    <row r="431" spans="4:34" s="1363" customFormat="1">
      <c r="D431" s="1367"/>
      <c r="O431" s="1367"/>
      <c r="AH431" s="1367"/>
    </row>
    <row r="432" spans="4:34" s="1363" customFormat="1">
      <c r="D432" s="1367"/>
      <c r="O432" s="1367"/>
      <c r="AH432" s="1367"/>
    </row>
    <row r="433" spans="4:34" s="1363" customFormat="1">
      <c r="D433" s="1367"/>
      <c r="O433" s="1367"/>
      <c r="AH433" s="1367"/>
    </row>
    <row r="434" spans="4:34" s="1363" customFormat="1">
      <c r="D434" s="1367"/>
      <c r="O434" s="1367"/>
      <c r="AH434" s="1367"/>
    </row>
    <row r="435" spans="4:34" s="1363" customFormat="1">
      <c r="D435" s="1367"/>
      <c r="O435" s="1367"/>
      <c r="AH435" s="1367"/>
    </row>
    <row r="436" spans="4:34" s="1363" customFormat="1">
      <c r="D436" s="1367"/>
      <c r="O436" s="1367"/>
      <c r="AH436" s="1367"/>
    </row>
    <row r="437" spans="4:34" s="1363" customFormat="1">
      <c r="D437" s="1367"/>
      <c r="O437" s="1367"/>
      <c r="AH437" s="1367"/>
    </row>
    <row r="438" spans="4:34" s="1363" customFormat="1">
      <c r="D438" s="1367"/>
      <c r="O438" s="1367"/>
      <c r="AH438" s="1367"/>
    </row>
    <row r="439" spans="4:34" s="1363" customFormat="1">
      <c r="D439" s="1367"/>
      <c r="O439" s="1367"/>
      <c r="AH439" s="1367"/>
    </row>
    <row r="440" spans="4:34" s="1363" customFormat="1">
      <c r="D440" s="1367"/>
      <c r="O440" s="1367"/>
      <c r="AH440" s="1367"/>
    </row>
    <row r="441" spans="4:34" s="1363" customFormat="1">
      <c r="D441" s="1367"/>
      <c r="O441" s="1367"/>
      <c r="AH441" s="1367"/>
    </row>
    <row r="442" spans="4:34" s="1363" customFormat="1">
      <c r="D442" s="1367"/>
      <c r="O442" s="1367"/>
      <c r="AH442" s="1367"/>
    </row>
    <row r="443" spans="4:34" s="1363" customFormat="1">
      <c r="D443" s="1367"/>
      <c r="O443" s="1367"/>
      <c r="AH443" s="1367"/>
    </row>
    <row r="444" spans="4:34" s="1363" customFormat="1">
      <c r="D444" s="1367"/>
      <c r="O444" s="1367"/>
      <c r="AH444" s="1367"/>
    </row>
    <row r="445" spans="4:34" s="1363" customFormat="1">
      <c r="D445" s="1367"/>
      <c r="O445" s="1367"/>
      <c r="AH445" s="1367"/>
    </row>
    <row r="446" spans="4:34" s="1363" customFormat="1">
      <c r="D446" s="1367"/>
      <c r="O446" s="1367"/>
      <c r="AH446" s="1367"/>
    </row>
    <row r="447" spans="4:34" s="1363" customFormat="1">
      <c r="D447" s="1367"/>
      <c r="O447" s="1367"/>
      <c r="AH447" s="1367"/>
    </row>
    <row r="448" spans="4:34" s="1363" customFormat="1">
      <c r="D448" s="1367"/>
      <c r="O448" s="1367"/>
      <c r="AH448" s="1367"/>
    </row>
    <row r="449" spans="4:34" s="1363" customFormat="1">
      <c r="D449" s="1367"/>
      <c r="O449" s="1367"/>
      <c r="AH449" s="1367"/>
    </row>
    <row r="450" spans="4:34" s="1363" customFormat="1">
      <c r="D450" s="1367"/>
      <c r="O450" s="1367"/>
      <c r="AH450" s="1367"/>
    </row>
    <row r="451" spans="4:34" s="1363" customFormat="1">
      <c r="D451" s="1367"/>
      <c r="O451" s="1367"/>
      <c r="AH451" s="1367"/>
    </row>
    <row r="452" spans="4:34" s="1363" customFormat="1">
      <c r="D452" s="1367"/>
      <c r="O452" s="1367"/>
      <c r="AH452" s="1367"/>
    </row>
    <row r="453" spans="4:34" s="1363" customFormat="1">
      <c r="D453" s="1367"/>
      <c r="O453" s="1367"/>
      <c r="AH453" s="1367"/>
    </row>
    <row r="454" spans="4:34" s="1363" customFormat="1">
      <c r="D454" s="1367"/>
      <c r="O454" s="1367"/>
      <c r="AH454" s="1367"/>
    </row>
    <row r="455" spans="4:34" s="1363" customFormat="1">
      <c r="D455" s="1367"/>
      <c r="O455" s="1367"/>
      <c r="AH455" s="1367"/>
    </row>
    <row r="456" spans="4:34" s="1363" customFormat="1">
      <c r="D456" s="1367"/>
      <c r="O456" s="1367"/>
      <c r="AH456" s="1367"/>
    </row>
    <row r="457" spans="4:34" s="1363" customFormat="1">
      <c r="D457" s="1367"/>
      <c r="O457" s="1367"/>
      <c r="AH457" s="1367"/>
    </row>
    <row r="458" spans="4:34" s="1363" customFormat="1">
      <c r="D458" s="1367"/>
      <c r="O458" s="1367"/>
      <c r="AH458" s="1367"/>
    </row>
    <row r="459" spans="4:34" s="1363" customFormat="1">
      <c r="D459" s="1367"/>
      <c r="O459" s="1367"/>
      <c r="AH459" s="1367"/>
    </row>
    <row r="460" spans="4:34" s="1363" customFormat="1">
      <c r="D460" s="1367"/>
      <c r="O460" s="1367"/>
      <c r="AH460" s="1367"/>
    </row>
    <row r="461" spans="4:34" s="1363" customFormat="1">
      <c r="D461" s="1367"/>
      <c r="O461" s="1367"/>
      <c r="AH461" s="1367"/>
    </row>
    <row r="462" spans="4:34" s="1363" customFormat="1">
      <c r="D462" s="1367"/>
      <c r="O462" s="1367"/>
      <c r="AH462" s="1367"/>
    </row>
    <row r="463" spans="4:34" s="1363" customFormat="1">
      <c r="D463" s="1367"/>
      <c r="O463" s="1367"/>
      <c r="AH463" s="1367"/>
    </row>
    <row r="464" spans="4:34" s="1363" customFormat="1">
      <c r="D464" s="1367"/>
      <c r="O464" s="1367"/>
      <c r="AH464" s="1367"/>
    </row>
    <row r="465" spans="4:34" s="1363" customFormat="1">
      <c r="D465" s="1367"/>
      <c r="O465" s="1367"/>
      <c r="AH465" s="1367"/>
    </row>
    <row r="466" spans="4:34" s="1363" customFormat="1">
      <c r="D466" s="1367"/>
      <c r="O466" s="1367"/>
      <c r="AH466" s="1367"/>
    </row>
    <row r="467" spans="4:34" s="1363" customFormat="1">
      <c r="D467" s="1367"/>
      <c r="O467" s="1367"/>
      <c r="AH467" s="1367"/>
    </row>
    <row r="468" spans="4:34" s="1363" customFormat="1">
      <c r="D468" s="1367"/>
      <c r="O468" s="1367"/>
      <c r="AH468" s="1367"/>
    </row>
    <row r="469" spans="4:34" s="1363" customFormat="1">
      <c r="D469" s="1367"/>
      <c r="O469" s="1367"/>
      <c r="AH469" s="1367"/>
    </row>
    <row r="470" spans="4:34" s="1363" customFormat="1">
      <c r="D470" s="1367"/>
      <c r="O470" s="1367"/>
      <c r="AH470" s="1367"/>
    </row>
    <row r="471" spans="4:34" s="1363" customFormat="1">
      <c r="D471" s="1367"/>
      <c r="O471" s="1367"/>
      <c r="AH471" s="1367"/>
    </row>
    <row r="472" spans="4:34" s="1363" customFormat="1">
      <c r="D472" s="1367"/>
      <c r="O472" s="1367"/>
      <c r="AH472" s="1367"/>
    </row>
    <row r="473" spans="4:34" s="1363" customFormat="1">
      <c r="D473" s="1367"/>
      <c r="O473" s="1367"/>
      <c r="AH473" s="1367"/>
    </row>
    <row r="474" spans="4:34" s="1363" customFormat="1">
      <c r="D474" s="1367"/>
      <c r="O474" s="1367"/>
      <c r="AH474" s="1367"/>
    </row>
    <row r="475" spans="4:34" s="1363" customFormat="1">
      <c r="D475" s="1367"/>
      <c r="O475" s="1367"/>
      <c r="AH475" s="1367"/>
    </row>
    <row r="476" spans="4:34" s="1363" customFormat="1">
      <c r="D476" s="1367"/>
      <c r="O476" s="1367"/>
      <c r="AH476" s="1367"/>
    </row>
    <row r="477" spans="4:34" s="1363" customFormat="1">
      <c r="D477" s="1367"/>
      <c r="O477" s="1367"/>
      <c r="AH477" s="1367"/>
    </row>
    <row r="478" spans="4:34" s="1363" customFormat="1">
      <c r="D478" s="1367"/>
      <c r="O478" s="1367"/>
      <c r="AH478" s="1367"/>
    </row>
    <row r="479" spans="4:34" s="1363" customFormat="1">
      <c r="D479" s="1367"/>
      <c r="O479" s="1367"/>
      <c r="AH479" s="1367"/>
    </row>
    <row r="480" spans="4:34" s="1363" customFormat="1">
      <c r="D480" s="1367"/>
      <c r="O480" s="1367"/>
      <c r="AH480" s="1367"/>
    </row>
    <row r="481" spans="4:34" s="1363" customFormat="1">
      <c r="D481" s="1367"/>
      <c r="O481" s="1367"/>
      <c r="AH481" s="1367"/>
    </row>
    <row r="482" spans="4:34" s="1363" customFormat="1">
      <c r="D482" s="1367"/>
      <c r="O482" s="1367"/>
      <c r="AH482" s="1367"/>
    </row>
    <row r="483" spans="4:34" s="1363" customFormat="1">
      <c r="D483" s="1367"/>
      <c r="O483" s="1367"/>
      <c r="AH483" s="1367"/>
    </row>
    <row r="484" spans="4:34" s="1363" customFormat="1">
      <c r="D484" s="1367"/>
      <c r="O484" s="1367"/>
      <c r="AH484" s="1367"/>
    </row>
    <row r="485" spans="4:34" s="1363" customFormat="1">
      <c r="D485" s="1367"/>
      <c r="O485" s="1367"/>
      <c r="AH485" s="1367"/>
    </row>
    <row r="486" spans="4:34" s="1363" customFormat="1">
      <c r="D486" s="1367"/>
      <c r="O486" s="1367"/>
      <c r="AH486" s="1367"/>
    </row>
    <row r="487" spans="4:34" s="1363" customFormat="1">
      <c r="D487" s="1367"/>
      <c r="O487" s="1367"/>
      <c r="AH487" s="1367"/>
    </row>
    <row r="488" spans="4:34" s="1363" customFormat="1">
      <c r="D488" s="1367"/>
      <c r="O488" s="1367"/>
      <c r="AH488" s="1367"/>
    </row>
    <row r="489" spans="4:34" s="1363" customFormat="1">
      <c r="D489" s="1367"/>
      <c r="O489" s="1367"/>
      <c r="AH489" s="1367"/>
    </row>
    <row r="490" spans="4:34" s="1363" customFormat="1">
      <c r="D490" s="1367"/>
      <c r="O490" s="1367"/>
      <c r="AH490" s="1367"/>
    </row>
    <row r="491" spans="4:34" s="1363" customFormat="1">
      <c r="D491" s="1367"/>
      <c r="O491" s="1367"/>
      <c r="AH491" s="1367"/>
    </row>
    <row r="492" spans="4:34" s="1363" customFormat="1">
      <c r="D492" s="1367"/>
      <c r="O492" s="1367"/>
      <c r="AH492" s="1367"/>
    </row>
    <row r="493" spans="4:34" s="1363" customFormat="1">
      <c r="D493" s="1367"/>
      <c r="O493" s="1367"/>
      <c r="AH493" s="1367"/>
    </row>
    <row r="494" spans="4:34" s="1363" customFormat="1">
      <c r="D494" s="1367"/>
      <c r="O494" s="1367"/>
      <c r="AH494" s="1367"/>
    </row>
    <row r="495" spans="4:34" s="1363" customFormat="1">
      <c r="D495" s="1367"/>
      <c r="O495" s="1367"/>
      <c r="AH495" s="1367"/>
    </row>
    <row r="496" spans="4:34" s="1363" customFormat="1">
      <c r="D496" s="1367"/>
      <c r="O496" s="1367"/>
      <c r="AH496" s="1367"/>
    </row>
    <row r="497" spans="4:34" s="1363" customFormat="1">
      <c r="D497" s="1367"/>
      <c r="O497" s="1367"/>
      <c r="AH497" s="1367"/>
    </row>
    <row r="498" spans="4:34" s="1363" customFormat="1">
      <c r="D498" s="1367"/>
      <c r="O498" s="1367"/>
      <c r="AH498" s="1367"/>
    </row>
    <row r="499" spans="4:34" s="1363" customFormat="1">
      <c r="D499" s="1367"/>
      <c r="O499" s="1367"/>
      <c r="AH499" s="1367"/>
    </row>
    <row r="500" spans="4:34" s="1363" customFormat="1">
      <c r="D500" s="1367"/>
      <c r="O500" s="1367"/>
      <c r="AH500" s="1367"/>
    </row>
    <row r="501" spans="4:34" s="1363" customFormat="1">
      <c r="D501" s="1367"/>
      <c r="O501" s="1367"/>
      <c r="AH501" s="1367"/>
    </row>
    <row r="502" spans="4:34" s="1363" customFormat="1">
      <c r="D502" s="1367"/>
      <c r="O502" s="1367"/>
      <c r="AH502" s="1367"/>
    </row>
    <row r="503" spans="4:34" s="1363" customFormat="1">
      <c r="D503" s="1367"/>
      <c r="O503" s="1367"/>
      <c r="AH503" s="1367"/>
    </row>
    <row r="504" spans="4:34" s="1363" customFormat="1">
      <c r="D504" s="1367"/>
      <c r="O504" s="1367"/>
      <c r="AH504" s="1367"/>
    </row>
    <row r="505" spans="4:34" s="1363" customFormat="1">
      <c r="D505" s="1367"/>
      <c r="O505" s="1367"/>
      <c r="AH505" s="1367"/>
    </row>
    <row r="506" spans="4:34" s="1363" customFormat="1">
      <c r="D506" s="1367"/>
      <c r="O506" s="1367"/>
      <c r="AH506" s="1367"/>
    </row>
    <row r="507" spans="4:34" s="1363" customFormat="1">
      <c r="D507" s="1367"/>
      <c r="O507" s="1367"/>
      <c r="AH507" s="1367"/>
    </row>
    <row r="508" spans="4:34" s="1363" customFormat="1">
      <c r="D508" s="1367"/>
      <c r="O508" s="1367"/>
      <c r="AH508" s="1367"/>
    </row>
    <row r="509" spans="4:34" s="1363" customFormat="1">
      <c r="D509" s="1367"/>
      <c r="O509" s="1367"/>
      <c r="AH509" s="1367"/>
    </row>
    <row r="510" spans="4:34" s="1363" customFormat="1">
      <c r="D510" s="1367"/>
      <c r="O510" s="1367"/>
      <c r="AH510" s="1367"/>
    </row>
    <row r="511" spans="4:34" s="1363" customFormat="1">
      <c r="D511" s="1367"/>
      <c r="O511" s="1367"/>
      <c r="AH511" s="1367"/>
    </row>
    <row r="512" spans="4:34" s="1363" customFormat="1">
      <c r="D512" s="1367"/>
      <c r="O512" s="1367"/>
      <c r="AH512" s="1367"/>
    </row>
    <row r="513" spans="4:34" s="1363" customFormat="1">
      <c r="D513" s="1367"/>
      <c r="O513" s="1367"/>
      <c r="AH513" s="1367"/>
    </row>
    <row r="514" spans="4:34" s="1363" customFormat="1">
      <c r="D514" s="1367"/>
      <c r="O514" s="1367"/>
      <c r="AH514" s="1367"/>
    </row>
    <row r="515" spans="4:34" s="1363" customFormat="1">
      <c r="D515" s="1367"/>
      <c r="O515" s="1367"/>
      <c r="AH515" s="1367"/>
    </row>
    <row r="516" spans="4:34" s="1363" customFormat="1">
      <c r="D516" s="1367"/>
      <c r="O516" s="1367"/>
      <c r="AH516" s="1367"/>
    </row>
    <row r="517" spans="4:34" s="1363" customFormat="1">
      <c r="D517" s="1367"/>
      <c r="O517" s="1367"/>
      <c r="AH517" s="1367"/>
    </row>
    <row r="518" spans="4:34" s="1363" customFormat="1">
      <c r="D518" s="1367"/>
      <c r="O518" s="1367"/>
      <c r="AH518" s="1367"/>
    </row>
    <row r="519" spans="4:34" s="1363" customFormat="1">
      <c r="D519" s="1367"/>
      <c r="O519" s="1367"/>
      <c r="AH519" s="1367"/>
    </row>
    <row r="520" spans="4:34" s="1363" customFormat="1">
      <c r="D520" s="1367"/>
      <c r="O520" s="1367"/>
      <c r="AH520" s="1367"/>
    </row>
    <row r="521" spans="4:34" s="1363" customFormat="1">
      <c r="D521" s="1367"/>
      <c r="O521" s="1367"/>
      <c r="AH521" s="1367"/>
    </row>
    <row r="522" spans="4:34" s="1363" customFormat="1">
      <c r="D522" s="1367"/>
      <c r="O522" s="1367"/>
      <c r="AH522" s="1367"/>
    </row>
    <row r="523" spans="4:34" s="1363" customFormat="1">
      <c r="D523" s="1367"/>
      <c r="O523" s="1367"/>
      <c r="AH523" s="1367"/>
    </row>
    <row r="524" spans="4:34" s="1363" customFormat="1">
      <c r="D524" s="1367"/>
      <c r="O524" s="1367"/>
      <c r="AH524" s="1367"/>
    </row>
    <row r="525" spans="4:34" s="1363" customFormat="1">
      <c r="D525" s="1367"/>
      <c r="O525" s="1367"/>
      <c r="AH525" s="1367"/>
    </row>
    <row r="526" spans="4:34" s="1363" customFormat="1">
      <c r="D526" s="1367"/>
      <c r="O526" s="1367"/>
      <c r="AH526" s="1367"/>
    </row>
    <row r="527" spans="4:34" s="1363" customFormat="1">
      <c r="D527" s="1367"/>
      <c r="O527" s="1367"/>
      <c r="AH527" s="1367"/>
    </row>
    <row r="528" spans="4:34" s="1363" customFormat="1">
      <c r="D528" s="1367"/>
      <c r="O528" s="1367"/>
      <c r="AH528" s="1367"/>
    </row>
    <row r="529" spans="4:34" s="1363" customFormat="1">
      <c r="D529" s="1367"/>
      <c r="O529" s="1367"/>
      <c r="AH529" s="1367"/>
    </row>
    <row r="530" spans="4:34" s="1363" customFormat="1">
      <c r="D530" s="1367"/>
      <c r="O530" s="1367"/>
      <c r="AH530" s="1367"/>
    </row>
    <row r="531" spans="4:34" s="1363" customFormat="1">
      <c r="D531" s="1367"/>
      <c r="O531" s="1367"/>
      <c r="AH531" s="1367"/>
    </row>
    <row r="532" spans="4:34" s="1363" customFormat="1">
      <c r="D532" s="1367"/>
      <c r="O532" s="1367"/>
      <c r="AH532" s="1367"/>
    </row>
    <row r="533" spans="4:34" s="1363" customFormat="1">
      <c r="D533" s="1367"/>
      <c r="O533" s="1367"/>
      <c r="AH533" s="1367"/>
    </row>
    <row r="534" spans="4:34" s="1363" customFormat="1">
      <c r="D534" s="1367"/>
      <c r="O534" s="1367"/>
      <c r="AH534" s="1367"/>
    </row>
    <row r="535" spans="4:34" s="1363" customFormat="1">
      <c r="D535" s="1367"/>
      <c r="O535" s="1367"/>
      <c r="AH535" s="1367"/>
    </row>
    <row r="536" spans="4:34" s="1363" customFormat="1">
      <c r="D536" s="1367"/>
      <c r="O536" s="1367"/>
      <c r="AH536" s="1367"/>
    </row>
    <row r="537" spans="4:34" s="1363" customFormat="1">
      <c r="D537" s="1367"/>
      <c r="O537" s="1367"/>
      <c r="AH537" s="1367"/>
    </row>
    <row r="538" spans="4:34" s="1363" customFormat="1">
      <c r="D538" s="1367"/>
      <c r="O538" s="1367"/>
      <c r="AH538" s="1367"/>
    </row>
    <row r="539" spans="4:34" s="1363" customFormat="1">
      <c r="D539" s="1367"/>
      <c r="O539" s="1367"/>
      <c r="AH539" s="1367"/>
    </row>
    <row r="540" spans="4:34" s="1363" customFormat="1">
      <c r="D540" s="1367"/>
      <c r="O540" s="1367"/>
      <c r="AH540" s="1367"/>
    </row>
    <row r="541" spans="4:34" s="1363" customFormat="1">
      <c r="D541" s="1367"/>
      <c r="O541" s="1367"/>
      <c r="AH541" s="1367"/>
    </row>
    <row r="542" spans="4:34" s="1363" customFormat="1">
      <c r="D542" s="1367"/>
      <c r="O542" s="1367"/>
      <c r="AH542" s="1367"/>
    </row>
    <row r="543" spans="4:34" s="1363" customFormat="1">
      <c r="D543" s="1367"/>
      <c r="O543" s="1367"/>
      <c r="AH543" s="1367"/>
    </row>
    <row r="544" spans="4:34" s="1363" customFormat="1">
      <c r="D544" s="1367"/>
      <c r="O544" s="1367"/>
      <c r="AH544" s="1367"/>
    </row>
    <row r="545" spans="4:34" s="1363" customFormat="1">
      <c r="D545" s="1367"/>
      <c r="O545" s="1367"/>
      <c r="AH545" s="1367"/>
    </row>
    <row r="546" spans="4:34" s="1363" customFormat="1">
      <c r="D546" s="1367"/>
      <c r="O546" s="1367"/>
      <c r="AH546" s="1367"/>
    </row>
    <row r="547" spans="4:34" s="1363" customFormat="1">
      <c r="D547" s="1367"/>
      <c r="O547" s="1367"/>
      <c r="AH547" s="1367"/>
    </row>
    <row r="548" spans="4:34" s="1363" customFormat="1">
      <c r="D548" s="1367"/>
      <c r="O548" s="1367"/>
      <c r="AH548" s="1367"/>
    </row>
    <row r="549" spans="4:34" s="1363" customFormat="1">
      <c r="D549" s="1367"/>
      <c r="O549" s="1367"/>
      <c r="AH549" s="1367"/>
    </row>
    <row r="550" spans="4:34" s="1363" customFormat="1">
      <c r="D550" s="1367"/>
      <c r="O550" s="1367"/>
      <c r="AH550" s="1367"/>
    </row>
    <row r="551" spans="4:34" s="1363" customFormat="1">
      <c r="D551" s="1367"/>
      <c r="O551" s="1367"/>
      <c r="AH551" s="1367"/>
    </row>
    <row r="552" spans="4:34" s="1363" customFormat="1">
      <c r="D552" s="1367"/>
      <c r="O552" s="1367"/>
      <c r="AH552" s="1367"/>
    </row>
    <row r="553" spans="4:34" s="1363" customFormat="1">
      <c r="D553" s="1367"/>
      <c r="O553" s="1367"/>
      <c r="AH553" s="1367"/>
    </row>
    <row r="554" spans="4:34" s="1363" customFormat="1">
      <c r="D554" s="1367"/>
      <c r="O554" s="1367"/>
      <c r="AH554" s="1367"/>
    </row>
    <row r="555" spans="4:34" s="1363" customFormat="1">
      <c r="D555" s="1367"/>
      <c r="O555" s="1367"/>
      <c r="AH555" s="1367"/>
    </row>
    <row r="556" spans="4:34" s="1363" customFormat="1">
      <c r="D556" s="1367"/>
      <c r="O556" s="1367"/>
      <c r="AH556" s="1367"/>
    </row>
    <row r="557" spans="4:34" s="1363" customFormat="1">
      <c r="D557" s="1367"/>
      <c r="O557" s="1367"/>
      <c r="AH557" s="1367"/>
    </row>
    <row r="558" spans="4:34" s="1363" customFormat="1">
      <c r="D558" s="1367"/>
      <c r="O558" s="1367"/>
      <c r="AH558" s="1367"/>
    </row>
    <row r="559" spans="4:34" s="1363" customFormat="1">
      <c r="D559" s="1367"/>
      <c r="O559" s="1367"/>
      <c r="AH559" s="1367"/>
    </row>
    <row r="560" spans="4:34" s="1363" customFormat="1">
      <c r="D560" s="1367"/>
      <c r="O560" s="1367"/>
      <c r="AH560" s="1367"/>
    </row>
    <row r="561" spans="4:34" s="1363" customFormat="1">
      <c r="D561" s="1367"/>
      <c r="O561" s="1367"/>
      <c r="AH561" s="1367"/>
    </row>
    <row r="562" spans="4:34" s="1363" customFormat="1">
      <c r="D562" s="1367"/>
      <c r="O562" s="1367"/>
      <c r="AH562" s="1367"/>
    </row>
    <row r="563" spans="4:34" s="1363" customFormat="1">
      <c r="D563" s="1367"/>
      <c r="O563" s="1367"/>
      <c r="AH563" s="1367"/>
    </row>
    <row r="564" spans="4:34" s="1363" customFormat="1">
      <c r="D564" s="1367"/>
      <c r="O564" s="1367"/>
      <c r="AH564" s="1367"/>
    </row>
    <row r="565" spans="4:34" s="1363" customFormat="1">
      <c r="D565" s="1367"/>
      <c r="O565" s="1367"/>
      <c r="AH565" s="1367"/>
    </row>
    <row r="566" spans="4:34" s="1363" customFormat="1">
      <c r="D566" s="1367"/>
      <c r="O566" s="1367"/>
      <c r="AH566" s="1367"/>
    </row>
    <row r="567" spans="4:34" s="1363" customFormat="1">
      <c r="D567" s="1367"/>
      <c r="O567" s="1367"/>
      <c r="AH567" s="1367"/>
    </row>
    <row r="568" spans="4:34" s="1363" customFormat="1">
      <c r="D568" s="1367"/>
      <c r="O568" s="1367"/>
      <c r="AH568" s="1367"/>
    </row>
    <row r="569" spans="4:34" s="1363" customFormat="1">
      <c r="D569" s="1367"/>
      <c r="O569" s="1367"/>
      <c r="AH569" s="1367"/>
    </row>
    <row r="570" spans="4:34" s="1363" customFormat="1">
      <c r="D570" s="1367"/>
      <c r="O570" s="1367"/>
      <c r="AH570" s="1367"/>
    </row>
    <row r="571" spans="4:34" s="1363" customFormat="1">
      <c r="D571" s="1367"/>
      <c r="O571" s="1367"/>
      <c r="AH571" s="1367"/>
    </row>
    <row r="572" spans="4:34" s="1363" customFormat="1">
      <c r="D572" s="1367"/>
      <c r="O572" s="1367"/>
      <c r="AH572" s="1367"/>
    </row>
    <row r="573" spans="4:34" s="1363" customFormat="1">
      <c r="D573" s="1367"/>
      <c r="O573" s="1367"/>
      <c r="AH573" s="1367"/>
    </row>
    <row r="574" spans="4:34" s="1363" customFormat="1">
      <c r="D574" s="1367"/>
      <c r="O574" s="1367"/>
      <c r="AH574" s="1367"/>
    </row>
    <row r="575" spans="4:34" s="1363" customFormat="1">
      <c r="D575" s="1367"/>
      <c r="O575" s="1367"/>
      <c r="AH575" s="1367"/>
    </row>
    <row r="576" spans="4:34" s="1363" customFormat="1">
      <c r="D576" s="1367"/>
      <c r="O576" s="1367"/>
      <c r="AH576" s="1367"/>
    </row>
    <row r="577" spans="4:34" s="1363" customFormat="1">
      <c r="D577" s="1367"/>
      <c r="O577" s="1367"/>
      <c r="AH577" s="1367"/>
    </row>
    <row r="578" spans="4:34" s="1363" customFormat="1">
      <c r="D578" s="1367"/>
      <c r="O578" s="1367"/>
      <c r="AH578" s="1367"/>
    </row>
    <row r="579" spans="4:34" s="1363" customFormat="1">
      <c r="D579" s="1367"/>
      <c r="O579" s="1367"/>
      <c r="AH579" s="1367"/>
    </row>
    <row r="580" spans="4:34" s="1363" customFormat="1">
      <c r="D580" s="1367"/>
      <c r="O580" s="1367"/>
      <c r="AH580" s="1367"/>
    </row>
    <row r="581" spans="4:34" s="1363" customFormat="1">
      <c r="D581" s="1367"/>
      <c r="O581" s="1367"/>
      <c r="AH581" s="1367"/>
    </row>
    <row r="582" spans="4:34" s="1363" customFormat="1">
      <c r="D582" s="1367"/>
      <c r="O582" s="1367"/>
      <c r="AH582" s="1367"/>
    </row>
    <row r="583" spans="4:34" s="1363" customFormat="1">
      <c r="D583" s="1367"/>
      <c r="O583" s="1367"/>
      <c r="AH583" s="1367"/>
    </row>
    <row r="584" spans="4:34" s="1363" customFormat="1">
      <c r="D584" s="1367"/>
      <c r="O584" s="1367"/>
      <c r="AH584" s="1367"/>
    </row>
    <row r="585" spans="4:34" s="1363" customFormat="1">
      <c r="D585" s="1367"/>
      <c r="O585" s="1367"/>
      <c r="AH585" s="1367"/>
    </row>
    <row r="586" spans="4:34" s="1363" customFormat="1">
      <c r="D586" s="1367"/>
      <c r="O586" s="1367"/>
      <c r="AH586" s="1367"/>
    </row>
    <row r="587" spans="4:34" s="1363" customFormat="1">
      <c r="D587" s="1367"/>
      <c r="O587" s="1367"/>
      <c r="AH587" s="1367"/>
    </row>
    <row r="588" spans="4:34" s="1363" customFormat="1">
      <c r="D588" s="1367"/>
      <c r="O588" s="1367"/>
      <c r="AH588" s="1367"/>
    </row>
    <row r="589" spans="4:34" s="1363" customFormat="1">
      <c r="D589" s="1367"/>
      <c r="O589" s="1367"/>
      <c r="AH589" s="1367"/>
    </row>
    <row r="590" spans="4:34" s="1363" customFormat="1">
      <c r="D590" s="1367"/>
      <c r="O590" s="1367"/>
      <c r="AH590" s="1367"/>
    </row>
    <row r="591" spans="4:34" s="1363" customFormat="1">
      <c r="D591" s="1367"/>
      <c r="O591" s="1367"/>
      <c r="AH591" s="1367"/>
    </row>
    <row r="592" spans="4:34" s="1363" customFormat="1">
      <c r="D592" s="1367"/>
      <c r="O592" s="1367"/>
      <c r="AH592" s="1367"/>
    </row>
    <row r="593" spans="4:34" s="1363" customFormat="1">
      <c r="D593" s="1367"/>
      <c r="O593" s="1367"/>
      <c r="AH593" s="1367"/>
    </row>
    <row r="594" spans="4:34" s="1363" customFormat="1">
      <c r="D594" s="1367"/>
      <c r="O594" s="1367"/>
      <c r="AH594" s="1367"/>
    </row>
    <row r="595" spans="4:34" s="1363" customFormat="1">
      <c r="D595" s="1367"/>
      <c r="O595" s="1367"/>
      <c r="AH595" s="1367"/>
    </row>
    <row r="596" spans="4:34" s="1363" customFormat="1">
      <c r="D596" s="1367"/>
      <c r="O596" s="1367"/>
      <c r="AH596" s="1367"/>
    </row>
    <row r="597" spans="4:34" s="1363" customFormat="1">
      <c r="D597" s="1367"/>
      <c r="O597" s="1367"/>
      <c r="AH597" s="1367"/>
    </row>
    <row r="598" spans="4:34" s="1363" customFormat="1">
      <c r="D598" s="1367"/>
      <c r="O598" s="1367"/>
      <c r="AH598" s="1367"/>
    </row>
    <row r="599" spans="4:34" s="1363" customFormat="1">
      <c r="D599" s="1367"/>
      <c r="O599" s="1367"/>
      <c r="AH599" s="1367"/>
    </row>
    <row r="600" spans="4:34" s="1363" customFormat="1">
      <c r="D600" s="1367"/>
      <c r="O600" s="1367"/>
      <c r="AH600" s="1367"/>
    </row>
    <row r="601" spans="4:34" s="1363" customFormat="1">
      <c r="D601" s="1367"/>
      <c r="O601" s="1367"/>
      <c r="AH601" s="1367"/>
    </row>
    <row r="602" spans="4:34" s="1363" customFormat="1">
      <c r="D602" s="1367"/>
      <c r="O602" s="1367"/>
      <c r="AH602" s="1367"/>
    </row>
    <row r="603" spans="4:34" s="1363" customFormat="1">
      <c r="D603" s="1367"/>
      <c r="O603" s="1367"/>
      <c r="AH603" s="1367"/>
    </row>
    <row r="604" spans="4:34" s="1363" customFormat="1">
      <c r="D604" s="1367"/>
      <c r="O604" s="1367"/>
      <c r="AH604" s="1367"/>
    </row>
    <row r="605" spans="4:34" s="1363" customFormat="1">
      <c r="D605" s="1367"/>
      <c r="O605" s="1367"/>
      <c r="AH605" s="1367"/>
    </row>
    <row r="606" spans="4:34" s="1363" customFormat="1">
      <c r="D606" s="1367"/>
      <c r="O606" s="1367"/>
      <c r="AH606" s="1367"/>
    </row>
    <row r="607" spans="4:34" s="1363" customFormat="1">
      <c r="D607" s="1367"/>
      <c r="O607" s="1367"/>
      <c r="AH607" s="1367"/>
    </row>
    <row r="608" spans="4:34" s="1363" customFormat="1">
      <c r="D608" s="1367"/>
      <c r="O608" s="1367"/>
      <c r="AH608" s="1367"/>
    </row>
    <row r="609" spans="4:34" s="1363" customFormat="1">
      <c r="D609" s="1367"/>
      <c r="O609" s="1367"/>
      <c r="AH609" s="1367"/>
    </row>
    <row r="610" spans="4:34" s="1363" customFormat="1">
      <c r="D610" s="1367"/>
      <c r="O610" s="1367"/>
      <c r="AH610" s="1367"/>
    </row>
    <row r="611" spans="4:34" s="1363" customFormat="1">
      <c r="D611" s="1367"/>
      <c r="O611" s="1367"/>
      <c r="AH611" s="1367"/>
    </row>
    <row r="612" spans="4:34" s="1363" customFormat="1">
      <c r="D612" s="1367"/>
      <c r="O612" s="1367"/>
      <c r="AH612" s="1367"/>
    </row>
    <row r="613" spans="4:34" s="1363" customFormat="1">
      <c r="D613" s="1367"/>
      <c r="O613" s="1367"/>
      <c r="AH613" s="1367"/>
    </row>
    <row r="614" spans="4:34" s="1363" customFormat="1">
      <c r="D614" s="1367"/>
      <c r="O614" s="1367"/>
      <c r="AH614" s="1367"/>
    </row>
    <row r="615" spans="4:34" s="1363" customFormat="1">
      <c r="D615" s="1367"/>
      <c r="O615" s="1367"/>
      <c r="AH615" s="1367"/>
    </row>
    <row r="616" spans="4:34" s="1363" customFormat="1">
      <c r="D616" s="1367"/>
      <c r="O616" s="1367"/>
      <c r="AH616" s="1367"/>
    </row>
    <row r="617" spans="4:34" s="1363" customFormat="1">
      <c r="D617" s="1367"/>
      <c r="O617" s="1367"/>
      <c r="AH617" s="1367"/>
    </row>
    <row r="618" spans="4:34" s="1363" customFormat="1">
      <c r="D618" s="1367"/>
      <c r="O618" s="1367"/>
      <c r="AH618" s="1367"/>
    </row>
    <row r="619" spans="4:34" s="1363" customFormat="1">
      <c r="D619" s="1367"/>
      <c r="O619" s="1367"/>
      <c r="AH619" s="1367"/>
    </row>
    <row r="620" spans="4:34" s="1363" customFormat="1">
      <c r="D620" s="1367"/>
      <c r="O620" s="1367"/>
      <c r="AH620" s="1367"/>
    </row>
    <row r="621" spans="4:34" s="1363" customFormat="1">
      <c r="D621" s="1367"/>
      <c r="O621" s="1367"/>
      <c r="AH621" s="1367"/>
    </row>
    <row r="622" spans="4:34" s="1363" customFormat="1">
      <c r="D622" s="1367"/>
      <c r="O622" s="1367"/>
      <c r="AH622" s="1367"/>
    </row>
    <row r="623" spans="4:34" s="1363" customFormat="1">
      <c r="D623" s="1367"/>
      <c r="O623" s="1367"/>
      <c r="AH623" s="1367"/>
    </row>
    <row r="624" spans="4:34" s="1363" customFormat="1">
      <c r="D624" s="1367"/>
      <c r="O624" s="1367"/>
      <c r="AH624" s="1367"/>
    </row>
    <row r="625" spans="4:34" s="1363" customFormat="1">
      <c r="D625" s="1367"/>
      <c r="O625" s="1367"/>
      <c r="AH625" s="1367"/>
    </row>
    <row r="626" spans="4:34" s="1363" customFormat="1">
      <c r="D626" s="1367"/>
      <c r="O626" s="1367"/>
      <c r="AH626" s="1367"/>
    </row>
    <row r="627" spans="4:34" s="1363" customFormat="1">
      <c r="D627" s="1367"/>
      <c r="O627" s="1367"/>
      <c r="AH627" s="1367"/>
    </row>
    <row r="628" spans="4:34" s="1363" customFormat="1">
      <c r="D628" s="1367"/>
      <c r="O628" s="1367"/>
      <c r="AH628" s="1367"/>
    </row>
    <row r="629" spans="4:34" s="1363" customFormat="1">
      <c r="D629" s="1367"/>
      <c r="O629" s="1367"/>
      <c r="AH629" s="1367"/>
    </row>
    <row r="630" spans="4:34" s="1363" customFormat="1">
      <c r="D630" s="1367"/>
      <c r="O630" s="1367"/>
      <c r="AH630" s="1367"/>
    </row>
    <row r="631" spans="4:34" s="1363" customFormat="1">
      <c r="D631" s="1367"/>
      <c r="O631" s="1367"/>
      <c r="AH631" s="1367"/>
    </row>
    <row r="632" spans="4:34" s="1363" customFormat="1">
      <c r="D632" s="1367"/>
      <c r="O632" s="1367"/>
      <c r="AH632" s="1367"/>
    </row>
    <row r="633" spans="4:34" s="1363" customFormat="1">
      <c r="D633" s="1367"/>
      <c r="O633" s="1367"/>
      <c r="AH633" s="1367"/>
    </row>
    <row r="634" spans="4:34" s="1363" customFormat="1">
      <c r="D634" s="1367"/>
      <c r="O634" s="1367"/>
      <c r="AH634" s="1367"/>
    </row>
    <row r="635" spans="4:34" s="1363" customFormat="1">
      <c r="D635" s="1367"/>
      <c r="O635" s="1367"/>
      <c r="AH635" s="1367"/>
    </row>
    <row r="636" spans="4:34" s="1363" customFormat="1">
      <c r="D636" s="1367"/>
      <c r="O636" s="1367"/>
      <c r="AH636" s="1367"/>
    </row>
    <row r="637" spans="4:34" s="1363" customFormat="1">
      <c r="D637" s="1367"/>
      <c r="O637" s="1367"/>
      <c r="AH637" s="1367"/>
    </row>
    <row r="638" spans="4:34" s="1363" customFormat="1">
      <c r="D638" s="1367"/>
      <c r="O638" s="1367"/>
      <c r="AH638" s="1367"/>
    </row>
    <row r="639" spans="4:34" s="1363" customFormat="1">
      <c r="D639" s="1367"/>
      <c r="O639" s="1367"/>
      <c r="AH639" s="1367"/>
    </row>
    <row r="640" spans="4:34" s="1363" customFormat="1">
      <c r="D640" s="1367"/>
      <c r="O640" s="1367"/>
      <c r="AH640" s="1367"/>
    </row>
    <row r="641" spans="4:34" s="1363" customFormat="1">
      <c r="D641" s="1367"/>
      <c r="O641" s="1367"/>
      <c r="AH641" s="1367"/>
    </row>
    <row r="642" spans="4:34" s="1363" customFormat="1">
      <c r="D642" s="1367"/>
      <c r="O642" s="1367"/>
      <c r="AH642" s="1367"/>
    </row>
    <row r="643" spans="4:34" s="1363" customFormat="1">
      <c r="D643" s="1367"/>
      <c r="O643" s="1367"/>
      <c r="AH643" s="1367"/>
    </row>
    <row r="644" spans="4:34" s="1363" customFormat="1">
      <c r="D644" s="1367"/>
      <c r="O644" s="1367"/>
      <c r="AH644" s="1367"/>
    </row>
    <row r="645" spans="4:34" s="1363" customFormat="1">
      <c r="D645" s="1367"/>
      <c r="O645" s="1367"/>
      <c r="AH645" s="1367"/>
    </row>
    <row r="646" spans="4:34" s="1363" customFormat="1">
      <c r="D646" s="1367"/>
      <c r="O646" s="1367"/>
      <c r="AH646" s="1367"/>
    </row>
    <row r="647" spans="4:34" s="1363" customFormat="1">
      <c r="D647" s="1367"/>
      <c r="O647" s="1367"/>
      <c r="AH647" s="1367"/>
    </row>
    <row r="648" spans="4:34" s="1363" customFormat="1">
      <c r="D648" s="1367"/>
      <c r="O648" s="1367"/>
      <c r="AH648" s="1367"/>
    </row>
    <row r="649" spans="4:34" s="1363" customFormat="1">
      <c r="D649" s="1367"/>
      <c r="O649" s="1367"/>
      <c r="AH649" s="1367"/>
    </row>
    <row r="650" spans="4:34" s="1363" customFormat="1">
      <c r="D650" s="1367"/>
      <c r="O650" s="1367"/>
      <c r="AH650" s="1367"/>
    </row>
    <row r="651" spans="4:34" s="1363" customFormat="1">
      <c r="D651" s="1367"/>
      <c r="O651" s="1367"/>
      <c r="AH651" s="1367"/>
    </row>
    <row r="652" spans="4:34" s="1363" customFormat="1">
      <c r="D652" s="1367"/>
      <c r="O652" s="1367"/>
      <c r="AH652" s="1367"/>
    </row>
    <row r="653" spans="4:34" s="1363" customFormat="1">
      <c r="D653" s="1367"/>
      <c r="O653" s="1367"/>
      <c r="AH653" s="1367"/>
    </row>
    <row r="654" spans="4:34" s="1363" customFormat="1">
      <c r="D654" s="1367"/>
      <c r="O654" s="1367"/>
      <c r="AH654" s="1367"/>
    </row>
    <row r="655" spans="4:34" s="1363" customFormat="1">
      <c r="D655" s="1367"/>
      <c r="O655" s="1367"/>
      <c r="AH655" s="1367"/>
    </row>
    <row r="656" spans="4:34" s="1363" customFormat="1">
      <c r="D656" s="1367"/>
      <c r="O656" s="1367"/>
      <c r="AH656" s="1367"/>
    </row>
    <row r="657" spans="4:34" s="1363" customFormat="1">
      <c r="D657" s="1367"/>
      <c r="O657" s="1367"/>
      <c r="AH657" s="1367"/>
    </row>
    <row r="658" spans="4:34" s="1363" customFormat="1">
      <c r="D658" s="1367"/>
      <c r="O658" s="1367"/>
      <c r="AH658" s="1367"/>
    </row>
    <row r="659" spans="4:34" s="1363" customFormat="1">
      <c r="D659" s="1367"/>
      <c r="O659" s="1367"/>
      <c r="AH659" s="1367"/>
    </row>
    <row r="660" spans="4:34" s="1363" customFormat="1">
      <c r="D660" s="1367"/>
      <c r="O660" s="1367"/>
      <c r="AH660" s="1367"/>
    </row>
    <row r="661" spans="4:34" s="1363" customFormat="1">
      <c r="D661" s="1367"/>
      <c r="O661" s="1367"/>
      <c r="AH661" s="1367"/>
    </row>
    <row r="662" spans="4:34" s="1363" customFormat="1">
      <c r="D662" s="1367"/>
      <c r="O662" s="1367"/>
      <c r="AH662" s="1367"/>
    </row>
    <row r="663" spans="4:34" s="1363" customFormat="1">
      <c r="D663" s="1367"/>
      <c r="O663" s="1367"/>
      <c r="AH663" s="1367"/>
    </row>
    <row r="664" spans="4:34" s="1363" customFormat="1">
      <c r="D664" s="1367"/>
      <c r="O664" s="1367"/>
      <c r="AH664" s="1367"/>
    </row>
    <row r="665" spans="4:34" s="1363" customFormat="1">
      <c r="D665" s="1367"/>
      <c r="O665" s="1367"/>
      <c r="AH665" s="1367"/>
    </row>
    <row r="666" spans="4:34" s="1363" customFormat="1">
      <c r="D666" s="1367"/>
      <c r="O666" s="1367"/>
      <c r="AH666" s="1367"/>
    </row>
    <row r="667" spans="4:34" s="1363" customFormat="1">
      <c r="D667" s="1367"/>
      <c r="O667" s="1367"/>
      <c r="AH667" s="1367"/>
    </row>
    <row r="668" spans="4:34" s="1363" customFormat="1">
      <c r="D668" s="1367"/>
      <c r="O668" s="1367"/>
      <c r="AH668" s="1367"/>
    </row>
    <row r="669" spans="4:34" s="1363" customFormat="1">
      <c r="D669" s="1367"/>
      <c r="O669" s="1367"/>
      <c r="AH669" s="1367"/>
    </row>
    <row r="670" spans="4:34" s="1363" customFormat="1">
      <c r="D670" s="1367"/>
      <c r="O670" s="1367"/>
      <c r="AH670" s="1367"/>
    </row>
    <row r="671" spans="4:34" s="1363" customFormat="1">
      <c r="D671" s="1367"/>
      <c r="O671" s="1367"/>
      <c r="AH671" s="1367"/>
    </row>
    <row r="672" spans="4:34" s="1363" customFormat="1">
      <c r="D672" s="1367"/>
      <c r="O672" s="1367"/>
      <c r="AH672" s="1367"/>
    </row>
    <row r="673" spans="4:34" s="1363" customFormat="1">
      <c r="D673" s="1367"/>
      <c r="O673" s="1367"/>
      <c r="AH673" s="1367"/>
    </row>
    <row r="674" spans="4:34" s="1363" customFormat="1">
      <c r="D674" s="1367"/>
      <c r="O674" s="1367"/>
      <c r="AH674" s="1367"/>
    </row>
    <row r="675" spans="4:34" s="1363" customFormat="1">
      <c r="D675" s="1367"/>
      <c r="O675" s="1367"/>
      <c r="AH675" s="1367"/>
    </row>
    <row r="676" spans="4:34" s="1363" customFormat="1">
      <c r="D676" s="1367"/>
      <c r="O676" s="1367"/>
      <c r="AH676" s="1367"/>
    </row>
    <row r="677" spans="4:34" s="1363" customFormat="1">
      <c r="D677" s="1367"/>
      <c r="O677" s="1367"/>
      <c r="AH677" s="1367"/>
    </row>
    <row r="678" spans="4:34" s="1363" customFormat="1">
      <c r="D678" s="1367"/>
      <c r="O678" s="1367"/>
      <c r="AH678" s="1367"/>
    </row>
    <row r="679" spans="4:34" s="1363" customFormat="1">
      <c r="D679" s="1367"/>
      <c r="O679" s="1367"/>
      <c r="AH679" s="1367"/>
    </row>
    <row r="680" spans="4:34" s="1363" customFormat="1">
      <c r="D680" s="1367"/>
      <c r="O680" s="1367"/>
      <c r="AH680" s="1367"/>
    </row>
    <row r="681" spans="4:34" s="1363" customFormat="1">
      <c r="D681" s="1367"/>
      <c r="O681" s="1367"/>
      <c r="AH681" s="1367"/>
    </row>
    <row r="682" spans="4:34" s="1363" customFormat="1">
      <c r="D682" s="1367"/>
      <c r="O682" s="1367"/>
      <c r="AH682" s="1367"/>
    </row>
    <row r="683" spans="4:34" s="1363" customFormat="1">
      <c r="D683" s="1367"/>
      <c r="O683" s="1367"/>
      <c r="AH683" s="1367"/>
    </row>
    <row r="684" spans="4:34" s="1363" customFormat="1">
      <c r="D684" s="1367"/>
      <c r="O684" s="1367"/>
      <c r="AH684" s="1367"/>
    </row>
    <row r="685" spans="4:34" s="1363" customFormat="1">
      <c r="D685" s="1367"/>
      <c r="O685" s="1367"/>
      <c r="AH685" s="1367"/>
    </row>
    <row r="686" spans="4:34" s="1363" customFormat="1">
      <c r="D686" s="1367"/>
      <c r="O686" s="1367"/>
      <c r="AH686" s="1367"/>
    </row>
    <row r="687" spans="4:34" s="1363" customFormat="1">
      <c r="D687" s="1367"/>
      <c r="O687" s="1367"/>
      <c r="AH687" s="1367"/>
    </row>
    <row r="688" spans="4:34" s="1363" customFormat="1">
      <c r="D688" s="1367"/>
      <c r="O688" s="1367"/>
      <c r="AH688" s="1367"/>
    </row>
    <row r="689" spans="4:34" s="1363" customFormat="1">
      <c r="D689" s="1367"/>
      <c r="O689" s="1367"/>
      <c r="AH689" s="1367"/>
    </row>
    <row r="690" spans="4:34" s="1363" customFormat="1">
      <c r="D690" s="1367"/>
      <c r="O690" s="1367"/>
      <c r="AH690" s="1367"/>
    </row>
    <row r="691" spans="4:34" s="1363" customFormat="1">
      <c r="D691" s="1367"/>
      <c r="O691" s="1367"/>
      <c r="AH691" s="1367"/>
    </row>
    <row r="692" spans="4:34" s="1363" customFormat="1">
      <c r="D692" s="1367"/>
      <c r="O692" s="1367"/>
      <c r="AH692" s="1367"/>
    </row>
    <row r="693" spans="4:34" s="1363" customFormat="1">
      <c r="D693" s="1367"/>
      <c r="O693" s="1367"/>
      <c r="AH693" s="1367"/>
    </row>
    <row r="694" spans="4:34" s="1363" customFormat="1">
      <c r="D694" s="1367"/>
      <c r="O694" s="1367"/>
      <c r="AH694" s="1367"/>
    </row>
    <row r="695" spans="4:34" s="1363" customFormat="1">
      <c r="D695" s="1367"/>
      <c r="O695" s="1367"/>
      <c r="AH695" s="1367"/>
    </row>
    <row r="696" spans="4:34" s="1363" customFormat="1">
      <c r="D696" s="1367"/>
      <c r="O696" s="1367"/>
      <c r="AH696" s="1367"/>
    </row>
    <row r="697" spans="4:34" s="1363" customFormat="1">
      <c r="D697" s="1367"/>
      <c r="O697" s="1367"/>
      <c r="AH697" s="1367"/>
    </row>
    <row r="698" spans="4:34" s="1363" customFormat="1">
      <c r="D698" s="1367"/>
      <c r="O698" s="1367"/>
      <c r="AH698" s="1367"/>
    </row>
    <row r="699" spans="4:34" s="1363" customFormat="1">
      <c r="D699" s="1367"/>
      <c r="O699" s="1367"/>
      <c r="AH699" s="1367"/>
    </row>
    <row r="700" spans="4:34" s="1363" customFormat="1">
      <c r="D700" s="1367"/>
      <c r="O700" s="1367"/>
      <c r="AH700" s="1367"/>
    </row>
    <row r="701" spans="4:34" s="1363" customFormat="1">
      <c r="D701" s="1367"/>
      <c r="O701" s="1367"/>
      <c r="AH701" s="1367"/>
    </row>
    <row r="702" spans="4:34" s="1363" customFormat="1">
      <c r="D702" s="1367"/>
      <c r="O702" s="1367"/>
      <c r="AH702" s="1367"/>
    </row>
    <row r="703" spans="4:34" s="1363" customFormat="1">
      <c r="D703" s="1367"/>
      <c r="O703" s="1367"/>
      <c r="AH703" s="1367"/>
    </row>
    <row r="704" spans="4:34" s="1363" customFormat="1">
      <c r="D704" s="1367"/>
      <c r="O704" s="1367"/>
      <c r="AH704" s="1367"/>
    </row>
    <row r="705" spans="4:34" s="1363" customFormat="1">
      <c r="D705" s="1367"/>
      <c r="O705" s="1367"/>
      <c r="AH705" s="1367"/>
    </row>
    <row r="706" spans="4:34" s="1363" customFormat="1">
      <c r="D706" s="1367"/>
      <c r="O706" s="1367"/>
      <c r="AH706" s="1367"/>
    </row>
    <row r="707" spans="4:34" s="1363" customFormat="1">
      <c r="D707" s="1367"/>
      <c r="O707" s="1367"/>
      <c r="AH707" s="1367"/>
    </row>
    <row r="708" spans="4:34" s="1363" customFormat="1">
      <c r="D708" s="1367"/>
      <c r="O708" s="1367"/>
      <c r="AH708" s="1367"/>
    </row>
    <row r="709" spans="4:34" s="1363" customFormat="1">
      <c r="D709" s="1367"/>
      <c r="O709" s="1367"/>
      <c r="AH709" s="1367"/>
    </row>
    <row r="710" spans="4:34" s="1363" customFormat="1">
      <c r="D710" s="1367"/>
      <c r="O710" s="1367"/>
      <c r="AH710" s="1367"/>
    </row>
    <row r="711" spans="4:34" s="1363" customFormat="1">
      <c r="D711" s="1367"/>
      <c r="O711" s="1367"/>
      <c r="AH711" s="1367"/>
    </row>
    <row r="712" spans="4:34" s="1363" customFormat="1">
      <c r="D712" s="1367"/>
      <c r="O712" s="1367"/>
      <c r="AH712" s="1367"/>
    </row>
    <row r="713" spans="4:34" s="1363" customFormat="1">
      <c r="D713" s="1367"/>
      <c r="O713" s="1367"/>
      <c r="AH713" s="1367"/>
    </row>
    <row r="714" spans="4:34" s="1363" customFormat="1">
      <c r="D714" s="1367"/>
      <c r="O714" s="1367"/>
      <c r="AH714" s="1367"/>
    </row>
    <row r="715" spans="4:34" s="1363" customFormat="1">
      <c r="D715" s="1367"/>
      <c r="O715" s="1367"/>
      <c r="AH715" s="1367"/>
    </row>
    <row r="716" spans="4:34" s="1363" customFormat="1">
      <c r="D716" s="1367"/>
      <c r="O716" s="1367"/>
      <c r="AH716" s="1367"/>
    </row>
    <row r="717" spans="4:34" s="1363" customFormat="1">
      <c r="D717" s="1367"/>
      <c r="O717" s="1367"/>
      <c r="AH717" s="1367"/>
    </row>
    <row r="718" spans="4:34" s="1363" customFormat="1">
      <c r="D718" s="1367"/>
      <c r="O718" s="1367"/>
      <c r="AH718" s="1367"/>
    </row>
    <row r="719" spans="4:34" s="1363" customFormat="1">
      <c r="D719" s="1367"/>
      <c r="O719" s="1367"/>
      <c r="AH719" s="1367"/>
    </row>
    <row r="720" spans="4:34" s="1363" customFormat="1">
      <c r="D720" s="1367"/>
      <c r="O720" s="1367"/>
      <c r="AH720" s="1367"/>
    </row>
    <row r="721" spans="4:34" s="1363" customFormat="1">
      <c r="D721" s="1367"/>
      <c r="O721" s="1367"/>
      <c r="AH721" s="1367"/>
    </row>
    <row r="722" spans="4:34" s="1363" customFormat="1">
      <c r="D722" s="1367"/>
      <c r="O722" s="1367"/>
      <c r="AH722" s="1367"/>
    </row>
    <row r="723" spans="4:34" s="1363" customFormat="1">
      <c r="D723" s="1367"/>
      <c r="O723" s="1367"/>
      <c r="AH723" s="1367"/>
    </row>
    <row r="724" spans="4:34" s="1363" customFormat="1">
      <c r="D724" s="1367"/>
      <c r="O724" s="1367"/>
      <c r="AH724" s="1367"/>
    </row>
    <row r="725" spans="4:34" s="1363" customFormat="1">
      <c r="D725" s="1367"/>
      <c r="O725" s="1367"/>
      <c r="AH725" s="1367"/>
    </row>
    <row r="726" spans="4:34" s="1363" customFormat="1">
      <c r="D726" s="1367"/>
      <c r="O726" s="1367"/>
      <c r="AH726" s="1367"/>
    </row>
    <row r="727" spans="4:34" s="1363" customFormat="1">
      <c r="D727" s="1367"/>
      <c r="O727" s="1367"/>
      <c r="AH727" s="1367"/>
    </row>
    <row r="728" spans="4:34" s="1363" customFormat="1">
      <c r="D728" s="1367"/>
      <c r="O728" s="1367"/>
      <c r="AH728" s="1367"/>
    </row>
    <row r="729" spans="4:34" s="1363" customFormat="1">
      <c r="D729" s="1367"/>
      <c r="O729" s="1367"/>
      <c r="AH729" s="1367"/>
    </row>
    <row r="730" spans="4:34" s="1363" customFormat="1">
      <c r="D730" s="1367"/>
      <c r="O730" s="1367"/>
      <c r="AH730" s="1367"/>
    </row>
    <row r="731" spans="4:34" s="1363" customFormat="1">
      <c r="D731" s="1367"/>
      <c r="O731" s="1367"/>
      <c r="AH731" s="1367"/>
    </row>
    <row r="732" spans="4:34" s="1363" customFormat="1">
      <c r="D732" s="1367"/>
      <c r="O732" s="1367"/>
      <c r="AH732" s="1367"/>
    </row>
    <row r="733" spans="4:34" s="1363" customFormat="1">
      <c r="D733" s="1367"/>
      <c r="O733" s="1367"/>
      <c r="AH733" s="1367"/>
    </row>
    <row r="734" spans="4:34" s="1363" customFormat="1">
      <c r="D734" s="1367"/>
      <c r="O734" s="1367"/>
      <c r="AH734" s="1367"/>
    </row>
    <row r="735" spans="4:34" s="1363" customFormat="1">
      <c r="D735" s="1367"/>
      <c r="O735" s="1367"/>
      <c r="AH735" s="1367"/>
    </row>
    <row r="736" spans="4:34" s="1363" customFormat="1">
      <c r="D736" s="1367"/>
      <c r="O736" s="1367"/>
      <c r="AH736" s="1367"/>
    </row>
    <row r="737" spans="4:34" s="1363" customFormat="1">
      <c r="D737" s="1367"/>
      <c r="O737" s="1367"/>
      <c r="AH737" s="1367"/>
    </row>
    <row r="738" spans="4:34" s="1363" customFormat="1">
      <c r="D738" s="1367"/>
      <c r="O738" s="1367"/>
      <c r="AH738" s="1367"/>
    </row>
    <row r="739" spans="4:34" s="1363" customFormat="1">
      <c r="D739" s="1367"/>
      <c r="O739" s="1367"/>
      <c r="AH739" s="1367"/>
    </row>
    <row r="740" spans="4:34" s="1363" customFormat="1">
      <c r="D740" s="1367"/>
      <c r="O740" s="1367"/>
      <c r="AH740" s="1367"/>
    </row>
    <row r="741" spans="4:34" s="1363" customFormat="1">
      <c r="D741" s="1367"/>
      <c r="O741" s="1367"/>
      <c r="AH741" s="1367"/>
    </row>
    <row r="742" spans="4:34" s="1363" customFormat="1">
      <c r="D742" s="1367"/>
      <c r="O742" s="1367"/>
      <c r="AH742" s="1367"/>
    </row>
    <row r="743" spans="4:34" s="1363" customFormat="1">
      <c r="D743" s="1367"/>
      <c r="O743" s="1367"/>
      <c r="AH743" s="1367"/>
    </row>
    <row r="744" spans="4:34" s="1363" customFormat="1">
      <c r="D744" s="1367"/>
      <c r="O744" s="1367"/>
      <c r="AH744" s="1367"/>
    </row>
    <row r="745" spans="4:34" s="1363" customFormat="1">
      <c r="D745" s="1367"/>
      <c r="O745" s="1367"/>
      <c r="AH745" s="1367"/>
    </row>
    <row r="746" spans="4:34" s="1363" customFormat="1">
      <c r="D746" s="1367"/>
      <c r="O746" s="1367"/>
      <c r="AH746" s="1367"/>
    </row>
    <row r="747" spans="4:34" s="1363" customFormat="1">
      <c r="D747" s="1367"/>
      <c r="O747" s="1367"/>
      <c r="AH747" s="1367"/>
    </row>
    <row r="748" spans="4:34" s="1363" customFormat="1">
      <c r="D748" s="1367"/>
      <c r="O748" s="1367"/>
      <c r="AH748" s="1367"/>
    </row>
    <row r="749" spans="4:34" s="1363" customFormat="1">
      <c r="D749" s="1367"/>
      <c r="O749" s="1367"/>
      <c r="AH749" s="1367"/>
    </row>
    <row r="750" spans="4:34" s="1363" customFormat="1">
      <c r="D750" s="1367"/>
      <c r="O750" s="1367"/>
      <c r="AH750" s="1367"/>
    </row>
    <row r="751" spans="4:34" s="1363" customFormat="1">
      <c r="D751" s="1367"/>
      <c r="O751" s="1367"/>
      <c r="AH751" s="1367"/>
    </row>
    <row r="752" spans="4:34" s="1363" customFormat="1">
      <c r="D752" s="1367"/>
      <c r="O752" s="1367"/>
      <c r="AH752" s="1367"/>
    </row>
    <row r="753" spans="4:34" s="1363" customFormat="1">
      <c r="D753" s="1367"/>
      <c r="O753" s="1367"/>
      <c r="AH753" s="1367"/>
    </row>
    <row r="754" spans="4:34" s="1363" customFormat="1">
      <c r="D754" s="1367"/>
      <c r="O754" s="1367"/>
      <c r="AH754" s="1367"/>
    </row>
    <row r="755" spans="4:34" s="1363" customFormat="1">
      <c r="D755" s="1367"/>
      <c r="O755" s="1367"/>
      <c r="AH755" s="1367"/>
    </row>
    <row r="756" spans="4:34" s="1363" customFormat="1">
      <c r="D756" s="1367"/>
      <c r="O756" s="1367"/>
      <c r="AH756" s="1367"/>
    </row>
    <row r="757" spans="4:34" s="1363" customFormat="1">
      <c r="D757" s="1367"/>
      <c r="O757" s="1367"/>
      <c r="AH757" s="1367"/>
    </row>
    <row r="758" spans="4:34" s="1363" customFormat="1">
      <c r="D758" s="1367"/>
      <c r="O758" s="1367"/>
      <c r="AH758" s="1367"/>
    </row>
    <row r="759" spans="4:34" s="1363" customFormat="1">
      <c r="D759" s="1367"/>
      <c r="O759" s="1367"/>
      <c r="AH759" s="1367"/>
    </row>
    <row r="760" spans="4:34" s="1363" customFormat="1">
      <c r="D760" s="1367"/>
      <c r="O760" s="1367"/>
      <c r="AH760" s="1367"/>
    </row>
    <row r="761" spans="4:34" s="1363" customFormat="1">
      <c r="D761" s="1367"/>
      <c r="O761" s="1367"/>
      <c r="AH761" s="1367"/>
    </row>
    <row r="762" spans="4:34" s="1363" customFormat="1">
      <c r="D762" s="1367"/>
      <c r="O762" s="1367"/>
      <c r="AH762" s="1367"/>
    </row>
    <row r="763" spans="4:34" s="1363" customFormat="1">
      <c r="D763" s="1367"/>
      <c r="O763" s="1367"/>
      <c r="AH763" s="1367"/>
    </row>
    <row r="764" spans="4:34" s="1363" customFormat="1">
      <c r="D764" s="1367"/>
      <c r="O764" s="1367"/>
      <c r="AH764" s="1367"/>
    </row>
    <row r="765" spans="4:34" s="1363" customFormat="1">
      <c r="D765" s="1367"/>
      <c r="O765" s="1367"/>
      <c r="AH765" s="1367"/>
    </row>
    <row r="766" spans="4:34" s="1363" customFormat="1">
      <c r="D766" s="1367"/>
      <c r="O766" s="1367"/>
      <c r="AH766" s="1367"/>
    </row>
    <row r="767" spans="4:34" s="1363" customFormat="1">
      <c r="D767" s="1367"/>
      <c r="O767" s="1367"/>
      <c r="AH767" s="1367"/>
    </row>
    <row r="768" spans="4:34" s="1363" customFormat="1">
      <c r="D768" s="1367"/>
      <c r="O768" s="1367"/>
      <c r="AH768" s="1367"/>
    </row>
    <row r="769" spans="4:34" s="1363" customFormat="1">
      <c r="D769" s="1367"/>
      <c r="O769" s="1367"/>
      <c r="AH769" s="1367"/>
    </row>
    <row r="770" spans="4:34" s="1363" customFormat="1">
      <c r="D770" s="1367"/>
      <c r="O770" s="1367"/>
      <c r="AH770" s="1367"/>
    </row>
    <row r="771" spans="4:34" s="1363" customFormat="1">
      <c r="D771" s="1367"/>
      <c r="O771" s="1367"/>
      <c r="AH771" s="1367"/>
    </row>
    <row r="772" spans="4:34" s="1363" customFormat="1">
      <c r="D772" s="1367"/>
      <c r="O772" s="1367"/>
      <c r="AH772" s="1367"/>
    </row>
    <row r="773" spans="4:34" s="1363" customFormat="1">
      <c r="D773" s="1367"/>
      <c r="O773" s="1367"/>
      <c r="AH773" s="1367"/>
    </row>
    <row r="774" spans="4:34" s="1363" customFormat="1">
      <c r="D774" s="1367"/>
      <c r="O774" s="1367"/>
      <c r="AH774" s="1367"/>
    </row>
    <row r="775" spans="4:34" s="1363" customFormat="1">
      <c r="D775" s="1367"/>
      <c r="O775" s="1367"/>
      <c r="AH775" s="1367"/>
    </row>
    <row r="776" spans="4:34" s="1363" customFormat="1">
      <c r="D776" s="1367"/>
      <c r="O776" s="1367"/>
      <c r="AH776" s="1367"/>
    </row>
    <row r="777" spans="4:34" s="1363" customFormat="1">
      <c r="D777" s="1367"/>
      <c r="O777" s="1367"/>
      <c r="AH777" s="1367"/>
    </row>
    <row r="778" spans="4:34" s="1363" customFormat="1">
      <c r="D778" s="1367"/>
      <c r="O778" s="1367"/>
      <c r="AH778" s="1367"/>
    </row>
    <row r="779" spans="4:34" s="1363" customFormat="1">
      <c r="D779" s="1367"/>
      <c r="O779" s="1367"/>
      <c r="AH779" s="1367"/>
    </row>
    <row r="780" spans="4:34" s="1363" customFormat="1">
      <c r="D780" s="1367"/>
      <c r="O780" s="1367"/>
      <c r="AH780" s="1367"/>
    </row>
    <row r="781" spans="4:34" s="1363" customFormat="1">
      <c r="D781" s="1367"/>
      <c r="O781" s="1367"/>
      <c r="AH781" s="1367"/>
    </row>
    <row r="782" spans="4:34" s="1363" customFormat="1">
      <c r="D782" s="1367"/>
      <c r="O782" s="1367"/>
      <c r="AH782" s="1367"/>
    </row>
    <row r="783" spans="4:34" s="1363" customFormat="1">
      <c r="D783" s="1367"/>
      <c r="O783" s="1367"/>
      <c r="AH783" s="1367"/>
    </row>
    <row r="784" spans="4:34" s="1363" customFormat="1">
      <c r="D784" s="1367"/>
      <c r="O784" s="1367"/>
      <c r="AH784" s="1367"/>
    </row>
    <row r="785" spans="4:34" s="1363" customFormat="1">
      <c r="D785" s="1367"/>
      <c r="O785" s="1367"/>
      <c r="AH785" s="1367"/>
    </row>
    <row r="786" spans="4:34" s="1363" customFormat="1">
      <c r="D786" s="1367"/>
      <c r="O786" s="1367"/>
      <c r="AH786" s="1367"/>
    </row>
    <row r="787" spans="4:34" s="1363" customFormat="1">
      <c r="D787" s="1367"/>
      <c r="O787" s="1367"/>
      <c r="AH787" s="1367"/>
    </row>
    <row r="788" spans="4:34" s="1363" customFormat="1">
      <c r="D788" s="1367"/>
      <c r="O788" s="1367"/>
      <c r="AH788" s="1367"/>
    </row>
    <row r="789" spans="4:34" s="1363" customFormat="1">
      <c r="D789" s="1367"/>
      <c r="O789" s="1367"/>
      <c r="AH789" s="1367"/>
    </row>
    <row r="790" spans="4:34" s="1363" customFormat="1">
      <c r="D790" s="1367"/>
      <c r="O790" s="1367"/>
      <c r="AH790" s="1367"/>
    </row>
    <row r="791" spans="4:34" s="1363" customFormat="1">
      <c r="D791" s="1367"/>
      <c r="O791" s="1367"/>
      <c r="AH791" s="1367"/>
    </row>
    <row r="792" spans="4:34" s="1363" customFormat="1">
      <c r="D792" s="1367"/>
      <c r="O792" s="1367"/>
      <c r="AH792" s="1367"/>
    </row>
    <row r="793" spans="4:34" s="1363" customFormat="1">
      <c r="D793" s="1367"/>
      <c r="O793" s="1367"/>
      <c r="AH793" s="1367"/>
    </row>
    <row r="794" spans="4:34" s="1363" customFormat="1">
      <c r="D794" s="1367"/>
      <c r="O794" s="1367"/>
      <c r="AH794" s="1367"/>
    </row>
    <row r="795" spans="4:34" s="1363" customFormat="1">
      <c r="D795" s="1367"/>
      <c r="O795" s="1367"/>
      <c r="AH795" s="1367"/>
    </row>
    <row r="796" spans="4:34" s="1363" customFormat="1">
      <c r="D796" s="1367"/>
      <c r="O796" s="1367"/>
      <c r="AH796" s="1367"/>
    </row>
    <row r="797" spans="4:34" s="1363" customFormat="1">
      <c r="D797" s="1367"/>
      <c r="O797" s="1367"/>
      <c r="AH797" s="1367"/>
    </row>
    <row r="798" spans="4:34" s="1363" customFormat="1">
      <c r="D798" s="1367"/>
      <c r="O798" s="1367"/>
      <c r="AH798" s="1367"/>
    </row>
    <row r="799" spans="4:34" s="1363" customFormat="1">
      <c r="D799" s="1367"/>
      <c r="O799" s="1367"/>
      <c r="AH799" s="1367"/>
    </row>
    <row r="800" spans="4:34" s="1363" customFormat="1">
      <c r="D800" s="1367"/>
      <c r="O800" s="1367"/>
      <c r="AH800" s="1367"/>
    </row>
    <row r="801" spans="4:34" s="1363" customFormat="1">
      <c r="D801" s="1367"/>
      <c r="O801" s="1367"/>
      <c r="AH801" s="1367"/>
    </row>
    <row r="802" spans="4:34" s="1363" customFormat="1">
      <c r="D802" s="1367"/>
      <c r="O802" s="1367"/>
      <c r="AH802" s="1367"/>
    </row>
    <row r="803" spans="4:34" s="1363" customFormat="1">
      <c r="D803" s="1367"/>
      <c r="O803" s="1367"/>
      <c r="AH803" s="1367"/>
    </row>
    <row r="804" spans="4:34" s="1363" customFormat="1">
      <c r="D804" s="1367"/>
      <c r="O804" s="1367"/>
      <c r="AH804" s="1367"/>
    </row>
    <row r="805" spans="4:34" s="1363" customFormat="1">
      <c r="D805" s="1367"/>
      <c r="O805" s="1367"/>
      <c r="AH805" s="1367"/>
    </row>
    <row r="806" spans="4:34" s="1363" customFormat="1">
      <c r="D806" s="1367"/>
      <c r="O806" s="1367"/>
      <c r="AH806" s="1367"/>
    </row>
    <row r="807" spans="4:34" s="1363" customFormat="1">
      <c r="D807" s="1367"/>
      <c r="O807" s="1367"/>
      <c r="AH807" s="1367"/>
    </row>
    <row r="808" spans="4:34" s="1363" customFormat="1">
      <c r="D808" s="1367"/>
      <c r="O808" s="1367"/>
      <c r="AH808" s="1367"/>
    </row>
    <row r="809" spans="4:34" s="1363" customFormat="1">
      <c r="D809" s="1367"/>
      <c r="O809" s="1367"/>
      <c r="AH809" s="1367"/>
    </row>
    <row r="810" spans="4:34" s="1363" customFormat="1">
      <c r="D810" s="1367"/>
      <c r="O810" s="1367"/>
      <c r="AH810" s="1367"/>
    </row>
    <row r="811" spans="4:34" s="1363" customFormat="1">
      <c r="D811" s="1367"/>
      <c r="O811" s="1367"/>
      <c r="AH811" s="1367"/>
    </row>
    <row r="812" spans="4:34" s="1363" customFormat="1">
      <c r="D812" s="1367"/>
      <c r="O812" s="1367"/>
      <c r="AH812" s="1367"/>
    </row>
    <row r="813" spans="4:34" s="1363" customFormat="1">
      <c r="D813" s="1367"/>
      <c r="O813" s="1367"/>
      <c r="AH813" s="1367"/>
    </row>
    <row r="814" spans="4:34" s="1363" customFormat="1">
      <c r="D814" s="1367"/>
      <c r="O814" s="1367"/>
      <c r="AH814" s="1367"/>
    </row>
    <row r="815" spans="4:34" s="1363" customFormat="1">
      <c r="D815" s="1367"/>
      <c r="O815" s="1367"/>
      <c r="AH815" s="1367"/>
    </row>
    <row r="816" spans="4:34" s="1363" customFormat="1">
      <c r="D816" s="1367"/>
      <c r="O816" s="1367"/>
      <c r="AH816" s="1367"/>
    </row>
    <row r="817" spans="4:34" s="1363" customFormat="1">
      <c r="D817" s="1367"/>
      <c r="O817" s="1367"/>
      <c r="AH817" s="1367"/>
    </row>
    <row r="818" spans="4:34" s="1363" customFormat="1">
      <c r="D818" s="1367"/>
      <c r="O818" s="1367"/>
      <c r="AH818" s="1367"/>
    </row>
    <row r="819" spans="4:34" s="1363" customFormat="1">
      <c r="D819" s="1367"/>
      <c r="O819" s="1367"/>
      <c r="AH819" s="1367"/>
    </row>
    <row r="820" spans="4:34" s="1363" customFormat="1">
      <c r="D820" s="1367"/>
      <c r="O820" s="1367"/>
      <c r="AH820" s="1367"/>
    </row>
    <row r="821" spans="4:34" s="1363" customFormat="1">
      <c r="D821" s="1367"/>
      <c r="O821" s="1367"/>
      <c r="AH821" s="1367"/>
    </row>
    <row r="822" spans="4:34" s="1363" customFormat="1">
      <c r="D822" s="1367"/>
      <c r="O822" s="1367"/>
      <c r="AH822" s="1367"/>
    </row>
    <row r="823" spans="4:34" s="1363" customFormat="1">
      <c r="D823" s="1367"/>
      <c r="O823" s="1367"/>
      <c r="AH823" s="1367"/>
    </row>
    <row r="824" spans="4:34" s="1363" customFormat="1">
      <c r="D824" s="1367"/>
      <c r="O824" s="1367"/>
      <c r="AH824" s="1367"/>
    </row>
    <row r="825" spans="4:34" s="1363" customFormat="1">
      <c r="D825" s="1367"/>
      <c r="O825" s="1367"/>
      <c r="AH825" s="1367"/>
    </row>
    <row r="826" spans="4:34" s="1363" customFormat="1">
      <c r="D826" s="1367"/>
      <c r="O826" s="1367"/>
      <c r="AH826" s="1367"/>
    </row>
    <row r="827" spans="4:34" s="1363" customFormat="1">
      <c r="D827" s="1367"/>
      <c r="O827" s="1367"/>
      <c r="AH827" s="1367"/>
    </row>
    <row r="828" spans="4:34" s="1363" customFormat="1">
      <c r="D828" s="1367"/>
      <c r="O828" s="1367"/>
      <c r="AH828" s="1367"/>
    </row>
    <row r="829" spans="4:34" s="1363" customFormat="1">
      <c r="D829" s="1367"/>
      <c r="O829" s="1367"/>
      <c r="AH829" s="1367"/>
    </row>
    <row r="830" spans="4:34" s="1363" customFormat="1">
      <c r="D830" s="1367"/>
      <c r="O830" s="1367"/>
      <c r="AH830" s="1367"/>
    </row>
    <row r="831" spans="4:34" s="1363" customFormat="1">
      <c r="D831" s="1367"/>
      <c r="O831" s="1367"/>
      <c r="AH831" s="1367"/>
    </row>
    <row r="832" spans="4:34" s="1363" customFormat="1">
      <c r="D832" s="1367"/>
      <c r="O832" s="1367"/>
      <c r="AH832" s="1367"/>
    </row>
    <row r="833" spans="4:34" s="1363" customFormat="1">
      <c r="D833" s="1367"/>
      <c r="O833" s="1367"/>
      <c r="AH833" s="1367"/>
    </row>
    <row r="834" spans="4:34" s="1363" customFormat="1">
      <c r="D834" s="1367"/>
      <c r="O834" s="1367"/>
      <c r="AH834" s="1367"/>
    </row>
    <row r="835" spans="4:34" s="1363" customFormat="1">
      <c r="D835" s="1367"/>
      <c r="O835" s="1367"/>
      <c r="AH835" s="1367"/>
    </row>
    <row r="836" spans="4:34" s="1363" customFormat="1">
      <c r="D836" s="1367"/>
      <c r="O836" s="1367"/>
      <c r="AH836" s="1367"/>
    </row>
    <row r="837" spans="4:34" s="1363" customFormat="1">
      <c r="D837" s="1367"/>
      <c r="O837" s="1367"/>
      <c r="AH837" s="1367"/>
    </row>
    <row r="838" spans="4:34" s="1363" customFormat="1">
      <c r="D838" s="1367"/>
      <c r="O838" s="1367"/>
      <c r="AH838" s="1367"/>
    </row>
    <row r="839" spans="4:34" s="1363" customFormat="1">
      <c r="D839" s="1367"/>
      <c r="O839" s="1367"/>
      <c r="AH839" s="1367"/>
    </row>
    <row r="840" spans="4:34" s="1363" customFormat="1">
      <c r="D840" s="1367"/>
      <c r="O840" s="1367"/>
      <c r="AH840" s="1367"/>
    </row>
    <row r="841" spans="4:34" s="1363" customFormat="1">
      <c r="D841" s="1367"/>
      <c r="O841" s="1367"/>
      <c r="AH841" s="1367"/>
    </row>
    <row r="842" spans="4:34" s="1363" customFormat="1">
      <c r="D842" s="1367"/>
      <c r="O842" s="1367"/>
      <c r="AH842" s="1367"/>
    </row>
    <row r="843" spans="4:34" s="1363" customFormat="1">
      <c r="D843" s="1367"/>
      <c r="O843" s="1367"/>
      <c r="AH843" s="1367"/>
    </row>
    <row r="844" spans="4:34" s="1363" customFormat="1">
      <c r="D844" s="1367"/>
      <c r="O844" s="1367"/>
      <c r="AH844" s="1367"/>
    </row>
    <row r="845" spans="4:34" s="1363" customFormat="1">
      <c r="D845" s="1367"/>
      <c r="O845" s="1367"/>
      <c r="AH845" s="1367"/>
    </row>
    <row r="846" spans="4:34" s="1363" customFormat="1">
      <c r="D846" s="1367"/>
      <c r="O846" s="1367"/>
      <c r="AH846" s="1367"/>
    </row>
    <row r="847" spans="4:34" s="1363" customFormat="1">
      <c r="D847" s="1367"/>
      <c r="O847" s="1367"/>
      <c r="AH847" s="1367"/>
    </row>
    <row r="848" spans="4:34" s="1363" customFormat="1">
      <c r="D848" s="1367"/>
      <c r="O848" s="1367"/>
      <c r="AH848" s="1367"/>
    </row>
    <row r="849" spans="4:34" s="1363" customFormat="1">
      <c r="D849" s="1367"/>
      <c r="O849" s="1367"/>
      <c r="AH849" s="1367"/>
    </row>
    <row r="850" spans="4:34" s="1363" customFormat="1">
      <c r="D850" s="1367"/>
      <c r="O850" s="1367"/>
      <c r="AH850" s="1367"/>
    </row>
    <row r="851" spans="4:34" s="1363" customFormat="1">
      <c r="D851" s="1367"/>
      <c r="O851" s="1367"/>
      <c r="AH851" s="1367"/>
    </row>
    <row r="852" spans="4:34" s="1363" customFormat="1">
      <c r="D852" s="1367"/>
      <c r="O852" s="1367"/>
      <c r="AH852" s="1367"/>
    </row>
    <row r="853" spans="4:34" s="1363" customFormat="1">
      <c r="D853" s="1367"/>
      <c r="O853" s="1367"/>
      <c r="AH853" s="1367"/>
    </row>
    <row r="854" spans="4:34" s="1363" customFormat="1">
      <c r="D854" s="1367"/>
      <c r="O854" s="1367"/>
      <c r="AH854" s="1367"/>
    </row>
    <row r="855" spans="4:34" s="1363" customFormat="1">
      <c r="D855" s="1367"/>
      <c r="O855" s="1367"/>
      <c r="AH855" s="1367"/>
    </row>
    <row r="856" spans="4:34" s="1363" customFormat="1">
      <c r="D856" s="1367"/>
      <c r="O856" s="1367"/>
      <c r="AH856" s="1367"/>
    </row>
    <row r="857" spans="4:34" s="1363" customFormat="1">
      <c r="D857" s="1367"/>
      <c r="O857" s="1367"/>
      <c r="AH857" s="1367"/>
    </row>
    <row r="858" spans="4:34" s="1363" customFormat="1">
      <c r="D858" s="1367"/>
      <c r="O858" s="1367"/>
      <c r="AH858" s="1367"/>
    </row>
    <row r="859" spans="4:34" s="1363" customFormat="1">
      <c r="D859" s="1367"/>
      <c r="O859" s="1367"/>
      <c r="AH859" s="1367"/>
    </row>
    <row r="860" spans="4:34" s="1363" customFormat="1">
      <c r="D860" s="1367"/>
      <c r="O860" s="1367"/>
      <c r="AH860" s="1367"/>
    </row>
    <row r="861" spans="4:34" s="1363" customFormat="1">
      <c r="D861" s="1367"/>
      <c r="O861" s="1367"/>
      <c r="AH861" s="1367"/>
    </row>
    <row r="862" spans="4:34" s="1363" customFormat="1">
      <c r="D862" s="1367"/>
      <c r="O862" s="1367"/>
      <c r="AH862" s="1367"/>
    </row>
    <row r="863" spans="4:34" s="1363" customFormat="1">
      <c r="D863" s="1367"/>
      <c r="O863" s="1367"/>
      <c r="AH863" s="1367"/>
    </row>
    <row r="864" spans="4:34" s="1363" customFormat="1">
      <c r="D864" s="1367"/>
      <c r="O864" s="1367"/>
      <c r="AH864" s="1367"/>
    </row>
    <row r="865" spans="4:34" s="1363" customFormat="1">
      <c r="D865" s="1367"/>
      <c r="O865" s="1367"/>
      <c r="AH865" s="1367"/>
    </row>
    <row r="866" spans="4:34" s="1363" customFormat="1">
      <c r="D866" s="1367"/>
      <c r="O866" s="1367"/>
      <c r="AH866" s="1367"/>
    </row>
    <row r="867" spans="4:34" s="1363" customFormat="1">
      <c r="D867" s="1367"/>
      <c r="O867" s="1367"/>
      <c r="AH867" s="1367"/>
    </row>
    <row r="868" spans="4:34" s="1363" customFormat="1">
      <c r="D868" s="1367"/>
      <c r="O868" s="1367"/>
      <c r="AH868" s="1367"/>
    </row>
    <row r="869" spans="4:34" s="1363" customFormat="1">
      <c r="D869" s="1367"/>
      <c r="O869" s="1367"/>
      <c r="AH869" s="1367"/>
    </row>
    <row r="870" spans="4:34" s="1363" customFormat="1">
      <c r="D870" s="1367"/>
      <c r="O870" s="1367"/>
      <c r="AH870" s="1367"/>
    </row>
    <row r="871" spans="4:34" s="1363" customFormat="1">
      <c r="D871" s="1367"/>
      <c r="O871" s="1367"/>
      <c r="AH871" s="1367"/>
    </row>
    <row r="872" spans="4:34" s="1363" customFormat="1">
      <c r="D872" s="1367"/>
      <c r="O872" s="1367"/>
      <c r="AH872" s="1367"/>
    </row>
    <row r="873" spans="4:34" s="1363" customFormat="1">
      <c r="D873" s="1367"/>
      <c r="O873" s="1367"/>
      <c r="AH873" s="1367"/>
    </row>
    <row r="874" spans="4:34" s="1363" customFormat="1">
      <c r="D874" s="1367"/>
      <c r="O874" s="1367"/>
      <c r="AH874" s="1367"/>
    </row>
    <row r="875" spans="4:34" s="1363" customFormat="1">
      <c r="D875" s="1367"/>
      <c r="O875" s="1367"/>
      <c r="AH875" s="1367"/>
    </row>
    <row r="876" spans="4:34" s="1363" customFormat="1">
      <c r="D876" s="1367"/>
      <c r="O876" s="1367"/>
      <c r="AH876" s="1367"/>
    </row>
    <row r="877" spans="4:34" s="1363" customFormat="1">
      <c r="D877" s="1367"/>
      <c r="O877" s="1367"/>
      <c r="AH877" s="1367"/>
    </row>
    <row r="878" spans="4:34" s="1363" customFormat="1">
      <c r="D878" s="1367"/>
      <c r="O878" s="1367"/>
      <c r="AH878" s="1367"/>
    </row>
    <row r="879" spans="4:34" s="1363" customFormat="1">
      <c r="D879" s="1367"/>
      <c r="O879" s="1367"/>
      <c r="AH879" s="1367"/>
    </row>
    <row r="880" spans="4:34" s="1363" customFormat="1">
      <c r="D880" s="1367"/>
      <c r="O880" s="1367"/>
      <c r="AH880" s="1367"/>
    </row>
    <row r="881" spans="4:34" s="1363" customFormat="1">
      <c r="D881" s="1367"/>
      <c r="O881" s="1367"/>
      <c r="AH881" s="1367"/>
    </row>
    <row r="882" spans="4:34" s="1363" customFormat="1">
      <c r="D882" s="1367"/>
      <c r="O882" s="1367"/>
      <c r="AH882" s="1367"/>
    </row>
    <row r="883" spans="4:34" s="1363" customFormat="1">
      <c r="D883" s="1367"/>
      <c r="O883" s="1367"/>
      <c r="AH883" s="1367"/>
    </row>
    <row r="884" spans="4:34" s="1363" customFormat="1">
      <c r="D884" s="1367"/>
      <c r="O884" s="1367"/>
      <c r="AH884" s="1367"/>
    </row>
    <row r="885" spans="4:34" s="1363" customFormat="1">
      <c r="D885" s="1367"/>
      <c r="O885" s="1367"/>
      <c r="AH885" s="1367"/>
    </row>
    <row r="886" spans="4:34" s="1363" customFormat="1">
      <c r="D886" s="1367"/>
      <c r="O886" s="1367"/>
      <c r="AH886" s="1367"/>
    </row>
    <row r="887" spans="4:34" s="1363" customFormat="1">
      <c r="D887" s="1367"/>
      <c r="O887" s="1367"/>
      <c r="AH887" s="1367"/>
    </row>
    <row r="888" spans="4:34" s="1363" customFormat="1">
      <c r="D888" s="1367"/>
      <c r="O888" s="1367"/>
      <c r="AH888" s="1367"/>
    </row>
    <row r="889" spans="4:34" s="1363" customFormat="1">
      <c r="D889" s="1367"/>
      <c r="O889" s="1367"/>
      <c r="AH889" s="1367"/>
    </row>
    <row r="890" spans="4:34" s="1363" customFormat="1">
      <c r="D890" s="1367"/>
      <c r="O890" s="1367"/>
      <c r="AH890" s="1367"/>
    </row>
    <row r="891" spans="4:34" s="1363" customFormat="1">
      <c r="D891" s="1367"/>
      <c r="O891" s="1367"/>
      <c r="AH891" s="1367"/>
    </row>
    <row r="892" spans="4:34" s="1363" customFormat="1">
      <c r="D892" s="1367"/>
      <c r="O892" s="1367"/>
      <c r="AH892" s="1367"/>
    </row>
    <row r="893" spans="4:34" s="1363" customFormat="1">
      <c r="D893" s="1367"/>
      <c r="O893" s="1367"/>
      <c r="AH893" s="1367"/>
    </row>
    <row r="894" spans="4:34" s="1363" customFormat="1">
      <c r="D894" s="1367"/>
      <c r="O894" s="1367"/>
      <c r="AH894" s="1367"/>
    </row>
    <row r="895" spans="4:34" s="1363" customFormat="1">
      <c r="D895" s="1367"/>
      <c r="O895" s="1367"/>
      <c r="AH895" s="1367"/>
    </row>
    <row r="896" spans="4:34" s="1363" customFormat="1">
      <c r="D896" s="1367"/>
      <c r="O896" s="1367"/>
      <c r="AH896" s="1367"/>
    </row>
    <row r="897" spans="4:34" s="1363" customFormat="1">
      <c r="D897" s="1367"/>
      <c r="O897" s="1367"/>
      <c r="AH897" s="1367"/>
    </row>
    <row r="898" spans="4:34" s="1363" customFormat="1">
      <c r="D898" s="1367"/>
      <c r="O898" s="1367"/>
      <c r="AH898" s="1367"/>
    </row>
    <row r="899" spans="4:34" s="1363" customFormat="1">
      <c r="D899" s="1367"/>
      <c r="O899" s="1367"/>
      <c r="AH899" s="1367"/>
    </row>
    <row r="900" spans="4:34" s="1363" customFormat="1">
      <c r="D900" s="1367"/>
      <c r="O900" s="1367"/>
      <c r="AH900" s="1367"/>
    </row>
    <row r="901" spans="4:34" s="1363" customFormat="1">
      <c r="D901" s="1367"/>
      <c r="O901" s="1367"/>
      <c r="AH901" s="1367"/>
    </row>
    <row r="902" spans="4:34" s="1363" customFormat="1">
      <c r="D902" s="1367"/>
      <c r="O902" s="1367"/>
      <c r="AH902" s="1367"/>
    </row>
    <row r="903" spans="4:34" s="1363" customFormat="1">
      <c r="D903" s="1367"/>
      <c r="O903" s="1367"/>
      <c r="AH903" s="1367"/>
    </row>
    <row r="904" spans="4:34" s="1363" customFormat="1">
      <c r="D904" s="1367"/>
      <c r="O904" s="1367"/>
      <c r="AH904" s="1367"/>
    </row>
    <row r="905" spans="4:34" s="1363" customFormat="1">
      <c r="D905" s="1367"/>
      <c r="O905" s="1367"/>
      <c r="AH905" s="1367"/>
    </row>
    <row r="906" spans="4:34" s="1363" customFormat="1">
      <c r="D906" s="1367"/>
      <c r="O906" s="1367"/>
      <c r="AH906" s="1367"/>
    </row>
    <row r="907" spans="4:34" s="1363" customFormat="1">
      <c r="D907" s="1367"/>
      <c r="O907" s="1367"/>
      <c r="AH907" s="1367"/>
    </row>
    <row r="908" spans="4:34" s="1363" customFormat="1">
      <c r="D908" s="1367"/>
      <c r="O908" s="1367"/>
      <c r="AH908" s="1367"/>
    </row>
    <row r="909" spans="4:34" s="1363" customFormat="1">
      <c r="D909" s="1367"/>
      <c r="O909" s="1367"/>
      <c r="AH909" s="1367"/>
    </row>
    <row r="910" spans="4:34" s="1363" customFormat="1">
      <c r="D910" s="1367"/>
      <c r="O910" s="1367"/>
      <c r="AH910" s="1367"/>
    </row>
    <row r="911" spans="4:34" s="1363" customFormat="1">
      <c r="D911" s="1367"/>
      <c r="O911" s="1367"/>
      <c r="AH911" s="1367"/>
    </row>
    <row r="912" spans="4:34" s="1363" customFormat="1">
      <c r="D912" s="1367"/>
      <c r="O912" s="1367"/>
      <c r="AH912" s="1367"/>
    </row>
    <row r="913" spans="4:34" s="1363" customFormat="1">
      <c r="D913" s="1367"/>
      <c r="O913" s="1367"/>
      <c r="AH913" s="1367"/>
    </row>
    <row r="914" spans="4:34" s="1363" customFormat="1">
      <c r="D914" s="1367"/>
      <c r="O914" s="1367"/>
      <c r="AH914" s="1367"/>
    </row>
    <row r="915" spans="4:34" s="1363" customFormat="1">
      <c r="D915" s="1367"/>
      <c r="O915" s="1367"/>
      <c r="AH915" s="1367"/>
    </row>
    <row r="916" spans="4:34" s="1363" customFormat="1">
      <c r="D916" s="1367"/>
      <c r="O916" s="1367"/>
      <c r="AH916" s="1367"/>
    </row>
    <row r="917" spans="4:34" s="1363" customFormat="1">
      <c r="D917" s="1367"/>
      <c r="O917" s="1367"/>
      <c r="AH917" s="1367"/>
    </row>
    <row r="918" spans="4:34" s="1363" customFormat="1">
      <c r="D918" s="1367"/>
      <c r="O918" s="1367"/>
      <c r="AH918" s="1367"/>
    </row>
    <row r="919" spans="4:34" s="1363" customFormat="1">
      <c r="D919" s="1367"/>
      <c r="O919" s="1367"/>
      <c r="AH919" s="1367"/>
    </row>
    <row r="920" spans="4:34" s="1363" customFormat="1">
      <c r="D920" s="1367"/>
      <c r="O920" s="1367"/>
      <c r="AH920" s="1367"/>
    </row>
    <row r="921" spans="4:34" s="1363" customFormat="1">
      <c r="D921" s="1367"/>
      <c r="O921" s="1367"/>
      <c r="AH921" s="1367"/>
    </row>
    <row r="922" spans="4:34" s="1363" customFormat="1">
      <c r="D922" s="1367"/>
      <c r="O922" s="1367"/>
      <c r="AH922" s="1367"/>
    </row>
    <row r="923" spans="4:34" s="1363" customFormat="1">
      <c r="D923" s="1367"/>
      <c r="O923" s="1367"/>
      <c r="AH923" s="1367"/>
    </row>
    <row r="924" spans="4:34" s="1363" customFormat="1">
      <c r="D924" s="1367"/>
      <c r="O924" s="1367"/>
      <c r="AH924" s="1367"/>
    </row>
    <row r="925" spans="4:34" s="1363" customFormat="1">
      <c r="D925" s="1367"/>
      <c r="O925" s="1367"/>
      <c r="AH925" s="1367"/>
    </row>
    <row r="926" spans="4:34" s="1363" customFormat="1">
      <c r="D926" s="1367"/>
      <c r="O926" s="1367"/>
      <c r="AH926" s="1367"/>
    </row>
    <row r="927" spans="4:34" s="1363" customFormat="1">
      <c r="D927" s="1367"/>
      <c r="O927" s="1367"/>
      <c r="AH927" s="1367"/>
    </row>
    <row r="928" spans="4:34" s="1363" customFormat="1">
      <c r="D928" s="1367"/>
      <c r="O928" s="1367"/>
      <c r="AH928" s="1367"/>
    </row>
    <row r="929" spans="4:34" s="1363" customFormat="1">
      <c r="D929" s="1367"/>
      <c r="O929" s="1367"/>
      <c r="AH929" s="1367"/>
    </row>
    <row r="930" spans="4:34" s="1363" customFormat="1">
      <c r="D930" s="1367"/>
      <c r="O930" s="1367"/>
      <c r="AH930" s="1367"/>
    </row>
    <row r="931" spans="4:34" s="1363" customFormat="1">
      <c r="D931" s="1367"/>
      <c r="O931" s="1367"/>
      <c r="AH931" s="1367"/>
    </row>
    <row r="932" spans="4:34" s="1363" customFormat="1">
      <c r="D932" s="1367"/>
      <c r="O932" s="1367"/>
      <c r="AH932" s="1367"/>
    </row>
    <row r="933" spans="4:34" s="1363" customFormat="1">
      <c r="D933" s="1367"/>
      <c r="O933" s="1367"/>
      <c r="AH933" s="1367"/>
    </row>
    <row r="934" spans="4:34" s="1363" customFormat="1">
      <c r="D934" s="1367"/>
      <c r="O934" s="1367"/>
      <c r="AH934" s="1367"/>
    </row>
    <row r="935" spans="4:34" s="1363" customFormat="1">
      <c r="D935" s="1367"/>
      <c r="O935" s="1367"/>
      <c r="AH935" s="1367"/>
    </row>
    <row r="936" spans="4:34" s="1363" customFormat="1">
      <c r="D936" s="1367"/>
      <c r="O936" s="1367"/>
      <c r="AH936" s="1367"/>
    </row>
    <row r="937" spans="4:34" s="1363" customFormat="1">
      <c r="D937" s="1367"/>
      <c r="O937" s="1367"/>
      <c r="AH937" s="1367"/>
    </row>
    <row r="938" spans="4:34" s="1363" customFormat="1">
      <c r="D938" s="1367"/>
      <c r="O938" s="1367"/>
      <c r="AH938" s="1367"/>
    </row>
    <row r="939" spans="4:34" s="1363" customFormat="1">
      <c r="D939" s="1367"/>
      <c r="O939" s="1367"/>
      <c r="AH939" s="1367"/>
    </row>
    <row r="940" spans="4:34" s="1363" customFormat="1">
      <c r="D940" s="1367"/>
      <c r="O940" s="1367"/>
      <c r="AH940" s="1367"/>
    </row>
    <row r="941" spans="4:34" s="1363" customFormat="1">
      <c r="D941" s="1367"/>
      <c r="O941" s="1367"/>
      <c r="AH941" s="1367"/>
    </row>
    <row r="942" spans="4:34" s="1363" customFormat="1">
      <c r="D942" s="1367"/>
      <c r="O942" s="1367"/>
      <c r="AH942" s="1367"/>
    </row>
    <row r="943" spans="4:34" s="1363" customFormat="1">
      <c r="D943" s="1367"/>
      <c r="O943" s="1367"/>
      <c r="AH943" s="1367"/>
    </row>
    <row r="944" spans="4:34" s="1363" customFormat="1">
      <c r="D944" s="1367"/>
      <c r="O944" s="1367"/>
      <c r="AH944" s="1367"/>
    </row>
    <row r="945" spans="4:34" s="1363" customFormat="1">
      <c r="D945" s="1367"/>
      <c r="O945" s="1367"/>
      <c r="AH945" s="1367"/>
    </row>
    <row r="946" spans="4:34" s="1363" customFormat="1">
      <c r="D946" s="1367"/>
      <c r="O946" s="1367"/>
      <c r="AH946" s="1367"/>
    </row>
    <row r="947" spans="4:34" s="1363" customFormat="1">
      <c r="D947" s="1367"/>
      <c r="O947" s="1367"/>
      <c r="AH947" s="1367"/>
    </row>
    <row r="948" spans="4:34" s="1363" customFormat="1">
      <c r="D948" s="1367"/>
      <c r="O948" s="1367"/>
      <c r="AH948" s="1367"/>
    </row>
    <row r="949" spans="4:34" s="1363" customFormat="1">
      <c r="D949" s="1367"/>
      <c r="O949" s="1367"/>
      <c r="AH949" s="1367"/>
    </row>
    <row r="950" spans="4:34" s="1363" customFormat="1">
      <c r="D950" s="1367"/>
      <c r="O950" s="1367"/>
      <c r="AH950" s="1367"/>
    </row>
    <row r="951" spans="4:34" s="1363" customFormat="1">
      <c r="D951" s="1367"/>
      <c r="O951" s="1367"/>
      <c r="AH951" s="1367"/>
    </row>
    <row r="952" spans="4:34" s="1363" customFormat="1">
      <c r="D952" s="1367"/>
      <c r="O952" s="1367"/>
      <c r="AH952" s="1367"/>
    </row>
    <row r="953" spans="4:34" s="1363" customFormat="1">
      <c r="D953" s="1367"/>
      <c r="O953" s="1367"/>
      <c r="AH953" s="1367"/>
    </row>
    <row r="954" spans="4:34" s="1363" customFormat="1">
      <c r="D954" s="1367"/>
      <c r="O954" s="1367"/>
      <c r="AH954" s="1367"/>
    </row>
    <row r="955" spans="4:34" s="1363" customFormat="1">
      <c r="D955" s="1367"/>
      <c r="O955" s="1367"/>
      <c r="AH955" s="1367"/>
    </row>
    <row r="956" spans="4:34" s="1363" customFormat="1">
      <c r="D956" s="1367"/>
      <c r="O956" s="1367"/>
      <c r="AH956" s="1367"/>
    </row>
    <row r="957" spans="4:34" s="1363" customFormat="1">
      <c r="D957" s="1367"/>
      <c r="O957" s="1367"/>
      <c r="AH957" s="1367"/>
    </row>
    <row r="958" spans="4:34" s="1363" customFormat="1">
      <c r="D958" s="1367"/>
      <c r="O958" s="1367"/>
      <c r="AH958" s="1367"/>
    </row>
    <row r="959" spans="4:34" s="1363" customFormat="1">
      <c r="D959" s="1367"/>
      <c r="O959" s="1367"/>
      <c r="AH959" s="1367"/>
    </row>
    <row r="960" spans="4:34" s="1363" customFormat="1">
      <c r="D960" s="1367"/>
      <c r="O960" s="1367"/>
      <c r="AH960" s="1367"/>
    </row>
    <row r="961" spans="4:34" s="1363" customFormat="1">
      <c r="D961" s="1367"/>
      <c r="O961" s="1367"/>
      <c r="AH961" s="1367"/>
    </row>
    <row r="962" spans="4:34" s="1363" customFormat="1">
      <c r="D962" s="1367"/>
      <c r="O962" s="1367"/>
      <c r="AH962" s="1367"/>
    </row>
    <row r="963" spans="4:34" s="1363" customFormat="1">
      <c r="D963" s="1367"/>
      <c r="O963" s="1367"/>
      <c r="AH963" s="1367"/>
    </row>
    <row r="964" spans="4:34" s="1363" customFormat="1">
      <c r="D964" s="1367"/>
      <c r="O964" s="1367"/>
      <c r="AH964" s="1367"/>
    </row>
    <row r="965" spans="4:34" s="1363" customFormat="1">
      <c r="D965" s="1367"/>
      <c r="O965" s="1367"/>
      <c r="AH965" s="1367"/>
    </row>
    <row r="966" spans="4:34" s="1363" customFormat="1">
      <c r="D966" s="1367"/>
      <c r="O966" s="1367"/>
      <c r="AH966" s="1367"/>
    </row>
    <row r="967" spans="4:34" s="1363" customFormat="1">
      <c r="D967" s="1367"/>
      <c r="O967" s="1367"/>
      <c r="AH967" s="1367"/>
    </row>
    <row r="968" spans="4:34" s="1363" customFormat="1">
      <c r="D968" s="1367"/>
      <c r="O968" s="1367"/>
      <c r="AH968" s="1367"/>
    </row>
    <row r="969" spans="4:34" s="1363" customFormat="1">
      <c r="D969" s="1367"/>
      <c r="O969" s="1367"/>
      <c r="AH969" s="1367"/>
    </row>
    <row r="970" spans="4:34" s="1363" customFormat="1">
      <c r="D970" s="1367"/>
      <c r="O970" s="1367"/>
      <c r="AH970" s="1367"/>
    </row>
    <row r="971" spans="4:34" s="1363" customFormat="1">
      <c r="D971" s="1367"/>
      <c r="O971" s="1367"/>
      <c r="AH971" s="1367"/>
    </row>
    <row r="972" spans="4:34" s="1363" customFormat="1">
      <c r="D972" s="1367"/>
      <c r="O972" s="1367"/>
      <c r="AH972" s="1367"/>
    </row>
    <row r="973" spans="4:34" s="1363" customFormat="1">
      <c r="D973" s="1367"/>
      <c r="O973" s="1367"/>
      <c r="AH973" s="1367"/>
    </row>
    <row r="974" spans="4:34" s="1363" customFormat="1">
      <c r="D974" s="1367"/>
      <c r="O974" s="1367"/>
      <c r="AH974" s="1367"/>
    </row>
    <row r="975" spans="4:34" s="1363" customFormat="1">
      <c r="D975" s="1367"/>
      <c r="O975" s="1367"/>
      <c r="AH975" s="1367"/>
    </row>
    <row r="976" spans="4:34" s="1363" customFormat="1">
      <c r="D976" s="1367"/>
      <c r="O976" s="1367"/>
      <c r="AH976" s="1367"/>
    </row>
    <row r="977" spans="4:34" s="1363" customFormat="1">
      <c r="D977" s="1367"/>
      <c r="O977" s="1367"/>
      <c r="AH977" s="1367"/>
    </row>
    <row r="978" spans="4:34" s="1363" customFormat="1">
      <c r="D978" s="1367"/>
      <c r="O978" s="1367"/>
      <c r="AH978" s="1367"/>
    </row>
    <row r="979" spans="4:34" s="1363" customFormat="1">
      <c r="D979" s="1367"/>
      <c r="O979" s="1367"/>
      <c r="AH979" s="1367"/>
    </row>
    <row r="980" spans="4:34" s="1363" customFormat="1">
      <c r="D980" s="1367"/>
      <c r="O980" s="1367"/>
      <c r="AH980" s="1367"/>
    </row>
    <row r="981" spans="4:34" s="1363" customFormat="1">
      <c r="D981" s="1367"/>
      <c r="O981" s="1367"/>
      <c r="AH981" s="1367"/>
    </row>
    <row r="982" spans="4:34" s="1363" customFormat="1">
      <c r="D982" s="1367"/>
      <c r="O982" s="1367"/>
      <c r="AH982" s="1367"/>
    </row>
    <row r="983" spans="4:34" s="1363" customFormat="1">
      <c r="D983" s="1367"/>
      <c r="O983" s="1367"/>
      <c r="AH983" s="1367"/>
    </row>
    <row r="984" spans="4:34" s="1363" customFormat="1">
      <c r="D984" s="1367"/>
      <c r="O984" s="1367"/>
      <c r="AH984" s="1367"/>
    </row>
    <row r="985" spans="4:34" s="1363" customFormat="1">
      <c r="D985" s="1367"/>
      <c r="O985" s="1367"/>
      <c r="AH985" s="1367"/>
    </row>
    <row r="986" spans="4:34" s="1363" customFormat="1">
      <c r="D986" s="1367"/>
      <c r="O986" s="1367"/>
      <c r="AH986" s="1367"/>
    </row>
    <row r="987" spans="4:34" s="1363" customFormat="1">
      <c r="D987" s="1367"/>
      <c r="O987" s="1367"/>
      <c r="AH987" s="1367"/>
    </row>
    <row r="988" spans="4:34" s="1363" customFormat="1">
      <c r="D988" s="1367"/>
      <c r="O988" s="1367"/>
      <c r="AH988" s="1367"/>
    </row>
    <row r="989" spans="4:34" s="1363" customFormat="1">
      <c r="D989" s="1367"/>
      <c r="O989" s="1367"/>
      <c r="AH989" s="1367"/>
    </row>
    <row r="990" spans="4:34" s="1363" customFormat="1">
      <c r="D990" s="1367"/>
      <c r="O990" s="1367"/>
      <c r="AH990" s="1367"/>
    </row>
    <row r="991" spans="4:34" s="1363" customFormat="1">
      <c r="D991" s="1367"/>
      <c r="O991" s="1367"/>
      <c r="AH991" s="1367"/>
    </row>
    <row r="992" spans="4:34" s="1363" customFormat="1">
      <c r="D992" s="1367"/>
      <c r="O992" s="1367"/>
      <c r="AH992" s="1367"/>
    </row>
    <row r="993" spans="4:34" s="1363" customFormat="1">
      <c r="D993" s="1367"/>
      <c r="O993" s="1367"/>
      <c r="AH993" s="1367"/>
    </row>
    <row r="994" spans="4:34" s="1363" customFormat="1">
      <c r="D994" s="1367"/>
      <c r="O994" s="1367"/>
      <c r="AH994" s="1367"/>
    </row>
    <row r="995" spans="4:34" s="1363" customFormat="1">
      <c r="D995" s="1367"/>
      <c r="O995" s="1367"/>
      <c r="AH995" s="1367"/>
    </row>
    <row r="996" spans="4:34" s="1363" customFormat="1">
      <c r="D996" s="1367"/>
      <c r="O996" s="1367"/>
      <c r="AH996" s="1367"/>
    </row>
    <row r="997" spans="4:34" s="1363" customFormat="1">
      <c r="D997" s="1367"/>
      <c r="O997" s="1367"/>
      <c r="AH997" s="1367"/>
    </row>
    <row r="998" spans="4:34" s="1363" customFormat="1">
      <c r="D998" s="1367"/>
      <c r="O998" s="1367"/>
      <c r="AH998" s="1367"/>
    </row>
    <row r="999" spans="4:34" s="1363" customFormat="1">
      <c r="D999" s="1367"/>
      <c r="O999" s="1367"/>
      <c r="AH999" s="1367"/>
    </row>
    <row r="1000" spans="4:34" s="1363" customFormat="1">
      <c r="D1000" s="1367"/>
      <c r="O1000" s="1367"/>
      <c r="AH1000" s="1367"/>
    </row>
  </sheetData>
  <sheetProtection password="CB61" sheet="1" objects="1" scenarios="1" selectLockedCells="1"/>
  <conditionalFormatting sqref="Z21">
    <cfRule type="expression" dxfId="1611" priority="1" stopIfTrue="1">
      <formula>NOT($B$26)</formula>
    </cfRule>
  </conditionalFormatting>
  <conditionalFormatting sqref="O21">
    <cfRule type="expression" dxfId="1610" priority="2" stopIfTrue="1">
      <formula>NOT($B$27)</formula>
    </cfRule>
  </conditionalFormatting>
  <conditionalFormatting sqref="D21">
    <cfRule type="expression" dxfId="1609" priority="3" stopIfTrue="1">
      <formula>NOT($B$28)</formula>
    </cfRule>
  </conditionalFormatting>
  <conditionalFormatting sqref="Y21">
    <cfRule type="expression" dxfId="1608" priority="4" stopIfTrue="1">
      <formula>NOT($B$29)</formula>
    </cfRule>
  </conditionalFormatting>
  <conditionalFormatting sqref="N21">
    <cfRule type="expression" dxfId="1607" priority="5" stopIfTrue="1">
      <formula>NOT($B$30)</formula>
    </cfRule>
  </conditionalFormatting>
  <conditionalFormatting sqref="C21">
    <cfRule type="expression" dxfId="1606" priority="6" stopIfTrue="1">
      <formula>NOT($B$31)</formula>
    </cfRule>
  </conditionalFormatting>
  <conditionalFormatting sqref="AC21">
    <cfRule type="expression" dxfId="1605" priority="7" stopIfTrue="1">
      <formula>NOT($B$32)</formula>
    </cfRule>
  </conditionalFormatting>
  <conditionalFormatting sqref="R21">
    <cfRule type="expression" dxfId="1604" priority="8" stopIfTrue="1">
      <formula>NOT($B$33)</formula>
    </cfRule>
  </conditionalFormatting>
  <conditionalFormatting sqref="G21">
    <cfRule type="expression" dxfId="1603" priority="9" stopIfTrue="1">
      <formula>NOT($B$34)</formula>
    </cfRule>
  </conditionalFormatting>
  <conditionalFormatting sqref="Y23">
    <cfRule type="expression" dxfId="1602" priority="10" stopIfTrue="1">
      <formula>NOT($B$35)</formula>
    </cfRule>
  </conditionalFormatting>
  <conditionalFormatting sqref="N23">
    <cfRule type="expression" dxfId="1601" priority="11" stopIfTrue="1">
      <formula>NOT($B$36)</formula>
    </cfRule>
  </conditionalFormatting>
  <conditionalFormatting sqref="C23">
    <cfRule type="expression" dxfId="1600" priority="12" stopIfTrue="1">
      <formula>NOT($B$37)</formula>
    </cfRule>
  </conditionalFormatting>
  <conditionalFormatting sqref="AB13">
    <cfRule type="expression" dxfId="1599" priority="13" stopIfTrue="1">
      <formula>NOT($B$38)</formula>
    </cfRule>
  </conditionalFormatting>
  <conditionalFormatting sqref="Q13">
    <cfRule type="expression" dxfId="1598" priority="14" stopIfTrue="1">
      <formula>NOT($B$39)</formula>
    </cfRule>
  </conditionalFormatting>
  <conditionalFormatting sqref="F13">
    <cfRule type="expression" dxfId="1597" priority="15" stopIfTrue="1">
      <formula>NOT($B$40)</formula>
    </cfRule>
  </conditionalFormatting>
  <conditionalFormatting sqref="Z23">
    <cfRule type="expression" dxfId="1596" priority="16" stopIfTrue="1">
      <formula>NOT($B$41)</formula>
    </cfRule>
  </conditionalFormatting>
  <conditionalFormatting sqref="O23">
    <cfRule type="expression" dxfId="1595" priority="17" stopIfTrue="1">
      <formula>NOT($B$42)</formula>
    </cfRule>
  </conditionalFormatting>
  <conditionalFormatting sqref="D23">
    <cfRule type="expression" dxfId="1594" priority="18" stopIfTrue="1">
      <formula>NOT($B$43)</formula>
    </cfRule>
  </conditionalFormatting>
  <conditionalFormatting sqref="Z13">
    <cfRule type="expression" dxfId="1593" priority="19" stopIfTrue="1">
      <formula>NOT($B$44)</formula>
    </cfRule>
  </conditionalFormatting>
  <conditionalFormatting sqref="O13">
    <cfRule type="expression" dxfId="1592" priority="20" stopIfTrue="1">
      <formula>NOT($B$45)</formula>
    </cfRule>
  </conditionalFormatting>
  <conditionalFormatting sqref="D13">
    <cfRule type="expression" dxfId="1591" priority="21" stopIfTrue="1">
      <formula>NOT($B$46)</formula>
    </cfRule>
  </conditionalFormatting>
  <printOptions horizontalCentered="1" verticalCentered="1"/>
  <pageMargins left="0.75" right="0.75" top="1" bottom="1" header="0.5" footer="0.5"/>
  <pageSetup paperSize="9" scale="29" orientation="landscape" horizontalDpi="4294967292" r:id="rId1"/>
  <headerFooter alignWithMargins="0">
    <oddHeader xml:space="preserve">&amp;C&amp;"Miriam,Regular"&amp;A
</oddHeader>
    <oddFooter>Page &amp;P</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25" workbookViewId="0">
      <selection activeCell="G25" sqref="G25"/>
    </sheetView>
  </sheetViews>
  <sheetFormatPr defaultColWidth="7.75" defaultRowHeight="11.25"/>
  <cols>
    <col min="1" max="1" width="4.75" style="60" bestFit="1" customWidth="1"/>
    <col min="2" max="2" width="59.25" style="60" customWidth="1"/>
    <col min="3" max="7" width="8.875" style="60" bestFit="1" customWidth="1"/>
    <col min="8" max="8" width="59.25" style="60" customWidth="1"/>
    <col min="9" max="9" width="5.75" style="60" bestFit="1" customWidth="1"/>
    <col min="10" max="1000" width="7.75" style="1363"/>
    <col min="1001" max="16384" width="7.75" style="60"/>
  </cols>
  <sheetData>
    <row r="1" spans="1:9" ht="20.25">
      <c r="A1" s="56"/>
      <c r="B1" s="57" t="s">
        <v>272</v>
      </c>
      <c r="C1" s="58"/>
      <c r="D1" s="58"/>
      <c r="E1" s="56"/>
      <c r="F1" s="56"/>
      <c r="G1" s="58"/>
      <c r="H1" s="59" t="s">
        <v>272</v>
      </c>
      <c r="I1" s="56"/>
    </row>
    <row r="2" spans="1:9" ht="13.15" customHeight="1">
      <c r="A2" s="56"/>
      <c r="B2" s="61"/>
      <c r="C2" s="58"/>
      <c r="D2" s="58"/>
      <c r="E2" s="62"/>
      <c r="F2" s="62"/>
      <c r="G2" s="58"/>
      <c r="H2" s="63"/>
      <c r="I2" s="56"/>
    </row>
    <row r="3" spans="1:9" ht="15.75">
      <c r="A3" s="56"/>
      <c r="B3" s="64" t="s">
        <v>35593</v>
      </c>
      <c r="C3" s="58"/>
      <c r="D3" s="58"/>
      <c r="E3" s="65"/>
      <c r="F3" s="65"/>
      <c r="G3" s="58"/>
      <c r="H3" s="66" t="s">
        <v>35593</v>
      </c>
      <c r="I3" s="56"/>
    </row>
    <row r="4" spans="1:9" ht="16.5" thickBot="1">
      <c r="A4" s="56"/>
      <c r="B4" s="64"/>
      <c r="C4" s="58"/>
      <c r="D4" s="58"/>
      <c r="E4" s="65"/>
      <c r="F4" s="65"/>
      <c r="G4" s="58"/>
      <c r="H4" s="66"/>
      <c r="I4" s="56"/>
    </row>
    <row r="5" spans="1:9" ht="16.5" thickTop="1">
      <c r="A5" s="56"/>
      <c r="B5" s="646"/>
      <c r="C5" s="647" t="s">
        <v>35594</v>
      </c>
      <c r="D5" s="648" t="str">
        <f>IF(MONTH(L0!$E$34)=3,"לשלושה חודשים",IF(MONTH(L0!$E$34)=6,"לששה חודשים","לתשעה חודשים"))</f>
        <v>לששה חודשים</v>
      </c>
      <c r="E5" s="648"/>
      <c r="F5" s="649" t="s">
        <v>35595</v>
      </c>
      <c r="G5" s="650"/>
      <c r="H5" s="233"/>
      <c r="I5" s="56"/>
    </row>
    <row r="6" spans="1:9" ht="15.75">
      <c r="A6" s="56"/>
      <c r="B6" s="646"/>
      <c r="C6" s="651" t="s">
        <v>35596</v>
      </c>
      <c r="D6" s="652" t="s">
        <v>35597</v>
      </c>
      <c r="E6" s="652"/>
      <c r="F6" s="653" t="s">
        <v>35597</v>
      </c>
      <c r="G6" s="654"/>
      <c r="H6" s="233"/>
      <c r="I6" s="56"/>
    </row>
    <row r="7" spans="1:9" ht="13.5" thickBot="1">
      <c r="A7" s="56"/>
      <c r="B7" s="655"/>
      <c r="C7" s="656" t="s">
        <v>35598</v>
      </c>
      <c r="D7" s="652" t="str">
        <f>"ביום "&amp;TEXT(L0!$E$34,"DD ")&amp;"ב"&amp;TEXT(L0!$E$34,"MMM")</f>
        <v>ביום 30 ביונ</v>
      </c>
      <c r="E7" s="652"/>
      <c r="F7" s="657" t="str">
        <f>"ביום " &amp;TEXT(L0!$E$34,"DD ")&amp;"ב"&amp;TEXT(L0!$E$34,"MMM")</f>
        <v>ביום 30 ביונ</v>
      </c>
      <c r="G7" s="658"/>
      <c r="H7" s="51"/>
      <c r="I7" s="56"/>
    </row>
    <row r="8" spans="1:9" ht="13.5" thickTop="1" thickBot="1">
      <c r="A8" s="56"/>
      <c r="B8" s="659"/>
      <c r="C8" s="159">
        <f>DATE(INT(TEXT(DATE(YEAR(L0!$E$34),MONTH(L0!$E$34)-12,DAY(L0!$E$34)),"YYYY")),12+1,1)-1</f>
        <v>42004</v>
      </c>
      <c r="D8" s="608">
        <f>DATE(YEAR(L0!$E$34),MONTH(L0!$E$34)-12+1,1)-1</f>
        <v>41820</v>
      </c>
      <c r="E8" s="608">
        <f>L0!$E$34</f>
        <v>42185</v>
      </c>
      <c r="F8" s="608">
        <f>DATE(YEAR(L0!$E$34),MONTH(L0!$E$34)-12+1,1)-1</f>
        <v>41820</v>
      </c>
      <c r="G8" s="608">
        <f>L0!$E$34</f>
        <v>42185</v>
      </c>
      <c r="H8" s="58"/>
      <c r="I8" s="56"/>
    </row>
    <row r="9" spans="1:9" ht="15.6" customHeight="1" thickTop="1" thickBot="1">
      <c r="A9" s="102" t="s">
        <v>35599</v>
      </c>
      <c r="B9" s="177"/>
      <c r="C9" s="105" t="s">
        <v>266</v>
      </c>
      <c r="D9" s="106" t="s">
        <v>35479</v>
      </c>
      <c r="E9" s="105" t="s">
        <v>35480</v>
      </c>
      <c r="F9" s="105" t="s">
        <v>35450</v>
      </c>
      <c r="G9" s="106" t="s">
        <v>262</v>
      </c>
      <c r="H9" s="180"/>
      <c r="I9" s="111" t="s">
        <v>35600</v>
      </c>
    </row>
    <row r="10" spans="1:9" ht="15.6" customHeight="1" thickTop="1">
      <c r="A10" s="112">
        <v>1</v>
      </c>
      <c r="B10" s="182" t="s">
        <v>35601</v>
      </c>
      <c r="C10" s="506">
        <v>39600</v>
      </c>
      <c r="D10" s="116">
        <v>37000</v>
      </c>
      <c r="E10" s="116">
        <v>34600</v>
      </c>
      <c r="F10" s="116">
        <v>12800</v>
      </c>
      <c r="G10" s="116">
        <v>13900</v>
      </c>
      <c r="H10" s="190" t="s">
        <v>35601</v>
      </c>
      <c r="I10" s="191">
        <v>1</v>
      </c>
    </row>
    <row r="11" spans="1:9" ht="15.6" customHeight="1">
      <c r="A11" s="112">
        <v>2</v>
      </c>
      <c r="B11" s="660" t="s">
        <v>35602</v>
      </c>
      <c r="C11" s="510">
        <v>0</v>
      </c>
      <c r="D11" s="124">
        <v>0</v>
      </c>
      <c r="E11" s="124">
        <v>0</v>
      </c>
      <c r="F11" s="124">
        <v>0</v>
      </c>
      <c r="G11" s="124">
        <v>0</v>
      </c>
      <c r="H11" s="661" t="s">
        <v>35603</v>
      </c>
      <c r="I11" s="199">
        <v>2</v>
      </c>
    </row>
    <row r="12" spans="1:9" ht="15.6" customHeight="1">
      <c r="A12" s="112">
        <v>3</v>
      </c>
      <c r="B12" s="192" t="s">
        <v>35604</v>
      </c>
      <c r="C12" s="510">
        <v>13600</v>
      </c>
      <c r="D12" s="124">
        <v>6500</v>
      </c>
      <c r="E12" s="124">
        <v>6400</v>
      </c>
      <c r="F12" s="124">
        <v>5500</v>
      </c>
      <c r="G12" s="124">
        <v>3100</v>
      </c>
      <c r="H12" s="198" t="s">
        <v>35604</v>
      </c>
      <c r="I12" s="199">
        <v>3</v>
      </c>
    </row>
    <row r="13" spans="1:9" ht="15.6" customHeight="1">
      <c r="A13" s="112">
        <v>4</v>
      </c>
      <c r="B13" s="192" t="s">
        <v>35605</v>
      </c>
      <c r="C13" s="510">
        <v>0</v>
      </c>
      <c r="D13" s="124">
        <v>0</v>
      </c>
      <c r="E13" s="124">
        <v>0</v>
      </c>
      <c r="F13" s="124">
        <v>0</v>
      </c>
      <c r="G13" s="124">
        <v>0</v>
      </c>
      <c r="H13" s="198" t="s">
        <v>35605</v>
      </c>
      <c r="I13" s="199">
        <v>4</v>
      </c>
    </row>
    <row r="14" spans="1:9" ht="15.6" customHeight="1">
      <c r="A14" s="112">
        <v>5</v>
      </c>
      <c r="B14" s="192" t="s">
        <v>35247</v>
      </c>
      <c r="C14" s="510">
        <v>56900</v>
      </c>
      <c r="D14" s="124">
        <v>7800</v>
      </c>
      <c r="E14" s="124">
        <v>-2400</v>
      </c>
      <c r="F14" s="124">
        <v>4800</v>
      </c>
      <c r="G14" s="124">
        <v>1600</v>
      </c>
      <c r="H14" s="198" t="s">
        <v>35247</v>
      </c>
      <c r="I14" s="199">
        <v>5</v>
      </c>
    </row>
    <row r="15" spans="1:9" ht="15.6" customHeight="1">
      <c r="A15" s="112">
        <v>6</v>
      </c>
      <c r="B15" s="192" t="s">
        <v>35606</v>
      </c>
      <c r="C15" s="510">
        <v>-31300</v>
      </c>
      <c r="D15" s="124">
        <v>7100</v>
      </c>
      <c r="E15" s="124">
        <v>35900</v>
      </c>
      <c r="F15" s="124">
        <v>10200</v>
      </c>
      <c r="G15" s="124">
        <v>11800</v>
      </c>
      <c r="H15" s="198" t="s">
        <v>35606</v>
      </c>
      <c r="I15" s="199">
        <v>6</v>
      </c>
    </row>
    <row r="16" spans="1:9" ht="15.6" customHeight="1">
      <c r="A16" s="112">
        <v>7</v>
      </c>
      <c r="B16" s="192" t="s">
        <v>35607</v>
      </c>
      <c r="C16" s="510">
        <v>-900</v>
      </c>
      <c r="D16" s="124">
        <v>-100</v>
      </c>
      <c r="E16" s="124">
        <v>-200</v>
      </c>
      <c r="F16" s="124">
        <v>-100</v>
      </c>
      <c r="G16" s="124">
        <v>400</v>
      </c>
      <c r="H16" s="198" t="s">
        <v>35607</v>
      </c>
      <c r="I16" s="199">
        <v>7</v>
      </c>
    </row>
    <row r="17" spans="1:9" ht="15.6" customHeight="1">
      <c r="A17" s="112">
        <v>8</v>
      </c>
      <c r="B17" s="192" t="s">
        <v>35608</v>
      </c>
      <c r="C17" s="510">
        <v>0</v>
      </c>
      <c r="D17" s="124">
        <v>0</v>
      </c>
      <c r="E17" s="124">
        <v>0</v>
      </c>
      <c r="F17" s="124">
        <v>0</v>
      </c>
      <c r="G17" s="124">
        <v>0</v>
      </c>
      <c r="H17" s="198" t="s">
        <v>35608</v>
      </c>
      <c r="I17" s="199">
        <v>8</v>
      </c>
    </row>
    <row r="18" spans="1:9" ht="15.6" customHeight="1">
      <c r="A18" s="112">
        <v>9</v>
      </c>
      <c r="B18" s="192" t="s">
        <v>35609</v>
      </c>
      <c r="C18" s="510">
        <v>100</v>
      </c>
      <c r="D18" s="124">
        <v>0</v>
      </c>
      <c r="E18" s="124">
        <v>-2800</v>
      </c>
      <c r="F18" s="124">
        <v>0</v>
      </c>
      <c r="G18" s="124">
        <v>-2800</v>
      </c>
      <c r="H18" s="198" t="s">
        <v>35609</v>
      </c>
      <c r="I18" s="199">
        <v>9</v>
      </c>
    </row>
    <row r="19" spans="1:9" ht="15.6" customHeight="1">
      <c r="A19" s="112">
        <v>10</v>
      </c>
      <c r="B19" s="192" t="s">
        <v>35610</v>
      </c>
      <c r="C19" s="510">
        <v>0</v>
      </c>
      <c r="D19" s="124">
        <v>0</v>
      </c>
      <c r="E19" s="124">
        <v>0</v>
      </c>
      <c r="F19" s="124">
        <v>0</v>
      </c>
      <c r="G19" s="124">
        <v>0</v>
      </c>
      <c r="H19" s="198" t="s">
        <v>35610</v>
      </c>
      <c r="I19" s="199">
        <v>10</v>
      </c>
    </row>
    <row r="20" spans="1:9" ht="15.6" customHeight="1">
      <c r="A20" s="112">
        <v>11</v>
      </c>
      <c r="B20" s="192" t="s">
        <v>35611</v>
      </c>
      <c r="C20" s="510">
        <v>0</v>
      </c>
      <c r="D20" s="124">
        <v>0</v>
      </c>
      <c r="E20" s="124">
        <v>0</v>
      </c>
      <c r="F20" s="124">
        <v>0</v>
      </c>
      <c r="G20" s="124">
        <v>0</v>
      </c>
      <c r="H20" s="198" t="s">
        <v>35611</v>
      </c>
      <c r="I20" s="199">
        <v>11</v>
      </c>
    </row>
    <row r="21" spans="1:9" ht="15.6" customHeight="1">
      <c r="A21" s="112">
        <v>12</v>
      </c>
      <c r="B21" s="192" t="s">
        <v>35612</v>
      </c>
      <c r="C21" s="510">
        <v>-13900</v>
      </c>
      <c r="D21" s="124">
        <v>-3700</v>
      </c>
      <c r="E21" s="124">
        <v>1800</v>
      </c>
      <c r="F21" s="124">
        <v>-700</v>
      </c>
      <c r="G21" s="124">
        <v>500</v>
      </c>
      <c r="H21" s="198" t="s">
        <v>35612</v>
      </c>
      <c r="I21" s="199">
        <v>12</v>
      </c>
    </row>
    <row r="22" spans="1:9" ht="15.6" customHeight="1">
      <c r="A22" s="112">
        <v>13</v>
      </c>
      <c r="B22" s="192" t="s">
        <v>35613</v>
      </c>
      <c r="C22" s="510">
        <v>7400</v>
      </c>
      <c r="D22" s="124">
        <v>3700</v>
      </c>
      <c r="E22" s="124">
        <v>2800</v>
      </c>
      <c r="F22" s="124">
        <v>1900</v>
      </c>
      <c r="G22" s="124">
        <v>500</v>
      </c>
      <c r="H22" s="198" t="s">
        <v>35613</v>
      </c>
      <c r="I22" s="199">
        <v>13</v>
      </c>
    </row>
    <row r="23" spans="1:9" ht="15.6" customHeight="1">
      <c r="A23" s="112">
        <v>14</v>
      </c>
      <c r="B23" s="660" t="s">
        <v>35614</v>
      </c>
      <c r="C23" s="510">
        <v>2400</v>
      </c>
      <c r="D23" s="124">
        <v>2500</v>
      </c>
      <c r="E23" s="124">
        <v>-48100</v>
      </c>
      <c r="F23" s="124">
        <v>1900</v>
      </c>
      <c r="G23" s="124">
        <v>-3000</v>
      </c>
      <c r="H23" s="661" t="s">
        <v>35615</v>
      </c>
      <c r="I23" s="199">
        <v>14</v>
      </c>
    </row>
    <row r="24" spans="1:9" ht="15.6" customHeight="1">
      <c r="A24" s="112">
        <v>15</v>
      </c>
      <c r="B24" s="192" t="s">
        <v>35457</v>
      </c>
      <c r="C24" s="510">
        <v>-700</v>
      </c>
      <c r="D24" s="124">
        <v>-39200</v>
      </c>
      <c r="E24" s="124">
        <v>-406400</v>
      </c>
      <c r="F24" s="124">
        <v>36400</v>
      </c>
      <c r="G24" s="124">
        <v>-269700</v>
      </c>
      <c r="H24" s="198" t="s">
        <v>35457</v>
      </c>
      <c r="I24" s="199">
        <v>15</v>
      </c>
    </row>
    <row r="25" spans="1:9" ht="15.6" customHeight="1">
      <c r="A25" s="112">
        <v>16</v>
      </c>
      <c r="B25" s="192" t="s">
        <v>35460</v>
      </c>
      <c r="C25" s="510">
        <v>-13500</v>
      </c>
      <c r="D25" s="124">
        <v>-15700</v>
      </c>
      <c r="E25" s="124">
        <v>-8900</v>
      </c>
      <c r="F25" s="124">
        <v>-11600</v>
      </c>
      <c r="G25" s="124">
        <v>5200</v>
      </c>
      <c r="H25" s="198" t="s">
        <v>35460</v>
      </c>
      <c r="I25" s="199">
        <v>16</v>
      </c>
    </row>
    <row r="26" spans="1:9" ht="15.6" customHeight="1">
      <c r="A26" s="112">
        <v>17</v>
      </c>
      <c r="B26" s="192" t="s">
        <v>35456</v>
      </c>
      <c r="C26" s="510">
        <v>0</v>
      </c>
      <c r="D26" s="124">
        <v>0</v>
      </c>
      <c r="E26" s="124">
        <v>0</v>
      </c>
      <c r="F26" s="124">
        <v>0</v>
      </c>
      <c r="G26" s="124">
        <v>0</v>
      </c>
      <c r="H26" s="198" t="s">
        <v>35456</v>
      </c>
      <c r="I26" s="199">
        <v>17</v>
      </c>
    </row>
    <row r="27" spans="1:9" ht="15.6" customHeight="1">
      <c r="A27" s="112">
        <v>18</v>
      </c>
      <c r="B27" s="192" t="s">
        <v>35464</v>
      </c>
      <c r="C27" s="510">
        <v>-23600</v>
      </c>
      <c r="D27" s="124">
        <v>2200</v>
      </c>
      <c r="E27" s="124">
        <v>10000</v>
      </c>
      <c r="F27" s="124">
        <v>800</v>
      </c>
      <c r="G27" s="124">
        <v>10400</v>
      </c>
      <c r="H27" s="198" t="s">
        <v>35464</v>
      </c>
      <c r="I27" s="199">
        <v>18</v>
      </c>
    </row>
    <row r="28" spans="1:9" ht="15.6" customHeight="1">
      <c r="A28" s="112">
        <v>19</v>
      </c>
      <c r="B28" s="192" t="s">
        <v>35616</v>
      </c>
      <c r="C28" s="510">
        <v>-3500</v>
      </c>
      <c r="D28" s="124">
        <v>-1800</v>
      </c>
      <c r="E28" s="124">
        <v>-7400</v>
      </c>
      <c r="F28" s="124">
        <v>-2200</v>
      </c>
      <c r="G28" s="124">
        <v>-13300</v>
      </c>
      <c r="H28" s="198" t="s">
        <v>35616</v>
      </c>
      <c r="I28" s="199">
        <v>19</v>
      </c>
    </row>
    <row r="29" spans="1:9" ht="15.6" customHeight="1">
      <c r="A29" s="112">
        <v>20</v>
      </c>
      <c r="B29" s="192" t="s">
        <v>35465</v>
      </c>
      <c r="C29" s="510">
        <v>-41300</v>
      </c>
      <c r="D29" s="124">
        <v>-47400</v>
      </c>
      <c r="E29" s="124">
        <v>-11100</v>
      </c>
      <c r="F29" s="124">
        <v>-59800</v>
      </c>
      <c r="G29" s="124">
        <v>-11600</v>
      </c>
      <c r="H29" s="198" t="s">
        <v>35465</v>
      </c>
      <c r="I29" s="199">
        <v>20</v>
      </c>
    </row>
    <row r="30" spans="1:9" ht="15.6" customHeight="1">
      <c r="A30" s="112">
        <v>21</v>
      </c>
      <c r="B30" s="660" t="s">
        <v>35617</v>
      </c>
      <c r="C30" s="510">
        <v>-3700</v>
      </c>
      <c r="D30" s="124">
        <v>30300</v>
      </c>
      <c r="E30" s="124">
        <v>21400</v>
      </c>
      <c r="F30" s="124">
        <v>17100</v>
      </c>
      <c r="G30" s="124">
        <v>-115500</v>
      </c>
      <c r="H30" s="661" t="s">
        <v>35618</v>
      </c>
      <c r="I30" s="199">
        <v>21</v>
      </c>
    </row>
    <row r="31" spans="1:9" ht="15.6" customHeight="1">
      <c r="A31" s="112">
        <v>22</v>
      </c>
      <c r="B31" s="192" t="s">
        <v>35103</v>
      </c>
      <c r="C31" s="510">
        <v>514400</v>
      </c>
      <c r="D31" s="124">
        <v>-739100</v>
      </c>
      <c r="E31" s="124">
        <v>1051600</v>
      </c>
      <c r="F31" s="124">
        <v>-481900</v>
      </c>
      <c r="G31" s="124">
        <v>913600</v>
      </c>
      <c r="H31" s="198" t="s">
        <v>35103</v>
      </c>
      <c r="I31" s="199">
        <v>22</v>
      </c>
    </row>
    <row r="32" spans="1:9" ht="15.6" customHeight="1">
      <c r="A32" s="112">
        <v>23</v>
      </c>
      <c r="B32" s="192" t="s">
        <v>35107</v>
      </c>
      <c r="C32" s="510">
        <v>35700</v>
      </c>
      <c r="D32" s="124">
        <v>31900</v>
      </c>
      <c r="E32" s="124">
        <v>-33100</v>
      </c>
      <c r="F32" s="124">
        <v>11500</v>
      </c>
      <c r="G32" s="124">
        <v>6000</v>
      </c>
      <c r="H32" s="198" t="s">
        <v>35107</v>
      </c>
      <c r="I32" s="199">
        <v>23</v>
      </c>
    </row>
    <row r="33" spans="1:9" ht="15.6" customHeight="1">
      <c r="A33" s="112">
        <v>24</v>
      </c>
      <c r="B33" s="192" t="s">
        <v>35466</v>
      </c>
      <c r="C33" s="510">
        <v>0</v>
      </c>
      <c r="D33" s="124">
        <v>0</v>
      </c>
      <c r="E33" s="124">
        <v>0</v>
      </c>
      <c r="F33" s="124">
        <v>0</v>
      </c>
      <c r="G33" s="124">
        <v>0</v>
      </c>
      <c r="H33" s="198" t="s">
        <v>35466</v>
      </c>
      <c r="I33" s="199">
        <v>24</v>
      </c>
    </row>
    <row r="34" spans="1:9" ht="15.6" customHeight="1">
      <c r="A34" s="112">
        <v>25</v>
      </c>
      <c r="B34" s="192" t="s">
        <v>35112</v>
      </c>
      <c r="C34" s="510">
        <f>-3800-8700</f>
        <v>-12500</v>
      </c>
      <c r="D34" s="124">
        <f>-3800-13000</f>
        <v>-16800</v>
      </c>
      <c r="E34" s="124">
        <f>-5600+18000</f>
        <v>12400</v>
      </c>
      <c r="F34" s="124">
        <f>5300+600</f>
        <v>5900</v>
      </c>
      <c r="G34" s="124">
        <f>-2200-8400</f>
        <v>-10600</v>
      </c>
      <c r="H34" s="198" t="s">
        <v>35112</v>
      </c>
      <c r="I34" s="199">
        <v>25</v>
      </c>
    </row>
    <row r="35" spans="1:9" ht="15.6" customHeight="1">
      <c r="A35" s="112">
        <v>26</v>
      </c>
      <c r="B35" s="192" t="s">
        <v>35619</v>
      </c>
      <c r="C35" s="510">
        <v>33400</v>
      </c>
      <c r="D35" s="124">
        <v>15700</v>
      </c>
      <c r="E35" s="124">
        <v>-6100</v>
      </c>
      <c r="F35" s="124">
        <v>11900</v>
      </c>
      <c r="G35" s="124">
        <v>-4000</v>
      </c>
      <c r="H35" s="198" t="s">
        <v>35619</v>
      </c>
      <c r="I35" s="199">
        <v>26</v>
      </c>
    </row>
    <row r="36" spans="1:9" ht="15.6" customHeight="1">
      <c r="A36" s="112">
        <v>27</v>
      </c>
      <c r="B36" s="192" t="s">
        <v>969</v>
      </c>
      <c r="C36" s="510">
        <v>-300</v>
      </c>
      <c r="D36" s="124">
        <v>200</v>
      </c>
      <c r="E36" s="124">
        <v>-1100</v>
      </c>
      <c r="F36" s="124">
        <v>200</v>
      </c>
      <c r="G36" s="124">
        <v>-200</v>
      </c>
      <c r="H36" s="198" t="s">
        <v>969</v>
      </c>
      <c r="I36" s="199">
        <v>27</v>
      </c>
    </row>
    <row r="37" spans="1:9" ht="15.6" customHeight="1" thickBot="1">
      <c r="A37" s="143">
        <v>28</v>
      </c>
      <c r="B37" s="662" t="s">
        <v>35620</v>
      </c>
      <c r="C37" s="663">
        <f>SUM(C10:C36)</f>
        <v>558300</v>
      </c>
      <c r="D37" s="663">
        <f>SUM(D10:D36)</f>
        <v>-718900</v>
      </c>
      <c r="E37" s="663">
        <f>SUM(E10:E36)</f>
        <v>649300</v>
      </c>
      <c r="F37" s="663">
        <f>SUM(F10:F36)</f>
        <v>-435400</v>
      </c>
      <c r="G37" s="663">
        <f>SUM(G10:G36)</f>
        <v>536300</v>
      </c>
      <c r="H37" s="662" t="s">
        <v>35620</v>
      </c>
      <c r="I37" s="152">
        <v>28</v>
      </c>
    </row>
    <row r="38" spans="1:9" s="1363" customFormat="1" ht="13.5" thickTop="1">
      <c r="A38" s="1364"/>
      <c r="B38" s="1365"/>
      <c r="C38" s="1364"/>
      <c r="D38" s="1364"/>
      <c r="E38" s="1364"/>
      <c r="F38" s="1364"/>
      <c r="G38" s="1364"/>
      <c r="H38" s="1364"/>
      <c r="I38" s="1364"/>
    </row>
    <row r="39" spans="1:9" s="1363" customFormat="1">
      <c r="A39" s="1364"/>
      <c r="B39" s="1364"/>
      <c r="C39" s="1364"/>
      <c r="D39" s="1364"/>
      <c r="E39" s="1364"/>
      <c r="F39" s="1364"/>
      <c r="G39" s="1364"/>
      <c r="H39" s="1364"/>
      <c r="I39" s="1364"/>
    </row>
    <row r="40" spans="1:9" s="1363" customFormat="1">
      <c r="A40" s="1364">
        <v>606</v>
      </c>
      <c r="B40" s="1364" t="b">
        <f>Check!$AR$607</f>
        <v>1</v>
      </c>
      <c r="C40" s="1364"/>
      <c r="D40" s="1364"/>
      <c r="E40" s="1364"/>
      <c r="F40" s="1364"/>
      <c r="G40" s="1364"/>
      <c r="H40" s="1364"/>
      <c r="I40" s="1364"/>
    </row>
    <row r="41" spans="1:9" s="1363" customFormat="1">
      <c r="A41" s="1364">
        <v>607</v>
      </c>
      <c r="B41" s="1364" t="b">
        <f>Check!$AR$608</f>
        <v>1</v>
      </c>
      <c r="C41" s="1364"/>
      <c r="D41" s="1364"/>
      <c r="E41" s="1364"/>
      <c r="F41" s="1364"/>
      <c r="G41" s="1364"/>
      <c r="H41" s="1364"/>
      <c r="I41" s="1364"/>
    </row>
    <row r="42" spans="1:9" s="1363" customFormat="1">
      <c r="A42" s="1364">
        <v>608</v>
      </c>
      <c r="B42" s="1364" t="b">
        <f>Check!$AR$609</f>
        <v>1</v>
      </c>
      <c r="C42" s="1364"/>
      <c r="D42" s="1364"/>
      <c r="E42" s="1364"/>
      <c r="F42" s="1364"/>
      <c r="G42" s="1364"/>
      <c r="H42" s="1364"/>
      <c r="I42" s="1364"/>
    </row>
    <row r="43" spans="1:9" s="1363" customFormat="1">
      <c r="A43" s="1364">
        <v>609</v>
      </c>
      <c r="B43" s="1364" t="b">
        <f>Check!$AR$610</f>
        <v>1</v>
      </c>
      <c r="C43" s="1364"/>
      <c r="D43" s="1364"/>
      <c r="E43" s="1364"/>
      <c r="F43" s="1364"/>
      <c r="G43" s="1364"/>
      <c r="H43" s="1364"/>
      <c r="I43" s="1364"/>
    </row>
    <row r="44" spans="1:9" s="1363" customFormat="1">
      <c r="A44" s="1364">
        <v>610</v>
      </c>
      <c r="B44" s="1364" t="b">
        <f>Check!$AR$611</f>
        <v>1</v>
      </c>
      <c r="C44" s="1364"/>
      <c r="D44" s="1364"/>
      <c r="E44" s="1364"/>
      <c r="F44" s="1364"/>
      <c r="G44" s="1364"/>
      <c r="H44" s="1364"/>
      <c r="I44" s="1364"/>
    </row>
    <row r="45" spans="1:9" s="1363" customFormat="1">
      <c r="A45" s="1364">
        <v>611</v>
      </c>
      <c r="B45" s="1364" t="b">
        <f>Check!$AR$612</f>
        <v>1</v>
      </c>
      <c r="C45" s="1364"/>
      <c r="D45" s="1364"/>
      <c r="E45" s="1364"/>
      <c r="F45" s="1364"/>
      <c r="G45" s="1364"/>
      <c r="H45" s="1364"/>
      <c r="I45" s="1364"/>
    </row>
    <row r="46" spans="1:9" s="1363" customFormat="1">
      <c r="A46" s="1364">
        <v>612</v>
      </c>
      <c r="B46" s="1364" t="b">
        <f>Check!$AR$613</f>
        <v>1</v>
      </c>
      <c r="C46" s="1364"/>
      <c r="D46" s="1364"/>
      <c r="E46" s="1364"/>
      <c r="F46" s="1364"/>
      <c r="G46" s="1364"/>
      <c r="H46" s="1364"/>
      <c r="I46" s="1364"/>
    </row>
    <row r="47" spans="1:9" s="1363" customFormat="1">
      <c r="A47" s="1364">
        <v>613</v>
      </c>
      <c r="B47" s="1364" t="b">
        <f>Check!$AR$614</f>
        <v>1</v>
      </c>
      <c r="C47" s="1364"/>
      <c r="D47" s="1364"/>
      <c r="E47" s="1364"/>
      <c r="F47" s="1364"/>
      <c r="G47" s="1364"/>
      <c r="H47" s="1364"/>
      <c r="I47" s="1364"/>
    </row>
    <row r="48" spans="1:9" s="1363" customFormat="1">
      <c r="A48" s="1364">
        <v>614</v>
      </c>
      <c r="B48" s="1364" t="b">
        <f>Check!$AR$615</f>
        <v>1</v>
      </c>
      <c r="C48" s="1364"/>
      <c r="D48" s="1364"/>
      <c r="E48" s="1364"/>
      <c r="F48" s="1364"/>
      <c r="G48" s="1364"/>
      <c r="H48" s="1364"/>
      <c r="I48" s="1364"/>
    </row>
    <row r="49" spans="1:9" s="1363" customFormat="1">
      <c r="A49" s="1364">
        <v>615</v>
      </c>
      <c r="B49" s="1364" t="b">
        <f>Check!$AR$616</f>
        <v>1</v>
      </c>
      <c r="C49" s="1364"/>
      <c r="D49" s="1364"/>
      <c r="E49" s="1364"/>
      <c r="F49" s="1364"/>
      <c r="G49" s="1364"/>
      <c r="H49" s="1364"/>
      <c r="I49" s="1364"/>
    </row>
    <row r="50" spans="1:9" s="1363" customFormat="1">
      <c r="A50" s="1363" t="e">
        <f ca="1">ADDRESS(OFFSET(C50,1,B50-1,1,1),COLUMN(OFFSET(C50,0,B50-1,1,1)),4,1)</f>
        <v>#N/A</v>
      </c>
      <c r="B50" s="1363" t="e">
        <f>MATCH(FALSE,ISERROR(C50:G50),0)</f>
        <v>#N/A</v>
      </c>
      <c r="C50" s="1363" t="e">
        <f>MATCH(FALSE,ISNUMBER(C10:C37),0)</f>
        <v>#N/A</v>
      </c>
      <c r="D50" s="1363" t="e">
        <f>MATCH(FALSE,ISNUMBER(D10:D37),0)</f>
        <v>#N/A</v>
      </c>
      <c r="E50" s="1363" t="e">
        <f>MATCH(FALSE,ISNUMBER(E10:E37),0)</f>
        <v>#N/A</v>
      </c>
      <c r="F50" s="1363" t="e">
        <f>MATCH(FALSE,ISNUMBER(F10:F37),0)</f>
        <v>#N/A</v>
      </c>
      <c r="G50" s="1363" t="e">
        <f>MATCH(FALSE,ISNUMBER(G10:G37),0)</f>
        <v>#N/A</v>
      </c>
    </row>
    <row r="51" spans="1:9" s="1363" customFormat="1">
      <c r="C51" s="1363">
        <f>IF(ISERROR(C50),0,ROW(C10)+C50-1)</f>
        <v>0</v>
      </c>
      <c r="D51" s="1363">
        <f>IF(ISERROR(D50),0,ROW(D10)+D50-1)</f>
        <v>0</v>
      </c>
      <c r="E51" s="1363">
        <f>IF(ISERROR(E50),0,ROW(E10)+E50-1)</f>
        <v>0</v>
      </c>
      <c r="F51" s="1363">
        <f>IF(ISERROR(F50),0,ROW(F10)+F50-1)</f>
        <v>0</v>
      </c>
      <c r="G51" s="1363">
        <f>IF(ISERROR(G50),0,ROW(G10)+G50-1)</f>
        <v>0</v>
      </c>
    </row>
    <row r="52" spans="1:9" s="1363" customFormat="1"/>
    <row r="53" spans="1:9" s="1363" customFormat="1"/>
    <row r="54" spans="1:9" s="1363" customFormat="1"/>
    <row r="55" spans="1:9" s="1363" customFormat="1"/>
    <row r="56" spans="1:9" s="1363" customFormat="1"/>
    <row r="57" spans="1:9" s="1363" customFormat="1"/>
    <row r="58" spans="1:9" s="1363" customFormat="1"/>
    <row r="59" spans="1:9" s="1363" customFormat="1"/>
    <row r="60" spans="1:9" s="1363" customFormat="1"/>
    <row r="61" spans="1:9" s="1363" customFormat="1"/>
    <row r="62" spans="1:9" s="1363" customFormat="1"/>
    <row r="63" spans="1:9" s="1363" customFormat="1"/>
    <row r="64" spans="1:9"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conditionalFormatting sqref="G10">
    <cfRule type="expression" dxfId="1590" priority="1" stopIfTrue="1">
      <formula>NOT($B$40)</formula>
    </cfRule>
  </conditionalFormatting>
  <conditionalFormatting sqref="F10">
    <cfRule type="expression" dxfId="1589" priority="2" stopIfTrue="1">
      <formula>NOT($B$41)</formula>
    </cfRule>
  </conditionalFormatting>
  <conditionalFormatting sqref="E10">
    <cfRule type="expression" dxfId="1588" priority="3" stopIfTrue="1">
      <formula>NOT($B$42)</formula>
    </cfRule>
  </conditionalFormatting>
  <conditionalFormatting sqref="D10">
    <cfRule type="expression" dxfId="1587" priority="4" stopIfTrue="1">
      <formula>NOT($B$43)</formula>
    </cfRule>
  </conditionalFormatting>
  <conditionalFormatting sqref="C10">
    <cfRule type="expression" dxfId="1586" priority="5" stopIfTrue="1">
      <formula>NOT($B$44)</formula>
    </cfRule>
  </conditionalFormatting>
  <conditionalFormatting sqref="G14">
    <cfRule type="expression" dxfId="1585" priority="6" stopIfTrue="1">
      <formula>NOT($B$45)</formula>
    </cfRule>
  </conditionalFormatting>
  <conditionalFormatting sqref="F14">
    <cfRule type="expression" dxfId="1584" priority="7" stopIfTrue="1">
      <formula>NOT($B$46)</formula>
    </cfRule>
  </conditionalFormatting>
  <conditionalFormatting sqref="E14">
    <cfRule type="expression" dxfId="1583" priority="8" stopIfTrue="1">
      <formula>NOT($B$47)</formula>
    </cfRule>
  </conditionalFormatting>
  <conditionalFormatting sqref="D14">
    <cfRule type="expression" dxfId="1582" priority="9" stopIfTrue="1">
      <formula>NOT($B$48)</formula>
    </cfRule>
  </conditionalFormatting>
  <conditionalFormatting sqref="C14">
    <cfRule type="expression" dxfId="1581" priority="10" stopIfTrue="1">
      <formula>NOT($B$49)</formula>
    </cfRule>
  </conditionalFormatting>
  <printOptions horizontalCentered="1" verticalCentered="1"/>
  <pageMargins left="0.75" right="0.75" top="1" bottom="1" header="0.5" footer="0.5"/>
  <pageSetup paperSize="9" scale="65" orientation="landscape" horizontalDpi="4294967292" r:id="rId1"/>
  <headerFooter alignWithMargins="0">
    <oddHeader xml:space="preserve">&amp;C&amp;"Miriam,Regular"&amp;A
</oddHeader>
    <oddFooter>Page &amp;P</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3" workbookViewId="0">
      <selection activeCell="G21" sqref="G21"/>
    </sheetView>
  </sheetViews>
  <sheetFormatPr defaultColWidth="7.75" defaultRowHeight="11.25"/>
  <cols>
    <col min="1" max="1" width="4.75" style="60" bestFit="1" customWidth="1"/>
    <col min="2" max="2" width="50.125" style="60" bestFit="1" customWidth="1"/>
    <col min="3" max="7" width="8.875" style="60" bestFit="1" customWidth="1"/>
    <col min="8" max="8" width="50.125" style="60" bestFit="1" customWidth="1"/>
    <col min="9" max="9" width="5.75" style="60" bestFit="1" customWidth="1"/>
    <col min="10" max="1000" width="7.75" style="1363"/>
    <col min="1001" max="16384" width="7.75" style="60"/>
  </cols>
  <sheetData>
    <row r="1" spans="1:9" ht="20.25">
      <c r="A1" s="56"/>
      <c r="B1" s="57" t="s">
        <v>272</v>
      </c>
      <c r="C1" s="58"/>
      <c r="D1" s="58"/>
      <c r="E1" s="56"/>
      <c r="F1" s="56"/>
      <c r="G1" s="58"/>
      <c r="H1" s="59" t="s">
        <v>272</v>
      </c>
      <c r="I1" s="56"/>
    </row>
    <row r="2" spans="1:9" ht="13.15" customHeight="1">
      <c r="A2" s="56"/>
      <c r="B2" s="61"/>
      <c r="C2" s="58"/>
      <c r="D2" s="58"/>
      <c r="E2" s="62"/>
      <c r="F2" s="62"/>
      <c r="G2" s="58"/>
      <c r="H2" s="63"/>
      <c r="I2" s="56"/>
    </row>
    <row r="3" spans="1:9" ht="15.75">
      <c r="A3" s="56"/>
      <c r="B3" s="64" t="s">
        <v>35621</v>
      </c>
      <c r="C3" s="58"/>
      <c r="D3" s="58"/>
      <c r="E3" s="65"/>
      <c r="F3" s="65"/>
      <c r="G3" s="58"/>
      <c r="H3" s="66" t="s">
        <v>35621</v>
      </c>
      <c r="I3" s="56"/>
    </row>
    <row r="4" spans="1:9" ht="13.5" thickBot="1">
      <c r="A4" s="56"/>
      <c r="B4" s="61"/>
      <c r="C4" s="58"/>
      <c r="D4" s="58"/>
      <c r="E4" s="67"/>
      <c r="F4" s="67"/>
      <c r="G4" s="58"/>
      <c r="H4" s="63"/>
      <c r="I4" s="56"/>
    </row>
    <row r="5" spans="1:9" ht="15" thickTop="1">
      <c r="A5" s="75"/>
      <c r="B5" s="664"/>
      <c r="C5" s="665" t="s">
        <v>35594</v>
      </c>
      <c r="D5" s="666" t="str">
        <f>IF(MONTH(L0!$E$34)=3,"לשלושה חודשים",IF(MONTH(L0!$E$34)=6,"לששה חודשים","לתשעה חודשים"))</f>
        <v>לששה חודשים</v>
      </c>
      <c r="E5" s="667"/>
      <c r="F5" s="668" t="s">
        <v>35595</v>
      </c>
      <c r="G5" s="415"/>
      <c r="H5" s="669"/>
      <c r="I5" s="83"/>
    </row>
    <row r="6" spans="1:9" ht="15.6" customHeight="1">
      <c r="A6" s="84"/>
      <c r="B6" s="166" t="s">
        <v>271</v>
      </c>
      <c r="C6" s="670" t="s">
        <v>35596</v>
      </c>
      <c r="D6" s="671" t="s">
        <v>35597</v>
      </c>
      <c r="E6" s="672"/>
      <c r="F6" s="651" t="s">
        <v>35597</v>
      </c>
      <c r="G6" s="673"/>
      <c r="H6" s="172" t="s">
        <v>271</v>
      </c>
      <c r="I6" s="93"/>
    </row>
    <row r="7" spans="1:9" ht="15.6" customHeight="1">
      <c r="A7" s="84"/>
      <c r="B7" s="674"/>
      <c r="C7" s="675" t="s">
        <v>35598</v>
      </c>
      <c r="D7" s="676" t="str">
        <f>"ביום "&amp;TEXT(L0!$E$34,"DD ")&amp;"ב"&amp;TEXT(L0!$E$34,"MMM")</f>
        <v>ביום 30 ביונ</v>
      </c>
      <c r="E7" s="91"/>
      <c r="F7" s="675" t="str">
        <f>"ביום " &amp;TEXT(L0!$E$34,"DD ")&amp;"ב"&amp;TEXT(L0!$E$34,"MMM")</f>
        <v>ביום 30 ביונ</v>
      </c>
      <c r="G7" s="88"/>
      <c r="H7" s="677"/>
      <c r="I7" s="678"/>
    </row>
    <row r="8" spans="1:9" ht="15.6" customHeight="1" thickBot="1">
      <c r="A8" s="84"/>
      <c r="B8" s="679"/>
      <c r="C8" s="680">
        <f>DATE(INT(TEXT(DATE(YEAR(L0!$E$34),MONTH(L0!$E$34)-12,DAY(L0!$E$34)),"YYYY")),12+1,1)-1</f>
        <v>42004</v>
      </c>
      <c r="D8" s="681">
        <f>DATE(YEAR(L0!$E$34),MONTH(L0!$E$34)-12+1,1)-1</f>
        <v>41820</v>
      </c>
      <c r="E8" s="682">
        <f>L0!$E$34</f>
        <v>42185</v>
      </c>
      <c r="F8" s="683">
        <f>DATE(YEAR(L0!$E$34),MONTH(L0!$E$34)-12+1,1)-1</f>
        <v>41820</v>
      </c>
      <c r="G8" s="684">
        <f>L0!$E$34</f>
        <v>42185</v>
      </c>
      <c r="H8" s="58"/>
      <c r="I8" s="678"/>
    </row>
    <row r="9" spans="1:9" ht="15.6" customHeight="1" thickTop="1" thickBot="1">
      <c r="A9" s="102" t="s">
        <v>35622</v>
      </c>
      <c r="B9" s="177"/>
      <c r="C9" s="105" t="s">
        <v>266</v>
      </c>
      <c r="D9" s="106" t="s">
        <v>35479</v>
      </c>
      <c r="E9" s="105" t="s">
        <v>35480</v>
      </c>
      <c r="F9" s="105" t="s">
        <v>35450</v>
      </c>
      <c r="G9" s="106" t="s">
        <v>262</v>
      </c>
      <c r="H9" s="180"/>
      <c r="I9" s="111" t="s">
        <v>35623</v>
      </c>
    </row>
    <row r="10" spans="1:9" ht="15.6" customHeight="1" thickTop="1">
      <c r="A10" s="112">
        <v>1</v>
      </c>
      <c r="B10" s="685" t="s">
        <v>35624</v>
      </c>
      <c r="C10" s="506">
        <v>900</v>
      </c>
      <c r="D10" s="116">
        <v>100</v>
      </c>
      <c r="E10" s="116">
        <v>66100</v>
      </c>
      <c r="F10" s="116">
        <v>100</v>
      </c>
      <c r="G10" s="116">
        <v>66100</v>
      </c>
      <c r="H10" s="686" t="s">
        <v>35624</v>
      </c>
      <c r="I10" s="191">
        <v>1</v>
      </c>
    </row>
    <row r="11" spans="1:9" ht="15.6" customHeight="1">
      <c r="A11" s="112">
        <v>2</v>
      </c>
      <c r="B11" s="687" t="s">
        <v>35625</v>
      </c>
      <c r="C11" s="510">
        <v>0</v>
      </c>
      <c r="D11" s="124">
        <v>0</v>
      </c>
      <c r="E11" s="124">
        <v>0</v>
      </c>
      <c r="F11" s="124">
        <v>0</v>
      </c>
      <c r="G11" s="124">
        <v>0</v>
      </c>
      <c r="H11" s="688" t="s">
        <v>35625</v>
      </c>
      <c r="I11" s="199">
        <v>2</v>
      </c>
    </row>
    <row r="12" spans="1:9" ht="15.6" customHeight="1">
      <c r="A12" s="112">
        <v>3</v>
      </c>
      <c r="B12" s="687" t="s">
        <v>35626</v>
      </c>
      <c r="C12" s="510">
        <v>0</v>
      </c>
      <c r="D12" s="124">
        <v>0</v>
      </c>
      <c r="E12" s="124">
        <v>0</v>
      </c>
      <c r="F12" s="124">
        <v>0</v>
      </c>
      <c r="G12" s="124">
        <v>0</v>
      </c>
      <c r="H12" s="688" t="s">
        <v>35626</v>
      </c>
      <c r="I12" s="199">
        <v>3</v>
      </c>
    </row>
    <row r="13" spans="1:9" ht="15.6" customHeight="1">
      <c r="A13" s="112">
        <v>4</v>
      </c>
      <c r="B13" s="687" t="s">
        <v>35627</v>
      </c>
      <c r="C13" s="510">
        <v>-1497300</v>
      </c>
      <c r="D13" s="124">
        <v>-318800</v>
      </c>
      <c r="E13" s="124">
        <v>-1482300</v>
      </c>
      <c r="F13" s="124">
        <v>-148100</v>
      </c>
      <c r="G13" s="124">
        <v>-875100</v>
      </c>
      <c r="H13" s="688" t="s">
        <v>35627</v>
      </c>
      <c r="I13" s="199">
        <v>4</v>
      </c>
    </row>
    <row r="14" spans="1:9" ht="15.6" customHeight="1">
      <c r="A14" s="112">
        <v>5</v>
      </c>
      <c r="B14" s="687" t="s">
        <v>35628</v>
      </c>
      <c r="C14" s="510">
        <v>934600</v>
      </c>
      <c r="D14" s="124">
        <v>430600</v>
      </c>
      <c r="E14" s="124">
        <v>914300</v>
      </c>
      <c r="F14" s="124">
        <v>196500</v>
      </c>
      <c r="G14" s="124">
        <v>120600</v>
      </c>
      <c r="H14" s="688" t="s">
        <v>35628</v>
      </c>
      <c r="I14" s="199">
        <v>5</v>
      </c>
    </row>
    <row r="15" spans="1:9" ht="15.6" customHeight="1">
      <c r="A15" s="112">
        <v>6</v>
      </c>
      <c r="B15" s="687" t="s">
        <v>35629</v>
      </c>
      <c r="C15" s="510">
        <v>13700</v>
      </c>
      <c r="D15" s="124">
        <v>11600</v>
      </c>
      <c r="E15" s="124">
        <v>92900</v>
      </c>
      <c r="F15" s="124">
        <v>500</v>
      </c>
      <c r="G15" s="124">
        <v>92600</v>
      </c>
      <c r="H15" s="688" t="s">
        <v>35629</v>
      </c>
      <c r="I15" s="199">
        <v>6</v>
      </c>
    </row>
    <row r="16" spans="1:9" ht="15.6" customHeight="1">
      <c r="A16" s="112">
        <v>7</v>
      </c>
      <c r="B16" s="687" t="s">
        <v>35630</v>
      </c>
      <c r="C16" s="510">
        <v>0</v>
      </c>
      <c r="D16" s="124">
        <v>0</v>
      </c>
      <c r="E16" s="124">
        <v>0</v>
      </c>
      <c r="F16" s="124">
        <v>0</v>
      </c>
      <c r="G16" s="124">
        <v>0</v>
      </c>
      <c r="H16" s="688" t="s">
        <v>35630</v>
      </c>
      <c r="I16" s="199">
        <v>7</v>
      </c>
    </row>
    <row r="17" spans="1:9" ht="15.6" customHeight="1">
      <c r="A17" s="112">
        <v>8</v>
      </c>
      <c r="B17" s="687" t="s">
        <v>35631</v>
      </c>
      <c r="C17" s="510">
        <v>0</v>
      </c>
      <c r="D17" s="124">
        <v>0</v>
      </c>
      <c r="E17" s="124">
        <v>0</v>
      </c>
      <c r="F17" s="124">
        <v>0</v>
      </c>
      <c r="G17" s="124">
        <v>0</v>
      </c>
      <c r="H17" s="688" t="s">
        <v>35631</v>
      </c>
      <c r="I17" s="199">
        <v>8</v>
      </c>
    </row>
    <row r="18" spans="1:9" ht="15.6" customHeight="1">
      <c r="A18" s="112">
        <v>9</v>
      </c>
      <c r="B18" s="687" t="s">
        <v>35632</v>
      </c>
      <c r="C18" s="510">
        <v>0</v>
      </c>
      <c r="D18" s="124">
        <v>0</v>
      </c>
      <c r="E18" s="124">
        <v>0</v>
      </c>
      <c r="F18" s="124">
        <v>0</v>
      </c>
      <c r="G18" s="124">
        <v>0</v>
      </c>
      <c r="H18" s="688" t="s">
        <v>35632</v>
      </c>
      <c r="I18" s="199">
        <v>9</v>
      </c>
    </row>
    <row r="19" spans="1:9" ht="15.6" customHeight="1">
      <c r="A19" s="112">
        <v>10</v>
      </c>
      <c r="B19" s="687" t="s">
        <v>35633</v>
      </c>
      <c r="C19" s="510">
        <v>0</v>
      </c>
      <c r="D19" s="124">
        <v>0</v>
      </c>
      <c r="E19" s="124">
        <v>0</v>
      </c>
      <c r="F19" s="124">
        <v>0</v>
      </c>
      <c r="G19" s="124">
        <v>0</v>
      </c>
      <c r="H19" s="688" t="s">
        <v>35633</v>
      </c>
      <c r="I19" s="199">
        <v>10</v>
      </c>
    </row>
    <row r="20" spans="1:9" ht="15.6" customHeight="1">
      <c r="A20" s="112">
        <v>11</v>
      </c>
      <c r="B20" s="687" t="s">
        <v>35634</v>
      </c>
      <c r="C20" s="510">
        <v>-8200</v>
      </c>
      <c r="D20" s="124">
        <v>-4000</v>
      </c>
      <c r="E20" s="124">
        <v>-1700</v>
      </c>
      <c r="F20" s="124">
        <v>-3900</v>
      </c>
      <c r="G20" s="124">
        <v>-500</v>
      </c>
      <c r="H20" s="688" t="s">
        <v>35634</v>
      </c>
      <c r="I20" s="199">
        <v>11</v>
      </c>
    </row>
    <row r="21" spans="1:9" ht="15.6" customHeight="1">
      <c r="A21" s="112">
        <v>12</v>
      </c>
      <c r="B21" s="687" t="s">
        <v>35635</v>
      </c>
      <c r="C21" s="510">
        <v>0</v>
      </c>
      <c r="D21" s="124">
        <v>0</v>
      </c>
      <c r="E21" s="124">
        <v>3000</v>
      </c>
      <c r="F21" s="124">
        <v>0</v>
      </c>
      <c r="G21" s="124">
        <v>3000</v>
      </c>
      <c r="H21" s="688" t="s">
        <v>35635</v>
      </c>
      <c r="I21" s="199">
        <v>12</v>
      </c>
    </row>
    <row r="22" spans="1:9" ht="15.6" customHeight="1">
      <c r="A22" s="112">
        <v>13</v>
      </c>
      <c r="B22" s="687" t="s">
        <v>35636</v>
      </c>
      <c r="C22" s="510">
        <v>0</v>
      </c>
      <c r="D22" s="124">
        <v>0</v>
      </c>
      <c r="E22" s="124">
        <v>0</v>
      </c>
      <c r="F22" s="124">
        <v>0</v>
      </c>
      <c r="G22" s="124">
        <v>0</v>
      </c>
      <c r="H22" s="688" t="s">
        <v>35636</v>
      </c>
      <c r="I22" s="199">
        <v>13</v>
      </c>
    </row>
    <row r="23" spans="1:9" ht="15.6" customHeight="1">
      <c r="A23" s="112">
        <v>14</v>
      </c>
      <c r="B23" s="687" t="s">
        <v>35637</v>
      </c>
      <c r="C23" s="510">
        <v>0</v>
      </c>
      <c r="D23" s="124">
        <v>0</v>
      </c>
      <c r="E23" s="124">
        <v>0</v>
      </c>
      <c r="F23" s="124">
        <v>0</v>
      </c>
      <c r="G23" s="124">
        <v>0</v>
      </c>
      <c r="H23" s="688" t="s">
        <v>35637</v>
      </c>
      <c r="I23" s="199">
        <v>14</v>
      </c>
    </row>
    <row r="24" spans="1:9" ht="15.6" customHeight="1" thickBot="1">
      <c r="A24" s="143">
        <v>15</v>
      </c>
      <c r="B24" s="689" t="s">
        <v>35638</v>
      </c>
      <c r="C24" s="690">
        <f>SUM(C10:C23)</f>
        <v>-556300</v>
      </c>
      <c r="D24" s="663">
        <f>SUM(D10:D23)</f>
        <v>119500</v>
      </c>
      <c r="E24" s="663">
        <f>SUM(E10:E23)</f>
        <v>-407700</v>
      </c>
      <c r="F24" s="663">
        <f>SUM(F10:F23)</f>
        <v>45100</v>
      </c>
      <c r="G24" s="663">
        <f>SUM(G10:G23)</f>
        <v>-593300</v>
      </c>
      <c r="H24" s="691" t="s">
        <v>35638</v>
      </c>
      <c r="I24" s="152">
        <v>15</v>
      </c>
    </row>
    <row r="25" spans="1:9" s="1363" customFormat="1" ht="13.5" thickTop="1">
      <c r="A25" s="1364"/>
      <c r="B25" s="1365"/>
      <c r="C25" s="1364"/>
      <c r="D25" s="1364"/>
      <c r="E25" s="1364"/>
      <c r="F25" s="1364"/>
      <c r="G25" s="1364"/>
      <c r="H25" s="1364"/>
      <c r="I25" s="1364"/>
    </row>
    <row r="26" spans="1:9" s="1363" customFormat="1">
      <c r="A26" s="1364"/>
      <c r="B26" s="1364"/>
      <c r="C26" s="1364"/>
      <c r="D26" s="1364"/>
      <c r="E26" s="1364"/>
      <c r="F26" s="1364"/>
      <c r="G26" s="1364"/>
      <c r="H26" s="1364"/>
      <c r="I26" s="1364"/>
    </row>
    <row r="27" spans="1:9" s="1363" customFormat="1">
      <c r="A27" s="1364">
        <v>616</v>
      </c>
      <c r="B27" s="1364" t="b">
        <f>Check!$AR$617</f>
        <v>1</v>
      </c>
      <c r="C27" s="1364"/>
      <c r="D27" s="1364"/>
      <c r="E27" s="1364"/>
      <c r="F27" s="1364"/>
      <c r="G27" s="1364"/>
      <c r="H27" s="1364"/>
      <c r="I27" s="1364"/>
    </row>
    <row r="28" spans="1:9" s="1363" customFormat="1">
      <c r="A28" s="1364">
        <v>617</v>
      </c>
      <c r="B28" s="1364" t="b">
        <f>Check!$AR$618</f>
        <v>1</v>
      </c>
      <c r="C28" s="1364"/>
      <c r="D28" s="1364"/>
      <c r="E28" s="1364"/>
      <c r="F28" s="1364"/>
      <c r="G28" s="1364"/>
      <c r="H28" s="1364"/>
      <c r="I28" s="1364"/>
    </row>
    <row r="29" spans="1:9" s="1363" customFormat="1">
      <c r="A29" s="1364">
        <v>618</v>
      </c>
      <c r="B29" s="1364" t="b">
        <f>Check!$AR$619</f>
        <v>1</v>
      </c>
      <c r="C29" s="1364"/>
      <c r="D29" s="1364"/>
      <c r="E29" s="1364"/>
      <c r="F29" s="1364"/>
      <c r="G29" s="1364"/>
      <c r="H29" s="1364"/>
      <c r="I29" s="1364"/>
    </row>
    <row r="30" spans="1:9" s="1363" customFormat="1">
      <c r="A30" s="1364">
        <v>619</v>
      </c>
      <c r="B30" s="1364" t="b">
        <f>Check!$AR$620</f>
        <v>1</v>
      </c>
      <c r="C30" s="1364"/>
      <c r="D30" s="1364"/>
      <c r="E30" s="1364"/>
      <c r="F30" s="1364"/>
      <c r="G30" s="1364"/>
      <c r="H30" s="1364"/>
      <c r="I30" s="1364"/>
    </row>
    <row r="31" spans="1:9" s="1363" customFormat="1">
      <c r="A31" s="1364">
        <v>620</v>
      </c>
      <c r="B31" s="1364" t="b">
        <f>Check!$AR$621</f>
        <v>1</v>
      </c>
      <c r="C31" s="1364"/>
      <c r="D31" s="1364"/>
      <c r="E31" s="1364"/>
      <c r="F31" s="1364"/>
      <c r="G31" s="1364"/>
      <c r="H31" s="1364"/>
      <c r="I31" s="1364"/>
    </row>
    <row r="32" spans="1:9" s="1363" customFormat="1">
      <c r="A32" s="1364">
        <v>621</v>
      </c>
      <c r="B32" s="1364" t="b">
        <f>Check!$AR$622</f>
        <v>1</v>
      </c>
      <c r="C32" s="1364"/>
      <c r="D32" s="1364"/>
      <c r="E32" s="1364"/>
      <c r="F32" s="1364"/>
      <c r="G32" s="1364"/>
      <c r="H32" s="1364"/>
      <c r="I32" s="1364"/>
    </row>
    <row r="33" spans="1:9" s="1363" customFormat="1">
      <c r="A33" s="1364">
        <v>622</v>
      </c>
      <c r="B33" s="1364" t="b">
        <f>Check!$AR$623</f>
        <v>1</v>
      </c>
      <c r="C33" s="1364"/>
      <c r="D33" s="1364"/>
      <c r="E33" s="1364"/>
      <c r="F33" s="1364"/>
      <c r="G33" s="1364"/>
      <c r="H33" s="1364"/>
      <c r="I33" s="1364"/>
    </row>
    <row r="34" spans="1:9" s="1363" customFormat="1">
      <c r="A34" s="1364">
        <v>623</v>
      </c>
      <c r="B34" s="1364" t="b">
        <f>Check!$AR$624</f>
        <v>1</v>
      </c>
      <c r="C34" s="1364"/>
      <c r="D34" s="1364"/>
      <c r="E34" s="1364"/>
      <c r="F34" s="1364"/>
      <c r="G34" s="1364"/>
      <c r="H34" s="1364"/>
      <c r="I34" s="1364"/>
    </row>
    <row r="35" spans="1:9" s="1363" customFormat="1">
      <c r="A35" s="1364">
        <v>624</v>
      </c>
      <c r="B35" s="1364" t="b">
        <f>Check!$AR$625</f>
        <v>1</v>
      </c>
      <c r="C35" s="1364"/>
      <c r="D35" s="1364"/>
      <c r="E35" s="1364"/>
      <c r="F35" s="1364"/>
      <c r="G35" s="1364"/>
      <c r="H35" s="1364"/>
      <c r="I35" s="1364"/>
    </row>
    <row r="36" spans="1:9" s="1363" customFormat="1">
      <c r="A36" s="1364">
        <v>625</v>
      </c>
      <c r="B36" s="1364" t="b">
        <f>Check!$AR$626</f>
        <v>1</v>
      </c>
      <c r="C36" s="1364"/>
      <c r="D36" s="1364"/>
      <c r="E36" s="1364"/>
      <c r="F36" s="1364"/>
      <c r="G36" s="1364"/>
      <c r="H36" s="1364"/>
      <c r="I36" s="1364"/>
    </row>
    <row r="37" spans="1:9" s="1363" customFormat="1">
      <c r="A37" s="1363" t="e">
        <f ca="1">ADDRESS(OFFSET(C37,1,B37-1,1,1),COLUMN(OFFSET(C37,0,B37-1,1,1)),4,1)</f>
        <v>#N/A</v>
      </c>
      <c r="B37" s="1363" t="e">
        <f>MATCH(FALSE,ISERROR(C37:G37),0)</f>
        <v>#N/A</v>
      </c>
      <c r="C37" s="1363" t="e">
        <f>MATCH(FALSE,ISNUMBER(C10:C24),0)</f>
        <v>#N/A</v>
      </c>
      <c r="D37" s="1363" t="e">
        <f>MATCH(FALSE,ISNUMBER(D10:D24),0)</f>
        <v>#N/A</v>
      </c>
      <c r="E37" s="1363" t="e">
        <f>MATCH(FALSE,ISNUMBER(E10:E24),0)</f>
        <v>#N/A</v>
      </c>
      <c r="F37" s="1363" t="e">
        <f>MATCH(FALSE,ISNUMBER(F10:F24),0)</f>
        <v>#N/A</v>
      </c>
      <c r="G37" s="1363" t="e">
        <f>MATCH(FALSE,ISNUMBER(G10:G24),0)</f>
        <v>#N/A</v>
      </c>
    </row>
    <row r="38" spans="1:9" s="1363" customFormat="1">
      <c r="C38" s="1363">
        <f>IF(ISERROR(C37),0,ROW(C10)+C37-1)</f>
        <v>0</v>
      </c>
      <c r="D38" s="1363">
        <f>IF(ISERROR(D37),0,ROW(D10)+D37-1)</f>
        <v>0</v>
      </c>
      <c r="E38" s="1363">
        <f>IF(ISERROR(E37),0,ROW(E10)+E37-1)</f>
        <v>0</v>
      </c>
      <c r="F38" s="1363">
        <f>IF(ISERROR(F37),0,ROW(F10)+F37-1)</f>
        <v>0</v>
      </c>
      <c r="G38" s="1363">
        <f>IF(ISERROR(G37),0,ROW(G10)+G37-1)</f>
        <v>0</v>
      </c>
    </row>
    <row r="39" spans="1:9" s="1363" customFormat="1"/>
    <row r="40" spans="1:9" s="1363" customFormat="1"/>
    <row r="41" spans="1:9" s="1363" customFormat="1"/>
    <row r="42" spans="1:9" s="1363" customFormat="1"/>
    <row r="43" spans="1:9" s="1363" customFormat="1"/>
    <row r="44" spans="1:9" s="1363" customFormat="1"/>
    <row r="45" spans="1:9" s="1363" customFormat="1"/>
    <row r="46" spans="1:9" s="1363" customFormat="1"/>
    <row r="47" spans="1:9" s="1363" customFormat="1"/>
    <row r="48" spans="1:9"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conditionalFormatting sqref="G16">
    <cfRule type="expression" dxfId="1580" priority="1" stopIfTrue="1">
      <formula>NOT($B$27)</formula>
    </cfRule>
  </conditionalFormatting>
  <conditionalFormatting sqref="F16">
    <cfRule type="expression" dxfId="1579" priority="2" stopIfTrue="1">
      <formula>NOT($B$28)</formula>
    </cfRule>
  </conditionalFormatting>
  <conditionalFormatting sqref="E16">
    <cfRule type="expression" dxfId="1578" priority="3" stopIfTrue="1">
      <formula>NOT($B$29)</formula>
    </cfRule>
  </conditionalFormatting>
  <conditionalFormatting sqref="D16">
    <cfRule type="expression" dxfId="1577" priority="4" stopIfTrue="1">
      <formula>NOT($B$30)</formula>
    </cfRule>
  </conditionalFormatting>
  <conditionalFormatting sqref="C16">
    <cfRule type="expression" dxfId="1576" priority="5" stopIfTrue="1">
      <formula>NOT($B$31)</formula>
    </cfRule>
  </conditionalFormatting>
  <conditionalFormatting sqref="G17">
    <cfRule type="expression" dxfId="1575" priority="6" stopIfTrue="1">
      <formula>NOT($B$32)</formula>
    </cfRule>
  </conditionalFormatting>
  <conditionalFormatting sqref="F17">
    <cfRule type="expression" dxfId="1574" priority="7" stopIfTrue="1">
      <formula>NOT($B$33)</formula>
    </cfRule>
  </conditionalFormatting>
  <conditionalFormatting sqref="E17">
    <cfRule type="expression" dxfId="1573" priority="8" stopIfTrue="1">
      <formula>NOT($B$34)</formula>
    </cfRule>
  </conditionalFormatting>
  <conditionalFormatting sqref="D17">
    <cfRule type="expression" dxfId="1572" priority="9" stopIfTrue="1">
      <formula>NOT($B$35)</formula>
    </cfRule>
  </conditionalFormatting>
  <conditionalFormatting sqref="C17">
    <cfRule type="expression" dxfId="1571" priority="10" stopIfTrue="1">
      <formula>NOT($B$36)</formula>
    </cfRule>
  </conditionalFormatting>
  <printOptions horizontalCentered="1" verticalCentered="1"/>
  <pageMargins left="0.75" right="0.75" top="1" bottom="1" header="0.5" footer="0.5"/>
  <pageSetup paperSize="9" scale="77" orientation="landscape" horizontalDpi="4294967292" r:id="rId1"/>
  <headerFooter alignWithMargins="0">
    <oddHeader xml:space="preserve">&amp;C&amp;"Miriam,Regular"&amp;A
</oddHeader>
    <oddFooter>Page &amp;P</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C23" sqref="C23"/>
    </sheetView>
  </sheetViews>
  <sheetFormatPr defaultColWidth="7.75" defaultRowHeight="11.25"/>
  <cols>
    <col min="1" max="1" width="4.75" style="60" bestFit="1" customWidth="1"/>
    <col min="2" max="2" width="48.875" style="60" bestFit="1" customWidth="1"/>
    <col min="3" max="7" width="8.875" style="60" bestFit="1" customWidth="1"/>
    <col min="8" max="8" width="48.875" style="60" bestFit="1" customWidth="1"/>
    <col min="9" max="9" width="5.75" style="60" bestFit="1" customWidth="1"/>
    <col min="10" max="1000" width="7.75" style="1363"/>
    <col min="1001" max="16384" width="7.75" style="60"/>
  </cols>
  <sheetData>
    <row r="1" spans="1:9" ht="20.25">
      <c r="A1" s="56"/>
      <c r="B1" s="57" t="s">
        <v>272</v>
      </c>
      <c r="C1" s="58"/>
      <c r="D1" s="58"/>
      <c r="E1" s="56"/>
      <c r="F1" s="56"/>
      <c r="G1" s="58"/>
      <c r="H1" s="59" t="s">
        <v>272</v>
      </c>
      <c r="I1" s="56"/>
    </row>
    <row r="2" spans="1:9" ht="13.15" customHeight="1">
      <c r="A2" s="56"/>
      <c r="B2" s="61"/>
      <c r="C2" s="58"/>
      <c r="D2" s="58"/>
      <c r="E2" s="62"/>
      <c r="F2" s="62"/>
      <c r="G2" s="58"/>
      <c r="H2" s="63"/>
      <c r="I2" s="56"/>
    </row>
    <row r="3" spans="1:9" ht="15.75">
      <c r="A3" s="56"/>
      <c r="B3" s="64" t="s">
        <v>35639</v>
      </c>
      <c r="C3" s="58"/>
      <c r="D3" s="58"/>
      <c r="E3" s="65"/>
      <c r="F3" s="65"/>
      <c r="G3" s="58"/>
      <c r="H3" s="66" t="s">
        <v>35639</v>
      </c>
      <c r="I3" s="56"/>
    </row>
    <row r="4" spans="1:9" ht="13.5" thickBot="1">
      <c r="A4" s="56"/>
      <c r="B4" s="61"/>
      <c r="C4" s="58"/>
      <c r="D4" s="58"/>
      <c r="E4" s="67"/>
      <c r="F4" s="67"/>
      <c r="G4" s="58"/>
      <c r="H4" s="63"/>
      <c r="I4" s="56"/>
    </row>
    <row r="5" spans="1:9" ht="15" thickTop="1">
      <c r="A5" s="75"/>
      <c r="B5" s="664"/>
      <c r="C5" s="665" t="s">
        <v>35594</v>
      </c>
      <c r="D5" s="666" t="str">
        <f>IF(MONTH(L0!$E$34)=3,"לשלושה חודשים",IF(MONTH(L0!$E$34)=6,"לששה חודשים","לתשעה חודשים"))</f>
        <v>לששה חודשים</v>
      </c>
      <c r="E5" s="667"/>
      <c r="F5" s="668" t="s">
        <v>35595</v>
      </c>
      <c r="G5" s="415"/>
      <c r="H5" s="669"/>
      <c r="I5" s="83"/>
    </row>
    <row r="6" spans="1:9" ht="15.6" customHeight="1">
      <c r="A6" s="84"/>
      <c r="B6" s="166" t="s">
        <v>271</v>
      </c>
      <c r="C6" s="670" t="s">
        <v>35596</v>
      </c>
      <c r="D6" s="671" t="s">
        <v>35597</v>
      </c>
      <c r="E6" s="672"/>
      <c r="F6" s="651" t="s">
        <v>35597</v>
      </c>
      <c r="G6" s="673"/>
      <c r="H6" s="172" t="s">
        <v>271</v>
      </c>
      <c r="I6" s="93"/>
    </row>
    <row r="7" spans="1:9" ht="15.6" customHeight="1">
      <c r="A7" s="84"/>
      <c r="B7" s="674"/>
      <c r="C7" s="675" t="s">
        <v>35598</v>
      </c>
      <c r="D7" s="676" t="str">
        <f>"ביום "&amp;TEXT(L0!$E$34,"DD ")&amp;"ב"&amp;TEXT(L0!$E$34,"MMM")</f>
        <v>ביום 30 ביונ</v>
      </c>
      <c r="E7" s="91"/>
      <c r="F7" s="675" t="str">
        <f>"ביום " &amp;TEXT(L0!$E$34,"DD ")&amp;"ב"&amp;TEXT(L0!$E$34,"MMM")</f>
        <v>ביום 30 ביונ</v>
      </c>
      <c r="G7" s="88"/>
      <c r="H7" s="677"/>
      <c r="I7" s="678"/>
    </row>
    <row r="8" spans="1:9" ht="15.6" customHeight="1" thickBot="1">
      <c r="A8" s="84"/>
      <c r="B8" s="679"/>
      <c r="C8" s="680">
        <f>DATE(INT(TEXT(DATE(YEAR(L0!$E$34),MONTH(L0!$E$34)-12,DAY(L0!$E$34)),"YYYY")),12+1,1)-1</f>
        <v>42004</v>
      </c>
      <c r="D8" s="681">
        <f>DATE(YEAR(L0!$E$34),MONTH(L0!$E$34)-12+1,1)-1</f>
        <v>41820</v>
      </c>
      <c r="E8" s="682">
        <f>L0!$E$34</f>
        <v>42185</v>
      </c>
      <c r="F8" s="683">
        <f>DATE(YEAR(L0!$E$34),MONTH(L0!$E$34)-12+1,1)-1</f>
        <v>41820</v>
      </c>
      <c r="G8" s="684">
        <f>L0!$E$34</f>
        <v>42185</v>
      </c>
      <c r="H8" s="58"/>
      <c r="I8" s="678"/>
    </row>
    <row r="9" spans="1:9" ht="15.6" customHeight="1" thickTop="1" thickBot="1">
      <c r="A9" s="102" t="s">
        <v>35640</v>
      </c>
      <c r="B9" s="177"/>
      <c r="C9" s="105" t="s">
        <v>266</v>
      </c>
      <c r="D9" s="106" t="s">
        <v>35479</v>
      </c>
      <c r="E9" s="105" t="s">
        <v>35480</v>
      </c>
      <c r="F9" s="105" t="s">
        <v>35450</v>
      </c>
      <c r="G9" s="106" t="s">
        <v>262</v>
      </c>
      <c r="H9" s="180"/>
      <c r="I9" s="111" t="s">
        <v>35641</v>
      </c>
    </row>
    <row r="10" spans="1:9" ht="15.6" customHeight="1" thickTop="1">
      <c r="A10" s="112">
        <v>1</v>
      </c>
      <c r="B10" s="192" t="s">
        <v>35642</v>
      </c>
      <c r="C10" s="506">
        <v>0</v>
      </c>
      <c r="D10" s="116">
        <v>0</v>
      </c>
      <c r="E10" s="116">
        <v>0</v>
      </c>
      <c r="F10" s="116">
        <v>0</v>
      </c>
      <c r="G10" s="116">
        <v>0</v>
      </c>
      <c r="H10" s="198" t="s">
        <v>35642</v>
      </c>
      <c r="I10" s="191">
        <v>1</v>
      </c>
    </row>
    <row r="11" spans="1:9" ht="15.6" customHeight="1">
      <c r="A11" s="112">
        <v>2</v>
      </c>
      <c r="B11" s="192" t="s">
        <v>35643</v>
      </c>
      <c r="C11" s="510">
        <v>-70600</v>
      </c>
      <c r="D11" s="124">
        <v>-25300</v>
      </c>
      <c r="E11" s="124">
        <v>-93900</v>
      </c>
      <c r="F11" s="124">
        <v>-13300</v>
      </c>
      <c r="G11" s="124">
        <v>-77000</v>
      </c>
      <c r="H11" s="198" t="s">
        <v>35643</v>
      </c>
      <c r="I11" s="199">
        <v>2</v>
      </c>
    </row>
    <row r="12" spans="1:9" ht="15.6" customHeight="1">
      <c r="A12" s="112">
        <v>3</v>
      </c>
      <c r="B12" s="192" t="s">
        <v>35644</v>
      </c>
      <c r="C12" s="510">
        <v>0</v>
      </c>
      <c r="D12" s="124">
        <v>0</v>
      </c>
      <c r="E12" s="124">
        <v>0</v>
      </c>
      <c r="F12" s="124">
        <v>0</v>
      </c>
      <c r="G12" s="124">
        <v>0</v>
      </c>
      <c r="H12" s="198" t="s">
        <v>35644</v>
      </c>
      <c r="I12" s="199">
        <v>3</v>
      </c>
    </row>
    <row r="13" spans="1:9" ht="15.6" customHeight="1">
      <c r="A13" s="112">
        <v>4</v>
      </c>
      <c r="B13" s="192" t="s">
        <v>35645</v>
      </c>
      <c r="C13" s="510">
        <v>0</v>
      </c>
      <c r="D13" s="124">
        <v>0</v>
      </c>
      <c r="E13" s="124">
        <v>0</v>
      </c>
      <c r="F13" s="124">
        <v>0</v>
      </c>
      <c r="G13" s="124">
        <v>0</v>
      </c>
      <c r="H13" s="198" t="s">
        <v>35645</v>
      </c>
      <c r="I13" s="199">
        <v>4</v>
      </c>
    </row>
    <row r="14" spans="1:9" ht="15.6" customHeight="1">
      <c r="A14" s="112">
        <v>5</v>
      </c>
      <c r="B14" s="192" t="s">
        <v>35646</v>
      </c>
      <c r="C14" s="510">
        <v>0</v>
      </c>
      <c r="D14" s="124">
        <v>0</v>
      </c>
      <c r="E14" s="124">
        <v>0</v>
      </c>
      <c r="F14" s="124">
        <v>0</v>
      </c>
      <c r="G14" s="124">
        <v>0</v>
      </c>
      <c r="H14" s="198" t="s">
        <v>35646</v>
      </c>
      <c r="I14" s="199">
        <v>5</v>
      </c>
    </row>
    <row r="15" spans="1:9" ht="15.6" customHeight="1">
      <c r="A15" s="112">
        <v>6</v>
      </c>
      <c r="B15" s="192" t="s">
        <v>35647</v>
      </c>
      <c r="C15" s="510">
        <v>0</v>
      </c>
      <c r="D15" s="124">
        <v>0</v>
      </c>
      <c r="E15" s="124">
        <v>0</v>
      </c>
      <c r="F15" s="124">
        <v>0</v>
      </c>
      <c r="G15" s="124">
        <v>0</v>
      </c>
      <c r="H15" s="198" t="s">
        <v>35647</v>
      </c>
      <c r="I15" s="199">
        <v>6</v>
      </c>
    </row>
    <row r="16" spans="1:9" ht="15.6" customHeight="1">
      <c r="A16" s="112">
        <v>7</v>
      </c>
      <c r="B16" s="192" t="s">
        <v>35648</v>
      </c>
      <c r="C16" s="510">
        <v>0</v>
      </c>
      <c r="D16" s="124">
        <v>0</v>
      </c>
      <c r="E16" s="124">
        <v>0</v>
      </c>
      <c r="F16" s="124">
        <v>0</v>
      </c>
      <c r="G16" s="124">
        <v>0</v>
      </c>
      <c r="H16" s="198" t="s">
        <v>35648</v>
      </c>
      <c r="I16" s="199">
        <v>7</v>
      </c>
    </row>
    <row r="17" spans="1:9" ht="15.6" customHeight="1">
      <c r="A17" s="112">
        <v>8</v>
      </c>
      <c r="B17" s="192" t="s">
        <v>35649</v>
      </c>
      <c r="C17" s="510">
        <v>0</v>
      </c>
      <c r="D17" s="124">
        <v>0</v>
      </c>
      <c r="E17" s="124">
        <v>0</v>
      </c>
      <c r="F17" s="124">
        <v>0</v>
      </c>
      <c r="G17" s="124">
        <v>0</v>
      </c>
      <c r="H17" s="198" t="s">
        <v>35649</v>
      </c>
      <c r="I17" s="199">
        <v>8</v>
      </c>
    </row>
    <row r="18" spans="1:9" ht="15.6" customHeight="1">
      <c r="A18" s="112">
        <v>9</v>
      </c>
      <c r="B18" s="555" t="s">
        <v>35650</v>
      </c>
      <c r="C18" s="692">
        <f>SUM(C10:C17)</f>
        <v>-70600</v>
      </c>
      <c r="D18" s="455">
        <f>SUM(D10:D17)</f>
        <v>-25300</v>
      </c>
      <c r="E18" s="455">
        <f>SUM(E10:E17)</f>
        <v>-93900</v>
      </c>
      <c r="F18" s="455">
        <f>SUM(F10:F17)</f>
        <v>-13300</v>
      </c>
      <c r="G18" s="455">
        <f>SUM(G10:G17)</f>
        <v>-77000</v>
      </c>
      <c r="H18" s="561" t="s">
        <v>35650</v>
      </c>
      <c r="I18" s="199">
        <v>9</v>
      </c>
    </row>
    <row r="19" spans="1:9" ht="15.6" customHeight="1">
      <c r="A19" s="112">
        <v>10</v>
      </c>
      <c r="B19" s="192" t="s">
        <v>35651</v>
      </c>
      <c r="C19" s="123">
        <f>'L21'!C37+'L22'!C24+C18</f>
        <v>-68600</v>
      </c>
      <c r="D19" s="131">
        <f>'L21'!D37+'L22'!D24+D18</f>
        <v>-624700</v>
      </c>
      <c r="E19" s="131">
        <f>'L21'!E37+'L22'!E24+E18</f>
        <v>147700</v>
      </c>
      <c r="F19" s="131">
        <f>'L21'!F37+'L22'!F24+F18</f>
        <v>-403600</v>
      </c>
      <c r="G19" s="131">
        <f>'L21'!G37+'L22'!G24+G18</f>
        <v>-134000</v>
      </c>
      <c r="H19" s="198" t="s">
        <v>35651</v>
      </c>
      <c r="I19" s="199">
        <v>10</v>
      </c>
    </row>
    <row r="20" spans="1:9" ht="15.6" customHeight="1">
      <c r="A20" s="112">
        <v>11</v>
      </c>
      <c r="B20" s="192" t="s">
        <v>35652</v>
      </c>
      <c r="C20" s="510">
        <v>3173800</v>
      </c>
      <c r="D20" s="124">
        <v>3173800</v>
      </c>
      <c r="E20" s="124">
        <v>3105500</v>
      </c>
      <c r="F20" s="124">
        <v>2952700</v>
      </c>
      <c r="G20" s="124">
        <v>3388100</v>
      </c>
      <c r="H20" s="198" t="s">
        <v>35652</v>
      </c>
      <c r="I20" s="199">
        <v>11</v>
      </c>
    </row>
    <row r="21" spans="1:9" ht="15.6" customHeight="1">
      <c r="A21" s="112">
        <v>12</v>
      </c>
      <c r="B21" s="192" t="s">
        <v>35653</v>
      </c>
      <c r="C21" s="510">
        <v>300</v>
      </c>
      <c r="D21" s="124">
        <v>-200</v>
      </c>
      <c r="E21" s="124">
        <v>1100</v>
      </c>
      <c r="F21" s="124">
        <v>-200</v>
      </c>
      <c r="G21" s="124">
        <v>200</v>
      </c>
      <c r="H21" s="198" t="s">
        <v>35653</v>
      </c>
      <c r="I21" s="199">
        <v>12</v>
      </c>
    </row>
    <row r="22" spans="1:9" ht="15.6" customHeight="1">
      <c r="A22" s="112">
        <v>13</v>
      </c>
      <c r="B22" s="555" t="s">
        <v>35654</v>
      </c>
      <c r="C22" s="692">
        <f>SUM(C19:C21)</f>
        <v>3105500</v>
      </c>
      <c r="D22" s="455">
        <f>SUM(D19:D21)</f>
        <v>2548900</v>
      </c>
      <c r="E22" s="455">
        <f>SUM(E19:E21)</f>
        <v>3254300</v>
      </c>
      <c r="F22" s="455">
        <f>SUM(F19:F21)</f>
        <v>2548900</v>
      </c>
      <c r="G22" s="455">
        <f>SUM(G19:G21)</f>
        <v>3254300</v>
      </c>
      <c r="H22" s="561" t="s">
        <v>35654</v>
      </c>
      <c r="I22" s="199">
        <v>13</v>
      </c>
    </row>
    <row r="23" spans="1:9" ht="15.6" customHeight="1">
      <c r="A23" s="112">
        <v>14</v>
      </c>
      <c r="B23" s="660" t="s">
        <v>35655</v>
      </c>
      <c r="C23" s="510">
        <f>569200+4300</f>
        <v>573500</v>
      </c>
      <c r="D23" s="124">
        <f>301500+4300</f>
        <v>305800</v>
      </c>
      <c r="E23" s="124">
        <f>258800+4800</f>
        <v>263600</v>
      </c>
      <c r="F23" s="124">
        <f>150700</f>
        <v>150700</v>
      </c>
      <c r="G23" s="124">
        <f>134400</f>
        <v>134400</v>
      </c>
      <c r="H23" s="661" t="s">
        <v>35656</v>
      </c>
      <c r="I23" s="199">
        <v>14</v>
      </c>
    </row>
    <row r="24" spans="1:9" ht="15.6" customHeight="1">
      <c r="A24" s="112">
        <v>15</v>
      </c>
      <c r="B24" s="192" t="s">
        <v>35657</v>
      </c>
      <c r="C24" s="510">
        <v>191700</v>
      </c>
      <c r="D24" s="124">
        <v>81000</v>
      </c>
      <c r="E24" s="124">
        <v>68400</v>
      </c>
      <c r="F24" s="124">
        <v>40000</v>
      </c>
      <c r="G24" s="124">
        <v>41600</v>
      </c>
      <c r="H24" s="198" t="s">
        <v>35657</v>
      </c>
      <c r="I24" s="199">
        <v>15</v>
      </c>
    </row>
    <row r="25" spans="1:9" ht="15.6" customHeight="1">
      <c r="A25" s="112">
        <v>16</v>
      </c>
      <c r="B25" s="192" t="s">
        <v>35658</v>
      </c>
      <c r="C25" s="510">
        <v>0</v>
      </c>
      <c r="D25" s="124">
        <v>0</v>
      </c>
      <c r="E25" s="124">
        <v>0</v>
      </c>
      <c r="F25" s="124">
        <v>0</v>
      </c>
      <c r="G25" s="124">
        <v>0</v>
      </c>
      <c r="H25" s="198" t="s">
        <v>35658</v>
      </c>
      <c r="I25" s="199">
        <v>16</v>
      </c>
    </row>
    <row r="26" spans="1:9" ht="15.6" customHeight="1" thickBot="1">
      <c r="A26" s="143">
        <v>17</v>
      </c>
      <c r="B26" s="222" t="s">
        <v>35659</v>
      </c>
      <c r="C26" s="621">
        <v>90100</v>
      </c>
      <c r="D26" s="224">
        <v>45500</v>
      </c>
      <c r="E26" s="224">
        <v>31000</v>
      </c>
      <c r="F26" s="224">
        <v>35900</v>
      </c>
      <c r="G26" s="224">
        <v>16100</v>
      </c>
      <c r="H26" s="228" t="s">
        <v>35659</v>
      </c>
      <c r="I26" s="152">
        <v>17</v>
      </c>
    </row>
    <row r="27" spans="1:9" s="1363" customFormat="1" ht="13.5" thickTop="1">
      <c r="A27" s="1364" t="e">
        <f ca="1">ADDRESS(OFFSET(C27,1,B27-1,1,1),COLUMN(OFFSET(C27,0,B27-1,1,1)),4,1)</f>
        <v>#N/A</v>
      </c>
      <c r="B27" s="1365" t="e">
        <f>MATCH(FALSE,ISERROR(C27:G27),0)</f>
        <v>#N/A</v>
      </c>
      <c r="C27" s="1364" t="e">
        <f>MATCH(FALSE,ISNUMBER(C10:C26),0)</f>
        <v>#N/A</v>
      </c>
      <c r="D27" s="1364" t="e">
        <f>MATCH(FALSE,ISNUMBER(D10:D26),0)</f>
        <v>#N/A</v>
      </c>
      <c r="E27" s="1364" t="e">
        <f>MATCH(FALSE,ISNUMBER(E10:E26),0)</f>
        <v>#N/A</v>
      </c>
      <c r="F27" s="1364" t="e">
        <f>MATCH(FALSE,ISNUMBER(F10:F26),0)</f>
        <v>#N/A</v>
      </c>
      <c r="G27" s="1364" t="e">
        <f>MATCH(FALSE,ISNUMBER(G10:G26),0)</f>
        <v>#N/A</v>
      </c>
      <c r="H27" s="1364"/>
      <c r="I27" s="1364"/>
    </row>
    <row r="28" spans="1:9" s="1363" customFormat="1">
      <c r="C28" s="1363">
        <f>IF(ISERROR(C27),0,ROW(C10)+C27-1)</f>
        <v>0</v>
      </c>
      <c r="D28" s="1363">
        <f>IF(ISERROR(D27),0,ROW(D10)+D27-1)</f>
        <v>0</v>
      </c>
      <c r="E28" s="1363">
        <f>IF(ISERROR(E27),0,ROW(E10)+E27-1)</f>
        <v>0</v>
      </c>
      <c r="F28" s="1363">
        <f>IF(ISERROR(F27),0,ROW(F10)+F27-1)</f>
        <v>0</v>
      </c>
      <c r="G28" s="1363">
        <f>IF(ISERROR(G27),0,ROW(G10)+G27-1)</f>
        <v>0</v>
      </c>
    </row>
    <row r="29" spans="1:9" s="1363" customFormat="1"/>
    <row r="30" spans="1:9" s="1363" customFormat="1"/>
    <row r="31" spans="1:9" s="1363" customFormat="1"/>
    <row r="32" spans="1:9" s="1363" customFormat="1"/>
    <row r="33" s="1363" customFormat="1"/>
    <row r="34" s="1363" customFormat="1"/>
    <row r="35" s="1363" customFormat="1"/>
    <row r="36" s="1363" customFormat="1"/>
    <row r="37" s="1363" customFormat="1"/>
    <row r="38" s="1363" customFormat="1"/>
    <row r="39" s="1363" customFormat="1"/>
    <row r="40" s="1363" customFormat="1"/>
    <row r="41" s="1363" customFormat="1"/>
    <row r="42" s="1363" customFormat="1"/>
    <row r="43" s="1363" customFormat="1"/>
    <row r="44" s="1363" customFormat="1"/>
    <row r="45" s="1363" customFormat="1"/>
    <row r="46" s="1363" customFormat="1"/>
    <row r="47" s="1363" customFormat="1"/>
    <row r="48"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printOptions horizontalCentered="1" verticalCentered="1"/>
  <pageMargins left="0.75" right="0.75" top="1" bottom="1" header="0.5" footer="0.5"/>
  <pageSetup paperSize="9" scale="78" orientation="landscape" horizontalDpi="4294967292" r:id="rId1"/>
  <headerFooter alignWithMargins="0">
    <oddHeader xml:space="preserve">&amp;C&amp;"Miriam,Regular"&amp;A
</oddHeader>
    <oddFooter>Page &amp;P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0" sqref="D10"/>
    </sheetView>
  </sheetViews>
  <sheetFormatPr defaultColWidth="7.75" defaultRowHeight="11.25"/>
  <cols>
    <col min="1" max="1" width="4.75" style="60" bestFit="1" customWidth="1"/>
    <col min="2" max="2" width="45" style="60" customWidth="1"/>
    <col min="3" max="3" width="18" style="60" customWidth="1"/>
    <col min="4" max="8" width="8.875" style="60" bestFit="1" customWidth="1"/>
    <col min="9" max="9" width="45" style="60" customWidth="1"/>
    <col min="10" max="10" width="18" style="60" customWidth="1"/>
    <col min="11" max="11" width="5.75" style="60" bestFit="1" customWidth="1"/>
    <col min="12" max="1000" width="7.75" style="1363"/>
    <col min="1001" max="16384" width="7.75" style="60"/>
  </cols>
  <sheetData>
    <row r="1" spans="1:11" ht="20.25">
      <c r="A1" s="56"/>
      <c r="B1" s="57" t="s">
        <v>272</v>
      </c>
      <c r="C1" s="51"/>
      <c r="D1" s="58"/>
      <c r="E1" s="58"/>
      <c r="F1" s="56"/>
      <c r="G1" s="56"/>
      <c r="H1" s="58"/>
      <c r="I1" s="58"/>
      <c r="J1" s="59" t="s">
        <v>272</v>
      </c>
      <c r="K1" s="56"/>
    </row>
    <row r="2" spans="1:11" ht="13.15" customHeight="1">
      <c r="A2" s="56"/>
      <c r="B2" s="61"/>
      <c r="C2" s="51"/>
      <c r="D2" s="58"/>
      <c r="E2" s="58"/>
      <c r="F2" s="62"/>
      <c r="G2" s="62"/>
      <c r="H2" s="58"/>
      <c r="I2" s="58"/>
      <c r="J2" s="63"/>
      <c r="K2" s="56"/>
    </row>
    <row r="3" spans="1:11" ht="15.75">
      <c r="A3" s="56"/>
      <c r="B3" s="64" t="s">
        <v>35660</v>
      </c>
      <c r="C3" s="51"/>
      <c r="D3" s="58"/>
      <c r="E3" s="58"/>
      <c r="F3" s="65"/>
      <c r="G3" s="65"/>
      <c r="H3" s="58"/>
      <c r="I3" s="58"/>
      <c r="J3" s="66" t="s">
        <v>35660</v>
      </c>
      <c r="K3" s="56"/>
    </row>
    <row r="4" spans="1:11" ht="13.5" thickBot="1">
      <c r="A4" s="56"/>
      <c r="B4" s="61"/>
      <c r="C4" s="51"/>
      <c r="D4" s="58"/>
      <c r="E4" s="58"/>
      <c r="F4" s="67"/>
      <c r="G4" s="67"/>
      <c r="H4" s="58"/>
      <c r="I4" s="58"/>
      <c r="J4" s="63"/>
      <c r="K4" s="56"/>
    </row>
    <row r="5" spans="1:11" ht="15" thickTop="1">
      <c r="A5" s="56"/>
      <c r="B5" s="487"/>
      <c r="C5" s="693"/>
      <c r="D5" s="650" t="s">
        <v>35594</v>
      </c>
      <c r="E5" s="648" t="str">
        <f>IF(MONTH(L0!$E$34)=3,"לשלושה חודשים",IF(MONTH(L0!$E$34)=6,"לששה חודשים","לתשעה חודשים"))</f>
        <v>לששה חודשים</v>
      </c>
      <c r="F5" s="648"/>
      <c r="G5" s="694" t="s">
        <v>35595</v>
      </c>
      <c r="H5" s="650"/>
      <c r="I5" s="487"/>
      <c r="J5" s="695"/>
      <c r="K5" s="696"/>
    </row>
    <row r="6" spans="1:11" ht="15.6" customHeight="1">
      <c r="A6" s="56"/>
      <c r="B6" s="239" t="s">
        <v>271</v>
      </c>
      <c r="C6" s="697"/>
      <c r="D6" s="654" t="s">
        <v>35596</v>
      </c>
      <c r="E6" s="698" t="s">
        <v>35597</v>
      </c>
      <c r="F6" s="698"/>
      <c r="G6" s="699" t="s">
        <v>35597</v>
      </c>
      <c r="H6" s="654"/>
      <c r="I6" s="239" t="s">
        <v>271</v>
      </c>
      <c r="J6" s="56"/>
      <c r="K6" s="93"/>
    </row>
    <row r="7" spans="1:11" ht="15.6" customHeight="1" thickBot="1">
      <c r="A7" s="56"/>
      <c r="B7" s="700"/>
      <c r="C7" s="241"/>
      <c r="D7" s="658" t="s">
        <v>35598</v>
      </c>
      <c r="E7" s="701" t="str">
        <f>"ביום " &amp;TEXT(L0!$E$34,"DD ")&amp;"ב"&amp;TEXT(L0!$E$34,"MMM")</f>
        <v>ביום 30 ביונ</v>
      </c>
      <c r="F7" s="701"/>
      <c r="G7" s="657" t="str">
        <f>"ביום " &amp;TEXT(L0!$E$34,"DD ")&amp;"ב"&amp;TEXT(L0!$E$34,"MMM")</f>
        <v>ביום 30 ביונ</v>
      </c>
      <c r="H7" s="658"/>
      <c r="I7" s="51"/>
      <c r="J7" s="702"/>
      <c r="K7" s="93"/>
    </row>
    <row r="8" spans="1:11" ht="15.6" customHeight="1" thickTop="1" thickBot="1">
      <c r="A8" s="56"/>
      <c r="B8" s="703"/>
      <c r="C8" s="704"/>
      <c r="D8" s="159">
        <f>DATE(INT(TEXT(DATE(YEAR(L0!$E$34),MONTH(L0!$E$34)-12,DAY(L0!$E$34)),"YYYY")),12+1,1)-1</f>
        <v>42004</v>
      </c>
      <c r="E8" s="705">
        <f>DATE(YEAR(L0!$E$34),MONTH(L0!$E$34)-12+1,1)-1</f>
        <v>41820</v>
      </c>
      <c r="F8" s="706">
        <f>L0!$E$34</f>
        <v>42185</v>
      </c>
      <c r="G8" s="608">
        <f>DATE(YEAR(L0!$E$34),MONTH(L0!$E$34)-12+1,1)-1</f>
        <v>41820</v>
      </c>
      <c r="H8" s="608">
        <f>L0!$E$34</f>
        <v>42185</v>
      </c>
      <c r="I8" s="703"/>
      <c r="J8" s="707"/>
      <c r="K8" s="55"/>
    </row>
    <row r="9" spans="1:11" ht="15.6" customHeight="1" thickTop="1" thickBot="1">
      <c r="A9" s="102" t="s">
        <v>35661</v>
      </c>
      <c r="B9" s="708"/>
      <c r="C9" s="104"/>
      <c r="D9" s="105" t="s">
        <v>266</v>
      </c>
      <c r="E9" s="106" t="s">
        <v>35479</v>
      </c>
      <c r="F9" s="105" t="s">
        <v>35480</v>
      </c>
      <c r="G9" s="105" t="s">
        <v>35450</v>
      </c>
      <c r="H9" s="106" t="s">
        <v>262</v>
      </c>
      <c r="I9" s="709"/>
      <c r="J9" s="180"/>
      <c r="K9" s="111" t="s">
        <v>35662</v>
      </c>
    </row>
    <row r="10" spans="1:11" ht="15.6" customHeight="1" thickTop="1">
      <c r="A10" s="112">
        <v>1</v>
      </c>
      <c r="B10" s="121" t="s">
        <v>35663</v>
      </c>
      <c r="C10" s="114" t="s">
        <v>35664</v>
      </c>
      <c r="D10" s="506">
        <v>0</v>
      </c>
      <c r="E10" s="116">
        <v>0</v>
      </c>
      <c r="F10" s="116">
        <v>0</v>
      </c>
      <c r="G10" s="116">
        <v>0</v>
      </c>
      <c r="H10" s="116">
        <v>0</v>
      </c>
      <c r="I10" s="192" t="s">
        <v>35663</v>
      </c>
      <c r="J10" s="248" t="s">
        <v>35664</v>
      </c>
      <c r="K10" s="191">
        <v>1</v>
      </c>
    </row>
    <row r="11" spans="1:11" ht="15.6" customHeight="1">
      <c r="A11" s="112">
        <v>2</v>
      </c>
      <c r="B11" s="121" t="s">
        <v>35665</v>
      </c>
      <c r="C11" s="122" t="s">
        <v>35666</v>
      </c>
      <c r="D11" s="510">
        <v>0</v>
      </c>
      <c r="E11" s="124">
        <v>0</v>
      </c>
      <c r="F11" s="124">
        <v>0</v>
      </c>
      <c r="G11" s="124">
        <v>0</v>
      </c>
      <c r="H11" s="124">
        <v>0</v>
      </c>
      <c r="I11" s="192" t="s">
        <v>35665</v>
      </c>
      <c r="J11" s="209" t="s">
        <v>35666</v>
      </c>
      <c r="K11" s="199">
        <v>2</v>
      </c>
    </row>
    <row r="12" spans="1:11" ht="15.6" customHeight="1">
      <c r="A12" s="112">
        <v>3</v>
      </c>
      <c r="B12" s="121" t="s">
        <v>35468</v>
      </c>
      <c r="C12" s="122"/>
      <c r="D12" s="510">
        <v>0</v>
      </c>
      <c r="E12" s="124">
        <v>0</v>
      </c>
      <c r="F12" s="124">
        <v>0</v>
      </c>
      <c r="G12" s="124">
        <v>0</v>
      </c>
      <c r="H12" s="124">
        <v>0</v>
      </c>
      <c r="I12" s="192" t="s">
        <v>35468</v>
      </c>
      <c r="J12" s="209"/>
      <c r="K12" s="199">
        <v>3</v>
      </c>
    </row>
    <row r="13" spans="1:11" ht="15.6" customHeight="1">
      <c r="A13" s="112">
        <v>4</v>
      </c>
      <c r="B13" s="451" t="s">
        <v>35667</v>
      </c>
      <c r="C13" s="122"/>
      <c r="D13" s="692">
        <f>SUM(D10:D11)-D12</f>
        <v>0</v>
      </c>
      <c r="E13" s="455">
        <f>SUM(E10:E11)-E12</f>
        <v>0</v>
      </c>
      <c r="F13" s="455">
        <f>SUM(F10:F11)-F12</f>
        <v>0</v>
      </c>
      <c r="G13" s="455">
        <f>SUM(G10:G11)-G12</f>
        <v>0</v>
      </c>
      <c r="H13" s="455">
        <f>SUM(H10:H11)-H12</f>
        <v>0</v>
      </c>
      <c r="I13" s="555" t="s">
        <v>35667</v>
      </c>
      <c r="J13" s="209"/>
      <c r="K13" s="199">
        <v>4</v>
      </c>
    </row>
    <row r="14" spans="1:11" ht="15.6" customHeight="1">
      <c r="A14" s="112">
        <v>5</v>
      </c>
      <c r="B14" s="121" t="s">
        <v>35668</v>
      </c>
      <c r="C14" s="122"/>
      <c r="D14" s="510">
        <v>0</v>
      </c>
      <c r="E14" s="124">
        <v>0</v>
      </c>
      <c r="F14" s="124">
        <v>0</v>
      </c>
      <c r="G14" s="124">
        <v>0</v>
      </c>
      <c r="H14" s="124">
        <v>0</v>
      </c>
      <c r="I14" s="192" t="s">
        <v>35668</v>
      </c>
      <c r="J14" s="209"/>
      <c r="K14" s="199">
        <v>5</v>
      </c>
    </row>
    <row r="15" spans="1:11" ht="15.6" customHeight="1">
      <c r="A15" s="112">
        <v>6</v>
      </c>
      <c r="B15" s="451" t="s">
        <v>35669</v>
      </c>
      <c r="C15" s="122"/>
      <c r="D15" s="692">
        <f>SUM(D13:D14)</f>
        <v>0</v>
      </c>
      <c r="E15" s="455">
        <f>SUM(E13:E14)</f>
        <v>0</v>
      </c>
      <c r="F15" s="455">
        <f>SUM(F13:F14)</f>
        <v>0</v>
      </c>
      <c r="G15" s="455">
        <f>SUM(G13:G14)</f>
        <v>0</v>
      </c>
      <c r="H15" s="455">
        <f>SUM(H13:H14)</f>
        <v>0</v>
      </c>
      <c r="I15" s="555" t="s">
        <v>35669</v>
      </c>
      <c r="J15" s="209"/>
      <c r="K15" s="199">
        <v>6</v>
      </c>
    </row>
    <row r="16" spans="1:11" ht="15.6" customHeight="1">
      <c r="A16" s="112">
        <v>7</v>
      </c>
      <c r="B16" s="121" t="s">
        <v>35670</v>
      </c>
      <c r="C16" s="122"/>
      <c r="D16" s="510">
        <v>0</v>
      </c>
      <c r="E16" s="124">
        <v>0</v>
      </c>
      <c r="F16" s="124">
        <v>0</v>
      </c>
      <c r="G16" s="124">
        <v>0</v>
      </c>
      <c r="H16" s="124">
        <v>0</v>
      </c>
      <c r="I16" s="192" t="s">
        <v>35670</v>
      </c>
      <c r="J16" s="209"/>
      <c r="K16" s="199">
        <v>7</v>
      </c>
    </row>
    <row r="17" spans="1:11" ht="15.6" customHeight="1">
      <c r="A17" s="112">
        <v>8</v>
      </c>
      <c r="B17" s="451" t="s">
        <v>35671</v>
      </c>
      <c r="C17" s="122"/>
      <c r="D17" s="692">
        <f>D15-D16</f>
        <v>0</v>
      </c>
      <c r="E17" s="455">
        <f>E15-E16</f>
        <v>0</v>
      </c>
      <c r="F17" s="455">
        <f>F15-F16</f>
        <v>0</v>
      </c>
      <c r="G17" s="455">
        <f>G15-G16</f>
        <v>0</v>
      </c>
      <c r="H17" s="455">
        <f>H15-H16</f>
        <v>0</v>
      </c>
      <c r="I17" s="555" t="s">
        <v>35671</v>
      </c>
      <c r="J17" s="209"/>
      <c r="K17" s="199">
        <v>8</v>
      </c>
    </row>
    <row r="18" spans="1:11" ht="15.6" customHeight="1">
      <c r="A18" s="112">
        <v>9</v>
      </c>
      <c r="B18" s="121" t="s">
        <v>35672</v>
      </c>
      <c r="C18" s="122"/>
      <c r="D18" s="123">
        <f>D10</f>
        <v>0</v>
      </c>
      <c r="E18" s="131">
        <f>E10</f>
        <v>0</v>
      </c>
      <c r="F18" s="131">
        <f>F10</f>
        <v>0</v>
      </c>
      <c r="G18" s="131">
        <f>G10</f>
        <v>0</v>
      </c>
      <c r="H18" s="131">
        <f>H10</f>
        <v>0</v>
      </c>
      <c r="I18" s="192" t="s">
        <v>35672</v>
      </c>
      <c r="J18" s="209"/>
      <c r="K18" s="199">
        <v>9</v>
      </c>
    </row>
    <row r="19" spans="1:11" ht="15.6" customHeight="1">
      <c r="A19" s="112">
        <v>10</v>
      </c>
      <c r="B19" s="471" t="s">
        <v>35673</v>
      </c>
      <c r="C19" s="130"/>
      <c r="D19" s="710">
        <f>D17-D18</f>
        <v>0</v>
      </c>
      <c r="E19" s="711">
        <f>E17-E18</f>
        <v>0</v>
      </c>
      <c r="F19" s="711">
        <f>F17-F18</f>
        <v>0</v>
      </c>
      <c r="G19" s="711">
        <f>G17-G18</f>
        <v>0</v>
      </c>
      <c r="H19" s="711">
        <f>H17-H18</f>
        <v>0</v>
      </c>
      <c r="I19" s="472" t="s">
        <v>35673</v>
      </c>
      <c r="J19" s="263"/>
      <c r="K19" s="199">
        <v>10</v>
      </c>
    </row>
    <row r="20" spans="1:11" ht="15.6" customHeight="1">
      <c r="A20" s="112">
        <v>11</v>
      </c>
      <c r="B20" s="121" t="s">
        <v>35674</v>
      </c>
      <c r="C20" s="142" t="s">
        <v>35675</v>
      </c>
      <c r="D20" s="510">
        <v>0</v>
      </c>
      <c r="E20" s="124">
        <v>0</v>
      </c>
      <c r="F20" s="124">
        <v>0</v>
      </c>
      <c r="G20" s="124">
        <v>0</v>
      </c>
      <c r="H20" s="124">
        <v>0</v>
      </c>
      <c r="I20" s="192" t="s">
        <v>35674</v>
      </c>
      <c r="J20" s="461" t="s">
        <v>35675</v>
      </c>
      <c r="K20" s="199">
        <v>11</v>
      </c>
    </row>
    <row r="21" spans="1:11" ht="15.6" customHeight="1">
      <c r="A21" s="112">
        <v>12</v>
      </c>
      <c r="B21" s="121" t="s">
        <v>35676</v>
      </c>
      <c r="C21" s="122" t="s">
        <v>35677</v>
      </c>
      <c r="D21" s="510">
        <v>0</v>
      </c>
      <c r="E21" s="124">
        <v>0</v>
      </c>
      <c r="F21" s="124">
        <v>0</v>
      </c>
      <c r="G21" s="124">
        <v>0</v>
      </c>
      <c r="H21" s="124">
        <v>0</v>
      </c>
      <c r="I21" s="192" t="s">
        <v>35676</v>
      </c>
      <c r="J21" s="209" t="s">
        <v>35677</v>
      </c>
      <c r="K21" s="199">
        <v>12</v>
      </c>
    </row>
    <row r="22" spans="1:11" ht="15.6" customHeight="1">
      <c r="A22" s="112">
        <v>13</v>
      </c>
      <c r="B22" s="121" t="s">
        <v>35678</v>
      </c>
      <c r="C22" s="122" t="s">
        <v>35679</v>
      </c>
      <c r="D22" s="510">
        <v>0</v>
      </c>
      <c r="E22" s="124">
        <v>0</v>
      </c>
      <c r="F22" s="124">
        <v>0</v>
      </c>
      <c r="G22" s="124">
        <v>0</v>
      </c>
      <c r="H22" s="124">
        <v>0</v>
      </c>
      <c r="I22" s="192" t="s">
        <v>35678</v>
      </c>
      <c r="J22" s="209" t="s">
        <v>35679</v>
      </c>
      <c r="K22" s="199">
        <v>13</v>
      </c>
    </row>
    <row r="23" spans="1:11" ht="15.6" customHeight="1">
      <c r="A23" s="112">
        <v>14</v>
      </c>
      <c r="B23" s="451" t="s">
        <v>35667</v>
      </c>
      <c r="C23" s="122"/>
      <c r="D23" s="692">
        <f>SUM(D20:D21)-D22</f>
        <v>0</v>
      </c>
      <c r="E23" s="455">
        <f>SUM(E20:E21)-E22</f>
        <v>0</v>
      </c>
      <c r="F23" s="455">
        <f>SUM(F20:F21)-F22</f>
        <v>0</v>
      </c>
      <c r="G23" s="455">
        <f>SUM(G20:G21)-G22</f>
        <v>0</v>
      </c>
      <c r="H23" s="455">
        <f>SUM(H20:H21)-H22</f>
        <v>0</v>
      </c>
      <c r="I23" s="555" t="s">
        <v>35667</v>
      </c>
      <c r="J23" s="209"/>
      <c r="K23" s="199">
        <v>14</v>
      </c>
    </row>
    <row r="24" spans="1:11" ht="15.6" customHeight="1">
      <c r="A24" s="112">
        <v>15</v>
      </c>
      <c r="B24" s="121" t="s">
        <v>35668</v>
      </c>
      <c r="C24" s="122"/>
      <c r="D24" s="510">
        <v>0</v>
      </c>
      <c r="E24" s="124">
        <v>0</v>
      </c>
      <c r="F24" s="124">
        <v>0</v>
      </c>
      <c r="G24" s="124">
        <v>0</v>
      </c>
      <c r="H24" s="124">
        <v>0</v>
      </c>
      <c r="I24" s="192" t="s">
        <v>35668</v>
      </c>
      <c r="J24" s="209"/>
      <c r="K24" s="199">
        <v>15</v>
      </c>
    </row>
    <row r="25" spans="1:11" ht="15.6" customHeight="1">
      <c r="A25" s="112">
        <v>16</v>
      </c>
      <c r="B25" s="451" t="s">
        <v>35680</v>
      </c>
      <c r="C25" s="122"/>
      <c r="D25" s="692">
        <f>SUM(D23:D24)</f>
        <v>0</v>
      </c>
      <c r="E25" s="455">
        <f>SUM(E23:E24)</f>
        <v>0</v>
      </c>
      <c r="F25" s="455">
        <f>SUM(F23:F24)</f>
        <v>0</v>
      </c>
      <c r="G25" s="455">
        <f>SUM(G23:G24)</f>
        <v>0</v>
      </c>
      <c r="H25" s="455">
        <f>SUM(H23:H24)</f>
        <v>0</v>
      </c>
      <c r="I25" s="555" t="s">
        <v>35680</v>
      </c>
      <c r="J25" s="209"/>
      <c r="K25" s="199">
        <v>16</v>
      </c>
    </row>
    <row r="26" spans="1:11" ht="15.6" customHeight="1">
      <c r="A26" s="112">
        <v>17</v>
      </c>
      <c r="B26" s="121" t="s">
        <v>35681</v>
      </c>
      <c r="C26" s="122"/>
      <c r="D26" s="510">
        <v>0</v>
      </c>
      <c r="E26" s="124">
        <v>0</v>
      </c>
      <c r="F26" s="124">
        <v>0</v>
      </c>
      <c r="G26" s="124">
        <v>0</v>
      </c>
      <c r="H26" s="124">
        <v>0</v>
      </c>
      <c r="I26" s="192" t="s">
        <v>35681</v>
      </c>
      <c r="J26" s="209"/>
      <c r="K26" s="199">
        <v>17</v>
      </c>
    </row>
    <row r="27" spans="1:11" ht="15.6" customHeight="1">
      <c r="A27" s="112">
        <v>18</v>
      </c>
      <c r="B27" s="451" t="s">
        <v>35682</v>
      </c>
      <c r="C27" s="122"/>
      <c r="D27" s="692">
        <f>SUM(D25:D26)</f>
        <v>0</v>
      </c>
      <c r="E27" s="455">
        <f>SUM(E25:E26)</f>
        <v>0</v>
      </c>
      <c r="F27" s="455">
        <f>SUM(F25:F26)</f>
        <v>0</v>
      </c>
      <c r="G27" s="455">
        <f>SUM(G25:G26)</f>
        <v>0</v>
      </c>
      <c r="H27" s="455">
        <f>SUM(H25:H26)</f>
        <v>0</v>
      </c>
      <c r="I27" s="555" t="s">
        <v>35682</v>
      </c>
      <c r="J27" s="209"/>
      <c r="K27" s="199">
        <v>18</v>
      </c>
    </row>
    <row r="28" spans="1:11" ht="15.6" customHeight="1">
      <c r="A28" s="112">
        <v>19</v>
      </c>
      <c r="B28" s="121" t="s">
        <v>35683</v>
      </c>
      <c r="C28" s="122"/>
      <c r="D28" s="510">
        <v>0</v>
      </c>
      <c r="E28" s="124">
        <v>0</v>
      </c>
      <c r="F28" s="124">
        <v>0</v>
      </c>
      <c r="G28" s="124">
        <v>0</v>
      </c>
      <c r="H28" s="124">
        <v>0</v>
      </c>
      <c r="I28" s="192" t="s">
        <v>35683</v>
      </c>
      <c r="J28" s="209"/>
      <c r="K28" s="199">
        <v>19</v>
      </c>
    </row>
    <row r="29" spans="1:11" ht="15.6" customHeight="1">
      <c r="A29" s="112">
        <v>20</v>
      </c>
      <c r="B29" s="451" t="s">
        <v>35684</v>
      </c>
      <c r="C29" s="122"/>
      <c r="D29" s="692">
        <f>D27-D28</f>
        <v>0</v>
      </c>
      <c r="E29" s="455">
        <f>E27-E28</f>
        <v>0</v>
      </c>
      <c r="F29" s="455">
        <f>F27-F28</f>
        <v>0</v>
      </c>
      <c r="G29" s="455">
        <f>G27-G28</f>
        <v>0</v>
      </c>
      <c r="H29" s="455">
        <f>H27-H28</f>
        <v>0</v>
      </c>
      <c r="I29" s="555" t="s">
        <v>35684</v>
      </c>
      <c r="J29" s="209"/>
      <c r="K29" s="199">
        <v>20</v>
      </c>
    </row>
    <row r="30" spans="1:11" ht="15.6" customHeight="1">
      <c r="A30" s="112">
        <v>21</v>
      </c>
      <c r="B30" s="121" t="s">
        <v>35685</v>
      </c>
      <c r="C30" s="122"/>
      <c r="D30" s="123">
        <f>D20</f>
        <v>0</v>
      </c>
      <c r="E30" s="131">
        <f>E20</f>
        <v>0</v>
      </c>
      <c r="F30" s="131">
        <f>F20</f>
        <v>0</v>
      </c>
      <c r="G30" s="131">
        <f>G20</f>
        <v>0</v>
      </c>
      <c r="H30" s="131">
        <f>H20</f>
        <v>0</v>
      </c>
      <c r="I30" s="192" t="s">
        <v>35685</v>
      </c>
      <c r="J30" s="209"/>
      <c r="K30" s="199">
        <v>21</v>
      </c>
    </row>
    <row r="31" spans="1:11" ht="15.6" customHeight="1" thickBot="1">
      <c r="A31" s="143">
        <v>22</v>
      </c>
      <c r="B31" s="712" t="s">
        <v>35686</v>
      </c>
      <c r="C31" s="145"/>
      <c r="D31" s="690">
        <f>D29-D30</f>
        <v>0</v>
      </c>
      <c r="E31" s="663">
        <f>E29-E30</f>
        <v>0</v>
      </c>
      <c r="F31" s="663">
        <f>F29-F30</f>
        <v>0</v>
      </c>
      <c r="G31" s="663">
        <f>G29-G30</f>
        <v>0</v>
      </c>
      <c r="H31" s="663">
        <f>H29-H30</f>
        <v>0</v>
      </c>
      <c r="I31" s="713" t="s">
        <v>35686</v>
      </c>
      <c r="J31" s="306"/>
      <c r="K31" s="152">
        <v>22</v>
      </c>
    </row>
    <row r="32" spans="1:11" s="1363" customFormat="1" ht="13.5" thickTop="1">
      <c r="A32" s="1364"/>
      <c r="B32" s="1365"/>
      <c r="C32" s="1365"/>
      <c r="D32" s="1364"/>
      <c r="E32" s="1364"/>
      <c r="F32" s="1364"/>
      <c r="G32" s="1364"/>
      <c r="H32" s="1364"/>
      <c r="I32" s="1364"/>
      <c r="J32" s="1364"/>
      <c r="K32" s="1364"/>
    </row>
    <row r="33" spans="1:11" s="1363" customFormat="1">
      <c r="A33" s="1364"/>
      <c r="B33" s="1364"/>
      <c r="C33" s="1364"/>
      <c r="D33" s="1364"/>
      <c r="E33" s="1364"/>
      <c r="F33" s="1364"/>
      <c r="G33" s="1364"/>
      <c r="H33" s="1364"/>
      <c r="I33" s="1364"/>
      <c r="J33" s="1364"/>
      <c r="K33" s="1364"/>
    </row>
    <row r="34" spans="1:11" s="1363" customFormat="1">
      <c r="A34" s="1364">
        <v>616</v>
      </c>
      <c r="B34" s="1364" t="b">
        <f>Check!$AR$617</f>
        <v>1</v>
      </c>
      <c r="C34" s="1364"/>
      <c r="D34" s="1364"/>
      <c r="E34" s="1364"/>
      <c r="F34" s="1364"/>
      <c r="G34" s="1364"/>
      <c r="H34" s="1364"/>
      <c r="I34" s="1364"/>
      <c r="J34" s="1364"/>
      <c r="K34" s="1364"/>
    </row>
    <row r="35" spans="1:11" s="1363" customFormat="1">
      <c r="A35" s="1364">
        <v>617</v>
      </c>
      <c r="B35" s="1364" t="b">
        <f>Check!$AR$618</f>
        <v>1</v>
      </c>
      <c r="C35" s="1364"/>
      <c r="D35" s="1364"/>
      <c r="E35" s="1364"/>
      <c r="F35" s="1364"/>
      <c r="G35" s="1364"/>
      <c r="H35" s="1364"/>
      <c r="I35" s="1364"/>
      <c r="J35" s="1364"/>
      <c r="K35" s="1364"/>
    </row>
    <row r="36" spans="1:11" s="1363" customFormat="1">
      <c r="A36" s="1364">
        <v>618</v>
      </c>
      <c r="B36" s="1364" t="b">
        <f>Check!$AR$619</f>
        <v>1</v>
      </c>
      <c r="C36" s="1364"/>
      <c r="D36" s="1364"/>
      <c r="E36" s="1364"/>
      <c r="F36" s="1364"/>
      <c r="G36" s="1364"/>
      <c r="H36" s="1364"/>
      <c r="I36" s="1364"/>
      <c r="J36" s="1364"/>
      <c r="K36" s="1364"/>
    </row>
    <row r="37" spans="1:11" s="1363" customFormat="1">
      <c r="A37" s="1364">
        <v>619</v>
      </c>
      <c r="B37" s="1364" t="b">
        <f>Check!$AR$620</f>
        <v>1</v>
      </c>
      <c r="C37" s="1364"/>
      <c r="D37" s="1364"/>
      <c r="E37" s="1364"/>
      <c r="F37" s="1364"/>
      <c r="G37" s="1364"/>
      <c r="H37" s="1364"/>
      <c r="I37" s="1364"/>
      <c r="J37" s="1364"/>
      <c r="K37" s="1364"/>
    </row>
    <row r="38" spans="1:11" s="1363" customFormat="1">
      <c r="A38" s="1364">
        <v>620</v>
      </c>
      <c r="B38" s="1364" t="b">
        <f>Check!$AR$621</f>
        <v>1</v>
      </c>
      <c r="C38" s="1364"/>
      <c r="D38" s="1364"/>
      <c r="E38" s="1364"/>
      <c r="F38" s="1364"/>
      <c r="G38" s="1364"/>
      <c r="H38" s="1364"/>
      <c r="I38" s="1364"/>
      <c r="J38" s="1364"/>
      <c r="K38" s="1364"/>
    </row>
    <row r="39" spans="1:11" s="1363" customFormat="1">
      <c r="A39" s="1364">
        <v>621</v>
      </c>
      <c r="B39" s="1364" t="b">
        <f>Check!$AR$622</f>
        <v>1</v>
      </c>
      <c r="C39" s="1364"/>
      <c r="D39" s="1364"/>
      <c r="E39" s="1364"/>
      <c r="F39" s="1364"/>
      <c r="G39" s="1364"/>
      <c r="H39" s="1364"/>
      <c r="I39" s="1364"/>
      <c r="J39" s="1364"/>
      <c r="K39" s="1364"/>
    </row>
    <row r="40" spans="1:11" s="1363" customFormat="1">
      <c r="A40" s="1364">
        <v>622</v>
      </c>
      <c r="B40" s="1364" t="b">
        <f>Check!$AR$623</f>
        <v>1</v>
      </c>
      <c r="C40" s="1364"/>
      <c r="D40" s="1364"/>
      <c r="E40" s="1364"/>
      <c r="F40" s="1364"/>
      <c r="G40" s="1364"/>
      <c r="H40" s="1364"/>
      <c r="I40" s="1364"/>
      <c r="J40" s="1364"/>
      <c r="K40" s="1364"/>
    </row>
    <row r="41" spans="1:11" s="1363" customFormat="1">
      <c r="A41" s="1364">
        <v>623</v>
      </c>
      <c r="B41" s="1364" t="b">
        <f>Check!$AR$624</f>
        <v>1</v>
      </c>
      <c r="C41" s="1364"/>
      <c r="D41" s="1364"/>
      <c r="E41" s="1364"/>
      <c r="F41" s="1364"/>
      <c r="G41" s="1364"/>
      <c r="H41" s="1364"/>
      <c r="I41" s="1364"/>
      <c r="J41" s="1364"/>
      <c r="K41" s="1364"/>
    </row>
    <row r="42" spans="1:11" s="1363" customFormat="1">
      <c r="A42" s="1364">
        <v>624</v>
      </c>
      <c r="B42" s="1364" t="b">
        <f>Check!$AR$625</f>
        <v>1</v>
      </c>
      <c r="C42" s="1364"/>
      <c r="D42" s="1364"/>
      <c r="E42" s="1364"/>
      <c r="F42" s="1364"/>
      <c r="G42" s="1364"/>
      <c r="H42" s="1364"/>
      <c r="I42" s="1364"/>
      <c r="J42" s="1364"/>
      <c r="K42" s="1364"/>
    </row>
    <row r="43" spans="1:11" s="1363" customFormat="1">
      <c r="A43" s="1364">
        <v>625</v>
      </c>
      <c r="B43" s="1364" t="b">
        <f>Check!$AR$626</f>
        <v>1</v>
      </c>
      <c r="C43" s="1364"/>
      <c r="D43" s="1364"/>
      <c r="E43" s="1364"/>
      <c r="F43" s="1364"/>
      <c r="G43" s="1364"/>
      <c r="H43" s="1364"/>
      <c r="I43" s="1364"/>
      <c r="J43" s="1364"/>
      <c r="K43" s="1364"/>
    </row>
    <row r="44" spans="1:11" s="1363" customFormat="1">
      <c r="B44" s="1363" t="e">
        <f ca="1">ADDRESS(OFFSET(D44,1,C44-1,1,1),COLUMN(OFFSET(D44,0,C44-1,1,1)),4,1)</f>
        <v>#N/A</v>
      </c>
      <c r="C44" s="1363" t="e">
        <f>MATCH(FALSE,ISERROR(D44:H44),0)</f>
        <v>#N/A</v>
      </c>
      <c r="D44" s="1363" t="e">
        <f>MATCH(FALSE,ISNUMBER(D10:D31),0)</f>
        <v>#N/A</v>
      </c>
      <c r="E44" s="1363" t="e">
        <f>MATCH(FALSE,ISNUMBER(E10:E31),0)</f>
        <v>#N/A</v>
      </c>
      <c r="F44" s="1363" t="e">
        <f>MATCH(FALSE,ISNUMBER(F10:F31),0)</f>
        <v>#N/A</v>
      </c>
      <c r="G44" s="1363" t="e">
        <f>MATCH(FALSE,ISNUMBER(G10:G31),0)</f>
        <v>#N/A</v>
      </c>
      <c r="H44" s="1363" t="e">
        <f>MATCH(FALSE,ISNUMBER(H10:H31),0)</f>
        <v>#N/A</v>
      </c>
    </row>
    <row r="45" spans="1:11" s="1363" customFormat="1">
      <c r="D45" s="1363">
        <f>IF(ISERROR(D44),0,ROW(D10)+D44-1)</f>
        <v>0</v>
      </c>
      <c r="E45" s="1363">
        <f>IF(ISERROR(E44),0,ROW(E10)+E44-1)</f>
        <v>0</v>
      </c>
      <c r="F45" s="1363">
        <f>IF(ISERROR(F44),0,ROW(F10)+F44-1)</f>
        <v>0</v>
      </c>
      <c r="G45" s="1363">
        <f>IF(ISERROR(G44),0,ROW(G10)+G44-1)</f>
        <v>0</v>
      </c>
      <c r="H45" s="1363">
        <f>IF(ISERROR(H44),0,ROW(H10)+H44-1)</f>
        <v>0</v>
      </c>
    </row>
    <row r="46" spans="1:11" s="1363" customFormat="1"/>
    <row r="47" spans="1:11" s="1363" customFormat="1"/>
    <row r="48" spans="1:11"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conditionalFormatting sqref="H19">
    <cfRule type="expression" dxfId="1570" priority="1" stopIfTrue="1">
      <formula>NOT($B$34)</formula>
    </cfRule>
  </conditionalFormatting>
  <conditionalFormatting sqref="G19">
    <cfRule type="expression" dxfId="1569" priority="2" stopIfTrue="1">
      <formula>NOT($B$35)</formula>
    </cfRule>
  </conditionalFormatting>
  <conditionalFormatting sqref="F19">
    <cfRule type="expression" dxfId="1568" priority="3" stopIfTrue="1">
      <formula>NOT($B$36)</formula>
    </cfRule>
  </conditionalFormatting>
  <conditionalFormatting sqref="E19">
    <cfRule type="expression" dxfId="1567" priority="4" stopIfTrue="1">
      <formula>NOT($B$37)</formula>
    </cfRule>
  </conditionalFormatting>
  <conditionalFormatting sqref="D19">
    <cfRule type="expression" dxfId="1566" priority="5" stopIfTrue="1">
      <formula>NOT($B$38)</formula>
    </cfRule>
  </conditionalFormatting>
  <conditionalFormatting sqref="H31">
    <cfRule type="expression" dxfId="1565" priority="6" stopIfTrue="1">
      <formula>NOT($B$39)</formula>
    </cfRule>
  </conditionalFormatting>
  <conditionalFormatting sqref="G31">
    <cfRule type="expression" dxfId="1564" priority="7" stopIfTrue="1">
      <formula>NOT($B$40)</formula>
    </cfRule>
  </conditionalFormatting>
  <conditionalFormatting sqref="F31">
    <cfRule type="expression" dxfId="1563" priority="8" stopIfTrue="1">
      <formula>NOT($B$41)</formula>
    </cfRule>
  </conditionalFormatting>
  <conditionalFormatting sqref="E31">
    <cfRule type="expression" dxfId="1562" priority="9" stopIfTrue="1">
      <formula>NOT($B$42)</formula>
    </cfRule>
  </conditionalFormatting>
  <conditionalFormatting sqref="D31">
    <cfRule type="expression" dxfId="1561" priority="10" stopIfTrue="1">
      <formula>NOT($B$43)</formula>
    </cfRule>
  </conditionalFormatting>
  <printOptions horizontalCentered="1" verticalCentered="1"/>
  <pageMargins left="0.75" right="0.75" top="1" bottom="1" header="0.5" footer="0.5"/>
  <pageSetup paperSize="9" scale="66" orientation="landscape" horizontalDpi="4294967292" r:id="rId1"/>
  <headerFooter alignWithMargins="0">
    <oddHeader xml:space="preserve">&amp;C&amp;"Miriam,Regular"&amp;A
</oddHeader>
    <oddFooter>Page &amp;P</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Q19" workbookViewId="0">
      <selection activeCell="K43" sqref="K43"/>
    </sheetView>
  </sheetViews>
  <sheetFormatPr defaultColWidth="7.75" defaultRowHeight="11.25"/>
  <cols>
    <col min="1" max="1" width="4.75" style="60" bestFit="1" customWidth="1"/>
    <col min="2" max="2" width="35.625" style="60" customWidth="1"/>
    <col min="3" max="3" width="14.5" style="60" customWidth="1"/>
    <col min="4" max="4" width="10.625" style="60" bestFit="1" customWidth="1"/>
    <col min="5" max="5" width="8.875" style="154" bestFit="1" customWidth="1"/>
    <col min="6" max="7" width="13" style="60" bestFit="1" customWidth="1"/>
    <col min="8" max="8" width="11" style="60" bestFit="1" customWidth="1"/>
    <col min="9" max="9" width="9.75" style="60" bestFit="1" customWidth="1"/>
    <col min="10" max="10" width="10.625" style="60" bestFit="1" customWidth="1"/>
    <col min="11" max="11" width="8.875" style="154" bestFit="1" customWidth="1"/>
    <col min="12" max="13" width="13" style="60" bestFit="1" customWidth="1"/>
    <col min="14" max="14" width="11" style="60" bestFit="1" customWidth="1"/>
    <col min="15" max="15" width="9.75" style="60" bestFit="1" customWidth="1"/>
    <col min="16" max="16" width="10.625" style="60" bestFit="1" customWidth="1"/>
    <col min="17" max="17" width="8.875" style="60" bestFit="1" customWidth="1"/>
    <col min="18" max="19" width="13" style="60" bestFit="1" customWidth="1"/>
    <col min="20" max="20" width="11" style="154" bestFit="1" customWidth="1"/>
    <col min="21" max="21" width="9.75" style="60" bestFit="1" customWidth="1"/>
    <col min="22" max="22" width="35.625" style="60" customWidth="1"/>
    <col min="23" max="23" width="14.5" style="60" customWidth="1"/>
    <col min="24" max="24" width="5.75" style="60" bestFit="1" customWidth="1"/>
    <col min="25" max="1000" width="7.75" style="1363"/>
    <col min="1001" max="16384" width="7.75" style="60"/>
  </cols>
  <sheetData>
    <row r="1" spans="1:24" ht="20.25">
      <c r="A1" s="56"/>
      <c r="B1" s="57" t="s">
        <v>272</v>
      </c>
      <c r="C1" s="51"/>
      <c r="D1" s="58"/>
      <c r="E1" s="58"/>
      <c r="F1" s="58"/>
      <c r="G1" s="58"/>
      <c r="H1" s="58"/>
      <c r="I1" s="56"/>
      <c r="J1" s="58"/>
      <c r="K1" s="58"/>
      <c r="L1" s="58"/>
      <c r="M1" s="58"/>
      <c r="N1" s="58"/>
      <c r="O1" s="56"/>
      <c r="P1" s="56"/>
      <c r="Q1" s="58"/>
      <c r="R1" s="58"/>
      <c r="S1" s="58"/>
      <c r="T1" s="58"/>
      <c r="U1" s="58"/>
      <c r="V1" s="58"/>
      <c r="W1" s="59" t="s">
        <v>272</v>
      </c>
      <c r="X1" s="56"/>
    </row>
    <row r="2" spans="1:24" ht="13.15" customHeight="1">
      <c r="A2" s="56"/>
      <c r="B2" s="61"/>
      <c r="C2" s="51"/>
      <c r="D2" s="58"/>
      <c r="E2" s="58"/>
      <c r="F2" s="58"/>
      <c r="G2" s="58"/>
      <c r="H2" s="58"/>
      <c r="I2" s="62"/>
      <c r="J2" s="58"/>
      <c r="K2" s="58"/>
      <c r="L2" s="58"/>
      <c r="M2" s="58"/>
      <c r="N2" s="58"/>
      <c r="O2" s="62"/>
      <c r="P2" s="62"/>
      <c r="Q2" s="58"/>
      <c r="R2" s="58"/>
      <c r="S2" s="58"/>
      <c r="T2" s="58"/>
      <c r="U2" s="58"/>
      <c r="V2" s="58"/>
      <c r="W2" s="63"/>
      <c r="X2" s="56"/>
    </row>
    <row r="3" spans="1:24" ht="16.5" thickBot="1">
      <c r="A3" s="56"/>
      <c r="B3" s="64" t="s">
        <v>35687</v>
      </c>
      <c r="C3" s="51"/>
      <c r="D3" s="58"/>
      <c r="E3" s="58"/>
      <c r="F3" s="58"/>
      <c r="G3" s="58"/>
      <c r="H3" s="58"/>
      <c r="I3" s="65"/>
      <c r="J3" s="58"/>
      <c r="K3" s="58"/>
      <c r="L3" s="58"/>
      <c r="M3" s="58"/>
      <c r="N3" s="58"/>
      <c r="O3" s="65"/>
      <c r="P3" s="65"/>
      <c r="Q3" s="58"/>
      <c r="R3" s="58"/>
      <c r="S3" s="58"/>
      <c r="T3" s="58"/>
      <c r="U3" s="58"/>
      <c r="V3" s="58"/>
      <c r="W3" s="66" t="s">
        <v>35687</v>
      </c>
      <c r="X3" s="56"/>
    </row>
    <row r="4" spans="1:24" ht="16.5" thickTop="1" thickBot="1">
      <c r="A4" s="56"/>
      <c r="B4" s="314"/>
      <c r="C4" s="51"/>
      <c r="D4" s="714" t="s">
        <v>13076</v>
      </c>
      <c r="E4" s="714"/>
      <c r="F4" s="714"/>
      <c r="G4" s="714"/>
      <c r="H4" s="714"/>
      <c r="I4" s="714"/>
      <c r="J4" s="71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K4" s="715"/>
      <c r="L4" s="715"/>
      <c r="M4" s="715"/>
      <c r="N4" s="715"/>
      <c r="O4" s="716"/>
      <c r="P4" s="717"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Q4" s="718"/>
      <c r="R4" s="718"/>
      <c r="S4" s="718"/>
      <c r="T4" s="718"/>
      <c r="U4" s="718"/>
      <c r="V4" s="51"/>
      <c r="W4" s="319"/>
      <c r="X4" s="56"/>
    </row>
    <row r="5" spans="1:24" ht="14.25" thickTop="1" thickBot="1">
      <c r="A5" s="56"/>
      <c r="B5" s="314"/>
      <c r="C5" s="51"/>
      <c r="D5" s="719">
        <f>DATE(INT(TEXT(DATE(YEAR(L0!$E$34),MONTH(L0!$E$34)-12,DAY(L0!$E$34)),"YYYY")),12+1,1)-1</f>
        <v>42004</v>
      </c>
      <c r="E5" s="720"/>
      <c r="F5" s="720"/>
      <c r="G5" s="720"/>
      <c r="H5" s="720"/>
      <c r="I5" s="721"/>
      <c r="J5" s="722">
        <f>DATE(YEAR(L0!$E$34),MONTH(L0!$E$34)-12+1,1)-1</f>
        <v>41820</v>
      </c>
      <c r="K5" s="723"/>
      <c r="L5" s="723"/>
      <c r="M5" s="723"/>
      <c r="N5" s="723"/>
      <c r="O5" s="724"/>
      <c r="P5" s="725">
        <f>L0!$E$34</f>
        <v>42185</v>
      </c>
      <c r="Q5" s="725"/>
      <c r="R5" s="726"/>
      <c r="S5" s="726"/>
      <c r="T5" s="726"/>
      <c r="U5" s="726"/>
      <c r="V5" s="51"/>
      <c r="W5" s="319"/>
      <c r="X5" s="56"/>
    </row>
    <row r="6" spans="1:24" ht="15.6" customHeight="1" thickTop="1">
      <c r="A6" s="75"/>
      <c r="B6" s="76"/>
      <c r="C6" s="77"/>
      <c r="D6" s="727" t="s">
        <v>35688</v>
      </c>
      <c r="E6" s="728" t="s">
        <v>35689</v>
      </c>
      <c r="F6" s="728" t="s">
        <v>35690</v>
      </c>
      <c r="G6" s="728" t="s">
        <v>35691</v>
      </c>
      <c r="H6" s="728" t="s">
        <v>35692</v>
      </c>
      <c r="I6" s="729" t="s">
        <v>35693</v>
      </c>
      <c r="J6" s="577" t="s">
        <v>35688</v>
      </c>
      <c r="K6" s="730" t="s">
        <v>35689</v>
      </c>
      <c r="L6" s="730" t="s">
        <v>35690</v>
      </c>
      <c r="M6" s="730" t="s">
        <v>35691</v>
      </c>
      <c r="N6" s="730" t="s">
        <v>35692</v>
      </c>
      <c r="O6" s="731" t="s">
        <v>35693</v>
      </c>
      <c r="P6" s="81" t="s">
        <v>35688</v>
      </c>
      <c r="Q6" s="161" t="s">
        <v>35689</v>
      </c>
      <c r="R6" s="161" t="s">
        <v>35690</v>
      </c>
      <c r="S6" s="161" t="s">
        <v>35691</v>
      </c>
      <c r="T6" s="161" t="s">
        <v>35692</v>
      </c>
      <c r="U6" s="162" t="s">
        <v>35693</v>
      </c>
      <c r="V6" s="76"/>
      <c r="W6" s="82"/>
      <c r="X6" s="83"/>
    </row>
    <row r="7" spans="1:24" ht="15.6" customHeight="1">
      <c r="A7" s="84"/>
      <c r="B7" s="85" t="s">
        <v>271</v>
      </c>
      <c r="C7" s="86"/>
      <c r="D7" s="732" t="s">
        <v>35694</v>
      </c>
      <c r="E7" s="733"/>
      <c r="F7" s="733" t="s">
        <v>35695</v>
      </c>
      <c r="G7" s="733" t="s">
        <v>35695</v>
      </c>
      <c r="H7" s="733" t="s">
        <v>35696</v>
      </c>
      <c r="I7" s="734"/>
      <c r="J7" s="583" t="s">
        <v>35694</v>
      </c>
      <c r="K7" s="581"/>
      <c r="L7" s="581" t="s">
        <v>35695</v>
      </c>
      <c r="M7" s="581" t="s">
        <v>35695</v>
      </c>
      <c r="N7" s="581" t="s">
        <v>35696</v>
      </c>
      <c r="O7" s="582"/>
      <c r="P7" s="167" t="s">
        <v>35694</v>
      </c>
      <c r="Q7" s="168"/>
      <c r="R7" s="168" t="s">
        <v>35695</v>
      </c>
      <c r="S7" s="168" t="s">
        <v>35695</v>
      </c>
      <c r="T7" s="168" t="s">
        <v>35696</v>
      </c>
      <c r="U7" s="169"/>
      <c r="V7" s="85" t="s">
        <v>271</v>
      </c>
      <c r="W7" s="92"/>
      <c r="X7" s="93"/>
    </row>
    <row r="8" spans="1:24" ht="15.6" customHeight="1" thickBot="1">
      <c r="A8" s="735"/>
      <c r="B8" s="52"/>
      <c r="C8" s="54"/>
      <c r="D8" s="736" t="s">
        <v>35697</v>
      </c>
      <c r="E8" s="737"/>
      <c r="F8" s="737" t="s">
        <v>35698</v>
      </c>
      <c r="G8" s="737" t="s">
        <v>35698</v>
      </c>
      <c r="H8" s="737"/>
      <c r="I8" s="738"/>
      <c r="J8" s="584" t="s">
        <v>35697</v>
      </c>
      <c r="K8" s="585"/>
      <c r="L8" s="585" t="s">
        <v>35698</v>
      </c>
      <c r="M8" s="585" t="s">
        <v>35698</v>
      </c>
      <c r="N8" s="585"/>
      <c r="O8" s="586"/>
      <c r="P8" s="96" t="s">
        <v>35697</v>
      </c>
      <c r="Q8" s="97"/>
      <c r="R8" s="97" t="s">
        <v>35698</v>
      </c>
      <c r="S8" s="97" t="s">
        <v>35698</v>
      </c>
      <c r="T8" s="97"/>
      <c r="U8" s="98"/>
      <c r="V8" s="52"/>
      <c r="W8" s="53"/>
      <c r="X8" s="55"/>
    </row>
    <row r="9" spans="1:24" ht="15.6" customHeight="1" thickTop="1" thickBot="1">
      <c r="A9" s="102" t="s">
        <v>35699</v>
      </c>
      <c r="B9" s="708"/>
      <c r="C9" s="104"/>
      <c r="D9" s="105" t="s">
        <v>35700</v>
      </c>
      <c r="E9" s="106" t="s">
        <v>35701</v>
      </c>
      <c r="F9" s="106" t="s">
        <v>35702</v>
      </c>
      <c r="G9" s="106" t="s">
        <v>35703</v>
      </c>
      <c r="H9" s="106" t="s">
        <v>35704</v>
      </c>
      <c r="I9" s="107" t="s">
        <v>35705</v>
      </c>
      <c r="J9" s="178" t="s">
        <v>35058</v>
      </c>
      <c r="K9" s="106" t="s">
        <v>35059</v>
      </c>
      <c r="L9" s="106" t="s">
        <v>35060</v>
      </c>
      <c r="M9" s="106" t="s">
        <v>270</v>
      </c>
      <c r="N9" s="106" t="s">
        <v>269</v>
      </c>
      <c r="O9" s="179" t="s">
        <v>268</v>
      </c>
      <c r="P9" s="105" t="s">
        <v>35024</v>
      </c>
      <c r="Q9" s="106" t="s">
        <v>34980</v>
      </c>
      <c r="R9" s="106" t="s">
        <v>34981</v>
      </c>
      <c r="S9" s="106" t="s">
        <v>264</v>
      </c>
      <c r="T9" s="106" t="s">
        <v>263</v>
      </c>
      <c r="U9" s="106" t="s">
        <v>262</v>
      </c>
      <c r="V9" s="708"/>
      <c r="W9" s="288"/>
      <c r="X9" s="111" t="s">
        <v>35706</v>
      </c>
    </row>
    <row r="10" spans="1:24" ht="15.6" customHeight="1" thickTop="1">
      <c r="A10" s="112">
        <v>1</v>
      </c>
      <c r="B10" s="113" t="s">
        <v>35707</v>
      </c>
      <c r="C10" s="114" t="s">
        <v>35708</v>
      </c>
      <c r="D10" s="506">
        <v>0</v>
      </c>
      <c r="E10" s="289">
        <f t="shared" ref="E10:E16" si="0">SUM(F10:H10)</f>
        <v>166900</v>
      </c>
      <c r="F10" s="116">
        <v>0</v>
      </c>
      <c r="G10" s="116">
        <v>9500</v>
      </c>
      <c r="H10" s="116">
        <v>157400</v>
      </c>
      <c r="I10" s="117">
        <v>157400</v>
      </c>
      <c r="J10" s="739">
        <v>0</v>
      </c>
      <c r="K10" s="289">
        <f t="shared" ref="K10:K16" si="1">SUM(L10:N10)</f>
        <v>170000</v>
      </c>
      <c r="L10" s="116">
        <v>0</v>
      </c>
      <c r="M10" s="116">
        <v>12500</v>
      </c>
      <c r="N10" s="116">
        <v>157500</v>
      </c>
      <c r="O10" s="445">
        <v>157500</v>
      </c>
      <c r="P10" s="506">
        <v>0</v>
      </c>
      <c r="Q10" s="289">
        <f t="shared" ref="Q10:Q16" si="2">SUM(R10:T10)</f>
        <v>97200</v>
      </c>
      <c r="R10" s="116">
        <v>0</v>
      </c>
      <c r="S10" s="116">
        <v>10200</v>
      </c>
      <c r="T10" s="116">
        <v>87000</v>
      </c>
      <c r="U10" s="116">
        <v>87000</v>
      </c>
      <c r="V10" s="113" t="s">
        <v>35707</v>
      </c>
      <c r="W10" s="248" t="s">
        <v>35708</v>
      </c>
      <c r="X10" s="191">
        <v>1</v>
      </c>
    </row>
    <row r="11" spans="1:24" ht="15.6" customHeight="1">
      <c r="A11" s="112">
        <v>2</v>
      </c>
      <c r="B11" s="121" t="s">
        <v>35709</v>
      </c>
      <c r="C11" s="122"/>
      <c r="D11" s="510">
        <v>0</v>
      </c>
      <c r="E11" s="131">
        <f t="shared" si="0"/>
        <v>0</v>
      </c>
      <c r="F11" s="124">
        <v>0</v>
      </c>
      <c r="G11" s="124">
        <v>0</v>
      </c>
      <c r="H11" s="124">
        <v>0</v>
      </c>
      <c r="I11" s="125">
        <v>0</v>
      </c>
      <c r="J11" s="740">
        <v>0</v>
      </c>
      <c r="K11" s="131">
        <f t="shared" si="1"/>
        <v>0</v>
      </c>
      <c r="L11" s="124">
        <v>0</v>
      </c>
      <c r="M11" s="124">
        <v>0</v>
      </c>
      <c r="N11" s="124">
        <v>0</v>
      </c>
      <c r="O11" s="201">
        <v>0</v>
      </c>
      <c r="P11" s="510">
        <v>0</v>
      </c>
      <c r="Q11" s="131">
        <f t="shared" si="2"/>
        <v>0</v>
      </c>
      <c r="R11" s="124">
        <v>0</v>
      </c>
      <c r="S11" s="124">
        <v>0</v>
      </c>
      <c r="T11" s="124">
        <v>0</v>
      </c>
      <c r="U11" s="124">
        <v>0</v>
      </c>
      <c r="V11" s="121" t="s">
        <v>35709</v>
      </c>
      <c r="W11" s="209"/>
      <c r="X11" s="199">
        <v>2</v>
      </c>
    </row>
    <row r="12" spans="1:24" ht="15.6" customHeight="1">
      <c r="A12" s="112">
        <v>3</v>
      </c>
      <c r="B12" s="121" t="s">
        <v>35710</v>
      </c>
      <c r="C12" s="122"/>
      <c r="D12" s="510">
        <v>0</v>
      </c>
      <c r="E12" s="131">
        <f t="shared" si="0"/>
        <v>1400</v>
      </c>
      <c r="F12" s="124">
        <v>0</v>
      </c>
      <c r="G12" s="124">
        <v>0</v>
      </c>
      <c r="H12" s="124">
        <v>1400</v>
      </c>
      <c r="I12" s="125">
        <v>1400</v>
      </c>
      <c r="J12" s="740">
        <v>0</v>
      </c>
      <c r="K12" s="131">
        <f t="shared" si="1"/>
        <v>2200</v>
      </c>
      <c r="L12" s="124">
        <v>0</v>
      </c>
      <c r="M12" s="124">
        <v>100</v>
      </c>
      <c r="N12" s="124">
        <v>2100</v>
      </c>
      <c r="O12" s="201">
        <v>2100</v>
      </c>
      <c r="P12" s="510">
        <v>0</v>
      </c>
      <c r="Q12" s="131">
        <f t="shared" si="2"/>
        <v>1400</v>
      </c>
      <c r="R12" s="124">
        <v>0</v>
      </c>
      <c r="S12" s="124">
        <v>0</v>
      </c>
      <c r="T12" s="124">
        <v>1400</v>
      </c>
      <c r="U12" s="124">
        <v>1400</v>
      </c>
      <c r="V12" s="121" t="s">
        <v>35710</v>
      </c>
      <c r="W12" s="209"/>
      <c r="X12" s="199">
        <v>3</v>
      </c>
    </row>
    <row r="13" spans="1:24" ht="15.6" customHeight="1">
      <c r="A13" s="112">
        <v>4</v>
      </c>
      <c r="B13" s="121" t="s">
        <v>35711</v>
      </c>
      <c r="C13" s="122"/>
      <c r="D13" s="510">
        <v>0</v>
      </c>
      <c r="E13" s="131">
        <f t="shared" si="0"/>
        <v>0</v>
      </c>
      <c r="F13" s="124">
        <v>0</v>
      </c>
      <c r="G13" s="124">
        <v>0</v>
      </c>
      <c r="H13" s="124">
        <v>0</v>
      </c>
      <c r="I13" s="125">
        <v>0</v>
      </c>
      <c r="J13" s="740">
        <v>0</v>
      </c>
      <c r="K13" s="131">
        <f t="shared" si="1"/>
        <v>0</v>
      </c>
      <c r="L13" s="124">
        <v>0</v>
      </c>
      <c r="M13" s="124">
        <v>0</v>
      </c>
      <c r="N13" s="124">
        <v>0</v>
      </c>
      <c r="O13" s="201">
        <v>0</v>
      </c>
      <c r="P13" s="510">
        <v>0</v>
      </c>
      <c r="Q13" s="131">
        <f t="shared" si="2"/>
        <v>0</v>
      </c>
      <c r="R13" s="124">
        <v>0</v>
      </c>
      <c r="S13" s="124">
        <v>0</v>
      </c>
      <c r="T13" s="124">
        <v>0</v>
      </c>
      <c r="U13" s="124">
        <v>0</v>
      </c>
      <c r="V13" s="121" t="s">
        <v>35711</v>
      </c>
      <c r="W13" s="209"/>
      <c r="X13" s="199">
        <v>4</v>
      </c>
    </row>
    <row r="14" spans="1:24" ht="15.6" customHeight="1">
      <c r="A14" s="112">
        <v>5</v>
      </c>
      <c r="B14" s="121" t="s">
        <v>35712</v>
      </c>
      <c r="C14" s="122"/>
      <c r="D14" s="510">
        <v>0</v>
      </c>
      <c r="E14" s="131">
        <f t="shared" si="0"/>
        <v>0</v>
      </c>
      <c r="F14" s="124">
        <v>0</v>
      </c>
      <c r="G14" s="124">
        <v>0</v>
      </c>
      <c r="H14" s="124">
        <v>0</v>
      </c>
      <c r="I14" s="125">
        <v>0</v>
      </c>
      <c r="J14" s="740">
        <v>0</v>
      </c>
      <c r="K14" s="131">
        <f t="shared" si="1"/>
        <v>0</v>
      </c>
      <c r="L14" s="124">
        <v>0</v>
      </c>
      <c r="M14" s="124">
        <v>0</v>
      </c>
      <c r="N14" s="124">
        <v>0</v>
      </c>
      <c r="O14" s="201">
        <v>0</v>
      </c>
      <c r="P14" s="510">
        <v>0</v>
      </c>
      <c r="Q14" s="131">
        <f t="shared" si="2"/>
        <v>0</v>
      </c>
      <c r="R14" s="124">
        <v>0</v>
      </c>
      <c r="S14" s="124">
        <v>0</v>
      </c>
      <c r="T14" s="124">
        <v>0</v>
      </c>
      <c r="U14" s="124">
        <v>0</v>
      </c>
      <c r="V14" s="121" t="s">
        <v>35712</v>
      </c>
      <c r="W14" s="209"/>
      <c r="X14" s="199">
        <v>5</v>
      </c>
    </row>
    <row r="15" spans="1:24" ht="15.6" customHeight="1">
      <c r="A15" s="112">
        <v>6</v>
      </c>
      <c r="B15" s="121" t="s">
        <v>35713</v>
      </c>
      <c r="C15" s="122"/>
      <c r="D15" s="510">
        <v>0</v>
      </c>
      <c r="E15" s="131">
        <f t="shared" si="0"/>
        <v>41800</v>
      </c>
      <c r="F15" s="124">
        <v>0</v>
      </c>
      <c r="G15" s="124">
        <v>3600</v>
      </c>
      <c r="H15" s="124">
        <v>38200</v>
      </c>
      <c r="I15" s="125">
        <v>38200</v>
      </c>
      <c r="J15" s="740">
        <v>0</v>
      </c>
      <c r="K15" s="131">
        <f t="shared" si="1"/>
        <v>42400</v>
      </c>
      <c r="L15" s="124">
        <v>0</v>
      </c>
      <c r="M15" s="124">
        <v>3300</v>
      </c>
      <c r="N15" s="124">
        <v>39100</v>
      </c>
      <c r="O15" s="201">
        <v>39100</v>
      </c>
      <c r="P15" s="510">
        <v>0</v>
      </c>
      <c r="Q15" s="131">
        <f t="shared" si="2"/>
        <v>41600</v>
      </c>
      <c r="R15" s="124">
        <v>0</v>
      </c>
      <c r="S15" s="124">
        <v>3800</v>
      </c>
      <c r="T15" s="124">
        <v>37800</v>
      </c>
      <c r="U15" s="124">
        <v>37800</v>
      </c>
      <c r="V15" s="121" t="s">
        <v>35713</v>
      </c>
      <c r="W15" s="209"/>
      <c r="X15" s="199">
        <v>6</v>
      </c>
    </row>
    <row r="16" spans="1:24" ht="15.6" customHeight="1">
      <c r="A16" s="112">
        <v>7</v>
      </c>
      <c r="B16" s="121" t="s">
        <v>35714</v>
      </c>
      <c r="C16" s="192"/>
      <c r="D16" s="510">
        <v>0</v>
      </c>
      <c r="E16" s="131">
        <f t="shared" si="0"/>
        <v>0</v>
      </c>
      <c r="F16" s="124">
        <v>0</v>
      </c>
      <c r="G16" s="124">
        <v>0</v>
      </c>
      <c r="H16" s="124">
        <v>0</v>
      </c>
      <c r="I16" s="125">
        <v>0</v>
      </c>
      <c r="J16" s="740">
        <v>0</v>
      </c>
      <c r="K16" s="131">
        <f t="shared" si="1"/>
        <v>0</v>
      </c>
      <c r="L16" s="124">
        <v>0</v>
      </c>
      <c r="M16" s="124">
        <v>0</v>
      </c>
      <c r="N16" s="124">
        <v>0</v>
      </c>
      <c r="O16" s="201">
        <v>0</v>
      </c>
      <c r="P16" s="510">
        <v>0</v>
      </c>
      <c r="Q16" s="131">
        <f t="shared" si="2"/>
        <v>0</v>
      </c>
      <c r="R16" s="124">
        <v>0</v>
      </c>
      <c r="S16" s="124">
        <v>0</v>
      </c>
      <c r="T16" s="124">
        <v>0</v>
      </c>
      <c r="U16" s="124">
        <v>0</v>
      </c>
      <c r="V16" s="121" t="s">
        <v>35714</v>
      </c>
      <c r="W16" s="198"/>
      <c r="X16" s="199">
        <v>7</v>
      </c>
    </row>
    <row r="17" spans="1:24" ht="15.6" customHeight="1">
      <c r="A17" s="112">
        <v>8</v>
      </c>
      <c r="B17" s="741"/>
      <c r="C17" s="452" t="s">
        <v>35715</v>
      </c>
      <c r="D17" s="692">
        <f t="shared" ref="D17:U17" si="3">SUM(D10:D16)</f>
        <v>0</v>
      </c>
      <c r="E17" s="455">
        <f t="shared" si="3"/>
        <v>210100</v>
      </c>
      <c r="F17" s="455">
        <f t="shared" si="3"/>
        <v>0</v>
      </c>
      <c r="G17" s="455">
        <f t="shared" si="3"/>
        <v>13100</v>
      </c>
      <c r="H17" s="455">
        <f t="shared" si="3"/>
        <v>197000</v>
      </c>
      <c r="I17" s="742">
        <f t="shared" si="3"/>
        <v>197000</v>
      </c>
      <c r="J17" s="743">
        <f t="shared" si="3"/>
        <v>0</v>
      </c>
      <c r="K17" s="455">
        <f t="shared" si="3"/>
        <v>214600</v>
      </c>
      <c r="L17" s="455">
        <f t="shared" si="3"/>
        <v>0</v>
      </c>
      <c r="M17" s="455">
        <f t="shared" si="3"/>
        <v>15900</v>
      </c>
      <c r="N17" s="455">
        <f t="shared" si="3"/>
        <v>198700</v>
      </c>
      <c r="O17" s="744">
        <f t="shared" si="3"/>
        <v>198700</v>
      </c>
      <c r="P17" s="692">
        <f t="shared" si="3"/>
        <v>0</v>
      </c>
      <c r="Q17" s="455">
        <f t="shared" si="3"/>
        <v>140200</v>
      </c>
      <c r="R17" s="455">
        <f t="shared" si="3"/>
        <v>0</v>
      </c>
      <c r="S17" s="455">
        <f t="shared" si="3"/>
        <v>14000</v>
      </c>
      <c r="T17" s="455">
        <f t="shared" si="3"/>
        <v>126200</v>
      </c>
      <c r="U17" s="455">
        <f t="shared" si="3"/>
        <v>126200</v>
      </c>
      <c r="V17" s="741"/>
      <c r="W17" s="745" t="s">
        <v>35715</v>
      </c>
      <c r="X17" s="199">
        <v>8</v>
      </c>
    </row>
    <row r="18" spans="1:24" ht="15.6" customHeight="1">
      <c r="A18" s="112">
        <v>9</v>
      </c>
      <c r="B18" s="121" t="s">
        <v>35707</v>
      </c>
      <c r="C18" s="122" t="s">
        <v>35716</v>
      </c>
      <c r="D18" s="137">
        <v>0</v>
      </c>
      <c r="E18" s="131">
        <f t="shared" ref="E18:E24" si="4">SUM(F18:H18)</f>
        <v>1403300</v>
      </c>
      <c r="F18" s="124">
        <v>-1700</v>
      </c>
      <c r="G18" s="124">
        <v>17800</v>
      </c>
      <c r="H18" s="124">
        <v>1387200</v>
      </c>
      <c r="I18" s="125">
        <v>1403300</v>
      </c>
      <c r="J18" s="746">
        <v>0</v>
      </c>
      <c r="K18" s="131">
        <f t="shared" ref="K18:K24" si="5">SUM(L18:N18)</f>
        <v>848900</v>
      </c>
      <c r="L18" s="124">
        <v>-300</v>
      </c>
      <c r="M18" s="124">
        <v>25900</v>
      </c>
      <c r="N18" s="124">
        <v>823300</v>
      </c>
      <c r="O18" s="201">
        <v>848900</v>
      </c>
      <c r="P18" s="137">
        <v>0</v>
      </c>
      <c r="Q18" s="131">
        <f t="shared" ref="Q18:Q24" si="6">SUM(R18:T18)</f>
        <v>1755600</v>
      </c>
      <c r="R18" s="124">
        <v>-21900</v>
      </c>
      <c r="S18" s="124">
        <v>14800</v>
      </c>
      <c r="T18" s="124">
        <v>1762700</v>
      </c>
      <c r="U18" s="124">
        <v>1755600</v>
      </c>
      <c r="V18" s="121" t="s">
        <v>35707</v>
      </c>
      <c r="W18" s="209" t="s">
        <v>35716</v>
      </c>
      <c r="X18" s="199">
        <v>9</v>
      </c>
    </row>
    <row r="19" spans="1:24" ht="15.6" customHeight="1">
      <c r="A19" s="112">
        <v>10</v>
      </c>
      <c r="B19" s="121" t="s">
        <v>35709</v>
      </c>
      <c r="C19" s="122"/>
      <c r="D19" s="137">
        <v>0</v>
      </c>
      <c r="E19" s="131">
        <f t="shared" si="4"/>
        <v>0</v>
      </c>
      <c r="F19" s="124">
        <v>0</v>
      </c>
      <c r="G19" s="124">
        <v>0</v>
      </c>
      <c r="H19" s="124">
        <v>0</v>
      </c>
      <c r="I19" s="125">
        <v>0</v>
      </c>
      <c r="J19" s="746">
        <v>0</v>
      </c>
      <c r="K19" s="131">
        <f t="shared" si="5"/>
        <v>0</v>
      </c>
      <c r="L19" s="124">
        <v>0</v>
      </c>
      <c r="M19" s="124">
        <v>0</v>
      </c>
      <c r="N19" s="124">
        <v>0</v>
      </c>
      <c r="O19" s="201">
        <v>0</v>
      </c>
      <c r="P19" s="137">
        <v>0</v>
      </c>
      <c r="Q19" s="131">
        <f t="shared" si="6"/>
        <v>0</v>
      </c>
      <c r="R19" s="124">
        <v>0</v>
      </c>
      <c r="S19" s="124">
        <v>0</v>
      </c>
      <c r="T19" s="124">
        <v>0</v>
      </c>
      <c r="U19" s="124">
        <v>0</v>
      </c>
      <c r="V19" s="121" t="s">
        <v>35709</v>
      </c>
      <c r="W19" s="209"/>
      <c r="X19" s="199">
        <v>10</v>
      </c>
    </row>
    <row r="20" spans="1:24" ht="15.6" customHeight="1">
      <c r="A20" s="112">
        <v>11</v>
      </c>
      <c r="B20" s="121" t="s">
        <v>35710</v>
      </c>
      <c r="C20" s="122"/>
      <c r="D20" s="137">
        <v>0</v>
      </c>
      <c r="E20" s="131">
        <f t="shared" si="4"/>
        <v>130700</v>
      </c>
      <c r="F20" s="124">
        <v>-100</v>
      </c>
      <c r="G20" s="124">
        <v>100</v>
      </c>
      <c r="H20" s="124">
        <v>130700</v>
      </c>
      <c r="I20" s="125">
        <v>130700</v>
      </c>
      <c r="J20" s="746">
        <v>0</v>
      </c>
      <c r="K20" s="131">
        <f t="shared" si="5"/>
        <v>0</v>
      </c>
      <c r="L20" s="124">
        <v>0</v>
      </c>
      <c r="M20" s="124">
        <v>0</v>
      </c>
      <c r="N20" s="124">
        <v>0</v>
      </c>
      <c r="O20" s="201">
        <v>0</v>
      </c>
      <c r="P20" s="137">
        <v>0</v>
      </c>
      <c r="Q20" s="131">
        <f t="shared" si="6"/>
        <v>195900</v>
      </c>
      <c r="R20" s="124">
        <v>-1700</v>
      </c>
      <c r="S20" s="124">
        <v>0</v>
      </c>
      <c r="T20" s="124">
        <v>197600</v>
      </c>
      <c r="U20" s="124">
        <v>195900</v>
      </c>
      <c r="V20" s="121" t="s">
        <v>35710</v>
      </c>
      <c r="W20" s="209"/>
      <c r="X20" s="199">
        <v>11</v>
      </c>
    </row>
    <row r="21" spans="1:24" ht="15.6" customHeight="1">
      <c r="A21" s="112">
        <v>12</v>
      </c>
      <c r="B21" s="121" t="s">
        <v>35711</v>
      </c>
      <c r="C21" s="122"/>
      <c r="D21" s="137">
        <v>0</v>
      </c>
      <c r="E21" s="131">
        <f t="shared" si="4"/>
        <v>0</v>
      </c>
      <c r="F21" s="124">
        <v>0</v>
      </c>
      <c r="G21" s="124">
        <v>0</v>
      </c>
      <c r="H21" s="124">
        <v>0</v>
      </c>
      <c r="I21" s="125">
        <v>0</v>
      </c>
      <c r="J21" s="746">
        <v>0</v>
      </c>
      <c r="K21" s="131">
        <f t="shared" si="5"/>
        <v>0</v>
      </c>
      <c r="L21" s="124">
        <v>0</v>
      </c>
      <c r="M21" s="124">
        <v>0</v>
      </c>
      <c r="N21" s="124">
        <v>0</v>
      </c>
      <c r="O21" s="201">
        <v>0</v>
      </c>
      <c r="P21" s="137">
        <v>0</v>
      </c>
      <c r="Q21" s="131">
        <f t="shared" si="6"/>
        <v>0</v>
      </c>
      <c r="R21" s="124">
        <v>0</v>
      </c>
      <c r="S21" s="124">
        <v>0</v>
      </c>
      <c r="T21" s="124">
        <v>0</v>
      </c>
      <c r="U21" s="124">
        <v>0</v>
      </c>
      <c r="V21" s="121" t="s">
        <v>35711</v>
      </c>
      <c r="W21" s="209"/>
      <c r="X21" s="199">
        <v>12</v>
      </c>
    </row>
    <row r="22" spans="1:24" ht="15.6" customHeight="1">
      <c r="A22" s="112">
        <v>13</v>
      </c>
      <c r="B22" s="121" t="s">
        <v>35712</v>
      </c>
      <c r="C22" s="122"/>
      <c r="D22" s="137">
        <v>0</v>
      </c>
      <c r="E22" s="131">
        <f t="shared" si="4"/>
        <v>0</v>
      </c>
      <c r="F22" s="124">
        <v>0</v>
      </c>
      <c r="G22" s="124">
        <v>0</v>
      </c>
      <c r="H22" s="124">
        <v>0</v>
      </c>
      <c r="I22" s="125">
        <v>0</v>
      </c>
      <c r="J22" s="746">
        <v>0</v>
      </c>
      <c r="K22" s="131">
        <f t="shared" si="5"/>
        <v>0</v>
      </c>
      <c r="L22" s="124">
        <v>0</v>
      </c>
      <c r="M22" s="124">
        <v>0</v>
      </c>
      <c r="N22" s="124">
        <v>0</v>
      </c>
      <c r="O22" s="201">
        <v>0</v>
      </c>
      <c r="P22" s="137">
        <v>0</v>
      </c>
      <c r="Q22" s="131">
        <f t="shared" si="6"/>
        <v>0</v>
      </c>
      <c r="R22" s="124">
        <v>0</v>
      </c>
      <c r="S22" s="124">
        <v>0</v>
      </c>
      <c r="T22" s="124">
        <v>0</v>
      </c>
      <c r="U22" s="124">
        <v>0</v>
      </c>
      <c r="V22" s="121" t="s">
        <v>35712</v>
      </c>
      <c r="W22" s="209"/>
      <c r="X22" s="199">
        <v>13</v>
      </c>
    </row>
    <row r="23" spans="1:24" ht="15.6" customHeight="1">
      <c r="A23" s="112">
        <v>14</v>
      </c>
      <c r="B23" s="121" t="s">
        <v>35713</v>
      </c>
      <c r="C23" s="122"/>
      <c r="D23" s="137">
        <v>0</v>
      </c>
      <c r="E23" s="131">
        <f t="shared" si="4"/>
        <v>75800</v>
      </c>
      <c r="F23" s="124">
        <v>-2100</v>
      </c>
      <c r="G23" s="124">
        <v>400</v>
      </c>
      <c r="H23" s="124">
        <v>77500</v>
      </c>
      <c r="I23" s="125">
        <v>75800</v>
      </c>
      <c r="J23" s="746">
        <v>0</v>
      </c>
      <c r="K23" s="131">
        <f t="shared" si="5"/>
        <v>60700</v>
      </c>
      <c r="L23" s="124">
        <v>0</v>
      </c>
      <c r="M23" s="124">
        <v>5900</v>
      </c>
      <c r="N23" s="124">
        <v>54800</v>
      </c>
      <c r="O23" s="201">
        <v>60700</v>
      </c>
      <c r="P23" s="137">
        <v>0</v>
      </c>
      <c r="Q23" s="131">
        <f t="shared" si="6"/>
        <v>75000</v>
      </c>
      <c r="R23" s="124">
        <v>-1000</v>
      </c>
      <c r="S23" s="124">
        <v>400</v>
      </c>
      <c r="T23" s="124">
        <v>75600</v>
      </c>
      <c r="U23" s="124">
        <v>75000</v>
      </c>
      <c r="V23" s="121" t="s">
        <v>35713</v>
      </c>
      <c r="W23" s="209"/>
      <c r="X23" s="199">
        <v>14</v>
      </c>
    </row>
    <row r="24" spans="1:24" ht="15.6" customHeight="1">
      <c r="A24" s="112">
        <v>15</v>
      </c>
      <c r="B24" s="121" t="s">
        <v>35714</v>
      </c>
      <c r="C24" s="192"/>
      <c r="D24" s="137">
        <v>0</v>
      </c>
      <c r="E24" s="131">
        <f t="shared" si="4"/>
        <v>0</v>
      </c>
      <c r="F24" s="124">
        <v>0</v>
      </c>
      <c r="G24" s="124">
        <v>0</v>
      </c>
      <c r="H24" s="124">
        <v>0</v>
      </c>
      <c r="I24" s="125">
        <v>0</v>
      </c>
      <c r="J24" s="746">
        <v>0</v>
      </c>
      <c r="K24" s="131">
        <f t="shared" si="5"/>
        <v>0</v>
      </c>
      <c r="L24" s="124">
        <v>0</v>
      </c>
      <c r="M24" s="124">
        <v>0</v>
      </c>
      <c r="N24" s="124">
        <v>0</v>
      </c>
      <c r="O24" s="201">
        <v>0</v>
      </c>
      <c r="P24" s="137">
        <v>0</v>
      </c>
      <c r="Q24" s="131">
        <f t="shared" si="6"/>
        <v>0</v>
      </c>
      <c r="R24" s="124">
        <v>0</v>
      </c>
      <c r="S24" s="124">
        <v>0</v>
      </c>
      <c r="T24" s="124">
        <v>0</v>
      </c>
      <c r="U24" s="124">
        <v>0</v>
      </c>
      <c r="V24" s="121" t="s">
        <v>35714</v>
      </c>
      <c r="W24" s="198"/>
      <c r="X24" s="199">
        <v>15</v>
      </c>
    </row>
    <row r="25" spans="1:24" ht="15.6" customHeight="1">
      <c r="A25" s="112">
        <v>16</v>
      </c>
      <c r="B25" s="121"/>
      <c r="C25" s="448" t="s">
        <v>35717</v>
      </c>
      <c r="D25" s="137">
        <v>0</v>
      </c>
      <c r="E25" s="131">
        <f>SUM(E18:E24)</f>
        <v>1609800</v>
      </c>
      <c r="F25" s="131">
        <f>SUM(F18:F24)</f>
        <v>-3900</v>
      </c>
      <c r="G25" s="131">
        <f>SUM(G18:G24)</f>
        <v>18300</v>
      </c>
      <c r="H25" s="131">
        <f>SUM(H18:H24)</f>
        <v>1595400</v>
      </c>
      <c r="I25" s="220">
        <f>SUM(I18:I24)</f>
        <v>1609800</v>
      </c>
      <c r="J25" s="746">
        <v>0</v>
      </c>
      <c r="K25" s="131">
        <f>SUM(K18:K24)</f>
        <v>909600</v>
      </c>
      <c r="L25" s="131">
        <f>SUM(L18:L24)</f>
        <v>-300</v>
      </c>
      <c r="M25" s="131">
        <f>SUM(M18:M24)</f>
        <v>31800</v>
      </c>
      <c r="N25" s="131">
        <f>SUM(N18:N24)</f>
        <v>878100</v>
      </c>
      <c r="O25" s="221">
        <f>SUM(O18:O24)</f>
        <v>909600</v>
      </c>
      <c r="P25" s="137">
        <v>0</v>
      </c>
      <c r="Q25" s="131">
        <f>SUM(Q18:Q24)</f>
        <v>2026500</v>
      </c>
      <c r="R25" s="131">
        <f>SUM(R18:R24)</f>
        <v>-24600</v>
      </c>
      <c r="S25" s="131">
        <f>SUM(S18:S24)</f>
        <v>15200</v>
      </c>
      <c r="T25" s="131">
        <f>SUM(T18:T24)</f>
        <v>2035900</v>
      </c>
      <c r="U25" s="131">
        <f>SUM(U18:U24)</f>
        <v>2026500</v>
      </c>
      <c r="V25" s="121"/>
      <c r="W25" s="121" t="s">
        <v>35717</v>
      </c>
      <c r="X25" s="199">
        <v>16</v>
      </c>
    </row>
    <row r="26" spans="1:24" ht="15.6" customHeight="1">
      <c r="A26" s="112">
        <v>17</v>
      </c>
      <c r="B26" s="121"/>
      <c r="C26" s="448" t="s">
        <v>35718</v>
      </c>
      <c r="D26" s="137">
        <v>0</v>
      </c>
      <c r="E26" s="131">
        <f>SUM(F26:H26)</f>
        <v>4800</v>
      </c>
      <c r="F26" s="124">
        <v>0</v>
      </c>
      <c r="G26" s="124">
        <v>4100</v>
      </c>
      <c r="H26" s="124">
        <v>700</v>
      </c>
      <c r="I26" s="125">
        <v>4800</v>
      </c>
      <c r="J26" s="746">
        <v>0</v>
      </c>
      <c r="K26" s="131">
        <f>SUM(L26:N26)</f>
        <v>700</v>
      </c>
      <c r="L26" s="124">
        <v>0</v>
      </c>
      <c r="M26" s="124">
        <v>0</v>
      </c>
      <c r="N26" s="124">
        <v>700</v>
      </c>
      <c r="O26" s="201">
        <v>700</v>
      </c>
      <c r="P26" s="137">
        <v>0</v>
      </c>
      <c r="Q26" s="131">
        <f>SUM(R26:T26)</f>
        <v>4800</v>
      </c>
      <c r="R26" s="124">
        <v>0</v>
      </c>
      <c r="S26" s="124">
        <v>4100</v>
      </c>
      <c r="T26" s="124">
        <v>700</v>
      </c>
      <c r="U26" s="124">
        <v>4800</v>
      </c>
      <c r="V26" s="121"/>
      <c r="W26" s="121" t="s">
        <v>35718</v>
      </c>
      <c r="X26" s="199">
        <v>17</v>
      </c>
    </row>
    <row r="27" spans="1:24" ht="15.6" customHeight="1">
      <c r="A27" s="112">
        <v>18</v>
      </c>
      <c r="B27" s="121"/>
      <c r="C27" s="448" t="s">
        <v>35719</v>
      </c>
      <c r="D27" s="137">
        <v>0</v>
      </c>
      <c r="E27" s="124">
        <v>700</v>
      </c>
      <c r="F27" s="138">
        <v>0</v>
      </c>
      <c r="G27" s="138">
        <v>0</v>
      </c>
      <c r="H27" s="138">
        <v>0</v>
      </c>
      <c r="I27" s="346">
        <v>0</v>
      </c>
      <c r="J27" s="746">
        <v>0</v>
      </c>
      <c r="K27" s="124">
        <v>700</v>
      </c>
      <c r="L27" s="138">
        <v>0</v>
      </c>
      <c r="M27" s="138">
        <v>0</v>
      </c>
      <c r="N27" s="138">
        <v>0</v>
      </c>
      <c r="O27" s="747">
        <v>0</v>
      </c>
      <c r="P27" s="137">
        <v>0</v>
      </c>
      <c r="Q27" s="124">
        <v>700</v>
      </c>
      <c r="R27" s="138">
        <v>0</v>
      </c>
      <c r="S27" s="138">
        <v>0</v>
      </c>
      <c r="T27" s="138">
        <v>0</v>
      </c>
      <c r="U27" s="138">
        <v>0</v>
      </c>
      <c r="V27" s="121"/>
      <c r="W27" s="121" t="s">
        <v>35719</v>
      </c>
      <c r="X27" s="199">
        <v>18</v>
      </c>
    </row>
    <row r="28" spans="1:24" ht="15.6" customHeight="1">
      <c r="A28" s="112">
        <v>19</v>
      </c>
      <c r="B28" s="451"/>
      <c r="C28" s="452" t="s">
        <v>35720</v>
      </c>
      <c r="D28" s="137">
        <v>0</v>
      </c>
      <c r="E28" s="455">
        <f>SUM(E25:E26)</f>
        <v>1614600</v>
      </c>
      <c r="F28" s="455">
        <f>SUM(F25:F26)</f>
        <v>-3900</v>
      </c>
      <c r="G28" s="455">
        <f>SUM(G25:G26)</f>
        <v>22400</v>
      </c>
      <c r="H28" s="455">
        <f>SUM(H25:H26)</f>
        <v>1596100</v>
      </c>
      <c r="I28" s="742">
        <f>SUM(I25:I26)</f>
        <v>1614600</v>
      </c>
      <c r="J28" s="746">
        <v>0</v>
      </c>
      <c r="K28" s="455">
        <f>SUM(K25:K26)</f>
        <v>910300</v>
      </c>
      <c r="L28" s="455">
        <f>SUM(L25:L26)</f>
        <v>-300</v>
      </c>
      <c r="M28" s="455">
        <f>SUM(M25:M26)</f>
        <v>31800</v>
      </c>
      <c r="N28" s="455">
        <f>SUM(N25:N26)</f>
        <v>878800</v>
      </c>
      <c r="O28" s="744">
        <f>SUM(O25:O26)</f>
        <v>910300</v>
      </c>
      <c r="P28" s="137">
        <v>0</v>
      </c>
      <c r="Q28" s="455">
        <f>SUM(Q25:Q26)</f>
        <v>2031300</v>
      </c>
      <c r="R28" s="455">
        <f>SUM(R25:R26)</f>
        <v>-24600</v>
      </c>
      <c r="S28" s="455">
        <f>SUM(S25:S26)</f>
        <v>19300</v>
      </c>
      <c r="T28" s="455">
        <f>SUM(T25:T26)</f>
        <v>2036600</v>
      </c>
      <c r="U28" s="455">
        <f>SUM(U25:U26)</f>
        <v>2031300</v>
      </c>
      <c r="V28" s="451"/>
      <c r="W28" s="451" t="s">
        <v>35720</v>
      </c>
      <c r="X28" s="199">
        <v>19</v>
      </c>
    </row>
    <row r="29" spans="1:24" ht="15.6" customHeight="1">
      <c r="A29" s="112">
        <v>20</v>
      </c>
      <c r="B29" s="121" t="s">
        <v>35707</v>
      </c>
      <c r="C29" s="122" t="s">
        <v>35721</v>
      </c>
      <c r="D29" s="137">
        <v>0</v>
      </c>
      <c r="E29" s="131">
        <f t="shared" ref="E29:E35" si="7">SUM(F29:H29)</f>
        <v>0</v>
      </c>
      <c r="F29" s="124">
        <v>0</v>
      </c>
      <c r="G29" s="124">
        <v>0</v>
      </c>
      <c r="H29" s="124">
        <v>0</v>
      </c>
      <c r="I29" s="125">
        <v>0</v>
      </c>
      <c r="J29" s="746">
        <v>0</v>
      </c>
      <c r="K29" s="131">
        <f t="shared" ref="K29:K35" si="8">SUM(L29:N29)</f>
        <v>0</v>
      </c>
      <c r="L29" s="124">
        <v>0</v>
      </c>
      <c r="M29" s="124">
        <v>0</v>
      </c>
      <c r="N29" s="124">
        <v>0</v>
      </c>
      <c r="O29" s="201">
        <v>0</v>
      </c>
      <c r="P29" s="137">
        <v>0</v>
      </c>
      <c r="Q29" s="131">
        <f t="shared" ref="Q29:Q35" si="9">SUM(R29:T29)</f>
        <v>0</v>
      </c>
      <c r="R29" s="124">
        <v>0</v>
      </c>
      <c r="S29" s="124">
        <v>0</v>
      </c>
      <c r="T29" s="124">
        <v>0</v>
      </c>
      <c r="U29" s="124">
        <v>0</v>
      </c>
      <c r="V29" s="121" t="s">
        <v>35707</v>
      </c>
      <c r="W29" s="209" t="s">
        <v>35721</v>
      </c>
      <c r="X29" s="199">
        <v>20</v>
      </c>
    </row>
    <row r="30" spans="1:24" ht="15.6" customHeight="1">
      <c r="A30" s="112">
        <v>21</v>
      </c>
      <c r="B30" s="121" t="s">
        <v>35709</v>
      </c>
      <c r="C30" s="122"/>
      <c r="D30" s="137">
        <v>0</v>
      </c>
      <c r="E30" s="131">
        <f t="shared" si="7"/>
        <v>0</v>
      </c>
      <c r="F30" s="124">
        <v>0</v>
      </c>
      <c r="G30" s="124">
        <v>0</v>
      </c>
      <c r="H30" s="124">
        <v>0</v>
      </c>
      <c r="I30" s="125">
        <v>0</v>
      </c>
      <c r="J30" s="746">
        <v>0</v>
      </c>
      <c r="K30" s="131">
        <f t="shared" si="8"/>
        <v>0</v>
      </c>
      <c r="L30" s="124">
        <v>0</v>
      </c>
      <c r="M30" s="124">
        <v>0</v>
      </c>
      <c r="N30" s="124">
        <v>0</v>
      </c>
      <c r="O30" s="201">
        <v>0</v>
      </c>
      <c r="P30" s="137">
        <v>0</v>
      </c>
      <c r="Q30" s="131">
        <f t="shared" si="9"/>
        <v>0</v>
      </c>
      <c r="R30" s="124">
        <v>0</v>
      </c>
      <c r="S30" s="124">
        <v>0</v>
      </c>
      <c r="T30" s="124">
        <v>0</v>
      </c>
      <c r="U30" s="124">
        <v>0</v>
      </c>
      <c r="V30" s="121" t="s">
        <v>35709</v>
      </c>
      <c r="W30" s="209"/>
      <c r="X30" s="199">
        <v>21</v>
      </c>
    </row>
    <row r="31" spans="1:24" ht="15.6" customHeight="1">
      <c r="A31" s="112">
        <v>22</v>
      </c>
      <c r="B31" s="121" t="s">
        <v>35710</v>
      </c>
      <c r="C31" s="122"/>
      <c r="D31" s="137">
        <v>0</v>
      </c>
      <c r="E31" s="131">
        <f t="shared" si="7"/>
        <v>4800</v>
      </c>
      <c r="F31" s="124">
        <v>0</v>
      </c>
      <c r="G31" s="124">
        <v>100</v>
      </c>
      <c r="H31" s="124">
        <v>4700</v>
      </c>
      <c r="I31" s="125">
        <v>4800</v>
      </c>
      <c r="J31" s="746">
        <v>0</v>
      </c>
      <c r="K31" s="131">
        <f t="shared" si="8"/>
        <v>0</v>
      </c>
      <c r="L31" s="124">
        <v>0</v>
      </c>
      <c r="M31" s="124">
        <v>0</v>
      </c>
      <c r="N31" s="124">
        <v>0</v>
      </c>
      <c r="O31" s="201">
        <v>0</v>
      </c>
      <c r="P31" s="137">
        <v>0</v>
      </c>
      <c r="Q31" s="131">
        <f t="shared" si="9"/>
        <v>3900</v>
      </c>
      <c r="R31" s="124">
        <v>0</v>
      </c>
      <c r="S31" s="124">
        <v>0</v>
      </c>
      <c r="T31" s="124">
        <v>3900</v>
      </c>
      <c r="U31" s="124">
        <v>3900</v>
      </c>
      <c r="V31" s="121" t="s">
        <v>35710</v>
      </c>
      <c r="W31" s="209"/>
      <c r="X31" s="199">
        <v>22</v>
      </c>
    </row>
    <row r="32" spans="1:24" ht="15.6" customHeight="1">
      <c r="A32" s="112">
        <v>23</v>
      </c>
      <c r="B32" s="121" t="s">
        <v>35711</v>
      </c>
      <c r="C32" s="122"/>
      <c r="D32" s="137">
        <v>0</v>
      </c>
      <c r="E32" s="131">
        <f t="shared" si="7"/>
        <v>0</v>
      </c>
      <c r="F32" s="124">
        <v>0</v>
      </c>
      <c r="G32" s="124">
        <v>0</v>
      </c>
      <c r="H32" s="124">
        <v>0</v>
      </c>
      <c r="I32" s="125">
        <v>0</v>
      </c>
      <c r="J32" s="746">
        <v>0</v>
      </c>
      <c r="K32" s="131">
        <f t="shared" si="8"/>
        <v>0</v>
      </c>
      <c r="L32" s="124">
        <v>0</v>
      </c>
      <c r="M32" s="124">
        <v>0</v>
      </c>
      <c r="N32" s="124">
        <v>0</v>
      </c>
      <c r="O32" s="201">
        <v>0</v>
      </c>
      <c r="P32" s="137">
        <v>0</v>
      </c>
      <c r="Q32" s="131">
        <f t="shared" si="9"/>
        <v>0</v>
      </c>
      <c r="R32" s="124">
        <v>0</v>
      </c>
      <c r="S32" s="124">
        <v>0</v>
      </c>
      <c r="T32" s="124">
        <v>0</v>
      </c>
      <c r="U32" s="124">
        <v>0</v>
      </c>
      <c r="V32" s="121" t="s">
        <v>35711</v>
      </c>
      <c r="W32" s="209"/>
      <c r="X32" s="199">
        <v>23</v>
      </c>
    </row>
    <row r="33" spans="1:24" ht="15.6" customHeight="1">
      <c r="A33" s="112">
        <v>24</v>
      </c>
      <c r="B33" s="121" t="s">
        <v>35712</v>
      </c>
      <c r="C33" s="122"/>
      <c r="D33" s="137">
        <v>0</v>
      </c>
      <c r="E33" s="131">
        <f t="shared" si="7"/>
        <v>0</v>
      </c>
      <c r="F33" s="124">
        <v>0</v>
      </c>
      <c r="G33" s="124">
        <v>0</v>
      </c>
      <c r="H33" s="124">
        <v>0</v>
      </c>
      <c r="I33" s="125">
        <v>0</v>
      </c>
      <c r="J33" s="746">
        <v>0</v>
      </c>
      <c r="K33" s="131">
        <f t="shared" si="8"/>
        <v>0</v>
      </c>
      <c r="L33" s="124">
        <v>0</v>
      </c>
      <c r="M33" s="124">
        <v>0</v>
      </c>
      <c r="N33" s="124">
        <v>0</v>
      </c>
      <c r="O33" s="201">
        <v>0</v>
      </c>
      <c r="P33" s="137">
        <v>0</v>
      </c>
      <c r="Q33" s="131">
        <f t="shared" si="9"/>
        <v>0</v>
      </c>
      <c r="R33" s="124">
        <v>0</v>
      </c>
      <c r="S33" s="124">
        <v>0</v>
      </c>
      <c r="T33" s="124">
        <v>0</v>
      </c>
      <c r="U33" s="124">
        <v>0</v>
      </c>
      <c r="V33" s="121" t="s">
        <v>35712</v>
      </c>
      <c r="W33" s="209"/>
      <c r="X33" s="199">
        <v>24</v>
      </c>
    </row>
    <row r="34" spans="1:24" ht="15.6" customHeight="1">
      <c r="A34" s="112">
        <v>25</v>
      </c>
      <c r="B34" s="121" t="s">
        <v>35713</v>
      </c>
      <c r="C34" s="122"/>
      <c r="D34" s="137">
        <v>0</v>
      </c>
      <c r="E34" s="131">
        <f t="shared" si="7"/>
        <v>5000</v>
      </c>
      <c r="F34" s="124">
        <v>-100</v>
      </c>
      <c r="G34" s="124">
        <v>0</v>
      </c>
      <c r="H34" s="124">
        <v>5100</v>
      </c>
      <c r="I34" s="125">
        <v>5000</v>
      </c>
      <c r="J34" s="746">
        <v>0</v>
      </c>
      <c r="K34" s="131">
        <f t="shared" si="8"/>
        <v>7300</v>
      </c>
      <c r="L34" s="124">
        <v>-100</v>
      </c>
      <c r="M34" s="124">
        <v>0</v>
      </c>
      <c r="N34" s="124">
        <v>7400</v>
      </c>
      <c r="O34" s="201">
        <v>7300</v>
      </c>
      <c r="P34" s="137">
        <v>0</v>
      </c>
      <c r="Q34" s="131">
        <f t="shared" si="9"/>
        <v>13500</v>
      </c>
      <c r="R34" s="124">
        <v>-500</v>
      </c>
      <c r="S34" s="124">
        <v>0</v>
      </c>
      <c r="T34" s="124">
        <v>14000</v>
      </c>
      <c r="U34" s="124">
        <v>13500</v>
      </c>
      <c r="V34" s="121" t="s">
        <v>35713</v>
      </c>
      <c r="W34" s="209"/>
      <c r="X34" s="199">
        <v>25</v>
      </c>
    </row>
    <row r="35" spans="1:24" ht="15.6" customHeight="1">
      <c r="A35" s="112">
        <v>26</v>
      </c>
      <c r="B35" s="121" t="s">
        <v>35714</v>
      </c>
      <c r="C35" s="192"/>
      <c r="D35" s="137">
        <v>0</v>
      </c>
      <c r="E35" s="131">
        <f t="shared" si="7"/>
        <v>0</v>
      </c>
      <c r="F35" s="124">
        <v>0</v>
      </c>
      <c r="G35" s="124">
        <v>0</v>
      </c>
      <c r="H35" s="124">
        <v>0</v>
      </c>
      <c r="I35" s="125">
        <v>0</v>
      </c>
      <c r="J35" s="746">
        <v>0</v>
      </c>
      <c r="K35" s="131">
        <f t="shared" si="8"/>
        <v>0</v>
      </c>
      <c r="L35" s="124">
        <v>0</v>
      </c>
      <c r="M35" s="124">
        <v>0</v>
      </c>
      <c r="N35" s="124">
        <v>0</v>
      </c>
      <c r="O35" s="201">
        <v>0</v>
      </c>
      <c r="P35" s="137">
        <v>0</v>
      </c>
      <c r="Q35" s="131">
        <f t="shared" si="9"/>
        <v>0</v>
      </c>
      <c r="R35" s="124">
        <v>0</v>
      </c>
      <c r="S35" s="124">
        <v>0</v>
      </c>
      <c r="T35" s="124">
        <v>0</v>
      </c>
      <c r="U35" s="124">
        <v>0</v>
      </c>
      <c r="V35" s="121" t="s">
        <v>35714</v>
      </c>
      <c r="W35" s="198"/>
      <c r="X35" s="199">
        <v>26</v>
      </c>
    </row>
    <row r="36" spans="1:24" ht="15.6" customHeight="1">
      <c r="A36" s="112">
        <v>27</v>
      </c>
      <c r="B36" s="121"/>
      <c r="C36" s="448" t="s">
        <v>35722</v>
      </c>
      <c r="D36" s="137">
        <v>0</v>
      </c>
      <c r="E36" s="131">
        <f>SUM(E29:E35)</f>
        <v>9800</v>
      </c>
      <c r="F36" s="131">
        <f>SUM(F29:F35)</f>
        <v>-100</v>
      </c>
      <c r="G36" s="131">
        <f>SUM(G29:G35)</f>
        <v>100</v>
      </c>
      <c r="H36" s="131">
        <f>SUM(H29:H35)</f>
        <v>9800</v>
      </c>
      <c r="I36" s="220">
        <f>SUM(I29:I35)</f>
        <v>9800</v>
      </c>
      <c r="J36" s="746">
        <v>0</v>
      </c>
      <c r="K36" s="131">
        <f>SUM(K29:K35)</f>
        <v>7300</v>
      </c>
      <c r="L36" s="131">
        <f>SUM(L29:L35)</f>
        <v>-100</v>
      </c>
      <c r="M36" s="131">
        <f>SUM(M29:M35)</f>
        <v>0</v>
      </c>
      <c r="N36" s="131">
        <f>SUM(N29:N35)</f>
        <v>7400</v>
      </c>
      <c r="O36" s="221">
        <f>SUM(O29:O35)</f>
        <v>7300</v>
      </c>
      <c r="P36" s="137">
        <v>0</v>
      </c>
      <c r="Q36" s="131">
        <f>SUM(Q29:Q35)</f>
        <v>17400</v>
      </c>
      <c r="R36" s="131">
        <f>SUM(R29:R35)</f>
        <v>-500</v>
      </c>
      <c r="S36" s="131">
        <f>SUM(S29:S35)</f>
        <v>0</v>
      </c>
      <c r="T36" s="131">
        <f>SUM(T29:T35)</f>
        <v>17900</v>
      </c>
      <c r="U36" s="131">
        <f>SUM(U29:U35)</f>
        <v>17400</v>
      </c>
      <c r="V36" s="121"/>
      <c r="W36" s="121" t="s">
        <v>35722</v>
      </c>
      <c r="X36" s="199">
        <v>27</v>
      </c>
    </row>
    <row r="37" spans="1:24" ht="15.6" customHeight="1">
      <c r="A37" s="112">
        <v>28</v>
      </c>
      <c r="B37" s="121"/>
      <c r="C37" s="448" t="s">
        <v>35723</v>
      </c>
      <c r="D37" s="137">
        <v>0</v>
      </c>
      <c r="E37" s="131">
        <f>SUM(F37:H37)</f>
        <v>0</v>
      </c>
      <c r="F37" s="124">
        <v>0</v>
      </c>
      <c r="G37" s="124">
        <v>0</v>
      </c>
      <c r="H37" s="124">
        <v>0</v>
      </c>
      <c r="I37" s="125">
        <v>0</v>
      </c>
      <c r="J37" s="746">
        <v>0</v>
      </c>
      <c r="K37" s="131">
        <f>SUM(L37:N37)</f>
        <v>0</v>
      </c>
      <c r="L37" s="124">
        <v>0</v>
      </c>
      <c r="M37" s="124">
        <v>0</v>
      </c>
      <c r="N37" s="124">
        <v>0</v>
      </c>
      <c r="O37" s="201">
        <v>0</v>
      </c>
      <c r="P37" s="137">
        <v>0</v>
      </c>
      <c r="Q37" s="131">
        <f>SUM(R37:T37)</f>
        <v>0</v>
      </c>
      <c r="R37" s="124">
        <v>0</v>
      </c>
      <c r="S37" s="124">
        <v>0</v>
      </c>
      <c r="T37" s="124">
        <v>0</v>
      </c>
      <c r="U37" s="124">
        <v>0</v>
      </c>
      <c r="V37" s="121"/>
      <c r="W37" s="121" t="s">
        <v>35723</v>
      </c>
      <c r="X37" s="199">
        <v>28</v>
      </c>
    </row>
    <row r="38" spans="1:24" ht="15.6" customHeight="1">
      <c r="A38" s="112">
        <v>29</v>
      </c>
      <c r="B38" s="121"/>
      <c r="C38" s="448" t="s">
        <v>35724</v>
      </c>
      <c r="D38" s="137">
        <v>0</v>
      </c>
      <c r="E38" s="124">
        <v>0</v>
      </c>
      <c r="F38" s="138">
        <v>0</v>
      </c>
      <c r="G38" s="138">
        <v>0</v>
      </c>
      <c r="H38" s="138">
        <v>0</v>
      </c>
      <c r="I38" s="346">
        <v>0</v>
      </c>
      <c r="J38" s="746">
        <v>0</v>
      </c>
      <c r="K38" s="124">
        <v>0</v>
      </c>
      <c r="L38" s="138">
        <v>0</v>
      </c>
      <c r="M38" s="138">
        <v>0</v>
      </c>
      <c r="N38" s="138">
        <v>0</v>
      </c>
      <c r="O38" s="747">
        <v>0</v>
      </c>
      <c r="P38" s="137">
        <v>0</v>
      </c>
      <c r="Q38" s="124">
        <v>0</v>
      </c>
      <c r="R38" s="138">
        <v>0</v>
      </c>
      <c r="S38" s="138">
        <v>0</v>
      </c>
      <c r="T38" s="138">
        <v>0</v>
      </c>
      <c r="U38" s="138">
        <v>0</v>
      </c>
      <c r="V38" s="121"/>
      <c r="W38" s="121" t="s">
        <v>35724</v>
      </c>
      <c r="X38" s="199">
        <v>29</v>
      </c>
    </row>
    <row r="39" spans="1:24" ht="15.6" customHeight="1">
      <c r="A39" s="112">
        <v>30</v>
      </c>
      <c r="B39" s="451"/>
      <c r="C39" s="452" t="s">
        <v>35725</v>
      </c>
      <c r="D39" s="137">
        <v>0</v>
      </c>
      <c r="E39" s="455">
        <f>SUM(E36:E37)</f>
        <v>9800</v>
      </c>
      <c r="F39" s="455">
        <f>SUM(F36:F37)</f>
        <v>-100</v>
      </c>
      <c r="G39" s="455">
        <f>SUM(G36:G37)</f>
        <v>100</v>
      </c>
      <c r="H39" s="455">
        <f>SUM(H36:H37)</f>
        <v>9800</v>
      </c>
      <c r="I39" s="742">
        <f>SUM(I36:I37)</f>
        <v>9800</v>
      </c>
      <c r="J39" s="746">
        <v>0</v>
      </c>
      <c r="K39" s="455">
        <f>SUM(K36:K37)</f>
        <v>7300</v>
      </c>
      <c r="L39" s="455">
        <f>SUM(L36:L37)</f>
        <v>-100</v>
      </c>
      <c r="M39" s="455">
        <f>SUM(M36:M37)</f>
        <v>0</v>
      </c>
      <c r="N39" s="455">
        <f>SUM(N36:N37)</f>
        <v>7400</v>
      </c>
      <c r="O39" s="744">
        <f>SUM(O36:O37)</f>
        <v>7300</v>
      </c>
      <c r="P39" s="137">
        <v>0</v>
      </c>
      <c r="Q39" s="455">
        <f>SUM(Q36:Q37)</f>
        <v>17400</v>
      </c>
      <c r="R39" s="455">
        <f>SUM(R36:R37)</f>
        <v>-500</v>
      </c>
      <c r="S39" s="455">
        <f>SUM(S36:S37)</f>
        <v>0</v>
      </c>
      <c r="T39" s="455">
        <f>SUM(T36:T37)</f>
        <v>17900</v>
      </c>
      <c r="U39" s="455">
        <f>SUM(U36:U37)</f>
        <v>17400</v>
      </c>
      <c r="V39" s="451"/>
      <c r="W39" s="451" t="s">
        <v>35725</v>
      </c>
      <c r="X39" s="199">
        <v>30</v>
      </c>
    </row>
    <row r="40" spans="1:24" ht="15.6" customHeight="1">
      <c r="A40" s="112">
        <v>31</v>
      </c>
      <c r="B40" s="121"/>
      <c r="C40" s="448" t="s">
        <v>35726</v>
      </c>
      <c r="D40" s="137">
        <v>0</v>
      </c>
      <c r="E40" s="124">
        <v>0</v>
      </c>
      <c r="F40" s="138">
        <v>0</v>
      </c>
      <c r="G40" s="138">
        <v>0</v>
      </c>
      <c r="H40" s="138">
        <v>0</v>
      </c>
      <c r="I40" s="346">
        <v>0</v>
      </c>
      <c r="J40" s="746">
        <v>0</v>
      </c>
      <c r="K40" s="124">
        <v>0</v>
      </c>
      <c r="L40" s="138">
        <v>0</v>
      </c>
      <c r="M40" s="138">
        <v>0</v>
      </c>
      <c r="N40" s="138">
        <v>0</v>
      </c>
      <c r="O40" s="747">
        <v>0</v>
      </c>
      <c r="P40" s="137">
        <v>0</v>
      </c>
      <c r="Q40" s="124">
        <v>0</v>
      </c>
      <c r="R40" s="138">
        <v>0</v>
      </c>
      <c r="S40" s="138">
        <v>0</v>
      </c>
      <c r="T40" s="138">
        <v>0</v>
      </c>
      <c r="U40" s="138">
        <v>0</v>
      </c>
      <c r="V40" s="121"/>
      <c r="W40" s="121" t="s">
        <v>35726</v>
      </c>
      <c r="X40" s="199">
        <v>31</v>
      </c>
    </row>
    <row r="41" spans="1:24" ht="15.6" customHeight="1">
      <c r="A41" s="112">
        <v>32</v>
      </c>
      <c r="B41" s="748"/>
      <c r="C41" s="749" t="s">
        <v>35727</v>
      </c>
      <c r="D41" s="137">
        <v>0</v>
      </c>
      <c r="E41" s="750">
        <f>SUM(E39,E28,E17)</f>
        <v>1834500</v>
      </c>
      <c r="F41" s="138">
        <v>0</v>
      </c>
      <c r="G41" s="138">
        <v>0</v>
      </c>
      <c r="H41" s="750">
        <f>SUM(H39,H28,H17)</f>
        <v>1802900</v>
      </c>
      <c r="I41" s="751">
        <f>SUM(I39,I28,I17)</f>
        <v>1821400</v>
      </c>
      <c r="J41" s="746">
        <v>0</v>
      </c>
      <c r="K41" s="750">
        <f>SUM(K39,K28,K17)</f>
        <v>1132200</v>
      </c>
      <c r="L41" s="138">
        <v>0</v>
      </c>
      <c r="M41" s="138">
        <v>0</v>
      </c>
      <c r="N41" s="750">
        <f>SUM(N39,N28,N17)</f>
        <v>1084900</v>
      </c>
      <c r="O41" s="752">
        <f>SUM(O39,O28,O17)</f>
        <v>1116300</v>
      </c>
      <c r="P41" s="137">
        <v>0</v>
      </c>
      <c r="Q41" s="750">
        <f>SUM(Q39,Q28,Q17)</f>
        <v>2188900</v>
      </c>
      <c r="R41" s="138">
        <v>0</v>
      </c>
      <c r="S41" s="138">
        <v>0</v>
      </c>
      <c r="T41" s="750">
        <f>SUM(T39,T28,T17)</f>
        <v>2180700</v>
      </c>
      <c r="U41" s="750">
        <f>SUM(U39,U28,U17)</f>
        <v>2174900</v>
      </c>
      <c r="V41" s="748"/>
      <c r="W41" s="753" t="s">
        <v>35727</v>
      </c>
      <c r="X41" s="199">
        <v>32</v>
      </c>
    </row>
    <row r="42" spans="1:24" ht="15.6" customHeight="1">
      <c r="A42" s="112">
        <v>33</v>
      </c>
      <c r="B42" s="251"/>
      <c r="C42" s="250" t="s">
        <v>35728</v>
      </c>
      <c r="D42" s="137">
        <v>0</v>
      </c>
      <c r="E42" s="124">
        <v>700</v>
      </c>
      <c r="F42" s="138">
        <v>0</v>
      </c>
      <c r="G42" s="138">
        <v>0</v>
      </c>
      <c r="H42" s="138">
        <v>0</v>
      </c>
      <c r="I42" s="346">
        <v>0</v>
      </c>
      <c r="J42" s="746">
        <v>0</v>
      </c>
      <c r="K42" s="124">
        <v>700</v>
      </c>
      <c r="L42" s="138">
        <v>0</v>
      </c>
      <c r="M42" s="138">
        <v>0</v>
      </c>
      <c r="N42" s="138">
        <v>0</v>
      </c>
      <c r="O42" s="747">
        <v>0</v>
      </c>
      <c r="P42" s="137">
        <v>0</v>
      </c>
      <c r="Q42" s="205">
        <v>700</v>
      </c>
      <c r="R42" s="138">
        <v>0</v>
      </c>
      <c r="S42" s="138">
        <v>0</v>
      </c>
      <c r="T42" s="138">
        <v>0</v>
      </c>
      <c r="U42" s="138">
        <v>0</v>
      </c>
      <c r="V42" s="251"/>
      <c r="W42" s="251" t="s">
        <v>35728</v>
      </c>
      <c r="X42" s="199">
        <v>33</v>
      </c>
    </row>
    <row r="43" spans="1:24" ht="15.6" customHeight="1">
      <c r="A43" s="112">
        <v>34</v>
      </c>
      <c r="B43" s="426" t="s">
        <v>35729</v>
      </c>
      <c r="C43" s="754" t="s">
        <v>35730</v>
      </c>
      <c r="D43" s="137">
        <v>0</v>
      </c>
      <c r="E43" s="428">
        <v>0</v>
      </c>
      <c r="F43" s="138">
        <v>0</v>
      </c>
      <c r="G43" s="138">
        <v>0</v>
      </c>
      <c r="H43" s="755">
        <v>0</v>
      </c>
      <c r="I43" s="756">
        <v>0</v>
      </c>
      <c r="J43" s="746">
        <v>0</v>
      </c>
      <c r="K43" s="428">
        <v>0</v>
      </c>
      <c r="L43" s="138">
        <v>0</v>
      </c>
      <c r="M43" s="138">
        <v>0</v>
      </c>
      <c r="N43" s="755">
        <v>0</v>
      </c>
      <c r="O43" s="757">
        <v>0</v>
      </c>
      <c r="P43" s="137">
        <v>0</v>
      </c>
      <c r="Q43" s="428">
        <v>0</v>
      </c>
      <c r="R43" s="138">
        <v>0</v>
      </c>
      <c r="S43" s="138">
        <v>0</v>
      </c>
      <c r="T43" s="755">
        <v>0</v>
      </c>
      <c r="U43" s="755">
        <v>0</v>
      </c>
      <c r="V43" s="426" t="s">
        <v>35729</v>
      </c>
      <c r="W43" s="758" t="s">
        <v>35730</v>
      </c>
      <c r="X43" s="199">
        <v>34</v>
      </c>
    </row>
    <row r="44" spans="1:24" ht="15.6" customHeight="1">
      <c r="A44" s="112">
        <v>35</v>
      </c>
      <c r="B44" s="121" t="s">
        <v>35731</v>
      </c>
      <c r="C44" s="122"/>
      <c r="D44" s="137">
        <v>0</v>
      </c>
      <c r="E44" s="124">
        <v>0</v>
      </c>
      <c r="F44" s="138">
        <v>0</v>
      </c>
      <c r="G44" s="138">
        <v>0</v>
      </c>
      <c r="H44" s="124">
        <v>0</v>
      </c>
      <c r="I44" s="125">
        <v>0</v>
      </c>
      <c r="J44" s="746">
        <v>0</v>
      </c>
      <c r="K44" s="124">
        <v>0</v>
      </c>
      <c r="L44" s="138">
        <v>0</v>
      </c>
      <c r="M44" s="138">
        <v>0</v>
      </c>
      <c r="N44" s="124">
        <v>0</v>
      </c>
      <c r="O44" s="201">
        <v>0</v>
      </c>
      <c r="P44" s="137">
        <v>0</v>
      </c>
      <c r="Q44" s="124">
        <v>0</v>
      </c>
      <c r="R44" s="138">
        <v>0</v>
      </c>
      <c r="S44" s="138">
        <v>0</v>
      </c>
      <c r="T44" s="124">
        <v>0</v>
      </c>
      <c r="U44" s="124">
        <v>0</v>
      </c>
      <c r="V44" s="121" t="s">
        <v>35731</v>
      </c>
      <c r="W44" s="209"/>
      <c r="X44" s="199">
        <v>35</v>
      </c>
    </row>
    <row r="45" spans="1:24" ht="15.6" customHeight="1">
      <c r="A45" s="112">
        <v>36</v>
      </c>
      <c r="B45" s="253" t="s">
        <v>35732</v>
      </c>
      <c r="C45" s="130"/>
      <c r="D45" s="137">
        <v>0</v>
      </c>
      <c r="E45" s="759">
        <v>0</v>
      </c>
      <c r="F45" s="138">
        <v>0</v>
      </c>
      <c r="G45" s="138">
        <v>0</v>
      </c>
      <c r="H45" s="759">
        <v>0</v>
      </c>
      <c r="I45" s="760">
        <v>0</v>
      </c>
      <c r="J45" s="746">
        <v>0</v>
      </c>
      <c r="K45" s="759">
        <v>0</v>
      </c>
      <c r="L45" s="138">
        <v>0</v>
      </c>
      <c r="M45" s="138">
        <v>0</v>
      </c>
      <c r="N45" s="759">
        <v>0</v>
      </c>
      <c r="O45" s="761">
        <v>0</v>
      </c>
      <c r="P45" s="137">
        <v>0</v>
      </c>
      <c r="Q45" s="759">
        <v>0</v>
      </c>
      <c r="R45" s="138">
        <v>0</v>
      </c>
      <c r="S45" s="138">
        <v>0</v>
      </c>
      <c r="T45" s="759">
        <v>0</v>
      </c>
      <c r="U45" s="759">
        <v>0</v>
      </c>
      <c r="V45" s="253" t="s">
        <v>35732</v>
      </c>
      <c r="W45" s="263"/>
      <c r="X45" s="199">
        <v>36</v>
      </c>
    </row>
    <row r="46" spans="1:24" ht="15.6" customHeight="1">
      <c r="A46" s="112">
        <v>37</v>
      </c>
      <c r="B46" s="121" t="s">
        <v>35729</v>
      </c>
      <c r="C46" s="754" t="s">
        <v>35733</v>
      </c>
      <c r="D46" s="137">
        <v>0</v>
      </c>
      <c r="E46" s="124">
        <v>0</v>
      </c>
      <c r="F46" s="138">
        <v>0</v>
      </c>
      <c r="G46" s="138">
        <v>0</v>
      </c>
      <c r="H46" s="124">
        <v>0</v>
      </c>
      <c r="I46" s="762">
        <v>0</v>
      </c>
      <c r="J46" s="746">
        <v>0</v>
      </c>
      <c r="K46" s="124">
        <v>0</v>
      </c>
      <c r="L46" s="138">
        <v>0</v>
      </c>
      <c r="M46" s="138">
        <v>0</v>
      </c>
      <c r="N46" s="124">
        <v>0</v>
      </c>
      <c r="O46" s="763">
        <v>0</v>
      </c>
      <c r="P46" s="137">
        <v>0</v>
      </c>
      <c r="Q46" s="124">
        <v>0</v>
      </c>
      <c r="R46" s="138">
        <v>0</v>
      </c>
      <c r="S46" s="138">
        <v>0</v>
      </c>
      <c r="T46" s="124">
        <v>0</v>
      </c>
      <c r="U46" s="428">
        <v>0</v>
      </c>
      <c r="V46" s="121" t="s">
        <v>35729</v>
      </c>
      <c r="W46" s="758" t="s">
        <v>35733</v>
      </c>
      <c r="X46" s="199">
        <v>37</v>
      </c>
    </row>
    <row r="47" spans="1:24" ht="15.6" customHeight="1">
      <c r="A47" s="112">
        <v>38</v>
      </c>
      <c r="B47" s="121" t="s">
        <v>35731</v>
      </c>
      <c r="C47" s="122"/>
      <c r="D47" s="137">
        <v>0</v>
      </c>
      <c r="E47" s="124">
        <v>0</v>
      </c>
      <c r="F47" s="138">
        <v>0</v>
      </c>
      <c r="G47" s="138">
        <v>0</v>
      </c>
      <c r="H47" s="124">
        <v>0</v>
      </c>
      <c r="I47" s="125">
        <v>0</v>
      </c>
      <c r="J47" s="746">
        <v>0</v>
      </c>
      <c r="K47" s="124">
        <v>0</v>
      </c>
      <c r="L47" s="138">
        <v>0</v>
      </c>
      <c r="M47" s="138">
        <v>0</v>
      </c>
      <c r="N47" s="124">
        <v>0</v>
      </c>
      <c r="O47" s="201">
        <v>0</v>
      </c>
      <c r="P47" s="137">
        <v>0</v>
      </c>
      <c r="Q47" s="124">
        <v>0</v>
      </c>
      <c r="R47" s="138">
        <v>0</v>
      </c>
      <c r="S47" s="138">
        <v>0</v>
      </c>
      <c r="T47" s="124">
        <v>0</v>
      </c>
      <c r="U47" s="124">
        <v>0</v>
      </c>
      <c r="V47" s="121" t="s">
        <v>35731</v>
      </c>
      <c r="W47" s="209"/>
      <c r="X47" s="199">
        <v>38</v>
      </c>
    </row>
    <row r="48" spans="1:24" ht="15.6" customHeight="1">
      <c r="A48" s="112">
        <v>39</v>
      </c>
      <c r="B48" s="253" t="s">
        <v>35732</v>
      </c>
      <c r="C48" s="130"/>
      <c r="D48" s="137">
        <v>0</v>
      </c>
      <c r="E48" s="124">
        <v>0</v>
      </c>
      <c r="F48" s="138">
        <v>0</v>
      </c>
      <c r="G48" s="138">
        <v>0</v>
      </c>
      <c r="H48" s="124">
        <v>0</v>
      </c>
      <c r="I48" s="760">
        <v>0</v>
      </c>
      <c r="J48" s="746">
        <v>0</v>
      </c>
      <c r="K48" s="124">
        <v>0</v>
      </c>
      <c r="L48" s="138">
        <v>0</v>
      </c>
      <c r="M48" s="138">
        <v>0</v>
      </c>
      <c r="N48" s="124">
        <v>0</v>
      </c>
      <c r="O48" s="761">
        <v>0</v>
      </c>
      <c r="P48" s="137">
        <v>0</v>
      </c>
      <c r="Q48" s="124">
        <v>0</v>
      </c>
      <c r="R48" s="138">
        <v>0</v>
      </c>
      <c r="S48" s="138">
        <v>0</v>
      </c>
      <c r="T48" s="124">
        <v>0</v>
      </c>
      <c r="U48" s="759">
        <v>0</v>
      </c>
      <c r="V48" s="253" t="s">
        <v>35732</v>
      </c>
      <c r="W48" s="263"/>
      <c r="X48" s="199">
        <v>39</v>
      </c>
    </row>
    <row r="49" spans="1:24" ht="15.6" customHeight="1">
      <c r="A49" s="112">
        <v>40</v>
      </c>
      <c r="B49" s="121"/>
      <c r="C49" s="448" t="s">
        <v>35734</v>
      </c>
      <c r="D49" s="137">
        <v>0</v>
      </c>
      <c r="E49" s="138">
        <v>0</v>
      </c>
      <c r="F49" s="138">
        <v>0</v>
      </c>
      <c r="G49" s="138">
        <v>0</v>
      </c>
      <c r="H49" s="138">
        <v>0</v>
      </c>
      <c r="I49" s="125">
        <v>3800</v>
      </c>
      <c r="J49" s="746">
        <v>0</v>
      </c>
      <c r="K49" s="138">
        <v>0</v>
      </c>
      <c r="L49" s="138">
        <v>0</v>
      </c>
      <c r="M49" s="138">
        <v>0</v>
      </c>
      <c r="N49" s="138">
        <v>0</v>
      </c>
      <c r="O49" s="201">
        <v>9300</v>
      </c>
      <c r="P49" s="137">
        <v>0</v>
      </c>
      <c r="Q49" s="138">
        <v>0</v>
      </c>
      <c r="R49" s="138">
        <v>0</v>
      </c>
      <c r="S49" s="138">
        <v>0</v>
      </c>
      <c r="T49" s="138">
        <v>0</v>
      </c>
      <c r="U49" s="124">
        <v>3900</v>
      </c>
      <c r="V49" s="121"/>
      <c r="W49" s="121" t="s">
        <v>35734</v>
      </c>
      <c r="X49" s="199">
        <v>40</v>
      </c>
    </row>
    <row r="50" spans="1:24" ht="15.6" customHeight="1">
      <c r="A50" s="112">
        <v>41</v>
      </c>
      <c r="B50" s="121"/>
      <c r="C50" s="448" t="s">
        <v>35735</v>
      </c>
      <c r="D50" s="137">
        <v>0</v>
      </c>
      <c r="E50" s="138">
        <v>0</v>
      </c>
      <c r="F50" s="138">
        <v>0</v>
      </c>
      <c r="G50" s="138">
        <v>0</v>
      </c>
      <c r="H50" s="138">
        <v>0</v>
      </c>
      <c r="I50" s="125">
        <v>0</v>
      </c>
      <c r="J50" s="746">
        <v>0</v>
      </c>
      <c r="K50" s="138">
        <v>0</v>
      </c>
      <c r="L50" s="138">
        <v>0</v>
      </c>
      <c r="M50" s="138">
        <v>0</v>
      </c>
      <c r="N50" s="138">
        <v>0</v>
      </c>
      <c r="O50" s="201">
        <v>0</v>
      </c>
      <c r="P50" s="137">
        <v>0</v>
      </c>
      <c r="Q50" s="138">
        <v>0</v>
      </c>
      <c r="R50" s="138">
        <v>0</v>
      </c>
      <c r="S50" s="138">
        <v>0</v>
      </c>
      <c r="T50" s="138">
        <v>0</v>
      </c>
      <c r="U50" s="124">
        <v>0</v>
      </c>
      <c r="V50" s="121"/>
      <c r="W50" s="121" t="s">
        <v>35735</v>
      </c>
      <c r="X50" s="199">
        <v>41</v>
      </c>
    </row>
    <row r="51" spans="1:24" ht="15.6" customHeight="1">
      <c r="A51" s="112">
        <v>42</v>
      </c>
      <c r="B51" s="121"/>
      <c r="C51" s="448" t="s">
        <v>35736</v>
      </c>
      <c r="D51" s="137">
        <v>0</v>
      </c>
      <c r="E51" s="138">
        <v>0</v>
      </c>
      <c r="F51" s="138">
        <v>0</v>
      </c>
      <c r="G51" s="138">
        <v>0</v>
      </c>
      <c r="H51" s="138">
        <v>0</v>
      </c>
      <c r="I51" s="125">
        <v>0</v>
      </c>
      <c r="J51" s="746">
        <v>0</v>
      </c>
      <c r="K51" s="138">
        <v>0</v>
      </c>
      <c r="L51" s="138">
        <v>0</v>
      </c>
      <c r="M51" s="138">
        <v>0</v>
      </c>
      <c r="N51" s="138">
        <v>0</v>
      </c>
      <c r="O51" s="201">
        <v>0</v>
      </c>
      <c r="P51" s="137">
        <v>0</v>
      </c>
      <c r="Q51" s="138">
        <v>0</v>
      </c>
      <c r="R51" s="138">
        <v>0</v>
      </c>
      <c r="S51" s="138">
        <v>0</v>
      </c>
      <c r="T51" s="138">
        <v>0</v>
      </c>
      <c r="U51" s="124">
        <v>0</v>
      </c>
      <c r="V51" s="121"/>
      <c r="W51" s="121" t="s">
        <v>35736</v>
      </c>
      <c r="X51" s="199">
        <v>42</v>
      </c>
    </row>
    <row r="52" spans="1:24" ht="15.6" customHeight="1" thickBot="1">
      <c r="A52" s="143">
        <v>43</v>
      </c>
      <c r="B52" s="144"/>
      <c r="C52" s="764" t="s">
        <v>35737</v>
      </c>
      <c r="D52" s="146">
        <v>0</v>
      </c>
      <c r="E52" s="147">
        <v>0</v>
      </c>
      <c r="F52" s="147">
        <v>0</v>
      </c>
      <c r="G52" s="147">
        <v>0</v>
      </c>
      <c r="H52" s="147">
        <v>0</v>
      </c>
      <c r="I52" s="225">
        <v>0</v>
      </c>
      <c r="J52" s="765">
        <v>0</v>
      </c>
      <c r="K52" s="147">
        <v>0</v>
      </c>
      <c r="L52" s="147">
        <v>0</v>
      </c>
      <c r="M52" s="147">
        <v>0</v>
      </c>
      <c r="N52" s="147">
        <v>0</v>
      </c>
      <c r="O52" s="227">
        <v>0</v>
      </c>
      <c r="P52" s="146">
        <v>0</v>
      </c>
      <c r="Q52" s="147">
        <v>0</v>
      </c>
      <c r="R52" s="147">
        <v>0</v>
      </c>
      <c r="S52" s="147">
        <v>0</v>
      </c>
      <c r="T52" s="147">
        <v>0</v>
      </c>
      <c r="U52" s="224">
        <v>0</v>
      </c>
      <c r="V52" s="144"/>
      <c r="W52" s="228" t="s">
        <v>35737</v>
      </c>
      <c r="X52" s="152">
        <v>43</v>
      </c>
    </row>
    <row r="53" spans="1:24" s="1363" customFormat="1" ht="13.5" thickTop="1">
      <c r="A53" s="1364"/>
      <c r="B53" s="1365"/>
      <c r="C53" s="1365"/>
      <c r="D53" s="1364"/>
      <c r="E53" s="1366"/>
      <c r="F53" s="1364"/>
      <c r="G53" s="1364"/>
      <c r="H53" s="1364"/>
      <c r="I53" s="1364"/>
      <c r="J53" s="1364"/>
      <c r="K53" s="1366"/>
      <c r="L53" s="1364"/>
      <c r="M53" s="1364"/>
      <c r="N53" s="1364"/>
      <c r="O53" s="1364"/>
      <c r="P53" s="1364"/>
      <c r="Q53" s="1364"/>
      <c r="R53" s="1364"/>
      <c r="S53" s="1364"/>
      <c r="T53" s="1366"/>
      <c r="U53" s="1364"/>
      <c r="V53" s="1364"/>
      <c r="W53" s="1364"/>
      <c r="X53" s="1364"/>
    </row>
    <row r="54" spans="1:24" s="1363" customFormat="1">
      <c r="A54" s="1364"/>
      <c r="B54" s="1364"/>
      <c r="C54" s="1364"/>
      <c r="D54" s="1364"/>
      <c r="E54" s="1366"/>
      <c r="F54" s="1364"/>
      <c r="G54" s="1364"/>
      <c r="H54" s="1364"/>
      <c r="I54" s="1364"/>
      <c r="J54" s="1364"/>
      <c r="K54" s="1366"/>
      <c r="L54" s="1364"/>
      <c r="M54" s="1364"/>
      <c r="N54" s="1364"/>
      <c r="O54" s="1364"/>
      <c r="P54" s="1364"/>
      <c r="Q54" s="1364"/>
      <c r="R54" s="1364"/>
      <c r="S54" s="1364"/>
      <c r="T54" s="1366"/>
      <c r="U54" s="1364"/>
      <c r="V54" s="1364"/>
      <c r="W54" s="1364"/>
      <c r="X54" s="1364"/>
    </row>
    <row r="55" spans="1:24" s="1363" customFormat="1">
      <c r="A55" s="1364">
        <v>43</v>
      </c>
      <c r="B55" s="1364" t="b">
        <f>Check!$AR$44</f>
        <v>1</v>
      </c>
      <c r="C55" s="1364"/>
      <c r="D55" s="1364"/>
      <c r="E55" s="1366"/>
      <c r="F55" s="1364"/>
      <c r="G55" s="1364"/>
      <c r="H55" s="1364"/>
      <c r="I55" s="1364"/>
      <c r="J55" s="1364"/>
      <c r="K55" s="1366"/>
      <c r="L55" s="1364"/>
      <c r="M55" s="1364"/>
      <c r="N55" s="1364"/>
      <c r="O55" s="1364"/>
      <c r="P55" s="1364"/>
      <c r="Q55" s="1364"/>
      <c r="R55" s="1364"/>
      <c r="S55" s="1364"/>
      <c r="T55" s="1366"/>
      <c r="U55" s="1364"/>
      <c r="V55" s="1364"/>
      <c r="W55" s="1364"/>
      <c r="X55" s="1364"/>
    </row>
    <row r="56" spans="1:24" s="1363" customFormat="1">
      <c r="A56" s="1364">
        <v>44</v>
      </c>
      <c r="B56" s="1364" t="b">
        <f>Check!$AR$45</f>
        <v>1</v>
      </c>
      <c r="C56" s="1364"/>
      <c r="D56" s="1364"/>
      <c r="E56" s="1366"/>
      <c r="F56" s="1364"/>
      <c r="G56" s="1364"/>
      <c r="H56" s="1364"/>
      <c r="I56" s="1364"/>
      <c r="J56" s="1364"/>
      <c r="K56" s="1366"/>
      <c r="L56" s="1364"/>
      <c r="M56" s="1364"/>
      <c r="N56" s="1364"/>
      <c r="O56" s="1364"/>
      <c r="P56" s="1364"/>
      <c r="Q56" s="1364"/>
      <c r="R56" s="1364"/>
      <c r="S56" s="1364"/>
      <c r="T56" s="1366"/>
      <c r="U56" s="1364"/>
      <c r="V56" s="1364"/>
      <c r="W56" s="1364"/>
      <c r="X56" s="1364"/>
    </row>
    <row r="57" spans="1:24" s="1363" customFormat="1">
      <c r="A57" s="1364">
        <v>45</v>
      </c>
      <c r="B57" s="1364" t="b">
        <f>Check!$AR$46</f>
        <v>1</v>
      </c>
      <c r="C57" s="1364"/>
      <c r="D57" s="1364"/>
      <c r="E57" s="1366"/>
      <c r="F57" s="1364"/>
      <c r="G57" s="1364"/>
      <c r="H57" s="1364"/>
      <c r="I57" s="1364"/>
      <c r="J57" s="1364"/>
      <c r="K57" s="1366"/>
      <c r="L57" s="1364"/>
      <c r="M57" s="1364"/>
      <c r="N57" s="1364"/>
      <c r="O57" s="1364"/>
      <c r="P57" s="1364"/>
      <c r="Q57" s="1364"/>
      <c r="R57" s="1364"/>
      <c r="S57" s="1364"/>
      <c r="T57" s="1366"/>
      <c r="U57" s="1364"/>
      <c r="V57" s="1364"/>
      <c r="W57" s="1364"/>
      <c r="X57" s="1364"/>
    </row>
    <row r="58" spans="1:24" s="1363" customFormat="1">
      <c r="A58" s="1364">
        <v>49</v>
      </c>
      <c r="B58" s="1364" t="b">
        <f>Check!$AR$50</f>
        <v>1</v>
      </c>
      <c r="C58" s="1364"/>
      <c r="D58" s="1364"/>
      <c r="E58" s="1366"/>
      <c r="F58" s="1364"/>
      <c r="G58" s="1364"/>
      <c r="H58" s="1364"/>
      <c r="I58" s="1364"/>
      <c r="J58" s="1364"/>
      <c r="K58" s="1366"/>
      <c r="L58" s="1364"/>
      <c r="M58" s="1364"/>
      <c r="N58" s="1364"/>
      <c r="O58" s="1364"/>
      <c r="P58" s="1364"/>
      <c r="Q58" s="1364"/>
      <c r="R58" s="1364"/>
      <c r="S58" s="1364"/>
      <c r="T58" s="1366"/>
      <c r="U58" s="1364"/>
      <c r="V58" s="1364"/>
      <c r="W58" s="1364"/>
      <c r="X58" s="1364"/>
    </row>
    <row r="59" spans="1:24" s="1363" customFormat="1">
      <c r="A59" s="1364">
        <v>50</v>
      </c>
      <c r="B59" s="1364" t="b">
        <f>Check!$AR$51</f>
        <v>1</v>
      </c>
      <c r="C59" s="1364"/>
      <c r="D59" s="1364"/>
      <c r="E59" s="1366"/>
      <c r="F59" s="1364"/>
      <c r="G59" s="1364"/>
      <c r="H59" s="1364"/>
      <c r="I59" s="1364"/>
      <c r="J59" s="1364"/>
      <c r="K59" s="1366"/>
      <c r="L59" s="1364"/>
      <c r="M59" s="1364"/>
      <c r="N59" s="1364"/>
      <c r="O59" s="1364"/>
      <c r="P59" s="1364"/>
      <c r="Q59" s="1364"/>
      <c r="R59" s="1364"/>
      <c r="S59" s="1364"/>
      <c r="T59" s="1366"/>
      <c r="U59" s="1364"/>
      <c r="V59" s="1364"/>
      <c r="W59" s="1364"/>
      <c r="X59" s="1364"/>
    </row>
    <row r="60" spans="1:24" s="1363" customFormat="1">
      <c r="A60" s="1364">
        <v>51</v>
      </c>
      <c r="B60" s="1364" t="b">
        <f>Check!$AR$52</f>
        <v>1</v>
      </c>
      <c r="C60" s="1364"/>
      <c r="D60" s="1364"/>
      <c r="E60" s="1366"/>
      <c r="F60" s="1364"/>
      <c r="G60" s="1364"/>
      <c r="H60" s="1364"/>
      <c r="I60" s="1364"/>
      <c r="J60" s="1364"/>
      <c r="K60" s="1366"/>
      <c r="L60" s="1364"/>
      <c r="M60" s="1364"/>
      <c r="N60" s="1364"/>
      <c r="O60" s="1364"/>
      <c r="P60" s="1364"/>
      <c r="Q60" s="1364"/>
      <c r="R60" s="1364"/>
      <c r="S60" s="1364"/>
      <c r="T60" s="1366"/>
      <c r="U60" s="1364"/>
      <c r="V60" s="1364"/>
      <c r="W60" s="1364"/>
      <c r="X60" s="1364"/>
    </row>
    <row r="61" spans="1:24" s="1363" customFormat="1">
      <c r="A61" s="1364">
        <v>626</v>
      </c>
      <c r="B61" s="1364" t="b">
        <f>Check!$AR$627</f>
        <v>1</v>
      </c>
      <c r="C61" s="1364"/>
      <c r="D61" s="1364"/>
      <c r="E61" s="1366"/>
      <c r="F61" s="1364"/>
      <c r="G61" s="1364"/>
      <c r="H61" s="1364"/>
      <c r="I61" s="1364"/>
      <c r="J61" s="1364"/>
      <c r="K61" s="1366"/>
      <c r="L61" s="1364"/>
      <c r="M61" s="1364"/>
      <c r="N61" s="1364"/>
      <c r="O61" s="1364"/>
      <c r="P61" s="1364"/>
      <c r="Q61" s="1364"/>
      <c r="R61" s="1364"/>
      <c r="S61" s="1364"/>
      <c r="T61" s="1366"/>
      <c r="U61" s="1364"/>
      <c r="V61" s="1364"/>
      <c r="W61" s="1364"/>
      <c r="X61" s="1364"/>
    </row>
    <row r="62" spans="1:24" s="1363" customFormat="1">
      <c r="A62" s="1364">
        <v>627</v>
      </c>
      <c r="B62" s="1364" t="b">
        <f>Check!$AR$628</f>
        <v>1</v>
      </c>
      <c r="C62" s="1364"/>
      <c r="D62" s="1364"/>
      <c r="E62" s="1366"/>
      <c r="F62" s="1364"/>
      <c r="G62" s="1364"/>
      <c r="H62" s="1364"/>
      <c r="I62" s="1364"/>
      <c r="J62" s="1364"/>
      <c r="K62" s="1366"/>
      <c r="L62" s="1364"/>
      <c r="M62" s="1364"/>
      <c r="N62" s="1364"/>
      <c r="O62" s="1364"/>
      <c r="P62" s="1364"/>
      <c r="Q62" s="1364"/>
      <c r="R62" s="1364"/>
      <c r="S62" s="1364"/>
      <c r="T62" s="1366"/>
      <c r="U62" s="1364"/>
      <c r="V62" s="1364"/>
      <c r="W62" s="1364"/>
      <c r="X62" s="1364"/>
    </row>
    <row r="63" spans="1:24" s="1363" customFormat="1">
      <c r="A63" s="1364">
        <v>628</v>
      </c>
      <c r="B63" s="1364" t="b">
        <f>Check!$AR$629</f>
        <v>1</v>
      </c>
      <c r="C63" s="1364"/>
      <c r="D63" s="1364"/>
      <c r="E63" s="1366"/>
      <c r="F63" s="1364"/>
      <c r="G63" s="1364"/>
      <c r="H63" s="1364"/>
      <c r="I63" s="1364"/>
      <c r="J63" s="1364"/>
      <c r="K63" s="1366"/>
      <c r="L63" s="1364"/>
      <c r="M63" s="1364"/>
      <c r="N63" s="1364"/>
      <c r="O63" s="1364"/>
      <c r="P63" s="1364"/>
      <c r="Q63" s="1364"/>
      <c r="R63" s="1364"/>
      <c r="S63" s="1364"/>
      <c r="T63" s="1366"/>
      <c r="U63" s="1364"/>
      <c r="V63" s="1364"/>
      <c r="W63" s="1364"/>
      <c r="X63" s="1364"/>
    </row>
    <row r="64" spans="1:24" s="1363" customFormat="1">
      <c r="A64" s="1364">
        <v>629</v>
      </c>
      <c r="B64" s="1364" t="b">
        <f>Check!$AR$630</f>
        <v>1</v>
      </c>
      <c r="C64" s="1364"/>
      <c r="D64" s="1364"/>
      <c r="E64" s="1366"/>
      <c r="F64" s="1364"/>
      <c r="G64" s="1364"/>
      <c r="H64" s="1364"/>
      <c r="I64" s="1364"/>
      <c r="J64" s="1364"/>
      <c r="K64" s="1366"/>
      <c r="L64" s="1364"/>
      <c r="M64" s="1364"/>
      <c r="N64" s="1364"/>
      <c r="O64" s="1364"/>
      <c r="P64" s="1364"/>
      <c r="Q64" s="1364"/>
      <c r="R64" s="1364"/>
      <c r="S64" s="1364"/>
      <c r="T64" s="1366"/>
      <c r="U64" s="1364"/>
      <c r="V64" s="1364"/>
      <c r="W64" s="1364"/>
      <c r="X64" s="1364"/>
    </row>
    <row r="65" spans="1:24" s="1363" customFormat="1">
      <c r="A65" s="1364">
        <v>630</v>
      </c>
      <c r="B65" s="1364" t="b">
        <f>Check!$AR$631</f>
        <v>1</v>
      </c>
      <c r="C65" s="1364"/>
      <c r="D65" s="1364"/>
      <c r="E65" s="1366"/>
      <c r="F65" s="1364"/>
      <c r="G65" s="1364"/>
      <c r="H65" s="1364"/>
      <c r="I65" s="1364"/>
      <c r="J65" s="1364"/>
      <c r="K65" s="1366"/>
      <c r="L65" s="1364"/>
      <c r="M65" s="1364"/>
      <c r="N65" s="1364"/>
      <c r="O65" s="1364"/>
      <c r="P65" s="1364"/>
      <c r="Q65" s="1364"/>
      <c r="R65" s="1364"/>
      <c r="S65" s="1364"/>
      <c r="T65" s="1366"/>
      <c r="U65" s="1364"/>
      <c r="V65" s="1364"/>
      <c r="W65" s="1364"/>
      <c r="X65" s="1364"/>
    </row>
    <row r="66" spans="1:24" s="1363" customFormat="1">
      <c r="A66" s="1364">
        <v>631</v>
      </c>
      <c r="B66" s="1364" t="b">
        <f>Check!$AR$632</f>
        <v>1</v>
      </c>
      <c r="C66" s="1364"/>
      <c r="D66" s="1364"/>
      <c r="E66" s="1366"/>
      <c r="F66" s="1364"/>
      <c r="G66" s="1364"/>
      <c r="H66" s="1364"/>
      <c r="I66" s="1364"/>
      <c r="J66" s="1364"/>
      <c r="K66" s="1366"/>
      <c r="L66" s="1364"/>
      <c r="M66" s="1364"/>
      <c r="N66" s="1364"/>
      <c r="O66" s="1364"/>
      <c r="P66" s="1364"/>
      <c r="Q66" s="1364"/>
      <c r="R66" s="1364"/>
      <c r="S66" s="1364"/>
      <c r="T66" s="1366"/>
      <c r="U66" s="1364"/>
      <c r="V66" s="1364"/>
      <c r="W66" s="1364"/>
      <c r="X66" s="1364"/>
    </row>
    <row r="67" spans="1:24" s="1363" customFormat="1">
      <c r="A67" s="1364">
        <v>632</v>
      </c>
      <c r="B67" s="1364" t="b">
        <f>Check!$AR$633</f>
        <v>1</v>
      </c>
      <c r="C67" s="1364"/>
      <c r="D67" s="1364"/>
      <c r="E67" s="1366"/>
      <c r="F67" s="1364"/>
      <c r="G67" s="1364"/>
      <c r="H67" s="1364"/>
      <c r="I67" s="1364"/>
      <c r="J67" s="1364"/>
      <c r="K67" s="1366"/>
      <c r="L67" s="1364"/>
      <c r="M67" s="1364"/>
      <c r="N67" s="1364"/>
      <c r="O67" s="1364"/>
      <c r="P67" s="1364"/>
      <c r="Q67" s="1364"/>
      <c r="R67" s="1364"/>
      <c r="S67" s="1364"/>
      <c r="T67" s="1366"/>
      <c r="U67" s="1364"/>
      <c r="V67" s="1364"/>
      <c r="W67" s="1364"/>
      <c r="X67" s="1364"/>
    </row>
    <row r="68" spans="1:24" s="1363" customFormat="1">
      <c r="A68" s="1364">
        <v>633</v>
      </c>
      <c r="B68" s="1364" t="b">
        <f>Check!$AR$634</f>
        <v>1</v>
      </c>
      <c r="C68" s="1364"/>
      <c r="D68" s="1364"/>
      <c r="E68" s="1366"/>
      <c r="F68" s="1364"/>
      <c r="G68" s="1364"/>
      <c r="H68" s="1364"/>
      <c r="I68" s="1364"/>
      <c r="J68" s="1364"/>
      <c r="K68" s="1366"/>
      <c r="L68" s="1364"/>
      <c r="M68" s="1364"/>
      <c r="N68" s="1364"/>
      <c r="O68" s="1364"/>
      <c r="P68" s="1364"/>
      <c r="Q68" s="1364"/>
      <c r="R68" s="1364"/>
      <c r="S68" s="1364"/>
      <c r="T68" s="1366"/>
      <c r="U68" s="1364"/>
      <c r="V68" s="1364"/>
      <c r="W68" s="1364"/>
      <c r="X68" s="1364"/>
    </row>
    <row r="69" spans="1:24" s="1363" customFormat="1">
      <c r="A69" s="1364">
        <v>634</v>
      </c>
      <c r="B69" s="1364" t="b">
        <f>Check!$AR$635</f>
        <v>1</v>
      </c>
      <c r="C69" s="1364"/>
      <c r="D69" s="1364"/>
      <c r="E69" s="1366"/>
      <c r="F69" s="1364"/>
      <c r="G69" s="1364"/>
      <c r="H69" s="1364"/>
      <c r="I69" s="1364"/>
      <c r="J69" s="1364"/>
      <c r="K69" s="1366"/>
      <c r="L69" s="1364"/>
      <c r="M69" s="1364"/>
      <c r="N69" s="1364"/>
      <c r="O69" s="1364"/>
      <c r="P69" s="1364"/>
      <c r="Q69" s="1364"/>
      <c r="R69" s="1364"/>
      <c r="S69" s="1364"/>
      <c r="T69" s="1366"/>
      <c r="U69" s="1364"/>
      <c r="V69" s="1364"/>
      <c r="W69" s="1364"/>
      <c r="X69" s="1364"/>
    </row>
    <row r="70" spans="1:24" s="1363" customFormat="1">
      <c r="A70" s="1364">
        <v>635</v>
      </c>
      <c r="B70" s="1364" t="b">
        <f>Check!$AR$636</f>
        <v>1</v>
      </c>
      <c r="C70" s="1364"/>
      <c r="D70" s="1364"/>
      <c r="E70" s="1366"/>
      <c r="F70" s="1364"/>
      <c r="G70" s="1364"/>
      <c r="H70" s="1364"/>
      <c r="I70" s="1364"/>
      <c r="J70" s="1364"/>
      <c r="K70" s="1366"/>
      <c r="L70" s="1364"/>
      <c r="M70" s="1364"/>
      <c r="N70" s="1364"/>
      <c r="O70" s="1364"/>
      <c r="P70" s="1364"/>
      <c r="Q70" s="1364"/>
      <c r="R70" s="1364"/>
      <c r="S70" s="1364"/>
      <c r="T70" s="1366"/>
      <c r="U70" s="1364"/>
      <c r="V70" s="1364"/>
      <c r="W70" s="1364"/>
      <c r="X70" s="1364"/>
    </row>
    <row r="71" spans="1:24" s="1363" customFormat="1">
      <c r="A71" s="1364">
        <v>636</v>
      </c>
      <c r="B71" s="1364" t="b">
        <f>Check!$AR$637</f>
        <v>1</v>
      </c>
      <c r="C71" s="1364"/>
      <c r="D71" s="1364"/>
      <c r="E71" s="1366"/>
      <c r="F71" s="1364"/>
      <c r="G71" s="1364"/>
      <c r="H71" s="1364"/>
      <c r="I71" s="1364"/>
      <c r="J71" s="1364"/>
      <c r="K71" s="1366"/>
      <c r="L71" s="1364"/>
      <c r="M71" s="1364"/>
      <c r="N71" s="1364"/>
      <c r="O71" s="1364"/>
      <c r="P71" s="1364"/>
      <c r="Q71" s="1364"/>
      <c r="R71" s="1364"/>
      <c r="S71" s="1364"/>
      <c r="T71" s="1366"/>
      <c r="U71" s="1364"/>
      <c r="V71" s="1364"/>
      <c r="W71" s="1364"/>
      <c r="X71" s="1364"/>
    </row>
    <row r="72" spans="1:24" s="1363" customFormat="1">
      <c r="A72" s="1364">
        <v>637</v>
      </c>
      <c r="B72" s="1364" t="b">
        <f>Check!$AR$638</f>
        <v>1</v>
      </c>
      <c r="C72" s="1364"/>
      <c r="D72" s="1364"/>
      <c r="E72" s="1366"/>
      <c r="F72" s="1364"/>
      <c r="G72" s="1364"/>
      <c r="H72" s="1364"/>
      <c r="I72" s="1364"/>
      <c r="J72" s="1364"/>
      <c r="K72" s="1366"/>
      <c r="L72" s="1364"/>
      <c r="M72" s="1364"/>
      <c r="N72" s="1364"/>
      <c r="O72" s="1364"/>
      <c r="P72" s="1364"/>
      <c r="Q72" s="1364"/>
      <c r="R72" s="1364"/>
      <c r="S72" s="1364"/>
      <c r="T72" s="1366"/>
      <c r="U72" s="1364"/>
      <c r="V72" s="1364"/>
      <c r="W72" s="1364"/>
      <c r="X72" s="1364"/>
    </row>
    <row r="73" spans="1:24" s="1363" customFormat="1">
      <c r="A73" s="1364">
        <v>638</v>
      </c>
      <c r="B73" s="1364" t="b">
        <f>Check!$AR$639</f>
        <v>1</v>
      </c>
      <c r="C73" s="1364"/>
      <c r="D73" s="1364"/>
      <c r="E73" s="1366"/>
      <c r="F73" s="1364"/>
      <c r="G73" s="1364"/>
      <c r="H73" s="1364"/>
      <c r="I73" s="1364"/>
      <c r="J73" s="1364"/>
      <c r="K73" s="1366"/>
      <c r="L73" s="1364"/>
      <c r="M73" s="1364"/>
      <c r="N73" s="1364"/>
      <c r="O73" s="1364"/>
      <c r="P73" s="1364"/>
      <c r="Q73" s="1364"/>
      <c r="R73" s="1364"/>
      <c r="S73" s="1364"/>
      <c r="T73" s="1366"/>
      <c r="U73" s="1364"/>
      <c r="V73" s="1364"/>
      <c r="W73" s="1364"/>
      <c r="X73" s="1364"/>
    </row>
    <row r="74" spans="1:24" s="1363" customFormat="1">
      <c r="A74" s="1364">
        <v>639</v>
      </c>
      <c r="B74" s="1364" t="b">
        <f>Check!$AR$640</f>
        <v>1</v>
      </c>
      <c r="C74" s="1364"/>
      <c r="D74" s="1364"/>
      <c r="E74" s="1366"/>
      <c r="F74" s="1364"/>
      <c r="G74" s="1364"/>
      <c r="H74" s="1364"/>
      <c r="I74" s="1364"/>
      <c r="J74" s="1364"/>
      <c r="K74" s="1366"/>
      <c r="L74" s="1364"/>
      <c r="M74" s="1364"/>
      <c r="N74" s="1364"/>
      <c r="O74" s="1364"/>
      <c r="P74" s="1364"/>
      <c r="Q74" s="1364"/>
      <c r="R74" s="1364"/>
      <c r="S74" s="1364"/>
      <c r="T74" s="1366"/>
      <c r="U74" s="1364"/>
      <c r="V74" s="1364"/>
      <c r="W74" s="1364"/>
      <c r="X74" s="1364"/>
    </row>
    <row r="75" spans="1:24" s="1363" customFormat="1">
      <c r="A75" s="1364">
        <v>640</v>
      </c>
      <c r="B75" s="1364" t="b">
        <f>Check!$AR$641</f>
        <v>1</v>
      </c>
      <c r="C75" s="1364"/>
      <c r="D75" s="1364"/>
      <c r="E75" s="1366"/>
      <c r="F75" s="1364"/>
      <c r="G75" s="1364"/>
      <c r="H75" s="1364"/>
      <c r="I75" s="1364"/>
      <c r="J75" s="1364"/>
      <c r="K75" s="1366"/>
      <c r="L75" s="1364"/>
      <c r="M75" s="1364"/>
      <c r="N75" s="1364"/>
      <c r="O75" s="1364"/>
      <c r="P75" s="1364"/>
      <c r="Q75" s="1364"/>
      <c r="R75" s="1364"/>
      <c r="S75" s="1364"/>
      <c r="T75" s="1366"/>
      <c r="U75" s="1364"/>
      <c r="V75" s="1364"/>
      <c r="W75" s="1364"/>
      <c r="X75" s="1364"/>
    </row>
    <row r="76" spans="1:24" s="1363" customFormat="1">
      <c r="A76" s="1364">
        <v>641</v>
      </c>
      <c r="B76" s="1364" t="b">
        <f>Check!$AR$642</f>
        <v>1</v>
      </c>
      <c r="C76" s="1364"/>
      <c r="D76" s="1364"/>
      <c r="E76" s="1366"/>
      <c r="F76" s="1364"/>
      <c r="G76" s="1364"/>
      <c r="H76" s="1364"/>
      <c r="I76" s="1364"/>
      <c r="J76" s="1364"/>
      <c r="K76" s="1366"/>
      <c r="L76" s="1364"/>
      <c r="M76" s="1364"/>
      <c r="N76" s="1364"/>
      <c r="O76" s="1364"/>
      <c r="P76" s="1364"/>
      <c r="Q76" s="1364"/>
      <c r="R76" s="1364"/>
      <c r="S76" s="1364"/>
      <c r="T76" s="1366"/>
      <c r="U76" s="1364"/>
      <c r="V76" s="1364"/>
      <c r="W76" s="1364"/>
      <c r="X76" s="1364"/>
    </row>
    <row r="77" spans="1:24" s="1363" customFormat="1">
      <c r="A77" s="1364">
        <v>642</v>
      </c>
      <c r="B77" s="1364" t="b">
        <f>Check!$AR$643</f>
        <v>1</v>
      </c>
      <c r="C77" s="1364"/>
      <c r="D77" s="1364"/>
      <c r="E77" s="1366"/>
      <c r="F77" s="1364"/>
      <c r="G77" s="1364"/>
      <c r="H77" s="1364"/>
      <c r="I77" s="1364"/>
      <c r="J77" s="1364"/>
      <c r="K77" s="1366"/>
      <c r="L77" s="1364"/>
      <c r="M77" s="1364"/>
      <c r="N77" s="1364"/>
      <c r="O77" s="1364"/>
      <c r="P77" s="1364"/>
      <c r="Q77" s="1364"/>
      <c r="R77" s="1364"/>
      <c r="S77" s="1364"/>
      <c r="T77" s="1366"/>
      <c r="U77" s="1364"/>
      <c r="V77" s="1364"/>
      <c r="W77" s="1364"/>
      <c r="X77" s="1364"/>
    </row>
    <row r="78" spans="1:24" s="1363" customFormat="1">
      <c r="A78" s="1364">
        <v>643</v>
      </c>
      <c r="B78" s="1364" t="b">
        <f>Check!$AR$644</f>
        <v>1</v>
      </c>
      <c r="C78" s="1364"/>
      <c r="D78" s="1364"/>
      <c r="E78" s="1366"/>
      <c r="F78" s="1364"/>
      <c r="G78" s="1364"/>
      <c r="H78" s="1364"/>
      <c r="I78" s="1364"/>
      <c r="J78" s="1364"/>
      <c r="K78" s="1366"/>
      <c r="L78" s="1364"/>
      <c r="M78" s="1364"/>
      <c r="N78" s="1364"/>
      <c r="O78" s="1364"/>
      <c r="P78" s="1364"/>
      <c r="Q78" s="1364"/>
      <c r="R78" s="1364"/>
      <c r="S78" s="1364"/>
      <c r="T78" s="1366"/>
      <c r="U78" s="1364"/>
      <c r="V78" s="1364"/>
      <c r="W78" s="1364"/>
      <c r="X78" s="1364"/>
    </row>
    <row r="79" spans="1:24" s="1363" customFormat="1">
      <c r="A79" s="1364">
        <v>644</v>
      </c>
      <c r="B79" s="1364" t="b">
        <f>Check!$AR$645</f>
        <v>1</v>
      </c>
      <c r="C79" s="1364"/>
      <c r="D79" s="1364"/>
      <c r="E79" s="1366"/>
      <c r="F79" s="1364"/>
      <c r="G79" s="1364"/>
      <c r="H79" s="1364"/>
      <c r="I79" s="1364"/>
      <c r="J79" s="1364"/>
      <c r="K79" s="1366"/>
      <c r="L79" s="1364"/>
      <c r="M79" s="1364"/>
      <c r="N79" s="1364"/>
      <c r="O79" s="1364"/>
      <c r="P79" s="1364"/>
      <c r="Q79" s="1364"/>
      <c r="R79" s="1364"/>
      <c r="S79" s="1364"/>
      <c r="T79" s="1366"/>
      <c r="U79" s="1364"/>
      <c r="V79" s="1364"/>
      <c r="W79" s="1364"/>
      <c r="X79" s="1364"/>
    </row>
    <row r="80" spans="1:24" s="1363" customFormat="1">
      <c r="A80" s="1364">
        <v>645</v>
      </c>
      <c r="B80" s="1364" t="b">
        <f>Check!$AR$646</f>
        <v>1</v>
      </c>
      <c r="C80" s="1364"/>
      <c r="D80" s="1364"/>
      <c r="E80" s="1366"/>
      <c r="F80" s="1364"/>
      <c r="G80" s="1364"/>
      <c r="H80" s="1364"/>
      <c r="I80" s="1364"/>
      <c r="J80" s="1364"/>
      <c r="K80" s="1366"/>
      <c r="L80" s="1364"/>
      <c r="M80" s="1364"/>
      <c r="N80" s="1364"/>
      <c r="O80" s="1364"/>
      <c r="P80" s="1364"/>
      <c r="Q80" s="1364"/>
      <c r="R80" s="1364"/>
      <c r="S80" s="1364"/>
      <c r="T80" s="1366"/>
      <c r="U80" s="1364"/>
      <c r="V80" s="1364"/>
      <c r="W80" s="1364"/>
      <c r="X80" s="1364"/>
    </row>
    <row r="81" spans="1:24" s="1363" customFormat="1">
      <c r="A81" s="1364">
        <v>646</v>
      </c>
      <c r="B81" s="1364" t="b">
        <f>Check!$AR$647</f>
        <v>1</v>
      </c>
      <c r="C81" s="1364"/>
      <c r="D81" s="1364"/>
      <c r="E81" s="1366"/>
      <c r="F81" s="1364"/>
      <c r="G81" s="1364"/>
      <c r="H81" s="1364"/>
      <c r="I81" s="1364"/>
      <c r="J81" s="1364"/>
      <c r="K81" s="1366"/>
      <c r="L81" s="1364"/>
      <c r="M81" s="1364"/>
      <c r="N81" s="1364"/>
      <c r="O81" s="1364"/>
      <c r="P81" s="1364"/>
      <c r="Q81" s="1364"/>
      <c r="R81" s="1364"/>
      <c r="S81" s="1364"/>
      <c r="T81" s="1366"/>
      <c r="U81" s="1364"/>
      <c r="V81" s="1364"/>
      <c r="W81" s="1364"/>
      <c r="X81" s="1364"/>
    </row>
    <row r="82" spans="1:24" s="1363" customFormat="1">
      <c r="A82" s="1364">
        <v>647</v>
      </c>
      <c r="B82" s="1364" t="b">
        <f>Check!$AR$648</f>
        <v>1</v>
      </c>
      <c r="C82" s="1364"/>
      <c r="D82" s="1364"/>
      <c r="E82" s="1366"/>
      <c r="F82" s="1364"/>
      <c r="G82" s="1364"/>
      <c r="H82" s="1364"/>
      <c r="I82" s="1364"/>
      <c r="J82" s="1364"/>
      <c r="K82" s="1366"/>
      <c r="L82" s="1364"/>
      <c r="M82" s="1364"/>
      <c r="N82" s="1364"/>
      <c r="O82" s="1364"/>
      <c r="P82" s="1364"/>
      <c r="Q82" s="1364"/>
      <c r="R82" s="1364"/>
      <c r="S82" s="1364"/>
      <c r="T82" s="1366"/>
      <c r="U82" s="1364"/>
      <c r="V82" s="1364"/>
      <c r="W82" s="1364"/>
      <c r="X82" s="1364"/>
    </row>
    <row r="83" spans="1:24" s="1363" customFormat="1">
      <c r="A83" s="1364">
        <v>648</v>
      </c>
      <c r="B83" s="1364" t="b">
        <f>Check!$AR$649</f>
        <v>1</v>
      </c>
      <c r="C83" s="1364"/>
      <c r="D83" s="1364"/>
      <c r="E83" s="1366"/>
      <c r="F83" s="1364"/>
      <c r="G83" s="1364"/>
      <c r="H83" s="1364"/>
      <c r="I83" s="1364"/>
      <c r="J83" s="1364"/>
      <c r="K83" s="1366"/>
      <c r="L83" s="1364"/>
      <c r="M83" s="1364"/>
      <c r="N83" s="1364"/>
      <c r="O83" s="1364"/>
      <c r="P83" s="1364"/>
      <c r="Q83" s="1364"/>
      <c r="R83" s="1364"/>
      <c r="S83" s="1364"/>
      <c r="T83" s="1366"/>
      <c r="U83" s="1364"/>
      <c r="V83" s="1364"/>
      <c r="W83" s="1364"/>
      <c r="X83" s="1364"/>
    </row>
    <row r="84" spans="1:24" s="1363" customFormat="1">
      <c r="A84" s="1364">
        <v>649</v>
      </c>
      <c r="B84" s="1364" t="b">
        <f>Check!$AR$650</f>
        <v>1</v>
      </c>
      <c r="C84" s="1364"/>
      <c r="D84" s="1364"/>
      <c r="E84" s="1366"/>
      <c r="F84" s="1364"/>
      <c r="G84" s="1364"/>
      <c r="H84" s="1364"/>
      <c r="I84" s="1364"/>
      <c r="J84" s="1364"/>
      <c r="K84" s="1366"/>
      <c r="L84" s="1364"/>
      <c r="M84" s="1364"/>
      <c r="N84" s="1364"/>
      <c r="O84" s="1364"/>
      <c r="P84" s="1364"/>
      <c r="Q84" s="1364"/>
      <c r="R84" s="1364"/>
      <c r="S84" s="1364"/>
      <c r="T84" s="1366"/>
      <c r="U84" s="1364"/>
      <c r="V84" s="1364"/>
      <c r="W84" s="1364"/>
      <c r="X84" s="1364"/>
    </row>
    <row r="85" spans="1:24" s="1363" customFormat="1">
      <c r="A85" s="1364">
        <v>650</v>
      </c>
      <c r="B85" s="1364" t="b">
        <f>Check!$AR$651</f>
        <v>1</v>
      </c>
      <c r="C85" s="1364"/>
      <c r="D85" s="1364"/>
      <c r="E85" s="1366"/>
      <c r="F85" s="1364"/>
      <c r="G85" s="1364"/>
      <c r="H85" s="1364"/>
      <c r="I85" s="1364"/>
      <c r="J85" s="1364"/>
      <c r="K85" s="1366"/>
      <c r="L85" s="1364"/>
      <c r="M85" s="1364"/>
      <c r="N85" s="1364"/>
      <c r="O85" s="1364"/>
      <c r="P85" s="1364"/>
      <c r="Q85" s="1364"/>
      <c r="R85" s="1364"/>
      <c r="S85" s="1364"/>
      <c r="T85" s="1366"/>
      <c r="U85" s="1364"/>
      <c r="V85" s="1364"/>
      <c r="W85" s="1364"/>
      <c r="X85" s="1364"/>
    </row>
    <row r="86" spans="1:24" s="1363" customFormat="1">
      <c r="A86" s="1364">
        <v>651</v>
      </c>
      <c r="B86" s="1364" t="b">
        <f>Check!$AR$652</f>
        <v>1</v>
      </c>
      <c r="C86" s="1364"/>
      <c r="D86" s="1364"/>
      <c r="E86" s="1366"/>
      <c r="F86" s="1364"/>
      <c r="G86" s="1364"/>
      <c r="H86" s="1364"/>
      <c r="I86" s="1364"/>
      <c r="J86" s="1364"/>
      <c r="K86" s="1366"/>
      <c r="L86" s="1364"/>
      <c r="M86" s="1364"/>
      <c r="N86" s="1364"/>
      <c r="O86" s="1364"/>
      <c r="P86" s="1364"/>
      <c r="Q86" s="1364"/>
      <c r="R86" s="1364"/>
      <c r="S86" s="1364"/>
      <c r="T86" s="1366"/>
      <c r="U86" s="1364"/>
      <c r="V86" s="1364"/>
      <c r="W86" s="1364"/>
      <c r="X86" s="1364"/>
    </row>
    <row r="87" spans="1:24" s="1363" customFormat="1">
      <c r="A87" s="1364">
        <v>652</v>
      </c>
      <c r="B87" s="1364" t="b">
        <f>Check!$AR$653</f>
        <v>1</v>
      </c>
      <c r="C87" s="1364"/>
      <c r="D87" s="1364"/>
      <c r="E87" s="1366"/>
      <c r="F87" s="1364"/>
      <c r="G87" s="1364"/>
      <c r="H87" s="1364"/>
      <c r="I87" s="1364"/>
      <c r="J87" s="1364"/>
      <c r="K87" s="1366"/>
      <c r="L87" s="1364"/>
      <c r="M87" s="1364"/>
      <c r="N87" s="1364"/>
      <c r="O87" s="1364"/>
      <c r="P87" s="1364"/>
      <c r="Q87" s="1364"/>
      <c r="R87" s="1364"/>
      <c r="S87" s="1364"/>
      <c r="T87" s="1366"/>
      <c r="U87" s="1364"/>
      <c r="V87" s="1364"/>
      <c r="W87" s="1364"/>
      <c r="X87" s="1364"/>
    </row>
    <row r="88" spans="1:24" s="1363" customFormat="1">
      <c r="A88" s="1364">
        <v>653</v>
      </c>
      <c r="B88" s="1364" t="b">
        <f>Check!$AR$654</f>
        <v>1</v>
      </c>
      <c r="C88" s="1364"/>
      <c r="D88" s="1364"/>
      <c r="E88" s="1366"/>
      <c r="F88" s="1364"/>
      <c r="G88" s="1364"/>
      <c r="H88" s="1364"/>
      <c r="I88" s="1364"/>
      <c r="J88" s="1364"/>
      <c r="K88" s="1366"/>
      <c r="L88" s="1364"/>
      <c r="M88" s="1364"/>
      <c r="N88" s="1364"/>
      <c r="O88" s="1364"/>
      <c r="P88" s="1364"/>
      <c r="Q88" s="1364"/>
      <c r="R88" s="1364"/>
      <c r="S88" s="1364"/>
      <c r="T88" s="1366"/>
      <c r="U88" s="1364"/>
      <c r="V88" s="1364"/>
      <c r="W88" s="1364"/>
      <c r="X88" s="1364"/>
    </row>
    <row r="89" spans="1:24" s="1363" customFormat="1">
      <c r="A89" s="1364">
        <v>654</v>
      </c>
      <c r="B89" s="1364" t="b">
        <f>Check!$AR$655</f>
        <v>1</v>
      </c>
      <c r="C89" s="1364"/>
      <c r="D89" s="1364"/>
      <c r="E89" s="1366"/>
      <c r="F89" s="1364"/>
      <c r="G89" s="1364"/>
      <c r="H89" s="1364"/>
      <c r="I89" s="1364"/>
      <c r="J89" s="1364"/>
      <c r="K89" s="1366"/>
      <c r="L89" s="1364"/>
      <c r="M89" s="1364"/>
      <c r="N89" s="1364"/>
      <c r="O89" s="1364"/>
      <c r="P89" s="1364"/>
      <c r="Q89" s="1364"/>
      <c r="R89" s="1364"/>
      <c r="S89" s="1364"/>
      <c r="T89" s="1366"/>
      <c r="U89" s="1364"/>
      <c r="V89" s="1364"/>
      <c r="W89" s="1364"/>
      <c r="X89" s="1364"/>
    </row>
    <row r="90" spans="1:24" s="1363" customFormat="1">
      <c r="A90" s="1364">
        <v>655</v>
      </c>
      <c r="B90" s="1364" t="b">
        <f>Check!$AR$656</f>
        <v>1</v>
      </c>
      <c r="C90" s="1364"/>
      <c r="D90" s="1364"/>
      <c r="E90" s="1366"/>
      <c r="F90" s="1364"/>
      <c r="G90" s="1364"/>
      <c r="H90" s="1364"/>
      <c r="I90" s="1364"/>
      <c r="J90" s="1364"/>
      <c r="K90" s="1366"/>
      <c r="L90" s="1364"/>
      <c r="M90" s="1364"/>
      <c r="N90" s="1364"/>
      <c r="O90" s="1364"/>
      <c r="P90" s="1364"/>
      <c r="Q90" s="1364"/>
      <c r="R90" s="1364"/>
      <c r="S90" s="1364"/>
      <c r="T90" s="1366"/>
      <c r="U90" s="1364"/>
      <c r="V90" s="1364"/>
      <c r="W90" s="1364"/>
      <c r="X90" s="1364"/>
    </row>
    <row r="91" spans="1:24" s="1363" customFormat="1">
      <c r="A91" s="1364">
        <v>656</v>
      </c>
      <c r="B91" s="1364" t="b">
        <f>Check!$AR$657</f>
        <v>1</v>
      </c>
      <c r="C91" s="1364"/>
      <c r="D91" s="1364"/>
      <c r="E91" s="1366"/>
      <c r="F91" s="1364"/>
      <c r="G91" s="1364"/>
      <c r="H91" s="1364"/>
      <c r="I91" s="1364"/>
      <c r="J91" s="1364"/>
      <c r="K91" s="1366"/>
      <c r="L91" s="1364"/>
      <c r="M91" s="1364"/>
      <c r="N91" s="1364"/>
      <c r="O91" s="1364"/>
      <c r="P91" s="1364"/>
      <c r="Q91" s="1364"/>
      <c r="R91" s="1364"/>
      <c r="S91" s="1364"/>
      <c r="T91" s="1366"/>
      <c r="U91" s="1364"/>
      <c r="V91" s="1364"/>
      <c r="W91" s="1364"/>
      <c r="X91" s="1364"/>
    </row>
    <row r="92" spans="1:24" s="1363" customFormat="1">
      <c r="A92" s="1364">
        <v>657</v>
      </c>
      <c r="B92" s="1364" t="b">
        <f>Check!$AR$658</f>
        <v>1</v>
      </c>
      <c r="C92" s="1364"/>
      <c r="D92" s="1364"/>
      <c r="E92" s="1366"/>
      <c r="F92" s="1364"/>
      <c r="G92" s="1364"/>
      <c r="H92" s="1364"/>
      <c r="I92" s="1364"/>
      <c r="J92" s="1364"/>
      <c r="K92" s="1366"/>
      <c r="L92" s="1364"/>
      <c r="M92" s="1364"/>
      <c r="N92" s="1364"/>
      <c r="O92" s="1364"/>
      <c r="P92" s="1364"/>
      <c r="Q92" s="1364"/>
      <c r="R92" s="1364"/>
      <c r="S92" s="1364"/>
      <c r="T92" s="1366"/>
      <c r="U92" s="1364"/>
      <c r="V92" s="1364"/>
      <c r="W92" s="1364"/>
      <c r="X92" s="1364"/>
    </row>
    <row r="93" spans="1:24" s="1363" customFormat="1">
      <c r="A93" s="1364">
        <v>658</v>
      </c>
      <c r="B93" s="1364" t="b">
        <f>Check!$AR$659</f>
        <v>1</v>
      </c>
      <c r="C93" s="1364"/>
      <c r="D93" s="1364"/>
      <c r="E93" s="1366"/>
      <c r="F93" s="1364"/>
      <c r="G93" s="1364"/>
      <c r="H93" s="1364"/>
      <c r="I93" s="1364"/>
      <c r="J93" s="1364"/>
      <c r="K93" s="1366"/>
      <c r="L93" s="1364"/>
      <c r="M93" s="1364"/>
      <c r="N93" s="1364"/>
      <c r="O93" s="1364"/>
      <c r="P93" s="1364"/>
      <c r="Q93" s="1364"/>
      <c r="R93" s="1364"/>
      <c r="S93" s="1364"/>
      <c r="T93" s="1366"/>
      <c r="U93" s="1364"/>
      <c r="V93" s="1364"/>
      <c r="W93" s="1364"/>
      <c r="X93" s="1364"/>
    </row>
    <row r="94" spans="1:24" s="1363" customFormat="1">
      <c r="A94" s="1364">
        <v>710</v>
      </c>
      <c r="B94" s="1364" t="b">
        <f>Check!$AR$711</f>
        <v>1</v>
      </c>
      <c r="C94" s="1364"/>
      <c r="D94" s="1364"/>
      <c r="E94" s="1366"/>
      <c r="F94" s="1364"/>
      <c r="G94" s="1364"/>
      <c r="H94" s="1364"/>
      <c r="I94" s="1364"/>
      <c r="J94" s="1364"/>
      <c r="K94" s="1366"/>
      <c r="L94" s="1364"/>
      <c r="M94" s="1364"/>
      <c r="N94" s="1364"/>
      <c r="O94" s="1364"/>
      <c r="P94" s="1364"/>
      <c r="Q94" s="1364"/>
      <c r="R94" s="1364"/>
      <c r="S94" s="1364"/>
      <c r="T94" s="1366"/>
      <c r="U94" s="1364"/>
      <c r="V94" s="1364"/>
      <c r="W94" s="1364"/>
      <c r="X94" s="1364"/>
    </row>
    <row r="95" spans="1:24" s="1363" customFormat="1">
      <c r="A95" s="1364">
        <v>711</v>
      </c>
      <c r="B95" s="1364" t="b">
        <f>Check!$AR$712</f>
        <v>1</v>
      </c>
      <c r="C95" s="1364"/>
      <c r="D95" s="1364"/>
      <c r="E95" s="1366"/>
      <c r="F95" s="1364"/>
      <c r="G95" s="1364"/>
      <c r="H95" s="1364"/>
      <c r="I95" s="1364"/>
      <c r="J95" s="1364"/>
      <c r="K95" s="1366"/>
      <c r="L95" s="1364"/>
      <c r="M95" s="1364"/>
      <c r="N95" s="1364"/>
      <c r="O95" s="1364"/>
      <c r="P95" s="1364"/>
      <c r="Q95" s="1364"/>
      <c r="R95" s="1364"/>
      <c r="S95" s="1364"/>
      <c r="T95" s="1366"/>
      <c r="U95" s="1364"/>
      <c r="V95" s="1364"/>
      <c r="W95" s="1364"/>
      <c r="X95" s="1364"/>
    </row>
    <row r="96" spans="1:24" s="1363" customFormat="1">
      <c r="A96" s="1364">
        <v>712</v>
      </c>
      <c r="B96" s="1364" t="b">
        <f>Check!$AR$713</f>
        <v>1</v>
      </c>
      <c r="C96" s="1364"/>
      <c r="D96" s="1364"/>
      <c r="E96" s="1366"/>
      <c r="F96" s="1364"/>
      <c r="G96" s="1364"/>
      <c r="H96" s="1364"/>
      <c r="I96" s="1364"/>
      <c r="J96" s="1364"/>
      <c r="K96" s="1366"/>
      <c r="L96" s="1364"/>
      <c r="M96" s="1364"/>
      <c r="N96" s="1364"/>
      <c r="O96" s="1364"/>
      <c r="P96" s="1364"/>
      <c r="Q96" s="1364"/>
      <c r="R96" s="1364"/>
      <c r="S96" s="1364"/>
      <c r="T96" s="1366"/>
      <c r="U96" s="1364"/>
      <c r="V96" s="1364"/>
      <c r="W96" s="1364"/>
      <c r="X96" s="1364"/>
    </row>
    <row r="97" spans="1:24" s="1363" customFormat="1">
      <c r="A97" s="1364">
        <v>713</v>
      </c>
      <c r="B97" s="1364" t="b">
        <f>Check!$AR$714</f>
        <v>1</v>
      </c>
      <c r="C97" s="1364"/>
      <c r="D97" s="1364"/>
      <c r="E97" s="1366"/>
      <c r="F97" s="1364"/>
      <c r="G97" s="1364"/>
      <c r="H97" s="1364"/>
      <c r="I97" s="1364"/>
      <c r="J97" s="1364"/>
      <c r="K97" s="1366"/>
      <c r="L97" s="1364"/>
      <c r="M97" s="1364"/>
      <c r="N97" s="1364"/>
      <c r="O97" s="1364"/>
      <c r="P97" s="1364"/>
      <c r="Q97" s="1364"/>
      <c r="R97" s="1364"/>
      <c r="S97" s="1364"/>
      <c r="T97" s="1366"/>
      <c r="U97" s="1364"/>
      <c r="V97" s="1364"/>
      <c r="W97" s="1364"/>
      <c r="X97" s="1364"/>
    </row>
    <row r="98" spans="1:24" s="1363" customFormat="1">
      <c r="A98" s="1364">
        <v>714</v>
      </c>
      <c r="B98" s="1364" t="b">
        <f>Check!$AR$715</f>
        <v>1</v>
      </c>
      <c r="C98" s="1364"/>
      <c r="D98" s="1364"/>
      <c r="E98" s="1366"/>
      <c r="F98" s="1364"/>
      <c r="G98" s="1364"/>
      <c r="H98" s="1364"/>
      <c r="I98" s="1364"/>
      <c r="J98" s="1364"/>
      <c r="K98" s="1366"/>
      <c r="L98" s="1364"/>
      <c r="M98" s="1364"/>
      <c r="N98" s="1364"/>
      <c r="O98" s="1364"/>
      <c r="P98" s="1364"/>
      <c r="Q98" s="1364"/>
      <c r="R98" s="1364"/>
      <c r="S98" s="1364"/>
      <c r="T98" s="1366"/>
      <c r="U98" s="1364"/>
      <c r="V98" s="1364"/>
      <c r="W98" s="1364"/>
      <c r="X98" s="1364"/>
    </row>
    <row r="99" spans="1:24" s="1363" customFormat="1">
      <c r="A99" s="1364">
        <v>715</v>
      </c>
      <c r="B99" s="1364" t="b">
        <f>Check!$AR$716</f>
        <v>1</v>
      </c>
      <c r="C99" s="1364"/>
      <c r="D99" s="1364"/>
      <c r="E99" s="1366"/>
      <c r="F99" s="1364"/>
      <c r="G99" s="1364"/>
      <c r="H99" s="1364"/>
      <c r="I99" s="1364"/>
      <c r="J99" s="1364"/>
      <c r="K99" s="1366"/>
      <c r="L99" s="1364"/>
      <c r="M99" s="1364"/>
      <c r="N99" s="1364"/>
      <c r="O99" s="1364"/>
      <c r="P99" s="1364"/>
      <c r="Q99" s="1364"/>
      <c r="R99" s="1364"/>
      <c r="S99" s="1364"/>
      <c r="T99" s="1366"/>
      <c r="U99" s="1364"/>
      <c r="V99" s="1364"/>
      <c r="W99" s="1364"/>
      <c r="X99" s="1364"/>
    </row>
    <row r="100" spans="1:24" s="1363" customFormat="1">
      <c r="A100" s="1364">
        <v>716</v>
      </c>
      <c r="B100" s="1364" t="b">
        <f>Check!$AR$717</f>
        <v>1</v>
      </c>
      <c r="C100" s="1364"/>
      <c r="D100" s="1364"/>
      <c r="E100" s="1366"/>
      <c r="F100" s="1364"/>
      <c r="G100" s="1364"/>
      <c r="H100" s="1364"/>
      <c r="I100" s="1364"/>
      <c r="J100" s="1364"/>
      <c r="K100" s="1366"/>
      <c r="L100" s="1364"/>
      <c r="M100" s="1364"/>
      <c r="N100" s="1364"/>
      <c r="O100" s="1364"/>
      <c r="P100" s="1364"/>
      <c r="Q100" s="1364"/>
      <c r="R100" s="1364"/>
      <c r="S100" s="1364"/>
      <c r="T100" s="1366"/>
      <c r="U100" s="1364"/>
      <c r="V100" s="1364"/>
      <c r="W100" s="1364"/>
      <c r="X100" s="1364"/>
    </row>
    <row r="101" spans="1:24" s="1363" customFormat="1">
      <c r="A101" s="1364">
        <v>717</v>
      </c>
      <c r="B101" s="1364" t="b">
        <f>Check!$AR$718</f>
        <v>1</v>
      </c>
      <c r="C101" s="1364"/>
      <c r="D101" s="1364"/>
      <c r="E101" s="1366"/>
      <c r="F101" s="1364"/>
      <c r="G101" s="1364"/>
      <c r="H101" s="1364"/>
      <c r="I101" s="1364"/>
      <c r="J101" s="1364"/>
      <c r="K101" s="1366"/>
      <c r="L101" s="1364"/>
      <c r="M101" s="1364"/>
      <c r="N101" s="1364"/>
      <c r="O101" s="1364"/>
      <c r="P101" s="1364"/>
      <c r="Q101" s="1364"/>
      <c r="R101" s="1364"/>
      <c r="S101" s="1364"/>
      <c r="T101" s="1366"/>
      <c r="U101" s="1364"/>
      <c r="V101" s="1364"/>
      <c r="W101" s="1364"/>
      <c r="X101" s="1364"/>
    </row>
    <row r="102" spans="1:24" s="1363" customFormat="1">
      <c r="A102" s="1364">
        <v>718</v>
      </c>
      <c r="B102" s="1364" t="b">
        <f>Check!$AR$719</f>
        <v>1</v>
      </c>
      <c r="C102" s="1364"/>
      <c r="D102" s="1364"/>
      <c r="E102" s="1366"/>
      <c r="F102" s="1364"/>
      <c r="G102" s="1364"/>
      <c r="H102" s="1364"/>
      <c r="I102" s="1364"/>
      <c r="J102" s="1364"/>
      <c r="K102" s="1366"/>
      <c r="L102" s="1364"/>
      <c r="M102" s="1364"/>
      <c r="N102" s="1364"/>
      <c r="O102" s="1364"/>
      <c r="P102" s="1364"/>
      <c r="Q102" s="1364"/>
      <c r="R102" s="1364"/>
      <c r="S102" s="1364"/>
      <c r="T102" s="1366"/>
      <c r="U102" s="1364"/>
      <c r="V102" s="1364"/>
      <c r="W102" s="1364"/>
      <c r="X102" s="1364"/>
    </row>
    <row r="103" spans="1:24" s="1363" customFormat="1">
      <c r="A103" s="1364">
        <v>719</v>
      </c>
      <c r="B103" s="1364" t="b">
        <f>Check!$AR$720</f>
        <v>1</v>
      </c>
      <c r="C103" s="1364"/>
      <c r="D103" s="1364"/>
      <c r="E103" s="1366"/>
      <c r="F103" s="1364"/>
      <c r="G103" s="1364"/>
      <c r="H103" s="1364"/>
      <c r="I103" s="1364"/>
      <c r="J103" s="1364"/>
      <c r="K103" s="1366"/>
      <c r="L103" s="1364"/>
      <c r="M103" s="1364"/>
      <c r="N103" s="1364"/>
      <c r="O103" s="1364"/>
      <c r="P103" s="1364"/>
      <c r="Q103" s="1364"/>
      <c r="R103" s="1364"/>
      <c r="S103" s="1364"/>
      <c r="T103" s="1366"/>
      <c r="U103" s="1364"/>
      <c r="V103" s="1364"/>
      <c r="W103" s="1364"/>
      <c r="X103" s="1364"/>
    </row>
    <row r="104" spans="1:24" s="1363" customFormat="1">
      <c r="A104" s="1364">
        <v>720</v>
      </c>
      <c r="B104" s="1364" t="b">
        <f>Check!$AR$721</f>
        <v>1</v>
      </c>
      <c r="C104" s="1364"/>
      <c r="D104" s="1364"/>
      <c r="E104" s="1366"/>
      <c r="F104" s="1364"/>
      <c r="G104" s="1364"/>
      <c r="H104" s="1364"/>
      <c r="I104" s="1364"/>
      <c r="J104" s="1364"/>
      <c r="K104" s="1366"/>
      <c r="L104" s="1364"/>
      <c r="M104" s="1364"/>
      <c r="N104" s="1364"/>
      <c r="O104" s="1364"/>
      <c r="P104" s="1364"/>
      <c r="Q104" s="1364"/>
      <c r="R104" s="1364"/>
      <c r="S104" s="1364"/>
      <c r="T104" s="1366"/>
      <c r="U104" s="1364"/>
      <c r="V104" s="1364"/>
      <c r="W104" s="1364"/>
      <c r="X104" s="1364"/>
    </row>
    <row r="105" spans="1:24" s="1363" customFormat="1">
      <c r="A105" s="1364">
        <v>721</v>
      </c>
      <c r="B105" s="1364" t="b">
        <f>Check!$AR$722</f>
        <v>1</v>
      </c>
      <c r="C105" s="1364"/>
      <c r="D105" s="1364"/>
      <c r="E105" s="1366"/>
      <c r="F105" s="1364"/>
      <c r="G105" s="1364"/>
      <c r="H105" s="1364"/>
      <c r="I105" s="1364"/>
      <c r="J105" s="1364"/>
      <c r="K105" s="1366"/>
      <c r="L105" s="1364"/>
      <c r="M105" s="1364"/>
      <c r="N105" s="1364"/>
      <c r="O105" s="1364"/>
      <c r="P105" s="1364"/>
      <c r="Q105" s="1364"/>
      <c r="R105" s="1364"/>
      <c r="S105" s="1364"/>
      <c r="T105" s="1366"/>
      <c r="U105" s="1364"/>
      <c r="V105" s="1364"/>
      <c r="W105" s="1364"/>
      <c r="X105" s="1364"/>
    </row>
    <row r="106" spans="1:24" s="1363" customFormat="1">
      <c r="A106" s="1364">
        <v>773</v>
      </c>
      <c r="B106" s="1364" t="b">
        <f>Check!$AR$774</f>
        <v>1</v>
      </c>
      <c r="C106" s="1364"/>
      <c r="D106" s="1364"/>
      <c r="E106" s="1366"/>
      <c r="F106" s="1364"/>
      <c r="G106" s="1364"/>
      <c r="H106" s="1364"/>
      <c r="I106" s="1364"/>
      <c r="J106" s="1364"/>
      <c r="K106" s="1366"/>
      <c r="L106" s="1364"/>
      <c r="M106" s="1364"/>
      <c r="N106" s="1364"/>
      <c r="O106" s="1364"/>
      <c r="P106" s="1364"/>
      <c r="Q106" s="1364"/>
      <c r="R106" s="1364"/>
      <c r="S106" s="1364"/>
      <c r="T106" s="1366"/>
      <c r="U106" s="1364"/>
      <c r="V106" s="1364"/>
      <c r="W106" s="1364"/>
      <c r="X106" s="1364"/>
    </row>
    <row r="107" spans="1:24" s="1363" customFormat="1">
      <c r="A107" s="1364">
        <v>774</v>
      </c>
      <c r="B107" s="1364" t="b">
        <f>Check!$AR$775</f>
        <v>1</v>
      </c>
      <c r="C107" s="1364"/>
      <c r="D107" s="1364"/>
      <c r="E107" s="1366"/>
      <c r="F107" s="1364"/>
      <c r="G107" s="1364"/>
      <c r="H107" s="1364"/>
      <c r="I107" s="1364"/>
      <c r="J107" s="1364"/>
      <c r="K107" s="1366"/>
      <c r="L107" s="1364"/>
      <c r="M107" s="1364"/>
      <c r="N107" s="1364"/>
      <c r="O107" s="1364"/>
      <c r="P107" s="1364"/>
      <c r="Q107" s="1364"/>
      <c r="R107" s="1364"/>
      <c r="S107" s="1364"/>
      <c r="T107" s="1366"/>
      <c r="U107" s="1364"/>
      <c r="V107" s="1364"/>
      <c r="W107" s="1364"/>
      <c r="X107" s="1364"/>
    </row>
    <row r="108" spans="1:24" s="1363" customFormat="1">
      <c r="A108" s="1364">
        <v>775</v>
      </c>
      <c r="B108" s="1364" t="b">
        <f>Check!$AR$776</f>
        <v>1</v>
      </c>
      <c r="C108" s="1364"/>
      <c r="D108" s="1364"/>
      <c r="E108" s="1366"/>
      <c r="F108" s="1364"/>
      <c r="G108" s="1364"/>
      <c r="H108" s="1364"/>
      <c r="I108" s="1364"/>
      <c r="J108" s="1364"/>
      <c r="K108" s="1366"/>
      <c r="L108" s="1364"/>
      <c r="M108" s="1364"/>
      <c r="N108" s="1364"/>
      <c r="O108" s="1364"/>
      <c r="P108" s="1364"/>
      <c r="Q108" s="1364"/>
      <c r="R108" s="1364"/>
      <c r="S108" s="1364"/>
      <c r="T108" s="1366"/>
      <c r="U108" s="1364"/>
      <c r="V108" s="1364"/>
      <c r="W108" s="1364"/>
      <c r="X108" s="1364"/>
    </row>
    <row r="109" spans="1:24" s="1363" customFormat="1">
      <c r="A109" s="1364">
        <v>776</v>
      </c>
      <c r="B109" s="1364" t="b">
        <f>Check!$AR$777</f>
        <v>1</v>
      </c>
      <c r="C109" s="1364"/>
      <c r="D109" s="1364"/>
      <c r="E109" s="1366"/>
      <c r="F109" s="1364"/>
      <c r="G109" s="1364"/>
      <c r="H109" s="1364"/>
      <c r="I109" s="1364"/>
      <c r="J109" s="1364"/>
      <c r="K109" s="1366"/>
      <c r="L109" s="1364"/>
      <c r="M109" s="1364"/>
      <c r="N109" s="1364"/>
      <c r="O109" s="1364"/>
      <c r="P109" s="1364"/>
      <c r="Q109" s="1364"/>
      <c r="R109" s="1364"/>
      <c r="S109" s="1364"/>
      <c r="T109" s="1366"/>
      <c r="U109" s="1364"/>
      <c r="V109" s="1364"/>
      <c r="W109" s="1364"/>
      <c r="X109" s="1364"/>
    </row>
    <row r="110" spans="1:24" s="1363" customFormat="1">
      <c r="A110" s="1364">
        <v>777</v>
      </c>
      <c r="B110" s="1364" t="b">
        <f>Check!$AR$778</f>
        <v>1</v>
      </c>
      <c r="C110" s="1364"/>
      <c r="D110" s="1364"/>
      <c r="E110" s="1366"/>
      <c r="F110" s="1364"/>
      <c r="G110" s="1364"/>
      <c r="H110" s="1364"/>
      <c r="I110" s="1364"/>
      <c r="J110" s="1364"/>
      <c r="K110" s="1366"/>
      <c r="L110" s="1364"/>
      <c r="M110" s="1364"/>
      <c r="N110" s="1364"/>
      <c r="O110" s="1364"/>
      <c r="P110" s="1364"/>
      <c r="Q110" s="1364"/>
      <c r="R110" s="1364"/>
      <c r="S110" s="1364"/>
      <c r="T110" s="1366"/>
      <c r="U110" s="1364"/>
      <c r="V110" s="1364"/>
      <c r="W110" s="1364"/>
      <c r="X110" s="1364"/>
    </row>
    <row r="111" spans="1:24" s="1363" customFormat="1">
      <c r="A111" s="1364">
        <v>778</v>
      </c>
      <c r="B111" s="1364" t="b">
        <f>Check!$AR$779</f>
        <v>1</v>
      </c>
      <c r="C111" s="1364"/>
      <c r="D111" s="1364"/>
      <c r="E111" s="1366"/>
      <c r="F111" s="1364"/>
      <c r="G111" s="1364"/>
      <c r="H111" s="1364"/>
      <c r="I111" s="1364"/>
      <c r="J111" s="1364"/>
      <c r="K111" s="1366"/>
      <c r="L111" s="1364"/>
      <c r="M111" s="1364"/>
      <c r="N111" s="1364"/>
      <c r="O111" s="1364"/>
      <c r="P111" s="1364"/>
      <c r="Q111" s="1364"/>
      <c r="R111" s="1364"/>
      <c r="S111" s="1364"/>
      <c r="T111" s="1366"/>
      <c r="U111" s="1364"/>
      <c r="V111" s="1364"/>
      <c r="W111" s="1364"/>
      <c r="X111" s="1364"/>
    </row>
    <row r="112" spans="1:24" s="1363" customFormat="1">
      <c r="A112" s="1364">
        <v>779</v>
      </c>
      <c r="B112" s="1364" t="b">
        <f>Check!$AR$780</f>
        <v>1</v>
      </c>
      <c r="C112" s="1364"/>
      <c r="D112" s="1364"/>
      <c r="E112" s="1366"/>
      <c r="F112" s="1364"/>
      <c r="G112" s="1364"/>
      <c r="H112" s="1364"/>
      <c r="I112" s="1364"/>
      <c r="J112" s="1364"/>
      <c r="K112" s="1366"/>
      <c r="L112" s="1364"/>
      <c r="M112" s="1364"/>
      <c r="N112" s="1364"/>
      <c r="O112" s="1364"/>
      <c r="P112" s="1364"/>
      <c r="Q112" s="1364"/>
      <c r="R112" s="1364"/>
      <c r="S112" s="1364"/>
      <c r="T112" s="1366"/>
      <c r="U112" s="1364"/>
      <c r="V112" s="1364"/>
      <c r="W112" s="1364"/>
      <c r="X112" s="1364"/>
    </row>
    <row r="113" spans="1:24" s="1363" customFormat="1">
      <c r="A113" s="1364">
        <v>780</v>
      </c>
      <c r="B113" s="1364" t="b">
        <f>Check!$AR$781</f>
        <v>1</v>
      </c>
      <c r="C113" s="1364"/>
      <c r="D113" s="1364"/>
      <c r="E113" s="1366"/>
      <c r="F113" s="1364"/>
      <c r="G113" s="1364"/>
      <c r="H113" s="1364"/>
      <c r="I113" s="1364"/>
      <c r="J113" s="1364"/>
      <c r="K113" s="1366"/>
      <c r="L113" s="1364"/>
      <c r="M113" s="1364"/>
      <c r="N113" s="1364"/>
      <c r="O113" s="1364"/>
      <c r="P113" s="1364"/>
      <c r="Q113" s="1364"/>
      <c r="R113" s="1364"/>
      <c r="S113" s="1364"/>
      <c r="T113" s="1366"/>
      <c r="U113" s="1364"/>
      <c r="V113" s="1364"/>
      <c r="W113" s="1364"/>
      <c r="X113" s="1364"/>
    </row>
    <row r="114" spans="1:24" s="1363" customFormat="1">
      <c r="A114" s="1364">
        <v>781</v>
      </c>
      <c r="B114" s="1364" t="b">
        <f>Check!$AR$782</f>
        <v>1</v>
      </c>
      <c r="C114" s="1364"/>
      <c r="D114" s="1364"/>
      <c r="E114" s="1366"/>
      <c r="F114" s="1364"/>
      <c r="G114" s="1364"/>
      <c r="H114" s="1364"/>
      <c r="I114" s="1364"/>
      <c r="J114" s="1364"/>
      <c r="K114" s="1366"/>
      <c r="L114" s="1364"/>
      <c r="M114" s="1364"/>
      <c r="N114" s="1364"/>
      <c r="O114" s="1364"/>
      <c r="P114" s="1364"/>
      <c r="Q114" s="1364"/>
      <c r="R114" s="1364"/>
      <c r="S114" s="1364"/>
      <c r="T114" s="1366"/>
      <c r="U114" s="1364"/>
      <c r="V114" s="1364"/>
      <c r="W114" s="1364"/>
      <c r="X114" s="1364"/>
    </row>
    <row r="115" spans="1:24" s="1363" customFormat="1">
      <c r="A115" s="1364">
        <v>782</v>
      </c>
      <c r="B115" s="1364" t="b">
        <f>Check!$AR$783</f>
        <v>1</v>
      </c>
      <c r="C115" s="1364"/>
      <c r="D115" s="1364"/>
      <c r="E115" s="1366"/>
      <c r="F115" s="1364"/>
      <c r="G115" s="1364"/>
      <c r="H115" s="1364"/>
      <c r="I115" s="1364"/>
      <c r="J115" s="1364"/>
      <c r="K115" s="1366"/>
      <c r="L115" s="1364"/>
      <c r="M115" s="1364"/>
      <c r="N115" s="1364"/>
      <c r="O115" s="1364"/>
      <c r="P115" s="1364"/>
      <c r="Q115" s="1364"/>
      <c r="R115" s="1364"/>
      <c r="S115" s="1364"/>
      <c r="T115" s="1366"/>
      <c r="U115" s="1364"/>
      <c r="V115" s="1364"/>
      <c r="W115" s="1364"/>
      <c r="X115" s="1364"/>
    </row>
    <row r="116" spans="1:24" s="1363" customFormat="1">
      <c r="A116" s="1364">
        <v>783</v>
      </c>
      <c r="B116" s="1364" t="b">
        <f>Check!$AR$784</f>
        <v>1</v>
      </c>
      <c r="C116" s="1364"/>
      <c r="D116" s="1364"/>
      <c r="E116" s="1366"/>
      <c r="F116" s="1364"/>
      <c r="G116" s="1364"/>
      <c r="H116" s="1364"/>
      <c r="I116" s="1364"/>
      <c r="J116" s="1364"/>
      <c r="K116" s="1366"/>
      <c r="L116" s="1364"/>
      <c r="M116" s="1364"/>
      <c r="N116" s="1364"/>
      <c r="O116" s="1364"/>
      <c r="P116" s="1364"/>
      <c r="Q116" s="1364"/>
      <c r="R116" s="1364"/>
      <c r="S116" s="1364"/>
      <c r="T116" s="1366"/>
      <c r="U116" s="1364"/>
      <c r="V116" s="1364"/>
      <c r="W116" s="1364"/>
      <c r="X116" s="1364"/>
    </row>
    <row r="117" spans="1:24" s="1363" customFormat="1">
      <c r="A117" s="1364">
        <v>784</v>
      </c>
      <c r="B117" s="1364" t="b">
        <f>Check!$AR$785</f>
        <v>1</v>
      </c>
      <c r="C117" s="1364"/>
      <c r="D117" s="1364"/>
      <c r="E117" s="1366"/>
      <c r="F117" s="1364"/>
      <c r="G117" s="1364"/>
      <c r="H117" s="1364"/>
      <c r="I117" s="1364"/>
      <c r="J117" s="1364"/>
      <c r="K117" s="1366"/>
      <c r="L117" s="1364"/>
      <c r="M117" s="1364"/>
      <c r="N117" s="1364"/>
      <c r="O117" s="1364"/>
      <c r="P117" s="1364"/>
      <c r="Q117" s="1364"/>
      <c r="R117" s="1364"/>
      <c r="S117" s="1364"/>
      <c r="T117" s="1366"/>
      <c r="U117" s="1364"/>
      <c r="V117" s="1364"/>
      <c r="W117" s="1364"/>
      <c r="X117" s="1364"/>
    </row>
    <row r="118" spans="1:24" s="1363" customFormat="1">
      <c r="A118" s="1364">
        <v>785</v>
      </c>
      <c r="B118" s="1364" t="b">
        <f>Check!$AR$786</f>
        <v>1</v>
      </c>
      <c r="C118" s="1364"/>
      <c r="D118" s="1364"/>
      <c r="E118" s="1366"/>
      <c r="F118" s="1364"/>
      <c r="G118" s="1364"/>
      <c r="H118" s="1364"/>
      <c r="I118" s="1364"/>
      <c r="J118" s="1364"/>
      <c r="K118" s="1366"/>
      <c r="L118" s="1364"/>
      <c r="M118" s="1364"/>
      <c r="N118" s="1364"/>
      <c r="O118" s="1364"/>
      <c r="P118" s="1364"/>
      <c r="Q118" s="1364"/>
      <c r="R118" s="1364"/>
      <c r="S118" s="1364"/>
      <c r="T118" s="1366"/>
      <c r="U118" s="1364"/>
      <c r="V118" s="1364"/>
      <c r="W118" s="1364"/>
      <c r="X118" s="1364"/>
    </row>
    <row r="119" spans="1:24" s="1363" customFormat="1">
      <c r="A119" s="1364">
        <v>786</v>
      </c>
      <c r="B119" s="1364" t="b">
        <f>Check!$AR$787</f>
        <v>1</v>
      </c>
      <c r="C119" s="1364"/>
      <c r="D119" s="1364"/>
      <c r="E119" s="1366"/>
      <c r="F119" s="1364"/>
      <c r="G119" s="1364"/>
      <c r="H119" s="1364"/>
      <c r="I119" s="1364"/>
      <c r="J119" s="1364"/>
      <c r="K119" s="1366"/>
      <c r="L119" s="1364"/>
      <c r="M119" s="1364"/>
      <c r="N119" s="1364"/>
      <c r="O119" s="1364"/>
      <c r="P119" s="1364"/>
      <c r="Q119" s="1364"/>
      <c r="R119" s="1364"/>
      <c r="S119" s="1364"/>
      <c r="T119" s="1366"/>
      <c r="U119" s="1364"/>
      <c r="V119" s="1364"/>
      <c r="W119" s="1364"/>
      <c r="X119" s="1364"/>
    </row>
    <row r="120" spans="1:24" s="1363" customFormat="1">
      <c r="A120" s="1364">
        <v>787</v>
      </c>
      <c r="B120" s="1364" t="b">
        <f>Check!$AR$788</f>
        <v>1</v>
      </c>
      <c r="C120" s="1364"/>
      <c r="D120" s="1364"/>
      <c r="E120" s="1366"/>
      <c r="F120" s="1364"/>
      <c r="G120" s="1364"/>
      <c r="H120" s="1364"/>
      <c r="I120" s="1364"/>
      <c r="J120" s="1364"/>
      <c r="K120" s="1366"/>
      <c r="L120" s="1364"/>
      <c r="M120" s="1364"/>
      <c r="N120" s="1364"/>
      <c r="O120" s="1364"/>
      <c r="P120" s="1364"/>
      <c r="Q120" s="1364"/>
      <c r="R120" s="1364"/>
      <c r="S120" s="1364"/>
      <c r="T120" s="1366"/>
      <c r="U120" s="1364"/>
      <c r="V120" s="1364"/>
      <c r="W120" s="1364"/>
      <c r="X120" s="1364"/>
    </row>
    <row r="121" spans="1:24" s="1363" customFormat="1">
      <c r="A121" s="1364">
        <v>788</v>
      </c>
      <c r="B121" s="1364" t="b">
        <f>Check!$AR$789</f>
        <v>1</v>
      </c>
      <c r="C121" s="1364"/>
      <c r="D121" s="1364"/>
      <c r="E121" s="1366"/>
      <c r="F121" s="1364"/>
      <c r="G121" s="1364"/>
      <c r="H121" s="1364"/>
      <c r="I121" s="1364"/>
      <c r="J121" s="1364"/>
      <c r="K121" s="1366"/>
      <c r="L121" s="1364"/>
      <c r="M121" s="1364"/>
      <c r="N121" s="1364"/>
      <c r="O121" s="1364"/>
      <c r="P121" s="1364"/>
      <c r="Q121" s="1364"/>
      <c r="R121" s="1364"/>
      <c r="S121" s="1364"/>
      <c r="T121" s="1366"/>
      <c r="U121" s="1364"/>
      <c r="V121" s="1364"/>
      <c r="W121" s="1364"/>
      <c r="X121" s="1364"/>
    </row>
    <row r="122" spans="1:24" s="1363" customFormat="1">
      <c r="A122" s="1364">
        <v>789</v>
      </c>
      <c r="B122" s="1364" t="b">
        <f>Check!$AR$790</f>
        <v>1</v>
      </c>
      <c r="C122" s="1364"/>
      <c r="D122" s="1364"/>
      <c r="E122" s="1366"/>
      <c r="F122" s="1364"/>
      <c r="G122" s="1364"/>
      <c r="H122" s="1364"/>
      <c r="I122" s="1364"/>
      <c r="J122" s="1364"/>
      <c r="K122" s="1366"/>
      <c r="L122" s="1364"/>
      <c r="M122" s="1364"/>
      <c r="N122" s="1364"/>
      <c r="O122" s="1364"/>
      <c r="P122" s="1364"/>
      <c r="Q122" s="1364"/>
      <c r="R122" s="1364"/>
      <c r="S122" s="1364"/>
      <c r="T122" s="1366"/>
      <c r="U122" s="1364"/>
      <c r="V122" s="1364"/>
      <c r="W122" s="1364"/>
      <c r="X122" s="1364"/>
    </row>
    <row r="123" spans="1:24" s="1363" customFormat="1">
      <c r="A123" s="1364">
        <v>790</v>
      </c>
      <c r="B123" s="1364" t="b">
        <f>Check!$AR$791</f>
        <v>1</v>
      </c>
      <c r="C123" s="1364"/>
      <c r="D123" s="1364"/>
      <c r="E123" s="1366"/>
      <c r="F123" s="1364"/>
      <c r="G123" s="1364"/>
      <c r="H123" s="1364"/>
      <c r="I123" s="1364"/>
      <c r="J123" s="1364"/>
      <c r="K123" s="1366"/>
      <c r="L123" s="1364"/>
      <c r="M123" s="1364"/>
      <c r="N123" s="1364"/>
      <c r="O123" s="1364"/>
      <c r="P123" s="1364"/>
      <c r="Q123" s="1364"/>
      <c r="R123" s="1364"/>
      <c r="S123" s="1364"/>
      <c r="T123" s="1366"/>
      <c r="U123" s="1364"/>
      <c r="V123" s="1364"/>
      <c r="W123" s="1364"/>
      <c r="X123" s="1364"/>
    </row>
    <row r="124" spans="1:24" s="1363" customFormat="1">
      <c r="A124" s="1364">
        <v>1329</v>
      </c>
      <c r="B124" s="1364" t="b">
        <f>Check!$AR$1330</f>
        <v>1</v>
      </c>
      <c r="C124" s="1364"/>
      <c r="D124" s="1364"/>
      <c r="E124" s="1366"/>
      <c r="F124" s="1364"/>
      <c r="G124" s="1364"/>
      <c r="H124" s="1364"/>
      <c r="I124" s="1364"/>
      <c r="J124" s="1364"/>
      <c r="K124" s="1366"/>
      <c r="L124" s="1364"/>
      <c r="M124" s="1364"/>
      <c r="N124" s="1364"/>
      <c r="O124" s="1364"/>
      <c r="P124" s="1364"/>
      <c r="Q124" s="1364"/>
      <c r="R124" s="1364"/>
      <c r="S124" s="1364"/>
      <c r="T124" s="1366"/>
      <c r="U124" s="1364"/>
      <c r="V124" s="1364"/>
      <c r="W124" s="1364"/>
      <c r="X124" s="1364"/>
    </row>
    <row r="125" spans="1:24" s="1363" customFormat="1">
      <c r="A125" s="1364">
        <v>1330</v>
      </c>
      <c r="B125" s="1364" t="b">
        <f>Check!$AR$1331</f>
        <v>1</v>
      </c>
      <c r="C125" s="1364"/>
      <c r="D125" s="1364"/>
      <c r="E125" s="1366"/>
      <c r="F125" s="1364"/>
      <c r="G125" s="1364"/>
      <c r="H125" s="1364"/>
      <c r="I125" s="1364"/>
      <c r="J125" s="1364"/>
      <c r="K125" s="1366"/>
      <c r="L125" s="1364"/>
      <c r="M125" s="1364"/>
      <c r="N125" s="1364"/>
      <c r="O125" s="1364"/>
      <c r="P125" s="1364"/>
      <c r="Q125" s="1364"/>
      <c r="R125" s="1364"/>
      <c r="S125" s="1364"/>
      <c r="T125" s="1366"/>
      <c r="U125" s="1364"/>
      <c r="V125" s="1364"/>
      <c r="W125" s="1364"/>
      <c r="X125" s="1364"/>
    </row>
    <row r="126" spans="1:24" s="1363" customFormat="1">
      <c r="A126" s="1364">
        <v>1331</v>
      </c>
      <c r="B126" s="1364" t="b">
        <f>Check!$AR$1332</f>
        <v>1</v>
      </c>
      <c r="C126" s="1364"/>
      <c r="D126" s="1364"/>
      <c r="E126" s="1366"/>
      <c r="F126" s="1364"/>
      <c r="G126" s="1364"/>
      <c r="H126" s="1364"/>
      <c r="I126" s="1364"/>
      <c r="J126" s="1364"/>
      <c r="K126" s="1366"/>
      <c r="L126" s="1364"/>
      <c r="M126" s="1364"/>
      <c r="N126" s="1364"/>
      <c r="O126" s="1364"/>
      <c r="P126" s="1364"/>
      <c r="Q126" s="1364"/>
      <c r="R126" s="1364"/>
      <c r="S126" s="1364"/>
      <c r="T126" s="1366"/>
      <c r="U126" s="1364"/>
      <c r="V126" s="1364"/>
      <c r="W126" s="1364"/>
      <c r="X126" s="1364"/>
    </row>
    <row r="127" spans="1:24" s="1363" customFormat="1">
      <c r="A127" s="1364">
        <v>1332</v>
      </c>
      <c r="B127" s="1364" t="b">
        <f>Check!$AR$1333</f>
        <v>1</v>
      </c>
      <c r="C127" s="1364"/>
      <c r="D127" s="1364"/>
      <c r="E127" s="1366"/>
      <c r="F127" s="1364"/>
      <c r="G127" s="1364"/>
      <c r="H127" s="1364"/>
      <c r="I127" s="1364"/>
      <c r="J127" s="1364"/>
      <c r="K127" s="1366"/>
      <c r="L127" s="1364"/>
      <c r="M127" s="1364"/>
      <c r="N127" s="1364"/>
      <c r="O127" s="1364"/>
      <c r="P127" s="1364"/>
      <c r="Q127" s="1364"/>
      <c r="R127" s="1364"/>
      <c r="S127" s="1364"/>
      <c r="T127" s="1366"/>
      <c r="U127" s="1364"/>
      <c r="V127" s="1364"/>
      <c r="W127" s="1364"/>
      <c r="X127" s="1364"/>
    </row>
    <row r="128" spans="1:24" s="1363" customFormat="1">
      <c r="A128" s="1364">
        <v>1333</v>
      </c>
      <c r="B128" s="1364" t="b">
        <f>Check!$AR$1334</f>
        <v>1</v>
      </c>
      <c r="C128" s="1364"/>
      <c r="D128" s="1364"/>
      <c r="E128" s="1366"/>
      <c r="F128" s="1364"/>
      <c r="G128" s="1364"/>
      <c r="H128" s="1364"/>
      <c r="I128" s="1364"/>
      <c r="J128" s="1364"/>
      <c r="K128" s="1366"/>
      <c r="L128" s="1364"/>
      <c r="M128" s="1364"/>
      <c r="N128" s="1364"/>
      <c r="O128" s="1364"/>
      <c r="P128" s="1364"/>
      <c r="Q128" s="1364"/>
      <c r="R128" s="1364"/>
      <c r="S128" s="1364"/>
      <c r="T128" s="1366"/>
      <c r="U128" s="1364"/>
      <c r="V128" s="1364"/>
      <c r="W128" s="1364"/>
      <c r="X128" s="1364"/>
    </row>
    <row r="129" spans="1:24" s="1363" customFormat="1">
      <c r="A129" s="1364">
        <v>1334</v>
      </c>
      <c r="B129" s="1364" t="b">
        <f>Check!$AR$1335</f>
        <v>1</v>
      </c>
      <c r="C129" s="1364"/>
      <c r="D129" s="1364"/>
      <c r="E129" s="1366"/>
      <c r="F129" s="1364"/>
      <c r="G129" s="1364"/>
      <c r="H129" s="1364"/>
      <c r="I129" s="1364"/>
      <c r="J129" s="1364"/>
      <c r="K129" s="1366"/>
      <c r="L129" s="1364"/>
      <c r="M129" s="1364"/>
      <c r="N129" s="1364"/>
      <c r="O129" s="1364"/>
      <c r="P129" s="1364"/>
      <c r="Q129" s="1364"/>
      <c r="R129" s="1364"/>
      <c r="S129" s="1364"/>
      <c r="T129" s="1366"/>
      <c r="U129" s="1364"/>
      <c r="V129" s="1364"/>
      <c r="W129" s="1364"/>
      <c r="X129" s="1364"/>
    </row>
    <row r="130" spans="1:24" s="1363" customFormat="1">
      <c r="A130" s="1364">
        <v>1335</v>
      </c>
      <c r="B130" s="1364" t="b">
        <f>Check!$AR$1336</f>
        <v>1</v>
      </c>
      <c r="C130" s="1364"/>
      <c r="D130" s="1364"/>
      <c r="E130" s="1366"/>
      <c r="F130" s="1364"/>
      <c r="G130" s="1364"/>
      <c r="H130" s="1364"/>
      <c r="I130" s="1364"/>
      <c r="J130" s="1364"/>
      <c r="K130" s="1366"/>
      <c r="L130" s="1364"/>
      <c r="M130" s="1364"/>
      <c r="N130" s="1364"/>
      <c r="O130" s="1364"/>
      <c r="P130" s="1364"/>
      <c r="Q130" s="1364"/>
      <c r="R130" s="1364"/>
      <c r="S130" s="1364"/>
      <c r="T130" s="1366"/>
      <c r="U130" s="1364"/>
      <c r="V130" s="1364"/>
      <c r="W130" s="1364"/>
      <c r="X130" s="1364"/>
    </row>
    <row r="131" spans="1:24" s="1363" customFormat="1">
      <c r="A131" s="1364">
        <v>1336</v>
      </c>
      <c r="B131" s="1364" t="b">
        <f>Check!$AR$1337</f>
        <v>1</v>
      </c>
      <c r="C131" s="1364"/>
      <c r="D131" s="1364"/>
      <c r="E131" s="1366"/>
      <c r="F131" s="1364"/>
      <c r="G131" s="1364"/>
      <c r="H131" s="1364"/>
      <c r="I131" s="1364"/>
      <c r="J131" s="1364"/>
      <c r="K131" s="1366"/>
      <c r="L131" s="1364"/>
      <c r="M131" s="1364"/>
      <c r="N131" s="1364"/>
      <c r="O131" s="1364"/>
      <c r="P131" s="1364"/>
      <c r="Q131" s="1364"/>
      <c r="R131" s="1364"/>
      <c r="S131" s="1364"/>
      <c r="T131" s="1366"/>
      <c r="U131" s="1364"/>
      <c r="V131" s="1364"/>
      <c r="W131" s="1364"/>
      <c r="X131" s="1364"/>
    </row>
    <row r="132" spans="1:24" s="1363" customFormat="1">
      <c r="A132" s="1364">
        <v>1337</v>
      </c>
      <c r="B132" s="1364" t="b">
        <f>Check!$AR$1338</f>
        <v>1</v>
      </c>
      <c r="C132" s="1364"/>
      <c r="D132" s="1364"/>
      <c r="E132" s="1366"/>
      <c r="F132" s="1364"/>
      <c r="G132" s="1364"/>
      <c r="H132" s="1364"/>
      <c r="I132" s="1364"/>
      <c r="J132" s="1364"/>
      <c r="K132" s="1366"/>
      <c r="L132" s="1364"/>
      <c r="M132" s="1364"/>
      <c r="N132" s="1364"/>
      <c r="O132" s="1364"/>
      <c r="P132" s="1364"/>
      <c r="Q132" s="1364"/>
      <c r="R132" s="1364"/>
      <c r="S132" s="1364"/>
      <c r="T132" s="1366"/>
      <c r="U132" s="1364"/>
      <c r="V132" s="1364"/>
      <c r="W132" s="1364"/>
      <c r="X132" s="1364"/>
    </row>
    <row r="133" spans="1:24" s="1363" customFormat="1">
      <c r="A133" s="1364">
        <v>1338</v>
      </c>
      <c r="B133" s="1364" t="b">
        <f>Check!$AR$1339</f>
        <v>1</v>
      </c>
      <c r="C133" s="1364"/>
      <c r="D133" s="1364"/>
      <c r="E133" s="1366"/>
      <c r="F133" s="1364"/>
      <c r="G133" s="1364"/>
      <c r="H133" s="1364"/>
      <c r="I133" s="1364"/>
      <c r="J133" s="1364"/>
      <c r="K133" s="1366"/>
      <c r="L133" s="1364"/>
      <c r="M133" s="1364"/>
      <c r="N133" s="1364"/>
      <c r="O133" s="1364"/>
      <c r="P133" s="1364"/>
      <c r="Q133" s="1364"/>
      <c r="R133" s="1364"/>
      <c r="S133" s="1364"/>
      <c r="T133" s="1366"/>
      <c r="U133" s="1364"/>
      <c r="V133" s="1364"/>
      <c r="W133" s="1364"/>
      <c r="X133" s="1364"/>
    </row>
    <row r="134" spans="1:24" s="1363" customFormat="1">
      <c r="A134" s="1364">
        <v>1339</v>
      </c>
      <c r="B134" s="1364" t="b">
        <f>Check!$AR$1340</f>
        <v>1</v>
      </c>
      <c r="C134" s="1364"/>
      <c r="D134" s="1364"/>
      <c r="E134" s="1366"/>
      <c r="F134" s="1364"/>
      <c r="G134" s="1364"/>
      <c r="H134" s="1364"/>
      <c r="I134" s="1364"/>
      <c r="J134" s="1364"/>
      <c r="K134" s="1366"/>
      <c r="L134" s="1364"/>
      <c r="M134" s="1364"/>
      <c r="N134" s="1364"/>
      <c r="O134" s="1364"/>
      <c r="P134" s="1364"/>
      <c r="Q134" s="1364"/>
      <c r="R134" s="1364"/>
      <c r="S134" s="1364"/>
      <c r="T134" s="1366"/>
      <c r="U134" s="1364"/>
      <c r="V134" s="1364"/>
      <c r="W134" s="1364"/>
      <c r="X134" s="1364"/>
    </row>
    <row r="135" spans="1:24" s="1363" customFormat="1">
      <c r="A135" s="1364">
        <v>1340</v>
      </c>
      <c r="B135" s="1364" t="b">
        <f>Check!$AR$1341</f>
        <v>1</v>
      </c>
      <c r="C135" s="1364"/>
      <c r="D135" s="1364"/>
      <c r="E135" s="1366"/>
      <c r="F135" s="1364"/>
      <c r="G135" s="1364"/>
      <c r="H135" s="1364"/>
      <c r="I135" s="1364"/>
      <c r="J135" s="1364"/>
      <c r="K135" s="1366"/>
      <c r="L135" s="1364"/>
      <c r="M135" s="1364"/>
      <c r="N135" s="1364"/>
      <c r="O135" s="1364"/>
      <c r="P135" s="1364"/>
      <c r="Q135" s="1364"/>
      <c r="R135" s="1364"/>
      <c r="S135" s="1364"/>
      <c r="T135" s="1366"/>
      <c r="U135" s="1364"/>
      <c r="V135" s="1364"/>
      <c r="W135" s="1364"/>
      <c r="X135" s="1364"/>
    </row>
    <row r="136" spans="1:24" s="1363" customFormat="1">
      <c r="A136" s="1364">
        <v>1341</v>
      </c>
      <c r="B136" s="1364" t="b">
        <f>Check!$AR$1342</f>
        <v>1</v>
      </c>
      <c r="C136" s="1364"/>
      <c r="D136" s="1364"/>
      <c r="E136" s="1366"/>
      <c r="F136" s="1364"/>
      <c r="G136" s="1364"/>
      <c r="H136" s="1364"/>
      <c r="I136" s="1364"/>
      <c r="J136" s="1364"/>
      <c r="K136" s="1366"/>
      <c r="L136" s="1364"/>
      <c r="M136" s="1364"/>
      <c r="N136" s="1364"/>
      <c r="O136" s="1364"/>
      <c r="P136" s="1364"/>
      <c r="Q136" s="1364"/>
      <c r="R136" s="1364"/>
      <c r="S136" s="1364"/>
      <c r="T136" s="1366"/>
      <c r="U136" s="1364"/>
      <c r="V136" s="1364"/>
      <c r="W136" s="1364"/>
      <c r="X136" s="1364"/>
    </row>
    <row r="137" spans="1:24" s="1363" customFormat="1">
      <c r="A137" s="1364">
        <v>1342</v>
      </c>
      <c r="B137" s="1364" t="b">
        <f>Check!$AR$1343</f>
        <v>1</v>
      </c>
      <c r="C137" s="1364"/>
      <c r="D137" s="1364"/>
      <c r="E137" s="1366"/>
      <c r="F137" s="1364"/>
      <c r="G137" s="1364"/>
      <c r="H137" s="1364"/>
      <c r="I137" s="1364"/>
      <c r="J137" s="1364"/>
      <c r="K137" s="1366"/>
      <c r="L137" s="1364"/>
      <c r="M137" s="1364"/>
      <c r="N137" s="1364"/>
      <c r="O137" s="1364"/>
      <c r="P137" s="1364"/>
      <c r="Q137" s="1364"/>
      <c r="R137" s="1364"/>
      <c r="S137" s="1364"/>
      <c r="T137" s="1366"/>
      <c r="U137" s="1364"/>
      <c r="V137" s="1364"/>
      <c r="W137" s="1364"/>
      <c r="X137" s="1364"/>
    </row>
    <row r="138" spans="1:24" s="1363" customFormat="1">
      <c r="A138" s="1364">
        <v>1343</v>
      </c>
      <c r="B138" s="1364" t="b">
        <f>Check!$AR$1344</f>
        <v>1</v>
      </c>
      <c r="C138" s="1364"/>
      <c r="D138" s="1364"/>
      <c r="E138" s="1366"/>
      <c r="F138" s="1364"/>
      <c r="G138" s="1364"/>
      <c r="H138" s="1364"/>
      <c r="I138" s="1364"/>
      <c r="J138" s="1364"/>
      <c r="K138" s="1366"/>
      <c r="L138" s="1364"/>
      <c r="M138" s="1364"/>
      <c r="N138" s="1364"/>
      <c r="O138" s="1364"/>
      <c r="P138" s="1364"/>
      <c r="Q138" s="1364"/>
      <c r="R138" s="1364"/>
      <c r="S138" s="1364"/>
      <c r="T138" s="1366"/>
      <c r="U138" s="1364"/>
      <c r="V138" s="1364"/>
      <c r="W138" s="1364"/>
      <c r="X138" s="1364"/>
    </row>
    <row r="139" spans="1:24" s="1363" customFormat="1">
      <c r="A139" s="1364">
        <v>1344</v>
      </c>
      <c r="B139" s="1364" t="b">
        <f>Check!$AR$1345</f>
        <v>1</v>
      </c>
      <c r="C139" s="1364"/>
      <c r="D139" s="1364"/>
      <c r="E139" s="1366"/>
      <c r="F139" s="1364"/>
      <c r="G139" s="1364"/>
      <c r="H139" s="1364"/>
      <c r="I139" s="1364"/>
      <c r="J139" s="1364"/>
      <c r="K139" s="1366"/>
      <c r="L139" s="1364"/>
      <c r="M139" s="1364"/>
      <c r="N139" s="1364"/>
      <c r="O139" s="1364"/>
      <c r="P139" s="1364"/>
      <c r="Q139" s="1364"/>
      <c r="R139" s="1364"/>
      <c r="S139" s="1364"/>
      <c r="T139" s="1366"/>
      <c r="U139" s="1364"/>
      <c r="V139" s="1364"/>
      <c r="W139" s="1364"/>
      <c r="X139" s="1364"/>
    </row>
    <row r="140" spans="1:24" s="1363" customFormat="1">
      <c r="A140" s="1364">
        <v>1345</v>
      </c>
      <c r="B140" s="1364" t="b">
        <f>Check!$AR$1346</f>
        <v>1</v>
      </c>
      <c r="C140" s="1364"/>
      <c r="D140" s="1364"/>
      <c r="E140" s="1366"/>
      <c r="F140" s="1364"/>
      <c r="G140" s="1364"/>
      <c r="H140" s="1364"/>
      <c r="I140" s="1364"/>
      <c r="J140" s="1364"/>
      <c r="K140" s="1366"/>
      <c r="L140" s="1364"/>
      <c r="M140" s="1364"/>
      <c r="N140" s="1364"/>
      <c r="O140" s="1364"/>
      <c r="P140" s="1364"/>
      <c r="Q140" s="1364"/>
      <c r="R140" s="1364"/>
      <c r="S140" s="1364"/>
      <c r="T140" s="1366"/>
      <c r="U140" s="1364"/>
      <c r="V140" s="1364"/>
      <c r="W140" s="1364"/>
      <c r="X140" s="1364"/>
    </row>
    <row r="141" spans="1:24" s="1363" customFormat="1">
      <c r="A141" s="1364">
        <v>1346</v>
      </c>
      <c r="B141" s="1364" t="b">
        <f>Check!$AR$1347</f>
        <v>1</v>
      </c>
      <c r="C141" s="1364"/>
      <c r="D141" s="1364"/>
      <c r="E141" s="1366"/>
      <c r="F141" s="1364"/>
      <c r="G141" s="1364"/>
      <c r="H141" s="1364"/>
      <c r="I141" s="1364"/>
      <c r="J141" s="1364"/>
      <c r="K141" s="1366"/>
      <c r="L141" s="1364"/>
      <c r="M141" s="1364"/>
      <c r="N141" s="1364"/>
      <c r="O141" s="1364"/>
      <c r="P141" s="1364"/>
      <c r="Q141" s="1364"/>
      <c r="R141" s="1364"/>
      <c r="S141" s="1364"/>
      <c r="T141" s="1366"/>
      <c r="U141" s="1364"/>
      <c r="V141" s="1364"/>
      <c r="W141" s="1364"/>
      <c r="X141" s="1364"/>
    </row>
    <row r="142" spans="1:24" s="1363" customFormat="1">
      <c r="A142" s="1364">
        <v>1347</v>
      </c>
      <c r="B142" s="1364" t="b">
        <f>Check!$AR$1348</f>
        <v>1</v>
      </c>
      <c r="C142" s="1364"/>
      <c r="D142" s="1364"/>
      <c r="E142" s="1366"/>
      <c r="F142" s="1364"/>
      <c r="G142" s="1364"/>
      <c r="H142" s="1364"/>
      <c r="I142" s="1364"/>
      <c r="J142" s="1364"/>
      <c r="K142" s="1366"/>
      <c r="L142" s="1364"/>
      <c r="M142" s="1364"/>
      <c r="N142" s="1364"/>
      <c r="O142" s="1364"/>
      <c r="P142" s="1364"/>
      <c r="Q142" s="1364"/>
      <c r="R142" s="1364"/>
      <c r="S142" s="1364"/>
      <c r="T142" s="1366"/>
      <c r="U142" s="1364"/>
      <c r="V142" s="1364"/>
      <c r="W142" s="1364"/>
      <c r="X142" s="1364"/>
    </row>
    <row r="143" spans="1:24" s="1363" customFormat="1">
      <c r="A143" s="1364">
        <v>1348</v>
      </c>
      <c r="B143" s="1364" t="b">
        <f>Check!$AR$1349</f>
        <v>1</v>
      </c>
      <c r="C143" s="1364"/>
      <c r="D143" s="1364"/>
      <c r="E143" s="1366"/>
      <c r="F143" s="1364"/>
      <c r="G143" s="1364"/>
      <c r="H143" s="1364"/>
      <c r="I143" s="1364"/>
      <c r="J143" s="1364"/>
      <c r="K143" s="1366"/>
      <c r="L143" s="1364"/>
      <c r="M143" s="1364"/>
      <c r="N143" s="1364"/>
      <c r="O143" s="1364"/>
      <c r="P143" s="1364"/>
      <c r="Q143" s="1364"/>
      <c r="R143" s="1364"/>
      <c r="S143" s="1364"/>
      <c r="T143" s="1366"/>
      <c r="U143" s="1364"/>
      <c r="V143" s="1364"/>
      <c r="W143" s="1364"/>
      <c r="X143" s="1364"/>
    </row>
    <row r="144" spans="1:24" s="1363" customFormat="1">
      <c r="A144" s="1364">
        <v>1349</v>
      </c>
      <c r="B144" s="1364" t="b">
        <f>Check!$AR$1350</f>
        <v>1</v>
      </c>
      <c r="C144" s="1364"/>
      <c r="D144" s="1364"/>
      <c r="E144" s="1366"/>
      <c r="F144" s="1364"/>
      <c r="G144" s="1364"/>
      <c r="H144" s="1364"/>
      <c r="I144" s="1364"/>
      <c r="J144" s="1364"/>
      <c r="K144" s="1366"/>
      <c r="L144" s="1364"/>
      <c r="M144" s="1364"/>
      <c r="N144" s="1364"/>
      <c r="O144" s="1364"/>
      <c r="P144" s="1364"/>
      <c r="Q144" s="1364"/>
      <c r="R144" s="1364"/>
      <c r="S144" s="1364"/>
      <c r="T144" s="1366"/>
      <c r="U144" s="1364"/>
      <c r="V144" s="1364"/>
      <c r="W144" s="1364"/>
      <c r="X144" s="1364"/>
    </row>
    <row r="145" spans="1:24" s="1363" customFormat="1">
      <c r="A145" s="1364">
        <v>1350</v>
      </c>
      <c r="B145" s="1364" t="b">
        <f>Check!$AR$1351</f>
        <v>0</v>
      </c>
      <c r="C145" s="1364"/>
      <c r="D145" s="1364"/>
      <c r="E145" s="1366"/>
      <c r="F145" s="1364"/>
      <c r="G145" s="1364"/>
      <c r="H145" s="1364"/>
      <c r="I145" s="1364"/>
      <c r="J145" s="1364"/>
      <c r="K145" s="1366"/>
      <c r="L145" s="1364"/>
      <c r="M145" s="1364"/>
      <c r="N145" s="1364"/>
      <c r="O145" s="1364"/>
      <c r="P145" s="1364"/>
      <c r="Q145" s="1364"/>
      <c r="R145" s="1364"/>
      <c r="S145" s="1364"/>
      <c r="T145" s="1366"/>
      <c r="U145" s="1364"/>
      <c r="V145" s="1364"/>
      <c r="W145" s="1364"/>
      <c r="X145" s="1364"/>
    </row>
    <row r="146" spans="1:24" s="1363" customFormat="1">
      <c r="A146" s="1364">
        <v>1351</v>
      </c>
      <c r="B146" s="1364" t="b">
        <f>Check!$AR$1352</f>
        <v>1</v>
      </c>
      <c r="C146" s="1364"/>
      <c r="D146" s="1364"/>
      <c r="E146" s="1366"/>
      <c r="F146" s="1364"/>
      <c r="G146" s="1364"/>
      <c r="H146" s="1364"/>
      <c r="I146" s="1364"/>
      <c r="J146" s="1364"/>
      <c r="K146" s="1366"/>
      <c r="L146" s="1364"/>
      <c r="M146" s="1364"/>
      <c r="N146" s="1364"/>
      <c r="O146" s="1364"/>
      <c r="P146" s="1364"/>
      <c r="Q146" s="1364"/>
      <c r="R146" s="1364"/>
      <c r="S146" s="1364"/>
      <c r="T146" s="1366"/>
      <c r="U146" s="1364"/>
      <c r="V146" s="1364"/>
      <c r="W146" s="1364"/>
      <c r="X146" s="1364"/>
    </row>
    <row r="147" spans="1:24" s="1363" customFormat="1">
      <c r="A147" s="1364">
        <v>1352</v>
      </c>
      <c r="B147" s="1364" t="b">
        <f>Check!$AR$1353</f>
        <v>0</v>
      </c>
      <c r="C147" s="1364"/>
      <c r="D147" s="1364"/>
      <c r="E147" s="1366"/>
      <c r="F147" s="1364"/>
      <c r="G147" s="1364"/>
      <c r="H147" s="1364"/>
      <c r="I147" s="1364"/>
      <c r="J147" s="1364"/>
      <c r="K147" s="1366"/>
      <c r="L147" s="1364"/>
      <c r="M147" s="1364"/>
      <c r="N147" s="1364"/>
      <c r="O147" s="1364"/>
      <c r="P147" s="1364"/>
      <c r="Q147" s="1364"/>
      <c r="R147" s="1364"/>
      <c r="S147" s="1364"/>
      <c r="T147" s="1366"/>
      <c r="U147" s="1364"/>
      <c r="V147" s="1364"/>
      <c r="W147" s="1364"/>
      <c r="X147" s="1364"/>
    </row>
    <row r="148" spans="1:24" s="1363" customFormat="1">
      <c r="A148" s="1364">
        <v>1353</v>
      </c>
      <c r="B148" s="1364" t="b">
        <f>Check!$AR$1354</f>
        <v>1</v>
      </c>
      <c r="C148" s="1364"/>
      <c r="D148" s="1364"/>
      <c r="E148" s="1366"/>
      <c r="F148" s="1364"/>
      <c r="G148" s="1364"/>
      <c r="H148" s="1364"/>
      <c r="I148" s="1364"/>
      <c r="J148" s="1364"/>
      <c r="K148" s="1366"/>
      <c r="L148" s="1364"/>
      <c r="M148" s="1364"/>
      <c r="N148" s="1364"/>
      <c r="O148" s="1364"/>
      <c r="P148" s="1364"/>
      <c r="Q148" s="1364"/>
      <c r="R148" s="1364"/>
      <c r="S148" s="1364"/>
      <c r="T148" s="1366"/>
      <c r="U148" s="1364"/>
      <c r="V148" s="1364"/>
      <c r="W148" s="1364"/>
      <c r="X148" s="1364"/>
    </row>
    <row r="149" spans="1:24" s="1363" customFormat="1">
      <c r="A149" s="1364">
        <v>1354</v>
      </c>
      <c r="B149" s="1364" t="b">
        <f>Check!$AR$1355</f>
        <v>1</v>
      </c>
      <c r="C149" s="1364"/>
      <c r="D149" s="1364"/>
      <c r="E149" s="1366"/>
      <c r="F149" s="1364"/>
      <c r="G149" s="1364"/>
      <c r="H149" s="1364"/>
      <c r="I149" s="1364"/>
      <c r="J149" s="1364"/>
      <c r="K149" s="1366"/>
      <c r="L149" s="1364"/>
      <c r="M149" s="1364"/>
      <c r="N149" s="1364"/>
      <c r="O149" s="1364"/>
      <c r="P149" s="1364"/>
      <c r="Q149" s="1364"/>
      <c r="R149" s="1364"/>
      <c r="S149" s="1364"/>
      <c r="T149" s="1366"/>
      <c r="U149" s="1364"/>
      <c r="V149" s="1364"/>
      <c r="W149" s="1364"/>
      <c r="X149" s="1364"/>
    </row>
    <row r="150" spans="1:24" s="1363" customFormat="1">
      <c r="A150" s="1364">
        <v>1355</v>
      </c>
      <c r="B150" s="1364" t="b">
        <f>Check!$AR$1356</f>
        <v>1</v>
      </c>
      <c r="C150" s="1364"/>
      <c r="D150" s="1364"/>
      <c r="E150" s="1366"/>
      <c r="F150" s="1364"/>
      <c r="G150" s="1364"/>
      <c r="H150" s="1364"/>
      <c r="I150" s="1364"/>
      <c r="J150" s="1364"/>
      <c r="K150" s="1366"/>
      <c r="L150" s="1364"/>
      <c r="M150" s="1364"/>
      <c r="N150" s="1364"/>
      <c r="O150" s="1364"/>
      <c r="P150" s="1364"/>
      <c r="Q150" s="1364"/>
      <c r="R150" s="1364"/>
      <c r="S150" s="1364"/>
      <c r="T150" s="1366"/>
      <c r="U150" s="1364"/>
      <c r="V150" s="1364"/>
      <c r="W150" s="1364"/>
      <c r="X150" s="1364"/>
    </row>
    <row r="151" spans="1:24" s="1363" customFormat="1">
      <c r="A151" s="1364">
        <v>1356</v>
      </c>
      <c r="B151" s="1364" t="b">
        <f>Check!$AR$1357</f>
        <v>1</v>
      </c>
      <c r="C151" s="1364"/>
      <c r="D151" s="1364"/>
      <c r="E151" s="1366"/>
      <c r="F151" s="1364"/>
      <c r="G151" s="1364"/>
      <c r="H151" s="1364"/>
      <c r="I151" s="1364"/>
      <c r="J151" s="1364"/>
      <c r="K151" s="1366"/>
      <c r="L151" s="1364"/>
      <c r="M151" s="1364"/>
      <c r="N151" s="1364"/>
      <c r="O151" s="1364"/>
      <c r="P151" s="1364"/>
      <c r="Q151" s="1364"/>
      <c r="R151" s="1364"/>
      <c r="S151" s="1364"/>
      <c r="T151" s="1366"/>
      <c r="U151" s="1364"/>
      <c r="V151" s="1364"/>
      <c r="W151" s="1364"/>
      <c r="X151" s="1364"/>
    </row>
    <row r="152" spans="1:24" s="1363" customFormat="1">
      <c r="A152" s="1364">
        <v>1357</v>
      </c>
      <c r="B152" s="1364" t="b">
        <f>Check!$AR$1358</f>
        <v>1</v>
      </c>
      <c r="C152" s="1364"/>
      <c r="D152" s="1364"/>
      <c r="E152" s="1366"/>
      <c r="F152" s="1364"/>
      <c r="G152" s="1364"/>
      <c r="H152" s="1364"/>
      <c r="I152" s="1364"/>
      <c r="J152" s="1364"/>
      <c r="K152" s="1366"/>
      <c r="L152" s="1364"/>
      <c r="M152" s="1364"/>
      <c r="N152" s="1364"/>
      <c r="O152" s="1364"/>
      <c r="P152" s="1364"/>
      <c r="Q152" s="1364"/>
      <c r="R152" s="1364"/>
      <c r="S152" s="1364"/>
      <c r="T152" s="1366"/>
      <c r="U152" s="1364"/>
      <c r="V152" s="1364"/>
      <c r="W152" s="1364"/>
      <c r="X152" s="1364"/>
    </row>
    <row r="153" spans="1:24" s="1363" customFormat="1">
      <c r="A153" s="1364">
        <v>1358</v>
      </c>
      <c r="B153" s="1364" t="b">
        <f>Check!$AR$1359</f>
        <v>1</v>
      </c>
      <c r="C153" s="1364"/>
      <c r="D153" s="1364"/>
      <c r="E153" s="1366"/>
      <c r="F153" s="1364"/>
      <c r="G153" s="1364"/>
      <c r="H153" s="1364"/>
      <c r="I153" s="1364"/>
      <c r="J153" s="1364"/>
      <c r="K153" s="1366"/>
      <c r="L153" s="1364"/>
      <c r="M153" s="1364"/>
      <c r="N153" s="1364"/>
      <c r="O153" s="1364"/>
      <c r="P153" s="1364"/>
      <c r="Q153" s="1364"/>
      <c r="R153" s="1364"/>
      <c r="S153" s="1364"/>
      <c r="T153" s="1366"/>
      <c r="U153" s="1364"/>
      <c r="V153" s="1364"/>
      <c r="W153" s="1364"/>
      <c r="X153" s="1364"/>
    </row>
    <row r="154" spans="1:24" s="1363" customFormat="1">
      <c r="A154" s="1364">
        <v>1359</v>
      </c>
      <c r="B154" s="1364" t="b">
        <f>Check!$AR$1360</f>
        <v>1</v>
      </c>
      <c r="C154" s="1364"/>
      <c r="D154" s="1364"/>
      <c r="E154" s="1366"/>
      <c r="F154" s="1364"/>
      <c r="G154" s="1364"/>
      <c r="H154" s="1364"/>
      <c r="I154" s="1364"/>
      <c r="J154" s="1364"/>
      <c r="K154" s="1366"/>
      <c r="L154" s="1364"/>
      <c r="M154" s="1364"/>
      <c r="N154" s="1364"/>
      <c r="O154" s="1364"/>
      <c r="P154" s="1364"/>
      <c r="Q154" s="1364"/>
      <c r="R154" s="1364"/>
      <c r="S154" s="1364"/>
      <c r="T154" s="1366"/>
      <c r="U154" s="1364"/>
      <c r="V154" s="1364"/>
      <c r="W154" s="1364"/>
      <c r="X154" s="1364"/>
    </row>
    <row r="155" spans="1:24" s="1363" customFormat="1">
      <c r="A155" s="1364">
        <v>1360</v>
      </c>
      <c r="B155" s="1364" t="b">
        <f>Check!$AR$1361</f>
        <v>1</v>
      </c>
      <c r="C155" s="1364"/>
      <c r="D155" s="1364"/>
      <c r="E155" s="1366"/>
      <c r="F155" s="1364"/>
      <c r="G155" s="1364"/>
      <c r="H155" s="1364"/>
      <c r="I155" s="1364"/>
      <c r="J155" s="1364"/>
      <c r="K155" s="1366"/>
      <c r="L155" s="1364"/>
      <c r="M155" s="1364"/>
      <c r="N155" s="1364"/>
      <c r="O155" s="1364"/>
      <c r="P155" s="1364"/>
      <c r="Q155" s="1364"/>
      <c r="R155" s="1364"/>
      <c r="S155" s="1364"/>
      <c r="T155" s="1366"/>
      <c r="U155" s="1364"/>
      <c r="V155" s="1364"/>
      <c r="W155" s="1364"/>
      <c r="X155" s="1364"/>
    </row>
    <row r="156" spans="1:24" s="1363" customFormat="1">
      <c r="A156" s="1364">
        <v>1361</v>
      </c>
      <c r="B156" s="1364" t="b">
        <f>Check!$AR$1362</f>
        <v>1</v>
      </c>
      <c r="C156" s="1364"/>
      <c r="D156" s="1364"/>
      <c r="E156" s="1366"/>
      <c r="F156" s="1364"/>
      <c r="G156" s="1364"/>
      <c r="H156" s="1364"/>
      <c r="I156" s="1364"/>
      <c r="J156" s="1364"/>
      <c r="K156" s="1366"/>
      <c r="L156" s="1364"/>
      <c r="M156" s="1364"/>
      <c r="N156" s="1364"/>
      <c r="O156" s="1364"/>
      <c r="P156" s="1364"/>
      <c r="Q156" s="1364"/>
      <c r="R156" s="1364"/>
      <c r="S156" s="1364"/>
      <c r="T156" s="1366"/>
      <c r="U156" s="1364"/>
      <c r="V156" s="1364"/>
      <c r="W156" s="1364"/>
      <c r="X156" s="1364"/>
    </row>
    <row r="157" spans="1:24" s="1363" customFormat="1">
      <c r="A157" s="1364">
        <v>1362</v>
      </c>
      <c r="B157" s="1364" t="b">
        <f>Check!$AR$1363</f>
        <v>1</v>
      </c>
      <c r="C157" s="1364"/>
      <c r="D157" s="1364"/>
      <c r="E157" s="1366"/>
      <c r="F157" s="1364"/>
      <c r="G157" s="1364"/>
      <c r="H157" s="1364"/>
      <c r="I157" s="1364"/>
      <c r="J157" s="1364"/>
      <c r="K157" s="1366"/>
      <c r="L157" s="1364"/>
      <c r="M157" s="1364"/>
      <c r="N157" s="1364"/>
      <c r="O157" s="1364"/>
      <c r="P157" s="1364"/>
      <c r="Q157" s="1364"/>
      <c r="R157" s="1364"/>
      <c r="S157" s="1364"/>
      <c r="T157" s="1366"/>
      <c r="U157" s="1364"/>
      <c r="V157" s="1364"/>
      <c r="W157" s="1364"/>
      <c r="X157" s="1364"/>
    </row>
    <row r="158" spans="1:24" s="1363" customFormat="1">
      <c r="A158" s="1364">
        <v>1363</v>
      </c>
      <c r="B158" s="1364" t="b">
        <f>Check!$AR$1364</f>
        <v>1</v>
      </c>
      <c r="C158" s="1364"/>
      <c r="D158" s="1364"/>
      <c r="E158" s="1366"/>
      <c r="F158" s="1364"/>
      <c r="G158" s="1364"/>
      <c r="H158" s="1364"/>
      <c r="I158" s="1364"/>
      <c r="J158" s="1364"/>
      <c r="K158" s="1366"/>
      <c r="L158" s="1364"/>
      <c r="M158" s="1364"/>
      <c r="N158" s="1364"/>
      <c r="O158" s="1364"/>
      <c r="P158" s="1364"/>
      <c r="Q158" s="1364"/>
      <c r="R158" s="1364"/>
      <c r="S158" s="1364"/>
      <c r="T158" s="1366"/>
      <c r="U158" s="1364"/>
      <c r="V158" s="1364"/>
      <c r="W158" s="1364"/>
      <c r="X158" s="1364"/>
    </row>
    <row r="159" spans="1:24" s="1363" customFormat="1">
      <c r="A159" s="1364">
        <v>1364</v>
      </c>
      <c r="B159" s="1364" t="b">
        <f>Check!$AR$1365</f>
        <v>1</v>
      </c>
      <c r="C159" s="1364"/>
      <c r="D159" s="1364"/>
      <c r="E159" s="1366"/>
      <c r="F159" s="1364"/>
      <c r="G159" s="1364"/>
      <c r="H159" s="1364"/>
      <c r="I159" s="1364"/>
      <c r="J159" s="1364"/>
      <c r="K159" s="1366"/>
      <c r="L159" s="1364"/>
      <c r="M159" s="1364"/>
      <c r="N159" s="1364"/>
      <c r="O159" s="1364"/>
      <c r="P159" s="1364"/>
      <c r="Q159" s="1364"/>
      <c r="R159" s="1364"/>
      <c r="S159" s="1364"/>
      <c r="T159" s="1366"/>
      <c r="U159" s="1364"/>
      <c r="V159" s="1364"/>
      <c r="W159" s="1364"/>
      <c r="X159" s="1364"/>
    </row>
    <row r="160" spans="1:24" s="1363" customFormat="1">
      <c r="A160" s="1364">
        <v>1365</v>
      </c>
      <c r="B160" s="1364" t="b">
        <f>Check!$AR$1366</f>
        <v>1</v>
      </c>
      <c r="C160" s="1364"/>
      <c r="D160" s="1364"/>
      <c r="E160" s="1366"/>
      <c r="F160" s="1364"/>
      <c r="G160" s="1364"/>
      <c r="H160" s="1364"/>
      <c r="I160" s="1364"/>
      <c r="J160" s="1364"/>
      <c r="K160" s="1366"/>
      <c r="L160" s="1364"/>
      <c r="M160" s="1364"/>
      <c r="N160" s="1364"/>
      <c r="O160" s="1364"/>
      <c r="P160" s="1364"/>
      <c r="Q160" s="1364"/>
      <c r="R160" s="1364"/>
      <c r="S160" s="1364"/>
      <c r="T160" s="1366"/>
      <c r="U160" s="1364"/>
      <c r="V160" s="1364"/>
      <c r="W160" s="1364"/>
      <c r="X160" s="1364"/>
    </row>
    <row r="161" spans="1:24" s="1363" customFormat="1">
      <c r="A161" s="1364">
        <v>1366</v>
      </c>
      <c r="B161" s="1364" t="b">
        <f>Check!$AR$1367</f>
        <v>1</v>
      </c>
      <c r="C161" s="1364"/>
      <c r="D161" s="1364"/>
      <c r="E161" s="1366"/>
      <c r="F161" s="1364"/>
      <c r="G161" s="1364"/>
      <c r="H161" s="1364"/>
      <c r="I161" s="1364"/>
      <c r="J161" s="1364"/>
      <c r="K161" s="1366"/>
      <c r="L161" s="1364"/>
      <c r="M161" s="1364"/>
      <c r="N161" s="1364"/>
      <c r="O161" s="1364"/>
      <c r="P161" s="1364"/>
      <c r="Q161" s="1364"/>
      <c r="R161" s="1364"/>
      <c r="S161" s="1364"/>
      <c r="T161" s="1366"/>
      <c r="U161" s="1364"/>
      <c r="V161" s="1364"/>
      <c r="W161" s="1364"/>
      <c r="X161" s="1364"/>
    </row>
    <row r="162" spans="1:24" s="1363" customFormat="1">
      <c r="A162" s="1364">
        <v>1367</v>
      </c>
      <c r="B162" s="1364" t="b">
        <f>Check!$AR$1368</f>
        <v>1</v>
      </c>
      <c r="C162" s="1364"/>
      <c r="D162" s="1364"/>
      <c r="E162" s="1366"/>
      <c r="F162" s="1364"/>
      <c r="G162" s="1364"/>
      <c r="H162" s="1364"/>
      <c r="I162" s="1364"/>
      <c r="J162" s="1364"/>
      <c r="K162" s="1366"/>
      <c r="L162" s="1364"/>
      <c r="M162" s="1364"/>
      <c r="N162" s="1364"/>
      <c r="O162" s="1364"/>
      <c r="P162" s="1364"/>
      <c r="Q162" s="1364"/>
      <c r="R162" s="1364"/>
      <c r="S162" s="1364"/>
      <c r="T162" s="1366"/>
      <c r="U162" s="1364"/>
      <c r="V162" s="1364"/>
      <c r="W162" s="1364"/>
      <c r="X162" s="1364"/>
    </row>
    <row r="163" spans="1:24" s="1363" customFormat="1">
      <c r="A163" s="1364">
        <v>1368</v>
      </c>
      <c r="B163" s="1364" t="b">
        <f>Check!$AR$1369</f>
        <v>1</v>
      </c>
      <c r="C163" s="1364"/>
      <c r="D163" s="1364"/>
      <c r="E163" s="1366"/>
      <c r="F163" s="1364"/>
      <c r="G163" s="1364"/>
      <c r="H163" s="1364"/>
      <c r="I163" s="1364"/>
      <c r="J163" s="1364"/>
      <c r="K163" s="1366"/>
      <c r="L163" s="1364"/>
      <c r="M163" s="1364"/>
      <c r="N163" s="1364"/>
      <c r="O163" s="1364"/>
      <c r="P163" s="1364"/>
      <c r="Q163" s="1364"/>
      <c r="R163" s="1364"/>
      <c r="S163" s="1364"/>
      <c r="T163" s="1366"/>
      <c r="U163" s="1364"/>
      <c r="V163" s="1364"/>
      <c r="W163" s="1364"/>
      <c r="X163" s="1364"/>
    </row>
    <row r="164" spans="1:24" s="1363" customFormat="1">
      <c r="A164" s="1364">
        <v>1369</v>
      </c>
      <c r="B164" s="1364" t="b">
        <f>Check!$AR$1370</f>
        <v>1</v>
      </c>
      <c r="C164" s="1364"/>
      <c r="D164" s="1364"/>
      <c r="E164" s="1366"/>
      <c r="F164" s="1364"/>
      <c r="G164" s="1364"/>
      <c r="H164" s="1364"/>
      <c r="I164" s="1364"/>
      <c r="J164" s="1364"/>
      <c r="K164" s="1366"/>
      <c r="L164" s="1364"/>
      <c r="M164" s="1364"/>
      <c r="N164" s="1364"/>
      <c r="O164" s="1364"/>
      <c r="P164" s="1364"/>
      <c r="Q164" s="1364"/>
      <c r="R164" s="1364"/>
      <c r="S164" s="1364"/>
      <c r="T164" s="1366"/>
      <c r="U164" s="1364"/>
      <c r="V164" s="1364"/>
      <c r="W164" s="1364"/>
      <c r="X164" s="1364"/>
    </row>
    <row r="165" spans="1:24" s="1363" customFormat="1">
      <c r="A165" s="1364">
        <v>1370</v>
      </c>
      <c r="B165" s="1364" t="b">
        <f>Check!$AR$1371</f>
        <v>1</v>
      </c>
      <c r="C165" s="1364"/>
      <c r="D165" s="1364"/>
      <c r="E165" s="1366"/>
      <c r="F165" s="1364"/>
      <c r="G165" s="1364"/>
      <c r="H165" s="1364"/>
      <c r="I165" s="1364"/>
      <c r="J165" s="1364"/>
      <c r="K165" s="1366"/>
      <c r="L165" s="1364"/>
      <c r="M165" s="1364"/>
      <c r="N165" s="1364"/>
      <c r="O165" s="1364"/>
      <c r="P165" s="1364"/>
      <c r="Q165" s="1364"/>
      <c r="R165" s="1364"/>
      <c r="S165" s="1364"/>
      <c r="T165" s="1366"/>
      <c r="U165" s="1364"/>
      <c r="V165" s="1364"/>
      <c r="W165" s="1364"/>
      <c r="X165" s="1364"/>
    </row>
    <row r="166" spans="1:24" s="1363" customFormat="1">
      <c r="A166" s="1364">
        <v>1371</v>
      </c>
      <c r="B166" s="1364" t="b">
        <f>Check!$AR$1372</f>
        <v>1</v>
      </c>
      <c r="C166" s="1364"/>
      <c r="D166" s="1364"/>
      <c r="E166" s="1366"/>
      <c r="F166" s="1364"/>
      <c r="G166" s="1364"/>
      <c r="H166" s="1364"/>
      <c r="I166" s="1364"/>
      <c r="J166" s="1364"/>
      <c r="K166" s="1366"/>
      <c r="L166" s="1364"/>
      <c r="M166" s="1364"/>
      <c r="N166" s="1364"/>
      <c r="O166" s="1364"/>
      <c r="P166" s="1364"/>
      <c r="Q166" s="1364"/>
      <c r="R166" s="1364"/>
      <c r="S166" s="1364"/>
      <c r="T166" s="1366"/>
      <c r="U166" s="1364"/>
      <c r="V166" s="1364"/>
      <c r="W166" s="1364"/>
      <c r="X166" s="1364"/>
    </row>
    <row r="167" spans="1:24" s="1363" customFormat="1">
      <c r="A167" s="1364">
        <v>1372</v>
      </c>
      <c r="B167" s="1364" t="b">
        <f>Check!$AR$1373</f>
        <v>1</v>
      </c>
      <c r="C167" s="1364"/>
      <c r="D167" s="1364"/>
      <c r="E167" s="1366"/>
      <c r="F167" s="1364"/>
      <c r="G167" s="1364"/>
      <c r="H167" s="1364"/>
      <c r="I167" s="1364"/>
      <c r="J167" s="1364"/>
      <c r="K167" s="1366"/>
      <c r="L167" s="1364"/>
      <c r="M167" s="1364"/>
      <c r="N167" s="1364"/>
      <c r="O167" s="1364"/>
      <c r="P167" s="1364"/>
      <c r="Q167" s="1364"/>
      <c r="R167" s="1364"/>
      <c r="S167" s="1364"/>
      <c r="T167" s="1366"/>
      <c r="U167" s="1364"/>
      <c r="V167" s="1364"/>
      <c r="W167" s="1364"/>
      <c r="X167" s="1364"/>
    </row>
    <row r="168" spans="1:24" s="1363" customFormat="1">
      <c r="A168" s="1364">
        <v>1373</v>
      </c>
      <c r="B168" s="1364" t="b">
        <f>Check!$AR$1374</f>
        <v>1</v>
      </c>
      <c r="C168" s="1364"/>
      <c r="D168" s="1364"/>
      <c r="E168" s="1366"/>
      <c r="F168" s="1364"/>
      <c r="G168" s="1364"/>
      <c r="H168" s="1364"/>
      <c r="I168" s="1364"/>
      <c r="J168" s="1364"/>
      <c r="K168" s="1366"/>
      <c r="L168" s="1364"/>
      <c r="M168" s="1364"/>
      <c r="N168" s="1364"/>
      <c r="O168" s="1364"/>
      <c r="P168" s="1364"/>
      <c r="Q168" s="1364"/>
      <c r="R168" s="1364"/>
      <c r="S168" s="1364"/>
      <c r="T168" s="1366"/>
      <c r="U168" s="1364"/>
      <c r="V168" s="1364"/>
      <c r="W168" s="1364"/>
      <c r="X168" s="1364"/>
    </row>
    <row r="169" spans="1:24" s="1363" customFormat="1">
      <c r="A169" s="1364">
        <v>1374</v>
      </c>
      <c r="B169" s="1364" t="b">
        <f>Check!$AR$1375</f>
        <v>1</v>
      </c>
      <c r="C169" s="1364"/>
      <c r="D169" s="1364"/>
      <c r="E169" s="1366"/>
      <c r="F169" s="1364"/>
      <c r="G169" s="1364"/>
      <c r="H169" s="1364"/>
      <c r="I169" s="1364"/>
      <c r="J169" s="1364"/>
      <c r="K169" s="1366"/>
      <c r="L169" s="1364"/>
      <c r="M169" s="1364"/>
      <c r="N169" s="1364"/>
      <c r="O169" s="1364"/>
      <c r="P169" s="1364"/>
      <c r="Q169" s="1364"/>
      <c r="R169" s="1364"/>
      <c r="S169" s="1364"/>
      <c r="T169" s="1366"/>
      <c r="U169" s="1364"/>
      <c r="V169" s="1364"/>
      <c r="W169" s="1364"/>
      <c r="X169" s="1364"/>
    </row>
    <row r="170" spans="1:24" s="1363" customFormat="1">
      <c r="A170" s="1364">
        <v>1375</v>
      </c>
      <c r="B170" s="1364" t="b">
        <f>Check!$AR$1376</f>
        <v>1</v>
      </c>
      <c r="C170" s="1364"/>
      <c r="D170" s="1364"/>
      <c r="E170" s="1366"/>
      <c r="F170" s="1364"/>
      <c r="G170" s="1364"/>
      <c r="H170" s="1364"/>
      <c r="I170" s="1364"/>
      <c r="J170" s="1364"/>
      <c r="K170" s="1366"/>
      <c r="L170" s="1364"/>
      <c r="M170" s="1364"/>
      <c r="N170" s="1364"/>
      <c r="O170" s="1364"/>
      <c r="P170" s="1364"/>
      <c r="Q170" s="1364"/>
      <c r="R170" s="1364"/>
      <c r="S170" s="1364"/>
      <c r="T170" s="1366"/>
      <c r="U170" s="1364"/>
      <c r="V170" s="1364"/>
      <c r="W170" s="1364"/>
      <c r="X170" s="1364"/>
    </row>
    <row r="171" spans="1:24" s="1363" customFormat="1">
      <c r="A171" s="1364">
        <v>1376</v>
      </c>
      <c r="B171" s="1364" t="b">
        <f>Check!$AR$1377</f>
        <v>1</v>
      </c>
      <c r="C171" s="1364"/>
      <c r="D171" s="1364"/>
      <c r="E171" s="1366"/>
      <c r="F171" s="1364"/>
      <c r="G171" s="1364"/>
      <c r="H171" s="1364"/>
      <c r="I171" s="1364"/>
      <c r="J171" s="1364"/>
      <c r="K171" s="1366"/>
      <c r="L171" s="1364"/>
      <c r="M171" s="1364"/>
      <c r="N171" s="1364"/>
      <c r="O171" s="1364"/>
      <c r="P171" s="1364"/>
      <c r="Q171" s="1364"/>
      <c r="R171" s="1364"/>
      <c r="S171" s="1364"/>
      <c r="T171" s="1366"/>
      <c r="U171" s="1364"/>
      <c r="V171" s="1364"/>
      <c r="W171" s="1364"/>
      <c r="X171" s="1364"/>
    </row>
    <row r="172" spans="1:24" s="1363" customFormat="1">
      <c r="B172" s="1363" t="e">
        <f ca="1">ADDRESS(OFFSET(D172,1,C172-1,1,1),COLUMN(OFFSET(D172,0,C172-1,1,1)),4,1)</f>
        <v>#N/A</v>
      </c>
      <c r="C172" s="1363" t="e">
        <f>MATCH(FALSE,ISERROR(D172:U172),0)</f>
        <v>#N/A</v>
      </c>
      <c r="D172" s="1363" t="e">
        <f t="shared" ref="D172:U172" si="10">MATCH(FALSE,ISNUMBER(D10:D52),0)</f>
        <v>#N/A</v>
      </c>
      <c r="E172" s="1367" t="e">
        <f t="shared" si="10"/>
        <v>#N/A</v>
      </c>
      <c r="F172" s="1363" t="e">
        <f t="shared" si="10"/>
        <v>#N/A</v>
      </c>
      <c r="G172" s="1363" t="e">
        <f t="shared" si="10"/>
        <v>#N/A</v>
      </c>
      <c r="H172" s="1363" t="e">
        <f t="shared" si="10"/>
        <v>#N/A</v>
      </c>
      <c r="I172" s="1363" t="e">
        <f t="shared" si="10"/>
        <v>#N/A</v>
      </c>
      <c r="J172" s="1363" t="e">
        <f t="shared" si="10"/>
        <v>#N/A</v>
      </c>
      <c r="K172" s="1367" t="e">
        <f t="shared" si="10"/>
        <v>#N/A</v>
      </c>
      <c r="L172" s="1363" t="e">
        <f t="shared" si="10"/>
        <v>#N/A</v>
      </c>
      <c r="M172" s="1363" t="e">
        <f t="shared" si="10"/>
        <v>#N/A</v>
      </c>
      <c r="N172" s="1363" t="e">
        <f t="shared" si="10"/>
        <v>#N/A</v>
      </c>
      <c r="O172" s="1363" t="e">
        <f t="shared" si="10"/>
        <v>#N/A</v>
      </c>
      <c r="P172" s="1363" t="e">
        <f t="shared" si="10"/>
        <v>#N/A</v>
      </c>
      <c r="Q172" s="1363" t="e">
        <f t="shared" si="10"/>
        <v>#N/A</v>
      </c>
      <c r="R172" s="1363" t="e">
        <f t="shared" si="10"/>
        <v>#N/A</v>
      </c>
      <c r="S172" s="1363" t="e">
        <f t="shared" si="10"/>
        <v>#N/A</v>
      </c>
      <c r="T172" s="1367" t="e">
        <f t="shared" si="10"/>
        <v>#N/A</v>
      </c>
      <c r="U172" s="1363" t="e">
        <f t="shared" si="10"/>
        <v>#N/A</v>
      </c>
    </row>
    <row r="173" spans="1:24" s="1363" customFormat="1">
      <c r="D173" s="1363">
        <f t="shared" ref="D173:U173" si="11">IF(ISERROR(D172),0,ROW(D10)+D172-1)</f>
        <v>0</v>
      </c>
      <c r="E173" s="1367">
        <f t="shared" si="11"/>
        <v>0</v>
      </c>
      <c r="F173" s="1363">
        <f t="shared" si="11"/>
        <v>0</v>
      </c>
      <c r="G173" s="1363">
        <f t="shared" si="11"/>
        <v>0</v>
      </c>
      <c r="H173" s="1363">
        <f t="shared" si="11"/>
        <v>0</v>
      </c>
      <c r="I173" s="1363">
        <f t="shared" si="11"/>
        <v>0</v>
      </c>
      <c r="J173" s="1363">
        <f t="shared" si="11"/>
        <v>0</v>
      </c>
      <c r="K173" s="1367">
        <f t="shared" si="11"/>
        <v>0</v>
      </c>
      <c r="L173" s="1363">
        <f t="shared" si="11"/>
        <v>0</v>
      </c>
      <c r="M173" s="1363">
        <f t="shared" si="11"/>
        <v>0</v>
      </c>
      <c r="N173" s="1363">
        <f t="shared" si="11"/>
        <v>0</v>
      </c>
      <c r="O173" s="1363">
        <f t="shared" si="11"/>
        <v>0</v>
      </c>
      <c r="P173" s="1363">
        <f t="shared" si="11"/>
        <v>0</v>
      </c>
      <c r="Q173" s="1363">
        <f t="shared" si="11"/>
        <v>0</v>
      </c>
      <c r="R173" s="1363">
        <f t="shared" si="11"/>
        <v>0</v>
      </c>
      <c r="S173" s="1363">
        <f t="shared" si="11"/>
        <v>0</v>
      </c>
      <c r="T173" s="1367">
        <f t="shared" si="11"/>
        <v>0</v>
      </c>
      <c r="U173" s="1363">
        <f t="shared" si="11"/>
        <v>0</v>
      </c>
    </row>
    <row r="174" spans="1:24" s="1363" customFormat="1">
      <c r="E174" s="1367"/>
      <c r="K174" s="1367"/>
      <c r="T174" s="1367"/>
    </row>
    <row r="175" spans="1:24" s="1363" customFormat="1">
      <c r="E175" s="1367"/>
      <c r="K175" s="1367"/>
      <c r="T175" s="1367"/>
    </row>
    <row r="176" spans="1:24" s="1363" customFormat="1">
      <c r="E176" s="1367"/>
      <c r="K176" s="1367"/>
      <c r="T176" s="1367"/>
    </row>
    <row r="177" spans="5:20" s="1363" customFormat="1">
      <c r="E177" s="1367"/>
      <c r="K177" s="1367"/>
      <c r="T177" s="1367"/>
    </row>
    <row r="178" spans="5:20" s="1363" customFormat="1">
      <c r="E178" s="1367"/>
      <c r="K178" s="1367"/>
      <c r="T178" s="1367"/>
    </row>
    <row r="179" spans="5:20" s="1363" customFormat="1">
      <c r="E179" s="1367"/>
      <c r="K179" s="1367"/>
      <c r="T179" s="1367"/>
    </row>
    <row r="180" spans="5:20" s="1363" customFormat="1">
      <c r="E180" s="1367"/>
      <c r="K180" s="1367"/>
      <c r="T180" s="1367"/>
    </row>
    <row r="181" spans="5:20" s="1363" customFormat="1">
      <c r="E181" s="1367"/>
      <c r="K181" s="1367"/>
      <c r="T181" s="1367"/>
    </row>
    <row r="182" spans="5:20" s="1363" customFormat="1">
      <c r="E182" s="1367"/>
      <c r="K182" s="1367"/>
      <c r="T182" s="1367"/>
    </row>
    <row r="183" spans="5:20" s="1363" customFormat="1">
      <c r="E183" s="1367"/>
      <c r="K183" s="1367"/>
      <c r="T183" s="1367"/>
    </row>
    <row r="184" spans="5:20" s="1363" customFormat="1">
      <c r="E184" s="1367"/>
      <c r="K184" s="1367"/>
      <c r="T184" s="1367"/>
    </row>
    <row r="185" spans="5:20" s="1363" customFormat="1">
      <c r="E185" s="1367"/>
      <c r="K185" s="1367"/>
      <c r="T185" s="1367"/>
    </row>
    <row r="186" spans="5:20" s="1363" customFormat="1">
      <c r="E186" s="1367"/>
      <c r="K186" s="1367"/>
      <c r="T186" s="1367"/>
    </row>
    <row r="187" spans="5:20" s="1363" customFormat="1">
      <c r="E187" s="1367"/>
      <c r="K187" s="1367"/>
      <c r="T187" s="1367"/>
    </row>
    <row r="188" spans="5:20" s="1363" customFormat="1">
      <c r="E188" s="1367"/>
      <c r="K188" s="1367"/>
      <c r="T188" s="1367"/>
    </row>
    <row r="189" spans="5:20" s="1363" customFormat="1">
      <c r="E189" s="1367"/>
      <c r="K189" s="1367"/>
      <c r="T189" s="1367"/>
    </row>
    <row r="190" spans="5:20" s="1363" customFormat="1">
      <c r="E190" s="1367"/>
      <c r="K190" s="1367"/>
      <c r="T190" s="1367"/>
    </row>
    <row r="191" spans="5:20" s="1363" customFormat="1">
      <c r="E191" s="1367"/>
      <c r="K191" s="1367"/>
      <c r="T191" s="1367"/>
    </row>
    <row r="192" spans="5:20" s="1363" customFormat="1">
      <c r="E192" s="1367"/>
      <c r="K192" s="1367"/>
      <c r="T192" s="1367"/>
    </row>
    <row r="193" spans="5:20" s="1363" customFormat="1">
      <c r="E193" s="1367"/>
      <c r="K193" s="1367"/>
      <c r="T193" s="1367"/>
    </row>
    <row r="194" spans="5:20" s="1363" customFormat="1">
      <c r="E194" s="1367"/>
      <c r="K194" s="1367"/>
      <c r="T194" s="1367"/>
    </row>
    <row r="195" spans="5:20" s="1363" customFormat="1">
      <c r="E195" s="1367"/>
      <c r="K195" s="1367"/>
      <c r="T195" s="1367"/>
    </row>
    <row r="196" spans="5:20" s="1363" customFormat="1">
      <c r="E196" s="1367"/>
      <c r="K196" s="1367"/>
      <c r="T196" s="1367"/>
    </row>
    <row r="197" spans="5:20" s="1363" customFormat="1">
      <c r="E197" s="1367"/>
      <c r="K197" s="1367"/>
      <c r="T197" s="1367"/>
    </row>
    <row r="198" spans="5:20" s="1363" customFormat="1">
      <c r="E198" s="1367"/>
      <c r="K198" s="1367"/>
      <c r="T198" s="1367"/>
    </row>
    <row r="199" spans="5:20" s="1363" customFormat="1">
      <c r="E199" s="1367"/>
      <c r="K199" s="1367"/>
      <c r="T199" s="1367"/>
    </row>
    <row r="200" spans="5:20" s="1363" customFormat="1">
      <c r="E200" s="1367"/>
      <c r="K200" s="1367"/>
      <c r="T200" s="1367"/>
    </row>
    <row r="201" spans="5:20" s="1363" customFormat="1">
      <c r="E201" s="1367"/>
      <c r="K201" s="1367"/>
      <c r="T201" s="1367"/>
    </row>
    <row r="202" spans="5:20" s="1363" customFormat="1">
      <c r="E202" s="1367"/>
      <c r="K202" s="1367"/>
      <c r="T202" s="1367"/>
    </row>
    <row r="203" spans="5:20" s="1363" customFormat="1">
      <c r="E203" s="1367"/>
      <c r="K203" s="1367"/>
      <c r="T203" s="1367"/>
    </row>
    <row r="204" spans="5:20" s="1363" customFormat="1">
      <c r="E204" s="1367"/>
      <c r="K204" s="1367"/>
      <c r="T204" s="1367"/>
    </row>
    <row r="205" spans="5:20" s="1363" customFormat="1">
      <c r="E205" s="1367"/>
      <c r="K205" s="1367"/>
      <c r="T205" s="1367"/>
    </row>
    <row r="206" spans="5:20" s="1363" customFormat="1">
      <c r="E206" s="1367"/>
      <c r="K206" s="1367"/>
      <c r="T206" s="1367"/>
    </row>
    <row r="207" spans="5:20" s="1363" customFormat="1">
      <c r="E207" s="1367"/>
      <c r="K207" s="1367"/>
      <c r="T207" s="1367"/>
    </row>
    <row r="208" spans="5:20" s="1363" customFormat="1">
      <c r="E208" s="1367"/>
      <c r="K208" s="1367"/>
      <c r="T208" s="1367"/>
    </row>
    <row r="209" spans="5:20" s="1363" customFormat="1">
      <c r="E209" s="1367"/>
      <c r="K209" s="1367"/>
      <c r="T209" s="1367"/>
    </row>
    <row r="210" spans="5:20" s="1363" customFormat="1">
      <c r="E210" s="1367"/>
      <c r="K210" s="1367"/>
      <c r="T210" s="1367"/>
    </row>
    <row r="211" spans="5:20" s="1363" customFormat="1">
      <c r="E211" s="1367"/>
      <c r="K211" s="1367"/>
      <c r="T211" s="1367"/>
    </row>
    <row r="212" spans="5:20" s="1363" customFormat="1">
      <c r="E212" s="1367"/>
      <c r="K212" s="1367"/>
      <c r="T212" s="1367"/>
    </row>
    <row r="213" spans="5:20" s="1363" customFormat="1">
      <c r="E213" s="1367"/>
      <c r="K213" s="1367"/>
      <c r="T213" s="1367"/>
    </row>
    <row r="214" spans="5:20" s="1363" customFormat="1">
      <c r="E214" s="1367"/>
      <c r="K214" s="1367"/>
      <c r="T214" s="1367"/>
    </row>
    <row r="215" spans="5:20" s="1363" customFormat="1">
      <c r="E215" s="1367"/>
      <c r="K215" s="1367"/>
      <c r="T215" s="1367"/>
    </row>
    <row r="216" spans="5:20" s="1363" customFormat="1">
      <c r="E216" s="1367"/>
      <c r="K216" s="1367"/>
      <c r="T216" s="1367"/>
    </row>
    <row r="217" spans="5:20" s="1363" customFormat="1">
      <c r="E217" s="1367"/>
      <c r="K217" s="1367"/>
      <c r="T217" s="1367"/>
    </row>
    <row r="218" spans="5:20" s="1363" customFormat="1">
      <c r="E218" s="1367"/>
      <c r="K218" s="1367"/>
      <c r="T218" s="1367"/>
    </row>
    <row r="219" spans="5:20" s="1363" customFormat="1">
      <c r="E219" s="1367"/>
      <c r="K219" s="1367"/>
      <c r="T219" s="1367"/>
    </row>
    <row r="220" spans="5:20" s="1363" customFormat="1">
      <c r="E220" s="1367"/>
      <c r="K220" s="1367"/>
      <c r="T220" s="1367"/>
    </row>
    <row r="221" spans="5:20" s="1363" customFormat="1">
      <c r="E221" s="1367"/>
      <c r="K221" s="1367"/>
      <c r="T221" s="1367"/>
    </row>
    <row r="222" spans="5:20" s="1363" customFormat="1">
      <c r="E222" s="1367"/>
      <c r="K222" s="1367"/>
      <c r="T222" s="1367"/>
    </row>
    <row r="223" spans="5:20" s="1363" customFormat="1">
      <c r="E223" s="1367"/>
      <c r="K223" s="1367"/>
      <c r="T223" s="1367"/>
    </row>
    <row r="224" spans="5:20" s="1363" customFormat="1">
      <c r="E224" s="1367"/>
      <c r="K224" s="1367"/>
      <c r="T224" s="1367"/>
    </row>
    <row r="225" spans="5:20" s="1363" customFormat="1">
      <c r="E225" s="1367"/>
      <c r="K225" s="1367"/>
      <c r="T225" s="1367"/>
    </row>
    <row r="226" spans="5:20" s="1363" customFormat="1">
      <c r="E226" s="1367"/>
      <c r="K226" s="1367"/>
      <c r="T226" s="1367"/>
    </row>
    <row r="227" spans="5:20" s="1363" customFormat="1">
      <c r="E227" s="1367"/>
      <c r="K227" s="1367"/>
      <c r="T227" s="1367"/>
    </row>
    <row r="228" spans="5:20" s="1363" customFormat="1">
      <c r="E228" s="1367"/>
      <c r="K228" s="1367"/>
      <c r="T228" s="1367"/>
    </row>
    <row r="229" spans="5:20" s="1363" customFormat="1">
      <c r="E229" s="1367"/>
      <c r="K229" s="1367"/>
      <c r="T229" s="1367"/>
    </row>
    <row r="230" spans="5:20" s="1363" customFormat="1">
      <c r="E230" s="1367"/>
      <c r="K230" s="1367"/>
      <c r="T230" s="1367"/>
    </row>
    <row r="231" spans="5:20" s="1363" customFormat="1">
      <c r="E231" s="1367"/>
      <c r="K231" s="1367"/>
      <c r="T231" s="1367"/>
    </row>
    <row r="232" spans="5:20" s="1363" customFormat="1">
      <c r="E232" s="1367"/>
      <c r="K232" s="1367"/>
      <c r="T232" s="1367"/>
    </row>
    <row r="233" spans="5:20" s="1363" customFormat="1">
      <c r="E233" s="1367"/>
      <c r="K233" s="1367"/>
      <c r="T233" s="1367"/>
    </row>
    <row r="234" spans="5:20" s="1363" customFormat="1">
      <c r="E234" s="1367"/>
      <c r="K234" s="1367"/>
      <c r="T234" s="1367"/>
    </row>
    <row r="235" spans="5:20" s="1363" customFormat="1">
      <c r="E235" s="1367"/>
      <c r="K235" s="1367"/>
      <c r="T235" s="1367"/>
    </row>
    <row r="236" spans="5:20" s="1363" customFormat="1">
      <c r="E236" s="1367"/>
      <c r="K236" s="1367"/>
      <c r="T236" s="1367"/>
    </row>
    <row r="237" spans="5:20" s="1363" customFormat="1">
      <c r="E237" s="1367"/>
      <c r="K237" s="1367"/>
      <c r="T237" s="1367"/>
    </row>
    <row r="238" spans="5:20" s="1363" customFormat="1">
      <c r="E238" s="1367"/>
      <c r="K238" s="1367"/>
      <c r="T238" s="1367"/>
    </row>
    <row r="239" spans="5:20" s="1363" customFormat="1">
      <c r="E239" s="1367"/>
      <c r="K239" s="1367"/>
      <c r="T239" s="1367"/>
    </row>
    <row r="240" spans="5:20" s="1363" customFormat="1">
      <c r="E240" s="1367"/>
      <c r="K240" s="1367"/>
      <c r="T240" s="1367"/>
    </row>
    <row r="241" spans="5:20" s="1363" customFormat="1">
      <c r="E241" s="1367"/>
      <c r="K241" s="1367"/>
      <c r="T241" s="1367"/>
    </row>
    <row r="242" spans="5:20" s="1363" customFormat="1">
      <c r="E242" s="1367"/>
      <c r="K242" s="1367"/>
      <c r="T242" s="1367"/>
    </row>
    <row r="243" spans="5:20" s="1363" customFormat="1">
      <c r="E243" s="1367"/>
      <c r="K243" s="1367"/>
      <c r="T243" s="1367"/>
    </row>
    <row r="244" spans="5:20" s="1363" customFormat="1">
      <c r="E244" s="1367"/>
      <c r="K244" s="1367"/>
      <c r="T244" s="1367"/>
    </row>
    <row r="245" spans="5:20" s="1363" customFormat="1">
      <c r="E245" s="1367"/>
      <c r="K245" s="1367"/>
      <c r="T245" s="1367"/>
    </row>
    <row r="246" spans="5:20" s="1363" customFormat="1">
      <c r="E246" s="1367"/>
      <c r="K246" s="1367"/>
      <c r="T246" s="1367"/>
    </row>
    <row r="247" spans="5:20" s="1363" customFormat="1">
      <c r="E247" s="1367"/>
      <c r="K247" s="1367"/>
      <c r="T247" s="1367"/>
    </row>
    <row r="248" spans="5:20" s="1363" customFormat="1">
      <c r="E248" s="1367"/>
      <c r="K248" s="1367"/>
      <c r="T248" s="1367"/>
    </row>
    <row r="249" spans="5:20" s="1363" customFormat="1">
      <c r="E249" s="1367"/>
      <c r="K249" s="1367"/>
      <c r="T249" s="1367"/>
    </row>
    <row r="250" spans="5:20" s="1363" customFormat="1">
      <c r="E250" s="1367"/>
      <c r="K250" s="1367"/>
      <c r="T250" s="1367"/>
    </row>
    <row r="251" spans="5:20" s="1363" customFormat="1">
      <c r="E251" s="1367"/>
      <c r="K251" s="1367"/>
      <c r="T251" s="1367"/>
    </row>
    <row r="252" spans="5:20" s="1363" customFormat="1">
      <c r="E252" s="1367"/>
      <c r="K252" s="1367"/>
      <c r="T252" s="1367"/>
    </row>
    <row r="253" spans="5:20" s="1363" customFormat="1">
      <c r="E253" s="1367"/>
      <c r="K253" s="1367"/>
      <c r="T253" s="1367"/>
    </row>
    <row r="254" spans="5:20" s="1363" customFormat="1">
      <c r="E254" s="1367"/>
      <c r="K254" s="1367"/>
      <c r="T254" s="1367"/>
    </row>
    <row r="255" spans="5:20" s="1363" customFormat="1">
      <c r="E255" s="1367"/>
      <c r="K255" s="1367"/>
      <c r="T255" s="1367"/>
    </row>
    <row r="256" spans="5:20" s="1363" customFormat="1">
      <c r="E256" s="1367"/>
      <c r="K256" s="1367"/>
      <c r="T256" s="1367"/>
    </row>
    <row r="257" spans="5:20" s="1363" customFormat="1">
      <c r="E257" s="1367"/>
      <c r="K257" s="1367"/>
      <c r="T257" s="1367"/>
    </row>
    <row r="258" spans="5:20" s="1363" customFormat="1">
      <c r="E258" s="1367"/>
      <c r="K258" s="1367"/>
      <c r="T258" s="1367"/>
    </row>
    <row r="259" spans="5:20" s="1363" customFormat="1">
      <c r="E259" s="1367"/>
      <c r="K259" s="1367"/>
      <c r="T259" s="1367"/>
    </row>
    <row r="260" spans="5:20" s="1363" customFormat="1">
      <c r="E260" s="1367"/>
      <c r="K260" s="1367"/>
      <c r="T260" s="1367"/>
    </row>
    <row r="261" spans="5:20" s="1363" customFormat="1">
      <c r="E261" s="1367"/>
      <c r="K261" s="1367"/>
      <c r="T261" s="1367"/>
    </row>
    <row r="262" spans="5:20" s="1363" customFormat="1">
      <c r="E262" s="1367"/>
      <c r="K262" s="1367"/>
      <c r="T262" s="1367"/>
    </row>
    <row r="263" spans="5:20" s="1363" customFormat="1">
      <c r="E263" s="1367"/>
      <c r="K263" s="1367"/>
      <c r="T263" s="1367"/>
    </row>
    <row r="264" spans="5:20" s="1363" customFormat="1">
      <c r="E264" s="1367"/>
      <c r="K264" s="1367"/>
      <c r="T264" s="1367"/>
    </row>
    <row r="265" spans="5:20" s="1363" customFormat="1">
      <c r="E265" s="1367"/>
      <c r="K265" s="1367"/>
      <c r="T265" s="1367"/>
    </row>
    <row r="266" spans="5:20" s="1363" customFormat="1">
      <c r="E266" s="1367"/>
      <c r="K266" s="1367"/>
      <c r="T266" s="1367"/>
    </row>
    <row r="267" spans="5:20" s="1363" customFormat="1">
      <c r="E267" s="1367"/>
      <c r="K267" s="1367"/>
      <c r="T267" s="1367"/>
    </row>
    <row r="268" spans="5:20" s="1363" customFormat="1">
      <c r="E268" s="1367"/>
      <c r="K268" s="1367"/>
      <c r="T268" s="1367"/>
    </row>
    <row r="269" spans="5:20" s="1363" customFormat="1">
      <c r="E269" s="1367"/>
      <c r="K269" s="1367"/>
      <c r="T269" s="1367"/>
    </row>
    <row r="270" spans="5:20" s="1363" customFormat="1">
      <c r="E270" s="1367"/>
      <c r="K270" s="1367"/>
      <c r="T270" s="1367"/>
    </row>
    <row r="271" spans="5:20" s="1363" customFormat="1">
      <c r="E271" s="1367"/>
      <c r="K271" s="1367"/>
      <c r="T271" s="1367"/>
    </row>
    <row r="272" spans="5:20" s="1363" customFormat="1">
      <c r="E272" s="1367"/>
      <c r="K272" s="1367"/>
      <c r="T272" s="1367"/>
    </row>
    <row r="273" spans="5:20" s="1363" customFormat="1">
      <c r="E273" s="1367"/>
      <c r="K273" s="1367"/>
      <c r="T273" s="1367"/>
    </row>
    <row r="274" spans="5:20" s="1363" customFormat="1">
      <c r="E274" s="1367"/>
      <c r="K274" s="1367"/>
      <c r="T274" s="1367"/>
    </row>
    <row r="275" spans="5:20" s="1363" customFormat="1">
      <c r="E275" s="1367"/>
      <c r="K275" s="1367"/>
      <c r="T275" s="1367"/>
    </row>
    <row r="276" spans="5:20" s="1363" customFormat="1">
      <c r="E276" s="1367"/>
      <c r="K276" s="1367"/>
      <c r="T276" s="1367"/>
    </row>
    <row r="277" spans="5:20" s="1363" customFormat="1">
      <c r="E277" s="1367"/>
      <c r="K277" s="1367"/>
      <c r="T277" s="1367"/>
    </row>
    <row r="278" spans="5:20" s="1363" customFormat="1">
      <c r="E278" s="1367"/>
      <c r="K278" s="1367"/>
      <c r="T278" s="1367"/>
    </row>
    <row r="279" spans="5:20" s="1363" customFormat="1">
      <c r="E279" s="1367"/>
      <c r="K279" s="1367"/>
      <c r="T279" s="1367"/>
    </row>
    <row r="280" spans="5:20" s="1363" customFormat="1">
      <c r="E280" s="1367"/>
      <c r="K280" s="1367"/>
      <c r="T280" s="1367"/>
    </row>
    <row r="281" spans="5:20" s="1363" customFormat="1">
      <c r="E281" s="1367"/>
      <c r="K281" s="1367"/>
      <c r="T281" s="1367"/>
    </row>
    <row r="282" spans="5:20" s="1363" customFormat="1">
      <c r="E282" s="1367"/>
      <c r="K282" s="1367"/>
      <c r="T282" s="1367"/>
    </row>
    <row r="283" spans="5:20" s="1363" customFormat="1">
      <c r="E283" s="1367"/>
      <c r="K283" s="1367"/>
      <c r="T283" s="1367"/>
    </row>
    <row r="284" spans="5:20" s="1363" customFormat="1">
      <c r="E284" s="1367"/>
      <c r="K284" s="1367"/>
      <c r="T284" s="1367"/>
    </row>
    <row r="285" spans="5:20" s="1363" customFormat="1">
      <c r="E285" s="1367"/>
      <c r="K285" s="1367"/>
      <c r="T285" s="1367"/>
    </row>
    <row r="286" spans="5:20" s="1363" customFormat="1">
      <c r="E286" s="1367"/>
      <c r="K286" s="1367"/>
      <c r="T286" s="1367"/>
    </row>
    <row r="287" spans="5:20" s="1363" customFormat="1">
      <c r="E287" s="1367"/>
      <c r="K287" s="1367"/>
      <c r="T287" s="1367"/>
    </row>
    <row r="288" spans="5:20" s="1363" customFormat="1">
      <c r="E288" s="1367"/>
      <c r="K288" s="1367"/>
      <c r="T288" s="1367"/>
    </row>
    <row r="289" spans="5:20" s="1363" customFormat="1">
      <c r="E289" s="1367"/>
      <c r="K289" s="1367"/>
      <c r="T289" s="1367"/>
    </row>
    <row r="290" spans="5:20" s="1363" customFormat="1">
      <c r="E290" s="1367"/>
      <c r="K290" s="1367"/>
      <c r="T290" s="1367"/>
    </row>
    <row r="291" spans="5:20" s="1363" customFormat="1">
      <c r="E291" s="1367"/>
      <c r="K291" s="1367"/>
      <c r="T291" s="1367"/>
    </row>
    <row r="292" spans="5:20" s="1363" customFormat="1">
      <c r="E292" s="1367"/>
      <c r="K292" s="1367"/>
      <c r="T292" s="1367"/>
    </row>
    <row r="293" spans="5:20" s="1363" customFormat="1">
      <c r="E293" s="1367"/>
      <c r="K293" s="1367"/>
      <c r="T293" s="1367"/>
    </row>
    <row r="294" spans="5:20" s="1363" customFormat="1">
      <c r="E294" s="1367"/>
      <c r="K294" s="1367"/>
      <c r="T294" s="1367"/>
    </row>
    <row r="295" spans="5:20" s="1363" customFormat="1">
      <c r="E295" s="1367"/>
      <c r="K295" s="1367"/>
      <c r="T295" s="1367"/>
    </row>
    <row r="296" spans="5:20" s="1363" customFormat="1">
      <c r="E296" s="1367"/>
      <c r="K296" s="1367"/>
      <c r="T296" s="1367"/>
    </row>
    <row r="297" spans="5:20" s="1363" customFormat="1">
      <c r="E297" s="1367"/>
      <c r="K297" s="1367"/>
      <c r="T297" s="1367"/>
    </row>
    <row r="298" spans="5:20" s="1363" customFormat="1">
      <c r="E298" s="1367"/>
      <c r="K298" s="1367"/>
      <c r="T298" s="1367"/>
    </row>
    <row r="299" spans="5:20" s="1363" customFormat="1">
      <c r="E299" s="1367"/>
      <c r="K299" s="1367"/>
      <c r="T299" s="1367"/>
    </row>
    <row r="300" spans="5:20" s="1363" customFormat="1">
      <c r="E300" s="1367"/>
      <c r="K300" s="1367"/>
      <c r="T300" s="1367"/>
    </row>
    <row r="301" spans="5:20" s="1363" customFormat="1">
      <c r="E301" s="1367"/>
      <c r="K301" s="1367"/>
      <c r="T301" s="1367"/>
    </row>
    <row r="302" spans="5:20" s="1363" customFormat="1">
      <c r="E302" s="1367"/>
      <c r="K302" s="1367"/>
      <c r="T302" s="1367"/>
    </row>
    <row r="303" spans="5:20" s="1363" customFormat="1">
      <c r="E303" s="1367"/>
      <c r="K303" s="1367"/>
      <c r="T303" s="1367"/>
    </row>
    <row r="304" spans="5:20" s="1363" customFormat="1">
      <c r="E304" s="1367"/>
      <c r="K304" s="1367"/>
      <c r="T304" s="1367"/>
    </row>
    <row r="305" spans="5:20" s="1363" customFormat="1">
      <c r="E305" s="1367"/>
      <c r="K305" s="1367"/>
      <c r="T305" s="1367"/>
    </row>
    <row r="306" spans="5:20" s="1363" customFormat="1">
      <c r="E306" s="1367"/>
      <c r="K306" s="1367"/>
      <c r="T306" s="1367"/>
    </row>
    <row r="307" spans="5:20" s="1363" customFormat="1">
      <c r="E307" s="1367"/>
      <c r="K307" s="1367"/>
      <c r="T307" s="1367"/>
    </row>
    <row r="308" spans="5:20" s="1363" customFormat="1">
      <c r="E308" s="1367"/>
      <c r="K308" s="1367"/>
      <c r="T308" s="1367"/>
    </row>
    <row r="309" spans="5:20" s="1363" customFormat="1">
      <c r="E309" s="1367"/>
      <c r="K309" s="1367"/>
      <c r="T309" s="1367"/>
    </row>
    <row r="310" spans="5:20" s="1363" customFormat="1">
      <c r="E310" s="1367"/>
      <c r="K310" s="1367"/>
      <c r="T310" s="1367"/>
    </row>
    <row r="311" spans="5:20" s="1363" customFormat="1">
      <c r="E311" s="1367"/>
      <c r="K311" s="1367"/>
      <c r="T311" s="1367"/>
    </row>
    <row r="312" spans="5:20" s="1363" customFormat="1">
      <c r="E312" s="1367"/>
      <c r="K312" s="1367"/>
      <c r="T312" s="1367"/>
    </row>
    <row r="313" spans="5:20" s="1363" customFormat="1">
      <c r="E313" s="1367"/>
      <c r="K313" s="1367"/>
      <c r="T313" s="1367"/>
    </row>
    <row r="314" spans="5:20" s="1363" customFormat="1">
      <c r="E314" s="1367"/>
      <c r="K314" s="1367"/>
      <c r="T314" s="1367"/>
    </row>
    <row r="315" spans="5:20" s="1363" customFormat="1">
      <c r="E315" s="1367"/>
      <c r="K315" s="1367"/>
      <c r="T315" s="1367"/>
    </row>
    <row r="316" spans="5:20" s="1363" customFormat="1">
      <c r="E316" s="1367"/>
      <c r="K316" s="1367"/>
      <c r="T316" s="1367"/>
    </row>
    <row r="317" spans="5:20" s="1363" customFormat="1">
      <c r="E317" s="1367"/>
      <c r="K317" s="1367"/>
      <c r="T317" s="1367"/>
    </row>
    <row r="318" spans="5:20" s="1363" customFormat="1">
      <c r="E318" s="1367"/>
      <c r="K318" s="1367"/>
      <c r="T318" s="1367"/>
    </row>
    <row r="319" spans="5:20" s="1363" customFormat="1">
      <c r="E319" s="1367"/>
      <c r="K319" s="1367"/>
      <c r="T319" s="1367"/>
    </row>
    <row r="320" spans="5:20" s="1363" customFormat="1">
      <c r="E320" s="1367"/>
      <c r="K320" s="1367"/>
      <c r="T320" s="1367"/>
    </row>
    <row r="321" spans="5:20" s="1363" customFormat="1">
      <c r="E321" s="1367"/>
      <c r="K321" s="1367"/>
      <c r="T321" s="1367"/>
    </row>
    <row r="322" spans="5:20" s="1363" customFormat="1">
      <c r="E322" s="1367"/>
      <c r="K322" s="1367"/>
      <c r="T322" s="1367"/>
    </row>
    <row r="323" spans="5:20" s="1363" customFormat="1">
      <c r="E323" s="1367"/>
      <c r="K323" s="1367"/>
      <c r="T323" s="1367"/>
    </row>
    <row r="324" spans="5:20" s="1363" customFormat="1">
      <c r="E324" s="1367"/>
      <c r="K324" s="1367"/>
      <c r="T324" s="1367"/>
    </row>
    <row r="325" spans="5:20" s="1363" customFormat="1">
      <c r="E325" s="1367"/>
      <c r="K325" s="1367"/>
      <c r="T325" s="1367"/>
    </row>
    <row r="326" spans="5:20" s="1363" customFormat="1">
      <c r="E326" s="1367"/>
      <c r="K326" s="1367"/>
      <c r="T326" s="1367"/>
    </row>
    <row r="327" spans="5:20" s="1363" customFormat="1">
      <c r="E327" s="1367"/>
      <c r="K327" s="1367"/>
      <c r="T327" s="1367"/>
    </row>
    <row r="328" spans="5:20" s="1363" customFormat="1">
      <c r="E328" s="1367"/>
      <c r="K328" s="1367"/>
      <c r="T328" s="1367"/>
    </row>
    <row r="329" spans="5:20" s="1363" customFormat="1">
      <c r="E329" s="1367"/>
      <c r="K329" s="1367"/>
      <c r="T329" s="1367"/>
    </row>
    <row r="330" spans="5:20" s="1363" customFormat="1">
      <c r="E330" s="1367"/>
      <c r="K330" s="1367"/>
      <c r="T330" s="1367"/>
    </row>
    <row r="331" spans="5:20" s="1363" customFormat="1">
      <c r="E331" s="1367"/>
      <c r="K331" s="1367"/>
      <c r="T331" s="1367"/>
    </row>
    <row r="332" spans="5:20" s="1363" customFormat="1">
      <c r="E332" s="1367"/>
      <c r="K332" s="1367"/>
      <c r="T332" s="1367"/>
    </row>
    <row r="333" spans="5:20" s="1363" customFormat="1">
      <c r="E333" s="1367"/>
      <c r="K333" s="1367"/>
      <c r="T333" s="1367"/>
    </row>
    <row r="334" spans="5:20" s="1363" customFormat="1">
      <c r="E334" s="1367"/>
      <c r="K334" s="1367"/>
      <c r="T334" s="1367"/>
    </row>
    <row r="335" spans="5:20" s="1363" customFormat="1">
      <c r="E335" s="1367"/>
      <c r="K335" s="1367"/>
      <c r="T335" s="1367"/>
    </row>
    <row r="336" spans="5:20" s="1363" customFormat="1">
      <c r="E336" s="1367"/>
      <c r="K336" s="1367"/>
      <c r="T336" s="1367"/>
    </row>
    <row r="337" spans="5:20" s="1363" customFormat="1">
      <c r="E337" s="1367"/>
      <c r="K337" s="1367"/>
      <c r="T337" s="1367"/>
    </row>
    <row r="338" spans="5:20" s="1363" customFormat="1">
      <c r="E338" s="1367"/>
      <c r="K338" s="1367"/>
      <c r="T338" s="1367"/>
    </row>
    <row r="339" spans="5:20" s="1363" customFormat="1">
      <c r="E339" s="1367"/>
      <c r="K339" s="1367"/>
      <c r="T339" s="1367"/>
    </row>
    <row r="340" spans="5:20" s="1363" customFormat="1">
      <c r="E340" s="1367"/>
      <c r="K340" s="1367"/>
      <c r="T340" s="1367"/>
    </row>
    <row r="341" spans="5:20" s="1363" customFormat="1">
      <c r="E341" s="1367"/>
      <c r="K341" s="1367"/>
      <c r="T341" s="1367"/>
    </row>
    <row r="342" spans="5:20" s="1363" customFormat="1">
      <c r="E342" s="1367"/>
      <c r="K342" s="1367"/>
      <c r="T342" s="1367"/>
    </row>
    <row r="343" spans="5:20" s="1363" customFormat="1">
      <c r="E343" s="1367"/>
      <c r="K343" s="1367"/>
      <c r="T343" s="1367"/>
    </row>
    <row r="344" spans="5:20" s="1363" customFormat="1">
      <c r="E344" s="1367"/>
      <c r="K344" s="1367"/>
      <c r="T344" s="1367"/>
    </row>
    <row r="345" spans="5:20" s="1363" customFormat="1">
      <c r="E345" s="1367"/>
      <c r="K345" s="1367"/>
      <c r="T345" s="1367"/>
    </row>
    <row r="346" spans="5:20" s="1363" customFormat="1">
      <c r="E346" s="1367"/>
      <c r="K346" s="1367"/>
      <c r="T346" s="1367"/>
    </row>
    <row r="347" spans="5:20" s="1363" customFormat="1">
      <c r="E347" s="1367"/>
      <c r="K347" s="1367"/>
      <c r="T347" s="1367"/>
    </row>
    <row r="348" spans="5:20" s="1363" customFormat="1">
      <c r="E348" s="1367"/>
      <c r="K348" s="1367"/>
      <c r="T348" s="1367"/>
    </row>
    <row r="349" spans="5:20" s="1363" customFormat="1">
      <c r="E349" s="1367"/>
      <c r="K349" s="1367"/>
      <c r="T349" s="1367"/>
    </row>
    <row r="350" spans="5:20" s="1363" customFormat="1">
      <c r="E350" s="1367"/>
      <c r="K350" s="1367"/>
      <c r="T350" s="1367"/>
    </row>
    <row r="351" spans="5:20" s="1363" customFormat="1">
      <c r="E351" s="1367"/>
      <c r="K351" s="1367"/>
      <c r="T351" s="1367"/>
    </row>
    <row r="352" spans="5:20" s="1363" customFormat="1">
      <c r="E352" s="1367"/>
      <c r="K352" s="1367"/>
      <c r="T352" s="1367"/>
    </row>
    <row r="353" spans="5:20" s="1363" customFormat="1">
      <c r="E353" s="1367"/>
      <c r="K353" s="1367"/>
      <c r="T353" s="1367"/>
    </row>
    <row r="354" spans="5:20" s="1363" customFormat="1">
      <c r="E354" s="1367"/>
      <c r="K354" s="1367"/>
      <c r="T354" s="1367"/>
    </row>
    <row r="355" spans="5:20" s="1363" customFormat="1">
      <c r="E355" s="1367"/>
      <c r="K355" s="1367"/>
      <c r="T355" s="1367"/>
    </row>
    <row r="356" spans="5:20" s="1363" customFormat="1">
      <c r="E356" s="1367"/>
      <c r="K356" s="1367"/>
      <c r="T356" s="1367"/>
    </row>
    <row r="357" spans="5:20" s="1363" customFormat="1">
      <c r="E357" s="1367"/>
      <c r="K357" s="1367"/>
      <c r="T357" s="1367"/>
    </row>
    <row r="358" spans="5:20" s="1363" customFormat="1">
      <c r="E358" s="1367"/>
      <c r="K358" s="1367"/>
      <c r="T358" s="1367"/>
    </row>
    <row r="359" spans="5:20" s="1363" customFormat="1">
      <c r="E359" s="1367"/>
      <c r="K359" s="1367"/>
      <c r="T359" s="1367"/>
    </row>
    <row r="360" spans="5:20" s="1363" customFormat="1">
      <c r="E360" s="1367"/>
      <c r="K360" s="1367"/>
      <c r="T360" s="1367"/>
    </row>
    <row r="361" spans="5:20" s="1363" customFormat="1">
      <c r="E361" s="1367"/>
      <c r="K361" s="1367"/>
      <c r="T361" s="1367"/>
    </row>
    <row r="362" spans="5:20" s="1363" customFormat="1">
      <c r="E362" s="1367"/>
      <c r="K362" s="1367"/>
      <c r="T362" s="1367"/>
    </row>
    <row r="363" spans="5:20" s="1363" customFormat="1">
      <c r="E363" s="1367"/>
      <c r="K363" s="1367"/>
      <c r="T363" s="1367"/>
    </row>
    <row r="364" spans="5:20" s="1363" customFormat="1">
      <c r="E364" s="1367"/>
      <c r="K364" s="1367"/>
      <c r="T364" s="1367"/>
    </row>
    <row r="365" spans="5:20" s="1363" customFormat="1">
      <c r="E365" s="1367"/>
      <c r="K365" s="1367"/>
      <c r="T365" s="1367"/>
    </row>
    <row r="366" spans="5:20" s="1363" customFormat="1">
      <c r="E366" s="1367"/>
      <c r="K366" s="1367"/>
      <c r="T366" s="1367"/>
    </row>
    <row r="367" spans="5:20" s="1363" customFormat="1">
      <c r="E367" s="1367"/>
      <c r="K367" s="1367"/>
      <c r="T367" s="1367"/>
    </row>
    <row r="368" spans="5:20" s="1363" customFormat="1">
      <c r="E368" s="1367"/>
      <c r="K368" s="1367"/>
      <c r="T368" s="1367"/>
    </row>
    <row r="369" spans="5:20" s="1363" customFormat="1">
      <c r="E369" s="1367"/>
      <c r="K369" s="1367"/>
      <c r="T369" s="1367"/>
    </row>
    <row r="370" spans="5:20" s="1363" customFormat="1">
      <c r="E370" s="1367"/>
      <c r="K370" s="1367"/>
      <c r="T370" s="1367"/>
    </row>
    <row r="371" spans="5:20" s="1363" customFormat="1">
      <c r="E371" s="1367"/>
      <c r="K371" s="1367"/>
      <c r="T371" s="1367"/>
    </row>
    <row r="372" spans="5:20" s="1363" customFormat="1">
      <c r="E372" s="1367"/>
      <c r="K372" s="1367"/>
      <c r="T372" s="1367"/>
    </row>
    <row r="373" spans="5:20" s="1363" customFormat="1">
      <c r="E373" s="1367"/>
      <c r="K373" s="1367"/>
      <c r="T373" s="1367"/>
    </row>
    <row r="374" spans="5:20" s="1363" customFormat="1">
      <c r="E374" s="1367"/>
      <c r="K374" s="1367"/>
      <c r="T374" s="1367"/>
    </row>
    <row r="375" spans="5:20" s="1363" customFormat="1">
      <c r="E375" s="1367"/>
      <c r="K375" s="1367"/>
      <c r="T375" s="1367"/>
    </row>
    <row r="376" spans="5:20" s="1363" customFormat="1">
      <c r="E376" s="1367"/>
      <c r="K376" s="1367"/>
      <c r="T376" s="1367"/>
    </row>
    <row r="377" spans="5:20" s="1363" customFormat="1">
      <c r="E377" s="1367"/>
      <c r="K377" s="1367"/>
      <c r="T377" s="1367"/>
    </row>
    <row r="378" spans="5:20" s="1363" customFormat="1">
      <c r="E378" s="1367"/>
      <c r="K378" s="1367"/>
      <c r="T378" s="1367"/>
    </row>
    <row r="379" spans="5:20" s="1363" customFormat="1">
      <c r="E379" s="1367"/>
      <c r="K379" s="1367"/>
      <c r="T379" s="1367"/>
    </row>
    <row r="380" spans="5:20" s="1363" customFormat="1">
      <c r="E380" s="1367"/>
      <c r="K380" s="1367"/>
      <c r="T380" s="1367"/>
    </row>
    <row r="381" spans="5:20" s="1363" customFormat="1">
      <c r="E381" s="1367"/>
      <c r="K381" s="1367"/>
      <c r="T381" s="1367"/>
    </row>
    <row r="382" spans="5:20" s="1363" customFormat="1">
      <c r="E382" s="1367"/>
      <c r="K382" s="1367"/>
      <c r="T382" s="1367"/>
    </row>
    <row r="383" spans="5:20" s="1363" customFormat="1">
      <c r="E383" s="1367"/>
      <c r="K383" s="1367"/>
      <c r="T383" s="1367"/>
    </row>
    <row r="384" spans="5:20" s="1363" customFormat="1">
      <c r="E384" s="1367"/>
      <c r="K384" s="1367"/>
      <c r="T384" s="1367"/>
    </row>
    <row r="385" spans="5:20" s="1363" customFormat="1">
      <c r="E385" s="1367"/>
      <c r="K385" s="1367"/>
      <c r="T385" s="1367"/>
    </row>
    <row r="386" spans="5:20" s="1363" customFormat="1">
      <c r="E386" s="1367"/>
      <c r="K386" s="1367"/>
      <c r="T386" s="1367"/>
    </row>
    <row r="387" spans="5:20" s="1363" customFormat="1">
      <c r="E387" s="1367"/>
      <c r="K387" s="1367"/>
      <c r="T387" s="1367"/>
    </row>
    <row r="388" spans="5:20" s="1363" customFormat="1">
      <c r="E388" s="1367"/>
      <c r="K388" s="1367"/>
      <c r="T388" s="1367"/>
    </row>
    <row r="389" spans="5:20" s="1363" customFormat="1">
      <c r="E389" s="1367"/>
      <c r="K389" s="1367"/>
      <c r="T389" s="1367"/>
    </row>
    <row r="390" spans="5:20" s="1363" customFormat="1">
      <c r="E390" s="1367"/>
      <c r="K390" s="1367"/>
      <c r="T390" s="1367"/>
    </row>
    <row r="391" spans="5:20" s="1363" customFormat="1">
      <c r="E391" s="1367"/>
      <c r="K391" s="1367"/>
      <c r="T391" s="1367"/>
    </row>
    <row r="392" spans="5:20" s="1363" customFormat="1">
      <c r="E392" s="1367"/>
      <c r="K392" s="1367"/>
      <c r="T392" s="1367"/>
    </row>
    <row r="393" spans="5:20" s="1363" customFormat="1">
      <c r="E393" s="1367"/>
      <c r="K393" s="1367"/>
      <c r="T393" s="1367"/>
    </row>
    <row r="394" spans="5:20" s="1363" customFormat="1">
      <c r="E394" s="1367"/>
      <c r="K394" s="1367"/>
      <c r="T394" s="1367"/>
    </row>
    <row r="395" spans="5:20" s="1363" customFormat="1">
      <c r="E395" s="1367"/>
      <c r="K395" s="1367"/>
      <c r="T395" s="1367"/>
    </row>
    <row r="396" spans="5:20" s="1363" customFormat="1">
      <c r="E396" s="1367"/>
      <c r="K396" s="1367"/>
      <c r="T396" s="1367"/>
    </row>
    <row r="397" spans="5:20" s="1363" customFormat="1">
      <c r="E397" s="1367"/>
      <c r="K397" s="1367"/>
      <c r="T397" s="1367"/>
    </row>
    <row r="398" spans="5:20" s="1363" customFormat="1">
      <c r="E398" s="1367"/>
      <c r="K398" s="1367"/>
      <c r="T398" s="1367"/>
    </row>
    <row r="399" spans="5:20" s="1363" customFormat="1">
      <c r="E399" s="1367"/>
      <c r="K399" s="1367"/>
      <c r="T399" s="1367"/>
    </row>
    <row r="400" spans="5:20" s="1363" customFormat="1">
      <c r="E400" s="1367"/>
      <c r="K400" s="1367"/>
      <c r="T400" s="1367"/>
    </row>
    <row r="401" spans="5:20" s="1363" customFormat="1">
      <c r="E401" s="1367"/>
      <c r="K401" s="1367"/>
      <c r="T401" s="1367"/>
    </row>
    <row r="402" spans="5:20" s="1363" customFormat="1">
      <c r="E402" s="1367"/>
      <c r="K402" s="1367"/>
      <c r="T402" s="1367"/>
    </row>
    <row r="403" spans="5:20" s="1363" customFormat="1">
      <c r="E403" s="1367"/>
      <c r="K403" s="1367"/>
      <c r="T403" s="1367"/>
    </row>
    <row r="404" spans="5:20" s="1363" customFormat="1">
      <c r="E404" s="1367"/>
      <c r="K404" s="1367"/>
      <c r="T404" s="1367"/>
    </row>
    <row r="405" spans="5:20" s="1363" customFormat="1">
      <c r="E405" s="1367"/>
      <c r="K405" s="1367"/>
      <c r="T405" s="1367"/>
    </row>
    <row r="406" spans="5:20" s="1363" customFormat="1">
      <c r="E406" s="1367"/>
      <c r="K406" s="1367"/>
      <c r="T406" s="1367"/>
    </row>
    <row r="407" spans="5:20" s="1363" customFormat="1">
      <c r="E407" s="1367"/>
      <c r="K407" s="1367"/>
      <c r="T407" s="1367"/>
    </row>
    <row r="408" spans="5:20" s="1363" customFormat="1">
      <c r="E408" s="1367"/>
      <c r="K408" s="1367"/>
      <c r="T408" s="1367"/>
    </row>
    <row r="409" spans="5:20" s="1363" customFormat="1">
      <c r="E409" s="1367"/>
      <c r="K409" s="1367"/>
      <c r="T409" s="1367"/>
    </row>
    <row r="410" spans="5:20" s="1363" customFormat="1">
      <c r="E410" s="1367"/>
      <c r="K410" s="1367"/>
      <c r="T410" s="1367"/>
    </row>
    <row r="411" spans="5:20" s="1363" customFormat="1">
      <c r="E411" s="1367"/>
      <c r="K411" s="1367"/>
      <c r="T411" s="1367"/>
    </row>
    <row r="412" spans="5:20" s="1363" customFormat="1">
      <c r="E412" s="1367"/>
      <c r="K412" s="1367"/>
      <c r="T412" s="1367"/>
    </row>
    <row r="413" spans="5:20" s="1363" customFormat="1">
      <c r="E413" s="1367"/>
      <c r="K413" s="1367"/>
      <c r="T413" s="1367"/>
    </row>
    <row r="414" spans="5:20" s="1363" customFormat="1">
      <c r="E414" s="1367"/>
      <c r="K414" s="1367"/>
      <c r="T414" s="1367"/>
    </row>
    <row r="415" spans="5:20" s="1363" customFormat="1">
      <c r="E415" s="1367"/>
      <c r="K415" s="1367"/>
      <c r="T415" s="1367"/>
    </row>
    <row r="416" spans="5:20" s="1363" customFormat="1">
      <c r="E416" s="1367"/>
      <c r="K416" s="1367"/>
      <c r="T416" s="1367"/>
    </row>
    <row r="417" spans="5:20" s="1363" customFormat="1">
      <c r="E417" s="1367"/>
      <c r="K417" s="1367"/>
      <c r="T417" s="1367"/>
    </row>
    <row r="418" spans="5:20" s="1363" customFormat="1">
      <c r="E418" s="1367"/>
      <c r="K418" s="1367"/>
      <c r="T418" s="1367"/>
    </row>
    <row r="419" spans="5:20" s="1363" customFormat="1">
      <c r="E419" s="1367"/>
      <c r="K419" s="1367"/>
      <c r="T419" s="1367"/>
    </row>
    <row r="420" spans="5:20" s="1363" customFormat="1">
      <c r="E420" s="1367"/>
      <c r="K420" s="1367"/>
      <c r="T420" s="1367"/>
    </row>
    <row r="421" spans="5:20" s="1363" customFormat="1">
      <c r="E421" s="1367"/>
      <c r="K421" s="1367"/>
      <c r="T421" s="1367"/>
    </row>
    <row r="422" spans="5:20" s="1363" customFormat="1">
      <c r="E422" s="1367"/>
      <c r="K422" s="1367"/>
      <c r="T422" s="1367"/>
    </row>
    <row r="423" spans="5:20" s="1363" customFormat="1">
      <c r="E423" s="1367"/>
      <c r="K423" s="1367"/>
      <c r="T423" s="1367"/>
    </row>
    <row r="424" spans="5:20" s="1363" customFormat="1">
      <c r="E424" s="1367"/>
      <c r="K424" s="1367"/>
      <c r="T424" s="1367"/>
    </row>
    <row r="425" spans="5:20" s="1363" customFormat="1">
      <c r="E425" s="1367"/>
      <c r="K425" s="1367"/>
      <c r="T425" s="1367"/>
    </row>
    <row r="426" spans="5:20" s="1363" customFormat="1">
      <c r="E426" s="1367"/>
      <c r="K426" s="1367"/>
      <c r="T426" s="1367"/>
    </row>
    <row r="427" spans="5:20" s="1363" customFormat="1">
      <c r="E427" s="1367"/>
      <c r="K427" s="1367"/>
      <c r="T427" s="1367"/>
    </row>
    <row r="428" spans="5:20" s="1363" customFormat="1">
      <c r="E428" s="1367"/>
      <c r="K428" s="1367"/>
      <c r="T428" s="1367"/>
    </row>
    <row r="429" spans="5:20" s="1363" customFormat="1">
      <c r="E429" s="1367"/>
      <c r="K429" s="1367"/>
      <c r="T429" s="1367"/>
    </row>
    <row r="430" spans="5:20" s="1363" customFormat="1">
      <c r="E430" s="1367"/>
      <c r="K430" s="1367"/>
      <c r="T430" s="1367"/>
    </row>
    <row r="431" spans="5:20" s="1363" customFormat="1">
      <c r="E431" s="1367"/>
      <c r="K431" s="1367"/>
      <c r="T431" s="1367"/>
    </row>
    <row r="432" spans="5:20" s="1363" customFormat="1">
      <c r="E432" s="1367"/>
      <c r="K432" s="1367"/>
      <c r="T432" s="1367"/>
    </row>
    <row r="433" spans="5:20" s="1363" customFormat="1">
      <c r="E433" s="1367"/>
      <c r="K433" s="1367"/>
      <c r="T433" s="1367"/>
    </row>
    <row r="434" spans="5:20" s="1363" customFormat="1">
      <c r="E434" s="1367"/>
      <c r="K434" s="1367"/>
      <c r="T434" s="1367"/>
    </row>
    <row r="435" spans="5:20" s="1363" customFormat="1">
      <c r="E435" s="1367"/>
      <c r="K435" s="1367"/>
      <c r="T435" s="1367"/>
    </row>
    <row r="436" spans="5:20" s="1363" customFormat="1">
      <c r="E436" s="1367"/>
      <c r="K436" s="1367"/>
      <c r="T436" s="1367"/>
    </row>
    <row r="437" spans="5:20" s="1363" customFormat="1">
      <c r="E437" s="1367"/>
      <c r="K437" s="1367"/>
      <c r="T437" s="1367"/>
    </row>
    <row r="438" spans="5:20" s="1363" customFormat="1">
      <c r="E438" s="1367"/>
      <c r="K438" s="1367"/>
      <c r="T438" s="1367"/>
    </row>
    <row r="439" spans="5:20" s="1363" customFormat="1">
      <c r="E439" s="1367"/>
      <c r="K439" s="1367"/>
      <c r="T439" s="1367"/>
    </row>
    <row r="440" spans="5:20" s="1363" customFormat="1">
      <c r="E440" s="1367"/>
      <c r="K440" s="1367"/>
      <c r="T440" s="1367"/>
    </row>
    <row r="441" spans="5:20" s="1363" customFormat="1">
      <c r="E441" s="1367"/>
      <c r="K441" s="1367"/>
      <c r="T441" s="1367"/>
    </row>
    <row r="442" spans="5:20" s="1363" customFormat="1">
      <c r="E442" s="1367"/>
      <c r="K442" s="1367"/>
      <c r="T442" s="1367"/>
    </row>
    <row r="443" spans="5:20" s="1363" customFormat="1">
      <c r="E443" s="1367"/>
      <c r="K443" s="1367"/>
      <c r="T443" s="1367"/>
    </row>
    <row r="444" spans="5:20" s="1363" customFormat="1">
      <c r="E444" s="1367"/>
      <c r="K444" s="1367"/>
      <c r="T444" s="1367"/>
    </row>
    <row r="445" spans="5:20" s="1363" customFormat="1">
      <c r="E445" s="1367"/>
      <c r="K445" s="1367"/>
      <c r="T445" s="1367"/>
    </row>
    <row r="446" spans="5:20" s="1363" customFormat="1">
      <c r="E446" s="1367"/>
      <c r="K446" s="1367"/>
      <c r="T446" s="1367"/>
    </row>
    <row r="447" spans="5:20" s="1363" customFormat="1">
      <c r="E447" s="1367"/>
      <c r="K447" s="1367"/>
      <c r="T447" s="1367"/>
    </row>
    <row r="448" spans="5:20" s="1363" customFormat="1">
      <c r="E448" s="1367"/>
      <c r="K448" s="1367"/>
      <c r="T448" s="1367"/>
    </row>
    <row r="449" spans="5:20" s="1363" customFormat="1">
      <c r="E449" s="1367"/>
      <c r="K449" s="1367"/>
      <c r="T449" s="1367"/>
    </row>
    <row r="450" spans="5:20" s="1363" customFormat="1">
      <c r="E450" s="1367"/>
      <c r="K450" s="1367"/>
      <c r="T450" s="1367"/>
    </row>
    <row r="451" spans="5:20" s="1363" customFormat="1">
      <c r="E451" s="1367"/>
      <c r="K451" s="1367"/>
      <c r="T451" s="1367"/>
    </row>
    <row r="452" spans="5:20" s="1363" customFormat="1">
      <c r="E452" s="1367"/>
      <c r="K452" s="1367"/>
      <c r="T452" s="1367"/>
    </row>
    <row r="453" spans="5:20" s="1363" customFormat="1">
      <c r="E453" s="1367"/>
      <c r="K453" s="1367"/>
      <c r="T453" s="1367"/>
    </row>
    <row r="454" spans="5:20" s="1363" customFormat="1">
      <c r="E454" s="1367"/>
      <c r="K454" s="1367"/>
      <c r="T454" s="1367"/>
    </row>
    <row r="455" spans="5:20" s="1363" customFormat="1">
      <c r="E455" s="1367"/>
      <c r="K455" s="1367"/>
      <c r="T455" s="1367"/>
    </row>
    <row r="456" spans="5:20" s="1363" customFormat="1">
      <c r="E456" s="1367"/>
      <c r="K456" s="1367"/>
      <c r="T456" s="1367"/>
    </row>
    <row r="457" spans="5:20" s="1363" customFormat="1">
      <c r="E457" s="1367"/>
      <c r="K457" s="1367"/>
      <c r="T457" s="1367"/>
    </row>
    <row r="458" spans="5:20" s="1363" customFormat="1">
      <c r="E458" s="1367"/>
      <c r="K458" s="1367"/>
      <c r="T458" s="1367"/>
    </row>
    <row r="459" spans="5:20" s="1363" customFormat="1">
      <c r="E459" s="1367"/>
      <c r="K459" s="1367"/>
      <c r="T459" s="1367"/>
    </row>
    <row r="460" spans="5:20" s="1363" customFormat="1">
      <c r="E460" s="1367"/>
      <c r="K460" s="1367"/>
      <c r="T460" s="1367"/>
    </row>
    <row r="461" spans="5:20" s="1363" customFormat="1">
      <c r="E461" s="1367"/>
      <c r="K461" s="1367"/>
      <c r="T461" s="1367"/>
    </row>
    <row r="462" spans="5:20" s="1363" customFormat="1">
      <c r="E462" s="1367"/>
      <c r="K462" s="1367"/>
      <c r="T462" s="1367"/>
    </row>
    <row r="463" spans="5:20" s="1363" customFormat="1">
      <c r="E463" s="1367"/>
      <c r="K463" s="1367"/>
      <c r="T463" s="1367"/>
    </row>
    <row r="464" spans="5:20" s="1363" customFormat="1">
      <c r="E464" s="1367"/>
      <c r="K464" s="1367"/>
      <c r="T464" s="1367"/>
    </row>
    <row r="465" spans="5:20" s="1363" customFormat="1">
      <c r="E465" s="1367"/>
      <c r="K465" s="1367"/>
      <c r="T465" s="1367"/>
    </row>
    <row r="466" spans="5:20" s="1363" customFormat="1">
      <c r="E466" s="1367"/>
      <c r="K466" s="1367"/>
      <c r="T466" s="1367"/>
    </row>
    <row r="467" spans="5:20" s="1363" customFormat="1">
      <c r="E467" s="1367"/>
      <c r="K467" s="1367"/>
      <c r="T467" s="1367"/>
    </row>
    <row r="468" spans="5:20" s="1363" customFormat="1">
      <c r="E468" s="1367"/>
      <c r="K468" s="1367"/>
      <c r="T468" s="1367"/>
    </row>
    <row r="469" spans="5:20" s="1363" customFormat="1">
      <c r="E469" s="1367"/>
      <c r="K469" s="1367"/>
      <c r="T469" s="1367"/>
    </row>
    <row r="470" spans="5:20" s="1363" customFormat="1">
      <c r="E470" s="1367"/>
      <c r="K470" s="1367"/>
      <c r="T470" s="1367"/>
    </row>
    <row r="471" spans="5:20" s="1363" customFormat="1">
      <c r="E471" s="1367"/>
      <c r="K471" s="1367"/>
      <c r="T471" s="1367"/>
    </row>
    <row r="472" spans="5:20" s="1363" customFormat="1">
      <c r="E472" s="1367"/>
      <c r="K472" s="1367"/>
      <c r="T472" s="1367"/>
    </row>
    <row r="473" spans="5:20" s="1363" customFormat="1">
      <c r="E473" s="1367"/>
      <c r="K473" s="1367"/>
      <c r="T473" s="1367"/>
    </row>
    <row r="474" spans="5:20" s="1363" customFormat="1">
      <c r="E474" s="1367"/>
      <c r="K474" s="1367"/>
      <c r="T474" s="1367"/>
    </row>
    <row r="475" spans="5:20" s="1363" customFormat="1">
      <c r="E475" s="1367"/>
      <c r="K475" s="1367"/>
      <c r="T475" s="1367"/>
    </row>
    <row r="476" spans="5:20" s="1363" customFormat="1">
      <c r="E476" s="1367"/>
      <c r="K476" s="1367"/>
      <c r="T476" s="1367"/>
    </row>
    <row r="477" spans="5:20" s="1363" customFormat="1">
      <c r="E477" s="1367"/>
      <c r="K477" s="1367"/>
      <c r="T477" s="1367"/>
    </row>
    <row r="478" spans="5:20" s="1363" customFormat="1">
      <c r="E478" s="1367"/>
      <c r="K478" s="1367"/>
      <c r="T478" s="1367"/>
    </row>
    <row r="479" spans="5:20" s="1363" customFormat="1">
      <c r="E479" s="1367"/>
      <c r="K479" s="1367"/>
      <c r="T479" s="1367"/>
    </row>
    <row r="480" spans="5:20" s="1363" customFormat="1">
      <c r="E480" s="1367"/>
      <c r="K480" s="1367"/>
      <c r="T480" s="1367"/>
    </row>
    <row r="481" spans="5:20" s="1363" customFormat="1">
      <c r="E481" s="1367"/>
      <c r="K481" s="1367"/>
      <c r="T481" s="1367"/>
    </row>
    <row r="482" spans="5:20" s="1363" customFormat="1">
      <c r="E482" s="1367"/>
      <c r="K482" s="1367"/>
      <c r="T482" s="1367"/>
    </row>
    <row r="483" spans="5:20" s="1363" customFormat="1">
      <c r="E483" s="1367"/>
      <c r="K483" s="1367"/>
      <c r="T483" s="1367"/>
    </row>
    <row r="484" spans="5:20" s="1363" customFormat="1">
      <c r="E484" s="1367"/>
      <c r="K484" s="1367"/>
      <c r="T484" s="1367"/>
    </row>
    <row r="485" spans="5:20" s="1363" customFormat="1">
      <c r="E485" s="1367"/>
      <c r="K485" s="1367"/>
      <c r="T485" s="1367"/>
    </row>
    <row r="486" spans="5:20" s="1363" customFormat="1">
      <c r="E486" s="1367"/>
      <c r="K486" s="1367"/>
      <c r="T486" s="1367"/>
    </row>
    <row r="487" spans="5:20" s="1363" customFormat="1">
      <c r="E487" s="1367"/>
      <c r="K487" s="1367"/>
      <c r="T487" s="1367"/>
    </row>
    <row r="488" spans="5:20" s="1363" customFormat="1">
      <c r="E488" s="1367"/>
      <c r="K488" s="1367"/>
      <c r="T488" s="1367"/>
    </row>
    <row r="489" spans="5:20" s="1363" customFormat="1">
      <c r="E489" s="1367"/>
      <c r="K489" s="1367"/>
      <c r="T489" s="1367"/>
    </row>
    <row r="490" spans="5:20" s="1363" customFormat="1">
      <c r="E490" s="1367"/>
      <c r="K490" s="1367"/>
      <c r="T490" s="1367"/>
    </row>
    <row r="491" spans="5:20" s="1363" customFormat="1">
      <c r="E491" s="1367"/>
      <c r="K491" s="1367"/>
      <c r="T491" s="1367"/>
    </row>
    <row r="492" spans="5:20" s="1363" customFormat="1">
      <c r="E492" s="1367"/>
      <c r="K492" s="1367"/>
      <c r="T492" s="1367"/>
    </row>
    <row r="493" spans="5:20" s="1363" customFormat="1">
      <c r="E493" s="1367"/>
      <c r="K493" s="1367"/>
      <c r="T493" s="1367"/>
    </row>
    <row r="494" spans="5:20" s="1363" customFormat="1">
      <c r="E494" s="1367"/>
      <c r="K494" s="1367"/>
      <c r="T494" s="1367"/>
    </row>
    <row r="495" spans="5:20" s="1363" customFormat="1">
      <c r="E495" s="1367"/>
      <c r="K495" s="1367"/>
      <c r="T495" s="1367"/>
    </row>
    <row r="496" spans="5:20" s="1363" customFormat="1">
      <c r="E496" s="1367"/>
      <c r="K496" s="1367"/>
      <c r="T496" s="1367"/>
    </row>
    <row r="497" spans="5:20" s="1363" customFormat="1">
      <c r="E497" s="1367"/>
      <c r="K497" s="1367"/>
      <c r="T497" s="1367"/>
    </row>
    <row r="498" spans="5:20" s="1363" customFormat="1">
      <c r="E498" s="1367"/>
      <c r="K498" s="1367"/>
      <c r="T498" s="1367"/>
    </row>
    <row r="499" spans="5:20" s="1363" customFormat="1">
      <c r="E499" s="1367"/>
      <c r="K499" s="1367"/>
      <c r="T499" s="1367"/>
    </row>
    <row r="500" spans="5:20" s="1363" customFormat="1">
      <c r="E500" s="1367"/>
      <c r="K500" s="1367"/>
      <c r="T500" s="1367"/>
    </row>
    <row r="501" spans="5:20" s="1363" customFormat="1">
      <c r="E501" s="1367"/>
      <c r="K501" s="1367"/>
      <c r="T501" s="1367"/>
    </row>
    <row r="502" spans="5:20" s="1363" customFormat="1">
      <c r="E502" s="1367"/>
      <c r="K502" s="1367"/>
      <c r="T502" s="1367"/>
    </row>
    <row r="503" spans="5:20" s="1363" customFormat="1">
      <c r="E503" s="1367"/>
      <c r="K503" s="1367"/>
      <c r="T503" s="1367"/>
    </row>
    <row r="504" spans="5:20" s="1363" customFormat="1">
      <c r="E504" s="1367"/>
      <c r="K504" s="1367"/>
      <c r="T504" s="1367"/>
    </row>
    <row r="505" spans="5:20" s="1363" customFormat="1">
      <c r="E505" s="1367"/>
      <c r="K505" s="1367"/>
      <c r="T505" s="1367"/>
    </row>
    <row r="506" spans="5:20" s="1363" customFormat="1">
      <c r="E506" s="1367"/>
      <c r="K506" s="1367"/>
      <c r="T506" s="1367"/>
    </row>
    <row r="507" spans="5:20" s="1363" customFormat="1">
      <c r="E507" s="1367"/>
      <c r="K507" s="1367"/>
      <c r="T507" s="1367"/>
    </row>
    <row r="508" spans="5:20" s="1363" customFormat="1">
      <c r="E508" s="1367"/>
      <c r="K508" s="1367"/>
      <c r="T508" s="1367"/>
    </row>
    <row r="509" spans="5:20" s="1363" customFormat="1">
      <c r="E509" s="1367"/>
      <c r="K509" s="1367"/>
      <c r="T509" s="1367"/>
    </row>
    <row r="510" spans="5:20" s="1363" customFormat="1">
      <c r="E510" s="1367"/>
      <c r="K510" s="1367"/>
      <c r="T510" s="1367"/>
    </row>
    <row r="511" spans="5:20" s="1363" customFormat="1">
      <c r="E511" s="1367"/>
      <c r="K511" s="1367"/>
      <c r="T511" s="1367"/>
    </row>
    <row r="512" spans="5:20" s="1363" customFormat="1">
      <c r="E512" s="1367"/>
      <c r="K512" s="1367"/>
      <c r="T512" s="1367"/>
    </row>
    <row r="513" spans="5:20" s="1363" customFormat="1">
      <c r="E513" s="1367"/>
      <c r="K513" s="1367"/>
      <c r="T513" s="1367"/>
    </row>
    <row r="514" spans="5:20" s="1363" customFormat="1">
      <c r="E514" s="1367"/>
      <c r="K514" s="1367"/>
      <c r="T514" s="1367"/>
    </row>
    <row r="515" spans="5:20" s="1363" customFormat="1">
      <c r="E515" s="1367"/>
      <c r="K515" s="1367"/>
      <c r="T515" s="1367"/>
    </row>
    <row r="516" spans="5:20" s="1363" customFormat="1">
      <c r="E516" s="1367"/>
      <c r="K516" s="1367"/>
      <c r="T516" s="1367"/>
    </row>
    <row r="517" spans="5:20" s="1363" customFormat="1">
      <c r="E517" s="1367"/>
      <c r="K517" s="1367"/>
      <c r="T517" s="1367"/>
    </row>
    <row r="518" spans="5:20" s="1363" customFormat="1">
      <c r="E518" s="1367"/>
      <c r="K518" s="1367"/>
      <c r="T518" s="1367"/>
    </row>
    <row r="519" spans="5:20" s="1363" customFormat="1">
      <c r="E519" s="1367"/>
      <c r="K519" s="1367"/>
      <c r="T519" s="1367"/>
    </row>
    <row r="520" spans="5:20" s="1363" customFormat="1">
      <c r="E520" s="1367"/>
      <c r="K520" s="1367"/>
      <c r="T520" s="1367"/>
    </row>
    <row r="521" spans="5:20" s="1363" customFormat="1">
      <c r="E521" s="1367"/>
      <c r="K521" s="1367"/>
      <c r="T521" s="1367"/>
    </row>
    <row r="522" spans="5:20" s="1363" customFormat="1">
      <c r="E522" s="1367"/>
      <c r="K522" s="1367"/>
      <c r="T522" s="1367"/>
    </row>
    <row r="523" spans="5:20" s="1363" customFormat="1">
      <c r="E523" s="1367"/>
      <c r="K523" s="1367"/>
      <c r="T523" s="1367"/>
    </row>
    <row r="524" spans="5:20" s="1363" customFormat="1">
      <c r="E524" s="1367"/>
      <c r="K524" s="1367"/>
      <c r="T524" s="1367"/>
    </row>
    <row r="525" spans="5:20" s="1363" customFormat="1">
      <c r="E525" s="1367"/>
      <c r="K525" s="1367"/>
      <c r="T525" s="1367"/>
    </row>
    <row r="526" spans="5:20" s="1363" customFormat="1">
      <c r="E526" s="1367"/>
      <c r="K526" s="1367"/>
      <c r="T526" s="1367"/>
    </row>
    <row r="527" spans="5:20" s="1363" customFormat="1">
      <c r="E527" s="1367"/>
      <c r="K527" s="1367"/>
      <c r="T527" s="1367"/>
    </row>
    <row r="528" spans="5:20" s="1363" customFormat="1">
      <c r="E528" s="1367"/>
      <c r="K528" s="1367"/>
      <c r="T528" s="1367"/>
    </row>
    <row r="529" spans="5:20" s="1363" customFormat="1">
      <c r="E529" s="1367"/>
      <c r="K529" s="1367"/>
      <c r="T529" s="1367"/>
    </row>
    <row r="530" spans="5:20" s="1363" customFormat="1">
      <c r="E530" s="1367"/>
      <c r="K530" s="1367"/>
      <c r="T530" s="1367"/>
    </row>
    <row r="531" spans="5:20" s="1363" customFormat="1">
      <c r="E531" s="1367"/>
      <c r="K531" s="1367"/>
      <c r="T531" s="1367"/>
    </row>
    <row r="532" spans="5:20" s="1363" customFormat="1">
      <c r="E532" s="1367"/>
      <c r="K532" s="1367"/>
      <c r="T532" s="1367"/>
    </row>
    <row r="533" spans="5:20" s="1363" customFormat="1">
      <c r="E533" s="1367"/>
      <c r="K533" s="1367"/>
      <c r="T533" s="1367"/>
    </row>
    <row r="534" spans="5:20" s="1363" customFormat="1">
      <c r="E534" s="1367"/>
      <c r="K534" s="1367"/>
      <c r="T534" s="1367"/>
    </row>
    <row r="535" spans="5:20" s="1363" customFormat="1">
      <c r="E535" s="1367"/>
      <c r="K535" s="1367"/>
      <c r="T535" s="1367"/>
    </row>
    <row r="536" spans="5:20" s="1363" customFormat="1">
      <c r="E536" s="1367"/>
      <c r="K536" s="1367"/>
      <c r="T536" s="1367"/>
    </row>
    <row r="537" spans="5:20" s="1363" customFormat="1">
      <c r="E537" s="1367"/>
      <c r="K537" s="1367"/>
      <c r="T537" s="1367"/>
    </row>
    <row r="538" spans="5:20" s="1363" customFormat="1">
      <c r="E538" s="1367"/>
      <c r="K538" s="1367"/>
      <c r="T538" s="1367"/>
    </row>
    <row r="539" spans="5:20" s="1363" customFormat="1">
      <c r="E539" s="1367"/>
      <c r="K539" s="1367"/>
      <c r="T539" s="1367"/>
    </row>
    <row r="540" spans="5:20" s="1363" customFormat="1">
      <c r="E540" s="1367"/>
      <c r="K540" s="1367"/>
      <c r="T540" s="1367"/>
    </row>
    <row r="541" spans="5:20" s="1363" customFormat="1">
      <c r="E541" s="1367"/>
      <c r="K541" s="1367"/>
      <c r="T541" s="1367"/>
    </row>
    <row r="542" spans="5:20" s="1363" customFormat="1">
      <c r="E542" s="1367"/>
      <c r="K542" s="1367"/>
      <c r="T542" s="1367"/>
    </row>
    <row r="543" spans="5:20" s="1363" customFormat="1">
      <c r="E543" s="1367"/>
      <c r="K543" s="1367"/>
      <c r="T543" s="1367"/>
    </row>
    <row r="544" spans="5:20" s="1363" customFormat="1">
      <c r="E544" s="1367"/>
      <c r="K544" s="1367"/>
      <c r="T544" s="1367"/>
    </row>
    <row r="545" spans="5:20" s="1363" customFormat="1">
      <c r="E545" s="1367"/>
      <c r="K545" s="1367"/>
      <c r="T545" s="1367"/>
    </row>
    <row r="546" spans="5:20" s="1363" customFormat="1">
      <c r="E546" s="1367"/>
      <c r="K546" s="1367"/>
      <c r="T546" s="1367"/>
    </row>
    <row r="547" spans="5:20" s="1363" customFormat="1">
      <c r="E547" s="1367"/>
      <c r="K547" s="1367"/>
      <c r="T547" s="1367"/>
    </row>
    <row r="548" spans="5:20" s="1363" customFormat="1">
      <c r="E548" s="1367"/>
      <c r="K548" s="1367"/>
      <c r="T548" s="1367"/>
    </row>
    <row r="549" spans="5:20" s="1363" customFormat="1">
      <c r="E549" s="1367"/>
      <c r="K549" s="1367"/>
      <c r="T549" s="1367"/>
    </row>
    <row r="550" spans="5:20" s="1363" customFormat="1">
      <c r="E550" s="1367"/>
      <c r="K550" s="1367"/>
      <c r="T550" s="1367"/>
    </row>
    <row r="551" spans="5:20" s="1363" customFormat="1">
      <c r="E551" s="1367"/>
      <c r="K551" s="1367"/>
      <c r="T551" s="1367"/>
    </row>
    <row r="552" spans="5:20" s="1363" customFormat="1">
      <c r="E552" s="1367"/>
      <c r="K552" s="1367"/>
      <c r="T552" s="1367"/>
    </row>
    <row r="553" spans="5:20" s="1363" customFormat="1">
      <c r="E553" s="1367"/>
      <c r="K553" s="1367"/>
      <c r="T553" s="1367"/>
    </row>
    <row r="554" spans="5:20" s="1363" customFormat="1">
      <c r="E554" s="1367"/>
      <c r="K554" s="1367"/>
      <c r="T554" s="1367"/>
    </row>
    <row r="555" spans="5:20" s="1363" customFormat="1">
      <c r="E555" s="1367"/>
      <c r="K555" s="1367"/>
      <c r="T555" s="1367"/>
    </row>
    <row r="556" spans="5:20" s="1363" customFormat="1">
      <c r="E556" s="1367"/>
      <c r="K556" s="1367"/>
      <c r="T556" s="1367"/>
    </row>
    <row r="557" spans="5:20" s="1363" customFormat="1">
      <c r="E557" s="1367"/>
      <c r="K557" s="1367"/>
      <c r="T557" s="1367"/>
    </row>
    <row r="558" spans="5:20" s="1363" customFormat="1">
      <c r="E558" s="1367"/>
      <c r="K558" s="1367"/>
      <c r="T558" s="1367"/>
    </row>
    <row r="559" spans="5:20" s="1363" customFormat="1">
      <c r="E559" s="1367"/>
      <c r="K559" s="1367"/>
      <c r="T559" s="1367"/>
    </row>
    <row r="560" spans="5:20" s="1363" customFormat="1">
      <c r="E560" s="1367"/>
      <c r="K560" s="1367"/>
      <c r="T560" s="1367"/>
    </row>
    <row r="561" spans="5:20" s="1363" customFormat="1">
      <c r="E561" s="1367"/>
      <c r="K561" s="1367"/>
      <c r="T561" s="1367"/>
    </row>
    <row r="562" spans="5:20" s="1363" customFormat="1">
      <c r="E562" s="1367"/>
      <c r="K562" s="1367"/>
      <c r="T562" s="1367"/>
    </row>
    <row r="563" spans="5:20" s="1363" customFormat="1">
      <c r="E563" s="1367"/>
      <c r="K563" s="1367"/>
      <c r="T563" s="1367"/>
    </row>
    <row r="564" spans="5:20" s="1363" customFormat="1">
      <c r="E564" s="1367"/>
      <c r="K564" s="1367"/>
      <c r="T564" s="1367"/>
    </row>
    <row r="565" spans="5:20" s="1363" customFormat="1">
      <c r="E565" s="1367"/>
      <c r="K565" s="1367"/>
      <c r="T565" s="1367"/>
    </row>
    <row r="566" spans="5:20" s="1363" customFormat="1">
      <c r="E566" s="1367"/>
      <c r="K566" s="1367"/>
      <c r="T566" s="1367"/>
    </row>
    <row r="567" spans="5:20" s="1363" customFormat="1">
      <c r="E567" s="1367"/>
      <c r="K567" s="1367"/>
      <c r="T567" s="1367"/>
    </row>
    <row r="568" spans="5:20" s="1363" customFormat="1">
      <c r="E568" s="1367"/>
      <c r="K568" s="1367"/>
      <c r="T568" s="1367"/>
    </row>
    <row r="569" spans="5:20" s="1363" customFormat="1">
      <c r="E569" s="1367"/>
      <c r="K569" s="1367"/>
      <c r="T569" s="1367"/>
    </row>
    <row r="570" spans="5:20" s="1363" customFormat="1">
      <c r="E570" s="1367"/>
      <c r="K570" s="1367"/>
      <c r="T570" s="1367"/>
    </row>
    <row r="571" spans="5:20" s="1363" customFormat="1">
      <c r="E571" s="1367"/>
      <c r="K571" s="1367"/>
      <c r="T571" s="1367"/>
    </row>
    <row r="572" spans="5:20" s="1363" customFormat="1">
      <c r="E572" s="1367"/>
      <c r="K572" s="1367"/>
      <c r="T572" s="1367"/>
    </row>
    <row r="573" spans="5:20" s="1363" customFormat="1">
      <c r="E573" s="1367"/>
      <c r="K573" s="1367"/>
      <c r="T573" s="1367"/>
    </row>
    <row r="574" spans="5:20" s="1363" customFormat="1">
      <c r="E574" s="1367"/>
      <c r="K574" s="1367"/>
      <c r="T574" s="1367"/>
    </row>
    <row r="575" spans="5:20" s="1363" customFormat="1">
      <c r="E575" s="1367"/>
      <c r="K575" s="1367"/>
      <c r="T575" s="1367"/>
    </row>
    <row r="576" spans="5:20" s="1363" customFormat="1">
      <c r="E576" s="1367"/>
      <c r="K576" s="1367"/>
      <c r="T576" s="1367"/>
    </row>
    <row r="577" spans="5:20" s="1363" customFormat="1">
      <c r="E577" s="1367"/>
      <c r="K577" s="1367"/>
      <c r="T577" s="1367"/>
    </row>
    <row r="578" spans="5:20" s="1363" customFormat="1">
      <c r="E578" s="1367"/>
      <c r="K578" s="1367"/>
      <c r="T578" s="1367"/>
    </row>
    <row r="579" spans="5:20" s="1363" customFormat="1">
      <c r="E579" s="1367"/>
      <c r="K579" s="1367"/>
      <c r="T579" s="1367"/>
    </row>
    <row r="580" spans="5:20" s="1363" customFormat="1">
      <c r="E580" s="1367"/>
      <c r="K580" s="1367"/>
      <c r="T580" s="1367"/>
    </row>
    <row r="581" spans="5:20" s="1363" customFormat="1">
      <c r="E581" s="1367"/>
      <c r="K581" s="1367"/>
      <c r="T581" s="1367"/>
    </row>
    <row r="582" spans="5:20" s="1363" customFormat="1">
      <c r="E582" s="1367"/>
      <c r="K582" s="1367"/>
      <c r="T582" s="1367"/>
    </row>
    <row r="583" spans="5:20" s="1363" customFormat="1">
      <c r="E583" s="1367"/>
      <c r="K583" s="1367"/>
      <c r="T583" s="1367"/>
    </row>
    <row r="584" spans="5:20" s="1363" customFormat="1">
      <c r="E584" s="1367"/>
      <c r="K584" s="1367"/>
      <c r="T584" s="1367"/>
    </row>
    <row r="585" spans="5:20" s="1363" customFormat="1">
      <c r="E585" s="1367"/>
      <c r="K585" s="1367"/>
      <c r="T585" s="1367"/>
    </row>
    <row r="586" spans="5:20" s="1363" customFormat="1">
      <c r="E586" s="1367"/>
      <c r="K586" s="1367"/>
      <c r="T586" s="1367"/>
    </row>
    <row r="587" spans="5:20" s="1363" customFormat="1">
      <c r="E587" s="1367"/>
      <c r="K587" s="1367"/>
      <c r="T587" s="1367"/>
    </row>
    <row r="588" spans="5:20" s="1363" customFormat="1">
      <c r="E588" s="1367"/>
      <c r="K588" s="1367"/>
      <c r="T588" s="1367"/>
    </row>
    <row r="589" spans="5:20" s="1363" customFormat="1">
      <c r="E589" s="1367"/>
      <c r="K589" s="1367"/>
      <c r="T589" s="1367"/>
    </row>
    <row r="590" spans="5:20" s="1363" customFormat="1">
      <c r="E590" s="1367"/>
      <c r="K590" s="1367"/>
      <c r="T590" s="1367"/>
    </row>
    <row r="591" spans="5:20" s="1363" customFormat="1">
      <c r="E591" s="1367"/>
      <c r="K591" s="1367"/>
      <c r="T591" s="1367"/>
    </row>
    <row r="592" spans="5:20" s="1363" customFormat="1">
      <c r="E592" s="1367"/>
      <c r="K592" s="1367"/>
      <c r="T592" s="1367"/>
    </row>
    <row r="593" spans="5:20" s="1363" customFormat="1">
      <c r="E593" s="1367"/>
      <c r="K593" s="1367"/>
      <c r="T593" s="1367"/>
    </row>
    <row r="594" spans="5:20" s="1363" customFormat="1">
      <c r="E594" s="1367"/>
      <c r="K594" s="1367"/>
      <c r="T594" s="1367"/>
    </row>
    <row r="595" spans="5:20" s="1363" customFormat="1">
      <c r="E595" s="1367"/>
      <c r="K595" s="1367"/>
      <c r="T595" s="1367"/>
    </row>
    <row r="596" spans="5:20" s="1363" customFormat="1">
      <c r="E596" s="1367"/>
      <c r="K596" s="1367"/>
      <c r="T596" s="1367"/>
    </row>
    <row r="597" spans="5:20" s="1363" customFormat="1">
      <c r="E597" s="1367"/>
      <c r="K597" s="1367"/>
      <c r="T597" s="1367"/>
    </row>
    <row r="598" spans="5:20" s="1363" customFormat="1">
      <c r="E598" s="1367"/>
      <c r="K598" s="1367"/>
      <c r="T598" s="1367"/>
    </row>
    <row r="599" spans="5:20" s="1363" customFormat="1">
      <c r="E599" s="1367"/>
      <c r="K599" s="1367"/>
      <c r="T599" s="1367"/>
    </row>
    <row r="600" spans="5:20" s="1363" customFormat="1">
      <c r="E600" s="1367"/>
      <c r="K600" s="1367"/>
      <c r="T600" s="1367"/>
    </row>
    <row r="601" spans="5:20" s="1363" customFormat="1">
      <c r="E601" s="1367"/>
      <c r="K601" s="1367"/>
      <c r="T601" s="1367"/>
    </row>
    <row r="602" spans="5:20" s="1363" customFormat="1">
      <c r="E602" s="1367"/>
      <c r="K602" s="1367"/>
      <c r="T602" s="1367"/>
    </row>
    <row r="603" spans="5:20" s="1363" customFormat="1">
      <c r="E603" s="1367"/>
      <c r="K603" s="1367"/>
      <c r="T603" s="1367"/>
    </row>
    <row r="604" spans="5:20" s="1363" customFormat="1">
      <c r="E604" s="1367"/>
      <c r="K604" s="1367"/>
      <c r="T604" s="1367"/>
    </row>
    <row r="605" spans="5:20" s="1363" customFormat="1">
      <c r="E605" s="1367"/>
      <c r="K605" s="1367"/>
      <c r="T605" s="1367"/>
    </row>
    <row r="606" spans="5:20" s="1363" customFormat="1">
      <c r="E606" s="1367"/>
      <c r="K606" s="1367"/>
      <c r="T606" s="1367"/>
    </row>
    <row r="607" spans="5:20" s="1363" customFormat="1">
      <c r="E607" s="1367"/>
      <c r="K607" s="1367"/>
      <c r="T607" s="1367"/>
    </row>
    <row r="608" spans="5:20" s="1363" customFormat="1">
      <c r="E608" s="1367"/>
      <c r="K608" s="1367"/>
      <c r="T608" s="1367"/>
    </row>
    <row r="609" spans="5:20" s="1363" customFormat="1">
      <c r="E609" s="1367"/>
      <c r="K609" s="1367"/>
      <c r="T609" s="1367"/>
    </row>
    <row r="610" spans="5:20" s="1363" customFormat="1">
      <c r="E610" s="1367"/>
      <c r="K610" s="1367"/>
      <c r="T610" s="1367"/>
    </row>
    <row r="611" spans="5:20" s="1363" customFormat="1">
      <c r="E611" s="1367"/>
      <c r="K611" s="1367"/>
      <c r="T611" s="1367"/>
    </row>
    <row r="612" spans="5:20" s="1363" customFormat="1">
      <c r="E612" s="1367"/>
      <c r="K612" s="1367"/>
      <c r="T612" s="1367"/>
    </row>
    <row r="613" spans="5:20" s="1363" customFormat="1">
      <c r="E613" s="1367"/>
      <c r="K613" s="1367"/>
      <c r="T613" s="1367"/>
    </row>
    <row r="614" spans="5:20" s="1363" customFormat="1">
      <c r="E614" s="1367"/>
      <c r="K614" s="1367"/>
      <c r="T614" s="1367"/>
    </row>
    <row r="615" spans="5:20" s="1363" customFormat="1">
      <c r="E615" s="1367"/>
      <c r="K615" s="1367"/>
      <c r="T615" s="1367"/>
    </row>
    <row r="616" spans="5:20" s="1363" customFormat="1">
      <c r="E616" s="1367"/>
      <c r="K616" s="1367"/>
      <c r="T616" s="1367"/>
    </row>
    <row r="617" spans="5:20" s="1363" customFormat="1">
      <c r="E617" s="1367"/>
      <c r="K617" s="1367"/>
      <c r="T617" s="1367"/>
    </row>
    <row r="618" spans="5:20" s="1363" customFormat="1">
      <c r="E618" s="1367"/>
      <c r="K618" s="1367"/>
      <c r="T618" s="1367"/>
    </row>
    <row r="619" spans="5:20" s="1363" customFormat="1">
      <c r="E619" s="1367"/>
      <c r="K619" s="1367"/>
      <c r="T619" s="1367"/>
    </row>
    <row r="620" spans="5:20" s="1363" customFormat="1">
      <c r="E620" s="1367"/>
      <c r="K620" s="1367"/>
      <c r="T620" s="1367"/>
    </row>
    <row r="621" spans="5:20" s="1363" customFormat="1">
      <c r="E621" s="1367"/>
      <c r="K621" s="1367"/>
      <c r="T621" s="1367"/>
    </row>
    <row r="622" spans="5:20" s="1363" customFormat="1">
      <c r="E622" s="1367"/>
      <c r="K622" s="1367"/>
      <c r="T622" s="1367"/>
    </row>
    <row r="623" spans="5:20" s="1363" customFormat="1">
      <c r="E623" s="1367"/>
      <c r="K623" s="1367"/>
      <c r="T623" s="1367"/>
    </row>
    <row r="624" spans="5:20" s="1363" customFormat="1">
      <c r="E624" s="1367"/>
      <c r="K624" s="1367"/>
      <c r="T624" s="1367"/>
    </row>
    <row r="625" spans="5:20" s="1363" customFormat="1">
      <c r="E625" s="1367"/>
      <c r="K625" s="1367"/>
      <c r="T625" s="1367"/>
    </row>
    <row r="626" spans="5:20" s="1363" customFormat="1">
      <c r="E626" s="1367"/>
      <c r="K626" s="1367"/>
      <c r="T626" s="1367"/>
    </row>
    <row r="627" spans="5:20" s="1363" customFormat="1">
      <c r="E627" s="1367"/>
      <c r="K627" s="1367"/>
      <c r="T627" s="1367"/>
    </row>
    <row r="628" spans="5:20" s="1363" customFormat="1">
      <c r="E628" s="1367"/>
      <c r="K628" s="1367"/>
      <c r="T628" s="1367"/>
    </row>
    <row r="629" spans="5:20" s="1363" customFormat="1">
      <c r="E629" s="1367"/>
      <c r="K629" s="1367"/>
      <c r="T629" s="1367"/>
    </row>
    <row r="630" spans="5:20" s="1363" customFormat="1">
      <c r="E630" s="1367"/>
      <c r="K630" s="1367"/>
      <c r="T630" s="1367"/>
    </row>
    <row r="631" spans="5:20" s="1363" customFormat="1">
      <c r="E631" s="1367"/>
      <c r="K631" s="1367"/>
      <c r="T631" s="1367"/>
    </row>
    <row r="632" spans="5:20" s="1363" customFormat="1">
      <c r="E632" s="1367"/>
      <c r="K632" s="1367"/>
      <c r="T632" s="1367"/>
    </row>
    <row r="633" spans="5:20" s="1363" customFormat="1">
      <c r="E633" s="1367"/>
      <c r="K633" s="1367"/>
      <c r="T633" s="1367"/>
    </row>
    <row r="634" spans="5:20" s="1363" customFormat="1">
      <c r="E634" s="1367"/>
      <c r="K634" s="1367"/>
      <c r="T634" s="1367"/>
    </row>
    <row r="635" spans="5:20" s="1363" customFormat="1">
      <c r="E635" s="1367"/>
      <c r="K635" s="1367"/>
      <c r="T635" s="1367"/>
    </row>
    <row r="636" spans="5:20" s="1363" customFormat="1">
      <c r="E636" s="1367"/>
      <c r="K636" s="1367"/>
      <c r="T636" s="1367"/>
    </row>
    <row r="637" spans="5:20" s="1363" customFormat="1">
      <c r="E637" s="1367"/>
      <c r="K637" s="1367"/>
      <c r="T637" s="1367"/>
    </row>
    <row r="638" spans="5:20" s="1363" customFormat="1">
      <c r="E638" s="1367"/>
      <c r="K638" s="1367"/>
      <c r="T638" s="1367"/>
    </row>
    <row r="639" spans="5:20" s="1363" customFormat="1">
      <c r="E639" s="1367"/>
      <c r="K639" s="1367"/>
      <c r="T639" s="1367"/>
    </row>
    <row r="640" spans="5:20" s="1363" customFormat="1">
      <c r="E640" s="1367"/>
      <c r="K640" s="1367"/>
      <c r="T640" s="1367"/>
    </row>
    <row r="641" spans="5:20" s="1363" customFormat="1">
      <c r="E641" s="1367"/>
      <c r="K641" s="1367"/>
      <c r="T641" s="1367"/>
    </row>
    <row r="642" spans="5:20" s="1363" customFormat="1">
      <c r="E642" s="1367"/>
      <c r="K642" s="1367"/>
      <c r="T642" s="1367"/>
    </row>
    <row r="643" spans="5:20" s="1363" customFormat="1">
      <c r="E643" s="1367"/>
      <c r="K643" s="1367"/>
      <c r="T643" s="1367"/>
    </row>
    <row r="644" spans="5:20" s="1363" customFormat="1">
      <c r="E644" s="1367"/>
      <c r="K644" s="1367"/>
      <c r="T644" s="1367"/>
    </row>
    <row r="645" spans="5:20" s="1363" customFormat="1">
      <c r="E645" s="1367"/>
      <c r="K645" s="1367"/>
      <c r="T645" s="1367"/>
    </row>
    <row r="646" spans="5:20" s="1363" customFormat="1">
      <c r="E646" s="1367"/>
      <c r="K646" s="1367"/>
      <c r="T646" s="1367"/>
    </row>
    <row r="647" spans="5:20" s="1363" customFormat="1">
      <c r="E647" s="1367"/>
      <c r="K647" s="1367"/>
      <c r="T647" s="1367"/>
    </row>
    <row r="648" spans="5:20" s="1363" customFormat="1">
      <c r="E648" s="1367"/>
      <c r="K648" s="1367"/>
      <c r="T648" s="1367"/>
    </row>
    <row r="649" spans="5:20" s="1363" customFormat="1">
      <c r="E649" s="1367"/>
      <c r="K649" s="1367"/>
      <c r="T649" s="1367"/>
    </row>
    <row r="650" spans="5:20" s="1363" customFormat="1">
      <c r="E650" s="1367"/>
      <c r="K650" s="1367"/>
      <c r="T650" s="1367"/>
    </row>
    <row r="651" spans="5:20" s="1363" customFormat="1">
      <c r="E651" s="1367"/>
      <c r="K651" s="1367"/>
      <c r="T651" s="1367"/>
    </row>
    <row r="652" spans="5:20" s="1363" customFormat="1">
      <c r="E652" s="1367"/>
      <c r="K652" s="1367"/>
      <c r="T652" s="1367"/>
    </row>
    <row r="653" spans="5:20" s="1363" customFormat="1">
      <c r="E653" s="1367"/>
      <c r="K653" s="1367"/>
      <c r="T653" s="1367"/>
    </row>
    <row r="654" spans="5:20" s="1363" customFormat="1">
      <c r="E654" s="1367"/>
      <c r="K654" s="1367"/>
      <c r="T654" s="1367"/>
    </row>
    <row r="655" spans="5:20" s="1363" customFormat="1">
      <c r="E655" s="1367"/>
      <c r="K655" s="1367"/>
      <c r="T655" s="1367"/>
    </row>
    <row r="656" spans="5:20" s="1363" customFormat="1">
      <c r="E656" s="1367"/>
      <c r="K656" s="1367"/>
      <c r="T656" s="1367"/>
    </row>
    <row r="657" spans="5:20" s="1363" customFormat="1">
      <c r="E657" s="1367"/>
      <c r="K657" s="1367"/>
      <c r="T657" s="1367"/>
    </row>
    <row r="658" spans="5:20" s="1363" customFormat="1">
      <c r="E658" s="1367"/>
      <c r="K658" s="1367"/>
      <c r="T658" s="1367"/>
    </row>
    <row r="659" spans="5:20" s="1363" customFormat="1">
      <c r="E659" s="1367"/>
      <c r="K659" s="1367"/>
      <c r="T659" s="1367"/>
    </row>
    <row r="660" spans="5:20" s="1363" customFormat="1">
      <c r="E660" s="1367"/>
      <c r="K660" s="1367"/>
      <c r="T660" s="1367"/>
    </row>
    <row r="661" spans="5:20" s="1363" customFormat="1">
      <c r="E661" s="1367"/>
      <c r="K661" s="1367"/>
      <c r="T661" s="1367"/>
    </row>
    <row r="662" spans="5:20" s="1363" customFormat="1">
      <c r="E662" s="1367"/>
      <c r="K662" s="1367"/>
      <c r="T662" s="1367"/>
    </row>
    <row r="663" spans="5:20" s="1363" customFormat="1">
      <c r="E663" s="1367"/>
      <c r="K663" s="1367"/>
      <c r="T663" s="1367"/>
    </row>
    <row r="664" spans="5:20" s="1363" customFormat="1">
      <c r="E664" s="1367"/>
      <c r="K664" s="1367"/>
      <c r="T664" s="1367"/>
    </row>
    <row r="665" spans="5:20" s="1363" customFormat="1">
      <c r="E665" s="1367"/>
      <c r="K665" s="1367"/>
      <c r="T665" s="1367"/>
    </row>
    <row r="666" spans="5:20" s="1363" customFormat="1">
      <c r="E666" s="1367"/>
      <c r="K666" s="1367"/>
      <c r="T666" s="1367"/>
    </row>
    <row r="667" spans="5:20" s="1363" customFormat="1">
      <c r="E667" s="1367"/>
      <c r="K667" s="1367"/>
      <c r="T667" s="1367"/>
    </row>
    <row r="668" spans="5:20" s="1363" customFormat="1">
      <c r="E668" s="1367"/>
      <c r="K668" s="1367"/>
      <c r="T668" s="1367"/>
    </row>
    <row r="669" spans="5:20" s="1363" customFormat="1">
      <c r="E669" s="1367"/>
      <c r="K669" s="1367"/>
      <c r="T669" s="1367"/>
    </row>
    <row r="670" spans="5:20" s="1363" customFormat="1">
      <c r="E670" s="1367"/>
      <c r="K670" s="1367"/>
      <c r="T670" s="1367"/>
    </row>
    <row r="671" spans="5:20" s="1363" customFormat="1">
      <c r="E671" s="1367"/>
      <c r="K671" s="1367"/>
      <c r="T671" s="1367"/>
    </row>
    <row r="672" spans="5:20" s="1363" customFormat="1">
      <c r="E672" s="1367"/>
      <c r="K672" s="1367"/>
      <c r="T672" s="1367"/>
    </row>
    <row r="673" spans="5:20" s="1363" customFormat="1">
      <c r="E673" s="1367"/>
      <c r="K673" s="1367"/>
      <c r="T673" s="1367"/>
    </row>
    <row r="674" spans="5:20" s="1363" customFormat="1">
      <c r="E674" s="1367"/>
      <c r="K674" s="1367"/>
      <c r="T674" s="1367"/>
    </row>
    <row r="675" spans="5:20" s="1363" customFormat="1">
      <c r="E675" s="1367"/>
      <c r="K675" s="1367"/>
      <c r="T675" s="1367"/>
    </row>
    <row r="676" spans="5:20" s="1363" customFormat="1">
      <c r="E676" s="1367"/>
      <c r="K676" s="1367"/>
      <c r="T676" s="1367"/>
    </row>
    <row r="677" spans="5:20" s="1363" customFormat="1">
      <c r="E677" s="1367"/>
      <c r="K677" s="1367"/>
      <c r="T677" s="1367"/>
    </row>
    <row r="678" spans="5:20" s="1363" customFormat="1">
      <c r="E678" s="1367"/>
      <c r="K678" s="1367"/>
      <c r="T678" s="1367"/>
    </row>
    <row r="679" spans="5:20" s="1363" customFormat="1">
      <c r="E679" s="1367"/>
      <c r="K679" s="1367"/>
      <c r="T679" s="1367"/>
    </row>
    <row r="680" spans="5:20" s="1363" customFormat="1">
      <c r="E680" s="1367"/>
      <c r="K680" s="1367"/>
      <c r="T680" s="1367"/>
    </row>
    <row r="681" spans="5:20" s="1363" customFormat="1">
      <c r="E681" s="1367"/>
      <c r="K681" s="1367"/>
      <c r="T681" s="1367"/>
    </row>
    <row r="682" spans="5:20" s="1363" customFormat="1">
      <c r="E682" s="1367"/>
      <c r="K682" s="1367"/>
      <c r="T682" s="1367"/>
    </row>
    <row r="683" spans="5:20" s="1363" customFormat="1">
      <c r="E683" s="1367"/>
      <c r="K683" s="1367"/>
      <c r="T683" s="1367"/>
    </row>
    <row r="684" spans="5:20" s="1363" customFormat="1">
      <c r="E684" s="1367"/>
      <c r="K684" s="1367"/>
      <c r="T684" s="1367"/>
    </row>
    <row r="685" spans="5:20" s="1363" customFormat="1">
      <c r="E685" s="1367"/>
      <c r="K685" s="1367"/>
      <c r="T685" s="1367"/>
    </row>
    <row r="686" spans="5:20" s="1363" customFormat="1">
      <c r="E686" s="1367"/>
      <c r="K686" s="1367"/>
      <c r="T686" s="1367"/>
    </row>
    <row r="687" spans="5:20" s="1363" customFormat="1">
      <c r="E687" s="1367"/>
      <c r="K687" s="1367"/>
      <c r="T687" s="1367"/>
    </row>
    <row r="688" spans="5:20" s="1363" customFormat="1">
      <c r="E688" s="1367"/>
      <c r="K688" s="1367"/>
      <c r="T688" s="1367"/>
    </row>
    <row r="689" spans="5:20" s="1363" customFormat="1">
      <c r="E689" s="1367"/>
      <c r="K689" s="1367"/>
      <c r="T689" s="1367"/>
    </row>
    <row r="690" spans="5:20" s="1363" customFormat="1">
      <c r="E690" s="1367"/>
      <c r="K690" s="1367"/>
      <c r="T690" s="1367"/>
    </row>
    <row r="691" spans="5:20" s="1363" customFormat="1">
      <c r="E691" s="1367"/>
      <c r="K691" s="1367"/>
      <c r="T691" s="1367"/>
    </row>
    <row r="692" spans="5:20" s="1363" customFormat="1">
      <c r="E692" s="1367"/>
      <c r="K692" s="1367"/>
      <c r="T692" s="1367"/>
    </row>
    <row r="693" spans="5:20" s="1363" customFormat="1">
      <c r="E693" s="1367"/>
      <c r="K693" s="1367"/>
      <c r="T693" s="1367"/>
    </row>
    <row r="694" spans="5:20" s="1363" customFormat="1">
      <c r="E694" s="1367"/>
      <c r="K694" s="1367"/>
      <c r="T694" s="1367"/>
    </row>
    <row r="695" spans="5:20" s="1363" customFormat="1">
      <c r="E695" s="1367"/>
      <c r="K695" s="1367"/>
      <c r="T695" s="1367"/>
    </row>
    <row r="696" spans="5:20" s="1363" customFormat="1">
      <c r="E696" s="1367"/>
      <c r="K696" s="1367"/>
      <c r="T696" s="1367"/>
    </row>
    <row r="697" spans="5:20" s="1363" customFormat="1">
      <c r="E697" s="1367"/>
      <c r="K697" s="1367"/>
      <c r="T697" s="1367"/>
    </row>
    <row r="698" spans="5:20" s="1363" customFormat="1">
      <c r="E698" s="1367"/>
      <c r="K698" s="1367"/>
      <c r="T698" s="1367"/>
    </row>
    <row r="699" spans="5:20" s="1363" customFormat="1">
      <c r="E699" s="1367"/>
      <c r="K699" s="1367"/>
      <c r="T699" s="1367"/>
    </row>
    <row r="700" spans="5:20" s="1363" customFormat="1">
      <c r="E700" s="1367"/>
      <c r="K700" s="1367"/>
      <c r="T700" s="1367"/>
    </row>
    <row r="701" spans="5:20" s="1363" customFormat="1">
      <c r="E701" s="1367"/>
      <c r="K701" s="1367"/>
      <c r="T701" s="1367"/>
    </row>
    <row r="702" spans="5:20" s="1363" customFormat="1">
      <c r="E702" s="1367"/>
      <c r="K702" s="1367"/>
      <c r="T702" s="1367"/>
    </row>
    <row r="703" spans="5:20" s="1363" customFormat="1">
      <c r="E703" s="1367"/>
      <c r="K703" s="1367"/>
      <c r="T703" s="1367"/>
    </row>
    <row r="704" spans="5:20" s="1363" customFormat="1">
      <c r="E704" s="1367"/>
      <c r="K704" s="1367"/>
      <c r="T704" s="1367"/>
    </row>
    <row r="705" spans="5:20" s="1363" customFormat="1">
      <c r="E705" s="1367"/>
      <c r="K705" s="1367"/>
      <c r="T705" s="1367"/>
    </row>
    <row r="706" spans="5:20" s="1363" customFormat="1">
      <c r="E706" s="1367"/>
      <c r="K706" s="1367"/>
      <c r="T706" s="1367"/>
    </row>
    <row r="707" spans="5:20" s="1363" customFormat="1">
      <c r="E707" s="1367"/>
      <c r="K707" s="1367"/>
      <c r="T707" s="1367"/>
    </row>
    <row r="708" spans="5:20" s="1363" customFormat="1">
      <c r="E708" s="1367"/>
      <c r="K708" s="1367"/>
      <c r="T708" s="1367"/>
    </row>
    <row r="709" spans="5:20" s="1363" customFormat="1">
      <c r="E709" s="1367"/>
      <c r="K709" s="1367"/>
      <c r="T709" s="1367"/>
    </row>
    <row r="710" spans="5:20" s="1363" customFormat="1">
      <c r="E710" s="1367"/>
      <c r="K710" s="1367"/>
      <c r="T710" s="1367"/>
    </row>
    <row r="711" spans="5:20" s="1363" customFormat="1">
      <c r="E711" s="1367"/>
      <c r="K711" s="1367"/>
      <c r="T711" s="1367"/>
    </row>
    <row r="712" spans="5:20" s="1363" customFormat="1">
      <c r="E712" s="1367"/>
      <c r="K712" s="1367"/>
      <c r="T712" s="1367"/>
    </row>
    <row r="713" spans="5:20" s="1363" customFormat="1">
      <c r="E713" s="1367"/>
      <c r="K713" s="1367"/>
      <c r="T713" s="1367"/>
    </row>
    <row r="714" spans="5:20" s="1363" customFormat="1">
      <c r="E714" s="1367"/>
      <c r="K714" s="1367"/>
      <c r="T714" s="1367"/>
    </row>
    <row r="715" spans="5:20" s="1363" customFormat="1">
      <c r="E715" s="1367"/>
      <c r="K715" s="1367"/>
      <c r="T715" s="1367"/>
    </row>
    <row r="716" spans="5:20" s="1363" customFormat="1">
      <c r="E716" s="1367"/>
      <c r="K716" s="1367"/>
      <c r="T716" s="1367"/>
    </row>
    <row r="717" spans="5:20" s="1363" customFormat="1">
      <c r="E717" s="1367"/>
      <c r="K717" s="1367"/>
      <c r="T717" s="1367"/>
    </row>
    <row r="718" spans="5:20" s="1363" customFormat="1">
      <c r="E718" s="1367"/>
      <c r="K718" s="1367"/>
      <c r="T718" s="1367"/>
    </row>
    <row r="719" spans="5:20" s="1363" customFormat="1">
      <c r="E719" s="1367"/>
      <c r="K719" s="1367"/>
      <c r="T719" s="1367"/>
    </row>
    <row r="720" spans="5:20" s="1363" customFormat="1">
      <c r="E720" s="1367"/>
      <c r="K720" s="1367"/>
      <c r="T720" s="1367"/>
    </row>
    <row r="721" spans="5:20" s="1363" customFormat="1">
      <c r="E721" s="1367"/>
      <c r="K721" s="1367"/>
      <c r="T721" s="1367"/>
    </row>
    <row r="722" spans="5:20" s="1363" customFormat="1">
      <c r="E722" s="1367"/>
      <c r="K722" s="1367"/>
      <c r="T722" s="1367"/>
    </row>
    <row r="723" spans="5:20" s="1363" customFormat="1">
      <c r="E723" s="1367"/>
      <c r="K723" s="1367"/>
      <c r="T723" s="1367"/>
    </row>
    <row r="724" spans="5:20" s="1363" customFormat="1">
      <c r="E724" s="1367"/>
      <c r="K724" s="1367"/>
      <c r="T724" s="1367"/>
    </row>
    <row r="725" spans="5:20" s="1363" customFormat="1">
      <c r="E725" s="1367"/>
      <c r="K725" s="1367"/>
      <c r="T725" s="1367"/>
    </row>
    <row r="726" spans="5:20" s="1363" customFormat="1">
      <c r="E726" s="1367"/>
      <c r="K726" s="1367"/>
      <c r="T726" s="1367"/>
    </row>
    <row r="727" spans="5:20" s="1363" customFormat="1">
      <c r="E727" s="1367"/>
      <c r="K727" s="1367"/>
      <c r="T727" s="1367"/>
    </row>
    <row r="728" spans="5:20" s="1363" customFormat="1">
      <c r="E728" s="1367"/>
      <c r="K728" s="1367"/>
      <c r="T728" s="1367"/>
    </row>
    <row r="729" spans="5:20" s="1363" customFormat="1">
      <c r="E729" s="1367"/>
      <c r="K729" s="1367"/>
      <c r="T729" s="1367"/>
    </row>
    <row r="730" spans="5:20" s="1363" customFormat="1">
      <c r="E730" s="1367"/>
      <c r="K730" s="1367"/>
      <c r="T730" s="1367"/>
    </row>
    <row r="731" spans="5:20" s="1363" customFormat="1">
      <c r="E731" s="1367"/>
      <c r="K731" s="1367"/>
      <c r="T731" s="1367"/>
    </row>
    <row r="732" spans="5:20" s="1363" customFormat="1">
      <c r="E732" s="1367"/>
      <c r="K732" s="1367"/>
      <c r="T732" s="1367"/>
    </row>
    <row r="733" spans="5:20" s="1363" customFormat="1">
      <c r="E733" s="1367"/>
      <c r="K733" s="1367"/>
      <c r="T733" s="1367"/>
    </row>
    <row r="734" spans="5:20" s="1363" customFormat="1">
      <c r="E734" s="1367"/>
      <c r="K734" s="1367"/>
      <c r="T734" s="1367"/>
    </row>
    <row r="735" spans="5:20" s="1363" customFormat="1">
      <c r="E735" s="1367"/>
      <c r="K735" s="1367"/>
      <c r="T735" s="1367"/>
    </row>
    <row r="736" spans="5:20" s="1363" customFormat="1">
      <c r="E736" s="1367"/>
      <c r="K736" s="1367"/>
      <c r="T736" s="1367"/>
    </row>
    <row r="737" spans="5:20" s="1363" customFormat="1">
      <c r="E737" s="1367"/>
      <c r="K737" s="1367"/>
      <c r="T737" s="1367"/>
    </row>
    <row r="738" spans="5:20" s="1363" customFormat="1">
      <c r="E738" s="1367"/>
      <c r="K738" s="1367"/>
      <c r="T738" s="1367"/>
    </row>
    <row r="739" spans="5:20" s="1363" customFormat="1">
      <c r="E739" s="1367"/>
      <c r="K739" s="1367"/>
      <c r="T739" s="1367"/>
    </row>
    <row r="740" spans="5:20" s="1363" customFormat="1">
      <c r="E740" s="1367"/>
      <c r="K740" s="1367"/>
      <c r="T740" s="1367"/>
    </row>
    <row r="741" spans="5:20" s="1363" customFormat="1">
      <c r="E741" s="1367"/>
      <c r="K741" s="1367"/>
      <c r="T741" s="1367"/>
    </row>
    <row r="742" spans="5:20" s="1363" customFormat="1">
      <c r="E742" s="1367"/>
      <c r="K742" s="1367"/>
      <c r="T742" s="1367"/>
    </row>
    <row r="743" spans="5:20" s="1363" customFormat="1">
      <c r="E743" s="1367"/>
      <c r="K743" s="1367"/>
      <c r="T743" s="1367"/>
    </row>
    <row r="744" spans="5:20" s="1363" customFormat="1">
      <c r="E744" s="1367"/>
      <c r="K744" s="1367"/>
      <c r="T744" s="1367"/>
    </row>
    <row r="745" spans="5:20" s="1363" customFormat="1">
      <c r="E745" s="1367"/>
      <c r="K745" s="1367"/>
      <c r="T745" s="1367"/>
    </row>
    <row r="746" spans="5:20" s="1363" customFormat="1">
      <c r="E746" s="1367"/>
      <c r="K746" s="1367"/>
      <c r="T746" s="1367"/>
    </row>
    <row r="747" spans="5:20" s="1363" customFormat="1">
      <c r="E747" s="1367"/>
      <c r="K747" s="1367"/>
      <c r="T747" s="1367"/>
    </row>
    <row r="748" spans="5:20" s="1363" customFormat="1">
      <c r="E748" s="1367"/>
      <c r="K748" s="1367"/>
      <c r="T748" s="1367"/>
    </row>
    <row r="749" spans="5:20" s="1363" customFormat="1">
      <c r="E749" s="1367"/>
      <c r="K749" s="1367"/>
      <c r="T749" s="1367"/>
    </row>
    <row r="750" spans="5:20" s="1363" customFormat="1">
      <c r="E750" s="1367"/>
      <c r="K750" s="1367"/>
      <c r="T750" s="1367"/>
    </row>
    <row r="751" spans="5:20" s="1363" customFormat="1">
      <c r="E751" s="1367"/>
      <c r="K751" s="1367"/>
      <c r="T751" s="1367"/>
    </row>
    <row r="752" spans="5:20" s="1363" customFormat="1">
      <c r="E752" s="1367"/>
      <c r="K752" s="1367"/>
      <c r="T752" s="1367"/>
    </row>
    <row r="753" spans="5:20" s="1363" customFormat="1">
      <c r="E753" s="1367"/>
      <c r="K753" s="1367"/>
      <c r="T753" s="1367"/>
    </row>
    <row r="754" spans="5:20" s="1363" customFormat="1">
      <c r="E754" s="1367"/>
      <c r="K754" s="1367"/>
      <c r="T754" s="1367"/>
    </row>
    <row r="755" spans="5:20" s="1363" customFormat="1">
      <c r="E755" s="1367"/>
      <c r="K755" s="1367"/>
      <c r="T755" s="1367"/>
    </row>
    <row r="756" spans="5:20" s="1363" customFormat="1">
      <c r="E756" s="1367"/>
      <c r="K756" s="1367"/>
      <c r="T756" s="1367"/>
    </row>
    <row r="757" spans="5:20" s="1363" customFormat="1">
      <c r="E757" s="1367"/>
      <c r="K757" s="1367"/>
      <c r="T757" s="1367"/>
    </row>
    <row r="758" spans="5:20" s="1363" customFormat="1">
      <c r="E758" s="1367"/>
      <c r="K758" s="1367"/>
      <c r="T758" s="1367"/>
    </row>
    <row r="759" spans="5:20" s="1363" customFormat="1">
      <c r="E759" s="1367"/>
      <c r="K759" s="1367"/>
      <c r="T759" s="1367"/>
    </row>
    <row r="760" spans="5:20" s="1363" customFormat="1">
      <c r="E760" s="1367"/>
      <c r="K760" s="1367"/>
      <c r="T760" s="1367"/>
    </row>
    <row r="761" spans="5:20" s="1363" customFormat="1">
      <c r="E761" s="1367"/>
      <c r="K761" s="1367"/>
      <c r="T761" s="1367"/>
    </row>
    <row r="762" spans="5:20" s="1363" customFormat="1">
      <c r="E762" s="1367"/>
      <c r="K762" s="1367"/>
      <c r="T762" s="1367"/>
    </row>
    <row r="763" spans="5:20" s="1363" customFormat="1">
      <c r="E763" s="1367"/>
      <c r="K763" s="1367"/>
      <c r="T763" s="1367"/>
    </row>
    <row r="764" spans="5:20" s="1363" customFormat="1">
      <c r="E764" s="1367"/>
      <c r="K764" s="1367"/>
      <c r="T764" s="1367"/>
    </row>
    <row r="765" spans="5:20" s="1363" customFormat="1">
      <c r="E765" s="1367"/>
      <c r="K765" s="1367"/>
      <c r="T765" s="1367"/>
    </row>
    <row r="766" spans="5:20" s="1363" customFormat="1">
      <c r="E766" s="1367"/>
      <c r="K766" s="1367"/>
      <c r="T766" s="1367"/>
    </row>
    <row r="767" spans="5:20" s="1363" customFormat="1">
      <c r="E767" s="1367"/>
      <c r="K767" s="1367"/>
      <c r="T767" s="1367"/>
    </row>
    <row r="768" spans="5:20" s="1363" customFormat="1">
      <c r="E768" s="1367"/>
      <c r="K768" s="1367"/>
      <c r="T768" s="1367"/>
    </row>
    <row r="769" spans="5:20" s="1363" customFormat="1">
      <c r="E769" s="1367"/>
      <c r="K769" s="1367"/>
      <c r="T769" s="1367"/>
    </row>
    <row r="770" spans="5:20" s="1363" customFormat="1">
      <c r="E770" s="1367"/>
      <c r="K770" s="1367"/>
      <c r="T770" s="1367"/>
    </row>
    <row r="771" spans="5:20" s="1363" customFormat="1">
      <c r="E771" s="1367"/>
      <c r="K771" s="1367"/>
      <c r="T771" s="1367"/>
    </row>
    <row r="772" spans="5:20" s="1363" customFormat="1">
      <c r="E772" s="1367"/>
      <c r="K772" s="1367"/>
      <c r="T772" s="1367"/>
    </row>
    <row r="773" spans="5:20" s="1363" customFormat="1">
      <c r="E773" s="1367"/>
      <c r="K773" s="1367"/>
      <c r="T773" s="1367"/>
    </row>
    <row r="774" spans="5:20" s="1363" customFormat="1">
      <c r="E774" s="1367"/>
      <c r="K774" s="1367"/>
      <c r="T774" s="1367"/>
    </row>
    <row r="775" spans="5:20" s="1363" customFormat="1">
      <c r="E775" s="1367"/>
      <c r="K775" s="1367"/>
      <c r="T775" s="1367"/>
    </row>
    <row r="776" spans="5:20" s="1363" customFormat="1">
      <c r="E776" s="1367"/>
      <c r="K776" s="1367"/>
      <c r="T776" s="1367"/>
    </row>
    <row r="777" spans="5:20" s="1363" customFormat="1">
      <c r="E777" s="1367"/>
      <c r="K777" s="1367"/>
      <c r="T777" s="1367"/>
    </row>
    <row r="778" spans="5:20" s="1363" customFormat="1">
      <c r="E778" s="1367"/>
      <c r="K778" s="1367"/>
      <c r="T778" s="1367"/>
    </row>
    <row r="779" spans="5:20" s="1363" customFormat="1">
      <c r="E779" s="1367"/>
      <c r="K779" s="1367"/>
      <c r="T779" s="1367"/>
    </row>
    <row r="780" spans="5:20" s="1363" customFormat="1">
      <c r="E780" s="1367"/>
      <c r="K780" s="1367"/>
      <c r="T780" s="1367"/>
    </row>
    <row r="781" spans="5:20" s="1363" customFormat="1">
      <c r="E781" s="1367"/>
      <c r="K781" s="1367"/>
      <c r="T781" s="1367"/>
    </row>
    <row r="782" spans="5:20" s="1363" customFormat="1">
      <c r="E782" s="1367"/>
      <c r="K782" s="1367"/>
      <c r="T782" s="1367"/>
    </row>
    <row r="783" spans="5:20" s="1363" customFormat="1">
      <c r="E783" s="1367"/>
      <c r="K783" s="1367"/>
      <c r="T783" s="1367"/>
    </row>
    <row r="784" spans="5:20" s="1363" customFormat="1">
      <c r="E784" s="1367"/>
      <c r="K784" s="1367"/>
      <c r="T784" s="1367"/>
    </row>
    <row r="785" spans="5:20" s="1363" customFormat="1">
      <c r="E785" s="1367"/>
      <c r="K785" s="1367"/>
      <c r="T785" s="1367"/>
    </row>
    <row r="786" spans="5:20" s="1363" customFormat="1">
      <c r="E786" s="1367"/>
      <c r="K786" s="1367"/>
      <c r="T786" s="1367"/>
    </row>
    <row r="787" spans="5:20" s="1363" customFormat="1">
      <c r="E787" s="1367"/>
      <c r="K787" s="1367"/>
      <c r="T787" s="1367"/>
    </row>
    <row r="788" spans="5:20" s="1363" customFormat="1">
      <c r="E788" s="1367"/>
      <c r="K788" s="1367"/>
      <c r="T788" s="1367"/>
    </row>
    <row r="789" spans="5:20" s="1363" customFormat="1">
      <c r="E789" s="1367"/>
      <c r="K789" s="1367"/>
      <c r="T789" s="1367"/>
    </row>
    <row r="790" spans="5:20" s="1363" customFormat="1">
      <c r="E790" s="1367"/>
      <c r="K790" s="1367"/>
      <c r="T790" s="1367"/>
    </row>
    <row r="791" spans="5:20" s="1363" customFormat="1">
      <c r="E791" s="1367"/>
      <c r="K791" s="1367"/>
      <c r="T791" s="1367"/>
    </row>
    <row r="792" spans="5:20" s="1363" customFormat="1">
      <c r="E792" s="1367"/>
      <c r="K792" s="1367"/>
      <c r="T792" s="1367"/>
    </row>
    <row r="793" spans="5:20" s="1363" customFormat="1">
      <c r="E793" s="1367"/>
      <c r="K793" s="1367"/>
      <c r="T793" s="1367"/>
    </row>
    <row r="794" spans="5:20" s="1363" customFormat="1">
      <c r="E794" s="1367"/>
      <c r="K794" s="1367"/>
      <c r="T794" s="1367"/>
    </row>
    <row r="795" spans="5:20" s="1363" customFormat="1">
      <c r="E795" s="1367"/>
      <c r="K795" s="1367"/>
      <c r="T795" s="1367"/>
    </row>
    <row r="796" spans="5:20" s="1363" customFormat="1">
      <c r="E796" s="1367"/>
      <c r="K796" s="1367"/>
      <c r="T796" s="1367"/>
    </row>
    <row r="797" spans="5:20" s="1363" customFormat="1">
      <c r="E797" s="1367"/>
      <c r="K797" s="1367"/>
      <c r="T797" s="1367"/>
    </row>
    <row r="798" spans="5:20" s="1363" customFormat="1">
      <c r="E798" s="1367"/>
      <c r="K798" s="1367"/>
      <c r="T798" s="1367"/>
    </row>
    <row r="799" spans="5:20" s="1363" customFormat="1">
      <c r="E799" s="1367"/>
      <c r="K799" s="1367"/>
      <c r="T799" s="1367"/>
    </row>
    <row r="800" spans="5:20" s="1363" customFormat="1">
      <c r="E800" s="1367"/>
      <c r="K800" s="1367"/>
      <c r="T800" s="1367"/>
    </row>
    <row r="801" spans="5:20" s="1363" customFormat="1">
      <c r="E801" s="1367"/>
      <c r="K801" s="1367"/>
      <c r="T801" s="1367"/>
    </row>
    <row r="802" spans="5:20" s="1363" customFormat="1">
      <c r="E802" s="1367"/>
      <c r="K802" s="1367"/>
      <c r="T802" s="1367"/>
    </row>
    <row r="803" spans="5:20" s="1363" customFormat="1">
      <c r="E803" s="1367"/>
      <c r="K803" s="1367"/>
      <c r="T803" s="1367"/>
    </row>
    <row r="804" spans="5:20" s="1363" customFormat="1">
      <c r="E804" s="1367"/>
      <c r="K804" s="1367"/>
      <c r="T804" s="1367"/>
    </row>
    <row r="805" spans="5:20" s="1363" customFormat="1">
      <c r="E805" s="1367"/>
      <c r="K805" s="1367"/>
      <c r="T805" s="1367"/>
    </row>
    <row r="806" spans="5:20" s="1363" customFormat="1">
      <c r="E806" s="1367"/>
      <c r="K806" s="1367"/>
      <c r="T806" s="1367"/>
    </row>
    <row r="807" spans="5:20" s="1363" customFormat="1">
      <c r="E807" s="1367"/>
      <c r="K807" s="1367"/>
      <c r="T807" s="1367"/>
    </row>
    <row r="808" spans="5:20" s="1363" customFormat="1">
      <c r="E808" s="1367"/>
      <c r="K808" s="1367"/>
      <c r="T808" s="1367"/>
    </row>
    <row r="809" spans="5:20" s="1363" customFormat="1">
      <c r="E809" s="1367"/>
      <c r="K809" s="1367"/>
      <c r="T809" s="1367"/>
    </row>
    <row r="810" spans="5:20" s="1363" customFormat="1">
      <c r="E810" s="1367"/>
      <c r="K810" s="1367"/>
      <c r="T810" s="1367"/>
    </row>
    <row r="811" spans="5:20" s="1363" customFormat="1">
      <c r="E811" s="1367"/>
      <c r="K811" s="1367"/>
      <c r="T811" s="1367"/>
    </row>
    <row r="812" spans="5:20" s="1363" customFormat="1">
      <c r="E812" s="1367"/>
      <c r="K812" s="1367"/>
      <c r="T812" s="1367"/>
    </row>
    <row r="813" spans="5:20" s="1363" customFormat="1">
      <c r="E813" s="1367"/>
      <c r="K813" s="1367"/>
      <c r="T813" s="1367"/>
    </row>
    <row r="814" spans="5:20" s="1363" customFormat="1">
      <c r="E814" s="1367"/>
      <c r="K814" s="1367"/>
      <c r="T814" s="1367"/>
    </row>
    <row r="815" spans="5:20" s="1363" customFormat="1">
      <c r="E815" s="1367"/>
      <c r="K815" s="1367"/>
      <c r="T815" s="1367"/>
    </row>
    <row r="816" spans="5:20" s="1363" customFormat="1">
      <c r="E816" s="1367"/>
      <c r="K816" s="1367"/>
      <c r="T816" s="1367"/>
    </row>
    <row r="817" spans="5:20" s="1363" customFormat="1">
      <c r="E817" s="1367"/>
      <c r="K817" s="1367"/>
      <c r="T817" s="1367"/>
    </row>
    <row r="818" spans="5:20" s="1363" customFormat="1">
      <c r="E818" s="1367"/>
      <c r="K818" s="1367"/>
      <c r="T818" s="1367"/>
    </row>
    <row r="819" spans="5:20" s="1363" customFormat="1">
      <c r="E819" s="1367"/>
      <c r="K819" s="1367"/>
      <c r="T819" s="1367"/>
    </row>
    <row r="820" spans="5:20" s="1363" customFormat="1">
      <c r="E820" s="1367"/>
      <c r="K820" s="1367"/>
      <c r="T820" s="1367"/>
    </row>
    <row r="821" spans="5:20" s="1363" customFormat="1">
      <c r="E821" s="1367"/>
      <c r="K821" s="1367"/>
      <c r="T821" s="1367"/>
    </row>
    <row r="822" spans="5:20" s="1363" customFormat="1">
      <c r="E822" s="1367"/>
      <c r="K822" s="1367"/>
      <c r="T822" s="1367"/>
    </row>
    <row r="823" spans="5:20" s="1363" customFormat="1">
      <c r="E823" s="1367"/>
      <c r="K823" s="1367"/>
      <c r="T823" s="1367"/>
    </row>
    <row r="824" spans="5:20" s="1363" customFormat="1">
      <c r="E824" s="1367"/>
      <c r="K824" s="1367"/>
      <c r="T824" s="1367"/>
    </row>
    <row r="825" spans="5:20" s="1363" customFormat="1">
      <c r="E825" s="1367"/>
      <c r="K825" s="1367"/>
      <c r="T825" s="1367"/>
    </row>
    <row r="826" spans="5:20" s="1363" customFormat="1">
      <c r="E826" s="1367"/>
      <c r="K826" s="1367"/>
      <c r="T826" s="1367"/>
    </row>
    <row r="827" spans="5:20" s="1363" customFormat="1">
      <c r="E827" s="1367"/>
      <c r="K827" s="1367"/>
      <c r="T827" s="1367"/>
    </row>
    <row r="828" spans="5:20" s="1363" customFormat="1">
      <c r="E828" s="1367"/>
      <c r="K828" s="1367"/>
      <c r="T828" s="1367"/>
    </row>
    <row r="829" spans="5:20" s="1363" customFormat="1">
      <c r="E829" s="1367"/>
      <c r="K829" s="1367"/>
      <c r="T829" s="1367"/>
    </row>
    <row r="830" spans="5:20" s="1363" customFormat="1">
      <c r="E830" s="1367"/>
      <c r="K830" s="1367"/>
      <c r="T830" s="1367"/>
    </row>
    <row r="831" spans="5:20" s="1363" customFormat="1">
      <c r="E831" s="1367"/>
      <c r="K831" s="1367"/>
      <c r="T831" s="1367"/>
    </row>
    <row r="832" spans="5:20" s="1363" customFormat="1">
      <c r="E832" s="1367"/>
      <c r="K832" s="1367"/>
      <c r="T832" s="1367"/>
    </row>
    <row r="833" spans="5:20" s="1363" customFormat="1">
      <c r="E833" s="1367"/>
      <c r="K833" s="1367"/>
      <c r="T833" s="1367"/>
    </row>
    <row r="834" spans="5:20" s="1363" customFormat="1">
      <c r="E834" s="1367"/>
      <c r="K834" s="1367"/>
      <c r="T834" s="1367"/>
    </row>
    <row r="835" spans="5:20" s="1363" customFormat="1">
      <c r="E835" s="1367"/>
      <c r="K835" s="1367"/>
      <c r="T835" s="1367"/>
    </row>
    <row r="836" spans="5:20" s="1363" customFormat="1">
      <c r="E836" s="1367"/>
      <c r="K836" s="1367"/>
      <c r="T836" s="1367"/>
    </row>
    <row r="837" spans="5:20" s="1363" customFormat="1">
      <c r="E837" s="1367"/>
      <c r="K837" s="1367"/>
      <c r="T837" s="1367"/>
    </row>
    <row r="838" spans="5:20" s="1363" customFormat="1">
      <c r="E838" s="1367"/>
      <c r="K838" s="1367"/>
      <c r="T838" s="1367"/>
    </row>
    <row r="839" spans="5:20" s="1363" customFormat="1">
      <c r="E839" s="1367"/>
      <c r="K839" s="1367"/>
      <c r="T839" s="1367"/>
    </row>
    <row r="840" spans="5:20" s="1363" customFormat="1">
      <c r="E840" s="1367"/>
      <c r="K840" s="1367"/>
      <c r="T840" s="1367"/>
    </row>
    <row r="841" spans="5:20" s="1363" customFormat="1">
      <c r="E841" s="1367"/>
      <c r="K841" s="1367"/>
      <c r="T841" s="1367"/>
    </row>
    <row r="842" spans="5:20" s="1363" customFormat="1">
      <c r="E842" s="1367"/>
      <c r="K842" s="1367"/>
      <c r="T842" s="1367"/>
    </row>
    <row r="843" spans="5:20" s="1363" customFormat="1">
      <c r="E843" s="1367"/>
      <c r="K843" s="1367"/>
      <c r="T843" s="1367"/>
    </row>
    <row r="844" spans="5:20" s="1363" customFormat="1">
      <c r="E844" s="1367"/>
      <c r="K844" s="1367"/>
      <c r="T844" s="1367"/>
    </row>
    <row r="845" spans="5:20" s="1363" customFormat="1">
      <c r="E845" s="1367"/>
      <c r="K845" s="1367"/>
      <c r="T845" s="1367"/>
    </row>
    <row r="846" spans="5:20" s="1363" customFormat="1">
      <c r="E846" s="1367"/>
      <c r="K846" s="1367"/>
      <c r="T846" s="1367"/>
    </row>
    <row r="847" spans="5:20" s="1363" customFormat="1">
      <c r="E847" s="1367"/>
      <c r="K847" s="1367"/>
      <c r="T847" s="1367"/>
    </row>
    <row r="848" spans="5:20" s="1363" customFormat="1">
      <c r="E848" s="1367"/>
      <c r="K848" s="1367"/>
      <c r="T848" s="1367"/>
    </row>
    <row r="849" spans="5:20" s="1363" customFormat="1">
      <c r="E849" s="1367"/>
      <c r="K849" s="1367"/>
      <c r="T849" s="1367"/>
    </row>
    <row r="850" spans="5:20" s="1363" customFormat="1">
      <c r="E850" s="1367"/>
      <c r="K850" s="1367"/>
      <c r="T850" s="1367"/>
    </row>
    <row r="851" spans="5:20" s="1363" customFormat="1">
      <c r="E851" s="1367"/>
      <c r="K851" s="1367"/>
      <c r="T851" s="1367"/>
    </row>
    <row r="852" spans="5:20" s="1363" customFormat="1">
      <c r="E852" s="1367"/>
      <c r="K852" s="1367"/>
      <c r="T852" s="1367"/>
    </row>
    <row r="853" spans="5:20" s="1363" customFormat="1">
      <c r="E853" s="1367"/>
      <c r="K853" s="1367"/>
      <c r="T853" s="1367"/>
    </row>
    <row r="854" spans="5:20" s="1363" customFormat="1">
      <c r="E854" s="1367"/>
      <c r="K854" s="1367"/>
      <c r="T854" s="1367"/>
    </row>
    <row r="855" spans="5:20" s="1363" customFormat="1">
      <c r="E855" s="1367"/>
      <c r="K855" s="1367"/>
      <c r="T855" s="1367"/>
    </row>
    <row r="856" spans="5:20" s="1363" customFormat="1">
      <c r="E856" s="1367"/>
      <c r="K856" s="1367"/>
      <c r="T856" s="1367"/>
    </row>
    <row r="857" spans="5:20" s="1363" customFormat="1">
      <c r="E857" s="1367"/>
      <c r="K857" s="1367"/>
      <c r="T857" s="1367"/>
    </row>
    <row r="858" spans="5:20" s="1363" customFormat="1">
      <c r="E858" s="1367"/>
      <c r="K858" s="1367"/>
      <c r="T858" s="1367"/>
    </row>
    <row r="859" spans="5:20" s="1363" customFormat="1">
      <c r="E859" s="1367"/>
      <c r="K859" s="1367"/>
      <c r="T859" s="1367"/>
    </row>
    <row r="860" spans="5:20" s="1363" customFormat="1">
      <c r="E860" s="1367"/>
      <c r="K860" s="1367"/>
      <c r="T860" s="1367"/>
    </row>
    <row r="861" spans="5:20" s="1363" customFormat="1">
      <c r="E861" s="1367"/>
      <c r="K861" s="1367"/>
      <c r="T861" s="1367"/>
    </row>
    <row r="862" spans="5:20" s="1363" customFormat="1">
      <c r="E862" s="1367"/>
      <c r="K862" s="1367"/>
      <c r="T862" s="1367"/>
    </row>
    <row r="863" spans="5:20" s="1363" customFormat="1">
      <c r="E863" s="1367"/>
      <c r="K863" s="1367"/>
      <c r="T863" s="1367"/>
    </row>
    <row r="864" spans="5:20" s="1363" customFormat="1">
      <c r="E864" s="1367"/>
      <c r="K864" s="1367"/>
      <c r="T864" s="1367"/>
    </row>
    <row r="865" spans="5:20" s="1363" customFormat="1">
      <c r="E865" s="1367"/>
      <c r="K865" s="1367"/>
      <c r="T865" s="1367"/>
    </row>
    <row r="866" spans="5:20" s="1363" customFormat="1">
      <c r="E866" s="1367"/>
      <c r="K866" s="1367"/>
      <c r="T866" s="1367"/>
    </row>
    <row r="867" spans="5:20" s="1363" customFormat="1">
      <c r="E867" s="1367"/>
      <c r="K867" s="1367"/>
      <c r="T867" s="1367"/>
    </row>
    <row r="868" spans="5:20" s="1363" customFormat="1">
      <c r="E868" s="1367"/>
      <c r="K868" s="1367"/>
      <c r="T868" s="1367"/>
    </row>
    <row r="869" spans="5:20" s="1363" customFormat="1">
      <c r="E869" s="1367"/>
      <c r="K869" s="1367"/>
      <c r="T869" s="1367"/>
    </row>
    <row r="870" spans="5:20" s="1363" customFormat="1">
      <c r="E870" s="1367"/>
      <c r="K870" s="1367"/>
      <c r="T870" s="1367"/>
    </row>
    <row r="871" spans="5:20" s="1363" customFormat="1">
      <c r="E871" s="1367"/>
      <c r="K871" s="1367"/>
      <c r="T871" s="1367"/>
    </row>
    <row r="872" spans="5:20" s="1363" customFormat="1">
      <c r="E872" s="1367"/>
      <c r="K872" s="1367"/>
      <c r="T872" s="1367"/>
    </row>
    <row r="873" spans="5:20" s="1363" customFormat="1">
      <c r="E873" s="1367"/>
      <c r="K873" s="1367"/>
      <c r="T873" s="1367"/>
    </row>
    <row r="874" spans="5:20" s="1363" customFormat="1">
      <c r="E874" s="1367"/>
      <c r="K874" s="1367"/>
      <c r="T874" s="1367"/>
    </row>
    <row r="875" spans="5:20" s="1363" customFormat="1">
      <c r="E875" s="1367"/>
      <c r="K875" s="1367"/>
      <c r="T875" s="1367"/>
    </row>
    <row r="876" spans="5:20" s="1363" customFormat="1">
      <c r="E876" s="1367"/>
      <c r="K876" s="1367"/>
      <c r="T876" s="1367"/>
    </row>
    <row r="877" spans="5:20" s="1363" customFormat="1">
      <c r="E877" s="1367"/>
      <c r="K877" s="1367"/>
      <c r="T877" s="1367"/>
    </row>
    <row r="878" spans="5:20" s="1363" customFormat="1">
      <c r="E878" s="1367"/>
      <c r="K878" s="1367"/>
      <c r="T878" s="1367"/>
    </row>
    <row r="879" spans="5:20" s="1363" customFormat="1">
      <c r="E879" s="1367"/>
      <c r="K879" s="1367"/>
      <c r="T879" s="1367"/>
    </row>
    <row r="880" spans="5:20" s="1363" customFormat="1">
      <c r="E880" s="1367"/>
      <c r="K880" s="1367"/>
      <c r="T880" s="1367"/>
    </row>
    <row r="881" spans="5:20" s="1363" customFormat="1">
      <c r="E881" s="1367"/>
      <c r="K881" s="1367"/>
      <c r="T881" s="1367"/>
    </row>
    <row r="882" spans="5:20" s="1363" customFormat="1">
      <c r="E882" s="1367"/>
      <c r="K882" s="1367"/>
      <c r="T882" s="1367"/>
    </row>
    <row r="883" spans="5:20" s="1363" customFormat="1">
      <c r="E883" s="1367"/>
      <c r="K883" s="1367"/>
      <c r="T883" s="1367"/>
    </row>
    <row r="884" spans="5:20" s="1363" customFormat="1">
      <c r="E884" s="1367"/>
      <c r="K884" s="1367"/>
      <c r="T884" s="1367"/>
    </row>
    <row r="885" spans="5:20" s="1363" customFormat="1">
      <c r="E885" s="1367"/>
      <c r="K885" s="1367"/>
      <c r="T885" s="1367"/>
    </row>
    <row r="886" spans="5:20" s="1363" customFormat="1">
      <c r="E886" s="1367"/>
      <c r="K886" s="1367"/>
      <c r="T886" s="1367"/>
    </row>
    <row r="887" spans="5:20" s="1363" customFormat="1">
      <c r="E887" s="1367"/>
      <c r="K887" s="1367"/>
      <c r="T887" s="1367"/>
    </row>
    <row r="888" spans="5:20" s="1363" customFormat="1">
      <c r="E888" s="1367"/>
      <c r="K888" s="1367"/>
      <c r="T888" s="1367"/>
    </row>
    <row r="889" spans="5:20" s="1363" customFormat="1">
      <c r="E889" s="1367"/>
      <c r="K889" s="1367"/>
      <c r="T889" s="1367"/>
    </row>
    <row r="890" spans="5:20" s="1363" customFormat="1">
      <c r="E890" s="1367"/>
      <c r="K890" s="1367"/>
      <c r="T890" s="1367"/>
    </row>
    <row r="891" spans="5:20" s="1363" customFormat="1">
      <c r="E891" s="1367"/>
      <c r="K891" s="1367"/>
      <c r="T891" s="1367"/>
    </row>
    <row r="892" spans="5:20" s="1363" customFormat="1">
      <c r="E892" s="1367"/>
      <c r="K892" s="1367"/>
      <c r="T892" s="1367"/>
    </row>
    <row r="893" spans="5:20" s="1363" customFormat="1">
      <c r="E893" s="1367"/>
      <c r="K893" s="1367"/>
      <c r="T893" s="1367"/>
    </row>
    <row r="894" spans="5:20" s="1363" customFormat="1">
      <c r="E894" s="1367"/>
      <c r="K894" s="1367"/>
      <c r="T894" s="1367"/>
    </row>
    <row r="895" spans="5:20" s="1363" customFormat="1">
      <c r="E895" s="1367"/>
      <c r="K895" s="1367"/>
      <c r="T895" s="1367"/>
    </row>
    <row r="896" spans="5:20" s="1363" customFormat="1">
      <c r="E896" s="1367"/>
      <c r="K896" s="1367"/>
      <c r="T896" s="1367"/>
    </row>
    <row r="897" spans="5:20" s="1363" customFormat="1">
      <c r="E897" s="1367"/>
      <c r="K897" s="1367"/>
      <c r="T897" s="1367"/>
    </row>
    <row r="898" spans="5:20" s="1363" customFormat="1">
      <c r="E898" s="1367"/>
      <c r="K898" s="1367"/>
      <c r="T898" s="1367"/>
    </row>
    <row r="899" spans="5:20" s="1363" customFormat="1">
      <c r="E899" s="1367"/>
      <c r="K899" s="1367"/>
      <c r="T899" s="1367"/>
    </row>
    <row r="900" spans="5:20" s="1363" customFormat="1">
      <c r="E900" s="1367"/>
      <c r="K900" s="1367"/>
      <c r="T900" s="1367"/>
    </row>
    <row r="901" spans="5:20" s="1363" customFormat="1">
      <c r="E901" s="1367"/>
      <c r="K901" s="1367"/>
      <c r="T901" s="1367"/>
    </row>
    <row r="902" spans="5:20" s="1363" customFormat="1">
      <c r="E902" s="1367"/>
      <c r="K902" s="1367"/>
      <c r="T902" s="1367"/>
    </row>
    <row r="903" spans="5:20" s="1363" customFormat="1">
      <c r="E903" s="1367"/>
      <c r="K903" s="1367"/>
      <c r="T903" s="1367"/>
    </row>
    <row r="904" spans="5:20" s="1363" customFormat="1">
      <c r="E904" s="1367"/>
      <c r="K904" s="1367"/>
      <c r="T904" s="1367"/>
    </row>
    <row r="905" spans="5:20" s="1363" customFormat="1">
      <c r="E905" s="1367"/>
      <c r="K905" s="1367"/>
      <c r="T905" s="1367"/>
    </row>
    <row r="906" spans="5:20" s="1363" customFormat="1">
      <c r="E906" s="1367"/>
      <c r="K906" s="1367"/>
      <c r="T906" s="1367"/>
    </row>
    <row r="907" spans="5:20" s="1363" customFormat="1">
      <c r="E907" s="1367"/>
      <c r="K907" s="1367"/>
      <c r="T907" s="1367"/>
    </row>
    <row r="908" spans="5:20" s="1363" customFormat="1">
      <c r="E908" s="1367"/>
      <c r="K908" s="1367"/>
      <c r="T908" s="1367"/>
    </row>
    <row r="909" spans="5:20" s="1363" customFormat="1">
      <c r="E909" s="1367"/>
      <c r="K909" s="1367"/>
      <c r="T909" s="1367"/>
    </row>
    <row r="910" spans="5:20" s="1363" customFormat="1">
      <c r="E910" s="1367"/>
      <c r="K910" s="1367"/>
      <c r="T910" s="1367"/>
    </row>
    <row r="911" spans="5:20" s="1363" customFormat="1">
      <c r="E911" s="1367"/>
      <c r="K911" s="1367"/>
      <c r="T911" s="1367"/>
    </row>
    <row r="912" spans="5:20" s="1363" customFormat="1">
      <c r="E912" s="1367"/>
      <c r="K912" s="1367"/>
      <c r="T912" s="1367"/>
    </row>
    <row r="913" spans="5:20" s="1363" customFormat="1">
      <c r="E913" s="1367"/>
      <c r="K913" s="1367"/>
      <c r="T913" s="1367"/>
    </row>
    <row r="914" spans="5:20" s="1363" customFormat="1">
      <c r="E914" s="1367"/>
      <c r="K914" s="1367"/>
      <c r="T914" s="1367"/>
    </row>
    <row r="915" spans="5:20" s="1363" customFormat="1">
      <c r="E915" s="1367"/>
      <c r="K915" s="1367"/>
      <c r="T915" s="1367"/>
    </row>
    <row r="916" spans="5:20" s="1363" customFormat="1">
      <c r="E916" s="1367"/>
      <c r="K916" s="1367"/>
      <c r="T916" s="1367"/>
    </row>
    <row r="917" spans="5:20" s="1363" customFormat="1">
      <c r="E917" s="1367"/>
      <c r="K917" s="1367"/>
      <c r="T917" s="1367"/>
    </row>
    <row r="918" spans="5:20" s="1363" customFormat="1">
      <c r="E918" s="1367"/>
      <c r="K918" s="1367"/>
      <c r="T918" s="1367"/>
    </row>
    <row r="919" spans="5:20" s="1363" customFormat="1">
      <c r="E919" s="1367"/>
      <c r="K919" s="1367"/>
      <c r="T919" s="1367"/>
    </row>
    <row r="920" spans="5:20" s="1363" customFormat="1">
      <c r="E920" s="1367"/>
      <c r="K920" s="1367"/>
      <c r="T920" s="1367"/>
    </row>
    <row r="921" spans="5:20" s="1363" customFormat="1">
      <c r="E921" s="1367"/>
      <c r="K921" s="1367"/>
      <c r="T921" s="1367"/>
    </row>
    <row r="922" spans="5:20" s="1363" customFormat="1">
      <c r="E922" s="1367"/>
      <c r="K922" s="1367"/>
      <c r="T922" s="1367"/>
    </row>
    <row r="923" spans="5:20" s="1363" customFormat="1">
      <c r="E923" s="1367"/>
      <c r="K923" s="1367"/>
      <c r="T923" s="1367"/>
    </row>
    <row r="924" spans="5:20" s="1363" customFormat="1">
      <c r="E924" s="1367"/>
      <c r="K924" s="1367"/>
      <c r="T924" s="1367"/>
    </row>
    <row r="925" spans="5:20" s="1363" customFormat="1">
      <c r="E925" s="1367"/>
      <c r="K925" s="1367"/>
      <c r="T925" s="1367"/>
    </row>
    <row r="926" spans="5:20" s="1363" customFormat="1">
      <c r="E926" s="1367"/>
      <c r="K926" s="1367"/>
      <c r="T926" s="1367"/>
    </row>
    <row r="927" spans="5:20" s="1363" customFormat="1">
      <c r="E927" s="1367"/>
      <c r="K927" s="1367"/>
      <c r="T927" s="1367"/>
    </row>
    <row r="928" spans="5:20" s="1363" customFormat="1">
      <c r="E928" s="1367"/>
      <c r="K928" s="1367"/>
      <c r="T928" s="1367"/>
    </row>
    <row r="929" spans="5:20" s="1363" customFormat="1">
      <c r="E929" s="1367"/>
      <c r="K929" s="1367"/>
      <c r="T929" s="1367"/>
    </row>
    <row r="930" spans="5:20" s="1363" customFormat="1">
      <c r="E930" s="1367"/>
      <c r="K930" s="1367"/>
      <c r="T930" s="1367"/>
    </row>
    <row r="931" spans="5:20" s="1363" customFormat="1">
      <c r="E931" s="1367"/>
      <c r="K931" s="1367"/>
      <c r="T931" s="1367"/>
    </row>
    <row r="932" spans="5:20" s="1363" customFormat="1">
      <c r="E932" s="1367"/>
      <c r="K932" s="1367"/>
      <c r="T932" s="1367"/>
    </row>
    <row r="933" spans="5:20" s="1363" customFormat="1">
      <c r="E933" s="1367"/>
      <c r="K933" s="1367"/>
      <c r="T933" s="1367"/>
    </row>
    <row r="934" spans="5:20" s="1363" customFormat="1">
      <c r="E934" s="1367"/>
      <c r="K934" s="1367"/>
      <c r="T934" s="1367"/>
    </row>
    <row r="935" spans="5:20" s="1363" customFormat="1">
      <c r="E935" s="1367"/>
      <c r="K935" s="1367"/>
      <c r="T935" s="1367"/>
    </row>
    <row r="936" spans="5:20" s="1363" customFormat="1">
      <c r="E936" s="1367"/>
      <c r="K936" s="1367"/>
      <c r="T936" s="1367"/>
    </row>
    <row r="937" spans="5:20" s="1363" customFormat="1">
      <c r="E937" s="1367"/>
      <c r="K937" s="1367"/>
      <c r="T937" s="1367"/>
    </row>
    <row r="938" spans="5:20" s="1363" customFormat="1">
      <c r="E938" s="1367"/>
      <c r="K938" s="1367"/>
      <c r="T938" s="1367"/>
    </row>
    <row r="939" spans="5:20" s="1363" customFormat="1">
      <c r="E939" s="1367"/>
      <c r="K939" s="1367"/>
      <c r="T939" s="1367"/>
    </row>
    <row r="940" spans="5:20" s="1363" customFormat="1">
      <c r="E940" s="1367"/>
      <c r="K940" s="1367"/>
      <c r="T940" s="1367"/>
    </row>
    <row r="941" spans="5:20" s="1363" customFormat="1">
      <c r="E941" s="1367"/>
      <c r="K941" s="1367"/>
      <c r="T941" s="1367"/>
    </row>
    <row r="942" spans="5:20" s="1363" customFormat="1">
      <c r="E942" s="1367"/>
      <c r="K942" s="1367"/>
      <c r="T942" s="1367"/>
    </row>
    <row r="943" spans="5:20" s="1363" customFormat="1">
      <c r="E943" s="1367"/>
      <c r="K943" s="1367"/>
      <c r="T943" s="1367"/>
    </row>
    <row r="944" spans="5:20" s="1363" customFormat="1">
      <c r="E944" s="1367"/>
      <c r="K944" s="1367"/>
      <c r="T944" s="1367"/>
    </row>
    <row r="945" spans="5:20" s="1363" customFormat="1">
      <c r="E945" s="1367"/>
      <c r="K945" s="1367"/>
      <c r="T945" s="1367"/>
    </row>
    <row r="946" spans="5:20" s="1363" customFormat="1">
      <c r="E946" s="1367"/>
      <c r="K946" s="1367"/>
      <c r="T946" s="1367"/>
    </row>
    <row r="947" spans="5:20" s="1363" customFormat="1">
      <c r="E947" s="1367"/>
      <c r="K947" s="1367"/>
      <c r="T947" s="1367"/>
    </row>
    <row r="948" spans="5:20" s="1363" customFormat="1">
      <c r="E948" s="1367"/>
      <c r="K948" s="1367"/>
      <c r="T948" s="1367"/>
    </row>
    <row r="949" spans="5:20" s="1363" customFormat="1">
      <c r="E949" s="1367"/>
      <c r="K949" s="1367"/>
      <c r="T949" s="1367"/>
    </row>
    <row r="950" spans="5:20" s="1363" customFormat="1">
      <c r="E950" s="1367"/>
      <c r="K950" s="1367"/>
      <c r="T950" s="1367"/>
    </row>
    <row r="951" spans="5:20" s="1363" customFormat="1">
      <c r="E951" s="1367"/>
      <c r="K951" s="1367"/>
      <c r="T951" s="1367"/>
    </row>
    <row r="952" spans="5:20" s="1363" customFormat="1">
      <c r="E952" s="1367"/>
      <c r="K952" s="1367"/>
      <c r="T952" s="1367"/>
    </row>
    <row r="953" spans="5:20" s="1363" customFormat="1">
      <c r="E953" s="1367"/>
      <c r="K953" s="1367"/>
      <c r="T953" s="1367"/>
    </row>
    <row r="954" spans="5:20" s="1363" customFormat="1">
      <c r="E954" s="1367"/>
      <c r="K954" s="1367"/>
      <c r="T954" s="1367"/>
    </row>
    <row r="955" spans="5:20" s="1363" customFormat="1">
      <c r="E955" s="1367"/>
      <c r="K955" s="1367"/>
      <c r="T955" s="1367"/>
    </row>
    <row r="956" spans="5:20" s="1363" customFormat="1">
      <c r="E956" s="1367"/>
      <c r="K956" s="1367"/>
      <c r="T956" s="1367"/>
    </row>
    <row r="957" spans="5:20" s="1363" customFormat="1">
      <c r="E957" s="1367"/>
      <c r="K957" s="1367"/>
      <c r="T957" s="1367"/>
    </row>
    <row r="958" spans="5:20" s="1363" customFormat="1">
      <c r="E958" s="1367"/>
      <c r="K958" s="1367"/>
      <c r="T958" s="1367"/>
    </row>
    <row r="959" spans="5:20" s="1363" customFormat="1">
      <c r="E959" s="1367"/>
      <c r="K959" s="1367"/>
      <c r="T959" s="1367"/>
    </row>
    <row r="960" spans="5:20" s="1363" customFormat="1">
      <c r="E960" s="1367"/>
      <c r="K960" s="1367"/>
      <c r="T960" s="1367"/>
    </row>
    <row r="961" spans="5:20" s="1363" customFormat="1">
      <c r="E961" s="1367"/>
      <c r="K961" s="1367"/>
      <c r="T961" s="1367"/>
    </row>
    <row r="962" spans="5:20" s="1363" customFormat="1">
      <c r="E962" s="1367"/>
      <c r="K962" s="1367"/>
      <c r="T962" s="1367"/>
    </row>
    <row r="963" spans="5:20" s="1363" customFormat="1">
      <c r="E963" s="1367"/>
      <c r="K963" s="1367"/>
      <c r="T963" s="1367"/>
    </row>
    <row r="964" spans="5:20" s="1363" customFormat="1">
      <c r="E964" s="1367"/>
      <c r="K964" s="1367"/>
      <c r="T964" s="1367"/>
    </row>
    <row r="965" spans="5:20" s="1363" customFormat="1">
      <c r="E965" s="1367"/>
      <c r="K965" s="1367"/>
      <c r="T965" s="1367"/>
    </row>
    <row r="966" spans="5:20" s="1363" customFormat="1">
      <c r="E966" s="1367"/>
      <c r="K966" s="1367"/>
      <c r="T966" s="1367"/>
    </row>
    <row r="967" spans="5:20" s="1363" customFormat="1">
      <c r="E967" s="1367"/>
      <c r="K967" s="1367"/>
      <c r="T967" s="1367"/>
    </row>
    <row r="968" spans="5:20" s="1363" customFormat="1">
      <c r="E968" s="1367"/>
      <c r="K968" s="1367"/>
      <c r="T968" s="1367"/>
    </row>
    <row r="969" spans="5:20" s="1363" customFormat="1">
      <c r="E969" s="1367"/>
      <c r="K969" s="1367"/>
      <c r="T969" s="1367"/>
    </row>
    <row r="970" spans="5:20" s="1363" customFormat="1">
      <c r="E970" s="1367"/>
      <c r="K970" s="1367"/>
      <c r="T970" s="1367"/>
    </row>
    <row r="971" spans="5:20" s="1363" customFormat="1">
      <c r="E971" s="1367"/>
      <c r="K971" s="1367"/>
      <c r="T971" s="1367"/>
    </row>
    <row r="972" spans="5:20" s="1363" customFormat="1">
      <c r="E972" s="1367"/>
      <c r="K972" s="1367"/>
      <c r="T972" s="1367"/>
    </row>
    <row r="973" spans="5:20" s="1363" customFormat="1">
      <c r="E973" s="1367"/>
      <c r="K973" s="1367"/>
      <c r="T973" s="1367"/>
    </row>
    <row r="974" spans="5:20" s="1363" customFormat="1">
      <c r="E974" s="1367"/>
      <c r="K974" s="1367"/>
      <c r="T974" s="1367"/>
    </row>
    <row r="975" spans="5:20" s="1363" customFormat="1">
      <c r="E975" s="1367"/>
      <c r="K975" s="1367"/>
      <c r="T975" s="1367"/>
    </row>
    <row r="976" spans="5:20" s="1363" customFormat="1">
      <c r="E976" s="1367"/>
      <c r="K976" s="1367"/>
      <c r="T976" s="1367"/>
    </row>
    <row r="977" spans="5:20" s="1363" customFormat="1">
      <c r="E977" s="1367"/>
      <c r="K977" s="1367"/>
      <c r="T977" s="1367"/>
    </row>
    <row r="978" spans="5:20" s="1363" customFormat="1">
      <c r="E978" s="1367"/>
      <c r="K978" s="1367"/>
      <c r="T978" s="1367"/>
    </row>
    <row r="979" spans="5:20" s="1363" customFormat="1">
      <c r="E979" s="1367"/>
      <c r="K979" s="1367"/>
      <c r="T979" s="1367"/>
    </row>
    <row r="980" spans="5:20" s="1363" customFormat="1">
      <c r="E980" s="1367"/>
      <c r="K980" s="1367"/>
      <c r="T980" s="1367"/>
    </row>
    <row r="981" spans="5:20" s="1363" customFormat="1">
      <c r="E981" s="1367"/>
      <c r="K981" s="1367"/>
      <c r="T981" s="1367"/>
    </row>
    <row r="982" spans="5:20" s="1363" customFormat="1">
      <c r="E982" s="1367"/>
      <c r="K982" s="1367"/>
      <c r="T982" s="1367"/>
    </row>
    <row r="983" spans="5:20" s="1363" customFormat="1">
      <c r="E983" s="1367"/>
      <c r="K983" s="1367"/>
      <c r="T983" s="1367"/>
    </row>
    <row r="984" spans="5:20" s="1363" customFormat="1">
      <c r="E984" s="1367"/>
      <c r="K984" s="1367"/>
      <c r="T984" s="1367"/>
    </row>
    <row r="985" spans="5:20" s="1363" customFormat="1">
      <c r="E985" s="1367"/>
      <c r="K985" s="1367"/>
      <c r="T985" s="1367"/>
    </row>
    <row r="986" spans="5:20" s="1363" customFormat="1">
      <c r="E986" s="1367"/>
      <c r="K986" s="1367"/>
      <c r="T986" s="1367"/>
    </row>
    <row r="987" spans="5:20" s="1363" customFormat="1">
      <c r="E987" s="1367"/>
      <c r="K987" s="1367"/>
      <c r="T987" s="1367"/>
    </row>
    <row r="988" spans="5:20" s="1363" customFormat="1">
      <c r="E988" s="1367"/>
      <c r="K988" s="1367"/>
      <c r="T988" s="1367"/>
    </row>
    <row r="989" spans="5:20" s="1363" customFormat="1">
      <c r="E989" s="1367"/>
      <c r="K989" s="1367"/>
      <c r="T989" s="1367"/>
    </row>
    <row r="990" spans="5:20" s="1363" customFormat="1">
      <c r="E990" s="1367"/>
      <c r="K990" s="1367"/>
      <c r="T990" s="1367"/>
    </row>
    <row r="991" spans="5:20" s="1363" customFormat="1">
      <c r="E991" s="1367"/>
      <c r="K991" s="1367"/>
      <c r="T991" s="1367"/>
    </row>
    <row r="992" spans="5:20" s="1363" customFormat="1">
      <c r="E992" s="1367"/>
      <c r="K992" s="1367"/>
      <c r="T992" s="1367"/>
    </row>
    <row r="993" spans="5:20" s="1363" customFormat="1">
      <c r="E993" s="1367"/>
      <c r="K993" s="1367"/>
      <c r="T993" s="1367"/>
    </row>
    <row r="994" spans="5:20" s="1363" customFormat="1">
      <c r="E994" s="1367"/>
      <c r="K994" s="1367"/>
      <c r="T994" s="1367"/>
    </row>
    <row r="995" spans="5:20" s="1363" customFormat="1">
      <c r="E995" s="1367"/>
      <c r="K995" s="1367"/>
      <c r="T995" s="1367"/>
    </row>
    <row r="996" spans="5:20" s="1363" customFormat="1">
      <c r="E996" s="1367"/>
      <c r="K996" s="1367"/>
      <c r="T996" s="1367"/>
    </row>
    <row r="997" spans="5:20" s="1363" customFormat="1">
      <c r="E997" s="1367"/>
      <c r="K997" s="1367"/>
      <c r="T997" s="1367"/>
    </row>
    <row r="998" spans="5:20" s="1363" customFormat="1">
      <c r="E998" s="1367"/>
      <c r="K998" s="1367"/>
      <c r="T998" s="1367"/>
    </row>
    <row r="999" spans="5:20" s="1363" customFormat="1">
      <c r="E999" s="1367"/>
      <c r="K999" s="1367"/>
      <c r="T999" s="1367"/>
    </row>
    <row r="1000" spans="5:20" s="1363" customFormat="1">
      <c r="E1000" s="1367"/>
      <c r="K1000" s="1367"/>
      <c r="T1000" s="1367"/>
    </row>
  </sheetData>
  <sheetProtection password="CB61" sheet="1" objects="1" scenarios="1" selectLockedCells="1"/>
  <conditionalFormatting sqref="R26">
    <cfRule type="expression" dxfId="1560" priority="1" stopIfTrue="1">
      <formula>NOT($B$55)</formula>
    </cfRule>
  </conditionalFormatting>
  <conditionalFormatting sqref="L26">
    <cfRule type="expression" dxfId="1559" priority="2" stopIfTrue="1">
      <formula>NOT($B$56)</formula>
    </cfRule>
  </conditionalFormatting>
  <conditionalFormatting sqref="F26">
    <cfRule type="expression" dxfId="1558" priority="3" stopIfTrue="1">
      <formula>NOT($B$57)</formula>
    </cfRule>
  </conditionalFormatting>
  <conditionalFormatting sqref="R25">
    <cfRule type="expression" dxfId="1557" priority="4" stopIfTrue="1">
      <formula>NOT($B$58)</formula>
    </cfRule>
  </conditionalFormatting>
  <conditionalFormatting sqref="L25">
    <cfRule type="expression" dxfId="1556" priority="5" stopIfTrue="1">
      <formula>NOT($B$59)</formula>
    </cfRule>
  </conditionalFormatting>
  <conditionalFormatting sqref="F25">
    <cfRule type="expression" dxfId="1555" priority="6" stopIfTrue="1">
      <formula>NOT($B$60)</formula>
    </cfRule>
  </conditionalFormatting>
  <conditionalFormatting sqref="U17">
    <cfRule type="expression" dxfId="1554" priority="7" stopIfTrue="1">
      <formula>NOT($B$61)</formula>
    </cfRule>
  </conditionalFormatting>
  <conditionalFormatting sqref="T17">
    <cfRule type="expression" dxfId="1553" priority="43" stopIfTrue="1">
      <formula>NOT(AND($B$61,$B$106))</formula>
    </cfRule>
  </conditionalFormatting>
  <conditionalFormatting sqref="O17">
    <cfRule type="expression" dxfId="1552" priority="8" stopIfTrue="1">
      <formula>NOT($B$62)</formula>
    </cfRule>
  </conditionalFormatting>
  <conditionalFormatting sqref="N17">
    <cfRule type="expression" dxfId="1551" priority="44" stopIfTrue="1">
      <formula>NOT(AND($B$62,$B$107))</formula>
    </cfRule>
  </conditionalFormatting>
  <conditionalFormatting sqref="I17">
    <cfRule type="expression" dxfId="1550" priority="9" stopIfTrue="1">
      <formula>NOT($B$63)</formula>
    </cfRule>
  </conditionalFormatting>
  <conditionalFormatting sqref="H17">
    <cfRule type="expression" dxfId="1549" priority="45" stopIfTrue="1">
      <formula>NOT(AND($B$63,$B$108))</formula>
    </cfRule>
  </conditionalFormatting>
  <conditionalFormatting sqref="Q27">
    <cfRule type="expression" dxfId="1548" priority="80" stopIfTrue="1">
      <formula>NOT(AND(AND($B$64,$B$79),$B$145))</formula>
    </cfRule>
  </conditionalFormatting>
  <conditionalFormatting sqref="Q26">
    <cfRule type="expression" dxfId="1547" priority="10" stopIfTrue="1">
      <formula>NOT($B$64)</formula>
    </cfRule>
  </conditionalFormatting>
  <conditionalFormatting sqref="K27">
    <cfRule type="expression" dxfId="1546" priority="82" stopIfTrue="1">
      <formula>NOT(AND(AND($B$65,$B$80),$B$146))</formula>
    </cfRule>
  </conditionalFormatting>
  <conditionalFormatting sqref="K26">
    <cfRule type="expression" dxfId="1545" priority="11" stopIfTrue="1">
      <formula>NOT($B$65)</formula>
    </cfRule>
  </conditionalFormatting>
  <conditionalFormatting sqref="E27">
    <cfRule type="expression" dxfId="1544" priority="84" stopIfTrue="1">
      <formula>NOT(AND(AND($B$66,$B$81),$B$147))</formula>
    </cfRule>
  </conditionalFormatting>
  <conditionalFormatting sqref="E26">
    <cfRule type="expression" dxfId="1543" priority="12" stopIfTrue="1">
      <formula>NOT($B$66)</formula>
    </cfRule>
  </conditionalFormatting>
  <conditionalFormatting sqref="Q38">
    <cfRule type="expression" dxfId="1542" priority="107" stopIfTrue="1">
      <formula>NOT(AND(AND($B$67,$B$79),$B$169))</formula>
    </cfRule>
  </conditionalFormatting>
  <conditionalFormatting sqref="Q37">
    <cfRule type="expression" dxfId="1541" priority="13" stopIfTrue="1">
      <formula>NOT($B$67)</formula>
    </cfRule>
  </conditionalFormatting>
  <conditionalFormatting sqref="K38">
    <cfRule type="expression" dxfId="1540" priority="109" stopIfTrue="1">
      <formula>NOT(AND(AND($B$68,$B$80),$B$170))</formula>
    </cfRule>
  </conditionalFormatting>
  <conditionalFormatting sqref="K37">
    <cfRule type="expression" dxfId="1539" priority="14" stopIfTrue="1">
      <formula>NOT($B$68)</formula>
    </cfRule>
  </conditionalFormatting>
  <conditionalFormatting sqref="E38">
    <cfRule type="expression" dxfId="1538" priority="111" stopIfTrue="1">
      <formula>NOT(AND(AND($B$69,$B$81),$B$171))</formula>
    </cfRule>
  </conditionalFormatting>
  <conditionalFormatting sqref="E37">
    <cfRule type="expression" dxfId="1537" priority="15" stopIfTrue="1">
      <formula>NOT($B$69)</formula>
    </cfRule>
  </conditionalFormatting>
  <conditionalFormatting sqref="Q40">
    <cfRule type="expression" dxfId="1536" priority="16" stopIfTrue="1">
      <formula>NOT($B$70)</formula>
    </cfRule>
  </conditionalFormatting>
  <conditionalFormatting sqref="Q39">
    <cfRule type="expression" dxfId="1535" priority="106" stopIfTrue="1">
      <formula>NOT(AND(AND(AND($B$70,$B$73),$B$121),$B$169))</formula>
    </cfRule>
  </conditionalFormatting>
  <conditionalFormatting sqref="K40">
    <cfRule type="expression" dxfId="1534" priority="17" stopIfTrue="1">
      <formula>NOT($B$71)</formula>
    </cfRule>
  </conditionalFormatting>
  <conditionalFormatting sqref="K39">
    <cfRule type="expression" dxfId="1533" priority="108" stopIfTrue="1">
      <formula>NOT(AND(AND(AND($B$71,$B$74),$B$122),$B$170))</formula>
    </cfRule>
  </conditionalFormatting>
  <conditionalFormatting sqref="E40">
    <cfRule type="expression" dxfId="1532" priority="18" stopIfTrue="1">
      <formula>NOT($B$72)</formula>
    </cfRule>
  </conditionalFormatting>
  <conditionalFormatting sqref="E39">
    <cfRule type="expression" dxfId="1531" priority="110" stopIfTrue="1">
      <formula>NOT(AND(AND(AND($B$72,$B$75),$B$123),$B$171))</formula>
    </cfRule>
  </conditionalFormatting>
  <conditionalFormatting sqref="U39">
    <cfRule type="expression" dxfId="1530" priority="19" stopIfTrue="1">
      <formula>NOT($B$73)</formula>
    </cfRule>
  </conditionalFormatting>
  <conditionalFormatting sqref="O39">
    <cfRule type="expression" dxfId="1529" priority="20" stopIfTrue="1">
      <formula>NOT($B$74)</formula>
    </cfRule>
  </conditionalFormatting>
  <conditionalFormatting sqref="I39">
    <cfRule type="expression" dxfId="1528" priority="21" stopIfTrue="1">
      <formula>NOT($B$75)</formula>
    </cfRule>
  </conditionalFormatting>
  <conditionalFormatting sqref="Q42">
    <cfRule type="expression" dxfId="1527" priority="25" stopIfTrue="1">
      <formula>NOT(AND($B$76,$B$79))</formula>
    </cfRule>
  </conditionalFormatting>
  <conditionalFormatting sqref="Q41">
    <cfRule type="expression" dxfId="1526" priority="22" stopIfTrue="1">
      <formula>NOT($B$76)</formula>
    </cfRule>
  </conditionalFormatting>
  <conditionalFormatting sqref="K42">
    <cfRule type="expression" dxfId="1525" priority="26" stopIfTrue="1">
      <formula>NOT(AND($B$77,$B$80))</formula>
    </cfRule>
  </conditionalFormatting>
  <conditionalFormatting sqref="K41">
    <cfRule type="expression" dxfId="1524" priority="23" stopIfTrue="1">
      <formula>NOT($B$77)</formula>
    </cfRule>
  </conditionalFormatting>
  <conditionalFormatting sqref="E42">
    <cfRule type="expression" dxfId="1523" priority="27" stopIfTrue="1">
      <formula>NOT(AND($B$78,$B$81))</formula>
    </cfRule>
  </conditionalFormatting>
  <conditionalFormatting sqref="E41">
    <cfRule type="expression" dxfId="1522" priority="24" stopIfTrue="1">
      <formula>NOT($B$78)</formula>
    </cfRule>
  </conditionalFormatting>
  <conditionalFormatting sqref="Q14">
    <cfRule type="expression" dxfId="1521" priority="28" stopIfTrue="1">
      <formula>NOT($B$82)</formula>
    </cfRule>
  </conditionalFormatting>
  <conditionalFormatting sqref="K14">
    <cfRule type="expression" dxfId="1520" priority="29" stopIfTrue="1">
      <formula>NOT($B$83)</formula>
    </cfRule>
  </conditionalFormatting>
  <conditionalFormatting sqref="E14">
    <cfRule type="expression" dxfId="1519" priority="30" stopIfTrue="1">
      <formula>NOT($B$84)</formula>
    </cfRule>
  </conditionalFormatting>
  <conditionalFormatting sqref="Q22">
    <cfRule type="expression" dxfId="1518" priority="70" stopIfTrue="1">
      <formula>NOT(AND($B$85,$B$136))</formula>
    </cfRule>
  </conditionalFormatting>
  <conditionalFormatting sqref="K22">
    <cfRule type="expression" dxfId="1517" priority="71" stopIfTrue="1">
      <formula>NOT(AND($B$86,$B$137))</formula>
    </cfRule>
  </conditionalFormatting>
  <conditionalFormatting sqref="E22">
    <cfRule type="expression" dxfId="1516" priority="72" stopIfTrue="1">
      <formula>NOT(AND($B$87,$B$138))</formula>
    </cfRule>
  </conditionalFormatting>
  <conditionalFormatting sqref="Q33">
    <cfRule type="expression" dxfId="1515" priority="97" stopIfTrue="1">
      <formula>NOT(AND($B$88,$B$160))</formula>
    </cfRule>
  </conditionalFormatting>
  <conditionalFormatting sqref="K33">
    <cfRule type="expression" dxfId="1514" priority="98" stopIfTrue="1">
      <formula>NOT(AND($B$89,$B$161))</formula>
    </cfRule>
  </conditionalFormatting>
  <conditionalFormatting sqref="E33">
    <cfRule type="expression" dxfId="1513" priority="99" stopIfTrue="1">
      <formula>NOT(AND($B$90,$B$162))</formula>
    </cfRule>
  </conditionalFormatting>
  <conditionalFormatting sqref="U41">
    <cfRule type="expression" dxfId="1512" priority="31" stopIfTrue="1">
      <formula>NOT($B$91)</formula>
    </cfRule>
  </conditionalFormatting>
  <conditionalFormatting sqref="O41">
    <cfRule type="expression" dxfId="1511" priority="32" stopIfTrue="1">
      <formula>NOT($B$92)</formula>
    </cfRule>
  </conditionalFormatting>
  <conditionalFormatting sqref="I41">
    <cfRule type="expression" dxfId="1510" priority="33" stopIfTrue="1">
      <formula>NOT($B$93)</formula>
    </cfRule>
  </conditionalFormatting>
  <conditionalFormatting sqref="T28">
    <cfRule type="expression" dxfId="1509" priority="34" stopIfTrue="1">
      <formula>NOT($B$94)</formula>
    </cfRule>
  </conditionalFormatting>
  <conditionalFormatting sqref="N28">
    <cfRule type="expression" dxfId="1508" priority="35" stopIfTrue="1">
      <formula>NOT($B$95)</formula>
    </cfRule>
  </conditionalFormatting>
  <conditionalFormatting sqref="H28">
    <cfRule type="expression" dxfId="1507" priority="36" stopIfTrue="1">
      <formula>NOT($B$96)</formula>
    </cfRule>
  </conditionalFormatting>
  <conditionalFormatting sqref="S28">
    <cfRule type="expression" dxfId="1506" priority="37" stopIfTrue="1">
      <formula>NOT($B$97)</formula>
    </cfRule>
  </conditionalFormatting>
  <conditionalFormatting sqref="M28">
    <cfRule type="expression" dxfId="1505" priority="38" stopIfTrue="1">
      <formula>NOT($B$98)</formula>
    </cfRule>
  </conditionalFormatting>
  <conditionalFormatting sqref="G28">
    <cfRule type="expression" dxfId="1504" priority="39" stopIfTrue="1">
      <formula>NOT($B$99)</formula>
    </cfRule>
  </conditionalFormatting>
  <conditionalFormatting sqref="Q28">
    <cfRule type="expression" dxfId="1503" priority="79" stopIfTrue="1">
      <formula>NOT(AND($B$100,$B$145))</formula>
    </cfRule>
  </conditionalFormatting>
  <conditionalFormatting sqref="K28">
    <cfRule type="expression" dxfId="1502" priority="81" stopIfTrue="1">
      <formula>NOT(AND($B$101,$B$146))</formula>
    </cfRule>
  </conditionalFormatting>
  <conditionalFormatting sqref="E28">
    <cfRule type="expression" dxfId="1501" priority="83" stopIfTrue="1">
      <formula>NOT(AND($B$102,$B$147))</formula>
    </cfRule>
  </conditionalFormatting>
  <conditionalFormatting sqref="R28">
    <cfRule type="expression" dxfId="1500" priority="40" stopIfTrue="1">
      <formula>NOT($B$103)</formula>
    </cfRule>
  </conditionalFormatting>
  <conditionalFormatting sqref="L28">
    <cfRule type="expression" dxfId="1499" priority="41" stopIfTrue="1">
      <formula>NOT($B$104)</formula>
    </cfRule>
  </conditionalFormatting>
  <conditionalFormatting sqref="F28">
    <cfRule type="expression" dxfId="1498" priority="42" stopIfTrue="1">
      <formula>NOT($B$105)</formula>
    </cfRule>
  </conditionalFormatting>
  <conditionalFormatting sqref="S17">
    <cfRule type="expression" dxfId="1497" priority="46" stopIfTrue="1">
      <formula>NOT($B$109)</formula>
    </cfRule>
  </conditionalFormatting>
  <conditionalFormatting sqref="M17">
    <cfRule type="expression" dxfId="1496" priority="47" stopIfTrue="1">
      <formula>NOT($B$110)</formula>
    </cfRule>
  </conditionalFormatting>
  <conditionalFormatting sqref="G17">
    <cfRule type="expression" dxfId="1495" priority="48" stopIfTrue="1">
      <formula>NOT($B$111)</formula>
    </cfRule>
  </conditionalFormatting>
  <conditionalFormatting sqref="Q17">
    <cfRule type="expression" dxfId="1494" priority="49" stopIfTrue="1">
      <formula>NOT($B$112)</formula>
    </cfRule>
  </conditionalFormatting>
  <conditionalFormatting sqref="K17">
    <cfRule type="expression" dxfId="1493" priority="50" stopIfTrue="1">
      <formula>NOT($B$113)</formula>
    </cfRule>
  </conditionalFormatting>
  <conditionalFormatting sqref="E17">
    <cfRule type="expression" dxfId="1492" priority="51" stopIfTrue="1">
      <formula>NOT($B$114)</formula>
    </cfRule>
  </conditionalFormatting>
  <conditionalFormatting sqref="R17">
    <cfRule type="expression" dxfId="1491" priority="52" stopIfTrue="1">
      <formula>NOT($B$115)</formula>
    </cfRule>
  </conditionalFormatting>
  <conditionalFormatting sqref="L17">
    <cfRule type="expression" dxfId="1490" priority="53" stopIfTrue="1">
      <formula>NOT($B$116)</formula>
    </cfRule>
  </conditionalFormatting>
  <conditionalFormatting sqref="F17">
    <cfRule type="expression" dxfId="1489" priority="54" stopIfTrue="1">
      <formula>NOT($B$117)</formula>
    </cfRule>
  </conditionalFormatting>
  <conditionalFormatting sqref="T39">
    <cfRule type="expression" dxfId="1488" priority="55" stopIfTrue="1">
      <formula>NOT($B$118)</formula>
    </cfRule>
  </conditionalFormatting>
  <conditionalFormatting sqref="N39">
    <cfRule type="expression" dxfId="1487" priority="56" stopIfTrue="1">
      <formula>NOT($B$119)</formula>
    </cfRule>
  </conditionalFormatting>
  <conditionalFormatting sqref="H39">
    <cfRule type="expression" dxfId="1486" priority="57" stopIfTrue="1">
      <formula>NOT($B$120)</formula>
    </cfRule>
  </conditionalFormatting>
  <conditionalFormatting sqref="Q18">
    <cfRule type="expression" dxfId="1485" priority="58" stopIfTrue="1">
      <formula>NOT($B$124)</formula>
    </cfRule>
  </conditionalFormatting>
  <conditionalFormatting sqref="K18">
    <cfRule type="expression" dxfId="1484" priority="59" stopIfTrue="1">
      <formula>NOT($B$125)</formula>
    </cfRule>
  </conditionalFormatting>
  <conditionalFormatting sqref="E18">
    <cfRule type="expression" dxfId="1483" priority="60" stopIfTrue="1">
      <formula>NOT($B$126)</formula>
    </cfRule>
  </conditionalFormatting>
  <conditionalFormatting sqref="Q19">
    <cfRule type="expression" dxfId="1482" priority="61" stopIfTrue="1">
      <formula>NOT($B$127)</formula>
    </cfRule>
  </conditionalFormatting>
  <conditionalFormatting sqref="K19">
    <cfRule type="expression" dxfId="1481" priority="62" stopIfTrue="1">
      <formula>NOT($B$128)</formula>
    </cfRule>
  </conditionalFormatting>
  <conditionalFormatting sqref="E19">
    <cfRule type="expression" dxfId="1480" priority="63" stopIfTrue="1">
      <formula>NOT($B$129)</formula>
    </cfRule>
  </conditionalFormatting>
  <conditionalFormatting sqref="Q20">
    <cfRule type="expression" dxfId="1479" priority="64" stopIfTrue="1">
      <formula>NOT($B$130)</formula>
    </cfRule>
  </conditionalFormatting>
  <conditionalFormatting sqref="K20">
    <cfRule type="expression" dxfId="1478" priority="65" stopIfTrue="1">
      <formula>NOT($B$131)</formula>
    </cfRule>
  </conditionalFormatting>
  <conditionalFormatting sqref="E20">
    <cfRule type="expression" dxfId="1477" priority="66" stopIfTrue="1">
      <formula>NOT($B$132)</formula>
    </cfRule>
  </conditionalFormatting>
  <conditionalFormatting sqref="Q21">
    <cfRule type="expression" dxfId="1476" priority="67" stopIfTrue="1">
      <formula>NOT($B$133)</formula>
    </cfRule>
  </conditionalFormatting>
  <conditionalFormatting sqref="K21">
    <cfRule type="expression" dxfId="1475" priority="68" stopIfTrue="1">
      <formula>NOT($B$134)</formula>
    </cfRule>
  </conditionalFormatting>
  <conditionalFormatting sqref="E21">
    <cfRule type="expression" dxfId="1474" priority="69" stopIfTrue="1">
      <formula>NOT($B$135)</formula>
    </cfRule>
  </conditionalFormatting>
  <conditionalFormatting sqref="Q23">
    <cfRule type="expression" dxfId="1473" priority="73" stopIfTrue="1">
      <formula>NOT($B$139)</formula>
    </cfRule>
  </conditionalFormatting>
  <conditionalFormatting sqref="K23">
    <cfRule type="expression" dxfId="1472" priority="74" stopIfTrue="1">
      <formula>NOT($B$140)</formula>
    </cfRule>
  </conditionalFormatting>
  <conditionalFormatting sqref="E23">
    <cfRule type="expression" dxfId="1471" priority="75" stopIfTrue="1">
      <formula>NOT($B$141)</formula>
    </cfRule>
  </conditionalFormatting>
  <conditionalFormatting sqref="Q24">
    <cfRule type="expression" dxfId="1470" priority="76" stopIfTrue="1">
      <formula>NOT($B$142)</formula>
    </cfRule>
  </conditionalFormatting>
  <conditionalFormatting sqref="K24">
    <cfRule type="expression" dxfId="1469" priority="77" stopIfTrue="1">
      <formula>NOT($B$143)</formula>
    </cfRule>
  </conditionalFormatting>
  <conditionalFormatting sqref="E24">
    <cfRule type="expression" dxfId="1468" priority="78" stopIfTrue="1">
      <formula>NOT($B$144)</formula>
    </cfRule>
  </conditionalFormatting>
  <conditionalFormatting sqref="Q29">
    <cfRule type="expression" dxfId="1467" priority="85" stopIfTrue="1">
      <formula>NOT($B$148)</formula>
    </cfRule>
  </conditionalFormatting>
  <conditionalFormatting sqref="K29">
    <cfRule type="expression" dxfId="1466" priority="86" stopIfTrue="1">
      <formula>NOT($B$149)</formula>
    </cfRule>
  </conditionalFormatting>
  <conditionalFormatting sqref="E29">
    <cfRule type="expression" dxfId="1465" priority="87" stopIfTrue="1">
      <formula>NOT($B$150)</formula>
    </cfRule>
  </conditionalFormatting>
  <conditionalFormatting sqref="Q30">
    <cfRule type="expression" dxfId="1464" priority="88" stopIfTrue="1">
      <formula>NOT($B$151)</formula>
    </cfRule>
  </conditionalFormatting>
  <conditionalFormatting sqref="K30">
    <cfRule type="expression" dxfId="1463" priority="89" stopIfTrue="1">
      <formula>NOT($B$152)</formula>
    </cfRule>
  </conditionalFormatting>
  <conditionalFormatting sqref="E30">
    <cfRule type="expression" dxfId="1462" priority="90" stopIfTrue="1">
      <formula>NOT($B$153)</formula>
    </cfRule>
  </conditionalFormatting>
  <conditionalFormatting sqref="Q31">
    <cfRule type="expression" dxfId="1461" priority="91" stopIfTrue="1">
      <formula>NOT($B$154)</formula>
    </cfRule>
  </conditionalFormatting>
  <conditionalFormatting sqref="K31">
    <cfRule type="expression" dxfId="1460" priority="92" stopIfTrue="1">
      <formula>NOT($B$155)</formula>
    </cfRule>
  </conditionalFormatting>
  <conditionalFormatting sqref="E31">
    <cfRule type="expression" dxfId="1459" priority="93" stopIfTrue="1">
      <formula>NOT($B$156)</formula>
    </cfRule>
  </conditionalFormatting>
  <conditionalFormatting sqref="Q32">
    <cfRule type="expression" dxfId="1458" priority="94" stopIfTrue="1">
      <formula>NOT($B$157)</formula>
    </cfRule>
  </conditionalFormatting>
  <conditionalFormatting sqref="K32">
    <cfRule type="expression" dxfId="1457" priority="95" stopIfTrue="1">
      <formula>NOT($B$158)</formula>
    </cfRule>
  </conditionalFormatting>
  <conditionalFormatting sqref="E32">
    <cfRule type="expression" dxfId="1456" priority="96" stopIfTrue="1">
      <formula>NOT($B$159)</formula>
    </cfRule>
  </conditionalFormatting>
  <conditionalFormatting sqref="Q34">
    <cfRule type="expression" dxfId="1455" priority="100" stopIfTrue="1">
      <formula>NOT($B$163)</formula>
    </cfRule>
  </conditionalFormatting>
  <conditionalFormatting sqref="K34">
    <cfRule type="expression" dxfId="1454" priority="101" stopIfTrue="1">
      <formula>NOT($B$164)</formula>
    </cfRule>
  </conditionalFormatting>
  <conditionalFormatting sqref="E34">
    <cfRule type="expression" dxfId="1453" priority="102" stopIfTrue="1">
      <formula>NOT($B$165)</formula>
    </cfRule>
  </conditionalFormatting>
  <conditionalFormatting sqref="Q35">
    <cfRule type="expression" dxfId="1452" priority="103" stopIfTrue="1">
      <formula>NOT($B$166)</formula>
    </cfRule>
  </conditionalFormatting>
  <conditionalFormatting sqref="K35">
    <cfRule type="expression" dxfId="1451" priority="104" stopIfTrue="1">
      <formula>NOT($B$167)</formula>
    </cfRule>
  </conditionalFormatting>
  <conditionalFormatting sqref="E35">
    <cfRule type="expression" dxfId="1450" priority="105" stopIfTrue="1">
      <formula>NOT($B$168)</formula>
    </cfRule>
  </conditionalFormatting>
  <printOptions horizontalCentered="1" verticalCentered="1"/>
  <pageMargins left="0.75" right="0.75" top="1" bottom="1" header="0.5" footer="0.5"/>
  <pageSetup paperSize="9" scale="21" orientation="landscape" horizontalDpi="4294967292" r:id="rId1"/>
  <headerFooter alignWithMargins="0">
    <oddHeader xml:space="preserve">&amp;C&amp;"Miriam,Regular"&amp;A
</oddHeader>
    <oddFooter>Page &amp;P</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B13" workbookViewId="0">
      <selection activeCell="F15" sqref="F15"/>
    </sheetView>
  </sheetViews>
  <sheetFormatPr defaultColWidth="7.75" defaultRowHeight="11.25"/>
  <cols>
    <col min="1" max="1" width="4.75" style="60" bestFit="1" customWidth="1"/>
    <col min="2" max="2" width="22" style="60" customWidth="1"/>
    <col min="3" max="3" width="8" style="60" customWidth="1"/>
    <col min="4" max="4" width="7.75" style="60" customWidth="1"/>
    <col min="5" max="5" width="8.875" style="60" bestFit="1" customWidth="1"/>
    <col min="6" max="6" width="8.875" style="154" bestFit="1" customWidth="1"/>
    <col min="7" max="9" width="8.875" style="60" bestFit="1" customWidth="1"/>
    <col min="10" max="10" width="8.875" style="154" bestFit="1" customWidth="1"/>
    <col min="11" max="14" width="8.875" style="60" bestFit="1" customWidth="1"/>
    <col min="15" max="15" width="8.875" style="154" bestFit="1" customWidth="1"/>
    <col min="16" max="16" width="8.875" style="60" bestFit="1" customWidth="1"/>
    <col min="17" max="17" width="22" style="60" customWidth="1"/>
    <col min="18" max="18" width="8" style="60" customWidth="1"/>
    <col min="19" max="19" width="7.75" style="60" customWidth="1"/>
    <col min="20" max="20" width="7.75" style="60"/>
    <col min="21" max="1000" width="7.75" style="1363"/>
    <col min="1001" max="16384" width="7.75" style="60"/>
  </cols>
  <sheetData>
    <row r="1" spans="1:20" ht="20.25">
      <c r="A1" s="56"/>
      <c r="B1" s="57" t="s">
        <v>272</v>
      </c>
      <c r="C1" s="51"/>
      <c r="D1" s="51"/>
      <c r="E1" s="58"/>
      <c r="F1" s="58"/>
      <c r="G1" s="58"/>
      <c r="H1" s="56"/>
      <c r="I1" s="58"/>
      <c r="J1" s="58"/>
      <c r="K1" s="58"/>
      <c r="L1" s="56"/>
      <c r="M1" s="56"/>
      <c r="N1" s="56"/>
      <c r="O1" s="56"/>
      <c r="P1" s="56"/>
      <c r="Q1" s="58"/>
      <c r="R1" s="58"/>
      <c r="S1" s="59" t="s">
        <v>272</v>
      </c>
      <c r="T1" s="56"/>
    </row>
    <row r="2" spans="1:20" ht="13.15" customHeight="1">
      <c r="A2" s="56"/>
      <c r="B2" s="61"/>
      <c r="C2" s="51"/>
      <c r="D2" s="51"/>
      <c r="E2" s="58"/>
      <c r="F2" s="58"/>
      <c r="G2" s="58"/>
      <c r="H2" s="62"/>
      <c r="I2" s="58"/>
      <c r="J2" s="58"/>
      <c r="K2" s="58"/>
      <c r="L2" s="56"/>
      <c r="M2" s="56"/>
      <c r="N2" s="56"/>
      <c r="O2" s="62"/>
      <c r="P2" s="62"/>
      <c r="Q2" s="58"/>
      <c r="R2" s="58"/>
      <c r="S2" s="63"/>
      <c r="T2" s="56"/>
    </row>
    <row r="3" spans="1:20" ht="15.75">
      <c r="A3" s="56"/>
      <c r="B3" s="64" t="s">
        <v>35738</v>
      </c>
      <c r="C3" s="51"/>
      <c r="D3" s="51"/>
      <c r="E3" s="58"/>
      <c r="F3" s="58"/>
      <c r="G3" s="58"/>
      <c r="H3" s="65"/>
      <c r="I3" s="58"/>
      <c r="J3" s="58"/>
      <c r="K3" s="58"/>
      <c r="L3" s="56"/>
      <c r="M3" s="56"/>
      <c r="N3" s="56"/>
      <c r="O3" s="65"/>
      <c r="P3" s="65"/>
      <c r="Q3" s="58"/>
      <c r="R3" s="58"/>
      <c r="S3" s="66" t="s">
        <v>35738</v>
      </c>
      <c r="T3" s="56"/>
    </row>
    <row r="4" spans="1:20" ht="13.5" thickBot="1">
      <c r="A4" s="56"/>
      <c r="B4" s="356"/>
      <c r="C4" s="51"/>
      <c r="D4" s="51"/>
      <c r="E4" s="58"/>
      <c r="F4" s="58"/>
      <c r="G4" s="58"/>
      <c r="H4" s="67"/>
      <c r="I4" s="58"/>
      <c r="J4" s="58"/>
      <c r="K4" s="58"/>
      <c r="L4" s="67"/>
      <c r="M4" s="67"/>
      <c r="N4" s="58"/>
      <c r="O4" s="58"/>
      <c r="P4" s="58"/>
      <c r="Q4" s="58"/>
      <c r="R4" s="58"/>
      <c r="S4" s="360"/>
      <c r="T4" s="56"/>
    </row>
    <row r="5" spans="1:20" ht="14.25" thickTop="1" thickBot="1">
      <c r="A5" s="56"/>
      <c r="B5" s="356"/>
      <c r="C5" s="51"/>
      <c r="D5" s="51"/>
      <c r="E5" s="74">
        <f>DATE(INT(TEXT(DATE(YEAR(L0!$E$34),MONTH(L0!$E$34)-12,DAY(L0!$E$34)),"YYYY")),12+1,1)-1</f>
        <v>42004</v>
      </c>
      <c r="F5" s="74"/>
      <c r="G5" s="74"/>
      <c r="H5" s="74"/>
      <c r="I5" s="74">
        <f>DATE(YEAR(L0!$E$34),MONTH(L0!$E$34)-12+1,1)-1</f>
        <v>41820</v>
      </c>
      <c r="J5" s="74"/>
      <c r="K5" s="74"/>
      <c r="L5" s="74"/>
      <c r="M5" s="74">
        <f>L0!$E$34</f>
        <v>42185</v>
      </c>
      <c r="N5" s="74"/>
      <c r="O5" s="74"/>
      <c r="P5" s="74"/>
      <c r="Q5" s="51"/>
      <c r="R5" s="51"/>
      <c r="S5" s="360"/>
      <c r="T5" s="56"/>
    </row>
    <row r="6" spans="1:20" ht="36" customHeight="1" thickTop="1" thickBot="1">
      <c r="A6" s="766"/>
      <c r="B6" s="767"/>
      <c r="C6" s="362" t="s">
        <v>271</v>
      </c>
      <c r="D6" s="768"/>
      <c r="E6" s="769" t="s">
        <v>35739</v>
      </c>
      <c r="F6" s="770" t="s">
        <v>35740</v>
      </c>
      <c r="G6" s="770" t="s">
        <v>35741</v>
      </c>
      <c r="H6" s="771" t="s">
        <v>35689</v>
      </c>
      <c r="I6" s="771" t="s">
        <v>3</v>
      </c>
      <c r="J6" s="770" t="s">
        <v>35740</v>
      </c>
      <c r="K6" s="770" t="s">
        <v>35741</v>
      </c>
      <c r="L6" s="771" t="s">
        <v>35689</v>
      </c>
      <c r="M6" s="771" t="s">
        <v>3</v>
      </c>
      <c r="N6" s="770" t="s">
        <v>35740</v>
      </c>
      <c r="O6" s="770" t="s">
        <v>35741</v>
      </c>
      <c r="P6" s="771" t="s">
        <v>35689</v>
      </c>
      <c r="Q6" s="767"/>
      <c r="R6" s="772" t="s">
        <v>271</v>
      </c>
      <c r="S6" s="772"/>
      <c r="T6" s="773"/>
    </row>
    <row r="7" spans="1:20" ht="15.6" customHeight="1" thickTop="1" thickBot="1">
      <c r="A7" s="102" t="s">
        <v>35742</v>
      </c>
      <c r="B7" s="103"/>
      <c r="C7" s="110"/>
      <c r="D7" s="104"/>
      <c r="E7" s="105" t="s">
        <v>35018</v>
      </c>
      <c r="F7" s="106" t="s">
        <v>35019</v>
      </c>
      <c r="G7" s="106" t="s">
        <v>35020</v>
      </c>
      <c r="H7" s="105" t="s">
        <v>35021</v>
      </c>
      <c r="I7" s="106" t="s">
        <v>35743</v>
      </c>
      <c r="J7" s="106" t="s">
        <v>35744</v>
      </c>
      <c r="K7" s="106" t="s">
        <v>35478</v>
      </c>
      <c r="L7" s="105" t="s">
        <v>35745</v>
      </c>
      <c r="M7" s="105" t="s">
        <v>34981</v>
      </c>
      <c r="N7" s="106" t="s">
        <v>264</v>
      </c>
      <c r="O7" s="106" t="s">
        <v>263</v>
      </c>
      <c r="P7" s="106" t="s">
        <v>262</v>
      </c>
      <c r="Q7" s="103"/>
      <c r="R7" s="110"/>
      <c r="S7" s="288"/>
      <c r="T7" s="111" t="s">
        <v>35746</v>
      </c>
    </row>
    <row r="8" spans="1:20" ht="15.6" customHeight="1" thickTop="1">
      <c r="A8" s="112">
        <v>1</v>
      </c>
      <c r="B8" s="113" t="s">
        <v>35707</v>
      </c>
      <c r="C8" s="1395" t="s">
        <v>35304</v>
      </c>
      <c r="D8" s="1398" t="s">
        <v>35747</v>
      </c>
      <c r="E8" s="115">
        <f t="shared" ref="E8:E16" si="0">SUM(F8:G8)</f>
        <v>1700</v>
      </c>
      <c r="F8" s="116">
        <v>0</v>
      </c>
      <c r="G8" s="116">
        <v>1700</v>
      </c>
      <c r="H8" s="116">
        <v>655100</v>
      </c>
      <c r="I8" s="289">
        <f t="shared" ref="I8:I16" si="1">SUM(J8:K8)</f>
        <v>300</v>
      </c>
      <c r="J8" s="116">
        <v>0</v>
      </c>
      <c r="K8" s="116">
        <v>300</v>
      </c>
      <c r="L8" s="116">
        <v>151500</v>
      </c>
      <c r="M8" s="289">
        <f t="shared" ref="M8:M16" si="2">SUM(N8:O8)</f>
        <v>21900</v>
      </c>
      <c r="N8" s="116">
        <v>0</v>
      </c>
      <c r="O8" s="116">
        <v>21900</v>
      </c>
      <c r="P8" s="116">
        <v>1069800</v>
      </c>
      <c r="Q8" s="113" t="s">
        <v>35707</v>
      </c>
      <c r="R8" s="1426" t="s">
        <v>35304</v>
      </c>
      <c r="S8" s="1429" t="s">
        <v>35747</v>
      </c>
      <c r="T8" s="191">
        <v>1</v>
      </c>
    </row>
    <row r="9" spans="1:20" ht="15.6" customHeight="1">
      <c r="A9" s="112">
        <v>2</v>
      </c>
      <c r="B9" s="121" t="s">
        <v>35709</v>
      </c>
      <c r="C9" s="1396"/>
      <c r="D9" s="1399"/>
      <c r="E9" s="123">
        <f t="shared" si="0"/>
        <v>0</v>
      </c>
      <c r="F9" s="124">
        <v>0</v>
      </c>
      <c r="G9" s="124">
        <v>0</v>
      </c>
      <c r="H9" s="124">
        <v>0</v>
      </c>
      <c r="I9" s="131">
        <f t="shared" si="1"/>
        <v>0</v>
      </c>
      <c r="J9" s="124">
        <v>0</v>
      </c>
      <c r="K9" s="124">
        <v>0</v>
      </c>
      <c r="L9" s="124">
        <v>0</v>
      </c>
      <c r="M9" s="131">
        <f t="shared" si="2"/>
        <v>0</v>
      </c>
      <c r="N9" s="124">
        <v>0</v>
      </c>
      <c r="O9" s="124">
        <v>0</v>
      </c>
      <c r="P9" s="124">
        <v>0</v>
      </c>
      <c r="Q9" s="121" t="s">
        <v>35709</v>
      </c>
      <c r="R9" s="1427"/>
      <c r="S9" s="1430"/>
      <c r="T9" s="199">
        <v>2</v>
      </c>
    </row>
    <row r="10" spans="1:20" ht="15.6" customHeight="1">
      <c r="A10" s="112">
        <v>3</v>
      </c>
      <c r="B10" s="121" t="s">
        <v>35710</v>
      </c>
      <c r="C10" s="1396"/>
      <c r="D10" s="1399"/>
      <c r="E10" s="123">
        <f t="shared" si="0"/>
        <v>100</v>
      </c>
      <c r="F10" s="124">
        <v>0</v>
      </c>
      <c r="G10" s="124">
        <v>100</v>
      </c>
      <c r="H10" s="124">
        <v>50300</v>
      </c>
      <c r="I10" s="131">
        <f t="shared" si="1"/>
        <v>0</v>
      </c>
      <c r="J10" s="124">
        <v>0</v>
      </c>
      <c r="K10" s="124">
        <v>0</v>
      </c>
      <c r="L10" s="124">
        <v>0</v>
      </c>
      <c r="M10" s="131">
        <f t="shared" si="2"/>
        <v>1700</v>
      </c>
      <c r="N10" s="124">
        <v>0</v>
      </c>
      <c r="O10" s="124">
        <v>1700</v>
      </c>
      <c r="P10" s="124">
        <v>182700</v>
      </c>
      <c r="Q10" s="121" t="s">
        <v>35710</v>
      </c>
      <c r="R10" s="1427"/>
      <c r="S10" s="1430"/>
      <c r="T10" s="199">
        <v>3</v>
      </c>
    </row>
    <row r="11" spans="1:20" ht="15.6" customHeight="1">
      <c r="A11" s="112">
        <v>4</v>
      </c>
      <c r="B11" s="121" t="s">
        <v>35748</v>
      </c>
      <c r="C11" s="1396"/>
      <c r="D11" s="1399"/>
      <c r="E11" s="123">
        <f t="shared" si="0"/>
        <v>0</v>
      </c>
      <c r="F11" s="124">
        <v>0</v>
      </c>
      <c r="G11" s="124">
        <v>0</v>
      </c>
      <c r="H11" s="124">
        <v>0</v>
      </c>
      <c r="I11" s="131">
        <f t="shared" si="1"/>
        <v>0</v>
      </c>
      <c r="J11" s="124">
        <v>0</v>
      </c>
      <c r="K11" s="124">
        <v>0</v>
      </c>
      <c r="L11" s="124">
        <v>0</v>
      </c>
      <c r="M11" s="131">
        <f t="shared" si="2"/>
        <v>0</v>
      </c>
      <c r="N11" s="124">
        <v>0</v>
      </c>
      <c r="O11" s="124">
        <v>0</v>
      </c>
      <c r="P11" s="124">
        <v>0</v>
      </c>
      <c r="Q11" s="121" t="s">
        <v>35748</v>
      </c>
      <c r="R11" s="1427"/>
      <c r="S11" s="1430"/>
      <c r="T11" s="199">
        <v>4</v>
      </c>
    </row>
    <row r="12" spans="1:20" ht="15.6" customHeight="1">
      <c r="A12" s="112">
        <v>5</v>
      </c>
      <c r="B12" s="121" t="s">
        <v>35749</v>
      </c>
      <c r="C12" s="1396"/>
      <c r="D12" s="1399"/>
      <c r="E12" s="123">
        <f t="shared" si="0"/>
        <v>0</v>
      </c>
      <c r="F12" s="124">
        <v>0</v>
      </c>
      <c r="G12" s="124">
        <v>0</v>
      </c>
      <c r="H12" s="124">
        <v>0</v>
      </c>
      <c r="I12" s="131">
        <f t="shared" si="1"/>
        <v>0</v>
      </c>
      <c r="J12" s="124">
        <v>0</v>
      </c>
      <c r="K12" s="124">
        <v>0</v>
      </c>
      <c r="L12" s="124">
        <v>0</v>
      </c>
      <c r="M12" s="131">
        <f t="shared" si="2"/>
        <v>0</v>
      </c>
      <c r="N12" s="124">
        <v>0</v>
      </c>
      <c r="O12" s="124">
        <v>0</v>
      </c>
      <c r="P12" s="124">
        <v>0</v>
      </c>
      <c r="Q12" s="121" t="s">
        <v>35749</v>
      </c>
      <c r="R12" s="1427"/>
      <c r="S12" s="1430"/>
      <c r="T12" s="199">
        <v>5</v>
      </c>
    </row>
    <row r="13" spans="1:20" ht="15.6" customHeight="1">
      <c r="A13" s="112">
        <v>6</v>
      </c>
      <c r="B13" s="121" t="s">
        <v>35750</v>
      </c>
      <c r="C13" s="1396"/>
      <c r="D13" s="1399"/>
      <c r="E13" s="123">
        <f t="shared" si="0"/>
        <v>0</v>
      </c>
      <c r="F13" s="124">
        <v>0</v>
      </c>
      <c r="G13" s="124">
        <v>0</v>
      </c>
      <c r="H13" s="124">
        <v>0</v>
      </c>
      <c r="I13" s="131">
        <f t="shared" si="1"/>
        <v>0</v>
      </c>
      <c r="J13" s="124">
        <v>0</v>
      </c>
      <c r="K13" s="124">
        <v>0</v>
      </c>
      <c r="L13" s="124">
        <v>0</v>
      </c>
      <c r="M13" s="131">
        <f t="shared" si="2"/>
        <v>0</v>
      </c>
      <c r="N13" s="124">
        <v>0</v>
      </c>
      <c r="O13" s="124">
        <v>0</v>
      </c>
      <c r="P13" s="124">
        <v>0</v>
      </c>
      <c r="Q13" s="121" t="s">
        <v>35750</v>
      </c>
      <c r="R13" s="1427"/>
      <c r="S13" s="1430"/>
      <c r="T13" s="199">
        <v>6</v>
      </c>
    </row>
    <row r="14" spans="1:20" ht="15.6" customHeight="1">
      <c r="A14" s="112">
        <v>7</v>
      </c>
      <c r="B14" s="121" t="s">
        <v>35713</v>
      </c>
      <c r="C14" s="1396"/>
      <c r="D14" s="1399"/>
      <c r="E14" s="123">
        <f t="shared" si="0"/>
        <v>2100</v>
      </c>
      <c r="F14" s="124">
        <v>1300</v>
      </c>
      <c r="G14" s="124">
        <v>800</v>
      </c>
      <c r="H14" s="124">
        <v>68100</v>
      </c>
      <c r="I14" s="131">
        <f t="shared" si="1"/>
        <v>0</v>
      </c>
      <c r="J14" s="124">
        <v>0</v>
      </c>
      <c r="K14" s="124">
        <v>0</v>
      </c>
      <c r="L14" s="124">
        <v>0</v>
      </c>
      <c r="M14" s="131">
        <f t="shared" si="2"/>
        <v>1000</v>
      </c>
      <c r="N14" s="124">
        <v>0</v>
      </c>
      <c r="O14" s="124">
        <v>1000</v>
      </c>
      <c r="P14" s="124">
        <v>67800</v>
      </c>
      <c r="Q14" s="121" t="s">
        <v>35713</v>
      </c>
      <c r="R14" s="1427"/>
      <c r="S14" s="1430"/>
      <c r="T14" s="199">
        <v>7</v>
      </c>
    </row>
    <row r="15" spans="1:20" ht="15.6" customHeight="1">
      <c r="A15" s="112">
        <v>8</v>
      </c>
      <c r="B15" s="251" t="s">
        <v>35714</v>
      </c>
      <c r="C15" s="1396"/>
      <c r="D15" s="1399"/>
      <c r="E15" s="123">
        <f t="shared" si="0"/>
        <v>0</v>
      </c>
      <c r="F15" s="124">
        <v>0</v>
      </c>
      <c r="G15" s="124">
        <v>0</v>
      </c>
      <c r="H15" s="124">
        <v>0</v>
      </c>
      <c r="I15" s="131">
        <f t="shared" si="1"/>
        <v>0</v>
      </c>
      <c r="J15" s="124">
        <v>0</v>
      </c>
      <c r="K15" s="124">
        <v>0</v>
      </c>
      <c r="L15" s="124">
        <v>0</v>
      </c>
      <c r="M15" s="131">
        <f t="shared" si="2"/>
        <v>0</v>
      </c>
      <c r="N15" s="124">
        <v>0</v>
      </c>
      <c r="O15" s="124">
        <v>0</v>
      </c>
      <c r="P15" s="124">
        <v>0</v>
      </c>
      <c r="Q15" s="121" t="s">
        <v>35714</v>
      </c>
      <c r="R15" s="1428"/>
      <c r="S15" s="1430"/>
      <c r="T15" s="199">
        <v>8</v>
      </c>
    </row>
    <row r="16" spans="1:20" ht="15.6" customHeight="1">
      <c r="A16" s="112">
        <v>9</v>
      </c>
      <c r="B16" s="135"/>
      <c r="C16" s="372" t="s">
        <v>35751</v>
      </c>
      <c r="D16" s="1399"/>
      <c r="E16" s="204">
        <f t="shared" si="0"/>
        <v>0</v>
      </c>
      <c r="F16" s="205">
        <v>0</v>
      </c>
      <c r="G16" s="205">
        <v>0</v>
      </c>
      <c r="H16" s="205">
        <v>0</v>
      </c>
      <c r="I16" s="134">
        <f t="shared" si="1"/>
        <v>0</v>
      </c>
      <c r="J16" s="205">
        <v>0</v>
      </c>
      <c r="K16" s="205">
        <v>0</v>
      </c>
      <c r="L16" s="205">
        <v>0</v>
      </c>
      <c r="M16" s="134">
        <f t="shared" si="2"/>
        <v>0</v>
      </c>
      <c r="N16" s="205">
        <v>0</v>
      </c>
      <c r="O16" s="205">
        <v>0</v>
      </c>
      <c r="P16" s="205">
        <v>0</v>
      </c>
      <c r="Q16" s="251"/>
      <c r="R16" s="774" t="s">
        <v>35751</v>
      </c>
      <c r="S16" s="1430"/>
      <c r="T16" s="199">
        <v>9</v>
      </c>
    </row>
    <row r="17" spans="1:20" ht="15.6" customHeight="1">
      <c r="A17" s="112">
        <v>10</v>
      </c>
      <c r="B17" s="135"/>
      <c r="C17" s="370"/>
      <c r="D17" s="775" t="s">
        <v>35752</v>
      </c>
      <c r="E17" s="776">
        <f t="shared" ref="E17:P17" si="3">SUM(E8:E16)</f>
        <v>3900</v>
      </c>
      <c r="F17" s="777">
        <f t="shared" si="3"/>
        <v>1300</v>
      </c>
      <c r="G17" s="777">
        <f t="shared" si="3"/>
        <v>2600</v>
      </c>
      <c r="H17" s="777">
        <f t="shared" si="3"/>
        <v>773500</v>
      </c>
      <c r="I17" s="777">
        <f t="shared" si="3"/>
        <v>300</v>
      </c>
      <c r="J17" s="777">
        <f t="shared" si="3"/>
        <v>0</v>
      </c>
      <c r="K17" s="777">
        <f t="shared" si="3"/>
        <v>300</v>
      </c>
      <c r="L17" s="777">
        <f t="shared" si="3"/>
        <v>151500</v>
      </c>
      <c r="M17" s="777">
        <f t="shared" si="3"/>
        <v>24600</v>
      </c>
      <c r="N17" s="777">
        <f t="shared" si="3"/>
        <v>0</v>
      </c>
      <c r="O17" s="777">
        <f t="shared" si="3"/>
        <v>24600</v>
      </c>
      <c r="P17" s="777">
        <f t="shared" si="3"/>
        <v>1320300</v>
      </c>
      <c r="Q17" s="135"/>
      <c r="R17" s="370"/>
      <c r="S17" s="778" t="s">
        <v>35752</v>
      </c>
      <c r="T17" s="199">
        <v>10</v>
      </c>
    </row>
    <row r="18" spans="1:20" ht="15.6" customHeight="1">
      <c r="A18" s="112">
        <v>11</v>
      </c>
      <c r="B18" s="121" t="s">
        <v>35292</v>
      </c>
      <c r="C18" s="1396" t="s">
        <v>35304</v>
      </c>
      <c r="D18" s="1399" t="s">
        <v>35753</v>
      </c>
      <c r="E18" s="123">
        <f t="shared" ref="E18:E26" si="4">SUM(F18:G18)</f>
        <v>0</v>
      </c>
      <c r="F18" s="124">
        <v>0</v>
      </c>
      <c r="G18" s="124">
        <v>0</v>
      </c>
      <c r="H18" s="124">
        <v>0</v>
      </c>
      <c r="I18" s="131">
        <f t="shared" ref="I18:I26" si="5">SUM(J18:K18)</f>
        <v>0</v>
      </c>
      <c r="J18" s="124">
        <v>0</v>
      </c>
      <c r="K18" s="124">
        <v>0</v>
      </c>
      <c r="L18" s="124">
        <v>0</v>
      </c>
      <c r="M18" s="131">
        <f t="shared" ref="M18:M26" si="6">SUM(N18:O18)</f>
        <v>0</v>
      </c>
      <c r="N18" s="124">
        <v>0</v>
      </c>
      <c r="O18" s="124">
        <v>0</v>
      </c>
      <c r="P18" s="124">
        <v>0</v>
      </c>
      <c r="Q18" s="121" t="s">
        <v>35292</v>
      </c>
      <c r="R18" s="1427" t="s">
        <v>35304</v>
      </c>
      <c r="S18" s="1430" t="s">
        <v>35753</v>
      </c>
      <c r="T18" s="199">
        <v>11</v>
      </c>
    </row>
    <row r="19" spans="1:20" ht="15.6" customHeight="1">
      <c r="A19" s="112">
        <v>12</v>
      </c>
      <c r="B19" s="121" t="s">
        <v>35709</v>
      </c>
      <c r="C19" s="1396"/>
      <c r="D19" s="1399"/>
      <c r="E19" s="123">
        <f t="shared" si="4"/>
        <v>0</v>
      </c>
      <c r="F19" s="124">
        <v>0</v>
      </c>
      <c r="G19" s="124">
        <v>0</v>
      </c>
      <c r="H19" s="124">
        <v>0</v>
      </c>
      <c r="I19" s="131">
        <f t="shared" si="5"/>
        <v>0</v>
      </c>
      <c r="J19" s="124">
        <v>0</v>
      </c>
      <c r="K19" s="124">
        <v>0</v>
      </c>
      <c r="L19" s="124">
        <v>0</v>
      </c>
      <c r="M19" s="131">
        <f t="shared" si="6"/>
        <v>0</v>
      </c>
      <c r="N19" s="124">
        <v>0</v>
      </c>
      <c r="O19" s="124">
        <v>0</v>
      </c>
      <c r="P19" s="124">
        <v>0</v>
      </c>
      <c r="Q19" s="121" t="s">
        <v>35709</v>
      </c>
      <c r="R19" s="1427"/>
      <c r="S19" s="1430"/>
      <c r="T19" s="199">
        <v>12</v>
      </c>
    </row>
    <row r="20" spans="1:20" ht="15.6" customHeight="1">
      <c r="A20" s="112">
        <v>13</v>
      </c>
      <c r="B20" s="121" t="s">
        <v>35754</v>
      </c>
      <c r="C20" s="1396"/>
      <c r="D20" s="1399"/>
      <c r="E20" s="123">
        <f t="shared" si="4"/>
        <v>0</v>
      </c>
      <c r="F20" s="124">
        <v>0</v>
      </c>
      <c r="G20" s="124">
        <v>0</v>
      </c>
      <c r="H20" s="124">
        <v>0</v>
      </c>
      <c r="I20" s="131">
        <f t="shared" si="5"/>
        <v>0</v>
      </c>
      <c r="J20" s="124">
        <v>0</v>
      </c>
      <c r="K20" s="124">
        <v>0</v>
      </c>
      <c r="L20" s="124">
        <v>0</v>
      </c>
      <c r="M20" s="131">
        <f t="shared" si="6"/>
        <v>0</v>
      </c>
      <c r="N20" s="124">
        <v>0</v>
      </c>
      <c r="O20" s="124">
        <v>0</v>
      </c>
      <c r="P20" s="124">
        <v>0</v>
      </c>
      <c r="Q20" s="121" t="s">
        <v>35754</v>
      </c>
      <c r="R20" s="1427"/>
      <c r="S20" s="1430"/>
      <c r="T20" s="199">
        <v>13</v>
      </c>
    </row>
    <row r="21" spans="1:20" ht="15.6" customHeight="1">
      <c r="A21" s="112">
        <v>14</v>
      </c>
      <c r="B21" s="121" t="s">
        <v>35755</v>
      </c>
      <c r="C21" s="1396"/>
      <c r="D21" s="1399"/>
      <c r="E21" s="123">
        <f t="shared" si="4"/>
        <v>0</v>
      </c>
      <c r="F21" s="124">
        <v>0</v>
      </c>
      <c r="G21" s="124">
        <v>0</v>
      </c>
      <c r="H21" s="124">
        <v>0</v>
      </c>
      <c r="I21" s="131">
        <f t="shared" si="5"/>
        <v>0</v>
      </c>
      <c r="J21" s="124">
        <v>0</v>
      </c>
      <c r="K21" s="124">
        <v>0</v>
      </c>
      <c r="L21" s="124">
        <v>0</v>
      </c>
      <c r="M21" s="131">
        <f t="shared" si="6"/>
        <v>0</v>
      </c>
      <c r="N21" s="124">
        <v>0</v>
      </c>
      <c r="O21" s="124">
        <v>0</v>
      </c>
      <c r="P21" s="124">
        <v>0</v>
      </c>
      <c r="Q21" s="121" t="s">
        <v>35755</v>
      </c>
      <c r="R21" s="1427"/>
      <c r="S21" s="1430"/>
      <c r="T21" s="199">
        <v>14</v>
      </c>
    </row>
    <row r="22" spans="1:20" ht="15.6" customHeight="1">
      <c r="A22" s="112">
        <v>15</v>
      </c>
      <c r="B22" s="121" t="s">
        <v>35749</v>
      </c>
      <c r="C22" s="1396"/>
      <c r="D22" s="1399"/>
      <c r="E22" s="123">
        <f t="shared" si="4"/>
        <v>0</v>
      </c>
      <c r="F22" s="124">
        <v>0</v>
      </c>
      <c r="G22" s="124">
        <v>0</v>
      </c>
      <c r="H22" s="124">
        <v>0</v>
      </c>
      <c r="I22" s="131">
        <f t="shared" si="5"/>
        <v>0</v>
      </c>
      <c r="J22" s="124">
        <v>0</v>
      </c>
      <c r="K22" s="124">
        <v>0</v>
      </c>
      <c r="L22" s="124">
        <v>0</v>
      </c>
      <c r="M22" s="131">
        <f t="shared" si="6"/>
        <v>0</v>
      </c>
      <c r="N22" s="124">
        <v>0</v>
      </c>
      <c r="O22" s="124">
        <v>0</v>
      </c>
      <c r="P22" s="124">
        <v>0</v>
      </c>
      <c r="Q22" s="121" t="s">
        <v>35749</v>
      </c>
      <c r="R22" s="1427"/>
      <c r="S22" s="1430"/>
      <c r="T22" s="199">
        <v>15</v>
      </c>
    </row>
    <row r="23" spans="1:20" ht="15.6" customHeight="1">
      <c r="A23" s="112">
        <v>16</v>
      </c>
      <c r="B23" s="121" t="s">
        <v>35750</v>
      </c>
      <c r="C23" s="1396"/>
      <c r="D23" s="1399"/>
      <c r="E23" s="123">
        <f t="shared" si="4"/>
        <v>0</v>
      </c>
      <c r="F23" s="124">
        <v>0</v>
      </c>
      <c r="G23" s="124">
        <v>0</v>
      </c>
      <c r="H23" s="124">
        <v>0</v>
      </c>
      <c r="I23" s="131">
        <f t="shared" si="5"/>
        <v>0</v>
      </c>
      <c r="J23" s="124">
        <v>0</v>
      </c>
      <c r="K23" s="124">
        <v>0</v>
      </c>
      <c r="L23" s="124">
        <v>0</v>
      </c>
      <c r="M23" s="131">
        <f t="shared" si="6"/>
        <v>0</v>
      </c>
      <c r="N23" s="124">
        <v>0</v>
      </c>
      <c r="O23" s="124">
        <v>0</v>
      </c>
      <c r="P23" s="124">
        <v>0</v>
      </c>
      <c r="Q23" s="121" t="s">
        <v>35750</v>
      </c>
      <c r="R23" s="1427"/>
      <c r="S23" s="1430"/>
      <c r="T23" s="199">
        <v>16</v>
      </c>
    </row>
    <row r="24" spans="1:20" ht="15.6" customHeight="1">
      <c r="A24" s="112">
        <v>17</v>
      </c>
      <c r="B24" s="121" t="s">
        <v>35713</v>
      </c>
      <c r="C24" s="1396"/>
      <c r="D24" s="1399"/>
      <c r="E24" s="123">
        <f t="shared" si="4"/>
        <v>0</v>
      </c>
      <c r="F24" s="124">
        <v>0</v>
      </c>
      <c r="G24" s="124">
        <v>0</v>
      </c>
      <c r="H24" s="124">
        <v>0</v>
      </c>
      <c r="I24" s="131">
        <f t="shared" si="5"/>
        <v>0</v>
      </c>
      <c r="J24" s="124">
        <v>0</v>
      </c>
      <c r="K24" s="124">
        <v>0</v>
      </c>
      <c r="L24" s="124">
        <v>0</v>
      </c>
      <c r="M24" s="131">
        <f t="shared" si="6"/>
        <v>0</v>
      </c>
      <c r="N24" s="124">
        <v>0</v>
      </c>
      <c r="O24" s="124">
        <v>0</v>
      </c>
      <c r="P24" s="124">
        <v>0</v>
      </c>
      <c r="Q24" s="121" t="s">
        <v>35713</v>
      </c>
      <c r="R24" s="1427"/>
      <c r="S24" s="1430"/>
      <c r="T24" s="199">
        <v>17</v>
      </c>
    </row>
    <row r="25" spans="1:20" ht="15.6" customHeight="1">
      <c r="A25" s="112">
        <v>18</v>
      </c>
      <c r="B25" s="251" t="s">
        <v>35714</v>
      </c>
      <c r="C25" s="1396"/>
      <c r="D25" s="1399"/>
      <c r="E25" s="123">
        <f t="shared" si="4"/>
        <v>0</v>
      </c>
      <c r="F25" s="124">
        <v>0</v>
      </c>
      <c r="G25" s="124">
        <v>0</v>
      </c>
      <c r="H25" s="124">
        <v>0</v>
      </c>
      <c r="I25" s="131">
        <f t="shared" si="5"/>
        <v>0</v>
      </c>
      <c r="J25" s="124">
        <v>0</v>
      </c>
      <c r="K25" s="124">
        <v>0</v>
      </c>
      <c r="L25" s="124">
        <v>0</v>
      </c>
      <c r="M25" s="131">
        <f t="shared" si="6"/>
        <v>0</v>
      </c>
      <c r="N25" s="124">
        <v>0</v>
      </c>
      <c r="O25" s="124">
        <v>0</v>
      </c>
      <c r="P25" s="124">
        <v>0</v>
      </c>
      <c r="Q25" s="121" t="s">
        <v>35714</v>
      </c>
      <c r="R25" s="1428"/>
      <c r="S25" s="1430"/>
      <c r="T25" s="199">
        <v>18</v>
      </c>
    </row>
    <row r="26" spans="1:20" ht="15.6" customHeight="1">
      <c r="A26" s="112">
        <v>19</v>
      </c>
      <c r="B26" s="779"/>
      <c r="C26" s="780" t="s">
        <v>35751</v>
      </c>
      <c r="D26" s="1399"/>
      <c r="E26" s="204">
        <f t="shared" si="4"/>
        <v>0</v>
      </c>
      <c r="F26" s="205">
        <v>0</v>
      </c>
      <c r="G26" s="205">
        <v>0</v>
      </c>
      <c r="H26" s="205">
        <v>0</v>
      </c>
      <c r="I26" s="134">
        <f t="shared" si="5"/>
        <v>0</v>
      </c>
      <c r="J26" s="205">
        <v>0</v>
      </c>
      <c r="K26" s="205">
        <v>0</v>
      </c>
      <c r="L26" s="205">
        <v>0</v>
      </c>
      <c r="M26" s="134">
        <f t="shared" si="6"/>
        <v>0</v>
      </c>
      <c r="N26" s="205">
        <v>0</v>
      </c>
      <c r="O26" s="205">
        <v>0</v>
      </c>
      <c r="P26" s="205">
        <v>0</v>
      </c>
      <c r="Q26" s="251"/>
      <c r="R26" s="774" t="s">
        <v>35751</v>
      </c>
      <c r="S26" s="1430"/>
      <c r="T26" s="199">
        <v>19</v>
      </c>
    </row>
    <row r="27" spans="1:20" ht="15.6" customHeight="1" thickBot="1">
      <c r="A27" s="143">
        <v>20</v>
      </c>
      <c r="B27" s="781"/>
      <c r="C27" s="782"/>
      <c r="D27" s="783" t="s">
        <v>35752</v>
      </c>
      <c r="E27" s="784">
        <f t="shared" ref="E27:P27" si="7">SUM(E18:E26)</f>
        <v>0</v>
      </c>
      <c r="F27" s="785">
        <f t="shared" si="7"/>
        <v>0</v>
      </c>
      <c r="G27" s="785">
        <f t="shared" si="7"/>
        <v>0</v>
      </c>
      <c r="H27" s="785">
        <f t="shared" si="7"/>
        <v>0</v>
      </c>
      <c r="I27" s="785">
        <f t="shared" si="7"/>
        <v>0</v>
      </c>
      <c r="J27" s="785">
        <f t="shared" si="7"/>
        <v>0</v>
      </c>
      <c r="K27" s="785">
        <f t="shared" si="7"/>
        <v>0</v>
      </c>
      <c r="L27" s="785">
        <f t="shared" si="7"/>
        <v>0</v>
      </c>
      <c r="M27" s="785">
        <f t="shared" si="7"/>
        <v>0</v>
      </c>
      <c r="N27" s="785">
        <f t="shared" si="7"/>
        <v>0</v>
      </c>
      <c r="O27" s="785">
        <f t="shared" si="7"/>
        <v>0</v>
      </c>
      <c r="P27" s="785">
        <f t="shared" si="7"/>
        <v>0</v>
      </c>
      <c r="Q27" s="781"/>
      <c r="R27" s="782"/>
      <c r="S27" s="786" t="s">
        <v>35752</v>
      </c>
      <c r="T27" s="152">
        <v>20</v>
      </c>
    </row>
    <row r="28" spans="1:20" s="1363" customFormat="1" ht="13.5" thickTop="1">
      <c r="A28" s="1364"/>
      <c r="B28" s="1365"/>
      <c r="C28" s="1365" t="e">
        <f ca="1">ADDRESS(OFFSET(E28,1,D28-1,1,1),COLUMN(OFFSET(E28,0,D28-1,1,1)),4,1)</f>
        <v>#N/A</v>
      </c>
      <c r="D28" s="1365" t="e">
        <f>MATCH(FALSE,ISERROR(E28:P28),0)</f>
        <v>#N/A</v>
      </c>
      <c r="E28" s="1364" t="e">
        <f t="shared" ref="E28:P28" si="8">MATCH(FALSE,ISNUMBER(E8:E27),0)</f>
        <v>#N/A</v>
      </c>
      <c r="F28" s="1366" t="e">
        <f t="shared" si="8"/>
        <v>#N/A</v>
      </c>
      <c r="G28" s="1364" t="e">
        <f t="shared" si="8"/>
        <v>#N/A</v>
      </c>
      <c r="H28" s="1364" t="e">
        <f t="shared" si="8"/>
        <v>#N/A</v>
      </c>
      <c r="I28" s="1364" t="e">
        <f t="shared" si="8"/>
        <v>#N/A</v>
      </c>
      <c r="J28" s="1366" t="e">
        <f t="shared" si="8"/>
        <v>#N/A</v>
      </c>
      <c r="K28" s="1364" t="e">
        <f t="shared" si="8"/>
        <v>#N/A</v>
      </c>
      <c r="L28" s="1364" t="e">
        <f t="shared" si="8"/>
        <v>#N/A</v>
      </c>
      <c r="M28" s="1364" t="e">
        <f t="shared" si="8"/>
        <v>#N/A</v>
      </c>
      <c r="N28" s="1364" t="e">
        <f t="shared" si="8"/>
        <v>#N/A</v>
      </c>
      <c r="O28" s="1366" t="e">
        <f t="shared" si="8"/>
        <v>#N/A</v>
      </c>
      <c r="P28" s="1364" t="e">
        <f t="shared" si="8"/>
        <v>#N/A</v>
      </c>
      <c r="Q28" s="1364"/>
      <c r="R28" s="1364"/>
      <c r="S28" s="1364"/>
      <c r="T28" s="1364"/>
    </row>
    <row r="29" spans="1:20" s="1363" customFormat="1">
      <c r="E29" s="1363">
        <f t="shared" ref="E29:P29" si="9">IF(ISERROR(E28),0,ROW(E8)+E28-1)</f>
        <v>0</v>
      </c>
      <c r="F29" s="1367">
        <f t="shared" si="9"/>
        <v>0</v>
      </c>
      <c r="G29" s="1363">
        <f t="shared" si="9"/>
        <v>0</v>
      </c>
      <c r="H29" s="1363">
        <f t="shared" si="9"/>
        <v>0</v>
      </c>
      <c r="I29" s="1363">
        <f t="shared" si="9"/>
        <v>0</v>
      </c>
      <c r="J29" s="1367">
        <f t="shared" si="9"/>
        <v>0</v>
      </c>
      <c r="K29" s="1363">
        <f t="shared" si="9"/>
        <v>0</v>
      </c>
      <c r="L29" s="1363">
        <f t="shared" si="9"/>
        <v>0</v>
      </c>
      <c r="M29" s="1363">
        <f t="shared" si="9"/>
        <v>0</v>
      </c>
      <c r="N29" s="1363">
        <f t="shared" si="9"/>
        <v>0</v>
      </c>
      <c r="O29" s="1367">
        <f t="shared" si="9"/>
        <v>0</v>
      </c>
      <c r="P29" s="1363">
        <f t="shared" si="9"/>
        <v>0</v>
      </c>
    </row>
    <row r="30" spans="1:20" s="1363" customFormat="1">
      <c r="F30" s="1367"/>
      <c r="J30" s="1367"/>
      <c r="O30" s="1367"/>
    </row>
    <row r="31" spans="1:20" s="1363" customFormat="1">
      <c r="F31" s="1367"/>
      <c r="J31" s="1367"/>
      <c r="O31" s="1367"/>
    </row>
    <row r="32" spans="1:20" s="1363" customFormat="1">
      <c r="F32" s="1367"/>
      <c r="J32" s="1367"/>
      <c r="O32" s="1367"/>
    </row>
    <row r="33" spans="6:15" s="1363" customFormat="1">
      <c r="F33" s="1367"/>
      <c r="J33" s="1367"/>
      <c r="O33" s="1367"/>
    </row>
    <row r="34" spans="6:15" s="1363" customFormat="1">
      <c r="F34" s="1367"/>
      <c r="J34" s="1367"/>
      <c r="O34" s="1367"/>
    </row>
    <row r="35" spans="6:15" s="1363" customFormat="1">
      <c r="F35" s="1367"/>
      <c r="J35" s="1367"/>
      <c r="O35" s="1367"/>
    </row>
    <row r="36" spans="6:15" s="1363" customFormat="1">
      <c r="F36" s="1367"/>
      <c r="J36" s="1367"/>
      <c r="O36" s="1367"/>
    </row>
    <row r="37" spans="6:15" s="1363" customFormat="1">
      <c r="F37" s="1367"/>
      <c r="J37" s="1367"/>
      <c r="O37" s="1367"/>
    </row>
    <row r="38" spans="6:15" s="1363" customFormat="1">
      <c r="F38" s="1367"/>
      <c r="J38" s="1367"/>
      <c r="O38" s="1367"/>
    </row>
    <row r="39" spans="6:15" s="1363" customFormat="1">
      <c r="F39" s="1367"/>
      <c r="J39" s="1367"/>
      <c r="O39" s="1367"/>
    </row>
    <row r="40" spans="6:15" s="1363" customFormat="1">
      <c r="F40" s="1367"/>
      <c r="J40" s="1367"/>
      <c r="O40" s="1367"/>
    </row>
    <row r="41" spans="6:15" s="1363" customFormat="1">
      <c r="F41" s="1367"/>
      <c r="J41" s="1367"/>
      <c r="O41" s="1367"/>
    </row>
    <row r="42" spans="6:15" s="1363" customFormat="1">
      <c r="F42" s="1367"/>
      <c r="J42" s="1367"/>
      <c r="O42" s="1367"/>
    </row>
    <row r="43" spans="6:15" s="1363" customFormat="1">
      <c r="F43" s="1367"/>
      <c r="J43" s="1367"/>
      <c r="O43" s="1367"/>
    </row>
    <row r="44" spans="6:15" s="1363" customFormat="1">
      <c r="F44" s="1367"/>
      <c r="J44" s="1367"/>
      <c r="O44" s="1367"/>
    </row>
    <row r="45" spans="6:15" s="1363" customFormat="1">
      <c r="F45" s="1367"/>
      <c r="J45" s="1367"/>
      <c r="O45" s="1367"/>
    </row>
    <row r="46" spans="6:15" s="1363" customFormat="1">
      <c r="F46" s="1367"/>
      <c r="J46" s="1367"/>
      <c r="O46" s="1367"/>
    </row>
    <row r="47" spans="6:15" s="1363" customFormat="1">
      <c r="F47" s="1367"/>
      <c r="J47" s="1367"/>
      <c r="O47" s="1367"/>
    </row>
    <row r="48" spans="6:15" s="1363" customFormat="1">
      <c r="F48" s="1367"/>
      <c r="J48" s="1367"/>
      <c r="O48" s="1367"/>
    </row>
    <row r="49" spans="6:15" s="1363" customFormat="1">
      <c r="F49" s="1367"/>
      <c r="J49" s="1367"/>
      <c r="O49" s="1367"/>
    </row>
    <row r="50" spans="6:15" s="1363" customFormat="1">
      <c r="F50" s="1367"/>
      <c r="J50" s="1367"/>
      <c r="O50" s="1367"/>
    </row>
    <row r="51" spans="6:15" s="1363" customFormat="1">
      <c r="F51" s="1367"/>
      <c r="J51" s="1367"/>
      <c r="O51" s="1367"/>
    </row>
    <row r="52" spans="6:15" s="1363" customFormat="1">
      <c r="F52" s="1367"/>
      <c r="J52" s="1367"/>
      <c r="O52" s="1367"/>
    </row>
    <row r="53" spans="6:15" s="1363" customFormat="1">
      <c r="F53" s="1367"/>
      <c r="J53" s="1367"/>
      <c r="O53" s="1367"/>
    </row>
    <row r="54" spans="6:15" s="1363" customFormat="1">
      <c r="F54" s="1367"/>
      <c r="J54" s="1367"/>
      <c r="O54" s="1367"/>
    </row>
    <row r="55" spans="6:15" s="1363" customFormat="1">
      <c r="F55" s="1367"/>
      <c r="J55" s="1367"/>
      <c r="O55" s="1367"/>
    </row>
    <row r="56" spans="6:15" s="1363" customFormat="1">
      <c r="F56" s="1367"/>
      <c r="J56" s="1367"/>
      <c r="O56" s="1367"/>
    </row>
    <row r="57" spans="6:15" s="1363" customFormat="1">
      <c r="F57" s="1367"/>
      <c r="J57" s="1367"/>
      <c r="O57" s="1367"/>
    </row>
    <row r="58" spans="6:15" s="1363" customFormat="1">
      <c r="F58" s="1367"/>
      <c r="J58" s="1367"/>
      <c r="O58" s="1367"/>
    </row>
    <row r="59" spans="6:15" s="1363" customFormat="1">
      <c r="F59" s="1367"/>
      <c r="J59" s="1367"/>
      <c r="O59" s="1367"/>
    </row>
    <row r="60" spans="6:15" s="1363" customFormat="1">
      <c r="F60" s="1367"/>
      <c r="J60" s="1367"/>
      <c r="O60" s="1367"/>
    </row>
    <row r="61" spans="6:15" s="1363" customFormat="1">
      <c r="F61" s="1367"/>
      <c r="J61" s="1367"/>
      <c r="O61" s="1367"/>
    </row>
    <row r="62" spans="6:15" s="1363" customFormat="1">
      <c r="F62" s="1367"/>
      <c r="J62" s="1367"/>
      <c r="O62" s="1367"/>
    </row>
    <row r="63" spans="6:15" s="1363" customFormat="1">
      <c r="F63" s="1367"/>
      <c r="J63" s="1367"/>
      <c r="O63" s="1367"/>
    </row>
    <row r="64" spans="6:15" s="1363" customFormat="1">
      <c r="F64" s="1367"/>
      <c r="J64" s="1367"/>
      <c r="O64" s="1367"/>
    </row>
    <row r="65" spans="6:15" s="1363" customFormat="1">
      <c r="F65" s="1367"/>
      <c r="J65" s="1367"/>
      <c r="O65" s="1367"/>
    </row>
    <row r="66" spans="6:15" s="1363" customFormat="1">
      <c r="F66" s="1367"/>
      <c r="J66" s="1367"/>
      <c r="O66" s="1367"/>
    </row>
    <row r="67" spans="6:15" s="1363" customFormat="1">
      <c r="F67" s="1367"/>
      <c r="J67" s="1367"/>
      <c r="O67" s="1367"/>
    </row>
    <row r="68" spans="6:15" s="1363" customFormat="1">
      <c r="F68" s="1367"/>
      <c r="J68" s="1367"/>
      <c r="O68" s="1367"/>
    </row>
    <row r="69" spans="6:15" s="1363" customFormat="1">
      <c r="F69" s="1367"/>
      <c r="J69" s="1367"/>
      <c r="O69" s="1367"/>
    </row>
    <row r="70" spans="6:15" s="1363" customFormat="1">
      <c r="F70" s="1367"/>
      <c r="J70" s="1367"/>
      <c r="O70" s="1367"/>
    </row>
    <row r="71" spans="6:15" s="1363" customFormat="1">
      <c r="F71" s="1367"/>
      <c r="J71" s="1367"/>
      <c r="O71" s="1367"/>
    </row>
    <row r="72" spans="6:15" s="1363" customFormat="1">
      <c r="F72" s="1367"/>
      <c r="J72" s="1367"/>
      <c r="O72" s="1367"/>
    </row>
    <row r="73" spans="6:15" s="1363" customFormat="1">
      <c r="F73" s="1367"/>
      <c r="J73" s="1367"/>
      <c r="O73" s="1367"/>
    </row>
    <row r="74" spans="6:15" s="1363" customFormat="1">
      <c r="F74" s="1367"/>
      <c r="J74" s="1367"/>
      <c r="O74" s="1367"/>
    </row>
    <row r="75" spans="6:15" s="1363" customFormat="1">
      <c r="F75" s="1367"/>
      <c r="J75" s="1367"/>
      <c r="O75" s="1367"/>
    </row>
    <row r="76" spans="6:15" s="1363" customFormat="1">
      <c r="F76" s="1367"/>
      <c r="J76" s="1367"/>
      <c r="O76" s="1367"/>
    </row>
    <row r="77" spans="6:15" s="1363" customFormat="1">
      <c r="F77" s="1367"/>
      <c r="J77" s="1367"/>
      <c r="O77" s="1367"/>
    </row>
    <row r="78" spans="6:15" s="1363" customFormat="1">
      <c r="F78" s="1367"/>
      <c r="J78" s="1367"/>
      <c r="O78" s="1367"/>
    </row>
    <row r="79" spans="6:15" s="1363" customFormat="1">
      <c r="F79" s="1367"/>
      <c r="J79" s="1367"/>
      <c r="O79" s="1367"/>
    </row>
    <row r="80" spans="6:15" s="1363" customFormat="1">
      <c r="F80" s="1367"/>
      <c r="J80" s="1367"/>
      <c r="O80" s="1367"/>
    </row>
    <row r="81" spans="6:15" s="1363" customFormat="1">
      <c r="F81" s="1367"/>
      <c r="J81" s="1367"/>
      <c r="O81" s="1367"/>
    </row>
    <row r="82" spans="6:15" s="1363" customFormat="1">
      <c r="F82" s="1367"/>
      <c r="J82" s="1367"/>
      <c r="O82" s="1367"/>
    </row>
    <row r="83" spans="6:15" s="1363" customFormat="1">
      <c r="F83" s="1367"/>
      <c r="J83" s="1367"/>
      <c r="O83" s="1367"/>
    </row>
    <row r="84" spans="6:15" s="1363" customFormat="1">
      <c r="F84" s="1367"/>
      <c r="J84" s="1367"/>
      <c r="O84" s="1367"/>
    </row>
    <row r="85" spans="6:15" s="1363" customFormat="1">
      <c r="F85" s="1367"/>
      <c r="J85" s="1367"/>
      <c r="O85" s="1367"/>
    </row>
    <row r="86" spans="6:15" s="1363" customFormat="1">
      <c r="F86" s="1367"/>
      <c r="J86" s="1367"/>
      <c r="O86" s="1367"/>
    </row>
    <row r="87" spans="6:15" s="1363" customFormat="1">
      <c r="F87" s="1367"/>
      <c r="J87" s="1367"/>
      <c r="O87" s="1367"/>
    </row>
    <row r="88" spans="6:15" s="1363" customFormat="1">
      <c r="F88" s="1367"/>
      <c r="J88" s="1367"/>
      <c r="O88" s="1367"/>
    </row>
    <row r="89" spans="6:15" s="1363" customFormat="1">
      <c r="F89" s="1367"/>
      <c r="J89" s="1367"/>
      <c r="O89" s="1367"/>
    </row>
    <row r="90" spans="6:15" s="1363" customFormat="1">
      <c r="F90" s="1367"/>
      <c r="J90" s="1367"/>
      <c r="O90" s="1367"/>
    </row>
    <row r="91" spans="6:15" s="1363" customFormat="1">
      <c r="F91" s="1367"/>
      <c r="J91" s="1367"/>
      <c r="O91" s="1367"/>
    </row>
    <row r="92" spans="6:15" s="1363" customFormat="1">
      <c r="F92" s="1367"/>
      <c r="J92" s="1367"/>
      <c r="O92" s="1367"/>
    </row>
    <row r="93" spans="6:15" s="1363" customFormat="1">
      <c r="F93" s="1367"/>
      <c r="J93" s="1367"/>
      <c r="O93" s="1367"/>
    </row>
    <row r="94" spans="6:15" s="1363" customFormat="1">
      <c r="F94" s="1367"/>
      <c r="J94" s="1367"/>
      <c r="O94" s="1367"/>
    </row>
    <row r="95" spans="6:15" s="1363" customFormat="1">
      <c r="F95" s="1367"/>
      <c r="J95" s="1367"/>
      <c r="O95" s="1367"/>
    </row>
    <row r="96" spans="6:15" s="1363" customFormat="1">
      <c r="F96" s="1367"/>
      <c r="J96" s="1367"/>
      <c r="O96" s="1367"/>
    </row>
    <row r="97" spans="6:15" s="1363" customFormat="1">
      <c r="F97" s="1367"/>
      <c r="J97" s="1367"/>
      <c r="O97" s="1367"/>
    </row>
    <row r="98" spans="6:15" s="1363" customFormat="1">
      <c r="F98" s="1367"/>
      <c r="J98" s="1367"/>
      <c r="O98" s="1367"/>
    </row>
    <row r="99" spans="6:15" s="1363" customFormat="1">
      <c r="F99" s="1367"/>
      <c r="J99" s="1367"/>
      <c r="O99" s="1367"/>
    </row>
    <row r="100" spans="6:15" s="1363" customFormat="1">
      <c r="F100" s="1367"/>
      <c r="J100" s="1367"/>
      <c r="O100" s="1367"/>
    </row>
    <row r="101" spans="6:15" s="1363" customFormat="1">
      <c r="F101" s="1367"/>
      <c r="J101" s="1367"/>
      <c r="O101" s="1367"/>
    </row>
    <row r="102" spans="6:15" s="1363" customFormat="1">
      <c r="F102" s="1367"/>
      <c r="J102" s="1367"/>
      <c r="O102" s="1367"/>
    </row>
    <row r="103" spans="6:15" s="1363" customFormat="1">
      <c r="F103" s="1367"/>
      <c r="J103" s="1367"/>
      <c r="O103" s="1367"/>
    </row>
    <row r="104" spans="6:15" s="1363" customFormat="1">
      <c r="F104" s="1367"/>
      <c r="J104" s="1367"/>
      <c r="O104" s="1367"/>
    </row>
    <row r="105" spans="6:15" s="1363" customFormat="1">
      <c r="F105" s="1367"/>
      <c r="J105" s="1367"/>
      <c r="O105" s="1367"/>
    </row>
    <row r="106" spans="6:15" s="1363" customFormat="1">
      <c r="F106" s="1367"/>
      <c r="J106" s="1367"/>
      <c r="O106" s="1367"/>
    </row>
    <row r="107" spans="6:15" s="1363" customFormat="1">
      <c r="F107" s="1367"/>
      <c r="J107" s="1367"/>
      <c r="O107" s="1367"/>
    </row>
    <row r="108" spans="6:15" s="1363" customFormat="1">
      <c r="F108" s="1367"/>
      <c r="J108" s="1367"/>
      <c r="O108" s="1367"/>
    </row>
    <row r="109" spans="6:15" s="1363" customFormat="1">
      <c r="F109" s="1367"/>
      <c r="J109" s="1367"/>
      <c r="O109" s="1367"/>
    </row>
    <row r="110" spans="6:15" s="1363" customFormat="1">
      <c r="F110" s="1367"/>
      <c r="J110" s="1367"/>
      <c r="O110" s="1367"/>
    </row>
    <row r="111" spans="6:15" s="1363" customFormat="1">
      <c r="F111" s="1367"/>
      <c r="J111" s="1367"/>
      <c r="O111" s="1367"/>
    </row>
    <row r="112" spans="6:15" s="1363" customFormat="1">
      <c r="F112" s="1367"/>
      <c r="J112" s="1367"/>
      <c r="O112" s="1367"/>
    </row>
    <row r="113" spans="6:15" s="1363" customFormat="1">
      <c r="F113" s="1367"/>
      <c r="J113" s="1367"/>
      <c r="O113" s="1367"/>
    </row>
    <row r="114" spans="6:15" s="1363" customFormat="1">
      <c r="F114" s="1367"/>
      <c r="J114" s="1367"/>
      <c r="O114" s="1367"/>
    </row>
    <row r="115" spans="6:15" s="1363" customFormat="1">
      <c r="F115" s="1367"/>
      <c r="J115" s="1367"/>
      <c r="O115" s="1367"/>
    </row>
    <row r="116" spans="6:15" s="1363" customFormat="1">
      <c r="F116" s="1367"/>
      <c r="J116" s="1367"/>
      <c r="O116" s="1367"/>
    </row>
    <row r="117" spans="6:15" s="1363" customFormat="1">
      <c r="F117" s="1367"/>
      <c r="J117" s="1367"/>
      <c r="O117" s="1367"/>
    </row>
    <row r="118" spans="6:15" s="1363" customFormat="1">
      <c r="F118" s="1367"/>
      <c r="J118" s="1367"/>
      <c r="O118" s="1367"/>
    </row>
    <row r="119" spans="6:15" s="1363" customFormat="1">
      <c r="F119" s="1367"/>
      <c r="J119" s="1367"/>
      <c r="O119" s="1367"/>
    </row>
    <row r="120" spans="6:15" s="1363" customFormat="1">
      <c r="F120" s="1367"/>
      <c r="J120" s="1367"/>
      <c r="O120" s="1367"/>
    </row>
    <row r="121" spans="6:15" s="1363" customFormat="1">
      <c r="F121" s="1367"/>
      <c r="J121" s="1367"/>
      <c r="O121" s="1367"/>
    </row>
    <row r="122" spans="6:15" s="1363" customFormat="1">
      <c r="F122" s="1367"/>
      <c r="J122" s="1367"/>
      <c r="O122" s="1367"/>
    </row>
    <row r="123" spans="6:15" s="1363" customFormat="1">
      <c r="F123" s="1367"/>
      <c r="J123" s="1367"/>
      <c r="O123" s="1367"/>
    </row>
    <row r="124" spans="6:15" s="1363" customFormat="1">
      <c r="F124" s="1367"/>
      <c r="J124" s="1367"/>
      <c r="O124" s="1367"/>
    </row>
    <row r="125" spans="6:15" s="1363" customFormat="1">
      <c r="F125" s="1367"/>
      <c r="J125" s="1367"/>
      <c r="O125" s="1367"/>
    </row>
    <row r="126" spans="6:15" s="1363" customFormat="1">
      <c r="F126" s="1367"/>
      <c r="J126" s="1367"/>
      <c r="O126" s="1367"/>
    </row>
    <row r="127" spans="6:15" s="1363" customFormat="1">
      <c r="F127" s="1367"/>
      <c r="J127" s="1367"/>
      <c r="O127" s="1367"/>
    </row>
    <row r="128" spans="6:15" s="1363" customFormat="1">
      <c r="F128" s="1367"/>
      <c r="J128" s="1367"/>
      <c r="O128" s="1367"/>
    </row>
    <row r="129" spans="6:15" s="1363" customFormat="1">
      <c r="F129" s="1367"/>
      <c r="J129" s="1367"/>
      <c r="O129" s="1367"/>
    </row>
    <row r="130" spans="6:15" s="1363" customFormat="1">
      <c r="F130" s="1367"/>
      <c r="J130" s="1367"/>
      <c r="O130" s="1367"/>
    </row>
    <row r="131" spans="6:15" s="1363" customFormat="1">
      <c r="F131" s="1367"/>
      <c r="J131" s="1367"/>
      <c r="O131" s="1367"/>
    </row>
    <row r="132" spans="6:15" s="1363" customFormat="1">
      <c r="F132" s="1367"/>
      <c r="J132" s="1367"/>
      <c r="O132" s="1367"/>
    </row>
    <row r="133" spans="6:15" s="1363" customFormat="1">
      <c r="F133" s="1367"/>
      <c r="J133" s="1367"/>
      <c r="O133" s="1367"/>
    </row>
    <row r="134" spans="6:15" s="1363" customFormat="1">
      <c r="F134" s="1367"/>
      <c r="J134" s="1367"/>
      <c r="O134" s="1367"/>
    </row>
    <row r="135" spans="6:15" s="1363" customFormat="1">
      <c r="F135" s="1367"/>
      <c r="J135" s="1367"/>
      <c r="O135" s="1367"/>
    </row>
    <row r="136" spans="6:15" s="1363" customFormat="1">
      <c r="F136" s="1367"/>
      <c r="J136" s="1367"/>
      <c r="O136" s="1367"/>
    </row>
    <row r="137" spans="6:15" s="1363" customFormat="1">
      <c r="F137" s="1367"/>
      <c r="J137" s="1367"/>
      <c r="O137" s="1367"/>
    </row>
    <row r="138" spans="6:15" s="1363" customFormat="1">
      <c r="F138" s="1367"/>
      <c r="J138" s="1367"/>
      <c r="O138" s="1367"/>
    </row>
    <row r="139" spans="6:15" s="1363" customFormat="1">
      <c r="F139" s="1367"/>
      <c r="J139" s="1367"/>
      <c r="O139" s="1367"/>
    </row>
    <row r="140" spans="6:15" s="1363" customFormat="1">
      <c r="F140" s="1367"/>
      <c r="J140" s="1367"/>
      <c r="O140" s="1367"/>
    </row>
    <row r="141" spans="6:15" s="1363" customFormat="1">
      <c r="F141" s="1367"/>
      <c r="J141" s="1367"/>
      <c r="O141" s="1367"/>
    </row>
    <row r="142" spans="6:15" s="1363" customFormat="1">
      <c r="F142" s="1367"/>
      <c r="J142" s="1367"/>
      <c r="O142" s="1367"/>
    </row>
    <row r="143" spans="6:15" s="1363" customFormat="1">
      <c r="F143" s="1367"/>
      <c r="J143" s="1367"/>
      <c r="O143" s="1367"/>
    </row>
    <row r="144" spans="6:15" s="1363" customFormat="1">
      <c r="F144" s="1367"/>
      <c r="J144" s="1367"/>
      <c r="O144" s="1367"/>
    </row>
    <row r="145" spans="6:15" s="1363" customFormat="1">
      <c r="F145" s="1367"/>
      <c r="J145" s="1367"/>
      <c r="O145" s="1367"/>
    </row>
    <row r="146" spans="6:15" s="1363" customFormat="1">
      <c r="F146" s="1367"/>
      <c r="J146" s="1367"/>
      <c r="O146" s="1367"/>
    </row>
    <row r="147" spans="6:15" s="1363" customFormat="1">
      <c r="F147" s="1367"/>
      <c r="J147" s="1367"/>
      <c r="O147" s="1367"/>
    </row>
    <row r="148" spans="6:15" s="1363" customFormat="1">
      <c r="F148" s="1367"/>
      <c r="J148" s="1367"/>
      <c r="O148" s="1367"/>
    </row>
    <row r="149" spans="6:15" s="1363" customFormat="1">
      <c r="F149" s="1367"/>
      <c r="J149" s="1367"/>
      <c r="O149" s="1367"/>
    </row>
    <row r="150" spans="6:15" s="1363" customFormat="1">
      <c r="F150" s="1367"/>
      <c r="J150" s="1367"/>
      <c r="O150" s="1367"/>
    </row>
    <row r="151" spans="6:15" s="1363" customFormat="1">
      <c r="F151" s="1367"/>
      <c r="J151" s="1367"/>
      <c r="O151" s="1367"/>
    </row>
    <row r="152" spans="6:15" s="1363" customFormat="1">
      <c r="F152" s="1367"/>
      <c r="J152" s="1367"/>
      <c r="O152" s="1367"/>
    </row>
    <row r="153" spans="6:15" s="1363" customFormat="1">
      <c r="F153" s="1367"/>
      <c r="J153" s="1367"/>
      <c r="O153" s="1367"/>
    </row>
    <row r="154" spans="6:15" s="1363" customFormat="1">
      <c r="F154" s="1367"/>
      <c r="J154" s="1367"/>
      <c r="O154" s="1367"/>
    </row>
    <row r="155" spans="6:15" s="1363" customFormat="1">
      <c r="F155" s="1367"/>
      <c r="J155" s="1367"/>
      <c r="O155" s="1367"/>
    </row>
    <row r="156" spans="6:15" s="1363" customFormat="1">
      <c r="F156" s="1367"/>
      <c r="J156" s="1367"/>
      <c r="O156" s="1367"/>
    </row>
    <row r="157" spans="6:15" s="1363" customFormat="1">
      <c r="F157" s="1367"/>
      <c r="J157" s="1367"/>
      <c r="O157" s="1367"/>
    </row>
    <row r="158" spans="6:15" s="1363" customFormat="1">
      <c r="F158" s="1367"/>
      <c r="J158" s="1367"/>
      <c r="O158" s="1367"/>
    </row>
    <row r="159" spans="6:15" s="1363" customFormat="1">
      <c r="F159" s="1367"/>
      <c r="J159" s="1367"/>
      <c r="O159" s="1367"/>
    </row>
    <row r="160" spans="6:15" s="1363" customFormat="1">
      <c r="F160" s="1367"/>
      <c r="J160" s="1367"/>
      <c r="O160" s="1367"/>
    </row>
    <row r="161" spans="6:15" s="1363" customFormat="1">
      <c r="F161" s="1367"/>
      <c r="J161" s="1367"/>
      <c r="O161" s="1367"/>
    </row>
    <row r="162" spans="6:15" s="1363" customFormat="1">
      <c r="F162" s="1367"/>
      <c r="J162" s="1367"/>
      <c r="O162" s="1367"/>
    </row>
    <row r="163" spans="6:15" s="1363" customFormat="1">
      <c r="F163" s="1367"/>
      <c r="J163" s="1367"/>
      <c r="O163" s="1367"/>
    </row>
    <row r="164" spans="6:15" s="1363" customFormat="1">
      <c r="F164" s="1367"/>
      <c r="J164" s="1367"/>
      <c r="O164" s="1367"/>
    </row>
    <row r="165" spans="6:15" s="1363" customFormat="1">
      <c r="F165" s="1367"/>
      <c r="J165" s="1367"/>
      <c r="O165" s="1367"/>
    </row>
    <row r="166" spans="6:15" s="1363" customFormat="1">
      <c r="F166" s="1367"/>
      <c r="J166" s="1367"/>
      <c r="O166" s="1367"/>
    </row>
    <row r="167" spans="6:15" s="1363" customFormat="1">
      <c r="F167" s="1367"/>
      <c r="J167" s="1367"/>
      <c r="O167" s="1367"/>
    </row>
    <row r="168" spans="6:15" s="1363" customFormat="1">
      <c r="F168" s="1367"/>
      <c r="J168" s="1367"/>
      <c r="O168" s="1367"/>
    </row>
    <row r="169" spans="6:15" s="1363" customFormat="1">
      <c r="F169" s="1367"/>
      <c r="J169" s="1367"/>
      <c r="O169" s="1367"/>
    </row>
    <row r="170" spans="6:15" s="1363" customFormat="1">
      <c r="F170" s="1367"/>
      <c r="J170" s="1367"/>
      <c r="O170" s="1367"/>
    </row>
    <row r="171" spans="6:15" s="1363" customFormat="1">
      <c r="F171" s="1367"/>
      <c r="J171" s="1367"/>
      <c r="O171" s="1367"/>
    </row>
    <row r="172" spans="6:15" s="1363" customFormat="1">
      <c r="F172" s="1367"/>
      <c r="J172" s="1367"/>
      <c r="O172" s="1367"/>
    </row>
    <row r="173" spans="6:15" s="1363" customFormat="1">
      <c r="F173" s="1367"/>
      <c r="J173" s="1367"/>
      <c r="O173" s="1367"/>
    </row>
    <row r="174" spans="6:15" s="1363" customFormat="1">
      <c r="F174" s="1367"/>
      <c r="J174" s="1367"/>
      <c r="O174" s="1367"/>
    </row>
    <row r="175" spans="6:15" s="1363" customFormat="1">
      <c r="F175" s="1367"/>
      <c r="J175" s="1367"/>
      <c r="O175" s="1367"/>
    </row>
    <row r="176" spans="6:15" s="1363" customFormat="1">
      <c r="F176" s="1367"/>
      <c r="J176" s="1367"/>
      <c r="O176" s="1367"/>
    </row>
    <row r="177" spans="6:15" s="1363" customFormat="1">
      <c r="F177" s="1367"/>
      <c r="J177" s="1367"/>
      <c r="O177" s="1367"/>
    </row>
    <row r="178" spans="6:15" s="1363" customFormat="1">
      <c r="F178" s="1367"/>
      <c r="J178" s="1367"/>
      <c r="O178" s="1367"/>
    </row>
    <row r="179" spans="6:15" s="1363" customFormat="1">
      <c r="F179" s="1367"/>
      <c r="J179" s="1367"/>
      <c r="O179" s="1367"/>
    </row>
    <row r="180" spans="6:15" s="1363" customFormat="1">
      <c r="F180" s="1367"/>
      <c r="J180" s="1367"/>
      <c r="O180" s="1367"/>
    </row>
    <row r="181" spans="6:15" s="1363" customFormat="1">
      <c r="F181" s="1367"/>
      <c r="J181" s="1367"/>
      <c r="O181" s="1367"/>
    </row>
    <row r="182" spans="6:15" s="1363" customFormat="1">
      <c r="F182" s="1367"/>
      <c r="J182" s="1367"/>
      <c r="O182" s="1367"/>
    </row>
    <row r="183" spans="6:15" s="1363" customFormat="1">
      <c r="F183" s="1367"/>
      <c r="J183" s="1367"/>
      <c r="O183" s="1367"/>
    </row>
    <row r="184" spans="6:15" s="1363" customFormat="1">
      <c r="F184" s="1367"/>
      <c r="J184" s="1367"/>
      <c r="O184" s="1367"/>
    </row>
    <row r="185" spans="6:15" s="1363" customFormat="1">
      <c r="F185" s="1367"/>
      <c r="J185" s="1367"/>
      <c r="O185" s="1367"/>
    </row>
    <row r="186" spans="6:15" s="1363" customFormat="1">
      <c r="F186" s="1367"/>
      <c r="J186" s="1367"/>
      <c r="O186" s="1367"/>
    </row>
    <row r="187" spans="6:15" s="1363" customFormat="1">
      <c r="F187" s="1367"/>
      <c r="J187" s="1367"/>
      <c r="O187" s="1367"/>
    </row>
    <row r="188" spans="6:15" s="1363" customFormat="1">
      <c r="F188" s="1367"/>
      <c r="J188" s="1367"/>
      <c r="O188" s="1367"/>
    </row>
    <row r="189" spans="6:15" s="1363" customFormat="1">
      <c r="F189" s="1367"/>
      <c r="J189" s="1367"/>
      <c r="O189" s="1367"/>
    </row>
    <row r="190" spans="6:15" s="1363" customFormat="1">
      <c r="F190" s="1367"/>
      <c r="J190" s="1367"/>
      <c r="O190" s="1367"/>
    </row>
    <row r="191" spans="6:15" s="1363" customFormat="1">
      <c r="F191" s="1367"/>
      <c r="J191" s="1367"/>
      <c r="O191" s="1367"/>
    </row>
    <row r="192" spans="6:15" s="1363" customFormat="1">
      <c r="F192" s="1367"/>
      <c r="J192" s="1367"/>
      <c r="O192" s="1367"/>
    </row>
    <row r="193" spans="6:15" s="1363" customFormat="1">
      <c r="F193" s="1367"/>
      <c r="J193" s="1367"/>
      <c r="O193" s="1367"/>
    </row>
    <row r="194" spans="6:15" s="1363" customFormat="1">
      <c r="F194" s="1367"/>
      <c r="J194" s="1367"/>
      <c r="O194" s="1367"/>
    </row>
    <row r="195" spans="6:15" s="1363" customFormat="1">
      <c r="F195" s="1367"/>
      <c r="J195" s="1367"/>
      <c r="O195" s="1367"/>
    </row>
    <row r="196" spans="6:15" s="1363" customFormat="1">
      <c r="F196" s="1367"/>
      <c r="J196" s="1367"/>
      <c r="O196" s="1367"/>
    </row>
    <row r="197" spans="6:15" s="1363" customFormat="1">
      <c r="F197" s="1367"/>
      <c r="J197" s="1367"/>
      <c r="O197" s="1367"/>
    </row>
    <row r="198" spans="6:15" s="1363" customFormat="1">
      <c r="F198" s="1367"/>
      <c r="J198" s="1367"/>
      <c r="O198" s="1367"/>
    </row>
    <row r="199" spans="6:15" s="1363" customFormat="1">
      <c r="F199" s="1367"/>
      <c r="J199" s="1367"/>
      <c r="O199" s="1367"/>
    </row>
    <row r="200" spans="6:15" s="1363" customFormat="1">
      <c r="F200" s="1367"/>
      <c r="J200" s="1367"/>
      <c r="O200" s="1367"/>
    </row>
    <row r="201" spans="6:15" s="1363" customFormat="1">
      <c r="F201" s="1367"/>
      <c r="J201" s="1367"/>
      <c r="O201" s="1367"/>
    </row>
    <row r="202" spans="6:15" s="1363" customFormat="1">
      <c r="F202" s="1367"/>
      <c r="J202" s="1367"/>
      <c r="O202" s="1367"/>
    </row>
    <row r="203" spans="6:15" s="1363" customFormat="1">
      <c r="F203" s="1367"/>
      <c r="J203" s="1367"/>
      <c r="O203" s="1367"/>
    </row>
    <row r="204" spans="6:15" s="1363" customFormat="1">
      <c r="F204" s="1367"/>
      <c r="J204" s="1367"/>
      <c r="O204" s="1367"/>
    </row>
    <row r="205" spans="6:15" s="1363" customFormat="1">
      <c r="F205" s="1367"/>
      <c r="J205" s="1367"/>
      <c r="O205" s="1367"/>
    </row>
    <row r="206" spans="6:15" s="1363" customFormat="1">
      <c r="F206" s="1367"/>
      <c r="J206" s="1367"/>
      <c r="O206" s="1367"/>
    </row>
    <row r="207" spans="6:15" s="1363" customFormat="1">
      <c r="F207" s="1367"/>
      <c r="J207" s="1367"/>
      <c r="O207" s="1367"/>
    </row>
    <row r="208" spans="6:15" s="1363" customFormat="1">
      <c r="F208" s="1367"/>
      <c r="J208" s="1367"/>
      <c r="O208" s="1367"/>
    </row>
    <row r="209" spans="6:15" s="1363" customFormat="1">
      <c r="F209" s="1367"/>
      <c r="J209" s="1367"/>
      <c r="O209" s="1367"/>
    </row>
    <row r="210" spans="6:15" s="1363" customFormat="1">
      <c r="F210" s="1367"/>
      <c r="J210" s="1367"/>
      <c r="O210" s="1367"/>
    </row>
    <row r="211" spans="6:15" s="1363" customFormat="1">
      <c r="F211" s="1367"/>
      <c r="J211" s="1367"/>
      <c r="O211" s="1367"/>
    </row>
    <row r="212" spans="6:15" s="1363" customFormat="1">
      <c r="F212" s="1367"/>
      <c r="J212" s="1367"/>
      <c r="O212" s="1367"/>
    </row>
    <row r="213" spans="6:15" s="1363" customFormat="1">
      <c r="F213" s="1367"/>
      <c r="J213" s="1367"/>
      <c r="O213" s="1367"/>
    </row>
    <row r="214" spans="6:15" s="1363" customFormat="1">
      <c r="F214" s="1367"/>
      <c r="J214" s="1367"/>
      <c r="O214" s="1367"/>
    </row>
    <row r="215" spans="6:15" s="1363" customFormat="1">
      <c r="F215" s="1367"/>
      <c r="J215" s="1367"/>
      <c r="O215" s="1367"/>
    </row>
    <row r="216" spans="6:15" s="1363" customFormat="1">
      <c r="F216" s="1367"/>
      <c r="J216" s="1367"/>
      <c r="O216" s="1367"/>
    </row>
    <row r="217" spans="6:15" s="1363" customFormat="1">
      <c r="F217" s="1367"/>
      <c r="J217" s="1367"/>
      <c r="O217" s="1367"/>
    </row>
    <row r="218" spans="6:15" s="1363" customFormat="1">
      <c r="F218" s="1367"/>
      <c r="J218" s="1367"/>
      <c r="O218" s="1367"/>
    </row>
    <row r="219" spans="6:15" s="1363" customFormat="1">
      <c r="F219" s="1367"/>
      <c r="J219" s="1367"/>
      <c r="O219" s="1367"/>
    </row>
    <row r="220" spans="6:15" s="1363" customFormat="1">
      <c r="F220" s="1367"/>
      <c r="J220" s="1367"/>
      <c r="O220" s="1367"/>
    </row>
    <row r="221" spans="6:15" s="1363" customFormat="1">
      <c r="F221" s="1367"/>
      <c r="J221" s="1367"/>
      <c r="O221" s="1367"/>
    </row>
    <row r="222" spans="6:15" s="1363" customFormat="1">
      <c r="F222" s="1367"/>
      <c r="J222" s="1367"/>
      <c r="O222" s="1367"/>
    </row>
    <row r="223" spans="6:15" s="1363" customFormat="1">
      <c r="F223" s="1367"/>
      <c r="J223" s="1367"/>
      <c r="O223" s="1367"/>
    </row>
    <row r="224" spans="6:15" s="1363" customFormat="1">
      <c r="F224" s="1367"/>
      <c r="J224" s="1367"/>
      <c r="O224" s="1367"/>
    </row>
    <row r="225" spans="6:15" s="1363" customFormat="1">
      <c r="F225" s="1367"/>
      <c r="J225" s="1367"/>
      <c r="O225" s="1367"/>
    </row>
    <row r="226" spans="6:15" s="1363" customFormat="1">
      <c r="F226" s="1367"/>
      <c r="J226" s="1367"/>
      <c r="O226" s="1367"/>
    </row>
    <row r="227" spans="6:15" s="1363" customFormat="1">
      <c r="F227" s="1367"/>
      <c r="J227" s="1367"/>
      <c r="O227" s="1367"/>
    </row>
    <row r="228" spans="6:15" s="1363" customFormat="1">
      <c r="F228" s="1367"/>
      <c r="J228" s="1367"/>
      <c r="O228" s="1367"/>
    </row>
    <row r="229" spans="6:15" s="1363" customFormat="1">
      <c r="F229" s="1367"/>
      <c r="J229" s="1367"/>
      <c r="O229" s="1367"/>
    </row>
    <row r="230" spans="6:15" s="1363" customFormat="1">
      <c r="F230" s="1367"/>
      <c r="J230" s="1367"/>
      <c r="O230" s="1367"/>
    </row>
    <row r="231" spans="6:15" s="1363" customFormat="1">
      <c r="F231" s="1367"/>
      <c r="J231" s="1367"/>
      <c r="O231" s="1367"/>
    </row>
    <row r="232" spans="6:15" s="1363" customFormat="1">
      <c r="F232" s="1367"/>
      <c r="J232" s="1367"/>
      <c r="O232" s="1367"/>
    </row>
    <row r="233" spans="6:15" s="1363" customFormat="1">
      <c r="F233" s="1367"/>
      <c r="J233" s="1367"/>
      <c r="O233" s="1367"/>
    </row>
    <row r="234" spans="6:15" s="1363" customFormat="1">
      <c r="F234" s="1367"/>
      <c r="J234" s="1367"/>
      <c r="O234" s="1367"/>
    </row>
    <row r="235" spans="6:15" s="1363" customFormat="1">
      <c r="F235" s="1367"/>
      <c r="J235" s="1367"/>
      <c r="O235" s="1367"/>
    </row>
    <row r="236" spans="6:15" s="1363" customFormat="1">
      <c r="F236" s="1367"/>
      <c r="J236" s="1367"/>
      <c r="O236" s="1367"/>
    </row>
    <row r="237" spans="6:15" s="1363" customFormat="1">
      <c r="F237" s="1367"/>
      <c r="J237" s="1367"/>
      <c r="O237" s="1367"/>
    </row>
    <row r="238" spans="6:15" s="1363" customFormat="1">
      <c r="F238" s="1367"/>
      <c r="J238" s="1367"/>
      <c r="O238" s="1367"/>
    </row>
    <row r="239" spans="6:15" s="1363" customFormat="1">
      <c r="F239" s="1367"/>
      <c r="J239" s="1367"/>
      <c r="O239" s="1367"/>
    </row>
    <row r="240" spans="6:15" s="1363" customFormat="1">
      <c r="F240" s="1367"/>
      <c r="J240" s="1367"/>
      <c r="O240" s="1367"/>
    </row>
    <row r="241" spans="6:15" s="1363" customFormat="1">
      <c r="F241" s="1367"/>
      <c r="J241" s="1367"/>
      <c r="O241" s="1367"/>
    </row>
    <row r="242" spans="6:15" s="1363" customFormat="1">
      <c r="F242" s="1367"/>
      <c r="J242" s="1367"/>
      <c r="O242" s="1367"/>
    </row>
    <row r="243" spans="6:15" s="1363" customFormat="1">
      <c r="F243" s="1367"/>
      <c r="J243" s="1367"/>
      <c r="O243" s="1367"/>
    </row>
    <row r="244" spans="6:15" s="1363" customFormat="1">
      <c r="F244" s="1367"/>
      <c r="J244" s="1367"/>
      <c r="O244" s="1367"/>
    </row>
    <row r="245" spans="6:15" s="1363" customFormat="1">
      <c r="F245" s="1367"/>
      <c r="J245" s="1367"/>
      <c r="O245" s="1367"/>
    </row>
    <row r="246" spans="6:15" s="1363" customFormat="1">
      <c r="F246" s="1367"/>
      <c r="J246" s="1367"/>
      <c r="O246" s="1367"/>
    </row>
    <row r="247" spans="6:15" s="1363" customFormat="1">
      <c r="F247" s="1367"/>
      <c r="J247" s="1367"/>
      <c r="O247" s="1367"/>
    </row>
    <row r="248" spans="6:15" s="1363" customFormat="1">
      <c r="F248" s="1367"/>
      <c r="J248" s="1367"/>
      <c r="O248" s="1367"/>
    </row>
    <row r="249" spans="6:15" s="1363" customFormat="1">
      <c r="F249" s="1367"/>
      <c r="J249" s="1367"/>
      <c r="O249" s="1367"/>
    </row>
    <row r="250" spans="6:15" s="1363" customFormat="1">
      <c r="F250" s="1367"/>
      <c r="J250" s="1367"/>
      <c r="O250" s="1367"/>
    </row>
    <row r="251" spans="6:15" s="1363" customFormat="1">
      <c r="F251" s="1367"/>
      <c r="J251" s="1367"/>
      <c r="O251" s="1367"/>
    </row>
    <row r="252" spans="6:15" s="1363" customFormat="1">
      <c r="F252" s="1367"/>
      <c r="J252" s="1367"/>
      <c r="O252" s="1367"/>
    </row>
    <row r="253" spans="6:15" s="1363" customFormat="1">
      <c r="F253" s="1367"/>
      <c r="J253" s="1367"/>
      <c r="O253" s="1367"/>
    </row>
    <row r="254" spans="6:15" s="1363" customFormat="1">
      <c r="F254" s="1367"/>
      <c r="J254" s="1367"/>
      <c r="O254" s="1367"/>
    </row>
    <row r="255" spans="6:15" s="1363" customFormat="1">
      <c r="F255" s="1367"/>
      <c r="J255" s="1367"/>
      <c r="O255" s="1367"/>
    </row>
    <row r="256" spans="6:15" s="1363" customFormat="1">
      <c r="F256" s="1367"/>
      <c r="J256" s="1367"/>
      <c r="O256" s="1367"/>
    </row>
    <row r="257" spans="6:15" s="1363" customFormat="1">
      <c r="F257" s="1367"/>
      <c r="J257" s="1367"/>
      <c r="O257" s="1367"/>
    </row>
    <row r="258" spans="6:15" s="1363" customFormat="1">
      <c r="F258" s="1367"/>
      <c r="J258" s="1367"/>
      <c r="O258" s="1367"/>
    </row>
    <row r="259" spans="6:15" s="1363" customFormat="1">
      <c r="F259" s="1367"/>
      <c r="J259" s="1367"/>
      <c r="O259" s="1367"/>
    </row>
    <row r="260" spans="6:15" s="1363" customFormat="1">
      <c r="F260" s="1367"/>
      <c r="J260" s="1367"/>
      <c r="O260" s="1367"/>
    </row>
    <row r="261" spans="6:15" s="1363" customFormat="1">
      <c r="F261" s="1367"/>
      <c r="J261" s="1367"/>
      <c r="O261" s="1367"/>
    </row>
    <row r="262" spans="6:15" s="1363" customFormat="1">
      <c r="F262" s="1367"/>
      <c r="J262" s="1367"/>
      <c r="O262" s="1367"/>
    </row>
    <row r="263" spans="6:15" s="1363" customFormat="1">
      <c r="F263" s="1367"/>
      <c r="J263" s="1367"/>
      <c r="O263" s="1367"/>
    </row>
    <row r="264" spans="6:15" s="1363" customFormat="1">
      <c r="F264" s="1367"/>
      <c r="J264" s="1367"/>
      <c r="O264" s="1367"/>
    </row>
    <row r="265" spans="6:15" s="1363" customFormat="1">
      <c r="F265" s="1367"/>
      <c r="J265" s="1367"/>
      <c r="O265" s="1367"/>
    </row>
    <row r="266" spans="6:15" s="1363" customFormat="1">
      <c r="F266" s="1367"/>
      <c r="J266" s="1367"/>
      <c r="O266" s="1367"/>
    </row>
    <row r="267" spans="6:15" s="1363" customFormat="1">
      <c r="F267" s="1367"/>
      <c r="J267" s="1367"/>
      <c r="O267" s="1367"/>
    </row>
    <row r="268" spans="6:15" s="1363" customFormat="1">
      <c r="F268" s="1367"/>
      <c r="J268" s="1367"/>
      <c r="O268" s="1367"/>
    </row>
    <row r="269" spans="6:15" s="1363" customFormat="1">
      <c r="F269" s="1367"/>
      <c r="J269" s="1367"/>
      <c r="O269" s="1367"/>
    </row>
    <row r="270" spans="6:15" s="1363" customFormat="1">
      <c r="F270" s="1367"/>
      <c r="J270" s="1367"/>
      <c r="O270" s="1367"/>
    </row>
    <row r="271" spans="6:15" s="1363" customFormat="1">
      <c r="F271" s="1367"/>
      <c r="J271" s="1367"/>
      <c r="O271" s="1367"/>
    </row>
    <row r="272" spans="6:15" s="1363" customFormat="1">
      <c r="F272" s="1367"/>
      <c r="J272" s="1367"/>
      <c r="O272" s="1367"/>
    </row>
    <row r="273" spans="6:15" s="1363" customFormat="1">
      <c r="F273" s="1367"/>
      <c r="J273" s="1367"/>
      <c r="O273" s="1367"/>
    </row>
    <row r="274" spans="6:15" s="1363" customFormat="1">
      <c r="F274" s="1367"/>
      <c r="J274" s="1367"/>
      <c r="O274" s="1367"/>
    </row>
    <row r="275" spans="6:15" s="1363" customFormat="1">
      <c r="F275" s="1367"/>
      <c r="J275" s="1367"/>
      <c r="O275" s="1367"/>
    </row>
    <row r="276" spans="6:15" s="1363" customFormat="1">
      <c r="F276" s="1367"/>
      <c r="J276" s="1367"/>
      <c r="O276" s="1367"/>
    </row>
    <row r="277" spans="6:15" s="1363" customFormat="1">
      <c r="F277" s="1367"/>
      <c r="J277" s="1367"/>
      <c r="O277" s="1367"/>
    </row>
    <row r="278" spans="6:15" s="1363" customFormat="1">
      <c r="F278" s="1367"/>
      <c r="J278" s="1367"/>
      <c r="O278" s="1367"/>
    </row>
    <row r="279" spans="6:15" s="1363" customFormat="1">
      <c r="F279" s="1367"/>
      <c r="J279" s="1367"/>
      <c r="O279" s="1367"/>
    </row>
    <row r="280" spans="6:15" s="1363" customFormat="1">
      <c r="F280" s="1367"/>
      <c r="J280" s="1367"/>
      <c r="O280" s="1367"/>
    </row>
    <row r="281" spans="6:15" s="1363" customFormat="1">
      <c r="F281" s="1367"/>
      <c r="J281" s="1367"/>
      <c r="O281" s="1367"/>
    </row>
    <row r="282" spans="6:15" s="1363" customFormat="1">
      <c r="F282" s="1367"/>
      <c r="J282" s="1367"/>
      <c r="O282" s="1367"/>
    </row>
    <row r="283" spans="6:15" s="1363" customFormat="1">
      <c r="F283" s="1367"/>
      <c r="J283" s="1367"/>
      <c r="O283" s="1367"/>
    </row>
    <row r="284" spans="6:15" s="1363" customFormat="1">
      <c r="F284" s="1367"/>
      <c r="J284" s="1367"/>
      <c r="O284" s="1367"/>
    </row>
    <row r="285" spans="6:15" s="1363" customFormat="1">
      <c r="F285" s="1367"/>
      <c r="J285" s="1367"/>
      <c r="O285" s="1367"/>
    </row>
    <row r="286" spans="6:15" s="1363" customFormat="1">
      <c r="F286" s="1367"/>
      <c r="J286" s="1367"/>
      <c r="O286" s="1367"/>
    </row>
    <row r="287" spans="6:15" s="1363" customFormat="1">
      <c r="F287" s="1367"/>
      <c r="J287" s="1367"/>
      <c r="O287" s="1367"/>
    </row>
    <row r="288" spans="6:15" s="1363" customFormat="1">
      <c r="F288" s="1367"/>
      <c r="J288" s="1367"/>
      <c r="O288" s="1367"/>
    </row>
    <row r="289" spans="6:15" s="1363" customFormat="1">
      <c r="F289" s="1367"/>
      <c r="J289" s="1367"/>
      <c r="O289" s="1367"/>
    </row>
    <row r="290" spans="6:15" s="1363" customFormat="1">
      <c r="F290" s="1367"/>
      <c r="J290" s="1367"/>
      <c r="O290" s="1367"/>
    </row>
    <row r="291" spans="6:15" s="1363" customFormat="1">
      <c r="F291" s="1367"/>
      <c r="J291" s="1367"/>
      <c r="O291" s="1367"/>
    </row>
    <row r="292" spans="6:15" s="1363" customFormat="1">
      <c r="F292" s="1367"/>
      <c r="J292" s="1367"/>
      <c r="O292" s="1367"/>
    </row>
    <row r="293" spans="6:15" s="1363" customFormat="1">
      <c r="F293" s="1367"/>
      <c r="J293" s="1367"/>
      <c r="O293" s="1367"/>
    </row>
    <row r="294" spans="6:15" s="1363" customFormat="1">
      <c r="F294" s="1367"/>
      <c r="J294" s="1367"/>
      <c r="O294" s="1367"/>
    </row>
    <row r="295" spans="6:15" s="1363" customFormat="1">
      <c r="F295" s="1367"/>
      <c r="J295" s="1367"/>
      <c r="O295" s="1367"/>
    </row>
    <row r="296" spans="6:15" s="1363" customFormat="1">
      <c r="F296" s="1367"/>
      <c r="J296" s="1367"/>
      <c r="O296" s="1367"/>
    </row>
    <row r="297" spans="6:15" s="1363" customFormat="1">
      <c r="F297" s="1367"/>
      <c r="J297" s="1367"/>
      <c r="O297" s="1367"/>
    </row>
    <row r="298" spans="6:15" s="1363" customFormat="1">
      <c r="F298" s="1367"/>
      <c r="J298" s="1367"/>
      <c r="O298" s="1367"/>
    </row>
    <row r="299" spans="6:15" s="1363" customFormat="1">
      <c r="F299" s="1367"/>
      <c r="J299" s="1367"/>
      <c r="O299" s="1367"/>
    </row>
    <row r="300" spans="6:15" s="1363" customFormat="1">
      <c r="F300" s="1367"/>
      <c r="J300" s="1367"/>
      <c r="O300" s="1367"/>
    </row>
    <row r="301" spans="6:15" s="1363" customFormat="1">
      <c r="F301" s="1367"/>
      <c r="J301" s="1367"/>
      <c r="O301" s="1367"/>
    </row>
    <row r="302" spans="6:15" s="1363" customFormat="1">
      <c r="F302" s="1367"/>
      <c r="J302" s="1367"/>
      <c r="O302" s="1367"/>
    </row>
    <row r="303" spans="6:15" s="1363" customFormat="1">
      <c r="F303" s="1367"/>
      <c r="J303" s="1367"/>
      <c r="O303" s="1367"/>
    </row>
    <row r="304" spans="6:15" s="1363" customFormat="1">
      <c r="F304" s="1367"/>
      <c r="J304" s="1367"/>
      <c r="O304" s="1367"/>
    </row>
    <row r="305" spans="6:15" s="1363" customFormat="1">
      <c r="F305" s="1367"/>
      <c r="J305" s="1367"/>
      <c r="O305" s="1367"/>
    </row>
    <row r="306" spans="6:15" s="1363" customFormat="1">
      <c r="F306" s="1367"/>
      <c r="J306" s="1367"/>
      <c r="O306" s="1367"/>
    </row>
    <row r="307" spans="6:15" s="1363" customFormat="1">
      <c r="F307" s="1367"/>
      <c r="J307" s="1367"/>
      <c r="O307" s="1367"/>
    </row>
    <row r="308" spans="6:15" s="1363" customFormat="1">
      <c r="F308" s="1367"/>
      <c r="J308" s="1367"/>
      <c r="O308" s="1367"/>
    </row>
    <row r="309" spans="6:15" s="1363" customFormat="1">
      <c r="F309" s="1367"/>
      <c r="J309" s="1367"/>
      <c r="O309" s="1367"/>
    </row>
    <row r="310" spans="6:15" s="1363" customFormat="1">
      <c r="F310" s="1367"/>
      <c r="J310" s="1367"/>
      <c r="O310" s="1367"/>
    </row>
    <row r="311" spans="6:15" s="1363" customFormat="1">
      <c r="F311" s="1367"/>
      <c r="J311" s="1367"/>
      <c r="O311" s="1367"/>
    </row>
    <row r="312" spans="6:15" s="1363" customFormat="1">
      <c r="F312" s="1367"/>
      <c r="J312" s="1367"/>
      <c r="O312" s="1367"/>
    </row>
    <row r="313" spans="6:15" s="1363" customFormat="1">
      <c r="F313" s="1367"/>
      <c r="J313" s="1367"/>
      <c r="O313" s="1367"/>
    </row>
    <row r="314" spans="6:15" s="1363" customFormat="1">
      <c r="F314" s="1367"/>
      <c r="J314" s="1367"/>
      <c r="O314" s="1367"/>
    </row>
    <row r="315" spans="6:15" s="1363" customFormat="1">
      <c r="F315" s="1367"/>
      <c r="J315" s="1367"/>
      <c r="O315" s="1367"/>
    </row>
    <row r="316" spans="6:15" s="1363" customFormat="1">
      <c r="F316" s="1367"/>
      <c r="J316" s="1367"/>
      <c r="O316" s="1367"/>
    </row>
    <row r="317" spans="6:15" s="1363" customFormat="1">
      <c r="F317" s="1367"/>
      <c r="J317" s="1367"/>
      <c r="O317" s="1367"/>
    </row>
    <row r="318" spans="6:15" s="1363" customFormat="1">
      <c r="F318" s="1367"/>
      <c r="J318" s="1367"/>
      <c r="O318" s="1367"/>
    </row>
    <row r="319" spans="6:15" s="1363" customFormat="1">
      <c r="F319" s="1367"/>
      <c r="J319" s="1367"/>
      <c r="O319" s="1367"/>
    </row>
    <row r="320" spans="6:15" s="1363" customFormat="1">
      <c r="F320" s="1367"/>
      <c r="J320" s="1367"/>
      <c r="O320" s="1367"/>
    </row>
    <row r="321" spans="6:15" s="1363" customFormat="1">
      <c r="F321" s="1367"/>
      <c r="J321" s="1367"/>
      <c r="O321" s="1367"/>
    </row>
    <row r="322" spans="6:15" s="1363" customFormat="1">
      <c r="F322" s="1367"/>
      <c r="J322" s="1367"/>
      <c r="O322" s="1367"/>
    </row>
    <row r="323" spans="6:15" s="1363" customFormat="1">
      <c r="F323" s="1367"/>
      <c r="J323" s="1367"/>
      <c r="O323" s="1367"/>
    </row>
    <row r="324" spans="6:15" s="1363" customFormat="1">
      <c r="F324" s="1367"/>
      <c r="J324" s="1367"/>
      <c r="O324" s="1367"/>
    </row>
    <row r="325" spans="6:15" s="1363" customFormat="1">
      <c r="F325" s="1367"/>
      <c r="J325" s="1367"/>
      <c r="O325" s="1367"/>
    </row>
    <row r="326" spans="6:15" s="1363" customFormat="1">
      <c r="F326" s="1367"/>
      <c r="J326" s="1367"/>
      <c r="O326" s="1367"/>
    </row>
    <row r="327" spans="6:15" s="1363" customFormat="1">
      <c r="F327" s="1367"/>
      <c r="J327" s="1367"/>
      <c r="O327" s="1367"/>
    </row>
    <row r="328" spans="6:15" s="1363" customFormat="1">
      <c r="F328" s="1367"/>
      <c r="J328" s="1367"/>
      <c r="O328" s="1367"/>
    </row>
    <row r="329" spans="6:15" s="1363" customFormat="1">
      <c r="F329" s="1367"/>
      <c r="J329" s="1367"/>
      <c r="O329" s="1367"/>
    </row>
    <row r="330" spans="6:15" s="1363" customFormat="1">
      <c r="F330" s="1367"/>
      <c r="J330" s="1367"/>
      <c r="O330" s="1367"/>
    </row>
    <row r="331" spans="6:15" s="1363" customFormat="1">
      <c r="F331" s="1367"/>
      <c r="J331" s="1367"/>
      <c r="O331" s="1367"/>
    </row>
    <row r="332" spans="6:15" s="1363" customFormat="1">
      <c r="F332" s="1367"/>
      <c r="J332" s="1367"/>
      <c r="O332" s="1367"/>
    </row>
    <row r="333" spans="6:15" s="1363" customFormat="1">
      <c r="F333" s="1367"/>
      <c r="J333" s="1367"/>
      <c r="O333" s="1367"/>
    </row>
    <row r="334" spans="6:15" s="1363" customFormat="1">
      <c r="F334" s="1367"/>
      <c r="J334" s="1367"/>
      <c r="O334" s="1367"/>
    </row>
    <row r="335" spans="6:15" s="1363" customFormat="1">
      <c r="F335" s="1367"/>
      <c r="J335" s="1367"/>
      <c r="O335" s="1367"/>
    </row>
    <row r="336" spans="6:15" s="1363" customFormat="1">
      <c r="F336" s="1367"/>
      <c r="J336" s="1367"/>
      <c r="O336" s="1367"/>
    </row>
    <row r="337" spans="6:15" s="1363" customFormat="1">
      <c r="F337" s="1367"/>
      <c r="J337" s="1367"/>
      <c r="O337" s="1367"/>
    </row>
    <row r="338" spans="6:15" s="1363" customFormat="1">
      <c r="F338" s="1367"/>
      <c r="J338" s="1367"/>
      <c r="O338" s="1367"/>
    </row>
    <row r="339" spans="6:15" s="1363" customFormat="1">
      <c r="F339" s="1367"/>
      <c r="J339" s="1367"/>
      <c r="O339" s="1367"/>
    </row>
    <row r="340" spans="6:15" s="1363" customFormat="1">
      <c r="F340" s="1367"/>
      <c r="J340" s="1367"/>
      <c r="O340" s="1367"/>
    </row>
    <row r="341" spans="6:15" s="1363" customFormat="1">
      <c r="F341" s="1367"/>
      <c r="J341" s="1367"/>
      <c r="O341" s="1367"/>
    </row>
    <row r="342" spans="6:15" s="1363" customFormat="1">
      <c r="F342" s="1367"/>
      <c r="J342" s="1367"/>
      <c r="O342" s="1367"/>
    </row>
    <row r="343" spans="6:15" s="1363" customFormat="1">
      <c r="F343" s="1367"/>
      <c r="J343" s="1367"/>
      <c r="O343" s="1367"/>
    </row>
    <row r="344" spans="6:15" s="1363" customFormat="1">
      <c r="F344" s="1367"/>
      <c r="J344" s="1367"/>
      <c r="O344" s="1367"/>
    </row>
    <row r="345" spans="6:15" s="1363" customFormat="1">
      <c r="F345" s="1367"/>
      <c r="J345" s="1367"/>
      <c r="O345" s="1367"/>
    </row>
    <row r="346" spans="6:15" s="1363" customFormat="1">
      <c r="F346" s="1367"/>
      <c r="J346" s="1367"/>
      <c r="O346" s="1367"/>
    </row>
    <row r="347" spans="6:15" s="1363" customFormat="1">
      <c r="F347" s="1367"/>
      <c r="J347" s="1367"/>
      <c r="O347" s="1367"/>
    </row>
    <row r="348" spans="6:15" s="1363" customFormat="1">
      <c r="F348" s="1367"/>
      <c r="J348" s="1367"/>
      <c r="O348" s="1367"/>
    </row>
    <row r="349" spans="6:15" s="1363" customFormat="1">
      <c r="F349" s="1367"/>
      <c r="J349" s="1367"/>
      <c r="O349" s="1367"/>
    </row>
    <row r="350" spans="6:15" s="1363" customFormat="1">
      <c r="F350" s="1367"/>
      <c r="J350" s="1367"/>
      <c r="O350" s="1367"/>
    </row>
    <row r="351" spans="6:15" s="1363" customFormat="1">
      <c r="F351" s="1367"/>
      <c r="J351" s="1367"/>
      <c r="O351" s="1367"/>
    </row>
    <row r="352" spans="6:15" s="1363" customFormat="1">
      <c r="F352" s="1367"/>
      <c r="J352" s="1367"/>
      <c r="O352" s="1367"/>
    </row>
    <row r="353" spans="6:15" s="1363" customFormat="1">
      <c r="F353" s="1367"/>
      <c r="J353" s="1367"/>
      <c r="O353" s="1367"/>
    </row>
    <row r="354" spans="6:15" s="1363" customFormat="1">
      <c r="F354" s="1367"/>
      <c r="J354" s="1367"/>
      <c r="O354" s="1367"/>
    </row>
    <row r="355" spans="6:15" s="1363" customFormat="1">
      <c r="F355" s="1367"/>
      <c r="J355" s="1367"/>
      <c r="O355" s="1367"/>
    </row>
    <row r="356" spans="6:15" s="1363" customFormat="1">
      <c r="F356" s="1367"/>
      <c r="J356" s="1367"/>
      <c r="O356" s="1367"/>
    </row>
    <row r="357" spans="6:15" s="1363" customFormat="1">
      <c r="F357" s="1367"/>
      <c r="J357" s="1367"/>
      <c r="O357" s="1367"/>
    </row>
    <row r="358" spans="6:15" s="1363" customFormat="1">
      <c r="F358" s="1367"/>
      <c r="J358" s="1367"/>
      <c r="O358" s="1367"/>
    </row>
    <row r="359" spans="6:15" s="1363" customFormat="1">
      <c r="F359" s="1367"/>
      <c r="J359" s="1367"/>
      <c r="O359" s="1367"/>
    </row>
    <row r="360" spans="6:15" s="1363" customFormat="1">
      <c r="F360" s="1367"/>
      <c r="J360" s="1367"/>
      <c r="O360" s="1367"/>
    </row>
    <row r="361" spans="6:15" s="1363" customFormat="1">
      <c r="F361" s="1367"/>
      <c r="J361" s="1367"/>
      <c r="O361" s="1367"/>
    </row>
    <row r="362" spans="6:15" s="1363" customFormat="1">
      <c r="F362" s="1367"/>
      <c r="J362" s="1367"/>
      <c r="O362" s="1367"/>
    </row>
    <row r="363" spans="6:15" s="1363" customFormat="1">
      <c r="F363" s="1367"/>
      <c r="J363" s="1367"/>
      <c r="O363" s="1367"/>
    </row>
    <row r="364" spans="6:15" s="1363" customFormat="1">
      <c r="F364" s="1367"/>
      <c r="J364" s="1367"/>
      <c r="O364" s="1367"/>
    </row>
    <row r="365" spans="6:15" s="1363" customFormat="1">
      <c r="F365" s="1367"/>
      <c r="J365" s="1367"/>
      <c r="O365" s="1367"/>
    </row>
    <row r="366" spans="6:15" s="1363" customFormat="1">
      <c r="F366" s="1367"/>
      <c r="J366" s="1367"/>
      <c r="O366" s="1367"/>
    </row>
    <row r="367" spans="6:15" s="1363" customFormat="1">
      <c r="F367" s="1367"/>
      <c r="J367" s="1367"/>
      <c r="O367" s="1367"/>
    </row>
    <row r="368" spans="6:15" s="1363" customFormat="1">
      <c r="F368" s="1367"/>
      <c r="J368" s="1367"/>
      <c r="O368" s="1367"/>
    </row>
    <row r="369" spans="6:15" s="1363" customFormat="1">
      <c r="F369" s="1367"/>
      <c r="J369" s="1367"/>
      <c r="O369" s="1367"/>
    </row>
    <row r="370" spans="6:15" s="1363" customFormat="1">
      <c r="F370" s="1367"/>
      <c r="J370" s="1367"/>
      <c r="O370" s="1367"/>
    </row>
    <row r="371" spans="6:15" s="1363" customFormat="1">
      <c r="F371" s="1367"/>
      <c r="J371" s="1367"/>
      <c r="O371" s="1367"/>
    </row>
    <row r="372" spans="6:15" s="1363" customFormat="1">
      <c r="F372" s="1367"/>
      <c r="J372" s="1367"/>
      <c r="O372" s="1367"/>
    </row>
    <row r="373" spans="6:15" s="1363" customFormat="1">
      <c r="F373" s="1367"/>
      <c r="J373" s="1367"/>
      <c r="O373" s="1367"/>
    </row>
    <row r="374" spans="6:15" s="1363" customFormat="1">
      <c r="F374" s="1367"/>
      <c r="J374" s="1367"/>
      <c r="O374" s="1367"/>
    </row>
    <row r="375" spans="6:15" s="1363" customFormat="1">
      <c r="F375" s="1367"/>
      <c r="J375" s="1367"/>
      <c r="O375" s="1367"/>
    </row>
    <row r="376" spans="6:15" s="1363" customFormat="1">
      <c r="F376" s="1367"/>
      <c r="J376" s="1367"/>
      <c r="O376" s="1367"/>
    </row>
    <row r="377" spans="6:15" s="1363" customFormat="1">
      <c r="F377" s="1367"/>
      <c r="J377" s="1367"/>
      <c r="O377" s="1367"/>
    </row>
    <row r="378" spans="6:15" s="1363" customFormat="1">
      <c r="F378" s="1367"/>
      <c r="J378" s="1367"/>
      <c r="O378" s="1367"/>
    </row>
    <row r="379" spans="6:15" s="1363" customFormat="1">
      <c r="F379" s="1367"/>
      <c r="J379" s="1367"/>
      <c r="O379" s="1367"/>
    </row>
    <row r="380" spans="6:15" s="1363" customFormat="1">
      <c r="F380" s="1367"/>
      <c r="J380" s="1367"/>
      <c r="O380" s="1367"/>
    </row>
    <row r="381" spans="6:15" s="1363" customFormat="1">
      <c r="F381" s="1367"/>
      <c r="J381" s="1367"/>
      <c r="O381" s="1367"/>
    </row>
    <row r="382" spans="6:15" s="1363" customFormat="1">
      <c r="F382" s="1367"/>
      <c r="J382" s="1367"/>
      <c r="O382" s="1367"/>
    </row>
    <row r="383" spans="6:15" s="1363" customFormat="1">
      <c r="F383" s="1367"/>
      <c r="J383" s="1367"/>
      <c r="O383" s="1367"/>
    </row>
    <row r="384" spans="6:15" s="1363" customFormat="1">
      <c r="F384" s="1367"/>
      <c r="J384" s="1367"/>
      <c r="O384" s="1367"/>
    </row>
    <row r="385" spans="6:15" s="1363" customFormat="1">
      <c r="F385" s="1367"/>
      <c r="J385" s="1367"/>
      <c r="O385" s="1367"/>
    </row>
    <row r="386" spans="6:15" s="1363" customFormat="1">
      <c r="F386" s="1367"/>
      <c r="J386" s="1367"/>
      <c r="O386" s="1367"/>
    </row>
    <row r="387" spans="6:15" s="1363" customFormat="1">
      <c r="F387" s="1367"/>
      <c r="J387" s="1367"/>
      <c r="O387" s="1367"/>
    </row>
    <row r="388" spans="6:15" s="1363" customFormat="1">
      <c r="F388" s="1367"/>
      <c r="J388" s="1367"/>
      <c r="O388" s="1367"/>
    </row>
    <row r="389" spans="6:15" s="1363" customFormat="1">
      <c r="F389" s="1367"/>
      <c r="J389" s="1367"/>
      <c r="O389" s="1367"/>
    </row>
    <row r="390" spans="6:15" s="1363" customFormat="1">
      <c r="F390" s="1367"/>
      <c r="J390" s="1367"/>
      <c r="O390" s="1367"/>
    </row>
    <row r="391" spans="6:15" s="1363" customFormat="1">
      <c r="F391" s="1367"/>
      <c r="J391" s="1367"/>
      <c r="O391" s="1367"/>
    </row>
    <row r="392" spans="6:15" s="1363" customFormat="1">
      <c r="F392" s="1367"/>
      <c r="J392" s="1367"/>
      <c r="O392" s="1367"/>
    </row>
    <row r="393" spans="6:15" s="1363" customFormat="1">
      <c r="F393" s="1367"/>
      <c r="J393" s="1367"/>
      <c r="O393" s="1367"/>
    </row>
    <row r="394" spans="6:15" s="1363" customFormat="1">
      <c r="F394" s="1367"/>
      <c r="J394" s="1367"/>
      <c r="O394" s="1367"/>
    </row>
    <row r="395" spans="6:15" s="1363" customFormat="1">
      <c r="F395" s="1367"/>
      <c r="J395" s="1367"/>
      <c r="O395" s="1367"/>
    </row>
    <row r="396" spans="6:15" s="1363" customFormat="1">
      <c r="F396" s="1367"/>
      <c r="J396" s="1367"/>
      <c r="O396" s="1367"/>
    </row>
    <row r="397" spans="6:15" s="1363" customFormat="1">
      <c r="F397" s="1367"/>
      <c r="J397" s="1367"/>
      <c r="O397" s="1367"/>
    </row>
    <row r="398" spans="6:15" s="1363" customFormat="1">
      <c r="F398" s="1367"/>
      <c r="J398" s="1367"/>
      <c r="O398" s="1367"/>
    </row>
    <row r="399" spans="6:15" s="1363" customFormat="1">
      <c r="F399" s="1367"/>
      <c r="J399" s="1367"/>
      <c r="O399" s="1367"/>
    </row>
    <row r="400" spans="6:15" s="1363" customFormat="1">
      <c r="F400" s="1367"/>
      <c r="J400" s="1367"/>
      <c r="O400" s="1367"/>
    </row>
    <row r="401" spans="6:15" s="1363" customFormat="1">
      <c r="F401" s="1367"/>
      <c r="J401" s="1367"/>
      <c r="O401" s="1367"/>
    </row>
    <row r="402" spans="6:15" s="1363" customFormat="1">
      <c r="F402" s="1367"/>
      <c r="J402" s="1367"/>
      <c r="O402" s="1367"/>
    </row>
    <row r="403" spans="6:15" s="1363" customFormat="1">
      <c r="F403" s="1367"/>
      <c r="J403" s="1367"/>
      <c r="O403" s="1367"/>
    </row>
    <row r="404" spans="6:15" s="1363" customFormat="1">
      <c r="F404" s="1367"/>
      <c r="J404" s="1367"/>
      <c r="O404" s="1367"/>
    </row>
    <row r="405" spans="6:15" s="1363" customFormat="1">
      <c r="F405" s="1367"/>
      <c r="J405" s="1367"/>
      <c r="O405" s="1367"/>
    </row>
    <row r="406" spans="6:15" s="1363" customFormat="1">
      <c r="F406" s="1367"/>
      <c r="J406" s="1367"/>
      <c r="O406" s="1367"/>
    </row>
    <row r="407" spans="6:15" s="1363" customFormat="1">
      <c r="F407" s="1367"/>
      <c r="J407" s="1367"/>
      <c r="O407" s="1367"/>
    </row>
    <row r="408" spans="6:15" s="1363" customFormat="1">
      <c r="F408" s="1367"/>
      <c r="J408" s="1367"/>
      <c r="O408" s="1367"/>
    </row>
    <row r="409" spans="6:15" s="1363" customFormat="1">
      <c r="F409" s="1367"/>
      <c r="J409" s="1367"/>
      <c r="O409" s="1367"/>
    </row>
    <row r="410" spans="6:15" s="1363" customFormat="1">
      <c r="F410" s="1367"/>
      <c r="J410" s="1367"/>
      <c r="O410" s="1367"/>
    </row>
    <row r="411" spans="6:15" s="1363" customFormat="1">
      <c r="F411" s="1367"/>
      <c r="J411" s="1367"/>
      <c r="O411" s="1367"/>
    </row>
    <row r="412" spans="6:15" s="1363" customFormat="1">
      <c r="F412" s="1367"/>
      <c r="J412" s="1367"/>
      <c r="O412" s="1367"/>
    </row>
    <row r="413" spans="6:15" s="1363" customFormat="1">
      <c r="F413" s="1367"/>
      <c r="J413" s="1367"/>
      <c r="O413" s="1367"/>
    </row>
    <row r="414" spans="6:15" s="1363" customFormat="1">
      <c r="F414" s="1367"/>
      <c r="J414" s="1367"/>
      <c r="O414" s="1367"/>
    </row>
    <row r="415" spans="6:15" s="1363" customFormat="1">
      <c r="F415" s="1367"/>
      <c r="J415" s="1367"/>
      <c r="O415" s="1367"/>
    </row>
    <row r="416" spans="6:15" s="1363" customFormat="1">
      <c r="F416" s="1367"/>
      <c r="J416" s="1367"/>
      <c r="O416" s="1367"/>
    </row>
    <row r="417" spans="6:15" s="1363" customFormat="1">
      <c r="F417" s="1367"/>
      <c r="J417" s="1367"/>
      <c r="O417" s="1367"/>
    </row>
    <row r="418" spans="6:15" s="1363" customFormat="1">
      <c r="F418" s="1367"/>
      <c r="J418" s="1367"/>
      <c r="O418" s="1367"/>
    </row>
    <row r="419" spans="6:15" s="1363" customFormat="1">
      <c r="F419" s="1367"/>
      <c r="J419" s="1367"/>
      <c r="O419" s="1367"/>
    </row>
    <row r="420" spans="6:15" s="1363" customFormat="1">
      <c r="F420" s="1367"/>
      <c r="J420" s="1367"/>
      <c r="O420" s="1367"/>
    </row>
    <row r="421" spans="6:15" s="1363" customFormat="1">
      <c r="F421" s="1367"/>
      <c r="J421" s="1367"/>
      <c r="O421" s="1367"/>
    </row>
    <row r="422" spans="6:15" s="1363" customFormat="1">
      <c r="F422" s="1367"/>
      <c r="J422" s="1367"/>
      <c r="O422" s="1367"/>
    </row>
    <row r="423" spans="6:15" s="1363" customFormat="1">
      <c r="F423" s="1367"/>
      <c r="J423" s="1367"/>
      <c r="O423" s="1367"/>
    </row>
    <row r="424" spans="6:15" s="1363" customFormat="1">
      <c r="F424" s="1367"/>
      <c r="J424" s="1367"/>
      <c r="O424" s="1367"/>
    </row>
    <row r="425" spans="6:15" s="1363" customFormat="1">
      <c r="F425" s="1367"/>
      <c r="J425" s="1367"/>
      <c r="O425" s="1367"/>
    </row>
    <row r="426" spans="6:15" s="1363" customFormat="1">
      <c r="F426" s="1367"/>
      <c r="J426" s="1367"/>
      <c r="O426" s="1367"/>
    </row>
    <row r="427" spans="6:15" s="1363" customFormat="1">
      <c r="F427" s="1367"/>
      <c r="J427" s="1367"/>
      <c r="O427" s="1367"/>
    </row>
    <row r="428" spans="6:15" s="1363" customFormat="1">
      <c r="F428" s="1367"/>
      <c r="J428" s="1367"/>
      <c r="O428" s="1367"/>
    </row>
    <row r="429" spans="6:15" s="1363" customFormat="1">
      <c r="F429" s="1367"/>
      <c r="J429" s="1367"/>
      <c r="O429" s="1367"/>
    </row>
    <row r="430" spans="6:15" s="1363" customFormat="1">
      <c r="F430" s="1367"/>
      <c r="J430" s="1367"/>
      <c r="O430" s="1367"/>
    </row>
    <row r="431" spans="6:15" s="1363" customFormat="1">
      <c r="F431" s="1367"/>
      <c r="J431" s="1367"/>
      <c r="O431" s="1367"/>
    </row>
    <row r="432" spans="6:15" s="1363" customFormat="1">
      <c r="F432" s="1367"/>
      <c r="J432" s="1367"/>
      <c r="O432" s="1367"/>
    </row>
    <row r="433" spans="6:15" s="1363" customFormat="1">
      <c r="F433" s="1367"/>
      <c r="J433" s="1367"/>
      <c r="O433" s="1367"/>
    </row>
    <row r="434" spans="6:15" s="1363" customFormat="1">
      <c r="F434" s="1367"/>
      <c r="J434" s="1367"/>
      <c r="O434" s="1367"/>
    </row>
    <row r="435" spans="6:15" s="1363" customFormat="1">
      <c r="F435" s="1367"/>
      <c r="J435" s="1367"/>
      <c r="O435" s="1367"/>
    </row>
    <row r="436" spans="6:15" s="1363" customFormat="1">
      <c r="F436" s="1367"/>
      <c r="J436" s="1367"/>
      <c r="O436" s="1367"/>
    </row>
    <row r="437" spans="6:15" s="1363" customFormat="1">
      <c r="F437" s="1367"/>
      <c r="J437" s="1367"/>
      <c r="O437" s="1367"/>
    </row>
    <row r="438" spans="6:15" s="1363" customFormat="1">
      <c r="F438" s="1367"/>
      <c r="J438" s="1367"/>
      <c r="O438" s="1367"/>
    </row>
    <row r="439" spans="6:15" s="1363" customFormat="1">
      <c r="F439" s="1367"/>
      <c r="J439" s="1367"/>
      <c r="O439" s="1367"/>
    </row>
    <row r="440" spans="6:15" s="1363" customFormat="1">
      <c r="F440" s="1367"/>
      <c r="J440" s="1367"/>
      <c r="O440" s="1367"/>
    </row>
    <row r="441" spans="6:15" s="1363" customFormat="1">
      <c r="F441" s="1367"/>
      <c r="J441" s="1367"/>
      <c r="O441" s="1367"/>
    </row>
    <row r="442" spans="6:15" s="1363" customFormat="1">
      <c r="F442" s="1367"/>
      <c r="J442" s="1367"/>
      <c r="O442" s="1367"/>
    </row>
    <row r="443" spans="6:15" s="1363" customFormat="1">
      <c r="F443" s="1367"/>
      <c r="J443" s="1367"/>
      <c r="O443" s="1367"/>
    </row>
    <row r="444" spans="6:15" s="1363" customFormat="1">
      <c r="F444" s="1367"/>
      <c r="J444" s="1367"/>
      <c r="O444" s="1367"/>
    </row>
    <row r="445" spans="6:15" s="1363" customFormat="1">
      <c r="F445" s="1367"/>
      <c r="J445" s="1367"/>
      <c r="O445" s="1367"/>
    </row>
    <row r="446" spans="6:15" s="1363" customFormat="1">
      <c r="F446" s="1367"/>
      <c r="J446" s="1367"/>
      <c r="O446" s="1367"/>
    </row>
    <row r="447" spans="6:15" s="1363" customFormat="1">
      <c r="F447" s="1367"/>
      <c r="J447" s="1367"/>
      <c r="O447" s="1367"/>
    </row>
    <row r="448" spans="6:15" s="1363" customFormat="1">
      <c r="F448" s="1367"/>
      <c r="J448" s="1367"/>
      <c r="O448" s="1367"/>
    </row>
    <row r="449" spans="6:15" s="1363" customFormat="1">
      <c r="F449" s="1367"/>
      <c r="J449" s="1367"/>
      <c r="O449" s="1367"/>
    </row>
    <row r="450" spans="6:15" s="1363" customFormat="1">
      <c r="F450" s="1367"/>
      <c r="J450" s="1367"/>
      <c r="O450" s="1367"/>
    </row>
    <row r="451" spans="6:15" s="1363" customFormat="1">
      <c r="F451" s="1367"/>
      <c r="J451" s="1367"/>
      <c r="O451" s="1367"/>
    </row>
    <row r="452" spans="6:15" s="1363" customFormat="1">
      <c r="F452" s="1367"/>
      <c r="J452" s="1367"/>
      <c r="O452" s="1367"/>
    </row>
    <row r="453" spans="6:15" s="1363" customFormat="1">
      <c r="F453" s="1367"/>
      <c r="J453" s="1367"/>
      <c r="O453" s="1367"/>
    </row>
    <row r="454" spans="6:15" s="1363" customFormat="1">
      <c r="F454" s="1367"/>
      <c r="J454" s="1367"/>
      <c r="O454" s="1367"/>
    </row>
    <row r="455" spans="6:15" s="1363" customFormat="1">
      <c r="F455" s="1367"/>
      <c r="J455" s="1367"/>
      <c r="O455" s="1367"/>
    </row>
    <row r="456" spans="6:15" s="1363" customFormat="1">
      <c r="F456" s="1367"/>
      <c r="J456" s="1367"/>
      <c r="O456" s="1367"/>
    </row>
    <row r="457" spans="6:15" s="1363" customFormat="1">
      <c r="F457" s="1367"/>
      <c r="J457" s="1367"/>
      <c r="O457" s="1367"/>
    </row>
    <row r="458" spans="6:15" s="1363" customFormat="1">
      <c r="F458" s="1367"/>
      <c r="J458" s="1367"/>
      <c r="O458" s="1367"/>
    </row>
    <row r="459" spans="6:15" s="1363" customFormat="1">
      <c r="F459" s="1367"/>
      <c r="J459" s="1367"/>
      <c r="O459" s="1367"/>
    </row>
    <row r="460" spans="6:15" s="1363" customFormat="1">
      <c r="F460" s="1367"/>
      <c r="J460" s="1367"/>
      <c r="O460" s="1367"/>
    </row>
    <row r="461" spans="6:15" s="1363" customFormat="1">
      <c r="F461" s="1367"/>
      <c r="J461" s="1367"/>
      <c r="O461" s="1367"/>
    </row>
    <row r="462" spans="6:15" s="1363" customFormat="1">
      <c r="F462" s="1367"/>
      <c r="J462" s="1367"/>
      <c r="O462" s="1367"/>
    </row>
    <row r="463" spans="6:15" s="1363" customFormat="1">
      <c r="F463" s="1367"/>
      <c r="J463" s="1367"/>
      <c r="O463" s="1367"/>
    </row>
    <row r="464" spans="6:15" s="1363" customFormat="1">
      <c r="F464" s="1367"/>
      <c r="J464" s="1367"/>
      <c r="O464" s="1367"/>
    </row>
    <row r="465" spans="6:15" s="1363" customFormat="1">
      <c r="F465" s="1367"/>
      <c r="J465" s="1367"/>
      <c r="O465" s="1367"/>
    </row>
    <row r="466" spans="6:15" s="1363" customFormat="1">
      <c r="F466" s="1367"/>
      <c r="J466" s="1367"/>
      <c r="O466" s="1367"/>
    </row>
    <row r="467" spans="6:15" s="1363" customFormat="1">
      <c r="F467" s="1367"/>
      <c r="J467" s="1367"/>
      <c r="O467" s="1367"/>
    </row>
    <row r="468" spans="6:15" s="1363" customFormat="1">
      <c r="F468" s="1367"/>
      <c r="J468" s="1367"/>
      <c r="O468" s="1367"/>
    </row>
    <row r="469" spans="6:15" s="1363" customFormat="1">
      <c r="F469" s="1367"/>
      <c r="J469" s="1367"/>
      <c r="O469" s="1367"/>
    </row>
    <row r="470" spans="6:15" s="1363" customFormat="1">
      <c r="F470" s="1367"/>
      <c r="J470" s="1367"/>
      <c r="O470" s="1367"/>
    </row>
    <row r="471" spans="6:15" s="1363" customFormat="1">
      <c r="F471" s="1367"/>
      <c r="J471" s="1367"/>
      <c r="O471" s="1367"/>
    </row>
    <row r="472" spans="6:15" s="1363" customFormat="1">
      <c r="F472" s="1367"/>
      <c r="J472" s="1367"/>
      <c r="O472" s="1367"/>
    </row>
    <row r="473" spans="6:15" s="1363" customFormat="1">
      <c r="F473" s="1367"/>
      <c r="J473" s="1367"/>
      <c r="O473" s="1367"/>
    </row>
    <row r="474" spans="6:15" s="1363" customFormat="1">
      <c r="F474" s="1367"/>
      <c r="J474" s="1367"/>
      <c r="O474" s="1367"/>
    </row>
    <row r="475" spans="6:15" s="1363" customFormat="1">
      <c r="F475" s="1367"/>
      <c r="J475" s="1367"/>
      <c r="O475" s="1367"/>
    </row>
    <row r="476" spans="6:15" s="1363" customFormat="1">
      <c r="F476" s="1367"/>
      <c r="J476" s="1367"/>
      <c r="O476" s="1367"/>
    </row>
    <row r="477" spans="6:15" s="1363" customFormat="1">
      <c r="F477" s="1367"/>
      <c r="J477" s="1367"/>
      <c r="O477" s="1367"/>
    </row>
    <row r="478" spans="6:15" s="1363" customFormat="1">
      <c r="F478" s="1367"/>
      <c r="J478" s="1367"/>
      <c r="O478" s="1367"/>
    </row>
    <row r="479" spans="6:15" s="1363" customFormat="1">
      <c r="F479" s="1367"/>
      <c r="J479" s="1367"/>
      <c r="O479" s="1367"/>
    </row>
    <row r="480" spans="6:15" s="1363" customFormat="1">
      <c r="F480" s="1367"/>
      <c r="J480" s="1367"/>
      <c r="O480" s="1367"/>
    </row>
    <row r="481" spans="6:15" s="1363" customFormat="1">
      <c r="F481" s="1367"/>
      <c r="J481" s="1367"/>
      <c r="O481" s="1367"/>
    </row>
    <row r="482" spans="6:15" s="1363" customFormat="1">
      <c r="F482" s="1367"/>
      <c r="J482" s="1367"/>
      <c r="O482" s="1367"/>
    </row>
    <row r="483" spans="6:15" s="1363" customFormat="1">
      <c r="F483" s="1367"/>
      <c r="J483" s="1367"/>
      <c r="O483" s="1367"/>
    </row>
    <row r="484" spans="6:15" s="1363" customFormat="1">
      <c r="F484" s="1367"/>
      <c r="J484" s="1367"/>
      <c r="O484" s="1367"/>
    </row>
    <row r="485" spans="6:15" s="1363" customFormat="1">
      <c r="F485" s="1367"/>
      <c r="J485" s="1367"/>
      <c r="O485" s="1367"/>
    </row>
    <row r="486" spans="6:15" s="1363" customFormat="1">
      <c r="F486" s="1367"/>
      <c r="J486" s="1367"/>
      <c r="O486" s="1367"/>
    </row>
    <row r="487" spans="6:15" s="1363" customFormat="1">
      <c r="F487" s="1367"/>
      <c r="J487" s="1367"/>
      <c r="O487" s="1367"/>
    </row>
    <row r="488" spans="6:15" s="1363" customFormat="1">
      <c r="F488" s="1367"/>
      <c r="J488" s="1367"/>
      <c r="O488" s="1367"/>
    </row>
    <row r="489" spans="6:15" s="1363" customFormat="1">
      <c r="F489" s="1367"/>
      <c r="J489" s="1367"/>
      <c r="O489" s="1367"/>
    </row>
    <row r="490" spans="6:15" s="1363" customFormat="1">
      <c r="F490" s="1367"/>
      <c r="J490" s="1367"/>
      <c r="O490" s="1367"/>
    </row>
    <row r="491" spans="6:15" s="1363" customFormat="1">
      <c r="F491" s="1367"/>
      <c r="J491" s="1367"/>
      <c r="O491" s="1367"/>
    </row>
    <row r="492" spans="6:15" s="1363" customFormat="1">
      <c r="F492" s="1367"/>
      <c r="J492" s="1367"/>
      <c r="O492" s="1367"/>
    </row>
    <row r="493" spans="6:15" s="1363" customFormat="1">
      <c r="F493" s="1367"/>
      <c r="J493" s="1367"/>
      <c r="O493" s="1367"/>
    </row>
    <row r="494" spans="6:15" s="1363" customFormat="1">
      <c r="F494" s="1367"/>
      <c r="J494" s="1367"/>
      <c r="O494" s="1367"/>
    </row>
    <row r="495" spans="6:15" s="1363" customFormat="1">
      <c r="F495" s="1367"/>
      <c r="J495" s="1367"/>
      <c r="O495" s="1367"/>
    </row>
    <row r="496" spans="6:15" s="1363" customFormat="1">
      <c r="F496" s="1367"/>
      <c r="J496" s="1367"/>
      <c r="O496" s="1367"/>
    </row>
    <row r="497" spans="6:15" s="1363" customFormat="1">
      <c r="F497" s="1367"/>
      <c r="J497" s="1367"/>
      <c r="O497" s="1367"/>
    </row>
    <row r="498" spans="6:15" s="1363" customFormat="1">
      <c r="F498" s="1367"/>
      <c r="J498" s="1367"/>
      <c r="O498" s="1367"/>
    </row>
    <row r="499" spans="6:15" s="1363" customFormat="1">
      <c r="F499" s="1367"/>
      <c r="J499" s="1367"/>
      <c r="O499" s="1367"/>
    </row>
    <row r="500" spans="6:15" s="1363" customFormat="1">
      <c r="F500" s="1367"/>
      <c r="J500" s="1367"/>
      <c r="O500" s="1367"/>
    </row>
    <row r="501" spans="6:15" s="1363" customFormat="1">
      <c r="F501" s="1367"/>
      <c r="J501" s="1367"/>
      <c r="O501" s="1367"/>
    </row>
    <row r="502" spans="6:15" s="1363" customFormat="1">
      <c r="F502" s="1367"/>
      <c r="J502" s="1367"/>
      <c r="O502" s="1367"/>
    </row>
    <row r="503" spans="6:15" s="1363" customFormat="1">
      <c r="F503" s="1367"/>
      <c r="J503" s="1367"/>
      <c r="O503" s="1367"/>
    </row>
    <row r="504" spans="6:15" s="1363" customFormat="1">
      <c r="F504" s="1367"/>
      <c r="J504" s="1367"/>
      <c r="O504" s="1367"/>
    </row>
    <row r="505" spans="6:15" s="1363" customFormat="1">
      <c r="F505" s="1367"/>
      <c r="J505" s="1367"/>
      <c r="O505" s="1367"/>
    </row>
    <row r="506" spans="6:15" s="1363" customFormat="1">
      <c r="F506" s="1367"/>
      <c r="J506" s="1367"/>
      <c r="O506" s="1367"/>
    </row>
    <row r="507" spans="6:15" s="1363" customFormat="1">
      <c r="F507" s="1367"/>
      <c r="J507" s="1367"/>
      <c r="O507" s="1367"/>
    </row>
    <row r="508" spans="6:15" s="1363" customFormat="1">
      <c r="F508" s="1367"/>
      <c r="J508" s="1367"/>
      <c r="O508" s="1367"/>
    </row>
    <row r="509" spans="6:15" s="1363" customFormat="1">
      <c r="F509" s="1367"/>
      <c r="J509" s="1367"/>
      <c r="O509" s="1367"/>
    </row>
    <row r="510" spans="6:15" s="1363" customFormat="1">
      <c r="F510" s="1367"/>
      <c r="J510" s="1367"/>
      <c r="O510" s="1367"/>
    </row>
    <row r="511" spans="6:15" s="1363" customFormat="1">
      <c r="F511" s="1367"/>
      <c r="J511" s="1367"/>
      <c r="O511" s="1367"/>
    </row>
    <row r="512" spans="6:15" s="1363" customFormat="1">
      <c r="F512" s="1367"/>
      <c r="J512" s="1367"/>
      <c r="O512" s="1367"/>
    </row>
    <row r="513" spans="6:15" s="1363" customFormat="1">
      <c r="F513" s="1367"/>
      <c r="J513" s="1367"/>
      <c r="O513" s="1367"/>
    </row>
    <row r="514" spans="6:15" s="1363" customFormat="1">
      <c r="F514" s="1367"/>
      <c r="J514" s="1367"/>
      <c r="O514" s="1367"/>
    </row>
    <row r="515" spans="6:15" s="1363" customFormat="1">
      <c r="F515" s="1367"/>
      <c r="J515" s="1367"/>
      <c r="O515" s="1367"/>
    </row>
    <row r="516" spans="6:15" s="1363" customFormat="1">
      <c r="F516" s="1367"/>
      <c r="J516" s="1367"/>
      <c r="O516" s="1367"/>
    </row>
    <row r="517" spans="6:15" s="1363" customFormat="1">
      <c r="F517" s="1367"/>
      <c r="J517" s="1367"/>
      <c r="O517" s="1367"/>
    </row>
    <row r="518" spans="6:15" s="1363" customFormat="1">
      <c r="F518" s="1367"/>
      <c r="J518" s="1367"/>
      <c r="O518" s="1367"/>
    </row>
    <row r="519" spans="6:15" s="1363" customFormat="1">
      <c r="F519" s="1367"/>
      <c r="J519" s="1367"/>
      <c r="O519" s="1367"/>
    </row>
    <row r="520" spans="6:15" s="1363" customFormat="1">
      <c r="F520" s="1367"/>
      <c r="J520" s="1367"/>
      <c r="O520" s="1367"/>
    </row>
    <row r="521" spans="6:15" s="1363" customFormat="1">
      <c r="F521" s="1367"/>
      <c r="J521" s="1367"/>
      <c r="O521" s="1367"/>
    </row>
    <row r="522" spans="6:15" s="1363" customFormat="1">
      <c r="F522" s="1367"/>
      <c r="J522" s="1367"/>
      <c r="O522" s="1367"/>
    </row>
    <row r="523" spans="6:15" s="1363" customFormat="1">
      <c r="F523" s="1367"/>
      <c r="J523" s="1367"/>
      <c r="O523" s="1367"/>
    </row>
    <row r="524" spans="6:15" s="1363" customFormat="1">
      <c r="F524" s="1367"/>
      <c r="J524" s="1367"/>
      <c r="O524" s="1367"/>
    </row>
    <row r="525" spans="6:15" s="1363" customFormat="1">
      <c r="F525" s="1367"/>
      <c r="J525" s="1367"/>
      <c r="O525" s="1367"/>
    </row>
    <row r="526" spans="6:15" s="1363" customFormat="1">
      <c r="F526" s="1367"/>
      <c r="J526" s="1367"/>
      <c r="O526" s="1367"/>
    </row>
    <row r="527" spans="6:15" s="1363" customFormat="1">
      <c r="F527" s="1367"/>
      <c r="J527" s="1367"/>
      <c r="O527" s="1367"/>
    </row>
    <row r="528" spans="6:15" s="1363" customFormat="1">
      <c r="F528" s="1367"/>
      <c r="J528" s="1367"/>
      <c r="O528" s="1367"/>
    </row>
    <row r="529" spans="6:15" s="1363" customFormat="1">
      <c r="F529" s="1367"/>
      <c r="J529" s="1367"/>
      <c r="O529" s="1367"/>
    </row>
    <row r="530" spans="6:15" s="1363" customFormat="1">
      <c r="F530" s="1367"/>
      <c r="J530" s="1367"/>
      <c r="O530" s="1367"/>
    </row>
    <row r="531" spans="6:15" s="1363" customFormat="1">
      <c r="F531" s="1367"/>
      <c r="J531" s="1367"/>
      <c r="O531" s="1367"/>
    </row>
    <row r="532" spans="6:15" s="1363" customFormat="1">
      <c r="F532" s="1367"/>
      <c r="J532" s="1367"/>
      <c r="O532" s="1367"/>
    </row>
    <row r="533" spans="6:15" s="1363" customFormat="1">
      <c r="F533" s="1367"/>
      <c r="J533" s="1367"/>
      <c r="O533" s="1367"/>
    </row>
    <row r="534" spans="6:15" s="1363" customFormat="1">
      <c r="F534" s="1367"/>
      <c r="J534" s="1367"/>
      <c r="O534" s="1367"/>
    </row>
    <row r="535" spans="6:15" s="1363" customFormat="1">
      <c r="F535" s="1367"/>
      <c r="J535" s="1367"/>
      <c r="O535" s="1367"/>
    </row>
    <row r="536" spans="6:15" s="1363" customFormat="1">
      <c r="F536" s="1367"/>
      <c r="J536" s="1367"/>
      <c r="O536" s="1367"/>
    </row>
    <row r="537" spans="6:15" s="1363" customFormat="1">
      <c r="F537" s="1367"/>
      <c r="J537" s="1367"/>
      <c r="O537" s="1367"/>
    </row>
    <row r="538" spans="6:15" s="1363" customFormat="1">
      <c r="F538" s="1367"/>
      <c r="J538" s="1367"/>
      <c r="O538" s="1367"/>
    </row>
    <row r="539" spans="6:15" s="1363" customFormat="1">
      <c r="F539" s="1367"/>
      <c r="J539" s="1367"/>
      <c r="O539" s="1367"/>
    </row>
    <row r="540" spans="6:15" s="1363" customFormat="1">
      <c r="F540" s="1367"/>
      <c r="J540" s="1367"/>
      <c r="O540" s="1367"/>
    </row>
    <row r="541" spans="6:15" s="1363" customFormat="1">
      <c r="F541" s="1367"/>
      <c r="J541" s="1367"/>
      <c r="O541" s="1367"/>
    </row>
    <row r="542" spans="6:15" s="1363" customFormat="1">
      <c r="F542" s="1367"/>
      <c r="J542" s="1367"/>
      <c r="O542" s="1367"/>
    </row>
    <row r="543" spans="6:15" s="1363" customFormat="1">
      <c r="F543" s="1367"/>
      <c r="J543" s="1367"/>
      <c r="O543" s="1367"/>
    </row>
    <row r="544" spans="6:15" s="1363" customFormat="1">
      <c r="F544" s="1367"/>
      <c r="J544" s="1367"/>
      <c r="O544" s="1367"/>
    </row>
    <row r="545" spans="6:15" s="1363" customFormat="1">
      <c r="F545" s="1367"/>
      <c r="J545" s="1367"/>
      <c r="O545" s="1367"/>
    </row>
    <row r="546" spans="6:15" s="1363" customFormat="1">
      <c r="F546" s="1367"/>
      <c r="J546" s="1367"/>
      <c r="O546" s="1367"/>
    </row>
    <row r="547" spans="6:15" s="1363" customFormat="1">
      <c r="F547" s="1367"/>
      <c r="J547" s="1367"/>
      <c r="O547" s="1367"/>
    </row>
    <row r="548" spans="6:15" s="1363" customFormat="1">
      <c r="F548" s="1367"/>
      <c r="J548" s="1367"/>
      <c r="O548" s="1367"/>
    </row>
    <row r="549" spans="6:15" s="1363" customFormat="1">
      <c r="F549" s="1367"/>
      <c r="J549" s="1367"/>
      <c r="O549" s="1367"/>
    </row>
    <row r="550" spans="6:15" s="1363" customFormat="1">
      <c r="F550" s="1367"/>
      <c r="J550" s="1367"/>
      <c r="O550" s="1367"/>
    </row>
    <row r="551" spans="6:15" s="1363" customFormat="1">
      <c r="F551" s="1367"/>
      <c r="J551" s="1367"/>
      <c r="O551" s="1367"/>
    </row>
    <row r="552" spans="6:15" s="1363" customFormat="1">
      <c r="F552" s="1367"/>
      <c r="J552" s="1367"/>
      <c r="O552" s="1367"/>
    </row>
    <row r="553" spans="6:15" s="1363" customFormat="1">
      <c r="F553" s="1367"/>
      <c r="J553" s="1367"/>
      <c r="O553" s="1367"/>
    </row>
    <row r="554" spans="6:15" s="1363" customFormat="1">
      <c r="F554" s="1367"/>
      <c r="J554" s="1367"/>
      <c r="O554" s="1367"/>
    </row>
    <row r="555" spans="6:15" s="1363" customFormat="1">
      <c r="F555" s="1367"/>
      <c r="J555" s="1367"/>
      <c r="O555" s="1367"/>
    </row>
    <row r="556" spans="6:15" s="1363" customFormat="1">
      <c r="F556" s="1367"/>
      <c r="J556" s="1367"/>
      <c r="O556" s="1367"/>
    </row>
    <row r="557" spans="6:15" s="1363" customFormat="1">
      <c r="F557" s="1367"/>
      <c r="J557" s="1367"/>
      <c r="O557" s="1367"/>
    </row>
    <row r="558" spans="6:15" s="1363" customFormat="1">
      <c r="F558" s="1367"/>
      <c r="J558" s="1367"/>
      <c r="O558" s="1367"/>
    </row>
    <row r="559" spans="6:15" s="1363" customFormat="1">
      <c r="F559" s="1367"/>
      <c r="J559" s="1367"/>
      <c r="O559" s="1367"/>
    </row>
    <row r="560" spans="6:15" s="1363" customFormat="1">
      <c r="F560" s="1367"/>
      <c r="J560" s="1367"/>
      <c r="O560" s="1367"/>
    </row>
    <row r="561" spans="6:15" s="1363" customFormat="1">
      <c r="F561" s="1367"/>
      <c r="J561" s="1367"/>
      <c r="O561" s="1367"/>
    </row>
    <row r="562" spans="6:15" s="1363" customFormat="1">
      <c r="F562" s="1367"/>
      <c r="J562" s="1367"/>
      <c r="O562" s="1367"/>
    </row>
    <row r="563" spans="6:15" s="1363" customFormat="1">
      <c r="F563" s="1367"/>
      <c r="J563" s="1367"/>
      <c r="O563" s="1367"/>
    </row>
    <row r="564" spans="6:15" s="1363" customFormat="1">
      <c r="F564" s="1367"/>
      <c r="J564" s="1367"/>
      <c r="O564" s="1367"/>
    </row>
    <row r="565" spans="6:15" s="1363" customFormat="1">
      <c r="F565" s="1367"/>
      <c r="J565" s="1367"/>
      <c r="O565" s="1367"/>
    </row>
    <row r="566" spans="6:15" s="1363" customFormat="1">
      <c r="F566" s="1367"/>
      <c r="J566" s="1367"/>
      <c r="O566" s="1367"/>
    </row>
    <row r="567" spans="6:15" s="1363" customFormat="1">
      <c r="F567" s="1367"/>
      <c r="J567" s="1367"/>
      <c r="O567" s="1367"/>
    </row>
    <row r="568" spans="6:15" s="1363" customFormat="1">
      <c r="F568" s="1367"/>
      <c r="J568" s="1367"/>
      <c r="O568" s="1367"/>
    </row>
    <row r="569" spans="6:15" s="1363" customFormat="1">
      <c r="F569" s="1367"/>
      <c r="J569" s="1367"/>
      <c r="O569" s="1367"/>
    </row>
    <row r="570" spans="6:15" s="1363" customFormat="1">
      <c r="F570" s="1367"/>
      <c r="J570" s="1367"/>
      <c r="O570" s="1367"/>
    </row>
    <row r="571" spans="6:15" s="1363" customFormat="1">
      <c r="F571" s="1367"/>
      <c r="J571" s="1367"/>
      <c r="O571" s="1367"/>
    </row>
    <row r="572" spans="6:15" s="1363" customFormat="1">
      <c r="F572" s="1367"/>
      <c r="J572" s="1367"/>
      <c r="O572" s="1367"/>
    </row>
    <row r="573" spans="6:15" s="1363" customFormat="1">
      <c r="F573" s="1367"/>
      <c r="J573" s="1367"/>
      <c r="O573" s="1367"/>
    </row>
    <row r="574" spans="6:15" s="1363" customFormat="1">
      <c r="F574" s="1367"/>
      <c r="J574" s="1367"/>
      <c r="O574" s="1367"/>
    </row>
    <row r="575" spans="6:15" s="1363" customFormat="1">
      <c r="F575" s="1367"/>
      <c r="J575" s="1367"/>
      <c r="O575" s="1367"/>
    </row>
    <row r="576" spans="6:15" s="1363" customFormat="1">
      <c r="F576" s="1367"/>
      <c r="J576" s="1367"/>
      <c r="O576" s="1367"/>
    </row>
    <row r="577" spans="6:15" s="1363" customFormat="1">
      <c r="F577" s="1367"/>
      <c r="J577" s="1367"/>
      <c r="O577" s="1367"/>
    </row>
    <row r="578" spans="6:15" s="1363" customFormat="1">
      <c r="F578" s="1367"/>
      <c r="J578" s="1367"/>
      <c r="O578" s="1367"/>
    </row>
    <row r="579" spans="6:15" s="1363" customFormat="1">
      <c r="F579" s="1367"/>
      <c r="J579" s="1367"/>
      <c r="O579" s="1367"/>
    </row>
    <row r="580" spans="6:15" s="1363" customFormat="1">
      <c r="F580" s="1367"/>
      <c r="J580" s="1367"/>
      <c r="O580" s="1367"/>
    </row>
    <row r="581" spans="6:15" s="1363" customFormat="1">
      <c r="F581" s="1367"/>
      <c r="J581" s="1367"/>
      <c r="O581" s="1367"/>
    </row>
    <row r="582" spans="6:15" s="1363" customFormat="1">
      <c r="F582" s="1367"/>
      <c r="J582" s="1367"/>
      <c r="O582" s="1367"/>
    </row>
    <row r="583" spans="6:15" s="1363" customFormat="1">
      <c r="F583" s="1367"/>
      <c r="J583" s="1367"/>
      <c r="O583" s="1367"/>
    </row>
    <row r="584" spans="6:15" s="1363" customFormat="1">
      <c r="F584" s="1367"/>
      <c r="J584" s="1367"/>
      <c r="O584" s="1367"/>
    </row>
    <row r="585" spans="6:15" s="1363" customFormat="1">
      <c r="F585" s="1367"/>
      <c r="J585" s="1367"/>
      <c r="O585" s="1367"/>
    </row>
    <row r="586" spans="6:15" s="1363" customFormat="1">
      <c r="F586" s="1367"/>
      <c r="J586" s="1367"/>
      <c r="O586" s="1367"/>
    </row>
    <row r="587" spans="6:15" s="1363" customFormat="1">
      <c r="F587" s="1367"/>
      <c r="J587" s="1367"/>
      <c r="O587" s="1367"/>
    </row>
    <row r="588" spans="6:15" s="1363" customFormat="1">
      <c r="F588" s="1367"/>
      <c r="J588" s="1367"/>
      <c r="O588" s="1367"/>
    </row>
    <row r="589" spans="6:15" s="1363" customFormat="1">
      <c r="F589" s="1367"/>
      <c r="J589" s="1367"/>
      <c r="O589" s="1367"/>
    </row>
    <row r="590" spans="6:15" s="1363" customFormat="1">
      <c r="F590" s="1367"/>
      <c r="J590" s="1367"/>
      <c r="O590" s="1367"/>
    </row>
    <row r="591" spans="6:15" s="1363" customFormat="1">
      <c r="F591" s="1367"/>
      <c r="J591" s="1367"/>
      <c r="O591" s="1367"/>
    </row>
    <row r="592" spans="6:15" s="1363" customFormat="1">
      <c r="F592" s="1367"/>
      <c r="J592" s="1367"/>
      <c r="O592" s="1367"/>
    </row>
    <row r="593" spans="6:15" s="1363" customFormat="1">
      <c r="F593" s="1367"/>
      <c r="J593" s="1367"/>
      <c r="O593" s="1367"/>
    </row>
    <row r="594" spans="6:15" s="1363" customFormat="1">
      <c r="F594" s="1367"/>
      <c r="J594" s="1367"/>
      <c r="O594" s="1367"/>
    </row>
    <row r="595" spans="6:15" s="1363" customFormat="1">
      <c r="F595" s="1367"/>
      <c r="J595" s="1367"/>
      <c r="O595" s="1367"/>
    </row>
    <row r="596" spans="6:15" s="1363" customFormat="1">
      <c r="F596" s="1367"/>
      <c r="J596" s="1367"/>
      <c r="O596" s="1367"/>
    </row>
    <row r="597" spans="6:15" s="1363" customFormat="1">
      <c r="F597" s="1367"/>
      <c r="J597" s="1367"/>
      <c r="O597" s="1367"/>
    </row>
    <row r="598" spans="6:15" s="1363" customFormat="1">
      <c r="F598" s="1367"/>
      <c r="J598" s="1367"/>
      <c r="O598" s="1367"/>
    </row>
    <row r="599" spans="6:15" s="1363" customFormat="1">
      <c r="F599" s="1367"/>
      <c r="J599" s="1367"/>
      <c r="O599" s="1367"/>
    </row>
    <row r="600" spans="6:15" s="1363" customFormat="1">
      <c r="F600" s="1367"/>
      <c r="J600" s="1367"/>
      <c r="O600" s="1367"/>
    </row>
    <row r="601" spans="6:15" s="1363" customFormat="1">
      <c r="F601" s="1367"/>
      <c r="J601" s="1367"/>
      <c r="O601" s="1367"/>
    </row>
    <row r="602" spans="6:15" s="1363" customFormat="1">
      <c r="F602" s="1367"/>
      <c r="J602" s="1367"/>
      <c r="O602" s="1367"/>
    </row>
    <row r="603" spans="6:15" s="1363" customFormat="1">
      <c r="F603" s="1367"/>
      <c r="J603" s="1367"/>
      <c r="O603" s="1367"/>
    </row>
    <row r="604" spans="6:15" s="1363" customFormat="1">
      <c r="F604" s="1367"/>
      <c r="J604" s="1367"/>
      <c r="O604" s="1367"/>
    </row>
    <row r="605" spans="6:15" s="1363" customFormat="1">
      <c r="F605" s="1367"/>
      <c r="J605" s="1367"/>
      <c r="O605" s="1367"/>
    </row>
    <row r="606" spans="6:15" s="1363" customFormat="1">
      <c r="F606" s="1367"/>
      <c r="J606" s="1367"/>
      <c r="O606" s="1367"/>
    </row>
    <row r="607" spans="6:15" s="1363" customFormat="1">
      <c r="F607" s="1367"/>
      <c r="J607" s="1367"/>
      <c r="O607" s="1367"/>
    </row>
    <row r="608" spans="6:15" s="1363" customFormat="1">
      <c r="F608" s="1367"/>
      <c r="J608" s="1367"/>
      <c r="O608" s="1367"/>
    </row>
    <row r="609" spans="6:15" s="1363" customFormat="1">
      <c r="F609" s="1367"/>
      <c r="J609" s="1367"/>
      <c r="O609" s="1367"/>
    </row>
    <row r="610" spans="6:15" s="1363" customFormat="1">
      <c r="F610" s="1367"/>
      <c r="J610" s="1367"/>
      <c r="O610" s="1367"/>
    </row>
    <row r="611" spans="6:15" s="1363" customFormat="1">
      <c r="F611" s="1367"/>
      <c r="J611" s="1367"/>
      <c r="O611" s="1367"/>
    </row>
    <row r="612" spans="6:15" s="1363" customFormat="1">
      <c r="F612" s="1367"/>
      <c r="J612" s="1367"/>
      <c r="O612" s="1367"/>
    </row>
    <row r="613" spans="6:15" s="1363" customFormat="1">
      <c r="F613" s="1367"/>
      <c r="J613" s="1367"/>
      <c r="O613" s="1367"/>
    </row>
    <row r="614" spans="6:15" s="1363" customFormat="1">
      <c r="F614" s="1367"/>
      <c r="J614" s="1367"/>
      <c r="O614" s="1367"/>
    </row>
    <row r="615" spans="6:15" s="1363" customFormat="1">
      <c r="F615" s="1367"/>
      <c r="J615" s="1367"/>
      <c r="O615" s="1367"/>
    </row>
    <row r="616" spans="6:15" s="1363" customFormat="1">
      <c r="F616" s="1367"/>
      <c r="J616" s="1367"/>
      <c r="O616" s="1367"/>
    </row>
    <row r="617" spans="6:15" s="1363" customFormat="1">
      <c r="F617" s="1367"/>
      <c r="J617" s="1367"/>
      <c r="O617" s="1367"/>
    </row>
    <row r="618" spans="6:15" s="1363" customFormat="1">
      <c r="F618" s="1367"/>
      <c r="J618" s="1367"/>
      <c r="O618" s="1367"/>
    </row>
    <row r="619" spans="6:15" s="1363" customFormat="1">
      <c r="F619" s="1367"/>
      <c r="J619" s="1367"/>
      <c r="O619" s="1367"/>
    </row>
    <row r="620" spans="6:15" s="1363" customFormat="1">
      <c r="F620" s="1367"/>
      <c r="J620" s="1367"/>
      <c r="O620" s="1367"/>
    </row>
    <row r="621" spans="6:15" s="1363" customFormat="1">
      <c r="F621" s="1367"/>
      <c r="J621" s="1367"/>
      <c r="O621" s="1367"/>
    </row>
    <row r="622" spans="6:15" s="1363" customFormat="1">
      <c r="F622" s="1367"/>
      <c r="J622" s="1367"/>
      <c r="O622" s="1367"/>
    </row>
    <row r="623" spans="6:15" s="1363" customFormat="1">
      <c r="F623" s="1367"/>
      <c r="J623" s="1367"/>
      <c r="O623" s="1367"/>
    </row>
    <row r="624" spans="6:15" s="1363" customFormat="1">
      <c r="F624" s="1367"/>
      <c r="J624" s="1367"/>
      <c r="O624" s="1367"/>
    </row>
    <row r="625" spans="6:15" s="1363" customFormat="1">
      <c r="F625" s="1367"/>
      <c r="J625" s="1367"/>
      <c r="O625" s="1367"/>
    </row>
    <row r="626" spans="6:15" s="1363" customFormat="1">
      <c r="F626" s="1367"/>
      <c r="J626" s="1367"/>
      <c r="O626" s="1367"/>
    </row>
    <row r="627" spans="6:15" s="1363" customFormat="1">
      <c r="F627" s="1367"/>
      <c r="J627" s="1367"/>
      <c r="O627" s="1367"/>
    </row>
    <row r="628" spans="6:15" s="1363" customFormat="1">
      <c r="F628" s="1367"/>
      <c r="J628" s="1367"/>
      <c r="O628" s="1367"/>
    </row>
    <row r="629" spans="6:15" s="1363" customFormat="1">
      <c r="F629" s="1367"/>
      <c r="J629" s="1367"/>
      <c r="O629" s="1367"/>
    </row>
    <row r="630" spans="6:15" s="1363" customFormat="1">
      <c r="F630" s="1367"/>
      <c r="J630" s="1367"/>
      <c r="O630" s="1367"/>
    </row>
    <row r="631" spans="6:15" s="1363" customFormat="1">
      <c r="F631" s="1367"/>
      <c r="J631" s="1367"/>
      <c r="O631" s="1367"/>
    </row>
    <row r="632" spans="6:15" s="1363" customFormat="1">
      <c r="F632" s="1367"/>
      <c r="J632" s="1367"/>
      <c r="O632" s="1367"/>
    </row>
    <row r="633" spans="6:15" s="1363" customFormat="1">
      <c r="F633" s="1367"/>
      <c r="J633" s="1367"/>
      <c r="O633" s="1367"/>
    </row>
    <row r="634" spans="6:15" s="1363" customFormat="1">
      <c r="F634" s="1367"/>
      <c r="J634" s="1367"/>
      <c r="O634" s="1367"/>
    </row>
    <row r="635" spans="6:15" s="1363" customFormat="1">
      <c r="F635" s="1367"/>
      <c r="J635" s="1367"/>
      <c r="O635" s="1367"/>
    </row>
    <row r="636" spans="6:15" s="1363" customFormat="1">
      <c r="F636" s="1367"/>
      <c r="J636" s="1367"/>
      <c r="O636" s="1367"/>
    </row>
    <row r="637" spans="6:15" s="1363" customFormat="1">
      <c r="F637" s="1367"/>
      <c r="J637" s="1367"/>
      <c r="O637" s="1367"/>
    </row>
    <row r="638" spans="6:15" s="1363" customFormat="1">
      <c r="F638" s="1367"/>
      <c r="J638" s="1367"/>
      <c r="O638" s="1367"/>
    </row>
    <row r="639" spans="6:15" s="1363" customFormat="1">
      <c r="F639" s="1367"/>
      <c r="J639" s="1367"/>
      <c r="O639" s="1367"/>
    </row>
    <row r="640" spans="6:15" s="1363" customFormat="1">
      <c r="F640" s="1367"/>
      <c r="J640" s="1367"/>
      <c r="O640" s="1367"/>
    </row>
    <row r="641" spans="6:15" s="1363" customFormat="1">
      <c r="F641" s="1367"/>
      <c r="J641" s="1367"/>
      <c r="O641" s="1367"/>
    </row>
    <row r="642" spans="6:15" s="1363" customFormat="1">
      <c r="F642" s="1367"/>
      <c r="J642" s="1367"/>
      <c r="O642" s="1367"/>
    </row>
    <row r="643" spans="6:15" s="1363" customFormat="1">
      <c r="F643" s="1367"/>
      <c r="J643" s="1367"/>
      <c r="O643" s="1367"/>
    </row>
    <row r="644" spans="6:15" s="1363" customFormat="1">
      <c r="F644" s="1367"/>
      <c r="J644" s="1367"/>
      <c r="O644" s="1367"/>
    </row>
    <row r="645" spans="6:15" s="1363" customFormat="1">
      <c r="F645" s="1367"/>
      <c r="J645" s="1367"/>
      <c r="O645" s="1367"/>
    </row>
    <row r="646" spans="6:15" s="1363" customFormat="1">
      <c r="F646" s="1367"/>
      <c r="J646" s="1367"/>
      <c r="O646" s="1367"/>
    </row>
    <row r="647" spans="6:15" s="1363" customFormat="1">
      <c r="F647" s="1367"/>
      <c r="J647" s="1367"/>
      <c r="O647" s="1367"/>
    </row>
    <row r="648" spans="6:15" s="1363" customFormat="1">
      <c r="F648" s="1367"/>
      <c r="J648" s="1367"/>
      <c r="O648" s="1367"/>
    </row>
    <row r="649" spans="6:15" s="1363" customFormat="1">
      <c r="F649" s="1367"/>
      <c r="J649" s="1367"/>
      <c r="O649" s="1367"/>
    </row>
    <row r="650" spans="6:15" s="1363" customFormat="1">
      <c r="F650" s="1367"/>
      <c r="J650" s="1367"/>
      <c r="O650" s="1367"/>
    </row>
    <row r="651" spans="6:15" s="1363" customFormat="1">
      <c r="F651" s="1367"/>
      <c r="J651" s="1367"/>
      <c r="O651" s="1367"/>
    </row>
    <row r="652" spans="6:15" s="1363" customFormat="1">
      <c r="F652" s="1367"/>
      <c r="J652" s="1367"/>
      <c r="O652" s="1367"/>
    </row>
    <row r="653" spans="6:15" s="1363" customFormat="1">
      <c r="F653" s="1367"/>
      <c r="J653" s="1367"/>
      <c r="O653" s="1367"/>
    </row>
    <row r="654" spans="6:15" s="1363" customFormat="1">
      <c r="F654" s="1367"/>
      <c r="J654" s="1367"/>
      <c r="O654" s="1367"/>
    </row>
    <row r="655" spans="6:15" s="1363" customFormat="1">
      <c r="F655" s="1367"/>
      <c r="J655" s="1367"/>
      <c r="O655" s="1367"/>
    </row>
    <row r="656" spans="6:15" s="1363" customFormat="1">
      <c r="F656" s="1367"/>
      <c r="J656" s="1367"/>
      <c r="O656" s="1367"/>
    </row>
    <row r="657" spans="6:15" s="1363" customFormat="1">
      <c r="F657" s="1367"/>
      <c r="J657" s="1367"/>
      <c r="O657" s="1367"/>
    </row>
    <row r="658" spans="6:15" s="1363" customFormat="1">
      <c r="F658" s="1367"/>
      <c r="J658" s="1367"/>
      <c r="O658" s="1367"/>
    </row>
    <row r="659" spans="6:15" s="1363" customFormat="1">
      <c r="F659" s="1367"/>
      <c r="J659" s="1367"/>
      <c r="O659" s="1367"/>
    </row>
    <row r="660" spans="6:15" s="1363" customFormat="1">
      <c r="F660" s="1367"/>
      <c r="J660" s="1367"/>
      <c r="O660" s="1367"/>
    </row>
    <row r="661" spans="6:15" s="1363" customFormat="1">
      <c r="F661" s="1367"/>
      <c r="J661" s="1367"/>
      <c r="O661" s="1367"/>
    </row>
    <row r="662" spans="6:15" s="1363" customFormat="1">
      <c r="F662" s="1367"/>
      <c r="J662" s="1367"/>
      <c r="O662" s="1367"/>
    </row>
    <row r="663" spans="6:15" s="1363" customFormat="1">
      <c r="F663" s="1367"/>
      <c r="J663" s="1367"/>
      <c r="O663" s="1367"/>
    </row>
    <row r="664" spans="6:15" s="1363" customFormat="1">
      <c r="F664" s="1367"/>
      <c r="J664" s="1367"/>
      <c r="O664" s="1367"/>
    </row>
    <row r="665" spans="6:15" s="1363" customFormat="1">
      <c r="F665" s="1367"/>
      <c r="J665" s="1367"/>
      <c r="O665" s="1367"/>
    </row>
    <row r="666" spans="6:15" s="1363" customFormat="1">
      <c r="F666" s="1367"/>
      <c r="J666" s="1367"/>
      <c r="O666" s="1367"/>
    </row>
    <row r="667" spans="6:15" s="1363" customFormat="1">
      <c r="F667" s="1367"/>
      <c r="J667" s="1367"/>
      <c r="O667" s="1367"/>
    </row>
    <row r="668" spans="6:15" s="1363" customFormat="1">
      <c r="F668" s="1367"/>
      <c r="J668" s="1367"/>
      <c r="O668" s="1367"/>
    </row>
    <row r="669" spans="6:15" s="1363" customFormat="1">
      <c r="F669" s="1367"/>
      <c r="J669" s="1367"/>
      <c r="O669" s="1367"/>
    </row>
    <row r="670" spans="6:15" s="1363" customFormat="1">
      <c r="F670" s="1367"/>
      <c r="J670" s="1367"/>
      <c r="O670" s="1367"/>
    </row>
    <row r="671" spans="6:15" s="1363" customFormat="1">
      <c r="F671" s="1367"/>
      <c r="J671" s="1367"/>
      <c r="O671" s="1367"/>
    </row>
    <row r="672" spans="6:15" s="1363" customFormat="1">
      <c r="F672" s="1367"/>
      <c r="J672" s="1367"/>
      <c r="O672" s="1367"/>
    </row>
    <row r="673" spans="6:15" s="1363" customFormat="1">
      <c r="F673" s="1367"/>
      <c r="J673" s="1367"/>
      <c r="O673" s="1367"/>
    </row>
    <row r="674" spans="6:15" s="1363" customFormat="1">
      <c r="F674" s="1367"/>
      <c r="J674" s="1367"/>
      <c r="O674" s="1367"/>
    </row>
    <row r="675" spans="6:15" s="1363" customFormat="1">
      <c r="F675" s="1367"/>
      <c r="J675" s="1367"/>
      <c r="O675" s="1367"/>
    </row>
    <row r="676" spans="6:15" s="1363" customFormat="1">
      <c r="F676" s="1367"/>
      <c r="J676" s="1367"/>
      <c r="O676" s="1367"/>
    </row>
    <row r="677" spans="6:15" s="1363" customFormat="1">
      <c r="F677" s="1367"/>
      <c r="J677" s="1367"/>
      <c r="O677" s="1367"/>
    </row>
    <row r="678" spans="6:15" s="1363" customFormat="1">
      <c r="F678" s="1367"/>
      <c r="J678" s="1367"/>
      <c r="O678" s="1367"/>
    </row>
    <row r="679" spans="6:15" s="1363" customFormat="1">
      <c r="F679" s="1367"/>
      <c r="J679" s="1367"/>
      <c r="O679" s="1367"/>
    </row>
    <row r="680" spans="6:15" s="1363" customFormat="1">
      <c r="F680" s="1367"/>
      <c r="J680" s="1367"/>
      <c r="O680" s="1367"/>
    </row>
    <row r="681" spans="6:15" s="1363" customFormat="1">
      <c r="F681" s="1367"/>
      <c r="J681" s="1367"/>
      <c r="O681" s="1367"/>
    </row>
    <row r="682" spans="6:15" s="1363" customFormat="1">
      <c r="F682" s="1367"/>
      <c r="J682" s="1367"/>
      <c r="O682" s="1367"/>
    </row>
    <row r="683" spans="6:15" s="1363" customFormat="1">
      <c r="F683" s="1367"/>
      <c r="J683" s="1367"/>
      <c r="O683" s="1367"/>
    </row>
    <row r="684" spans="6:15" s="1363" customFormat="1">
      <c r="F684" s="1367"/>
      <c r="J684" s="1367"/>
      <c r="O684" s="1367"/>
    </row>
    <row r="685" spans="6:15" s="1363" customFormat="1">
      <c r="F685" s="1367"/>
      <c r="J685" s="1367"/>
      <c r="O685" s="1367"/>
    </row>
    <row r="686" spans="6:15" s="1363" customFormat="1">
      <c r="F686" s="1367"/>
      <c r="J686" s="1367"/>
      <c r="O686" s="1367"/>
    </row>
    <row r="687" spans="6:15" s="1363" customFormat="1">
      <c r="F687" s="1367"/>
      <c r="J687" s="1367"/>
      <c r="O687" s="1367"/>
    </row>
    <row r="688" spans="6:15" s="1363" customFormat="1">
      <c r="F688" s="1367"/>
      <c r="J688" s="1367"/>
      <c r="O688" s="1367"/>
    </row>
    <row r="689" spans="6:15" s="1363" customFormat="1">
      <c r="F689" s="1367"/>
      <c r="J689" s="1367"/>
      <c r="O689" s="1367"/>
    </row>
    <row r="690" spans="6:15" s="1363" customFormat="1">
      <c r="F690" s="1367"/>
      <c r="J690" s="1367"/>
      <c r="O690" s="1367"/>
    </row>
    <row r="691" spans="6:15" s="1363" customFormat="1">
      <c r="F691" s="1367"/>
      <c r="J691" s="1367"/>
      <c r="O691" s="1367"/>
    </row>
    <row r="692" spans="6:15" s="1363" customFormat="1">
      <c r="F692" s="1367"/>
      <c r="J692" s="1367"/>
      <c r="O692" s="1367"/>
    </row>
    <row r="693" spans="6:15" s="1363" customFormat="1">
      <c r="F693" s="1367"/>
      <c r="J693" s="1367"/>
      <c r="O693" s="1367"/>
    </row>
    <row r="694" spans="6:15" s="1363" customFormat="1">
      <c r="F694" s="1367"/>
      <c r="J694" s="1367"/>
      <c r="O694" s="1367"/>
    </row>
    <row r="695" spans="6:15" s="1363" customFormat="1">
      <c r="F695" s="1367"/>
      <c r="J695" s="1367"/>
      <c r="O695" s="1367"/>
    </row>
    <row r="696" spans="6:15" s="1363" customFormat="1">
      <c r="F696" s="1367"/>
      <c r="J696" s="1367"/>
      <c r="O696" s="1367"/>
    </row>
    <row r="697" spans="6:15" s="1363" customFormat="1">
      <c r="F697" s="1367"/>
      <c r="J697" s="1367"/>
      <c r="O697" s="1367"/>
    </row>
    <row r="698" spans="6:15" s="1363" customFormat="1">
      <c r="F698" s="1367"/>
      <c r="J698" s="1367"/>
      <c r="O698" s="1367"/>
    </row>
    <row r="699" spans="6:15" s="1363" customFormat="1">
      <c r="F699" s="1367"/>
      <c r="J699" s="1367"/>
      <c r="O699" s="1367"/>
    </row>
    <row r="700" spans="6:15" s="1363" customFormat="1">
      <c r="F700" s="1367"/>
      <c r="J700" s="1367"/>
      <c r="O700" s="1367"/>
    </row>
    <row r="701" spans="6:15" s="1363" customFormat="1">
      <c r="F701" s="1367"/>
      <c r="J701" s="1367"/>
      <c r="O701" s="1367"/>
    </row>
    <row r="702" spans="6:15" s="1363" customFormat="1">
      <c r="F702" s="1367"/>
      <c r="J702" s="1367"/>
      <c r="O702" s="1367"/>
    </row>
    <row r="703" spans="6:15" s="1363" customFormat="1">
      <c r="F703" s="1367"/>
      <c r="J703" s="1367"/>
      <c r="O703" s="1367"/>
    </row>
    <row r="704" spans="6:15" s="1363" customFormat="1">
      <c r="F704" s="1367"/>
      <c r="J704" s="1367"/>
      <c r="O704" s="1367"/>
    </row>
    <row r="705" spans="6:15" s="1363" customFormat="1">
      <c r="F705" s="1367"/>
      <c r="J705" s="1367"/>
      <c r="O705" s="1367"/>
    </row>
    <row r="706" spans="6:15" s="1363" customFormat="1">
      <c r="F706" s="1367"/>
      <c r="J706" s="1367"/>
      <c r="O706" s="1367"/>
    </row>
    <row r="707" spans="6:15" s="1363" customFormat="1">
      <c r="F707" s="1367"/>
      <c r="J707" s="1367"/>
      <c r="O707" s="1367"/>
    </row>
    <row r="708" spans="6:15" s="1363" customFormat="1">
      <c r="F708" s="1367"/>
      <c r="J708" s="1367"/>
      <c r="O708" s="1367"/>
    </row>
    <row r="709" spans="6:15" s="1363" customFormat="1">
      <c r="F709" s="1367"/>
      <c r="J709" s="1367"/>
      <c r="O709" s="1367"/>
    </row>
    <row r="710" spans="6:15" s="1363" customFormat="1">
      <c r="F710" s="1367"/>
      <c r="J710" s="1367"/>
      <c r="O710" s="1367"/>
    </row>
    <row r="711" spans="6:15" s="1363" customFormat="1">
      <c r="F711" s="1367"/>
      <c r="J711" s="1367"/>
      <c r="O711" s="1367"/>
    </row>
    <row r="712" spans="6:15" s="1363" customFormat="1">
      <c r="F712" s="1367"/>
      <c r="J712" s="1367"/>
      <c r="O712" s="1367"/>
    </row>
    <row r="713" spans="6:15" s="1363" customFormat="1">
      <c r="F713" s="1367"/>
      <c r="J713" s="1367"/>
      <c r="O713" s="1367"/>
    </row>
    <row r="714" spans="6:15" s="1363" customFormat="1">
      <c r="F714" s="1367"/>
      <c r="J714" s="1367"/>
      <c r="O714" s="1367"/>
    </row>
    <row r="715" spans="6:15" s="1363" customFormat="1">
      <c r="F715" s="1367"/>
      <c r="J715" s="1367"/>
      <c r="O715" s="1367"/>
    </row>
    <row r="716" spans="6:15" s="1363" customFormat="1">
      <c r="F716" s="1367"/>
      <c r="J716" s="1367"/>
      <c r="O716" s="1367"/>
    </row>
    <row r="717" spans="6:15" s="1363" customFormat="1">
      <c r="F717" s="1367"/>
      <c r="J717" s="1367"/>
      <c r="O717" s="1367"/>
    </row>
    <row r="718" spans="6:15" s="1363" customFormat="1">
      <c r="F718" s="1367"/>
      <c r="J718" s="1367"/>
      <c r="O718" s="1367"/>
    </row>
    <row r="719" spans="6:15" s="1363" customFormat="1">
      <c r="F719" s="1367"/>
      <c r="J719" s="1367"/>
      <c r="O719" s="1367"/>
    </row>
    <row r="720" spans="6:15" s="1363" customFormat="1">
      <c r="F720" s="1367"/>
      <c r="J720" s="1367"/>
      <c r="O720" s="1367"/>
    </row>
    <row r="721" spans="6:15" s="1363" customFormat="1">
      <c r="F721" s="1367"/>
      <c r="J721" s="1367"/>
      <c r="O721" s="1367"/>
    </row>
    <row r="722" spans="6:15" s="1363" customFormat="1">
      <c r="F722" s="1367"/>
      <c r="J722" s="1367"/>
      <c r="O722" s="1367"/>
    </row>
    <row r="723" spans="6:15" s="1363" customFormat="1">
      <c r="F723" s="1367"/>
      <c r="J723" s="1367"/>
      <c r="O723" s="1367"/>
    </row>
    <row r="724" spans="6:15" s="1363" customFormat="1">
      <c r="F724" s="1367"/>
      <c r="J724" s="1367"/>
      <c r="O724" s="1367"/>
    </row>
    <row r="725" spans="6:15" s="1363" customFormat="1">
      <c r="F725" s="1367"/>
      <c r="J725" s="1367"/>
      <c r="O725" s="1367"/>
    </row>
    <row r="726" spans="6:15" s="1363" customFormat="1">
      <c r="F726" s="1367"/>
      <c r="J726" s="1367"/>
      <c r="O726" s="1367"/>
    </row>
    <row r="727" spans="6:15" s="1363" customFormat="1">
      <c r="F727" s="1367"/>
      <c r="J727" s="1367"/>
      <c r="O727" s="1367"/>
    </row>
    <row r="728" spans="6:15" s="1363" customFormat="1">
      <c r="F728" s="1367"/>
      <c r="J728" s="1367"/>
      <c r="O728" s="1367"/>
    </row>
    <row r="729" spans="6:15" s="1363" customFormat="1">
      <c r="F729" s="1367"/>
      <c r="J729" s="1367"/>
      <c r="O729" s="1367"/>
    </row>
    <row r="730" spans="6:15" s="1363" customFormat="1">
      <c r="F730" s="1367"/>
      <c r="J730" s="1367"/>
      <c r="O730" s="1367"/>
    </row>
    <row r="731" spans="6:15" s="1363" customFormat="1">
      <c r="F731" s="1367"/>
      <c r="J731" s="1367"/>
      <c r="O731" s="1367"/>
    </row>
    <row r="732" spans="6:15" s="1363" customFormat="1">
      <c r="F732" s="1367"/>
      <c r="J732" s="1367"/>
      <c r="O732" s="1367"/>
    </row>
    <row r="733" spans="6:15" s="1363" customFormat="1">
      <c r="F733" s="1367"/>
      <c r="J733" s="1367"/>
      <c r="O733" s="1367"/>
    </row>
    <row r="734" spans="6:15" s="1363" customFormat="1">
      <c r="F734" s="1367"/>
      <c r="J734" s="1367"/>
      <c r="O734" s="1367"/>
    </row>
    <row r="735" spans="6:15" s="1363" customFormat="1">
      <c r="F735" s="1367"/>
      <c r="J735" s="1367"/>
      <c r="O735" s="1367"/>
    </row>
    <row r="736" spans="6:15" s="1363" customFormat="1">
      <c r="F736" s="1367"/>
      <c r="J736" s="1367"/>
      <c r="O736" s="1367"/>
    </row>
    <row r="737" spans="6:15" s="1363" customFormat="1">
      <c r="F737" s="1367"/>
      <c r="J737" s="1367"/>
      <c r="O737" s="1367"/>
    </row>
    <row r="738" spans="6:15" s="1363" customFormat="1">
      <c r="F738" s="1367"/>
      <c r="J738" s="1367"/>
      <c r="O738" s="1367"/>
    </row>
    <row r="739" spans="6:15" s="1363" customFormat="1">
      <c r="F739" s="1367"/>
      <c r="J739" s="1367"/>
      <c r="O739" s="1367"/>
    </row>
    <row r="740" spans="6:15" s="1363" customFormat="1">
      <c r="F740" s="1367"/>
      <c r="J740" s="1367"/>
      <c r="O740" s="1367"/>
    </row>
    <row r="741" spans="6:15" s="1363" customFormat="1">
      <c r="F741" s="1367"/>
      <c r="J741" s="1367"/>
      <c r="O741" s="1367"/>
    </row>
    <row r="742" spans="6:15" s="1363" customFormat="1">
      <c r="F742" s="1367"/>
      <c r="J742" s="1367"/>
      <c r="O742" s="1367"/>
    </row>
    <row r="743" spans="6:15" s="1363" customFormat="1">
      <c r="F743" s="1367"/>
      <c r="J743" s="1367"/>
      <c r="O743" s="1367"/>
    </row>
    <row r="744" spans="6:15" s="1363" customFormat="1">
      <c r="F744" s="1367"/>
      <c r="J744" s="1367"/>
      <c r="O744" s="1367"/>
    </row>
    <row r="745" spans="6:15" s="1363" customFormat="1">
      <c r="F745" s="1367"/>
      <c r="J745" s="1367"/>
      <c r="O745" s="1367"/>
    </row>
    <row r="746" spans="6:15" s="1363" customFormat="1">
      <c r="F746" s="1367"/>
      <c r="J746" s="1367"/>
      <c r="O746" s="1367"/>
    </row>
    <row r="747" spans="6:15" s="1363" customFormat="1">
      <c r="F747" s="1367"/>
      <c r="J747" s="1367"/>
      <c r="O747" s="1367"/>
    </row>
    <row r="748" spans="6:15" s="1363" customFormat="1">
      <c r="F748" s="1367"/>
      <c r="J748" s="1367"/>
      <c r="O748" s="1367"/>
    </row>
    <row r="749" spans="6:15" s="1363" customFormat="1">
      <c r="F749" s="1367"/>
      <c r="J749" s="1367"/>
      <c r="O749" s="1367"/>
    </row>
    <row r="750" spans="6:15" s="1363" customFormat="1">
      <c r="F750" s="1367"/>
      <c r="J750" s="1367"/>
      <c r="O750" s="1367"/>
    </row>
    <row r="751" spans="6:15" s="1363" customFormat="1">
      <c r="F751" s="1367"/>
      <c r="J751" s="1367"/>
      <c r="O751" s="1367"/>
    </row>
    <row r="752" spans="6:15" s="1363" customFormat="1">
      <c r="F752" s="1367"/>
      <c r="J752" s="1367"/>
      <c r="O752" s="1367"/>
    </row>
    <row r="753" spans="6:15" s="1363" customFormat="1">
      <c r="F753" s="1367"/>
      <c r="J753" s="1367"/>
      <c r="O753" s="1367"/>
    </row>
    <row r="754" spans="6:15" s="1363" customFormat="1">
      <c r="F754" s="1367"/>
      <c r="J754" s="1367"/>
      <c r="O754" s="1367"/>
    </row>
    <row r="755" spans="6:15" s="1363" customFormat="1">
      <c r="F755" s="1367"/>
      <c r="J755" s="1367"/>
      <c r="O755" s="1367"/>
    </row>
    <row r="756" spans="6:15" s="1363" customFormat="1">
      <c r="F756" s="1367"/>
      <c r="J756" s="1367"/>
      <c r="O756" s="1367"/>
    </row>
    <row r="757" spans="6:15" s="1363" customFormat="1">
      <c r="F757" s="1367"/>
      <c r="J757" s="1367"/>
      <c r="O757" s="1367"/>
    </row>
    <row r="758" spans="6:15" s="1363" customFormat="1">
      <c r="F758" s="1367"/>
      <c r="J758" s="1367"/>
      <c r="O758" s="1367"/>
    </row>
    <row r="759" spans="6:15" s="1363" customFormat="1">
      <c r="F759" s="1367"/>
      <c r="J759" s="1367"/>
      <c r="O759" s="1367"/>
    </row>
    <row r="760" spans="6:15" s="1363" customFormat="1">
      <c r="F760" s="1367"/>
      <c r="J760" s="1367"/>
      <c r="O760" s="1367"/>
    </row>
    <row r="761" spans="6:15" s="1363" customFormat="1">
      <c r="F761" s="1367"/>
      <c r="J761" s="1367"/>
      <c r="O761" s="1367"/>
    </row>
    <row r="762" spans="6:15" s="1363" customFormat="1">
      <c r="F762" s="1367"/>
      <c r="J762" s="1367"/>
      <c r="O762" s="1367"/>
    </row>
    <row r="763" spans="6:15" s="1363" customFormat="1">
      <c r="F763" s="1367"/>
      <c r="J763" s="1367"/>
      <c r="O763" s="1367"/>
    </row>
    <row r="764" spans="6:15" s="1363" customFormat="1">
      <c r="F764" s="1367"/>
      <c r="J764" s="1367"/>
      <c r="O764" s="1367"/>
    </row>
    <row r="765" spans="6:15" s="1363" customFormat="1">
      <c r="F765" s="1367"/>
      <c r="J765" s="1367"/>
      <c r="O765" s="1367"/>
    </row>
    <row r="766" spans="6:15" s="1363" customFormat="1">
      <c r="F766" s="1367"/>
      <c r="J766" s="1367"/>
      <c r="O766" s="1367"/>
    </row>
    <row r="767" spans="6:15" s="1363" customFormat="1">
      <c r="F767" s="1367"/>
      <c r="J767" s="1367"/>
      <c r="O767" s="1367"/>
    </row>
    <row r="768" spans="6:15" s="1363" customFormat="1">
      <c r="F768" s="1367"/>
      <c r="J768" s="1367"/>
      <c r="O768" s="1367"/>
    </row>
    <row r="769" spans="6:15" s="1363" customFormat="1">
      <c r="F769" s="1367"/>
      <c r="J769" s="1367"/>
      <c r="O769" s="1367"/>
    </row>
    <row r="770" spans="6:15" s="1363" customFormat="1">
      <c r="F770" s="1367"/>
      <c r="J770" s="1367"/>
      <c r="O770" s="1367"/>
    </row>
    <row r="771" spans="6:15" s="1363" customFormat="1">
      <c r="F771" s="1367"/>
      <c r="J771" s="1367"/>
      <c r="O771" s="1367"/>
    </row>
    <row r="772" spans="6:15" s="1363" customFormat="1">
      <c r="F772" s="1367"/>
      <c r="J772" s="1367"/>
      <c r="O772" s="1367"/>
    </row>
    <row r="773" spans="6:15" s="1363" customFormat="1">
      <c r="F773" s="1367"/>
      <c r="J773" s="1367"/>
      <c r="O773" s="1367"/>
    </row>
    <row r="774" spans="6:15" s="1363" customFormat="1">
      <c r="F774" s="1367"/>
      <c r="J774" s="1367"/>
      <c r="O774" s="1367"/>
    </row>
    <row r="775" spans="6:15" s="1363" customFormat="1">
      <c r="F775" s="1367"/>
      <c r="J775" s="1367"/>
      <c r="O775" s="1367"/>
    </row>
    <row r="776" spans="6:15" s="1363" customFormat="1">
      <c r="F776" s="1367"/>
      <c r="J776" s="1367"/>
      <c r="O776" s="1367"/>
    </row>
    <row r="777" spans="6:15" s="1363" customFormat="1">
      <c r="F777" s="1367"/>
      <c r="J777" s="1367"/>
      <c r="O777" s="1367"/>
    </row>
    <row r="778" spans="6:15" s="1363" customFormat="1">
      <c r="F778" s="1367"/>
      <c r="J778" s="1367"/>
      <c r="O778" s="1367"/>
    </row>
    <row r="779" spans="6:15" s="1363" customFormat="1">
      <c r="F779" s="1367"/>
      <c r="J779" s="1367"/>
      <c r="O779" s="1367"/>
    </row>
    <row r="780" spans="6:15" s="1363" customFormat="1">
      <c r="F780" s="1367"/>
      <c r="J780" s="1367"/>
      <c r="O780" s="1367"/>
    </row>
    <row r="781" spans="6:15" s="1363" customFormat="1">
      <c r="F781" s="1367"/>
      <c r="J781" s="1367"/>
      <c r="O781" s="1367"/>
    </row>
    <row r="782" spans="6:15" s="1363" customFormat="1">
      <c r="F782" s="1367"/>
      <c r="J782" s="1367"/>
      <c r="O782" s="1367"/>
    </row>
    <row r="783" spans="6:15" s="1363" customFormat="1">
      <c r="F783" s="1367"/>
      <c r="J783" s="1367"/>
      <c r="O783" s="1367"/>
    </row>
    <row r="784" spans="6:15" s="1363" customFormat="1">
      <c r="F784" s="1367"/>
      <c r="J784" s="1367"/>
      <c r="O784" s="1367"/>
    </row>
    <row r="785" spans="6:15" s="1363" customFormat="1">
      <c r="F785" s="1367"/>
      <c r="J785" s="1367"/>
      <c r="O785" s="1367"/>
    </row>
    <row r="786" spans="6:15" s="1363" customFormat="1">
      <c r="F786" s="1367"/>
      <c r="J786" s="1367"/>
      <c r="O786" s="1367"/>
    </row>
    <row r="787" spans="6:15" s="1363" customFormat="1">
      <c r="F787" s="1367"/>
      <c r="J787" s="1367"/>
      <c r="O787" s="1367"/>
    </row>
    <row r="788" spans="6:15" s="1363" customFormat="1">
      <c r="F788" s="1367"/>
      <c r="J788" s="1367"/>
      <c r="O788" s="1367"/>
    </row>
    <row r="789" spans="6:15" s="1363" customFormat="1">
      <c r="F789" s="1367"/>
      <c r="J789" s="1367"/>
      <c r="O789" s="1367"/>
    </row>
    <row r="790" spans="6:15" s="1363" customFormat="1">
      <c r="F790" s="1367"/>
      <c r="J790" s="1367"/>
      <c r="O790" s="1367"/>
    </row>
    <row r="791" spans="6:15" s="1363" customFormat="1">
      <c r="F791" s="1367"/>
      <c r="J791" s="1367"/>
      <c r="O791" s="1367"/>
    </row>
    <row r="792" spans="6:15" s="1363" customFormat="1">
      <c r="F792" s="1367"/>
      <c r="J792" s="1367"/>
      <c r="O792" s="1367"/>
    </row>
    <row r="793" spans="6:15" s="1363" customFormat="1">
      <c r="F793" s="1367"/>
      <c r="J793" s="1367"/>
      <c r="O793" s="1367"/>
    </row>
    <row r="794" spans="6:15" s="1363" customFormat="1">
      <c r="F794" s="1367"/>
      <c r="J794" s="1367"/>
      <c r="O794" s="1367"/>
    </row>
    <row r="795" spans="6:15" s="1363" customFormat="1">
      <c r="F795" s="1367"/>
      <c r="J795" s="1367"/>
      <c r="O795" s="1367"/>
    </row>
    <row r="796" spans="6:15" s="1363" customFormat="1">
      <c r="F796" s="1367"/>
      <c r="J796" s="1367"/>
      <c r="O796" s="1367"/>
    </row>
    <row r="797" spans="6:15" s="1363" customFormat="1">
      <c r="F797" s="1367"/>
      <c r="J797" s="1367"/>
      <c r="O797" s="1367"/>
    </row>
    <row r="798" spans="6:15" s="1363" customFormat="1">
      <c r="F798" s="1367"/>
      <c r="J798" s="1367"/>
      <c r="O798" s="1367"/>
    </row>
    <row r="799" spans="6:15" s="1363" customFormat="1">
      <c r="F799" s="1367"/>
      <c r="J799" s="1367"/>
      <c r="O799" s="1367"/>
    </row>
    <row r="800" spans="6:15" s="1363" customFormat="1">
      <c r="F800" s="1367"/>
      <c r="J800" s="1367"/>
      <c r="O800" s="1367"/>
    </row>
    <row r="801" spans="6:15" s="1363" customFormat="1">
      <c r="F801" s="1367"/>
      <c r="J801" s="1367"/>
      <c r="O801" s="1367"/>
    </row>
    <row r="802" spans="6:15" s="1363" customFormat="1">
      <c r="F802" s="1367"/>
      <c r="J802" s="1367"/>
      <c r="O802" s="1367"/>
    </row>
    <row r="803" spans="6:15" s="1363" customFormat="1">
      <c r="F803" s="1367"/>
      <c r="J803" s="1367"/>
      <c r="O803" s="1367"/>
    </row>
    <row r="804" spans="6:15" s="1363" customFormat="1">
      <c r="F804" s="1367"/>
      <c r="J804" s="1367"/>
      <c r="O804" s="1367"/>
    </row>
    <row r="805" spans="6:15" s="1363" customFormat="1">
      <c r="F805" s="1367"/>
      <c r="J805" s="1367"/>
      <c r="O805" s="1367"/>
    </row>
    <row r="806" spans="6:15" s="1363" customFormat="1">
      <c r="F806" s="1367"/>
      <c r="J806" s="1367"/>
      <c r="O806" s="1367"/>
    </row>
    <row r="807" spans="6:15" s="1363" customFormat="1">
      <c r="F807" s="1367"/>
      <c r="J807" s="1367"/>
      <c r="O807" s="1367"/>
    </row>
    <row r="808" spans="6:15" s="1363" customFormat="1">
      <c r="F808" s="1367"/>
      <c r="J808" s="1367"/>
      <c r="O808" s="1367"/>
    </row>
    <row r="809" spans="6:15" s="1363" customFormat="1">
      <c r="F809" s="1367"/>
      <c r="J809" s="1367"/>
      <c r="O809" s="1367"/>
    </row>
    <row r="810" spans="6:15" s="1363" customFormat="1">
      <c r="F810" s="1367"/>
      <c r="J810" s="1367"/>
      <c r="O810" s="1367"/>
    </row>
    <row r="811" spans="6:15" s="1363" customFormat="1">
      <c r="F811" s="1367"/>
      <c r="J811" s="1367"/>
      <c r="O811" s="1367"/>
    </row>
    <row r="812" spans="6:15" s="1363" customFormat="1">
      <c r="F812" s="1367"/>
      <c r="J812" s="1367"/>
      <c r="O812" s="1367"/>
    </row>
    <row r="813" spans="6:15" s="1363" customFormat="1">
      <c r="F813" s="1367"/>
      <c r="J813" s="1367"/>
      <c r="O813" s="1367"/>
    </row>
    <row r="814" spans="6:15" s="1363" customFormat="1">
      <c r="F814" s="1367"/>
      <c r="J814" s="1367"/>
      <c r="O814" s="1367"/>
    </row>
    <row r="815" spans="6:15" s="1363" customFormat="1">
      <c r="F815" s="1367"/>
      <c r="J815" s="1367"/>
      <c r="O815" s="1367"/>
    </row>
    <row r="816" spans="6:15" s="1363" customFormat="1">
      <c r="F816" s="1367"/>
      <c r="J816" s="1367"/>
      <c r="O816" s="1367"/>
    </row>
    <row r="817" spans="6:15" s="1363" customFormat="1">
      <c r="F817" s="1367"/>
      <c r="J817" s="1367"/>
      <c r="O817" s="1367"/>
    </row>
    <row r="818" spans="6:15" s="1363" customFormat="1">
      <c r="F818" s="1367"/>
      <c r="J818" s="1367"/>
      <c r="O818" s="1367"/>
    </row>
    <row r="819" spans="6:15" s="1363" customFormat="1">
      <c r="F819" s="1367"/>
      <c r="J819" s="1367"/>
      <c r="O819" s="1367"/>
    </row>
    <row r="820" spans="6:15" s="1363" customFormat="1">
      <c r="F820" s="1367"/>
      <c r="J820" s="1367"/>
      <c r="O820" s="1367"/>
    </row>
    <row r="821" spans="6:15" s="1363" customFormat="1">
      <c r="F821" s="1367"/>
      <c r="J821" s="1367"/>
      <c r="O821" s="1367"/>
    </row>
    <row r="822" spans="6:15" s="1363" customFormat="1">
      <c r="F822" s="1367"/>
      <c r="J822" s="1367"/>
      <c r="O822" s="1367"/>
    </row>
    <row r="823" spans="6:15" s="1363" customFormat="1">
      <c r="F823" s="1367"/>
      <c r="J823" s="1367"/>
      <c r="O823" s="1367"/>
    </row>
    <row r="824" spans="6:15" s="1363" customFormat="1">
      <c r="F824" s="1367"/>
      <c r="J824" s="1367"/>
      <c r="O824" s="1367"/>
    </row>
    <row r="825" spans="6:15" s="1363" customFormat="1">
      <c r="F825" s="1367"/>
      <c r="J825" s="1367"/>
      <c r="O825" s="1367"/>
    </row>
    <row r="826" spans="6:15" s="1363" customFormat="1">
      <c r="F826" s="1367"/>
      <c r="J826" s="1367"/>
      <c r="O826" s="1367"/>
    </row>
    <row r="827" spans="6:15" s="1363" customFormat="1">
      <c r="F827" s="1367"/>
      <c r="J827" s="1367"/>
      <c r="O827" s="1367"/>
    </row>
    <row r="828" spans="6:15" s="1363" customFormat="1">
      <c r="F828" s="1367"/>
      <c r="J828" s="1367"/>
      <c r="O828" s="1367"/>
    </row>
    <row r="829" spans="6:15" s="1363" customFormat="1">
      <c r="F829" s="1367"/>
      <c r="J829" s="1367"/>
      <c r="O829" s="1367"/>
    </row>
    <row r="830" spans="6:15" s="1363" customFormat="1">
      <c r="F830" s="1367"/>
      <c r="J830" s="1367"/>
      <c r="O830" s="1367"/>
    </row>
    <row r="831" spans="6:15" s="1363" customFormat="1">
      <c r="F831" s="1367"/>
      <c r="J831" s="1367"/>
      <c r="O831" s="1367"/>
    </row>
    <row r="832" spans="6:15" s="1363" customFormat="1">
      <c r="F832" s="1367"/>
      <c r="J832" s="1367"/>
      <c r="O832" s="1367"/>
    </row>
    <row r="833" spans="6:15" s="1363" customFormat="1">
      <c r="F833" s="1367"/>
      <c r="J833" s="1367"/>
      <c r="O833" s="1367"/>
    </row>
    <row r="834" spans="6:15" s="1363" customFormat="1">
      <c r="F834" s="1367"/>
      <c r="J834" s="1367"/>
      <c r="O834" s="1367"/>
    </row>
    <row r="835" spans="6:15" s="1363" customFormat="1">
      <c r="F835" s="1367"/>
      <c r="J835" s="1367"/>
      <c r="O835" s="1367"/>
    </row>
    <row r="836" spans="6:15" s="1363" customFormat="1">
      <c r="F836" s="1367"/>
      <c r="J836" s="1367"/>
      <c r="O836" s="1367"/>
    </row>
    <row r="837" spans="6:15" s="1363" customFormat="1">
      <c r="F837" s="1367"/>
      <c r="J837" s="1367"/>
      <c r="O837" s="1367"/>
    </row>
    <row r="838" spans="6:15" s="1363" customFormat="1">
      <c r="F838" s="1367"/>
      <c r="J838" s="1367"/>
      <c r="O838" s="1367"/>
    </row>
    <row r="839" spans="6:15" s="1363" customFormat="1">
      <c r="F839" s="1367"/>
      <c r="J839" s="1367"/>
      <c r="O839" s="1367"/>
    </row>
    <row r="840" spans="6:15" s="1363" customFormat="1">
      <c r="F840" s="1367"/>
      <c r="J840" s="1367"/>
      <c r="O840" s="1367"/>
    </row>
    <row r="841" spans="6:15" s="1363" customFormat="1">
      <c r="F841" s="1367"/>
      <c r="J841" s="1367"/>
      <c r="O841" s="1367"/>
    </row>
    <row r="842" spans="6:15" s="1363" customFormat="1">
      <c r="F842" s="1367"/>
      <c r="J842" s="1367"/>
      <c r="O842" s="1367"/>
    </row>
    <row r="843" spans="6:15" s="1363" customFormat="1">
      <c r="F843" s="1367"/>
      <c r="J843" s="1367"/>
      <c r="O843" s="1367"/>
    </row>
    <row r="844" spans="6:15" s="1363" customFormat="1">
      <c r="F844" s="1367"/>
      <c r="J844" s="1367"/>
      <c r="O844" s="1367"/>
    </row>
    <row r="845" spans="6:15" s="1363" customFormat="1">
      <c r="F845" s="1367"/>
      <c r="J845" s="1367"/>
      <c r="O845" s="1367"/>
    </row>
    <row r="846" spans="6:15" s="1363" customFormat="1">
      <c r="F846" s="1367"/>
      <c r="J846" s="1367"/>
      <c r="O846" s="1367"/>
    </row>
    <row r="847" spans="6:15" s="1363" customFormat="1">
      <c r="F847" s="1367"/>
      <c r="J847" s="1367"/>
      <c r="O847" s="1367"/>
    </row>
    <row r="848" spans="6:15" s="1363" customFormat="1">
      <c r="F848" s="1367"/>
      <c r="J848" s="1367"/>
      <c r="O848" s="1367"/>
    </row>
    <row r="849" spans="6:15" s="1363" customFormat="1">
      <c r="F849" s="1367"/>
      <c r="J849" s="1367"/>
      <c r="O849" s="1367"/>
    </row>
    <row r="850" spans="6:15" s="1363" customFormat="1">
      <c r="F850" s="1367"/>
      <c r="J850" s="1367"/>
      <c r="O850" s="1367"/>
    </row>
    <row r="851" spans="6:15" s="1363" customFormat="1">
      <c r="F851" s="1367"/>
      <c r="J851" s="1367"/>
      <c r="O851" s="1367"/>
    </row>
    <row r="852" spans="6:15" s="1363" customFormat="1">
      <c r="F852" s="1367"/>
      <c r="J852" s="1367"/>
      <c r="O852" s="1367"/>
    </row>
    <row r="853" spans="6:15" s="1363" customFormat="1">
      <c r="F853" s="1367"/>
      <c r="J853" s="1367"/>
      <c r="O853" s="1367"/>
    </row>
    <row r="854" spans="6:15" s="1363" customFormat="1">
      <c r="F854" s="1367"/>
      <c r="J854" s="1367"/>
      <c r="O854" s="1367"/>
    </row>
    <row r="855" spans="6:15" s="1363" customFormat="1">
      <c r="F855" s="1367"/>
      <c r="J855" s="1367"/>
      <c r="O855" s="1367"/>
    </row>
    <row r="856" spans="6:15" s="1363" customFormat="1">
      <c r="F856" s="1367"/>
      <c r="J856" s="1367"/>
      <c r="O856" s="1367"/>
    </row>
    <row r="857" spans="6:15" s="1363" customFormat="1">
      <c r="F857" s="1367"/>
      <c r="J857" s="1367"/>
      <c r="O857" s="1367"/>
    </row>
    <row r="858" spans="6:15" s="1363" customFormat="1">
      <c r="F858" s="1367"/>
      <c r="J858" s="1367"/>
      <c r="O858" s="1367"/>
    </row>
    <row r="859" spans="6:15" s="1363" customFormat="1">
      <c r="F859" s="1367"/>
      <c r="J859" s="1367"/>
      <c r="O859" s="1367"/>
    </row>
    <row r="860" spans="6:15" s="1363" customFormat="1">
      <c r="F860" s="1367"/>
      <c r="J860" s="1367"/>
      <c r="O860" s="1367"/>
    </row>
    <row r="861" spans="6:15" s="1363" customFormat="1">
      <c r="F861" s="1367"/>
      <c r="J861" s="1367"/>
      <c r="O861" s="1367"/>
    </row>
    <row r="862" spans="6:15" s="1363" customFormat="1">
      <c r="F862" s="1367"/>
      <c r="J862" s="1367"/>
      <c r="O862" s="1367"/>
    </row>
    <row r="863" spans="6:15" s="1363" customFormat="1">
      <c r="F863" s="1367"/>
      <c r="J863" s="1367"/>
      <c r="O863" s="1367"/>
    </row>
    <row r="864" spans="6:15" s="1363" customFormat="1">
      <c r="F864" s="1367"/>
      <c r="J864" s="1367"/>
      <c r="O864" s="1367"/>
    </row>
    <row r="865" spans="6:15" s="1363" customFormat="1">
      <c r="F865" s="1367"/>
      <c r="J865" s="1367"/>
      <c r="O865" s="1367"/>
    </row>
    <row r="866" spans="6:15" s="1363" customFormat="1">
      <c r="F866" s="1367"/>
      <c r="J866" s="1367"/>
      <c r="O866" s="1367"/>
    </row>
    <row r="867" spans="6:15" s="1363" customFormat="1">
      <c r="F867" s="1367"/>
      <c r="J867" s="1367"/>
      <c r="O867" s="1367"/>
    </row>
    <row r="868" spans="6:15" s="1363" customFormat="1">
      <c r="F868" s="1367"/>
      <c r="J868" s="1367"/>
      <c r="O868" s="1367"/>
    </row>
    <row r="869" spans="6:15" s="1363" customFormat="1">
      <c r="F869" s="1367"/>
      <c r="J869" s="1367"/>
      <c r="O869" s="1367"/>
    </row>
    <row r="870" spans="6:15" s="1363" customFormat="1">
      <c r="F870" s="1367"/>
      <c r="J870" s="1367"/>
      <c r="O870" s="1367"/>
    </row>
    <row r="871" spans="6:15" s="1363" customFormat="1">
      <c r="F871" s="1367"/>
      <c r="J871" s="1367"/>
      <c r="O871" s="1367"/>
    </row>
    <row r="872" spans="6:15" s="1363" customFormat="1">
      <c r="F872" s="1367"/>
      <c r="J872" s="1367"/>
      <c r="O872" s="1367"/>
    </row>
    <row r="873" spans="6:15" s="1363" customFormat="1">
      <c r="F873" s="1367"/>
      <c r="J873" s="1367"/>
      <c r="O873" s="1367"/>
    </row>
    <row r="874" spans="6:15" s="1363" customFormat="1">
      <c r="F874" s="1367"/>
      <c r="J874" s="1367"/>
      <c r="O874" s="1367"/>
    </row>
    <row r="875" spans="6:15" s="1363" customFormat="1">
      <c r="F875" s="1367"/>
      <c r="J875" s="1367"/>
      <c r="O875" s="1367"/>
    </row>
    <row r="876" spans="6:15" s="1363" customFormat="1">
      <c r="F876" s="1367"/>
      <c r="J876" s="1367"/>
      <c r="O876" s="1367"/>
    </row>
    <row r="877" spans="6:15" s="1363" customFormat="1">
      <c r="F877" s="1367"/>
      <c r="J877" s="1367"/>
      <c r="O877" s="1367"/>
    </row>
    <row r="878" spans="6:15" s="1363" customFormat="1">
      <c r="F878" s="1367"/>
      <c r="J878" s="1367"/>
      <c r="O878" s="1367"/>
    </row>
    <row r="879" spans="6:15" s="1363" customFormat="1">
      <c r="F879" s="1367"/>
      <c r="J879" s="1367"/>
      <c r="O879" s="1367"/>
    </row>
    <row r="880" spans="6:15" s="1363" customFormat="1">
      <c r="F880" s="1367"/>
      <c r="J880" s="1367"/>
      <c r="O880" s="1367"/>
    </row>
    <row r="881" spans="6:15" s="1363" customFormat="1">
      <c r="F881" s="1367"/>
      <c r="J881" s="1367"/>
      <c r="O881" s="1367"/>
    </row>
    <row r="882" spans="6:15" s="1363" customFormat="1">
      <c r="F882" s="1367"/>
      <c r="J882" s="1367"/>
      <c r="O882" s="1367"/>
    </row>
    <row r="883" spans="6:15" s="1363" customFormat="1">
      <c r="F883" s="1367"/>
      <c r="J883" s="1367"/>
      <c r="O883" s="1367"/>
    </row>
    <row r="884" spans="6:15" s="1363" customFormat="1">
      <c r="F884" s="1367"/>
      <c r="J884" s="1367"/>
      <c r="O884" s="1367"/>
    </row>
    <row r="885" spans="6:15" s="1363" customFormat="1">
      <c r="F885" s="1367"/>
      <c r="J885" s="1367"/>
      <c r="O885" s="1367"/>
    </row>
    <row r="886" spans="6:15" s="1363" customFormat="1">
      <c r="F886" s="1367"/>
      <c r="J886" s="1367"/>
      <c r="O886" s="1367"/>
    </row>
    <row r="887" spans="6:15" s="1363" customFormat="1">
      <c r="F887" s="1367"/>
      <c r="J887" s="1367"/>
      <c r="O887" s="1367"/>
    </row>
    <row r="888" spans="6:15" s="1363" customFormat="1">
      <c r="F888" s="1367"/>
      <c r="J888" s="1367"/>
      <c r="O888" s="1367"/>
    </row>
    <row r="889" spans="6:15" s="1363" customFormat="1">
      <c r="F889" s="1367"/>
      <c r="J889" s="1367"/>
      <c r="O889" s="1367"/>
    </row>
    <row r="890" spans="6:15" s="1363" customFormat="1">
      <c r="F890" s="1367"/>
      <c r="J890" s="1367"/>
      <c r="O890" s="1367"/>
    </row>
    <row r="891" spans="6:15" s="1363" customFormat="1">
      <c r="F891" s="1367"/>
      <c r="J891" s="1367"/>
      <c r="O891" s="1367"/>
    </row>
    <row r="892" spans="6:15" s="1363" customFormat="1">
      <c r="F892" s="1367"/>
      <c r="J892" s="1367"/>
      <c r="O892" s="1367"/>
    </row>
    <row r="893" spans="6:15" s="1363" customFormat="1">
      <c r="F893" s="1367"/>
      <c r="J893" s="1367"/>
      <c r="O893" s="1367"/>
    </row>
    <row r="894" spans="6:15" s="1363" customFormat="1">
      <c r="F894" s="1367"/>
      <c r="J894" s="1367"/>
      <c r="O894" s="1367"/>
    </row>
    <row r="895" spans="6:15" s="1363" customFormat="1">
      <c r="F895" s="1367"/>
      <c r="J895" s="1367"/>
      <c r="O895" s="1367"/>
    </row>
    <row r="896" spans="6:15" s="1363" customFormat="1">
      <c r="F896" s="1367"/>
      <c r="J896" s="1367"/>
      <c r="O896" s="1367"/>
    </row>
    <row r="897" spans="6:15" s="1363" customFormat="1">
      <c r="F897" s="1367"/>
      <c r="J897" s="1367"/>
      <c r="O897" s="1367"/>
    </row>
    <row r="898" spans="6:15" s="1363" customFormat="1">
      <c r="F898" s="1367"/>
      <c r="J898" s="1367"/>
      <c r="O898" s="1367"/>
    </row>
    <row r="899" spans="6:15" s="1363" customFormat="1">
      <c r="F899" s="1367"/>
      <c r="J899" s="1367"/>
      <c r="O899" s="1367"/>
    </row>
    <row r="900" spans="6:15" s="1363" customFormat="1">
      <c r="F900" s="1367"/>
      <c r="J900" s="1367"/>
      <c r="O900" s="1367"/>
    </row>
    <row r="901" spans="6:15" s="1363" customFormat="1">
      <c r="F901" s="1367"/>
      <c r="J901" s="1367"/>
      <c r="O901" s="1367"/>
    </row>
    <row r="902" spans="6:15" s="1363" customFormat="1">
      <c r="F902" s="1367"/>
      <c r="J902" s="1367"/>
      <c r="O902" s="1367"/>
    </row>
    <row r="903" spans="6:15" s="1363" customFormat="1">
      <c r="F903" s="1367"/>
      <c r="J903" s="1367"/>
      <c r="O903" s="1367"/>
    </row>
    <row r="904" spans="6:15" s="1363" customFormat="1">
      <c r="F904" s="1367"/>
      <c r="J904" s="1367"/>
      <c r="O904" s="1367"/>
    </row>
    <row r="905" spans="6:15" s="1363" customFormat="1">
      <c r="F905" s="1367"/>
      <c r="J905" s="1367"/>
      <c r="O905" s="1367"/>
    </row>
    <row r="906" spans="6:15" s="1363" customFormat="1">
      <c r="F906" s="1367"/>
      <c r="J906" s="1367"/>
      <c r="O906" s="1367"/>
    </row>
    <row r="907" spans="6:15" s="1363" customFormat="1">
      <c r="F907" s="1367"/>
      <c r="J907" s="1367"/>
      <c r="O907" s="1367"/>
    </row>
    <row r="908" spans="6:15" s="1363" customFormat="1">
      <c r="F908" s="1367"/>
      <c r="J908" s="1367"/>
      <c r="O908" s="1367"/>
    </row>
    <row r="909" spans="6:15" s="1363" customFormat="1">
      <c r="F909" s="1367"/>
      <c r="J909" s="1367"/>
      <c r="O909" s="1367"/>
    </row>
    <row r="910" spans="6:15" s="1363" customFormat="1">
      <c r="F910" s="1367"/>
      <c r="J910" s="1367"/>
      <c r="O910" s="1367"/>
    </row>
    <row r="911" spans="6:15" s="1363" customFormat="1">
      <c r="F911" s="1367"/>
      <c r="J911" s="1367"/>
      <c r="O911" s="1367"/>
    </row>
    <row r="912" spans="6:15" s="1363" customFormat="1">
      <c r="F912" s="1367"/>
      <c r="J912" s="1367"/>
      <c r="O912" s="1367"/>
    </row>
    <row r="913" spans="6:15" s="1363" customFormat="1">
      <c r="F913" s="1367"/>
      <c r="J913" s="1367"/>
      <c r="O913" s="1367"/>
    </row>
    <row r="914" spans="6:15" s="1363" customFormat="1">
      <c r="F914" s="1367"/>
      <c r="J914" s="1367"/>
      <c r="O914" s="1367"/>
    </row>
    <row r="915" spans="6:15" s="1363" customFormat="1">
      <c r="F915" s="1367"/>
      <c r="J915" s="1367"/>
      <c r="O915" s="1367"/>
    </row>
    <row r="916" spans="6:15" s="1363" customFormat="1">
      <c r="F916" s="1367"/>
      <c r="J916" s="1367"/>
      <c r="O916" s="1367"/>
    </row>
    <row r="917" spans="6:15" s="1363" customFormat="1">
      <c r="F917" s="1367"/>
      <c r="J917" s="1367"/>
      <c r="O917" s="1367"/>
    </row>
    <row r="918" spans="6:15" s="1363" customFormat="1">
      <c r="F918" s="1367"/>
      <c r="J918" s="1367"/>
      <c r="O918" s="1367"/>
    </row>
    <row r="919" spans="6:15" s="1363" customFormat="1">
      <c r="F919" s="1367"/>
      <c r="J919" s="1367"/>
      <c r="O919" s="1367"/>
    </row>
    <row r="920" spans="6:15" s="1363" customFormat="1">
      <c r="F920" s="1367"/>
      <c r="J920" s="1367"/>
      <c r="O920" s="1367"/>
    </row>
    <row r="921" spans="6:15" s="1363" customFormat="1">
      <c r="F921" s="1367"/>
      <c r="J921" s="1367"/>
      <c r="O921" s="1367"/>
    </row>
    <row r="922" spans="6:15" s="1363" customFormat="1">
      <c r="F922" s="1367"/>
      <c r="J922" s="1367"/>
      <c r="O922" s="1367"/>
    </row>
    <row r="923" spans="6:15" s="1363" customFormat="1">
      <c r="F923" s="1367"/>
      <c r="J923" s="1367"/>
      <c r="O923" s="1367"/>
    </row>
    <row r="924" spans="6:15" s="1363" customFormat="1">
      <c r="F924" s="1367"/>
      <c r="J924" s="1367"/>
      <c r="O924" s="1367"/>
    </row>
    <row r="925" spans="6:15" s="1363" customFormat="1">
      <c r="F925" s="1367"/>
      <c r="J925" s="1367"/>
      <c r="O925" s="1367"/>
    </row>
    <row r="926" spans="6:15" s="1363" customFormat="1">
      <c r="F926" s="1367"/>
      <c r="J926" s="1367"/>
      <c r="O926" s="1367"/>
    </row>
    <row r="927" spans="6:15" s="1363" customFormat="1">
      <c r="F927" s="1367"/>
      <c r="J927" s="1367"/>
      <c r="O927" s="1367"/>
    </row>
    <row r="928" spans="6:15" s="1363" customFormat="1">
      <c r="F928" s="1367"/>
      <c r="J928" s="1367"/>
      <c r="O928" s="1367"/>
    </row>
    <row r="929" spans="6:15" s="1363" customFormat="1">
      <c r="F929" s="1367"/>
      <c r="J929" s="1367"/>
      <c r="O929" s="1367"/>
    </row>
    <row r="930" spans="6:15" s="1363" customFormat="1">
      <c r="F930" s="1367"/>
      <c r="J930" s="1367"/>
      <c r="O930" s="1367"/>
    </row>
    <row r="931" spans="6:15" s="1363" customFormat="1">
      <c r="F931" s="1367"/>
      <c r="J931" s="1367"/>
      <c r="O931" s="1367"/>
    </row>
    <row r="932" spans="6:15" s="1363" customFormat="1">
      <c r="F932" s="1367"/>
      <c r="J932" s="1367"/>
      <c r="O932" s="1367"/>
    </row>
    <row r="933" spans="6:15" s="1363" customFormat="1">
      <c r="F933" s="1367"/>
      <c r="J933" s="1367"/>
      <c r="O933" s="1367"/>
    </row>
    <row r="934" spans="6:15" s="1363" customFormat="1">
      <c r="F934" s="1367"/>
      <c r="J934" s="1367"/>
      <c r="O934" s="1367"/>
    </row>
    <row r="935" spans="6:15" s="1363" customFormat="1">
      <c r="F935" s="1367"/>
      <c r="J935" s="1367"/>
      <c r="O935" s="1367"/>
    </row>
    <row r="936" spans="6:15" s="1363" customFormat="1">
      <c r="F936" s="1367"/>
      <c r="J936" s="1367"/>
      <c r="O936" s="1367"/>
    </row>
    <row r="937" spans="6:15" s="1363" customFormat="1">
      <c r="F937" s="1367"/>
      <c r="J937" s="1367"/>
      <c r="O937" s="1367"/>
    </row>
    <row r="938" spans="6:15" s="1363" customFormat="1">
      <c r="F938" s="1367"/>
      <c r="J938" s="1367"/>
      <c r="O938" s="1367"/>
    </row>
    <row r="939" spans="6:15" s="1363" customFormat="1">
      <c r="F939" s="1367"/>
      <c r="J939" s="1367"/>
      <c r="O939" s="1367"/>
    </row>
    <row r="940" spans="6:15" s="1363" customFormat="1">
      <c r="F940" s="1367"/>
      <c r="J940" s="1367"/>
      <c r="O940" s="1367"/>
    </row>
    <row r="941" spans="6:15" s="1363" customFormat="1">
      <c r="F941" s="1367"/>
      <c r="J941" s="1367"/>
      <c r="O941" s="1367"/>
    </row>
    <row r="942" spans="6:15" s="1363" customFormat="1">
      <c r="F942" s="1367"/>
      <c r="J942" s="1367"/>
      <c r="O942" s="1367"/>
    </row>
    <row r="943" spans="6:15" s="1363" customFormat="1">
      <c r="F943" s="1367"/>
      <c r="J943" s="1367"/>
      <c r="O943" s="1367"/>
    </row>
    <row r="944" spans="6:15" s="1363" customFormat="1">
      <c r="F944" s="1367"/>
      <c r="J944" s="1367"/>
      <c r="O944" s="1367"/>
    </row>
    <row r="945" spans="6:15" s="1363" customFormat="1">
      <c r="F945" s="1367"/>
      <c r="J945" s="1367"/>
      <c r="O945" s="1367"/>
    </row>
    <row r="946" spans="6:15" s="1363" customFormat="1">
      <c r="F946" s="1367"/>
      <c r="J946" s="1367"/>
      <c r="O946" s="1367"/>
    </row>
    <row r="947" spans="6:15" s="1363" customFormat="1">
      <c r="F947" s="1367"/>
      <c r="J947" s="1367"/>
      <c r="O947" s="1367"/>
    </row>
    <row r="948" spans="6:15" s="1363" customFormat="1">
      <c r="F948" s="1367"/>
      <c r="J948" s="1367"/>
      <c r="O948" s="1367"/>
    </row>
    <row r="949" spans="6:15" s="1363" customFormat="1">
      <c r="F949" s="1367"/>
      <c r="J949" s="1367"/>
      <c r="O949" s="1367"/>
    </row>
    <row r="950" spans="6:15" s="1363" customFormat="1">
      <c r="F950" s="1367"/>
      <c r="J950" s="1367"/>
      <c r="O950" s="1367"/>
    </row>
    <row r="951" spans="6:15" s="1363" customFormat="1">
      <c r="F951" s="1367"/>
      <c r="J951" s="1367"/>
      <c r="O951" s="1367"/>
    </row>
    <row r="952" spans="6:15" s="1363" customFormat="1">
      <c r="F952" s="1367"/>
      <c r="J952" s="1367"/>
      <c r="O952" s="1367"/>
    </row>
    <row r="953" spans="6:15" s="1363" customFormat="1">
      <c r="F953" s="1367"/>
      <c r="J953" s="1367"/>
      <c r="O953" s="1367"/>
    </row>
    <row r="954" spans="6:15" s="1363" customFormat="1">
      <c r="F954" s="1367"/>
      <c r="J954" s="1367"/>
      <c r="O954" s="1367"/>
    </row>
    <row r="955" spans="6:15" s="1363" customFormat="1">
      <c r="F955" s="1367"/>
      <c r="J955" s="1367"/>
      <c r="O955" s="1367"/>
    </row>
    <row r="956" spans="6:15" s="1363" customFormat="1">
      <c r="F956" s="1367"/>
      <c r="J956" s="1367"/>
      <c r="O956" s="1367"/>
    </row>
    <row r="957" spans="6:15" s="1363" customFormat="1">
      <c r="F957" s="1367"/>
      <c r="J957" s="1367"/>
      <c r="O957" s="1367"/>
    </row>
    <row r="958" spans="6:15" s="1363" customFormat="1">
      <c r="F958" s="1367"/>
      <c r="J958" s="1367"/>
      <c r="O958" s="1367"/>
    </row>
    <row r="959" spans="6:15" s="1363" customFormat="1">
      <c r="F959" s="1367"/>
      <c r="J959" s="1367"/>
      <c r="O959" s="1367"/>
    </row>
    <row r="960" spans="6:15" s="1363" customFormat="1">
      <c r="F960" s="1367"/>
      <c r="J960" s="1367"/>
      <c r="O960" s="1367"/>
    </row>
    <row r="961" spans="6:15" s="1363" customFormat="1">
      <c r="F961" s="1367"/>
      <c r="J961" s="1367"/>
      <c r="O961" s="1367"/>
    </row>
    <row r="962" spans="6:15" s="1363" customFormat="1">
      <c r="F962" s="1367"/>
      <c r="J962" s="1367"/>
      <c r="O962" s="1367"/>
    </row>
    <row r="963" spans="6:15" s="1363" customFormat="1">
      <c r="F963" s="1367"/>
      <c r="J963" s="1367"/>
      <c r="O963" s="1367"/>
    </row>
    <row r="964" spans="6:15" s="1363" customFormat="1">
      <c r="F964" s="1367"/>
      <c r="J964" s="1367"/>
      <c r="O964" s="1367"/>
    </row>
    <row r="965" spans="6:15" s="1363" customFormat="1">
      <c r="F965" s="1367"/>
      <c r="J965" s="1367"/>
      <c r="O965" s="1367"/>
    </row>
    <row r="966" spans="6:15" s="1363" customFormat="1">
      <c r="F966" s="1367"/>
      <c r="J966" s="1367"/>
      <c r="O966" s="1367"/>
    </row>
    <row r="967" spans="6:15" s="1363" customFormat="1">
      <c r="F967" s="1367"/>
      <c r="J967" s="1367"/>
      <c r="O967" s="1367"/>
    </row>
    <row r="968" spans="6:15" s="1363" customFormat="1">
      <c r="F968" s="1367"/>
      <c r="J968" s="1367"/>
      <c r="O968" s="1367"/>
    </row>
    <row r="969" spans="6:15" s="1363" customFormat="1">
      <c r="F969" s="1367"/>
      <c r="J969" s="1367"/>
      <c r="O969" s="1367"/>
    </row>
    <row r="970" spans="6:15" s="1363" customFormat="1">
      <c r="F970" s="1367"/>
      <c r="J970" s="1367"/>
      <c r="O970" s="1367"/>
    </row>
    <row r="971" spans="6:15" s="1363" customFormat="1">
      <c r="F971" s="1367"/>
      <c r="J971" s="1367"/>
      <c r="O971" s="1367"/>
    </row>
    <row r="972" spans="6:15" s="1363" customFormat="1">
      <c r="F972" s="1367"/>
      <c r="J972" s="1367"/>
      <c r="O972" s="1367"/>
    </row>
    <row r="973" spans="6:15" s="1363" customFormat="1">
      <c r="F973" s="1367"/>
      <c r="J973" s="1367"/>
      <c r="O973" s="1367"/>
    </row>
    <row r="974" spans="6:15" s="1363" customFormat="1">
      <c r="F974" s="1367"/>
      <c r="J974" s="1367"/>
      <c r="O974" s="1367"/>
    </row>
    <row r="975" spans="6:15" s="1363" customFormat="1">
      <c r="F975" s="1367"/>
      <c r="J975" s="1367"/>
      <c r="O975" s="1367"/>
    </row>
    <row r="976" spans="6:15" s="1363" customFormat="1">
      <c r="F976" s="1367"/>
      <c r="J976" s="1367"/>
      <c r="O976" s="1367"/>
    </row>
    <row r="977" spans="6:15" s="1363" customFormat="1">
      <c r="F977" s="1367"/>
      <c r="J977" s="1367"/>
      <c r="O977" s="1367"/>
    </row>
    <row r="978" spans="6:15" s="1363" customFormat="1">
      <c r="F978" s="1367"/>
      <c r="J978" s="1367"/>
      <c r="O978" s="1367"/>
    </row>
    <row r="979" spans="6:15" s="1363" customFormat="1">
      <c r="F979" s="1367"/>
      <c r="J979" s="1367"/>
      <c r="O979" s="1367"/>
    </row>
    <row r="980" spans="6:15" s="1363" customFormat="1">
      <c r="F980" s="1367"/>
      <c r="J980" s="1367"/>
      <c r="O980" s="1367"/>
    </row>
    <row r="981" spans="6:15" s="1363" customFormat="1">
      <c r="F981" s="1367"/>
      <c r="J981" s="1367"/>
      <c r="O981" s="1367"/>
    </row>
    <row r="982" spans="6:15" s="1363" customFormat="1">
      <c r="F982" s="1367"/>
      <c r="J982" s="1367"/>
      <c r="O982" s="1367"/>
    </row>
    <row r="983" spans="6:15" s="1363" customFormat="1">
      <c r="F983" s="1367"/>
      <c r="J983" s="1367"/>
      <c r="O983" s="1367"/>
    </row>
    <row r="984" spans="6:15" s="1363" customFormat="1">
      <c r="F984" s="1367"/>
      <c r="J984" s="1367"/>
      <c r="O984" s="1367"/>
    </row>
    <row r="985" spans="6:15" s="1363" customFormat="1">
      <c r="F985" s="1367"/>
      <c r="J985" s="1367"/>
      <c r="O985" s="1367"/>
    </row>
    <row r="986" spans="6:15" s="1363" customFormat="1">
      <c r="F986" s="1367"/>
      <c r="J986" s="1367"/>
      <c r="O986" s="1367"/>
    </row>
    <row r="987" spans="6:15" s="1363" customFormat="1">
      <c r="F987" s="1367"/>
      <c r="J987" s="1367"/>
      <c r="O987" s="1367"/>
    </row>
    <row r="988" spans="6:15" s="1363" customFormat="1">
      <c r="F988" s="1367"/>
      <c r="J988" s="1367"/>
      <c r="O988" s="1367"/>
    </row>
    <row r="989" spans="6:15" s="1363" customFormat="1">
      <c r="F989" s="1367"/>
      <c r="J989" s="1367"/>
      <c r="O989" s="1367"/>
    </row>
    <row r="990" spans="6:15" s="1363" customFormat="1">
      <c r="F990" s="1367"/>
      <c r="J990" s="1367"/>
      <c r="O990" s="1367"/>
    </row>
    <row r="991" spans="6:15" s="1363" customFormat="1">
      <c r="F991" s="1367"/>
      <c r="J991" s="1367"/>
      <c r="O991" s="1367"/>
    </row>
    <row r="992" spans="6:15" s="1363" customFormat="1">
      <c r="F992" s="1367"/>
      <c r="J992" s="1367"/>
      <c r="O992" s="1367"/>
    </row>
    <row r="993" spans="6:15" s="1363" customFormat="1">
      <c r="F993" s="1367"/>
      <c r="J993" s="1367"/>
      <c r="O993" s="1367"/>
    </row>
    <row r="994" spans="6:15" s="1363" customFormat="1">
      <c r="F994" s="1367"/>
      <c r="J994" s="1367"/>
      <c r="O994" s="1367"/>
    </row>
    <row r="995" spans="6:15" s="1363" customFormat="1">
      <c r="F995" s="1367"/>
      <c r="J995" s="1367"/>
      <c r="O995" s="1367"/>
    </row>
    <row r="996" spans="6:15" s="1363" customFormat="1">
      <c r="F996" s="1367"/>
      <c r="J996" s="1367"/>
      <c r="O996" s="1367"/>
    </row>
    <row r="997" spans="6:15" s="1363" customFormat="1">
      <c r="F997" s="1367"/>
      <c r="J997" s="1367"/>
      <c r="O997" s="1367"/>
    </row>
    <row r="998" spans="6:15" s="1363" customFormat="1">
      <c r="F998" s="1367"/>
      <c r="J998" s="1367"/>
      <c r="O998" s="1367"/>
    </row>
    <row r="999" spans="6:15" s="1363" customFormat="1">
      <c r="F999" s="1367"/>
      <c r="J999" s="1367"/>
      <c r="O999" s="1367"/>
    </row>
    <row r="1000" spans="6:15" s="1363" customFormat="1">
      <c r="F1000" s="1367"/>
      <c r="J1000" s="1367"/>
      <c r="O1000" s="1367"/>
    </row>
  </sheetData>
  <sheetProtection password="CB61" sheet="1" objects="1" scenarios="1" selectLockedCells="1"/>
  <mergeCells count="8">
    <mergeCell ref="C8:C15"/>
    <mergeCell ref="D8:D16"/>
    <mergeCell ref="R8:R15"/>
    <mergeCell ref="S8:S16"/>
    <mergeCell ref="C18:C25"/>
    <mergeCell ref="D18:D26"/>
    <mergeCell ref="R18:R25"/>
    <mergeCell ref="S18:S26"/>
  </mergeCells>
  <printOptions horizontalCentered="1" verticalCentered="1"/>
  <pageMargins left="0.75" right="0.75" top="1" bottom="1" header="0.5" footer="0.5"/>
  <pageSetup paperSize="9" scale="61" orientation="landscape" horizontalDpi="4294967292" r:id="rId1"/>
  <headerFooter alignWithMargins="0">
    <oddHeader xml:space="preserve">&amp;C&amp;"Miriam,Regular"&amp;A
</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
  <sheetViews>
    <sheetView workbookViewId="0"/>
  </sheetViews>
  <sheetFormatPr defaultRowHeight="12.75"/>
  <cols>
    <col min="1" max="1" width="72.25" style="46" customWidth="1"/>
    <col min="2" max="2" width="2.375" style="26" customWidth="1"/>
    <col min="3" max="256" width="9" style="26"/>
    <col min="257" max="257" width="72.25" style="26" customWidth="1"/>
    <col min="258" max="258" width="2.375" style="26" customWidth="1"/>
    <col min="259" max="512" width="9" style="26"/>
    <col min="513" max="513" width="72.25" style="26" customWidth="1"/>
    <col min="514" max="514" width="2.375" style="26" customWidth="1"/>
    <col min="515" max="768" width="9" style="26"/>
    <col min="769" max="769" width="72.25" style="26" customWidth="1"/>
    <col min="770" max="770" width="2.375" style="26" customWidth="1"/>
    <col min="771" max="1024" width="9" style="26"/>
    <col min="1025" max="1025" width="72.25" style="26" customWidth="1"/>
    <col min="1026" max="1026" width="2.375" style="26" customWidth="1"/>
    <col min="1027" max="1280" width="9" style="26"/>
    <col min="1281" max="1281" width="72.25" style="26" customWidth="1"/>
    <col min="1282" max="1282" width="2.375" style="26" customWidth="1"/>
    <col min="1283" max="1536" width="9" style="26"/>
    <col min="1537" max="1537" width="72.25" style="26" customWidth="1"/>
    <col min="1538" max="1538" width="2.375" style="26" customWidth="1"/>
    <col min="1539" max="1792" width="9" style="26"/>
    <col min="1793" max="1793" width="72.25" style="26" customWidth="1"/>
    <col min="1794" max="1794" width="2.375" style="26" customWidth="1"/>
    <col min="1795" max="2048" width="9" style="26"/>
    <col min="2049" max="2049" width="72.25" style="26" customWidth="1"/>
    <col min="2050" max="2050" width="2.375" style="26" customWidth="1"/>
    <col min="2051" max="2304" width="9" style="26"/>
    <col min="2305" max="2305" width="72.25" style="26" customWidth="1"/>
    <col min="2306" max="2306" width="2.375" style="26" customWidth="1"/>
    <col min="2307" max="2560" width="9" style="26"/>
    <col min="2561" max="2561" width="72.25" style="26" customWidth="1"/>
    <col min="2562" max="2562" width="2.375" style="26" customWidth="1"/>
    <col min="2563" max="2816" width="9" style="26"/>
    <col min="2817" max="2817" width="72.25" style="26" customWidth="1"/>
    <col min="2818" max="2818" width="2.375" style="26" customWidth="1"/>
    <col min="2819" max="3072" width="9" style="26"/>
    <col min="3073" max="3073" width="72.25" style="26" customWidth="1"/>
    <col min="3074" max="3074" width="2.375" style="26" customWidth="1"/>
    <col min="3075" max="3328" width="9" style="26"/>
    <col min="3329" max="3329" width="72.25" style="26" customWidth="1"/>
    <col min="3330" max="3330" width="2.375" style="26" customWidth="1"/>
    <col min="3331" max="3584" width="9" style="26"/>
    <col min="3585" max="3585" width="72.25" style="26" customWidth="1"/>
    <col min="3586" max="3586" width="2.375" style="26" customWidth="1"/>
    <col min="3587" max="3840" width="9" style="26"/>
    <col min="3841" max="3841" width="72.25" style="26" customWidth="1"/>
    <col min="3842" max="3842" width="2.375" style="26" customWidth="1"/>
    <col min="3843" max="4096" width="9" style="26"/>
    <col min="4097" max="4097" width="72.25" style="26" customWidth="1"/>
    <col min="4098" max="4098" width="2.375" style="26" customWidth="1"/>
    <col min="4099" max="4352" width="9" style="26"/>
    <col min="4353" max="4353" width="72.25" style="26" customWidth="1"/>
    <col min="4354" max="4354" width="2.375" style="26" customWidth="1"/>
    <col min="4355" max="4608" width="9" style="26"/>
    <col min="4609" max="4609" width="72.25" style="26" customWidth="1"/>
    <col min="4610" max="4610" width="2.375" style="26" customWidth="1"/>
    <col min="4611" max="4864" width="9" style="26"/>
    <col min="4865" max="4865" width="72.25" style="26" customWidth="1"/>
    <col min="4866" max="4866" width="2.375" style="26" customWidth="1"/>
    <col min="4867" max="5120" width="9" style="26"/>
    <col min="5121" max="5121" width="72.25" style="26" customWidth="1"/>
    <col min="5122" max="5122" width="2.375" style="26" customWidth="1"/>
    <col min="5123" max="5376" width="9" style="26"/>
    <col min="5377" max="5377" width="72.25" style="26" customWidth="1"/>
    <col min="5378" max="5378" width="2.375" style="26" customWidth="1"/>
    <col min="5379" max="5632" width="9" style="26"/>
    <col min="5633" max="5633" width="72.25" style="26" customWidth="1"/>
    <col min="5634" max="5634" width="2.375" style="26" customWidth="1"/>
    <col min="5635" max="5888" width="9" style="26"/>
    <col min="5889" max="5889" width="72.25" style="26" customWidth="1"/>
    <col min="5890" max="5890" width="2.375" style="26" customWidth="1"/>
    <col min="5891" max="6144" width="9" style="26"/>
    <col min="6145" max="6145" width="72.25" style="26" customWidth="1"/>
    <col min="6146" max="6146" width="2.375" style="26" customWidth="1"/>
    <col min="6147" max="6400" width="9" style="26"/>
    <col min="6401" max="6401" width="72.25" style="26" customWidth="1"/>
    <col min="6402" max="6402" width="2.375" style="26" customWidth="1"/>
    <col min="6403" max="6656" width="9" style="26"/>
    <col min="6657" max="6657" width="72.25" style="26" customWidth="1"/>
    <col min="6658" max="6658" width="2.375" style="26" customWidth="1"/>
    <col min="6659" max="6912" width="9" style="26"/>
    <col min="6913" max="6913" width="72.25" style="26" customWidth="1"/>
    <col min="6914" max="6914" width="2.375" style="26" customWidth="1"/>
    <col min="6915" max="7168" width="9" style="26"/>
    <col min="7169" max="7169" width="72.25" style="26" customWidth="1"/>
    <col min="7170" max="7170" width="2.375" style="26" customWidth="1"/>
    <col min="7171" max="7424" width="9" style="26"/>
    <col min="7425" max="7425" width="72.25" style="26" customWidth="1"/>
    <col min="7426" max="7426" width="2.375" style="26" customWidth="1"/>
    <col min="7427" max="7680" width="9" style="26"/>
    <col min="7681" max="7681" width="72.25" style="26" customWidth="1"/>
    <col min="7682" max="7682" width="2.375" style="26" customWidth="1"/>
    <col min="7683" max="7936" width="9" style="26"/>
    <col min="7937" max="7937" width="72.25" style="26" customWidth="1"/>
    <col min="7938" max="7938" width="2.375" style="26" customWidth="1"/>
    <col min="7939" max="8192" width="9" style="26"/>
    <col min="8193" max="8193" width="72.25" style="26" customWidth="1"/>
    <col min="8194" max="8194" width="2.375" style="26" customWidth="1"/>
    <col min="8195" max="8448" width="9" style="26"/>
    <col min="8449" max="8449" width="72.25" style="26" customWidth="1"/>
    <col min="8450" max="8450" width="2.375" style="26" customWidth="1"/>
    <col min="8451" max="8704" width="9" style="26"/>
    <col min="8705" max="8705" width="72.25" style="26" customWidth="1"/>
    <col min="8706" max="8706" width="2.375" style="26" customWidth="1"/>
    <col min="8707" max="8960" width="9" style="26"/>
    <col min="8961" max="8961" width="72.25" style="26" customWidth="1"/>
    <col min="8962" max="8962" width="2.375" style="26" customWidth="1"/>
    <col min="8963" max="9216" width="9" style="26"/>
    <col min="9217" max="9217" width="72.25" style="26" customWidth="1"/>
    <col min="9218" max="9218" width="2.375" style="26" customWidth="1"/>
    <col min="9219" max="9472" width="9" style="26"/>
    <col min="9473" max="9473" width="72.25" style="26" customWidth="1"/>
    <col min="9474" max="9474" width="2.375" style="26" customWidth="1"/>
    <col min="9475" max="9728" width="9" style="26"/>
    <col min="9729" max="9729" width="72.25" style="26" customWidth="1"/>
    <col min="9730" max="9730" width="2.375" style="26" customWidth="1"/>
    <col min="9731" max="9984" width="9" style="26"/>
    <col min="9985" max="9985" width="72.25" style="26" customWidth="1"/>
    <col min="9986" max="9986" width="2.375" style="26" customWidth="1"/>
    <col min="9987" max="10240" width="9" style="26"/>
    <col min="10241" max="10241" width="72.25" style="26" customWidth="1"/>
    <col min="10242" max="10242" width="2.375" style="26" customWidth="1"/>
    <col min="10243" max="10496" width="9" style="26"/>
    <col min="10497" max="10497" width="72.25" style="26" customWidth="1"/>
    <col min="10498" max="10498" width="2.375" style="26" customWidth="1"/>
    <col min="10499" max="10752" width="9" style="26"/>
    <col min="10753" max="10753" width="72.25" style="26" customWidth="1"/>
    <col min="10754" max="10754" width="2.375" style="26" customWidth="1"/>
    <col min="10755" max="11008" width="9" style="26"/>
    <col min="11009" max="11009" width="72.25" style="26" customWidth="1"/>
    <col min="11010" max="11010" width="2.375" style="26" customWidth="1"/>
    <col min="11011" max="11264" width="9" style="26"/>
    <col min="11265" max="11265" width="72.25" style="26" customWidth="1"/>
    <col min="11266" max="11266" width="2.375" style="26" customWidth="1"/>
    <col min="11267" max="11520" width="9" style="26"/>
    <col min="11521" max="11521" width="72.25" style="26" customWidth="1"/>
    <col min="11522" max="11522" width="2.375" style="26" customWidth="1"/>
    <col min="11523" max="11776" width="9" style="26"/>
    <col min="11777" max="11777" width="72.25" style="26" customWidth="1"/>
    <col min="11778" max="11778" width="2.375" style="26" customWidth="1"/>
    <col min="11779" max="12032" width="9" style="26"/>
    <col min="12033" max="12033" width="72.25" style="26" customWidth="1"/>
    <col min="12034" max="12034" width="2.375" style="26" customWidth="1"/>
    <col min="12035" max="12288" width="9" style="26"/>
    <col min="12289" max="12289" width="72.25" style="26" customWidth="1"/>
    <col min="12290" max="12290" width="2.375" style="26" customWidth="1"/>
    <col min="12291" max="12544" width="9" style="26"/>
    <col min="12545" max="12545" width="72.25" style="26" customWidth="1"/>
    <col min="12546" max="12546" width="2.375" style="26" customWidth="1"/>
    <col min="12547" max="12800" width="9" style="26"/>
    <col min="12801" max="12801" width="72.25" style="26" customWidth="1"/>
    <col min="12802" max="12802" width="2.375" style="26" customWidth="1"/>
    <col min="12803" max="13056" width="9" style="26"/>
    <col min="13057" max="13057" width="72.25" style="26" customWidth="1"/>
    <col min="13058" max="13058" width="2.375" style="26" customWidth="1"/>
    <col min="13059" max="13312" width="9" style="26"/>
    <col min="13313" max="13313" width="72.25" style="26" customWidth="1"/>
    <col min="13314" max="13314" width="2.375" style="26" customWidth="1"/>
    <col min="13315" max="13568" width="9" style="26"/>
    <col min="13569" max="13569" width="72.25" style="26" customWidth="1"/>
    <col min="13570" max="13570" width="2.375" style="26" customWidth="1"/>
    <col min="13571" max="13824" width="9" style="26"/>
    <col min="13825" max="13825" width="72.25" style="26" customWidth="1"/>
    <col min="13826" max="13826" width="2.375" style="26" customWidth="1"/>
    <col min="13827" max="14080" width="9" style="26"/>
    <col min="14081" max="14081" width="72.25" style="26" customWidth="1"/>
    <col min="14082" max="14082" width="2.375" style="26" customWidth="1"/>
    <col min="14083" max="14336" width="9" style="26"/>
    <col min="14337" max="14337" width="72.25" style="26" customWidth="1"/>
    <col min="14338" max="14338" width="2.375" style="26" customWidth="1"/>
    <col min="14339" max="14592" width="9" style="26"/>
    <col min="14593" max="14593" width="72.25" style="26" customWidth="1"/>
    <col min="14594" max="14594" width="2.375" style="26" customWidth="1"/>
    <col min="14595" max="14848" width="9" style="26"/>
    <col min="14849" max="14849" width="72.25" style="26" customWidth="1"/>
    <col min="14850" max="14850" width="2.375" style="26" customWidth="1"/>
    <col min="14851" max="15104" width="9" style="26"/>
    <col min="15105" max="15105" width="72.25" style="26" customWidth="1"/>
    <col min="15106" max="15106" width="2.375" style="26" customWidth="1"/>
    <col min="15107" max="15360" width="9" style="26"/>
    <col min="15361" max="15361" width="72.25" style="26" customWidth="1"/>
    <col min="15362" max="15362" width="2.375" style="26" customWidth="1"/>
    <col min="15363" max="15616" width="9" style="26"/>
    <col min="15617" max="15617" width="72.25" style="26" customWidth="1"/>
    <col min="15618" max="15618" width="2.375" style="26" customWidth="1"/>
    <col min="15619" max="15872" width="9" style="26"/>
    <col min="15873" max="15873" width="72.25" style="26" customWidth="1"/>
    <col min="15874" max="15874" width="2.375" style="26" customWidth="1"/>
    <col min="15875" max="16128" width="9" style="26"/>
    <col min="16129" max="16129" width="72.25" style="26" customWidth="1"/>
    <col min="16130" max="16130" width="2.375" style="26" customWidth="1"/>
    <col min="16131" max="16384" width="9" style="26"/>
  </cols>
  <sheetData>
    <row r="1" spans="1:4" ht="18">
      <c r="A1" s="24" t="s">
        <v>210</v>
      </c>
      <c r="B1" s="25"/>
    </row>
    <row r="2" spans="1:4" ht="14.25">
      <c r="A2" s="27"/>
      <c r="B2" s="25"/>
      <c r="C2" s="28" t="s">
        <v>211</v>
      </c>
    </row>
    <row r="3" spans="1:4" ht="14.25">
      <c r="A3" s="29" t="s">
        <v>212</v>
      </c>
      <c r="B3" s="25"/>
    </row>
    <row r="4" spans="1:4" s="32" customFormat="1" ht="10.15" customHeight="1">
      <c r="A4" s="30"/>
      <c r="B4" s="25"/>
      <c r="C4" s="31"/>
      <c r="D4" s="31"/>
    </row>
    <row r="5" spans="1:4" s="32" customFormat="1" ht="15" customHeight="1">
      <c r="A5" s="33" t="s">
        <v>213</v>
      </c>
      <c r="B5" s="25"/>
    </row>
    <row r="6" spans="1:4" s="32" customFormat="1" ht="15" customHeight="1">
      <c r="A6" s="33" t="s">
        <v>214</v>
      </c>
      <c r="B6" s="25"/>
    </row>
    <row r="7" spans="1:4" s="32" customFormat="1" ht="15" customHeight="1">
      <c r="A7" s="34" t="s">
        <v>215</v>
      </c>
      <c r="B7" s="25"/>
    </row>
    <row r="8" spans="1:4" s="32" customFormat="1" ht="15" customHeight="1">
      <c r="A8" s="34" t="s">
        <v>216</v>
      </c>
      <c r="B8" s="25"/>
    </row>
    <row r="9" spans="1:4" s="32" customFormat="1" ht="15" customHeight="1">
      <c r="A9" s="34"/>
      <c r="B9" s="25"/>
    </row>
    <row r="10" spans="1:4" s="32" customFormat="1" ht="15" customHeight="1">
      <c r="A10" s="35" t="s">
        <v>217</v>
      </c>
      <c r="B10" s="25"/>
    </row>
    <row r="11" spans="1:4" s="32" customFormat="1" ht="15" customHeight="1">
      <c r="A11" s="30"/>
      <c r="B11" s="25"/>
    </row>
    <row r="12" spans="1:4" s="32" customFormat="1" ht="15" customHeight="1">
      <c r="A12" s="33" t="s">
        <v>218</v>
      </c>
      <c r="B12" s="25"/>
    </row>
    <row r="13" spans="1:4" s="32" customFormat="1" ht="15" customHeight="1">
      <c r="A13" s="33"/>
      <c r="B13" s="25"/>
    </row>
    <row r="14" spans="1:4" s="32" customFormat="1" ht="15" customHeight="1">
      <c r="A14" s="33" t="s">
        <v>219</v>
      </c>
      <c r="B14" s="25"/>
    </row>
    <row r="15" spans="1:4" s="32" customFormat="1" ht="15" customHeight="1">
      <c r="A15" s="33"/>
      <c r="B15" s="25"/>
    </row>
    <row r="16" spans="1:4" s="32" customFormat="1" ht="15" customHeight="1">
      <c r="A16" s="33" t="s">
        <v>220</v>
      </c>
      <c r="B16" s="25"/>
    </row>
    <row r="17" spans="1:2" s="32" customFormat="1" ht="15" customHeight="1">
      <c r="A17" s="33" t="s">
        <v>221</v>
      </c>
      <c r="B17" s="25"/>
    </row>
    <row r="18" spans="1:2" s="32" customFormat="1" ht="15" customHeight="1">
      <c r="A18" s="33" t="s">
        <v>222</v>
      </c>
      <c r="B18" s="25"/>
    </row>
    <row r="19" spans="1:2" s="32" customFormat="1" ht="15" customHeight="1">
      <c r="A19" s="34"/>
      <c r="B19" s="25"/>
    </row>
    <row r="20" spans="1:2" s="32" customFormat="1" ht="15" customHeight="1">
      <c r="A20" s="33" t="s">
        <v>223</v>
      </c>
      <c r="B20" s="25"/>
    </row>
    <row r="21" spans="1:2" s="32" customFormat="1" ht="15" customHeight="1">
      <c r="A21" s="33" t="s">
        <v>224</v>
      </c>
      <c r="B21" s="25"/>
    </row>
    <row r="22" spans="1:2" s="32" customFormat="1" ht="15" customHeight="1">
      <c r="A22" s="33"/>
      <c r="B22" s="25"/>
    </row>
    <row r="23" spans="1:2" s="32" customFormat="1" ht="15" customHeight="1">
      <c r="A23" s="33" t="s">
        <v>225</v>
      </c>
      <c r="B23" s="25"/>
    </row>
    <row r="24" spans="1:2" s="32" customFormat="1" ht="15" customHeight="1">
      <c r="A24" s="33" t="s">
        <v>226</v>
      </c>
      <c r="B24" s="25"/>
    </row>
    <row r="25" spans="1:2" s="32" customFormat="1" ht="15" customHeight="1">
      <c r="A25" s="33"/>
      <c r="B25" s="25"/>
    </row>
    <row r="26" spans="1:2" s="32" customFormat="1" ht="15" customHeight="1">
      <c r="A26" s="33" t="s">
        <v>227</v>
      </c>
      <c r="B26" s="25"/>
    </row>
    <row r="27" spans="1:2" s="32" customFormat="1" ht="15" customHeight="1">
      <c r="A27" s="33" t="s">
        <v>228</v>
      </c>
      <c r="B27" s="25"/>
    </row>
    <row r="28" spans="1:2" s="32" customFormat="1" ht="15" customHeight="1">
      <c r="A28" s="33" t="s">
        <v>229</v>
      </c>
      <c r="B28" s="25"/>
    </row>
    <row r="29" spans="1:2" s="32" customFormat="1" ht="15" customHeight="1">
      <c r="A29" s="33"/>
      <c r="B29" s="25"/>
    </row>
    <row r="30" spans="1:2" s="32" customFormat="1" ht="15" customHeight="1">
      <c r="A30" s="33" t="s">
        <v>230</v>
      </c>
      <c r="B30" s="25"/>
    </row>
    <row r="31" spans="1:2" s="32" customFormat="1" ht="15" customHeight="1">
      <c r="A31" s="33" t="s">
        <v>231</v>
      </c>
      <c r="B31" s="25"/>
    </row>
    <row r="32" spans="1:2" s="32" customFormat="1" ht="15" customHeight="1">
      <c r="A32" s="33" t="s">
        <v>232</v>
      </c>
      <c r="B32" s="25"/>
    </row>
    <row r="33" spans="1:2" s="32" customFormat="1" ht="15" customHeight="1">
      <c r="A33" s="33" t="s">
        <v>233</v>
      </c>
      <c r="B33" s="25"/>
    </row>
    <row r="34" spans="1:2" s="32" customFormat="1" ht="15" customHeight="1">
      <c r="A34" s="33" t="s">
        <v>234</v>
      </c>
      <c r="B34" s="25"/>
    </row>
    <row r="35" spans="1:2" s="32" customFormat="1" ht="15" customHeight="1">
      <c r="A35" s="33"/>
      <c r="B35" s="25"/>
    </row>
    <row r="36" spans="1:2" s="32" customFormat="1" ht="15" customHeight="1">
      <c r="A36" s="33" t="s">
        <v>235</v>
      </c>
      <c r="B36" s="25"/>
    </row>
    <row r="37" spans="1:2" s="32" customFormat="1" ht="15" customHeight="1">
      <c r="A37" s="33" t="s">
        <v>236</v>
      </c>
      <c r="B37" s="25"/>
    </row>
    <row r="38" spans="1:2" s="32" customFormat="1" ht="15" customHeight="1">
      <c r="A38" s="33"/>
      <c r="B38" s="25"/>
    </row>
    <row r="39" spans="1:2" s="32" customFormat="1" ht="15" customHeight="1">
      <c r="A39" s="33" t="s">
        <v>237</v>
      </c>
      <c r="B39" s="25"/>
    </row>
    <row r="40" spans="1:2" s="32" customFormat="1" ht="15" customHeight="1">
      <c r="A40" s="33" t="s">
        <v>238</v>
      </c>
      <c r="B40" s="25"/>
    </row>
    <row r="41" spans="1:2" s="32" customFormat="1" ht="15" customHeight="1">
      <c r="A41" s="33" t="s">
        <v>239</v>
      </c>
      <c r="B41" s="25"/>
    </row>
    <row r="42" spans="1:2" s="32" customFormat="1" ht="15" customHeight="1">
      <c r="A42" s="33" t="s">
        <v>240</v>
      </c>
      <c r="B42" s="25"/>
    </row>
    <row r="43" spans="1:2" s="32" customFormat="1" ht="15" customHeight="1">
      <c r="A43" s="33" t="s">
        <v>241</v>
      </c>
      <c r="B43" s="25"/>
    </row>
    <row r="44" spans="1:2" s="32" customFormat="1" ht="15" customHeight="1">
      <c r="A44" s="33" t="s">
        <v>242</v>
      </c>
      <c r="B44" s="25"/>
    </row>
    <row r="45" spans="1:2" s="32" customFormat="1" ht="15" customHeight="1">
      <c r="A45" s="33" t="s">
        <v>243</v>
      </c>
      <c r="B45" s="25"/>
    </row>
    <row r="46" spans="1:2" s="32" customFormat="1" ht="15" customHeight="1">
      <c r="A46" s="33" t="s">
        <v>244</v>
      </c>
      <c r="B46" s="25"/>
    </row>
    <row r="47" spans="1:2" s="32" customFormat="1" ht="15" customHeight="1">
      <c r="A47" s="36" t="s">
        <v>245</v>
      </c>
      <c r="B47" s="25"/>
    </row>
    <row r="48" spans="1:2" s="32" customFormat="1" ht="15" customHeight="1">
      <c r="A48" s="33" t="s">
        <v>246</v>
      </c>
      <c r="B48" s="25"/>
    </row>
    <row r="49" spans="1:2" s="32" customFormat="1" ht="15" customHeight="1">
      <c r="A49" s="33" t="s">
        <v>247</v>
      </c>
      <c r="B49" s="25"/>
    </row>
    <row r="50" spans="1:2" s="32" customFormat="1" ht="15" customHeight="1">
      <c r="A50" s="33"/>
      <c r="B50" s="25"/>
    </row>
    <row r="51" spans="1:2" s="32" customFormat="1" ht="15" customHeight="1">
      <c r="A51" s="33" t="s">
        <v>248</v>
      </c>
      <c r="B51" s="25"/>
    </row>
    <row r="52" spans="1:2" s="32" customFormat="1" ht="15" customHeight="1">
      <c r="A52" s="33" t="s">
        <v>249</v>
      </c>
      <c r="B52" s="25"/>
    </row>
    <row r="53" spans="1:2" s="32" customFormat="1" ht="15" customHeight="1">
      <c r="A53" s="33" t="s">
        <v>250</v>
      </c>
      <c r="B53" s="25"/>
    </row>
    <row r="54" spans="1:2" s="32" customFormat="1" ht="15" customHeight="1">
      <c r="A54" s="33"/>
      <c r="B54" s="25"/>
    </row>
    <row r="55" spans="1:2" s="32" customFormat="1" ht="15" customHeight="1">
      <c r="A55" s="33" t="s">
        <v>251</v>
      </c>
      <c r="B55" s="25"/>
    </row>
    <row r="56" spans="1:2" s="32" customFormat="1" ht="15" customHeight="1">
      <c r="A56" s="33"/>
      <c r="B56" s="25"/>
    </row>
    <row r="57" spans="1:2" s="32" customFormat="1" ht="15" customHeight="1">
      <c r="A57" s="33" t="s">
        <v>252</v>
      </c>
      <c r="B57" s="25"/>
    </row>
    <row r="58" spans="1:2" s="32" customFormat="1" ht="15" customHeight="1">
      <c r="A58" s="33" t="s">
        <v>253</v>
      </c>
      <c r="B58" s="25"/>
    </row>
    <row r="59" spans="1:2" s="32" customFormat="1" ht="15" customHeight="1">
      <c r="A59" s="33"/>
      <c r="B59" s="25"/>
    </row>
    <row r="60" spans="1:2" s="32" customFormat="1" ht="15" customHeight="1">
      <c r="A60" s="37" t="s">
        <v>254</v>
      </c>
      <c r="B60" s="25"/>
    </row>
    <row r="61" spans="1:2" s="32" customFormat="1" ht="15" customHeight="1">
      <c r="A61" s="33" t="s">
        <v>255</v>
      </c>
      <c r="B61" s="25"/>
    </row>
    <row r="62" spans="1:2" s="32" customFormat="1" ht="15" customHeight="1">
      <c r="A62" s="33" t="s">
        <v>256</v>
      </c>
      <c r="B62" s="25"/>
    </row>
    <row r="63" spans="1:2" s="32" customFormat="1" ht="15" customHeight="1">
      <c r="A63" s="33" t="s">
        <v>257</v>
      </c>
      <c r="B63" s="25"/>
    </row>
    <row r="64" spans="1:2" s="32" customFormat="1" ht="15" customHeight="1">
      <c r="A64" s="33" t="s">
        <v>258</v>
      </c>
      <c r="B64" s="25"/>
    </row>
    <row r="65" spans="1:2" s="32" customFormat="1" ht="15" customHeight="1">
      <c r="A65" s="33" t="s">
        <v>259</v>
      </c>
    </row>
    <row r="66" spans="1:2" s="32" customFormat="1" ht="15" customHeight="1">
      <c r="A66" s="33" t="s">
        <v>260</v>
      </c>
    </row>
    <row r="67" spans="1:2" s="32" customFormat="1" ht="15" customHeight="1">
      <c r="A67" s="34" t="s">
        <v>261</v>
      </c>
    </row>
    <row r="68" spans="1:2" s="32" customFormat="1" ht="15" customHeight="1">
      <c r="A68" s="34"/>
    </row>
    <row r="69" spans="1:2" s="32" customFormat="1" ht="15" customHeight="1">
      <c r="A69" s="34"/>
    </row>
    <row r="70" spans="1:2" s="32" customFormat="1" ht="15" customHeight="1">
      <c r="A70" s="38"/>
      <c r="B70" s="39"/>
    </row>
    <row r="71" spans="1:2" s="32" customFormat="1" ht="15" customHeight="1">
      <c r="A71" s="40"/>
      <c r="B71" s="41"/>
    </row>
    <row r="72" spans="1:2" s="32" customFormat="1" ht="15" customHeight="1">
      <c r="A72" s="33"/>
      <c r="B72" s="41"/>
    </row>
    <row r="73" spans="1:2" s="32" customFormat="1" ht="6.6" customHeight="1">
      <c r="A73" s="42"/>
      <c r="B73" s="41"/>
    </row>
    <row r="74" spans="1:2" s="32" customFormat="1" ht="15" customHeight="1">
      <c r="A74" s="42"/>
      <c r="B74" s="41"/>
    </row>
    <row r="75" spans="1:2" s="32" customFormat="1" ht="15" customHeight="1">
      <c r="A75" s="42"/>
      <c r="B75" s="41"/>
    </row>
    <row r="76" spans="1:2" s="32" customFormat="1" ht="15" customHeight="1">
      <c r="A76" s="42"/>
      <c r="B76" s="41"/>
    </row>
    <row r="77" spans="1:2" s="32" customFormat="1" ht="15" customHeight="1">
      <c r="A77" s="42"/>
      <c r="B77" s="41"/>
    </row>
    <row r="78" spans="1:2" s="32" customFormat="1" ht="15" customHeight="1">
      <c r="A78" s="42"/>
      <c r="B78" s="41"/>
    </row>
    <row r="79" spans="1:2" s="32" customFormat="1" ht="15" customHeight="1">
      <c r="A79" s="42"/>
      <c r="B79" s="41"/>
    </row>
    <row r="80" spans="1:2" s="32" customFormat="1" ht="15" customHeight="1">
      <c r="A80" s="42"/>
      <c r="B80" s="41"/>
    </row>
    <row r="81" spans="1:2" ht="14.25">
      <c r="A81" s="42"/>
      <c r="B81" s="41"/>
    </row>
    <row r="82" spans="1:2" ht="14.25">
      <c r="A82" s="42"/>
      <c r="B82" s="41"/>
    </row>
    <row r="83" spans="1:2" ht="14.25">
      <c r="A83" s="42"/>
      <c r="B83" s="41"/>
    </row>
    <row r="84" spans="1:2" ht="14.25">
      <c r="A84" s="43"/>
      <c r="B84" s="41"/>
    </row>
    <row r="85" spans="1:2" ht="14.25">
      <c r="A85" s="42"/>
      <c r="B85" s="41"/>
    </row>
    <row r="86" spans="1:2" ht="14.25">
      <c r="A86" s="44"/>
      <c r="B86" s="41"/>
    </row>
    <row r="87" spans="1:2" ht="14.25">
      <c r="A87" s="43"/>
      <c r="B87" s="41"/>
    </row>
    <row r="88" spans="1:2" ht="14.25">
      <c r="A88" s="42"/>
      <c r="B88" s="41"/>
    </row>
    <row r="89" spans="1:2" ht="14.25">
      <c r="A89" s="43"/>
      <c r="B89" s="41"/>
    </row>
    <row r="90" spans="1:2" ht="14.25">
      <c r="A90" s="42"/>
      <c r="B90" s="41"/>
    </row>
    <row r="91" spans="1:2" ht="14.25">
      <c r="A91" s="44"/>
      <c r="B91" s="41"/>
    </row>
    <row r="92" spans="1:2" ht="14.25">
      <c r="A92" s="45"/>
      <c r="B92" s="41"/>
    </row>
    <row r="93" spans="1:2" ht="14.25">
      <c r="A93" s="44"/>
      <c r="B93" s="41"/>
    </row>
    <row r="94" spans="1:2" ht="14.25">
      <c r="A94" s="42"/>
      <c r="B94" s="41"/>
    </row>
    <row r="95" spans="1:2" ht="14.25">
      <c r="A95" s="42"/>
      <c r="B95" s="41"/>
    </row>
    <row r="96" spans="1:2" ht="14.25">
      <c r="A96" s="44"/>
      <c r="B96" s="41"/>
    </row>
    <row r="97" spans="1:2" ht="14.25">
      <c r="A97" s="42"/>
      <c r="B97" s="41"/>
    </row>
    <row r="98" spans="1:2" ht="14.25">
      <c r="A98" s="42"/>
      <c r="B98" s="41"/>
    </row>
    <row r="99" spans="1:2" ht="14.25">
      <c r="A99" s="44"/>
      <c r="B99" s="41"/>
    </row>
    <row r="100" spans="1:2" ht="14.25">
      <c r="A100" s="42"/>
      <c r="B100" s="41"/>
    </row>
    <row r="101" spans="1:2" ht="14.25">
      <c r="A101" s="42"/>
      <c r="B101" s="41"/>
    </row>
    <row r="102" spans="1:2" ht="14.25">
      <c r="A102" s="44"/>
      <c r="B102" s="41"/>
    </row>
    <row r="103" spans="1:2" ht="14.25">
      <c r="A103" s="42"/>
      <c r="B103" s="41"/>
    </row>
    <row r="104" spans="1:2" ht="14.25">
      <c r="A104" s="42"/>
      <c r="B104" s="41"/>
    </row>
    <row r="105" spans="1:2" ht="14.25">
      <c r="A105" s="42"/>
      <c r="B105" s="41"/>
    </row>
    <row r="106" spans="1:2" ht="14.25">
      <c r="A106" s="42"/>
      <c r="B106" s="41"/>
    </row>
    <row r="107" spans="1:2" ht="14.25">
      <c r="A107" s="42"/>
      <c r="B107" s="41"/>
    </row>
    <row r="108" spans="1:2" ht="14.25">
      <c r="A108" s="44"/>
      <c r="B108" s="41"/>
    </row>
    <row r="109" spans="1:2" ht="14.25">
      <c r="A109" s="42"/>
      <c r="B109" s="41"/>
    </row>
    <row r="110" spans="1:2" ht="14.25">
      <c r="A110" s="42"/>
      <c r="B110" s="41"/>
    </row>
    <row r="111" spans="1:2" ht="14.25">
      <c r="A111" s="44"/>
      <c r="B111" s="41"/>
    </row>
    <row r="112" spans="1:2" ht="14.25">
      <c r="A112" s="42"/>
      <c r="B112" s="41"/>
    </row>
    <row r="113" spans="1:2" ht="14.25">
      <c r="A113" s="42"/>
      <c r="B113" s="41"/>
    </row>
    <row r="114" spans="1:2" ht="14.25">
      <c r="A114" s="42"/>
      <c r="B114" s="41"/>
    </row>
    <row r="115" spans="1:2" ht="14.25">
      <c r="A115" s="44"/>
      <c r="B115" s="41"/>
    </row>
    <row r="116" spans="1:2" ht="14.25">
      <c r="A116" s="42"/>
      <c r="B116" s="41"/>
    </row>
    <row r="117" spans="1:2" ht="14.25">
      <c r="A117" s="42"/>
      <c r="B117" s="41"/>
    </row>
    <row r="118" spans="1:2" ht="14.25">
      <c r="A118" s="44"/>
      <c r="B118" s="41"/>
    </row>
    <row r="119" spans="1:2" ht="14.25">
      <c r="A119" s="42"/>
      <c r="B119" s="41"/>
    </row>
    <row r="120" spans="1:2" ht="14.25">
      <c r="A120" s="42"/>
      <c r="B120" s="41"/>
    </row>
  </sheetData>
  <printOptions horizontalCentered="1"/>
  <pageMargins left="0" right="0.98425196850393704" top="0.98425196850393704" bottom="0.98425196850393704" header="0.51181102362204722" footer="0.51181102362204722"/>
  <pageSetup paperSize="9" orientation="portrait" horizontalDpi="300" verticalDpi="300" r:id="rId1"/>
  <headerFooter alignWithMargins="0">
    <oddFooter>Page &amp;P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E10" sqref="E10"/>
    </sheetView>
  </sheetViews>
  <sheetFormatPr defaultColWidth="7.75" defaultRowHeight="11.25"/>
  <cols>
    <col min="1" max="1" width="4.75" style="60" bestFit="1" customWidth="1"/>
    <col min="2" max="2" width="40.5" style="60" customWidth="1"/>
    <col min="3" max="3" width="16.75" style="60" customWidth="1"/>
    <col min="4" max="4" width="10.75" style="60" customWidth="1"/>
    <col min="5" max="5" width="9.625" style="60" bestFit="1" customWidth="1"/>
    <col min="6" max="6" width="9.625" style="154" bestFit="1" customWidth="1"/>
    <col min="7" max="7" width="9.875" style="60" bestFit="1" customWidth="1"/>
    <col min="8" max="8" width="10.5" style="60" bestFit="1" customWidth="1"/>
    <col min="9" max="9" width="9.625" style="60" bestFit="1" customWidth="1"/>
    <col min="10" max="10" width="9.625" style="154" bestFit="1" customWidth="1"/>
    <col min="11" max="11" width="9.875" style="60" bestFit="1" customWidth="1"/>
    <col min="12" max="12" width="10.5" style="60" bestFit="1" customWidth="1"/>
    <col min="13" max="14" width="9.625" style="60" bestFit="1" customWidth="1"/>
    <col min="15" max="15" width="9.875" style="154" bestFit="1" customWidth="1"/>
    <col min="16" max="16" width="10.5" style="60" customWidth="1"/>
    <col min="17" max="17" width="40.5" style="60" customWidth="1"/>
    <col min="18" max="18" width="16.75" style="60" customWidth="1"/>
    <col min="19" max="19" width="10.75" style="60" customWidth="1"/>
    <col min="20" max="20" width="5.5" style="60" bestFit="1" customWidth="1"/>
    <col min="21" max="1000" width="7.75" style="1363"/>
    <col min="1001" max="16384" width="7.75" style="60"/>
  </cols>
  <sheetData>
    <row r="1" spans="1:20" ht="20.25">
      <c r="A1" s="56"/>
      <c r="B1" s="57" t="s">
        <v>272</v>
      </c>
      <c r="C1" s="51"/>
      <c r="D1" s="51"/>
      <c r="E1" s="58"/>
      <c r="F1" s="58"/>
      <c r="G1" s="58"/>
      <c r="H1" s="56"/>
      <c r="I1" s="58"/>
      <c r="J1" s="58"/>
      <c r="K1" s="58"/>
      <c r="L1" s="56"/>
      <c r="M1" s="56"/>
      <c r="N1" s="58"/>
      <c r="O1" s="58"/>
      <c r="P1" s="58"/>
      <c r="Q1" s="56"/>
      <c r="R1" s="231"/>
      <c r="S1" s="59" t="s">
        <v>272</v>
      </c>
      <c r="T1" s="56"/>
    </row>
    <row r="2" spans="1:20" ht="13.15" customHeight="1">
      <c r="A2" s="56"/>
      <c r="B2" s="61"/>
      <c r="C2" s="51"/>
      <c r="D2" s="51"/>
      <c r="E2" s="58"/>
      <c r="F2" s="58"/>
      <c r="G2" s="58"/>
      <c r="H2" s="62"/>
      <c r="I2" s="58"/>
      <c r="J2" s="58"/>
      <c r="K2" s="58"/>
      <c r="L2" s="62"/>
      <c r="M2" s="62"/>
      <c r="N2" s="58"/>
      <c r="O2" s="58"/>
      <c r="P2" s="58"/>
      <c r="Q2" s="56"/>
      <c r="R2" s="58"/>
      <c r="S2" s="63"/>
      <c r="T2" s="56"/>
    </row>
    <row r="3" spans="1:20" ht="15.75">
      <c r="A3" s="56"/>
      <c r="B3" s="64" t="s">
        <v>161</v>
      </c>
      <c r="C3" s="51"/>
      <c r="D3" s="51"/>
      <c r="E3" s="58"/>
      <c r="F3" s="58"/>
      <c r="G3" s="58"/>
      <c r="H3" s="65"/>
      <c r="I3" s="58"/>
      <c r="J3" s="58"/>
      <c r="K3" s="58"/>
      <c r="L3" s="65"/>
      <c r="M3" s="65"/>
      <c r="N3" s="58"/>
      <c r="O3" s="58"/>
      <c r="P3" s="58"/>
      <c r="Q3" s="56"/>
      <c r="R3" s="233"/>
      <c r="S3" s="66" t="s">
        <v>161</v>
      </c>
      <c r="T3" s="56"/>
    </row>
    <row r="4" spans="1:20" ht="15.75">
      <c r="A4" s="56"/>
      <c r="B4" s="64" t="s">
        <v>34993</v>
      </c>
      <c r="C4" s="51"/>
      <c r="D4" s="51"/>
      <c r="E4" s="58"/>
      <c r="F4" s="58"/>
      <c r="G4" s="58"/>
      <c r="H4" s="65"/>
      <c r="I4" s="58"/>
      <c r="J4" s="58"/>
      <c r="K4" s="58"/>
      <c r="L4" s="65"/>
      <c r="M4" s="65"/>
      <c r="N4" s="58"/>
      <c r="O4" s="58"/>
      <c r="P4" s="58"/>
      <c r="Q4" s="56"/>
      <c r="R4" s="233"/>
      <c r="S4" s="66" t="s">
        <v>34993</v>
      </c>
      <c r="T4" s="56"/>
    </row>
    <row r="5" spans="1:20" ht="13.5" thickBot="1">
      <c r="A5" s="56"/>
      <c r="B5" s="61"/>
      <c r="C5" s="51"/>
      <c r="D5" s="51"/>
      <c r="E5" s="58"/>
      <c r="F5" s="58"/>
      <c r="G5" s="58"/>
      <c r="H5" s="67"/>
      <c r="I5" s="58"/>
      <c r="J5" s="58"/>
      <c r="K5" s="58"/>
      <c r="L5" s="67"/>
      <c r="M5" s="67"/>
      <c r="N5" s="58"/>
      <c r="O5" s="58"/>
      <c r="P5" s="58"/>
      <c r="Q5" s="56"/>
      <c r="R5" s="58"/>
      <c r="S5" s="63"/>
      <c r="T5" s="56"/>
    </row>
    <row r="6" spans="1:20" ht="14.25" thickTop="1" thickBot="1">
      <c r="A6" s="56"/>
      <c r="B6" s="61"/>
      <c r="C6" s="51"/>
      <c r="D6" s="51"/>
      <c r="E6" s="234">
        <f>DATE(INT(TEXT(DATE(YEAR(L0!$E$34),MONTH(L0!$E$34)-12,DAY(L0!$E$34)),"YYYY")),12+1,1)-1</f>
        <v>42004</v>
      </c>
      <c r="F6" s="234">
        <f>DATE(INT(TEXT(DATE(YEAR(L0!$E$34),MONTH(L0!$E$34)-12,DAY(L0!$E$34)),"YYYY")),12+1,1)-1</f>
        <v>42004</v>
      </c>
      <c r="G6" s="234">
        <f>DATE(INT(TEXT(DATE(YEAR(L0!$E$34),MONTH(L0!$E$34)-12,DAY(L0!$E$34)),"YYYY")),12+1,1)-1</f>
        <v>42004</v>
      </c>
      <c r="H6" s="275">
        <f>DATE(INT(TEXT(DATE(YEAR(L0!$E$34),MONTH(L0!$E$34)-12,DAY(L0!$E$34)),"YYYY")),12+1,1)-1</f>
        <v>42004</v>
      </c>
      <c r="I6" s="276">
        <f>DATE(YEAR(L0!$E$34),MONTH(L0!$E$34)-12+1,1)-1</f>
        <v>41820</v>
      </c>
      <c r="J6" s="236">
        <f>DATE(YEAR(L0!$E$34),MONTH(L0!$E$34)-12+1,1)-1</f>
        <v>41820</v>
      </c>
      <c r="K6" s="236">
        <f>DATE(YEAR(L0!$E$34),MONTH(L0!$E$34)-12+1,1)-1</f>
        <v>41820</v>
      </c>
      <c r="L6" s="277">
        <f>DATE(YEAR(L0!$E$34),MONTH(L0!$E$34)-12+1,1)-1</f>
        <v>41820</v>
      </c>
      <c r="M6" s="278">
        <f>L0!$E$34</f>
        <v>42185</v>
      </c>
      <c r="N6" s="155">
        <f>L0!$E$34</f>
        <v>42185</v>
      </c>
      <c r="O6" s="155">
        <f>L0!$E$34</f>
        <v>42185</v>
      </c>
      <c r="P6" s="155">
        <f>L0!$E$34</f>
        <v>42185</v>
      </c>
      <c r="Q6" s="56"/>
      <c r="R6" s="58"/>
      <c r="S6" s="58"/>
      <c r="T6" s="56"/>
    </row>
    <row r="7" spans="1:20" ht="15.6" customHeight="1" thickTop="1">
      <c r="A7" s="75"/>
      <c r="B7" s="787" t="s">
        <v>271</v>
      </c>
      <c r="C7" s="695"/>
      <c r="D7" s="693"/>
      <c r="E7" s="81" t="s">
        <v>35689</v>
      </c>
      <c r="F7" s="279" t="s">
        <v>35756</v>
      </c>
      <c r="G7" s="280"/>
      <c r="H7" s="162" t="s">
        <v>35692</v>
      </c>
      <c r="I7" s="281" t="s">
        <v>35689</v>
      </c>
      <c r="J7" s="279" t="s">
        <v>35756</v>
      </c>
      <c r="K7" s="280"/>
      <c r="L7" s="162" t="s">
        <v>35692</v>
      </c>
      <c r="M7" s="281" t="s">
        <v>35689</v>
      </c>
      <c r="N7" s="279" t="s">
        <v>35756</v>
      </c>
      <c r="O7" s="280"/>
      <c r="P7" s="161" t="s">
        <v>35692</v>
      </c>
      <c r="Q7" s="787" t="s">
        <v>271</v>
      </c>
      <c r="R7" s="695"/>
      <c r="S7" s="788"/>
      <c r="T7" s="83"/>
    </row>
    <row r="8" spans="1:20" ht="15.6" customHeight="1" thickBot="1">
      <c r="A8" s="84"/>
      <c r="B8" s="703"/>
      <c r="C8" s="789"/>
      <c r="D8" s="704"/>
      <c r="E8" s="167"/>
      <c r="F8" s="548" t="s">
        <v>35757</v>
      </c>
      <c r="G8" s="548" t="s">
        <v>35758</v>
      </c>
      <c r="H8" s="790" t="s">
        <v>35696</v>
      </c>
      <c r="I8" s="283"/>
      <c r="J8" s="548" t="s">
        <v>35757</v>
      </c>
      <c r="K8" s="548" t="s">
        <v>35758</v>
      </c>
      <c r="L8" s="790" t="s">
        <v>35696</v>
      </c>
      <c r="M8" s="283"/>
      <c r="N8" s="548" t="s">
        <v>35757</v>
      </c>
      <c r="O8" s="548" t="s">
        <v>35758</v>
      </c>
      <c r="P8" s="791" t="s">
        <v>35696</v>
      </c>
      <c r="Q8" s="703"/>
      <c r="R8" s="789"/>
      <c r="S8" s="707"/>
      <c r="T8" s="93"/>
    </row>
    <row r="9" spans="1:20" ht="15.6" customHeight="1" thickTop="1" thickBot="1">
      <c r="A9" s="102" t="s">
        <v>35759</v>
      </c>
      <c r="B9" s="103"/>
      <c r="C9" s="110"/>
      <c r="D9" s="104"/>
      <c r="E9" s="105" t="s">
        <v>35018</v>
      </c>
      <c r="F9" s="106" t="s">
        <v>35019</v>
      </c>
      <c r="G9" s="106" t="s">
        <v>35020</v>
      </c>
      <c r="H9" s="107" t="s">
        <v>35021</v>
      </c>
      <c r="I9" s="287" t="s">
        <v>35743</v>
      </c>
      <c r="J9" s="106" t="s">
        <v>35744</v>
      </c>
      <c r="K9" s="106" t="s">
        <v>35478</v>
      </c>
      <c r="L9" s="107" t="s">
        <v>35745</v>
      </c>
      <c r="M9" s="287" t="s">
        <v>34981</v>
      </c>
      <c r="N9" s="106" t="s">
        <v>264</v>
      </c>
      <c r="O9" s="106" t="s">
        <v>263</v>
      </c>
      <c r="P9" s="106" t="s">
        <v>262</v>
      </c>
      <c r="Q9" s="103"/>
      <c r="R9" s="103"/>
      <c r="S9" s="110"/>
      <c r="T9" s="111" t="s">
        <v>35760</v>
      </c>
    </row>
    <row r="10" spans="1:20" ht="15.6" customHeight="1" thickTop="1">
      <c r="A10" s="112">
        <v>1</v>
      </c>
      <c r="B10" s="113" t="s">
        <v>35761</v>
      </c>
      <c r="C10" s="1431" t="s">
        <v>35762</v>
      </c>
      <c r="D10" s="114" t="s">
        <v>35763</v>
      </c>
      <c r="E10" s="506">
        <v>0</v>
      </c>
      <c r="F10" s="116">
        <v>0</v>
      </c>
      <c r="G10" s="116">
        <v>0</v>
      </c>
      <c r="H10" s="117">
        <v>0</v>
      </c>
      <c r="I10" s="792">
        <v>0</v>
      </c>
      <c r="J10" s="116">
        <v>0</v>
      </c>
      <c r="K10" s="116">
        <v>0</v>
      </c>
      <c r="L10" s="117">
        <v>0</v>
      </c>
      <c r="M10" s="792">
        <v>0</v>
      </c>
      <c r="N10" s="116">
        <v>0</v>
      </c>
      <c r="O10" s="116">
        <v>0</v>
      </c>
      <c r="P10" s="116">
        <v>0</v>
      </c>
      <c r="Q10" s="113" t="s">
        <v>35761</v>
      </c>
      <c r="R10" s="1434" t="s">
        <v>35762</v>
      </c>
      <c r="S10" s="248" t="s">
        <v>35763</v>
      </c>
      <c r="T10" s="191">
        <v>1</v>
      </c>
    </row>
    <row r="11" spans="1:20" ht="15.6" customHeight="1">
      <c r="A11" s="112">
        <v>2</v>
      </c>
      <c r="B11" s="121" t="s">
        <v>35764</v>
      </c>
      <c r="C11" s="1432"/>
      <c r="D11" s="122" t="s">
        <v>35765</v>
      </c>
      <c r="E11" s="510">
        <v>0</v>
      </c>
      <c r="F11" s="124">
        <v>0</v>
      </c>
      <c r="G11" s="124">
        <v>0</v>
      </c>
      <c r="H11" s="125">
        <v>0</v>
      </c>
      <c r="I11" s="793">
        <v>0</v>
      </c>
      <c r="J11" s="124">
        <v>0</v>
      </c>
      <c r="K11" s="124">
        <v>0</v>
      </c>
      <c r="L11" s="125">
        <v>0</v>
      </c>
      <c r="M11" s="793">
        <v>0</v>
      </c>
      <c r="N11" s="124">
        <v>0</v>
      </c>
      <c r="O11" s="124">
        <v>0</v>
      </c>
      <c r="P11" s="124">
        <v>0</v>
      </c>
      <c r="Q11" s="121" t="s">
        <v>35764</v>
      </c>
      <c r="R11" s="1435"/>
      <c r="S11" s="209" t="s">
        <v>35765</v>
      </c>
      <c r="T11" s="199">
        <v>2</v>
      </c>
    </row>
    <row r="12" spans="1:20" ht="15.6" customHeight="1">
      <c r="A12" s="112">
        <v>3</v>
      </c>
      <c r="B12" s="121" t="s">
        <v>35766</v>
      </c>
      <c r="C12" s="1432"/>
      <c r="D12" s="122" t="s">
        <v>35767</v>
      </c>
      <c r="E12" s="510">
        <v>0</v>
      </c>
      <c r="F12" s="124">
        <v>0</v>
      </c>
      <c r="G12" s="124">
        <v>0</v>
      </c>
      <c r="H12" s="125">
        <v>0</v>
      </c>
      <c r="I12" s="793">
        <v>0</v>
      </c>
      <c r="J12" s="124">
        <v>0</v>
      </c>
      <c r="K12" s="124">
        <v>0</v>
      </c>
      <c r="L12" s="125">
        <v>0</v>
      </c>
      <c r="M12" s="793">
        <v>0</v>
      </c>
      <c r="N12" s="124">
        <v>0</v>
      </c>
      <c r="O12" s="124">
        <v>0</v>
      </c>
      <c r="P12" s="124">
        <v>0</v>
      </c>
      <c r="Q12" s="121" t="s">
        <v>35766</v>
      </c>
      <c r="R12" s="1435"/>
      <c r="S12" s="209" t="s">
        <v>35767</v>
      </c>
      <c r="T12" s="199">
        <v>3</v>
      </c>
    </row>
    <row r="13" spans="1:20" ht="15.6" customHeight="1">
      <c r="A13" s="112">
        <v>4</v>
      </c>
      <c r="B13" s="253" t="s">
        <v>35768</v>
      </c>
      <c r="C13" s="1433"/>
      <c r="D13" s="122" t="s">
        <v>35769</v>
      </c>
      <c r="E13" s="794">
        <f t="shared" ref="E13:P13" si="0">SUM(E10:E12)</f>
        <v>0</v>
      </c>
      <c r="F13" s="795">
        <f t="shared" si="0"/>
        <v>0</v>
      </c>
      <c r="G13" s="795">
        <f t="shared" si="0"/>
        <v>0</v>
      </c>
      <c r="H13" s="796">
        <f t="shared" si="0"/>
        <v>0</v>
      </c>
      <c r="I13" s="797">
        <f t="shared" si="0"/>
        <v>0</v>
      </c>
      <c r="J13" s="795">
        <f t="shared" si="0"/>
        <v>0</v>
      </c>
      <c r="K13" s="795">
        <f t="shared" si="0"/>
        <v>0</v>
      </c>
      <c r="L13" s="796">
        <f t="shared" si="0"/>
        <v>0</v>
      </c>
      <c r="M13" s="797">
        <f t="shared" si="0"/>
        <v>0</v>
      </c>
      <c r="N13" s="795">
        <f t="shared" si="0"/>
        <v>0</v>
      </c>
      <c r="O13" s="795">
        <f t="shared" si="0"/>
        <v>0</v>
      </c>
      <c r="P13" s="795">
        <f t="shared" si="0"/>
        <v>0</v>
      </c>
      <c r="Q13" s="259" t="s">
        <v>35768</v>
      </c>
      <c r="R13" s="1436"/>
      <c r="S13" s="209" t="s">
        <v>35769</v>
      </c>
      <c r="T13" s="199">
        <v>4</v>
      </c>
    </row>
    <row r="14" spans="1:20" ht="15.6" customHeight="1">
      <c r="A14" s="112">
        <v>5</v>
      </c>
      <c r="B14" s="121" t="s">
        <v>35770</v>
      </c>
      <c r="C14" s="1437" t="s">
        <v>35771</v>
      </c>
      <c r="D14" s="122"/>
      <c r="E14" s="510">
        <v>0</v>
      </c>
      <c r="F14" s="124">
        <v>0</v>
      </c>
      <c r="G14" s="124">
        <v>0</v>
      </c>
      <c r="H14" s="125">
        <v>0</v>
      </c>
      <c r="I14" s="793">
        <v>0</v>
      </c>
      <c r="J14" s="124">
        <v>0</v>
      </c>
      <c r="K14" s="124">
        <v>0</v>
      </c>
      <c r="L14" s="125">
        <v>0</v>
      </c>
      <c r="M14" s="793">
        <v>0</v>
      </c>
      <c r="N14" s="124">
        <v>0</v>
      </c>
      <c r="O14" s="124">
        <v>0</v>
      </c>
      <c r="P14" s="124">
        <v>0</v>
      </c>
      <c r="Q14" s="121" t="s">
        <v>35770</v>
      </c>
      <c r="R14" s="1438" t="s">
        <v>35771</v>
      </c>
      <c r="S14" s="619"/>
      <c r="T14" s="199">
        <v>5</v>
      </c>
    </row>
    <row r="15" spans="1:20" ht="31.9" customHeight="1">
      <c r="A15" s="112">
        <v>6</v>
      </c>
      <c r="B15" s="798" t="s">
        <v>35772</v>
      </c>
      <c r="C15" s="1432"/>
      <c r="D15" s="122"/>
      <c r="E15" s="510">
        <v>0</v>
      </c>
      <c r="F15" s="124">
        <v>0</v>
      </c>
      <c r="G15" s="124">
        <v>0</v>
      </c>
      <c r="H15" s="125">
        <v>0</v>
      </c>
      <c r="I15" s="793">
        <v>0</v>
      </c>
      <c r="J15" s="124">
        <v>0</v>
      </c>
      <c r="K15" s="124">
        <v>0</v>
      </c>
      <c r="L15" s="125">
        <v>0</v>
      </c>
      <c r="M15" s="793">
        <v>0</v>
      </c>
      <c r="N15" s="124">
        <v>0</v>
      </c>
      <c r="O15" s="124">
        <v>0</v>
      </c>
      <c r="P15" s="124">
        <v>0</v>
      </c>
      <c r="Q15" s="798" t="s">
        <v>35772</v>
      </c>
      <c r="R15" s="1435"/>
      <c r="S15" s="619"/>
      <c r="T15" s="199">
        <v>6</v>
      </c>
    </row>
    <row r="16" spans="1:20" ht="15.6" customHeight="1">
      <c r="A16" s="112">
        <v>7</v>
      </c>
      <c r="B16" s="121" t="s">
        <v>35773</v>
      </c>
      <c r="C16" s="1432"/>
      <c r="D16" s="122"/>
      <c r="E16" s="510">
        <v>0</v>
      </c>
      <c r="F16" s="124">
        <v>0</v>
      </c>
      <c r="G16" s="124">
        <v>0</v>
      </c>
      <c r="H16" s="125">
        <v>0</v>
      </c>
      <c r="I16" s="793">
        <v>0</v>
      </c>
      <c r="J16" s="124">
        <v>0</v>
      </c>
      <c r="K16" s="124">
        <v>0</v>
      </c>
      <c r="L16" s="125">
        <v>0</v>
      </c>
      <c r="M16" s="793">
        <v>0</v>
      </c>
      <c r="N16" s="124">
        <v>0</v>
      </c>
      <c r="O16" s="124">
        <v>0</v>
      </c>
      <c r="P16" s="124">
        <v>0</v>
      </c>
      <c r="Q16" s="121" t="s">
        <v>35773</v>
      </c>
      <c r="R16" s="1435"/>
      <c r="S16" s="619"/>
      <c r="T16" s="199">
        <v>7</v>
      </c>
    </row>
    <row r="17" spans="1:20" ht="15.6" customHeight="1">
      <c r="A17" s="112">
        <v>8</v>
      </c>
      <c r="B17" s="253" t="s">
        <v>35774</v>
      </c>
      <c r="C17" s="1433"/>
      <c r="D17" s="122"/>
      <c r="E17" s="794">
        <f t="shared" ref="E17:P17" si="1">SUM(E14:E16)</f>
        <v>0</v>
      </c>
      <c r="F17" s="795">
        <f t="shared" si="1"/>
        <v>0</v>
      </c>
      <c r="G17" s="795">
        <f t="shared" si="1"/>
        <v>0</v>
      </c>
      <c r="H17" s="796">
        <f t="shared" si="1"/>
        <v>0</v>
      </c>
      <c r="I17" s="797">
        <f t="shared" si="1"/>
        <v>0</v>
      </c>
      <c r="J17" s="795">
        <f t="shared" si="1"/>
        <v>0</v>
      </c>
      <c r="K17" s="795">
        <f t="shared" si="1"/>
        <v>0</v>
      </c>
      <c r="L17" s="796">
        <f t="shared" si="1"/>
        <v>0</v>
      </c>
      <c r="M17" s="797">
        <f t="shared" si="1"/>
        <v>0</v>
      </c>
      <c r="N17" s="795">
        <f t="shared" si="1"/>
        <v>0</v>
      </c>
      <c r="O17" s="795">
        <f t="shared" si="1"/>
        <v>0</v>
      </c>
      <c r="P17" s="795">
        <f t="shared" si="1"/>
        <v>0</v>
      </c>
      <c r="Q17" s="259" t="s">
        <v>35774</v>
      </c>
      <c r="R17" s="1436"/>
      <c r="S17" s="619"/>
      <c r="T17" s="199">
        <v>8</v>
      </c>
    </row>
    <row r="18" spans="1:20" ht="15.6" customHeight="1">
      <c r="A18" s="112">
        <v>9</v>
      </c>
      <c r="B18" s="799" t="s">
        <v>35775</v>
      </c>
      <c r="C18" s="371"/>
      <c r="D18" s="262"/>
      <c r="E18" s="800">
        <f t="shared" ref="E18:P18" si="2">SUM(E17,E13)</f>
        <v>0</v>
      </c>
      <c r="F18" s="801">
        <f t="shared" si="2"/>
        <v>0</v>
      </c>
      <c r="G18" s="801">
        <f t="shared" si="2"/>
        <v>0</v>
      </c>
      <c r="H18" s="802">
        <f t="shared" si="2"/>
        <v>0</v>
      </c>
      <c r="I18" s="803">
        <f t="shared" si="2"/>
        <v>0</v>
      </c>
      <c r="J18" s="801">
        <f t="shared" si="2"/>
        <v>0</v>
      </c>
      <c r="K18" s="801">
        <f t="shared" si="2"/>
        <v>0</v>
      </c>
      <c r="L18" s="802">
        <f t="shared" si="2"/>
        <v>0</v>
      </c>
      <c r="M18" s="803">
        <f t="shared" si="2"/>
        <v>0</v>
      </c>
      <c r="N18" s="801">
        <f t="shared" si="2"/>
        <v>0</v>
      </c>
      <c r="O18" s="801">
        <f t="shared" si="2"/>
        <v>0</v>
      </c>
      <c r="P18" s="801">
        <f t="shared" si="2"/>
        <v>0</v>
      </c>
      <c r="Q18" s="799" t="s">
        <v>35775</v>
      </c>
      <c r="R18" s="260"/>
      <c r="S18" s="630"/>
      <c r="T18" s="199">
        <v>9</v>
      </c>
    </row>
    <row r="19" spans="1:20" ht="15.6" customHeight="1">
      <c r="A19" s="112">
        <v>10</v>
      </c>
      <c r="B19" s="121" t="s">
        <v>35776</v>
      </c>
      <c r="C19" s="251"/>
      <c r="D19" s="250" t="s">
        <v>35763</v>
      </c>
      <c r="E19" s="510">
        <v>0</v>
      </c>
      <c r="F19" s="124">
        <v>0</v>
      </c>
      <c r="G19" s="124">
        <v>0</v>
      </c>
      <c r="H19" s="125">
        <v>0</v>
      </c>
      <c r="I19" s="793">
        <v>0</v>
      </c>
      <c r="J19" s="124">
        <v>0</v>
      </c>
      <c r="K19" s="124">
        <v>0</v>
      </c>
      <c r="L19" s="125">
        <v>0</v>
      </c>
      <c r="M19" s="793">
        <v>0</v>
      </c>
      <c r="N19" s="124">
        <v>0</v>
      </c>
      <c r="O19" s="124">
        <v>0</v>
      </c>
      <c r="P19" s="124">
        <v>0</v>
      </c>
      <c r="Q19" s="121" t="s">
        <v>35776</v>
      </c>
      <c r="R19" s="251"/>
      <c r="S19" s="619" t="s">
        <v>35763</v>
      </c>
      <c r="T19" s="199">
        <v>10</v>
      </c>
    </row>
    <row r="20" spans="1:20" ht="15.6" customHeight="1">
      <c r="A20" s="112">
        <v>11</v>
      </c>
      <c r="B20" s="121" t="s">
        <v>35777</v>
      </c>
      <c r="C20" s="251"/>
      <c r="D20" s="250" t="s">
        <v>35765</v>
      </c>
      <c r="E20" s="510">
        <v>0</v>
      </c>
      <c r="F20" s="124">
        <v>0</v>
      </c>
      <c r="G20" s="124">
        <v>0</v>
      </c>
      <c r="H20" s="125">
        <v>0</v>
      </c>
      <c r="I20" s="793">
        <v>0</v>
      </c>
      <c r="J20" s="124">
        <v>0</v>
      </c>
      <c r="K20" s="124">
        <v>0</v>
      </c>
      <c r="L20" s="125">
        <v>0</v>
      </c>
      <c r="M20" s="793">
        <v>0</v>
      </c>
      <c r="N20" s="124">
        <v>0</v>
      </c>
      <c r="O20" s="124">
        <v>0</v>
      </c>
      <c r="P20" s="124">
        <v>0</v>
      </c>
      <c r="Q20" s="121" t="s">
        <v>35777</v>
      </c>
      <c r="R20" s="251"/>
      <c r="S20" s="619" t="s">
        <v>35765</v>
      </c>
      <c r="T20" s="199">
        <v>11</v>
      </c>
    </row>
    <row r="21" spans="1:20" ht="15.6" customHeight="1">
      <c r="A21" s="112">
        <v>12</v>
      </c>
      <c r="B21" s="121" t="s">
        <v>35778</v>
      </c>
      <c r="C21" s="251"/>
      <c r="D21" s="250" t="s">
        <v>35779</v>
      </c>
      <c r="E21" s="510">
        <v>0</v>
      </c>
      <c r="F21" s="124">
        <v>0</v>
      </c>
      <c r="G21" s="124">
        <v>0</v>
      </c>
      <c r="H21" s="125">
        <v>0</v>
      </c>
      <c r="I21" s="793">
        <v>0</v>
      </c>
      <c r="J21" s="124">
        <v>0</v>
      </c>
      <c r="K21" s="124">
        <v>0</v>
      </c>
      <c r="L21" s="125">
        <v>0</v>
      </c>
      <c r="M21" s="793">
        <v>0</v>
      </c>
      <c r="N21" s="124">
        <v>0</v>
      </c>
      <c r="O21" s="124">
        <v>0</v>
      </c>
      <c r="P21" s="124">
        <v>0</v>
      </c>
      <c r="Q21" s="121" t="s">
        <v>35778</v>
      </c>
      <c r="R21" s="251"/>
      <c r="S21" s="619" t="s">
        <v>35780</v>
      </c>
      <c r="T21" s="199">
        <v>12</v>
      </c>
    </row>
    <row r="22" spans="1:20" ht="15.6" customHeight="1">
      <c r="A22" s="112">
        <v>13</v>
      </c>
      <c r="B22" s="121" t="s">
        <v>35781</v>
      </c>
      <c r="C22" s="251"/>
      <c r="D22" s="250"/>
      <c r="E22" s="510">
        <v>0</v>
      </c>
      <c r="F22" s="124">
        <v>0</v>
      </c>
      <c r="G22" s="124">
        <v>0</v>
      </c>
      <c r="H22" s="125">
        <v>0</v>
      </c>
      <c r="I22" s="793">
        <v>0</v>
      </c>
      <c r="J22" s="124">
        <v>0</v>
      </c>
      <c r="K22" s="124">
        <v>0</v>
      </c>
      <c r="L22" s="125">
        <v>0</v>
      </c>
      <c r="M22" s="793">
        <v>0</v>
      </c>
      <c r="N22" s="124">
        <v>0</v>
      </c>
      <c r="O22" s="124">
        <v>0</v>
      </c>
      <c r="P22" s="124">
        <v>0</v>
      </c>
      <c r="Q22" s="121" t="s">
        <v>35781</v>
      </c>
      <c r="R22" s="251"/>
      <c r="S22" s="619"/>
      <c r="T22" s="199">
        <v>13</v>
      </c>
    </row>
    <row r="23" spans="1:20" ht="15.6" customHeight="1">
      <c r="A23" s="112">
        <v>14</v>
      </c>
      <c r="B23" s="121" t="s">
        <v>35782</v>
      </c>
      <c r="C23" s="251"/>
      <c r="D23" s="250"/>
      <c r="E23" s="510">
        <v>0</v>
      </c>
      <c r="F23" s="124">
        <v>0</v>
      </c>
      <c r="G23" s="124">
        <v>0</v>
      </c>
      <c r="H23" s="125">
        <v>0</v>
      </c>
      <c r="I23" s="793">
        <v>0</v>
      </c>
      <c r="J23" s="124">
        <v>0</v>
      </c>
      <c r="K23" s="124">
        <v>0</v>
      </c>
      <c r="L23" s="125">
        <v>0</v>
      </c>
      <c r="M23" s="793">
        <v>0</v>
      </c>
      <c r="N23" s="124">
        <v>0</v>
      </c>
      <c r="O23" s="124">
        <v>0</v>
      </c>
      <c r="P23" s="124">
        <v>0</v>
      </c>
      <c r="Q23" s="121" t="s">
        <v>35782</v>
      </c>
      <c r="R23" s="251"/>
      <c r="S23" s="619"/>
      <c r="T23" s="199">
        <v>14</v>
      </c>
    </row>
    <row r="24" spans="1:20" ht="15.6" customHeight="1">
      <c r="A24" s="112">
        <v>15</v>
      </c>
      <c r="B24" s="121" t="s">
        <v>35766</v>
      </c>
      <c r="C24" s="251"/>
      <c r="D24" s="250"/>
      <c r="E24" s="510">
        <v>0</v>
      </c>
      <c r="F24" s="124">
        <v>0</v>
      </c>
      <c r="G24" s="124">
        <v>0</v>
      </c>
      <c r="H24" s="125">
        <v>0</v>
      </c>
      <c r="I24" s="793">
        <v>0</v>
      </c>
      <c r="J24" s="124">
        <v>0</v>
      </c>
      <c r="K24" s="124">
        <v>0</v>
      </c>
      <c r="L24" s="125">
        <v>0</v>
      </c>
      <c r="M24" s="793">
        <v>0</v>
      </c>
      <c r="N24" s="124">
        <v>0</v>
      </c>
      <c r="O24" s="124">
        <v>0</v>
      </c>
      <c r="P24" s="124">
        <v>0</v>
      </c>
      <c r="Q24" s="121" t="s">
        <v>35766</v>
      </c>
      <c r="R24" s="251"/>
      <c r="S24" s="619"/>
      <c r="T24" s="199">
        <v>15</v>
      </c>
    </row>
    <row r="25" spans="1:20" ht="15.6" customHeight="1">
      <c r="A25" s="112">
        <v>16</v>
      </c>
      <c r="B25" s="471" t="s">
        <v>35783</v>
      </c>
      <c r="C25" s="260"/>
      <c r="D25" s="262"/>
      <c r="E25" s="710">
        <f t="shared" ref="E25:P25" si="3">SUM(E19:E24)</f>
        <v>0</v>
      </c>
      <c r="F25" s="711">
        <f t="shared" si="3"/>
        <v>0</v>
      </c>
      <c r="G25" s="711">
        <f t="shared" si="3"/>
        <v>0</v>
      </c>
      <c r="H25" s="804">
        <f t="shared" si="3"/>
        <v>0</v>
      </c>
      <c r="I25" s="805">
        <f t="shared" si="3"/>
        <v>0</v>
      </c>
      <c r="J25" s="711">
        <f t="shared" si="3"/>
        <v>0</v>
      </c>
      <c r="K25" s="711">
        <f t="shared" si="3"/>
        <v>0</v>
      </c>
      <c r="L25" s="804">
        <f t="shared" si="3"/>
        <v>0</v>
      </c>
      <c r="M25" s="805">
        <f t="shared" si="3"/>
        <v>0</v>
      </c>
      <c r="N25" s="711">
        <f t="shared" si="3"/>
        <v>0</v>
      </c>
      <c r="O25" s="711">
        <f t="shared" si="3"/>
        <v>0</v>
      </c>
      <c r="P25" s="711">
        <f t="shared" si="3"/>
        <v>0</v>
      </c>
      <c r="Q25" s="472" t="s">
        <v>35783</v>
      </c>
      <c r="R25" s="260"/>
      <c r="S25" s="630"/>
      <c r="T25" s="199">
        <v>16</v>
      </c>
    </row>
    <row r="26" spans="1:20" ht="15.6" customHeight="1" thickBot="1">
      <c r="A26" s="143">
        <v>17</v>
      </c>
      <c r="B26" s="475"/>
      <c r="C26" s="265"/>
      <c r="D26" s="266" t="s">
        <v>35784</v>
      </c>
      <c r="E26" s="690">
        <f t="shared" ref="E26:P26" si="4">SUM(E25,E18)</f>
        <v>0</v>
      </c>
      <c r="F26" s="663">
        <f t="shared" si="4"/>
        <v>0</v>
      </c>
      <c r="G26" s="663">
        <f t="shared" si="4"/>
        <v>0</v>
      </c>
      <c r="H26" s="806">
        <f t="shared" si="4"/>
        <v>0</v>
      </c>
      <c r="I26" s="807">
        <f t="shared" si="4"/>
        <v>0</v>
      </c>
      <c r="J26" s="663">
        <f t="shared" si="4"/>
        <v>0</v>
      </c>
      <c r="K26" s="663">
        <f t="shared" si="4"/>
        <v>0</v>
      </c>
      <c r="L26" s="806">
        <f t="shared" si="4"/>
        <v>0</v>
      </c>
      <c r="M26" s="807">
        <f t="shared" si="4"/>
        <v>0</v>
      </c>
      <c r="N26" s="663">
        <f t="shared" si="4"/>
        <v>0</v>
      </c>
      <c r="O26" s="663">
        <f t="shared" si="4"/>
        <v>0</v>
      </c>
      <c r="P26" s="663">
        <f t="shared" si="4"/>
        <v>0</v>
      </c>
      <c r="Q26" s="475"/>
      <c r="R26" s="265"/>
      <c r="S26" s="475" t="s">
        <v>35784</v>
      </c>
      <c r="T26" s="307">
        <v>17</v>
      </c>
    </row>
    <row r="27" spans="1:20" s="1363" customFormat="1" ht="13.5" thickTop="1">
      <c r="A27" s="1364"/>
      <c r="B27" s="1365"/>
      <c r="C27" s="1365"/>
      <c r="D27" s="1365"/>
      <c r="E27" s="1364"/>
      <c r="F27" s="1366"/>
      <c r="G27" s="1364"/>
      <c r="H27" s="1364"/>
      <c r="I27" s="1364"/>
      <c r="J27" s="1366"/>
      <c r="K27" s="1364"/>
      <c r="L27" s="1364"/>
      <c r="M27" s="1364"/>
      <c r="N27" s="1364"/>
      <c r="O27" s="1366"/>
      <c r="P27" s="1364"/>
      <c r="Q27" s="1364"/>
      <c r="R27" s="1364"/>
      <c r="S27" s="1364"/>
      <c r="T27" s="1364"/>
    </row>
    <row r="28" spans="1:20" s="1363" customFormat="1">
      <c r="A28" s="1364"/>
      <c r="B28" s="1364"/>
      <c r="C28" s="1364"/>
      <c r="D28" s="1364"/>
      <c r="E28" s="1364"/>
      <c r="F28" s="1366"/>
      <c r="G28" s="1364"/>
      <c r="H28" s="1364"/>
      <c r="I28" s="1364"/>
      <c r="J28" s="1366"/>
      <c r="K28" s="1364"/>
      <c r="L28" s="1364"/>
      <c r="M28" s="1364"/>
      <c r="N28" s="1364"/>
      <c r="O28" s="1366"/>
      <c r="P28" s="1364"/>
      <c r="Q28" s="1364"/>
      <c r="R28" s="1364"/>
      <c r="S28" s="1364"/>
      <c r="T28" s="1364"/>
    </row>
    <row r="29" spans="1:20" s="1363" customFormat="1">
      <c r="A29" s="1364">
        <v>46</v>
      </c>
      <c r="B29" s="1364" t="b">
        <f>Check!$AR$47</f>
        <v>1</v>
      </c>
      <c r="C29" s="1364"/>
      <c r="D29" s="1364"/>
      <c r="E29" s="1364"/>
      <c r="F29" s="1366"/>
      <c r="G29" s="1364"/>
      <c r="H29" s="1364"/>
      <c r="I29" s="1364"/>
      <c r="J29" s="1366"/>
      <c r="K29" s="1364"/>
      <c r="L29" s="1364"/>
      <c r="M29" s="1364"/>
      <c r="N29" s="1364"/>
      <c r="O29" s="1366"/>
      <c r="P29" s="1364"/>
      <c r="Q29" s="1364"/>
      <c r="R29" s="1364"/>
      <c r="S29" s="1364"/>
      <c r="T29" s="1364"/>
    </row>
    <row r="30" spans="1:20" s="1363" customFormat="1">
      <c r="A30" s="1364">
        <v>47</v>
      </c>
      <c r="B30" s="1364" t="b">
        <f>Check!$AR$48</f>
        <v>1</v>
      </c>
      <c r="C30" s="1364"/>
      <c r="D30" s="1364"/>
      <c r="E30" s="1364"/>
      <c r="F30" s="1366"/>
      <c r="G30" s="1364"/>
      <c r="H30" s="1364"/>
      <c r="I30" s="1364"/>
      <c r="J30" s="1366"/>
      <c r="K30" s="1364"/>
      <c r="L30" s="1364"/>
      <c r="M30" s="1364"/>
      <c r="N30" s="1364"/>
      <c r="O30" s="1366"/>
      <c r="P30" s="1364"/>
      <c r="Q30" s="1364"/>
      <c r="R30" s="1364"/>
      <c r="S30" s="1364"/>
      <c r="T30" s="1364"/>
    </row>
    <row r="31" spans="1:20" s="1363" customFormat="1">
      <c r="A31" s="1364">
        <v>48</v>
      </c>
      <c r="B31" s="1364" t="b">
        <f>Check!$AR$49</f>
        <v>1</v>
      </c>
      <c r="C31" s="1364"/>
      <c r="D31" s="1364"/>
      <c r="E31" s="1364"/>
      <c r="F31" s="1366"/>
      <c r="G31" s="1364"/>
      <c r="H31" s="1364"/>
      <c r="I31" s="1364"/>
      <c r="J31" s="1366"/>
      <c r="K31" s="1364"/>
      <c r="L31" s="1364"/>
      <c r="M31" s="1364"/>
      <c r="N31" s="1364"/>
      <c r="O31" s="1366"/>
      <c r="P31" s="1364"/>
      <c r="Q31" s="1364"/>
      <c r="R31" s="1364"/>
      <c r="S31" s="1364"/>
      <c r="T31" s="1364"/>
    </row>
    <row r="32" spans="1:20" s="1363" customFormat="1">
      <c r="A32" s="1364">
        <v>49</v>
      </c>
      <c r="B32" s="1364" t="b">
        <f>Check!$AR$50</f>
        <v>1</v>
      </c>
      <c r="C32" s="1364"/>
      <c r="D32" s="1364"/>
      <c r="E32" s="1364"/>
      <c r="F32" s="1366"/>
      <c r="G32" s="1364"/>
      <c r="H32" s="1364"/>
      <c r="I32" s="1364"/>
      <c r="J32" s="1366"/>
      <c r="K32" s="1364"/>
      <c r="L32" s="1364"/>
      <c r="M32" s="1364"/>
      <c r="N32" s="1364"/>
      <c r="O32" s="1366"/>
      <c r="P32" s="1364"/>
      <c r="Q32" s="1364"/>
      <c r="R32" s="1364"/>
      <c r="S32" s="1364"/>
      <c r="T32" s="1364"/>
    </row>
    <row r="33" spans="1:20" s="1363" customFormat="1">
      <c r="A33" s="1364">
        <v>50</v>
      </c>
      <c r="B33" s="1364" t="b">
        <f>Check!$AR$51</f>
        <v>1</v>
      </c>
      <c r="C33" s="1364"/>
      <c r="D33" s="1364"/>
      <c r="E33" s="1364"/>
      <c r="F33" s="1366"/>
      <c r="G33" s="1364"/>
      <c r="H33" s="1364"/>
      <c r="I33" s="1364"/>
      <c r="J33" s="1366"/>
      <c r="K33" s="1364"/>
      <c r="L33" s="1364"/>
      <c r="M33" s="1364"/>
      <c r="N33" s="1364"/>
      <c r="O33" s="1366"/>
      <c r="P33" s="1364"/>
      <c r="Q33" s="1364"/>
      <c r="R33" s="1364"/>
      <c r="S33" s="1364"/>
      <c r="T33" s="1364"/>
    </row>
    <row r="34" spans="1:20" s="1363" customFormat="1">
      <c r="A34" s="1364">
        <v>51</v>
      </c>
      <c r="B34" s="1364" t="b">
        <f>Check!$AR$52</f>
        <v>1</v>
      </c>
      <c r="C34" s="1364"/>
      <c r="D34" s="1364"/>
      <c r="E34" s="1364"/>
      <c r="F34" s="1366"/>
      <c r="G34" s="1364"/>
      <c r="H34" s="1364"/>
      <c r="I34" s="1364"/>
      <c r="J34" s="1366"/>
      <c r="K34" s="1364"/>
      <c r="L34" s="1364"/>
      <c r="M34" s="1364"/>
      <c r="N34" s="1364"/>
      <c r="O34" s="1366"/>
      <c r="P34" s="1364"/>
      <c r="Q34" s="1364"/>
      <c r="R34" s="1364"/>
      <c r="S34" s="1364"/>
      <c r="T34" s="1364"/>
    </row>
    <row r="35" spans="1:20" s="1363" customFormat="1">
      <c r="A35" s="1364">
        <v>650</v>
      </c>
      <c r="B35" s="1364" t="b">
        <f>Check!$AR$651</f>
        <v>1</v>
      </c>
      <c r="C35" s="1364"/>
      <c r="D35" s="1364"/>
      <c r="E35" s="1364"/>
      <c r="F35" s="1366"/>
      <c r="G35" s="1364"/>
      <c r="H35" s="1364"/>
      <c r="I35" s="1364"/>
      <c r="J35" s="1366"/>
      <c r="K35" s="1364"/>
      <c r="L35" s="1364"/>
      <c r="M35" s="1364"/>
      <c r="N35" s="1364"/>
      <c r="O35" s="1366"/>
      <c r="P35" s="1364"/>
      <c r="Q35" s="1364"/>
      <c r="R35" s="1364"/>
      <c r="S35" s="1364"/>
      <c r="T35" s="1364"/>
    </row>
    <row r="36" spans="1:20" s="1363" customFormat="1">
      <c r="A36" s="1364">
        <v>651</v>
      </c>
      <c r="B36" s="1364" t="b">
        <f>Check!$AR$652</f>
        <v>1</v>
      </c>
      <c r="C36" s="1364"/>
      <c r="D36" s="1364"/>
      <c r="E36" s="1364"/>
      <c r="F36" s="1366"/>
      <c r="G36" s="1364"/>
      <c r="H36" s="1364"/>
      <c r="I36" s="1364"/>
      <c r="J36" s="1366"/>
      <c r="K36" s="1364"/>
      <c r="L36" s="1364"/>
      <c r="M36" s="1364"/>
      <c r="N36" s="1364"/>
      <c r="O36" s="1366"/>
      <c r="P36" s="1364"/>
      <c r="Q36" s="1364"/>
      <c r="R36" s="1364"/>
      <c r="S36" s="1364"/>
      <c r="T36" s="1364"/>
    </row>
    <row r="37" spans="1:20" s="1363" customFormat="1">
      <c r="A37" s="1364">
        <v>652</v>
      </c>
      <c r="B37" s="1364" t="b">
        <f>Check!$AR$653</f>
        <v>1</v>
      </c>
      <c r="C37" s="1364"/>
      <c r="D37" s="1364"/>
      <c r="E37" s="1364"/>
      <c r="F37" s="1366"/>
      <c r="G37" s="1364"/>
      <c r="H37" s="1364"/>
      <c r="I37" s="1364"/>
      <c r="J37" s="1366"/>
      <c r="K37" s="1364"/>
      <c r="L37" s="1364"/>
      <c r="M37" s="1364"/>
      <c r="N37" s="1364"/>
      <c r="O37" s="1366"/>
      <c r="P37" s="1364"/>
      <c r="Q37" s="1364"/>
      <c r="R37" s="1364"/>
      <c r="S37" s="1364"/>
      <c r="T37" s="1364"/>
    </row>
    <row r="38" spans="1:20" s="1363" customFormat="1">
      <c r="A38" s="1364">
        <v>659</v>
      </c>
      <c r="B38" s="1364" t="b">
        <f>Check!$AR$660</f>
        <v>1</v>
      </c>
      <c r="C38" s="1364"/>
      <c r="D38" s="1364"/>
      <c r="E38" s="1364"/>
      <c r="F38" s="1366"/>
      <c r="G38" s="1364"/>
      <c r="H38" s="1364"/>
      <c r="I38" s="1364"/>
      <c r="J38" s="1366"/>
      <c r="K38" s="1364"/>
      <c r="L38" s="1364"/>
      <c r="M38" s="1364"/>
      <c r="N38" s="1364"/>
      <c r="O38" s="1366"/>
      <c r="P38" s="1364"/>
      <c r="Q38" s="1364"/>
      <c r="R38" s="1364"/>
      <c r="S38" s="1364"/>
      <c r="T38" s="1364"/>
    </row>
    <row r="39" spans="1:20" s="1363" customFormat="1">
      <c r="A39" s="1364">
        <v>660</v>
      </c>
      <c r="B39" s="1364" t="b">
        <f>Check!$AR$661</f>
        <v>1</v>
      </c>
      <c r="C39" s="1364"/>
      <c r="D39" s="1364"/>
      <c r="E39" s="1364"/>
      <c r="F39" s="1366"/>
      <c r="G39" s="1364"/>
      <c r="H39" s="1364"/>
      <c r="I39" s="1364"/>
      <c r="J39" s="1366"/>
      <c r="K39" s="1364"/>
      <c r="L39" s="1364"/>
      <c r="M39" s="1364"/>
      <c r="N39" s="1364"/>
      <c r="O39" s="1366"/>
      <c r="P39" s="1364"/>
      <c r="Q39" s="1364"/>
      <c r="R39" s="1364"/>
      <c r="S39" s="1364"/>
      <c r="T39" s="1364"/>
    </row>
    <row r="40" spans="1:20" s="1363" customFormat="1">
      <c r="A40" s="1364">
        <v>661</v>
      </c>
      <c r="B40" s="1364" t="b">
        <f>Check!$AR$662</f>
        <v>1</v>
      </c>
      <c r="C40" s="1364"/>
      <c r="D40" s="1364"/>
      <c r="E40" s="1364"/>
      <c r="F40" s="1366"/>
      <c r="G40" s="1364"/>
      <c r="H40" s="1364"/>
      <c r="I40" s="1364"/>
      <c r="J40" s="1366"/>
      <c r="K40" s="1364"/>
      <c r="L40" s="1364"/>
      <c r="M40" s="1364"/>
      <c r="N40" s="1364"/>
      <c r="O40" s="1366"/>
      <c r="P40" s="1364"/>
      <c r="Q40" s="1364"/>
      <c r="R40" s="1364"/>
      <c r="S40" s="1364"/>
      <c r="T40" s="1364"/>
    </row>
    <row r="41" spans="1:20" s="1363" customFormat="1">
      <c r="A41" s="1364">
        <v>662</v>
      </c>
      <c r="B41" s="1364" t="b">
        <f>Check!$AR$663</f>
        <v>1</v>
      </c>
      <c r="C41" s="1364"/>
      <c r="D41" s="1364"/>
      <c r="E41" s="1364"/>
      <c r="F41" s="1366"/>
      <c r="G41" s="1364"/>
      <c r="H41" s="1364"/>
      <c r="I41" s="1364"/>
      <c r="J41" s="1366"/>
      <c r="K41" s="1364"/>
      <c r="L41" s="1364"/>
      <c r="M41" s="1364"/>
      <c r="N41" s="1364"/>
      <c r="O41" s="1366"/>
      <c r="P41" s="1364"/>
      <c r="Q41" s="1364"/>
      <c r="R41" s="1364"/>
      <c r="S41" s="1364"/>
      <c r="T41" s="1364"/>
    </row>
    <row r="42" spans="1:20" s="1363" customFormat="1">
      <c r="A42" s="1364">
        <v>663</v>
      </c>
      <c r="B42" s="1364" t="b">
        <f>Check!$AR$664</f>
        <v>1</v>
      </c>
      <c r="C42" s="1364"/>
      <c r="D42" s="1364"/>
      <c r="E42" s="1364"/>
      <c r="F42" s="1366"/>
      <c r="G42" s="1364"/>
      <c r="H42" s="1364"/>
      <c r="I42" s="1364"/>
      <c r="J42" s="1366"/>
      <c r="K42" s="1364"/>
      <c r="L42" s="1364"/>
      <c r="M42" s="1364"/>
      <c r="N42" s="1364"/>
      <c r="O42" s="1366"/>
      <c r="P42" s="1364"/>
      <c r="Q42" s="1364"/>
      <c r="R42" s="1364"/>
      <c r="S42" s="1364"/>
      <c r="T42" s="1364"/>
    </row>
    <row r="43" spans="1:20" s="1363" customFormat="1">
      <c r="A43" s="1364">
        <v>664</v>
      </c>
      <c r="B43" s="1364" t="b">
        <f>Check!$AR$665</f>
        <v>1</v>
      </c>
      <c r="C43" s="1364"/>
      <c r="D43" s="1364"/>
      <c r="E43" s="1364"/>
      <c r="F43" s="1366"/>
      <c r="G43" s="1364"/>
      <c r="H43" s="1364"/>
      <c r="I43" s="1364"/>
      <c r="J43" s="1366"/>
      <c r="K43" s="1364"/>
      <c r="L43" s="1364"/>
      <c r="M43" s="1364"/>
      <c r="N43" s="1364"/>
      <c r="O43" s="1366"/>
      <c r="P43" s="1364"/>
      <c r="Q43" s="1364"/>
      <c r="R43" s="1364"/>
      <c r="S43" s="1364"/>
      <c r="T43" s="1364"/>
    </row>
    <row r="44" spans="1:20" s="1363" customFormat="1">
      <c r="A44" s="1364">
        <v>665</v>
      </c>
      <c r="B44" s="1364" t="b">
        <f>Check!$AR$666</f>
        <v>1</v>
      </c>
      <c r="C44" s="1364"/>
      <c r="D44" s="1364"/>
      <c r="E44" s="1364"/>
      <c r="F44" s="1366"/>
      <c r="G44" s="1364"/>
      <c r="H44" s="1364"/>
      <c r="I44" s="1364"/>
      <c r="J44" s="1366"/>
      <c r="K44" s="1364"/>
      <c r="L44" s="1364"/>
      <c r="M44" s="1364"/>
      <c r="N44" s="1364"/>
      <c r="O44" s="1366"/>
      <c r="P44" s="1364"/>
      <c r="Q44" s="1364"/>
      <c r="R44" s="1364"/>
      <c r="S44" s="1364"/>
      <c r="T44" s="1364"/>
    </row>
    <row r="45" spans="1:20" s="1363" customFormat="1">
      <c r="A45" s="1364">
        <v>666</v>
      </c>
      <c r="B45" s="1364" t="b">
        <f>Check!$AR$667</f>
        <v>1</v>
      </c>
      <c r="C45" s="1364"/>
      <c r="D45" s="1364"/>
      <c r="E45" s="1364"/>
      <c r="F45" s="1366"/>
      <c r="G45" s="1364"/>
      <c r="H45" s="1364"/>
      <c r="I45" s="1364"/>
      <c r="J45" s="1366"/>
      <c r="K45" s="1364"/>
      <c r="L45" s="1364"/>
      <c r="M45" s="1364"/>
      <c r="N45" s="1364"/>
      <c r="O45" s="1366"/>
      <c r="P45" s="1364"/>
      <c r="Q45" s="1364"/>
      <c r="R45" s="1364"/>
      <c r="S45" s="1364"/>
      <c r="T45" s="1364"/>
    </row>
    <row r="46" spans="1:20" s="1363" customFormat="1">
      <c r="A46" s="1364">
        <v>667</v>
      </c>
      <c r="B46" s="1364" t="b">
        <f>Check!$AR$668</f>
        <v>1</v>
      </c>
      <c r="C46" s="1364"/>
      <c r="D46" s="1364"/>
      <c r="E46" s="1364"/>
      <c r="F46" s="1366"/>
      <c r="G46" s="1364"/>
      <c r="H46" s="1364"/>
      <c r="I46" s="1364"/>
      <c r="J46" s="1366"/>
      <c r="K46" s="1364"/>
      <c r="L46" s="1364"/>
      <c r="M46" s="1364"/>
      <c r="N46" s="1364"/>
      <c r="O46" s="1366"/>
      <c r="P46" s="1364"/>
      <c r="Q46" s="1364"/>
      <c r="R46" s="1364"/>
      <c r="S46" s="1364"/>
      <c r="T46" s="1364"/>
    </row>
    <row r="47" spans="1:20" s="1363" customFormat="1">
      <c r="A47" s="1364">
        <v>668</v>
      </c>
      <c r="B47" s="1364" t="b">
        <f>Check!$AR$669</f>
        <v>1</v>
      </c>
      <c r="C47" s="1364"/>
      <c r="D47" s="1364"/>
      <c r="E47" s="1364"/>
      <c r="F47" s="1366"/>
      <c r="G47" s="1364"/>
      <c r="H47" s="1364"/>
      <c r="I47" s="1364"/>
      <c r="J47" s="1366"/>
      <c r="K47" s="1364"/>
      <c r="L47" s="1364"/>
      <c r="M47" s="1364"/>
      <c r="N47" s="1364"/>
      <c r="O47" s="1366"/>
      <c r="P47" s="1364"/>
      <c r="Q47" s="1364"/>
      <c r="R47" s="1364"/>
      <c r="S47" s="1364"/>
      <c r="T47" s="1364"/>
    </row>
    <row r="48" spans="1:20" s="1363" customFormat="1">
      <c r="A48" s="1364">
        <v>669</v>
      </c>
      <c r="B48" s="1364" t="b">
        <f>Check!$AR$670</f>
        <v>1</v>
      </c>
      <c r="C48" s="1364"/>
      <c r="D48" s="1364"/>
      <c r="E48" s="1364"/>
      <c r="F48" s="1366"/>
      <c r="G48" s="1364"/>
      <c r="H48" s="1364"/>
      <c r="I48" s="1364"/>
      <c r="J48" s="1366"/>
      <c r="K48" s="1364"/>
      <c r="L48" s="1364"/>
      <c r="M48" s="1364"/>
      <c r="N48" s="1364"/>
      <c r="O48" s="1366"/>
      <c r="P48" s="1364"/>
      <c r="Q48" s="1364"/>
      <c r="R48" s="1364"/>
      <c r="S48" s="1364"/>
      <c r="T48" s="1364"/>
    </row>
    <row r="49" spans="1:20" s="1363" customFormat="1">
      <c r="A49" s="1364">
        <v>670</v>
      </c>
      <c r="B49" s="1364" t="b">
        <f>Check!$AR$671</f>
        <v>1</v>
      </c>
      <c r="C49" s="1364"/>
      <c r="D49" s="1364"/>
      <c r="E49" s="1364"/>
      <c r="F49" s="1366"/>
      <c r="G49" s="1364"/>
      <c r="H49" s="1364"/>
      <c r="I49" s="1364"/>
      <c r="J49" s="1366"/>
      <c r="K49" s="1364"/>
      <c r="L49" s="1364"/>
      <c r="M49" s="1364"/>
      <c r="N49" s="1364"/>
      <c r="O49" s="1366"/>
      <c r="P49" s="1364"/>
      <c r="Q49" s="1364"/>
      <c r="R49" s="1364"/>
      <c r="S49" s="1364"/>
      <c r="T49" s="1364"/>
    </row>
    <row r="50" spans="1:20" s="1363" customFormat="1">
      <c r="A50" s="1364">
        <v>671</v>
      </c>
      <c r="B50" s="1364" t="b">
        <f>Check!$AR$672</f>
        <v>1</v>
      </c>
      <c r="C50" s="1364"/>
      <c r="D50" s="1364"/>
      <c r="E50" s="1364"/>
      <c r="F50" s="1366"/>
      <c r="G50" s="1364"/>
      <c r="H50" s="1364"/>
      <c r="I50" s="1364"/>
      <c r="J50" s="1366"/>
      <c r="K50" s="1364"/>
      <c r="L50" s="1364"/>
      <c r="M50" s="1364"/>
      <c r="N50" s="1364"/>
      <c r="O50" s="1366"/>
      <c r="P50" s="1364"/>
      <c r="Q50" s="1364"/>
      <c r="R50" s="1364"/>
      <c r="S50" s="1364"/>
      <c r="T50" s="1364"/>
    </row>
    <row r="51" spans="1:20" s="1363" customFormat="1">
      <c r="A51" s="1364">
        <v>672</v>
      </c>
      <c r="B51" s="1364" t="b">
        <f>Check!$AR$673</f>
        <v>1</v>
      </c>
      <c r="C51" s="1364"/>
      <c r="D51" s="1364"/>
      <c r="E51" s="1364"/>
      <c r="F51" s="1366"/>
      <c r="G51" s="1364"/>
      <c r="H51" s="1364"/>
      <c r="I51" s="1364"/>
      <c r="J51" s="1366"/>
      <c r="K51" s="1364"/>
      <c r="L51" s="1364"/>
      <c r="M51" s="1364"/>
      <c r="N51" s="1364"/>
      <c r="O51" s="1366"/>
      <c r="P51" s="1364"/>
      <c r="Q51" s="1364"/>
      <c r="R51" s="1364"/>
      <c r="S51" s="1364"/>
      <c r="T51" s="1364"/>
    </row>
    <row r="52" spans="1:20" s="1363" customFormat="1">
      <c r="A52" s="1364">
        <v>673</v>
      </c>
      <c r="B52" s="1364" t="b">
        <f>Check!$AR$674</f>
        <v>1</v>
      </c>
      <c r="C52" s="1364"/>
      <c r="D52" s="1364"/>
      <c r="E52" s="1364"/>
      <c r="F52" s="1366"/>
      <c r="G52" s="1364"/>
      <c r="H52" s="1364"/>
      <c r="I52" s="1364"/>
      <c r="J52" s="1366"/>
      <c r="K52" s="1364"/>
      <c r="L52" s="1364"/>
      <c r="M52" s="1364"/>
      <c r="N52" s="1364"/>
      <c r="O52" s="1366"/>
      <c r="P52" s="1364"/>
      <c r="Q52" s="1364"/>
      <c r="R52" s="1364"/>
      <c r="S52" s="1364"/>
      <c r="T52" s="1364"/>
    </row>
    <row r="53" spans="1:20" s="1363" customFormat="1">
      <c r="A53" s="1364">
        <v>674</v>
      </c>
      <c r="B53" s="1364" t="b">
        <f>Check!$AR$675</f>
        <v>1</v>
      </c>
      <c r="C53" s="1364"/>
      <c r="D53" s="1364"/>
      <c r="E53" s="1364"/>
      <c r="F53" s="1366"/>
      <c r="G53" s="1364"/>
      <c r="H53" s="1364"/>
      <c r="I53" s="1364"/>
      <c r="J53" s="1366"/>
      <c r="K53" s="1364"/>
      <c r="L53" s="1364"/>
      <c r="M53" s="1364"/>
      <c r="N53" s="1364"/>
      <c r="O53" s="1366"/>
      <c r="P53" s="1364"/>
      <c r="Q53" s="1364"/>
      <c r="R53" s="1364"/>
      <c r="S53" s="1364"/>
      <c r="T53" s="1364"/>
    </row>
    <row r="54" spans="1:20" s="1363" customFormat="1">
      <c r="A54" s="1364">
        <v>675</v>
      </c>
      <c r="B54" s="1364" t="b">
        <f>Check!$AR$676</f>
        <v>1</v>
      </c>
      <c r="C54" s="1364"/>
      <c r="D54" s="1364"/>
      <c r="E54" s="1364"/>
      <c r="F54" s="1366"/>
      <c r="G54" s="1364"/>
      <c r="H54" s="1364"/>
      <c r="I54" s="1364"/>
      <c r="J54" s="1366"/>
      <c r="K54" s="1364"/>
      <c r="L54" s="1364"/>
      <c r="M54" s="1364"/>
      <c r="N54" s="1364"/>
      <c r="O54" s="1366"/>
      <c r="P54" s="1364"/>
      <c r="Q54" s="1364"/>
      <c r="R54" s="1364"/>
      <c r="S54" s="1364"/>
      <c r="T54" s="1364"/>
    </row>
    <row r="55" spans="1:20" s="1363" customFormat="1">
      <c r="A55" s="1364">
        <v>676</v>
      </c>
      <c r="B55" s="1364" t="b">
        <f>Check!$AR$677</f>
        <v>1</v>
      </c>
      <c r="C55" s="1364"/>
      <c r="D55" s="1364"/>
      <c r="E55" s="1364"/>
      <c r="F55" s="1366"/>
      <c r="G55" s="1364"/>
      <c r="H55" s="1364"/>
      <c r="I55" s="1364"/>
      <c r="J55" s="1366"/>
      <c r="K55" s="1364"/>
      <c r="L55" s="1364"/>
      <c r="M55" s="1364"/>
      <c r="N55" s="1364"/>
      <c r="O55" s="1366"/>
      <c r="P55" s="1364"/>
      <c r="Q55" s="1364"/>
      <c r="R55" s="1364"/>
      <c r="S55" s="1364"/>
      <c r="T55" s="1364"/>
    </row>
    <row r="56" spans="1:20" s="1363" customFormat="1">
      <c r="A56" s="1364">
        <v>677</v>
      </c>
      <c r="B56" s="1364" t="b">
        <f>Check!$AR$678</f>
        <v>1</v>
      </c>
      <c r="C56" s="1364"/>
      <c r="D56" s="1364"/>
      <c r="E56" s="1364"/>
      <c r="F56" s="1366"/>
      <c r="G56" s="1364"/>
      <c r="H56" s="1364"/>
      <c r="I56" s="1364"/>
      <c r="J56" s="1366"/>
      <c r="K56" s="1364"/>
      <c r="L56" s="1364"/>
      <c r="M56" s="1364"/>
      <c r="N56" s="1364"/>
      <c r="O56" s="1366"/>
      <c r="P56" s="1364"/>
      <c r="Q56" s="1364"/>
      <c r="R56" s="1364"/>
      <c r="S56" s="1364"/>
      <c r="T56" s="1364"/>
    </row>
    <row r="57" spans="1:20" s="1363" customFormat="1">
      <c r="A57" s="1364">
        <v>678</v>
      </c>
      <c r="B57" s="1364" t="b">
        <f>Check!$AR$679</f>
        <v>1</v>
      </c>
      <c r="C57" s="1364"/>
      <c r="D57" s="1364"/>
      <c r="E57" s="1364"/>
      <c r="F57" s="1366"/>
      <c r="G57" s="1364"/>
      <c r="H57" s="1364"/>
      <c r="I57" s="1364"/>
      <c r="J57" s="1366"/>
      <c r="K57" s="1364"/>
      <c r="L57" s="1364"/>
      <c r="M57" s="1364"/>
      <c r="N57" s="1364"/>
      <c r="O57" s="1366"/>
      <c r="P57" s="1364"/>
      <c r="Q57" s="1364"/>
      <c r="R57" s="1364"/>
      <c r="S57" s="1364"/>
      <c r="T57" s="1364"/>
    </row>
    <row r="58" spans="1:20" s="1363" customFormat="1">
      <c r="A58" s="1364">
        <v>679</v>
      </c>
      <c r="B58" s="1364" t="b">
        <f>Check!$AR$680</f>
        <v>1</v>
      </c>
      <c r="C58" s="1364"/>
      <c r="D58" s="1364"/>
      <c r="E58" s="1364"/>
      <c r="F58" s="1366"/>
      <c r="G58" s="1364"/>
      <c r="H58" s="1364"/>
      <c r="I58" s="1364"/>
      <c r="J58" s="1366"/>
      <c r="K58" s="1364"/>
      <c r="L58" s="1364"/>
      <c r="M58" s="1364"/>
      <c r="N58" s="1364"/>
      <c r="O58" s="1366"/>
      <c r="P58" s="1364"/>
      <c r="Q58" s="1364"/>
      <c r="R58" s="1364"/>
      <c r="S58" s="1364"/>
      <c r="T58" s="1364"/>
    </row>
    <row r="59" spans="1:20" s="1363" customFormat="1">
      <c r="A59" s="1364">
        <v>680</v>
      </c>
      <c r="B59" s="1364" t="b">
        <f>Check!$AR$681</f>
        <v>1</v>
      </c>
      <c r="C59" s="1364"/>
      <c r="D59" s="1364"/>
      <c r="E59" s="1364"/>
      <c r="F59" s="1366"/>
      <c r="G59" s="1364"/>
      <c r="H59" s="1364"/>
      <c r="I59" s="1364"/>
      <c r="J59" s="1366"/>
      <c r="K59" s="1364"/>
      <c r="L59" s="1364"/>
      <c r="M59" s="1364"/>
      <c r="N59" s="1364"/>
      <c r="O59" s="1366"/>
      <c r="P59" s="1364"/>
      <c r="Q59" s="1364"/>
      <c r="R59" s="1364"/>
      <c r="S59" s="1364"/>
      <c r="T59" s="1364"/>
    </row>
    <row r="60" spans="1:20" s="1363" customFormat="1">
      <c r="A60" s="1364">
        <v>681</v>
      </c>
      <c r="B60" s="1364" t="b">
        <f>Check!$AR$682</f>
        <v>1</v>
      </c>
      <c r="C60" s="1364"/>
      <c r="D60" s="1364"/>
      <c r="E60" s="1364"/>
      <c r="F60" s="1366"/>
      <c r="G60" s="1364"/>
      <c r="H60" s="1364"/>
      <c r="I60" s="1364"/>
      <c r="J60" s="1366"/>
      <c r="K60" s="1364"/>
      <c r="L60" s="1364"/>
      <c r="M60" s="1364"/>
      <c r="N60" s="1364"/>
      <c r="O60" s="1366"/>
      <c r="P60" s="1364"/>
      <c r="Q60" s="1364"/>
      <c r="R60" s="1364"/>
      <c r="S60" s="1364"/>
      <c r="T60" s="1364"/>
    </row>
    <row r="61" spans="1:20" s="1363" customFormat="1">
      <c r="A61" s="1364">
        <v>682</v>
      </c>
      <c r="B61" s="1364" t="b">
        <f>Check!$AR$683</f>
        <v>1</v>
      </c>
      <c r="C61" s="1364"/>
      <c r="D61" s="1364"/>
      <c r="E61" s="1364"/>
      <c r="F61" s="1366"/>
      <c r="G61" s="1364"/>
      <c r="H61" s="1364"/>
      <c r="I61" s="1364"/>
      <c r="J61" s="1366"/>
      <c r="K61" s="1364"/>
      <c r="L61" s="1364"/>
      <c r="M61" s="1364"/>
      <c r="N61" s="1364"/>
      <c r="O61" s="1366"/>
      <c r="P61" s="1364"/>
      <c r="Q61" s="1364"/>
      <c r="R61" s="1364"/>
      <c r="S61" s="1364"/>
      <c r="T61" s="1364"/>
    </row>
    <row r="62" spans="1:20" s="1363" customFormat="1">
      <c r="A62" s="1364">
        <v>683</v>
      </c>
      <c r="B62" s="1364" t="b">
        <f>Check!$AR$684</f>
        <v>1</v>
      </c>
      <c r="C62" s="1364"/>
      <c r="D62" s="1364"/>
      <c r="E62" s="1364"/>
      <c r="F62" s="1366"/>
      <c r="G62" s="1364"/>
      <c r="H62" s="1364"/>
      <c r="I62" s="1364"/>
      <c r="J62" s="1366"/>
      <c r="K62" s="1364"/>
      <c r="L62" s="1364"/>
      <c r="M62" s="1364"/>
      <c r="N62" s="1364"/>
      <c r="O62" s="1366"/>
      <c r="P62" s="1364"/>
      <c r="Q62" s="1364"/>
      <c r="R62" s="1364"/>
      <c r="S62" s="1364"/>
      <c r="T62" s="1364"/>
    </row>
    <row r="63" spans="1:20" s="1363" customFormat="1">
      <c r="A63" s="1364">
        <v>684</v>
      </c>
      <c r="B63" s="1364" t="b">
        <f>Check!$AR$685</f>
        <v>1</v>
      </c>
      <c r="C63" s="1364"/>
      <c r="D63" s="1364"/>
      <c r="E63" s="1364"/>
      <c r="F63" s="1366"/>
      <c r="G63" s="1364"/>
      <c r="H63" s="1364"/>
      <c r="I63" s="1364"/>
      <c r="J63" s="1366"/>
      <c r="K63" s="1364"/>
      <c r="L63" s="1364"/>
      <c r="M63" s="1364"/>
      <c r="N63" s="1364"/>
      <c r="O63" s="1366"/>
      <c r="P63" s="1364"/>
      <c r="Q63" s="1364"/>
      <c r="R63" s="1364"/>
      <c r="S63" s="1364"/>
      <c r="T63" s="1364"/>
    </row>
    <row r="64" spans="1:20" s="1363" customFormat="1">
      <c r="A64" s="1364">
        <v>685</v>
      </c>
      <c r="B64" s="1364" t="b">
        <f>Check!$AR$686</f>
        <v>1</v>
      </c>
      <c r="C64" s="1364"/>
      <c r="D64" s="1364"/>
      <c r="E64" s="1364"/>
      <c r="F64" s="1366"/>
      <c r="G64" s="1364"/>
      <c r="H64" s="1364"/>
      <c r="I64" s="1364"/>
      <c r="J64" s="1366"/>
      <c r="K64" s="1364"/>
      <c r="L64" s="1364"/>
      <c r="M64" s="1364"/>
      <c r="N64" s="1364"/>
      <c r="O64" s="1366"/>
      <c r="P64" s="1364"/>
      <c r="Q64" s="1364"/>
      <c r="R64" s="1364"/>
      <c r="S64" s="1364"/>
      <c r="T64" s="1364"/>
    </row>
    <row r="65" spans="1:20" s="1363" customFormat="1">
      <c r="A65" s="1364">
        <v>686</v>
      </c>
      <c r="B65" s="1364" t="b">
        <f>Check!$AR$687</f>
        <v>1</v>
      </c>
      <c r="C65" s="1364"/>
      <c r="D65" s="1364"/>
      <c r="E65" s="1364"/>
      <c r="F65" s="1366"/>
      <c r="G65" s="1364"/>
      <c r="H65" s="1364"/>
      <c r="I65" s="1364"/>
      <c r="J65" s="1366"/>
      <c r="K65" s="1364"/>
      <c r="L65" s="1364"/>
      <c r="M65" s="1364"/>
      <c r="N65" s="1364"/>
      <c r="O65" s="1366"/>
      <c r="P65" s="1364"/>
      <c r="Q65" s="1364"/>
      <c r="R65" s="1364"/>
      <c r="S65" s="1364"/>
      <c r="T65" s="1364"/>
    </row>
    <row r="66" spans="1:20" s="1363" customFormat="1">
      <c r="A66" s="1364">
        <v>687</v>
      </c>
      <c r="B66" s="1364" t="b">
        <f>Check!$AR$688</f>
        <v>1</v>
      </c>
      <c r="C66" s="1364"/>
      <c r="D66" s="1364"/>
      <c r="E66" s="1364"/>
      <c r="F66" s="1366"/>
      <c r="G66" s="1364"/>
      <c r="H66" s="1364"/>
      <c r="I66" s="1364"/>
      <c r="J66" s="1366"/>
      <c r="K66" s="1364"/>
      <c r="L66" s="1364"/>
      <c r="M66" s="1364"/>
      <c r="N66" s="1364"/>
      <c r="O66" s="1366"/>
      <c r="P66" s="1364"/>
      <c r="Q66" s="1364"/>
      <c r="R66" s="1364"/>
      <c r="S66" s="1364"/>
      <c r="T66" s="1364"/>
    </row>
    <row r="67" spans="1:20" s="1363" customFormat="1">
      <c r="A67" s="1364">
        <v>688</v>
      </c>
      <c r="B67" s="1364" t="b">
        <f>Check!$AR$689</f>
        <v>1</v>
      </c>
      <c r="C67" s="1364"/>
      <c r="D67" s="1364"/>
      <c r="E67" s="1364"/>
      <c r="F67" s="1366"/>
      <c r="G67" s="1364"/>
      <c r="H67" s="1364"/>
      <c r="I67" s="1364"/>
      <c r="J67" s="1366"/>
      <c r="K67" s="1364"/>
      <c r="L67" s="1364"/>
      <c r="M67" s="1364"/>
      <c r="N67" s="1364"/>
      <c r="O67" s="1366"/>
      <c r="P67" s="1364"/>
      <c r="Q67" s="1364"/>
      <c r="R67" s="1364"/>
      <c r="S67" s="1364"/>
      <c r="T67" s="1364"/>
    </row>
    <row r="68" spans="1:20" s="1363" customFormat="1">
      <c r="A68" s="1364">
        <v>689</v>
      </c>
      <c r="B68" s="1364" t="b">
        <f>Check!$AR$690</f>
        <v>1</v>
      </c>
      <c r="C68" s="1364"/>
      <c r="D68" s="1364"/>
      <c r="E68" s="1364"/>
      <c r="F68" s="1366"/>
      <c r="G68" s="1364"/>
      <c r="H68" s="1364"/>
      <c r="I68" s="1364"/>
      <c r="J68" s="1366"/>
      <c r="K68" s="1364"/>
      <c r="L68" s="1364"/>
      <c r="M68" s="1364"/>
      <c r="N68" s="1364"/>
      <c r="O68" s="1366"/>
      <c r="P68" s="1364"/>
      <c r="Q68" s="1364"/>
      <c r="R68" s="1364"/>
      <c r="S68" s="1364"/>
      <c r="T68" s="1364"/>
    </row>
    <row r="69" spans="1:20" s="1363" customFormat="1">
      <c r="A69" s="1364">
        <v>690</v>
      </c>
      <c r="B69" s="1364" t="b">
        <f>Check!$AR$691</f>
        <v>1</v>
      </c>
      <c r="C69" s="1364"/>
      <c r="D69" s="1364"/>
      <c r="E69" s="1364"/>
      <c r="F69" s="1366"/>
      <c r="G69" s="1364"/>
      <c r="H69" s="1364"/>
      <c r="I69" s="1364"/>
      <c r="J69" s="1366"/>
      <c r="K69" s="1364"/>
      <c r="L69" s="1364"/>
      <c r="M69" s="1364"/>
      <c r="N69" s="1364"/>
      <c r="O69" s="1366"/>
      <c r="P69" s="1364"/>
      <c r="Q69" s="1364"/>
      <c r="R69" s="1364"/>
      <c r="S69" s="1364"/>
      <c r="T69" s="1364"/>
    </row>
    <row r="70" spans="1:20" s="1363" customFormat="1">
      <c r="A70" s="1364">
        <v>691</v>
      </c>
      <c r="B70" s="1364" t="b">
        <f>Check!$AR$692</f>
        <v>1</v>
      </c>
      <c r="C70" s="1364"/>
      <c r="D70" s="1364"/>
      <c r="E70" s="1364"/>
      <c r="F70" s="1366"/>
      <c r="G70" s="1364"/>
      <c r="H70" s="1364"/>
      <c r="I70" s="1364"/>
      <c r="J70" s="1366"/>
      <c r="K70" s="1364"/>
      <c r="L70" s="1364"/>
      <c r="M70" s="1364"/>
      <c r="N70" s="1364"/>
      <c r="O70" s="1366"/>
      <c r="P70" s="1364"/>
      <c r="Q70" s="1364"/>
      <c r="R70" s="1364"/>
      <c r="S70" s="1364"/>
      <c r="T70" s="1364"/>
    </row>
    <row r="71" spans="1:20" s="1363" customFormat="1">
      <c r="A71" s="1364">
        <v>692</v>
      </c>
      <c r="B71" s="1364" t="b">
        <f>Check!$AR$693</f>
        <v>1</v>
      </c>
      <c r="C71" s="1364"/>
      <c r="D71" s="1364"/>
      <c r="E71" s="1364"/>
      <c r="F71" s="1366"/>
      <c r="G71" s="1364"/>
      <c r="H71" s="1364"/>
      <c r="I71" s="1364"/>
      <c r="J71" s="1366"/>
      <c r="K71" s="1364"/>
      <c r="L71" s="1364"/>
      <c r="M71" s="1364"/>
      <c r="N71" s="1364"/>
      <c r="O71" s="1366"/>
      <c r="P71" s="1364"/>
      <c r="Q71" s="1364"/>
      <c r="R71" s="1364"/>
      <c r="S71" s="1364"/>
      <c r="T71" s="1364"/>
    </row>
    <row r="72" spans="1:20" s="1363" customFormat="1">
      <c r="A72" s="1364">
        <v>693</v>
      </c>
      <c r="B72" s="1364" t="b">
        <f>Check!$AR$694</f>
        <v>1</v>
      </c>
      <c r="C72" s="1364"/>
      <c r="D72" s="1364"/>
      <c r="E72" s="1364"/>
      <c r="F72" s="1366"/>
      <c r="G72" s="1364"/>
      <c r="H72" s="1364"/>
      <c r="I72" s="1364"/>
      <c r="J72" s="1366"/>
      <c r="K72" s="1364"/>
      <c r="L72" s="1364"/>
      <c r="M72" s="1364"/>
      <c r="N72" s="1364"/>
      <c r="O72" s="1366"/>
      <c r="P72" s="1364"/>
      <c r="Q72" s="1364"/>
      <c r="R72" s="1364"/>
      <c r="S72" s="1364"/>
      <c r="T72" s="1364"/>
    </row>
    <row r="73" spans="1:20" s="1363" customFormat="1">
      <c r="A73" s="1364">
        <v>694</v>
      </c>
      <c r="B73" s="1364" t="b">
        <f>Check!$AR$695</f>
        <v>1</v>
      </c>
      <c r="C73" s="1364"/>
      <c r="D73" s="1364"/>
      <c r="E73" s="1364"/>
      <c r="F73" s="1366"/>
      <c r="G73" s="1364"/>
      <c r="H73" s="1364"/>
      <c r="I73" s="1364"/>
      <c r="J73" s="1366"/>
      <c r="K73" s="1364"/>
      <c r="L73" s="1364"/>
      <c r="M73" s="1364"/>
      <c r="N73" s="1364"/>
      <c r="O73" s="1366"/>
      <c r="P73" s="1364"/>
      <c r="Q73" s="1364"/>
      <c r="R73" s="1364"/>
      <c r="S73" s="1364"/>
      <c r="T73" s="1364"/>
    </row>
    <row r="74" spans="1:20" s="1363" customFormat="1">
      <c r="A74" s="1364">
        <v>695</v>
      </c>
      <c r="B74" s="1364" t="b">
        <f>Check!$AR$696</f>
        <v>1</v>
      </c>
      <c r="C74" s="1364"/>
      <c r="D74" s="1364"/>
      <c r="E74" s="1364"/>
      <c r="F74" s="1366"/>
      <c r="G74" s="1364"/>
      <c r="H74" s="1364"/>
      <c r="I74" s="1364"/>
      <c r="J74" s="1366"/>
      <c r="K74" s="1364"/>
      <c r="L74" s="1364"/>
      <c r="M74" s="1364"/>
      <c r="N74" s="1364"/>
      <c r="O74" s="1366"/>
      <c r="P74" s="1364"/>
      <c r="Q74" s="1364"/>
      <c r="R74" s="1364"/>
      <c r="S74" s="1364"/>
      <c r="T74" s="1364"/>
    </row>
    <row r="75" spans="1:20" s="1363" customFormat="1">
      <c r="A75" s="1364">
        <v>696</v>
      </c>
      <c r="B75" s="1364" t="b">
        <f>Check!$AR$697</f>
        <v>1</v>
      </c>
      <c r="C75" s="1364"/>
      <c r="D75" s="1364"/>
      <c r="E75" s="1364"/>
      <c r="F75" s="1366"/>
      <c r="G75" s="1364"/>
      <c r="H75" s="1364"/>
      <c r="I75" s="1364"/>
      <c r="J75" s="1366"/>
      <c r="K75" s="1364"/>
      <c r="L75" s="1364"/>
      <c r="M75" s="1364"/>
      <c r="N75" s="1364"/>
      <c r="O75" s="1366"/>
      <c r="P75" s="1364"/>
      <c r="Q75" s="1364"/>
      <c r="R75" s="1364"/>
      <c r="S75" s="1364"/>
      <c r="T75" s="1364"/>
    </row>
    <row r="76" spans="1:20" s="1363" customFormat="1">
      <c r="A76" s="1364">
        <v>697</v>
      </c>
      <c r="B76" s="1364" t="b">
        <f>Check!$AR$698</f>
        <v>1</v>
      </c>
      <c r="C76" s="1364"/>
      <c r="D76" s="1364"/>
      <c r="E76" s="1364"/>
      <c r="F76" s="1366"/>
      <c r="G76" s="1364"/>
      <c r="H76" s="1364"/>
      <c r="I76" s="1364"/>
      <c r="J76" s="1366"/>
      <c r="K76" s="1364"/>
      <c r="L76" s="1364"/>
      <c r="M76" s="1364"/>
      <c r="N76" s="1364"/>
      <c r="O76" s="1366"/>
      <c r="P76" s="1364"/>
      <c r="Q76" s="1364"/>
      <c r="R76" s="1364"/>
      <c r="S76" s="1364"/>
      <c r="T76" s="1364"/>
    </row>
    <row r="77" spans="1:20" s="1363" customFormat="1">
      <c r="A77" s="1364">
        <v>698</v>
      </c>
      <c r="B77" s="1364" t="b">
        <f>Check!$AR$699</f>
        <v>1</v>
      </c>
      <c r="C77" s="1364"/>
      <c r="D77" s="1364"/>
      <c r="E77" s="1364"/>
      <c r="F77" s="1366"/>
      <c r="G77" s="1364"/>
      <c r="H77" s="1364"/>
      <c r="I77" s="1364"/>
      <c r="J77" s="1366"/>
      <c r="K77" s="1364"/>
      <c r="L77" s="1364"/>
      <c r="M77" s="1364"/>
      <c r="N77" s="1364"/>
      <c r="O77" s="1366"/>
      <c r="P77" s="1364"/>
      <c r="Q77" s="1364"/>
      <c r="R77" s="1364"/>
      <c r="S77" s="1364"/>
      <c r="T77" s="1364"/>
    </row>
    <row r="78" spans="1:20" s="1363" customFormat="1">
      <c r="A78" s="1364">
        <v>699</v>
      </c>
      <c r="B78" s="1364" t="b">
        <f>Check!$AR$700</f>
        <v>1</v>
      </c>
      <c r="C78" s="1364"/>
      <c r="D78" s="1364"/>
      <c r="E78" s="1364"/>
      <c r="F78" s="1366"/>
      <c r="G78" s="1364"/>
      <c r="H78" s="1364"/>
      <c r="I78" s="1364"/>
      <c r="J78" s="1366"/>
      <c r="K78" s="1364"/>
      <c r="L78" s="1364"/>
      <c r="M78" s="1364"/>
      <c r="N78" s="1364"/>
      <c r="O78" s="1366"/>
      <c r="P78" s="1364"/>
      <c r="Q78" s="1364"/>
      <c r="R78" s="1364"/>
      <c r="S78" s="1364"/>
      <c r="T78" s="1364"/>
    </row>
    <row r="79" spans="1:20" s="1363" customFormat="1">
      <c r="A79" s="1364">
        <v>700</v>
      </c>
      <c r="B79" s="1364" t="b">
        <f>Check!$AR$701</f>
        <v>1</v>
      </c>
      <c r="C79" s="1364"/>
      <c r="D79" s="1364"/>
      <c r="E79" s="1364"/>
      <c r="F79" s="1366"/>
      <c r="G79" s="1364"/>
      <c r="H79" s="1364"/>
      <c r="I79" s="1364"/>
      <c r="J79" s="1366"/>
      <c r="K79" s="1364"/>
      <c r="L79" s="1364"/>
      <c r="M79" s="1364"/>
      <c r="N79" s="1364"/>
      <c r="O79" s="1366"/>
      <c r="P79" s="1364"/>
      <c r="Q79" s="1364"/>
      <c r="R79" s="1364"/>
      <c r="S79" s="1364"/>
      <c r="T79" s="1364"/>
    </row>
    <row r="80" spans="1:20" s="1363" customFormat="1">
      <c r="A80" s="1364">
        <v>701</v>
      </c>
      <c r="B80" s="1364" t="b">
        <f>Check!$AR$702</f>
        <v>1</v>
      </c>
      <c r="C80" s="1364"/>
      <c r="D80" s="1364"/>
      <c r="E80" s="1364"/>
      <c r="F80" s="1366"/>
      <c r="G80" s="1364"/>
      <c r="H80" s="1364"/>
      <c r="I80" s="1364"/>
      <c r="J80" s="1366"/>
      <c r="K80" s="1364"/>
      <c r="L80" s="1364"/>
      <c r="M80" s="1364"/>
      <c r="N80" s="1364"/>
      <c r="O80" s="1366"/>
      <c r="P80" s="1364"/>
      <c r="Q80" s="1364"/>
      <c r="R80" s="1364"/>
      <c r="S80" s="1364"/>
      <c r="T80" s="1364"/>
    </row>
    <row r="81" spans="1:20" s="1363" customFormat="1">
      <c r="A81" s="1364">
        <v>702</v>
      </c>
      <c r="B81" s="1364" t="b">
        <f>Check!$AR$703</f>
        <v>1</v>
      </c>
      <c r="C81" s="1364"/>
      <c r="D81" s="1364"/>
      <c r="E81" s="1364"/>
      <c r="F81" s="1366"/>
      <c r="G81" s="1364"/>
      <c r="H81" s="1364"/>
      <c r="I81" s="1364"/>
      <c r="J81" s="1366"/>
      <c r="K81" s="1364"/>
      <c r="L81" s="1364"/>
      <c r="M81" s="1364"/>
      <c r="N81" s="1364"/>
      <c r="O81" s="1366"/>
      <c r="P81" s="1364"/>
      <c r="Q81" s="1364"/>
      <c r="R81" s="1364"/>
      <c r="S81" s="1364"/>
      <c r="T81" s="1364"/>
    </row>
    <row r="82" spans="1:20" s="1363" customFormat="1">
      <c r="A82" s="1364">
        <v>703</v>
      </c>
      <c r="B82" s="1364" t="b">
        <f>Check!$AR$704</f>
        <v>1</v>
      </c>
      <c r="C82" s="1364"/>
      <c r="D82" s="1364"/>
      <c r="E82" s="1364"/>
      <c r="F82" s="1366"/>
      <c r="G82" s="1364"/>
      <c r="H82" s="1364"/>
      <c r="I82" s="1364"/>
      <c r="J82" s="1366"/>
      <c r="K82" s="1364"/>
      <c r="L82" s="1364"/>
      <c r="M82" s="1364"/>
      <c r="N82" s="1364"/>
      <c r="O82" s="1366"/>
      <c r="P82" s="1364"/>
      <c r="Q82" s="1364"/>
      <c r="R82" s="1364"/>
      <c r="S82" s="1364"/>
      <c r="T82" s="1364"/>
    </row>
    <row r="83" spans="1:20" s="1363" customFormat="1">
      <c r="A83" s="1364">
        <v>704</v>
      </c>
      <c r="B83" s="1364" t="b">
        <f>Check!$AR$705</f>
        <v>1</v>
      </c>
      <c r="C83" s="1364"/>
      <c r="D83" s="1364"/>
      <c r="E83" s="1364"/>
      <c r="F83" s="1366"/>
      <c r="G83" s="1364"/>
      <c r="H83" s="1364"/>
      <c r="I83" s="1364"/>
      <c r="J83" s="1366"/>
      <c r="K83" s="1364"/>
      <c r="L83" s="1364"/>
      <c r="M83" s="1364"/>
      <c r="N83" s="1364"/>
      <c r="O83" s="1366"/>
      <c r="P83" s="1364"/>
      <c r="Q83" s="1364"/>
      <c r="R83" s="1364"/>
      <c r="S83" s="1364"/>
      <c r="T83" s="1364"/>
    </row>
    <row r="84" spans="1:20" s="1363" customFormat="1">
      <c r="A84" s="1364">
        <v>705</v>
      </c>
      <c r="B84" s="1364" t="b">
        <f>Check!$AR$706</f>
        <v>1</v>
      </c>
      <c r="C84" s="1364"/>
      <c r="D84" s="1364"/>
      <c r="E84" s="1364"/>
      <c r="F84" s="1366"/>
      <c r="G84" s="1364"/>
      <c r="H84" s="1364"/>
      <c r="I84" s="1364"/>
      <c r="J84" s="1366"/>
      <c r="K84" s="1364"/>
      <c r="L84" s="1364"/>
      <c r="M84" s="1364"/>
      <c r="N84" s="1364"/>
      <c r="O84" s="1366"/>
      <c r="P84" s="1364"/>
      <c r="Q84" s="1364"/>
      <c r="R84" s="1364"/>
      <c r="S84" s="1364"/>
      <c r="T84" s="1364"/>
    </row>
    <row r="85" spans="1:20" s="1363" customFormat="1">
      <c r="A85" s="1364">
        <v>706</v>
      </c>
      <c r="B85" s="1364" t="b">
        <f>Check!$AR$707</f>
        <v>1</v>
      </c>
      <c r="C85" s="1364"/>
      <c r="D85" s="1364"/>
      <c r="E85" s="1364"/>
      <c r="F85" s="1366"/>
      <c r="G85" s="1364"/>
      <c r="H85" s="1364"/>
      <c r="I85" s="1364"/>
      <c r="J85" s="1366"/>
      <c r="K85" s="1364"/>
      <c r="L85" s="1364"/>
      <c r="M85" s="1364"/>
      <c r="N85" s="1364"/>
      <c r="O85" s="1366"/>
      <c r="P85" s="1364"/>
      <c r="Q85" s="1364"/>
      <c r="R85" s="1364"/>
      <c r="S85" s="1364"/>
      <c r="T85" s="1364"/>
    </row>
    <row r="86" spans="1:20" s="1363" customFormat="1">
      <c r="A86" s="1364">
        <v>707</v>
      </c>
      <c r="B86" s="1364" t="b">
        <f>Check!$AR$708</f>
        <v>1</v>
      </c>
      <c r="C86" s="1364"/>
      <c r="D86" s="1364"/>
      <c r="E86" s="1364"/>
      <c r="F86" s="1366"/>
      <c r="G86" s="1364"/>
      <c r="H86" s="1364"/>
      <c r="I86" s="1364"/>
      <c r="J86" s="1366"/>
      <c r="K86" s="1364"/>
      <c r="L86" s="1364"/>
      <c r="M86" s="1364"/>
      <c r="N86" s="1364"/>
      <c r="O86" s="1366"/>
      <c r="P86" s="1364"/>
      <c r="Q86" s="1364"/>
      <c r="R86" s="1364"/>
      <c r="S86" s="1364"/>
      <c r="T86" s="1364"/>
    </row>
    <row r="87" spans="1:20" s="1363" customFormat="1">
      <c r="A87" s="1364">
        <v>708</v>
      </c>
      <c r="B87" s="1364" t="b">
        <f>Check!$AR$709</f>
        <v>1</v>
      </c>
      <c r="C87" s="1364"/>
      <c r="D87" s="1364"/>
      <c r="E87" s="1364"/>
      <c r="F87" s="1366"/>
      <c r="G87" s="1364"/>
      <c r="H87" s="1364"/>
      <c r="I87" s="1364"/>
      <c r="J87" s="1366"/>
      <c r="K87" s="1364"/>
      <c r="L87" s="1364"/>
      <c r="M87" s="1364"/>
      <c r="N87" s="1364"/>
      <c r="O87" s="1366"/>
      <c r="P87" s="1364"/>
      <c r="Q87" s="1364"/>
      <c r="R87" s="1364"/>
      <c r="S87" s="1364"/>
      <c r="T87" s="1364"/>
    </row>
    <row r="88" spans="1:20" s="1363" customFormat="1">
      <c r="A88" s="1364">
        <v>709</v>
      </c>
      <c r="B88" s="1364" t="b">
        <f>Check!$AR$710</f>
        <v>1</v>
      </c>
      <c r="C88" s="1364"/>
      <c r="D88" s="1364"/>
      <c r="E88" s="1364"/>
      <c r="F88" s="1366"/>
      <c r="G88" s="1364"/>
      <c r="H88" s="1364"/>
      <c r="I88" s="1364"/>
      <c r="J88" s="1366"/>
      <c r="K88" s="1364"/>
      <c r="L88" s="1364"/>
      <c r="M88" s="1364"/>
      <c r="N88" s="1364"/>
      <c r="O88" s="1366"/>
      <c r="P88" s="1364"/>
      <c r="Q88" s="1364"/>
      <c r="R88" s="1364"/>
      <c r="S88" s="1364"/>
      <c r="T88" s="1364"/>
    </row>
    <row r="89" spans="1:20" s="1363" customFormat="1">
      <c r="A89" s="1364">
        <v>710</v>
      </c>
      <c r="B89" s="1364" t="b">
        <f>Check!$AR$711</f>
        <v>1</v>
      </c>
      <c r="C89" s="1364"/>
      <c r="D89" s="1364"/>
      <c r="E89" s="1364"/>
      <c r="F89" s="1366"/>
      <c r="G89" s="1364"/>
      <c r="H89" s="1364"/>
      <c r="I89" s="1364"/>
      <c r="J89" s="1366"/>
      <c r="K89" s="1364"/>
      <c r="L89" s="1364"/>
      <c r="M89" s="1364"/>
      <c r="N89" s="1364"/>
      <c r="O89" s="1366"/>
      <c r="P89" s="1364"/>
      <c r="Q89" s="1364"/>
      <c r="R89" s="1364"/>
      <c r="S89" s="1364"/>
      <c r="T89" s="1364"/>
    </row>
    <row r="90" spans="1:20" s="1363" customFormat="1">
      <c r="A90" s="1364">
        <v>711</v>
      </c>
      <c r="B90" s="1364" t="b">
        <f>Check!$AR$712</f>
        <v>1</v>
      </c>
      <c r="C90" s="1364"/>
      <c r="D90" s="1364"/>
      <c r="E90" s="1364"/>
      <c r="F90" s="1366"/>
      <c r="G90" s="1364"/>
      <c r="H90" s="1364"/>
      <c r="I90" s="1364"/>
      <c r="J90" s="1366"/>
      <c r="K90" s="1364"/>
      <c r="L90" s="1364"/>
      <c r="M90" s="1364"/>
      <c r="N90" s="1364"/>
      <c r="O90" s="1366"/>
      <c r="P90" s="1364"/>
      <c r="Q90" s="1364"/>
      <c r="R90" s="1364"/>
      <c r="S90" s="1364"/>
      <c r="T90" s="1364"/>
    </row>
    <row r="91" spans="1:20" s="1363" customFormat="1">
      <c r="A91" s="1364">
        <v>712</v>
      </c>
      <c r="B91" s="1364" t="b">
        <f>Check!$AR$713</f>
        <v>1</v>
      </c>
      <c r="C91" s="1364"/>
      <c r="D91" s="1364"/>
      <c r="E91" s="1364"/>
      <c r="F91" s="1366"/>
      <c r="G91" s="1364"/>
      <c r="H91" s="1364"/>
      <c r="I91" s="1364"/>
      <c r="J91" s="1366"/>
      <c r="K91" s="1364"/>
      <c r="L91" s="1364"/>
      <c r="M91" s="1364"/>
      <c r="N91" s="1364"/>
      <c r="O91" s="1366"/>
      <c r="P91" s="1364"/>
      <c r="Q91" s="1364"/>
      <c r="R91" s="1364"/>
      <c r="S91" s="1364"/>
      <c r="T91" s="1364"/>
    </row>
    <row r="92" spans="1:20" s="1363" customFormat="1">
      <c r="A92" s="1364">
        <v>713</v>
      </c>
      <c r="B92" s="1364" t="b">
        <f>Check!$AR$714</f>
        <v>1</v>
      </c>
      <c r="C92" s="1364"/>
      <c r="D92" s="1364"/>
      <c r="E92" s="1364"/>
      <c r="F92" s="1366"/>
      <c r="G92" s="1364"/>
      <c r="H92" s="1364"/>
      <c r="I92" s="1364"/>
      <c r="J92" s="1366"/>
      <c r="K92" s="1364"/>
      <c r="L92" s="1364"/>
      <c r="M92" s="1364"/>
      <c r="N92" s="1364"/>
      <c r="O92" s="1366"/>
      <c r="P92" s="1364"/>
      <c r="Q92" s="1364"/>
      <c r="R92" s="1364"/>
      <c r="S92" s="1364"/>
      <c r="T92" s="1364"/>
    </row>
    <row r="93" spans="1:20" s="1363" customFormat="1">
      <c r="A93" s="1364">
        <v>714</v>
      </c>
      <c r="B93" s="1364" t="b">
        <f>Check!$AR$715</f>
        <v>1</v>
      </c>
      <c r="C93" s="1364"/>
      <c r="D93" s="1364"/>
      <c r="E93" s="1364"/>
      <c r="F93" s="1366"/>
      <c r="G93" s="1364"/>
      <c r="H93" s="1364"/>
      <c r="I93" s="1364"/>
      <c r="J93" s="1366"/>
      <c r="K93" s="1364"/>
      <c r="L93" s="1364"/>
      <c r="M93" s="1364"/>
      <c r="N93" s="1364"/>
      <c r="O93" s="1366"/>
      <c r="P93" s="1364"/>
      <c r="Q93" s="1364"/>
      <c r="R93" s="1364"/>
      <c r="S93" s="1364"/>
      <c r="T93" s="1364"/>
    </row>
    <row r="94" spans="1:20" s="1363" customFormat="1">
      <c r="A94" s="1364">
        <v>715</v>
      </c>
      <c r="B94" s="1364" t="b">
        <f>Check!$AR$716</f>
        <v>1</v>
      </c>
      <c r="C94" s="1364"/>
      <c r="D94" s="1364"/>
      <c r="E94" s="1364"/>
      <c r="F94" s="1366"/>
      <c r="G94" s="1364"/>
      <c r="H94" s="1364"/>
      <c r="I94" s="1364"/>
      <c r="J94" s="1366"/>
      <c r="K94" s="1364"/>
      <c r="L94" s="1364"/>
      <c r="M94" s="1364"/>
      <c r="N94" s="1364"/>
      <c r="O94" s="1366"/>
      <c r="P94" s="1364"/>
      <c r="Q94" s="1364"/>
      <c r="R94" s="1364"/>
      <c r="S94" s="1364"/>
      <c r="T94" s="1364"/>
    </row>
    <row r="95" spans="1:20" s="1363" customFormat="1">
      <c r="A95" s="1364">
        <v>716</v>
      </c>
      <c r="B95" s="1364" t="b">
        <f>Check!$AR$717</f>
        <v>1</v>
      </c>
      <c r="C95" s="1364"/>
      <c r="D95" s="1364"/>
      <c r="E95" s="1364"/>
      <c r="F95" s="1366"/>
      <c r="G95" s="1364"/>
      <c r="H95" s="1364"/>
      <c r="I95" s="1364"/>
      <c r="J95" s="1366"/>
      <c r="K95" s="1364"/>
      <c r="L95" s="1364"/>
      <c r="M95" s="1364"/>
      <c r="N95" s="1364"/>
      <c r="O95" s="1366"/>
      <c r="P95" s="1364"/>
      <c r="Q95" s="1364"/>
      <c r="R95" s="1364"/>
      <c r="S95" s="1364"/>
      <c r="T95" s="1364"/>
    </row>
    <row r="96" spans="1:20" s="1363" customFormat="1">
      <c r="A96" s="1364">
        <v>717</v>
      </c>
      <c r="B96" s="1364" t="b">
        <f>Check!$AR$718</f>
        <v>1</v>
      </c>
      <c r="C96" s="1364"/>
      <c r="D96" s="1364"/>
      <c r="E96" s="1364"/>
      <c r="F96" s="1366"/>
      <c r="G96" s="1364"/>
      <c r="H96" s="1364"/>
      <c r="I96" s="1364"/>
      <c r="J96" s="1366"/>
      <c r="K96" s="1364"/>
      <c r="L96" s="1364"/>
      <c r="M96" s="1364"/>
      <c r="N96" s="1364"/>
      <c r="O96" s="1366"/>
      <c r="P96" s="1364"/>
      <c r="Q96" s="1364"/>
      <c r="R96" s="1364"/>
      <c r="S96" s="1364"/>
      <c r="T96" s="1364"/>
    </row>
    <row r="97" spans="1:20" s="1363" customFormat="1">
      <c r="A97" s="1364">
        <v>718</v>
      </c>
      <c r="B97" s="1364" t="b">
        <f>Check!$AR$719</f>
        <v>1</v>
      </c>
      <c r="C97" s="1364"/>
      <c r="D97" s="1364"/>
      <c r="E97" s="1364"/>
      <c r="F97" s="1366"/>
      <c r="G97" s="1364"/>
      <c r="H97" s="1364"/>
      <c r="I97" s="1364"/>
      <c r="J97" s="1366"/>
      <c r="K97" s="1364"/>
      <c r="L97" s="1364"/>
      <c r="M97" s="1364"/>
      <c r="N97" s="1364"/>
      <c r="O97" s="1366"/>
      <c r="P97" s="1364"/>
      <c r="Q97" s="1364"/>
      <c r="R97" s="1364"/>
      <c r="S97" s="1364"/>
      <c r="T97" s="1364"/>
    </row>
    <row r="98" spans="1:20" s="1363" customFormat="1">
      <c r="A98" s="1364">
        <v>719</v>
      </c>
      <c r="B98" s="1364" t="b">
        <f>Check!$AR$720</f>
        <v>1</v>
      </c>
      <c r="C98" s="1364"/>
      <c r="D98" s="1364"/>
      <c r="E98" s="1364"/>
      <c r="F98" s="1366"/>
      <c r="G98" s="1364"/>
      <c r="H98" s="1364"/>
      <c r="I98" s="1364"/>
      <c r="J98" s="1366"/>
      <c r="K98" s="1364"/>
      <c r="L98" s="1364"/>
      <c r="M98" s="1364"/>
      <c r="N98" s="1364"/>
      <c r="O98" s="1366"/>
      <c r="P98" s="1364"/>
      <c r="Q98" s="1364"/>
      <c r="R98" s="1364"/>
      <c r="S98" s="1364"/>
      <c r="T98" s="1364"/>
    </row>
    <row r="99" spans="1:20" s="1363" customFormat="1">
      <c r="A99" s="1364">
        <v>720</v>
      </c>
      <c r="B99" s="1364" t="b">
        <f>Check!$AR$721</f>
        <v>1</v>
      </c>
      <c r="C99" s="1364"/>
      <c r="D99" s="1364"/>
      <c r="E99" s="1364"/>
      <c r="F99" s="1366"/>
      <c r="G99" s="1364"/>
      <c r="H99" s="1364"/>
      <c r="I99" s="1364"/>
      <c r="J99" s="1366"/>
      <c r="K99" s="1364"/>
      <c r="L99" s="1364"/>
      <c r="M99" s="1364"/>
      <c r="N99" s="1364"/>
      <c r="O99" s="1366"/>
      <c r="P99" s="1364"/>
      <c r="Q99" s="1364"/>
      <c r="R99" s="1364"/>
      <c r="S99" s="1364"/>
      <c r="T99" s="1364"/>
    </row>
    <row r="100" spans="1:20" s="1363" customFormat="1">
      <c r="A100" s="1364">
        <v>721</v>
      </c>
      <c r="B100" s="1364" t="b">
        <f>Check!$AR$722</f>
        <v>1</v>
      </c>
      <c r="C100" s="1364"/>
      <c r="D100" s="1364"/>
      <c r="E100" s="1364"/>
      <c r="F100" s="1366"/>
      <c r="G100" s="1364"/>
      <c r="H100" s="1364"/>
      <c r="I100" s="1364"/>
      <c r="J100" s="1366"/>
      <c r="K100" s="1364"/>
      <c r="L100" s="1364"/>
      <c r="M100" s="1364"/>
      <c r="N100" s="1364"/>
      <c r="O100" s="1366"/>
      <c r="P100" s="1364"/>
      <c r="Q100" s="1364"/>
      <c r="R100" s="1364"/>
      <c r="S100" s="1364"/>
      <c r="T100" s="1364"/>
    </row>
    <row r="101" spans="1:20" s="1363" customFormat="1">
      <c r="A101" s="1364">
        <v>1418</v>
      </c>
      <c r="B101" s="1364" t="b">
        <f>Check!$AR$1419</f>
        <v>1</v>
      </c>
      <c r="C101" s="1364"/>
      <c r="D101" s="1364"/>
      <c r="E101" s="1364"/>
      <c r="F101" s="1366"/>
      <c r="G101" s="1364"/>
      <c r="H101" s="1364"/>
      <c r="I101" s="1364"/>
      <c r="J101" s="1366"/>
      <c r="K101" s="1364"/>
      <c r="L101" s="1364"/>
      <c r="M101" s="1364"/>
      <c r="N101" s="1364"/>
      <c r="O101" s="1366"/>
      <c r="P101" s="1364"/>
      <c r="Q101" s="1364"/>
      <c r="R101" s="1364"/>
      <c r="S101" s="1364"/>
      <c r="T101" s="1364"/>
    </row>
    <row r="102" spans="1:20" s="1363" customFormat="1">
      <c r="A102" s="1364">
        <v>1419</v>
      </c>
      <c r="B102" s="1364" t="b">
        <f>Check!$AR$1420</f>
        <v>1</v>
      </c>
      <c r="C102" s="1364"/>
      <c r="D102" s="1364"/>
      <c r="E102" s="1364"/>
      <c r="F102" s="1366"/>
      <c r="G102" s="1364"/>
      <c r="H102" s="1364"/>
      <c r="I102" s="1364"/>
      <c r="J102" s="1366"/>
      <c r="K102" s="1364"/>
      <c r="L102" s="1364"/>
      <c r="M102" s="1364"/>
      <c r="N102" s="1364"/>
      <c r="O102" s="1366"/>
      <c r="P102" s="1364"/>
      <c r="Q102" s="1364"/>
      <c r="R102" s="1364"/>
      <c r="S102" s="1364"/>
      <c r="T102" s="1364"/>
    </row>
    <row r="103" spans="1:20" s="1363" customFormat="1">
      <c r="A103" s="1364">
        <v>1420</v>
      </c>
      <c r="B103" s="1364" t="b">
        <f>Check!$AR$1421</f>
        <v>1</v>
      </c>
      <c r="C103" s="1364"/>
      <c r="D103" s="1364"/>
      <c r="E103" s="1364"/>
      <c r="F103" s="1366"/>
      <c r="G103" s="1364"/>
      <c r="H103" s="1364"/>
      <c r="I103" s="1364"/>
      <c r="J103" s="1366"/>
      <c r="K103" s="1364"/>
      <c r="L103" s="1364"/>
      <c r="M103" s="1364"/>
      <c r="N103" s="1364"/>
      <c r="O103" s="1366"/>
      <c r="P103" s="1364"/>
      <c r="Q103" s="1364"/>
      <c r="R103" s="1364"/>
      <c r="S103" s="1364"/>
      <c r="T103" s="1364"/>
    </row>
    <row r="104" spans="1:20" s="1363" customFormat="1">
      <c r="C104" s="1363" t="e">
        <f ca="1">ADDRESS(OFFSET(E104,1,D104-1,1,1),COLUMN(OFFSET(E104,0,D104-1,1,1)),4,1)</f>
        <v>#N/A</v>
      </c>
      <c r="D104" s="1363" t="e">
        <f>MATCH(FALSE,ISERROR(E104:P104),0)</f>
        <v>#N/A</v>
      </c>
      <c r="E104" s="1363" t="e">
        <f t="shared" ref="E104:P104" si="5">MATCH(FALSE,ISNUMBER(E10:E26),0)</f>
        <v>#N/A</v>
      </c>
      <c r="F104" s="1367" t="e">
        <f t="shared" si="5"/>
        <v>#N/A</v>
      </c>
      <c r="G104" s="1363" t="e">
        <f t="shared" si="5"/>
        <v>#N/A</v>
      </c>
      <c r="H104" s="1363" t="e">
        <f t="shared" si="5"/>
        <v>#N/A</v>
      </c>
      <c r="I104" s="1363" t="e">
        <f t="shared" si="5"/>
        <v>#N/A</v>
      </c>
      <c r="J104" s="1367" t="e">
        <f t="shared" si="5"/>
        <v>#N/A</v>
      </c>
      <c r="K104" s="1363" t="e">
        <f t="shared" si="5"/>
        <v>#N/A</v>
      </c>
      <c r="L104" s="1363" t="e">
        <f t="shared" si="5"/>
        <v>#N/A</v>
      </c>
      <c r="M104" s="1363" t="e">
        <f t="shared" si="5"/>
        <v>#N/A</v>
      </c>
      <c r="N104" s="1363" t="e">
        <f t="shared" si="5"/>
        <v>#N/A</v>
      </c>
      <c r="O104" s="1367" t="e">
        <f t="shared" si="5"/>
        <v>#N/A</v>
      </c>
      <c r="P104" s="1363" t="e">
        <f t="shared" si="5"/>
        <v>#N/A</v>
      </c>
    </row>
    <row r="105" spans="1:20" s="1363" customFormat="1">
      <c r="E105" s="1363">
        <f t="shared" ref="E105:P105" si="6">IF(ISERROR(E104),0,ROW(E10)+E104-1)</f>
        <v>0</v>
      </c>
      <c r="F105" s="1367">
        <f t="shared" si="6"/>
        <v>0</v>
      </c>
      <c r="G105" s="1363">
        <f t="shared" si="6"/>
        <v>0</v>
      </c>
      <c r="H105" s="1363">
        <f t="shared" si="6"/>
        <v>0</v>
      </c>
      <c r="I105" s="1363">
        <f t="shared" si="6"/>
        <v>0</v>
      </c>
      <c r="J105" s="1367">
        <f t="shared" si="6"/>
        <v>0</v>
      </c>
      <c r="K105" s="1363">
        <f t="shared" si="6"/>
        <v>0</v>
      </c>
      <c r="L105" s="1363">
        <f t="shared" si="6"/>
        <v>0</v>
      </c>
      <c r="M105" s="1363">
        <f t="shared" si="6"/>
        <v>0</v>
      </c>
      <c r="N105" s="1363">
        <f t="shared" si="6"/>
        <v>0</v>
      </c>
      <c r="O105" s="1367">
        <f t="shared" si="6"/>
        <v>0</v>
      </c>
      <c r="P105" s="1363">
        <f t="shared" si="6"/>
        <v>0</v>
      </c>
    </row>
    <row r="106" spans="1:20" s="1363" customFormat="1">
      <c r="F106" s="1367"/>
      <c r="J106" s="1367"/>
      <c r="O106" s="1367"/>
    </row>
    <row r="107" spans="1:20" s="1363" customFormat="1">
      <c r="F107" s="1367"/>
      <c r="J107" s="1367"/>
      <c r="O107" s="1367"/>
    </row>
    <row r="108" spans="1:20" s="1363" customFormat="1">
      <c r="F108" s="1367"/>
      <c r="J108" s="1367"/>
      <c r="O108" s="1367"/>
    </row>
    <row r="109" spans="1:20" s="1363" customFormat="1">
      <c r="F109" s="1367"/>
      <c r="J109" s="1367"/>
      <c r="O109" s="1367"/>
    </row>
    <row r="110" spans="1:20" s="1363" customFormat="1">
      <c r="F110" s="1367"/>
      <c r="J110" s="1367"/>
      <c r="O110" s="1367"/>
    </row>
    <row r="111" spans="1:20" s="1363" customFormat="1">
      <c r="F111" s="1367"/>
      <c r="J111" s="1367"/>
      <c r="O111" s="1367"/>
    </row>
    <row r="112" spans="1:20" s="1363" customFormat="1">
      <c r="F112" s="1367"/>
      <c r="J112" s="1367"/>
      <c r="O112" s="1367"/>
    </row>
    <row r="113" spans="6:15" s="1363" customFormat="1">
      <c r="F113" s="1367"/>
      <c r="J113" s="1367"/>
      <c r="O113" s="1367"/>
    </row>
    <row r="114" spans="6:15" s="1363" customFormat="1">
      <c r="F114" s="1367"/>
      <c r="J114" s="1367"/>
      <c r="O114" s="1367"/>
    </row>
    <row r="115" spans="6:15" s="1363" customFormat="1">
      <c r="F115" s="1367"/>
      <c r="J115" s="1367"/>
      <c r="O115" s="1367"/>
    </row>
    <row r="116" spans="6:15" s="1363" customFormat="1">
      <c r="F116" s="1367"/>
      <c r="J116" s="1367"/>
      <c r="O116" s="1367"/>
    </row>
    <row r="117" spans="6:15" s="1363" customFormat="1">
      <c r="F117" s="1367"/>
      <c r="J117" s="1367"/>
      <c r="O117" s="1367"/>
    </row>
    <row r="118" spans="6:15" s="1363" customFormat="1">
      <c r="F118" s="1367"/>
      <c r="J118" s="1367"/>
      <c r="O118" s="1367"/>
    </row>
    <row r="119" spans="6:15" s="1363" customFormat="1">
      <c r="F119" s="1367"/>
      <c r="J119" s="1367"/>
      <c r="O119" s="1367"/>
    </row>
    <row r="120" spans="6:15" s="1363" customFormat="1">
      <c r="F120" s="1367"/>
      <c r="J120" s="1367"/>
      <c r="O120" s="1367"/>
    </row>
    <row r="121" spans="6:15" s="1363" customFormat="1">
      <c r="F121" s="1367"/>
      <c r="J121" s="1367"/>
      <c r="O121" s="1367"/>
    </row>
    <row r="122" spans="6:15" s="1363" customFormat="1">
      <c r="F122" s="1367"/>
      <c r="J122" s="1367"/>
      <c r="O122" s="1367"/>
    </row>
    <row r="123" spans="6:15" s="1363" customFormat="1">
      <c r="F123" s="1367"/>
      <c r="J123" s="1367"/>
      <c r="O123" s="1367"/>
    </row>
    <row r="124" spans="6:15" s="1363" customFormat="1">
      <c r="F124" s="1367"/>
      <c r="J124" s="1367"/>
      <c r="O124" s="1367"/>
    </row>
    <row r="125" spans="6:15" s="1363" customFormat="1">
      <c r="F125" s="1367"/>
      <c r="J125" s="1367"/>
      <c r="O125" s="1367"/>
    </row>
    <row r="126" spans="6:15" s="1363" customFormat="1">
      <c r="F126" s="1367"/>
      <c r="J126" s="1367"/>
      <c r="O126" s="1367"/>
    </row>
    <row r="127" spans="6:15" s="1363" customFormat="1">
      <c r="F127" s="1367"/>
      <c r="J127" s="1367"/>
      <c r="O127" s="1367"/>
    </row>
    <row r="128" spans="6:15" s="1363" customFormat="1">
      <c r="F128" s="1367"/>
      <c r="J128" s="1367"/>
      <c r="O128" s="1367"/>
    </row>
    <row r="129" spans="6:15" s="1363" customFormat="1">
      <c r="F129" s="1367"/>
      <c r="J129" s="1367"/>
      <c r="O129" s="1367"/>
    </row>
    <row r="130" spans="6:15" s="1363" customFormat="1">
      <c r="F130" s="1367"/>
      <c r="J130" s="1367"/>
      <c r="O130" s="1367"/>
    </row>
    <row r="131" spans="6:15" s="1363" customFormat="1">
      <c r="F131" s="1367"/>
      <c r="J131" s="1367"/>
      <c r="O131" s="1367"/>
    </row>
    <row r="132" spans="6:15" s="1363" customFormat="1">
      <c r="F132" s="1367"/>
      <c r="J132" s="1367"/>
      <c r="O132" s="1367"/>
    </row>
    <row r="133" spans="6:15" s="1363" customFormat="1">
      <c r="F133" s="1367"/>
      <c r="J133" s="1367"/>
      <c r="O133" s="1367"/>
    </row>
    <row r="134" spans="6:15" s="1363" customFormat="1">
      <c r="F134" s="1367"/>
      <c r="J134" s="1367"/>
      <c r="O134" s="1367"/>
    </row>
    <row r="135" spans="6:15" s="1363" customFormat="1">
      <c r="F135" s="1367"/>
      <c r="J135" s="1367"/>
      <c r="O135" s="1367"/>
    </row>
    <row r="136" spans="6:15" s="1363" customFormat="1">
      <c r="F136" s="1367"/>
      <c r="J136" s="1367"/>
      <c r="O136" s="1367"/>
    </row>
    <row r="137" spans="6:15" s="1363" customFormat="1">
      <c r="F137" s="1367"/>
      <c r="J137" s="1367"/>
      <c r="O137" s="1367"/>
    </row>
    <row r="138" spans="6:15" s="1363" customFormat="1">
      <c r="F138" s="1367"/>
      <c r="J138" s="1367"/>
      <c r="O138" s="1367"/>
    </row>
    <row r="139" spans="6:15" s="1363" customFormat="1">
      <c r="F139" s="1367"/>
      <c r="J139" s="1367"/>
      <c r="O139" s="1367"/>
    </row>
    <row r="140" spans="6:15" s="1363" customFormat="1">
      <c r="F140" s="1367"/>
      <c r="J140" s="1367"/>
      <c r="O140" s="1367"/>
    </row>
    <row r="141" spans="6:15" s="1363" customFormat="1">
      <c r="F141" s="1367"/>
      <c r="J141" s="1367"/>
      <c r="O141" s="1367"/>
    </row>
    <row r="142" spans="6:15" s="1363" customFormat="1">
      <c r="F142" s="1367"/>
      <c r="J142" s="1367"/>
      <c r="O142" s="1367"/>
    </row>
    <row r="143" spans="6:15" s="1363" customFormat="1">
      <c r="F143" s="1367"/>
      <c r="J143" s="1367"/>
      <c r="O143" s="1367"/>
    </row>
    <row r="144" spans="6:15" s="1363" customFormat="1">
      <c r="F144" s="1367"/>
      <c r="J144" s="1367"/>
      <c r="O144" s="1367"/>
    </row>
    <row r="145" spans="6:15" s="1363" customFormat="1">
      <c r="F145" s="1367"/>
      <c r="J145" s="1367"/>
      <c r="O145" s="1367"/>
    </row>
    <row r="146" spans="6:15" s="1363" customFormat="1">
      <c r="F146" s="1367"/>
      <c r="J146" s="1367"/>
      <c r="O146" s="1367"/>
    </row>
    <row r="147" spans="6:15" s="1363" customFormat="1">
      <c r="F147" s="1367"/>
      <c r="J147" s="1367"/>
      <c r="O147" s="1367"/>
    </row>
    <row r="148" spans="6:15" s="1363" customFormat="1">
      <c r="F148" s="1367"/>
      <c r="J148" s="1367"/>
      <c r="O148" s="1367"/>
    </row>
    <row r="149" spans="6:15" s="1363" customFormat="1">
      <c r="F149" s="1367"/>
      <c r="J149" s="1367"/>
      <c r="O149" s="1367"/>
    </row>
    <row r="150" spans="6:15" s="1363" customFormat="1">
      <c r="F150" s="1367"/>
      <c r="J150" s="1367"/>
      <c r="O150" s="1367"/>
    </row>
    <row r="151" spans="6:15" s="1363" customFormat="1">
      <c r="F151" s="1367"/>
      <c r="J151" s="1367"/>
      <c r="O151" s="1367"/>
    </row>
    <row r="152" spans="6:15" s="1363" customFormat="1">
      <c r="F152" s="1367"/>
      <c r="J152" s="1367"/>
      <c r="O152" s="1367"/>
    </row>
    <row r="153" spans="6:15" s="1363" customFormat="1">
      <c r="F153" s="1367"/>
      <c r="J153" s="1367"/>
      <c r="O153" s="1367"/>
    </row>
    <row r="154" spans="6:15" s="1363" customFormat="1">
      <c r="F154" s="1367"/>
      <c r="J154" s="1367"/>
      <c r="O154" s="1367"/>
    </row>
    <row r="155" spans="6:15" s="1363" customFormat="1">
      <c r="F155" s="1367"/>
      <c r="J155" s="1367"/>
      <c r="O155" s="1367"/>
    </row>
    <row r="156" spans="6:15" s="1363" customFormat="1">
      <c r="F156" s="1367"/>
      <c r="J156" s="1367"/>
      <c r="O156" s="1367"/>
    </row>
    <row r="157" spans="6:15" s="1363" customFormat="1">
      <c r="F157" s="1367"/>
      <c r="J157" s="1367"/>
      <c r="O157" s="1367"/>
    </row>
    <row r="158" spans="6:15" s="1363" customFormat="1">
      <c r="F158" s="1367"/>
      <c r="J158" s="1367"/>
      <c r="O158" s="1367"/>
    </row>
    <row r="159" spans="6:15" s="1363" customFormat="1">
      <c r="F159" s="1367"/>
      <c r="J159" s="1367"/>
      <c r="O159" s="1367"/>
    </row>
    <row r="160" spans="6:15" s="1363" customFormat="1">
      <c r="F160" s="1367"/>
      <c r="J160" s="1367"/>
      <c r="O160" s="1367"/>
    </row>
    <row r="161" spans="6:15" s="1363" customFormat="1">
      <c r="F161" s="1367"/>
      <c r="J161" s="1367"/>
      <c r="O161" s="1367"/>
    </row>
    <row r="162" spans="6:15" s="1363" customFormat="1">
      <c r="F162" s="1367"/>
      <c r="J162" s="1367"/>
      <c r="O162" s="1367"/>
    </row>
    <row r="163" spans="6:15" s="1363" customFormat="1">
      <c r="F163" s="1367"/>
      <c r="J163" s="1367"/>
      <c r="O163" s="1367"/>
    </row>
    <row r="164" spans="6:15" s="1363" customFormat="1">
      <c r="F164" s="1367"/>
      <c r="J164" s="1367"/>
      <c r="O164" s="1367"/>
    </row>
    <row r="165" spans="6:15" s="1363" customFormat="1">
      <c r="F165" s="1367"/>
      <c r="J165" s="1367"/>
      <c r="O165" s="1367"/>
    </row>
    <row r="166" spans="6:15" s="1363" customFormat="1">
      <c r="F166" s="1367"/>
      <c r="J166" s="1367"/>
      <c r="O166" s="1367"/>
    </row>
    <row r="167" spans="6:15" s="1363" customFormat="1">
      <c r="F167" s="1367"/>
      <c r="J167" s="1367"/>
      <c r="O167" s="1367"/>
    </row>
    <row r="168" spans="6:15" s="1363" customFormat="1">
      <c r="F168" s="1367"/>
      <c r="J168" s="1367"/>
      <c r="O168" s="1367"/>
    </row>
    <row r="169" spans="6:15" s="1363" customFormat="1">
      <c r="F169" s="1367"/>
      <c r="J169" s="1367"/>
      <c r="O169" s="1367"/>
    </row>
    <row r="170" spans="6:15" s="1363" customFormat="1">
      <c r="F170" s="1367"/>
      <c r="J170" s="1367"/>
      <c r="O170" s="1367"/>
    </row>
    <row r="171" spans="6:15" s="1363" customFormat="1">
      <c r="F171" s="1367"/>
      <c r="J171" s="1367"/>
      <c r="O171" s="1367"/>
    </row>
    <row r="172" spans="6:15" s="1363" customFormat="1">
      <c r="F172" s="1367"/>
      <c r="J172" s="1367"/>
      <c r="O172" s="1367"/>
    </row>
    <row r="173" spans="6:15" s="1363" customFormat="1">
      <c r="F173" s="1367"/>
      <c r="J173" s="1367"/>
      <c r="O173" s="1367"/>
    </row>
    <row r="174" spans="6:15" s="1363" customFormat="1">
      <c r="F174" s="1367"/>
      <c r="J174" s="1367"/>
      <c r="O174" s="1367"/>
    </row>
    <row r="175" spans="6:15" s="1363" customFormat="1">
      <c r="F175" s="1367"/>
      <c r="J175" s="1367"/>
      <c r="O175" s="1367"/>
    </row>
    <row r="176" spans="6:15" s="1363" customFormat="1">
      <c r="F176" s="1367"/>
      <c r="J176" s="1367"/>
      <c r="O176" s="1367"/>
    </row>
    <row r="177" spans="6:15" s="1363" customFormat="1">
      <c r="F177" s="1367"/>
      <c r="J177" s="1367"/>
      <c r="O177" s="1367"/>
    </row>
    <row r="178" spans="6:15" s="1363" customFormat="1">
      <c r="F178" s="1367"/>
      <c r="J178" s="1367"/>
      <c r="O178" s="1367"/>
    </row>
    <row r="179" spans="6:15" s="1363" customFormat="1">
      <c r="F179" s="1367"/>
      <c r="J179" s="1367"/>
      <c r="O179" s="1367"/>
    </row>
    <row r="180" spans="6:15" s="1363" customFormat="1">
      <c r="F180" s="1367"/>
      <c r="J180" s="1367"/>
      <c r="O180" s="1367"/>
    </row>
    <row r="181" spans="6:15" s="1363" customFormat="1">
      <c r="F181" s="1367"/>
      <c r="J181" s="1367"/>
      <c r="O181" s="1367"/>
    </row>
    <row r="182" spans="6:15" s="1363" customFormat="1">
      <c r="F182" s="1367"/>
      <c r="J182" s="1367"/>
      <c r="O182" s="1367"/>
    </row>
    <row r="183" spans="6:15" s="1363" customFormat="1">
      <c r="F183" s="1367"/>
      <c r="J183" s="1367"/>
      <c r="O183" s="1367"/>
    </row>
    <row r="184" spans="6:15" s="1363" customFormat="1">
      <c r="F184" s="1367"/>
      <c r="J184" s="1367"/>
      <c r="O184" s="1367"/>
    </row>
    <row r="185" spans="6:15" s="1363" customFormat="1">
      <c r="F185" s="1367"/>
      <c r="J185" s="1367"/>
      <c r="O185" s="1367"/>
    </row>
    <row r="186" spans="6:15" s="1363" customFormat="1">
      <c r="F186" s="1367"/>
      <c r="J186" s="1367"/>
      <c r="O186" s="1367"/>
    </row>
    <row r="187" spans="6:15" s="1363" customFormat="1">
      <c r="F187" s="1367"/>
      <c r="J187" s="1367"/>
      <c r="O187" s="1367"/>
    </row>
    <row r="188" spans="6:15" s="1363" customFormat="1">
      <c r="F188" s="1367"/>
      <c r="J188" s="1367"/>
      <c r="O188" s="1367"/>
    </row>
    <row r="189" spans="6:15" s="1363" customFormat="1">
      <c r="F189" s="1367"/>
      <c r="J189" s="1367"/>
      <c r="O189" s="1367"/>
    </row>
    <row r="190" spans="6:15" s="1363" customFormat="1">
      <c r="F190" s="1367"/>
      <c r="J190" s="1367"/>
      <c r="O190" s="1367"/>
    </row>
    <row r="191" spans="6:15" s="1363" customFormat="1">
      <c r="F191" s="1367"/>
      <c r="J191" s="1367"/>
      <c r="O191" s="1367"/>
    </row>
    <row r="192" spans="6:15" s="1363" customFormat="1">
      <c r="F192" s="1367"/>
      <c r="J192" s="1367"/>
      <c r="O192" s="1367"/>
    </row>
    <row r="193" spans="6:15" s="1363" customFormat="1">
      <c r="F193" s="1367"/>
      <c r="J193" s="1367"/>
      <c r="O193" s="1367"/>
    </row>
    <row r="194" spans="6:15" s="1363" customFormat="1">
      <c r="F194" s="1367"/>
      <c r="J194" s="1367"/>
      <c r="O194" s="1367"/>
    </row>
    <row r="195" spans="6:15" s="1363" customFormat="1">
      <c r="F195" s="1367"/>
      <c r="J195" s="1367"/>
      <c r="O195" s="1367"/>
    </row>
    <row r="196" spans="6:15" s="1363" customFormat="1">
      <c r="F196" s="1367"/>
      <c r="J196" s="1367"/>
      <c r="O196" s="1367"/>
    </row>
    <row r="197" spans="6:15" s="1363" customFormat="1">
      <c r="F197" s="1367"/>
      <c r="J197" s="1367"/>
      <c r="O197" s="1367"/>
    </row>
    <row r="198" spans="6:15" s="1363" customFormat="1">
      <c r="F198" s="1367"/>
      <c r="J198" s="1367"/>
      <c r="O198" s="1367"/>
    </row>
    <row r="199" spans="6:15" s="1363" customFormat="1">
      <c r="F199" s="1367"/>
      <c r="J199" s="1367"/>
      <c r="O199" s="1367"/>
    </row>
    <row r="200" spans="6:15" s="1363" customFormat="1">
      <c r="F200" s="1367"/>
      <c r="J200" s="1367"/>
      <c r="O200" s="1367"/>
    </row>
    <row r="201" spans="6:15" s="1363" customFormat="1">
      <c r="F201" s="1367"/>
      <c r="J201" s="1367"/>
      <c r="O201" s="1367"/>
    </row>
    <row r="202" spans="6:15" s="1363" customFormat="1">
      <c r="F202" s="1367"/>
      <c r="J202" s="1367"/>
      <c r="O202" s="1367"/>
    </row>
    <row r="203" spans="6:15" s="1363" customFormat="1">
      <c r="F203" s="1367"/>
      <c r="J203" s="1367"/>
      <c r="O203" s="1367"/>
    </row>
    <row r="204" spans="6:15" s="1363" customFormat="1">
      <c r="F204" s="1367"/>
      <c r="J204" s="1367"/>
      <c r="O204" s="1367"/>
    </row>
    <row r="205" spans="6:15" s="1363" customFormat="1">
      <c r="F205" s="1367"/>
      <c r="J205" s="1367"/>
      <c r="O205" s="1367"/>
    </row>
    <row r="206" spans="6:15" s="1363" customFormat="1">
      <c r="F206" s="1367"/>
      <c r="J206" s="1367"/>
      <c r="O206" s="1367"/>
    </row>
    <row r="207" spans="6:15" s="1363" customFormat="1">
      <c r="F207" s="1367"/>
      <c r="J207" s="1367"/>
      <c r="O207" s="1367"/>
    </row>
    <row r="208" spans="6:15" s="1363" customFormat="1">
      <c r="F208" s="1367"/>
      <c r="J208" s="1367"/>
      <c r="O208" s="1367"/>
    </row>
    <row r="209" spans="6:15" s="1363" customFormat="1">
      <c r="F209" s="1367"/>
      <c r="J209" s="1367"/>
      <c r="O209" s="1367"/>
    </row>
    <row r="210" spans="6:15" s="1363" customFormat="1">
      <c r="F210" s="1367"/>
      <c r="J210" s="1367"/>
      <c r="O210" s="1367"/>
    </row>
    <row r="211" spans="6:15" s="1363" customFormat="1">
      <c r="F211" s="1367"/>
      <c r="J211" s="1367"/>
      <c r="O211" s="1367"/>
    </row>
    <row r="212" spans="6:15" s="1363" customFormat="1">
      <c r="F212" s="1367"/>
      <c r="J212" s="1367"/>
      <c r="O212" s="1367"/>
    </row>
    <row r="213" spans="6:15" s="1363" customFormat="1">
      <c r="F213" s="1367"/>
      <c r="J213" s="1367"/>
      <c r="O213" s="1367"/>
    </row>
    <row r="214" spans="6:15" s="1363" customFormat="1">
      <c r="F214" s="1367"/>
      <c r="J214" s="1367"/>
      <c r="O214" s="1367"/>
    </row>
    <row r="215" spans="6:15" s="1363" customFormat="1">
      <c r="F215" s="1367"/>
      <c r="J215" s="1367"/>
      <c r="O215" s="1367"/>
    </row>
    <row r="216" spans="6:15" s="1363" customFormat="1">
      <c r="F216" s="1367"/>
      <c r="J216" s="1367"/>
      <c r="O216" s="1367"/>
    </row>
    <row r="217" spans="6:15" s="1363" customFormat="1">
      <c r="F217" s="1367"/>
      <c r="J217" s="1367"/>
      <c r="O217" s="1367"/>
    </row>
    <row r="218" spans="6:15" s="1363" customFormat="1">
      <c r="F218" s="1367"/>
      <c r="J218" s="1367"/>
      <c r="O218" s="1367"/>
    </row>
    <row r="219" spans="6:15" s="1363" customFormat="1">
      <c r="F219" s="1367"/>
      <c r="J219" s="1367"/>
      <c r="O219" s="1367"/>
    </row>
    <row r="220" spans="6:15" s="1363" customFormat="1">
      <c r="F220" s="1367"/>
      <c r="J220" s="1367"/>
      <c r="O220" s="1367"/>
    </row>
    <row r="221" spans="6:15" s="1363" customFormat="1">
      <c r="F221" s="1367"/>
      <c r="J221" s="1367"/>
      <c r="O221" s="1367"/>
    </row>
    <row r="222" spans="6:15" s="1363" customFormat="1">
      <c r="F222" s="1367"/>
      <c r="J222" s="1367"/>
      <c r="O222" s="1367"/>
    </row>
    <row r="223" spans="6:15" s="1363" customFormat="1">
      <c r="F223" s="1367"/>
      <c r="J223" s="1367"/>
      <c r="O223" s="1367"/>
    </row>
    <row r="224" spans="6:15" s="1363" customFormat="1">
      <c r="F224" s="1367"/>
      <c r="J224" s="1367"/>
      <c r="O224" s="1367"/>
    </row>
    <row r="225" spans="6:15" s="1363" customFormat="1">
      <c r="F225" s="1367"/>
      <c r="J225" s="1367"/>
      <c r="O225" s="1367"/>
    </row>
    <row r="226" spans="6:15" s="1363" customFormat="1">
      <c r="F226" s="1367"/>
      <c r="J226" s="1367"/>
      <c r="O226" s="1367"/>
    </row>
    <row r="227" spans="6:15" s="1363" customFormat="1">
      <c r="F227" s="1367"/>
      <c r="J227" s="1367"/>
      <c r="O227" s="1367"/>
    </row>
    <row r="228" spans="6:15" s="1363" customFormat="1">
      <c r="F228" s="1367"/>
      <c r="J228" s="1367"/>
      <c r="O228" s="1367"/>
    </row>
    <row r="229" spans="6:15" s="1363" customFormat="1">
      <c r="F229" s="1367"/>
      <c r="J229" s="1367"/>
      <c r="O229" s="1367"/>
    </row>
    <row r="230" spans="6:15" s="1363" customFormat="1">
      <c r="F230" s="1367"/>
      <c r="J230" s="1367"/>
      <c r="O230" s="1367"/>
    </row>
    <row r="231" spans="6:15" s="1363" customFormat="1">
      <c r="F231" s="1367"/>
      <c r="J231" s="1367"/>
      <c r="O231" s="1367"/>
    </row>
    <row r="232" spans="6:15" s="1363" customFormat="1">
      <c r="F232" s="1367"/>
      <c r="J232" s="1367"/>
      <c r="O232" s="1367"/>
    </row>
    <row r="233" spans="6:15" s="1363" customFormat="1">
      <c r="F233" s="1367"/>
      <c r="J233" s="1367"/>
      <c r="O233" s="1367"/>
    </row>
    <row r="234" spans="6:15" s="1363" customFormat="1">
      <c r="F234" s="1367"/>
      <c r="J234" s="1367"/>
      <c r="O234" s="1367"/>
    </row>
    <row r="235" spans="6:15" s="1363" customFormat="1">
      <c r="F235" s="1367"/>
      <c r="J235" s="1367"/>
      <c r="O235" s="1367"/>
    </row>
    <row r="236" spans="6:15" s="1363" customFormat="1">
      <c r="F236" s="1367"/>
      <c r="J236" s="1367"/>
      <c r="O236" s="1367"/>
    </row>
    <row r="237" spans="6:15" s="1363" customFormat="1">
      <c r="F237" s="1367"/>
      <c r="J237" s="1367"/>
      <c r="O237" s="1367"/>
    </row>
    <row r="238" spans="6:15" s="1363" customFormat="1">
      <c r="F238" s="1367"/>
      <c r="J238" s="1367"/>
      <c r="O238" s="1367"/>
    </row>
    <row r="239" spans="6:15" s="1363" customFormat="1">
      <c r="F239" s="1367"/>
      <c r="J239" s="1367"/>
      <c r="O239" s="1367"/>
    </row>
    <row r="240" spans="6:15" s="1363" customFormat="1">
      <c r="F240" s="1367"/>
      <c r="J240" s="1367"/>
      <c r="O240" s="1367"/>
    </row>
    <row r="241" spans="6:15" s="1363" customFormat="1">
      <c r="F241" s="1367"/>
      <c r="J241" s="1367"/>
      <c r="O241" s="1367"/>
    </row>
    <row r="242" spans="6:15" s="1363" customFormat="1">
      <c r="F242" s="1367"/>
      <c r="J242" s="1367"/>
      <c r="O242" s="1367"/>
    </row>
    <row r="243" spans="6:15" s="1363" customFormat="1">
      <c r="F243" s="1367"/>
      <c r="J243" s="1367"/>
      <c r="O243" s="1367"/>
    </row>
    <row r="244" spans="6:15" s="1363" customFormat="1">
      <c r="F244" s="1367"/>
      <c r="J244" s="1367"/>
      <c r="O244" s="1367"/>
    </row>
    <row r="245" spans="6:15" s="1363" customFormat="1">
      <c r="F245" s="1367"/>
      <c r="J245" s="1367"/>
      <c r="O245" s="1367"/>
    </row>
    <row r="246" spans="6:15" s="1363" customFormat="1">
      <c r="F246" s="1367"/>
      <c r="J246" s="1367"/>
      <c r="O246" s="1367"/>
    </row>
    <row r="247" spans="6:15" s="1363" customFormat="1">
      <c r="F247" s="1367"/>
      <c r="J247" s="1367"/>
      <c r="O247" s="1367"/>
    </row>
    <row r="248" spans="6:15" s="1363" customFormat="1">
      <c r="F248" s="1367"/>
      <c r="J248" s="1367"/>
      <c r="O248" s="1367"/>
    </row>
    <row r="249" spans="6:15" s="1363" customFormat="1">
      <c r="F249" s="1367"/>
      <c r="J249" s="1367"/>
      <c r="O249" s="1367"/>
    </row>
    <row r="250" spans="6:15" s="1363" customFormat="1">
      <c r="F250" s="1367"/>
      <c r="J250" s="1367"/>
      <c r="O250" s="1367"/>
    </row>
    <row r="251" spans="6:15" s="1363" customFormat="1">
      <c r="F251" s="1367"/>
      <c r="J251" s="1367"/>
      <c r="O251" s="1367"/>
    </row>
    <row r="252" spans="6:15" s="1363" customFormat="1">
      <c r="F252" s="1367"/>
      <c r="J252" s="1367"/>
      <c r="O252" s="1367"/>
    </row>
    <row r="253" spans="6:15" s="1363" customFormat="1">
      <c r="F253" s="1367"/>
      <c r="J253" s="1367"/>
      <c r="O253" s="1367"/>
    </row>
    <row r="254" spans="6:15" s="1363" customFormat="1">
      <c r="F254" s="1367"/>
      <c r="J254" s="1367"/>
      <c r="O254" s="1367"/>
    </row>
    <row r="255" spans="6:15" s="1363" customFormat="1">
      <c r="F255" s="1367"/>
      <c r="J255" s="1367"/>
      <c r="O255" s="1367"/>
    </row>
    <row r="256" spans="6:15" s="1363" customFormat="1">
      <c r="F256" s="1367"/>
      <c r="J256" s="1367"/>
      <c r="O256" s="1367"/>
    </row>
    <row r="257" spans="6:15" s="1363" customFormat="1">
      <c r="F257" s="1367"/>
      <c r="J257" s="1367"/>
      <c r="O257" s="1367"/>
    </row>
    <row r="258" spans="6:15" s="1363" customFormat="1">
      <c r="F258" s="1367"/>
      <c r="J258" s="1367"/>
      <c r="O258" s="1367"/>
    </row>
    <row r="259" spans="6:15" s="1363" customFormat="1">
      <c r="F259" s="1367"/>
      <c r="J259" s="1367"/>
      <c r="O259" s="1367"/>
    </row>
    <row r="260" spans="6:15" s="1363" customFormat="1">
      <c r="F260" s="1367"/>
      <c r="J260" s="1367"/>
      <c r="O260" s="1367"/>
    </row>
    <row r="261" spans="6:15" s="1363" customFormat="1">
      <c r="F261" s="1367"/>
      <c r="J261" s="1367"/>
      <c r="O261" s="1367"/>
    </row>
    <row r="262" spans="6:15" s="1363" customFormat="1">
      <c r="F262" s="1367"/>
      <c r="J262" s="1367"/>
      <c r="O262" s="1367"/>
    </row>
    <row r="263" spans="6:15" s="1363" customFormat="1">
      <c r="F263" s="1367"/>
      <c r="J263" s="1367"/>
      <c r="O263" s="1367"/>
    </row>
    <row r="264" spans="6:15" s="1363" customFormat="1">
      <c r="F264" s="1367"/>
      <c r="J264" s="1367"/>
      <c r="O264" s="1367"/>
    </row>
    <row r="265" spans="6:15" s="1363" customFormat="1">
      <c r="F265" s="1367"/>
      <c r="J265" s="1367"/>
      <c r="O265" s="1367"/>
    </row>
    <row r="266" spans="6:15" s="1363" customFormat="1">
      <c r="F266" s="1367"/>
      <c r="J266" s="1367"/>
      <c r="O266" s="1367"/>
    </row>
    <row r="267" spans="6:15" s="1363" customFormat="1">
      <c r="F267" s="1367"/>
      <c r="J267" s="1367"/>
      <c r="O267" s="1367"/>
    </row>
    <row r="268" spans="6:15" s="1363" customFormat="1">
      <c r="F268" s="1367"/>
      <c r="J268" s="1367"/>
      <c r="O268" s="1367"/>
    </row>
    <row r="269" spans="6:15" s="1363" customFormat="1">
      <c r="F269" s="1367"/>
      <c r="J269" s="1367"/>
      <c r="O269" s="1367"/>
    </row>
    <row r="270" spans="6:15" s="1363" customFormat="1">
      <c r="F270" s="1367"/>
      <c r="J270" s="1367"/>
      <c r="O270" s="1367"/>
    </row>
    <row r="271" spans="6:15" s="1363" customFormat="1">
      <c r="F271" s="1367"/>
      <c r="J271" s="1367"/>
      <c r="O271" s="1367"/>
    </row>
    <row r="272" spans="6:15" s="1363" customFormat="1">
      <c r="F272" s="1367"/>
      <c r="J272" s="1367"/>
      <c r="O272" s="1367"/>
    </row>
    <row r="273" spans="6:15" s="1363" customFormat="1">
      <c r="F273" s="1367"/>
      <c r="J273" s="1367"/>
      <c r="O273" s="1367"/>
    </row>
    <row r="274" spans="6:15" s="1363" customFormat="1">
      <c r="F274" s="1367"/>
      <c r="J274" s="1367"/>
      <c r="O274" s="1367"/>
    </row>
    <row r="275" spans="6:15" s="1363" customFormat="1">
      <c r="F275" s="1367"/>
      <c r="J275" s="1367"/>
      <c r="O275" s="1367"/>
    </row>
    <row r="276" spans="6:15" s="1363" customFormat="1">
      <c r="F276" s="1367"/>
      <c r="J276" s="1367"/>
      <c r="O276" s="1367"/>
    </row>
    <row r="277" spans="6:15" s="1363" customFormat="1">
      <c r="F277" s="1367"/>
      <c r="J277" s="1367"/>
      <c r="O277" s="1367"/>
    </row>
    <row r="278" spans="6:15" s="1363" customFormat="1">
      <c r="F278" s="1367"/>
      <c r="J278" s="1367"/>
      <c r="O278" s="1367"/>
    </row>
    <row r="279" spans="6:15" s="1363" customFormat="1">
      <c r="F279" s="1367"/>
      <c r="J279" s="1367"/>
      <c r="O279" s="1367"/>
    </row>
    <row r="280" spans="6:15" s="1363" customFormat="1">
      <c r="F280" s="1367"/>
      <c r="J280" s="1367"/>
      <c r="O280" s="1367"/>
    </row>
    <row r="281" spans="6:15" s="1363" customFormat="1">
      <c r="F281" s="1367"/>
      <c r="J281" s="1367"/>
      <c r="O281" s="1367"/>
    </row>
    <row r="282" spans="6:15" s="1363" customFormat="1">
      <c r="F282" s="1367"/>
      <c r="J282" s="1367"/>
      <c r="O282" s="1367"/>
    </row>
    <row r="283" spans="6:15" s="1363" customFormat="1">
      <c r="F283" s="1367"/>
      <c r="J283" s="1367"/>
      <c r="O283" s="1367"/>
    </row>
    <row r="284" spans="6:15" s="1363" customFormat="1">
      <c r="F284" s="1367"/>
      <c r="J284" s="1367"/>
      <c r="O284" s="1367"/>
    </row>
    <row r="285" spans="6:15" s="1363" customFormat="1">
      <c r="F285" s="1367"/>
      <c r="J285" s="1367"/>
      <c r="O285" s="1367"/>
    </row>
    <row r="286" spans="6:15" s="1363" customFormat="1">
      <c r="F286" s="1367"/>
      <c r="J286" s="1367"/>
      <c r="O286" s="1367"/>
    </row>
    <row r="287" spans="6:15" s="1363" customFormat="1">
      <c r="F287" s="1367"/>
      <c r="J287" s="1367"/>
      <c r="O287" s="1367"/>
    </row>
    <row r="288" spans="6:15" s="1363" customFormat="1">
      <c r="F288" s="1367"/>
      <c r="J288" s="1367"/>
      <c r="O288" s="1367"/>
    </row>
    <row r="289" spans="6:15" s="1363" customFormat="1">
      <c r="F289" s="1367"/>
      <c r="J289" s="1367"/>
      <c r="O289" s="1367"/>
    </row>
    <row r="290" spans="6:15" s="1363" customFormat="1">
      <c r="F290" s="1367"/>
      <c r="J290" s="1367"/>
      <c r="O290" s="1367"/>
    </row>
    <row r="291" spans="6:15" s="1363" customFormat="1">
      <c r="F291" s="1367"/>
      <c r="J291" s="1367"/>
      <c r="O291" s="1367"/>
    </row>
    <row r="292" spans="6:15" s="1363" customFormat="1">
      <c r="F292" s="1367"/>
      <c r="J292" s="1367"/>
      <c r="O292" s="1367"/>
    </row>
    <row r="293" spans="6:15" s="1363" customFormat="1">
      <c r="F293" s="1367"/>
      <c r="J293" s="1367"/>
      <c r="O293" s="1367"/>
    </row>
    <row r="294" spans="6:15" s="1363" customFormat="1">
      <c r="F294" s="1367"/>
      <c r="J294" s="1367"/>
      <c r="O294" s="1367"/>
    </row>
    <row r="295" spans="6:15" s="1363" customFormat="1">
      <c r="F295" s="1367"/>
      <c r="J295" s="1367"/>
      <c r="O295" s="1367"/>
    </row>
    <row r="296" spans="6:15" s="1363" customFormat="1">
      <c r="F296" s="1367"/>
      <c r="J296" s="1367"/>
      <c r="O296" s="1367"/>
    </row>
    <row r="297" spans="6:15" s="1363" customFormat="1">
      <c r="F297" s="1367"/>
      <c r="J297" s="1367"/>
      <c r="O297" s="1367"/>
    </row>
    <row r="298" spans="6:15" s="1363" customFormat="1">
      <c r="F298" s="1367"/>
      <c r="J298" s="1367"/>
      <c r="O298" s="1367"/>
    </row>
    <row r="299" spans="6:15" s="1363" customFormat="1">
      <c r="F299" s="1367"/>
      <c r="J299" s="1367"/>
      <c r="O299" s="1367"/>
    </row>
    <row r="300" spans="6:15" s="1363" customFormat="1">
      <c r="F300" s="1367"/>
      <c r="J300" s="1367"/>
      <c r="O300" s="1367"/>
    </row>
    <row r="301" spans="6:15" s="1363" customFormat="1">
      <c r="F301" s="1367"/>
      <c r="J301" s="1367"/>
      <c r="O301" s="1367"/>
    </row>
    <row r="302" spans="6:15" s="1363" customFormat="1">
      <c r="F302" s="1367"/>
      <c r="J302" s="1367"/>
      <c r="O302" s="1367"/>
    </row>
    <row r="303" spans="6:15" s="1363" customFormat="1">
      <c r="F303" s="1367"/>
      <c r="J303" s="1367"/>
      <c r="O303" s="1367"/>
    </row>
    <row r="304" spans="6:15" s="1363" customFormat="1">
      <c r="F304" s="1367"/>
      <c r="J304" s="1367"/>
      <c r="O304" s="1367"/>
    </row>
    <row r="305" spans="6:15" s="1363" customFormat="1">
      <c r="F305" s="1367"/>
      <c r="J305" s="1367"/>
      <c r="O305" s="1367"/>
    </row>
    <row r="306" spans="6:15" s="1363" customFormat="1">
      <c r="F306" s="1367"/>
      <c r="J306" s="1367"/>
      <c r="O306" s="1367"/>
    </row>
    <row r="307" spans="6:15" s="1363" customFormat="1">
      <c r="F307" s="1367"/>
      <c r="J307" s="1367"/>
      <c r="O307" s="1367"/>
    </row>
    <row r="308" spans="6:15" s="1363" customFormat="1">
      <c r="F308" s="1367"/>
      <c r="J308" s="1367"/>
      <c r="O308" s="1367"/>
    </row>
    <row r="309" spans="6:15" s="1363" customFormat="1">
      <c r="F309" s="1367"/>
      <c r="J309" s="1367"/>
      <c r="O309" s="1367"/>
    </row>
    <row r="310" spans="6:15" s="1363" customFormat="1">
      <c r="F310" s="1367"/>
      <c r="J310" s="1367"/>
      <c r="O310" s="1367"/>
    </row>
    <row r="311" spans="6:15" s="1363" customFormat="1">
      <c r="F311" s="1367"/>
      <c r="J311" s="1367"/>
      <c r="O311" s="1367"/>
    </row>
    <row r="312" spans="6:15" s="1363" customFormat="1">
      <c r="F312" s="1367"/>
      <c r="J312" s="1367"/>
      <c r="O312" s="1367"/>
    </row>
    <row r="313" spans="6:15" s="1363" customFormat="1">
      <c r="F313" s="1367"/>
      <c r="J313" s="1367"/>
      <c r="O313" s="1367"/>
    </row>
    <row r="314" spans="6:15" s="1363" customFormat="1">
      <c r="F314" s="1367"/>
      <c r="J314" s="1367"/>
      <c r="O314" s="1367"/>
    </row>
    <row r="315" spans="6:15" s="1363" customFormat="1">
      <c r="F315" s="1367"/>
      <c r="J315" s="1367"/>
      <c r="O315" s="1367"/>
    </row>
    <row r="316" spans="6:15" s="1363" customFormat="1">
      <c r="F316" s="1367"/>
      <c r="J316" s="1367"/>
      <c r="O316" s="1367"/>
    </row>
    <row r="317" spans="6:15" s="1363" customFormat="1">
      <c r="F317" s="1367"/>
      <c r="J317" s="1367"/>
      <c r="O317" s="1367"/>
    </row>
    <row r="318" spans="6:15" s="1363" customFormat="1">
      <c r="F318" s="1367"/>
      <c r="J318" s="1367"/>
      <c r="O318" s="1367"/>
    </row>
    <row r="319" spans="6:15" s="1363" customFormat="1">
      <c r="F319" s="1367"/>
      <c r="J319" s="1367"/>
      <c r="O319" s="1367"/>
    </row>
    <row r="320" spans="6:15" s="1363" customFormat="1">
      <c r="F320" s="1367"/>
      <c r="J320" s="1367"/>
      <c r="O320" s="1367"/>
    </row>
    <row r="321" spans="6:15" s="1363" customFormat="1">
      <c r="F321" s="1367"/>
      <c r="J321" s="1367"/>
      <c r="O321" s="1367"/>
    </row>
    <row r="322" spans="6:15" s="1363" customFormat="1">
      <c r="F322" s="1367"/>
      <c r="J322" s="1367"/>
      <c r="O322" s="1367"/>
    </row>
    <row r="323" spans="6:15" s="1363" customFormat="1">
      <c r="F323" s="1367"/>
      <c r="J323" s="1367"/>
      <c r="O323" s="1367"/>
    </row>
    <row r="324" spans="6:15" s="1363" customFormat="1">
      <c r="F324" s="1367"/>
      <c r="J324" s="1367"/>
      <c r="O324" s="1367"/>
    </row>
    <row r="325" spans="6:15" s="1363" customFormat="1">
      <c r="F325" s="1367"/>
      <c r="J325" s="1367"/>
      <c r="O325" s="1367"/>
    </row>
    <row r="326" spans="6:15" s="1363" customFormat="1">
      <c r="F326" s="1367"/>
      <c r="J326" s="1367"/>
      <c r="O326" s="1367"/>
    </row>
    <row r="327" spans="6:15" s="1363" customFormat="1">
      <c r="F327" s="1367"/>
      <c r="J327" s="1367"/>
      <c r="O327" s="1367"/>
    </row>
    <row r="328" spans="6:15" s="1363" customFormat="1">
      <c r="F328" s="1367"/>
      <c r="J328" s="1367"/>
      <c r="O328" s="1367"/>
    </row>
    <row r="329" spans="6:15" s="1363" customFormat="1">
      <c r="F329" s="1367"/>
      <c r="J329" s="1367"/>
      <c r="O329" s="1367"/>
    </row>
    <row r="330" spans="6:15" s="1363" customFormat="1">
      <c r="F330" s="1367"/>
      <c r="J330" s="1367"/>
      <c r="O330" s="1367"/>
    </row>
    <row r="331" spans="6:15" s="1363" customFormat="1">
      <c r="F331" s="1367"/>
      <c r="J331" s="1367"/>
      <c r="O331" s="1367"/>
    </row>
    <row r="332" spans="6:15" s="1363" customFormat="1">
      <c r="F332" s="1367"/>
      <c r="J332" s="1367"/>
      <c r="O332" s="1367"/>
    </row>
    <row r="333" spans="6:15" s="1363" customFormat="1">
      <c r="F333" s="1367"/>
      <c r="J333" s="1367"/>
      <c r="O333" s="1367"/>
    </row>
    <row r="334" spans="6:15" s="1363" customFormat="1">
      <c r="F334" s="1367"/>
      <c r="J334" s="1367"/>
      <c r="O334" s="1367"/>
    </row>
    <row r="335" spans="6:15" s="1363" customFormat="1">
      <c r="F335" s="1367"/>
      <c r="J335" s="1367"/>
      <c r="O335" s="1367"/>
    </row>
    <row r="336" spans="6:15" s="1363" customFormat="1">
      <c r="F336" s="1367"/>
      <c r="J336" s="1367"/>
      <c r="O336" s="1367"/>
    </row>
    <row r="337" spans="6:15" s="1363" customFormat="1">
      <c r="F337" s="1367"/>
      <c r="J337" s="1367"/>
      <c r="O337" s="1367"/>
    </row>
    <row r="338" spans="6:15" s="1363" customFormat="1">
      <c r="F338" s="1367"/>
      <c r="J338" s="1367"/>
      <c r="O338" s="1367"/>
    </row>
    <row r="339" spans="6:15" s="1363" customFormat="1">
      <c r="F339" s="1367"/>
      <c r="J339" s="1367"/>
      <c r="O339" s="1367"/>
    </row>
    <row r="340" spans="6:15" s="1363" customFormat="1">
      <c r="F340" s="1367"/>
      <c r="J340" s="1367"/>
      <c r="O340" s="1367"/>
    </row>
    <row r="341" spans="6:15" s="1363" customFormat="1">
      <c r="F341" s="1367"/>
      <c r="J341" s="1367"/>
      <c r="O341" s="1367"/>
    </row>
    <row r="342" spans="6:15" s="1363" customFormat="1">
      <c r="F342" s="1367"/>
      <c r="J342" s="1367"/>
      <c r="O342" s="1367"/>
    </row>
    <row r="343" spans="6:15" s="1363" customFormat="1">
      <c r="F343" s="1367"/>
      <c r="J343" s="1367"/>
      <c r="O343" s="1367"/>
    </row>
    <row r="344" spans="6:15" s="1363" customFormat="1">
      <c r="F344" s="1367"/>
      <c r="J344" s="1367"/>
      <c r="O344" s="1367"/>
    </row>
    <row r="345" spans="6:15" s="1363" customFormat="1">
      <c r="F345" s="1367"/>
      <c r="J345" s="1367"/>
      <c r="O345" s="1367"/>
    </row>
    <row r="346" spans="6:15" s="1363" customFormat="1">
      <c r="F346" s="1367"/>
      <c r="J346" s="1367"/>
      <c r="O346" s="1367"/>
    </row>
    <row r="347" spans="6:15" s="1363" customFormat="1">
      <c r="F347" s="1367"/>
      <c r="J347" s="1367"/>
      <c r="O347" s="1367"/>
    </row>
    <row r="348" spans="6:15" s="1363" customFormat="1">
      <c r="F348" s="1367"/>
      <c r="J348" s="1367"/>
      <c r="O348" s="1367"/>
    </row>
    <row r="349" spans="6:15" s="1363" customFormat="1">
      <c r="F349" s="1367"/>
      <c r="J349" s="1367"/>
      <c r="O349" s="1367"/>
    </row>
    <row r="350" spans="6:15" s="1363" customFormat="1">
      <c r="F350" s="1367"/>
      <c r="J350" s="1367"/>
      <c r="O350" s="1367"/>
    </row>
    <row r="351" spans="6:15" s="1363" customFormat="1">
      <c r="F351" s="1367"/>
      <c r="J351" s="1367"/>
      <c r="O351" s="1367"/>
    </row>
    <row r="352" spans="6:15" s="1363" customFormat="1">
      <c r="F352" s="1367"/>
      <c r="J352" s="1367"/>
      <c r="O352" s="1367"/>
    </row>
    <row r="353" spans="6:15" s="1363" customFormat="1">
      <c r="F353" s="1367"/>
      <c r="J353" s="1367"/>
      <c r="O353" s="1367"/>
    </row>
    <row r="354" spans="6:15" s="1363" customFormat="1">
      <c r="F354" s="1367"/>
      <c r="J354" s="1367"/>
      <c r="O354" s="1367"/>
    </row>
    <row r="355" spans="6:15" s="1363" customFormat="1">
      <c r="F355" s="1367"/>
      <c r="J355" s="1367"/>
      <c r="O355" s="1367"/>
    </row>
    <row r="356" spans="6:15" s="1363" customFormat="1">
      <c r="F356" s="1367"/>
      <c r="J356" s="1367"/>
      <c r="O356" s="1367"/>
    </row>
    <row r="357" spans="6:15" s="1363" customFormat="1">
      <c r="F357" s="1367"/>
      <c r="J357" s="1367"/>
      <c r="O357" s="1367"/>
    </row>
    <row r="358" spans="6:15" s="1363" customFormat="1">
      <c r="F358" s="1367"/>
      <c r="J358" s="1367"/>
      <c r="O358" s="1367"/>
    </row>
    <row r="359" spans="6:15" s="1363" customFormat="1">
      <c r="F359" s="1367"/>
      <c r="J359" s="1367"/>
      <c r="O359" s="1367"/>
    </row>
    <row r="360" spans="6:15" s="1363" customFormat="1">
      <c r="F360" s="1367"/>
      <c r="J360" s="1367"/>
      <c r="O360" s="1367"/>
    </row>
    <row r="361" spans="6:15" s="1363" customFormat="1">
      <c r="F361" s="1367"/>
      <c r="J361" s="1367"/>
      <c r="O361" s="1367"/>
    </row>
    <row r="362" spans="6:15" s="1363" customFormat="1">
      <c r="F362" s="1367"/>
      <c r="J362" s="1367"/>
      <c r="O362" s="1367"/>
    </row>
    <row r="363" spans="6:15" s="1363" customFormat="1">
      <c r="F363" s="1367"/>
      <c r="J363" s="1367"/>
      <c r="O363" s="1367"/>
    </row>
    <row r="364" spans="6:15" s="1363" customFormat="1">
      <c r="F364" s="1367"/>
      <c r="J364" s="1367"/>
      <c r="O364" s="1367"/>
    </row>
    <row r="365" spans="6:15" s="1363" customFormat="1">
      <c r="F365" s="1367"/>
      <c r="J365" s="1367"/>
      <c r="O365" s="1367"/>
    </row>
    <row r="366" spans="6:15" s="1363" customFormat="1">
      <c r="F366" s="1367"/>
      <c r="J366" s="1367"/>
      <c r="O366" s="1367"/>
    </row>
    <row r="367" spans="6:15" s="1363" customFormat="1">
      <c r="F367" s="1367"/>
      <c r="J367" s="1367"/>
      <c r="O367" s="1367"/>
    </row>
    <row r="368" spans="6:15" s="1363" customFormat="1">
      <c r="F368" s="1367"/>
      <c r="J368" s="1367"/>
      <c r="O368" s="1367"/>
    </row>
    <row r="369" spans="6:15" s="1363" customFormat="1">
      <c r="F369" s="1367"/>
      <c r="J369" s="1367"/>
      <c r="O369" s="1367"/>
    </row>
    <row r="370" spans="6:15" s="1363" customFormat="1">
      <c r="F370" s="1367"/>
      <c r="J370" s="1367"/>
      <c r="O370" s="1367"/>
    </row>
    <row r="371" spans="6:15" s="1363" customFormat="1">
      <c r="F371" s="1367"/>
      <c r="J371" s="1367"/>
      <c r="O371" s="1367"/>
    </row>
    <row r="372" spans="6:15" s="1363" customFormat="1">
      <c r="F372" s="1367"/>
      <c r="J372" s="1367"/>
      <c r="O372" s="1367"/>
    </row>
    <row r="373" spans="6:15" s="1363" customFormat="1">
      <c r="F373" s="1367"/>
      <c r="J373" s="1367"/>
      <c r="O373" s="1367"/>
    </row>
    <row r="374" spans="6:15" s="1363" customFormat="1">
      <c r="F374" s="1367"/>
      <c r="J374" s="1367"/>
      <c r="O374" s="1367"/>
    </row>
    <row r="375" spans="6:15" s="1363" customFormat="1">
      <c r="F375" s="1367"/>
      <c r="J375" s="1367"/>
      <c r="O375" s="1367"/>
    </row>
    <row r="376" spans="6:15" s="1363" customFormat="1">
      <c r="F376" s="1367"/>
      <c r="J376" s="1367"/>
      <c r="O376" s="1367"/>
    </row>
    <row r="377" spans="6:15" s="1363" customFormat="1">
      <c r="F377" s="1367"/>
      <c r="J377" s="1367"/>
      <c r="O377" s="1367"/>
    </row>
    <row r="378" spans="6:15" s="1363" customFormat="1">
      <c r="F378" s="1367"/>
      <c r="J378" s="1367"/>
      <c r="O378" s="1367"/>
    </row>
    <row r="379" spans="6:15" s="1363" customFormat="1">
      <c r="F379" s="1367"/>
      <c r="J379" s="1367"/>
      <c r="O379" s="1367"/>
    </row>
    <row r="380" spans="6:15" s="1363" customFormat="1">
      <c r="F380" s="1367"/>
      <c r="J380" s="1367"/>
      <c r="O380" s="1367"/>
    </row>
    <row r="381" spans="6:15" s="1363" customFormat="1">
      <c r="F381" s="1367"/>
      <c r="J381" s="1367"/>
      <c r="O381" s="1367"/>
    </row>
    <row r="382" spans="6:15" s="1363" customFormat="1">
      <c r="F382" s="1367"/>
      <c r="J382" s="1367"/>
      <c r="O382" s="1367"/>
    </row>
    <row r="383" spans="6:15" s="1363" customFormat="1">
      <c r="F383" s="1367"/>
      <c r="J383" s="1367"/>
      <c r="O383" s="1367"/>
    </row>
    <row r="384" spans="6:15" s="1363" customFormat="1">
      <c r="F384" s="1367"/>
      <c r="J384" s="1367"/>
      <c r="O384" s="1367"/>
    </row>
    <row r="385" spans="6:15" s="1363" customFormat="1">
      <c r="F385" s="1367"/>
      <c r="J385" s="1367"/>
      <c r="O385" s="1367"/>
    </row>
    <row r="386" spans="6:15" s="1363" customFormat="1">
      <c r="F386" s="1367"/>
      <c r="J386" s="1367"/>
      <c r="O386" s="1367"/>
    </row>
    <row r="387" spans="6:15" s="1363" customFormat="1">
      <c r="F387" s="1367"/>
      <c r="J387" s="1367"/>
      <c r="O387" s="1367"/>
    </row>
    <row r="388" spans="6:15" s="1363" customFormat="1">
      <c r="F388" s="1367"/>
      <c r="J388" s="1367"/>
      <c r="O388" s="1367"/>
    </row>
    <row r="389" spans="6:15" s="1363" customFormat="1">
      <c r="F389" s="1367"/>
      <c r="J389" s="1367"/>
      <c r="O389" s="1367"/>
    </row>
    <row r="390" spans="6:15" s="1363" customFormat="1">
      <c r="F390" s="1367"/>
      <c r="J390" s="1367"/>
      <c r="O390" s="1367"/>
    </row>
    <row r="391" spans="6:15" s="1363" customFormat="1">
      <c r="F391" s="1367"/>
      <c r="J391" s="1367"/>
      <c r="O391" s="1367"/>
    </row>
    <row r="392" spans="6:15" s="1363" customFormat="1">
      <c r="F392" s="1367"/>
      <c r="J392" s="1367"/>
      <c r="O392" s="1367"/>
    </row>
    <row r="393" spans="6:15" s="1363" customFormat="1">
      <c r="F393" s="1367"/>
      <c r="J393" s="1367"/>
      <c r="O393" s="1367"/>
    </row>
    <row r="394" spans="6:15" s="1363" customFormat="1">
      <c r="F394" s="1367"/>
      <c r="J394" s="1367"/>
      <c r="O394" s="1367"/>
    </row>
    <row r="395" spans="6:15" s="1363" customFormat="1">
      <c r="F395" s="1367"/>
      <c r="J395" s="1367"/>
      <c r="O395" s="1367"/>
    </row>
    <row r="396" spans="6:15" s="1363" customFormat="1">
      <c r="F396" s="1367"/>
      <c r="J396" s="1367"/>
      <c r="O396" s="1367"/>
    </row>
    <row r="397" spans="6:15" s="1363" customFormat="1">
      <c r="F397" s="1367"/>
      <c r="J397" s="1367"/>
      <c r="O397" s="1367"/>
    </row>
    <row r="398" spans="6:15" s="1363" customFormat="1">
      <c r="F398" s="1367"/>
      <c r="J398" s="1367"/>
      <c r="O398" s="1367"/>
    </row>
    <row r="399" spans="6:15" s="1363" customFormat="1">
      <c r="F399" s="1367"/>
      <c r="J399" s="1367"/>
      <c r="O399" s="1367"/>
    </row>
    <row r="400" spans="6:15" s="1363" customFormat="1">
      <c r="F400" s="1367"/>
      <c r="J400" s="1367"/>
      <c r="O400" s="1367"/>
    </row>
    <row r="401" spans="6:15" s="1363" customFormat="1">
      <c r="F401" s="1367"/>
      <c r="J401" s="1367"/>
      <c r="O401" s="1367"/>
    </row>
    <row r="402" spans="6:15" s="1363" customFormat="1">
      <c r="F402" s="1367"/>
      <c r="J402" s="1367"/>
      <c r="O402" s="1367"/>
    </row>
    <row r="403" spans="6:15" s="1363" customFormat="1">
      <c r="F403" s="1367"/>
      <c r="J403" s="1367"/>
      <c r="O403" s="1367"/>
    </row>
    <row r="404" spans="6:15" s="1363" customFormat="1">
      <c r="F404" s="1367"/>
      <c r="J404" s="1367"/>
      <c r="O404" s="1367"/>
    </row>
    <row r="405" spans="6:15" s="1363" customFormat="1">
      <c r="F405" s="1367"/>
      <c r="J405" s="1367"/>
      <c r="O405" s="1367"/>
    </row>
    <row r="406" spans="6:15" s="1363" customFormat="1">
      <c r="F406" s="1367"/>
      <c r="J406" s="1367"/>
      <c r="O406" s="1367"/>
    </row>
    <row r="407" spans="6:15" s="1363" customFormat="1">
      <c r="F407" s="1367"/>
      <c r="J407" s="1367"/>
      <c r="O407" s="1367"/>
    </row>
    <row r="408" spans="6:15" s="1363" customFormat="1">
      <c r="F408" s="1367"/>
      <c r="J408" s="1367"/>
      <c r="O408" s="1367"/>
    </row>
    <row r="409" spans="6:15" s="1363" customFormat="1">
      <c r="F409" s="1367"/>
      <c r="J409" s="1367"/>
      <c r="O409" s="1367"/>
    </row>
    <row r="410" spans="6:15" s="1363" customFormat="1">
      <c r="F410" s="1367"/>
      <c r="J410" s="1367"/>
      <c r="O410" s="1367"/>
    </row>
    <row r="411" spans="6:15" s="1363" customFormat="1">
      <c r="F411" s="1367"/>
      <c r="J411" s="1367"/>
      <c r="O411" s="1367"/>
    </row>
    <row r="412" spans="6:15" s="1363" customFormat="1">
      <c r="F412" s="1367"/>
      <c r="J412" s="1367"/>
      <c r="O412" s="1367"/>
    </row>
    <row r="413" spans="6:15" s="1363" customFormat="1">
      <c r="F413" s="1367"/>
      <c r="J413" s="1367"/>
      <c r="O413" s="1367"/>
    </row>
    <row r="414" spans="6:15" s="1363" customFormat="1">
      <c r="F414" s="1367"/>
      <c r="J414" s="1367"/>
      <c r="O414" s="1367"/>
    </row>
    <row r="415" spans="6:15" s="1363" customFormat="1">
      <c r="F415" s="1367"/>
      <c r="J415" s="1367"/>
      <c r="O415" s="1367"/>
    </row>
    <row r="416" spans="6:15" s="1363" customFormat="1">
      <c r="F416" s="1367"/>
      <c r="J416" s="1367"/>
      <c r="O416" s="1367"/>
    </row>
    <row r="417" spans="6:15" s="1363" customFormat="1">
      <c r="F417" s="1367"/>
      <c r="J417" s="1367"/>
      <c r="O417" s="1367"/>
    </row>
    <row r="418" spans="6:15" s="1363" customFormat="1">
      <c r="F418" s="1367"/>
      <c r="J418" s="1367"/>
      <c r="O418" s="1367"/>
    </row>
    <row r="419" spans="6:15" s="1363" customFormat="1">
      <c r="F419" s="1367"/>
      <c r="J419" s="1367"/>
      <c r="O419" s="1367"/>
    </row>
    <row r="420" spans="6:15" s="1363" customFormat="1">
      <c r="F420" s="1367"/>
      <c r="J420" s="1367"/>
      <c r="O420" s="1367"/>
    </row>
    <row r="421" spans="6:15" s="1363" customFormat="1">
      <c r="F421" s="1367"/>
      <c r="J421" s="1367"/>
      <c r="O421" s="1367"/>
    </row>
    <row r="422" spans="6:15" s="1363" customFormat="1">
      <c r="F422" s="1367"/>
      <c r="J422" s="1367"/>
      <c r="O422" s="1367"/>
    </row>
    <row r="423" spans="6:15" s="1363" customFormat="1">
      <c r="F423" s="1367"/>
      <c r="J423" s="1367"/>
      <c r="O423" s="1367"/>
    </row>
    <row r="424" spans="6:15" s="1363" customFormat="1">
      <c r="F424" s="1367"/>
      <c r="J424" s="1367"/>
      <c r="O424" s="1367"/>
    </row>
    <row r="425" spans="6:15" s="1363" customFormat="1">
      <c r="F425" s="1367"/>
      <c r="J425" s="1367"/>
      <c r="O425" s="1367"/>
    </row>
    <row r="426" spans="6:15" s="1363" customFormat="1">
      <c r="F426" s="1367"/>
      <c r="J426" s="1367"/>
      <c r="O426" s="1367"/>
    </row>
    <row r="427" spans="6:15" s="1363" customFormat="1">
      <c r="F427" s="1367"/>
      <c r="J427" s="1367"/>
      <c r="O427" s="1367"/>
    </row>
    <row r="428" spans="6:15" s="1363" customFormat="1">
      <c r="F428" s="1367"/>
      <c r="J428" s="1367"/>
      <c r="O428" s="1367"/>
    </row>
    <row r="429" spans="6:15" s="1363" customFormat="1">
      <c r="F429" s="1367"/>
      <c r="J429" s="1367"/>
      <c r="O429" s="1367"/>
    </row>
    <row r="430" spans="6:15" s="1363" customFormat="1">
      <c r="F430" s="1367"/>
      <c r="J430" s="1367"/>
      <c r="O430" s="1367"/>
    </row>
    <row r="431" spans="6:15" s="1363" customFormat="1">
      <c r="F431" s="1367"/>
      <c r="J431" s="1367"/>
      <c r="O431" s="1367"/>
    </row>
    <row r="432" spans="6:15" s="1363" customFormat="1">
      <c r="F432" s="1367"/>
      <c r="J432" s="1367"/>
      <c r="O432" s="1367"/>
    </row>
    <row r="433" spans="6:15" s="1363" customFormat="1">
      <c r="F433" s="1367"/>
      <c r="J433" s="1367"/>
      <c r="O433" s="1367"/>
    </row>
    <row r="434" spans="6:15" s="1363" customFormat="1">
      <c r="F434" s="1367"/>
      <c r="J434" s="1367"/>
      <c r="O434" s="1367"/>
    </row>
    <row r="435" spans="6:15" s="1363" customFormat="1">
      <c r="F435" s="1367"/>
      <c r="J435" s="1367"/>
      <c r="O435" s="1367"/>
    </row>
    <row r="436" spans="6:15" s="1363" customFormat="1">
      <c r="F436" s="1367"/>
      <c r="J436" s="1367"/>
      <c r="O436" s="1367"/>
    </row>
    <row r="437" spans="6:15" s="1363" customFormat="1">
      <c r="F437" s="1367"/>
      <c r="J437" s="1367"/>
      <c r="O437" s="1367"/>
    </row>
    <row r="438" spans="6:15" s="1363" customFormat="1">
      <c r="F438" s="1367"/>
      <c r="J438" s="1367"/>
      <c r="O438" s="1367"/>
    </row>
    <row r="439" spans="6:15" s="1363" customFormat="1">
      <c r="F439" s="1367"/>
      <c r="J439" s="1367"/>
      <c r="O439" s="1367"/>
    </row>
    <row r="440" spans="6:15" s="1363" customFormat="1">
      <c r="F440" s="1367"/>
      <c r="J440" s="1367"/>
      <c r="O440" s="1367"/>
    </row>
    <row r="441" spans="6:15" s="1363" customFormat="1">
      <c r="F441" s="1367"/>
      <c r="J441" s="1367"/>
      <c r="O441" s="1367"/>
    </row>
    <row r="442" spans="6:15" s="1363" customFormat="1">
      <c r="F442" s="1367"/>
      <c r="J442" s="1367"/>
      <c r="O442" s="1367"/>
    </row>
    <row r="443" spans="6:15" s="1363" customFormat="1">
      <c r="F443" s="1367"/>
      <c r="J443" s="1367"/>
      <c r="O443" s="1367"/>
    </row>
    <row r="444" spans="6:15" s="1363" customFormat="1">
      <c r="F444" s="1367"/>
      <c r="J444" s="1367"/>
      <c r="O444" s="1367"/>
    </row>
    <row r="445" spans="6:15" s="1363" customFormat="1">
      <c r="F445" s="1367"/>
      <c r="J445" s="1367"/>
      <c r="O445" s="1367"/>
    </row>
    <row r="446" spans="6:15" s="1363" customFormat="1">
      <c r="F446" s="1367"/>
      <c r="J446" s="1367"/>
      <c r="O446" s="1367"/>
    </row>
    <row r="447" spans="6:15" s="1363" customFormat="1">
      <c r="F447" s="1367"/>
      <c r="J447" s="1367"/>
      <c r="O447" s="1367"/>
    </row>
    <row r="448" spans="6:15" s="1363" customFormat="1">
      <c r="F448" s="1367"/>
      <c r="J448" s="1367"/>
      <c r="O448" s="1367"/>
    </row>
    <row r="449" spans="6:15" s="1363" customFormat="1">
      <c r="F449" s="1367"/>
      <c r="J449" s="1367"/>
      <c r="O449" s="1367"/>
    </row>
    <row r="450" spans="6:15" s="1363" customFormat="1">
      <c r="F450" s="1367"/>
      <c r="J450" s="1367"/>
      <c r="O450" s="1367"/>
    </row>
    <row r="451" spans="6:15" s="1363" customFormat="1">
      <c r="F451" s="1367"/>
      <c r="J451" s="1367"/>
      <c r="O451" s="1367"/>
    </row>
    <row r="452" spans="6:15" s="1363" customFormat="1">
      <c r="F452" s="1367"/>
      <c r="J452" s="1367"/>
      <c r="O452" s="1367"/>
    </row>
    <row r="453" spans="6:15" s="1363" customFormat="1">
      <c r="F453" s="1367"/>
      <c r="J453" s="1367"/>
      <c r="O453" s="1367"/>
    </row>
    <row r="454" spans="6:15" s="1363" customFormat="1">
      <c r="F454" s="1367"/>
      <c r="J454" s="1367"/>
      <c r="O454" s="1367"/>
    </row>
    <row r="455" spans="6:15" s="1363" customFormat="1">
      <c r="F455" s="1367"/>
      <c r="J455" s="1367"/>
      <c r="O455" s="1367"/>
    </row>
    <row r="456" spans="6:15" s="1363" customFormat="1">
      <c r="F456" s="1367"/>
      <c r="J456" s="1367"/>
      <c r="O456" s="1367"/>
    </row>
    <row r="457" spans="6:15" s="1363" customFormat="1">
      <c r="F457" s="1367"/>
      <c r="J457" s="1367"/>
      <c r="O457" s="1367"/>
    </row>
    <row r="458" spans="6:15" s="1363" customFormat="1">
      <c r="F458" s="1367"/>
      <c r="J458" s="1367"/>
      <c r="O458" s="1367"/>
    </row>
    <row r="459" spans="6:15" s="1363" customFormat="1">
      <c r="F459" s="1367"/>
      <c r="J459" s="1367"/>
      <c r="O459" s="1367"/>
    </row>
    <row r="460" spans="6:15" s="1363" customFormat="1">
      <c r="F460" s="1367"/>
      <c r="J460" s="1367"/>
      <c r="O460" s="1367"/>
    </row>
    <row r="461" spans="6:15" s="1363" customFormat="1">
      <c r="F461" s="1367"/>
      <c r="J461" s="1367"/>
      <c r="O461" s="1367"/>
    </row>
    <row r="462" spans="6:15" s="1363" customFormat="1">
      <c r="F462" s="1367"/>
      <c r="J462" s="1367"/>
      <c r="O462" s="1367"/>
    </row>
    <row r="463" spans="6:15" s="1363" customFormat="1">
      <c r="F463" s="1367"/>
      <c r="J463" s="1367"/>
      <c r="O463" s="1367"/>
    </row>
    <row r="464" spans="6:15" s="1363" customFormat="1">
      <c r="F464" s="1367"/>
      <c r="J464" s="1367"/>
      <c r="O464" s="1367"/>
    </row>
    <row r="465" spans="6:15" s="1363" customFormat="1">
      <c r="F465" s="1367"/>
      <c r="J465" s="1367"/>
      <c r="O465" s="1367"/>
    </row>
    <row r="466" spans="6:15" s="1363" customFormat="1">
      <c r="F466" s="1367"/>
      <c r="J466" s="1367"/>
      <c r="O466" s="1367"/>
    </row>
    <row r="467" spans="6:15" s="1363" customFormat="1">
      <c r="F467" s="1367"/>
      <c r="J467" s="1367"/>
      <c r="O467" s="1367"/>
    </row>
    <row r="468" spans="6:15" s="1363" customFormat="1">
      <c r="F468" s="1367"/>
      <c r="J468" s="1367"/>
      <c r="O468" s="1367"/>
    </row>
    <row r="469" spans="6:15" s="1363" customFormat="1">
      <c r="F469" s="1367"/>
      <c r="J469" s="1367"/>
      <c r="O469" s="1367"/>
    </row>
    <row r="470" spans="6:15" s="1363" customFormat="1">
      <c r="F470" s="1367"/>
      <c r="J470" s="1367"/>
      <c r="O470" s="1367"/>
    </row>
    <row r="471" spans="6:15" s="1363" customFormat="1">
      <c r="F471" s="1367"/>
      <c r="J471" s="1367"/>
      <c r="O471" s="1367"/>
    </row>
    <row r="472" spans="6:15" s="1363" customFormat="1">
      <c r="F472" s="1367"/>
      <c r="J472" s="1367"/>
      <c r="O472" s="1367"/>
    </row>
    <row r="473" spans="6:15" s="1363" customFormat="1">
      <c r="F473" s="1367"/>
      <c r="J473" s="1367"/>
      <c r="O473" s="1367"/>
    </row>
    <row r="474" spans="6:15" s="1363" customFormat="1">
      <c r="F474" s="1367"/>
      <c r="J474" s="1367"/>
      <c r="O474" s="1367"/>
    </row>
    <row r="475" spans="6:15" s="1363" customFormat="1">
      <c r="F475" s="1367"/>
      <c r="J475" s="1367"/>
      <c r="O475" s="1367"/>
    </row>
    <row r="476" spans="6:15" s="1363" customFormat="1">
      <c r="F476" s="1367"/>
      <c r="J476" s="1367"/>
      <c r="O476" s="1367"/>
    </row>
    <row r="477" spans="6:15" s="1363" customFormat="1">
      <c r="F477" s="1367"/>
      <c r="J477" s="1367"/>
      <c r="O477" s="1367"/>
    </row>
    <row r="478" spans="6:15" s="1363" customFormat="1">
      <c r="F478" s="1367"/>
      <c r="J478" s="1367"/>
      <c r="O478" s="1367"/>
    </row>
    <row r="479" spans="6:15" s="1363" customFormat="1">
      <c r="F479" s="1367"/>
      <c r="J479" s="1367"/>
      <c r="O479" s="1367"/>
    </row>
    <row r="480" spans="6:15" s="1363" customFormat="1">
      <c r="F480" s="1367"/>
      <c r="J480" s="1367"/>
      <c r="O480" s="1367"/>
    </row>
    <row r="481" spans="6:15" s="1363" customFormat="1">
      <c r="F481" s="1367"/>
      <c r="J481" s="1367"/>
      <c r="O481" s="1367"/>
    </row>
    <row r="482" spans="6:15" s="1363" customFormat="1">
      <c r="F482" s="1367"/>
      <c r="J482" s="1367"/>
      <c r="O482" s="1367"/>
    </row>
    <row r="483" spans="6:15" s="1363" customFormat="1">
      <c r="F483" s="1367"/>
      <c r="J483" s="1367"/>
      <c r="O483" s="1367"/>
    </row>
    <row r="484" spans="6:15" s="1363" customFormat="1">
      <c r="F484" s="1367"/>
      <c r="J484" s="1367"/>
      <c r="O484" s="1367"/>
    </row>
    <row r="485" spans="6:15" s="1363" customFormat="1">
      <c r="F485" s="1367"/>
      <c r="J485" s="1367"/>
      <c r="O485" s="1367"/>
    </row>
    <row r="486" spans="6:15" s="1363" customFormat="1">
      <c r="F486" s="1367"/>
      <c r="J486" s="1367"/>
      <c r="O486" s="1367"/>
    </row>
    <row r="487" spans="6:15" s="1363" customFormat="1">
      <c r="F487" s="1367"/>
      <c r="J487" s="1367"/>
      <c r="O487" s="1367"/>
    </row>
    <row r="488" spans="6:15" s="1363" customFormat="1">
      <c r="F488" s="1367"/>
      <c r="J488" s="1367"/>
      <c r="O488" s="1367"/>
    </row>
    <row r="489" spans="6:15" s="1363" customFormat="1">
      <c r="F489" s="1367"/>
      <c r="J489" s="1367"/>
      <c r="O489" s="1367"/>
    </row>
    <row r="490" spans="6:15" s="1363" customFormat="1">
      <c r="F490" s="1367"/>
      <c r="J490" s="1367"/>
      <c r="O490" s="1367"/>
    </row>
    <row r="491" spans="6:15" s="1363" customFormat="1">
      <c r="F491" s="1367"/>
      <c r="J491" s="1367"/>
      <c r="O491" s="1367"/>
    </row>
    <row r="492" spans="6:15" s="1363" customFormat="1">
      <c r="F492" s="1367"/>
      <c r="J492" s="1367"/>
      <c r="O492" s="1367"/>
    </row>
    <row r="493" spans="6:15" s="1363" customFormat="1">
      <c r="F493" s="1367"/>
      <c r="J493" s="1367"/>
      <c r="O493" s="1367"/>
    </row>
    <row r="494" spans="6:15" s="1363" customFormat="1">
      <c r="F494" s="1367"/>
      <c r="J494" s="1367"/>
      <c r="O494" s="1367"/>
    </row>
    <row r="495" spans="6:15" s="1363" customFormat="1">
      <c r="F495" s="1367"/>
      <c r="J495" s="1367"/>
      <c r="O495" s="1367"/>
    </row>
    <row r="496" spans="6:15" s="1363" customFormat="1">
      <c r="F496" s="1367"/>
      <c r="J496" s="1367"/>
      <c r="O496" s="1367"/>
    </row>
    <row r="497" spans="6:15" s="1363" customFormat="1">
      <c r="F497" s="1367"/>
      <c r="J497" s="1367"/>
      <c r="O497" s="1367"/>
    </row>
    <row r="498" spans="6:15" s="1363" customFormat="1">
      <c r="F498" s="1367"/>
      <c r="J498" s="1367"/>
      <c r="O498" s="1367"/>
    </row>
    <row r="499" spans="6:15" s="1363" customFormat="1">
      <c r="F499" s="1367"/>
      <c r="J499" s="1367"/>
      <c r="O499" s="1367"/>
    </row>
    <row r="500" spans="6:15" s="1363" customFormat="1">
      <c r="F500" s="1367"/>
      <c r="J500" s="1367"/>
      <c r="O500" s="1367"/>
    </row>
    <row r="501" spans="6:15" s="1363" customFormat="1">
      <c r="F501" s="1367"/>
      <c r="J501" s="1367"/>
      <c r="O501" s="1367"/>
    </row>
    <row r="502" spans="6:15" s="1363" customFormat="1">
      <c r="F502" s="1367"/>
      <c r="J502" s="1367"/>
      <c r="O502" s="1367"/>
    </row>
    <row r="503" spans="6:15" s="1363" customFormat="1">
      <c r="F503" s="1367"/>
      <c r="J503" s="1367"/>
      <c r="O503" s="1367"/>
    </row>
    <row r="504" spans="6:15" s="1363" customFormat="1">
      <c r="F504" s="1367"/>
      <c r="J504" s="1367"/>
      <c r="O504" s="1367"/>
    </row>
    <row r="505" spans="6:15" s="1363" customFormat="1">
      <c r="F505" s="1367"/>
      <c r="J505" s="1367"/>
      <c r="O505" s="1367"/>
    </row>
    <row r="506" spans="6:15" s="1363" customFormat="1">
      <c r="F506" s="1367"/>
      <c r="J506" s="1367"/>
      <c r="O506" s="1367"/>
    </row>
    <row r="507" spans="6:15" s="1363" customFormat="1">
      <c r="F507" s="1367"/>
      <c r="J507" s="1367"/>
      <c r="O507" s="1367"/>
    </row>
    <row r="508" spans="6:15" s="1363" customFormat="1">
      <c r="F508" s="1367"/>
      <c r="J508" s="1367"/>
      <c r="O508" s="1367"/>
    </row>
    <row r="509" spans="6:15" s="1363" customFormat="1">
      <c r="F509" s="1367"/>
      <c r="J509" s="1367"/>
      <c r="O509" s="1367"/>
    </row>
    <row r="510" spans="6:15" s="1363" customFormat="1">
      <c r="F510" s="1367"/>
      <c r="J510" s="1367"/>
      <c r="O510" s="1367"/>
    </row>
    <row r="511" spans="6:15" s="1363" customFormat="1">
      <c r="F511" s="1367"/>
      <c r="J511" s="1367"/>
      <c r="O511" s="1367"/>
    </row>
    <row r="512" spans="6:15" s="1363" customFormat="1">
      <c r="F512" s="1367"/>
      <c r="J512" s="1367"/>
      <c r="O512" s="1367"/>
    </row>
    <row r="513" spans="6:15" s="1363" customFormat="1">
      <c r="F513" s="1367"/>
      <c r="J513" s="1367"/>
      <c r="O513" s="1367"/>
    </row>
    <row r="514" spans="6:15" s="1363" customFormat="1">
      <c r="F514" s="1367"/>
      <c r="J514" s="1367"/>
      <c r="O514" s="1367"/>
    </row>
    <row r="515" spans="6:15" s="1363" customFormat="1">
      <c r="F515" s="1367"/>
      <c r="J515" s="1367"/>
      <c r="O515" s="1367"/>
    </row>
    <row r="516" spans="6:15" s="1363" customFormat="1">
      <c r="F516" s="1367"/>
      <c r="J516" s="1367"/>
      <c r="O516" s="1367"/>
    </row>
    <row r="517" spans="6:15" s="1363" customFormat="1">
      <c r="F517" s="1367"/>
      <c r="J517" s="1367"/>
      <c r="O517" s="1367"/>
    </row>
    <row r="518" spans="6:15" s="1363" customFormat="1">
      <c r="F518" s="1367"/>
      <c r="J518" s="1367"/>
      <c r="O518" s="1367"/>
    </row>
    <row r="519" spans="6:15" s="1363" customFormat="1">
      <c r="F519" s="1367"/>
      <c r="J519" s="1367"/>
      <c r="O519" s="1367"/>
    </row>
    <row r="520" spans="6:15" s="1363" customFormat="1">
      <c r="F520" s="1367"/>
      <c r="J520" s="1367"/>
      <c r="O520" s="1367"/>
    </row>
    <row r="521" spans="6:15" s="1363" customFormat="1">
      <c r="F521" s="1367"/>
      <c r="J521" s="1367"/>
      <c r="O521" s="1367"/>
    </row>
    <row r="522" spans="6:15" s="1363" customFormat="1">
      <c r="F522" s="1367"/>
      <c r="J522" s="1367"/>
      <c r="O522" s="1367"/>
    </row>
    <row r="523" spans="6:15" s="1363" customFormat="1">
      <c r="F523" s="1367"/>
      <c r="J523" s="1367"/>
      <c r="O523" s="1367"/>
    </row>
    <row r="524" spans="6:15" s="1363" customFormat="1">
      <c r="F524" s="1367"/>
      <c r="J524" s="1367"/>
      <c r="O524" s="1367"/>
    </row>
    <row r="525" spans="6:15" s="1363" customFormat="1">
      <c r="F525" s="1367"/>
      <c r="J525" s="1367"/>
      <c r="O525" s="1367"/>
    </row>
    <row r="526" spans="6:15" s="1363" customFormat="1">
      <c r="F526" s="1367"/>
      <c r="J526" s="1367"/>
      <c r="O526" s="1367"/>
    </row>
    <row r="527" spans="6:15" s="1363" customFormat="1">
      <c r="F527" s="1367"/>
      <c r="J527" s="1367"/>
      <c r="O527" s="1367"/>
    </row>
    <row r="528" spans="6:15" s="1363" customFormat="1">
      <c r="F528" s="1367"/>
      <c r="J528" s="1367"/>
      <c r="O528" s="1367"/>
    </row>
    <row r="529" spans="6:15" s="1363" customFormat="1">
      <c r="F529" s="1367"/>
      <c r="J529" s="1367"/>
      <c r="O529" s="1367"/>
    </row>
    <row r="530" spans="6:15" s="1363" customFormat="1">
      <c r="F530" s="1367"/>
      <c r="J530" s="1367"/>
      <c r="O530" s="1367"/>
    </row>
    <row r="531" spans="6:15" s="1363" customFormat="1">
      <c r="F531" s="1367"/>
      <c r="J531" s="1367"/>
      <c r="O531" s="1367"/>
    </row>
    <row r="532" spans="6:15" s="1363" customFormat="1">
      <c r="F532" s="1367"/>
      <c r="J532" s="1367"/>
      <c r="O532" s="1367"/>
    </row>
    <row r="533" spans="6:15" s="1363" customFormat="1">
      <c r="F533" s="1367"/>
      <c r="J533" s="1367"/>
      <c r="O533" s="1367"/>
    </row>
    <row r="534" spans="6:15" s="1363" customFormat="1">
      <c r="F534" s="1367"/>
      <c r="J534" s="1367"/>
      <c r="O534" s="1367"/>
    </row>
    <row r="535" spans="6:15" s="1363" customFormat="1">
      <c r="F535" s="1367"/>
      <c r="J535" s="1367"/>
      <c r="O535" s="1367"/>
    </row>
    <row r="536" spans="6:15" s="1363" customFormat="1">
      <c r="F536" s="1367"/>
      <c r="J536" s="1367"/>
      <c r="O536" s="1367"/>
    </row>
    <row r="537" spans="6:15" s="1363" customFormat="1">
      <c r="F537" s="1367"/>
      <c r="J537" s="1367"/>
      <c r="O537" s="1367"/>
    </row>
    <row r="538" spans="6:15" s="1363" customFormat="1">
      <c r="F538" s="1367"/>
      <c r="J538" s="1367"/>
      <c r="O538" s="1367"/>
    </row>
    <row r="539" spans="6:15" s="1363" customFormat="1">
      <c r="F539" s="1367"/>
      <c r="J539" s="1367"/>
      <c r="O539" s="1367"/>
    </row>
    <row r="540" spans="6:15" s="1363" customFormat="1">
      <c r="F540" s="1367"/>
      <c r="J540" s="1367"/>
      <c r="O540" s="1367"/>
    </row>
    <row r="541" spans="6:15" s="1363" customFormat="1">
      <c r="F541" s="1367"/>
      <c r="J541" s="1367"/>
      <c r="O541" s="1367"/>
    </row>
    <row r="542" spans="6:15" s="1363" customFormat="1">
      <c r="F542" s="1367"/>
      <c r="J542" s="1367"/>
      <c r="O542" s="1367"/>
    </row>
    <row r="543" spans="6:15" s="1363" customFormat="1">
      <c r="F543" s="1367"/>
      <c r="J543" s="1367"/>
      <c r="O543" s="1367"/>
    </row>
    <row r="544" spans="6:15" s="1363" customFormat="1">
      <c r="F544" s="1367"/>
      <c r="J544" s="1367"/>
      <c r="O544" s="1367"/>
    </row>
    <row r="545" spans="6:15" s="1363" customFormat="1">
      <c r="F545" s="1367"/>
      <c r="J545" s="1367"/>
      <c r="O545" s="1367"/>
    </row>
    <row r="546" spans="6:15" s="1363" customFormat="1">
      <c r="F546" s="1367"/>
      <c r="J546" s="1367"/>
      <c r="O546" s="1367"/>
    </row>
    <row r="547" spans="6:15" s="1363" customFormat="1">
      <c r="F547" s="1367"/>
      <c r="J547" s="1367"/>
      <c r="O547" s="1367"/>
    </row>
    <row r="548" spans="6:15" s="1363" customFormat="1">
      <c r="F548" s="1367"/>
      <c r="J548" s="1367"/>
      <c r="O548" s="1367"/>
    </row>
    <row r="549" spans="6:15" s="1363" customFormat="1">
      <c r="F549" s="1367"/>
      <c r="J549" s="1367"/>
      <c r="O549" s="1367"/>
    </row>
    <row r="550" spans="6:15" s="1363" customFormat="1">
      <c r="F550" s="1367"/>
      <c r="J550" s="1367"/>
      <c r="O550" s="1367"/>
    </row>
    <row r="551" spans="6:15" s="1363" customFormat="1">
      <c r="F551" s="1367"/>
      <c r="J551" s="1367"/>
      <c r="O551" s="1367"/>
    </row>
    <row r="552" spans="6:15" s="1363" customFormat="1">
      <c r="F552" s="1367"/>
      <c r="J552" s="1367"/>
      <c r="O552" s="1367"/>
    </row>
    <row r="553" spans="6:15" s="1363" customFormat="1">
      <c r="F553" s="1367"/>
      <c r="J553" s="1367"/>
      <c r="O553" s="1367"/>
    </row>
    <row r="554" spans="6:15" s="1363" customFormat="1">
      <c r="F554" s="1367"/>
      <c r="J554" s="1367"/>
      <c r="O554" s="1367"/>
    </row>
    <row r="555" spans="6:15" s="1363" customFormat="1">
      <c r="F555" s="1367"/>
      <c r="J555" s="1367"/>
      <c r="O555" s="1367"/>
    </row>
    <row r="556" spans="6:15" s="1363" customFormat="1">
      <c r="F556" s="1367"/>
      <c r="J556" s="1367"/>
      <c r="O556" s="1367"/>
    </row>
    <row r="557" spans="6:15" s="1363" customFormat="1">
      <c r="F557" s="1367"/>
      <c r="J557" s="1367"/>
      <c r="O557" s="1367"/>
    </row>
    <row r="558" spans="6:15" s="1363" customFormat="1">
      <c r="F558" s="1367"/>
      <c r="J558" s="1367"/>
      <c r="O558" s="1367"/>
    </row>
    <row r="559" spans="6:15" s="1363" customFormat="1">
      <c r="F559" s="1367"/>
      <c r="J559" s="1367"/>
      <c r="O559" s="1367"/>
    </row>
    <row r="560" spans="6:15" s="1363" customFormat="1">
      <c r="F560" s="1367"/>
      <c r="J560" s="1367"/>
      <c r="O560" s="1367"/>
    </row>
    <row r="561" spans="6:15" s="1363" customFormat="1">
      <c r="F561" s="1367"/>
      <c r="J561" s="1367"/>
      <c r="O561" s="1367"/>
    </row>
    <row r="562" spans="6:15" s="1363" customFormat="1">
      <c r="F562" s="1367"/>
      <c r="J562" s="1367"/>
      <c r="O562" s="1367"/>
    </row>
    <row r="563" spans="6:15" s="1363" customFormat="1">
      <c r="F563" s="1367"/>
      <c r="J563" s="1367"/>
      <c r="O563" s="1367"/>
    </row>
    <row r="564" spans="6:15" s="1363" customFormat="1">
      <c r="F564" s="1367"/>
      <c r="J564" s="1367"/>
      <c r="O564" s="1367"/>
    </row>
    <row r="565" spans="6:15" s="1363" customFormat="1">
      <c r="F565" s="1367"/>
      <c r="J565" s="1367"/>
      <c r="O565" s="1367"/>
    </row>
    <row r="566" spans="6:15" s="1363" customFormat="1">
      <c r="F566" s="1367"/>
      <c r="J566" s="1367"/>
      <c r="O566" s="1367"/>
    </row>
    <row r="567" spans="6:15" s="1363" customFormat="1">
      <c r="F567" s="1367"/>
      <c r="J567" s="1367"/>
      <c r="O567" s="1367"/>
    </row>
    <row r="568" spans="6:15" s="1363" customFormat="1">
      <c r="F568" s="1367"/>
      <c r="J568" s="1367"/>
      <c r="O568" s="1367"/>
    </row>
    <row r="569" spans="6:15" s="1363" customFormat="1">
      <c r="F569" s="1367"/>
      <c r="J569" s="1367"/>
      <c r="O569" s="1367"/>
    </row>
    <row r="570" spans="6:15" s="1363" customFormat="1">
      <c r="F570" s="1367"/>
      <c r="J570" s="1367"/>
      <c r="O570" s="1367"/>
    </row>
    <row r="571" spans="6:15" s="1363" customFormat="1">
      <c r="F571" s="1367"/>
      <c r="J571" s="1367"/>
      <c r="O571" s="1367"/>
    </row>
    <row r="572" spans="6:15" s="1363" customFormat="1">
      <c r="F572" s="1367"/>
      <c r="J572" s="1367"/>
      <c r="O572" s="1367"/>
    </row>
    <row r="573" spans="6:15" s="1363" customFormat="1">
      <c r="F573" s="1367"/>
      <c r="J573" s="1367"/>
      <c r="O573" s="1367"/>
    </row>
    <row r="574" spans="6:15" s="1363" customFormat="1">
      <c r="F574" s="1367"/>
      <c r="J574" s="1367"/>
      <c r="O574" s="1367"/>
    </row>
    <row r="575" spans="6:15" s="1363" customFormat="1">
      <c r="F575" s="1367"/>
      <c r="J575" s="1367"/>
      <c r="O575" s="1367"/>
    </row>
    <row r="576" spans="6:15" s="1363" customFormat="1">
      <c r="F576" s="1367"/>
      <c r="J576" s="1367"/>
      <c r="O576" s="1367"/>
    </row>
    <row r="577" spans="6:15" s="1363" customFormat="1">
      <c r="F577" s="1367"/>
      <c r="J577" s="1367"/>
      <c r="O577" s="1367"/>
    </row>
    <row r="578" spans="6:15" s="1363" customFormat="1">
      <c r="F578" s="1367"/>
      <c r="J578" s="1367"/>
      <c r="O578" s="1367"/>
    </row>
    <row r="579" spans="6:15" s="1363" customFormat="1">
      <c r="F579" s="1367"/>
      <c r="J579" s="1367"/>
      <c r="O579" s="1367"/>
    </row>
    <row r="580" spans="6:15" s="1363" customFormat="1">
      <c r="F580" s="1367"/>
      <c r="J580" s="1367"/>
      <c r="O580" s="1367"/>
    </row>
    <row r="581" spans="6:15" s="1363" customFormat="1">
      <c r="F581" s="1367"/>
      <c r="J581" s="1367"/>
      <c r="O581" s="1367"/>
    </row>
    <row r="582" spans="6:15" s="1363" customFormat="1">
      <c r="F582" s="1367"/>
      <c r="J582" s="1367"/>
      <c r="O582" s="1367"/>
    </row>
    <row r="583" spans="6:15" s="1363" customFormat="1">
      <c r="F583" s="1367"/>
      <c r="J583" s="1367"/>
      <c r="O583" s="1367"/>
    </row>
    <row r="584" spans="6:15" s="1363" customFormat="1">
      <c r="F584" s="1367"/>
      <c r="J584" s="1367"/>
      <c r="O584" s="1367"/>
    </row>
    <row r="585" spans="6:15" s="1363" customFormat="1">
      <c r="F585" s="1367"/>
      <c r="J585" s="1367"/>
      <c r="O585" s="1367"/>
    </row>
    <row r="586" spans="6:15" s="1363" customFormat="1">
      <c r="F586" s="1367"/>
      <c r="J586" s="1367"/>
      <c r="O586" s="1367"/>
    </row>
    <row r="587" spans="6:15" s="1363" customFormat="1">
      <c r="F587" s="1367"/>
      <c r="J587" s="1367"/>
      <c r="O587" s="1367"/>
    </row>
    <row r="588" spans="6:15" s="1363" customFormat="1">
      <c r="F588" s="1367"/>
      <c r="J588" s="1367"/>
      <c r="O588" s="1367"/>
    </row>
    <row r="589" spans="6:15" s="1363" customFormat="1">
      <c r="F589" s="1367"/>
      <c r="J589" s="1367"/>
      <c r="O589" s="1367"/>
    </row>
    <row r="590" spans="6:15" s="1363" customFormat="1">
      <c r="F590" s="1367"/>
      <c r="J590" s="1367"/>
      <c r="O590" s="1367"/>
    </row>
    <row r="591" spans="6:15" s="1363" customFormat="1">
      <c r="F591" s="1367"/>
      <c r="J591" s="1367"/>
      <c r="O591" s="1367"/>
    </row>
    <row r="592" spans="6:15" s="1363" customFormat="1">
      <c r="F592" s="1367"/>
      <c r="J592" s="1367"/>
      <c r="O592" s="1367"/>
    </row>
    <row r="593" spans="6:15" s="1363" customFormat="1">
      <c r="F593" s="1367"/>
      <c r="J593" s="1367"/>
      <c r="O593" s="1367"/>
    </row>
    <row r="594" spans="6:15" s="1363" customFormat="1">
      <c r="F594" s="1367"/>
      <c r="J594" s="1367"/>
      <c r="O594" s="1367"/>
    </row>
    <row r="595" spans="6:15" s="1363" customFormat="1">
      <c r="F595" s="1367"/>
      <c r="J595" s="1367"/>
      <c r="O595" s="1367"/>
    </row>
    <row r="596" spans="6:15" s="1363" customFormat="1">
      <c r="F596" s="1367"/>
      <c r="J596" s="1367"/>
      <c r="O596" s="1367"/>
    </row>
    <row r="597" spans="6:15" s="1363" customFormat="1">
      <c r="F597" s="1367"/>
      <c r="J597" s="1367"/>
      <c r="O597" s="1367"/>
    </row>
    <row r="598" spans="6:15" s="1363" customFormat="1">
      <c r="F598" s="1367"/>
      <c r="J598" s="1367"/>
      <c r="O598" s="1367"/>
    </row>
    <row r="599" spans="6:15" s="1363" customFormat="1">
      <c r="F599" s="1367"/>
      <c r="J599" s="1367"/>
      <c r="O599" s="1367"/>
    </row>
    <row r="600" spans="6:15" s="1363" customFormat="1">
      <c r="F600" s="1367"/>
      <c r="J600" s="1367"/>
      <c r="O600" s="1367"/>
    </row>
    <row r="601" spans="6:15" s="1363" customFormat="1">
      <c r="F601" s="1367"/>
      <c r="J601" s="1367"/>
      <c r="O601" s="1367"/>
    </row>
    <row r="602" spans="6:15" s="1363" customFormat="1">
      <c r="F602" s="1367"/>
      <c r="J602" s="1367"/>
      <c r="O602" s="1367"/>
    </row>
    <row r="603" spans="6:15" s="1363" customFormat="1">
      <c r="F603" s="1367"/>
      <c r="J603" s="1367"/>
      <c r="O603" s="1367"/>
    </row>
    <row r="604" spans="6:15" s="1363" customFormat="1">
      <c r="F604" s="1367"/>
      <c r="J604" s="1367"/>
      <c r="O604" s="1367"/>
    </row>
    <row r="605" spans="6:15" s="1363" customFormat="1">
      <c r="F605" s="1367"/>
      <c r="J605" s="1367"/>
      <c r="O605" s="1367"/>
    </row>
    <row r="606" spans="6:15" s="1363" customFormat="1">
      <c r="F606" s="1367"/>
      <c r="J606" s="1367"/>
      <c r="O606" s="1367"/>
    </row>
    <row r="607" spans="6:15" s="1363" customFormat="1">
      <c r="F607" s="1367"/>
      <c r="J607" s="1367"/>
      <c r="O607" s="1367"/>
    </row>
    <row r="608" spans="6:15" s="1363" customFormat="1">
      <c r="F608" s="1367"/>
      <c r="J608" s="1367"/>
      <c r="O608" s="1367"/>
    </row>
    <row r="609" spans="6:15" s="1363" customFormat="1">
      <c r="F609" s="1367"/>
      <c r="J609" s="1367"/>
      <c r="O609" s="1367"/>
    </row>
    <row r="610" spans="6:15" s="1363" customFormat="1">
      <c r="F610" s="1367"/>
      <c r="J610" s="1367"/>
      <c r="O610" s="1367"/>
    </row>
    <row r="611" spans="6:15" s="1363" customFormat="1">
      <c r="F611" s="1367"/>
      <c r="J611" s="1367"/>
      <c r="O611" s="1367"/>
    </row>
    <row r="612" spans="6:15" s="1363" customFormat="1">
      <c r="F612" s="1367"/>
      <c r="J612" s="1367"/>
      <c r="O612" s="1367"/>
    </row>
    <row r="613" spans="6:15" s="1363" customFormat="1">
      <c r="F613" s="1367"/>
      <c r="J613" s="1367"/>
      <c r="O613" s="1367"/>
    </row>
    <row r="614" spans="6:15" s="1363" customFormat="1">
      <c r="F614" s="1367"/>
      <c r="J614" s="1367"/>
      <c r="O614" s="1367"/>
    </row>
    <row r="615" spans="6:15" s="1363" customFormat="1">
      <c r="F615" s="1367"/>
      <c r="J615" s="1367"/>
      <c r="O615" s="1367"/>
    </row>
    <row r="616" spans="6:15" s="1363" customFormat="1">
      <c r="F616" s="1367"/>
      <c r="J616" s="1367"/>
      <c r="O616" s="1367"/>
    </row>
    <row r="617" spans="6:15" s="1363" customFormat="1">
      <c r="F617" s="1367"/>
      <c r="J617" s="1367"/>
      <c r="O617" s="1367"/>
    </row>
    <row r="618" spans="6:15" s="1363" customFormat="1">
      <c r="F618" s="1367"/>
      <c r="J618" s="1367"/>
      <c r="O618" s="1367"/>
    </row>
    <row r="619" spans="6:15" s="1363" customFormat="1">
      <c r="F619" s="1367"/>
      <c r="J619" s="1367"/>
      <c r="O619" s="1367"/>
    </row>
    <row r="620" spans="6:15" s="1363" customFormat="1">
      <c r="F620" s="1367"/>
      <c r="J620" s="1367"/>
      <c r="O620" s="1367"/>
    </row>
    <row r="621" spans="6:15" s="1363" customFormat="1">
      <c r="F621" s="1367"/>
      <c r="J621" s="1367"/>
      <c r="O621" s="1367"/>
    </row>
    <row r="622" spans="6:15" s="1363" customFormat="1">
      <c r="F622" s="1367"/>
      <c r="J622" s="1367"/>
      <c r="O622" s="1367"/>
    </row>
    <row r="623" spans="6:15" s="1363" customFormat="1">
      <c r="F623" s="1367"/>
      <c r="J623" s="1367"/>
      <c r="O623" s="1367"/>
    </row>
    <row r="624" spans="6:15" s="1363" customFormat="1">
      <c r="F624" s="1367"/>
      <c r="J624" s="1367"/>
      <c r="O624" s="1367"/>
    </row>
    <row r="625" spans="6:15" s="1363" customFormat="1">
      <c r="F625" s="1367"/>
      <c r="J625" s="1367"/>
      <c r="O625" s="1367"/>
    </row>
    <row r="626" spans="6:15" s="1363" customFormat="1">
      <c r="F626" s="1367"/>
      <c r="J626" s="1367"/>
      <c r="O626" s="1367"/>
    </row>
    <row r="627" spans="6:15" s="1363" customFormat="1">
      <c r="F627" s="1367"/>
      <c r="J627" s="1367"/>
      <c r="O627" s="1367"/>
    </row>
    <row r="628" spans="6:15" s="1363" customFormat="1">
      <c r="F628" s="1367"/>
      <c r="J628" s="1367"/>
      <c r="O628" s="1367"/>
    </row>
    <row r="629" spans="6:15" s="1363" customFormat="1">
      <c r="F629" s="1367"/>
      <c r="J629" s="1367"/>
      <c r="O629" s="1367"/>
    </row>
    <row r="630" spans="6:15" s="1363" customFormat="1">
      <c r="F630" s="1367"/>
      <c r="J630" s="1367"/>
      <c r="O630" s="1367"/>
    </row>
    <row r="631" spans="6:15" s="1363" customFormat="1">
      <c r="F631" s="1367"/>
      <c r="J631" s="1367"/>
      <c r="O631" s="1367"/>
    </row>
    <row r="632" spans="6:15" s="1363" customFormat="1">
      <c r="F632" s="1367"/>
      <c r="J632" s="1367"/>
      <c r="O632" s="1367"/>
    </row>
    <row r="633" spans="6:15" s="1363" customFormat="1">
      <c r="F633" s="1367"/>
      <c r="J633" s="1367"/>
      <c r="O633" s="1367"/>
    </row>
    <row r="634" spans="6:15" s="1363" customFormat="1">
      <c r="F634" s="1367"/>
      <c r="J634" s="1367"/>
      <c r="O634" s="1367"/>
    </row>
    <row r="635" spans="6:15" s="1363" customFormat="1">
      <c r="F635" s="1367"/>
      <c r="J635" s="1367"/>
      <c r="O635" s="1367"/>
    </row>
    <row r="636" spans="6:15" s="1363" customFormat="1">
      <c r="F636" s="1367"/>
      <c r="J636" s="1367"/>
      <c r="O636" s="1367"/>
    </row>
    <row r="637" spans="6:15" s="1363" customFormat="1">
      <c r="F637" s="1367"/>
      <c r="J637" s="1367"/>
      <c r="O637" s="1367"/>
    </row>
    <row r="638" spans="6:15" s="1363" customFormat="1">
      <c r="F638" s="1367"/>
      <c r="J638" s="1367"/>
      <c r="O638" s="1367"/>
    </row>
    <row r="639" spans="6:15" s="1363" customFormat="1">
      <c r="F639" s="1367"/>
      <c r="J639" s="1367"/>
      <c r="O639" s="1367"/>
    </row>
    <row r="640" spans="6:15" s="1363" customFormat="1">
      <c r="F640" s="1367"/>
      <c r="J640" s="1367"/>
      <c r="O640" s="1367"/>
    </row>
    <row r="641" spans="6:15" s="1363" customFormat="1">
      <c r="F641" s="1367"/>
      <c r="J641" s="1367"/>
      <c r="O641" s="1367"/>
    </row>
    <row r="642" spans="6:15" s="1363" customFormat="1">
      <c r="F642" s="1367"/>
      <c r="J642" s="1367"/>
      <c r="O642" s="1367"/>
    </row>
    <row r="643" spans="6:15" s="1363" customFormat="1">
      <c r="F643" s="1367"/>
      <c r="J643" s="1367"/>
      <c r="O643" s="1367"/>
    </row>
    <row r="644" spans="6:15" s="1363" customFormat="1">
      <c r="F644" s="1367"/>
      <c r="J644" s="1367"/>
      <c r="O644" s="1367"/>
    </row>
    <row r="645" spans="6:15" s="1363" customFormat="1">
      <c r="F645" s="1367"/>
      <c r="J645" s="1367"/>
      <c r="O645" s="1367"/>
    </row>
    <row r="646" spans="6:15" s="1363" customFormat="1">
      <c r="F646" s="1367"/>
      <c r="J646" s="1367"/>
      <c r="O646" s="1367"/>
    </row>
    <row r="647" spans="6:15" s="1363" customFormat="1">
      <c r="F647" s="1367"/>
      <c r="J647" s="1367"/>
      <c r="O647" s="1367"/>
    </row>
    <row r="648" spans="6:15" s="1363" customFormat="1">
      <c r="F648" s="1367"/>
      <c r="J648" s="1367"/>
      <c r="O648" s="1367"/>
    </row>
    <row r="649" spans="6:15" s="1363" customFormat="1">
      <c r="F649" s="1367"/>
      <c r="J649" s="1367"/>
      <c r="O649" s="1367"/>
    </row>
    <row r="650" spans="6:15" s="1363" customFormat="1">
      <c r="F650" s="1367"/>
      <c r="J650" s="1367"/>
      <c r="O650" s="1367"/>
    </row>
    <row r="651" spans="6:15" s="1363" customFormat="1">
      <c r="F651" s="1367"/>
      <c r="J651" s="1367"/>
      <c r="O651" s="1367"/>
    </row>
    <row r="652" spans="6:15" s="1363" customFormat="1">
      <c r="F652" s="1367"/>
      <c r="J652" s="1367"/>
      <c r="O652" s="1367"/>
    </row>
    <row r="653" spans="6:15" s="1363" customFormat="1">
      <c r="F653" s="1367"/>
      <c r="J653" s="1367"/>
      <c r="O653" s="1367"/>
    </row>
    <row r="654" spans="6:15" s="1363" customFormat="1">
      <c r="F654" s="1367"/>
      <c r="J654" s="1367"/>
      <c r="O654" s="1367"/>
    </row>
    <row r="655" spans="6:15" s="1363" customFormat="1">
      <c r="F655" s="1367"/>
      <c r="J655" s="1367"/>
      <c r="O655" s="1367"/>
    </row>
    <row r="656" spans="6:15" s="1363" customFormat="1">
      <c r="F656" s="1367"/>
      <c r="J656" s="1367"/>
      <c r="O656" s="1367"/>
    </row>
    <row r="657" spans="6:15" s="1363" customFormat="1">
      <c r="F657" s="1367"/>
      <c r="J657" s="1367"/>
      <c r="O657" s="1367"/>
    </row>
    <row r="658" spans="6:15" s="1363" customFormat="1">
      <c r="F658" s="1367"/>
      <c r="J658" s="1367"/>
      <c r="O658" s="1367"/>
    </row>
    <row r="659" spans="6:15" s="1363" customFormat="1">
      <c r="F659" s="1367"/>
      <c r="J659" s="1367"/>
      <c r="O659" s="1367"/>
    </row>
    <row r="660" spans="6:15" s="1363" customFormat="1">
      <c r="F660" s="1367"/>
      <c r="J660" s="1367"/>
      <c r="O660" s="1367"/>
    </row>
    <row r="661" spans="6:15" s="1363" customFormat="1">
      <c r="F661" s="1367"/>
      <c r="J661" s="1367"/>
      <c r="O661" s="1367"/>
    </row>
    <row r="662" spans="6:15" s="1363" customFormat="1">
      <c r="F662" s="1367"/>
      <c r="J662" s="1367"/>
      <c r="O662" s="1367"/>
    </row>
    <row r="663" spans="6:15" s="1363" customFormat="1">
      <c r="F663" s="1367"/>
      <c r="J663" s="1367"/>
      <c r="O663" s="1367"/>
    </row>
    <row r="664" spans="6:15" s="1363" customFormat="1">
      <c r="F664" s="1367"/>
      <c r="J664" s="1367"/>
      <c r="O664" s="1367"/>
    </row>
    <row r="665" spans="6:15" s="1363" customFormat="1">
      <c r="F665" s="1367"/>
      <c r="J665" s="1367"/>
      <c r="O665" s="1367"/>
    </row>
    <row r="666" spans="6:15" s="1363" customFormat="1">
      <c r="F666" s="1367"/>
      <c r="J666" s="1367"/>
      <c r="O666" s="1367"/>
    </row>
    <row r="667" spans="6:15" s="1363" customFormat="1">
      <c r="F667" s="1367"/>
      <c r="J667" s="1367"/>
      <c r="O667" s="1367"/>
    </row>
    <row r="668" spans="6:15" s="1363" customFormat="1">
      <c r="F668" s="1367"/>
      <c r="J668" s="1367"/>
      <c r="O668" s="1367"/>
    </row>
    <row r="669" spans="6:15" s="1363" customFormat="1">
      <c r="F669" s="1367"/>
      <c r="J669" s="1367"/>
      <c r="O669" s="1367"/>
    </row>
    <row r="670" spans="6:15" s="1363" customFormat="1">
      <c r="F670" s="1367"/>
      <c r="J670" s="1367"/>
      <c r="O670" s="1367"/>
    </row>
    <row r="671" spans="6:15" s="1363" customFormat="1">
      <c r="F671" s="1367"/>
      <c r="J671" s="1367"/>
      <c r="O671" s="1367"/>
    </row>
    <row r="672" spans="6:15" s="1363" customFormat="1">
      <c r="F672" s="1367"/>
      <c r="J672" s="1367"/>
      <c r="O672" s="1367"/>
    </row>
    <row r="673" spans="6:15" s="1363" customFormat="1">
      <c r="F673" s="1367"/>
      <c r="J673" s="1367"/>
      <c r="O673" s="1367"/>
    </row>
    <row r="674" spans="6:15" s="1363" customFormat="1">
      <c r="F674" s="1367"/>
      <c r="J674" s="1367"/>
      <c r="O674" s="1367"/>
    </row>
    <row r="675" spans="6:15" s="1363" customFormat="1">
      <c r="F675" s="1367"/>
      <c r="J675" s="1367"/>
      <c r="O675" s="1367"/>
    </row>
    <row r="676" spans="6:15" s="1363" customFormat="1">
      <c r="F676" s="1367"/>
      <c r="J676" s="1367"/>
      <c r="O676" s="1367"/>
    </row>
    <row r="677" spans="6:15" s="1363" customFormat="1">
      <c r="F677" s="1367"/>
      <c r="J677" s="1367"/>
      <c r="O677" s="1367"/>
    </row>
    <row r="678" spans="6:15" s="1363" customFormat="1">
      <c r="F678" s="1367"/>
      <c r="J678" s="1367"/>
      <c r="O678" s="1367"/>
    </row>
    <row r="679" spans="6:15" s="1363" customFormat="1">
      <c r="F679" s="1367"/>
      <c r="J679" s="1367"/>
      <c r="O679" s="1367"/>
    </row>
    <row r="680" spans="6:15" s="1363" customFormat="1">
      <c r="F680" s="1367"/>
      <c r="J680" s="1367"/>
      <c r="O680" s="1367"/>
    </row>
    <row r="681" spans="6:15" s="1363" customFormat="1">
      <c r="F681" s="1367"/>
      <c r="J681" s="1367"/>
      <c r="O681" s="1367"/>
    </row>
    <row r="682" spans="6:15" s="1363" customFormat="1">
      <c r="F682" s="1367"/>
      <c r="J682" s="1367"/>
      <c r="O682" s="1367"/>
    </row>
    <row r="683" spans="6:15" s="1363" customFormat="1">
      <c r="F683" s="1367"/>
      <c r="J683" s="1367"/>
      <c r="O683" s="1367"/>
    </row>
    <row r="684" spans="6:15" s="1363" customFormat="1">
      <c r="F684" s="1367"/>
      <c r="J684" s="1367"/>
      <c r="O684" s="1367"/>
    </row>
    <row r="685" spans="6:15" s="1363" customFormat="1">
      <c r="F685" s="1367"/>
      <c r="J685" s="1367"/>
      <c r="O685" s="1367"/>
    </row>
    <row r="686" spans="6:15" s="1363" customFormat="1">
      <c r="F686" s="1367"/>
      <c r="J686" s="1367"/>
      <c r="O686" s="1367"/>
    </row>
    <row r="687" spans="6:15" s="1363" customFormat="1">
      <c r="F687" s="1367"/>
      <c r="J687" s="1367"/>
      <c r="O687" s="1367"/>
    </row>
    <row r="688" spans="6:15" s="1363" customFormat="1">
      <c r="F688" s="1367"/>
      <c r="J688" s="1367"/>
      <c r="O688" s="1367"/>
    </row>
    <row r="689" spans="6:15" s="1363" customFormat="1">
      <c r="F689" s="1367"/>
      <c r="J689" s="1367"/>
      <c r="O689" s="1367"/>
    </row>
    <row r="690" spans="6:15" s="1363" customFormat="1">
      <c r="F690" s="1367"/>
      <c r="J690" s="1367"/>
      <c r="O690" s="1367"/>
    </row>
    <row r="691" spans="6:15" s="1363" customFormat="1">
      <c r="F691" s="1367"/>
      <c r="J691" s="1367"/>
      <c r="O691" s="1367"/>
    </row>
    <row r="692" spans="6:15" s="1363" customFormat="1">
      <c r="F692" s="1367"/>
      <c r="J692" s="1367"/>
      <c r="O692" s="1367"/>
    </row>
    <row r="693" spans="6:15" s="1363" customFormat="1">
      <c r="F693" s="1367"/>
      <c r="J693" s="1367"/>
      <c r="O693" s="1367"/>
    </row>
    <row r="694" spans="6:15" s="1363" customFormat="1">
      <c r="F694" s="1367"/>
      <c r="J694" s="1367"/>
      <c r="O694" s="1367"/>
    </row>
    <row r="695" spans="6:15" s="1363" customFormat="1">
      <c r="F695" s="1367"/>
      <c r="J695" s="1367"/>
      <c r="O695" s="1367"/>
    </row>
    <row r="696" spans="6:15" s="1363" customFormat="1">
      <c r="F696" s="1367"/>
      <c r="J696" s="1367"/>
      <c r="O696" s="1367"/>
    </row>
    <row r="697" spans="6:15" s="1363" customFormat="1">
      <c r="F697" s="1367"/>
      <c r="J697" s="1367"/>
      <c r="O697" s="1367"/>
    </row>
    <row r="698" spans="6:15" s="1363" customFormat="1">
      <c r="F698" s="1367"/>
      <c r="J698" s="1367"/>
      <c r="O698" s="1367"/>
    </row>
    <row r="699" spans="6:15" s="1363" customFormat="1">
      <c r="F699" s="1367"/>
      <c r="J699" s="1367"/>
      <c r="O699" s="1367"/>
    </row>
    <row r="700" spans="6:15" s="1363" customFormat="1">
      <c r="F700" s="1367"/>
      <c r="J700" s="1367"/>
      <c r="O700" s="1367"/>
    </row>
    <row r="701" spans="6:15" s="1363" customFormat="1">
      <c r="F701" s="1367"/>
      <c r="J701" s="1367"/>
      <c r="O701" s="1367"/>
    </row>
    <row r="702" spans="6:15" s="1363" customFormat="1">
      <c r="F702" s="1367"/>
      <c r="J702" s="1367"/>
      <c r="O702" s="1367"/>
    </row>
    <row r="703" spans="6:15" s="1363" customFormat="1">
      <c r="F703" s="1367"/>
      <c r="J703" s="1367"/>
      <c r="O703" s="1367"/>
    </row>
    <row r="704" spans="6:15" s="1363" customFormat="1">
      <c r="F704" s="1367"/>
      <c r="J704" s="1367"/>
      <c r="O704" s="1367"/>
    </row>
    <row r="705" spans="6:15" s="1363" customFormat="1">
      <c r="F705" s="1367"/>
      <c r="J705" s="1367"/>
      <c r="O705" s="1367"/>
    </row>
    <row r="706" spans="6:15" s="1363" customFormat="1">
      <c r="F706" s="1367"/>
      <c r="J706" s="1367"/>
      <c r="O706" s="1367"/>
    </row>
    <row r="707" spans="6:15" s="1363" customFormat="1">
      <c r="F707" s="1367"/>
      <c r="J707" s="1367"/>
      <c r="O707" s="1367"/>
    </row>
    <row r="708" spans="6:15" s="1363" customFormat="1">
      <c r="F708" s="1367"/>
      <c r="J708" s="1367"/>
      <c r="O708" s="1367"/>
    </row>
    <row r="709" spans="6:15" s="1363" customFormat="1">
      <c r="F709" s="1367"/>
      <c r="J709" s="1367"/>
      <c r="O709" s="1367"/>
    </row>
    <row r="710" spans="6:15" s="1363" customFormat="1">
      <c r="F710" s="1367"/>
      <c r="J710" s="1367"/>
      <c r="O710" s="1367"/>
    </row>
    <row r="711" spans="6:15" s="1363" customFormat="1">
      <c r="F711" s="1367"/>
      <c r="J711" s="1367"/>
      <c r="O711" s="1367"/>
    </row>
    <row r="712" spans="6:15" s="1363" customFormat="1">
      <c r="F712" s="1367"/>
      <c r="J712" s="1367"/>
      <c r="O712" s="1367"/>
    </row>
    <row r="713" spans="6:15" s="1363" customFormat="1">
      <c r="F713" s="1367"/>
      <c r="J713" s="1367"/>
      <c r="O713" s="1367"/>
    </row>
    <row r="714" spans="6:15" s="1363" customFormat="1">
      <c r="F714" s="1367"/>
      <c r="J714" s="1367"/>
      <c r="O714" s="1367"/>
    </row>
    <row r="715" spans="6:15" s="1363" customFormat="1">
      <c r="F715" s="1367"/>
      <c r="J715" s="1367"/>
      <c r="O715" s="1367"/>
    </row>
    <row r="716" spans="6:15" s="1363" customFormat="1">
      <c r="F716" s="1367"/>
      <c r="J716" s="1367"/>
      <c r="O716" s="1367"/>
    </row>
    <row r="717" spans="6:15" s="1363" customFormat="1">
      <c r="F717" s="1367"/>
      <c r="J717" s="1367"/>
      <c r="O717" s="1367"/>
    </row>
    <row r="718" spans="6:15" s="1363" customFormat="1">
      <c r="F718" s="1367"/>
      <c r="J718" s="1367"/>
      <c r="O718" s="1367"/>
    </row>
    <row r="719" spans="6:15" s="1363" customFormat="1">
      <c r="F719" s="1367"/>
      <c r="J719" s="1367"/>
      <c r="O719" s="1367"/>
    </row>
    <row r="720" spans="6:15" s="1363" customFormat="1">
      <c r="F720" s="1367"/>
      <c r="J720" s="1367"/>
      <c r="O720" s="1367"/>
    </row>
    <row r="721" spans="6:15" s="1363" customFormat="1">
      <c r="F721" s="1367"/>
      <c r="J721" s="1367"/>
      <c r="O721" s="1367"/>
    </row>
    <row r="722" spans="6:15" s="1363" customFormat="1">
      <c r="F722" s="1367"/>
      <c r="J722" s="1367"/>
      <c r="O722" s="1367"/>
    </row>
    <row r="723" spans="6:15" s="1363" customFormat="1">
      <c r="F723" s="1367"/>
      <c r="J723" s="1367"/>
      <c r="O723" s="1367"/>
    </row>
    <row r="724" spans="6:15" s="1363" customFormat="1">
      <c r="F724" s="1367"/>
      <c r="J724" s="1367"/>
      <c r="O724" s="1367"/>
    </row>
    <row r="725" spans="6:15" s="1363" customFormat="1">
      <c r="F725" s="1367"/>
      <c r="J725" s="1367"/>
      <c r="O725" s="1367"/>
    </row>
    <row r="726" spans="6:15" s="1363" customFormat="1">
      <c r="F726" s="1367"/>
      <c r="J726" s="1367"/>
      <c r="O726" s="1367"/>
    </row>
    <row r="727" spans="6:15" s="1363" customFormat="1">
      <c r="F727" s="1367"/>
      <c r="J727" s="1367"/>
      <c r="O727" s="1367"/>
    </row>
    <row r="728" spans="6:15" s="1363" customFormat="1">
      <c r="F728" s="1367"/>
      <c r="J728" s="1367"/>
      <c r="O728" s="1367"/>
    </row>
    <row r="729" spans="6:15" s="1363" customFormat="1">
      <c r="F729" s="1367"/>
      <c r="J729" s="1367"/>
      <c r="O729" s="1367"/>
    </row>
    <row r="730" spans="6:15" s="1363" customFormat="1">
      <c r="F730" s="1367"/>
      <c r="J730" s="1367"/>
      <c r="O730" s="1367"/>
    </row>
    <row r="731" spans="6:15" s="1363" customFormat="1">
      <c r="F731" s="1367"/>
      <c r="J731" s="1367"/>
      <c r="O731" s="1367"/>
    </row>
    <row r="732" spans="6:15" s="1363" customFormat="1">
      <c r="F732" s="1367"/>
      <c r="J732" s="1367"/>
      <c r="O732" s="1367"/>
    </row>
    <row r="733" spans="6:15" s="1363" customFormat="1">
      <c r="F733" s="1367"/>
      <c r="J733" s="1367"/>
      <c r="O733" s="1367"/>
    </row>
    <row r="734" spans="6:15" s="1363" customFormat="1">
      <c r="F734" s="1367"/>
      <c r="J734" s="1367"/>
      <c r="O734" s="1367"/>
    </row>
    <row r="735" spans="6:15" s="1363" customFormat="1">
      <c r="F735" s="1367"/>
      <c r="J735" s="1367"/>
      <c r="O735" s="1367"/>
    </row>
    <row r="736" spans="6:15" s="1363" customFormat="1">
      <c r="F736" s="1367"/>
      <c r="J736" s="1367"/>
      <c r="O736" s="1367"/>
    </row>
    <row r="737" spans="6:15" s="1363" customFormat="1">
      <c r="F737" s="1367"/>
      <c r="J737" s="1367"/>
      <c r="O737" s="1367"/>
    </row>
    <row r="738" spans="6:15" s="1363" customFormat="1">
      <c r="F738" s="1367"/>
      <c r="J738" s="1367"/>
      <c r="O738" s="1367"/>
    </row>
    <row r="739" spans="6:15" s="1363" customFormat="1">
      <c r="F739" s="1367"/>
      <c r="J739" s="1367"/>
      <c r="O739" s="1367"/>
    </row>
    <row r="740" spans="6:15" s="1363" customFormat="1">
      <c r="F740" s="1367"/>
      <c r="J740" s="1367"/>
      <c r="O740" s="1367"/>
    </row>
    <row r="741" spans="6:15" s="1363" customFormat="1">
      <c r="F741" s="1367"/>
      <c r="J741" s="1367"/>
      <c r="O741" s="1367"/>
    </row>
    <row r="742" spans="6:15" s="1363" customFormat="1">
      <c r="F742" s="1367"/>
      <c r="J742" s="1367"/>
      <c r="O742" s="1367"/>
    </row>
    <row r="743" spans="6:15" s="1363" customFormat="1">
      <c r="F743" s="1367"/>
      <c r="J743" s="1367"/>
      <c r="O743" s="1367"/>
    </row>
    <row r="744" spans="6:15" s="1363" customFormat="1">
      <c r="F744" s="1367"/>
      <c r="J744" s="1367"/>
      <c r="O744" s="1367"/>
    </row>
    <row r="745" spans="6:15" s="1363" customFormat="1">
      <c r="F745" s="1367"/>
      <c r="J745" s="1367"/>
      <c r="O745" s="1367"/>
    </row>
    <row r="746" spans="6:15" s="1363" customFormat="1">
      <c r="F746" s="1367"/>
      <c r="J746" s="1367"/>
      <c r="O746" s="1367"/>
    </row>
    <row r="747" spans="6:15" s="1363" customFormat="1">
      <c r="F747" s="1367"/>
      <c r="J747" s="1367"/>
      <c r="O747" s="1367"/>
    </row>
    <row r="748" spans="6:15" s="1363" customFormat="1">
      <c r="F748" s="1367"/>
      <c r="J748" s="1367"/>
      <c r="O748" s="1367"/>
    </row>
    <row r="749" spans="6:15" s="1363" customFormat="1">
      <c r="F749" s="1367"/>
      <c r="J749" s="1367"/>
      <c r="O749" s="1367"/>
    </row>
    <row r="750" spans="6:15" s="1363" customFormat="1">
      <c r="F750" s="1367"/>
      <c r="J750" s="1367"/>
      <c r="O750" s="1367"/>
    </row>
    <row r="751" spans="6:15" s="1363" customFormat="1">
      <c r="F751" s="1367"/>
      <c r="J751" s="1367"/>
      <c r="O751" s="1367"/>
    </row>
    <row r="752" spans="6:15" s="1363" customFormat="1">
      <c r="F752" s="1367"/>
      <c r="J752" s="1367"/>
      <c r="O752" s="1367"/>
    </row>
    <row r="753" spans="6:15" s="1363" customFormat="1">
      <c r="F753" s="1367"/>
      <c r="J753" s="1367"/>
      <c r="O753" s="1367"/>
    </row>
    <row r="754" spans="6:15" s="1363" customFormat="1">
      <c r="F754" s="1367"/>
      <c r="J754" s="1367"/>
      <c r="O754" s="1367"/>
    </row>
    <row r="755" spans="6:15" s="1363" customFormat="1">
      <c r="F755" s="1367"/>
      <c r="J755" s="1367"/>
      <c r="O755" s="1367"/>
    </row>
    <row r="756" spans="6:15" s="1363" customFormat="1">
      <c r="F756" s="1367"/>
      <c r="J756" s="1367"/>
      <c r="O756" s="1367"/>
    </row>
    <row r="757" spans="6:15" s="1363" customFormat="1">
      <c r="F757" s="1367"/>
      <c r="J757" s="1367"/>
      <c r="O757" s="1367"/>
    </row>
    <row r="758" spans="6:15" s="1363" customFormat="1">
      <c r="F758" s="1367"/>
      <c r="J758" s="1367"/>
      <c r="O758" s="1367"/>
    </row>
    <row r="759" spans="6:15" s="1363" customFormat="1">
      <c r="F759" s="1367"/>
      <c r="J759" s="1367"/>
      <c r="O759" s="1367"/>
    </row>
    <row r="760" spans="6:15" s="1363" customFormat="1">
      <c r="F760" s="1367"/>
      <c r="J760" s="1367"/>
      <c r="O760" s="1367"/>
    </row>
    <row r="761" spans="6:15" s="1363" customFormat="1">
      <c r="F761" s="1367"/>
      <c r="J761" s="1367"/>
      <c r="O761" s="1367"/>
    </row>
    <row r="762" spans="6:15" s="1363" customFormat="1">
      <c r="F762" s="1367"/>
      <c r="J762" s="1367"/>
      <c r="O762" s="1367"/>
    </row>
    <row r="763" spans="6:15" s="1363" customFormat="1">
      <c r="F763" s="1367"/>
      <c r="J763" s="1367"/>
      <c r="O763" s="1367"/>
    </row>
    <row r="764" spans="6:15" s="1363" customFormat="1">
      <c r="F764" s="1367"/>
      <c r="J764" s="1367"/>
      <c r="O764" s="1367"/>
    </row>
    <row r="765" spans="6:15" s="1363" customFormat="1">
      <c r="F765" s="1367"/>
      <c r="J765" s="1367"/>
      <c r="O765" s="1367"/>
    </row>
    <row r="766" spans="6:15" s="1363" customFormat="1">
      <c r="F766" s="1367"/>
      <c r="J766" s="1367"/>
      <c r="O766" s="1367"/>
    </row>
    <row r="767" spans="6:15" s="1363" customFormat="1">
      <c r="F767" s="1367"/>
      <c r="J767" s="1367"/>
      <c r="O767" s="1367"/>
    </row>
    <row r="768" spans="6:15" s="1363" customFormat="1">
      <c r="F768" s="1367"/>
      <c r="J768" s="1367"/>
      <c r="O768" s="1367"/>
    </row>
    <row r="769" spans="6:15" s="1363" customFormat="1">
      <c r="F769" s="1367"/>
      <c r="J769" s="1367"/>
      <c r="O769" s="1367"/>
    </row>
    <row r="770" spans="6:15" s="1363" customFormat="1">
      <c r="F770" s="1367"/>
      <c r="J770" s="1367"/>
      <c r="O770" s="1367"/>
    </row>
    <row r="771" spans="6:15" s="1363" customFormat="1">
      <c r="F771" s="1367"/>
      <c r="J771" s="1367"/>
      <c r="O771" s="1367"/>
    </row>
    <row r="772" spans="6:15" s="1363" customFormat="1">
      <c r="F772" s="1367"/>
      <c r="J772" s="1367"/>
      <c r="O772" s="1367"/>
    </row>
    <row r="773" spans="6:15" s="1363" customFormat="1">
      <c r="F773" s="1367"/>
      <c r="J773" s="1367"/>
      <c r="O773" s="1367"/>
    </row>
    <row r="774" spans="6:15" s="1363" customFormat="1">
      <c r="F774" s="1367"/>
      <c r="J774" s="1367"/>
      <c r="O774" s="1367"/>
    </row>
    <row r="775" spans="6:15" s="1363" customFormat="1">
      <c r="F775" s="1367"/>
      <c r="J775" s="1367"/>
      <c r="O775" s="1367"/>
    </row>
    <row r="776" spans="6:15" s="1363" customFormat="1">
      <c r="F776" s="1367"/>
      <c r="J776" s="1367"/>
      <c r="O776" s="1367"/>
    </row>
    <row r="777" spans="6:15" s="1363" customFormat="1">
      <c r="F777" s="1367"/>
      <c r="J777" s="1367"/>
      <c r="O777" s="1367"/>
    </row>
    <row r="778" spans="6:15" s="1363" customFormat="1">
      <c r="F778" s="1367"/>
      <c r="J778" s="1367"/>
      <c r="O778" s="1367"/>
    </row>
    <row r="779" spans="6:15" s="1363" customFormat="1">
      <c r="F779" s="1367"/>
      <c r="J779" s="1367"/>
      <c r="O779" s="1367"/>
    </row>
    <row r="780" spans="6:15" s="1363" customFormat="1">
      <c r="F780" s="1367"/>
      <c r="J780" s="1367"/>
      <c r="O780" s="1367"/>
    </row>
    <row r="781" spans="6:15" s="1363" customFormat="1">
      <c r="F781" s="1367"/>
      <c r="J781" s="1367"/>
      <c r="O781" s="1367"/>
    </row>
    <row r="782" spans="6:15" s="1363" customFormat="1">
      <c r="F782" s="1367"/>
      <c r="J782" s="1367"/>
      <c r="O782" s="1367"/>
    </row>
    <row r="783" spans="6:15" s="1363" customFormat="1">
      <c r="F783" s="1367"/>
      <c r="J783" s="1367"/>
      <c r="O783" s="1367"/>
    </row>
    <row r="784" spans="6:15" s="1363" customFormat="1">
      <c r="F784" s="1367"/>
      <c r="J784" s="1367"/>
      <c r="O784" s="1367"/>
    </row>
    <row r="785" spans="6:15" s="1363" customFormat="1">
      <c r="F785" s="1367"/>
      <c r="J785" s="1367"/>
      <c r="O785" s="1367"/>
    </row>
    <row r="786" spans="6:15" s="1363" customFormat="1">
      <c r="F786" s="1367"/>
      <c r="J786" s="1367"/>
      <c r="O786" s="1367"/>
    </row>
    <row r="787" spans="6:15" s="1363" customFormat="1">
      <c r="F787" s="1367"/>
      <c r="J787" s="1367"/>
      <c r="O787" s="1367"/>
    </row>
    <row r="788" spans="6:15" s="1363" customFormat="1">
      <c r="F788" s="1367"/>
      <c r="J788" s="1367"/>
      <c r="O788" s="1367"/>
    </row>
    <row r="789" spans="6:15" s="1363" customFormat="1">
      <c r="F789" s="1367"/>
      <c r="J789" s="1367"/>
      <c r="O789" s="1367"/>
    </row>
    <row r="790" spans="6:15" s="1363" customFormat="1">
      <c r="F790" s="1367"/>
      <c r="J790" s="1367"/>
      <c r="O790" s="1367"/>
    </row>
    <row r="791" spans="6:15" s="1363" customFormat="1">
      <c r="F791" s="1367"/>
      <c r="J791" s="1367"/>
      <c r="O791" s="1367"/>
    </row>
    <row r="792" spans="6:15" s="1363" customFormat="1">
      <c r="F792" s="1367"/>
      <c r="J792" s="1367"/>
      <c r="O792" s="1367"/>
    </row>
    <row r="793" spans="6:15" s="1363" customFormat="1">
      <c r="F793" s="1367"/>
      <c r="J793" s="1367"/>
      <c r="O793" s="1367"/>
    </row>
    <row r="794" spans="6:15" s="1363" customFormat="1">
      <c r="F794" s="1367"/>
      <c r="J794" s="1367"/>
      <c r="O794" s="1367"/>
    </row>
    <row r="795" spans="6:15" s="1363" customFormat="1">
      <c r="F795" s="1367"/>
      <c r="J795" s="1367"/>
      <c r="O795" s="1367"/>
    </row>
    <row r="796" spans="6:15" s="1363" customFormat="1">
      <c r="F796" s="1367"/>
      <c r="J796" s="1367"/>
      <c r="O796" s="1367"/>
    </row>
    <row r="797" spans="6:15" s="1363" customFormat="1">
      <c r="F797" s="1367"/>
      <c r="J797" s="1367"/>
      <c r="O797" s="1367"/>
    </row>
    <row r="798" spans="6:15" s="1363" customFormat="1">
      <c r="F798" s="1367"/>
      <c r="J798" s="1367"/>
      <c r="O798" s="1367"/>
    </row>
    <row r="799" spans="6:15" s="1363" customFormat="1">
      <c r="F799" s="1367"/>
      <c r="J799" s="1367"/>
      <c r="O799" s="1367"/>
    </row>
    <row r="800" spans="6:15" s="1363" customFormat="1">
      <c r="F800" s="1367"/>
      <c r="J800" s="1367"/>
      <c r="O800" s="1367"/>
    </row>
    <row r="801" spans="6:15" s="1363" customFormat="1">
      <c r="F801" s="1367"/>
      <c r="J801" s="1367"/>
      <c r="O801" s="1367"/>
    </row>
    <row r="802" spans="6:15" s="1363" customFormat="1">
      <c r="F802" s="1367"/>
      <c r="J802" s="1367"/>
      <c r="O802" s="1367"/>
    </row>
    <row r="803" spans="6:15" s="1363" customFormat="1">
      <c r="F803" s="1367"/>
      <c r="J803" s="1367"/>
      <c r="O803" s="1367"/>
    </row>
    <row r="804" spans="6:15" s="1363" customFormat="1">
      <c r="F804" s="1367"/>
      <c r="J804" s="1367"/>
      <c r="O804" s="1367"/>
    </row>
    <row r="805" spans="6:15" s="1363" customFormat="1">
      <c r="F805" s="1367"/>
      <c r="J805" s="1367"/>
      <c r="O805" s="1367"/>
    </row>
    <row r="806" spans="6:15" s="1363" customFormat="1">
      <c r="F806" s="1367"/>
      <c r="J806" s="1367"/>
      <c r="O806" s="1367"/>
    </row>
    <row r="807" spans="6:15" s="1363" customFormat="1">
      <c r="F807" s="1367"/>
      <c r="J807" s="1367"/>
      <c r="O807" s="1367"/>
    </row>
    <row r="808" spans="6:15" s="1363" customFormat="1">
      <c r="F808" s="1367"/>
      <c r="J808" s="1367"/>
      <c r="O808" s="1367"/>
    </row>
    <row r="809" spans="6:15" s="1363" customFormat="1">
      <c r="F809" s="1367"/>
      <c r="J809" s="1367"/>
      <c r="O809" s="1367"/>
    </row>
    <row r="810" spans="6:15" s="1363" customFormat="1">
      <c r="F810" s="1367"/>
      <c r="J810" s="1367"/>
      <c r="O810" s="1367"/>
    </row>
    <row r="811" spans="6:15" s="1363" customFormat="1">
      <c r="F811" s="1367"/>
      <c r="J811" s="1367"/>
      <c r="O811" s="1367"/>
    </row>
    <row r="812" spans="6:15" s="1363" customFormat="1">
      <c r="F812" s="1367"/>
      <c r="J812" s="1367"/>
      <c r="O812" s="1367"/>
    </row>
    <row r="813" spans="6:15" s="1363" customFormat="1">
      <c r="F813" s="1367"/>
      <c r="J813" s="1367"/>
      <c r="O813" s="1367"/>
    </row>
    <row r="814" spans="6:15" s="1363" customFormat="1">
      <c r="F814" s="1367"/>
      <c r="J814" s="1367"/>
      <c r="O814" s="1367"/>
    </row>
    <row r="815" spans="6:15" s="1363" customFormat="1">
      <c r="F815" s="1367"/>
      <c r="J815" s="1367"/>
      <c r="O815" s="1367"/>
    </row>
    <row r="816" spans="6:15" s="1363" customFormat="1">
      <c r="F816" s="1367"/>
      <c r="J816" s="1367"/>
      <c r="O816" s="1367"/>
    </row>
    <row r="817" spans="6:15" s="1363" customFormat="1">
      <c r="F817" s="1367"/>
      <c r="J817" s="1367"/>
      <c r="O817" s="1367"/>
    </row>
    <row r="818" spans="6:15" s="1363" customFormat="1">
      <c r="F818" s="1367"/>
      <c r="J818" s="1367"/>
      <c r="O818" s="1367"/>
    </row>
    <row r="819" spans="6:15" s="1363" customFormat="1">
      <c r="F819" s="1367"/>
      <c r="J819" s="1367"/>
      <c r="O819" s="1367"/>
    </row>
    <row r="820" spans="6:15" s="1363" customFormat="1">
      <c r="F820" s="1367"/>
      <c r="J820" s="1367"/>
      <c r="O820" s="1367"/>
    </row>
    <row r="821" spans="6:15" s="1363" customFormat="1">
      <c r="F821" s="1367"/>
      <c r="J821" s="1367"/>
      <c r="O821" s="1367"/>
    </row>
    <row r="822" spans="6:15" s="1363" customFormat="1">
      <c r="F822" s="1367"/>
      <c r="J822" s="1367"/>
      <c r="O822" s="1367"/>
    </row>
    <row r="823" spans="6:15" s="1363" customFormat="1">
      <c r="F823" s="1367"/>
      <c r="J823" s="1367"/>
      <c r="O823" s="1367"/>
    </row>
    <row r="824" spans="6:15" s="1363" customFormat="1">
      <c r="F824" s="1367"/>
      <c r="J824" s="1367"/>
      <c r="O824" s="1367"/>
    </row>
    <row r="825" spans="6:15" s="1363" customFormat="1">
      <c r="F825" s="1367"/>
      <c r="J825" s="1367"/>
      <c r="O825" s="1367"/>
    </row>
    <row r="826" spans="6:15" s="1363" customFormat="1">
      <c r="F826" s="1367"/>
      <c r="J826" s="1367"/>
      <c r="O826" s="1367"/>
    </row>
    <row r="827" spans="6:15" s="1363" customFormat="1">
      <c r="F827" s="1367"/>
      <c r="J827" s="1367"/>
      <c r="O827" s="1367"/>
    </row>
    <row r="828" spans="6:15" s="1363" customFormat="1">
      <c r="F828" s="1367"/>
      <c r="J828" s="1367"/>
      <c r="O828" s="1367"/>
    </row>
    <row r="829" spans="6:15" s="1363" customFormat="1">
      <c r="F829" s="1367"/>
      <c r="J829" s="1367"/>
      <c r="O829" s="1367"/>
    </row>
    <row r="830" spans="6:15" s="1363" customFormat="1">
      <c r="F830" s="1367"/>
      <c r="J830" s="1367"/>
      <c r="O830" s="1367"/>
    </row>
    <row r="831" spans="6:15" s="1363" customFormat="1">
      <c r="F831" s="1367"/>
      <c r="J831" s="1367"/>
      <c r="O831" s="1367"/>
    </row>
    <row r="832" spans="6:15" s="1363" customFormat="1">
      <c r="F832" s="1367"/>
      <c r="J832" s="1367"/>
      <c r="O832" s="1367"/>
    </row>
    <row r="833" spans="6:15" s="1363" customFormat="1">
      <c r="F833" s="1367"/>
      <c r="J833" s="1367"/>
      <c r="O833" s="1367"/>
    </row>
    <row r="834" spans="6:15" s="1363" customFormat="1">
      <c r="F834" s="1367"/>
      <c r="J834" s="1367"/>
      <c r="O834" s="1367"/>
    </row>
    <row r="835" spans="6:15" s="1363" customFormat="1">
      <c r="F835" s="1367"/>
      <c r="J835" s="1367"/>
      <c r="O835" s="1367"/>
    </row>
    <row r="836" spans="6:15" s="1363" customFormat="1">
      <c r="F836" s="1367"/>
      <c r="J836" s="1367"/>
      <c r="O836" s="1367"/>
    </row>
    <row r="837" spans="6:15" s="1363" customFormat="1">
      <c r="F837" s="1367"/>
      <c r="J837" s="1367"/>
      <c r="O837" s="1367"/>
    </row>
    <row r="838" spans="6:15" s="1363" customFormat="1">
      <c r="F838" s="1367"/>
      <c r="J838" s="1367"/>
      <c r="O838" s="1367"/>
    </row>
    <row r="839" spans="6:15" s="1363" customFormat="1">
      <c r="F839" s="1367"/>
      <c r="J839" s="1367"/>
      <c r="O839" s="1367"/>
    </row>
    <row r="840" spans="6:15" s="1363" customFormat="1">
      <c r="F840" s="1367"/>
      <c r="J840" s="1367"/>
      <c r="O840" s="1367"/>
    </row>
    <row r="841" spans="6:15" s="1363" customFormat="1">
      <c r="F841" s="1367"/>
      <c r="J841" s="1367"/>
      <c r="O841" s="1367"/>
    </row>
    <row r="842" spans="6:15" s="1363" customFormat="1">
      <c r="F842" s="1367"/>
      <c r="J842" s="1367"/>
      <c r="O842" s="1367"/>
    </row>
    <row r="843" spans="6:15" s="1363" customFormat="1">
      <c r="F843" s="1367"/>
      <c r="J843" s="1367"/>
      <c r="O843" s="1367"/>
    </row>
    <row r="844" spans="6:15" s="1363" customFormat="1">
      <c r="F844" s="1367"/>
      <c r="J844" s="1367"/>
      <c r="O844" s="1367"/>
    </row>
    <row r="845" spans="6:15" s="1363" customFormat="1">
      <c r="F845" s="1367"/>
      <c r="J845" s="1367"/>
      <c r="O845" s="1367"/>
    </row>
    <row r="846" spans="6:15" s="1363" customFormat="1">
      <c r="F846" s="1367"/>
      <c r="J846" s="1367"/>
      <c r="O846" s="1367"/>
    </row>
    <row r="847" spans="6:15" s="1363" customFormat="1">
      <c r="F847" s="1367"/>
      <c r="J847" s="1367"/>
      <c r="O847" s="1367"/>
    </row>
    <row r="848" spans="6:15" s="1363" customFormat="1">
      <c r="F848" s="1367"/>
      <c r="J848" s="1367"/>
      <c r="O848" s="1367"/>
    </row>
    <row r="849" spans="6:15" s="1363" customFormat="1">
      <c r="F849" s="1367"/>
      <c r="J849" s="1367"/>
      <c r="O849" s="1367"/>
    </row>
    <row r="850" spans="6:15" s="1363" customFormat="1">
      <c r="F850" s="1367"/>
      <c r="J850" s="1367"/>
      <c r="O850" s="1367"/>
    </row>
    <row r="851" spans="6:15" s="1363" customFormat="1">
      <c r="F851" s="1367"/>
      <c r="J851" s="1367"/>
      <c r="O851" s="1367"/>
    </row>
    <row r="852" spans="6:15" s="1363" customFormat="1">
      <c r="F852" s="1367"/>
      <c r="J852" s="1367"/>
      <c r="O852" s="1367"/>
    </row>
    <row r="853" spans="6:15" s="1363" customFormat="1">
      <c r="F853" s="1367"/>
      <c r="J853" s="1367"/>
      <c r="O853" s="1367"/>
    </row>
    <row r="854" spans="6:15" s="1363" customFormat="1">
      <c r="F854" s="1367"/>
      <c r="J854" s="1367"/>
      <c r="O854" s="1367"/>
    </row>
    <row r="855" spans="6:15" s="1363" customFormat="1">
      <c r="F855" s="1367"/>
      <c r="J855" s="1367"/>
      <c r="O855" s="1367"/>
    </row>
    <row r="856" spans="6:15" s="1363" customFormat="1">
      <c r="F856" s="1367"/>
      <c r="J856" s="1367"/>
      <c r="O856" s="1367"/>
    </row>
    <row r="857" spans="6:15" s="1363" customFormat="1">
      <c r="F857" s="1367"/>
      <c r="J857" s="1367"/>
      <c r="O857" s="1367"/>
    </row>
    <row r="858" spans="6:15" s="1363" customFormat="1">
      <c r="F858" s="1367"/>
      <c r="J858" s="1367"/>
      <c r="O858" s="1367"/>
    </row>
    <row r="859" spans="6:15" s="1363" customFormat="1">
      <c r="F859" s="1367"/>
      <c r="J859" s="1367"/>
      <c r="O859" s="1367"/>
    </row>
    <row r="860" spans="6:15" s="1363" customFormat="1">
      <c r="F860" s="1367"/>
      <c r="J860" s="1367"/>
      <c r="O860" s="1367"/>
    </row>
    <row r="861" spans="6:15" s="1363" customFormat="1">
      <c r="F861" s="1367"/>
      <c r="J861" s="1367"/>
      <c r="O861" s="1367"/>
    </row>
    <row r="862" spans="6:15" s="1363" customFormat="1">
      <c r="F862" s="1367"/>
      <c r="J862" s="1367"/>
      <c r="O862" s="1367"/>
    </row>
    <row r="863" spans="6:15" s="1363" customFormat="1">
      <c r="F863" s="1367"/>
      <c r="J863" s="1367"/>
      <c r="O863" s="1367"/>
    </row>
    <row r="864" spans="6:15" s="1363" customFormat="1">
      <c r="F864" s="1367"/>
      <c r="J864" s="1367"/>
      <c r="O864" s="1367"/>
    </row>
    <row r="865" spans="6:15" s="1363" customFormat="1">
      <c r="F865" s="1367"/>
      <c r="J865" s="1367"/>
      <c r="O865" s="1367"/>
    </row>
    <row r="866" spans="6:15" s="1363" customFormat="1">
      <c r="F866" s="1367"/>
      <c r="J866" s="1367"/>
      <c r="O866" s="1367"/>
    </row>
    <row r="867" spans="6:15" s="1363" customFormat="1">
      <c r="F867" s="1367"/>
      <c r="J867" s="1367"/>
      <c r="O867" s="1367"/>
    </row>
    <row r="868" spans="6:15" s="1363" customFormat="1">
      <c r="F868" s="1367"/>
      <c r="J868" s="1367"/>
      <c r="O868" s="1367"/>
    </row>
    <row r="869" spans="6:15" s="1363" customFormat="1">
      <c r="F869" s="1367"/>
      <c r="J869" s="1367"/>
      <c r="O869" s="1367"/>
    </row>
    <row r="870" spans="6:15" s="1363" customFormat="1">
      <c r="F870" s="1367"/>
      <c r="J870" s="1367"/>
      <c r="O870" s="1367"/>
    </row>
    <row r="871" spans="6:15" s="1363" customFormat="1">
      <c r="F871" s="1367"/>
      <c r="J871" s="1367"/>
      <c r="O871" s="1367"/>
    </row>
    <row r="872" spans="6:15" s="1363" customFormat="1">
      <c r="F872" s="1367"/>
      <c r="J872" s="1367"/>
      <c r="O872" s="1367"/>
    </row>
    <row r="873" spans="6:15" s="1363" customFormat="1">
      <c r="F873" s="1367"/>
      <c r="J873" s="1367"/>
      <c r="O873" s="1367"/>
    </row>
    <row r="874" spans="6:15" s="1363" customFormat="1">
      <c r="F874" s="1367"/>
      <c r="J874" s="1367"/>
      <c r="O874" s="1367"/>
    </row>
    <row r="875" spans="6:15" s="1363" customFormat="1">
      <c r="F875" s="1367"/>
      <c r="J875" s="1367"/>
      <c r="O875" s="1367"/>
    </row>
    <row r="876" spans="6:15" s="1363" customFormat="1">
      <c r="F876" s="1367"/>
      <c r="J876" s="1367"/>
      <c r="O876" s="1367"/>
    </row>
    <row r="877" spans="6:15" s="1363" customFormat="1">
      <c r="F877" s="1367"/>
      <c r="J877" s="1367"/>
      <c r="O877" s="1367"/>
    </row>
    <row r="878" spans="6:15" s="1363" customFormat="1">
      <c r="F878" s="1367"/>
      <c r="J878" s="1367"/>
      <c r="O878" s="1367"/>
    </row>
    <row r="879" spans="6:15" s="1363" customFormat="1">
      <c r="F879" s="1367"/>
      <c r="J879" s="1367"/>
      <c r="O879" s="1367"/>
    </row>
    <row r="880" spans="6:15" s="1363" customFormat="1">
      <c r="F880" s="1367"/>
      <c r="J880" s="1367"/>
      <c r="O880" s="1367"/>
    </row>
    <row r="881" spans="6:15" s="1363" customFormat="1">
      <c r="F881" s="1367"/>
      <c r="J881" s="1367"/>
      <c r="O881" s="1367"/>
    </row>
    <row r="882" spans="6:15" s="1363" customFormat="1">
      <c r="F882" s="1367"/>
      <c r="J882" s="1367"/>
      <c r="O882" s="1367"/>
    </row>
    <row r="883" spans="6:15" s="1363" customFormat="1">
      <c r="F883" s="1367"/>
      <c r="J883" s="1367"/>
      <c r="O883" s="1367"/>
    </row>
    <row r="884" spans="6:15" s="1363" customFormat="1">
      <c r="F884" s="1367"/>
      <c r="J884" s="1367"/>
      <c r="O884" s="1367"/>
    </row>
    <row r="885" spans="6:15" s="1363" customFormat="1">
      <c r="F885" s="1367"/>
      <c r="J885" s="1367"/>
      <c r="O885" s="1367"/>
    </row>
    <row r="886" spans="6:15" s="1363" customFormat="1">
      <c r="F886" s="1367"/>
      <c r="J886" s="1367"/>
      <c r="O886" s="1367"/>
    </row>
    <row r="887" spans="6:15" s="1363" customFormat="1">
      <c r="F887" s="1367"/>
      <c r="J887" s="1367"/>
      <c r="O887" s="1367"/>
    </row>
    <row r="888" spans="6:15" s="1363" customFormat="1">
      <c r="F888" s="1367"/>
      <c r="J888" s="1367"/>
      <c r="O888" s="1367"/>
    </row>
    <row r="889" spans="6:15" s="1363" customFormat="1">
      <c r="F889" s="1367"/>
      <c r="J889" s="1367"/>
      <c r="O889" s="1367"/>
    </row>
    <row r="890" spans="6:15" s="1363" customFormat="1">
      <c r="F890" s="1367"/>
      <c r="J890" s="1367"/>
      <c r="O890" s="1367"/>
    </row>
    <row r="891" spans="6:15" s="1363" customFormat="1">
      <c r="F891" s="1367"/>
      <c r="J891" s="1367"/>
      <c r="O891" s="1367"/>
    </row>
    <row r="892" spans="6:15" s="1363" customFormat="1">
      <c r="F892" s="1367"/>
      <c r="J892" s="1367"/>
      <c r="O892" s="1367"/>
    </row>
    <row r="893" spans="6:15" s="1363" customFormat="1">
      <c r="F893" s="1367"/>
      <c r="J893" s="1367"/>
      <c r="O893" s="1367"/>
    </row>
    <row r="894" spans="6:15" s="1363" customFormat="1">
      <c r="F894" s="1367"/>
      <c r="J894" s="1367"/>
      <c r="O894" s="1367"/>
    </row>
    <row r="895" spans="6:15" s="1363" customFormat="1">
      <c r="F895" s="1367"/>
      <c r="J895" s="1367"/>
      <c r="O895" s="1367"/>
    </row>
    <row r="896" spans="6:15" s="1363" customFormat="1">
      <c r="F896" s="1367"/>
      <c r="J896" s="1367"/>
      <c r="O896" s="1367"/>
    </row>
    <row r="897" spans="6:15" s="1363" customFormat="1">
      <c r="F897" s="1367"/>
      <c r="J897" s="1367"/>
      <c r="O897" s="1367"/>
    </row>
    <row r="898" spans="6:15" s="1363" customFormat="1">
      <c r="F898" s="1367"/>
      <c r="J898" s="1367"/>
      <c r="O898" s="1367"/>
    </row>
    <row r="899" spans="6:15" s="1363" customFormat="1">
      <c r="F899" s="1367"/>
      <c r="J899" s="1367"/>
      <c r="O899" s="1367"/>
    </row>
    <row r="900" spans="6:15" s="1363" customFormat="1">
      <c r="F900" s="1367"/>
      <c r="J900" s="1367"/>
      <c r="O900" s="1367"/>
    </row>
    <row r="901" spans="6:15" s="1363" customFormat="1">
      <c r="F901" s="1367"/>
      <c r="J901" s="1367"/>
      <c r="O901" s="1367"/>
    </row>
    <row r="902" spans="6:15" s="1363" customFormat="1">
      <c r="F902" s="1367"/>
      <c r="J902" s="1367"/>
      <c r="O902" s="1367"/>
    </row>
    <row r="903" spans="6:15" s="1363" customFormat="1">
      <c r="F903" s="1367"/>
      <c r="J903" s="1367"/>
      <c r="O903" s="1367"/>
    </row>
    <row r="904" spans="6:15" s="1363" customFormat="1">
      <c r="F904" s="1367"/>
      <c r="J904" s="1367"/>
      <c r="O904" s="1367"/>
    </row>
    <row r="905" spans="6:15" s="1363" customFormat="1">
      <c r="F905" s="1367"/>
      <c r="J905" s="1367"/>
      <c r="O905" s="1367"/>
    </row>
    <row r="906" spans="6:15" s="1363" customFormat="1">
      <c r="F906" s="1367"/>
      <c r="J906" s="1367"/>
      <c r="O906" s="1367"/>
    </row>
    <row r="907" spans="6:15" s="1363" customFormat="1">
      <c r="F907" s="1367"/>
      <c r="J907" s="1367"/>
      <c r="O907" s="1367"/>
    </row>
    <row r="908" spans="6:15" s="1363" customFormat="1">
      <c r="F908" s="1367"/>
      <c r="J908" s="1367"/>
      <c r="O908" s="1367"/>
    </row>
    <row r="909" spans="6:15" s="1363" customFormat="1">
      <c r="F909" s="1367"/>
      <c r="J909" s="1367"/>
      <c r="O909" s="1367"/>
    </row>
    <row r="910" spans="6:15" s="1363" customFormat="1">
      <c r="F910" s="1367"/>
      <c r="J910" s="1367"/>
      <c r="O910" s="1367"/>
    </row>
    <row r="911" spans="6:15" s="1363" customFormat="1">
      <c r="F911" s="1367"/>
      <c r="J911" s="1367"/>
      <c r="O911" s="1367"/>
    </row>
    <row r="912" spans="6:15" s="1363" customFormat="1">
      <c r="F912" s="1367"/>
      <c r="J912" s="1367"/>
      <c r="O912" s="1367"/>
    </row>
    <row r="913" spans="6:15" s="1363" customFormat="1">
      <c r="F913" s="1367"/>
      <c r="J913" s="1367"/>
      <c r="O913" s="1367"/>
    </row>
    <row r="914" spans="6:15" s="1363" customFormat="1">
      <c r="F914" s="1367"/>
      <c r="J914" s="1367"/>
      <c r="O914" s="1367"/>
    </row>
    <row r="915" spans="6:15" s="1363" customFormat="1">
      <c r="F915" s="1367"/>
      <c r="J915" s="1367"/>
      <c r="O915" s="1367"/>
    </row>
    <row r="916" spans="6:15" s="1363" customFormat="1">
      <c r="F916" s="1367"/>
      <c r="J916" s="1367"/>
      <c r="O916" s="1367"/>
    </row>
    <row r="917" spans="6:15" s="1363" customFormat="1">
      <c r="F917" s="1367"/>
      <c r="J917" s="1367"/>
      <c r="O917" s="1367"/>
    </row>
    <row r="918" spans="6:15" s="1363" customFormat="1">
      <c r="F918" s="1367"/>
      <c r="J918" s="1367"/>
      <c r="O918" s="1367"/>
    </row>
    <row r="919" spans="6:15" s="1363" customFormat="1">
      <c r="F919" s="1367"/>
      <c r="J919" s="1367"/>
      <c r="O919" s="1367"/>
    </row>
    <row r="920" spans="6:15" s="1363" customFormat="1">
      <c r="F920" s="1367"/>
      <c r="J920" s="1367"/>
      <c r="O920" s="1367"/>
    </row>
    <row r="921" spans="6:15" s="1363" customFormat="1">
      <c r="F921" s="1367"/>
      <c r="J921" s="1367"/>
      <c r="O921" s="1367"/>
    </row>
    <row r="922" spans="6:15" s="1363" customFormat="1">
      <c r="F922" s="1367"/>
      <c r="J922" s="1367"/>
      <c r="O922" s="1367"/>
    </row>
    <row r="923" spans="6:15" s="1363" customFormat="1">
      <c r="F923" s="1367"/>
      <c r="J923" s="1367"/>
      <c r="O923" s="1367"/>
    </row>
    <row r="924" spans="6:15" s="1363" customFormat="1">
      <c r="F924" s="1367"/>
      <c r="J924" s="1367"/>
      <c r="O924" s="1367"/>
    </row>
    <row r="925" spans="6:15" s="1363" customFormat="1">
      <c r="F925" s="1367"/>
      <c r="J925" s="1367"/>
      <c r="O925" s="1367"/>
    </row>
    <row r="926" spans="6:15" s="1363" customFormat="1">
      <c r="F926" s="1367"/>
      <c r="J926" s="1367"/>
      <c r="O926" s="1367"/>
    </row>
    <row r="927" spans="6:15" s="1363" customFormat="1">
      <c r="F927" s="1367"/>
      <c r="J927" s="1367"/>
      <c r="O927" s="1367"/>
    </row>
    <row r="928" spans="6:15" s="1363" customFormat="1">
      <c r="F928" s="1367"/>
      <c r="J928" s="1367"/>
      <c r="O928" s="1367"/>
    </row>
    <row r="929" spans="6:15" s="1363" customFormat="1">
      <c r="F929" s="1367"/>
      <c r="J929" s="1367"/>
      <c r="O929" s="1367"/>
    </row>
    <row r="930" spans="6:15" s="1363" customFormat="1">
      <c r="F930" s="1367"/>
      <c r="J930" s="1367"/>
      <c r="O930" s="1367"/>
    </row>
    <row r="931" spans="6:15" s="1363" customFormat="1">
      <c r="F931" s="1367"/>
      <c r="J931" s="1367"/>
      <c r="O931" s="1367"/>
    </row>
    <row r="932" spans="6:15" s="1363" customFormat="1">
      <c r="F932" s="1367"/>
      <c r="J932" s="1367"/>
      <c r="O932" s="1367"/>
    </row>
    <row r="933" spans="6:15" s="1363" customFormat="1">
      <c r="F933" s="1367"/>
      <c r="J933" s="1367"/>
      <c r="O933" s="1367"/>
    </row>
    <row r="934" spans="6:15" s="1363" customFormat="1">
      <c r="F934" s="1367"/>
      <c r="J934" s="1367"/>
      <c r="O934" s="1367"/>
    </row>
    <row r="935" spans="6:15" s="1363" customFormat="1">
      <c r="F935" s="1367"/>
      <c r="J935" s="1367"/>
      <c r="O935" s="1367"/>
    </row>
    <row r="936" spans="6:15" s="1363" customFormat="1">
      <c r="F936" s="1367"/>
      <c r="J936" s="1367"/>
      <c r="O936" s="1367"/>
    </row>
    <row r="937" spans="6:15" s="1363" customFormat="1">
      <c r="F937" s="1367"/>
      <c r="J937" s="1367"/>
      <c r="O937" s="1367"/>
    </row>
    <row r="938" spans="6:15" s="1363" customFormat="1">
      <c r="F938" s="1367"/>
      <c r="J938" s="1367"/>
      <c r="O938" s="1367"/>
    </row>
    <row r="939" spans="6:15" s="1363" customFormat="1">
      <c r="F939" s="1367"/>
      <c r="J939" s="1367"/>
      <c r="O939" s="1367"/>
    </row>
    <row r="940" spans="6:15" s="1363" customFormat="1">
      <c r="F940" s="1367"/>
      <c r="J940" s="1367"/>
      <c r="O940" s="1367"/>
    </row>
    <row r="941" spans="6:15" s="1363" customFormat="1">
      <c r="F941" s="1367"/>
      <c r="J941" s="1367"/>
      <c r="O941" s="1367"/>
    </row>
    <row r="942" spans="6:15" s="1363" customFormat="1">
      <c r="F942" s="1367"/>
      <c r="J942" s="1367"/>
      <c r="O942" s="1367"/>
    </row>
    <row r="943" spans="6:15" s="1363" customFormat="1">
      <c r="F943" s="1367"/>
      <c r="J943" s="1367"/>
      <c r="O943" s="1367"/>
    </row>
    <row r="944" spans="6:15" s="1363" customFormat="1">
      <c r="F944" s="1367"/>
      <c r="J944" s="1367"/>
      <c r="O944" s="1367"/>
    </row>
    <row r="945" spans="6:15" s="1363" customFormat="1">
      <c r="F945" s="1367"/>
      <c r="J945" s="1367"/>
      <c r="O945" s="1367"/>
    </row>
    <row r="946" spans="6:15" s="1363" customFormat="1">
      <c r="F946" s="1367"/>
      <c r="J946" s="1367"/>
      <c r="O946" s="1367"/>
    </row>
    <row r="947" spans="6:15" s="1363" customFormat="1">
      <c r="F947" s="1367"/>
      <c r="J947" s="1367"/>
      <c r="O947" s="1367"/>
    </row>
    <row r="948" spans="6:15" s="1363" customFormat="1">
      <c r="F948" s="1367"/>
      <c r="J948" s="1367"/>
      <c r="O948" s="1367"/>
    </row>
    <row r="949" spans="6:15" s="1363" customFormat="1">
      <c r="F949" s="1367"/>
      <c r="J949" s="1367"/>
      <c r="O949" s="1367"/>
    </row>
    <row r="950" spans="6:15" s="1363" customFormat="1">
      <c r="F950" s="1367"/>
      <c r="J950" s="1367"/>
      <c r="O950" s="1367"/>
    </row>
    <row r="951" spans="6:15" s="1363" customFormat="1">
      <c r="F951" s="1367"/>
      <c r="J951" s="1367"/>
      <c r="O951" s="1367"/>
    </row>
    <row r="952" spans="6:15" s="1363" customFormat="1">
      <c r="F952" s="1367"/>
      <c r="J952" s="1367"/>
      <c r="O952" s="1367"/>
    </row>
    <row r="953" spans="6:15" s="1363" customFormat="1">
      <c r="F953" s="1367"/>
      <c r="J953" s="1367"/>
      <c r="O953" s="1367"/>
    </row>
    <row r="954" spans="6:15" s="1363" customFormat="1">
      <c r="F954" s="1367"/>
      <c r="J954" s="1367"/>
      <c r="O954" s="1367"/>
    </row>
    <row r="955" spans="6:15" s="1363" customFormat="1">
      <c r="F955" s="1367"/>
      <c r="J955" s="1367"/>
      <c r="O955" s="1367"/>
    </row>
    <row r="956" spans="6:15" s="1363" customFormat="1">
      <c r="F956" s="1367"/>
      <c r="J956" s="1367"/>
      <c r="O956" s="1367"/>
    </row>
    <row r="957" spans="6:15" s="1363" customFormat="1">
      <c r="F957" s="1367"/>
      <c r="J957" s="1367"/>
      <c r="O957" s="1367"/>
    </row>
    <row r="958" spans="6:15" s="1363" customFormat="1">
      <c r="F958" s="1367"/>
      <c r="J958" s="1367"/>
      <c r="O958" s="1367"/>
    </row>
    <row r="959" spans="6:15" s="1363" customFormat="1">
      <c r="F959" s="1367"/>
      <c r="J959" s="1367"/>
      <c r="O959" s="1367"/>
    </row>
    <row r="960" spans="6:15" s="1363" customFormat="1">
      <c r="F960" s="1367"/>
      <c r="J960" s="1367"/>
      <c r="O960" s="1367"/>
    </row>
    <row r="961" spans="6:15" s="1363" customFormat="1">
      <c r="F961" s="1367"/>
      <c r="J961" s="1367"/>
      <c r="O961" s="1367"/>
    </row>
    <row r="962" spans="6:15" s="1363" customFormat="1">
      <c r="F962" s="1367"/>
      <c r="J962" s="1367"/>
      <c r="O962" s="1367"/>
    </row>
    <row r="963" spans="6:15" s="1363" customFormat="1">
      <c r="F963" s="1367"/>
      <c r="J963" s="1367"/>
      <c r="O963" s="1367"/>
    </row>
    <row r="964" spans="6:15" s="1363" customFormat="1">
      <c r="F964" s="1367"/>
      <c r="J964" s="1367"/>
      <c r="O964" s="1367"/>
    </row>
    <row r="965" spans="6:15" s="1363" customFormat="1">
      <c r="F965" s="1367"/>
      <c r="J965" s="1367"/>
      <c r="O965" s="1367"/>
    </row>
    <row r="966" spans="6:15" s="1363" customFormat="1">
      <c r="F966" s="1367"/>
      <c r="J966" s="1367"/>
      <c r="O966" s="1367"/>
    </row>
    <row r="967" spans="6:15" s="1363" customFormat="1">
      <c r="F967" s="1367"/>
      <c r="J967" s="1367"/>
      <c r="O967" s="1367"/>
    </row>
    <row r="968" spans="6:15" s="1363" customFormat="1">
      <c r="F968" s="1367"/>
      <c r="J968" s="1367"/>
      <c r="O968" s="1367"/>
    </row>
    <row r="969" spans="6:15" s="1363" customFormat="1">
      <c r="F969" s="1367"/>
      <c r="J969" s="1367"/>
      <c r="O969" s="1367"/>
    </row>
    <row r="970" spans="6:15" s="1363" customFormat="1">
      <c r="F970" s="1367"/>
      <c r="J970" s="1367"/>
      <c r="O970" s="1367"/>
    </row>
    <row r="971" spans="6:15" s="1363" customFormat="1">
      <c r="F971" s="1367"/>
      <c r="J971" s="1367"/>
      <c r="O971" s="1367"/>
    </row>
    <row r="972" spans="6:15" s="1363" customFormat="1">
      <c r="F972" s="1367"/>
      <c r="J972" s="1367"/>
      <c r="O972" s="1367"/>
    </row>
    <row r="973" spans="6:15" s="1363" customFormat="1">
      <c r="F973" s="1367"/>
      <c r="J973" s="1367"/>
      <c r="O973" s="1367"/>
    </row>
    <row r="974" spans="6:15" s="1363" customFormat="1">
      <c r="F974" s="1367"/>
      <c r="J974" s="1367"/>
      <c r="O974" s="1367"/>
    </row>
    <row r="975" spans="6:15" s="1363" customFormat="1">
      <c r="F975" s="1367"/>
      <c r="J975" s="1367"/>
      <c r="O975" s="1367"/>
    </row>
    <row r="976" spans="6:15" s="1363" customFormat="1">
      <c r="F976" s="1367"/>
      <c r="J976" s="1367"/>
      <c r="O976" s="1367"/>
    </row>
    <row r="977" spans="6:15" s="1363" customFormat="1">
      <c r="F977" s="1367"/>
      <c r="J977" s="1367"/>
      <c r="O977" s="1367"/>
    </row>
    <row r="978" spans="6:15" s="1363" customFormat="1">
      <c r="F978" s="1367"/>
      <c r="J978" s="1367"/>
      <c r="O978" s="1367"/>
    </row>
    <row r="979" spans="6:15" s="1363" customFormat="1">
      <c r="F979" s="1367"/>
      <c r="J979" s="1367"/>
      <c r="O979" s="1367"/>
    </row>
    <row r="980" spans="6:15" s="1363" customFormat="1">
      <c r="F980" s="1367"/>
      <c r="J980" s="1367"/>
      <c r="O980" s="1367"/>
    </row>
    <row r="981" spans="6:15" s="1363" customFormat="1">
      <c r="F981" s="1367"/>
      <c r="J981" s="1367"/>
      <c r="O981" s="1367"/>
    </row>
    <row r="982" spans="6:15" s="1363" customFormat="1">
      <c r="F982" s="1367"/>
      <c r="J982" s="1367"/>
      <c r="O982" s="1367"/>
    </row>
    <row r="983" spans="6:15" s="1363" customFormat="1">
      <c r="F983" s="1367"/>
      <c r="J983" s="1367"/>
      <c r="O983" s="1367"/>
    </row>
    <row r="984" spans="6:15" s="1363" customFormat="1">
      <c r="F984" s="1367"/>
      <c r="J984" s="1367"/>
      <c r="O984" s="1367"/>
    </row>
    <row r="985" spans="6:15" s="1363" customFormat="1">
      <c r="F985" s="1367"/>
      <c r="J985" s="1367"/>
      <c r="O985" s="1367"/>
    </row>
    <row r="986" spans="6:15" s="1363" customFormat="1">
      <c r="F986" s="1367"/>
      <c r="J986" s="1367"/>
      <c r="O986" s="1367"/>
    </row>
    <row r="987" spans="6:15" s="1363" customFormat="1">
      <c r="F987" s="1367"/>
      <c r="J987" s="1367"/>
      <c r="O987" s="1367"/>
    </row>
    <row r="988" spans="6:15" s="1363" customFormat="1">
      <c r="F988" s="1367"/>
      <c r="J988" s="1367"/>
      <c r="O988" s="1367"/>
    </row>
    <row r="989" spans="6:15" s="1363" customFormat="1">
      <c r="F989" s="1367"/>
      <c r="J989" s="1367"/>
      <c r="O989" s="1367"/>
    </row>
    <row r="990" spans="6:15" s="1363" customFormat="1">
      <c r="F990" s="1367"/>
      <c r="J990" s="1367"/>
      <c r="O990" s="1367"/>
    </row>
    <row r="991" spans="6:15" s="1363" customFormat="1">
      <c r="F991" s="1367"/>
      <c r="J991" s="1367"/>
      <c r="O991" s="1367"/>
    </row>
    <row r="992" spans="6:15" s="1363" customFormat="1">
      <c r="F992" s="1367"/>
      <c r="J992" s="1367"/>
      <c r="O992" s="1367"/>
    </row>
    <row r="993" spans="6:15" s="1363" customFormat="1">
      <c r="F993" s="1367"/>
      <c r="J993" s="1367"/>
      <c r="O993" s="1367"/>
    </row>
    <row r="994" spans="6:15" s="1363" customFormat="1">
      <c r="F994" s="1367"/>
      <c r="J994" s="1367"/>
      <c r="O994" s="1367"/>
    </row>
    <row r="995" spans="6:15" s="1363" customFormat="1">
      <c r="F995" s="1367"/>
      <c r="J995" s="1367"/>
      <c r="O995" s="1367"/>
    </row>
    <row r="996" spans="6:15" s="1363" customFormat="1">
      <c r="F996" s="1367"/>
      <c r="J996" s="1367"/>
      <c r="O996" s="1367"/>
    </row>
    <row r="997" spans="6:15" s="1363" customFormat="1">
      <c r="F997" s="1367"/>
      <c r="J997" s="1367"/>
      <c r="O997" s="1367"/>
    </row>
    <row r="998" spans="6:15" s="1363" customFormat="1">
      <c r="F998" s="1367"/>
      <c r="J998" s="1367"/>
      <c r="O998" s="1367"/>
    </row>
    <row r="999" spans="6:15" s="1363" customFormat="1">
      <c r="F999" s="1367"/>
      <c r="J999" s="1367"/>
      <c r="O999" s="1367"/>
    </row>
    <row r="1000" spans="6:15" s="1363" customFormat="1">
      <c r="F1000" s="1367"/>
      <c r="J1000" s="1367"/>
      <c r="O1000" s="1367"/>
    </row>
  </sheetData>
  <sheetProtection password="CB61" sheet="1" objects="1" scenarios="1" selectLockedCells="1"/>
  <mergeCells count="4">
    <mergeCell ref="C10:C13"/>
    <mergeCell ref="R10:R13"/>
    <mergeCell ref="C14:C17"/>
    <mergeCell ref="R14:R17"/>
  </mergeCells>
  <conditionalFormatting sqref="N26">
    <cfRule type="expression" dxfId="1449" priority="151" stopIfTrue="1">
      <formula>NOT(AND(AND(AND($B$29,$B$32),$B$86),$B$98))</formula>
    </cfRule>
  </conditionalFormatting>
  <conditionalFormatting sqref="J26">
    <cfRule type="expression" dxfId="1448" priority="152" stopIfTrue="1">
      <formula>NOT(AND(AND(AND($B$30,$B$33),$B$87),$B$99))</formula>
    </cfRule>
  </conditionalFormatting>
  <conditionalFormatting sqref="F26">
    <cfRule type="expression" dxfId="1447" priority="153" stopIfTrue="1">
      <formula>NOT(AND(AND(AND($B$31,$B$34),$B$88),$B$100))</formula>
    </cfRule>
  </conditionalFormatting>
  <conditionalFormatting sqref="M26">
    <cfRule type="expression" dxfId="1446" priority="154" stopIfTrue="1">
      <formula>NOT(AND(AND(AND($B$35,$B$86),$B$95),$B$101))</formula>
    </cfRule>
  </conditionalFormatting>
  <conditionalFormatting sqref="I26">
    <cfRule type="expression" dxfId="1445" priority="155" stopIfTrue="1">
      <formula>NOT(AND(AND(AND($B$36,$B$87),$B$96),$B$102))</formula>
    </cfRule>
  </conditionalFormatting>
  <conditionalFormatting sqref="E26">
    <cfRule type="expression" dxfId="1444" priority="156" stopIfTrue="1">
      <formula>NOT(AND(AND(AND($B$37,$B$88),$B$97),$B$103))</formula>
    </cfRule>
  </conditionalFormatting>
  <conditionalFormatting sqref="P10">
    <cfRule type="expression" dxfId="1443" priority="1" stopIfTrue="1">
      <formula>NOT($B$38)</formula>
    </cfRule>
  </conditionalFormatting>
  <conditionalFormatting sqref="N10">
    <cfRule type="expression" dxfId="1442" priority="2" stopIfTrue="1">
      <formula>NOT($B$38)</formula>
    </cfRule>
  </conditionalFormatting>
  <conditionalFormatting sqref="M10">
    <cfRule type="expression" dxfId="1441" priority="3" stopIfTrue="1">
      <formula>NOT($B$38)</formula>
    </cfRule>
  </conditionalFormatting>
  <conditionalFormatting sqref="L10">
    <cfRule type="expression" dxfId="1440" priority="4" stopIfTrue="1">
      <formula>NOT($B$39)</formula>
    </cfRule>
  </conditionalFormatting>
  <conditionalFormatting sqref="J10">
    <cfRule type="expression" dxfId="1439" priority="5" stopIfTrue="1">
      <formula>NOT($B$39)</formula>
    </cfRule>
  </conditionalFormatting>
  <conditionalFormatting sqref="I10">
    <cfRule type="expression" dxfId="1438" priority="6" stopIfTrue="1">
      <formula>NOT($B$39)</formula>
    </cfRule>
  </conditionalFormatting>
  <conditionalFormatting sqref="H10">
    <cfRule type="expression" dxfId="1437" priority="7" stopIfTrue="1">
      <formula>NOT($B$40)</formula>
    </cfRule>
  </conditionalFormatting>
  <conditionalFormatting sqref="F10">
    <cfRule type="expression" dxfId="1436" priority="8" stopIfTrue="1">
      <formula>NOT($B$40)</formula>
    </cfRule>
  </conditionalFormatting>
  <conditionalFormatting sqref="E10">
    <cfRule type="expression" dxfId="1435" priority="9" stopIfTrue="1">
      <formula>NOT($B$40)</formula>
    </cfRule>
  </conditionalFormatting>
  <conditionalFormatting sqref="P11">
    <cfRule type="expression" dxfId="1434" priority="10" stopIfTrue="1">
      <formula>NOT($B$41)</formula>
    </cfRule>
  </conditionalFormatting>
  <conditionalFormatting sqref="N11">
    <cfRule type="expression" dxfId="1433" priority="11" stopIfTrue="1">
      <formula>NOT($B$41)</formula>
    </cfRule>
  </conditionalFormatting>
  <conditionalFormatting sqref="M11">
    <cfRule type="expression" dxfId="1432" priority="12" stopIfTrue="1">
      <formula>NOT($B$41)</formula>
    </cfRule>
  </conditionalFormatting>
  <conditionalFormatting sqref="L11">
    <cfRule type="expression" dxfId="1431" priority="13" stopIfTrue="1">
      <formula>NOT($B$42)</formula>
    </cfRule>
  </conditionalFormatting>
  <conditionalFormatting sqref="J11">
    <cfRule type="expression" dxfId="1430" priority="14" stopIfTrue="1">
      <formula>NOT($B$42)</formula>
    </cfRule>
  </conditionalFormatting>
  <conditionalFormatting sqref="I11">
    <cfRule type="expression" dxfId="1429" priority="15" stopIfTrue="1">
      <formula>NOT($B$42)</formula>
    </cfRule>
  </conditionalFormatting>
  <conditionalFormatting sqref="H11">
    <cfRule type="expression" dxfId="1428" priority="16" stopIfTrue="1">
      <formula>NOT($B$43)</formula>
    </cfRule>
  </conditionalFormatting>
  <conditionalFormatting sqref="F11">
    <cfRule type="expression" dxfId="1427" priority="17" stopIfTrue="1">
      <formula>NOT($B$43)</formula>
    </cfRule>
  </conditionalFormatting>
  <conditionalFormatting sqref="E11">
    <cfRule type="expression" dxfId="1426" priority="18" stopIfTrue="1">
      <formula>NOT($B$43)</formula>
    </cfRule>
  </conditionalFormatting>
  <conditionalFormatting sqref="P12">
    <cfRule type="expression" dxfId="1425" priority="19" stopIfTrue="1">
      <formula>NOT($B$44)</formula>
    </cfRule>
  </conditionalFormatting>
  <conditionalFormatting sqref="N12">
    <cfRule type="expression" dxfId="1424" priority="20" stopIfTrue="1">
      <formula>NOT($B$44)</formula>
    </cfRule>
  </conditionalFormatting>
  <conditionalFormatting sqref="M12">
    <cfRule type="expression" dxfId="1423" priority="21" stopIfTrue="1">
      <formula>NOT($B$44)</formula>
    </cfRule>
  </conditionalFormatting>
  <conditionalFormatting sqref="L12">
    <cfRule type="expression" dxfId="1422" priority="22" stopIfTrue="1">
      <formula>NOT($B$45)</formula>
    </cfRule>
  </conditionalFormatting>
  <conditionalFormatting sqref="J12">
    <cfRule type="expression" dxfId="1421" priority="23" stopIfTrue="1">
      <formula>NOT($B$45)</formula>
    </cfRule>
  </conditionalFormatting>
  <conditionalFormatting sqref="I12">
    <cfRule type="expression" dxfId="1420" priority="24" stopIfTrue="1">
      <formula>NOT($B$45)</formula>
    </cfRule>
  </conditionalFormatting>
  <conditionalFormatting sqref="H12">
    <cfRule type="expression" dxfId="1419" priority="25" stopIfTrue="1">
      <formula>NOT($B$46)</formula>
    </cfRule>
  </conditionalFormatting>
  <conditionalFormatting sqref="F12">
    <cfRule type="expression" dxfId="1418" priority="26" stopIfTrue="1">
      <formula>NOT($B$46)</formula>
    </cfRule>
  </conditionalFormatting>
  <conditionalFormatting sqref="E12">
    <cfRule type="expression" dxfId="1417" priority="27" stopIfTrue="1">
      <formula>NOT($B$46)</formula>
    </cfRule>
  </conditionalFormatting>
  <conditionalFormatting sqref="P13">
    <cfRule type="expression" dxfId="1416" priority="28" stopIfTrue="1">
      <formula>NOT($B$47)</formula>
    </cfRule>
  </conditionalFormatting>
  <conditionalFormatting sqref="N13">
    <cfRule type="expression" dxfId="1415" priority="29" stopIfTrue="1">
      <formula>NOT($B$47)</formula>
    </cfRule>
  </conditionalFormatting>
  <conditionalFormatting sqref="M13">
    <cfRule type="expression" dxfId="1414" priority="30" stopIfTrue="1">
      <formula>NOT($B$47)</formula>
    </cfRule>
  </conditionalFormatting>
  <conditionalFormatting sqref="L13">
    <cfRule type="expression" dxfId="1413" priority="31" stopIfTrue="1">
      <formula>NOT($B$48)</formula>
    </cfRule>
  </conditionalFormatting>
  <conditionalFormatting sqref="J13">
    <cfRule type="expression" dxfId="1412" priority="32" stopIfTrue="1">
      <formula>NOT($B$48)</formula>
    </cfRule>
  </conditionalFormatting>
  <conditionalFormatting sqref="I13">
    <cfRule type="expression" dxfId="1411" priority="33" stopIfTrue="1">
      <formula>NOT($B$48)</formula>
    </cfRule>
  </conditionalFormatting>
  <conditionalFormatting sqref="H13">
    <cfRule type="expression" dxfId="1410" priority="34" stopIfTrue="1">
      <formula>NOT($B$49)</formula>
    </cfRule>
  </conditionalFormatting>
  <conditionalFormatting sqref="F13">
    <cfRule type="expression" dxfId="1409" priority="35" stopIfTrue="1">
      <formula>NOT($B$49)</formula>
    </cfRule>
  </conditionalFormatting>
  <conditionalFormatting sqref="E13">
    <cfRule type="expression" dxfId="1408" priority="36" stopIfTrue="1">
      <formula>NOT($B$49)</formula>
    </cfRule>
  </conditionalFormatting>
  <conditionalFormatting sqref="P14">
    <cfRule type="expression" dxfId="1407" priority="37" stopIfTrue="1">
      <formula>NOT($B$50)</formula>
    </cfRule>
  </conditionalFormatting>
  <conditionalFormatting sqref="N14">
    <cfRule type="expression" dxfId="1406" priority="38" stopIfTrue="1">
      <formula>NOT($B$50)</formula>
    </cfRule>
  </conditionalFormatting>
  <conditionalFormatting sqref="M14">
    <cfRule type="expression" dxfId="1405" priority="39" stopIfTrue="1">
      <formula>NOT($B$50)</formula>
    </cfRule>
  </conditionalFormatting>
  <conditionalFormatting sqref="L14">
    <cfRule type="expression" dxfId="1404" priority="40" stopIfTrue="1">
      <formula>NOT($B$51)</formula>
    </cfRule>
  </conditionalFormatting>
  <conditionalFormatting sqref="J14">
    <cfRule type="expression" dxfId="1403" priority="41" stopIfTrue="1">
      <formula>NOT($B$51)</formula>
    </cfRule>
  </conditionalFormatting>
  <conditionalFormatting sqref="I14">
    <cfRule type="expression" dxfId="1402" priority="42" stopIfTrue="1">
      <formula>NOT($B$51)</formula>
    </cfRule>
  </conditionalFormatting>
  <conditionalFormatting sqref="H14">
    <cfRule type="expression" dxfId="1401" priority="43" stopIfTrue="1">
      <formula>NOT($B$52)</formula>
    </cfRule>
  </conditionalFormatting>
  <conditionalFormatting sqref="F14">
    <cfRule type="expression" dxfId="1400" priority="44" stopIfTrue="1">
      <formula>NOT($B$52)</formula>
    </cfRule>
  </conditionalFormatting>
  <conditionalFormatting sqref="E14">
    <cfRule type="expression" dxfId="1399" priority="45" stopIfTrue="1">
      <formula>NOT($B$52)</formula>
    </cfRule>
  </conditionalFormatting>
  <conditionalFormatting sqref="P15">
    <cfRule type="expression" dxfId="1398" priority="46" stopIfTrue="1">
      <formula>NOT($B$53)</formula>
    </cfRule>
  </conditionalFormatting>
  <conditionalFormatting sqref="N15">
    <cfRule type="expression" dxfId="1397" priority="47" stopIfTrue="1">
      <formula>NOT($B$53)</formula>
    </cfRule>
  </conditionalFormatting>
  <conditionalFormatting sqref="M15">
    <cfRule type="expression" dxfId="1396" priority="48" stopIfTrue="1">
      <formula>NOT($B$53)</formula>
    </cfRule>
  </conditionalFormatting>
  <conditionalFormatting sqref="L15">
    <cfRule type="expression" dxfId="1395" priority="49" stopIfTrue="1">
      <formula>NOT($B$54)</formula>
    </cfRule>
  </conditionalFormatting>
  <conditionalFormatting sqref="J15">
    <cfRule type="expression" dxfId="1394" priority="50" stopIfTrue="1">
      <formula>NOT($B$54)</formula>
    </cfRule>
  </conditionalFormatting>
  <conditionalFormatting sqref="I15">
    <cfRule type="expression" dxfId="1393" priority="51" stopIfTrue="1">
      <formula>NOT($B$54)</formula>
    </cfRule>
  </conditionalFormatting>
  <conditionalFormatting sqref="H15">
    <cfRule type="expression" dxfId="1392" priority="52" stopIfTrue="1">
      <formula>NOT($B$55)</formula>
    </cfRule>
  </conditionalFormatting>
  <conditionalFormatting sqref="F15">
    <cfRule type="expression" dxfId="1391" priority="53" stopIfTrue="1">
      <formula>NOT($B$55)</formula>
    </cfRule>
  </conditionalFormatting>
  <conditionalFormatting sqref="E15">
    <cfRule type="expression" dxfId="1390" priority="54" stopIfTrue="1">
      <formula>NOT($B$55)</formula>
    </cfRule>
  </conditionalFormatting>
  <conditionalFormatting sqref="P16">
    <cfRule type="expression" dxfId="1389" priority="55" stopIfTrue="1">
      <formula>NOT($B$56)</formula>
    </cfRule>
  </conditionalFormatting>
  <conditionalFormatting sqref="N16">
    <cfRule type="expression" dxfId="1388" priority="56" stopIfTrue="1">
      <formula>NOT($B$56)</formula>
    </cfRule>
  </conditionalFormatting>
  <conditionalFormatting sqref="M16">
    <cfRule type="expression" dxfId="1387" priority="57" stopIfTrue="1">
      <formula>NOT($B$56)</formula>
    </cfRule>
  </conditionalFormatting>
  <conditionalFormatting sqref="L16">
    <cfRule type="expression" dxfId="1386" priority="58" stopIfTrue="1">
      <formula>NOT($B$57)</formula>
    </cfRule>
  </conditionalFormatting>
  <conditionalFormatting sqref="J16">
    <cfRule type="expression" dxfId="1385" priority="59" stopIfTrue="1">
      <formula>NOT($B$57)</formula>
    </cfRule>
  </conditionalFormatting>
  <conditionalFormatting sqref="I16">
    <cfRule type="expression" dxfId="1384" priority="60" stopIfTrue="1">
      <formula>NOT($B$57)</formula>
    </cfRule>
  </conditionalFormatting>
  <conditionalFormatting sqref="H16">
    <cfRule type="expression" dxfId="1383" priority="61" stopIfTrue="1">
      <formula>NOT($B$58)</formula>
    </cfRule>
  </conditionalFormatting>
  <conditionalFormatting sqref="F16">
    <cfRule type="expression" dxfId="1382" priority="62" stopIfTrue="1">
      <formula>NOT($B$58)</formula>
    </cfRule>
  </conditionalFormatting>
  <conditionalFormatting sqref="E16">
    <cfRule type="expression" dxfId="1381" priority="63" stopIfTrue="1">
      <formula>NOT($B$58)</formula>
    </cfRule>
  </conditionalFormatting>
  <conditionalFormatting sqref="P17">
    <cfRule type="expression" dxfId="1380" priority="64" stopIfTrue="1">
      <formula>NOT($B$59)</formula>
    </cfRule>
  </conditionalFormatting>
  <conditionalFormatting sqref="N17">
    <cfRule type="expression" dxfId="1379" priority="65" stopIfTrue="1">
      <formula>NOT($B$59)</formula>
    </cfRule>
  </conditionalFormatting>
  <conditionalFormatting sqref="M17">
    <cfRule type="expression" dxfId="1378" priority="66" stopIfTrue="1">
      <formula>NOT($B$59)</formula>
    </cfRule>
  </conditionalFormatting>
  <conditionalFormatting sqref="L17">
    <cfRule type="expression" dxfId="1377" priority="67" stopIfTrue="1">
      <formula>NOT($B$60)</formula>
    </cfRule>
  </conditionalFormatting>
  <conditionalFormatting sqref="J17">
    <cfRule type="expression" dxfId="1376" priority="68" stopIfTrue="1">
      <formula>NOT($B$60)</formula>
    </cfRule>
  </conditionalFormatting>
  <conditionalFormatting sqref="I17">
    <cfRule type="expression" dxfId="1375" priority="69" stopIfTrue="1">
      <formula>NOT($B$60)</formula>
    </cfRule>
  </conditionalFormatting>
  <conditionalFormatting sqref="H17">
    <cfRule type="expression" dxfId="1374" priority="70" stopIfTrue="1">
      <formula>NOT($B$61)</formula>
    </cfRule>
  </conditionalFormatting>
  <conditionalFormatting sqref="F17">
    <cfRule type="expression" dxfId="1373" priority="71" stopIfTrue="1">
      <formula>NOT($B$61)</formula>
    </cfRule>
  </conditionalFormatting>
  <conditionalFormatting sqref="E17">
    <cfRule type="expression" dxfId="1372" priority="72" stopIfTrue="1">
      <formula>NOT($B$61)</formula>
    </cfRule>
  </conditionalFormatting>
  <conditionalFormatting sqref="P18">
    <cfRule type="expression" dxfId="1371" priority="73" stopIfTrue="1">
      <formula>NOT($B$62)</formula>
    </cfRule>
  </conditionalFormatting>
  <conditionalFormatting sqref="N18">
    <cfRule type="expression" dxfId="1370" priority="74" stopIfTrue="1">
      <formula>NOT($B$62)</formula>
    </cfRule>
  </conditionalFormatting>
  <conditionalFormatting sqref="M18">
    <cfRule type="expression" dxfId="1369" priority="75" stopIfTrue="1">
      <formula>NOT($B$62)</formula>
    </cfRule>
  </conditionalFormatting>
  <conditionalFormatting sqref="L18">
    <cfRule type="expression" dxfId="1368" priority="76" stopIfTrue="1">
      <formula>NOT($B$63)</formula>
    </cfRule>
  </conditionalFormatting>
  <conditionalFormatting sqref="J18">
    <cfRule type="expression" dxfId="1367" priority="77" stopIfTrue="1">
      <formula>NOT($B$63)</formula>
    </cfRule>
  </conditionalFormatting>
  <conditionalFormatting sqref="I18">
    <cfRule type="expression" dxfId="1366" priority="78" stopIfTrue="1">
      <formula>NOT($B$63)</formula>
    </cfRule>
  </conditionalFormatting>
  <conditionalFormatting sqref="H18">
    <cfRule type="expression" dxfId="1365" priority="79" stopIfTrue="1">
      <formula>NOT($B$64)</formula>
    </cfRule>
  </conditionalFormatting>
  <conditionalFormatting sqref="F18">
    <cfRule type="expression" dxfId="1364" priority="80" stopIfTrue="1">
      <formula>NOT($B$64)</formula>
    </cfRule>
  </conditionalFormatting>
  <conditionalFormatting sqref="E18">
    <cfRule type="expression" dxfId="1363" priority="81" stopIfTrue="1">
      <formula>NOT($B$64)</formula>
    </cfRule>
  </conditionalFormatting>
  <conditionalFormatting sqref="P19">
    <cfRule type="expression" dxfId="1362" priority="82" stopIfTrue="1">
      <formula>NOT($B$65)</formula>
    </cfRule>
  </conditionalFormatting>
  <conditionalFormatting sqref="N19">
    <cfRule type="expression" dxfId="1361" priority="83" stopIfTrue="1">
      <formula>NOT($B$65)</formula>
    </cfRule>
  </conditionalFormatting>
  <conditionalFormatting sqref="M19">
    <cfRule type="expression" dxfId="1360" priority="84" stopIfTrue="1">
      <formula>NOT($B$65)</formula>
    </cfRule>
  </conditionalFormatting>
  <conditionalFormatting sqref="L19">
    <cfRule type="expression" dxfId="1359" priority="85" stopIfTrue="1">
      <formula>NOT($B$66)</formula>
    </cfRule>
  </conditionalFormatting>
  <conditionalFormatting sqref="J19">
    <cfRule type="expression" dxfId="1358" priority="86" stopIfTrue="1">
      <formula>NOT($B$66)</formula>
    </cfRule>
  </conditionalFormatting>
  <conditionalFormatting sqref="I19">
    <cfRule type="expression" dxfId="1357" priority="87" stopIfTrue="1">
      <formula>NOT($B$66)</formula>
    </cfRule>
  </conditionalFormatting>
  <conditionalFormatting sqref="H19">
    <cfRule type="expression" dxfId="1356" priority="88" stopIfTrue="1">
      <formula>NOT($B$67)</formula>
    </cfRule>
  </conditionalFormatting>
  <conditionalFormatting sqref="F19">
    <cfRule type="expression" dxfId="1355" priority="89" stopIfTrue="1">
      <formula>NOT($B$67)</formula>
    </cfRule>
  </conditionalFormatting>
  <conditionalFormatting sqref="E19">
    <cfRule type="expression" dxfId="1354" priority="90" stopIfTrue="1">
      <formula>NOT($B$67)</formula>
    </cfRule>
  </conditionalFormatting>
  <conditionalFormatting sqref="P20">
    <cfRule type="expression" dxfId="1353" priority="91" stopIfTrue="1">
      <formula>NOT($B$68)</formula>
    </cfRule>
  </conditionalFormatting>
  <conditionalFormatting sqref="N20">
    <cfRule type="expression" dxfId="1352" priority="92" stopIfTrue="1">
      <formula>NOT($B$68)</formula>
    </cfRule>
  </conditionalFormatting>
  <conditionalFormatting sqref="M20">
    <cfRule type="expression" dxfId="1351" priority="93" stopIfTrue="1">
      <formula>NOT($B$68)</formula>
    </cfRule>
  </conditionalFormatting>
  <conditionalFormatting sqref="L20">
    <cfRule type="expression" dxfId="1350" priority="94" stopIfTrue="1">
      <formula>NOT($B$69)</formula>
    </cfRule>
  </conditionalFormatting>
  <conditionalFormatting sqref="J20">
    <cfRule type="expression" dxfId="1349" priority="95" stopIfTrue="1">
      <formula>NOT($B$69)</formula>
    </cfRule>
  </conditionalFormatting>
  <conditionalFormatting sqref="I20">
    <cfRule type="expression" dxfId="1348" priority="96" stopIfTrue="1">
      <formula>NOT($B$69)</formula>
    </cfRule>
  </conditionalFormatting>
  <conditionalFormatting sqref="H20">
    <cfRule type="expression" dxfId="1347" priority="97" stopIfTrue="1">
      <formula>NOT($B$70)</formula>
    </cfRule>
  </conditionalFormatting>
  <conditionalFormatting sqref="F20">
    <cfRule type="expression" dxfId="1346" priority="98" stopIfTrue="1">
      <formula>NOT($B$70)</formula>
    </cfRule>
  </conditionalFormatting>
  <conditionalFormatting sqref="E20">
    <cfRule type="expression" dxfId="1345" priority="99" stopIfTrue="1">
      <formula>NOT($B$70)</formula>
    </cfRule>
  </conditionalFormatting>
  <conditionalFormatting sqref="P21">
    <cfRule type="expression" dxfId="1344" priority="100" stopIfTrue="1">
      <formula>NOT($B$71)</formula>
    </cfRule>
  </conditionalFormatting>
  <conditionalFormatting sqref="N21">
    <cfRule type="expression" dxfId="1343" priority="101" stopIfTrue="1">
      <formula>NOT($B$71)</formula>
    </cfRule>
  </conditionalFormatting>
  <conditionalFormatting sqref="M21">
    <cfRule type="expression" dxfId="1342" priority="102" stopIfTrue="1">
      <formula>NOT($B$71)</formula>
    </cfRule>
  </conditionalFormatting>
  <conditionalFormatting sqref="L21">
    <cfRule type="expression" dxfId="1341" priority="103" stopIfTrue="1">
      <formula>NOT($B$72)</formula>
    </cfRule>
  </conditionalFormatting>
  <conditionalFormatting sqref="J21">
    <cfRule type="expression" dxfId="1340" priority="104" stopIfTrue="1">
      <formula>NOT($B$72)</formula>
    </cfRule>
  </conditionalFormatting>
  <conditionalFormatting sqref="I21">
    <cfRule type="expression" dxfId="1339" priority="105" stopIfTrue="1">
      <formula>NOT($B$72)</formula>
    </cfRule>
  </conditionalFormatting>
  <conditionalFormatting sqref="H21">
    <cfRule type="expression" dxfId="1338" priority="106" stopIfTrue="1">
      <formula>NOT($B$73)</formula>
    </cfRule>
  </conditionalFormatting>
  <conditionalFormatting sqref="F21">
    <cfRule type="expression" dxfId="1337" priority="107" stopIfTrue="1">
      <formula>NOT($B$73)</formula>
    </cfRule>
  </conditionalFormatting>
  <conditionalFormatting sqref="E21">
    <cfRule type="expression" dxfId="1336" priority="108" stopIfTrue="1">
      <formula>NOT($B$73)</formula>
    </cfRule>
  </conditionalFormatting>
  <conditionalFormatting sqref="P22">
    <cfRule type="expression" dxfId="1335" priority="109" stopIfTrue="1">
      <formula>NOT($B$74)</formula>
    </cfRule>
  </conditionalFormatting>
  <conditionalFormatting sqref="N22">
    <cfRule type="expression" dxfId="1334" priority="110" stopIfTrue="1">
      <formula>NOT($B$74)</formula>
    </cfRule>
  </conditionalFormatting>
  <conditionalFormatting sqref="M22">
    <cfRule type="expression" dxfId="1333" priority="111" stopIfTrue="1">
      <formula>NOT($B$74)</formula>
    </cfRule>
  </conditionalFormatting>
  <conditionalFormatting sqref="L22">
    <cfRule type="expression" dxfId="1332" priority="112" stopIfTrue="1">
      <formula>NOT($B$75)</formula>
    </cfRule>
  </conditionalFormatting>
  <conditionalFormatting sqref="J22">
    <cfRule type="expression" dxfId="1331" priority="113" stopIfTrue="1">
      <formula>NOT($B$75)</formula>
    </cfRule>
  </conditionalFormatting>
  <conditionalFormatting sqref="I22">
    <cfRule type="expression" dxfId="1330" priority="114" stopIfTrue="1">
      <formula>NOT($B$75)</formula>
    </cfRule>
  </conditionalFormatting>
  <conditionalFormatting sqref="H22">
    <cfRule type="expression" dxfId="1329" priority="115" stopIfTrue="1">
      <formula>NOT($B$76)</formula>
    </cfRule>
  </conditionalFormatting>
  <conditionalFormatting sqref="F22">
    <cfRule type="expression" dxfId="1328" priority="116" stopIfTrue="1">
      <formula>NOT($B$76)</formula>
    </cfRule>
  </conditionalFormatting>
  <conditionalFormatting sqref="E22">
    <cfRule type="expression" dxfId="1327" priority="117" stopIfTrue="1">
      <formula>NOT($B$76)</formula>
    </cfRule>
  </conditionalFormatting>
  <conditionalFormatting sqref="P23">
    <cfRule type="expression" dxfId="1326" priority="118" stopIfTrue="1">
      <formula>NOT($B$77)</formula>
    </cfRule>
  </conditionalFormatting>
  <conditionalFormatting sqref="N23">
    <cfRule type="expression" dxfId="1325" priority="119" stopIfTrue="1">
      <formula>NOT($B$77)</formula>
    </cfRule>
  </conditionalFormatting>
  <conditionalFormatting sqref="M23">
    <cfRule type="expression" dxfId="1324" priority="120" stopIfTrue="1">
      <formula>NOT($B$77)</formula>
    </cfRule>
  </conditionalFormatting>
  <conditionalFormatting sqref="L23">
    <cfRule type="expression" dxfId="1323" priority="121" stopIfTrue="1">
      <formula>NOT($B$78)</formula>
    </cfRule>
  </conditionalFormatting>
  <conditionalFormatting sqref="J23">
    <cfRule type="expression" dxfId="1322" priority="122" stopIfTrue="1">
      <formula>NOT($B$78)</formula>
    </cfRule>
  </conditionalFormatting>
  <conditionalFormatting sqref="I23">
    <cfRule type="expression" dxfId="1321" priority="123" stopIfTrue="1">
      <formula>NOT($B$78)</formula>
    </cfRule>
  </conditionalFormatting>
  <conditionalFormatting sqref="H23">
    <cfRule type="expression" dxfId="1320" priority="124" stopIfTrue="1">
      <formula>NOT($B$79)</formula>
    </cfRule>
  </conditionalFormatting>
  <conditionalFormatting sqref="F23">
    <cfRule type="expression" dxfId="1319" priority="125" stopIfTrue="1">
      <formula>NOT($B$79)</formula>
    </cfRule>
  </conditionalFormatting>
  <conditionalFormatting sqref="E23">
    <cfRule type="expression" dxfId="1318" priority="126" stopIfTrue="1">
      <formula>NOT($B$79)</formula>
    </cfRule>
  </conditionalFormatting>
  <conditionalFormatting sqref="P24">
    <cfRule type="expression" dxfId="1317" priority="127" stopIfTrue="1">
      <formula>NOT($B$80)</formula>
    </cfRule>
  </conditionalFormatting>
  <conditionalFormatting sqref="N24">
    <cfRule type="expression" dxfId="1316" priority="128" stopIfTrue="1">
      <formula>NOT($B$80)</formula>
    </cfRule>
  </conditionalFormatting>
  <conditionalFormatting sqref="M24">
    <cfRule type="expression" dxfId="1315" priority="129" stopIfTrue="1">
      <formula>NOT($B$80)</formula>
    </cfRule>
  </conditionalFormatting>
  <conditionalFormatting sqref="L24">
    <cfRule type="expression" dxfId="1314" priority="130" stopIfTrue="1">
      <formula>NOT($B$81)</formula>
    </cfRule>
  </conditionalFormatting>
  <conditionalFormatting sqref="J24">
    <cfRule type="expression" dxfId="1313" priority="131" stopIfTrue="1">
      <formula>NOT($B$81)</formula>
    </cfRule>
  </conditionalFormatting>
  <conditionalFormatting sqref="I24">
    <cfRule type="expression" dxfId="1312" priority="132" stopIfTrue="1">
      <formula>NOT($B$81)</formula>
    </cfRule>
  </conditionalFormatting>
  <conditionalFormatting sqref="H24">
    <cfRule type="expression" dxfId="1311" priority="133" stopIfTrue="1">
      <formula>NOT($B$82)</formula>
    </cfRule>
  </conditionalFormatting>
  <conditionalFormatting sqref="F24">
    <cfRule type="expression" dxfId="1310" priority="134" stopIfTrue="1">
      <formula>NOT($B$82)</formula>
    </cfRule>
  </conditionalFormatting>
  <conditionalFormatting sqref="E24">
    <cfRule type="expression" dxfId="1309" priority="135" stopIfTrue="1">
      <formula>NOT($B$82)</formula>
    </cfRule>
  </conditionalFormatting>
  <conditionalFormatting sqref="P25">
    <cfRule type="expression" dxfId="1308" priority="136" stopIfTrue="1">
      <formula>NOT($B$83)</formula>
    </cfRule>
  </conditionalFormatting>
  <conditionalFormatting sqref="N25">
    <cfRule type="expression" dxfId="1307" priority="137" stopIfTrue="1">
      <formula>NOT($B$83)</formula>
    </cfRule>
  </conditionalFormatting>
  <conditionalFormatting sqref="M25">
    <cfRule type="expression" dxfId="1306" priority="138" stopIfTrue="1">
      <formula>NOT($B$83)</formula>
    </cfRule>
  </conditionalFormatting>
  <conditionalFormatting sqref="L25">
    <cfRule type="expression" dxfId="1305" priority="139" stopIfTrue="1">
      <formula>NOT($B$84)</formula>
    </cfRule>
  </conditionalFormatting>
  <conditionalFormatting sqref="J25">
    <cfRule type="expression" dxfId="1304" priority="140" stopIfTrue="1">
      <formula>NOT($B$84)</formula>
    </cfRule>
  </conditionalFormatting>
  <conditionalFormatting sqref="I25">
    <cfRule type="expression" dxfId="1303" priority="141" stopIfTrue="1">
      <formula>NOT($B$84)</formula>
    </cfRule>
  </conditionalFormatting>
  <conditionalFormatting sqref="H25">
    <cfRule type="expression" dxfId="1302" priority="142" stopIfTrue="1">
      <formula>NOT($B$85)</formula>
    </cfRule>
  </conditionalFormatting>
  <conditionalFormatting sqref="F25">
    <cfRule type="expression" dxfId="1301" priority="143" stopIfTrue="1">
      <formula>NOT($B$85)</formula>
    </cfRule>
  </conditionalFormatting>
  <conditionalFormatting sqref="E25">
    <cfRule type="expression" dxfId="1300" priority="144" stopIfTrue="1">
      <formula>NOT($B$85)</formula>
    </cfRule>
  </conditionalFormatting>
  <conditionalFormatting sqref="P26">
    <cfRule type="expression" dxfId="1299" priority="145" stopIfTrue="1">
      <formula>NOT(AND($B$86,$B$89))</formula>
    </cfRule>
  </conditionalFormatting>
  <conditionalFormatting sqref="L26">
    <cfRule type="expression" dxfId="1298" priority="146" stopIfTrue="1">
      <formula>NOT(AND($B$87,$B$90))</formula>
    </cfRule>
  </conditionalFormatting>
  <conditionalFormatting sqref="H26">
    <cfRule type="expression" dxfId="1297" priority="147" stopIfTrue="1">
      <formula>NOT(AND($B$88,$B$91))</formula>
    </cfRule>
  </conditionalFormatting>
  <conditionalFormatting sqref="O26">
    <cfRule type="expression" dxfId="1296" priority="148" stopIfTrue="1">
      <formula>NOT($B$92)</formula>
    </cfRule>
  </conditionalFormatting>
  <conditionalFormatting sqref="K26">
    <cfRule type="expression" dxfId="1295" priority="149" stopIfTrue="1">
      <formula>NOT($B$93)</formula>
    </cfRule>
  </conditionalFormatting>
  <conditionalFormatting sqref="G26">
    <cfRule type="expression" dxfId="1294" priority="150" stopIfTrue="1">
      <formula>NOT($B$94)</formula>
    </cfRule>
  </conditionalFormatting>
  <printOptions horizontalCentered="1" verticalCentered="1"/>
  <pageMargins left="0.75" right="0.75" top="1" bottom="1" header="0.5" footer="0.5"/>
  <pageSetup paperSize="9" scale="36" orientation="landscape" horizontalDpi="4294967292" r:id="rId1"/>
  <headerFooter alignWithMargins="0">
    <oddHeader xml:space="preserve">&amp;C&amp;"Miriam,Regular"&amp;A
</oddHeader>
    <oddFooter>Page &amp;P</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E11" sqref="E11"/>
    </sheetView>
  </sheetViews>
  <sheetFormatPr defaultColWidth="7.75" defaultRowHeight="11.25"/>
  <cols>
    <col min="1" max="1" width="4.75" style="60" bestFit="1" customWidth="1"/>
    <col min="2" max="2" width="49.75" style="60" customWidth="1"/>
    <col min="3" max="3" width="16.875" style="60" customWidth="1"/>
    <col min="4" max="4" width="12.25" style="60" customWidth="1"/>
    <col min="5" max="5" width="10.625" style="60" bestFit="1" customWidth="1"/>
    <col min="6" max="6" width="11.75" style="154" customWidth="1"/>
    <col min="7" max="7" width="11.5" style="60" customWidth="1"/>
    <col min="8" max="8" width="10.5" style="60" bestFit="1" customWidth="1"/>
    <col min="9" max="9" width="10.625" style="60" bestFit="1" customWidth="1"/>
    <col min="10" max="10" width="11.25" style="154" customWidth="1"/>
    <col min="11" max="11" width="11.5" style="60" customWidth="1"/>
    <col min="12" max="12" width="10.5" style="60" bestFit="1" customWidth="1"/>
    <col min="13" max="13" width="10.625" style="60" bestFit="1" customWidth="1"/>
    <col min="14" max="14" width="11.625" style="60" customWidth="1"/>
    <col min="15" max="15" width="12" style="154" customWidth="1"/>
    <col min="16" max="16" width="10.5" style="60" bestFit="1" customWidth="1"/>
    <col min="17" max="17" width="49.75" style="60" customWidth="1"/>
    <col min="18" max="18" width="16.875" style="60" customWidth="1"/>
    <col min="19" max="19" width="12.25" style="60" customWidth="1"/>
    <col min="20" max="20" width="5.5" style="60" bestFit="1" customWidth="1"/>
    <col min="21" max="1000" width="7.75" style="1363"/>
    <col min="1001" max="16384" width="7.75" style="60"/>
  </cols>
  <sheetData>
    <row r="1" spans="1:20" ht="20.25">
      <c r="A1" s="56"/>
      <c r="B1" s="57" t="s">
        <v>272</v>
      </c>
      <c r="C1" s="51"/>
      <c r="D1" s="51"/>
      <c r="E1" s="58"/>
      <c r="F1" s="58"/>
      <c r="G1" s="58"/>
      <c r="H1" s="56"/>
      <c r="I1" s="58"/>
      <c r="J1" s="58"/>
      <c r="K1" s="58"/>
      <c r="L1" s="56"/>
      <c r="M1" s="56"/>
      <c r="N1" s="58"/>
      <c r="O1" s="58"/>
      <c r="P1" s="58"/>
      <c r="Q1" s="56"/>
      <c r="R1" s="231"/>
      <c r="S1" s="59" t="s">
        <v>272</v>
      </c>
      <c r="T1" s="56"/>
    </row>
    <row r="2" spans="1:20" ht="13.15" customHeight="1">
      <c r="A2" s="56"/>
      <c r="B2" s="61"/>
      <c r="C2" s="51"/>
      <c r="D2" s="51"/>
      <c r="E2" s="58"/>
      <c r="F2" s="58"/>
      <c r="G2" s="58"/>
      <c r="H2" s="62"/>
      <c r="I2" s="58"/>
      <c r="J2" s="58"/>
      <c r="K2" s="58"/>
      <c r="L2" s="62"/>
      <c r="M2" s="62"/>
      <c r="N2" s="58"/>
      <c r="O2" s="58"/>
      <c r="P2" s="58"/>
      <c r="Q2" s="56"/>
      <c r="R2" s="58"/>
      <c r="S2" s="63"/>
      <c r="T2" s="56"/>
    </row>
    <row r="3" spans="1:20" ht="15.75">
      <c r="A3" s="56"/>
      <c r="B3" s="64" t="s">
        <v>35785</v>
      </c>
      <c r="C3" s="51"/>
      <c r="D3" s="51"/>
      <c r="E3" s="58"/>
      <c r="F3" s="58"/>
      <c r="G3" s="58"/>
      <c r="H3" s="65"/>
      <c r="I3" s="58"/>
      <c r="J3" s="58"/>
      <c r="K3" s="58"/>
      <c r="L3" s="65"/>
      <c r="M3" s="65"/>
      <c r="N3" s="58"/>
      <c r="O3" s="58"/>
      <c r="P3" s="58"/>
      <c r="Q3" s="56"/>
      <c r="R3" s="233"/>
      <c r="S3" s="66" t="s">
        <v>35785</v>
      </c>
      <c r="T3" s="56"/>
    </row>
    <row r="4" spans="1:20" ht="15.75">
      <c r="A4" s="56"/>
      <c r="B4" s="64" t="s">
        <v>34993</v>
      </c>
      <c r="C4" s="51"/>
      <c r="D4" s="51"/>
      <c r="E4" s="58"/>
      <c r="F4" s="58"/>
      <c r="G4" s="58"/>
      <c r="H4" s="65"/>
      <c r="I4" s="58"/>
      <c r="J4" s="58"/>
      <c r="K4" s="58"/>
      <c r="L4" s="65"/>
      <c r="M4" s="65"/>
      <c r="N4" s="58"/>
      <c r="O4" s="58"/>
      <c r="P4" s="58"/>
      <c r="Q4" s="56"/>
      <c r="R4" s="233"/>
      <c r="S4" s="66" t="s">
        <v>34993</v>
      </c>
      <c r="T4" s="56"/>
    </row>
    <row r="5" spans="1:20" ht="13.5" thickBot="1">
      <c r="A5" s="56"/>
      <c r="B5" s="61"/>
      <c r="C5" s="51"/>
      <c r="D5" s="51"/>
      <c r="E5" s="58"/>
      <c r="F5" s="58"/>
      <c r="G5" s="58"/>
      <c r="H5" s="67"/>
      <c r="I5" s="58"/>
      <c r="J5" s="58"/>
      <c r="K5" s="58"/>
      <c r="L5" s="67"/>
      <c r="M5" s="67"/>
      <c r="N5" s="58"/>
      <c r="O5" s="58"/>
      <c r="P5" s="58"/>
      <c r="Q5" s="56"/>
      <c r="R5" s="58"/>
      <c r="S5" s="58"/>
      <c r="T5" s="56"/>
    </row>
    <row r="6" spans="1:20" ht="14.25" thickTop="1" thickBot="1">
      <c r="A6" s="56"/>
      <c r="B6" s="61"/>
      <c r="C6" s="51"/>
      <c r="D6" s="51"/>
      <c r="E6" s="234">
        <f>DATE(INT(TEXT(DATE(YEAR(L0!$E$34),MONTH(L0!$E$34)-12,DAY(L0!$E$34)),"YYYY")),12+1,1)-1</f>
        <v>42004</v>
      </c>
      <c r="F6" s="234">
        <f>DATE(INT(TEXT(DATE(YEAR(L0!$E$34),MONTH(L0!$E$34)-12,DAY(L0!$E$34)),"YYYY")),12+1,1)-1</f>
        <v>42004</v>
      </c>
      <c r="G6" s="234">
        <f>DATE(INT(TEXT(DATE(YEAR(L0!$E$34),MONTH(L0!$E$34)-12,DAY(L0!$E$34)),"YYYY")),12+1,1)-1</f>
        <v>42004</v>
      </c>
      <c r="H6" s="275">
        <f>DATE(INT(TEXT(DATE(YEAR(L0!$E$34),MONTH(L0!$E$34)-12,DAY(L0!$E$34)),"YYYY")),12+1,1)-1</f>
        <v>42004</v>
      </c>
      <c r="I6" s="276">
        <f>DATE(YEAR(L0!$E$34),MONTH(L0!$E$34)-12+1,1)-1</f>
        <v>41820</v>
      </c>
      <c r="J6" s="236">
        <f>DATE(YEAR(L0!$E$34),MONTH(L0!$E$34)-12+1,1)-1</f>
        <v>41820</v>
      </c>
      <c r="K6" s="236">
        <f>DATE(YEAR(L0!$E$34),MONTH(L0!$E$34)-12+1,1)-1</f>
        <v>41820</v>
      </c>
      <c r="L6" s="277">
        <f>DATE(YEAR(L0!$E$34),MONTH(L0!$E$34)-12+1,1)-1</f>
        <v>41820</v>
      </c>
      <c r="M6" s="278">
        <f>L0!$E$34</f>
        <v>42185</v>
      </c>
      <c r="N6" s="155">
        <f>L0!$E$34</f>
        <v>42185</v>
      </c>
      <c r="O6" s="155">
        <f>L0!$E$34</f>
        <v>42185</v>
      </c>
      <c r="P6" s="155">
        <f>L0!$E$34</f>
        <v>42185</v>
      </c>
      <c r="Q6" s="56"/>
      <c r="R6" s="58"/>
      <c r="S6" s="58"/>
      <c r="T6" s="56"/>
    </row>
    <row r="7" spans="1:20" ht="15.6" customHeight="1" thickTop="1">
      <c r="A7" s="75"/>
      <c r="B7" s="1439" t="s">
        <v>271</v>
      </c>
      <c r="C7" s="1440"/>
      <c r="D7" s="1441"/>
      <c r="E7" s="81" t="s">
        <v>35689</v>
      </c>
      <c r="F7" s="161" t="s">
        <v>35690</v>
      </c>
      <c r="G7" s="161" t="s">
        <v>35691</v>
      </c>
      <c r="H7" s="162" t="s">
        <v>35692</v>
      </c>
      <c r="I7" s="281" t="s">
        <v>35689</v>
      </c>
      <c r="J7" s="161" t="s">
        <v>35690</v>
      </c>
      <c r="K7" s="161" t="s">
        <v>35691</v>
      </c>
      <c r="L7" s="162" t="s">
        <v>35692</v>
      </c>
      <c r="M7" s="281" t="s">
        <v>35689</v>
      </c>
      <c r="N7" s="161" t="s">
        <v>35690</v>
      </c>
      <c r="O7" s="161" t="s">
        <v>35691</v>
      </c>
      <c r="P7" s="161" t="s">
        <v>35692</v>
      </c>
      <c r="Q7" s="1439" t="s">
        <v>271</v>
      </c>
      <c r="R7" s="1440"/>
      <c r="S7" s="1446"/>
      <c r="T7" s="83"/>
    </row>
    <row r="8" spans="1:20" ht="15.6" customHeight="1">
      <c r="A8" s="84"/>
      <c r="B8" s="1423"/>
      <c r="C8" s="1442"/>
      <c r="D8" s="1424"/>
      <c r="E8" s="167"/>
      <c r="F8" s="168" t="s">
        <v>35786</v>
      </c>
      <c r="G8" s="168" t="s">
        <v>35786</v>
      </c>
      <c r="H8" s="169"/>
      <c r="I8" s="283"/>
      <c r="J8" s="168" t="s">
        <v>35786</v>
      </c>
      <c r="K8" s="168" t="s">
        <v>35786</v>
      </c>
      <c r="L8" s="169"/>
      <c r="M8" s="283"/>
      <c r="N8" s="168" t="s">
        <v>35786</v>
      </c>
      <c r="O8" s="168" t="s">
        <v>35786</v>
      </c>
      <c r="P8" s="168"/>
      <c r="Q8" s="1423"/>
      <c r="R8" s="1442"/>
      <c r="S8" s="1425"/>
      <c r="T8" s="93"/>
    </row>
    <row r="9" spans="1:20" ht="15.6" customHeight="1" thickBot="1">
      <c r="A9" s="84"/>
      <c r="B9" s="1443"/>
      <c r="C9" s="1444"/>
      <c r="D9" s="1445"/>
      <c r="E9" s="96"/>
      <c r="F9" s="97" t="s">
        <v>35698</v>
      </c>
      <c r="G9" s="97" t="s">
        <v>35698</v>
      </c>
      <c r="H9" s="98"/>
      <c r="I9" s="285"/>
      <c r="J9" s="97" t="s">
        <v>35698</v>
      </c>
      <c r="K9" s="97" t="s">
        <v>35698</v>
      </c>
      <c r="L9" s="98"/>
      <c r="M9" s="285"/>
      <c r="N9" s="97" t="s">
        <v>35698</v>
      </c>
      <c r="O9" s="97" t="s">
        <v>35698</v>
      </c>
      <c r="P9" s="97"/>
      <c r="Q9" s="1443"/>
      <c r="R9" s="1444"/>
      <c r="S9" s="1447"/>
      <c r="T9" s="55"/>
    </row>
    <row r="10" spans="1:20" ht="15.6" customHeight="1" thickTop="1" thickBot="1">
      <c r="A10" s="102" t="s">
        <v>35787</v>
      </c>
      <c r="B10" s="103"/>
      <c r="C10" s="110"/>
      <c r="D10" s="104"/>
      <c r="E10" s="105" t="s">
        <v>35018</v>
      </c>
      <c r="F10" s="106" t="s">
        <v>35019</v>
      </c>
      <c r="G10" s="106" t="s">
        <v>35020</v>
      </c>
      <c r="H10" s="107" t="s">
        <v>35021</v>
      </c>
      <c r="I10" s="287" t="s">
        <v>35743</v>
      </c>
      <c r="J10" s="106" t="s">
        <v>35744</v>
      </c>
      <c r="K10" s="106" t="s">
        <v>35478</v>
      </c>
      <c r="L10" s="107" t="s">
        <v>35745</v>
      </c>
      <c r="M10" s="287" t="s">
        <v>34981</v>
      </c>
      <c r="N10" s="106" t="s">
        <v>264</v>
      </c>
      <c r="O10" s="106" t="s">
        <v>263</v>
      </c>
      <c r="P10" s="106" t="s">
        <v>262</v>
      </c>
      <c r="Q10" s="103"/>
      <c r="R10" s="110"/>
      <c r="S10" s="110"/>
      <c r="T10" s="111" t="s">
        <v>35788</v>
      </c>
    </row>
    <row r="11" spans="1:20" ht="15.6" customHeight="1" thickTop="1">
      <c r="A11" s="112">
        <v>1</v>
      </c>
      <c r="B11" s="113" t="s">
        <v>35761</v>
      </c>
      <c r="C11" s="1431" t="s">
        <v>35762</v>
      </c>
      <c r="D11" s="114" t="s">
        <v>35763</v>
      </c>
      <c r="E11" s="506">
        <v>0</v>
      </c>
      <c r="F11" s="116">
        <v>0</v>
      </c>
      <c r="G11" s="116">
        <v>0</v>
      </c>
      <c r="H11" s="117">
        <v>0</v>
      </c>
      <c r="I11" s="792">
        <v>0</v>
      </c>
      <c r="J11" s="116">
        <v>0</v>
      </c>
      <c r="K11" s="116">
        <v>0</v>
      </c>
      <c r="L11" s="117">
        <v>0</v>
      </c>
      <c r="M11" s="792">
        <v>0</v>
      </c>
      <c r="N11" s="116">
        <v>0</v>
      </c>
      <c r="O11" s="116">
        <v>0</v>
      </c>
      <c r="P11" s="116">
        <v>0</v>
      </c>
      <c r="Q11" s="113" t="s">
        <v>35761</v>
      </c>
      <c r="R11" s="1434" t="s">
        <v>35762</v>
      </c>
      <c r="S11" s="248" t="s">
        <v>35763</v>
      </c>
      <c r="T11" s="191">
        <v>1</v>
      </c>
    </row>
    <row r="12" spans="1:20" ht="15.6" customHeight="1">
      <c r="A12" s="112">
        <v>2</v>
      </c>
      <c r="B12" s="121" t="s">
        <v>35764</v>
      </c>
      <c r="C12" s="1432"/>
      <c r="D12" s="122" t="s">
        <v>35765</v>
      </c>
      <c r="E12" s="510">
        <v>0</v>
      </c>
      <c r="F12" s="124">
        <v>0</v>
      </c>
      <c r="G12" s="124">
        <v>0</v>
      </c>
      <c r="H12" s="125">
        <v>0</v>
      </c>
      <c r="I12" s="793">
        <v>0</v>
      </c>
      <c r="J12" s="124">
        <v>0</v>
      </c>
      <c r="K12" s="124">
        <v>0</v>
      </c>
      <c r="L12" s="125">
        <v>0</v>
      </c>
      <c r="M12" s="793">
        <v>0</v>
      </c>
      <c r="N12" s="124">
        <v>0</v>
      </c>
      <c r="O12" s="124">
        <v>0</v>
      </c>
      <c r="P12" s="124">
        <v>0</v>
      </c>
      <c r="Q12" s="121" t="s">
        <v>35764</v>
      </c>
      <c r="R12" s="1435"/>
      <c r="S12" s="209" t="s">
        <v>35765</v>
      </c>
      <c r="T12" s="199">
        <v>2</v>
      </c>
    </row>
    <row r="13" spans="1:20" ht="15.6" customHeight="1">
      <c r="A13" s="112">
        <v>3</v>
      </c>
      <c r="B13" s="121" t="s">
        <v>35766</v>
      </c>
      <c r="C13" s="1432"/>
      <c r="D13" s="122" t="s">
        <v>35767</v>
      </c>
      <c r="E13" s="510">
        <v>0</v>
      </c>
      <c r="F13" s="124">
        <v>0</v>
      </c>
      <c r="G13" s="124">
        <v>0</v>
      </c>
      <c r="H13" s="125">
        <v>0</v>
      </c>
      <c r="I13" s="793">
        <v>0</v>
      </c>
      <c r="J13" s="124">
        <v>0</v>
      </c>
      <c r="K13" s="124">
        <v>0</v>
      </c>
      <c r="L13" s="125">
        <v>0</v>
      </c>
      <c r="M13" s="793">
        <v>0</v>
      </c>
      <c r="N13" s="124">
        <v>0</v>
      </c>
      <c r="O13" s="124">
        <v>0</v>
      </c>
      <c r="P13" s="124">
        <v>0</v>
      </c>
      <c r="Q13" s="121" t="s">
        <v>35766</v>
      </c>
      <c r="R13" s="1435"/>
      <c r="S13" s="209" t="s">
        <v>35767</v>
      </c>
      <c r="T13" s="199">
        <v>3</v>
      </c>
    </row>
    <row r="14" spans="1:20" ht="15.6" customHeight="1">
      <c r="A14" s="112">
        <v>4</v>
      </c>
      <c r="B14" s="253" t="s">
        <v>35768</v>
      </c>
      <c r="C14" s="1433"/>
      <c r="D14" s="122" t="s">
        <v>35769</v>
      </c>
      <c r="E14" s="794">
        <f t="shared" ref="E14:P14" si="0">SUM(E11:E13)</f>
        <v>0</v>
      </c>
      <c r="F14" s="795">
        <f t="shared" si="0"/>
        <v>0</v>
      </c>
      <c r="G14" s="795">
        <f t="shared" si="0"/>
        <v>0</v>
      </c>
      <c r="H14" s="796">
        <f t="shared" si="0"/>
        <v>0</v>
      </c>
      <c r="I14" s="797">
        <f t="shared" si="0"/>
        <v>0</v>
      </c>
      <c r="J14" s="795">
        <f t="shared" si="0"/>
        <v>0</v>
      </c>
      <c r="K14" s="795">
        <f t="shared" si="0"/>
        <v>0</v>
      </c>
      <c r="L14" s="796">
        <f t="shared" si="0"/>
        <v>0</v>
      </c>
      <c r="M14" s="797">
        <f t="shared" si="0"/>
        <v>0</v>
      </c>
      <c r="N14" s="795">
        <f t="shared" si="0"/>
        <v>0</v>
      </c>
      <c r="O14" s="795">
        <f t="shared" si="0"/>
        <v>0</v>
      </c>
      <c r="P14" s="795">
        <f t="shared" si="0"/>
        <v>0</v>
      </c>
      <c r="Q14" s="259" t="s">
        <v>35768</v>
      </c>
      <c r="R14" s="1436"/>
      <c r="S14" s="209" t="s">
        <v>35769</v>
      </c>
      <c r="T14" s="199">
        <v>4</v>
      </c>
    </row>
    <row r="15" spans="1:20" ht="15.6" customHeight="1">
      <c r="A15" s="112">
        <v>5</v>
      </c>
      <c r="B15" s="121" t="s">
        <v>35770</v>
      </c>
      <c r="C15" s="1437" t="s">
        <v>35771</v>
      </c>
      <c r="D15" s="122"/>
      <c r="E15" s="510">
        <v>0</v>
      </c>
      <c r="F15" s="124">
        <v>0</v>
      </c>
      <c r="G15" s="124">
        <v>0</v>
      </c>
      <c r="H15" s="125">
        <v>0</v>
      </c>
      <c r="I15" s="793">
        <v>0</v>
      </c>
      <c r="J15" s="124">
        <v>0</v>
      </c>
      <c r="K15" s="124">
        <v>0</v>
      </c>
      <c r="L15" s="125">
        <v>0</v>
      </c>
      <c r="M15" s="793">
        <v>0</v>
      </c>
      <c r="N15" s="124">
        <v>0</v>
      </c>
      <c r="O15" s="124">
        <v>0</v>
      </c>
      <c r="P15" s="124">
        <v>0</v>
      </c>
      <c r="Q15" s="121" t="s">
        <v>35770</v>
      </c>
      <c r="R15" s="1438" t="s">
        <v>35771</v>
      </c>
      <c r="S15" s="619"/>
      <c r="T15" s="199">
        <v>5</v>
      </c>
    </row>
    <row r="16" spans="1:20" ht="31.15" customHeight="1">
      <c r="A16" s="112">
        <v>6</v>
      </c>
      <c r="B16" s="798" t="s">
        <v>35772</v>
      </c>
      <c r="C16" s="1432"/>
      <c r="D16" s="122"/>
      <c r="E16" s="510">
        <v>0</v>
      </c>
      <c r="F16" s="124">
        <v>0</v>
      </c>
      <c r="G16" s="124">
        <v>0</v>
      </c>
      <c r="H16" s="125">
        <v>0</v>
      </c>
      <c r="I16" s="793">
        <v>0</v>
      </c>
      <c r="J16" s="124">
        <v>0</v>
      </c>
      <c r="K16" s="124">
        <v>0</v>
      </c>
      <c r="L16" s="125">
        <v>0</v>
      </c>
      <c r="M16" s="793">
        <v>0</v>
      </c>
      <c r="N16" s="124">
        <v>0</v>
      </c>
      <c r="O16" s="124">
        <v>0</v>
      </c>
      <c r="P16" s="124">
        <v>0</v>
      </c>
      <c r="Q16" s="798" t="s">
        <v>35772</v>
      </c>
      <c r="R16" s="1435"/>
      <c r="S16" s="619"/>
      <c r="T16" s="199">
        <v>6</v>
      </c>
    </row>
    <row r="17" spans="1:20" ht="15.6" customHeight="1">
      <c r="A17" s="112">
        <v>7</v>
      </c>
      <c r="B17" s="121" t="s">
        <v>35773</v>
      </c>
      <c r="C17" s="1432"/>
      <c r="D17" s="122"/>
      <c r="E17" s="510">
        <v>0</v>
      </c>
      <c r="F17" s="124">
        <v>0</v>
      </c>
      <c r="G17" s="124">
        <v>0</v>
      </c>
      <c r="H17" s="125">
        <v>0</v>
      </c>
      <c r="I17" s="793">
        <v>0</v>
      </c>
      <c r="J17" s="124">
        <v>0</v>
      </c>
      <c r="K17" s="124">
        <v>0</v>
      </c>
      <c r="L17" s="125">
        <v>0</v>
      </c>
      <c r="M17" s="793">
        <v>0</v>
      </c>
      <c r="N17" s="124">
        <v>0</v>
      </c>
      <c r="O17" s="124">
        <v>0</v>
      </c>
      <c r="P17" s="124">
        <v>0</v>
      </c>
      <c r="Q17" s="121" t="s">
        <v>35773</v>
      </c>
      <c r="R17" s="1435"/>
      <c r="S17" s="619"/>
      <c r="T17" s="199">
        <v>7</v>
      </c>
    </row>
    <row r="18" spans="1:20" ht="15.6" customHeight="1">
      <c r="A18" s="112">
        <v>8</v>
      </c>
      <c r="B18" s="253" t="s">
        <v>35774</v>
      </c>
      <c r="C18" s="1433"/>
      <c r="D18" s="122"/>
      <c r="E18" s="794">
        <f t="shared" ref="E18:P18" si="1">SUM(E15:E17)</f>
        <v>0</v>
      </c>
      <c r="F18" s="795">
        <f t="shared" si="1"/>
        <v>0</v>
      </c>
      <c r="G18" s="795">
        <f t="shared" si="1"/>
        <v>0</v>
      </c>
      <c r="H18" s="796">
        <f t="shared" si="1"/>
        <v>0</v>
      </c>
      <c r="I18" s="797">
        <f t="shared" si="1"/>
        <v>0</v>
      </c>
      <c r="J18" s="795">
        <f t="shared" si="1"/>
        <v>0</v>
      </c>
      <c r="K18" s="795">
        <f t="shared" si="1"/>
        <v>0</v>
      </c>
      <c r="L18" s="796">
        <f t="shared" si="1"/>
        <v>0</v>
      </c>
      <c r="M18" s="797">
        <f t="shared" si="1"/>
        <v>0</v>
      </c>
      <c r="N18" s="795">
        <f t="shared" si="1"/>
        <v>0</v>
      </c>
      <c r="O18" s="795">
        <f t="shared" si="1"/>
        <v>0</v>
      </c>
      <c r="P18" s="795">
        <f t="shared" si="1"/>
        <v>0</v>
      </c>
      <c r="Q18" s="259" t="s">
        <v>35774</v>
      </c>
      <c r="R18" s="1436"/>
      <c r="S18" s="619"/>
      <c r="T18" s="199">
        <v>8</v>
      </c>
    </row>
    <row r="19" spans="1:20" ht="15.6" customHeight="1">
      <c r="A19" s="112">
        <v>9</v>
      </c>
      <c r="B19" s="471" t="s">
        <v>35775</v>
      </c>
      <c r="C19" s="371"/>
      <c r="D19" s="262"/>
      <c r="E19" s="710">
        <f t="shared" ref="E19:P19" si="2">SUM(E18,E14)</f>
        <v>0</v>
      </c>
      <c r="F19" s="711">
        <f t="shared" si="2"/>
        <v>0</v>
      </c>
      <c r="G19" s="711">
        <f t="shared" si="2"/>
        <v>0</v>
      </c>
      <c r="H19" s="804">
        <f t="shared" si="2"/>
        <v>0</v>
      </c>
      <c r="I19" s="805">
        <f t="shared" si="2"/>
        <v>0</v>
      </c>
      <c r="J19" s="711">
        <f t="shared" si="2"/>
        <v>0</v>
      </c>
      <c r="K19" s="711">
        <f t="shared" si="2"/>
        <v>0</v>
      </c>
      <c r="L19" s="804">
        <f t="shared" si="2"/>
        <v>0</v>
      </c>
      <c r="M19" s="805">
        <f t="shared" si="2"/>
        <v>0</v>
      </c>
      <c r="N19" s="711">
        <f t="shared" si="2"/>
        <v>0</v>
      </c>
      <c r="O19" s="711">
        <f t="shared" si="2"/>
        <v>0</v>
      </c>
      <c r="P19" s="711">
        <f t="shared" si="2"/>
        <v>0</v>
      </c>
      <c r="Q19" s="472" t="s">
        <v>35775</v>
      </c>
      <c r="R19" s="260"/>
      <c r="S19" s="630"/>
      <c r="T19" s="199">
        <v>9</v>
      </c>
    </row>
    <row r="20" spans="1:20" ht="15.6" customHeight="1">
      <c r="A20" s="112">
        <v>10</v>
      </c>
      <c r="B20" s="121" t="s">
        <v>35776</v>
      </c>
      <c r="C20" s="251"/>
      <c r="D20" s="250" t="s">
        <v>35763</v>
      </c>
      <c r="E20" s="510">
        <v>0</v>
      </c>
      <c r="F20" s="124">
        <v>0</v>
      </c>
      <c r="G20" s="124">
        <v>0</v>
      </c>
      <c r="H20" s="125">
        <v>0</v>
      </c>
      <c r="I20" s="793">
        <v>0</v>
      </c>
      <c r="J20" s="124">
        <v>0</v>
      </c>
      <c r="K20" s="124">
        <v>0</v>
      </c>
      <c r="L20" s="125">
        <v>0</v>
      </c>
      <c r="M20" s="793">
        <v>0</v>
      </c>
      <c r="N20" s="124">
        <v>0</v>
      </c>
      <c r="O20" s="124">
        <v>0</v>
      </c>
      <c r="P20" s="124">
        <v>0</v>
      </c>
      <c r="Q20" s="121" t="s">
        <v>35776</v>
      </c>
      <c r="R20" s="251"/>
      <c r="S20" s="619" t="s">
        <v>35763</v>
      </c>
      <c r="T20" s="199">
        <v>10</v>
      </c>
    </row>
    <row r="21" spans="1:20" ht="15.6" customHeight="1">
      <c r="A21" s="112">
        <v>11</v>
      </c>
      <c r="B21" s="121" t="s">
        <v>35777</v>
      </c>
      <c r="C21" s="251"/>
      <c r="D21" s="250" t="s">
        <v>35765</v>
      </c>
      <c r="E21" s="510">
        <v>0</v>
      </c>
      <c r="F21" s="124">
        <v>0</v>
      </c>
      <c r="G21" s="124">
        <v>0</v>
      </c>
      <c r="H21" s="125">
        <v>0</v>
      </c>
      <c r="I21" s="793">
        <v>0</v>
      </c>
      <c r="J21" s="124">
        <v>0</v>
      </c>
      <c r="K21" s="124">
        <v>0</v>
      </c>
      <c r="L21" s="125">
        <v>0</v>
      </c>
      <c r="M21" s="793">
        <v>0</v>
      </c>
      <c r="N21" s="124">
        <v>0</v>
      </c>
      <c r="O21" s="124">
        <v>0</v>
      </c>
      <c r="P21" s="124">
        <v>0</v>
      </c>
      <c r="Q21" s="121" t="s">
        <v>35777</v>
      </c>
      <c r="R21" s="251"/>
      <c r="S21" s="619" t="s">
        <v>35765</v>
      </c>
      <c r="T21" s="199">
        <v>11</v>
      </c>
    </row>
    <row r="22" spans="1:20" ht="15.6" customHeight="1">
      <c r="A22" s="112">
        <v>12</v>
      </c>
      <c r="B22" s="121" t="s">
        <v>35778</v>
      </c>
      <c r="C22" s="251"/>
      <c r="D22" s="250" t="s">
        <v>35779</v>
      </c>
      <c r="E22" s="510">
        <v>0</v>
      </c>
      <c r="F22" s="124">
        <v>0</v>
      </c>
      <c r="G22" s="124">
        <v>0</v>
      </c>
      <c r="H22" s="125">
        <v>0</v>
      </c>
      <c r="I22" s="793">
        <v>0</v>
      </c>
      <c r="J22" s="124">
        <v>0</v>
      </c>
      <c r="K22" s="124">
        <v>0</v>
      </c>
      <c r="L22" s="125">
        <v>0</v>
      </c>
      <c r="M22" s="793">
        <v>0</v>
      </c>
      <c r="N22" s="124">
        <v>0</v>
      </c>
      <c r="O22" s="124">
        <v>0</v>
      </c>
      <c r="P22" s="124">
        <v>0</v>
      </c>
      <c r="Q22" s="121" t="s">
        <v>35778</v>
      </c>
      <c r="R22" s="251"/>
      <c r="S22" s="619" t="s">
        <v>35780</v>
      </c>
      <c r="T22" s="199">
        <v>12</v>
      </c>
    </row>
    <row r="23" spans="1:20" ht="15.6" customHeight="1">
      <c r="A23" s="112">
        <v>13</v>
      </c>
      <c r="B23" s="121" t="s">
        <v>35781</v>
      </c>
      <c r="C23" s="251"/>
      <c r="D23" s="250"/>
      <c r="E23" s="510">
        <v>0</v>
      </c>
      <c r="F23" s="124">
        <v>0</v>
      </c>
      <c r="G23" s="124">
        <v>0</v>
      </c>
      <c r="H23" s="125">
        <v>0</v>
      </c>
      <c r="I23" s="793">
        <v>0</v>
      </c>
      <c r="J23" s="124">
        <v>0</v>
      </c>
      <c r="K23" s="124">
        <v>0</v>
      </c>
      <c r="L23" s="125">
        <v>0</v>
      </c>
      <c r="M23" s="793">
        <v>0</v>
      </c>
      <c r="N23" s="124">
        <v>0</v>
      </c>
      <c r="O23" s="124">
        <v>0</v>
      </c>
      <c r="P23" s="124">
        <v>0</v>
      </c>
      <c r="Q23" s="121" t="s">
        <v>35781</v>
      </c>
      <c r="R23" s="251"/>
      <c r="S23" s="619"/>
      <c r="T23" s="199">
        <v>13</v>
      </c>
    </row>
    <row r="24" spans="1:20" ht="15.6" customHeight="1">
      <c r="A24" s="112">
        <v>14</v>
      </c>
      <c r="B24" s="121" t="s">
        <v>35782</v>
      </c>
      <c r="C24" s="251"/>
      <c r="D24" s="250"/>
      <c r="E24" s="510">
        <v>0</v>
      </c>
      <c r="F24" s="124">
        <v>0</v>
      </c>
      <c r="G24" s="124">
        <v>0</v>
      </c>
      <c r="H24" s="125">
        <v>0</v>
      </c>
      <c r="I24" s="793">
        <v>0</v>
      </c>
      <c r="J24" s="124">
        <v>0</v>
      </c>
      <c r="K24" s="124">
        <v>0</v>
      </c>
      <c r="L24" s="125">
        <v>0</v>
      </c>
      <c r="M24" s="793">
        <v>0</v>
      </c>
      <c r="N24" s="124">
        <v>0</v>
      </c>
      <c r="O24" s="124">
        <v>0</v>
      </c>
      <c r="P24" s="124">
        <v>0</v>
      </c>
      <c r="Q24" s="121" t="s">
        <v>35782</v>
      </c>
      <c r="R24" s="251"/>
      <c r="S24" s="619"/>
      <c r="T24" s="199">
        <v>14</v>
      </c>
    </row>
    <row r="25" spans="1:20" ht="15.6" customHeight="1">
      <c r="A25" s="112">
        <v>15</v>
      </c>
      <c r="B25" s="121" t="s">
        <v>35766</v>
      </c>
      <c r="C25" s="251"/>
      <c r="D25" s="250"/>
      <c r="E25" s="510">
        <v>0</v>
      </c>
      <c r="F25" s="124">
        <v>0</v>
      </c>
      <c r="G25" s="124">
        <v>0</v>
      </c>
      <c r="H25" s="125">
        <v>0</v>
      </c>
      <c r="I25" s="793">
        <v>0</v>
      </c>
      <c r="J25" s="124">
        <v>0</v>
      </c>
      <c r="K25" s="124">
        <v>0</v>
      </c>
      <c r="L25" s="125">
        <v>0</v>
      </c>
      <c r="M25" s="793">
        <v>0</v>
      </c>
      <c r="N25" s="124">
        <v>0</v>
      </c>
      <c r="O25" s="124">
        <v>0</v>
      </c>
      <c r="P25" s="124">
        <v>0</v>
      </c>
      <c r="Q25" s="121" t="s">
        <v>35766</v>
      </c>
      <c r="R25" s="251"/>
      <c r="S25" s="619"/>
      <c r="T25" s="199">
        <v>15</v>
      </c>
    </row>
    <row r="26" spans="1:20" ht="15.6" customHeight="1">
      <c r="A26" s="112">
        <v>16</v>
      </c>
      <c r="B26" s="471" t="s">
        <v>35783</v>
      </c>
      <c r="C26" s="260"/>
      <c r="D26" s="262"/>
      <c r="E26" s="710">
        <f t="shared" ref="E26:P26" si="3">SUM(E20:E25)</f>
        <v>0</v>
      </c>
      <c r="F26" s="711">
        <f t="shared" si="3"/>
        <v>0</v>
      </c>
      <c r="G26" s="711">
        <f t="shared" si="3"/>
        <v>0</v>
      </c>
      <c r="H26" s="804">
        <f t="shared" si="3"/>
        <v>0</v>
      </c>
      <c r="I26" s="805">
        <f t="shared" si="3"/>
        <v>0</v>
      </c>
      <c r="J26" s="711">
        <f t="shared" si="3"/>
        <v>0</v>
      </c>
      <c r="K26" s="711">
        <f t="shared" si="3"/>
        <v>0</v>
      </c>
      <c r="L26" s="804">
        <f t="shared" si="3"/>
        <v>0</v>
      </c>
      <c r="M26" s="805">
        <f t="shared" si="3"/>
        <v>0</v>
      </c>
      <c r="N26" s="711">
        <f t="shared" si="3"/>
        <v>0</v>
      </c>
      <c r="O26" s="711">
        <f t="shared" si="3"/>
        <v>0</v>
      </c>
      <c r="P26" s="711">
        <f t="shared" si="3"/>
        <v>0</v>
      </c>
      <c r="Q26" s="472" t="s">
        <v>35783</v>
      </c>
      <c r="R26" s="260"/>
      <c r="S26" s="630"/>
      <c r="T26" s="199">
        <v>16</v>
      </c>
    </row>
    <row r="27" spans="1:20" ht="15.6" customHeight="1" thickBot="1">
      <c r="A27" s="143">
        <v>17</v>
      </c>
      <c r="B27" s="475"/>
      <c r="C27" s="265"/>
      <c r="D27" s="266" t="s">
        <v>35789</v>
      </c>
      <c r="E27" s="690">
        <f t="shared" ref="E27:P27" si="4">SUM(E26,E19)</f>
        <v>0</v>
      </c>
      <c r="F27" s="663">
        <f t="shared" si="4"/>
        <v>0</v>
      </c>
      <c r="G27" s="663">
        <f t="shared" si="4"/>
        <v>0</v>
      </c>
      <c r="H27" s="806">
        <f t="shared" si="4"/>
        <v>0</v>
      </c>
      <c r="I27" s="807">
        <f t="shared" si="4"/>
        <v>0</v>
      </c>
      <c r="J27" s="663">
        <f t="shared" si="4"/>
        <v>0</v>
      </c>
      <c r="K27" s="663">
        <f t="shared" si="4"/>
        <v>0</v>
      </c>
      <c r="L27" s="806">
        <f t="shared" si="4"/>
        <v>0</v>
      </c>
      <c r="M27" s="807">
        <f t="shared" si="4"/>
        <v>0</v>
      </c>
      <c r="N27" s="663">
        <f t="shared" si="4"/>
        <v>0</v>
      </c>
      <c r="O27" s="663">
        <f t="shared" si="4"/>
        <v>0</v>
      </c>
      <c r="P27" s="663">
        <f t="shared" si="4"/>
        <v>0</v>
      </c>
      <c r="Q27" s="475"/>
      <c r="R27" s="475"/>
      <c r="S27" s="475" t="s">
        <v>35789</v>
      </c>
      <c r="T27" s="307">
        <v>17</v>
      </c>
    </row>
    <row r="28" spans="1:20" s="1363" customFormat="1" ht="13.5" thickTop="1">
      <c r="A28" s="1364"/>
      <c r="B28" s="1365"/>
      <c r="C28" s="1365"/>
      <c r="D28" s="1365"/>
      <c r="E28" s="1364"/>
      <c r="F28" s="1366"/>
      <c r="G28" s="1364"/>
      <c r="H28" s="1364"/>
      <c r="I28" s="1364"/>
      <c r="J28" s="1366"/>
      <c r="K28" s="1364"/>
      <c r="L28" s="1364"/>
      <c r="M28" s="1364"/>
      <c r="N28" s="1364"/>
      <c r="O28" s="1366"/>
      <c r="P28" s="1364"/>
      <c r="Q28" s="1364"/>
      <c r="R28" s="1364"/>
      <c r="S28" s="1364"/>
      <c r="T28" s="1364"/>
    </row>
    <row r="29" spans="1:20" s="1363" customFormat="1">
      <c r="A29" s="1364"/>
      <c r="B29" s="1364"/>
      <c r="C29" s="1364"/>
      <c r="D29" s="1364"/>
      <c r="E29" s="1364"/>
      <c r="F29" s="1366"/>
      <c r="G29" s="1364"/>
      <c r="H29" s="1364"/>
      <c r="I29" s="1364"/>
      <c r="J29" s="1366"/>
      <c r="K29" s="1364"/>
      <c r="L29" s="1364"/>
      <c r="M29" s="1364"/>
      <c r="N29" s="1364"/>
      <c r="O29" s="1366"/>
      <c r="P29" s="1364"/>
      <c r="Q29" s="1364"/>
      <c r="R29" s="1364"/>
      <c r="S29" s="1364"/>
      <c r="T29" s="1364"/>
    </row>
    <row r="30" spans="1:20" s="1363" customFormat="1">
      <c r="A30" s="1364">
        <v>647</v>
      </c>
      <c r="B30" s="1364" t="b">
        <f>Check!$AR$648</f>
        <v>1</v>
      </c>
      <c r="C30" s="1364"/>
      <c r="D30" s="1364"/>
      <c r="E30" s="1364"/>
      <c r="F30" s="1366"/>
      <c r="G30" s="1364"/>
      <c r="H30" s="1364"/>
      <c r="I30" s="1364"/>
      <c r="J30" s="1366"/>
      <c r="K30" s="1364"/>
      <c r="L30" s="1364"/>
      <c r="M30" s="1364"/>
      <c r="N30" s="1364"/>
      <c r="O30" s="1366"/>
      <c r="P30" s="1364"/>
      <c r="Q30" s="1364"/>
      <c r="R30" s="1364"/>
      <c r="S30" s="1364"/>
      <c r="T30" s="1364"/>
    </row>
    <row r="31" spans="1:20" s="1363" customFormat="1">
      <c r="A31" s="1364">
        <v>648</v>
      </c>
      <c r="B31" s="1364" t="b">
        <f>Check!$AR$649</f>
        <v>1</v>
      </c>
      <c r="C31" s="1364"/>
      <c r="D31" s="1364"/>
      <c r="E31" s="1364"/>
      <c r="F31" s="1366"/>
      <c r="G31" s="1364"/>
      <c r="H31" s="1364"/>
      <c r="I31" s="1364"/>
      <c r="J31" s="1366"/>
      <c r="K31" s="1364"/>
      <c r="L31" s="1364"/>
      <c r="M31" s="1364"/>
      <c r="N31" s="1364"/>
      <c r="O31" s="1366"/>
      <c r="P31" s="1364"/>
      <c r="Q31" s="1364"/>
      <c r="R31" s="1364"/>
      <c r="S31" s="1364"/>
      <c r="T31" s="1364"/>
    </row>
    <row r="32" spans="1:20" s="1363" customFormat="1">
      <c r="A32" s="1364">
        <v>649</v>
      </c>
      <c r="B32" s="1364" t="b">
        <f>Check!$AR$650</f>
        <v>1</v>
      </c>
      <c r="C32" s="1364"/>
      <c r="D32" s="1364"/>
      <c r="E32" s="1364"/>
      <c r="F32" s="1366"/>
      <c r="G32" s="1364"/>
      <c r="H32" s="1364"/>
      <c r="I32" s="1364"/>
      <c r="J32" s="1366"/>
      <c r="K32" s="1364"/>
      <c r="L32" s="1364"/>
      <c r="M32" s="1364"/>
      <c r="N32" s="1364"/>
      <c r="O32" s="1366"/>
      <c r="P32" s="1364"/>
      <c r="Q32" s="1364"/>
      <c r="R32" s="1364"/>
      <c r="S32" s="1364"/>
      <c r="T32" s="1364"/>
    </row>
    <row r="33" spans="1:20" s="1363" customFormat="1">
      <c r="A33" s="1364">
        <v>722</v>
      </c>
      <c r="B33" s="1364" t="b">
        <f>Check!$AR$723</f>
        <v>1</v>
      </c>
      <c r="C33" s="1364"/>
      <c r="D33" s="1364"/>
      <c r="E33" s="1364"/>
      <c r="F33" s="1366"/>
      <c r="G33" s="1364"/>
      <c r="H33" s="1364"/>
      <c r="I33" s="1364"/>
      <c r="J33" s="1366"/>
      <c r="K33" s="1364"/>
      <c r="L33" s="1364"/>
      <c r="M33" s="1364"/>
      <c r="N33" s="1364"/>
      <c r="O33" s="1366"/>
      <c r="P33" s="1364"/>
      <c r="Q33" s="1364"/>
      <c r="R33" s="1364"/>
      <c r="S33" s="1364"/>
      <c r="T33" s="1364"/>
    </row>
    <row r="34" spans="1:20" s="1363" customFormat="1">
      <c r="A34" s="1364">
        <v>723</v>
      </c>
      <c r="B34" s="1364" t="b">
        <f>Check!$AR$724</f>
        <v>1</v>
      </c>
      <c r="C34" s="1364"/>
      <c r="D34" s="1364"/>
      <c r="E34" s="1364"/>
      <c r="F34" s="1366"/>
      <c r="G34" s="1364"/>
      <c r="H34" s="1364"/>
      <c r="I34" s="1364"/>
      <c r="J34" s="1366"/>
      <c r="K34" s="1364"/>
      <c r="L34" s="1364"/>
      <c r="M34" s="1364"/>
      <c r="N34" s="1364"/>
      <c r="O34" s="1366"/>
      <c r="P34" s="1364"/>
      <c r="Q34" s="1364"/>
      <c r="R34" s="1364"/>
      <c r="S34" s="1364"/>
      <c r="T34" s="1364"/>
    </row>
    <row r="35" spans="1:20" s="1363" customFormat="1">
      <c r="A35" s="1364">
        <v>724</v>
      </c>
      <c r="B35" s="1364" t="b">
        <f>Check!$AR$725</f>
        <v>1</v>
      </c>
      <c r="C35" s="1364"/>
      <c r="D35" s="1364"/>
      <c r="E35" s="1364"/>
      <c r="F35" s="1366"/>
      <c r="G35" s="1364"/>
      <c r="H35" s="1364"/>
      <c r="I35" s="1364"/>
      <c r="J35" s="1366"/>
      <c r="K35" s="1364"/>
      <c r="L35" s="1364"/>
      <c r="M35" s="1364"/>
      <c r="N35" s="1364"/>
      <c r="O35" s="1366"/>
      <c r="P35" s="1364"/>
      <c r="Q35" s="1364"/>
      <c r="R35" s="1364"/>
      <c r="S35" s="1364"/>
      <c r="T35" s="1364"/>
    </row>
    <row r="36" spans="1:20" s="1363" customFormat="1">
      <c r="A36" s="1364">
        <v>725</v>
      </c>
      <c r="B36" s="1364" t="b">
        <f>Check!$AR$726</f>
        <v>1</v>
      </c>
      <c r="C36" s="1364"/>
      <c r="D36" s="1364"/>
      <c r="E36" s="1364"/>
      <c r="F36" s="1366"/>
      <c r="G36" s="1364"/>
      <c r="H36" s="1364"/>
      <c r="I36" s="1364"/>
      <c r="J36" s="1366"/>
      <c r="K36" s="1364"/>
      <c r="L36" s="1364"/>
      <c r="M36" s="1364"/>
      <c r="N36" s="1364"/>
      <c r="O36" s="1366"/>
      <c r="P36" s="1364"/>
      <c r="Q36" s="1364"/>
      <c r="R36" s="1364"/>
      <c r="S36" s="1364"/>
      <c r="T36" s="1364"/>
    </row>
    <row r="37" spans="1:20" s="1363" customFormat="1">
      <c r="A37" s="1364">
        <v>726</v>
      </c>
      <c r="B37" s="1364" t="b">
        <f>Check!$AR$727</f>
        <v>1</v>
      </c>
      <c r="C37" s="1364"/>
      <c r="D37" s="1364"/>
      <c r="E37" s="1364"/>
      <c r="F37" s="1366"/>
      <c r="G37" s="1364"/>
      <c r="H37" s="1364"/>
      <c r="I37" s="1364"/>
      <c r="J37" s="1366"/>
      <c r="K37" s="1364"/>
      <c r="L37" s="1364"/>
      <c r="M37" s="1364"/>
      <c r="N37" s="1364"/>
      <c r="O37" s="1366"/>
      <c r="P37" s="1364"/>
      <c r="Q37" s="1364"/>
      <c r="R37" s="1364"/>
      <c r="S37" s="1364"/>
      <c r="T37" s="1364"/>
    </row>
    <row r="38" spans="1:20" s="1363" customFormat="1">
      <c r="A38" s="1364">
        <v>727</v>
      </c>
      <c r="B38" s="1364" t="b">
        <f>Check!$AR$728</f>
        <v>1</v>
      </c>
      <c r="C38" s="1364"/>
      <c r="D38" s="1364"/>
      <c r="E38" s="1364"/>
      <c r="F38" s="1366"/>
      <c r="G38" s="1364"/>
      <c r="H38" s="1364"/>
      <c r="I38" s="1364"/>
      <c r="J38" s="1366"/>
      <c r="K38" s="1364"/>
      <c r="L38" s="1364"/>
      <c r="M38" s="1364"/>
      <c r="N38" s="1364"/>
      <c r="O38" s="1366"/>
      <c r="P38" s="1364"/>
      <c r="Q38" s="1364"/>
      <c r="R38" s="1364"/>
      <c r="S38" s="1364"/>
      <c r="T38" s="1364"/>
    </row>
    <row r="39" spans="1:20" s="1363" customFormat="1">
      <c r="A39" s="1364">
        <v>728</v>
      </c>
      <c r="B39" s="1364" t="b">
        <f>Check!$AR$729</f>
        <v>1</v>
      </c>
      <c r="C39" s="1364"/>
      <c r="D39" s="1364"/>
      <c r="E39" s="1364"/>
      <c r="F39" s="1366"/>
      <c r="G39" s="1364"/>
      <c r="H39" s="1364"/>
      <c r="I39" s="1364"/>
      <c r="J39" s="1366"/>
      <c r="K39" s="1364"/>
      <c r="L39" s="1364"/>
      <c r="M39" s="1364"/>
      <c r="N39" s="1364"/>
      <c r="O39" s="1366"/>
      <c r="P39" s="1364"/>
      <c r="Q39" s="1364"/>
      <c r="R39" s="1364"/>
      <c r="S39" s="1364"/>
      <c r="T39" s="1364"/>
    </row>
    <row r="40" spans="1:20" s="1363" customFormat="1">
      <c r="A40" s="1364">
        <v>729</v>
      </c>
      <c r="B40" s="1364" t="b">
        <f>Check!$AR$730</f>
        <v>1</v>
      </c>
      <c r="C40" s="1364"/>
      <c r="D40" s="1364"/>
      <c r="E40" s="1364"/>
      <c r="F40" s="1366"/>
      <c r="G40" s="1364"/>
      <c r="H40" s="1364"/>
      <c r="I40" s="1364"/>
      <c r="J40" s="1366"/>
      <c r="K40" s="1364"/>
      <c r="L40" s="1364"/>
      <c r="M40" s="1364"/>
      <c r="N40" s="1364"/>
      <c r="O40" s="1366"/>
      <c r="P40" s="1364"/>
      <c r="Q40" s="1364"/>
      <c r="R40" s="1364"/>
      <c r="S40" s="1364"/>
      <c r="T40" s="1364"/>
    </row>
    <row r="41" spans="1:20" s="1363" customFormat="1">
      <c r="A41" s="1364">
        <v>730</v>
      </c>
      <c r="B41" s="1364" t="b">
        <f>Check!$AR$731</f>
        <v>1</v>
      </c>
      <c r="C41" s="1364"/>
      <c r="D41" s="1364"/>
      <c r="E41" s="1364"/>
      <c r="F41" s="1366"/>
      <c r="G41" s="1364"/>
      <c r="H41" s="1364"/>
      <c r="I41" s="1364"/>
      <c r="J41" s="1366"/>
      <c r="K41" s="1364"/>
      <c r="L41" s="1364"/>
      <c r="M41" s="1364"/>
      <c r="N41" s="1364"/>
      <c r="O41" s="1366"/>
      <c r="P41" s="1364"/>
      <c r="Q41" s="1364"/>
      <c r="R41" s="1364"/>
      <c r="S41" s="1364"/>
      <c r="T41" s="1364"/>
    </row>
    <row r="42" spans="1:20" s="1363" customFormat="1">
      <c r="A42" s="1364">
        <v>731</v>
      </c>
      <c r="B42" s="1364" t="b">
        <f>Check!$AR$732</f>
        <v>1</v>
      </c>
      <c r="C42" s="1364"/>
      <c r="D42" s="1364"/>
      <c r="E42" s="1364"/>
      <c r="F42" s="1366"/>
      <c r="G42" s="1364"/>
      <c r="H42" s="1364"/>
      <c r="I42" s="1364"/>
      <c r="J42" s="1366"/>
      <c r="K42" s="1364"/>
      <c r="L42" s="1364"/>
      <c r="M42" s="1364"/>
      <c r="N42" s="1364"/>
      <c r="O42" s="1366"/>
      <c r="P42" s="1364"/>
      <c r="Q42" s="1364"/>
      <c r="R42" s="1364"/>
      <c r="S42" s="1364"/>
      <c r="T42" s="1364"/>
    </row>
    <row r="43" spans="1:20" s="1363" customFormat="1">
      <c r="A43" s="1364">
        <v>732</v>
      </c>
      <c r="B43" s="1364" t="b">
        <f>Check!$AR$733</f>
        <v>1</v>
      </c>
      <c r="C43" s="1364"/>
      <c r="D43" s="1364"/>
      <c r="E43" s="1364"/>
      <c r="F43" s="1366"/>
      <c r="G43" s="1364"/>
      <c r="H43" s="1364"/>
      <c r="I43" s="1364"/>
      <c r="J43" s="1366"/>
      <c r="K43" s="1364"/>
      <c r="L43" s="1364"/>
      <c r="M43" s="1364"/>
      <c r="N43" s="1364"/>
      <c r="O43" s="1366"/>
      <c r="P43" s="1364"/>
      <c r="Q43" s="1364"/>
      <c r="R43" s="1364"/>
      <c r="S43" s="1364"/>
      <c r="T43" s="1364"/>
    </row>
    <row r="44" spans="1:20" s="1363" customFormat="1">
      <c r="A44" s="1364">
        <v>733</v>
      </c>
      <c r="B44" s="1364" t="b">
        <f>Check!$AR$734</f>
        <v>1</v>
      </c>
      <c r="C44" s="1364"/>
      <c r="D44" s="1364"/>
      <c r="E44" s="1364"/>
      <c r="F44" s="1366"/>
      <c r="G44" s="1364"/>
      <c r="H44" s="1364"/>
      <c r="I44" s="1364"/>
      <c r="J44" s="1366"/>
      <c r="K44" s="1364"/>
      <c r="L44" s="1364"/>
      <c r="M44" s="1364"/>
      <c r="N44" s="1364"/>
      <c r="O44" s="1366"/>
      <c r="P44" s="1364"/>
      <c r="Q44" s="1364"/>
      <c r="R44" s="1364"/>
      <c r="S44" s="1364"/>
      <c r="T44" s="1364"/>
    </row>
    <row r="45" spans="1:20" s="1363" customFormat="1">
      <c r="A45" s="1364">
        <v>734</v>
      </c>
      <c r="B45" s="1364" t="b">
        <f>Check!$AR$735</f>
        <v>1</v>
      </c>
      <c r="C45" s="1364"/>
      <c r="D45" s="1364"/>
      <c r="E45" s="1364"/>
      <c r="F45" s="1366"/>
      <c r="G45" s="1364"/>
      <c r="H45" s="1364"/>
      <c r="I45" s="1364"/>
      <c r="J45" s="1366"/>
      <c r="K45" s="1364"/>
      <c r="L45" s="1364"/>
      <c r="M45" s="1364"/>
      <c r="N45" s="1364"/>
      <c r="O45" s="1366"/>
      <c r="P45" s="1364"/>
      <c r="Q45" s="1364"/>
      <c r="R45" s="1364"/>
      <c r="S45" s="1364"/>
      <c r="T45" s="1364"/>
    </row>
    <row r="46" spans="1:20" s="1363" customFormat="1">
      <c r="A46" s="1364">
        <v>735</v>
      </c>
      <c r="B46" s="1364" t="b">
        <f>Check!$AR$736</f>
        <v>1</v>
      </c>
      <c r="C46" s="1364"/>
      <c r="D46" s="1364"/>
      <c r="E46" s="1364"/>
      <c r="F46" s="1366"/>
      <c r="G46" s="1364"/>
      <c r="H46" s="1364"/>
      <c r="I46" s="1364"/>
      <c r="J46" s="1366"/>
      <c r="K46" s="1364"/>
      <c r="L46" s="1364"/>
      <c r="M46" s="1364"/>
      <c r="N46" s="1364"/>
      <c r="O46" s="1366"/>
      <c r="P46" s="1364"/>
      <c r="Q46" s="1364"/>
      <c r="R46" s="1364"/>
      <c r="S46" s="1364"/>
      <c r="T46" s="1364"/>
    </row>
    <row r="47" spans="1:20" s="1363" customFormat="1">
      <c r="A47" s="1364">
        <v>736</v>
      </c>
      <c r="B47" s="1364" t="b">
        <f>Check!$AR$737</f>
        <v>1</v>
      </c>
      <c r="C47" s="1364"/>
      <c r="D47" s="1364"/>
      <c r="E47" s="1364"/>
      <c r="F47" s="1366"/>
      <c r="G47" s="1364"/>
      <c r="H47" s="1364"/>
      <c r="I47" s="1364"/>
      <c r="J47" s="1366"/>
      <c r="K47" s="1364"/>
      <c r="L47" s="1364"/>
      <c r="M47" s="1364"/>
      <c r="N47" s="1364"/>
      <c r="O47" s="1366"/>
      <c r="P47" s="1364"/>
      <c r="Q47" s="1364"/>
      <c r="R47" s="1364"/>
      <c r="S47" s="1364"/>
      <c r="T47" s="1364"/>
    </row>
    <row r="48" spans="1:20" s="1363" customFormat="1">
      <c r="A48" s="1364">
        <v>737</v>
      </c>
      <c r="B48" s="1364" t="b">
        <f>Check!$AR$738</f>
        <v>1</v>
      </c>
      <c r="C48" s="1364"/>
      <c r="D48" s="1364"/>
      <c r="E48" s="1364"/>
      <c r="F48" s="1366"/>
      <c r="G48" s="1364"/>
      <c r="H48" s="1364"/>
      <c r="I48" s="1364"/>
      <c r="J48" s="1366"/>
      <c r="K48" s="1364"/>
      <c r="L48" s="1364"/>
      <c r="M48" s="1364"/>
      <c r="N48" s="1364"/>
      <c r="O48" s="1366"/>
      <c r="P48" s="1364"/>
      <c r="Q48" s="1364"/>
      <c r="R48" s="1364"/>
      <c r="S48" s="1364"/>
      <c r="T48" s="1364"/>
    </row>
    <row r="49" spans="1:20" s="1363" customFormat="1">
      <c r="A49" s="1364">
        <v>738</v>
      </c>
      <c r="B49" s="1364" t="b">
        <f>Check!$AR$739</f>
        <v>1</v>
      </c>
      <c r="C49" s="1364"/>
      <c r="D49" s="1364"/>
      <c r="E49" s="1364"/>
      <c r="F49" s="1366"/>
      <c r="G49" s="1364"/>
      <c r="H49" s="1364"/>
      <c r="I49" s="1364"/>
      <c r="J49" s="1366"/>
      <c r="K49" s="1364"/>
      <c r="L49" s="1364"/>
      <c r="M49" s="1364"/>
      <c r="N49" s="1364"/>
      <c r="O49" s="1366"/>
      <c r="P49" s="1364"/>
      <c r="Q49" s="1364"/>
      <c r="R49" s="1364"/>
      <c r="S49" s="1364"/>
      <c r="T49" s="1364"/>
    </row>
    <row r="50" spans="1:20" s="1363" customFormat="1">
      <c r="A50" s="1364">
        <v>739</v>
      </c>
      <c r="B50" s="1364" t="b">
        <f>Check!$AR$740</f>
        <v>1</v>
      </c>
      <c r="C50" s="1364"/>
      <c r="D50" s="1364"/>
      <c r="E50" s="1364"/>
      <c r="F50" s="1366"/>
      <c r="G50" s="1364"/>
      <c r="H50" s="1364"/>
      <c r="I50" s="1364"/>
      <c r="J50" s="1366"/>
      <c r="K50" s="1364"/>
      <c r="L50" s="1364"/>
      <c r="M50" s="1364"/>
      <c r="N50" s="1364"/>
      <c r="O50" s="1366"/>
      <c r="P50" s="1364"/>
      <c r="Q50" s="1364"/>
      <c r="R50" s="1364"/>
      <c r="S50" s="1364"/>
      <c r="T50" s="1364"/>
    </row>
    <row r="51" spans="1:20" s="1363" customFormat="1">
      <c r="A51" s="1364">
        <v>740</v>
      </c>
      <c r="B51" s="1364" t="b">
        <f>Check!$AR$741</f>
        <v>1</v>
      </c>
      <c r="C51" s="1364"/>
      <c r="D51" s="1364"/>
      <c r="E51" s="1364"/>
      <c r="F51" s="1366"/>
      <c r="G51" s="1364"/>
      <c r="H51" s="1364"/>
      <c r="I51" s="1364"/>
      <c r="J51" s="1366"/>
      <c r="K51" s="1364"/>
      <c r="L51" s="1364"/>
      <c r="M51" s="1364"/>
      <c r="N51" s="1364"/>
      <c r="O51" s="1366"/>
      <c r="P51" s="1364"/>
      <c r="Q51" s="1364"/>
      <c r="R51" s="1364"/>
      <c r="S51" s="1364"/>
      <c r="T51" s="1364"/>
    </row>
    <row r="52" spans="1:20" s="1363" customFormat="1">
      <c r="A52" s="1364">
        <v>741</v>
      </c>
      <c r="B52" s="1364" t="b">
        <f>Check!$AR$742</f>
        <v>1</v>
      </c>
      <c r="C52" s="1364"/>
      <c r="D52" s="1364"/>
      <c r="E52" s="1364"/>
      <c r="F52" s="1366"/>
      <c r="G52" s="1364"/>
      <c r="H52" s="1364"/>
      <c r="I52" s="1364"/>
      <c r="J52" s="1366"/>
      <c r="K52" s="1364"/>
      <c r="L52" s="1364"/>
      <c r="M52" s="1364"/>
      <c r="N52" s="1364"/>
      <c r="O52" s="1366"/>
      <c r="P52" s="1364"/>
      <c r="Q52" s="1364"/>
      <c r="R52" s="1364"/>
      <c r="S52" s="1364"/>
      <c r="T52" s="1364"/>
    </row>
    <row r="53" spans="1:20" s="1363" customFormat="1">
      <c r="A53" s="1364">
        <v>742</v>
      </c>
      <c r="B53" s="1364" t="b">
        <f>Check!$AR$743</f>
        <v>1</v>
      </c>
      <c r="C53" s="1364"/>
      <c r="D53" s="1364"/>
      <c r="E53" s="1364"/>
      <c r="F53" s="1366"/>
      <c r="G53" s="1364"/>
      <c r="H53" s="1364"/>
      <c r="I53" s="1364"/>
      <c r="J53" s="1366"/>
      <c r="K53" s="1364"/>
      <c r="L53" s="1364"/>
      <c r="M53" s="1364"/>
      <c r="N53" s="1364"/>
      <c r="O53" s="1366"/>
      <c r="P53" s="1364"/>
      <c r="Q53" s="1364"/>
      <c r="R53" s="1364"/>
      <c r="S53" s="1364"/>
      <c r="T53" s="1364"/>
    </row>
    <row r="54" spans="1:20" s="1363" customFormat="1">
      <c r="A54" s="1364">
        <v>743</v>
      </c>
      <c r="B54" s="1364" t="b">
        <f>Check!$AR$744</f>
        <v>1</v>
      </c>
      <c r="C54" s="1364"/>
      <c r="D54" s="1364"/>
      <c r="E54" s="1364"/>
      <c r="F54" s="1366"/>
      <c r="G54" s="1364"/>
      <c r="H54" s="1364"/>
      <c r="I54" s="1364"/>
      <c r="J54" s="1366"/>
      <c r="K54" s="1364"/>
      <c r="L54" s="1364"/>
      <c r="M54" s="1364"/>
      <c r="N54" s="1364"/>
      <c r="O54" s="1366"/>
      <c r="P54" s="1364"/>
      <c r="Q54" s="1364"/>
      <c r="R54" s="1364"/>
      <c r="S54" s="1364"/>
      <c r="T54" s="1364"/>
    </row>
    <row r="55" spans="1:20" s="1363" customFormat="1">
      <c r="A55" s="1364">
        <v>744</v>
      </c>
      <c r="B55" s="1364" t="b">
        <f>Check!$AR$745</f>
        <v>1</v>
      </c>
      <c r="C55" s="1364"/>
      <c r="D55" s="1364"/>
      <c r="E55" s="1364"/>
      <c r="F55" s="1366"/>
      <c r="G55" s="1364"/>
      <c r="H55" s="1364"/>
      <c r="I55" s="1364"/>
      <c r="J55" s="1366"/>
      <c r="K55" s="1364"/>
      <c r="L55" s="1364"/>
      <c r="M55" s="1364"/>
      <c r="N55" s="1364"/>
      <c r="O55" s="1366"/>
      <c r="P55" s="1364"/>
      <c r="Q55" s="1364"/>
      <c r="R55" s="1364"/>
      <c r="S55" s="1364"/>
      <c r="T55" s="1364"/>
    </row>
    <row r="56" spans="1:20" s="1363" customFormat="1">
      <c r="A56" s="1364">
        <v>745</v>
      </c>
      <c r="B56" s="1364" t="b">
        <f>Check!$AR$746</f>
        <v>1</v>
      </c>
      <c r="C56" s="1364"/>
      <c r="D56" s="1364"/>
      <c r="E56" s="1364"/>
      <c r="F56" s="1366"/>
      <c r="G56" s="1364"/>
      <c r="H56" s="1364"/>
      <c r="I56" s="1364"/>
      <c r="J56" s="1366"/>
      <c r="K56" s="1364"/>
      <c r="L56" s="1364"/>
      <c r="M56" s="1364"/>
      <c r="N56" s="1364"/>
      <c r="O56" s="1366"/>
      <c r="P56" s="1364"/>
      <c r="Q56" s="1364"/>
      <c r="R56" s="1364"/>
      <c r="S56" s="1364"/>
      <c r="T56" s="1364"/>
    </row>
    <row r="57" spans="1:20" s="1363" customFormat="1">
      <c r="A57" s="1364">
        <v>746</v>
      </c>
      <c r="B57" s="1364" t="b">
        <f>Check!$AR$747</f>
        <v>1</v>
      </c>
      <c r="C57" s="1364"/>
      <c r="D57" s="1364"/>
      <c r="E57" s="1364"/>
      <c r="F57" s="1366"/>
      <c r="G57" s="1364"/>
      <c r="H57" s="1364"/>
      <c r="I57" s="1364"/>
      <c r="J57" s="1366"/>
      <c r="K57" s="1364"/>
      <c r="L57" s="1364"/>
      <c r="M57" s="1364"/>
      <c r="N57" s="1364"/>
      <c r="O57" s="1366"/>
      <c r="P57" s="1364"/>
      <c r="Q57" s="1364"/>
      <c r="R57" s="1364"/>
      <c r="S57" s="1364"/>
      <c r="T57" s="1364"/>
    </row>
    <row r="58" spans="1:20" s="1363" customFormat="1">
      <c r="A58" s="1364">
        <v>747</v>
      </c>
      <c r="B58" s="1364" t="b">
        <f>Check!$AR$748</f>
        <v>1</v>
      </c>
      <c r="C58" s="1364"/>
      <c r="D58" s="1364"/>
      <c r="E58" s="1364"/>
      <c r="F58" s="1366"/>
      <c r="G58" s="1364"/>
      <c r="H58" s="1364"/>
      <c r="I58" s="1364"/>
      <c r="J58" s="1366"/>
      <c r="K58" s="1364"/>
      <c r="L58" s="1364"/>
      <c r="M58" s="1364"/>
      <c r="N58" s="1364"/>
      <c r="O58" s="1366"/>
      <c r="P58" s="1364"/>
      <c r="Q58" s="1364"/>
      <c r="R58" s="1364"/>
      <c r="S58" s="1364"/>
      <c r="T58" s="1364"/>
    </row>
    <row r="59" spans="1:20" s="1363" customFormat="1">
      <c r="A59" s="1364">
        <v>748</v>
      </c>
      <c r="B59" s="1364" t="b">
        <f>Check!$AR$749</f>
        <v>1</v>
      </c>
      <c r="C59" s="1364"/>
      <c r="D59" s="1364"/>
      <c r="E59" s="1364"/>
      <c r="F59" s="1366"/>
      <c r="G59" s="1364"/>
      <c r="H59" s="1364"/>
      <c r="I59" s="1364"/>
      <c r="J59" s="1366"/>
      <c r="K59" s="1364"/>
      <c r="L59" s="1364"/>
      <c r="M59" s="1364"/>
      <c r="N59" s="1364"/>
      <c r="O59" s="1366"/>
      <c r="P59" s="1364"/>
      <c r="Q59" s="1364"/>
      <c r="R59" s="1364"/>
      <c r="S59" s="1364"/>
      <c r="T59" s="1364"/>
    </row>
    <row r="60" spans="1:20" s="1363" customFormat="1">
      <c r="A60" s="1364">
        <v>749</v>
      </c>
      <c r="B60" s="1364" t="b">
        <f>Check!$AR$750</f>
        <v>1</v>
      </c>
      <c r="C60" s="1364"/>
      <c r="D60" s="1364"/>
      <c r="E60" s="1364"/>
      <c r="F60" s="1366"/>
      <c r="G60" s="1364"/>
      <c r="H60" s="1364"/>
      <c r="I60" s="1364"/>
      <c r="J60" s="1366"/>
      <c r="K60" s="1364"/>
      <c r="L60" s="1364"/>
      <c r="M60" s="1364"/>
      <c r="N60" s="1364"/>
      <c r="O60" s="1366"/>
      <c r="P60" s="1364"/>
      <c r="Q60" s="1364"/>
      <c r="R60" s="1364"/>
      <c r="S60" s="1364"/>
      <c r="T60" s="1364"/>
    </row>
    <row r="61" spans="1:20" s="1363" customFormat="1">
      <c r="A61" s="1364">
        <v>750</v>
      </c>
      <c r="B61" s="1364" t="b">
        <f>Check!$AR$751</f>
        <v>1</v>
      </c>
      <c r="C61" s="1364"/>
      <c r="D61" s="1364"/>
      <c r="E61" s="1364"/>
      <c r="F61" s="1366"/>
      <c r="G61" s="1364"/>
      <c r="H61" s="1364"/>
      <c r="I61" s="1364"/>
      <c r="J61" s="1366"/>
      <c r="K61" s="1364"/>
      <c r="L61" s="1364"/>
      <c r="M61" s="1364"/>
      <c r="N61" s="1364"/>
      <c r="O61" s="1366"/>
      <c r="P61" s="1364"/>
      <c r="Q61" s="1364"/>
      <c r="R61" s="1364"/>
      <c r="S61" s="1364"/>
      <c r="T61" s="1364"/>
    </row>
    <row r="62" spans="1:20" s="1363" customFormat="1">
      <c r="A62" s="1364">
        <v>751</v>
      </c>
      <c r="B62" s="1364" t="b">
        <f>Check!$AR$752</f>
        <v>1</v>
      </c>
      <c r="C62" s="1364"/>
      <c r="D62" s="1364"/>
      <c r="E62" s="1364"/>
      <c r="F62" s="1366"/>
      <c r="G62" s="1364"/>
      <c r="H62" s="1364"/>
      <c r="I62" s="1364"/>
      <c r="J62" s="1366"/>
      <c r="K62" s="1364"/>
      <c r="L62" s="1364"/>
      <c r="M62" s="1364"/>
      <c r="N62" s="1364"/>
      <c r="O62" s="1366"/>
      <c r="P62" s="1364"/>
      <c r="Q62" s="1364"/>
      <c r="R62" s="1364"/>
      <c r="S62" s="1364"/>
      <c r="T62" s="1364"/>
    </row>
    <row r="63" spans="1:20" s="1363" customFormat="1">
      <c r="A63" s="1364">
        <v>752</v>
      </c>
      <c r="B63" s="1364" t="b">
        <f>Check!$AR$753</f>
        <v>1</v>
      </c>
      <c r="C63" s="1364"/>
      <c r="D63" s="1364"/>
      <c r="E63" s="1364"/>
      <c r="F63" s="1366"/>
      <c r="G63" s="1364"/>
      <c r="H63" s="1364"/>
      <c r="I63" s="1364"/>
      <c r="J63" s="1366"/>
      <c r="K63" s="1364"/>
      <c r="L63" s="1364"/>
      <c r="M63" s="1364"/>
      <c r="N63" s="1364"/>
      <c r="O63" s="1366"/>
      <c r="P63" s="1364"/>
      <c r="Q63" s="1364"/>
      <c r="R63" s="1364"/>
      <c r="S63" s="1364"/>
      <c r="T63" s="1364"/>
    </row>
    <row r="64" spans="1:20" s="1363" customFormat="1">
      <c r="A64" s="1364">
        <v>753</v>
      </c>
      <c r="B64" s="1364" t="b">
        <f>Check!$AR$754</f>
        <v>1</v>
      </c>
      <c r="C64" s="1364"/>
      <c r="D64" s="1364"/>
      <c r="E64" s="1364"/>
      <c r="F64" s="1366"/>
      <c r="G64" s="1364"/>
      <c r="H64" s="1364"/>
      <c r="I64" s="1364"/>
      <c r="J64" s="1366"/>
      <c r="K64" s="1364"/>
      <c r="L64" s="1364"/>
      <c r="M64" s="1364"/>
      <c r="N64" s="1364"/>
      <c r="O64" s="1366"/>
      <c r="P64" s="1364"/>
      <c r="Q64" s="1364"/>
      <c r="R64" s="1364"/>
      <c r="S64" s="1364"/>
      <c r="T64" s="1364"/>
    </row>
    <row r="65" spans="1:20" s="1363" customFormat="1">
      <c r="A65" s="1364">
        <v>754</v>
      </c>
      <c r="B65" s="1364" t="b">
        <f>Check!$AR$755</f>
        <v>1</v>
      </c>
      <c r="C65" s="1364"/>
      <c r="D65" s="1364"/>
      <c r="E65" s="1364"/>
      <c r="F65" s="1366"/>
      <c r="G65" s="1364"/>
      <c r="H65" s="1364"/>
      <c r="I65" s="1364"/>
      <c r="J65" s="1366"/>
      <c r="K65" s="1364"/>
      <c r="L65" s="1364"/>
      <c r="M65" s="1364"/>
      <c r="N65" s="1364"/>
      <c r="O65" s="1366"/>
      <c r="P65" s="1364"/>
      <c r="Q65" s="1364"/>
      <c r="R65" s="1364"/>
      <c r="S65" s="1364"/>
      <c r="T65" s="1364"/>
    </row>
    <row r="66" spans="1:20" s="1363" customFormat="1">
      <c r="A66" s="1364">
        <v>755</v>
      </c>
      <c r="B66" s="1364" t="b">
        <f>Check!$AR$756</f>
        <v>1</v>
      </c>
      <c r="C66" s="1364"/>
      <c r="D66" s="1364"/>
      <c r="E66" s="1364"/>
      <c r="F66" s="1366"/>
      <c r="G66" s="1364"/>
      <c r="H66" s="1364"/>
      <c r="I66" s="1364"/>
      <c r="J66" s="1366"/>
      <c r="K66" s="1364"/>
      <c r="L66" s="1364"/>
      <c r="M66" s="1364"/>
      <c r="N66" s="1364"/>
      <c r="O66" s="1366"/>
      <c r="P66" s="1364"/>
      <c r="Q66" s="1364"/>
      <c r="R66" s="1364"/>
      <c r="S66" s="1364"/>
      <c r="T66" s="1364"/>
    </row>
    <row r="67" spans="1:20" s="1363" customFormat="1">
      <c r="A67" s="1364">
        <v>756</v>
      </c>
      <c r="B67" s="1364" t="b">
        <f>Check!$AR$757</f>
        <v>1</v>
      </c>
      <c r="C67" s="1364"/>
      <c r="D67" s="1364"/>
      <c r="E67" s="1364"/>
      <c r="F67" s="1366"/>
      <c r="G67" s="1364"/>
      <c r="H67" s="1364"/>
      <c r="I67" s="1364"/>
      <c r="J67" s="1366"/>
      <c r="K67" s="1364"/>
      <c r="L67" s="1364"/>
      <c r="M67" s="1364"/>
      <c r="N67" s="1364"/>
      <c r="O67" s="1366"/>
      <c r="P67" s="1364"/>
      <c r="Q67" s="1364"/>
      <c r="R67" s="1364"/>
      <c r="S67" s="1364"/>
      <c r="T67" s="1364"/>
    </row>
    <row r="68" spans="1:20" s="1363" customFormat="1">
      <c r="A68" s="1364">
        <v>757</v>
      </c>
      <c r="B68" s="1364" t="b">
        <f>Check!$AR$758</f>
        <v>1</v>
      </c>
      <c r="C68" s="1364"/>
      <c r="D68" s="1364"/>
      <c r="E68" s="1364"/>
      <c r="F68" s="1366"/>
      <c r="G68" s="1364"/>
      <c r="H68" s="1364"/>
      <c r="I68" s="1364"/>
      <c r="J68" s="1366"/>
      <c r="K68" s="1364"/>
      <c r="L68" s="1364"/>
      <c r="M68" s="1364"/>
      <c r="N68" s="1364"/>
      <c r="O68" s="1366"/>
      <c r="P68" s="1364"/>
      <c r="Q68" s="1364"/>
      <c r="R68" s="1364"/>
      <c r="S68" s="1364"/>
      <c r="T68" s="1364"/>
    </row>
    <row r="69" spans="1:20" s="1363" customFormat="1">
      <c r="A69" s="1364">
        <v>758</v>
      </c>
      <c r="B69" s="1364" t="b">
        <f>Check!$AR$759</f>
        <v>1</v>
      </c>
      <c r="C69" s="1364"/>
      <c r="D69" s="1364"/>
      <c r="E69" s="1364"/>
      <c r="F69" s="1366"/>
      <c r="G69" s="1364"/>
      <c r="H69" s="1364"/>
      <c r="I69" s="1364"/>
      <c r="J69" s="1366"/>
      <c r="K69" s="1364"/>
      <c r="L69" s="1364"/>
      <c r="M69" s="1364"/>
      <c r="N69" s="1364"/>
      <c r="O69" s="1366"/>
      <c r="P69" s="1364"/>
      <c r="Q69" s="1364"/>
      <c r="R69" s="1364"/>
      <c r="S69" s="1364"/>
      <c r="T69" s="1364"/>
    </row>
    <row r="70" spans="1:20" s="1363" customFormat="1">
      <c r="A70" s="1364">
        <v>759</v>
      </c>
      <c r="B70" s="1364" t="b">
        <f>Check!$AR$760</f>
        <v>1</v>
      </c>
      <c r="C70" s="1364"/>
      <c r="D70" s="1364"/>
      <c r="E70" s="1364"/>
      <c r="F70" s="1366"/>
      <c r="G70" s="1364"/>
      <c r="H70" s="1364"/>
      <c r="I70" s="1364"/>
      <c r="J70" s="1366"/>
      <c r="K70" s="1364"/>
      <c r="L70" s="1364"/>
      <c r="M70" s="1364"/>
      <c r="N70" s="1364"/>
      <c r="O70" s="1366"/>
      <c r="P70" s="1364"/>
      <c r="Q70" s="1364"/>
      <c r="R70" s="1364"/>
      <c r="S70" s="1364"/>
      <c r="T70" s="1364"/>
    </row>
    <row r="71" spans="1:20" s="1363" customFormat="1">
      <c r="A71" s="1364">
        <v>760</v>
      </c>
      <c r="B71" s="1364" t="b">
        <f>Check!$AR$761</f>
        <v>1</v>
      </c>
      <c r="C71" s="1364"/>
      <c r="D71" s="1364"/>
      <c r="E71" s="1364"/>
      <c r="F71" s="1366"/>
      <c r="G71" s="1364"/>
      <c r="H71" s="1364"/>
      <c r="I71" s="1364"/>
      <c r="J71" s="1366"/>
      <c r="K71" s="1364"/>
      <c r="L71" s="1364"/>
      <c r="M71" s="1364"/>
      <c r="N71" s="1364"/>
      <c r="O71" s="1366"/>
      <c r="P71" s="1364"/>
      <c r="Q71" s="1364"/>
      <c r="R71" s="1364"/>
      <c r="S71" s="1364"/>
      <c r="T71" s="1364"/>
    </row>
    <row r="72" spans="1:20" s="1363" customFormat="1">
      <c r="A72" s="1364">
        <v>761</v>
      </c>
      <c r="B72" s="1364" t="b">
        <f>Check!$AR$762</f>
        <v>1</v>
      </c>
      <c r="C72" s="1364"/>
      <c r="D72" s="1364"/>
      <c r="E72" s="1364"/>
      <c r="F72" s="1366"/>
      <c r="G72" s="1364"/>
      <c r="H72" s="1364"/>
      <c r="I72" s="1364"/>
      <c r="J72" s="1366"/>
      <c r="K72" s="1364"/>
      <c r="L72" s="1364"/>
      <c r="M72" s="1364"/>
      <c r="N72" s="1364"/>
      <c r="O72" s="1366"/>
      <c r="P72" s="1364"/>
      <c r="Q72" s="1364"/>
      <c r="R72" s="1364"/>
      <c r="S72" s="1364"/>
      <c r="T72" s="1364"/>
    </row>
    <row r="73" spans="1:20" s="1363" customFormat="1">
      <c r="A73" s="1364">
        <v>762</v>
      </c>
      <c r="B73" s="1364" t="b">
        <f>Check!$AR$763</f>
        <v>1</v>
      </c>
      <c r="C73" s="1364"/>
      <c r="D73" s="1364"/>
      <c r="E73" s="1364"/>
      <c r="F73" s="1366"/>
      <c r="G73" s="1364"/>
      <c r="H73" s="1364"/>
      <c r="I73" s="1364"/>
      <c r="J73" s="1366"/>
      <c r="K73" s="1364"/>
      <c r="L73" s="1364"/>
      <c r="M73" s="1364"/>
      <c r="N73" s="1364"/>
      <c r="O73" s="1366"/>
      <c r="P73" s="1364"/>
      <c r="Q73" s="1364"/>
      <c r="R73" s="1364"/>
      <c r="S73" s="1364"/>
      <c r="T73" s="1364"/>
    </row>
    <row r="74" spans="1:20" s="1363" customFormat="1">
      <c r="A74" s="1364">
        <v>763</v>
      </c>
      <c r="B74" s="1364" t="b">
        <f>Check!$AR$764</f>
        <v>1</v>
      </c>
      <c r="C74" s="1364"/>
      <c r="D74" s="1364"/>
      <c r="E74" s="1364"/>
      <c r="F74" s="1366"/>
      <c r="G74" s="1364"/>
      <c r="H74" s="1364"/>
      <c r="I74" s="1364"/>
      <c r="J74" s="1366"/>
      <c r="K74" s="1364"/>
      <c r="L74" s="1364"/>
      <c r="M74" s="1364"/>
      <c r="N74" s="1364"/>
      <c r="O74" s="1366"/>
      <c r="P74" s="1364"/>
      <c r="Q74" s="1364"/>
      <c r="R74" s="1364"/>
      <c r="S74" s="1364"/>
      <c r="T74" s="1364"/>
    </row>
    <row r="75" spans="1:20" s="1363" customFormat="1">
      <c r="A75" s="1364">
        <v>764</v>
      </c>
      <c r="B75" s="1364" t="b">
        <f>Check!$AR$765</f>
        <v>1</v>
      </c>
      <c r="C75" s="1364"/>
      <c r="D75" s="1364"/>
      <c r="E75" s="1364"/>
      <c r="F75" s="1366"/>
      <c r="G75" s="1364"/>
      <c r="H75" s="1364"/>
      <c r="I75" s="1364"/>
      <c r="J75" s="1366"/>
      <c r="K75" s="1364"/>
      <c r="L75" s="1364"/>
      <c r="M75" s="1364"/>
      <c r="N75" s="1364"/>
      <c r="O75" s="1366"/>
      <c r="P75" s="1364"/>
      <c r="Q75" s="1364"/>
      <c r="R75" s="1364"/>
      <c r="S75" s="1364"/>
      <c r="T75" s="1364"/>
    </row>
    <row r="76" spans="1:20" s="1363" customFormat="1">
      <c r="A76" s="1364">
        <v>765</v>
      </c>
      <c r="B76" s="1364" t="b">
        <f>Check!$AR$766</f>
        <v>1</v>
      </c>
      <c r="C76" s="1364"/>
      <c r="D76" s="1364"/>
      <c r="E76" s="1364"/>
      <c r="F76" s="1366"/>
      <c r="G76" s="1364"/>
      <c r="H76" s="1364"/>
      <c r="I76" s="1364"/>
      <c r="J76" s="1366"/>
      <c r="K76" s="1364"/>
      <c r="L76" s="1364"/>
      <c r="M76" s="1364"/>
      <c r="N76" s="1364"/>
      <c r="O76" s="1366"/>
      <c r="P76" s="1364"/>
      <c r="Q76" s="1364"/>
      <c r="R76" s="1364"/>
      <c r="S76" s="1364"/>
      <c r="T76" s="1364"/>
    </row>
    <row r="77" spans="1:20" s="1363" customFormat="1">
      <c r="A77" s="1364">
        <v>766</v>
      </c>
      <c r="B77" s="1364" t="b">
        <f>Check!$AR$767</f>
        <v>1</v>
      </c>
      <c r="C77" s="1364"/>
      <c r="D77" s="1364"/>
      <c r="E77" s="1364"/>
      <c r="F77" s="1366"/>
      <c r="G77" s="1364"/>
      <c r="H77" s="1364"/>
      <c r="I77" s="1364"/>
      <c r="J77" s="1366"/>
      <c r="K77" s="1364"/>
      <c r="L77" s="1364"/>
      <c r="M77" s="1364"/>
      <c r="N77" s="1364"/>
      <c r="O77" s="1366"/>
      <c r="P77" s="1364"/>
      <c r="Q77" s="1364"/>
      <c r="R77" s="1364"/>
      <c r="S77" s="1364"/>
      <c r="T77" s="1364"/>
    </row>
    <row r="78" spans="1:20" s="1363" customFormat="1">
      <c r="A78" s="1364">
        <v>767</v>
      </c>
      <c r="B78" s="1364" t="b">
        <f>Check!$AR$768</f>
        <v>1</v>
      </c>
      <c r="C78" s="1364"/>
      <c r="D78" s="1364"/>
      <c r="E78" s="1364"/>
      <c r="F78" s="1366"/>
      <c r="G78" s="1364"/>
      <c r="H78" s="1364"/>
      <c r="I78" s="1364"/>
      <c r="J78" s="1366"/>
      <c r="K78" s="1364"/>
      <c r="L78" s="1364"/>
      <c r="M78" s="1364"/>
      <c r="N78" s="1364"/>
      <c r="O78" s="1366"/>
      <c r="P78" s="1364"/>
      <c r="Q78" s="1364"/>
      <c r="R78" s="1364"/>
      <c r="S78" s="1364"/>
      <c r="T78" s="1364"/>
    </row>
    <row r="79" spans="1:20" s="1363" customFormat="1">
      <c r="A79" s="1364">
        <v>768</v>
      </c>
      <c r="B79" s="1364" t="b">
        <f>Check!$AR$769</f>
        <v>1</v>
      </c>
      <c r="C79" s="1364"/>
      <c r="D79" s="1364"/>
      <c r="E79" s="1364"/>
      <c r="F79" s="1366"/>
      <c r="G79" s="1364"/>
      <c r="H79" s="1364"/>
      <c r="I79" s="1364"/>
      <c r="J79" s="1366"/>
      <c r="K79" s="1364"/>
      <c r="L79" s="1364"/>
      <c r="M79" s="1364"/>
      <c r="N79" s="1364"/>
      <c r="O79" s="1366"/>
      <c r="P79" s="1364"/>
      <c r="Q79" s="1364"/>
      <c r="R79" s="1364"/>
      <c r="S79" s="1364"/>
      <c r="T79" s="1364"/>
    </row>
    <row r="80" spans="1:20" s="1363" customFormat="1">
      <c r="A80" s="1364">
        <v>769</v>
      </c>
      <c r="B80" s="1364" t="b">
        <f>Check!$AR$770</f>
        <v>1</v>
      </c>
      <c r="C80" s="1364"/>
      <c r="D80" s="1364"/>
      <c r="E80" s="1364"/>
      <c r="F80" s="1366"/>
      <c r="G80" s="1364"/>
      <c r="H80" s="1364"/>
      <c r="I80" s="1364"/>
      <c r="J80" s="1366"/>
      <c r="K80" s="1364"/>
      <c r="L80" s="1364"/>
      <c r="M80" s="1364"/>
      <c r="N80" s="1364"/>
      <c r="O80" s="1366"/>
      <c r="P80" s="1364"/>
      <c r="Q80" s="1364"/>
      <c r="R80" s="1364"/>
      <c r="S80" s="1364"/>
      <c r="T80" s="1364"/>
    </row>
    <row r="81" spans="1:20" s="1363" customFormat="1">
      <c r="A81" s="1364">
        <v>770</v>
      </c>
      <c r="B81" s="1364" t="b">
        <f>Check!$AR$771</f>
        <v>1</v>
      </c>
      <c r="C81" s="1364"/>
      <c r="D81" s="1364"/>
      <c r="E81" s="1364"/>
      <c r="F81" s="1366"/>
      <c r="G81" s="1364"/>
      <c r="H81" s="1364"/>
      <c r="I81" s="1364"/>
      <c r="J81" s="1366"/>
      <c r="K81" s="1364"/>
      <c r="L81" s="1364"/>
      <c r="M81" s="1364"/>
      <c r="N81" s="1364"/>
      <c r="O81" s="1366"/>
      <c r="P81" s="1364"/>
      <c r="Q81" s="1364"/>
      <c r="R81" s="1364"/>
      <c r="S81" s="1364"/>
      <c r="T81" s="1364"/>
    </row>
    <row r="82" spans="1:20" s="1363" customFormat="1">
      <c r="A82" s="1364">
        <v>771</v>
      </c>
      <c r="B82" s="1364" t="b">
        <f>Check!$AR$772</f>
        <v>1</v>
      </c>
      <c r="C82" s="1364"/>
      <c r="D82" s="1364"/>
      <c r="E82" s="1364"/>
      <c r="F82" s="1366"/>
      <c r="G82" s="1364"/>
      <c r="H82" s="1364"/>
      <c r="I82" s="1364"/>
      <c r="J82" s="1366"/>
      <c r="K82" s="1364"/>
      <c r="L82" s="1364"/>
      <c r="M82" s="1364"/>
      <c r="N82" s="1364"/>
      <c r="O82" s="1366"/>
      <c r="P82" s="1364"/>
      <c r="Q82" s="1364"/>
      <c r="R82" s="1364"/>
      <c r="S82" s="1364"/>
      <c r="T82" s="1364"/>
    </row>
    <row r="83" spans="1:20" s="1363" customFormat="1">
      <c r="A83" s="1364">
        <v>772</v>
      </c>
      <c r="B83" s="1364" t="b">
        <f>Check!$AR$773</f>
        <v>1</v>
      </c>
      <c r="C83" s="1364"/>
      <c r="D83" s="1364"/>
      <c r="E83" s="1364"/>
      <c r="F83" s="1366"/>
      <c r="G83" s="1364"/>
      <c r="H83" s="1364"/>
      <c r="I83" s="1364"/>
      <c r="J83" s="1366"/>
      <c r="K83" s="1364"/>
      <c r="L83" s="1364"/>
      <c r="M83" s="1364"/>
      <c r="N83" s="1364"/>
      <c r="O83" s="1366"/>
      <c r="P83" s="1364"/>
      <c r="Q83" s="1364"/>
      <c r="R83" s="1364"/>
      <c r="S83" s="1364"/>
      <c r="T83" s="1364"/>
    </row>
    <row r="84" spans="1:20" s="1363" customFormat="1">
      <c r="A84" s="1364">
        <v>773</v>
      </c>
      <c r="B84" s="1364" t="b">
        <f>Check!$AR$774</f>
        <v>1</v>
      </c>
      <c r="C84" s="1364"/>
      <c r="D84" s="1364"/>
      <c r="E84" s="1364"/>
      <c r="F84" s="1366"/>
      <c r="G84" s="1364"/>
      <c r="H84" s="1364"/>
      <c r="I84" s="1364"/>
      <c r="J84" s="1366"/>
      <c r="K84" s="1364"/>
      <c r="L84" s="1364"/>
      <c r="M84" s="1364"/>
      <c r="N84" s="1364"/>
      <c r="O84" s="1366"/>
      <c r="P84" s="1364"/>
      <c r="Q84" s="1364"/>
      <c r="R84" s="1364"/>
      <c r="S84" s="1364"/>
      <c r="T84" s="1364"/>
    </row>
    <row r="85" spans="1:20" s="1363" customFormat="1">
      <c r="A85" s="1364">
        <v>774</v>
      </c>
      <c r="B85" s="1364" t="b">
        <f>Check!$AR$775</f>
        <v>1</v>
      </c>
      <c r="C85" s="1364"/>
      <c r="D85" s="1364"/>
      <c r="E85" s="1364"/>
      <c r="F85" s="1366"/>
      <c r="G85" s="1364"/>
      <c r="H85" s="1364"/>
      <c r="I85" s="1364"/>
      <c r="J85" s="1366"/>
      <c r="K85" s="1364"/>
      <c r="L85" s="1364"/>
      <c r="M85" s="1364"/>
      <c r="N85" s="1364"/>
      <c r="O85" s="1366"/>
      <c r="P85" s="1364"/>
      <c r="Q85" s="1364"/>
      <c r="R85" s="1364"/>
      <c r="S85" s="1364"/>
      <c r="T85" s="1364"/>
    </row>
    <row r="86" spans="1:20" s="1363" customFormat="1">
      <c r="A86" s="1364">
        <v>775</v>
      </c>
      <c r="B86" s="1364" t="b">
        <f>Check!$AR$776</f>
        <v>1</v>
      </c>
      <c r="C86" s="1364"/>
      <c r="D86" s="1364"/>
      <c r="E86" s="1364"/>
      <c r="F86" s="1366"/>
      <c r="G86" s="1364"/>
      <c r="H86" s="1364"/>
      <c r="I86" s="1364"/>
      <c r="J86" s="1366"/>
      <c r="K86" s="1364"/>
      <c r="L86" s="1364"/>
      <c r="M86" s="1364"/>
      <c r="N86" s="1364"/>
      <c r="O86" s="1366"/>
      <c r="P86" s="1364"/>
      <c r="Q86" s="1364"/>
      <c r="R86" s="1364"/>
      <c r="S86" s="1364"/>
      <c r="T86" s="1364"/>
    </row>
    <row r="87" spans="1:20" s="1363" customFormat="1">
      <c r="A87" s="1364">
        <v>776</v>
      </c>
      <c r="B87" s="1364" t="b">
        <f>Check!$AR$777</f>
        <v>1</v>
      </c>
      <c r="C87" s="1364"/>
      <c r="D87" s="1364"/>
      <c r="E87" s="1364"/>
      <c r="F87" s="1366"/>
      <c r="G87" s="1364"/>
      <c r="H87" s="1364"/>
      <c r="I87" s="1364"/>
      <c r="J87" s="1366"/>
      <c r="K87" s="1364"/>
      <c r="L87" s="1364"/>
      <c r="M87" s="1364"/>
      <c r="N87" s="1364"/>
      <c r="O87" s="1366"/>
      <c r="P87" s="1364"/>
      <c r="Q87" s="1364"/>
      <c r="R87" s="1364"/>
      <c r="S87" s="1364"/>
      <c r="T87" s="1364"/>
    </row>
    <row r="88" spans="1:20" s="1363" customFormat="1">
      <c r="A88" s="1364">
        <v>777</v>
      </c>
      <c r="B88" s="1364" t="b">
        <f>Check!$AR$778</f>
        <v>1</v>
      </c>
      <c r="C88" s="1364"/>
      <c r="D88" s="1364"/>
      <c r="E88" s="1364"/>
      <c r="F88" s="1366"/>
      <c r="G88" s="1364"/>
      <c r="H88" s="1364"/>
      <c r="I88" s="1364"/>
      <c r="J88" s="1366"/>
      <c r="K88" s="1364"/>
      <c r="L88" s="1364"/>
      <c r="M88" s="1364"/>
      <c r="N88" s="1364"/>
      <c r="O88" s="1366"/>
      <c r="P88" s="1364"/>
      <c r="Q88" s="1364"/>
      <c r="R88" s="1364"/>
      <c r="S88" s="1364"/>
      <c r="T88" s="1364"/>
    </row>
    <row r="89" spans="1:20" s="1363" customFormat="1">
      <c r="A89" s="1364">
        <v>778</v>
      </c>
      <c r="B89" s="1364" t="b">
        <f>Check!$AR$779</f>
        <v>1</v>
      </c>
      <c r="C89" s="1364"/>
      <c r="D89" s="1364"/>
      <c r="E89" s="1364"/>
      <c r="F89" s="1366"/>
      <c r="G89" s="1364"/>
      <c r="H89" s="1364"/>
      <c r="I89" s="1364"/>
      <c r="J89" s="1366"/>
      <c r="K89" s="1364"/>
      <c r="L89" s="1364"/>
      <c r="M89" s="1364"/>
      <c r="N89" s="1364"/>
      <c r="O89" s="1366"/>
      <c r="P89" s="1364"/>
      <c r="Q89" s="1364"/>
      <c r="R89" s="1364"/>
      <c r="S89" s="1364"/>
      <c r="T89" s="1364"/>
    </row>
    <row r="90" spans="1:20" s="1363" customFormat="1">
      <c r="A90" s="1364">
        <v>779</v>
      </c>
      <c r="B90" s="1364" t="b">
        <f>Check!$AR$780</f>
        <v>1</v>
      </c>
      <c r="C90" s="1364"/>
      <c r="D90" s="1364"/>
      <c r="E90" s="1364"/>
      <c r="F90" s="1366"/>
      <c r="G90" s="1364"/>
      <c r="H90" s="1364"/>
      <c r="I90" s="1364"/>
      <c r="J90" s="1366"/>
      <c r="K90" s="1364"/>
      <c r="L90" s="1364"/>
      <c r="M90" s="1364"/>
      <c r="N90" s="1364"/>
      <c r="O90" s="1366"/>
      <c r="P90" s="1364"/>
      <c r="Q90" s="1364"/>
      <c r="R90" s="1364"/>
      <c r="S90" s="1364"/>
      <c r="T90" s="1364"/>
    </row>
    <row r="91" spans="1:20" s="1363" customFormat="1">
      <c r="A91" s="1364">
        <v>780</v>
      </c>
      <c r="B91" s="1364" t="b">
        <f>Check!$AR$781</f>
        <v>1</v>
      </c>
      <c r="C91" s="1364"/>
      <c r="D91" s="1364"/>
      <c r="E91" s="1364"/>
      <c r="F91" s="1366"/>
      <c r="G91" s="1364"/>
      <c r="H91" s="1364"/>
      <c r="I91" s="1364"/>
      <c r="J91" s="1366"/>
      <c r="K91" s="1364"/>
      <c r="L91" s="1364"/>
      <c r="M91" s="1364"/>
      <c r="N91" s="1364"/>
      <c r="O91" s="1366"/>
      <c r="P91" s="1364"/>
      <c r="Q91" s="1364"/>
      <c r="R91" s="1364"/>
      <c r="S91" s="1364"/>
      <c r="T91" s="1364"/>
    </row>
    <row r="92" spans="1:20" s="1363" customFormat="1">
      <c r="A92" s="1364">
        <v>781</v>
      </c>
      <c r="B92" s="1364" t="b">
        <f>Check!$AR$782</f>
        <v>1</v>
      </c>
      <c r="C92" s="1364"/>
      <c r="D92" s="1364"/>
      <c r="E92" s="1364"/>
      <c r="F92" s="1366"/>
      <c r="G92" s="1364"/>
      <c r="H92" s="1364"/>
      <c r="I92" s="1364"/>
      <c r="J92" s="1366"/>
      <c r="K92" s="1364"/>
      <c r="L92" s="1364"/>
      <c r="M92" s="1364"/>
      <c r="N92" s="1364"/>
      <c r="O92" s="1366"/>
      <c r="P92" s="1364"/>
      <c r="Q92" s="1364"/>
      <c r="R92" s="1364"/>
      <c r="S92" s="1364"/>
      <c r="T92" s="1364"/>
    </row>
    <row r="93" spans="1:20" s="1363" customFormat="1">
      <c r="A93" s="1364">
        <v>782</v>
      </c>
      <c r="B93" s="1364" t="b">
        <f>Check!$AR$783</f>
        <v>1</v>
      </c>
      <c r="C93" s="1364"/>
      <c r="D93" s="1364"/>
      <c r="E93" s="1364"/>
      <c r="F93" s="1366"/>
      <c r="G93" s="1364"/>
      <c r="H93" s="1364"/>
      <c r="I93" s="1364"/>
      <c r="J93" s="1366"/>
      <c r="K93" s="1364"/>
      <c r="L93" s="1364"/>
      <c r="M93" s="1364"/>
      <c r="N93" s="1364"/>
      <c r="O93" s="1366"/>
      <c r="P93" s="1364"/>
      <c r="Q93" s="1364"/>
      <c r="R93" s="1364"/>
      <c r="S93" s="1364"/>
      <c r="T93" s="1364"/>
    </row>
    <row r="94" spans="1:20" s="1363" customFormat="1">
      <c r="A94" s="1364">
        <v>783</v>
      </c>
      <c r="B94" s="1364" t="b">
        <f>Check!$AR$784</f>
        <v>1</v>
      </c>
      <c r="C94" s="1364"/>
      <c r="D94" s="1364"/>
      <c r="E94" s="1364"/>
      <c r="F94" s="1366"/>
      <c r="G94" s="1364"/>
      <c r="H94" s="1364"/>
      <c r="I94" s="1364"/>
      <c r="J94" s="1366"/>
      <c r="K94" s="1364"/>
      <c r="L94" s="1364"/>
      <c r="M94" s="1364"/>
      <c r="N94" s="1364"/>
      <c r="O94" s="1366"/>
      <c r="P94" s="1364"/>
      <c r="Q94" s="1364"/>
      <c r="R94" s="1364"/>
      <c r="S94" s="1364"/>
      <c r="T94" s="1364"/>
    </row>
    <row r="95" spans="1:20" s="1363" customFormat="1">
      <c r="A95" s="1364">
        <v>784</v>
      </c>
      <c r="B95" s="1364" t="b">
        <f>Check!$AR$785</f>
        <v>1</v>
      </c>
      <c r="C95" s="1364"/>
      <c r="D95" s="1364"/>
      <c r="E95" s="1364"/>
      <c r="F95" s="1366"/>
      <c r="G95" s="1364"/>
      <c r="H95" s="1364"/>
      <c r="I95" s="1364"/>
      <c r="J95" s="1366"/>
      <c r="K95" s="1364"/>
      <c r="L95" s="1364"/>
      <c r="M95" s="1364"/>
      <c r="N95" s="1364"/>
      <c r="O95" s="1366"/>
      <c r="P95" s="1364"/>
      <c r="Q95" s="1364"/>
      <c r="R95" s="1364"/>
      <c r="S95" s="1364"/>
      <c r="T95" s="1364"/>
    </row>
    <row r="96" spans="1:20" s="1363" customFormat="1">
      <c r="A96" s="1364">
        <v>1418</v>
      </c>
      <c r="B96" s="1364" t="b">
        <f>Check!$AR$1419</f>
        <v>1</v>
      </c>
      <c r="C96" s="1364"/>
      <c r="D96" s="1364"/>
      <c r="E96" s="1364"/>
      <c r="F96" s="1366"/>
      <c r="G96" s="1364"/>
      <c r="H96" s="1364"/>
      <c r="I96" s="1364"/>
      <c r="J96" s="1366"/>
      <c r="K96" s="1364"/>
      <c r="L96" s="1364"/>
      <c r="M96" s="1364"/>
      <c r="N96" s="1364"/>
      <c r="O96" s="1366"/>
      <c r="P96" s="1364"/>
      <c r="Q96" s="1364"/>
      <c r="R96" s="1364"/>
      <c r="S96" s="1364"/>
      <c r="T96" s="1364"/>
    </row>
    <row r="97" spans="1:20" s="1363" customFormat="1">
      <c r="A97" s="1364">
        <v>1419</v>
      </c>
      <c r="B97" s="1364" t="b">
        <f>Check!$AR$1420</f>
        <v>1</v>
      </c>
      <c r="C97" s="1364"/>
      <c r="D97" s="1364"/>
      <c r="E97" s="1364"/>
      <c r="F97" s="1366"/>
      <c r="G97" s="1364"/>
      <c r="H97" s="1364"/>
      <c r="I97" s="1364"/>
      <c r="J97" s="1366"/>
      <c r="K97" s="1364"/>
      <c r="L97" s="1364"/>
      <c r="M97" s="1364"/>
      <c r="N97" s="1364"/>
      <c r="O97" s="1366"/>
      <c r="P97" s="1364"/>
      <c r="Q97" s="1364"/>
      <c r="R97" s="1364"/>
      <c r="S97" s="1364"/>
      <c r="T97" s="1364"/>
    </row>
    <row r="98" spans="1:20" s="1363" customFormat="1">
      <c r="A98" s="1364">
        <v>1420</v>
      </c>
      <c r="B98" s="1364" t="b">
        <f>Check!$AR$1421</f>
        <v>1</v>
      </c>
      <c r="C98" s="1364"/>
      <c r="D98" s="1364"/>
      <c r="E98" s="1364"/>
      <c r="F98" s="1366"/>
      <c r="G98" s="1364"/>
      <c r="H98" s="1364"/>
      <c r="I98" s="1364"/>
      <c r="J98" s="1366"/>
      <c r="K98" s="1364"/>
      <c r="L98" s="1364"/>
      <c r="M98" s="1364"/>
      <c r="N98" s="1364"/>
      <c r="O98" s="1366"/>
      <c r="P98" s="1364"/>
      <c r="Q98" s="1364"/>
      <c r="R98" s="1364"/>
      <c r="S98" s="1364"/>
      <c r="T98" s="1364"/>
    </row>
    <row r="99" spans="1:20" s="1363" customFormat="1">
      <c r="C99" s="1363" t="e">
        <f ca="1">ADDRESS(OFFSET(E99,1,D99-1,1,1),COLUMN(OFFSET(E99,0,D99-1,1,1)),4,1)</f>
        <v>#N/A</v>
      </c>
      <c r="D99" s="1363" t="e">
        <f>MATCH(FALSE,ISERROR(E99:P99),0)</f>
        <v>#N/A</v>
      </c>
      <c r="E99" s="1363" t="e">
        <f t="shared" ref="E99:P99" si="5">MATCH(FALSE,ISNUMBER(E11:E27),0)</f>
        <v>#N/A</v>
      </c>
      <c r="F99" s="1367" t="e">
        <f t="shared" si="5"/>
        <v>#N/A</v>
      </c>
      <c r="G99" s="1363" t="e">
        <f t="shared" si="5"/>
        <v>#N/A</v>
      </c>
      <c r="H99" s="1363" t="e">
        <f t="shared" si="5"/>
        <v>#N/A</v>
      </c>
      <c r="I99" s="1363" t="e">
        <f t="shared" si="5"/>
        <v>#N/A</v>
      </c>
      <c r="J99" s="1367" t="e">
        <f t="shared" si="5"/>
        <v>#N/A</v>
      </c>
      <c r="K99" s="1363" t="e">
        <f t="shared" si="5"/>
        <v>#N/A</v>
      </c>
      <c r="L99" s="1363" t="e">
        <f t="shared" si="5"/>
        <v>#N/A</v>
      </c>
      <c r="M99" s="1363" t="e">
        <f t="shared" si="5"/>
        <v>#N/A</v>
      </c>
      <c r="N99" s="1363" t="e">
        <f t="shared" si="5"/>
        <v>#N/A</v>
      </c>
      <c r="O99" s="1367" t="e">
        <f t="shared" si="5"/>
        <v>#N/A</v>
      </c>
      <c r="P99" s="1363" t="e">
        <f t="shared" si="5"/>
        <v>#N/A</v>
      </c>
    </row>
    <row r="100" spans="1:20" s="1363" customFormat="1">
      <c r="E100" s="1363">
        <f t="shared" ref="E100:P100" si="6">IF(ISERROR(E99),0,ROW(E11)+E99-1)</f>
        <v>0</v>
      </c>
      <c r="F100" s="1367">
        <f t="shared" si="6"/>
        <v>0</v>
      </c>
      <c r="G100" s="1363">
        <f t="shared" si="6"/>
        <v>0</v>
      </c>
      <c r="H100" s="1363">
        <f t="shared" si="6"/>
        <v>0</v>
      </c>
      <c r="I100" s="1363">
        <f t="shared" si="6"/>
        <v>0</v>
      </c>
      <c r="J100" s="1367">
        <f t="shared" si="6"/>
        <v>0</v>
      </c>
      <c r="K100" s="1363">
        <f t="shared" si="6"/>
        <v>0</v>
      </c>
      <c r="L100" s="1363">
        <f t="shared" si="6"/>
        <v>0</v>
      </c>
      <c r="M100" s="1363">
        <f t="shared" si="6"/>
        <v>0</v>
      </c>
      <c r="N100" s="1363">
        <f t="shared" si="6"/>
        <v>0</v>
      </c>
      <c r="O100" s="1367">
        <f t="shared" si="6"/>
        <v>0</v>
      </c>
      <c r="P100" s="1363">
        <f t="shared" si="6"/>
        <v>0</v>
      </c>
    </row>
    <row r="101" spans="1:20" s="1363" customFormat="1">
      <c r="F101" s="1367"/>
      <c r="J101" s="1367"/>
      <c r="O101" s="1367"/>
    </row>
    <row r="102" spans="1:20" s="1363" customFormat="1">
      <c r="F102" s="1367"/>
      <c r="J102" s="1367"/>
      <c r="O102" s="1367"/>
    </row>
    <row r="103" spans="1:20" s="1363" customFormat="1">
      <c r="F103" s="1367"/>
      <c r="J103" s="1367"/>
      <c r="O103" s="1367"/>
    </row>
    <row r="104" spans="1:20" s="1363" customFormat="1">
      <c r="F104" s="1367"/>
      <c r="J104" s="1367"/>
      <c r="O104" s="1367"/>
    </row>
    <row r="105" spans="1:20" s="1363" customFormat="1">
      <c r="F105" s="1367"/>
      <c r="J105" s="1367"/>
      <c r="O105" s="1367"/>
    </row>
    <row r="106" spans="1:20" s="1363" customFormat="1">
      <c r="F106" s="1367"/>
      <c r="J106" s="1367"/>
      <c r="O106" s="1367"/>
    </row>
    <row r="107" spans="1:20" s="1363" customFormat="1">
      <c r="F107" s="1367"/>
      <c r="J107" s="1367"/>
      <c r="O107" s="1367"/>
    </row>
    <row r="108" spans="1:20" s="1363" customFormat="1">
      <c r="F108" s="1367"/>
      <c r="J108" s="1367"/>
      <c r="O108" s="1367"/>
    </row>
    <row r="109" spans="1:20" s="1363" customFormat="1">
      <c r="F109" s="1367"/>
      <c r="J109" s="1367"/>
      <c r="O109" s="1367"/>
    </row>
    <row r="110" spans="1:20" s="1363" customFormat="1">
      <c r="F110" s="1367"/>
      <c r="J110" s="1367"/>
      <c r="O110" s="1367"/>
    </row>
    <row r="111" spans="1:20" s="1363" customFormat="1">
      <c r="F111" s="1367"/>
      <c r="J111" s="1367"/>
      <c r="O111" s="1367"/>
    </row>
    <row r="112" spans="1:20" s="1363" customFormat="1">
      <c r="F112" s="1367"/>
      <c r="J112" s="1367"/>
      <c r="O112" s="1367"/>
    </row>
    <row r="113" spans="6:15" s="1363" customFormat="1">
      <c r="F113" s="1367"/>
      <c r="J113" s="1367"/>
      <c r="O113" s="1367"/>
    </row>
    <row r="114" spans="6:15" s="1363" customFormat="1">
      <c r="F114" s="1367"/>
      <c r="J114" s="1367"/>
      <c r="O114" s="1367"/>
    </row>
    <row r="115" spans="6:15" s="1363" customFormat="1">
      <c r="F115" s="1367"/>
      <c r="J115" s="1367"/>
      <c r="O115" s="1367"/>
    </row>
    <row r="116" spans="6:15" s="1363" customFormat="1">
      <c r="F116" s="1367"/>
      <c r="J116" s="1367"/>
      <c r="O116" s="1367"/>
    </row>
    <row r="117" spans="6:15" s="1363" customFormat="1">
      <c r="F117" s="1367"/>
      <c r="J117" s="1367"/>
      <c r="O117" s="1367"/>
    </row>
    <row r="118" spans="6:15" s="1363" customFormat="1">
      <c r="F118" s="1367"/>
      <c r="J118" s="1367"/>
      <c r="O118" s="1367"/>
    </row>
    <row r="119" spans="6:15" s="1363" customFormat="1">
      <c r="F119" s="1367"/>
      <c r="J119" s="1367"/>
      <c r="O119" s="1367"/>
    </row>
    <row r="120" spans="6:15" s="1363" customFormat="1">
      <c r="F120" s="1367"/>
      <c r="J120" s="1367"/>
      <c r="O120" s="1367"/>
    </row>
    <row r="121" spans="6:15" s="1363" customFormat="1">
      <c r="F121" s="1367"/>
      <c r="J121" s="1367"/>
      <c r="O121" s="1367"/>
    </row>
    <row r="122" spans="6:15" s="1363" customFormat="1">
      <c r="F122" s="1367"/>
      <c r="J122" s="1367"/>
      <c r="O122" s="1367"/>
    </row>
    <row r="123" spans="6:15" s="1363" customFormat="1">
      <c r="F123" s="1367"/>
      <c r="J123" s="1367"/>
      <c r="O123" s="1367"/>
    </row>
    <row r="124" spans="6:15" s="1363" customFormat="1">
      <c r="F124" s="1367"/>
      <c r="J124" s="1367"/>
      <c r="O124" s="1367"/>
    </row>
    <row r="125" spans="6:15" s="1363" customFormat="1">
      <c r="F125" s="1367"/>
      <c r="J125" s="1367"/>
      <c r="O125" s="1367"/>
    </row>
    <row r="126" spans="6:15" s="1363" customFormat="1">
      <c r="F126" s="1367"/>
      <c r="J126" s="1367"/>
      <c r="O126" s="1367"/>
    </row>
    <row r="127" spans="6:15" s="1363" customFormat="1">
      <c r="F127" s="1367"/>
      <c r="J127" s="1367"/>
      <c r="O127" s="1367"/>
    </row>
    <row r="128" spans="6:15" s="1363" customFormat="1">
      <c r="F128" s="1367"/>
      <c r="J128" s="1367"/>
      <c r="O128" s="1367"/>
    </row>
    <row r="129" spans="6:15" s="1363" customFormat="1">
      <c r="F129" s="1367"/>
      <c r="J129" s="1367"/>
      <c r="O129" s="1367"/>
    </row>
    <row r="130" spans="6:15" s="1363" customFormat="1">
      <c r="F130" s="1367"/>
      <c r="J130" s="1367"/>
      <c r="O130" s="1367"/>
    </row>
    <row r="131" spans="6:15" s="1363" customFormat="1">
      <c r="F131" s="1367"/>
      <c r="J131" s="1367"/>
      <c r="O131" s="1367"/>
    </row>
    <row r="132" spans="6:15" s="1363" customFormat="1">
      <c r="F132" s="1367"/>
      <c r="J132" s="1367"/>
      <c r="O132" s="1367"/>
    </row>
    <row r="133" spans="6:15" s="1363" customFormat="1">
      <c r="F133" s="1367"/>
      <c r="J133" s="1367"/>
      <c r="O133" s="1367"/>
    </row>
    <row r="134" spans="6:15" s="1363" customFormat="1">
      <c r="F134" s="1367"/>
      <c r="J134" s="1367"/>
      <c r="O134" s="1367"/>
    </row>
    <row r="135" spans="6:15" s="1363" customFormat="1">
      <c r="F135" s="1367"/>
      <c r="J135" s="1367"/>
      <c r="O135" s="1367"/>
    </row>
    <row r="136" spans="6:15" s="1363" customFormat="1">
      <c r="F136" s="1367"/>
      <c r="J136" s="1367"/>
      <c r="O136" s="1367"/>
    </row>
    <row r="137" spans="6:15" s="1363" customFormat="1">
      <c r="F137" s="1367"/>
      <c r="J137" s="1367"/>
      <c r="O137" s="1367"/>
    </row>
    <row r="138" spans="6:15" s="1363" customFormat="1">
      <c r="F138" s="1367"/>
      <c r="J138" s="1367"/>
      <c r="O138" s="1367"/>
    </row>
    <row r="139" spans="6:15" s="1363" customFormat="1">
      <c r="F139" s="1367"/>
      <c r="J139" s="1367"/>
      <c r="O139" s="1367"/>
    </row>
    <row r="140" spans="6:15" s="1363" customFormat="1">
      <c r="F140" s="1367"/>
      <c r="J140" s="1367"/>
      <c r="O140" s="1367"/>
    </row>
    <row r="141" spans="6:15" s="1363" customFormat="1">
      <c r="F141" s="1367"/>
      <c r="J141" s="1367"/>
      <c r="O141" s="1367"/>
    </row>
    <row r="142" spans="6:15" s="1363" customFormat="1">
      <c r="F142" s="1367"/>
      <c r="J142" s="1367"/>
      <c r="O142" s="1367"/>
    </row>
    <row r="143" spans="6:15" s="1363" customFormat="1">
      <c r="F143" s="1367"/>
      <c r="J143" s="1367"/>
      <c r="O143" s="1367"/>
    </row>
    <row r="144" spans="6:15" s="1363" customFormat="1">
      <c r="F144" s="1367"/>
      <c r="J144" s="1367"/>
      <c r="O144" s="1367"/>
    </row>
    <row r="145" spans="6:15" s="1363" customFormat="1">
      <c r="F145" s="1367"/>
      <c r="J145" s="1367"/>
      <c r="O145" s="1367"/>
    </row>
    <row r="146" spans="6:15" s="1363" customFormat="1">
      <c r="F146" s="1367"/>
      <c r="J146" s="1367"/>
      <c r="O146" s="1367"/>
    </row>
    <row r="147" spans="6:15" s="1363" customFormat="1">
      <c r="F147" s="1367"/>
      <c r="J147" s="1367"/>
      <c r="O147" s="1367"/>
    </row>
    <row r="148" spans="6:15" s="1363" customFormat="1">
      <c r="F148" s="1367"/>
      <c r="J148" s="1367"/>
      <c r="O148" s="1367"/>
    </row>
    <row r="149" spans="6:15" s="1363" customFormat="1">
      <c r="F149" s="1367"/>
      <c r="J149" s="1367"/>
      <c r="O149" s="1367"/>
    </row>
    <row r="150" spans="6:15" s="1363" customFormat="1">
      <c r="F150" s="1367"/>
      <c r="J150" s="1367"/>
      <c r="O150" s="1367"/>
    </row>
    <row r="151" spans="6:15" s="1363" customFormat="1">
      <c r="F151" s="1367"/>
      <c r="J151" s="1367"/>
      <c r="O151" s="1367"/>
    </row>
    <row r="152" spans="6:15" s="1363" customFormat="1">
      <c r="F152" s="1367"/>
      <c r="J152" s="1367"/>
      <c r="O152" s="1367"/>
    </row>
    <row r="153" spans="6:15" s="1363" customFormat="1">
      <c r="F153" s="1367"/>
      <c r="J153" s="1367"/>
      <c r="O153" s="1367"/>
    </row>
    <row r="154" spans="6:15" s="1363" customFormat="1">
      <c r="F154" s="1367"/>
      <c r="J154" s="1367"/>
      <c r="O154" s="1367"/>
    </row>
    <row r="155" spans="6:15" s="1363" customFormat="1">
      <c r="F155" s="1367"/>
      <c r="J155" s="1367"/>
      <c r="O155" s="1367"/>
    </row>
    <row r="156" spans="6:15" s="1363" customFormat="1">
      <c r="F156" s="1367"/>
      <c r="J156" s="1367"/>
      <c r="O156" s="1367"/>
    </row>
    <row r="157" spans="6:15" s="1363" customFormat="1">
      <c r="F157" s="1367"/>
      <c r="J157" s="1367"/>
      <c r="O157" s="1367"/>
    </row>
    <row r="158" spans="6:15" s="1363" customFormat="1">
      <c r="F158" s="1367"/>
      <c r="J158" s="1367"/>
      <c r="O158" s="1367"/>
    </row>
    <row r="159" spans="6:15" s="1363" customFormat="1">
      <c r="F159" s="1367"/>
      <c r="J159" s="1367"/>
      <c r="O159" s="1367"/>
    </row>
    <row r="160" spans="6:15" s="1363" customFormat="1">
      <c r="F160" s="1367"/>
      <c r="J160" s="1367"/>
      <c r="O160" s="1367"/>
    </row>
    <row r="161" spans="6:15" s="1363" customFormat="1">
      <c r="F161" s="1367"/>
      <c r="J161" s="1367"/>
      <c r="O161" s="1367"/>
    </row>
    <row r="162" spans="6:15" s="1363" customFormat="1">
      <c r="F162" s="1367"/>
      <c r="J162" s="1367"/>
      <c r="O162" s="1367"/>
    </row>
    <row r="163" spans="6:15" s="1363" customFormat="1">
      <c r="F163" s="1367"/>
      <c r="J163" s="1367"/>
      <c r="O163" s="1367"/>
    </row>
    <row r="164" spans="6:15" s="1363" customFormat="1">
      <c r="F164" s="1367"/>
      <c r="J164" s="1367"/>
      <c r="O164" s="1367"/>
    </row>
    <row r="165" spans="6:15" s="1363" customFormat="1">
      <c r="F165" s="1367"/>
      <c r="J165" s="1367"/>
      <c r="O165" s="1367"/>
    </row>
    <row r="166" spans="6:15" s="1363" customFormat="1">
      <c r="F166" s="1367"/>
      <c r="J166" s="1367"/>
      <c r="O166" s="1367"/>
    </row>
    <row r="167" spans="6:15" s="1363" customFormat="1">
      <c r="F167" s="1367"/>
      <c r="J167" s="1367"/>
      <c r="O167" s="1367"/>
    </row>
    <row r="168" spans="6:15" s="1363" customFormat="1">
      <c r="F168" s="1367"/>
      <c r="J168" s="1367"/>
      <c r="O168" s="1367"/>
    </row>
    <row r="169" spans="6:15" s="1363" customFormat="1">
      <c r="F169" s="1367"/>
      <c r="J169" s="1367"/>
      <c r="O169" s="1367"/>
    </row>
    <row r="170" spans="6:15" s="1363" customFormat="1">
      <c r="F170" s="1367"/>
      <c r="J170" s="1367"/>
      <c r="O170" s="1367"/>
    </row>
    <row r="171" spans="6:15" s="1363" customFormat="1">
      <c r="F171" s="1367"/>
      <c r="J171" s="1367"/>
      <c r="O171" s="1367"/>
    </row>
    <row r="172" spans="6:15" s="1363" customFormat="1">
      <c r="F172" s="1367"/>
      <c r="J172" s="1367"/>
      <c r="O172" s="1367"/>
    </row>
    <row r="173" spans="6:15" s="1363" customFormat="1">
      <c r="F173" s="1367"/>
      <c r="J173" s="1367"/>
      <c r="O173" s="1367"/>
    </row>
    <row r="174" spans="6:15" s="1363" customFormat="1">
      <c r="F174" s="1367"/>
      <c r="J174" s="1367"/>
      <c r="O174" s="1367"/>
    </row>
    <row r="175" spans="6:15" s="1363" customFormat="1">
      <c r="F175" s="1367"/>
      <c r="J175" s="1367"/>
      <c r="O175" s="1367"/>
    </row>
    <row r="176" spans="6:15" s="1363" customFormat="1">
      <c r="F176" s="1367"/>
      <c r="J176" s="1367"/>
      <c r="O176" s="1367"/>
    </row>
    <row r="177" spans="6:15" s="1363" customFormat="1">
      <c r="F177" s="1367"/>
      <c r="J177" s="1367"/>
      <c r="O177" s="1367"/>
    </row>
    <row r="178" spans="6:15" s="1363" customFormat="1">
      <c r="F178" s="1367"/>
      <c r="J178" s="1367"/>
      <c r="O178" s="1367"/>
    </row>
    <row r="179" spans="6:15" s="1363" customFormat="1">
      <c r="F179" s="1367"/>
      <c r="J179" s="1367"/>
      <c r="O179" s="1367"/>
    </row>
    <row r="180" spans="6:15" s="1363" customFormat="1">
      <c r="F180" s="1367"/>
      <c r="J180" s="1367"/>
      <c r="O180" s="1367"/>
    </row>
    <row r="181" spans="6:15" s="1363" customFormat="1">
      <c r="F181" s="1367"/>
      <c r="J181" s="1367"/>
      <c r="O181" s="1367"/>
    </row>
    <row r="182" spans="6:15" s="1363" customFormat="1">
      <c r="F182" s="1367"/>
      <c r="J182" s="1367"/>
      <c r="O182" s="1367"/>
    </row>
    <row r="183" spans="6:15" s="1363" customFormat="1">
      <c r="F183" s="1367"/>
      <c r="J183" s="1367"/>
      <c r="O183" s="1367"/>
    </row>
    <row r="184" spans="6:15" s="1363" customFormat="1">
      <c r="F184" s="1367"/>
      <c r="J184" s="1367"/>
      <c r="O184" s="1367"/>
    </row>
    <row r="185" spans="6:15" s="1363" customFormat="1">
      <c r="F185" s="1367"/>
      <c r="J185" s="1367"/>
      <c r="O185" s="1367"/>
    </row>
    <row r="186" spans="6:15" s="1363" customFormat="1">
      <c r="F186" s="1367"/>
      <c r="J186" s="1367"/>
      <c r="O186" s="1367"/>
    </row>
    <row r="187" spans="6:15" s="1363" customFormat="1">
      <c r="F187" s="1367"/>
      <c r="J187" s="1367"/>
      <c r="O187" s="1367"/>
    </row>
    <row r="188" spans="6:15" s="1363" customFormat="1">
      <c r="F188" s="1367"/>
      <c r="J188" s="1367"/>
      <c r="O188" s="1367"/>
    </row>
    <row r="189" spans="6:15" s="1363" customFormat="1">
      <c r="F189" s="1367"/>
      <c r="J189" s="1367"/>
      <c r="O189" s="1367"/>
    </row>
    <row r="190" spans="6:15" s="1363" customFormat="1">
      <c r="F190" s="1367"/>
      <c r="J190" s="1367"/>
      <c r="O190" s="1367"/>
    </row>
    <row r="191" spans="6:15" s="1363" customFormat="1">
      <c r="F191" s="1367"/>
      <c r="J191" s="1367"/>
      <c r="O191" s="1367"/>
    </row>
    <row r="192" spans="6:15" s="1363" customFormat="1">
      <c r="F192" s="1367"/>
      <c r="J192" s="1367"/>
      <c r="O192" s="1367"/>
    </row>
    <row r="193" spans="6:15" s="1363" customFormat="1">
      <c r="F193" s="1367"/>
      <c r="J193" s="1367"/>
      <c r="O193" s="1367"/>
    </row>
    <row r="194" spans="6:15" s="1363" customFormat="1">
      <c r="F194" s="1367"/>
      <c r="J194" s="1367"/>
      <c r="O194" s="1367"/>
    </row>
    <row r="195" spans="6:15" s="1363" customFormat="1">
      <c r="F195" s="1367"/>
      <c r="J195" s="1367"/>
      <c r="O195" s="1367"/>
    </row>
    <row r="196" spans="6:15" s="1363" customFormat="1">
      <c r="F196" s="1367"/>
      <c r="J196" s="1367"/>
      <c r="O196" s="1367"/>
    </row>
    <row r="197" spans="6:15" s="1363" customFormat="1">
      <c r="F197" s="1367"/>
      <c r="J197" s="1367"/>
      <c r="O197" s="1367"/>
    </row>
    <row r="198" spans="6:15" s="1363" customFormat="1">
      <c r="F198" s="1367"/>
      <c r="J198" s="1367"/>
      <c r="O198" s="1367"/>
    </row>
    <row r="199" spans="6:15" s="1363" customFormat="1">
      <c r="F199" s="1367"/>
      <c r="J199" s="1367"/>
      <c r="O199" s="1367"/>
    </row>
    <row r="200" spans="6:15" s="1363" customFormat="1">
      <c r="F200" s="1367"/>
      <c r="J200" s="1367"/>
      <c r="O200" s="1367"/>
    </row>
    <row r="201" spans="6:15" s="1363" customFormat="1">
      <c r="F201" s="1367"/>
      <c r="J201" s="1367"/>
      <c r="O201" s="1367"/>
    </row>
    <row r="202" spans="6:15" s="1363" customFormat="1">
      <c r="F202" s="1367"/>
      <c r="J202" s="1367"/>
      <c r="O202" s="1367"/>
    </row>
    <row r="203" spans="6:15" s="1363" customFormat="1">
      <c r="F203" s="1367"/>
      <c r="J203" s="1367"/>
      <c r="O203" s="1367"/>
    </row>
    <row r="204" spans="6:15" s="1363" customFormat="1">
      <c r="F204" s="1367"/>
      <c r="J204" s="1367"/>
      <c r="O204" s="1367"/>
    </row>
    <row r="205" spans="6:15" s="1363" customFormat="1">
      <c r="F205" s="1367"/>
      <c r="J205" s="1367"/>
      <c r="O205" s="1367"/>
    </row>
    <row r="206" spans="6:15" s="1363" customFormat="1">
      <c r="F206" s="1367"/>
      <c r="J206" s="1367"/>
      <c r="O206" s="1367"/>
    </row>
    <row r="207" spans="6:15" s="1363" customFormat="1">
      <c r="F207" s="1367"/>
      <c r="J207" s="1367"/>
      <c r="O207" s="1367"/>
    </row>
    <row r="208" spans="6:15" s="1363" customFormat="1">
      <c r="F208" s="1367"/>
      <c r="J208" s="1367"/>
      <c r="O208" s="1367"/>
    </row>
    <row r="209" spans="6:15" s="1363" customFormat="1">
      <c r="F209" s="1367"/>
      <c r="J209" s="1367"/>
      <c r="O209" s="1367"/>
    </row>
    <row r="210" spans="6:15" s="1363" customFormat="1">
      <c r="F210" s="1367"/>
      <c r="J210" s="1367"/>
      <c r="O210" s="1367"/>
    </row>
    <row r="211" spans="6:15" s="1363" customFormat="1">
      <c r="F211" s="1367"/>
      <c r="J211" s="1367"/>
      <c r="O211" s="1367"/>
    </row>
    <row r="212" spans="6:15" s="1363" customFormat="1">
      <c r="F212" s="1367"/>
      <c r="J212" s="1367"/>
      <c r="O212" s="1367"/>
    </row>
    <row r="213" spans="6:15" s="1363" customFormat="1">
      <c r="F213" s="1367"/>
      <c r="J213" s="1367"/>
      <c r="O213" s="1367"/>
    </row>
    <row r="214" spans="6:15" s="1363" customFormat="1">
      <c r="F214" s="1367"/>
      <c r="J214" s="1367"/>
      <c r="O214" s="1367"/>
    </row>
    <row r="215" spans="6:15" s="1363" customFormat="1">
      <c r="F215" s="1367"/>
      <c r="J215" s="1367"/>
      <c r="O215" s="1367"/>
    </row>
    <row r="216" spans="6:15" s="1363" customFormat="1">
      <c r="F216" s="1367"/>
      <c r="J216" s="1367"/>
      <c r="O216" s="1367"/>
    </row>
    <row r="217" spans="6:15" s="1363" customFormat="1">
      <c r="F217" s="1367"/>
      <c r="J217" s="1367"/>
      <c r="O217" s="1367"/>
    </row>
    <row r="218" spans="6:15" s="1363" customFormat="1">
      <c r="F218" s="1367"/>
      <c r="J218" s="1367"/>
      <c r="O218" s="1367"/>
    </row>
    <row r="219" spans="6:15" s="1363" customFormat="1">
      <c r="F219" s="1367"/>
      <c r="J219" s="1367"/>
      <c r="O219" s="1367"/>
    </row>
    <row r="220" spans="6:15" s="1363" customFormat="1">
      <c r="F220" s="1367"/>
      <c r="J220" s="1367"/>
      <c r="O220" s="1367"/>
    </row>
    <row r="221" spans="6:15" s="1363" customFormat="1">
      <c r="F221" s="1367"/>
      <c r="J221" s="1367"/>
      <c r="O221" s="1367"/>
    </row>
    <row r="222" spans="6:15" s="1363" customFormat="1">
      <c r="F222" s="1367"/>
      <c r="J222" s="1367"/>
      <c r="O222" s="1367"/>
    </row>
    <row r="223" spans="6:15" s="1363" customFormat="1">
      <c r="F223" s="1367"/>
      <c r="J223" s="1367"/>
      <c r="O223" s="1367"/>
    </row>
    <row r="224" spans="6:15" s="1363" customFormat="1">
      <c r="F224" s="1367"/>
      <c r="J224" s="1367"/>
      <c r="O224" s="1367"/>
    </row>
    <row r="225" spans="6:15" s="1363" customFormat="1">
      <c r="F225" s="1367"/>
      <c r="J225" s="1367"/>
      <c r="O225" s="1367"/>
    </row>
    <row r="226" spans="6:15" s="1363" customFormat="1">
      <c r="F226" s="1367"/>
      <c r="J226" s="1367"/>
      <c r="O226" s="1367"/>
    </row>
    <row r="227" spans="6:15" s="1363" customFormat="1">
      <c r="F227" s="1367"/>
      <c r="J227" s="1367"/>
      <c r="O227" s="1367"/>
    </row>
    <row r="228" spans="6:15" s="1363" customFormat="1">
      <c r="F228" s="1367"/>
      <c r="J228" s="1367"/>
      <c r="O228" s="1367"/>
    </row>
    <row r="229" spans="6:15" s="1363" customFormat="1">
      <c r="F229" s="1367"/>
      <c r="J229" s="1367"/>
      <c r="O229" s="1367"/>
    </row>
    <row r="230" spans="6:15" s="1363" customFormat="1">
      <c r="F230" s="1367"/>
      <c r="J230" s="1367"/>
      <c r="O230" s="1367"/>
    </row>
    <row r="231" spans="6:15" s="1363" customFormat="1">
      <c r="F231" s="1367"/>
      <c r="J231" s="1367"/>
      <c r="O231" s="1367"/>
    </row>
    <row r="232" spans="6:15" s="1363" customFormat="1">
      <c r="F232" s="1367"/>
      <c r="J232" s="1367"/>
      <c r="O232" s="1367"/>
    </row>
    <row r="233" spans="6:15" s="1363" customFormat="1">
      <c r="F233" s="1367"/>
      <c r="J233" s="1367"/>
      <c r="O233" s="1367"/>
    </row>
    <row r="234" spans="6:15" s="1363" customFormat="1">
      <c r="F234" s="1367"/>
      <c r="J234" s="1367"/>
      <c r="O234" s="1367"/>
    </row>
    <row r="235" spans="6:15" s="1363" customFormat="1">
      <c r="F235" s="1367"/>
      <c r="J235" s="1367"/>
      <c r="O235" s="1367"/>
    </row>
    <row r="236" spans="6:15" s="1363" customFormat="1">
      <c r="F236" s="1367"/>
      <c r="J236" s="1367"/>
      <c r="O236" s="1367"/>
    </row>
    <row r="237" spans="6:15" s="1363" customFormat="1">
      <c r="F237" s="1367"/>
      <c r="J237" s="1367"/>
      <c r="O237" s="1367"/>
    </row>
    <row r="238" spans="6:15" s="1363" customFormat="1">
      <c r="F238" s="1367"/>
      <c r="J238" s="1367"/>
      <c r="O238" s="1367"/>
    </row>
    <row r="239" spans="6:15" s="1363" customFormat="1">
      <c r="F239" s="1367"/>
      <c r="J239" s="1367"/>
      <c r="O239" s="1367"/>
    </row>
    <row r="240" spans="6:15" s="1363" customFormat="1">
      <c r="F240" s="1367"/>
      <c r="J240" s="1367"/>
      <c r="O240" s="1367"/>
    </row>
    <row r="241" spans="6:15" s="1363" customFormat="1">
      <c r="F241" s="1367"/>
      <c r="J241" s="1367"/>
      <c r="O241" s="1367"/>
    </row>
    <row r="242" spans="6:15" s="1363" customFormat="1">
      <c r="F242" s="1367"/>
      <c r="J242" s="1367"/>
      <c r="O242" s="1367"/>
    </row>
    <row r="243" spans="6:15" s="1363" customFormat="1">
      <c r="F243" s="1367"/>
      <c r="J243" s="1367"/>
      <c r="O243" s="1367"/>
    </row>
    <row r="244" spans="6:15" s="1363" customFormat="1">
      <c r="F244" s="1367"/>
      <c r="J244" s="1367"/>
      <c r="O244" s="1367"/>
    </row>
    <row r="245" spans="6:15" s="1363" customFormat="1">
      <c r="F245" s="1367"/>
      <c r="J245" s="1367"/>
      <c r="O245" s="1367"/>
    </row>
    <row r="246" spans="6:15" s="1363" customFormat="1">
      <c r="F246" s="1367"/>
      <c r="J246" s="1367"/>
      <c r="O246" s="1367"/>
    </row>
    <row r="247" spans="6:15" s="1363" customFormat="1">
      <c r="F247" s="1367"/>
      <c r="J247" s="1367"/>
      <c r="O247" s="1367"/>
    </row>
    <row r="248" spans="6:15" s="1363" customFormat="1">
      <c r="F248" s="1367"/>
      <c r="J248" s="1367"/>
      <c r="O248" s="1367"/>
    </row>
    <row r="249" spans="6:15" s="1363" customFormat="1">
      <c r="F249" s="1367"/>
      <c r="J249" s="1367"/>
      <c r="O249" s="1367"/>
    </row>
    <row r="250" spans="6:15" s="1363" customFormat="1">
      <c r="F250" s="1367"/>
      <c r="J250" s="1367"/>
      <c r="O250" s="1367"/>
    </row>
    <row r="251" spans="6:15" s="1363" customFormat="1">
      <c r="F251" s="1367"/>
      <c r="J251" s="1367"/>
      <c r="O251" s="1367"/>
    </row>
    <row r="252" spans="6:15" s="1363" customFormat="1">
      <c r="F252" s="1367"/>
      <c r="J252" s="1367"/>
      <c r="O252" s="1367"/>
    </row>
    <row r="253" spans="6:15" s="1363" customFormat="1">
      <c r="F253" s="1367"/>
      <c r="J253" s="1367"/>
      <c r="O253" s="1367"/>
    </row>
    <row r="254" spans="6:15" s="1363" customFormat="1">
      <c r="F254" s="1367"/>
      <c r="J254" s="1367"/>
      <c r="O254" s="1367"/>
    </row>
    <row r="255" spans="6:15" s="1363" customFormat="1">
      <c r="F255" s="1367"/>
      <c r="J255" s="1367"/>
      <c r="O255" s="1367"/>
    </row>
    <row r="256" spans="6:15" s="1363" customFormat="1">
      <c r="F256" s="1367"/>
      <c r="J256" s="1367"/>
      <c r="O256" s="1367"/>
    </row>
    <row r="257" spans="6:15" s="1363" customFormat="1">
      <c r="F257" s="1367"/>
      <c r="J257" s="1367"/>
      <c r="O257" s="1367"/>
    </row>
    <row r="258" spans="6:15" s="1363" customFormat="1">
      <c r="F258" s="1367"/>
      <c r="J258" s="1367"/>
      <c r="O258" s="1367"/>
    </row>
    <row r="259" spans="6:15" s="1363" customFormat="1">
      <c r="F259" s="1367"/>
      <c r="J259" s="1367"/>
      <c r="O259" s="1367"/>
    </row>
    <row r="260" spans="6:15" s="1363" customFormat="1">
      <c r="F260" s="1367"/>
      <c r="J260" s="1367"/>
      <c r="O260" s="1367"/>
    </row>
    <row r="261" spans="6:15" s="1363" customFormat="1">
      <c r="F261" s="1367"/>
      <c r="J261" s="1367"/>
      <c r="O261" s="1367"/>
    </row>
    <row r="262" spans="6:15" s="1363" customFormat="1">
      <c r="F262" s="1367"/>
      <c r="J262" s="1367"/>
      <c r="O262" s="1367"/>
    </row>
    <row r="263" spans="6:15" s="1363" customFormat="1">
      <c r="F263" s="1367"/>
      <c r="J263" s="1367"/>
      <c r="O263" s="1367"/>
    </row>
    <row r="264" spans="6:15" s="1363" customFormat="1">
      <c r="F264" s="1367"/>
      <c r="J264" s="1367"/>
      <c r="O264" s="1367"/>
    </row>
    <row r="265" spans="6:15" s="1363" customFormat="1">
      <c r="F265" s="1367"/>
      <c r="J265" s="1367"/>
      <c r="O265" s="1367"/>
    </row>
    <row r="266" spans="6:15" s="1363" customFormat="1">
      <c r="F266" s="1367"/>
      <c r="J266" s="1367"/>
      <c r="O266" s="1367"/>
    </row>
    <row r="267" spans="6:15" s="1363" customFormat="1">
      <c r="F267" s="1367"/>
      <c r="J267" s="1367"/>
      <c r="O267" s="1367"/>
    </row>
    <row r="268" spans="6:15" s="1363" customFormat="1">
      <c r="F268" s="1367"/>
      <c r="J268" s="1367"/>
      <c r="O268" s="1367"/>
    </row>
    <row r="269" spans="6:15" s="1363" customFormat="1">
      <c r="F269" s="1367"/>
      <c r="J269" s="1367"/>
      <c r="O269" s="1367"/>
    </row>
    <row r="270" spans="6:15" s="1363" customFormat="1">
      <c r="F270" s="1367"/>
      <c r="J270" s="1367"/>
      <c r="O270" s="1367"/>
    </row>
    <row r="271" spans="6:15" s="1363" customFormat="1">
      <c r="F271" s="1367"/>
      <c r="J271" s="1367"/>
      <c r="O271" s="1367"/>
    </row>
    <row r="272" spans="6:15" s="1363" customFormat="1">
      <c r="F272" s="1367"/>
      <c r="J272" s="1367"/>
      <c r="O272" s="1367"/>
    </row>
    <row r="273" spans="6:15" s="1363" customFormat="1">
      <c r="F273" s="1367"/>
      <c r="J273" s="1367"/>
      <c r="O273" s="1367"/>
    </row>
    <row r="274" spans="6:15" s="1363" customFormat="1">
      <c r="F274" s="1367"/>
      <c r="J274" s="1367"/>
      <c r="O274" s="1367"/>
    </row>
    <row r="275" spans="6:15" s="1363" customFormat="1">
      <c r="F275" s="1367"/>
      <c r="J275" s="1367"/>
      <c r="O275" s="1367"/>
    </row>
    <row r="276" spans="6:15" s="1363" customFormat="1">
      <c r="F276" s="1367"/>
      <c r="J276" s="1367"/>
      <c r="O276" s="1367"/>
    </row>
    <row r="277" spans="6:15" s="1363" customFormat="1">
      <c r="F277" s="1367"/>
      <c r="J277" s="1367"/>
      <c r="O277" s="1367"/>
    </row>
    <row r="278" spans="6:15" s="1363" customFormat="1">
      <c r="F278" s="1367"/>
      <c r="J278" s="1367"/>
      <c r="O278" s="1367"/>
    </row>
    <row r="279" spans="6:15" s="1363" customFormat="1">
      <c r="F279" s="1367"/>
      <c r="J279" s="1367"/>
      <c r="O279" s="1367"/>
    </row>
    <row r="280" spans="6:15" s="1363" customFormat="1">
      <c r="F280" s="1367"/>
      <c r="J280" s="1367"/>
      <c r="O280" s="1367"/>
    </row>
    <row r="281" spans="6:15" s="1363" customFormat="1">
      <c r="F281" s="1367"/>
      <c r="J281" s="1367"/>
      <c r="O281" s="1367"/>
    </row>
    <row r="282" spans="6:15" s="1363" customFormat="1">
      <c r="F282" s="1367"/>
      <c r="J282" s="1367"/>
      <c r="O282" s="1367"/>
    </row>
    <row r="283" spans="6:15" s="1363" customFormat="1">
      <c r="F283" s="1367"/>
      <c r="J283" s="1367"/>
      <c r="O283" s="1367"/>
    </row>
    <row r="284" spans="6:15" s="1363" customFormat="1">
      <c r="F284" s="1367"/>
      <c r="J284" s="1367"/>
      <c r="O284" s="1367"/>
    </row>
    <row r="285" spans="6:15" s="1363" customFormat="1">
      <c r="F285" s="1367"/>
      <c r="J285" s="1367"/>
      <c r="O285" s="1367"/>
    </row>
    <row r="286" spans="6:15" s="1363" customFormat="1">
      <c r="F286" s="1367"/>
      <c r="J286" s="1367"/>
      <c r="O286" s="1367"/>
    </row>
    <row r="287" spans="6:15" s="1363" customFormat="1">
      <c r="F287" s="1367"/>
      <c r="J287" s="1367"/>
      <c r="O287" s="1367"/>
    </row>
    <row r="288" spans="6:15" s="1363" customFormat="1">
      <c r="F288" s="1367"/>
      <c r="J288" s="1367"/>
      <c r="O288" s="1367"/>
    </row>
    <row r="289" spans="6:15" s="1363" customFormat="1">
      <c r="F289" s="1367"/>
      <c r="J289" s="1367"/>
      <c r="O289" s="1367"/>
    </row>
    <row r="290" spans="6:15" s="1363" customFormat="1">
      <c r="F290" s="1367"/>
      <c r="J290" s="1367"/>
      <c r="O290" s="1367"/>
    </row>
    <row r="291" spans="6:15" s="1363" customFormat="1">
      <c r="F291" s="1367"/>
      <c r="J291" s="1367"/>
      <c r="O291" s="1367"/>
    </row>
    <row r="292" spans="6:15" s="1363" customFormat="1">
      <c r="F292" s="1367"/>
      <c r="J292" s="1367"/>
      <c r="O292" s="1367"/>
    </row>
    <row r="293" spans="6:15" s="1363" customFormat="1">
      <c r="F293" s="1367"/>
      <c r="J293" s="1367"/>
      <c r="O293" s="1367"/>
    </row>
    <row r="294" spans="6:15" s="1363" customFormat="1">
      <c r="F294" s="1367"/>
      <c r="J294" s="1367"/>
      <c r="O294" s="1367"/>
    </row>
    <row r="295" spans="6:15" s="1363" customFormat="1">
      <c r="F295" s="1367"/>
      <c r="J295" s="1367"/>
      <c r="O295" s="1367"/>
    </row>
    <row r="296" spans="6:15" s="1363" customFormat="1">
      <c r="F296" s="1367"/>
      <c r="J296" s="1367"/>
      <c r="O296" s="1367"/>
    </row>
    <row r="297" spans="6:15" s="1363" customFormat="1">
      <c r="F297" s="1367"/>
      <c r="J297" s="1367"/>
      <c r="O297" s="1367"/>
    </row>
    <row r="298" spans="6:15" s="1363" customFormat="1">
      <c r="F298" s="1367"/>
      <c r="J298" s="1367"/>
      <c r="O298" s="1367"/>
    </row>
    <row r="299" spans="6:15" s="1363" customFormat="1">
      <c r="F299" s="1367"/>
      <c r="J299" s="1367"/>
      <c r="O299" s="1367"/>
    </row>
    <row r="300" spans="6:15" s="1363" customFormat="1">
      <c r="F300" s="1367"/>
      <c r="J300" s="1367"/>
      <c r="O300" s="1367"/>
    </row>
    <row r="301" spans="6:15" s="1363" customFormat="1">
      <c r="F301" s="1367"/>
      <c r="J301" s="1367"/>
      <c r="O301" s="1367"/>
    </row>
    <row r="302" spans="6:15" s="1363" customFormat="1">
      <c r="F302" s="1367"/>
      <c r="J302" s="1367"/>
      <c r="O302" s="1367"/>
    </row>
    <row r="303" spans="6:15" s="1363" customFormat="1">
      <c r="F303" s="1367"/>
      <c r="J303" s="1367"/>
      <c r="O303" s="1367"/>
    </row>
    <row r="304" spans="6:15" s="1363" customFormat="1">
      <c r="F304" s="1367"/>
      <c r="J304" s="1367"/>
      <c r="O304" s="1367"/>
    </row>
    <row r="305" spans="6:15" s="1363" customFormat="1">
      <c r="F305" s="1367"/>
      <c r="J305" s="1367"/>
      <c r="O305" s="1367"/>
    </row>
    <row r="306" spans="6:15" s="1363" customFormat="1">
      <c r="F306" s="1367"/>
      <c r="J306" s="1367"/>
      <c r="O306" s="1367"/>
    </row>
    <row r="307" spans="6:15" s="1363" customFormat="1">
      <c r="F307" s="1367"/>
      <c r="J307" s="1367"/>
      <c r="O307" s="1367"/>
    </row>
    <row r="308" spans="6:15" s="1363" customFormat="1">
      <c r="F308" s="1367"/>
      <c r="J308" s="1367"/>
      <c r="O308" s="1367"/>
    </row>
    <row r="309" spans="6:15" s="1363" customFormat="1">
      <c r="F309" s="1367"/>
      <c r="J309" s="1367"/>
      <c r="O309" s="1367"/>
    </row>
    <row r="310" spans="6:15" s="1363" customFormat="1">
      <c r="F310" s="1367"/>
      <c r="J310" s="1367"/>
      <c r="O310" s="1367"/>
    </row>
    <row r="311" spans="6:15" s="1363" customFormat="1">
      <c r="F311" s="1367"/>
      <c r="J311" s="1367"/>
      <c r="O311" s="1367"/>
    </row>
    <row r="312" spans="6:15" s="1363" customFormat="1">
      <c r="F312" s="1367"/>
      <c r="J312" s="1367"/>
      <c r="O312" s="1367"/>
    </row>
    <row r="313" spans="6:15" s="1363" customFormat="1">
      <c r="F313" s="1367"/>
      <c r="J313" s="1367"/>
      <c r="O313" s="1367"/>
    </row>
    <row r="314" spans="6:15" s="1363" customFormat="1">
      <c r="F314" s="1367"/>
      <c r="J314" s="1367"/>
      <c r="O314" s="1367"/>
    </row>
    <row r="315" spans="6:15" s="1363" customFormat="1">
      <c r="F315" s="1367"/>
      <c r="J315" s="1367"/>
      <c r="O315" s="1367"/>
    </row>
    <row r="316" spans="6:15" s="1363" customFormat="1">
      <c r="F316" s="1367"/>
      <c r="J316" s="1367"/>
      <c r="O316" s="1367"/>
    </row>
    <row r="317" spans="6:15" s="1363" customFormat="1">
      <c r="F317" s="1367"/>
      <c r="J317" s="1367"/>
      <c r="O317" s="1367"/>
    </row>
    <row r="318" spans="6:15" s="1363" customFormat="1">
      <c r="F318" s="1367"/>
      <c r="J318" s="1367"/>
      <c r="O318" s="1367"/>
    </row>
    <row r="319" spans="6:15" s="1363" customFormat="1">
      <c r="F319" s="1367"/>
      <c r="J319" s="1367"/>
      <c r="O319" s="1367"/>
    </row>
    <row r="320" spans="6:15" s="1363" customFormat="1">
      <c r="F320" s="1367"/>
      <c r="J320" s="1367"/>
      <c r="O320" s="1367"/>
    </row>
    <row r="321" spans="6:15" s="1363" customFormat="1">
      <c r="F321" s="1367"/>
      <c r="J321" s="1367"/>
      <c r="O321" s="1367"/>
    </row>
    <row r="322" spans="6:15" s="1363" customFormat="1">
      <c r="F322" s="1367"/>
      <c r="J322" s="1367"/>
      <c r="O322" s="1367"/>
    </row>
    <row r="323" spans="6:15" s="1363" customFormat="1">
      <c r="F323" s="1367"/>
      <c r="J323" s="1367"/>
      <c r="O323" s="1367"/>
    </row>
    <row r="324" spans="6:15" s="1363" customFormat="1">
      <c r="F324" s="1367"/>
      <c r="J324" s="1367"/>
      <c r="O324" s="1367"/>
    </row>
    <row r="325" spans="6:15" s="1363" customFormat="1">
      <c r="F325" s="1367"/>
      <c r="J325" s="1367"/>
      <c r="O325" s="1367"/>
    </row>
    <row r="326" spans="6:15" s="1363" customFormat="1">
      <c r="F326" s="1367"/>
      <c r="J326" s="1367"/>
      <c r="O326" s="1367"/>
    </row>
    <row r="327" spans="6:15" s="1363" customFormat="1">
      <c r="F327" s="1367"/>
      <c r="J327" s="1367"/>
      <c r="O327" s="1367"/>
    </row>
    <row r="328" spans="6:15" s="1363" customFormat="1">
      <c r="F328" s="1367"/>
      <c r="J328" s="1367"/>
      <c r="O328" s="1367"/>
    </row>
    <row r="329" spans="6:15" s="1363" customFormat="1">
      <c r="F329" s="1367"/>
      <c r="J329" s="1367"/>
      <c r="O329" s="1367"/>
    </row>
    <row r="330" spans="6:15" s="1363" customFormat="1">
      <c r="F330" s="1367"/>
      <c r="J330" s="1367"/>
      <c r="O330" s="1367"/>
    </row>
    <row r="331" spans="6:15" s="1363" customFormat="1">
      <c r="F331" s="1367"/>
      <c r="J331" s="1367"/>
      <c r="O331" s="1367"/>
    </row>
    <row r="332" spans="6:15" s="1363" customFormat="1">
      <c r="F332" s="1367"/>
      <c r="J332" s="1367"/>
      <c r="O332" s="1367"/>
    </row>
    <row r="333" spans="6:15" s="1363" customFormat="1">
      <c r="F333" s="1367"/>
      <c r="J333" s="1367"/>
      <c r="O333" s="1367"/>
    </row>
    <row r="334" spans="6:15" s="1363" customFormat="1">
      <c r="F334" s="1367"/>
      <c r="J334" s="1367"/>
      <c r="O334" s="1367"/>
    </row>
    <row r="335" spans="6:15" s="1363" customFormat="1">
      <c r="F335" s="1367"/>
      <c r="J335" s="1367"/>
      <c r="O335" s="1367"/>
    </row>
    <row r="336" spans="6:15" s="1363" customFormat="1">
      <c r="F336" s="1367"/>
      <c r="J336" s="1367"/>
      <c r="O336" s="1367"/>
    </row>
    <row r="337" spans="6:15" s="1363" customFormat="1">
      <c r="F337" s="1367"/>
      <c r="J337" s="1367"/>
      <c r="O337" s="1367"/>
    </row>
    <row r="338" spans="6:15" s="1363" customFormat="1">
      <c r="F338" s="1367"/>
      <c r="J338" s="1367"/>
      <c r="O338" s="1367"/>
    </row>
    <row r="339" spans="6:15" s="1363" customFormat="1">
      <c r="F339" s="1367"/>
      <c r="J339" s="1367"/>
      <c r="O339" s="1367"/>
    </row>
    <row r="340" spans="6:15" s="1363" customFormat="1">
      <c r="F340" s="1367"/>
      <c r="J340" s="1367"/>
      <c r="O340" s="1367"/>
    </row>
    <row r="341" spans="6:15" s="1363" customFormat="1">
      <c r="F341" s="1367"/>
      <c r="J341" s="1367"/>
      <c r="O341" s="1367"/>
    </row>
    <row r="342" spans="6:15" s="1363" customFormat="1">
      <c r="F342" s="1367"/>
      <c r="J342" s="1367"/>
      <c r="O342" s="1367"/>
    </row>
    <row r="343" spans="6:15" s="1363" customFormat="1">
      <c r="F343" s="1367"/>
      <c r="J343" s="1367"/>
      <c r="O343" s="1367"/>
    </row>
    <row r="344" spans="6:15" s="1363" customFormat="1">
      <c r="F344" s="1367"/>
      <c r="J344" s="1367"/>
      <c r="O344" s="1367"/>
    </row>
    <row r="345" spans="6:15" s="1363" customFormat="1">
      <c r="F345" s="1367"/>
      <c r="J345" s="1367"/>
      <c r="O345" s="1367"/>
    </row>
    <row r="346" spans="6:15" s="1363" customFormat="1">
      <c r="F346" s="1367"/>
      <c r="J346" s="1367"/>
      <c r="O346" s="1367"/>
    </row>
    <row r="347" spans="6:15" s="1363" customFormat="1">
      <c r="F347" s="1367"/>
      <c r="J347" s="1367"/>
      <c r="O347" s="1367"/>
    </row>
    <row r="348" spans="6:15" s="1363" customFormat="1">
      <c r="F348" s="1367"/>
      <c r="J348" s="1367"/>
      <c r="O348" s="1367"/>
    </row>
    <row r="349" spans="6:15" s="1363" customFormat="1">
      <c r="F349" s="1367"/>
      <c r="J349" s="1367"/>
      <c r="O349" s="1367"/>
    </row>
    <row r="350" spans="6:15" s="1363" customFormat="1">
      <c r="F350" s="1367"/>
      <c r="J350" s="1367"/>
      <c r="O350" s="1367"/>
    </row>
    <row r="351" spans="6:15" s="1363" customFormat="1">
      <c r="F351" s="1367"/>
      <c r="J351" s="1367"/>
      <c r="O351" s="1367"/>
    </row>
    <row r="352" spans="6:15" s="1363" customFormat="1">
      <c r="F352" s="1367"/>
      <c r="J352" s="1367"/>
      <c r="O352" s="1367"/>
    </row>
    <row r="353" spans="6:15" s="1363" customFormat="1">
      <c r="F353" s="1367"/>
      <c r="J353" s="1367"/>
      <c r="O353" s="1367"/>
    </row>
    <row r="354" spans="6:15" s="1363" customFormat="1">
      <c r="F354" s="1367"/>
      <c r="J354" s="1367"/>
      <c r="O354" s="1367"/>
    </row>
    <row r="355" spans="6:15" s="1363" customFormat="1">
      <c r="F355" s="1367"/>
      <c r="J355" s="1367"/>
      <c r="O355" s="1367"/>
    </row>
    <row r="356" spans="6:15" s="1363" customFormat="1">
      <c r="F356" s="1367"/>
      <c r="J356" s="1367"/>
      <c r="O356" s="1367"/>
    </row>
    <row r="357" spans="6:15" s="1363" customFormat="1">
      <c r="F357" s="1367"/>
      <c r="J357" s="1367"/>
      <c r="O357" s="1367"/>
    </row>
    <row r="358" spans="6:15" s="1363" customFormat="1">
      <c r="F358" s="1367"/>
      <c r="J358" s="1367"/>
      <c r="O358" s="1367"/>
    </row>
    <row r="359" spans="6:15" s="1363" customFormat="1">
      <c r="F359" s="1367"/>
      <c r="J359" s="1367"/>
      <c r="O359" s="1367"/>
    </row>
    <row r="360" spans="6:15" s="1363" customFormat="1">
      <c r="F360" s="1367"/>
      <c r="J360" s="1367"/>
      <c r="O360" s="1367"/>
    </row>
    <row r="361" spans="6:15" s="1363" customFormat="1">
      <c r="F361" s="1367"/>
      <c r="J361" s="1367"/>
      <c r="O361" s="1367"/>
    </row>
    <row r="362" spans="6:15" s="1363" customFormat="1">
      <c r="F362" s="1367"/>
      <c r="J362" s="1367"/>
      <c r="O362" s="1367"/>
    </row>
    <row r="363" spans="6:15" s="1363" customFormat="1">
      <c r="F363" s="1367"/>
      <c r="J363" s="1367"/>
      <c r="O363" s="1367"/>
    </row>
    <row r="364" spans="6:15" s="1363" customFormat="1">
      <c r="F364" s="1367"/>
      <c r="J364" s="1367"/>
      <c r="O364" s="1367"/>
    </row>
    <row r="365" spans="6:15" s="1363" customFormat="1">
      <c r="F365" s="1367"/>
      <c r="J365" s="1367"/>
      <c r="O365" s="1367"/>
    </row>
    <row r="366" spans="6:15" s="1363" customFormat="1">
      <c r="F366" s="1367"/>
      <c r="J366" s="1367"/>
      <c r="O366" s="1367"/>
    </row>
    <row r="367" spans="6:15" s="1363" customFormat="1">
      <c r="F367" s="1367"/>
      <c r="J367" s="1367"/>
      <c r="O367" s="1367"/>
    </row>
    <row r="368" spans="6:15" s="1363" customFormat="1">
      <c r="F368" s="1367"/>
      <c r="J368" s="1367"/>
      <c r="O368" s="1367"/>
    </row>
    <row r="369" spans="6:15" s="1363" customFormat="1">
      <c r="F369" s="1367"/>
      <c r="J369" s="1367"/>
      <c r="O369" s="1367"/>
    </row>
    <row r="370" spans="6:15" s="1363" customFormat="1">
      <c r="F370" s="1367"/>
      <c r="J370" s="1367"/>
      <c r="O370" s="1367"/>
    </row>
    <row r="371" spans="6:15" s="1363" customFormat="1">
      <c r="F371" s="1367"/>
      <c r="J371" s="1367"/>
      <c r="O371" s="1367"/>
    </row>
    <row r="372" spans="6:15" s="1363" customFormat="1">
      <c r="F372" s="1367"/>
      <c r="J372" s="1367"/>
      <c r="O372" s="1367"/>
    </row>
    <row r="373" spans="6:15" s="1363" customFormat="1">
      <c r="F373" s="1367"/>
      <c r="J373" s="1367"/>
      <c r="O373" s="1367"/>
    </row>
    <row r="374" spans="6:15" s="1363" customFormat="1">
      <c r="F374" s="1367"/>
      <c r="J374" s="1367"/>
      <c r="O374" s="1367"/>
    </row>
    <row r="375" spans="6:15" s="1363" customFormat="1">
      <c r="F375" s="1367"/>
      <c r="J375" s="1367"/>
      <c r="O375" s="1367"/>
    </row>
    <row r="376" spans="6:15" s="1363" customFormat="1">
      <c r="F376" s="1367"/>
      <c r="J376" s="1367"/>
      <c r="O376" s="1367"/>
    </row>
    <row r="377" spans="6:15" s="1363" customFormat="1">
      <c r="F377" s="1367"/>
      <c r="J377" s="1367"/>
      <c r="O377" s="1367"/>
    </row>
    <row r="378" spans="6:15" s="1363" customFormat="1">
      <c r="F378" s="1367"/>
      <c r="J378" s="1367"/>
      <c r="O378" s="1367"/>
    </row>
    <row r="379" spans="6:15" s="1363" customFormat="1">
      <c r="F379" s="1367"/>
      <c r="J379" s="1367"/>
      <c r="O379" s="1367"/>
    </row>
    <row r="380" spans="6:15" s="1363" customFormat="1">
      <c r="F380" s="1367"/>
      <c r="J380" s="1367"/>
      <c r="O380" s="1367"/>
    </row>
    <row r="381" spans="6:15" s="1363" customFormat="1">
      <c r="F381" s="1367"/>
      <c r="J381" s="1367"/>
      <c r="O381" s="1367"/>
    </row>
    <row r="382" spans="6:15" s="1363" customFormat="1">
      <c r="F382" s="1367"/>
      <c r="J382" s="1367"/>
      <c r="O382" s="1367"/>
    </row>
    <row r="383" spans="6:15" s="1363" customFormat="1">
      <c r="F383" s="1367"/>
      <c r="J383" s="1367"/>
      <c r="O383" s="1367"/>
    </row>
    <row r="384" spans="6:15" s="1363" customFormat="1">
      <c r="F384" s="1367"/>
      <c r="J384" s="1367"/>
      <c r="O384" s="1367"/>
    </row>
    <row r="385" spans="6:15" s="1363" customFormat="1">
      <c r="F385" s="1367"/>
      <c r="J385" s="1367"/>
      <c r="O385" s="1367"/>
    </row>
    <row r="386" spans="6:15" s="1363" customFormat="1">
      <c r="F386" s="1367"/>
      <c r="J386" s="1367"/>
      <c r="O386" s="1367"/>
    </row>
    <row r="387" spans="6:15" s="1363" customFormat="1">
      <c r="F387" s="1367"/>
      <c r="J387" s="1367"/>
      <c r="O387" s="1367"/>
    </row>
    <row r="388" spans="6:15" s="1363" customFormat="1">
      <c r="F388" s="1367"/>
      <c r="J388" s="1367"/>
      <c r="O388" s="1367"/>
    </row>
    <row r="389" spans="6:15" s="1363" customFormat="1">
      <c r="F389" s="1367"/>
      <c r="J389" s="1367"/>
      <c r="O389" s="1367"/>
    </row>
    <row r="390" spans="6:15" s="1363" customFormat="1">
      <c r="F390" s="1367"/>
      <c r="J390" s="1367"/>
      <c r="O390" s="1367"/>
    </row>
    <row r="391" spans="6:15" s="1363" customFormat="1">
      <c r="F391" s="1367"/>
      <c r="J391" s="1367"/>
      <c r="O391" s="1367"/>
    </row>
    <row r="392" spans="6:15" s="1363" customFormat="1">
      <c r="F392" s="1367"/>
      <c r="J392" s="1367"/>
      <c r="O392" s="1367"/>
    </row>
    <row r="393" spans="6:15" s="1363" customFormat="1">
      <c r="F393" s="1367"/>
      <c r="J393" s="1367"/>
      <c r="O393" s="1367"/>
    </row>
    <row r="394" spans="6:15" s="1363" customFormat="1">
      <c r="F394" s="1367"/>
      <c r="J394" s="1367"/>
      <c r="O394" s="1367"/>
    </row>
    <row r="395" spans="6:15" s="1363" customFormat="1">
      <c r="F395" s="1367"/>
      <c r="J395" s="1367"/>
      <c r="O395" s="1367"/>
    </row>
    <row r="396" spans="6:15" s="1363" customFormat="1">
      <c r="F396" s="1367"/>
      <c r="J396" s="1367"/>
      <c r="O396" s="1367"/>
    </row>
    <row r="397" spans="6:15" s="1363" customFormat="1">
      <c r="F397" s="1367"/>
      <c r="J397" s="1367"/>
      <c r="O397" s="1367"/>
    </row>
    <row r="398" spans="6:15" s="1363" customFormat="1">
      <c r="F398" s="1367"/>
      <c r="J398" s="1367"/>
      <c r="O398" s="1367"/>
    </row>
    <row r="399" spans="6:15" s="1363" customFormat="1">
      <c r="F399" s="1367"/>
      <c r="J399" s="1367"/>
      <c r="O399" s="1367"/>
    </row>
    <row r="400" spans="6:15" s="1363" customFormat="1">
      <c r="F400" s="1367"/>
      <c r="J400" s="1367"/>
      <c r="O400" s="1367"/>
    </row>
    <row r="401" spans="6:15" s="1363" customFormat="1">
      <c r="F401" s="1367"/>
      <c r="J401" s="1367"/>
      <c r="O401" s="1367"/>
    </row>
    <row r="402" spans="6:15" s="1363" customFormat="1">
      <c r="F402" s="1367"/>
      <c r="J402" s="1367"/>
      <c r="O402" s="1367"/>
    </row>
    <row r="403" spans="6:15" s="1363" customFormat="1">
      <c r="F403" s="1367"/>
      <c r="J403" s="1367"/>
      <c r="O403" s="1367"/>
    </row>
    <row r="404" spans="6:15" s="1363" customFormat="1">
      <c r="F404" s="1367"/>
      <c r="J404" s="1367"/>
      <c r="O404" s="1367"/>
    </row>
    <row r="405" spans="6:15" s="1363" customFormat="1">
      <c r="F405" s="1367"/>
      <c r="J405" s="1367"/>
      <c r="O405" s="1367"/>
    </row>
    <row r="406" spans="6:15" s="1363" customFormat="1">
      <c r="F406" s="1367"/>
      <c r="J406" s="1367"/>
      <c r="O406" s="1367"/>
    </row>
    <row r="407" spans="6:15" s="1363" customFormat="1">
      <c r="F407" s="1367"/>
      <c r="J407" s="1367"/>
      <c r="O407" s="1367"/>
    </row>
    <row r="408" spans="6:15" s="1363" customFormat="1">
      <c r="F408" s="1367"/>
      <c r="J408" s="1367"/>
      <c r="O408" s="1367"/>
    </row>
    <row r="409" spans="6:15" s="1363" customFormat="1">
      <c r="F409" s="1367"/>
      <c r="J409" s="1367"/>
      <c r="O409" s="1367"/>
    </row>
    <row r="410" spans="6:15" s="1363" customFormat="1">
      <c r="F410" s="1367"/>
      <c r="J410" s="1367"/>
      <c r="O410" s="1367"/>
    </row>
    <row r="411" spans="6:15" s="1363" customFormat="1">
      <c r="F411" s="1367"/>
      <c r="J411" s="1367"/>
      <c r="O411" s="1367"/>
    </row>
    <row r="412" spans="6:15" s="1363" customFormat="1">
      <c r="F412" s="1367"/>
      <c r="J412" s="1367"/>
      <c r="O412" s="1367"/>
    </row>
    <row r="413" spans="6:15" s="1363" customFormat="1">
      <c r="F413" s="1367"/>
      <c r="J413" s="1367"/>
      <c r="O413" s="1367"/>
    </row>
    <row r="414" spans="6:15" s="1363" customFormat="1">
      <c r="F414" s="1367"/>
      <c r="J414" s="1367"/>
      <c r="O414" s="1367"/>
    </row>
    <row r="415" spans="6:15" s="1363" customFormat="1">
      <c r="F415" s="1367"/>
      <c r="J415" s="1367"/>
      <c r="O415" s="1367"/>
    </row>
    <row r="416" spans="6:15" s="1363" customFormat="1">
      <c r="F416" s="1367"/>
      <c r="J416" s="1367"/>
      <c r="O416" s="1367"/>
    </row>
    <row r="417" spans="6:15" s="1363" customFormat="1">
      <c r="F417" s="1367"/>
      <c r="J417" s="1367"/>
      <c r="O417" s="1367"/>
    </row>
    <row r="418" spans="6:15" s="1363" customFormat="1">
      <c r="F418" s="1367"/>
      <c r="J418" s="1367"/>
      <c r="O418" s="1367"/>
    </row>
    <row r="419" spans="6:15" s="1363" customFormat="1">
      <c r="F419" s="1367"/>
      <c r="J419" s="1367"/>
      <c r="O419" s="1367"/>
    </row>
    <row r="420" spans="6:15" s="1363" customFormat="1">
      <c r="F420" s="1367"/>
      <c r="J420" s="1367"/>
      <c r="O420" s="1367"/>
    </row>
    <row r="421" spans="6:15" s="1363" customFormat="1">
      <c r="F421" s="1367"/>
      <c r="J421" s="1367"/>
      <c r="O421" s="1367"/>
    </row>
    <row r="422" spans="6:15" s="1363" customFormat="1">
      <c r="F422" s="1367"/>
      <c r="J422" s="1367"/>
      <c r="O422" s="1367"/>
    </row>
    <row r="423" spans="6:15" s="1363" customFormat="1">
      <c r="F423" s="1367"/>
      <c r="J423" s="1367"/>
      <c r="O423" s="1367"/>
    </row>
    <row r="424" spans="6:15" s="1363" customFormat="1">
      <c r="F424" s="1367"/>
      <c r="J424" s="1367"/>
      <c r="O424" s="1367"/>
    </row>
    <row r="425" spans="6:15" s="1363" customFormat="1">
      <c r="F425" s="1367"/>
      <c r="J425" s="1367"/>
      <c r="O425" s="1367"/>
    </row>
    <row r="426" spans="6:15" s="1363" customFormat="1">
      <c r="F426" s="1367"/>
      <c r="J426" s="1367"/>
      <c r="O426" s="1367"/>
    </row>
    <row r="427" spans="6:15" s="1363" customFormat="1">
      <c r="F427" s="1367"/>
      <c r="J427" s="1367"/>
      <c r="O427" s="1367"/>
    </row>
    <row r="428" spans="6:15" s="1363" customFormat="1">
      <c r="F428" s="1367"/>
      <c r="J428" s="1367"/>
      <c r="O428" s="1367"/>
    </row>
    <row r="429" spans="6:15" s="1363" customFormat="1">
      <c r="F429" s="1367"/>
      <c r="J429" s="1367"/>
      <c r="O429" s="1367"/>
    </row>
    <row r="430" spans="6:15" s="1363" customFormat="1">
      <c r="F430" s="1367"/>
      <c r="J430" s="1367"/>
      <c r="O430" s="1367"/>
    </row>
    <row r="431" spans="6:15" s="1363" customFormat="1">
      <c r="F431" s="1367"/>
      <c r="J431" s="1367"/>
      <c r="O431" s="1367"/>
    </row>
    <row r="432" spans="6:15" s="1363" customFormat="1">
      <c r="F432" s="1367"/>
      <c r="J432" s="1367"/>
      <c r="O432" s="1367"/>
    </row>
    <row r="433" spans="6:15" s="1363" customFormat="1">
      <c r="F433" s="1367"/>
      <c r="J433" s="1367"/>
      <c r="O433" s="1367"/>
    </row>
    <row r="434" spans="6:15" s="1363" customFormat="1">
      <c r="F434" s="1367"/>
      <c r="J434" s="1367"/>
      <c r="O434" s="1367"/>
    </row>
    <row r="435" spans="6:15" s="1363" customFormat="1">
      <c r="F435" s="1367"/>
      <c r="J435" s="1367"/>
      <c r="O435" s="1367"/>
    </row>
    <row r="436" spans="6:15" s="1363" customFormat="1">
      <c r="F436" s="1367"/>
      <c r="J436" s="1367"/>
      <c r="O436" s="1367"/>
    </row>
    <row r="437" spans="6:15" s="1363" customFormat="1">
      <c r="F437" s="1367"/>
      <c r="J437" s="1367"/>
      <c r="O437" s="1367"/>
    </row>
    <row r="438" spans="6:15" s="1363" customFormat="1">
      <c r="F438" s="1367"/>
      <c r="J438" s="1367"/>
      <c r="O438" s="1367"/>
    </row>
    <row r="439" spans="6:15" s="1363" customFormat="1">
      <c r="F439" s="1367"/>
      <c r="J439" s="1367"/>
      <c r="O439" s="1367"/>
    </row>
    <row r="440" spans="6:15" s="1363" customFormat="1">
      <c r="F440" s="1367"/>
      <c r="J440" s="1367"/>
      <c r="O440" s="1367"/>
    </row>
    <row r="441" spans="6:15" s="1363" customFormat="1">
      <c r="F441" s="1367"/>
      <c r="J441" s="1367"/>
      <c r="O441" s="1367"/>
    </row>
    <row r="442" spans="6:15" s="1363" customFormat="1">
      <c r="F442" s="1367"/>
      <c r="J442" s="1367"/>
      <c r="O442" s="1367"/>
    </row>
    <row r="443" spans="6:15" s="1363" customFormat="1">
      <c r="F443" s="1367"/>
      <c r="J443" s="1367"/>
      <c r="O443" s="1367"/>
    </row>
    <row r="444" spans="6:15" s="1363" customFormat="1">
      <c r="F444" s="1367"/>
      <c r="J444" s="1367"/>
      <c r="O444" s="1367"/>
    </row>
    <row r="445" spans="6:15" s="1363" customFormat="1">
      <c r="F445" s="1367"/>
      <c r="J445" s="1367"/>
      <c r="O445" s="1367"/>
    </row>
    <row r="446" spans="6:15" s="1363" customFormat="1">
      <c r="F446" s="1367"/>
      <c r="J446" s="1367"/>
      <c r="O446" s="1367"/>
    </row>
    <row r="447" spans="6:15" s="1363" customFormat="1">
      <c r="F447" s="1367"/>
      <c r="J447" s="1367"/>
      <c r="O447" s="1367"/>
    </row>
    <row r="448" spans="6:15" s="1363" customFormat="1">
      <c r="F448" s="1367"/>
      <c r="J448" s="1367"/>
      <c r="O448" s="1367"/>
    </row>
    <row r="449" spans="6:15" s="1363" customFormat="1">
      <c r="F449" s="1367"/>
      <c r="J449" s="1367"/>
      <c r="O449" s="1367"/>
    </row>
    <row r="450" spans="6:15" s="1363" customFormat="1">
      <c r="F450" s="1367"/>
      <c r="J450" s="1367"/>
      <c r="O450" s="1367"/>
    </row>
    <row r="451" spans="6:15" s="1363" customFormat="1">
      <c r="F451" s="1367"/>
      <c r="J451" s="1367"/>
      <c r="O451" s="1367"/>
    </row>
    <row r="452" spans="6:15" s="1363" customFormat="1">
      <c r="F452" s="1367"/>
      <c r="J452" s="1367"/>
      <c r="O452" s="1367"/>
    </row>
    <row r="453" spans="6:15" s="1363" customFormat="1">
      <c r="F453" s="1367"/>
      <c r="J453" s="1367"/>
      <c r="O453" s="1367"/>
    </row>
    <row r="454" spans="6:15" s="1363" customFormat="1">
      <c r="F454" s="1367"/>
      <c r="J454" s="1367"/>
      <c r="O454" s="1367"/>
    </row>
    <row r="455" spans="6:15" s="1363" customFormat="1">
      <c r="F455" s="1367"/>
      <c r="J455" s="1367"/>
      <c r="O455" s="1367"/>
    </row>
    <row r="456" spans="6:15" s="1363" customFormat="1">
      <c r="F456" s="1367"/>
      <c r="J456" s="1367"/>
      <c r="O456" s="1367"/>
    </row>
    <row r="457" spans="6:15" s="1363" customFormat="1">
      <c r="F457" s="1367"/>
      <c r="J457" s="1367"/>
      <c r="O457" s="1367"/>
    </row>
    <row r="458" spans="6:15" s="1363" customFormat="1">
      <c r="F458" s="1367"/>
      <c r="J458" s="1367"/>
      <c r="O458" s="1367"/>
    </row>
    <row r="459" spans="6:15" s="1363" customFormat="1">
      <c r="F459" s="1367"/>
      <c r="J459" s="1367"/>
      <c r="O459" s="1367"/>
    </row>
    <row r="460" spans="6:15" s="1363" customFormat="1">
      <c r="F460" s="1367"/>
      <c r="J460" s="1367"/>
      <c r="O460" s="1367"/>
    </row>
    <row r="461" spans="6:15" s="1363" customFormat="1">
      <c r="F461" s="1367"/>
      <c r="J461" s="1367"/>
      <c r="O461" s="1367"/>
    </row>
    <row r="462" spans="6:15" s="1363" customFormat="1">
      <c r="F462" s="1367"/>
      <c r="J462" s="1367"/>
      <c r="O462" s="1367"/>
    </row>
    <row r="463" spans="6:15" s="1363" customFormat="1">
      <c r="F463" s="1367"/>
      <c r="J463" s="1367"/>
      <c r="O463" s="1367"/>
    </row>
    <row r="464" spans="6:15" s="1363" customFormat="1">
      <c r="F464" s="1367"/>
      <c r="J464" s="1367"/>
      <c r="O464" s="1367"/>
    </row>
    <row r="465" spans="6:15" s="1363" customFormat="1">
      <c r="F465" s="1367"/>
      <c r="J465" s="1367"/>
      <c r="O465" s="1367"/>
    </row>
    <row r="466" spans="6:15" s="1363" customFormat="1">
      <c r="F466" s="1367"/>
      <c r="J466" s="1367"/>
      <c r="O466" s="1367"/>
    </row>
    <row r="467" spans="6:15" s="1363" customFormat="1">
      <c r="F467" s="1367"/>
      <c r="J467" s="1367"/>
      <c r="O467" s="1367"/>
    </row>
    <row r="468" spans="6:15" s="1363" customFormat="1">
      <c r="F468" s="1367"/>
      <c r="J468" s="1367"/>
      <c r="O468" s="1367"/>
    </row>
    <row r="469" spans="6:15" s="1363" customFormat="1">
      <c r="F469" s="1367"/>
      <c r="J469" s="1367"/>
      <c r="O469" s="1367"/>
    </row>
    <row r="470" spans="6:15" s="1363" customFormat="1">
      <c r="F470" s="1367"/>
      <c r="J470" s="1367"/>
      <c r="O470" s="1367"/>
    </row>
    <row r="471" spans="6:15" s="1363" customFormat="1">
      <c r="F471" s="1367"/>
      <c r="J471" s="1367"/>
      <c r="O471" s="1367"/>
    </row>
    <row r="472" spans="6:15" s="1363" customFormat="1">
      <c r="F472" s="1367"/>
      <c r="J472" s="1367"/>
      <c r="O472" s="1367"/>
    </row>
    <row r="473" spans="6:15" s="1363" customFormat="1">
      <c r="F473" s="1367"/>
      <c r="J473" s="1367"/>
      <c r="O473" s="1367"/>
    </row>
    <row r="474" spans="6:15" s="1363" customFormat="1">
      <c r="F474" s="1367"/>
      <c r="J474" s="1367"/>
      <c r="O474" s="1367"/>
    </row>
    <row r="475" spans="6:15" s="1363" customFormat="1">
      <c r="F475" s="1367"/>
      <c r="J475" s="1367"/>
      <c r="O475" s="1367"/>
    </row>
    <row r="476" spans="6:15" s="1363" customFormat="1">
      <c r="F476" s="1367"/>
      <c r="J476" s="1367"/>
      <c r="O476" s="1367"/>
    </row>
    <row r="477" spans="6:15" s="1363" customFormat="1">
      <c r="F477" s="1367"/>
      <c r="J477" s="1367"/>
      <c r="O477" s="1367"/>
    </row>
    <row r="478" spans="6:15" s="1363" customFormat="1">
      <c r="F478" s="1367"/>
      <c r="J478" s="1367"/>
      <c r="O478" s="1367"/>
    </row>
    <row r="479" spans="6:15" s="1363" customFormat="1">
      <c r="F479" s="1367"/>
      <c r="J479" s="1367"/>
      <c r="O479" s="1367"/>
    </row>
    <row r="480" spans="6:15" s="1363" customFormat="1">
      <c r="F480" s="1367"/>
      <c r="J480" s="1367"/>
      <c r="O480" s="1367"/>
    </row>
    <row r="481" spans="6:15" s="1363" customFormat="1">
      <c r="F481" s="1367"/>
      <c r="J481" s="1367"/>
      <c r="O481" s="1367"/>
    </row>
    <row r="482" spans="6:15" s="1363" customFormat="1">
      <c r="F482" s="1367"/>
      <c r="J482" s="1367"/>
      <c r="O482" s="1367"/>
    </row>
    <row r="483" spans="6:15" s="1363" customFormat="1">
      <c r="F483" s="1367"/>
      <c r="J483" s="1367"/>
      <c r="O483" s="1367"/>
    </row>
    <row r="484" spans="6:15" s="1363" customFormat="1">
      <c r="F484" s="1367"/>
      <c r="J484" s="1367"/>
      <c r="O484" s="1367"/>
    </row>
    <row r="485" spans="6:15" s="1363" customFormat="1">
      <c r="F485" s="1367"/>
      <c r="J485" s="1367"/>
      <c r="O485" s="1367"/>
    </row>
    <row r="486" spans="6:15" s="1363" customFormat="1">
      <c r="F486" s="1367"/>
      <c r="J486" s="1367"/>
      <c r="O486" s="1367"/>
    </row>
    <row r="487" spans="6:15" s="1363" customFormat="1">
      <c r="F487" s="1367"/>
      <c r="J487" s="1367"/>
      <c r="O487" s="1367"/>
    </row>
    <row r="488" spans="6:15" s="1363" customFormat="1">
      <c r="F488" s="1367"/>
      <c r="J488" s="1367"/>
      <c r="O488" s="1367"/>
    </row>
    <row r="489" spans="6:15" s="1363" customFormat="1">
      <c r="F489" s="1367"/>
      <c r="J489" s="1367"/>
      <c r="O489" s="1367"/>
    </row>
    <row r="490" spans="6:15" s="1363" customFormat="1">
      <c r="F490" s="1367"/>
      <c r="J490" s="1367"/>
      <c r="O490" s="1367"/>
    </row>
    <row r="491" spans="6:15" s="1363" customFormat="1">
      <c r="F491" s="1367"/>
      <c r="J491" s="1367"/>
      <c r="O491" s="1367"/>
    </row>
    <row r="492" spans="6:15" s="1363" customFormat="1">
      <c r="F492" s="1367"/>
      <c r="J492" s="1367"/>
      <c r="O492" s="1367"/>
    </row>
    <row r="493" spans="6:15" s="1363" customFormat="1">
      <c r="F493" s="1367"/>
      <c r="J493" s="1367"/>
      <c r="O493" s="1367"/>
    </row>
    <row r="494" spans="6:15" s="1363" customFormat="1">
      <c r="F494" s="1367"/>
      <c r="J494" s="1367"/>
      <c r="O494" s="1367"/>
    </row>
    <row r="495" spans="6:15" s="1363" customFormat="1">
      <c r="F495" s="1367"/>
      <c r="J495" s="1367"/>
      <c r="O495" s="1367"/>
    </row>
    <row r="496" spans="6:15" s="1363" customFormat="1">
      <c r="F496" s="1367"/>
      <c r="J496" s="1367"/>
      <c r="O496" s="1367"/>
    </row>
    <row r="497" spans="6:15" s="1363" customFormat="1">
      <c r="F497" s="1367"/>
      <c r="J497" s="1367"/>
      <c r="O497" s="1367"/>
    </row>
    <row r="498" spans="6:15" s="1363" customFormat="1">
      <c r="F498" s="1367"/>
      <c r="J498" s="1367"/>
      <c r="O498" s="1367"/>
    </row>
    <row r="499" spans="6:15" s="1363" customFormat="1">
      <c r="F499" s="1367"/>
      <c r="J499" s="1367"/>
      <c r="O499" s="1367"/>
    </row>
    <row r="500" spans="6:15" s="1363" customFormat="1">
      <c r="F500" s="1367"/>
      <c r="J500" s="1367"/>
      <c r="O500" s="1367"/>
    </row>
    <row r="501" spans="6:15" s="1363" customFormat="1">
      <c r="F501" s="1367"/>
      <c r="J501" s="1367"/>
      <c r="O501" s="1367"/>
    </row>
    <row r="502" spans="6:15" s="1363" customFormat="1">
      <c r="F502" s="1367"/>
      <c r="J502" s="1367"/>
      <c r="O502" s="1367"/>
    </row>
    <row r="503" spans="6:15" s="1363" customFormat="1">
      <c r="F503" s="1367"/>
      <c r="J503" s="1367"/>
      <c r="O503" s="1367"/>
    </row>
    <row r="504" spans="6:15" s="1363" customFormat="1">
      <c r="F504" s="1367"/>
      <c r="J504" s="1367"/>
      <c r="O504" s="1367"/>
    </row>
    <row r="505" spans="6:15" s="1363" customFormat="1">
      <c r="F505" s="1367"/>
      <c r="J505" s="1367"/>
      <c r="O505" s="1367"/>
    </row>
    <row r="506" spans="6:15" s="1363" customFormat="1">
      <c r="F506" s="1367"/>
      <c r="J506" s="1367"/>
      <c r="O506" s="1367"/>
    </row>
    <row r="507" spans="6:15" s="1363" customFormat="1">
      <c r="F507" s="1367"/>
      <c r="J507" s="1367"/>
      <c r="O507" s="1367"/>
    </row>
    <row r="508" spans="6:15" s="1363" customFormat="1">
      <c r="F508" s="1367"/>
      <c r="J508" s="1367"/>
      <c r="O508" s="1367"/>
    </row>
    <row r="509" spans="6:15" s="1363" customFormat="1">
      <c r="F509" s="1367"/>
      <c r="J509" s="1367"/>
      <c r="O509" s="1367"/>
    </row>
    <row r="510" spans="6:15" s="1363" customFormat="1">
      <c r="F510" s="1367"/>
      <c r="J510" s="1367"/>
      <c r="O510" s="1367"/>
    </row>
    <row r="511" spans="6:15" s="1363" customFormat="1">
      <c r="F511" s="1367"/>
      <c r="J511" s="1367"/>
      <c r="O511" s="1367"/>
    </row>
    <row r="512" spans="6:15" s="1363" customFormat="1">
      <c r="F512" s="1367"/>
      <c r="J512" s="1367"/>
      <c r="O512" s="1367"/>
    </row>
    <row r="513" spans="6:15" s="1363" customFormat="1">
      <c r="F513" s="1367"/>
      <c r="J513" s="1367"/>
      <c r="O513" s="1367"/>
    </row>
    <row r="514" spans="6:15" s="1363" customFormat="1">
      <c r="F514" s="1367"/>
      <c r="J514" s="1367"/>
      <c r="O514" s="1367"/>
    </row>
    <row r="515" spans="6:15" s="1363" customFormat="1">
      <c r="F515" s="1367"/>
      <c r="J515" s="1367"/>
      <c r="O515" s="1367"/>
    </row>
    <row r="516" spans="6:15" s="1363" customFormat="1">
      <c r="F516" s="1367"/>
      <c r="J516" s="1367"/>
      <c r="O516" s="1367"/>
    </row>
    <row r="517" spans="6:15" s="1363" customFormat="1">
      <c r="F517" s="1367"/>
      <c r="J517" s="1367"/>
      <c r="O517" s="1367"/>
    </row>
    <row r="518" spans="6:15" s="1363" customFormat="1">
      <c r="F518" s="1367"/>
      <c r="J518" s="1367"/>
      <c r="O518" s="1367"/>
    </row>
    <row r="519" spans="6:15" s="1363" customFormat="1">
      <c r="F519" s="1367"/>
      <c r="J519" s="1367"/>
      <c r="O519" s="1367"/>
    </row>
    <row r="520" spans="6:15" s="1363" customFormat="1">
      <c r="F520" s="1367"/>
      <c r="J520" s="1367"/>
      <c r="O520" s="1367"/>
    </row>
    <row r="521" spans="6:15" s="1363" customFormat="1">
      <c r="F521" s="1367"/>
      <c r="J521" s="1367"/>
      <c r="O521" s="1367"/>
    </row>
    <row r="522" spans="6:15" s="1363" customFormat="1">
      <c r="F522" s="1367"/>
      <c r="J522" s="1367"/>
      <c r="O522" s="1367"/>
    </row>
    <row r="523" spans="6:15" s="1363" customFormat="1">
      <c r="F523" s="1367"/>
      <c r="J523" s="1367"/>
      <c r="O523" s="1367"/>
    </row>
    <row r="524" spans="6:15" s="1363" customFormat="1">
      <c r="F524" s="1367"/>
      <c r="J524" s="1367"/>
      <c r="O524" s="1367"/>
    </row>
    <row r="525" spans="6:15" s="1363" customFormat="1">
      <c r="F525" s="1367"/>
      <c r="J525" s="1367"/>
      <c r="O525" s="1367"/>
    </row>
    <row r="526" spans="6:15" s="1363" customFormat="1">
      <c r="F526" s="1367"/>
      <c r="J526" s="1367"/>
      <c r="O526" s="1367"/>
    </row>
    <row r="527" spans="6:15" s="1363" customFormat="1">
      <c r="F527" s="1367"/>
      <c r="J527" s="1367"/>
      <c r="O527" s="1367"/>
    </row>
    <row r="528" spans="6:15" s="1363" customFormat="1">
      <c r="F528" s="1367"/>
      <c r="J528" s="1367"/>
      <c r="O528" s="1367"/>
    </row>
    <row r="529" spans="6:15" s="1363" customFormat="1">
      <c r="F529" s="1367"/>
      <c r="J529" s="1367"/>
      <c r="O529" s="1367"/>
    </row>
    <row r="530" spans="6:15" s="1363" customFormat="1">
      <c r="F530" s="1367"/>
      <c r="J530" s="1367"/>
      <c r="O530" s="1367"/>
    </row>
    <row r="531" spans="6:15" s="1363" customFormat="1">
      <c r="F531" s="1367"/>
      <c r="J531" s="1367"/>
      <c r="O531" s="1367"/>
    </row>
    <row r="532" spans="6:15" s="1363" customFormat="1">
      <c r="F532" s="1367"/>
      <c r="J532" s="1367"/>
      <c r="O532" s="1367"/>
    </row>
    <row r="533" spans="6:15" s="1363" customFormat="1">
      <c r="F533" s="1367"/>
      <c r="J533" s="1367"/>
      <c r="O533" s="1367"/>
    </row>
    <row r="534" spans="6:15" s="1363" customFormat="1">
      <c r="F534" s="1367"/>
      <c r="J534" s="1367"/>
      <c r="O534" s="1367"/>
    </row>
    <row r="535" spans="6:15" s="1363" customFormat="1">
      <c r="F535" s="1367"/>
      <c r="J535" s="1367"/>
      <c r="O535" s="1367"/>
    </row>
    <row r="536" spans="6:15" s="1363" customFormat="1">
      <c r="F536" s="1367"/>
      <c r="J536" s="1367"/>
      <c r="O536" s="1367"/>
    </row>
    <row r="537" spans="6:15" s="1363" customFormat="1">
      <c r="F537" s="1367"/>
      <c r="J537" s="1367"/>
      <c r="O537" s="1367"/>
    </row>
    <row r="538" spans="6:15" s="1363" customFormat="1">
      <c r="F538" s="1367"/>
      <c r="J538" s="1367"/>
      <c r="O538" s="1367"/>
    </row>
    <row r="539" spans="6:15" s="1363" customFormat="1">
      <c r="F539" s="1367"/>
      <c r="J539" s="1367"/>
      <c r="O539" s="1367"/>
    </row>
    <row r="540" spans="6:15" s="1363" customFormat="1">
      <c r="F540" s="1367"/>
      <c r="J540" s="1367"/>
      <c r="O540" s="1367"/>
    </row>
    <row r="541" spans="6:15" s="1363" customFormat="1">
      <c r="F541" s="1367"/>
      <c r="J541" s="1367"/>
      <c r="O541" s="1367"/>
    </row>
    <row r="542" spans="6:15" s="1363" customFormat="1">
      <c r="F542" s="1367"/>
      <c r="J542" s="1367"/>
      <c r="O542" s="1367"/>
    </row>
    <row r="543" spans="6:15" s="1363" customFormat="1">
      <c r="F543" s="1367"/>
      <c r="J543" s="1367"/>
      <c r="O543" s="1367"/>
    </row>
    <row r="544" spans="6:15" s="1363" customFormat="1">
      <c r="F544" s="1367"/>
      <c r="J544" s="1367"/>
      <c r="O544" s="1367"/>
    </row>
    <row r="545" spans="6:15" s="1363" customFormat="1">
      <c r="F545" s="1367"/>
      <c r="J545" s="1367"/>
      <c r="O545" s="1367"/>
    </row>
    <row r="546" spans="6:15" s="1363" customFormat="1">
      <c r="F546" s="1367"/>
      <c r="J546" s="1367"/>
      <c r="O546" s="1367"/>
    </row>
    <row r="547" spans="6:15" s="1363" customFormat="1">
      <c r="F547" s="1367"/>
      <c r="J547" s="1367"/>
      <c r="O547" s="1367"/>
    </row>
    <row r="548" spans="6:15" s="1363" customFormat="1">
      <c r="F548" s="1367"/>
      <c r="J548" s="1367"/>
      <c r="O548" s="1367"/>
    </row>
    <row r="549" spans="6:15" s="1363" customFormat="1">
      <c r="F549" s="1367"/>
      <c r="J549" s="1367"/>
      <c r="O549" s="1367"/>
    </row>
    <row r="550" spans="6:15" s="1363" customFormat="1">
      <c r="F550" s="1367"/>
      <c r="J550" s="1367"/>
      <c r="O550" s="1367"/>
    </row>
    <row r="551" spans="6:15" s="1363" customFormat="1">
      <c r="F551" s="1367"/>
      <c r="J551" s="1367"/>
      <c r="O551" s="1367"/>
    </row>
    <row r="552" spans="6:15" s="1363" customFormat="1">
      <c r="F552" s="1367"/>
      <c r="J552" s="1367"/>
      <c r="O552" s="1367"/>
    </row>
    <row r="553" spans="6:15" s="1363" customFormat="1">
      <c r="F553" s="1367"/>
      <c r="J553" s="1367"/>
      <c r="O553" s="1367"/>
    </row>
    <row r="554" spans="6:15" s="1363" customFormat="1">
      <c r="F554" s="1367"/>
      <c r="J554" s="1367"/>
      <c r="O554" s="1367"/>
    </row>
    <row r="555" spans="6:15" s="1363" customFormat="1">
      <c r="F555" s="1367"/>
      <c r="J555" s="1367"/>
      <c r="O555" s="1367"/>
    </row>
    <row r="556" spans="6:15" s="1363" customFormat="1">
      <c r="F556" s="1367"/>
      <c r="J556" s="1367"/>
      <c r="O556" s="1367"/>
    </row>
    <row r="557" spans="6:15" s="1363" customFormat="1">
      <c r="F557" s="1367"/>
      <c r="J557" s="1367"/>
      <c r="O557" s="1367"/>
    </row>
    <row r="558" spans="6:15" s="1363" customFormat="1">
      <c r="F558" s="1367"/>
      <c r="J558" s="1367"/>
      <c r="O558" s="1367"/>
    </row>
    <row r="559" spans="6:15" s="1363" customFormat="1">
      <c r="F559" s="1367"/>
      <c r="J559" s="1367"/>
      <c r="O559" s="1367"/>
    </row>
    <row r="560" spans="6:15" s="1363" customFormat="1">
      <c r="F560" s="1367"/>
      <c r="J560" s="1367"/>
      <c r="O560" s="1367"/>
    </row>
    <row r="561" spans="6:15" s="1363" customFormat="1">
      <c r="F561" s="1367"/>
      <c r="J561" s="1367"/>
      <c r="O561" s="1367"/>
    </row>
    <row r="562" spans="6:15" s="1363" customFormat="1">
      <c r="F562" s="1367"/>
      <c r="J562" s="1367"/>
      <c r="O562" s="1367"/>
    </row>
    <row r="563" spans="6:15" s="1363" customFormat="1">
      <c r="F563" s="1367"/>
      <c r="J563" s="1367"/>
      <c r="O563" s="1367"/>
    </row>
    <row r="564" spans="6:15" s="1363" customFormat="1">
      <c r="F564" s="1367"/>
      <c r="J564" s="1367"/>
      <c r="O564" s="1367"/>
    </row>
    <row r="565" spans="6:15" s="1363" customFormat="1">
      <c r="F565" s="1367"/>
      <c r="J565" s="1367"/>
      <c r="O565" s="1367"/>
    </row>
    <row r="566" spans="6:15" s="1363" customFormat="1">
      <c r="F566" s="1367"/>
      <c r="J566" s="1367"/>
      <c r="O566" s="1367"/>
    </row>
    <row r="567" spans="6:15" s="1363" customFormat="1">
      <c r="F567" s="1367"/>
      <c r="J567" s="1367"/>
      <c r="O567" s="1367"/>
    </row>
    <row r="568" spans="6:15" s="1363" customFormat="1">
      <c r="F568" s="1367"/>
      <c r="J568" s="1367"/>
      <c r="O568" s="1367"/>
    </row>
    <row r="569" spans="6:15" s="1363" customFormat="1">
      <c r="F569" s="1367"/>
      <c r="J569" s="1367"/>
      <c r="O569" s="1367"/>
    </row>
    <row r="570" spans="6:15" s="1363" customFormat="1">
      <c r="F570" s="1367"/>
      <c r="J570" s="1367"/>
      <c r="O570" s="1367"/>
    </row>
    <row r="571" spans="6:15" s="1363" customFormat="1">
      <c r="F571" s="1367"/>
      <c r="J571" s="1367"/>
      <c r="O571" s="1367"/>
    </row>
    <row r="572" spans="6:15" s="1363" customFormat="1">
      <c r="F572" s="1367"/>
      <c r="J572" s="1367"/>
      <c r="O572" s="1367"/>
    </row>
    <row r="573" spans="6:15" s="1363" customFormat="1">
      <c r="F573" s="1367"/>
      <c r="J573" s="1367"/>
      <c r="O573" s="1367"/>
    </row>
    <row r="574" spans="6:15" s="1363" customFormat="1">
      <c r="F574" s="1367"/>
      <c r="J574" s="1367"/>
      <c r="O574" s="1367"/>
    </row>
    <row r="575" spans="6:15" s="1363" customFormat="1">
      <c r="F575" s="1367"/>
      <c r="J575" s="1367"/>
      <c r="O575" s="1367"/>
    </row>
    <row r="576" spans="6:15" s="1363" customFormat="1">
      <c r="F576" s="1367"/>
      <c r="J576" s="1367"/>
      <c r="O576" s="1367"/>
    </row>
    <row r="577" spans="6:15" s="1363" customFormat="1">
      <c r="F577" s="1367"/>
      <c r="J577" s="1367"/>
      <c r="O577" s="1367"/>
    </row>
    <row r="578" spans="6:15" s="1363" customFormat="1">
      <c r="F578" s="1367"/>
      <c r="J578" s="1367"/>
      <c r="O578" s="1367"/>
    </row>
    <row r="579" spans="6:15" s="1363" customFormat="1">
      <c r="F579" s="1367"/>
      <c r="J579" s="1367"/>
      <c r="O579" s="1367"/>
    </row>
    <row r="580" spans="6:15" s="1363" customFormat="1">
      <c r="F580" s="1367"/>
      <c r="J580" s="1367"/>
      <c r="O580" s="1367"/>
    </row>
    <row r="581" spans="6:15" s="1363" customFormat="1">
      <c r="F581" s="1367"/>
      <c r="J581" s="1367"/>
      <c r="O581" s="1367"/>
    </row>
    <row r="582" spans="6:15" s="1363" customFormat="1">
      <c r="F582" s="1367"/>
      <c r="J582" s="1367"/>
      <c r="O582" s="1367"/>
    </row>
    <row r="583" spans="6:15" s="1363" customFormat="1">
      <c r="F583" s="1367"/>
      <c r="J583" s="1367"/>
      <c r="O583" s="1367"/>
    </row>
    <row r="584" spans="6:15" s="1363" customFormat="1">
      <c r="F584" s="1367"/>
      <c r="J584" s="1367"/>
      <c r="O584" s="1367"/>
    </row>
    <row r="585" spans="6:15" s="1363" customFormat="1">
      <c r="F585" s="1367"/>
      <c r="J585" s="1367"/>
      <c r="O585" s="1367"/>
    </row>
    <row r="586" spans="6:15" s="1363" customFormat="1">
      <c r="F586" s="1367"/>
      <c r="J586" s="1367"/>
      <c r="O586" s="1367"/>
    </row>
    <row r="587" spans="6:15" s="1363" customFormat="1">
      <c r="F587" s="1367"/>
      <c r="J587" s="1367"/>
      <c r="O587" s="1367"/>
    </row>
    <row r="588" spans="6:15" s="1363" customFormat="1">
      <c r="F588" s="1367"/>
      <c r="J588" s="1367"/>
      <c r="O588" s="1367"/>
    </row>
    <row r="589" spans="6:15" s="1363" customFormat="1">
      <c r="F589" s="1367"/>
      <c r="J589" s="1367"/>
      <c r="O589" s="1367"/>
    </row>
    <row r="590" spans="6:15" s="1363" customFormat="1">
      <c r="F590" s="1367"/>
      <c r="J590" s="1367"/>
      <c r="O590" s="1367"/>
    </row>
    <row r="591" spans="6:15" s="1363" customFormat="1">
      <c r="F591" s="1367"/>
      <c r="J591" s="1367"/>
      <c r="O591" s="1367"/>
    </row>
    <row r="592" spans="6:15" s="1363" customFormat="1">
      <c r="F592" s="1367"/>
      <c r="J592" s="1367"/>
      <c r="O592" s="1367"/>
    </row>
    <row r="593" spans="6:15" s="1363" customFormat="1">
      <c r="F593" s="1367"/>
      <c r="J593" s="1367"/>
      <c r="O593" s="1367"/>
    </row>
    <row r="594" spans="6:15" s="1363" customFormat="1">
      <c r="F594" s="1367"/>
      <c r="J594" s="1367"/>
      <c r="O594" s="1367"/>
    </row>
    <row r="595" spans="6:15" s="1363" customFormat="1">
      <c r="F595" s="1367"/>
      <c r="J595" s="1367"/>
      <c r="O595" s="1367"/>
    </row>
    <row r="596" spans="6:15" s="1363" customFormat="1">
      <c r="F596" s="1367"/>
      <c r="J596" s="1367"/>
      <c r="O596" s="1367"/>
    </row>
    <row r="597" spans="6:15" s="1363" customFormat="1">
      <c r="F597" s="1367"/>
      <c r="J597" s="1367"/>
      <c r="O597" s="1367"/>
    </row>
    <row r="598" spans="6:15" s="1363" customFormat="1">
      <c r="F598" s="1367"/>
      <c r="J598" s="1367"/>
      <c r="O598" s="1367"/>
    </row>
    <row r="599" spans="6:15" s="1363" customFormat="1">
      <c r="F599" s="1367"/>
      <c r="J599" s="1367"/>
      <c r="O599" s="1367"/>
    </row>
    <row r="600" spans="6:15" s="1363" customFormat="1">
      <c r="F600" s="1367"/>
      <c r="J600" s="1367"/>
      <c r="O600" s="1367"/>
    </row>
    <row r="601" spans="6:15" s="1363" customFormat="1">
      <c r="F601" s="1367"/>
      <c r="J601" s="1367"/>
      <c r="O601" s="1367"/>
    </row>
    <row r="602" spans="6:15" s="1363" customFormat="1">
      <c r="F602" s="1367"/>
      <c r="J602" s="1367"/>
      <c r="O602" s="1367"/>
    </row>
    <row r="603" spans="6:15" s="1363" customFormat="1">
      <c r="F603" s="1367"/>
      <c r="J603" s="1367"/>
      <c r="O603" s="1367"/>
    </row>
    <row r="604" spans="6:15" s="1363" customFormat="1">
      <c r="F604" s="1367"/>
      <c r="J604" s="1367"/>
      <c r="O604" s="1367"/>
    </row>
    <row r="605" spans="6:15" s="1363" customFormat="1">
      <c r="F605" s="1367"/>
      <c r="J605" s="1367"/>
      <c r="O605" s="1367"/>
    </row>
    <row r="606" spans="6:15" s="1363" customFormat="1">
      <c r="F606" s="1367"/>
      <c r="J606" s="1367"/>
      <c r="O606" s="1367"/>
    </row>
    <row r="607" spans="6:15" s="1363" customFormat="1">
      <c r="F607" s="1367"/>
      <c r="J607" s="1367"/>
      <c r="O607" s="1367"/>
    </row>
    <row r="608" spans="6:15" s="1363" customFormat="1">
      <c r="F608" s="1367"/>
      <c r="J608" s="1367"/>
      <c r="O608" s="1367"/>
    </row>
    <row r="609" spans="6:15" s="1363" customFormat="1">
      <c r="F609" s="1367"/>
      <c r="J609" s="1367"/>
      <c r="O609" s="1367"/>
    </row>
    <row r="610" spans="6:15" s="1363" customFormat="1">
      <c r="F610" s="1367"/>
      <c r="J610" s="1367"/>
      <c r="O610" s="1367"/>
    </row>
    <row r="611" spans="6:15" s="1363" customFormat="1">
      <c r="F611" s="1367"/>
      <c r="J611" s="1367"/>
      <c r="O611" s="1367"/>
    </row>
    <row r="612" spans="6:15" s="1363" customFormat="1">
      <c r="F612" s="1367"/>
      <c r="J612" s="1367"/>
      <c r="O612" s="1367"/>
    </row>
    <row r="613" spans="6:15" s="1363" customFormat="1">
      <c r="F613" s="1367"/>
      <c r="J613" s="1367"/>
      <c r="O613" s="1367"/>
    </row>
    <row r="614" spans="6:15" s="1363" customFormat="1">
      <c r="F614" s="1367"/>
      <c r="J614" s="1367"/>
      <c r="O614" s="1367"/>
    </row>
    <row r="615" spans="6:15" s="1363" customFormat="1">
      <c r="F615" s="1367"/>
      <c r="J615" s="1367"/>
      <c r="O615" s="1367"/>
    </row>
    <row r="616" spans="6:15" s="1363" customFormat="1">
      <c r="F616" s="1367"/>
      <c r="J616" s="1367"/>
      <c r="O616" s="1367"/>
    </row>
    <row r="617" spans="6:15" s="1363" customFormat="1">
      <c r="F617" s="1367"/>
      <c r="J617" s="1367"/>
      <c r="O617" s="1367"/>
    </row>
    <row r="618" spans="6:15" s="1363" customFormat="1">
      <c r="F618" s="1367"/>
      <c r="J618" s="1367"/>
      <c r="O618" s="1367"/>
    </row>
    <row r="619" spans="6:15" s="1363" customFormat="1">
      <c r="F619" s="1367"/>
      <c r="J619" s="1367"/>
      <c r="O619" s="1367"/>
    </row>
    <row r="620" spans="6:15" s="1363" customFormat="1">
      <c r="F620" s="1367"/>
      <c r="J620" s="1367"/>
      <c r="O620" s="1367"/>
    </row>
    <row r="621" spans="6:15" s="1363" customFormat="1">
      <c r="F621" s="1367"/>
      <c r="J621" s="1367"/>
      <c r="O621" s="1367"/>
    </row>
    <row r="622" spans="6:15" s="1363" customFormat="1">
      <c r="F622" s="1367"/>
      <c r="J622" s="1367"/>
      <c r="O622" s="1367"/>
    </row>
    <row r="623" spans="6:15" s="1363" customFormat="1">
      <c r="F623" s="1367"/>
      <c r="J623" s="1367"/>
      <c r="O623" s="1367"/>
    </row>
    <row r="624" spans="6:15" s="1363" customFormat="1">
      <c r="F624" s="1367"/>
      <c r="J624" s="1367"/>
      <c r="O624" s="1367"/>
    </row>
    <row r="625" spans="6:15" s="1363" customFormat="1">
      <c r="F625" s="1367"/>
      <c r="J625" s="1367"/>
      <c r="O625" s="1367"/>
    </row>
    <row r="626" spans="6:15" s="1363" customFormat="1">
      <c r="F626" s="1367"/>
      <c r="J626" s="1367"/>
      <c r="O626" s="1367"/>
    </row>
    <row r="627" spans="6:15" s="1363" customFormat="1">
      <c r="F627" s="1367"/>
      <c r="J627" s="1367"/>
      <c r="O627" s="1367"/>
    </row>
    <row r="628" spans="6:15" s="1363" customFormat="1">
      <c r="F628" s="1367"/>
      <c r="J628" s="1367"/>
      <c r="O628" s="1367"/>
    </row>
    <row r="629" spans="6:15" s="1363" customFormat="1">
      <c r="F629" s="1367"/>
      <c r="J629" s="1367"/>
      <c r="O629" s="1367"/>
    </row>
    <row r="630" spans="6:15" s="1363" customFormat="1">
      <c r="F630" s="1367"/>
      <c r="J630" s="1367"/>
      <c r="O630" s="1367"/>
    </row>
    <row r="631" spans="6:15" s="1363" customFormat="1">
      <c r="F631" s="1367"/>
      <c r="J631" s="1367"/>
      <c r="O631" s="1367"/>
    </row>
    <row r="632" spans="6:15" s="1363" customFormat="1">
      <c r="F632" s="1367"/>
      <c r="J632" s="1367"/>
      <c r="O632" s="1367"/>
    </row>
    <row r="633" spans="6:15" s="1363" customFormat="1">
      <c r="F633" s="1367"/>
      <c r="J633" s="1367"/>
      <c r="O633" s="1367"/>
    </row>
    <row r="634" spans="6:15" s="1363" customFormat="1">
      <c r="F634" s="1367"/>
      <c r="J634" s="1367"/>
      <c r="O634" s="1367"/>
    </row>
    <row r="635" spans="6:15" s="1363" customFormat="1">
      <c r="F635" s="1367"/>
      <c r="J635" s="1367"/>
      <c r="O635" s="1367"/>
    </row>
    <row r="636" spans="6:15" s="1363" customFormat="1">
      <c r="F636" s="1367"/>
      <c r="J636" s="1367"/>
      <c r="O636" s="1367"/>
    </row>
    <row r="637" spans="6:15" s="1363" customFormat="1">
      <c r="F637" s="1367"/>
      <c r="J637" s="1367"/>
      <c r="O637" s="1367"/>
    </row>
    <row r="638" spans="6:15" s="1363" customFormat="1">
      <c r="F638" s="1367"/>
      <c r="J638" s="1367"/>
      <c r="O638" s="1367"/>
    </row>
    <row r="639" spans="6:15" s="1363" customFormat="1">
      <c r="F639" s="1367"/>
      <c r="J639" s="1367"/>
      <c r="O639" s="1367"/>
    </row>
    <row r="640" spans="6:15" s="1363" customFormat="1">
      <c r="F640" s="1367"/>
      <c r="J640" s="1367"/>
      <c r="O640" s="1367"/>
    </row>
    <row r="641" spans="6:15" s="1363" customFormat="1">
      <c r="F641" s="1367"/>
      <c r="J641" s="1367"/>
      <c r="O641" s="1367"/>
    </row>
    <row r="642" spans="6:15" s="1363" customFormat="1">
      <c r="F642" s="1367"/>
      <c r="J642" s="1367"/>
      <c r="O642" s="1367"/>
    </row>
    <row r="643" spans="6:15" s="1363" customFormat="1">
      <c r="F643" s="1367"/>
      <c r="J643" s="1367"/>
      <c r="O643" s="1367"/>
    </row>
    <row r="644" spans="6:15" s="1363" customFormat="1">
      <c r="F644" s="1367"/>
      <c r="J644" s="1367"/>
      <c r="O644" s="1367"/>
    </row>
    <row r="645" spans="6:15" s="1363" customFormat="1">
      <c r="F645" s="1367"/>
      <c r="J645" s="1367"/>
      <c r="O645" s="1367"/>
    </row>
    <row r="646" spans="6:15" s="1363" customFormat="1">
      <c r="F646" s="1367"/>
      <c r="J646" s="1367"/>
      <c r="O646" s="1367"/>
    </row>
    <row r="647" spans="6:15" s="1363" customFormat="1">
      <c r="F647" s="1367"/>
      <c r="J647" s="1367"/>
      <c r="O647" s="1367"/>
    </row>
    <row r="648" spans="6:15" s="1363" customFormat="1">
      <c r="F648" s="1367"/>
      <c r="J648" s="1367"/>
      <c r="O648" s="1367"/>
    </row>
    <row r="649" spans="6:15" s="1363" customFormat="1">
      <c r="F649" s="1367"/>
      <c r="J649" s="1367"/>
      <c r="O649" s="1367"/>
    </row>
    <row r="650" spans="6:15" s="1363" customFormat="1">
      <c r="F650" s="1367"/>
      <c r="J650" s="1367"/>
      <c r="O650" s="1367"/>
    </row>
    <row r="651" spans="6:15" s="1363" customFormat="1">
      <c r="F651" s="1367"/>
      <c r="J651" s="1367"/>
      <c r="O651" s="1367"/>
    </row>
    <row r="652" spans="6:15" s="1363" customFormat="1">
      <c r="F652" s="1367"/>
      <c r="J652" s="1367"/>
      <c r="O652" s="1367"/>
    </row>
    <row r="653" spans="6:15" s="1363" customFormat="1">
      <c r="F653" s="1367"/>
      <c r="J653" s="1367"/>
      <c r="O653" s="1367"/>
    </row>
    <row r="654" spans="6:15" s="1363" customFormat="1">
      <c r="F654" s="1367"/>
      <c r="J654" s="1367"/>
      <c r="O654" s="1367"/>
    </row>
    <row r="655" spans="6:15" s="1363" customFormat="1">
      <c r="F655" s="1367"/>
      <c r="J655" s="1367"/>
      <c r="O655" s="1367"/>
    </row>
    <row r="656" spans="6:15" s="1363" customFormat="1">
      <c r="F656" s="1367"/>
      <c r="J656" s="1367"/>
      <c r="O656" s="1367"/>
    </row>
    <row r="657" spans="6:15" s="1363" customFormat="1">
      <c r="F657" s="1367"/>
      <c r="J657" s="1367"/>
      <c r="O657" s="1367"/>
    </row>
    <row r="658" spans="6:15" s="1363" customFormat="1">
      <c r="F658" s="1367"/>
      <c r="J658" s="1367"/>
      <c r="O658" s="1367"/>
    </row>
    <row r="659" spans="6:15" s="1363" customFormat="1">
      <c r="F659" s="1367"/>
      <c r="J659" s="1367"/>
      <c r="O659" s="1367"/>
    </row>
    <row r="660" spans="6:15" s="1363" customFormat="1">
      <c r="F660" s="1367"/>
      <c r="J660" s="1367"/>
      <c r="O660" s="1367"/>
    </row>
    <row r="661" spans="6:15" s="1363" customFormat="1">
      <c r="F661" s="1367"/>
      <c r="J661" s="1367"/>
      <c r="O661" s="1367"/>
    </row>
    <row r="662" spans="6:15" s="1363" customFormat="1">
      <c r="F662" s="1367"/>
      <c r="J662" s="1367"/>
      <c r="O662" s="1367"/>
    </row>
    <row r="663" spans="6:15" s="1363" customFormat="1">
      <c r="F663" s="1367"/>
      <c r="J663" s="1367"/>
      <c r="O663" s="1367"/>
    </row>
    <row r="664" spans="6:15" s="1363" customFormat="1">
      <c r="F664" s="1367"/>
      <c r="J664" s="1367"/>
      <c r="O664" s="1367"/>
    </row>
    <row r="665" spans="6:15" s="1363" customFormat="1">
      <c r="F665" s="1367"/>
      <c r="J665" s="1367"/>
      <c r="O665" s="1367"/>
    </row>
    <row r="666" spans="6:15" s="1363" customFormat="1">
      <c r="F666" s="1367"/>
      <c r="J666" s="1367"/>
      <c r="O666" s="1367"/>
    </row>
    <row r="667" spans="6:15" s="1363" customFormat="1">
      <c r="F667" s="1367"/>
      <c r="J667" s="1367"/>
      <c r="O667" s="1367"/>
    </row>
    <row r="668" spans="6:15" s="1363" customFormat="1">
      <c r="F668" s="1367"/>
      <c r="J668" s="1367"/>
      <c r="O668" s="1367"/>
    </row>
    <row r="669" spans="6:15" s="1363" customFormat="1">
      <c r="F669" s="1367"/>
      <c r="J669" s="1367"/>
      <c r="O669" s="1367"/>
    </row>
    <row r="670" spans="6:15" s="1363" customFormat="1">
      <c r="F670" s="1367"/>
      <c r="J670" s="1367"/>
      <c r="O670" s="1367"/>
    </row>
    <row r="671" spans="6:15" s="1363" customFormat="1">
      <c r="F671" s="1367"/>
      <c r="J671" s="1367"/>
      <c r="O671" s="1367"/>
    </row>
    <row r="672" spans="6:15" s="1363" customFormat="1">
      <c r="F672" s="1367"/>
      <c r="J672" s="1367"/>
      <c r="O672" s="1367"/>
    </row>
    <row r="673" spans="6:15" s="1363" customFormat="1">
      <c r="F673" s="1367"/>
      <c r="J673" s="1367"/>
      <c r="O673" s="1367"/>
    </row>
    <row r="674" spans="6:15" s="1363" customFormat="1">
      <c r="F674" s="1367"/>
      <c r="J674" s="1367"/>
      <c r="O674" s="1367"/>
    </row>
    <row r="675" spans="6:15" s="1363" customFormat="1">
      <c r="F675" s="1367"/>
      <c r="J675" s="1367"/>
      <c r="O675" s="1367"/>
    </row>
    <row r="676" spans="6:15" s="1363" customFormat="1">
      <c r="F676" s="1367"/>
      <c r="J676" s="1367"/>
      <c r="O676" s="1367"/>
    </row>
    <row r="677" spans="6:15" s="1363" customFormat="1">
      <c r="F677" s="1367"/>
      <c r="J677" s="1367"/>
      <c r="O677" s="1367"/>
    </row>
    <row r="678" spans="6:15" s="1363" customFormat="1">
      <c r="F678" s="1367"/>
      <c r="J678" s="1367"/>
      <c r="O678" s="1367"/>
    </row>
    <row r="679" spans="6:15" s="1363" customFormat="1">
      <c r="F679" s="1367"/>
      <c r="J679" s="1367"/>
      <c r="O679" s="1367"/>
    </row>
    <row r="680" spans="6:15" s="1363" customFormat="1">
      <c r="F680" s="1367"/>
      <c r="J680" s="1367"/>
      <c r="O680" s="1367"/>
    </row>
    <row r="681" spans="6:15" s="1363" customFormat="1">
      <c r="F681" s="1367"/>
      <c r="J681" s="1367"/>
      <c r="O681" s="1367"/>
    </row>
    <row r="682" spans="6:15" s="1363" customFormat="1">
      <c r="F682" s="1367"/>
      <c r="J682" s="1367"/>
      <c r="O682" s="1367"/>
    </row>
    <row r="683" spans="6:15" s="1363" customFormat="1">
      <c r="F683" s="1367"/>
      <c r="J683" s="1367"/>
      <c r="O683" s="1367"/>
    </row>
    <row r="684" spans="6:15" s="1363" customFormat="1">
      <c r="F684" s="1367"/>
      <c r="J684" s="1367"/>
      <c r="O684" s="1367"/>
    </row>
    <row r="685" spans="6:15" s="1363" customFormat="1">
      <c r="F685" s="1367"/>
      <c r="J685" s="1367"/>
      <c r="O685" s="1367"/>
    </row>
    <row r="686" spans="6:15" s="1363" customFormat="1">
      <c r="F686" s="1367"/>
      <c r="J686" s="1367"/>
      <c r="O686" s="1367"/>
    </row>
    <row r="687" spans="6:15" s="1363" customFormat="1">
      <c r="F687" s="1367"/>
      <c r="J687" s="1367"/>
      <c r="O687" s="1367"/>
    </row>
    <row r="688" spans="6:15" s="1363" customFormat="1">
      <c r="F688" s="1367"/>
      <c r="J688" s="1367"/>
      <c r="O688" s="1367"/>
    </row>
    <row r="689" spans="6:15" s="1363" customFormat="1">
      <c r="F689" s="1367"/>
      <c r="J689" s="1367"/>
      <c r="O689" s="1367"/>
    </row>
    <row r="690" spans="6:15" s="1363" customFormat="1">
      <c r="F690" s="1367"/>
      <c r="J690" s="1367"/>
      <c r="O690" s="1367"/>
    </row>
    <row r="691" spans="6:15" s="1363" customFormat="1">
      <c r="F691" s="1367"/>
      <c r="J691" s="1367"/>
      <c r="O691" s="1367"/>
    </row>
    <row r="692" spans="6:15" s="1363" customFormat="1">
      <c r="F692" s="1367"/>
      <c r="J692" s="1367"/>
      <c r="O692" s="1367"/>
    </row>
    <row r="693" spans="6:15" s="1363" customFormat="1">
      <c r="F693" s="1367"/>
      <c r="J693" s="1367"/>
      <c r="O693" s="1367"/>
    </row>
    <row r="694" spans="6:15" s="1363" customFormat="1">
      <c r="F694" s="1367"/>
      <c r="J694" s="1367"/>
      <c r="O694" s="1367"/>
    </row>
    <row r="695" spans="6:15" s="1363" customFormat="1">
      <c r="F695" s="1367"/>
      <c r="J695" s="1367"/>
      <c r="O695" s="1367"/>
    </row>
    <row r="696" spans="6:15" s="1363" customFormat="1">
      <c r="F696" s="1367"/>
      <c r="J696" s="1367"/>
      <c r="O696" s="1367"/>
    </row>
    <row r="697" spans="6:15" s="1363" customFormat="1">
      <c r="F697" s="1367"/>
      <c r="J697" s="1367"/>
      <c r="O697" s="1367"/>
    </row>
    <row r="698" spans="6:15" s="1363" customFormat="1">
      <c r="F698" s="1367"/>
      <c r="J698" s="1367"/>
      <c r="O698" s="1367"/>
    </row>
    <row r="699" spans="6:15" s="1363" customFormat="1">
      <c r="F699" s="1367"/>
      <c r="J699" s="1367"/>
      <c r="O699" s="1367"/>
    </row>
    <row r="700" spans="6:15" s="1363" customFormat="1">
      <c r="F700" s="1367"/>
      <c r="J700" s="1367"/>
      <c r="O700" s="1367"/>
    </row>
    <row r="701" spans="6:15" s="1363" customFormat="1">
      <c r="F701" s="1367"/>
      <c r="J701" s="1367"/>
      <c r="O701" s="1367"/>
    </row>
    <row r="702" spans="6:15" s="1363" customFormat="1">
      <c r="F702" s="1367"/>
      <c r="J702" s="1367"/>
      <c r="O702" s="1367"/>
    </row>
    <row r="703" spans="6:15" s="1363" customFormat="1">
      <c r="F703" s="1367"/>
      <c r="J703" s="1367"/>
      <c r="O703" s="1367"/>
    </row>
    <row r="704" spans="6:15" s="1363" customFormat="1">
      <c r="F704" s="1367"/>
      <c r="J704" s="1367"/>
      <c r="O704" s="1367"/>
    </row>
    <row r="705" spans="6:15" s="1363" customFormat="1">
      <c r="F705" s="1367"/>
      <c r="J705" s="1367"/>
      <c r="O705" s="1367"/>
    </row>
    <row r="706" spans="6:15" s="1363" customFormat="1">
      <c r="F706" s="1367"/>
      <c r="J706" s="1367"/>
      <c r="O706" s="1367"/>
    </row>
    <row r="707" spans="6:15" s="1363" customFormat="1">
      <c r="F707" s="1367"/>
      <c r="J707" s="1367"/>
      <c r="O707" s="1367"/>
    </row>
    <row r="708" spans="6:15" s="1363" customFormat="1">
      <c r="F708" s="1367"/>
      <c r="J708" s="1367"/>
      <c r="O708" s="1367"/>
    </row>
    <row r="709" spans="6:15" s="1363" customFormat="1">
      <c r="F709" s="1367"/>
      <c r="J709" s="1367"/>
      <c r="O709" s="1367"/>
    </row>
    <row r="710" spans="6:15" s="1363" customFormat="1">
      <c r="F710" s="1367"/>
      <c r="J710" s="1367"/>
      <c r="O710" s="1367"/>
    </row>
    <row r="711" spans="6:15" s="1363" customFormat="1">
      <c r="F711" s="1367"/>
      <c r="J711" s="1367"/>
      <c r="O711" s="1367"/>
    </row>
    <row r="712" spans="6:15" s="1363" customFormat="1">
      <c r="F712" s="1367"/>
      <c r="J712" s="1367"/>
      <c r="O712" s="1367"/>
    </row>
    <row r="713" spans="6:15" s="1363" customFormat="1">
      <c r="F713" s="1367"/>
      <c r="J713" s="1367"/>
      <c r="O713" s="1367"/>
    </row>
    <row r="714" spans="6:15" s="1363" customFormat="1">
      <c r="F714" s="1367"/>
      <c r="J714" s="1367"/>
      <c r="O714" s="1367"/>
    </row>
    <row r="715" spans="6:15" s="1363" customFormat="1">
      <c r="F715" s="1367"/>
      <c r="J715" s="1367"/>
      <c r="O715" s="1367"/>
    </row>
    <row r="716" spans="6:15" s="1363" customFormat="1">
      <c r="F716" s="1367"/>
      <c r="J716" s="1367"/>
      <c r="O716" s="1367"/>
    </row>
    <row r="717" spans="6:15" s="1363" customFormat="1">
      <c r="F717" s="1367"/>
      <c r="J717" s="1367"/>
      <c r="O717" s="1367"/>
    </row>
    <row r="718" spans="6:15" s="1363" customFormat="1">
      <c r="F718" s="1367"/>
      <c r="J718" s="1367"/>
      <c r="O718" s="1367"/>
    </row>
    <row r="719" spans="6:15" s="1363" customFormat="1">
      <c r="F719" s="1367"/>
      <c r="J719" s="1367"/>
      <c r="O719" s="1367"/>
    </row>
    <row r="720" spans="6:15" s="1363" customFormat="1">
      <c r="F720" s="1367"/>
      <c r="J720" s="1367"/>
      <c r="O720" s="1367"/>
    </row>
    <row r="721" spans="6:15" s="1363" customFormat="1">
      <c r="F721" s="1367"/>
      <c r="J721" s="1367"/>
      <c r="O721" s="1367"/>
    </row>
    <row r="722" spans="6:15" s="1363" customFormat="1">
      <c r="F722" s="1367"/>
      <c r="J722" s="1367"/>
      <c r="O722" s="1367"/>
    </row>
    <row r="723" spans="6:15" s="1363" customFormat="1">
      <c r="F723" s="1367"/>
      <c r="J723" s="1367"/>
      <c r="O723" s="1367"/>
    </row>
    <row r="724" spans="6:15" s="1363" customFormat="1">
      <c r="F724" s="1367"/>
      <c r="J724" s="1367"/>
      <c r="O724" s="1367"/>
    </row>
    <row r="725" spans="6:15" s="1363" customFormat="1">
      <c r="F725" s="1367"/>
      <c r="J725" s="1367"/>
      <c r="O725" s="1367"/>
    </row>
    <row r="726" spans="6:15" s="1363" customFormat="1">
      <c r="F726" s="1367"/>
      <c r="J726" s="1367"/>
      <c r="O726" s="1367"/>
    </row>
    <row r="727" spans="6:15" s="1363" customFormat="1">
      <c r="F727" s="1367"/>
      <c r="J727" s="1367"/>
      <c r="O727" s="1367"/>
    </row>
    <row r="728" spans="6:15" s="1363" customFormat="1">
      <c r="F728" s="1367"/>
      <c r="J728" s="1367"/>
      <c r="O728" s="1367"/>
    </row>
    <row r="729" spans="6:15" s="1363" customFormat="1">
      <c r="F729" s="1367"/>
      <c r="J729" s="1367"/>
      <c r="O729" s="1367"/>
    </row>
    <row r="730" spans="6:15" s="1363" customFormat="1">
      <c r="F730" s="1367"/>
      <c r="J730" s="1367"/>
      <c r="O730" s="1367"/>
    </row>
    <row r="731" spans="6:15" s="1363" customFormat="1">
      <c r="F731" s="1367"/>
      <c r="J731" s="1367"/>
      <c r="O731" s="1367"/>
    </row>
    <row r="732" spans="6:15" s="1363" customFormat="1">
      <c r="F732" s="1367"/>
      <c r="J732" s="1367"/>
      <c r="O732" s="1367"/>
    </row>
    <row r="733" spans="6:15" s="1363" customFormat="1">
      <c r="F733" s="1367"/>
      <c r="J733" s="1367"/>
      <c r="O733" s="1367"/>
    </row>
    <row r="734" spans="6:15" s="1363" customFormat="1">
      <c r="F734" s="1367"/>
      <c r="J734" s="1367"/>
      <c r="O734" s="1367"/>
    </row>
    <row r="735" spans="6:15" s="1363" customFormat="1">
      <c r="F735" s="1367"/>
      <c r="J735" s="1367"/>
      <c r="O735" s="1367"/>
    </row>
    <row r="736" spans="6:15" s="1363" customFormat="1">
      <c r="F736" s="1367"/>
      <c r="J736" s="1367"/>
      <c r="O736" s="1367"/>
    </row>
    <row r="737" spans="6:15" s="1363" customFormat="1">
      <c r="F737" s="1367"/>
      <c r="J737" s="1367"/>
      <c r="O737" s="1367"/>
    </row>
    <row r="738" spans="6:15" s="1363" customFormat="1">
      <c r="F738" s="1367"/>
      <c r="J738" s="1367"/>
      <c r="O738" s="1367"/>
    </row>
    <row r="739" spans="6:15" s="1363" customFormat="1">
      <c r="F739" s="1367"/>
      <c r="J739" s="1367"/>
      <c r="O739" s="1367"/>
    </row>
    <row r="740" spans="6:15" s="1363" customFormat="1">
      <c r="F740" s="1367"/>
      <c r="J740" s="1367"/>
      <c r="O740" s="1367"/>
    </row>
    <row r="741" spans="6:15" s="1363" customFormat="1">
      <c r="F741" s="1367"/>
      <c r="J741" s="1367"/>
      <c r="O741" s="1367"/>
    </row>
    <row r="742" spans="6:15" s="1363" customFormat="1">
      <c r="F742" s="1367"/>
      <c r="J742" s="1367"/>
      <c r="O742" s="1367"/>
    </row>
    <row r="743" spans="6:15" s="1363" customFormat="1">
      <c r="F743" s="1367"/>
      <c r="J743" s="1367"/>
      <c r="O743" s="1367"/>
    </row>
    <row r="744" spans="6:15" s="1363" customFormat="1">
      <c r="F744" s="1367"/>
      <c r="J744" s="1367"/>
      <c r="O744" s="1367"/>
    </row>
    <row r="745" spans="6:15" s="1363" customFormat="1">
      <c r="F745" s="1367"/>
      <c r="J745" s="1367"/>
      <c r="O745" s="1367"/>
    </row>
    <row r="746" spans="6:15" s="1363" customFormat="1">
      <c r="F746" s="1367"/>
      <c r="J746" s="1367"/>
      <c r="O746" s="1367"/>
    </row>
    <row r="747" spans="6:15" s="1363" customFormat="1">
      <c r="F747" s="1367"/>
      <c r="J747" s="1367"/>
      <c r="O747" s="1367"/>
    </row>
    <row r="748" spans="6:15" s="1363" customFormat="1">
      <c r="F748" s="1367"/>
      <c r="J748" s="1367"/>
      <c r="O748" s="1367"/>
    </row>
    <row r="749" spans="6:15" s="1363" customFormat="1">
      <c r="F749" s="1367"/>
      <c r="J749" s="1367"/>
      <c r="O749" s="1367"/>
    </row>
    <row r="750" spans="6:15" s="1363" customFormat="1">
      <c r="F750" s="1367"/>
      <c r="J750" s="1367"/>
      <c r="O750" s="1367"/>
    </row>
    <row r="751" spans="6:15" s="1363" customFormat="1">
      <c r="F751" s="1367"/>
      <c r="J751" s="1367"/>
      <c r="O751" s="1367"/>
    </row>
    <row r="752" spans="6:15" s="1363" customFormat="1">
      <c r="F752" s="1367"/>
      <c r="J752" s="1367"/>
      <c r="O752" s="1367"/>
    </row>
    <row r="753" spans="6:15" s="1363" customFormat="1">
      <c r="F753" s="1367"/>
      <c r="J753" s="1367"/>
      <c r="O753" s="1367"/>
    </row>
    <row r="754" spans="6:15" s="1363" customFormat="1">
      <c r="F754" s="1367"/>
      <c r="J754" s="1367"/>
      <c r="O754" s="1367"/>
    </row>
    <row r="755" spans="6:15" s="1363" customFormat="1">
      <c r="F755" s="1367"/>
      <c r="J755" s="1367"/>
      <c r="O755" s="1367"/>
    </row>
    <row r="756" spans="6:15" s="1363" customFormat="1">
      <c r="F756" s="1367"/>
      <c r="J756" s="1367"/>
      <c r="O756" s="1367"/>
    </row>
    <row r="757" spans="6:15" s="1363" customFormat="1">
      <c r="F757" s="1367"/>
      <c r="J757" s="1367"/>
      <c r="O757" s="1367"/>
    </row>
    <row r="758" spans="6:15" s="1363" customFormat="1">
      <c r="F758" s="1367"/>
      <c r="J758" s="1367"/>
      <c r="O758" s="1367"/>
    </row>
    <row r="759" spans="6:15" s="1363" customFormat="1">
      <c r="F759" s="1367"/>
      <c r="J759" s="1367"/>
      <c r="O759" s="1367"/>
    </row>
    <row r="760" spans="6:15" s="1363" customFormat="1">
      <c r="F760" s="1367"/>
      <c r="J760" s="1367"/>
      <c r="O760" s="1367"/>
    </row>
    <row r="761" spans="6:15" s="1363" customFormat="1">
      <c r="F761" s="1367"/>
      <c r="J761" s="1367"/>
      <c r="O761" s="1367"/>
    </row>
    <row r="762" spans="6:15" s="1363" customFormat="1">
      <c r="F762" s="1367"/>
      <c r="J762" s="1367"/>
      <c r="O762" s="1367"/>
    </row>
    <row r="763" spans="6:15" s="1363" customFormat="1">
      <c r="F763" s="1367"/>
      <c r="J763" s="1367"/>
      <c r="O763" s="1367"/>
    </row>
    <row r="764" spans="6:15" s="1363" customFormat="1">
      <c r="F764" s="1367"/>
      <c r="J764" s="1367"/>
      <c r="O764" s="1367"/>
    </row>
    <row r="765" spans="6:15" s="1363" customFormat="1">
      <c r="F765" s="1367"/>
      <c r="J765" s="1367"/>
      <c r="O765" s="1367"/>
    </row>
    <row r="766" spans="6:15" s="1363" customFormat="1">
      <c r="F766" s="1367"/>
      <c r="J766" s="1367"/>
      <c r="O766" s="1367"/>
    </row>
    <row r="767" spans="6:15" s="1363" customFormat="1">
      <c r="F767" s="1367"/>
      <c r="J767" s="1367"/>
      <c r="O767" s="1367"/>
    </row>
    <row r="768" spans="6:15" s="1363" customFormat="1">
      <c r="F768" s="1367"/>
      <c r="J768" s="1367"/>
      <c r="O768" s="1367"/>
    </row>
    <row r="769" spans="6:15" s="1363" customFormat="1">
      <c r="F769" s="1367"/>
      <c r="J769" s="1367"/>
      <c r="O769" s="1367"/>
    </row>
    <row r="770" spans="6:15" s="1363" customFormat="1">
      <c r="F770" s="1367"/>
      <c r="J770" s="1367"/>
      <c r="O770" s="1367"/>
    </row>
    <row r="771" spans="6:15" s="1363" customFormat="1">
      <c r="F771" s="1367"/>
      <c r="J771" s="1367"/>
      <c r="O771" s="1367"/>
    </row>
    <row r="772" spans="6:15" s="1363" customFormat="1">
      <c r="F772" s="1367"/>
      <c r="J772" s="1367"/>
      <c r="O772" s="1367"/>
    </row>
    <row r="773" spans="6:15" s="1363" customFormat="1">
      <c r="F773" s="1367"/>
      <c r="J773" s="1367"/>
      <c r="O773" s="1367"/>
    </row>
    <row r="774" spans="6:15" s="1363" customFormat="1">
      <c r="F774" s="1367"/>
      <c r="J774" s="1367"/>
      <c r="O774" s="1367"/>
    </row>
    <row r="775" spans="6:15" s="1363" customFormat="1">
      <c r="F775" s="1367"/>
      <c r="J775" s="1367"/>
      <c r="O775" s="1367"/>
    </row>
    <row r="776" spans="6:15" s="1363" customFormat="1">
      <c r="F776" s="1367"/>
      <c r="J776" s="1367"/>
      <c r="O776" s="1367"/>
    </row>
    <row r="777" spans="6:15" s="1363" customFormat="1">
      <c r="F777" s="1367"/>
      <c r="J777" s="1367"/>
      <c r="O777" s="1367"/>
    </row>
    <row r="778" spans="6:15" s="1363" customFormat="1">
      <c r="F778" s="1367"/>
      <c r="J778" s="1367"/>
      <c r="O778" s="1367"/>
    </row>
    <row r="779" spans="6:15" s="1363" customFormat="1">
      <c r="F779" s="1367"/>
      <c r="J779" s="1367"/>
      <c r="O779" s="1367"/>
    </row>
    <row r="780" spans="6:15" s="1363" customFormat="1">
      <c r="F780" s="1367"/>
      <c r="J780" s="1367"/>
      <c r="O780" s="1367"/>
    </row>
    <row r="781" spans="6:15" s="1363" customFormat="1">
      <c r="F781" s="1367"/>
      <c r="J781" s="1367"/>
      <c r="O781" s="1367"/>
    </row>
    <row r="782" spans="6:15" s="1363" customFormat="1">
      <c r="F782" s="1367"/>
      <c r="J782" s="1367"/>
      <c r="O782" s="1367"/>
    </row>
    <row r="783" spans="6:15" s="1363" customFormat="1">
      <c r="F783" s="1367"/>
      <c r="J783" s="1367"/>
      <c r="O783" s="1367"/>
    </row>
    <row r="784" spans="6:15" s="1363" customFormat="1">
      <c r="F784" s="1367"/>
      <c r="J784" s="1367"/>
      <c r="O784" s="1367"/>
    </row>
    <row r="785" spans="6:15" s="1363" customFormat="1">
      <c r="F785" s="1367"/>
      <c r="J785" s="1367"/>
      <c r="O785" s="1367"/>
    </row>
    <row r="786" spans="6:15" s="1363" customFormat="1">
      <c r="F786" s="1367"/>
      <c r="J786" s="1367"/>
      <c r="O786" s="1367"/>
    </row>
    <row r="787" spans="6:15" s="1363" customFormat="1">
      <c r="F787" s="1367"/>
      <c r="J787" s="1367"/>
      <c r="O787" s="1367"/>
    </row>
    <row r="788" spans="6:15" s="1363" customFormat="1">
      <c r="F788" s="1367"/>
      <c r="J788" s="1367"/>
      <c r="O788" s="1367"/>
    </row>
    <row r="789" spans="6:15" s="1363" customFormat="1">
      <c r="F789" s="1367"/>
      <c r="J789" s="1367"/>
      <c r="O789" s="1367"/>
    </row>
    <row r="790" spans="6:15" s="1363" customFormat="1">
      <c r="F790" s="1367"/>
      <c r="J790" s="1367"/>
      <c r="O790" s="1367"/>
    </row>
    <row r="791" spans="6:15" s="1363" customFormat="1">
      <c r="F791" s="1367"/>
      <c r="J791" s="1367"/>
      <c r="O791" s="1367"/>
    </row>
    <row r="792" spans="6:15" s="1363" customFormat="1">
      <c r="F792" s="1367"/>
      <c r="J792" s="1367"/>
      <c r="O792" s="1367"/>
    </row>
    <row r="793" spans="6:15" s="1363" customFormat="1">
      <c r="F793" s="1367"/>
      <c r="J793" s="1367"/>
      <c r="O793" s="1367"/>
    </row>
    <row r="794" spans="6:15" s="1363" customFormat="1">
      <c r="F794" s="1367"/>
      <c r="J794" s="1367"/>
      <c r="O794" s="1367"/>
    </row>
    <row r="795" spans="6:15" s="1363" customFormat="1">
      <c r="F795" s="1367"/>
      <c r="J795" s="1367"/>
      <c r="O795" s="1367"/>
    </row>
    <row r="796" spans="6:15" s="1363" customFormat="1">
      <c r="F796" s="1367"/>
      <c r="J796" s="1367"/>
      <c r="O796" s="1367"/>
    </row>
    <row r="797" spans="6:15" s="1363" customFormat="1">
      <c r="F797" s="1367"/>
      <c r="J797" s="1367"/>
      <c r="O797" s="1367"/>
    </row>
    <row r="798" spans="6:15" s="1363" customFormat="1">
      <c r="F798" s="1367"/>
      <c r="J798" s="1367"/>
      <c r="O798" s="1367"/>
    </row>
    <row r="799" spans="6:15" s="1363" customFormat="1">
      <c r="F799" s="1367"/>
      <c r="J799" s="1367"/>
      <c r="O799" s="1367"/>
    </row>
    <row r="800" spans="6:15" s="1363" customFormat="1">
      <c r="F800" s="1367"/>
      <c r="J800" s="1367"/>
      <c r="O800" s="1367"/>
    </row>
    <row r="801" spans="6:15" s="1363" customFormat="1">
      <c r="F801" s="1367"/>
      <c r="J801" s="1367"/>
      <c r="O801" s="1367"/>
    </row>
    <row r="802" spans="6:15" s="1363" customFormat="1">
      <c r="F802" s="1367"/>
      <c r="J802" s="1367"/>
      <c r="O802" s="1367"/>
    </row>
    <row r="803" spans="6:15" s="1363" customFormat="1">
      <c r="F803" s="1367"/>
      <c r="J803" s="1367"/>
      <c r="O803" s="1367"/>
    </row>
    <row r="804" spans="6:15" s="1363" customFormat="1">
      <c r="F804" s="1367"/>
      <c r="J804" s="1367"/>
      <c r="O804" s="1367"/>
    </row>
    <row r="805" spans="6:15" s="1363" customFormat="1">
      <c r="F805" s="1367"/>
      <c r="J805" s="1367"/>
      <c r="O805" s="1367"/>
    </row>
    <row r="806" spans="6:15" s="1363" customFormat="1">
      <c r="F806" s="1367"/>
      <c r="J806" s="1367"/>
      <c r="O806" s="1367"/>
    </row>
    <row r="807" spans="6:15" s="1363" customFormat="1">
      <c r="F807" s="1367"/>
      <c r="J807" s="1367"/>
      <c r="O807" s="1367"/>
    </row>
    <row r="808" spans="6:15" s="1363" customFormat="1">
      <c r="F808" s="1367"/>
      <c r="J808" s="1367"/>
      <c r="O808" s="1367"/>
    </row>
    <row r="809" spans="6:15" s="1363" customFormat="1">
      <c r="F809" s="1367"/>
      <c r="J809" s="1367"/>
      <c r="O809" s="1367"/>
    </row>
    <row r="810" spans="6:15" s="1363" customFormat="1">
      <c r="F810" s="1367"/>
      <c r="J810" s="1367"/>
      <c r="O810" s="1367"/>
    </row>
    <row r="811" spans="6:15" s="1363" customFormat="1">
      <c r="F811" s="1367"/>
      <c r="J811" s="1367"/>
      <c r="O811" s="1367"/>
    </row>
    <row r="812" spans="6:15" s="1363" customFormat="1">
      <c r="F812" s="1367"/>
      <c r="J812" s="1367"/>
      <c r="O812" s="1367"/>
    </row>
    <row r="813" spans="6:15" s="1363" customFormat="1">
      <c r="F813" s="1367"/>
      <c r="J813" s="1367"/>
      <c r="O813" s="1367"/>
    </row>
    <row r="814" spans="6:15" s="1363" customFormat="1">
      <c r="F814" s="1367"/>
      <c r="J814" s="1367"/>
      <c r="O814" s="1367"/>
    </row>
    <row r="815" spans="6:15" s="1363" customFormat="1">
      <c r="F815" s="1367"/>
      <c r="J815" s="1367"/>
      <c r="O815" s="1367"/>
    </row>
    <row r="816" spans="6:15" s="1363" customFormat="1">
      <c r="F816" s="1367"/>
      <c r="J816" s="1367"/>
      <c r="O816" s="1367"/>
    </row>
    <row r="817" spans="6:15" s="1363" customFormat="1">
      <c r="F817" s="1367"/>
      <c r="J817" s="1367"/>
      <c r="O817" s="1367"/>
    </row>
    <row r="818" spans="6:15" s="1363" customFormat="1">
      <c r="F818" s="1367"/>
      <c r="J818" s="1367"/>
      <c r="O818" s="1367"/>
    </row>
    <row r="819" spans="6:15" s="1363" customFormat="1">
      <c r="F819" s="1367"/>
      <c r="J819" s="1367"/>
      <c r="O819" s="1367"/>
    </row>
    <row r="820" spans="6:15" s="1363" customFormat="1">
      <c r="F820" s="1367"/>
      <c r="J820" s="1367"/>
      <c r="O820" s="1367"/>
    </row>
    <row r="821" spans="6:15" s="1363" customFormat="1">
      <c r="F821" s="1367"/>
      <c r="J821" s="1367"/>
      <c r="O821" s="1367"/>
    </row>
    <row r="822" spans="6:15" s="1363" customFormat="1">
      <c r="F822" s="1367"/>
      <c r="J822" s="1367"/>
      <c r="O822" s="1367"/>
    </row>
    <row r="823" spans="6:15" s="1363" customFormat="1">
      <c r="F823" s="1367"/>
      <c r="J823" s="1367"/>
      <c r="O823" s="1367"/>
    </row>
    <row r="824" spans="6:15" s="1363" customFormat="1">
      <c r="F824" s="1367"/>
      <c r="J824" s="1367"/>
      <c r="O824" s="1367"/>
    </row>
    <row r="825" spans="6:15" s="1363" customFormat="1">
      <c r="F825" s="1367"/>
      <c r="J825" s="1367"/>
      <c r="O825" s="1367"/>
    </row>
    <row r="826" spans="6:15" s="1363" customFormat="1">
      <c r="F826" s="1367"/>
      <c r="J826" s="1367"/>
      <c r="O826" s="1367"/>
    </row>
    <row r="827" spans="6:15" s="1363" customFormat="1">
      <c r="F827" s="1367"/>
      <c r="J827" s="1367"/>
      <c r="O827" s="1367"/>
    </row>
    <row r="828" spans="6:15" s="1363" customFormat="1">
      <c r="F828" s="1367"/>
      <c r="J828" s="1367"/>
      <c r="O828" s="1367"/>
    </row>
    <row r="829" spans="6:15" s="1363" customFormat="1">
      <c r="F829" s="1367"/>
      <c r="J829" s="1367"/>
      <c r="O829" s="1367"/>
    </row>
    <row r="830" spans="6:15" s="1363" customFormat="1">
      <c r="F830" s="1367"/>
      <c r="J830" s="1367"/>
      <c r="O830" s="1367"/>
    </row>
    <row r="831" spans="6:15" s="1363" customFormat="1">
      <c r="F831" s="1367"/>
      <c r="J831" s="1367"/>
      <c r="O831" s="1367"/>
    </row>
    <row r="832" spans="6:15" s="1363" customFormat="1">
      <c r="F832" s="1367"/>
      <c r="J832" s="1367"/>
      <c r="O832" s="1367"/>
    </row>
    <row r="833" spans="6:15" s="1363" customFormat="1">
      <c r="F833" s="1367"/>
      <c r="J833" s="1367"/>
      <c r="O833" s="1367"/>
    </row>
    <row r="834" spans="6:15" s="1363" customFormat="1">
      <c r="F834" s="1367"/>
      <c r="J834" s="1367"/>
      <c r="O834" s="1367"/>
    </row>
    <row r="835" spans="6:15" s="1363" customFormat="1">
      <c r="F835" s="1367"/>
      <c r="J835" s="1367"/>
      <c r="O835" s="1367"/>
    </row>
    <row r="836" spans="6:15" s="1363" customFormat="1">
      <c r="F836" s="1367"/>
      <c r="J836" s="1367"/>
      <c r="O836" s="1367"/>
    </row>
    <row r="837" spans="6:15" s="1363" customFormat="1">
      <c r="F837" s="1367"/>
      <c r="J837" s="1367"/>
      <c r="O837" s="1367"/>
    </row>
    <row r="838" spans="6:15" s="1363" customFormat="1">
      <c r="F838" s="1367"/>
      <c r="J838" s="1367"/>
      <c r="O838" s="1367"/>
    </row>
    <row r="839" spans="6:15" s="1363" customFormat="1">
      <c r="F839" s="1367"/>
      <c r="J839" s="1367"/>
      <c r="O839" s="1367"/>
    </row>
    <row r="840" spans="6:15" s="1363" customFormat="1">
      <c r="F840" s="1367"/>
      <c r="J840" s="1367"/>
      <c r="O840" s="1367"/>
    </row>
    <row r="841" spans="6:15" s="1363" customFormat="1">
      <c r="F841" s="1367"/>
      <c r="J841" s="1367"/>
      <c r="O841" s="1367"/>
    </row>
    <row r="842" spans="6:15" s="1363" customFormat="1">
      <c r="F842" s="1367"/>
      <c r="J842" s="1367"/>
      <c r="O842" s="1367"/>
    </row>
    <row r="843" spans="6:15" s="1363" customFormat="1">
      <c r="F843" s="1367"/>
      <c r="J843" s="1367"/>
      <c r="O843" s="1367"/>
    </row>
    <row r="844" spans="6:15" s="1363" customFormat="1">
      <c r="F844" s="1367"/>
      <c r="J844" s="1367"/>
      <c r="O844" s="1367"/>
    </row>
    <row r="845" spans="6:15" s="1363" customFormat="1">
      <c r="F845" s="1367"/>
      <c r="J845" s="1367"/>
      <c r="O845" s="1367"/>
    </row>
    <row r="846" spans="6:15" s="1363" customFormat="1">
      <c r="F846" s="1367"/>
      <c r="J846" s="1367"/>
      <c r="O846" s="1367"/>
    </row>
    <row r="847" spans="6:15" s="1363" customFormat="1">
      <c r="F847" s="1367"/>
      <c r="J847" s="1367"/>
      <c r="O847" s="1367"/>
    </row>
    <row r="848" spans="6:15" s="1363" customFormat="1">
      <c r="F848" s="1367"/>
      <c r="J848" s="1367"/>
      <c r="O848" s="1367"/>
    </row>
    <row r="849" spans="6:15" s="1363" customFormat="1">
      <c r="F849" s="1367"/>
      <c r="J849" s="1367"/>
      <c r="O849" s="1367"/>
    </row>
    <row r="850" spans="6:15" s="1363" customFormat="1">
      <c r="F850" s="1367"/>
      <c r="J850" s="1367"/>
      <c r="O850" s="1367"/>
    </row>
    <row r="851" spans="6:15" s="1363" customFormat="1">
      <c r="F851" s="1367"/>
      <c r="J851" s="1367"/>
      <c r="O851" s="1367"/>
    </row>
    <row r="852" spans="6:15" s="1363" customFormat="1">
      <c r="F852" s="1367"/>
      <c r="J852" s="1367"/>
      <c r="O852" s="1367"/>
    </row>
    <row r="853" spans="6:15" s="1363" customFormat="1">
      <c r="F853" s="1367"/>
      <c r="J853" s="1367"/>
      <c r="O853" s="1367"/>
    </row>
    <row r="854" spans="6:15" s="1363" customFormat="1">
      <c r="F854" s="1367"/>
      <c r="J854" s="1367"/>
      <c r="O854" s="1367"/>
    </row>
    <row r="855" spans="6:15" s="1363" customFormat="1">
      <c r="F855" s="1367"/>
      <c r="J855" s="1367"/>
      <c r="O855" s="1367"/>
    </row>
    <row r="856" spans="6:15" s="1363" customFormat="1">
      <c r="F856" s="1367"/>
      <c r="J856" s="1367"/>
      <c r="O856" s="1367"/>
    </row>
    <row r="857" spans="6:15" s="1363" customFormat="1">
      <c r="F857" s="1367"/>
      <c r="J857" s="1367"/>
      <c r="O857" s="1367"/>
    </row>
    <row r="858" spans="6:15" s="1363" customFormat="1">
      <c r="F858" s="1367"/>
      <c r="J858" s="1367"/>
      <c r="O858" s="1367"/>
    </row>
    <row r="859" spans="6:15" s="1363" customFormat="1">
      <c r="F859" s="1367"/>
      <c r="J859" s="1367"/>
      <c r="O859" s="1367"/>
    </row>
    <row r="860" spans="6:15" s="1363" customFormat="1">
      <c r="F860" s="1367"/>
      <c r="J860" s="1367"/>
      <c r="O860" s="1367"/>
    </row>
    <row r="861" spans="6:15" s="1363" customFormat="1">
      <c r="F861" s="1367"/>
      <c r="J861" s="1367"/>
      <c r="O861" s="1367"/>
    </row>
    <row r="862" spans="6:15" s="1363" customFormat="1">
      <c r="F862" s="1367"/>
      <c r="J862" s="1367"/>
      <c r="O862" s="1367"/>
    </row>
    <row r="863" spans="6:15" s="1363" customFormat="1">
      <c r="F863" s="1367"/>
      <c r="J863" s="1367"/>
      <c r="O863" s="1367"/>
    </row>
    <row r="864" spans="6:15" s="1363" customFormat="1">
      <c r="F864" s="1367"/>
      <c r="J864" s="1367"/>
      <c r="O864" s="1367"/>
    </row>
    <row r="865" spans="6:15" s="1363" customFormat="1">
      <c r="F865" s="1367"/>
      <c r="J865" s="1367"/>
      <c r="O865" s="1367"/>
    </row>
    <row r="866" spans="6:15" s="1363" customFormat="1">
      <c r="F866" s="1367"/>
      <c r="J866" s="1367"/>
      <c r="O866" s="1367"/>
    </row>
    <row r="867" spans="6:15" s="1363" customFormat="1">
      <c r="F867" s="1367"/>
      <c r="J867" s="1367"/>
      <c r="O867" s="1367"/>
    </row>
    <row r="868" spans="6:15" s="1363" customFormat="1">
      <c r="F868" s="1367"/>
      <c r="J868" s="1367"/>
      <c r="O868" s="1367"/>
    </row>
    <row r="869" spans="6:15" s="1363" customFormat="1">
      <c r="F869" s="1367"/>
      <c r="J869" s="1367"/>
      <c r="O869" s="1367"/>
    </row>
    <row r="870" spans="6:15" s="1363" customFormat="1">
      <c r="F870" s="1367"/>
      <c r="J870" s="1367"/>
      <c r="O870" s="1367"/>
    </row>
    <row r="871" spans="6:15" s="1363" customFormat="1">
      <c r="F871" s="1367"/>
      <c r="J871" s="1367"/>
      <c r="O871" s="1367"/>
    </row>
    <row r="872" spans="6:15" s="1363" customFormat="1">
      <c r="F872" s="1367"/>
      <c r="J872" s="1367"/>
      <c r="O872" s="1367"/>
    </row>
    <row r="873" spans="6:15" s="1363" customFormat="1">
      <c r="F873" s="1367"/>
      <c r="J873" s="1367"/>
      <c r="O873" s="1367"/>
    </row>
    <row r="874" spans="6:15" s="1363" customFormat="1">
      <c r="F874" s="1367"/>
      <c r="J874" s="1367"/>
      <c r="O874" s="1367"/>
    </row>
    <row r="875" spans="6:15" s="1363" customFormat="1">
      <c r="F875" s="1367"/>
      <c r="J875" s="1367"/>
      <c r="O875" s="1367"/>
    </row>
    <row r="876" spans="6:15" s="1363" customFormat="1">
      <c r="F876" s="1367"/>
      <c r="J876" s="1367"/>
      <c r="O876" s="1367"/>
    </row>
    <row r="877" spans="6:15" s="1363" customFormat="1">
      <c r="F877" s="1367"/>
      <c r="J877" s="1367"/>
      <c r="O877" s="1367"/>
    </row>
    <row r="878" spans="6:15" s="1363" customFormat="1">
      <c r="F878" s="1367"/>
      <c r="J878" s="1367"/>
      <c r="O878" s="1367"/>
    </row>
    <row r="879" spans="6:15" s="1363" customFormat="1">
      <c r="F879" s="1367"/>
      <c r="J879" s="1367"/>
      <c r="O879" s="1367"/>
    </row>
    <row r="880" spans="6:15" s="1363" customFormat="1">
      <c r="F880" s="1367"/>
      <c r="J880" s="1367"/>
      <c r="O880" s="1367"/>
    </row>
    <row r="881" spans="6:15" s="1363" customFormat="1">
      <c r="F881" s="1367"/>
      <c r="J881" s="1367"/>
      <c r="O881" s="1367"/>
    </row>
    <row r="882" spans="6:15" s="1363" customFormat="1">
      <c r="F882" s="1367"/>
      <c r="J882" s="1367"/>
      <c r="O882" s="1367"/>
    </row>
    <row r="883" spans="6:15" s="1363" customFormat="1">
      <c r="F883" s="1367"/>
      <c r="J883" s="1367"/>
      <c r="O883" s="1367"/>
    </row>
    <row r="884" spans="6:15" s="1363" customFormat="1">
      <c r="F884" s="1367"/>
      <c r="J884" s="1367"/>
      <c r="O884" s="1367"/>
    </row>
    <row r="885" spans="6:15" s="1363" customFormat="1">
      <c r="F885" s="1367"/>
      <c r="J885" s="1367"/>
      <c r="O885" s="1367"/>
    </row>
    <row r="886" spans="6:15" s="1363" customFormat="1">
      <c r="F886" s="1367"/>
      <c r="J886" s="1367"/>
      <c r="O886" s="1367"/>
    </row>
    <row r="887" spans="6:15" s="1363" customFormat="1">
      <c r="F887" s="1367"/>
      <c r="J887" s="1367"/>
      <c r="O887" s="1367"/>
    </row>
    <row r="888" spans="6:15" s="1363" customFormat="1">
      <c r="F888" s="1367"/>
      <c r="J888" s="1367"/>
      <c r="O888" s="1367"/>
    </row>
    <row r="889" spans="6:15" s="1363" customFormat="1">
      <c r="F889" s="1367"/>
      <c r="J889" s="1367"/>
      <c r="O889" s="1367"/>
    </row>
    <row r="890" spans="6:15" s="1363" customFormat="1">
      <c r="F890" s="1367"/>
      <c r="J890" s="1367"/>
      <c r="O890" s="1367"/>
    </row>
    <row r="891" spans="6:15" s="1363" customFormat="1">
      <c r="F891" s="1367"/>
      <c r="J891" s="1367"/>
      <c r="O891" s="1367"/>
    </row>
    <row r="892" spans="6:15" s="1363" customFormat="1">
      <c r="F892" s="1367"/>
      <c r="J892" s="1367"/>
      <c r="O892" s="1367"/>
    </row>
    <row r="893" spans="6:15" s="1363" customFormat="1">
      <c r="F893" s="1367"/>
      <c r="J893" s="1367"/>
      <c r="O893" s="1367"/>
    </row>
    <row r="894" spans="6:15" s="1363" customFormat="1">
      <c r="F894" s="1367"/>
      <c r="J894" s="1367"/>
      <c r="O894" s="1367"/>
    </row>
    <row r="895" spans="6:15" s="1363" customFormat="1">
      <c r="F895" s="1367"/>
      <c r="J895" s="1367"/>
      <c r="O895" s="1367"/>
    </row>
    <row r="896" spans="6:15" s="1363" customFormat="1">
      <c r="F896" s="1367"/>
      <c r="J896" s="1367"/>
      <c r="O896" s="1367"/>
    </row>
    <row r="897" spans="6:15" s="1363" customFormat="1">
      <c r="F897" s="1367"/>
      <c r="J897" s="1367"/>
      <c r="O897" s="1367"/>
    </row>
    <row r="898" spans="6:15" s="1363" customFormat="1">
      <c r="F898" s="1367"/>
      <c r="J898" s="1367"/>
      <c r="O898" s="1367"/>
    </row>
    <row r="899" spans="6:15" s="1363" customFormat="1">
      <c r="F899" s="1367"/>
      <c r="J899" s="1367"/>
      <c r="O899" s="1367"/>
    </row>
    <row r="900" spans="6:15" s="1363" customFormat="1">
      <c r="F900" s="1367"/>
      <c r="J900" s="1367"/>
      <c r="O900" s="1367"/>
    </row>
    <row r="901" spans="6:15" s="1363" customFormat="1">
      <c r="F901" s="1367"/>
      <c r="J901" s="1367"/>
      <c r="O901" s="1367"/>
    </row>
    <row r="902" spans="6:15" s="1363" customFormat="1">
      <c r="F902" s="1367"/>
      <c r="J902" s="1367"/>
      <c r="O902" s="1367"/>
    </row>
    <row r="903" spans="6:15" s="1363" customFormat="1">
      <c r="F903" s="1367"/>
      <c r="J903" s="1367"/>
      <c r="O903" s="1367"/>
    </row>
    <row r="904" spans="6:15" s="1363" customFormat="1">
      <c r="F904" s="1367"/>
      <c r="J904" s="1367"/>
      <c r="O904" s="1367"/>
    </row>
    <row r="905" spans="6:15" s="1363" customFormat="1">
      <c r="F905" s="1367"/>
      <c r="J905" s="1367"/>
      <c r="O905" s="1367"/>
    </row>
    <row r="906" spans="6:15" s="1363" customFormat="1">
      <c r="F906" s="1367"/>
      <c r="J906" s="1367"/>
      <c r="O906" s="1367"/>
    </row>
    <row r="907" spans="6:15" s="1363" customFormat="1">
      <c r="F907" s="1367"/>
      <c r="J907" s="1367"/>
      <c r="O907" s="1367"/>
    </row>
    <row r="908" spans="6:15" s="1363" customFormat="1">
      <c r="F908" s="1367"/>
      <c r="J908" s="1367"/>
      <c r="O908" s="1367"/>
    </row>
    <row r="909" spans="6:15" s="1363" customFormat="1">
      <c r="F909" s="1367"/>
      <c r="J909" s="1367"/>
      <c r="O909" s="1367"/>
    </row>
    <row r="910" spans="6:15" s="1363" customFormat="1">
      <c r="F910" s="1367"/>
      <c r="J910" s="1367"/>
      <c r="O910" s="1367"/>
    </row>
    <row r="911" spans="6:15" s="1363" customFormat="1">
      <c r="F911" s="1367"/>
      <c r="J911" s="1367"/>
      <c r="O911" s="1367"/>
    </row>
    <row r="912" spans="6:15" s="1363" customFormat="1">
      <c r="F912" s="1367"/>
      <c r="J912" s="1367"/>
      <c r="O912" s="1367"/>
    </row>
    <row r="913" spans="6:15" s="1363" customFormat="1">
      <c r="F913" s="1367"/>
      <c r="J913" s="1367"/>
      <c r="O913" s="1367"/>
    </row>
    <row r="914" spans="6:15" s="1363" customFormat="1">
      <c r="F914" s="1367"/>
      <c r="J914" s="1367"/>
      <c r="O914" s="1367"/>
    </row>
    <row r="915" spans="6:15" s="1363" customFormat="1">
      <c r="F915" s="1367"/>
      <c r="J915" s="1367"/>
      <c r="O915" s="1367"/>
    </row>
    <row r="916" spans="6:15" s="1363" customFormat="1">
      <c r="F916" s="1367"/>
      <c r="J916" s="1367"/>
      <c r="O916" s="1367"/>
    </row>
    <row r="917" spans="6:15" s="1363" customFormat="1">
      <c r="F917" s="1367"/>
      <c r="J917" s="1367"/>
      <c r="O917" s="1367"/>
    </row>
    <row r="918" spans="6:15" s="1363" customFormat="1">
      <c r="F918" s="1367"/>
      <c r="J918" s="1367"/>
      <c r="O918" s="1367"/>
    </row>
    <row r="919" spans="6:15" s="1363" customFormat="1">
      <c r="F919" s="1367"/>
      <c r="J919" s="1367"/>
      <c r="O919" s="1367"/>
    </row>
    <row r="920" spans="6:15" s="1363" customFormat="1">
      <c r="F920" s="1367"/>
      <c r="J920" s="1367"/>
      <c r="O920" s="1367"/>
    </row>
    <row r="921" spans="6:15" s="1363" customFormat="1">
      <c r="F921" s="1367"/>
      <c r="J921" s="1367"/>
      <c r="O921" s="1367"/>
    </row>
    <row r="922" spans="6:15" s="1363" customFormat="1">
      <c r="F922" s="1367"/>
      <c r="J922" s="1367"/>
      <c r="O922" s="1367"/>
    </row>
    <row r="923" spans="6:15" s="1363" customFormat="1">
      <c r="F923" s="1367"/>
      <c r="J923" s="1367"/>
      <c r="O923" s="1367"/>
    </row>
    <row r="924" spans="6:15" s="1363" customFormat="1">
      <c r="F924" s="1367"/>
      <c r="J924" s="1367"/>
      <c r="O924" s="1367"/>
    </row>
    <row r="925" spans="6:15" s="1363" customFormat="1">
      <c r="F925" s="1367"/>
      <c r="J925" s="1367"/>
      <c r="O925" s="1367"/>
    </row>
    <row r="926" spans="6:15" s="1363" customFormat="1">
      <c r="F926" s="1367"/>
      <c r="J926" s="1367"/>
      <c r="O926" s="1367"/>
    </row>
    <row r="927" spans="6:15" s="1363" customFormat="1">
      <c r="F927" s="1367"/>
      <c r="J927" s="1367"/>
      <c r="O927" s="1367"/>
    </row>
    <row r="928" spans="6:15" s="1363" customFormat="1">
      <c r="F928" s="1367"/>
      <c r="J928" s="1367"/>
      <c r="O928" s="1367"/>
    </row>
    <row r="929" spans="6:15" s="1363" customFormat="1">
      <c r="F929" s="1367"/>
      <c r="J929" s="1367"/>
      <c r="O929" s="1367"/>
    </row>
    <row r="930" spans="6:15" s="1363" customFormat="1">
      <c r="F930" s="1367"/>
      <c r="J930" s="1367"/>
      <c r="O930" s="1367"/>
    </row>
    <row r="931" spans="6:15" s="1363" customFormat="1">
      <c r="F931" s="1367"/>
      <c r="J931" s="1367"/>
      <c r="O931" s="1367"/>
    </row>
    <row r="932" spans="6:15" s="1363" customFormat="1">
      <c r="F932" s="1367"/>
      <c r="J932" s="1367"/>
      <c r="O932" s="1367"/>
    </row>
    <row r="933" spans="6:15" s="1363" customFormat="1">
      <c r="F933" s="1367"/>
      <c r="J933" s="1367"/>
      <c r="O933" s="1367"/>
    </row>
    <row r="934" spans="6:15" s="1363" customFormat="1">
      <c r="F934" s="1367"/>
      <c r="J934" s="1367"/>
      <c r="O934" s="1367"/>
    </row>
    <row r="935" spans="6:15" s="1363" customFormat="1">
      <c r="F935" s="1367"/>
      <c r="J935" s="1367"/>
      <c r="O935" s="1367"/>
    </row>
    <row r="936" spans="6:15" s="1363" customFormat="1">
      <c r="F936" s="1367"/>
      <c r="J936" s="1367"/>
      <c r="O936" s="1367"/>
    </row>
    <row r="937" spans="6:15" s="1363" customFormat="1">
      <c r="F937" s="1367"/>
      <c r="J937" s="1367"/>
      <c r="O937" s="1367"/>
    </row>
    <row r="938" spans="6:15" s="1363" customFormat="1">
      <c r="F938" s="1367"/>
      <c r="J938" s="1367"/>
      <c r="O938" s="1367"/>
    </row>
    <row r="939" spans="6:15" s="1363" customFormat="1">
      <c r="F939" s="1367"/>
      <c r="J939" s="1367"/>
      <c r="O939" s="1367"/>
    </row>
    <row r="940" spans="6:15" s="1363" customFormat="1">
      <c r="F940" s="1367"/>
      <c r="J940" s="1367"/>
      <c r="O940" s="1367"/>
    </row>
    <row r="941" spans="6:15" s="1363" customFormat="1">
      <c r="F941" s="1367"/>
      <c r="J941" s="1367"/>
      <c r="O941" s="1367"/>
    </row>
    <row r="942" spans="6:15" s="1363" customFormat="1">
      <c r="F942" s="1367"/>
      <c r="J942" s="1367"/>
      <c r="O942" s="1367"/>
    </row>
    <row r="943" spans="6:15" s="1363" customFormat="1">
      <c r="F943" s="1367"/>
      <c r="J943" s="1367"/>
      <c r="O943" s="1367"/>
    </row>
    <row r="944" spans="6:15" s="1363" customFormat="1">
      <c r="F944" s="1367"/>
      <c r="J944" s="1367"/>
      <c r="O944" s="1367"/>
    </row>
    <row r="945" spans="6:15" s="1363" customFormat="1">
      <c r="F945" s="1367"/>
      <c r="J945" s="1367"/>
      <c r="O945" s="1367"/>
    </row>
    <row r="946" spans="6:15" s="1363" customFormat="1">
      <c r="F946" s="1367"/>
      <c r="J946" s="1367"/>
      <c r="O946" s="1367"/>
    </row>
    <row r="947" spans="6:15" s="1363" customFormat="1">
      <c r="F947" s="1367"/>
      <c r="J947" s="1367"/>
      <c r="O947" s="1367"/>
    </row>
    <row r="948" spans="6:15" s="1363" customFormat="1">
      <c r="F948" s="1367"/>
      <c r="J948" s="1367"/>
      <c r="O948" s="1367"/>
    </row>
    <row r="949" spans="6:15" s="1363" customFormat="1">
      <c r="F949" s="1367"/>
      <c r="J949" s="1367"/>
      <c r="O949" s="1367"/>
    </row>
    <row r="950" spans="6:15" s="1363" customFormat="1">
      <c r="F950" s="1367"/>
      <c r="J950" s="1367"/>
      <c r="O950" s="1367"/>
    </row>
    <row r="951" spans="6:15" s="1363" customFormat="1">
      <c r="F951" s="1367"/>
      <c r="J951" s="1367"/>
      <c r="O951" s="1367"/>
    </row>
    <row r="952" spans="6:15" s="1363" customFormat="1">
      <c r="F952" s="1367"/>
      <c r="J952" s="1367"/>
      <c r="O952" s="1367"/>
    </row>
    <row r="953" spans="6:15" s="1363" customFormat="1">
      <c r="F953" s="1367"/>
      <c r="J953" s="1367"/>
      <c r="O953" s="1367"/>
    </row>
    <row r="954" spans="6:15" s="1363" customFormat="1">
      <c r="F954" s="1367"/>
      <c r="J954" s="1367"/>
      <c r="O954" s="1367"/>
    </row>
    <row r="955" spans="6:15" s="1363" customFormat="1">
      <c r="F955" s="1367"/>
      <c r="J955" s="1367"/>
      <c r="O955" s="1367"/>
    </row>
    <row r="956" spans="6:15" s="1363" customFormat="1">
      <c r="F956" s="1367"/>
      <c r="J956" s="1367"/>
      <c r="O956" s="1367"/>
    </row>
    <row r="957" spans="6:15" s="1363" customFormat="1">
      <c r="F957" s="1367"/>
      <c r="J957" s="1367"/>
      <c r="O957" s="1367"/>
    </row>
    <row r="958" spans="6:15" s="1363" customFormat="1">
      <c r="F958" s="1367"/>
      <c r="J958" s="1367"/>
      <c r="O958" s="1367"/>
    </row>
    <row r="959" spans="6:15" s="1363" customFormat="1">
      <c r="F959" s="1367"/>
      <c r="J959" s="1367"/>
      <c r="O959" s="1367"/>
    </row>
    <row r="960" spans="6:15" s="1363" customFormat="1">
      <c r="F960" s="1367"/>
      <c r="J960" s="1367"/>
      <c r="O960" s="1367"/>
    </row>
    <row r="961" spans="6:15" s="1363" customFormat="1">
      <c r="F961" s="1367"/>
      <c r="J961" s="1367"/>
      <c r="O961" s="1367"/>
    </row>
    <row r="962" spans="6:15" s="1363" customFormat="1">
      <c r="F962" s="1367"/>
      <c r="J962" s="1367"/>
      <c r="O962" s="1367"/>
    </row>
    <row r="963" spans="6:15" s="1363" customFormat="1">
      <c r="F963" s="1367"/>
      <c r="J963" s="1367"/>
      <c r="O963" s="1367"/>
    </row>
    <row r="964" spans="6:15" s="1363" customFormat="1">
      <c r="F964" s="1367"/>
      <c r="J964" s="1367"/>
      <c r="O964" s="1367"/>
    </row>
    <row r="965" spans="6:15" s="1363" customFormat="1">
      <c r="F965" s="1367"/>
      <c r="J965" s="1367"/>
      <c r="O965" s="1367"/>
    </row>
    <row r="966" spans="6:15" s="1363" customFormat="1">
      <c r="F966" s="1367"/>
      <c r="J966" s="1367"/>
      <c r="O966" s="1367"/>
    </row>
    <row r="967" spans="6:15" s="1363" customFormat="1">
      <c r="F967" s="1367"/>
      <c r="J967" s="1367"/>
      <c r="O967" s="1367"/>
    </row>
    <row r="968" spans="6:15" s="1363" customFormat="1">
      <c r="F968" s="1367"/>
      <c r="J968" s="1367"/>
      <c r="O968" s="1367"/>
    </row>
    <row r="969" spans="6:15" s="1363" customFormat="1">
      <c r="F969" s="1367"/>
      <c r="J969" s="1367"/>
      <c r="O969" s="1367"/>
    </row>
    <row r="970" spans="6:15" s="1363" customFormat="1">
      <c r="F970" s="1367"/>
      <c r="J970" s="1367"/>
      <c r="O970" s="1367"/>
    </row>
    <row r="971" spans="6:15" s="1363" customFormat="1">
      <c r="F971" s="1367"/>
      <c r="J971" s="1367"/>
      <c r="O971" s="1367"/>
    </row>
    <row r="972" spans="6:15" s="1363" customFormat="1">
      <c r="F972" s="1367"/>
      <c r="J972" s="1367"/>
      <c r="O972" s="1367"/>
    </row>
    <row r="973" spans="6:15" s="1363" customFormat="1">
      <c r="F973" s="1367"/>
      <c r="J973" s="1367"/>
      <c r="O973" s="1367"/>
    </row>
    <row r="974" spans="6:15" s="1363" customFormat="1">
      <c r="F974" s="1367"/>
      <c r="J974" s="1367"/>
      <c r="O974" s="1367"/>
    </row>
    <row r="975" spans="6:15" s="1363" customFormat="1">
      <c r="F975" s="1367"/>
      <c r="J975" s="1367"/>
      <c r="O975" s="1367"/>
    </row>
    <row r="976" spans="6:15" s="1363" customFormat="1">
      <c r="F976" s="1367"/>
      <c r="J976" s="1367"/>
      <c r="O976" s="1367"/>
    </row>
    <row r="977" spans="6:15" s="1363" customFormat="1">
      <c r="F977" s="1367"/>
      <c r="J977" s="1367"/>
      <c r="O977" s="1367"/>
    </row>
    <row r="978" spans="6:15" s="1363" customFormat="1">
      <c r="F978" s="1367"/>
      <c r="J978" s="1367"/>
      <c r="O978" s="1367"/>
    </row>
    <row r="979" spans="6:15" s="1363" customFormat="1">
      <c r="F979" s="1367"/>
      <c r="J979" s="1367"/>
      <c r="O979" s="1367"/>
    </row>
    <row r="980" spans="6:15" s="1363" customFormat="1">
      <c r="F980" s="1367"/>
      <c r="J980" s="1367"/>
      <c r="O980" s="1367"/>
    </row>
    <row r="981" spans="6:15" s="1363" customFormat="1">
      <c r="F981" s="1367"/>
      <c r="J981" s="1367"/>
      <c r="O981" s="1367"/>
    </row>
    <row r="982" spans="6:15" s="1363" customFormat="1">
      <c r="F982" s="1367"/>
      <c r="J982" s="1367"/>
      <c r="O982" s="1367"/>
    </row>
    <row r="983" spans="6:15" s="1363" customFormat="1">
      <c r="F983" s="1367"/>
      <c r="J983" s="1367"/>
      <c r="O983" s="1367"/>
    </row>
    <row r="984" spans="6:15" s="1363" customFormat="1">
      <c r="F984" s="1367"/>
      <c r="J984" s="1367"/>
      <c r="O984" s="1367"/>
    </row>
    <row r="985" spans="6:15" s="1363" customFormat="1">
      <c r="F985" s="1367"/>
      <c r="J985" s="1367"/>
      <c r="O985" s="1367"/>
    </row>
    <row r="986" spans="6:15" s="1363" customFormat="1">
      <c r="F986" s="1367"/>
      <c r="J986" s="1367"/>
      <c r="O986" s="1367"/>
    </row>
    <row r="987" spans="6:15" s="1363" customFormat="1">
      <c r="F987" s="1367"/>
      <c r="J987" s="1367"/>
      <c r="O987" s="1367"/>
    </row>
    <row r="988" spans="6:15" s="1363" customFormat="1">
      <c r="F988" s="1367"/>
      <c r="J988" s="1367"/>
      <c r="O988" s="1367"/>
    </row>
    <row r="989" spans="6:15" s="1363" customFormat="1">
      <c r="F989" s="1367"/>
      <c r="J989" s="1367"/>
      <c r="O989" s="1367"/>
    </row>
    <row r="990" spans="6:15" s="1363" customFormat="1">
      <c r="F990" s="1367"/>
      <c r="J990" s="1367"/>
      <c r="O990" s="1367"/>
    </row>
    <row r="991" spans="6:15" s="1363" customFormat="1">
      <c r="F991" s="1367"/>
      <c r="J991" s="1367"/>
      <c r="O991" s="1367"/>
    </row>
    <row r="992" spans="6:15" s="1363" customFormat="1">
      <c r="F992" s="1367"/>
      <c r="J992" s="1367"/>
      <c r="O992" s="1367"/>
    </row>
    <row r="993" spans="6:15" s="1363" customFormat="1">
      <c r="F993" s="1367"/>
      <c r="J993" s="1367"/>
      <c r="O993" s="1367"/>
    </row>
    <row r="994" spans="6:15" s="1363" customFormat="1">
      <c r="F994" s="1367"/>
      <c r="J994" s="1367"/>
      <c r="O994" s="1367"/>
    </row>
    <row r="995" spans="6:15" s="1363" customFormat="1">
      <c r="F995" s="1367"/>
      <c r="J995" s="1367"/>
      <c r="O995" s="1367"/>
    </row>
    <row r="996" spans="6:15" s="1363" customFormat="1">
      <c r="F996" s="1367"/>
      <c r="J996" s="1367"/>
      <c r="O996" s="1367"/>
    </row>
    <row r="997" spans="6:15" s="1363" customFormat="1">
      <c r="F997" s="1367"/>
      <c r="J997" s="1367"/>
      <c r="O997" s="1367"/>
    </row>
    <row r="998" spans="6:15" s="1363" customFormat="1">
      <c r="F998" s="1367"/>
      <c r="J998" s="1367"/>
      <c r="O998" s="1367"/>
    </row>
    <row r="999" spans="6:15" s="1363" customFormat="1">
      <c r="F999" s="1367"/>
      <c r="J999" s="1367"/>
      <c r="O999" s="1367"/>
    </row>
    <row r="1000" spans="6:15" s="1363" customFormat="1">
      <c r="F1000" s="1367"/>
      <c r="J1000" s="1367"/>
      <c r="O1000" s="1367"/>
    </row>
  </sheetData>
  <sheetProtection password="CB61" sheet="1" objects="1" scenarios="1" selectLockedCells="1"/>
  <mergeCells count="6">
    <mergeCell ref="B7:D9"/>
    <mergeCell ref="Q7:S9"/>
    <mergeCell ref="C11:C14"/>
    <mergeCell ref="R11:R14"/>
    <mergeCell ref="C15:C18"/>
    <mergeCell ref="R15:R18"/>
  </mergeCells>
  <conditionalFormatting sqref="M27">
    <cfRule type="expression" dxfId="1293" priority="148" stopIfTrue="1">
      <formula>NOT(AND(AND($B$30,$B$81),$B$90))</formula>
    </cfRule>
  </conditionalFormatting>
  <conditionalFormatting sqref="I27">
    <cfRule type="expression" dxfId="1292" priority="149" stopIfTrue="1">
      <formula>NOT(AND(AND($B$31,$B$82),$B$91))</formula>
    </cfRule>
  </conditionalFormatting>
  <conditionalFormatting sqref="E27">
    <cfRule type="expression" dxfId="1291" priority="150" stopIfTrue="1">
      <formula>NOT(AND(AND($B$32,$B$83),$B$92))</formula>
    </cfRule>
  </conditionalFormatting>
  <conditionalFormatting sqref="P11">
    <cfRule type="expression" dxfId="1290" priority="1" stopIfTrue="1">
      <formula>NOT($B$33)</formula>
    </cfRule>
  </conditionalFormatting>
  <conditionalFormatting sqref="N11">
    <cfRule type="expression" dxfId="1289" priority="2" stopIfTrue="1">
      <formula>NOT($B$33)</formula>
    </cfRule>
  </conditionalFormatting>
  <conditionalFormatting sqref="M11">
    <cfRule type="expression" dxfId="1288" priority="3" stopIfTrue="1">
      <formula>NOT($B$33)</formula>
    </cfRule>
  </conditionalFormatting>
  <conditionalFormatting sqref="L11">
    <cfRule type="expression" dxfId="1287" priority="4" stopIfTrue="1">
      <formula>NOT($B$34)</formula>
    </cfRule>
  </conditionalFormatting>
  <conditionalFormatting sqref="J11">
    <cfRule type="expression" dxfId="1286" priority="5" stopIfTrue="1">
      <formula>NOT($B$34)</formula>
    </cfRule>
  </conditionalFormatting>
  <conditionalFormatting sqref="I11">
    <cfRule type="expression" dxfId="1285" priority="6" stopIfTrue="1">
      <formula>NOT($B$34)</formula>
    </cfRule>
  </conditionalFormatting>
  <conditionalFormatting sqref="H11">
    <cfRule type="expression" dxfId="1284" priority="7" stopIfTrue="1">
      <formula>NOT($B$35)</formula>
    </cfRule>
  </conditionalFormatting>
  <conditionalFormatting sqref="F11">
    <cfRule type="expression" dxfId="1283" priority="8" stopIfTrue="1">
      <formula>NOT($B$35)</formula>
    </cfRule>
  </conditionalFormatting>
  <conditionalFormatting sqref="E11">
    <cfRule type="expression" dxfId="1282" priority="9" stopIfTrue="1">
      <formula>NOT($B$35)</formula>
    </cfRule>
  </conditionalFormatting>
  <conditionalFormatting sqref="P12">
    <cfRule type="expression" dxfId="1281" priority="10" stopIfTrue="1">
      <formula>NOT($B$36)</formula>
    </cfRule>
  </conditionalFormatting>
  <conditionalFormatting sqref="N12">
    <cfRule type="expression" dxfId="1280" priority="11" stopIfTrue="1">
      <formula>NOT($B$36)</formula>
    </cfRule>
  </conditionalFormatting>
  <conditionalFormatting sqref="M12">
    <cfRule type="expression" dxfId="1279" priority="12" stopIfTrue="1">
      <formula>NOT($B$36)</formula>
    </cfRule>
  </conditionalFormatting>
  <conditionalFormatting sqref="L12">
    <cfRule type="expression" dxfId="1278" priority="13" stopIfTrue="1">
      <formula>NOT($B$37)</formula>
    </cfRule>
  </conditionalFormatting>
  <conditionalFormatting sqref="J12">
    <cfRule type="expression" dxfId="1277" priority="14" stopIfTrue="1">
      <formula>NOT($B$37)</formula>
    </cfRule>
  </conditionalFormatting>
  <conditionalFormatting sqref="I12">
    <cfRule type="expression" dxfId="1276" priority="15" stopIfTrue="1">
      <formula>NOT($B$37)</formula>
    </cfRule>
  </conditionalFormatting>
  <conditionalFormatting sqref="H12">
    <cfRule type="expression" dxfId="1275" priority="16" stopIfTrue="1">
      <formula>NOT($B$38)</formula>
    </cfRule>
  </conditionalFormatting>
  <conditionalFormatting sqref="F12">
    <cfRule type="expression" dxfId="1274" priority="17" stopIfTrue="1">
      <formula>NOT($B$38)</formula>
    </cfRule>
  </conditionalFormatting>
  <conditionalFormatting sqref="E12">
    <cfRule type="expression" dxfId="1273" priority="18" stopIfTrue="1">
      <formula>NOT($B$38)</formula>
    </cfRule>
  </conditionalFormatting>
  <conditionalFormatting sqref="P13">
    <cfRule type="expression" dxfId="1272" priority="19" stopIfTrue="1">
      <formula>NOT($B$39)</formula>
    </cfRule>
  </conditionalFormatting>
  <conditionalFormatting sqref="N13">
    <cfRule type="expression" dxfId="1271" priority="20" stopIfTrue="1">
      <formula>NOT($B$39)</formula>
    </cfRule>
  </conditionalFormatting>
  <conditionalFormatting sqref="M13">
    <cfRule type="expression" dxfId="1270" priority="21" stopIfTrue="1">
      <formula>NOT($B$39)</formula>
    </cfRule>
  </conditionalFormatting>
  <conditionalFormatting sqref="L13">
    <cfRule type="expression" dxfId="1269" priority="22" stopIfTrue="1">
      <formula>NOT($B$40)</formula>
    </cfRule>
  </conditionalFormatting>
  <conditionalFormatting sqref="J13">
    <cfRule type="expression" dxfId="1268" priority="23" stopIfTrue="1">
      <formula>NOT($B$40)</formula>
    </cfRule>
  </conditionalFormatting>
  <conditionalFormatting sqref="I13">
    <cfRule type="expression" dxfId="1267" priority="24" stopIfTrue="1">
      <formula>NOT($B$40)</formula>
    </cfRule>
  </conditionalFormatting>
  <conditionalFormatting sqref="H13">
    <cfRule type="expression" dxfId="1266" priority="25" stopIfTrue="1">
      <formula>NOT($B$41)</formula>
    </cfRule>
  </conditionalFormatting>
  <conditionalFormatting sqref="F13">
    <cfRule type="expression" dxfId="1265" priority="26" stopIfTrue="1">
      <formula>NOT($B$41)</formula>
    </cfRule>
  </conditionalFormatting>
  <conditionalFormatting sqref="E13">
    <cfRule type="expression" dxfId="1264" priority="27" stopIfTrue="1">
      <formula>NOT($B$41)</formula>
    </cfRule>
  </conditionalFormatting>
  <conditionalFormatting sqref="P14">
    <cfRule type="expression" dxfId="1263" priority="28" stopIfTrue="1">
      <formula>NOT($B$42)</formula>
    </cfRule>
  </conditionalFormatting>
  <conditionalFormatting sqref="N14">
    <cfRule type="expression" dxfId="1262" priority="29" stopIfTrue="1">
      <formula>NOT($B$42)</formula>
    </cfRule>
  </conditionalFormatting>
  <conditionalFormatting sqref="M14">
    <cfRule type="expression" dxfId="1261" priority="30" stopIfTrue="1">
      <formula>NOT($B$42)</formula>
    </cfRule>
  </conditionalFormatting>
  <conditionalFormatting sqref="L14">
    <cfRule type="expression" dxfId="1260" priority="31" stopIfTrue="1">
      <formula>NOT($B$43)</formula>
    </cfRule>
  </conditionalFormatting>
  <conditionalFormatting sqref="J14">
    <cfRule type="expression" dxfId="1259" priority="32" stopIfTrue="1">
      <formula>NOT($B$43)</formula>
    </cfRule>
  </conditionalFormatting>
  <conditionalFormatting sqref="I14">
    <cfRule type="expression" dxfId="1258" priority="33" stopIfTrue="1">
      <formula>NOT($B$43)</formula>
    </cfRule>
  </conditionalFormatting>
  <conditionalFormatting sqref="H14">
    <cfRule type="expression" dxfId="1257" priority="34" stopIfTrue="1">
      <formula>NOT($B$44)</formula>
    </cfRule>
  </conditionalFormatting>
  <conditionalFormatting sqref="F14">
    <cfRule type="expression" dxfId="1256" priority="35" stopIfTrue="1">
      <formula>NOT($B$44)</formula>
    </cfRule>
  </conditionalFormatting>
  <conditionalFormatting sqref="E14">
    <cfRule type="expression" dxfId="1255" priority="36" stopIfTrue="1">
      <formula>NOT($B$44)</formula>
    </cfRule>
  </conditionalFormatting>
  <conditionalFormatting sqref="P15">
    <cfRule type="expression" dxfId="1254" priority="37" stopIfTrue="1">
      <formula>NOT($B$45)</formula>
    </cfRule>
  </conditionalFormatting>
  <conditionalFormatting sqref="N15">
    <cfRule type="expression" dxfId="1253" priority="38" stopIfTrue="1">
      <formula>NOT($B$45)</formula>
    </cfRule>
  </conditionalFormatting>
  <conditionalFormatting sqref="M15">
    <cfRule type="expression" dxfId="1252" priority="39" stopIfTrue="1">
      <formula>NOT($B$45)</formula>
    </cfRule>
  </conditionalFormatting>
  <conditionalFormatting sqref="L15">
    <cfRule type="expression" dxfId="1251" priority="40" stopIfTrue="1">
      <formula>NOT($B$46)</formula>
    </cfRule>
  </conditionalFormatting>
  <conditionalFormatting sqref="J15">
    <cfRule type="expression" dxfId="1250" priority="41" stopIfTrue="1">
      <formula>NOT($B$46)</formula>
    </cfRule>
  </conditionalFormatting>
  <conditionalFormatting sqref="I15">
    <cfRule type="expression" dxfId="1249" priority="42" stopIfTrue="1">
      <formula>NOT($B$46)</formula>
    </cfRule>
  </conditionalFormatting>
  <conditionalFormatting sqref="H15">
    <cfRule type="expression" dxfId="1248" priority="43" stopIfTrue="1">
      <formula>NOT($B$47)</formula>
    </cfRule>
  </conditionalFormatting>
  <conditionalFormatting sqref="F15">
    <cfRule type="expression" dxfId="1247" priority="44" stopIfTrue="1">
      <formula>NOT($B$47)</formula>
    </cfRule>
  </conditionalFormatting>
  <conditionalFormatting sqref="E15">
    <cfRule type="expression" dxfId="1246" priority="45" stopIfTrue="1">
      <formula>NOT($B$47)</formula>
    </cfRule>
  </conditionalFormatting>
  <conditionalFormatting sqref="P16">
    <cfRule type="expression" dxfId="1245" priority="46" stopIfTrue="1">
      <formula>NOT($B$48)</formula>
    </cfRule>
  </conditionalFormatting>
  <conditionalFormatting sqref="N16">
    <cfRule type="expression" dxfId="1244" priority="47" stopIfTrue="1">
      <formula>NOT($B$48)</formula>
    </cfRule>
  </conditionalFormatting>
  <conditionalFormatting sqref="M16">
    <cfRule type="expression" dxfId="1243" priority="48" stopIfTrue="1">
      <formula>NOT($B$48)</formula>
    </cfRule>
  </conditionalFormatting>
  <conditionalFormatting sqref="L16">
    <cfRule type="expression" dxfId="1242" priority="49" stopIfTrue="1">
      <formula>NOT($B$49)</formula>
    </cfRule>
  </conditionalFormatting>
  <conditionalFormatting sqref="J16">
    <cfRule type="expression" dxfId="1241" priority="50" stopIfTrue="1">
      <formula>NOT($B$49)</formula>
    </cfRule>
  </conditionalFormatting>
  <conditionalFormatting sqref="I16">
    <cfRule type="expression" dxfId="1240" priority="51" stopIfTrue="1">
      <formula>NOT($B$49)</formula>
    </cfRule>
  </conditionalFormatting>
  <conditionalFormatting sqref="H16">
    <cfRule type="expression" dxfId="1239" priority="52" stopIfTrue="1">
      <formula>NOT($B$50)</formula>
    </cfRule>
  </conditionalFormatting>
  <conditionalFormatting sqref="F16">
    <cfRule type="expression" dxfId="1238" priority="53" stopIfTrue="1">
      <formula>NOT($B$50)</formula>
    </cfRule>
  </conditionalFormatting>
  <conditionalFormatting sqref="E16">
    <cfRule type="expression" dxfId="1237" priority="54" stopIfTrue="1">
      <formula>NOT($B$50)</formula>
    </cfRule>
  </conditionalFormatting>
  <conditionalFormatting sqref="P17">
    <cfRule type="expression" dxfId="1236" priority="55" stopIfTrue="1">
      <formula>NOT($B$51)</formula>
    </cfRule>
  </conditionalFormatting>
  <conditionalFormatting sqref="N17">
    <cfRule type="expression" dxfId="1235" priority="56" stopIfTrue="1">
      <formula>NOT($B$51)</formula>
    </cfRule>
  </conditionalFormatting>
  <conditionalFormatting sqref="M17">
    <cfRule type="expression" dxfId="1234" priority="57" stopIfTrue="1">
      <formula>NOT($B$51)</formula>
    </cfRule>
  </conditionalFormatting>
  <conditionalFormatting sqref="L17">
    <cfRule type="expression" dxfId="1233" priority="58" stopIfTrue="1">
      <formula>NOT($B$52)</formula>
    </cfRule>
  </conditionalFormatting>
  <conditionalFormatting sqref="J17">
    <cfRule type="expression" dxfId="1232" priority="59" stopIfTrue="1">
      <formula>NOT($B$52)</formula>
    </cfRule>
  </conditionalFormatting>
  <conditionalFormatting sqref="I17">
    <cfRule type="expression" dxfId="1231" priority="60" stopIfTrue="1">
      <formula>NOT($B$52)</formula>
    </cfRule>
  </conditionalFormatting>
  <conditionalFormatting sqref="H17">
    <cfRule type="expression" dxfId="1230" priority="61" stopIfTrue="1">
      <formula>NOT($B$53)</formula>
    </cfRule>
  </conditionalFormatting>
  <conditionalFormatting sqref="F17">
    <cfRule type="expression" dxfId="1229" priority="62" stopIfTrue="1">
      <formula>NOT($B$53)</formula>
    </cfRule>
  </conditionalFormatting>
  <conditionalFormatting sqref="E17">
    <cfRule type="expression" dxfId="1228" priority="63" stopIfTrue="1">
      <formula>NOT($B$53)</formula>
    </cfRule>
  </conditionalFormatting>
  <conditionalFormatting sqref="P18">
    <cfRule type="expression" dxfId="1227" priority="64" stopIfTrue="1">
      <formula>NOT($B$54)</formula>
    </cfRule>
  </conditionalFormatting>
  <conditionalFormatting sqref="N18">
    <cfRule type="expression" dxfId="1226" priority="65" stopIfTrue="1">
      <formula>NOT($B$54)</formula>
    </cfRule>
  </conditionalFormatting>
  <conditionalFormatting sqref="M18">
    <cfRule type="expression" dxfId="1225" priority="66" stopIfTrue="1">
      <formula>NOT($B$54)</formula>
    </cfRule>
  </conditionalFormatting>
  <conditionalFormatting sqref="L18">
    <cfRule type="expression" dxfId="1224" priority="67" stopIfTrue="1">
      <formula>NOT($B$55)</formula>
    </cfRule>
  </conditionalFormatting>
  <conditionalFormatting sqref="J18">
    <cfRule type="expression" dxfId="1223" priority="68" stopIfTrue="1">
      <formula>NOT($B$55)</formula>
    </cfRule>
  </conditionalFormatting>
  <conditionalFormatting sqref="I18">
    <cfRule type="expression" dxfId="1222" priority="69" stopIfTrue="1">
      <formula>NOT($B$55)</formula>
    </cfRule>
  </conditionalFormatting>
  <conditionalFormatting sqref="H18">
    <cfRule type="expression" dxfId="1221" priority="70" stopIfTrue="1">
      <formula>NOT($B$56)</formula>
    </cfRule>
  </conditionalFormatting>
  <conditionalFormatting sqref="F18">
    <cfRule type="expression" dxfId="1220" priority="71" stopIfTrue="1">
      <formula>NOT($B$56)</formula>
    </cfRule>
  </conditionalFormatting>
  <conditionalFormatting sqref="E18">
    <cfRule type="expression" dxfId="1219" priority="72" stopIfTrue="1">
      <formula>NOT($B$56)</formula>
    </cfRule>
  </conditionalFormatting>
  <conditionalFormatting sqref="P19">
    <cfRule type="expression" dxfId="1218" priority="73" stopIfTrue="1">
      <formula>NOT($B$57)</formula>
    </cfRule>
  </conditionalFormatting>
  <conditionalFormatting sqref="N19">
    <cfRule type="expression" dxfId="1217" priority="74" stopIfTrue="1">
      <formula>NOT($B$57)</formula>
    </cfRule>
  </conditionalFormatting>
  <conditionalFormatting sqref="M19">
    <cfRule type="expression" dxfId="1216" priority="75" stopIfTrue="1">
      <formula>NOT($B$57)</formula>
    </cfRule>
  </conditionalFormatting>
  <conditionalFormatting sqref="L19">
    <cfRule type="expression" dxfId="1215" priority="76" stopIfTrue="1">
      <formula>NOT($B$58)</formula>
    </cfRule>
  </conditionalFormatting>
  <conditionalFormatting sqref="J19">
    <cfRule type="expression" dxfId="1214" priority="77" stopIfTrue="1">
      <formula>NOT($B$58)</formula>
    </cfRule>
  </conditionalFormatting>
  <conditionalFormatting sqref="I19">
    <cfRule type="expression" dxfId="1213" priority="78" stopIfTrue="1">
      <formula>NOT($B$58)</formula>
    </cfRule>
  </conditionalFormatting>
  <conditionalFormatting sqref="H19">
    <cfRule type="expression" dxfId="1212" priority="79" stopIfTrue="1">
      <formula>NOT($B$59)</formula>
    </cfRule>
  </conditionalFormatting>
  <conditionalFormatting sqref="F19">
    <cfRule type="expression" dxfId="1211" priority="80" stopIfTrue="1">
      <formula>NOT($B$59)</formula>
    </cfRule>
  </conditionalFormatting>
  <conditionalFormatting sqref="E19">
    <cfRule type="expression" dxfId="1210" priority="81" stopIfTrue="1">
      <formula>NOT($B$59)</formula>
    </cfRule>
  </conditionalFormatting>
  <conditionalFormatting sqref="P20">
    <cfRule type="expression" dxfId="1209" priority="82" stopIfTrue="1">
      <formula>NOT($B$60)</formula>
    </cfRule>
  </conditionalFormatting>
  <conditionalFormatting sqref="N20">
    <cfRule type="expression" dxfId="1208" priority="83" stopIfTrue="1">
      <formula>NOT($B$60)</formula>
    </cfRule>
  </conditionalFormatting>
  <conditionalFormatting sqref="M20">
    <cfRule type="expression" dxfId="1207" priority="84" stopIfTrue="1">
      <formula>NOT($B$60)</formula>
    </cfRule>
  </conditionalFormatting>
  <conditionalFormatting sqref="L20">
    <cfRule type="expression" dxfId="1206" priority="85" stopIfTrue="1">
      <formula>NOT($B$61)</formula>
    </cfRule>
  </conditionalFormatting>
  <conditionalFormatting sqref="J20">
    <cfRule type="expression" dxfId="1205" priority="86" stopIfTrue="1">
      <formula>NOT($B$61)</formula>
    </cfRule>
  </conditionalFormatting>
  <conditionalFormatting sqref="I20">
    <cfRule type="expression" dxfId="1204" priority="87" stopIfTrue="1">
      <formula>NOT($B$61)</formula>
    </cfRule>
  </conditionalFormatting>
  <conditionalFormatting sqref="H20">
    <cfRule type="expression" dxfId="1203" priority="88" stopIfTrue="1">
      <formula>NOT($B$62)</formula>
    </cfRule>
  </conditionalFormatting>
  <conditionalFormatting sqref="F20">
    <cfRule type="expression" dxfId="1202" priority="89" stopIfTrue="1">
      <formula>NOT($B$62)</formula>
    </cfRule>
  </conditionalFormatting>
  <conditionalFormatting sqref="E20">
    <cfRule type="expression" dxfId="1201" priority="90" stopIfTrue="1">
      <formula>NOT($B$62)</formula>
    </cfRule>
  </conditionalFormatting>
  <conditionalFormatting sqref="P21">
    <cfRule type="expression" dxfId="1200" priority="91" stopIfTrue="1">
      <formula>NOT($B$63)</formula>
    </cfRule>
  </conditionalFormatting>
  <conditionalFormatting sqref="N21">
    <cfRule type="expression" dxfId="1199" priority="92" stopIfTrue="1">
      <formula>NOT($B$63)</formula>
    </cfRule>
  </conditionalFormatting>
  <conditionalFormatting sqref="M21">
    <cfRule type="expression" dxfId="1198" priority="93" stopIfTrue="1">
      <formula>NOT($B$63)</formula>
    </cfRule>
  </conditionalFormatting>
  <conditionalFormatting sqref="L21">
    <cfRule type="expression" dxfId="1197" priority="94" stopIfTrue="1">
      <formula>NOT($B$64)</formula>
    </cfRule>
  </conditionalFormatting>
  <conditionalFormatting sqref="J21">
    <cfRule type="expression" dxfId="1196" priority="95" stopIfTrue="1">
      <formula>NOT($B$64)</formula>
    </cfRule>
  </conditionalFormatting>
  <conditionalFormatting sqref="I21">
    <cfRule type="expression" dxfId="1195" priority="96" stopIfTrue="1">
      <formula>NOT($B$64)</formula>
    </cfRule>
  </conditionalFormatting>
  <conditionalFormatting sqref="H21">
    <cfRule type="expression" dxfId="1194" priority="97" stopIfTrue="1">
      <formula>NOT($B$65)</formula>
    </cfRule>
  </conditionalFormatting>
  <conditionalFormatting sqref="F21">
    <cfRule type="expression" dxfId="1193" priority="98" stopIfTrue="1">
      <formula>NOT($B$65)</formula>
    </cfRule>
  </conditionalFormatting>
  <conditionalFormatting sqref="E21">
    <cfRule type="expression" dxfId="1192" priority="99" stopIfTrue="1">
      <formula>NOT($B$65)</formula>
    </cfRule>
  </conditionalFormatting>
  <conditionalFormatting sqref="P22">
    <cfRule type="expression" dxfId="1191" priority="100" stopIfTrue="1">
      <formula>NOT($B$66)</formula>
    </cfRule>
  </conditionalFormatting>
  <conditionalFormatting sqref="N22">
    <cfRule type="expression" dxfId="1190" priority="101" stopIfTrue="1">
      <formula>NOT($B$66)</formula>
    </cfRule>
  </conditionalFormatting>
  <conditionalFormatting sqref="M22">
    <cfRule type="expression" dxfId="1189" priority="102" stopIfTrue="1">
      <formula>NOT($B$66)</formula>
    </cfRule>
  </conditionalFormatting>
  <conditionalFormatting sqref="L22">
    <cfRule type="expression" dxfId="1188" priority="103" stopIfTrue="1">
      <formula>NOT($B$67)</formula>
    </cfRule>
  </conditionalFormatting>
  <conditionalFormatting sqref="J22">
    <cfRule type="expression" dxfId="1187" priority="104" stopIfTrue="1">
      <formula>NOT($B$67)</formula>
    </cfRule>
  </conditionalFormatting>
  <conditionalFormatting sqref="I22">
    <cfRule type="expression" dxfId="1186" priority="105" stopIfTrue="1">
      <formula>NOT($B$67)</formula>
    </cfRule>
  </conditionalFormatting>
  <conditionalFormatting sqref="H22">
    <cfRule type="expression" dxfId="1185" priority="106" stopIfTrue="1">
      <formula>NOT($B$68)</formula>
    </cfRule>
  </conditionalFormatting>
  <conditionalFormatting sqref="F22">
    <cfRule type="expression" dxfId="1184" priority="107" stopIfTrue="1">
      <formula>NOT($B$68)</formula>
    </cfRule>
  </conditionalFormatting>
  <conditionalFormatting sqref="E22">
    <cfRule type="expression" dxfId="1183" priority="108" stopIfTrue="1">
      <formula>NOT($B$68)</formula>
    </cfRule>
  </conditionalFormatting>
  <conditionalFormatting sqref="P23">
    <cfRule type="expression" dxfId="1182" priority="109" stopIfTrue="1">
      <formula>NOT($B$69)</formula>
    </cfRule>
  </conditionalFormatting>
  <conditionalFormatting sqref="N23">
    <cfRule type="expression" dxfId="1181" priority="110" stopIfTrue="1">
      <formula>NOT($B$69)</formula>
    </cfRule>
  </conditionalFormatting>
  <conditionalFormatting sqref="M23">
    <cfRule type="expression" dxfId="1180" priority="111" stopIfTrue="1">
      <formula>NOT($B$69)</formula>
    </cfRule>
  </conditionalFormatting>
  <conditionalFormatting sqref="L23">
    <cfRule type="expression" dxfId="1179" priority="112" stopIfTrue="1">
      <formula>NOT($B$70)</formula>
    </cfRule>
  </conditionalFormatting>
  <conditionalFormatting sqref="J23">
    <cfRule type="expression" dxfId="1178" priority="113" stopIfTrue="1">
      <formula>NOT($B$70)</formula>
    </cfRule>
  </conditionalFormatting>
  <conditionalFormatting sqref="I23">
    <cfRule type="expression" dxfId="1177" priority="114" stopIfTrue="1">
      <formula>NOT($B$70)</formula>
    </cfRule>
  </conditionalFormatting>
  <conditionalFormatting sqref="H23">
    <cfRule type="expression" dxfId="1176" priority="115" stopIfTrue="1">
      <formula>NOT($B$71)</formula>
    </cfRule>
  </conditionalFormatting>
  <conditionalFormatting sqref="F23">
    <cfRule type="expression" dxfId="1175" priority="116" stopIfTrue="1">
      <formula>NOT($B$71)</formula>
    </cfRule>
  </conditionalFormatting>
  <conditionalFormatting sqref="E23">
    <cfRule type="expression" dxfId="1174" priority="117" stopIfTrue="1">
      <formula>NOT($B$71)</formula>
    </cfRule>
  </conditionalFormatting>
  <conditionalFormatting sqref="P24">
    <cfRule type="expression" dxfId="1173" priority="118" stopIfTrue="1">
      <formula>NOT($B$72)</formula>
    </cfRule>
  </conditionalFormatting>
  <conditionalFormatting sqref="N24">
    <cfRule type="expression" dxfId="1172" priority="119" stopIfTrue="1">
      <formula>NOT($B$72)</formula>
    </cfRule>
  </conditionalFormatting>
  <conditionalFormatting sqref="M24">
    <cfRule type="expression" dxfId="1171" priority="120" stopIfTrue="1">
      <formula>NOT($B$72)</formula>
    </cfRule>
  </conditionalFormatting>
  <conditionalFormatting sqref="L24">
    <cfRule type="expression" dxfId="1170" priority="121" stopIfTrue="1">
      <formula>NOT($B$73)</formula>
    </cfRule>
  </conditionalFormatting>
  <conditionalFormatting sqref="J24">
    <cfRule type="expression" dxfId="1169" priority="122" stopIfTrue="1">
      <formula>NOT($B$73)</formula>
    </cfRule>
  </conditionalFormatting>
  <conditionalFormatting sqref="I24">
    <cfRule type="expression" dxfId="1168" priority="123" stopIfTrue="1">
      <formula>NOT($B$73)</formula>
    </cfRule>
  </conditionalFormatting>
  <conditionalFormatting sqref="H24">
    <cfRule type="expression" dxfId="1167" priority="124" stopIfTrue="1">
      <formula>NOT($B$74)</formula>
    </cfRule>
  </conditionalFormatting>
  <conditionalFormatting sqref="F24">
    <cfRule type="expression" dxfId="1166" priority="125" stopIfTrue="1">
      <formula>NOT($B$74)</formula>
    </cfRule>
  </conditionalFormatting>
  <conditionalFormatting sqref="E24">
    <cfRule type="expression" dxfId="1165" priority="126" stopIfTrue="1">
      <formula>NOT($B$74)</formula>
    </cfRule>
  </conditionalFormatting>
  <conditionalFormatting sqref="P25">
    <cfRule type="expression" dxfId="1164" priority="127" stopIfTrue="1">
      <formula>NOT($B$75)</formula>
    </cfRule>
  </conditionalFormatting>
  <conditionalFormatting sqref="N25">
    <cfRule type="expression" dxfId="1163" priority="128" stopIfTrue="1">
      <formula>NOT($B$75)</formula>
    </cfRule>
  </conditionalFormatting>
  <conditionalFormatting sqref="M25">
    <cfRule type="expression" dxfId="1162" priority="129" stopIfTrue="1">
      <formula>NOT($B$75)</formula>
    </cfRule>
  </conditionalFormatting>
  <conditionalFormatting sqref="L25">
    <cfRule type="expression" dxfId="1161" priority="130" stopIfTrue="1">
      <formula>NOT($B$76)</formula>
    </cfRule>
  </conditionalFormatting>
  <conditionalFormatting sqref="J25">
    <cfRule type="expression" dxfId="1160" priority="131" stopIfTrue="1">
      <formula>NOT($B$76)</formula>
    </cfRule>
  </conditionalFormatting>
  <conditionalFormatting sqref="I25">
    <cfRule type="expression" dxfId="1159" priority="132" stopIfTrue="1">
      <formula>NOT($B$76)</formula>
    </cfRule>
  </conditionalFormatting>
  <conditionalFormatting sqref="H25">
    <cfRule type="expression" dxfId="1158" priority="133" stopIfTrue="1">
      <formula>NOT($B$77)</formula>
    </cfRule>
  </conditionalFormatting>
  <conditionalFormatting sqref="F25">
    <cfRule type="expression" dxfId="1157" priority="134" stopIfTrue="1">
      <formula>NOT($B$77)</formula>
    </cfRule>
  </conditionalFormatting>
  <conditionalFormatting sqref="E25">
    <cfRule type="expression" dxfId="1156" priority="135" stopIfTrue="1">
      <formula>NOT($B$77)</formula>
    </cfRule>
  </conditionalFormatting>
  <conditionalFormatting sqref="P26">
    <cfRule type="expression" dxfId="1155" priority="136" stopIfTrue="1">
      <formula>NOT($B$78)</formula>
    </cfRule>
  </conditionalFormatting>
  <conditionalFormatting sqref="N26">
    <cfRule type="expression" dxfId="1154" priority="137" stopIfTrue="1">
      <formula>NOT($B$78)</formula>
    </cfRule>
  </conditionalFormatting>
  <conditionalFormatting sqref="M26">
    <cfRule type="expression" dxfId="1153" priority="138" stopIfTrue="1">
      <formula>NOT($B$78)</formula>
    </cfRule>
  </conditionalFormatting>
  <conditionalFormatting sqref="L26">
    <cfRule type="expression" dxfId="1152" priority="139" stopIfTrue="1">
      <formula>NOT($B$79)</formula>
    </cfRule>
  </conditionalFormatting>
  <conditionalFormatting sqref="J26">
    <cfRule type="expression" dxfId="1151" priority="140" stopIfTrue="1">
      <formula>NOT($B$79)</formula>
    </cfRule>
  </conditionalFormatting>
  <conditionalFormatting sqref="I26">
    <cfRule type="expression" dxfId="1150" priority="141" stopIfTrue="1">
      <formula>NOT($B$79)</formula>
    </cfRule>
  </conditionalFormatting>
  <conditionalFormatting sqref="H26">
    <cfRule type="expression" dxfId="1149" priority="142" stopIfTrue="1">
      <formula>NOT($B$80)</formula>
    </cfRule>
  </conditionalFormatting>
  <conditionalFormatting sqref="F26">
    <cfRule type="expression" dxfId="1148" priority="143" stopIfTrue="1">
      <formula>NOT($B$80)</formula>
    </cfRule>
  </conditionalFormatting>
  <conditionalFormatting sqref="E26">
    <cfRule type="expression" dxfId="1147" priority="144" stopIfTrue="1">
      <formula>NOT($B$80)</formula>
    </cfRule>
  </conditionalFormatting>
  <conditionalFormatting sqref="P27">
    <cfRule type="expression" dxfId="1146" priority="154" stopIfTrue="1">
      <formula>NOT(AND(AND($B$81,$B$84),$B$96))</formula>
    </cfRule>
  </conditionalFormatting>
  <conditionalFormatting sqref="N27">
    <cfRule type="expression" dxfId="1145" priority="151" stopIfTrue="1">
      <formula>NOT(AND($B$81,$B$93))</formula>
    </cfRule>
  </conditionalFormatting>
  <conditionalFormatting sqref="L27">
    <cfRule type="expression" dxfId="1144" priority="155" stopIfTrue="1">
      <formula>NOT(AND(AND($B$82,$B$85),$B$97))</formula>
    </cfRule>
  </conditionalFormatting>
  <conditionalFormatting sqref="J27">
    <cfRule type="expression" dxfId="1143" priority="152" stopIfTrue="1">
      <formula>NOT(AND($B$82,$B$94))</formula>
    </cfRule>
  </conditionalFormatting>
  <conditionalFormatting sqref="H27">
    <cfRule type="expression" dxfId="1142" priority="156" stopIfTrue="1">
      <formula>NOT(AND(AND($B$83,$B$86),$B$98))</formula>
    </cfRule>
  </conditionalFormatting>
  <conditionalFormatting sqref="F27">
    <cfRule type="expression" dxfId="1141" priority="153" stopIfTrue="1">
      <formula>NOT(AND($B$83,$B$95))</formula>
    </cfRule>
  </conditionalFormatting>
  <conditionalFormatting sqref="O27">
    <cfRule type="expression" dxfId="1140" priority="145" stopIfTrue="1">
      <formula>NOT($B$87)</formula>
    </cfRule>
  </conditionalFormatting>
  <conditionalFormatting sqref="K27">
    <cfRule type="expression" dxfId="1139" priority="146" stopIfTrue="1">
      <formula>NOT($B$88)</formula>
    </cfRule>
  </conditionalFormatting>
  <conditionalFormatting sqref="G27">
    <cfRule type="expression" dxfId="1138" priority="147" stopIfTrue="1">
      <formula>NOT($B$89)</formula>
    </cfRule>
  </conditionalFormatting>
  <printOptions horizontalCentered="1" verticalCentered="1"/>
  <pageMargins left="0.75" right="0.75" top="1" bottom="1" header="0.5" footer="0.5"/>
  <pageSetup paperSize="9" scale="38" orientation="landscape" horizontalDpi="4294967292" r:id="rId1"/>
  <headerFooter alignWithMargins="0">
    <oddHeader xml:space="preserve">&amp;C&amp;"Miriam,Regular"&amp;A
</oddHeader>
    <oddFooter>Page &amp;P</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E10" sqref="E10"/>
    </sheetView>
  </sheetViews>
  <sheetFormatPr defaultColWidth="7.75" defaultRowHeight="11.25"/>
  <cols>
    <col min="1" max="1" width="4.75" style="60" bestFit="1" customWidth="1"/>
    <col min="2" max="2" width="51.375" style="60" bestFit="1" customWidth="1"/>
    <col min="3" max="3" width="19" style="60" customWidth="1"/>
    <col min="4" max="4" width="12.75" style="60" customWidth="1"/>
    <col min="5" max="5" width="9.875" style="60" bestFit="1" customWidth="1"/>
    <col min="6" max="6" width="10.5" style="60" bestFit="1" customWidth="1"/>
    <col min="7" max="7" width="9.875" style="60" bestFit="1" customWidth="1"/>
    <col min="8" max="8" width="10.5" style="60" bestFit="1" customWidth="1"/>
    <col min="9" max="9" width="9.875" style="60" bestFit="1" customWidth="1"/>
    <col min="10" max="10" width="10.5" style="60" bestFit="1" customWidth="1"/>
    <col min="11" max="11" width="51.375" style="60" bestFit="1" customWidth="1"/>
    <col min="12" max="12" width="19" style="60" customWidth="1"/>
    <col min="13" max="13" width="12.75" style="60" customWidth="1"/>
    <col min="14" max="14" width="5.5" style="60" bestFit="1" customWidth="1"/>
    <col min="15" max="1000" width="7.75" style="1363"/>
    <col min="1001" max="16384" width="7.75" style="60"/>
  </cols>
  <sheetData>
    <row r="1" spans="1:14" ht="20.25">
      <c r="A1" s="56"/>
      <c r="B1" s="57" t="s">
        <v>272</v>
      </c>
      <c r="C1" s="51"/>
      <c r="D1" s="51"/>
      <c r="E1" s="58"/>
      <c r="F1" s="56"/>
      <c r="G1" s="58"/>
      <c r="H1" s="56"/>
      <c r="I1" s="56"/>
      <c r="J1" s="58"/>
      <c r="K1" s="56"/>
      <c r="L1" s="231"/>
      <c r="M1" s="59" t="s">
        <v>272</v>
      </c>
      <c r="N1" s="56"/>
    </row>
    <row r="2" spans="1:14" ht="13.15" customHeight="1">
      <c r="A2" s="56"/>
      <c r="B2" s="61"/>
      <c r="C2" s="51"/>
      <c r="D2" s="51"/>
      <c r="E2" s="58"/>
      <c r="F2" s="62"/>
      <c r="G2" s="58"/>
      <c r="H2" s="62"/>
      <c r="I2" s="62"/>
      <c r="J2" s="58"/>
      <c r="K2" s="56"/>
      <c r="L2" s="58"/>
      <c r="M2" s="63"/>
      <c r="N2" s="56"/>
    </row>
    <row r="3" spans="1:14" ht="15.75">
      <c r="A3" s="56"/>
      <c r="B3" s="64" t="s">
        <v>165</v>
      </c>
      <c r="C3" s="51"/>
      <c r="D3" s="51"/>
      <c r="E3" s="58"/>
      <c r="F3" s="65"/>
      <c r="G3" s="58"/>
      <c r="H3" s="65"/>
      <c r="I3" s="65"/>
      <c r="J3" s="58"/>
      <c r="K3" s="56"/>
      <c r="L3" s="233"/>
      <c r="M3" s="66" t="s">
        <v>165</v>
      </c>
      <c r="N3" s="56"/>
    </row>
    <row r="4" spans="1:14" ht="15.75">
      <c r="A4" s="56"/>
      <c r="B4" s="64" t="s">
        <v>34993</v>
      </c>
      <c r="C4" s="51"/>
      <c r="D4" s="51"/>
      <c r="E4" s="58"/>
      <c r="F4" s="65"/>
      <c r="G4" s="58"/>
      <c r="H4" s="65"/>
      <c r="I4" s="65"/>
      <c r="J4" s="58"/>
      <c r="K4" s="56"/>
      <c r="L4" s="233"/>
      <c r="M4" s="66" t="s">
        <v>34993</v>
      </c>
      <c r="N4" s="56"/>
    </row>
    <row r="5" spans="1:14" ht="13.5" thickBot="1">
      <c r="A5" s="56"/>
      <c r="B5" s="61"/>
      <c r="C5" s="51"/>
      <c r="D5" s="51"/>
      <c r="E5" s="58"/>
      <c r="F5" s="67"/>
      <c r="G5" s="58"/>
      <c r="H5" s="67"/>
      <c r="I5" s="67"/>
      <c r="J5" s="58"/>
      <c r="K5" s="56"/>
      <c r="L5" s="58"/>
      <c r="M5" s="63"/>
      <c r="N5" s="56"/>
    </row>
    <row r="6" spans="1:14" ht="14.25" thickTop="1" thickBot="1">
      <c r="A6" s="56"/>
      <c r="B6" s="61"/>
      <c r="C6" s="51"/>
      <c r="D6" s="51"/>
      <c r="E6" s="234">
        <f>DATE(INT(TEXT(DATE(YEAR(L0!$E$34),MONTH(L0!$E$34)-12,DAY(L0!$E$34)),"YYYY")),12+1,1)-1</f>
        <v>42004</v>
      </c>
      <c r="F6" s="234">
        <f>DATE(INT(TEXT(DATE(YEAR(L0!$E$34),MONTH(L0!$E$34)-12,DAY(L0!$E$34)),"YYYY")),12+1,1)-1</f>
        <v>42004</v>
      </c>
      <c r="G6" s="236">
        <f>DATE(YEAR(L0!$E$34),MONTH(L0!$E$34)-12+1,1)-1</f>
        <v>41820</v>
      </c>
      <c r="H6" s="236">
        <f>DATE(YEAR(L0!$E$34),MONTH(L0!$E$34)-12+1,1)-1</f>
        <v>41820</v>
      </c>
      <c r="I6" s="155">
        <f>L0!$E$34</f>
        <v>42185</v>
      </c>
      <c r="J6" s="155">
        <f>L0!$E$34</f>
        <v>42185</v>
      </c>
      <c r="K6" s="56"/>
      <c r="L6" s="58"/>
      <c r="M6" s="63"/>
      <c r="N6" s="56"/>
    </row>
    <row r="7" spans="1:14" ht="15.6" customHeight="1" thickTop="1">
      <c r="A7" s="75"/>
      <c r="B7" s="1439" t="s">
        <v>271</v>
      </c>
      <c r="C7" s="1440"/>
      <c r="D7" s="1441"/>
      <c r="E7" s="81" t="s">
        <v>35689</v>
      </c>
      <c r="F7" s="161" t="s">
        <v>35692</v>
      </c>
      <c r="G7" s="161" t="s">
        <v>35689</v>
      </c>
      <c r="H7" s="161" t="s">
        <v>35692</v>
      </c>
      <c r="I7" s="161" t="s">
        <v>35689</v>
      </c>
      <c r="J7" s="161" t="s">
        <v>35692</v>
      </c>
      <c r="K7" s="1439" t="s">
        <v>271</v>
      </c>
      <c r="L7" s="1440"/>
      <c r="M7" s="1446"/>
      <c r="N7" s="83"/>
    </row>
    <row r="8" spans="1:14" ht="15.6" customHeight="1" thickBot="1">
      <c r="A8" s="84"/>
      <c r="B8" s="1443"/>
      <c r="C8" s="1444"/>
      <c r="D8" s="1445"/>
      <c r="E8" s="167"/>
      <c r="F8" s="791" t="s">
        <v>35696</v>
      </c>
      <c r="G8" s="168"/>
      <c r="H8" s="791" t="s">
        <v>35696</v>
      </c>
      <c r="I8" s="168"/>
      <c r="J8" s="791" t="s">
        <v>35696</v>
      </c>
      <c r="K8" s="1443"/>
      <c r="L8" s="1444"/>
      <c r="M8" s="1447"/>
      <c r="N8" s="93"/>
    </row>
    <row r="9" spans="1:14" ht="15.6" customHeight="1" thickTop="1" thickBot="1">
      <c r="A9" s="102" t="s">
        <v>35790</v>
      </c>
      <c r="B9" s="103"/>
      <c r="C9" s="110"/>
      <c r="D9" s="104"/>
      <c r="E9" s="105" t="s">
        <v>35478</v>
      </c>
      <c r="F9" s="105" t="s">
        <v>35745</v>
      </c>
      <c r="G9" s="106" t="s">
        <v>35479</v>
      </c>
      <c r="H9" s="105" t="s">
        <v>35449</v>
      </c>
      <c r="I9" s="105" t="s">
        <v>263</v>
      </c>
      <c r="J9" s="106" t="s">
        <v>262</v>
      </c>
      <c r="K9" s="103"/>
      <c r="L9" s="103"/>
      <c r="M9" s="110"/>
      <c r="N9" s="111" t="s">
        <v>35791</v>
      </c>
    </row>
    <row r="10" spans="1:14" ht="15.6" customHeight="1" thickTop="1">
      <c r="A10" s="112">
        <v>1</v>
      </c>
      <c r="B10" s="113" t="s">
        <v>35761</v>
      </c>
      <c r="C10" s="1431" t="s">
        <v>35762</v>
      </c>
      <c r="D10" s="114" t="s">
        <v>35763</v>
      </c>
      <c r="E10" s="506">
        <v>0</v>
      </c>
      <c r="F10" s="116">
        <v>0</v>
      </c>
      <c r="G10" s="116">
        <v>0</v>
      </c>
      <c r="H10" s="116">
        <v>0</v>
      </c>
      <c r="I10" s="116">
        <v>0</v>
      </c>
      <c r="J10" s="116">
        <v>0</v>
      </c>
      <c r="K10" s="113" t="s">
        <v>35761</v>
      </c>
      <c r="L10" s="1434" t="s">
        <v>35762</v>
      </c>
      <c r="M10" s="248" t="s">
        <v>35763</v>
      </c>
      <c r="N10" s="191">
        <v>1</v>
      </c>
    </row>
    <row r="11" spans="1:14" ht="15.6" customHeight="1">
      <c r="A11" s="112">
        <v>2</v>
      </c>
      <c r="B11" s="121" t="s">
        <v>35764</v>
      </c>
      <c r="C11" s="1448"/>
      <c r="D11" s="122" t="s">
        <v>35765</v>
      </c>
      <c r="E11" s="510">
        <v>0</v>
      </c>
      <c r="F11" s="124">
        <v>0</v>
      </c>
      <c r="G11" s="124">
        <v>0</v>
      </c>
      <c r="H11" s="124">
        <v>0</v>
      </c>
      <c r="I11" s="124">
        <v>0</v>
      </c>
      <c r="J11" s="124">
        <v>0</v>
      </c>
      <c r="K11" s="121" t="s">
        <v>35764</v>
      </c>
      <c r="L11" s="1450"/>
      <c r="M11" s="209" t="s">
        <v>35765</v>
      </c>
      <c r="N11" s="199">
        <v>2</v>
      </c>
    </row>
    <row r="12" spans="1:14" ht="15.6" customHeight="1">
      <c r="A12" s="112">
        <v>3</v>
      </c>
      <c r="B12" s="121" t="s">
        <v>35766</v>
      </c>
      <c r="C12" s="1448"/>
      <c r="D12" s="122" t="s">
        <v>35767</v>
      </c>
      <c r="E12" s="510">
        <v>0</v>
      </c>
      <c r="F12" s="124">
        <v>0</v>
      </c>
      <c r="G12" s="124">
        <v>0</v>
      </c>
      <c r="H12" s="124">
        <v>0</v>
      </c>
      <c r="I12" s="124">
        <v>0</v>
      </c>
      <c r="J12" s="124">
        <v>0</v>
      </c>
      <c r="K12" s="121" t="s">
        <v>35766</v>
      </c>
      <c r="L12" s="1450"/>
      <c r="M12" s="209" t="s">
        <v>35767</v>
      </c>
      <c r="N12" s="199">
        <v>3</v>
      </c>
    </row>
    <row r="13" spans="1:14" ht="15.6" customHeight="1">
      <c r="A13" s="112">
        <v>4</v>
      </c>
      <c r="B13" s="253" t="s">
        <v>35768</v>
      </c>
      <c r="C13" s="1449"/>
      <c r="D13" s="122" t="s">
        <v>35769</v>
      </c>
      <c r="E13" s="794">
        <f t="shared" ref="E13:J13" si="0">SUM(E10:E12)</f>
        <v>0</v>
      </c>
      <c r="F13" s="795">
        <f t="shared" si="0"/>
        <v>0</v>
      </c>
      <c r="G13" s="795">
        <f t="shared" si="0"/>
        <v>0</v>
      </c>
      <c r="H13" s="795">
        <f t="shared" si="0"/>
        <v>0</v>
      </c>
      <c r="I13" s="795">
        <f t="shared" si="0"/>
        <v>0</v>
      </c>
      <c r="J13" s="795">
        <f t="shared" si="0"/>
        <v>0</v>
      </c>
      <c r="K13" s="259" t="s">
        <v>35768</v>
      </c>
      <c r="L13" s="1451"/>
      <c r="M13" s="209" t="s">
        <v>35769</v>
      </c>
      <c r="N13" s="199">
        <v>4</v>
      </c>
    </row>
    <row r="14" spans="1:14" ht="15.6" customHeight="1">
      <c r="A14" s="112">
        <v>5</v>
      </c>
      <c r="B14" s="121" t="s">
        <v>35770</v>
      </c>
      <c r="C14" s="1437" t="s">
        <v>35771</v>
      </c>
      <c r="D14" s="122"/>
      <c r="E14" s="510">
        <v>0</v>
      </c>
      <c r="F14" s="124">
        <v>0</v>
      </c>
      <c r="G14" s="124">
        <v>0</v>
      </c>
      <c r="H14" s="124">
        <v>0</v>
      </c>
      <c r="I14" s="124">
        <v>0</v>
      </c>
      <c r="J14" s="124">
        <v>0</v>
      </c>
      <c r="K14" s="121" t="s">
        <v>35770</v>
      </c>
      <c r="L14" s="1438" t="s">
        <v>35771</v>
      </c>
      <c r="M14" s="619"/>
      <c r="N14" s="199">
        <v>5</v>
      </c>
    </row>
    <row r="15" spans="1:14" ht="30.6" customHeight="1">
      <c r="A15" s="112">
        <v>6</v>
      </c>
      <c r="B15" s="798" t="s">
        <v>35772</v>
      </c>
      <c r="C15" s="1432"/>
      <c r="D15" s="122"/>
      <c r="E15" s="510">
        <v>0</v>
      </c>
      <c r="F15" s="124">
        <v>0</v>
      </c>
      <c r="G15" s="124">
        <v>0</v>
      </c>
      <c r="H15" s="124">
        <v>0</v>
      </c>
      <c r="I15" s="124">
        <v>0</v>
      </c>
      <c r="J15" s="124">
        <v>0</v>
      </c>
      <c r="K15" s="798" t="s">
        <v>35772</v>
      </c>
      <c r="L15" s="1435"/>
      <c r="M15" s="619"/>
      <c r="N15" s="199">
        <v>6</v>
      </c>
    </row>
    <row r="16" spans="1:14" ht="15.6" customHeight="1">
      <c r="A16" s="112">
        <v>7</v>
      </c>
      <c r="B16" s="121" t="s">
        <v>35773</v>
      </c>
      <c r="C16" s="1432"/>
      <c r="D16" s="122"/>
      <c r="E16" s="510">
        <v>0</v>
      </c>
      <c r="F16" s="124">
        <v>0</v>
      </c>
      <c r="G16" s="124">
        <v>0</v>
      </c>
      <c r="H16" s="124">
        <v>0</v>
      </c>
      <c r="I16" s="124">
        <v>0</v>
      </c>
      <c r="J16" s="124">
        <v>0</v>
      </c>
      <c r="K16" s="121" t="s">
        <v>35773</v>
      </c>
      <c r="L16" s="1435"/>
      <c r="M16" s="619"/>
      <c r="N16" s="199">
        <v>7</v>
      </c>
    </row>
    <row r="17" spans="1:14" ht="15.6" customHeight="1">
      <c r="A17" s="112">
        <v>8</v>
      </c>
      <c r="B17" s="253" t="s">
        <v>35774</v>
      </c>
      <c r="C17" s="1433"/>
      <c r="D17" s="122"/>
      <c r="E17" s="794">
        <f t="shared" ref="E17:J17" si="1">SUM(E14:E16)</f>
        <v>0</v>
      </c>
      <c r="F17" s="795">
        <f t="shared" si="1"/>
        <v>0</v>
      </c>
      <c r="G17" s="795">
        <f t="shared" si="1"/>
        <v>0</v>
      </c>
      <c r="H17" s="795">
        <f t="shared" si="1"/>
        <v>0</v>
      </c>
      <c r="I17" s="795">
        <f t="shared" si="1"/>
        <v>0</v>
      </c>
      <c r="J17" s="795">
        <f t="shared" si="1"/>
        <v>0</v>
      </c>
      <c r="K17" s="259" t="s">
        <v>35774</v>
      </c>
      <c r="L17" s="1436"/>
      <c r="M17" s="619"/>
      <c r="N17" s="199">
        <v>8</v>
      </c>
    </row>
    <row r="18" spans="1:14" ht="15.6" customHeight="1">
      <c r="A18" s="112">
        <v>9</v>
      </c>
      <c r="B18" s="471" t="s">
        <v>35775</v>
      </c>
      <c r="C18" s="371"/>
      <c r="D18" s="262"/>
      <c r="E18" s="710">
        <f t="shared" ref="E18:J18" si="2">SUM(E17,E13)</f>
        <v>0</v>
      </c>
      <c r="F18" s="711">
        <f t="shared" si="2"/>
        <v>0</v>
      </c>
      <c r="G18" s="711">
        <f t="shared" si="2"/>
        <v>0</v>
      </c>
      <c r="H18" s="711">
        <f t="shared" si="2"/>
        <v>0</v>
      </c>
      <c r="I18" s="711">
        <f t="shared" si="2"/>
        <v>0</v>
      </c>
      <c r="J18" s="711">
        <f t="shared" si="2"/>
        <v>0</v>
      </c>
      <c r="K18" s="472" t="s">
        <v>35775</v>
      </c>
      <c r="L18" s="260"/>
      <c r="M18" s="630"/>
      <c r="N18" s="199">
        <v>9</v>
      </c>
    </row>
    <row r="19" spans="1:14" ht="15.6" customHeight="1">
      <c r="A19" s="112">
        <v>10</v>
      </c>
      <c r="B19" s="121" t="s">
        <v>35776</v>
      </c>
      <c r="C19" s="251"/>
      <c r="D19" s="250" t="s">
        <v>35763</v>
      </c>
      <c r="E19" s="510">
        <v>0</v>
      </c>
      <c r="F19" s="124">
        <v>0</v>
      </c>
      <c r="G19" s="124">
        <v>0</v>
      </c>
      <c r="H19" s="124">
        <v>0</v>
      </c>
      <c r="I19" s="124">
        <v>0</v>
      </c>
      <c r="J19" s="124">
        <v>0</v>
      </c>
      <c r="K19" s="121" t="s">
        <v>35776</v>
      </c>
      <c r="L19" s="251"/>
      <c r="M19" s="619" t="s">
        <v>35763</v>
      </c>
      <c r="N19" s="199">
        <v>10</v>
      </c>
    </row>
    <row r="20" spans="1:14" ht="15.6" customHeight="1">
      <c r="A20" s="112">
        <v>11</v>
      </c>
      <c r="B20" s="121" t="s">
        <v>35777</v>
      </c>
      <c r="C20" s="251"/>
      <c r="D20" s="250" t="s">
        <v>35765</v>
      </c>
      <c r="E20" s="510">
        <v>0</v>
      </c>
      <c r="F20" s="124">
        <v>0</v>
      </c>
      <c r="G20" s="124">
        <v>0</v>
      </c>
      <c r="H20" s="124">
        <v>0</v>
      </c>
      <c r="I20" s="124">
        <v>0</v>
      </c>
      <c r="J20" s="124">
        <v>0</v>
      </c>
      <c r="K20" s="121" t="s">
        <v>35777</v>
      </c>
      <c r="L20" s="251"/>
      <c r="M20" s="619" t="s">
        <v>35765</v>
      </c>
      <c r="N20" s="199">
        <v>11</v>
      </c>
    </row>
    <row r="21" spans="1:14" ht="15.6" customHeight="1">
      <c r="A21" s="112">
        <v>12</v>
      </c>
      <c r="B21" s="121" t="s">
        <v>35778</v>
      </c>
      <c r="C21" s="251"/>
      <c r="D21" s="250" t="s">
        <v>35779</v>
      </c>
      <c r="E21" s="510">
        <v>0</v>
      </c>
      <c r="F21" s="124">
        <v>0</v>
      </c>
      <c r="G21" s="124">
        <v>0</v>
      </c>
      <c r="H21" s="124">
        <v>0</v>
      </c>
      <c r="I21" s="124">
        <v>0</v>
      </c>
      <c r="J21" s="124">
        <v>0</v>
      </c>
      <c r="K21" s="121" t="s">
        <v>35778</v>
      </c>
      <c r="L21" s="251"/>
      <c r="M21" s="619" t="s">
        <v>35780</v>
      </c>
      <c r="N21" s="199">
        <v>12</v>
      </c>
    </row>
    <row r="22" spans="1:14" ht="15.6" customHeight="1">
      <c r="A22" s="112">
        <v>13</v>
      </c>
      <c r="B22" s="121" t="s">
        <v>35781</v>
      </c>
      <c r="C22" s="251"/>
      <c r="D22" s="250"/>
      <c r="E22" s="510">
        <v>0</v>
      </c>
      <c r="F22" s="124">
        <v>0</v>
      </c>
      <c r="G22" s="124">
        <v>0</v>
      </c>
      <c r="H22" s="124">
        <v>0</v>
      </c>
      <c r="I22" s="124">
        <v>0</v>
      </c>
      <c r="J22" s="124">
        <v>0</v>
      </c>
      <c r="K22" s="121" t="s">
        <v>35781</v>
      </c>
      <c r="L22" s="251"/>
      <c r="M22" s="619"/>
      <c r="N22" s="199">
        <v>13</v>
      </c>
    </row>
    <row r="23" spans="1:14" ht="15.6" customHeight="1">
      <c r="A23" s="112">
        <v>14</v>
      </c>
      <c r="B23" s="121" t="s">
        <v>35782</v>
      </c>
      <c r="C23" s="251"/>
      <c r="D23" s="250"/>
      <c r="E23" s="510">
        <v>0</v>
      </c>
      <c r="F23" s="124">
        <v>0</v>
      </c>
      <c r="G23" s="124">
        <v>0</v>
      </c>
      <c r="H23" s="124">
        <v>0</v>
      </c>
      <c r="I23" s="124">
        <v>0</v>
      </c>
      <c r="J23" s="124">
        <v>0</v>
      </c>
      <c r="K23" s="121" t="s">
        <v>35782</v>
      </c>
      <c r="L23" s="251"/>
      <c r="M23" s="619"/>
      <c r="N23" s="199">
        <v>14</v>
      </c>
    </row>
    <row r="24" spans="1:14" ht="15.6" customHeight="1">
      <c r="A24" s="112">
        <v>15</v>
      </c>
      <c r="B24" s="121" t="s">
        <v>35766</v>
      </c>
      <c r="C24" s="251"/>
      <c r="D24" s="250"/>
      <c r="E24" s="510">
        <v>0</v>
      </c>
      <c r="F24" s="124">
        <v>0</v>
      </c>
      <c r="G24" s="124">
        <v>0</v>
      </c>
      <c r="H24" s="124">
        <v>0</v>
      </c>
      <c r="I24" s="124">
        <v>0</v>
      </c>
      <c r="J24" s="124">
        <v>0</v>
      </c>
      <c r="K24" s="121" t="s">
        <v>35766</v>
      </c>
      <c r="L24" s="251"/>
      <c r="M24" s="619"/>
      <c r="N24" s="199">
        <v>15</v>
      </c>
    </row>
    <row r="25" spans="1:14" ht="15.6" customHeight="1">
      <c r="A25" s="112">
        <v>16</v>
      </c>
      <c r="B25" s="471" t="s">
        <v>35783</v>
      </c>
      <c r="C25" s="260"/>
      <c r="D25" s="262"/>
      <c r="E25" s="710">
        <f t="shared" ref="E25:J25" si="3">SUM(E19:E24)</f>
        <v>0</v>
      </c>
      <c r="F25" s="711">
        <f t="shared" si="3"/>
        <v>0</v>
      </c>
      <c r="G25" s="711">
        <f t="shared" si="3"/>
        <v>0</v>
      </c>
      <c r="H25" s="711">
        <f t="shared" si="3"/>
        <v>0</v>
      </c>
      <c r="I25" s="711">
        <f t="shared" si="3"/>
        <v>0</v>
      </c>
      <c r="J25" s="711">
        <f t="shared" si="3"/>
        <v>0</v>
      </c>
      <c r="K25" s="472" t="s">
        <v>35783</v>
      </c>
      <c r="L25" s="260"/>
      <c r="M25" s="630"/>
      <c r="N25" s="199">
        <v>16</v>
      </c>
    </row>
    <row r="26" spans="1:14" ht="15.6" customHeight="1" thickBot="1">
      <c r="A26" s="143">
        <v>17</v>
      </c>
      <c r="B26" s="475"/>
      <c r="C26" s="265"/>
      <c r="D26" s="266" t="s">
        <v>35792</v>
      </c>
      <c r="E26" s="690">
        <f t="shared" ref="E26:J26" si="4">SUM(E25,E18)</f>
        <v>0</v>
      </c>
      <c r="F26" s="663">
        <f t="shared" si="4"/>
        <v>0</v>
      </c>
      <c r="G26" s="663">
        <f t="shared" si="4"/>
        <v>0</v>
      </c>
      <c r="H26" s="663">
        <f t="shared" si="4"/>
        <v>0</v>
      </c>
      <c r="I26" s="663">
        <f t="shared" si="4"/>
        <v>0</v>
      </c>
      <c r="J26" s="663">
        <f t="shared" si="4"/>
        <v>0</v>
      </c>
      <c r="K26" s="475"/>
      <c r="L26" s="475"/>
      <c r="M26" s="475" t="s">
        <v>35792</v>
      </c>
      <c r="N26" s="307">
        <v>17</v>
      </c>
    </row>
    <row r="27" spans="1:14" s="1363" customFormat="1" ht="13.5" thickTop="1">
      <c r="A27" s="1364"/>
      <c r="B27" s="1365"/>
      <c r="C27" s="1365"/>
      <c r="D27" s="1365"/>
      <c r="E27" s="1364"/>
      <c r="F27" s="1364"/>
      <c r="G27" s="1364"/>
      <c r="H27" s="1364"/>
      <c r="I27" s="1364"/>
      <c r="J27" s="1364"/>
      <c r="K27" s="1364"/>
      <c r="L27" s="1364"/>
      <c r="M27" s="1364"/>
      <c r="N27" s="1364"/>
    </row>
    <row r="28" spans="1:14" s="1363" customFormat="1">
      <c r="A28" s="1364"/>
      <c r="B28" s="1364"/>
      <c r="C28" s="1364"/>
      <c r="D28" s="1364"/>
      <c r="E28" s="1364"/>
      <c r="F28" s="1364"/>
      <c r="G28" s="1364"/>
      <c r="H28" s="1364"/>
      <c r="I28" s="1364"/>
      <c r="J28" s="1364"/>
      <c r="K28" s="1364"/>
      <c r="L28" s="1364"/>
      <c r="M28" s="1364"/>
      <c r="N28" s="1364"/>
    </row>
    <row r="29" spans="1:14" s="1363" customFormat="1">
      <c r="A29" s="1364">
        <v>653</v>
      </c>
      <c r="B29" s="1364" t="b">
        <f>Check!$AR$654</f>
        <v>1</v>
      </c>
      <c r="C29" s="1364"/>
      <c r="D29" s="1364"/>
      <c r="E29" s="1364"/>
      <c r="F29" s="1364"/>
      <c r="G29" s="1364"/>
      <c r="H29" s="1364"/>
      <c r="I29" s="1364"/>
      <c r="J29" s="1364"/>
      <c r="K29" s="1364"/>
      <c r="L29" s="1364"/>
      <c r="M29" s="1364"/>
      <c r="N29" s="1364"/>
    </row>
    <row r="30" spans="1:14" s="1363" customFormat="1">
      <c r="A30" s="1364">
        <v>654</v>
      </c>
      <c r="B30" s="1364" t="b">
        <f>Check!$AR$655</f>
        <v>1</v>
      </c>
      <c r="C30" s="1364"/>
      <c r="D30" s="1364"/>
      <c r="E30" s="1364"/>
      <c r="F30" s="1364"/>
      <c r="G30" s="1364"/>
      <c r="H30" s="1364"/>
      <c r="I30" s="1364"/>
      <c r="J30" s="1364"/>
      <c r="K30" s="1364"/>
      <c r="L30" s="1364"/>
      <c r="M30" s="1364"/>
      <c r="N30" s="1364"/>
    </row>
    <row r="31" spans="1:14" s="1363" customFormat="1">
      <c r="A31" s="1364">
        <v>655</v>
      </c>
      <c r="B31" s="1364" t="b">
        <f>Check!$AR$656</f>
        <v>1</v>
      </c>
      <c r="C31" s="1364"/>
      <c r="D31" s="1364"/>
      <c r="E31" s="1364"/>
      <c r="F31" s="1364"/>
      <c r="G31" s="1364"/>
      <c r="H31" s="1364"/>
      <c r="I31" s="1364"/>
      <c r="J31" s="1364"/>
      <c r="K31" s="1364"/>
      <c r="L31" s="1364"/>
      <c r="M31" s="1364"/>
      <c r="N31" s="1364"/>
    </row>
    <row r="32" spans="1:14" s="1363" customFormat="1">
      <c r="A32" s="1364">
        <v>785</v>
      </c>
      <c r="B32" s="1364" t="b">
        <f>Check!$AR$786</f>
        <v>1</v>
      </c>
      <c r="C32" s="1364"/>
      <c r="D32" s="1364"/>
      <c r="E32" s="1364"/>
      <c r="F32" s="1364"/>
      <c r="G32" s="1364"/>
      <c r="H32" s="1364"/>
      <c r="I32" s="1364"/>
      <c r="J32" s="1364"/>
      <c r="K32" s="1364"/>
      <c r="L32" s="1364"/>
      <c r="M32" s="1364"/>
      <c r="N32" s="1364"/>
    </row>
    <row r="33" spans="1:14" s="1363" customFormat="1">
      <c r="A33" s="1364">
        <v>786</v>
      </c>
      <c r="B33" s="1364" t="b">
        <f>Check!$AR$787</f>
        <v>1</v>
      </c>
      <c r="C33" s="1364"/>
      <c r="D33" s="1364"/>
      <c r="E33" s="1364"/>
      <c r="F33" s="1364"/>
      <c r="G33" s="1364"/>
      <c r="H33" s="1364"/>
      <c r="I33" s="1364"/>
      <c r="J33" s="1364"/>
      <c r="K33" s="1364"/>
      <c r="L33" s="1364"/>
      <c r="M33" s="1364"/>
      <c r="N33" s="1364"/>
    </row>
    <row r="34" spans="1:14" s="1363" customFormat="1">
      <c r="A34" s="1364">
        <v>787</v>
      </c>
      <c r="B34" s="1364" t="b">
        <f>Check!$AR$788</f>
        <v>1</v>
      </c>
      <c r="C34" s="1364"/>
      <c r="D34" s="1364"/>
      <c r="E34" s="1364"/>
      <c r="F34" s="1364"/>
      <c r="G34" s="1364"/>
      <c r="H34" s="1364"/>
      <c r="I34" s="1364"/>
      <c r="J34" s="1364"/>
      <c r="K34" s="1364"/>
      <c r="L34" s="1364"/>
      <c r="M34" s="1364"/>
      <c r="N34" s="1364"/>
    </row>
    <row r="35" spans="1:14" s="1363" customFormat="1">
      <c r="A35" s="1364">
        <v>788</v>
      </c>
      <c r="B35" s="1364" t="b">
        <f>Check!$AR$789</f>
        <v>1</v>
      </c>
      <c r="C35" s="1364"/>
      <c r="D35" s="1364"/>
      <c r="E35" s="1364"/>
      <c r="F35" s="1364"/>
      <c r="G35" s="1364"/>
      <c r="H35" s="1364"/>
      <c r="I35" s="1364"/>
      <c r="J35" s="1364"/>
      <c r="K35" s="1364"/>
      <c r="L35" s="1364"/>
      <c r="M35" s="1364"/>
      <c r="N35" s="1364"/>
    </row>
    <row r="36" spans="1:14" s="1363" customFormat="1">
      <c r="A36" s="1364">
        <v>789</v>
      </c>
      <c r="B36" s="1364" t="b">
        <f>Check!$AR$790</f>
        <v>1</v>
      </c>
      <c r="C36" s="1364"/>
      <c r="D36" s="1364"/>
      <c r="E36" s="1364"/>
      <c r="F36" s="1364"/>
      <c r="G36" s="1364"/>
      <c r="H36" s="1364"/>
      <c r="I36" s="1364"/>
      <c r="J36" s="1364"/>
      <c r="K36" s="1364"/>
      <c r="L36" s="1364"/>
      <c r="M36" s="1364"/>
      <c r="N36" s="1364"/>
    </row>
    <row r="37" spans="1:14" s="1363" customFormat="1">
      <c r="A37" s="1364">
        <v>790</v>
      </c>
      <c r="B37" s="1364" t="b">
        <f>Check!$AR$791</f>
        <v>1</v>
      </c>
      <c r="C37" s="1364"/>
      <c r="D37" s="1364"/>
      <c r="E37" s="1364"/>
      <c r="F37" s="1364"/>
      <c r="G37" s="1364"/>
      <c r="H37" s="1364"/>
      <c r="I37" s="1364"/>
      <c r="J37" s="1364"/>
      <c r="K37" s="1364"/>
      <c r="L37" s="1364"/>
      <c r="M37" s="1364"/>
      <c r="N37" s="1364"/>
    </row>
    <row r="38" spans="1:14" s="1363" customFormat="1">
      <c r="A38" s="1364">
        <v>1418</v>
      </c>
      <c r="B38" s="1364" t="b">
        <f>Check!$AR$1419</f>
        <v>1</v>
      </c>
      <c r="C38" s="1364"/>
      <c r="D38" s="1364"/>
      <c r="E38" s="1364"/>
      <c r="F38" s="1364"/>
      <c r="G38" s="1364"/>
      <c r="H38" s="1364"/>
      <c r="I38" s="1364"/>
      <c r="J38" s="1364"/>
      <c r="K38" s="1364"/>
      <c r="L38" s="1364"/>
      <c r="M38" s="1364"/>
      <c r="N38" s="1364"/>
    </row>
    <row r="39" spans="1:14" s="1363" customFormat="1">
      <c r="A39" s="1364">
        <v>1419</v>
      </c>
      <c r="B39" s="1364" t="b">
        <f>Check!$AR$1420</f>
        <v>1</v>
      </c>
      <c r="C39" s="1364"/>
      <c r="D39" s="1364"/>
      <c r="E39" s="1364"/>
      <c r="F39" s="1364"/>
      <c r="G39" s="1364"/>
      <c r="H39" s="1364"/>
      <c r="I39" s="1364"/>
      <c r="J39" s="1364"/>
      <c r="K39" s="1364"/>
      <c r="L39" s="1364"/>
      <c r="M39" s="1364"/>
      <c r="N39" s="1364"/>
    </row>
    <row r="40" spans="1:14" s="1363" customFormat="1">
      <c r="A40" s="1364">
        <v>1420</v>
      </c>
      <c r="B40" s="1364" t="b">
        <f>Check!$AR$1421</f>
        <v>1</v>
      </c>
      <c r="C40" s="1364"/>
      <c r="D40" s="1364"/>
      <c r="E40" s="1364"/>
      <c r="F40" s="1364"/>
      <c r="G40" s="1364"/>
      <c r="H40" s="1364"/>
      <c r="I40" s="1364"/>
      <c r="J40" s="1364"/>
      <c r="K40" s="1364"/>
      <c r="L40" s="1364"/>
      <c r="M40" s="1364"/>
      <c r="N40" s="1364"/>
    </row>
    <row r="41" spans="1:14" s="1363" customFormat="1">
      <c r="C41" s="1363" t="e">
        <f ca="1">ADDRESS(OFFSET(E41,1,D41-1,1,1),COLUMN(OFFSET(E41,0,D41-1,1,1)),4,1)</f>
        <v>#N/A</v>
      </c>
      <c r="D41" s="1363" t="e">
        <f>MATCH(FALSE,ISERROR(E41:J41),0)</f>
        <v>#N/A</v>
      </c>
      <c r="E41" s="1363" t="e">
        <f t="shared" ref="E41:J41" si="5">MATCH(FALSE,ISNUMBER(E10:E26),0)</f>
        <v>#N/A</v>
      </c>
      <c r="F41" s="1363" t="e">
        <f t="shared" si="5"/>
        <v>#N/A</v>
      </c>
      <c r="G41" s="1363" t="e">
        <f t="shared" si="5"/>
        <v>#N/A</v>
      </c>
      <c r="H41" s="1363" t="e">
        <f t="shared" si="5"/>
        <v>#N/A</v>
      </c>
      <c r="I41" s="1363" t="e">
        <f t="shared" si="5"/>
        <v>#N/A</v>
      </c>
      <c r="J41" s="1363" t="e">
        <f t="shared" si="5"/>
        <v>#N/A</v>
      </c>
    </row>
    <row r="42" spans="1:14" s="1363" customFormat="1">
      <c r="E42" s="1363">
        <f t="shared" ref="E42:J42" si="6">IF(ISERROR(E41),0,ROW(E10)+E41-1)</f>
        <v>0</v>
      </c>
      <c r="F42" s="1363">
        <f t="shared" si="6"/>
        <v>0</v>
      </c>
      <c r="G42" s="1363">
        <f t="shared" si="6"/>
        <v>0</v>
      </c>
      <c r="H42" s="1363">
        <f t="shared" si="6"/>
        <v>0</v>
      </c>
      <c r="I42" s="1363">
        <f t="shared" si="6"/>
        <v>0</v>
      </c>
      <c r="J42" s="1363">
        <f t="shared" si="6"/>
        <v>0</v>
      </c>
    </row>
    <row r="43" spans="1:14" s="1363" customFormat="1"/>
    <row r="44" spans="1:14" s="1363" customFormat="1"/>
    <row r="45" spans="1:14" s="1363" customFormat="1"/>
    <row r="46" spans="1:14" s="1363" customFormat="1"/>
    <row r="47" spans="1:14" s="1363" customFormat="1"/>
    <row r="48" spans="1:14"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mergeCells count="6">
    <mergeCell ref="B7:D8"/>
    <mergeCell ref="K7:M8"/>
    <mergeCell ref="C10:C13"/>
    <mergeCell ref="L10:L13"/>
    <mergeCell ref="C14:C17"/>
    <mergeCell ref="L14:L17"/>
  </mergeCells>
  <conditionalFormatting sqref="I26">
    <cfRule type="expression" dxfId="1137" priority="4" stopIfTrue="1">
      <formula>NOT(AND(AND($B$29,$B$35),$B$38))</formula>
    </cfRule>
  </conditionalFormatting>
  <conditionalFormatting sqref="G26">
    <cfRule type="expression" dxfId="1136" priority="5" stopIfTrue="1">
      <formula>NOT(AND(AND($B$30,$B$36),$B$39))</formula>
    </cfRule>
  </conditionalFormatting>
  <conditionalFormatting sqref="E26">
    <cfRule type="expression" dxfId="1135" priority="6" stopIfTrue="1">
      <formula>NOT(AND(AND($B$31,$B$37),$B$40))</formula>
    </cfRule>
  </conditionalFormatting>
  <conditionalFormatting sqref="J26">
    <cfRule type="expression" dxfId="1134" priority="1" stopIfTrue="1">
      <formula>NOT($B$32)</formula>
    </cfRule>
  </conditionalFormatting>
  <conditionalFormatting sqref="H26">
    <cfRule type="expression" dxfId="1133" priority="2" stopIfTrue="1">
      <formula>NOT($B$33)</formula>
    </cfRule>
  </conditionalFormatting>
  <conditionalFormatting sqref="F26">
    <cfRule type="expression" dxfId="1132" priority="3" stopIfTrue="1">
      <formula>NOT($B$34)</formula>
    </cfRule>
  </conditionalFormatting>
  <printOptions horizontalCentered="1" verticalCentered="1"/>
  <pageMargins left="0.75" right="0.75" top="1" bottom="1" header="0.5" footer="0.5"/>
  <pageSetup paperSize="9" scale="50" orientation="landscape" horizontalDpi="4294967292" r:id="rId1"/>
  <headerFooter alignWithMargins="0">
    <oddHeader xml:space="preserve">&amp;C&amp;"Miriam,Regular"&amp;A
</oddHeader>
    <oddFooter>Page &amp;P</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1" workbookViewId="0">
      <selection activeCell="N20" sqref="N20"/>
    </sheetView>
  </sheetViews>
  <sheetFormatPr defaultColWidth="7.75" defaultRowHeight="11.25"/>
  <cols>
    <col min="1" max="1" width="4.75" style="60" bestFit="1" customWidth="1"/>
    <col min="2" max="2" width="51.375" style="60" customWidth="1"/>
    <col min="3" max="3" width="9.75" style="60" bestFit="1" customWidth="1"/>
    <col min="4" max="4" width="10.25" style="154" bestFit="1" customWidth="1"/>
    <col min="5" max="5" width="10.5" style="60" bestFit="1" customWidth="1"/>
    <col min="6" max="7" width="10.75" style="60" bestFit="1" customWidth="1"/>
    <col min="8" max="8" width="10.375" style="60" bestFit="1" customWidth="1"/>
    <col min="9" max="9" width="9.75" style="60" bestFit="1" customWidth="1"/>
    <col min="10" max="10" width="10.25" style="60" bestFit="1" customWidth="1"/>
    <col min="11" max="11" width="10.5" style="60" bestFit="1" customWidth="1"/>
    <col min="12" max="13" width="10.75" style="60" bestFit="1" customWidth="1"/>
    <col min="14" max="14" width="10.375" style="60" bestFit="1" customWidth="1"/>
    <col min="15" max="15" width="10.125" style="60" bestFit="1" customWidth="1"/>
    <col min="16" max="16" width="9.375" style="60" bestFit="1" customWidth="1"/>
    <col min="17" max="17" width="10.125" style="60" bestFit="1" customWidth="1"/>
    <col min="18" max="18" width="10.625" style="60" bestFit="1" customWidth="1"/>
    <col min="19" max="19" width="10.375" style="60" bestFit="1" customWidth="1"/>
    <col min="20" max="20" width="10.625" style="60" bestFit="1" customWidth="1"/>
    <col min="21" max="21" width="10.125" style="60" bestFit="1" customWidth="1"/>
    <col min="22" max="22" width="9.375" style="60" bestFit="1" customWidth="1"/>
    <col min="23" max="23" width="10.125" style="60" bestFit="1" customWidth="1"/>
    <col min="24" max="24" width="10.625" style="60" bestFit="1" customWidth="1"/>
    <col min="25" max="25" width="10.375" style="154" bestFit="1" customWidth="1"/>
    <col min="26" max="26" width="10.625" style="60" bestFit="1" customWidth="1"/>
    <col min="27" max="27" width="51.375" style="60" customWidth="1"/>
    <col min="28" max="28" width="5.75" style="60" bestFit="1" customWidth="1"/>
    <col min="29" max="1000" width="7.75" style="1363"/>
    <col min="1001" max="16384" width="7.75" style="60"/>
  </cols>
  <sheetData>
    <row r="1" spans="1:28" ht="20.25">
      <c r="A1" s="56"/>
      <c r="B1" s="57" t="s">
        <v>272</v>
      </c>
      <c r="C1" s="58"/>
      <c r="D1" s="58"/>
      <c r="E1" s="58"/>
      <c r="F1" s="58"/>
      <c r="G1" s="58"/>
      <c r="H1" s="58"/>
      <c r="I1" s="58"/>
      <c r="J1" s="58"/>
      <c r="K1" s="58"/>
      <c r="L1" s="58"/>
      <c r="M1" s="58"/>
      <c r="N1" s="56"/>
      <c r="O1" s="56"/>
      <c r="P1" s="58"/>
      <c r="Q1" s="58"/>
      <c r="R1" s="58"/>
      <c r="S1" s="58"/>
      <c r="T1" s="58"/>
      <c r="U1" s="58"/>
      <c r="V1" s="58"/>
      <c r="W1" s="58"/>
      <c r="X1" s="58"/>
      <c r="Y1" s="58"/>
      <c r="Z1" s="58"/>
      <c r="AA1" s="59" t="s">
        <v>272</v>
      </c>
      <c r="AB1" s="56"/>
    </row>
    <row r="2" spans="1:28" ht="13.15" customHeight="1">
      <c r="A2" s="56"/>
      <c r="B2" s="61"/>
      <c r="C2" s="58"/>
      <c r="D2" s="58"/>
      <c r="E2" s="58"/>
      <c r="F2" s="58"/>
      <c r="G2" s="58"/>
      <c r="H2" s="58"/>
      <c r="I2" s="58"/>
      <c r="J2" s="58"/>
      <c r="K2" s="58"/>
      <c r="L2" s="58"/>
      <c r="M2" s="58"/>
      <c r="N2" s="62"/>
      <c r="O2" s="62"/>
      <c r="P2" s="58"/>
      <c r="Q2" s="58"/>
      <c r="R2" s="58"/>
      <c r="S2" s="58"/>
      <c r="T2" s="58"/>
      <c r="U2" s="58"/>
      <c r="V2" s="58"/>
      <c r="W2" s="58"/>
      <c r="X2" s="58"/>
      <c r="Y2" s="58"/>
      <c r="Z2" s="58"/>
      <c r="AA2" s="63"/>
      <c r="AB2" s="56"/>
    </row>
    <row r="3" spans="1:28" ht="15.75">
      <c r="A3" s="56"/>
      <c r="B3" s="64" t="s">
        <v>167</v>
      </c>
      <c r="C3" s="58"/>
      <c r="D3" s="58"/>
      <c r="E3" s="58"/>
      <c r="F3" s="58"/>
      <c r="G3" s="58"/>
      <c r="H3" s="58"/>
      <c r="I3" s="58"/>
      <c r="J3" s="58"/>
      <c r="K3" s="58"/>
      <c r="L3" s="58"/>
      <c r="M3" s="58"/>
      <c r="N3" s="65"/>
      <c r="O3" s="65"/>
      <c r="P3" s="58"/>
      <c r="Q3" s="58"/>
      <c r="R3" s="58"/>
      <c r="S3" s="58"/>
      <c r="T3" s="58"/>
      <c r="U3" s="58"/>
      <c r="V3" s="58"/>
      <c r="W3" s="58"/>
      <c r="X3" s="58"/>
      <c r="Y3" s="58"/>
      <c r="Z3" s="58"/>
      <c r="AA3" s="66" t="s">
        <v>167</v>
      </c>
      <c r="AB3" s="56"/>
    </row>
    <row r="4" spans="1:28" ht="13.5" thickBot="1">
      <c r="A4" s="56"/>
      <c r="B4" s="61"/>
      <c r="C4" s="58"/>
      <c r="D4" s="58"/>
      <c r="E4" s="58"/>
      <c r="F4" s="58"/>
      <c r="G4" s="58"/>
      <c r="H4" s="58"/>
      <c r="I4" s="58"/>
      <c r="J4" s="58"/>
      <c r="K4" s="58"/>
      <c r="L4" s="58"/>
      <c r="M4" s="58"/>
      <c r="N4" s="67"/>
      <c r="O4" s="67"/>
      <c r="P4" s="58"/>
      <c r="Q4" s="58"/>
      <c r="R4" s="58"/>
      <c r="S4" s="58"/>
      <c r="T4" s="58"/>
      <c r="U4" s="58"/>
      <c r="V4" s="58"/>
      <c r="W4" s="58"/>
      <c r="X4" s="58"/>
      <c r="Y4" s="58"/>
      <c r="Z4" s="58"/>
      <c r="AA4" s="63"/>
      <c r="AB4" s="56"/>
    </row>
    <row r="5" spans="1:28" ht="16.5" thickTop="1" thickBot="1">
      <c r="A5" s="56"/>
      <c r="B5" s="314"/>
      <c r="C5" s="718"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D5" s="718"/>
      <c r="E5" s="718"/>
      <c r="F5" s="718"/>
      <c r="G5" s="718"/>
      <c r="H5" s="718"/>
      <c r="I5" s="718"/>
      <c r="J5" s="718"/>
      <c r="K5" s="718"/>
      <c r="L5" s="718"/>
      <c r="M5" s="718"/>
      <c r="N5" s="808"/>
      <c r="O5" s="809" t="str">
        <f>"לשלושה חודשים שהסתיימו ביום " &amp;TEXT(L0!$E$34,"DD ")&amp;"ב"&amp;TEXT(L0!$E$34,"MMM")</f>
        <v>לשלושה חודשים שהסתיימו ביום 30 ביונ</v>
      </c>
      <c r="P5" s="809"/>
      <c r="Q5" s="809"/>
      <c r="R5" s="809"/>
      <c r="S5" s="809"/>
      <c r="T5" s="809"/>
      <c r="U5" s="809"/>
      <c r="V5" s="809"/>
      <c r="W5" s="809"/>
      <c r="X5" s="809"/>
      <c r="Y5" s="809"/>
      <c r="Z5" s="809"/>
      <c r="AA5" s="319"/>
      <c r="AB5" s="56"/>
    </row>
    <row r="6" spans="1:28" ht="14.25" thickTop="1" thickBot="1">
      <c r="A6" s="56"/>
      <c r="B6" s="314"/>
      <c r="C6" s="810">
        <f>DATE(YEAR(L0!$E$34),MONTH(L0!$E$34)-12+1,1)-1</f>
        <v>41820</v>
      </c>
      <c r="D6" s="811"/>
      <c r="E6" s="811"/>
      <c r="F6" s="811"/>
      <c r="G6" s="811"/>
      <c r="H6" s="812"/>
      <c r="I6" s="572">
        <f>L0!$E$34</f>
        <v>42185</v>
      </c>
      <c r="J6" s="573"/>
      <c r="K6" s="573"/>
      <c r="L6" s="573"/>
      <c r="M6" s="573"/>
      <c r="N6" s="813"/>
      <c r="O6" s="814">
        <f>DATE(YEAR(L0!$E$34),MONTH(L0!$E$34)-12+1,1)-1</f>
        <v>41820</v>
      </c>
      <c r="P6" s="811"/>
      <c r="Q6" s="811"/>
      <c r="R6" s="811"/>
      <c r="S6" s="811"/>
      <c r="T6" s="812"/>
      <c r="U6" s="572">
        <f>L0!$E$34</f>
        <v>42185</v>
      </c>
      <c r="V6" s="573"/>
      <c r="W6" s="573"/>
      <c r="X6" s="573"/>
      <c r="Y6" s="573"/>
      <c r="Z6" s="573"/>
      <c r="AA6" s="319"/>
      <c r="AB6" s="56"/>
    </row>
    <row r="7" spans="1:28" ht="15.6" customHeight="1" thickTop="1">
      <c r="A7" s="75"/>
      <c r="B7" s="160"/>
      <c r="C7" s="815"/>
      <c r="D7" s="816" t="s">
        <v>35458</v>
      </c>
      <c r="E7" s="816"/>
      <c r="F7" s="816"/>
      <c r="G7" s="816"/>
      <c r="H7" s="817"/>
      <c r="I7" s="815"/>
      <c r="J7" s="816" t="s">
        <v>35458</v>
      </c>
      <c r="K7" s="816"/>
      <c r="L7" s="816"/>
      <c r="M7" s="816"/>
      <c r="N7" s="818"/>
      <c r="O7" s="815"/>
      <c r="P7" s="816" t="s">
        <v>35458</v>
      </c>
      <c r="Q7" s="816"/>
      <c r="R7" s="816"/>
      <c r="S7" s="816"/>
      <c r="T7" s="817"/>
      <c r="U7" s="815"/>
      <c r="V7" s="816" t="s">
        <v>35458</v>
      </c>
      <c r="W7" s="816"/>
      <c r="X7" s="816"/>
      <c r="Y7" s="816"/>
      <c r="Z7" s="816"/>
      <c r="AA7" s="165"/>
      <c r="AB7" s="83"/>
    </row>
    <row r="8" spans="1:28" ht="15.6" customHeight="1">
      <c r="A8" s="84"/>
      <c r="B8" s="534"/>
      <c r="C8" s="167"/>
      <c r="D8" s="167"/>
      <c r="E8" s="819" t="s">
        <v>35457</v>
      </c>
      <c r="F8" s="820"/>
      <c r="G8" s="820"/>
      <c r="H8" s="821"/>
      <c r="I8" s="167"/>
      <c r="J8" s="167"/>
      <c r="K8" s="819" t="s">
        <v>35457</v>
      </c>
      <c r="L8" s="820"/>
      <c r="M8" s="820"/>
      <c r="N8" s="822"/>
      <c r="O8" s="167"/>
      <c r="P8" s="167"/>
      <c r="Q8" s="819" t="s">
        <v>35457</v>
      </c>
      <c r="R8" s="820"/>
      <c r="S8" s="820"/>
      <c r="T8" s="821"/>
      <c r="U8" s="167"/>
      <c r="V8" s="167"/>
      <c r="W8" s="819" t="s">
        <v>35457</v>
      </c>
      <c r="X8" s="820"/>
      <c r="Y8" s="820"/>
      <c r="Z8" s="820"/>
      <c r="AA8" s="823"/>
      <c r="AB8" s="93"/>
    </row>
    <row r="9" spans="1:28" ht="15.6" customHeight="1">
      <c r="A9" s="84"/>
      <c r="B9" s="166" t="s">
        <v>271</v>
      </c>
      <c r="C9" s="167" t="s">
        <v>35793</v>
      </c>
      <c r="D9" s="167" t="s">
        <v>35794</v>
      </c>
      <c r="E9" s="168" t="s">
        <v>35793</v>
      </c>
      <c r="F9" s="168" t="s">
        <v>35795</v>
      </c>
      <c r="G9" s="168"/>
      <c r="H9" s="328"/>
      <c r="I9" s="167" t="s">
        <v>35793</v>
      </c>
      <c r="J9" s="167" t="s">
        <v>35794</v>
      </c>
      <c r="K9" s="168" t="s">
        <v>35793</v>
      </c>
      <c r="L9" s="168" t="s">
        <v>35795</v>
      </c>
      <c r="M9" s="168"/>
      <c r="N9" s="329"/>
      <c r="O9" s="167" t="s">
        <v>35793</v>
      </c>
      <c r="P9" s="167" t="s">
        <v>35794</v>
      </c>
      <c r="Q9" s="168" t="s">
        <v>35793</v>
      </c>
      <c r="R9" s="168" t="s">
        <v>35795</v>
      </c>
      <c r="S9" s="168"/>
      <c r="T9" s="328"/>
      <c r="U9" s="167" t="s">
        <v>35793</v>
      </c>
      <c r="V9" s="167" t="s">
        <v>35794</v>
      </c>
      <c r="W9" s="168" t="s">
        <v>35793</v>
      </c>
      <c r="X9" s="168" t="s">
        <v>35795</v>
      </c>
      <c r="Y9" s="168"/>
      <c r="Z9" s="168"/>
      <c r="AA9" s="172" t="s">
        <v>271</v>
      </c>
      <c r="AB9" s="93"/>
    </row>
    <row r="10" spans="1:28" ht="15.6" customHeight="1" thickBot="1">
      <c r="A10" s="84"/>
      <c r="B10" s="173"/>
      <c r="C10" s="96" t="s">
        <v>35796</v>
      </c>
      <c r="D10" s="96" t="s">
        <v>35797</v>
      </c>
      <c r="E10" s="97" t="s">
        <v>35796</v>
      </c>
      <c r="F10" s="97" t="s">
        <v>969</v>
      </c>
      <c r="G10" s="97" t="s">
        <v>35798</v>
      </c>
      <c r="H10" s="100" t="s">
        <v>35799</v>
      </c>
      <c r="I10" s="96" t="s">
        <v>35796</v>
      </c>
      <c r="J10" s="96" t="s">
        <v>35797</v>
      </c>
      <c r="K10" s="97" t="s">
        <v>35796</v>
      </c>
      <c r="L10" s="97" t="s">
        <v>969</v>
      </c>
      <c r="M10" s="97" t="s">
        <v>35798</v>
      </c>
      <c r="N10" s="331" t="s">
        <v>35799</v>
      </c>
      <c r="O10" s="96" t="s">
        <v>35796</v>
      </c>
      <c r="P10" s="96" t="s">
        <v>35797</v>
      </c>
      <c r="Q10" s="97" t="s">
        <v>35796</v>
      </c>
      <c r="R10" s="97" t="s">
        <v>969</v>
      </c>
      <c r="S10" s="97" t="s">
        <v>35798</v>
      </c>
      <c r="T10" s="100" t="s">
        <v>35799</v>
      </c>
      <c r="U10" s="96" t="s">
        <v>35796</v>
      </c>
      <c r="V10" s="96" t="s">
        <v>35797</v>
      </c>
      <c r="W10" s="97" t="s">
        <v>35796</v>
      </c>
      <c r="X10" s="97" t="s">
        <v>969</v>
      </c>
      <c r="Y10" s="97" t="s">
        <v>35798</v>
      </c>
      <c r="Z10" s="97" t="s">
        <v>35799</v>
      </c>
      <c r="AA10" s="176"/>
      <c r="AB10" s="55"/>
    </row>
    <row r="11" spans="1:28" ht="15.6" customHeight="1" thickTop="1" thickBot="1">
      <c r="A11" s="102" t="s">
        <v>35800</v>
      </c>
      <c r="B11" s="177"/>
      <c r="C11" s="105" t="s">
        <v>35801</v>
      </c>
      <c r="D11" s="106" t="s">
        <v>35802</v>
      </c>
      <c r="E11" s="106" t="s">
        <v>35803</v>
      </c>
      <c r="F11" s="106" t="s">
        <v>35804</v>
      </c>
      <c r="G11" s="106" t="s">
        <v>35805</v>
      </c>
      <c r="H11" s="335" t="s">
        <v>35806</v>
      </c>
      <c r="I11" s="105" t="s">
        <v>35177</v>
      </c>
      <c r="J11" s="106" t="s">
        <v>35178</v>
      </c>
      <c r="K11" s="106" t="s">
        <v>35179</v>
      </c>
      <c r="L11" s="106" t="s">
        <v>35807</v>
      </c>
      <c r="M11" s="106" t="s">
        <v>35808</v>
      </c>
      <c r="N11" s="552" t="s">
        <v>35809</v>
      </c>
      <c r="O11" s="105" t="s">
        <v>35058</v>
      </c>
      <c r="P11" s="106" t="s">
        <v>35059</v>
      </c>
      <c r="Q11" s="106" t="s">
        <v>35060</v>
      </c>
      <c r="R11" s="106" t="s">
        <v>270</v>
      </c>
      <c r="S11" s="106" t="s">
        <v>269</v>
      </c>
      <c r="T11" s="335" t="s">
        <v>268</v>
      </c>
      <c r="U11" s="105" t="s">
        <v>35024</v>
      </c>
      <c r="V11" s="106" t="s">
        <v>34980</v>
      </c>
      <c r="W11" s="106" t="s">
        <v>34981</v>
      </c>
      <c r="X11" s="106" t="s">
        <v>264</v>
      </c>
      <c r="Y11" s="106" t="s">
        <v>263</v>
      </c>
      <c r="Z11" s="106" t="s">
        <v>262</v>
      </c>
      <c r="AA11" s="180"/>
      <c r="AB11" s="111" t="s">
        <v>35810</v>
      </c>
    </row>
    <row r="12" spans="1:28" ht="15.6" customHeight="1" thickTop="1">
      <c r="A12" s="112">
        <v>1</v>
      </c>
      <c r="B12" s="182" t="s">
        <v>35811</v>
      </c>
      <c r="C12" s="824">
        <f t="shared" ref="C12:C20" si="0">SUM(D12:E12)</f>
        <v>112200</v>
      </c>
      <c r="D12" s="116">
        <v>0</v>
      </c>
      <c r="E12" s="825">
        <f>SUM(F12:H12)</f>
        <v>112200</v>
      </c>
      <c r="F12" s="116">
        <v>45200</v>
      </c>
      <c r="G12" s="116">
        <v>0</v>
      </c>
      <c r="H12" s="119">
        <v>67000</v>
      </c>
      <c r="I12" s="824">
        <f t="shared" ref="I12:I20" si="1">SUM(J12:K12)</f>
        <v>157900</v>
      </c>
      <c r="J12" s="116">
        <v>0</v>
      </c>
      <c r="K12" s="825">
        <f>SUM(L12:N12)</f>
        <v>157900</v>
      </c>
      <c r="L12" s="116">
        <v>69500</v>
      </c>
      <c r="M12" s="116">
        <v>0</v>
      </c>
      <c r="N12" s="423">
        <v>88400</v>
      </c>
      <c r="O12" s="824">
        <f>SUM(P12:Q12)</f>
        <v>113000</v>
      </c>
      <c r="P12" s="116">
        <v>0</v>
      </c>
      <c r="Q12" s="825">
        <f>SUM(R12:T12)</f>
        <v>113000</v>
      </c>
      <c r="R12" s="116">
        <v>45800</v>
      </c>
      <c r="S12" s="116">
        <v>0</v>
      </c>
      <c r="T12" s="119">
        <v>67200</v>
      </c>
      <c r="U12" s="824">
        <f>SUM(V12:W12)</f>
        <v>139200</v>
      </c>
      <c r="V12" s="116">
        <v>0</v>
      </c>
      <c r="W12" s="825">
        <f>SUM(X12:Z12)</f>
        <v>139200</v>
      </c>
      <c r="X12" s="116">
        <v>66000</v>
      </c>
      <c r="Y12" s="116">
        <v>0</v>
      </c>
      <c r="Z12" s="116">
        <v>73200</v>
      </c>
      <c r="AA12" s="826" t="s">
        <v>35811</v>
      </c>
      <c r="AB12" s="191">
        <v>1</v>
      </c>
    </row>
    <row r="13" spans="1:28" ht="15.6" customHeight="1">
      <c r="A13" s="112">
        <v>2</v>
      </c>
      <c r="B13" s="192" t="s">
        <v>35812</v>
      </c>
      <c r="C13" s="827">
        <f t="shared" si="0"/>
        <v>7800</v>
      </c>
      <c r="D13" s="124">
        <v>0</v>
      </c>
      <c r="E13" s="828">
        <f>SUM(F13:H13)</f>
        <v>7800</v>
      </c>
      <c r="F13" s="124">
        <v>1300</v>
      </c>
      <c r="G13" s="124">
        <v>0</v>
      </c>
      <c r="H13" s="127">
        <v>6500</v>
      </c>
      <c r="I13" s="827">
        <f t="shared" si="1"/>
        <v>-2400</v>
      </c>
      <c r="J13" s="124">
        <v>0</v>
      </c>
      <c r="K13" s="828">
        <f>SUM(L13:N13)</f>
        <v>-2400</v>
      </c>
      <c r="L13" s="124">
        <v>-6300</v>
      </c>
      <c r="M13" s="124">
        <v>0</v>
      </c>
      <c r="N13" s="424">
        <v>3900</v>
      </c>
      <c r="O13" s="827">
        <f>SUM(P13:Q13)</f>
        <v>4800</v>
      </c>
      <c r="P13" s="124">
        <v>0</v>
      </c>
      <c r="Q13" s="828">
        <f>SUM(R13:T13)</f>
        <v>4800</v>
      </c>
      <c r="R13" s="124">
        <v>200</v>
      </c>
      <c r="S13" s="124">
        <v>0</v>
      </c>
      <c r="T13" s="127">
        <v>4600</v>
      </c>
      <c r="U13" s="827">
        <f>SUM(V13:W13)</f>
        <v>1600</v>
      </c>
      <c r="V13" s="124">
        <v>0</v>
      </c>
      <c r="W13" s="828">
        <f>SUM(X13:Z13)</f>
        <v>1600</v>
      </c>
      <c r="X13" s="124">
        <v>-800</v>
      </c>
      <c r="Y13" s="124">
        <v>0</v>
      </c>
      <c r="Z13" s="124">
        <v>2400</v>
      </c>
      <c r="AA13" s="829" t="s">
        <v>35812</v>
      </c>
      <c r="AB13" s="199">
        <v>2</v>
      </c>
    </row>
    <row r="14" spans="1:28" ht="15.6" customHeight="1">
      <c r="A14" s="112">
        <v>3</v>
      </c>
      <c r="B14" s="192" t="s">
        <v>35813</v>
      </c>
      <c r="C14" s="827">
        <f t="shared" si="0"/>
        <v>-39100</v>
      </c>
      <c r="D14" s="124">
        <v>0</v>
      </c>
      <c r="E14" s="828">
        <f>SUM(F14:H14)</f>
        <v>-39100</v>
      </c>
      <c r="F14" s="124">
        <v>-30900</v>
      </c>
      <c r="G14" s="124">
        <v>0</v>
      </c>
      <c r="H14" s="127">
        <v>-8200</v>
      </c>
      <c r="I14" s="827">
        <f t="shared" si="1"/>
        <v>-49600</v>
      </c>
      <c r="J14" s="124">
        <v>0</v>
      </c>
      <c r="K14" s="828">
        <f>SUM(L14:N14)</f>
        <v>-49600</v>
      </c>
      <c r="L14" s="124">
        <v>-17100</v>
      </c>
      <c r="M14" s="124">
        <v>0</v>
      </c>
      <c r="N14" s="424">
        <v>-32500</v>
      </c>
      <c r="O14" s="827">
        <f>SUM(P14:Q14)</f>
        <v>-16800</v>
      </c>
      <c r="P14" s="124">
        <v>0</v>
      </c>
      <c r="Q14" s="828">
        <f>SUM(R14:T14)</f>
        <v>-16800</v>
      </c>
      <c r="R14" s="124">
        <v>-19800</v>
      </c>
      <c r="S14" s="124">
        <v>0</v>
      </c>
      <c r="T14" s="127">
        <v>3000</v>
      </c>
      <c r="U14" s="827">
        <f>SUM(V14:W14)</f>
        <v>-18900</v>
      </c>
      <c r="V14" s="124">
        <v>0</v>
      </c>
      <c r="W14" s="828">
        <f>SUM(X14:Z14)</f>
        <v>-18900</v>
      </c>
      <c r="X14" s="124">
        <v>-9800</v>
      </c>
      <c r="Y14" s="124">
        <v>0</v>
      </c>
      <c r="Z14" s="124">
        <v>-9100</v>
      </c>
      <c r="AA14" s="829" t="s">
        <v>35813</v>
      </c>
      <c r="AB14" s="199">
        <v>3</v>
      </c>
    </row>
    <row r="15" spans="1:28" ht="15.6" customHeight="1">
      <c r="A15" s="112">
        <v>4</v>
      </c>
      <c r="B15" s="192" t="s">
        <v>35814</v>
      </c>
      <c r="C15" s="827">
        <f t="shared" si="0"/>
        <v>40200</v>
      </c>
      <c r="D15" s="124">
        <v>0</v>
      </c>
      <c r="E15" s="828">
        <f>SUM(F15:H15)</f>
        <v>40200</v>
      </c>
      <c r="F15" s="124">
        <v>28800</v>
      </c>
      <c r="G15" s="124">
        <v>0</v>
      </c>
      <c r="H15" s="127">
        <v>11400</v>
      </c>
      <c r="I15" s="827">
        <f t="shared" si="1"/>
        <v>32100</v>
      </c>
      <c r="J15" s="124">
        <v>0</v>
      </c>
      <c r="K15" s="828">
        <f>SUM(L15:N15)</f>
        <v>32100</v>
      </c>
      <c r="L15" s="124">
        <v>17500</v>
      </c>
      <c r="M15" s="124">
        <v>0</v>
      </c>
      <c r="N15" s="424">
        <v>14600</v>
      </c>
      <c r="O15" s="827">
        <f>SUM(P15:Q15)</f>
        <v>20100</v>
      </c>
      <c r="P15" s="124">
        <v>0</v>
      </c>
      <c r="Q15" s="828">
        <f>SUM(R15:T15)</f>
        <v>20100</v>
      </c>
      <c r="R15" s="124">
        <v>18200</v>
      </c>
      <c r="S15" s="124">
        <v>0</v>
      </c>
      <c r="T15" s="127">
        <v>1900</v>
      </c>
      <c r="U15" s="827">
        <f>SUM(V15:W15)</f>
        <v>16100</v>
      </c>
      <c r="V15" s="124">
        <v>0</v>
      </c>
      <c r="W15" s="828">
        <f>SUM(X15:Z15)</f>
        <v>16100</v>
      </c>
      <c r="X15" s="124">
        <v>8200</v>
      </c>
      <c r="Y15" s="124">
        <v>0</v>
      </c>
      <c r="Z15" s="124">
        <v>7900</v>
      </c>
      <c r="AA15" s="829" t="s">
        <v>35814</v>
      </c>
      <c r="AB15" s="199">
        <v>4</v>
      </c>
    </row>
    <row r="16" spans="1:28" ht="15.6" customHeight="1">
      <c r="A16" s="112">
        <v>5</v>
      </c>
      <c r="B16" s="192" t="s">
        <v>35246</v>
      </c>
      <c r="C16" s="827">
        <f t="shared" si="0"/>
        <v>1100</v>
      </c>
      <c r="D16" s="828">
        <f>SUM(D14:D15)</f>
        <v>0</v>
      </c>
      <c r="E16" s="828">
        <f>SUM(E14:E15)</f>
        <v>1100</v>
      </c>
      <c r="F16" s="828">
        <f>SUM(F14:F15)</f>
        <v>-2100</v>
      </c>
      <c r="G16" s="828">
        <f>SUM(G14:G15)</f>
        <v>0</v>
      </c>
      <c r="H16" s="830">
        <f>SUM(H14:H15)</f>
        <v>3200</v>
      </c>
      <c r="I16" s="827">
        <f t="shared" si="1"/>
        <v>-17500</v>
      </c>
      <c r="J16" s="828">
        <f t="shared" ref="J16:Z16" si="2">SUM(J14:J15)</f>
        <v>0</v>
      </c>
      <c r="K16" s="828">
        <f t="shared" si="2"/>
        <v>-17500</v>
      </c>
      <c r="L16" s="828">
        <f t="shared" si="2"/>
        <v>400</v>
      </c>
      <c r="M16" s="828">
        <f t="shared" si="2"/>
        <v>0</v>
      </c>
      <c r="N16" s="831">
        <f t="shared" si="2"/>
        <v>-17900</v>
      </c>
      <c r="O16" s="827">
        <f t="shared" si="2"/>
        <v>3300</v>
      </c>
      <c r="P16" s="828">
        <f t="shared" si="2"/>
        <v>0</v>
      </c>
      <c r="Q16" s="828">
        <f t="shared" si="2"/>
        <v>3300</v>
      </c>
      <c r="R16" s="828">
        <f t="shared" si="2"/>
        <v>-1600</v>
      </c>
      <c r="S16" s="828">
        <f t="shared" si="2"/>
        <v>0</v>
      </c>
      <c r="T16" s="830">
        <f t="shared" si="2"/>
        <v>4900</v>
      </c>
      <c r="U16" s="827">
        <f t="shared" si="2"/>
        <v>-2800</v>
      </c>
      <c r="V16" s="828">
        <f t="shared" si="2"/>
        <v>0</v>
      </c>
      <c r="W16" s="828">
        <f t="shared" si="2"/>
        <v>-2800</v>
      </c>
      <c r="X16" s="828">
        <f t="shared" si="2"/>
        <v>-1600</v>
      </c>
      <c r="Y16" s="828">
        <f t="shared" si="2"/>
        <v>0</v>
      </c>
      <c r="Z16" s="828">
        <f t="shared" si="2"/>
        <v>-1200</v>
      </c>
      <c r="AA16" s="829" t="s">
        <v>35246</v>
      </c>
      <c r="AB16" s="199">
        <v>5</v>
      </c>
    </row>
    <row r="17" spans="1:28" ht="15.6" customHeight="1">
      <c r="A17" s="112">
        <v>6</v>
      </c>
      <c r="B17" s="192" t="s">
        <v>18832</v>
      </c>
      <c r="C17" s="827">
        <f t="shared" si="0"/>
        <v>0</v>
      </c>
      <c r="D17" s="124">
        <v>0</v>
      </c>
      <c r="E17" s="828">
        <f>SUM(F17:H17)</f>
        <v>0</v>
      </c>
      <c r="F17" s="124">
        <v>0</v>
      </c>
      <c r="G17" s="124">
        <v>0</v>
      </c>
      <c r="H17" s="127">
        <v>0</v>
      </c>
      <c r="I17" s="827">
        <f t="shared" si="1"/>
        <v>0</v>
      </c>
      <c r="J17" s="124">
        <v>0</v>
      </c>
      <c r="K17" s="828">
        <f>SUM(L17:N17)</f>
        <v>0</v>
      </c>
      <c r="L17" s="124">
        <v>0</v>
      </c>
      <c r="M17" s="124">
        <v>0</v>
      </c>
      <c r="N17" s="424">
        <v>0</v>
      </c>
      <c r="O17" s="827">
        <f>SUM(P17:Q17)</f>
        <v>0</v>
      </c>
      <c r="P17" s="124">
        <v>0</v>
      </c>
      <c r="Q17" s="828">
        <f>SUM(R17:T17)</f>
        <v>0</v>
      </c>
      <c r="R17" s="124">
        <v>0</v>
      </c>
      <c r="S17" s="124">
        <v>0</v>
      </c>
      <c r="T17" s="127">
        <v>0</v>
      </c>
      <c r="U17" s="827">
        <f>SUM(V17:W17)</f>
        <v>0</v>
      </c>
      <c r="V17" s="124">
        <v>0</v>
      </c>
      <c r="W17" s="828">
        <f>SUM(X17:Z17)</f>
        <v>0</v>
      </c>
      <c r="X17" s="124">
        <v>0</v>
      </c>
      <c r="Y17" s="124">
        <v>0</v>
      </c>
      <c r="Z17" s="124">
        <v>0</v>
      </c>
      <c r="AA17" s="829" t="s">
        <v>18832</v>
      </c>
      <c r="AB17" s="199">
        <v>6</v>
      </c>
    </row>
    <row r="18" spans="1:28" ht="15.6" customHeight="1">
      <c r="A18" s="112">
        <v>7</v>
      </c>
      <c r="B18" s="192" t="s">
        <v>969</v>
      </c>
      <c r="C18" s="827">
        <f t="shared" si="0"/>
        <v>0</v>
      </c>
      <c r="D18" s="124">
        <v>0</v>
      </c>
      <c r="E18" s="828">
        <f>SUM(F18:H18)</f>
        <v>0</v>
      </c>
      <c r="F18" s="124">
        <v>0</v>
      </c>
      <c r="G18" s="124">
        <v>0</v>
      </c>
      <c r="H18" s="127">
        <v>0</v>
      </c>
      <c r="I18" s="827">
        <f t="shared" si="1"/>
        <v>0</v>
      </c>
      <c r="J18" s="124">
        <v>0</v>
      </c>
      <c r="K18" s="828">
        <f>SUM(L18:N18)</f>
        <v>0</v>
      </c>
      <c r="L18" s="124">
        <v>0</v>
      </c>
      <c r="M18" s="124">
        <v>0</v>
      </c>
      <c r="N18" s="424">
        <v>0</v>
      </c>
      <c r="O18" s="827">
        <f>SUM(P18:Q18)</f>
        <v>0</v>
      </c>
      <c r="P18" s="124">
        <v>0</v>
      </c>
      <c r="Q18" s="828">
        <f>SUM(R18:T18)</f>
        <v>0</v>
      </c>
      <c r="R18" s="124">
        <v>0</v>
      </c>
      <c r="S18" s="124">
        <v>0</v>
      </c>
      <c r="T18" s="127">
        <v>0</v>
      </c>
      <c r="U18" s="827">
        <f>SUM(V18:W18)</f>
        <v>0</v>
      </c>
      <c r="V18" s="124">
        <v>0</v>
      </c>
      <c r="W18" s="828">
        <f>SUM(X18:Z18)</f>
        <v>0</v>
      </c>
      <c r="X18" s="124">
        <v>0</v>
      </c>
      <c r="Y18" s="124">
        <v>0</v>
      </c>
      <c r="Z18" s="124">
        <v>0</v>
      </c>
      <c r="AA18" s="829" t="s">
        <v>969</v>
      </c>
      <c r="AB18" s="199">
        <v>7</v>
      </c>
    </row>
    <row r="19" spans="1:28" ht="15.6" customHeight="1">
      <c r="A19" s="832">
        <v>8</v>
      </c>
      <c r="B19" s="218" t="s">
        <v>35815</v>
      </c>
      <c r="C19" s="833">
        <f t="shared" si="0"/>
        <v>121100</v>
      </c>
      <c r="D19" s="834">
        <f>SUM(D16:D18,D12:D13)</f>
        <v>0</v>
      </c>
      <c r="E19" s="834">
        <f>SUM(E16:E18,E12:E13)</f>
        <v>121100</v>
      </c>
      <c r="F19" s="834">
        <f>SUM(F16:F18,F12:F13)</f>
        <v>44400</v>
      </c>
      <c r="G19" s="834">
        <f>SUM(G16:G18,G12:G13)</f>
        <v>0</v>
      </c>
      <c r="H19" s="835">
        <f>SUM(H16:H18,H12:H13)</f>
        <v>76700</v>
      </c>
      <c r="I19" s="833">
        <f t="shared" si="1"/>
        <v>138000</v>
      </c>
      <c r="J19" s="834">
        <f t="shared" ref="J19:Z19" si="3">SUM(J16:J18,J12:J13)</f>
        <v>0</v>
      </c>
      <c r="K19" s="834">
        <f t="shared" si="3"/>
        <v>138000</v>
      </c>
      <c r="L19" s="834">
        <f t="shared" si="3"/>
        <v>63600</v>
      </c>
      <c r="M19" s="834">
        <f t="shared" si="3"/>
        <v>0</v>
      </c>
      <c r="N19" s="836">
        <f t="shared" si="3"/>
        <v>74400</v>
      </c>
      <c r="O19" s="833">
        <f t="shared" si="3"/>
        <v>121100</v>
      </c>
      <c r="P19" s="834">
        <f t="shared" si="3"/>
        <v>0</v>
      </c>
      <c r="Q19" s="834">
        <f t="shared" si="3"/>
        <v>121100</v>
      </c>
      <c r="R19" s="834">
        <f t="shared" si="3"/>
        <v>44400</v>
      </c>
      <c r="S19" s="834">
        <f t="shared" si="3"/>
        <v>0</v>
      </c>
      <c r="T19" s="835">
        <f t="shared" si="3"/>
        <v>76700</v>
      </c>
      <c r="U19" s="833">
        <f t="shared" si="3"/>
        <v>138000</v>
      </c>
      <c r="V19" s="834">
        <f t="shared" si="3"/>
        <v>0</v>
      </c>
      <c r="W19" s="834">
        <f t="shared" si="3"/>
        <v>138000</v>
      </c>
      <c r="X19" s="834">
        <f t="shared" si="3"/>
        <v>63600</v>
      </c>
      <c r="Y19" s="834">
        <f t="shared" si="3"/>
        <v>0</v>
      </c>
      <c r="Z19" s="834">
        <f t="shared" si="3"/>
        <v>74400</v>
      </c>
      <c r="AA19" s="837" t="s">
        <v>35815</v>
      </c>
      <c r="AB19" s="199">
        <v>8</v>
      </c>
    </row>
    <row r="20" spans="1:28" ht="15.6" customHeight="1" thickBot="1">
      <c r="A20" s="143">
        <v>9</v>
      </c>
      <c r="B20" s="222" t="s">
        <v>35816</v>
      </c>
      <c r="C20" s="838">
        <f t="shared" si="0"/>
        <v>15200</v>
      </c>
      <c r="D20" s="224">
        <v>0</v>
      </c>
      <c r="E20" s="839">
        <f>SUM(F20:H20)</f>
        <v>15200</v>
      </c>
      <c r="F20" s="224">
        <v>1500</v>
      </c>
      <c r="G20" s="224">
        <v>0</v>
      </c>
      <c r="H20" s="840">
        <v>13700</v>
      </c>
      <c r="I20" s="838">
        <f t="shared" si="1"/>
        <v>11900</v>
      </c>
      <c r="J20" s="224">
        <v>0</v>
      </c>
      <c r="K20" s="839">
        <f>SUM(L20:N20)</f>
        <v>11900</v>
      </c>
      <c r="L20" s="224">
        <v>1800</v>
      </c>
      <c r="M20" s="224">
        <v>0</v>
      </c>
      <c r="N20" s="841">
        <v>10100</v>
      </c>
      <c r="O20" s="838">
        <f>SUM(P20:Q20)</f>
        <v>15200</v>
      </c>
      <c r="P20" s="224">
        <v>0</v>
      </c>
      <c r="Q20" s="839">
        <f>SUM(R20:T20)</f>
        <v>15200</v>
      </c>
      <c r="R20" s="224">
        <v>1500</v>
      </c>
      <c r="S20" s="224">
        <v>0</v>
      </c>
      <c r="T20" s="840">
        <v>13700</v>
      </c>
      <c r="U20" s="838">
        <f>SUM(V20:W20)</f>
        <v>11900</v>
      </c>
      <c r="V20" s="224">
        <v>0</v>
      </c>
      <c r="W20" s="839">
        <f>SUM(X20:Z20)</f>
        <v>11900</v>
      </c>
      <c r="X20" s="224">
        <v>1800</v>
      </c>
      <c r="Y20" s="224">
        <v>0</v>
      </c>
      <c r="Z20" s="224">
        <v>10100</v>
      </c>
      <c r="AA20" s="842" t="s">
        <v>35816</v>
      </c>
      <c r="AB20" s="152">
        <v>9</v>
      </c>
    </row>
    <row r="21" spans="1:28" s="1363" customFormat="1" ht="13.5" thickTop="1">
      <c r="A21" s="1364"/>
      <c r="B21" s="1365"/>
      <c r="C21" s="1364"/>
      <c r="D21" s="1366"/>
      <c r="E21" s="1364"/>
      <c r="F21" s="1364"/>
      <c r="G21" s="1364"/>
      <c r="H21" s="1364"/>
      <c r="I21" s="1364"/>
      <c r="J21" s="1364"/>
      <c r="K21" s="1364"/>
      <c r="L21" s="1364"/>
      <c r="M21" s="1364"/>
      <c r="N21" s="1364"/>
      <c r="O21" s="1364"/>
      <c r="P21" s="1364"/>
      <c r="Q21" s="1364"/>
      <c r="R21" s="1364"/>
      <c r="S21" s="1364"/>
      <c r="T21" s="1364"/>
      <c r="U21" s="1364"/>
      <c r="V21" s="1364"/>
      <c r="W21" s="1364"/>
      <c r="X21" s="1364"/>
      <c r="Y21" s="1366"/>
      <c r="Z21" s="1364"/>
      <c r="AA21" s="1364"/>
      <c r="AB21" s="1364"/>
    </row>
    <row r="22" spans="1:28" s="1363" customFormat="1">
      <c r="A22" s="1364"/>
      <c r="B22" s="1364"/>
      <c r="C22" s="1364"/>
      <c r="D22" s="1366"/>
      <c r="E22" s="1364"/>
      <c r="F22" s="1364"/>
      <c r="G22" s="1364"/>
      <c r="H22" s="1364"/>
      <c r="I22" s="1364"/>
      <c r="J22" s="1364"/>
      <c r="K22" s="1364"/>
      <c r="L22" s="1364"/>
      <c r="M22" s="1364"/>
      <c r="N22" s="1364"/>
      <c r="O22" s="1364"/>
      <c r="P22" s="1364"/>
      <c r="Q22" s="1364"/>
      <c r="R22" s="1364"/>
      <c r="S22" s="1364"/>
      <c r="T22" s="1364"/>
      <c r="U22" s="1364"/>
      <c r="V22" s="1364"/>
      <c r="W22" s="1364"/>
      <c r="X22" s="1364"/>
      <c r="Y22" s="1366"/>
      <c r="Z22" s="1364"/>
      <c r="AA22" s="1364"/>
      <c r="AB22" s="1364"/>
    </row>
    <row r="23" spans="1:28" s="1363" customFormat="1">
      <c r="A23" s="1364">
        <v>791</v>
      </c>
      <c r="B23" s="1364" t="b">
        <f>Check!$AR$792</f>
        <v>1</v>
      </c>
      <c r="C23" s="1364"/>
      <c r="D23" s="1366"/>
      <c r="E23" s="1364"/>
      <c r="F23" s="1364"/>
      <c r="G23" s="1364"/>
      <c r="H23" s="1364"/>
      <c r="I23" s="1364"/>
      <c r="J23" s="1364"/>
      <c r="K23" s="1364"/>
      <c r="L23" s="1364"/>
      <c r="M23" s="1364"/>
      <c r="N23" s="1364"/>
      <c r="O23" s="1364"/>
      <c r="P23" s="1364"/>
      <c r="Q23" s="1364"/>
      <c r="R23" s="1364"/>
      <c r="S23" s="1364"/>
      <c r="T23" s="1364"/>
      <c r="U23" s="1364"/>
      <c r="V23" s="1364"/>
      <c r="W23" s="1364"/>
      <c r="X23" s="1364"/>
      <c r="Y23" s="1366"/>
      <c r="Z23" s="1364"/>
      <c r="AA23" s="1364"/>
      <c r="AB23" s="1364"/>
    </row>
    <row r="24" spans="1:28" s="1363" customFormat="1">
      <c r="A24" s="1364">
        <v>792</v>
      </c>
      <c r="B24" s="1364" t="b">
        <f>Check!$AR$793</f>
        <v>1</v>
      </c>
      <c r="C24" s="1364"/>
      <c r="D24" s="1366"/>
      <c r="E24" s="1364"/>
      <c r="F24" s="1364"/>
      <c r="G24" s="1364"/>
      <c r="H24" s="1364"/>
      <c r="I24" s="1364"/>
      <c r="J24" s="1364"/>
      <c r="K24" s="1364"/>
      <c r="L24" s="1364"/>
      <c r="M24" s="1364"/>
      <c r="N24" s="1364"/>
      <c r="O24" s="1364"/>
      <c r="P24" s="1364"/>
      <c r="Q24" s="1364"/>
      <c r="R24" s="1364"/>
      <c r="S24" s="1364"/>
      <c r="T24" s="1364"/>
      <c r="U24" s="1364"/>
      <c r="V24" s="1364"/>
      <c r="W24" s="1364"/>
      <c r="X24" s="1364"/>
      <c r="Y24" s="1366"/>
      <c r="Z24" s="1364"/>
      <c r="AA24" s="1364"/>
      <c r="AB24" s="1364"/>
    </row>
    <row r="25" spans="1:28" s="1363" customFormat="1">
      <c r="A25" s="1364">
        <v>793</v>
      </c>
      <c r="B25" s="1364" t="b">
        <f>Check!$AR$794</f>
        <v>1</v>
      </c>
      <c r="C25" s="1364"/>
      <c r="D25" s="1366"/>
      <c r="E25" s="1364"/>
      <c r="F25" s="1364"/>
      <c r="G25" s="1364"/>
      <c r="H25" s="1364"/>
      <c r="I25" s="1364"/>
      <c r="J25" s="1364"/>
      <c r="K25" s="1364"/>
      <c r="L25" s="1364"/>
      <c r="M25" s="1364"/>
      <c r="N25" s="1364"/>
      <c r="O25" s="1364"/>
      <c r="P25" s="1364"/>
      <c r="Q25" s="1364"/>
      <c r="R25" s="1364"/>
      <c r="S25" s="1364"/>
      <c r="T25" s="1364"/>
      <c r="U25" s="1364"/>
      <c r="V25" s="1364"/>
      <c r="W25" s="1364"/>
      <c r="X25" s="1364"/>
      <c r="Y25" s="1366"/>
      <c r="Z25" s="1364"/>
      <c r="AA25" s="1364"/>
      <c r="AB25" s="1364"/>
    </row>
    <row r="26" spans="1:28" s="1363" customFormat="1">
      <c r="A26" s="1364">
        <v>794</v>
      </c>
      <c r="B26" s="1364" t="b">
        <f>Check!$AR$795</f>
        <v>1</v>
      </c>
      <c r="C26" s="1364"/>
      <c r="D26" s="1366"/>
      <c r="E26" s="1364"/>
      <c r="F26" s="1364"/>
      <c r="G26" s="1364"/>
      <c r="H26" s="1364"/>
      <c r="I26" s="1364"/>
      <c r="J26" s="1364"/>
      <c r="K26" s="1364"/>
      <c r="L26" s="1364"/>
      <c r="M26" s="1364"/>
      <c r="N26" s="1364"/>
      <c r="O26" s="1364"/>
      <c r="P26" s="1364"/>
      <c r="Q26" s="1364"/>
      <c r="R26" s="1364"/>
      <c r="S26" s="1364"/>
      <c r="T26" s="1364"/>
      <c r="U26" s="1364"/>
      <c r="V26" s="1364"/>
      <c r="W26" s="1364"/>
      <c r="X26" s="1364"/>
      <c r="Y26" s="1366"/>
      <c r="Z26" s="1364"/>
      <c r="AA26" s="1364"/>
      <c r="AB26" s="1364"/>
    </row>
    <row r="27" spans="1:28" s="1363" customFormat="1">
      <c r="A27" s="1364">
        <v>795</v>
      </c>
      <c r="B27" s="1364" t="b">
        <f>Check!$AR$796</f>
        <v>1</v>
      </c>
      <c r="C27" s="1364"/>
      <c r="D27" s="1366"/>
      <c r="E27" s="1364"/>
      <c r="F27" s="1364"/>
      <c r="G27" s="1364"/>
      <c r="H27" s="1364"/>
      <c r="I27" s="1364"/>
      <c r="J27" s="1364"/>
      <c r="K27" s="1364"/>
      <c r="L27" s="1364"/>
      <c r="M27" s="1364"/>
      <c r="N27" s="1364"/>
      <c r="O27" s="1364"/>
      <c r="P27" s="1364"/>
      <c r="Q27" s="1364"/>
      <c r="R27" s="1364"/>
      <c r="S27" s="1364"/>
      <c r="T27" s="1364"/>
      <c r="U27" s="1364"/>
      <c r="V27" s="1364"/>
      <c r="W27" s="1364"/>
      <c r="X27" s="1364"/>
      <c r="Y27" s="1366"/>
      <c r="Z27" s="1364"/>
      <c r="AA27" s="1364"/>
      <c r="AB27" s="1364"/>
    </row>
    <row r="28" spans="1:28" s="1363" customFormat="1">
      <c r="A28" s="1364">
        <v>796</v>
      </c>
      <c r="B28" s="1364" t="b">
        <f>Check!$AR$797</f>
        <v>1</v>
      </c>
      <c r="C28" s="1364"/>
      <c r="D28" s="1366"/>
      <c r="E28" s="1364"/>
      <c r="F28" s="1364"/>
      <c r="G28" s="1364"/>
      <c r="H28" s="1364"/>
      <c r="I28" s="1364"/>
      <c r="J28" s="1364"/>
      <c r="K28" s="1364"/>
      <c r="L28" s="1364"/>
      <c r="M28" s="1364"/>
      <c r="N28" s="1364"/>
      <c r="O28" s="1364"/>
      <c r="P28" s="1364"/>
      <c r="Q28" s="1364"/>
      <c r="R28" s="1364"/>
      <c r="S28" s="1364"/>
      <c r="T28" s="1364"/>
      <c r="U28" s="1364"/>
      <c r="V28" s="1364"/>
      <c r="W28" s="1364"/>
      <c r="X28" s="1364"/>
      <c r="Y28" s="1366"/>
      <c r="Z28" s="1364"/>
      <c r="AA28" s="1364"/>
      <c r="AB28" s="1364"/>
    </row>
    <row r="29" spans="1:28" s="1363" customFormat="1">
      <c r="A29" s="1364">
        <v>797</v>
      </c>
      <c r="B29" s="1364" t="b">
        <f>Check!$AR$798</f>
        <v>1</v>
      </c>
      <c r="C29" s="1364"/>
      <c r="D29" s="1366"/>
      <c r="E29" s="1364"/>
      <c r="F29" s="1364"/>
      <c r="G29" s="1364"/>
      <c r="H29" s="1364"/>
      <c r="I29" s="1364"/>
      <c r="J29" s="1364"/>
      <c r="K29" s="1364"/>
      <c r="L29" s="1364"/>
      <c r="M29" s="1364"/>
      <c r="N29" s="1364"/>
      <c r="O29" s="1364"/>
      <c r="P29" s="1364"/>
      <c r="Q29" s="1364"/>
      <c r="R29" s="1364"/>
      <c r="S29" s="1364"/>
      <c r="T29" s="1364"/>
      <c r="U29" s="1364"/>
      <c r="V29" s="1364"/>
      <c r="W29" s="1364"/>
      <c r="X29" s="1364"/>
      <c r="Y29" s="1366"/>
      <c r="Z29" s="1364"/>
      <c r="AA29" s="1364"/>
      <c r="AB29" s="1364"/>
    </row>
    <row r="30" spans="1:28" s="1363" customFormat="1">
      <c r="A30" s="1364">
        <v>798</v>
      </c>
      <c r="B30" s="1364" t="b">
        <f>Check!$AR$799</f>
        <v>1</v>
      </c>
      <c r="C30" s="1364"/>
      <c r="D30" s="1366"/>
      <c r="E30" s="1364"/>
      <c r="F30" s="1364"/>
      <c r="G30" s="1364"/>
      <c r="H30" s="1364"/>
      <c r="I30" s="1364"/>
      <c r="J30" s="1364"/>
      <c r="K30" s="1364"/>
      <c r="L30" s="1364"/>
      <c r="M30" s="1364"/>
      <c r="N30" s="1364"/>
      <c r="O30" s="1364"/>
      <c r="P30" s="1364"/>
      <c r="Q30" s="1364"/>
      <c r="R30" s="1364"/>
      <c r="S30" s="1364"/>
      <c r="T30" s="1364"/>
      <c r="U30" s="1364"/>
      <c r="V30" s="1364"/>
      <c r="W30" s="1364"/>
      <c r="X30" s="1364"/>
      <c r="Y30" s="1366"/>
      <c r="Z30" s="1364"/>
      <c r="AA30" s="1364"/>
      <c r="AB30" s="1364"/>
    </row>
    <row r="31" spans="1:28" s="1363" customFormat="1">
      <c r="A31" s="1364">
        <v>799</v>
      </c>
      <c r="B31" s="1364" t="b">
        <f>Check!$AR$800</f>
        <v>1</v>
      </c>
      <c r="C31" s="1364"/>
      <c r="D31" s="1366"/>
      <c r="E31" s="1364"/>
      <c r="F31" s="1364"/>
      <c r="G31" s="1364"/>
      <c r="H31" s="1364"/>
      <c r="I31" s="1364"/>
      <c r="J31" s="1364"/>
      <c r="K31" s="1364"/>
      <c r="L31" s="1364"/>
      <c r="M31" s="1364"/>
      <c r="N31" s="1364"/>
      <c r="O31" s="1364"/>
      <c r="P31" s="1364"/>
      <c r="Q31" s="1364"/>
      <c r="R31" s="1364"/>
      <c r="S31" s="1364"/>
      <c r="T31" s="1364"/>
      <c r="U31" s="1364"/>
      <c r="V31" s="1364"/>
      <c r="W31" s="1364"/>
      <c r="X31" s="1364"/>
      <c r="Y31" s="1366"/>
      <c r="Z31" s="1364"/>
      <c r="AA31" s="1364"/>
      <c r="AB31" s="1364"/>
    </row>
    <row r="32" spans="1:28" s="1363" customFormat="1">
      <c r="A32" s="1364">
        <v>800</v>
      </c>
      <c r="B32" s="1364" t="b">
        <f>Check!$AR$801</f>
        <v>1</v>
      </c>
      <c r="C32" s="1364"/>
      <c r="D32" s="1366"/>
      <c r="E32" s="1364"/>
      <c r="F32" s="1364"/>
      <c r="G32" s="1364"/>
      <c r="H32" s="1364"/>
      <c r="I32" s="1364"/>
      <c r="J32" s="1364"/>
      <c r="K32" s="1364"/>
      <c r="L32" s="1364"/>
      <c r="M32" s="1364"/>
      <c r="N32" s="1364"/>
      <c r="O32" s="1364"/>
      <c r="P32" s="1364"/>
      <c r="Q32" s="1364"/>
      <c r="R32" s="1364"/>
      <c r="S32" s="1364"/>
      <c r="T32" s="1364"/>
      <c r="U32" s="1364"/>
      <c r="V32" s="1364"/>
      <c r="W32" s="1364"/>
      <c r="X32" s="1364"/>
      <c r="Y32" s="1366"/>
      <c r="Z32" s="1364"/>
      <c r="AA32" s="1364"/>
      <c r="AB32" s="1364"/>
    </row>
    <row r="33" spans="1:28" s="1363" customFormat="1">
      <c r="A33" s="1364">
        <v>801</v>
      </c>
      <c r="B33" s="1364" t="b">
        <f>Check!$AR$802</f>
        <v>1</v>
      </c>
      <c r="C33" s="1364"/>
      <c r="D33" s="1366"/>
      <c r="E33" s="1364"/>
      <c r="F33" s="1364"/>
      <c r="G33" s="1364"/>
      <c r="H33" s="1364"/>
      <c r="I33" s="1364"/>
      <c r="J33" s="1364"/>
      <c r="K33" s="1364"/>
      <c r="L33" s="1364"/>
      <c r="M33" s="1364"/>
      <c r="N33" s="1364"/>
      <c r="O33" s="1364"/>
      <c r="P33" s="1364"/>
      <c r="Q33" s="1364"/>
      <c r="R33" s="1364"/>
      <c r="S33" s="1364"/>
      <c r="T33" s="1364"/>
      <c r="U33" s="1364"/>
      <c r="V33" s="1364"/>
      <c r="W33" s="1364"/>
      <c r="X33" s="1364"/>
      <c r="Y33" s="1366"/>
      <c r="Z33" s="1364"/>
      <c r="AA33" s="1364"/>
      <c r="AB33" s="1364"/>
    </row>
    <row r="34" spans="1:28" s="1363" customFormat="1">
      <c r="A34" s="1364">
        <v>802</v>
      </c>
      <c r="B34" s="1364" t="b">
        <f>Check!$AR$803</f>
        <v>1</v>
      </c>
      <c r="C34" s="1364"/>
      <c r="D34" s="1366"/>
      <c r="E34" s="1364"/>
      <c r="F34" s="1364"/>
      <c r="G34" s="1364"/>
      <c r="H34" s="1364"/>
      <c r="I34" s="1364"/>
      <c r="J34" s="1364"/>
      <c r="K34" s="1364"/>
      <c r="L34" s="1364"/>
      <c r="M34" s="1364"/>
      <c r="N34" s="1364"/>
      <c r="O34" s="1364"/>
      <c r="P34" s="1364"/>
      <c r="Q34" s="1364"/>
      <c r="R34" s="1364"/>
      <c r="S34" s="1364"/>
      <c r="T34" s="1364"/>
      <c r="U34" s="1364"/>
      <c r="V34" s="1364"/>
      <c r="W34" s="1364"/>
      <c r="X34" s="1364"/>
      <c r="Y34" s="1366"/>
      <c r="Z34" s="1364"/>
      <c r="AA34" s="1364"/>
      <c r="AB34" s="1364"/>
    </row>
    <row r="35" spans="1:28" s="1363" customFormat="1">
      <c r="A35" s="1364">
        <v>803</v>
      </c>
      <c r="B35" s="1364" t="b">
        <f>Check!$AR$804</f>
        <v>1</v>
      </c>
      <c r="C35" s="1364"/>
      <c r="D35" s="1366"/>
      <c r="E35" s="1364"/>
      <c r="F35" s="1364"/>
      <c r="G35" s="1364"/>
      <c r="H35" s="1364"/>
      <c r="I35" s="1364"/>
      <c r="J35" s="1364"/>
      <c r="K35" s="1364"/>
      <c r="L35" s="1364"/>
      <c r="M35" s="1364"/>
      <c r="N35" s="1364"/>
      <c r="O35" s="1364"/>
      <c r="P35" s="1364"/>
      <c r="Q35" s="1364"/>
      <c r="R35" s="1364"/>
      <c r="S35" s="1364"/>
      <c r="T35" s="1364"/>
      <c r="U35" s="1364"/>
      <c r="V35" s="1364"/>
      <c r="W35" s="1364"/>
      <c r="X35" s="1364"/>
      <c r="Y35" s="1366"/>
      <c r="Z35" s="1364"/>
      <c r="AA35" s="1364"/>
      <c r="AB35" s="1364"/>
    </row>
    <row r="36" spans="1:28" s="1363" customFormat="1">
      <c r="A36" s="1364">
        <v>804</v>
      </c>
      <c r="B36" s="1364" t="b">
        <f>Check!$AR$805</f>
        <v>1</v>
      </c>
      <c r="C36" s="1364"/>
      <c r="D36" s="1366"/>
      <c r="E36" s="1364"/>
      <c r="F36" s="1364"/>
      <c r="G36" s="1364"/>
      <c r="H36" s="1364"/>
      <c r="I36" s="1364"/>
      <c r="J36" s="1364"/>
      <c r="K36" s="1364"/>
      <c r="L36" s="1364"/>
      <c r="M36" s="1364"/>
      <c r="N36" s="1364"/>
      <c r="O36" s="1364"/>
      <c r="P36" s="1364"/>
      <c r="Q36" s="1364"/>
      <c r="R36" s="1364"/>
      <c r="S36" s="1364"/>
      <c r="T36" s="1364"/>
      <c r="U36" s="1364"/>
      <c r="V36" s="1364"/>
      <c r="W36" s="1364"/>
      <c r="X36" s="1364"/>
      <c r="Y36" s="1366"/>
      <c r="Z36" s="1364"/>
      <c r="AA36" s="1364"/>
      <c r="AB36" s="1364"/>
    </row>
    <row r="37" spans="1:28" s="1363" customFormat="1">
      <c r="A37" s="1364">
        <v>805</v>
      </c>
      <c r="B37" s="1364" t="b">
        <f>Check!$AR$806</f>
        <v>1</v>
      </c>
      <c r="C37" s="1364"/>
      <c r="D37" s="1366"/>
      <c r="E37" s="1364"/>
      <c r="F37" s="1364"/>
      <c r="G37" s="1364"/>
      <c r="H37" s="1364"/>
      <c r="I37" s="1364"/>
      <c r="J37" s="1364"/>
      <c r="K37" s="1364"/>
      <c r="L37" s="1364"/>
      <c r="M37" s="1364"/>
      <c r="N37" s="1364"/>
      <c r="O37" s="1364"/>
      <c r="P37" s="1364"/>
      <c r="Q37" s="1364"/>
      <c r="R37" s="1364"/>
      <c r="S37" s="1364"/>
      <c r="T37" s="1364"/>
      <c r="U37" s="1364"/>
      <c r="V37" s="1364"/>
      <c r="W37" s="1364"/>
      <c r="X37" s="1364"/>
      <c r="Y37" s="1366"/>
      <c r="Z37" s="1364"/>
      <c r="AA37" s="1364"/>
      <c r="AB37" s="1364"/>
    </row>
    <row r="38" spans="1:28" s="1363" customFormat="1">
      <c r="A38" s="1364">
        <v>806</v>
      </c>
      <c r="B38" s="1364" t="b">
        <f>Check!$AR$807</f>
        <v>1</v>
      </c>
      <c r="C38" s="1364"/>
      <c r="D38" s="1366"/>
      <c r="E38" s="1364"/>
      <c r="F38" s="1364"/>
      <c r="G38" s="1364"/>
      <c r="H38" s="1364"/>
      <c r="I38" s="1364"/>
      <c r="J38" s="1364"/>
      <c r="K38" s="1364"/>
      <c r="L38" s="1364"/>
      <c r="M38" s="1364"/>
      <c r="N38" s="1364"/>
      <c r="O38" s="1364"/>
      <c r="P38" s="1364"/>
      <c r="Q38" s="1364"/>
      <c r="R38" s="1364"/>
      <c r="S38" s="1364"/>
      <c r="T38" s="1364"/>
      <c r="U38" s="1364"/>
      <c r="V38" s="1364"/>
      <c r="W38" s="1364"/>
      <c r="X38" s="1364"/>
      <c r="Y38" s="1366"/>
      <c r="Z38" s="1364"/>
      <c r="AA38" s="1364"/>
      <c r="AB38" s="1364"/>
    </row>
    <row r="39" spans="1:28" s="1363" customFormat="1">
      <c r="A39" s="1364">
        <v>807</v>
      </c>
      <c r="B39" s="1364" t="b">
        <f>Check!$AR$808</f>
        <v>1</v>
      </c>
      <c r="C39" s="1364"/>
      <c r="D39" s="1366"/>
      <c r="E39" s="1364"/>
      <c r="F39" s="1364"/>
      <c r="G39" s="1364"/>
      <c r="H39" s="1364"/>
      <c r="I39" s="1364"/>
      <c r="J39" s="1364"/>
      <c r="K39" s="1364"/>
      <c r="L39" s="1364"/>
      <c r="M39" s="1364"/>
      <c r="N39" s="1364"/>
      <c r="O39" s="1364"/>
      <c r="P39" s="1364"/>
      <c r="Q39" s="1364"/>
      <c r="R39" s="1364"/>
      <c r="S39" s="1364"/>
      <c r="T39" s="1364"/>
      <c r="U39" s="1364"/>
      <c r="V39" s="1364"/>
      <c r="W39" s="1364"/>
      <c r="X39" s="1364"/>
      <c r="Y39" s="1366"/>
      <c r="Z39" s="1364"/>
      <c r="AA39" s="1364"/>
      <c r="AB39" s="1364"/>
    </row>
    <row r="40" spans="1:28" s="1363" customFormat="1">
      <c r="A40" s="1364">
        <v>808</v>
      </c>
      <c r="B40" s="1364" t="b">
        <f>Check!$AR$809</f>
        <v>1</v>
      </c>
      <c r="C40" s="1364"/>
      <c r="D40" s="1366"/>
      <c r="E40" s="1364"/>
      <c r="F40" s="1364"/>
      <c r="G40" s="1364"/>
      <c r="H40" s="1364"/>
      <c r="I40" s="1364"/>
      <c r="J40" s="1364"/>
      <c r="K40" s="1364"/>
      <c r="L40" s="1364"/>
      <c r="M40" s="1364"/>
      <c r="N40" s="1364"/>
      <c r="O40" s="1364"/>
      <c r="P40" s="1364"/>
      <c r="Q40" s="1364"/>
      <c r="R40" s="1364"/>
      <c r="S40" s="1364"/>
      <c r="T40" s="1364"/>
      <c r="U40" s="1364"/>
      <c r="V40" s="1364"/>
      <c r="W40" s="1364"/>
      <c r="X40" s="1364"/>
      <c r="Y40" s="1366"/>
      <c r="Z40" s="1364"/>
      <c r="AA40" s="1364"/>
      <c r="AB40" s="1364"/>
    </row>
    <row r="41" spans="1:28" s="1363" customFormat="1">
      <c r="A41" s="1364">
        <v>809</v>
      </c>
      <c r="B41" s="1364" t="b">
        <f>Check!$AR$810</f>
        <v>1</v>
      </c>
      <c r="C41" s="1364"/>
      <c r="D41" s="1366"/>
      <c r="E41" s="1364"/>
      <c r="F41" s="1364"/>
      <c r="G41" s="1364"/>
      <c r="H41" s="1364"/>
      <c r="I41" s="1364"/>
      <c r="J41" s="1364"/>
      <c r="K41" s="1364"/>
      <c r="L41" s="1364"/>
      <c r="M41" s="1364"/>
      <c r="N41" s="1364"/>
      <c r="O41" s="1364"/>
      <c r="P41" s="1364"/>
      <c r="Q41" s="1364"/>
      <c r="R41" s="1364"/>
      <c r="S41" s="1364"/>
      <c r="T41" s="1364"/>
      <c r="U41" s="1364"/>
      <c r="V41" s="1364"/>
      <c r="W41" s="1364"/>
      <c r="X41" s="1364"/>
      <c r="Y41" s="1366"/>
      <c r="Z41" s="1364"/>
      <c r="AA41" s="1364"/>
      <c r="AB41" s="1364"/>
    </row>
    <row r="42" spans="1:28" s="1363" customFormat="1">
      <c r="A42" s="1364">
        <v>810</v>
      </c>
      <c r="B42" s="1364" t="b">
        <f>Check!$AR$811</f>
        <v>1</v>
      </c>
      <c r="C42" s="1364"/>
      <c r="D42" s="1366"/>
      <c r="E42" s="1364"/>
      <c r="F42" s="1364"/>
      <c r="G42" s="1364"/>
      <c r="H42" s="1364"/>
      <c r="I42" s="1364"/>
      <c r="J42" s="1364"/>
      <c r="K42" s="1364"/>
      <c r="L42" s="1364"/>
      <c r="M42" s="1364"/>
      <c r="N42" s="1364"/>
      <c r="O42" s="1364"/>
      <c r="P42" s="1364"/>
      <c r="Q42" s="1364"/>
      <c r="R42" s="1364"/>
      <c r="S42" s="1364"/>
      <c r="T42" s="1364"/>
      <c r="U42" s="1364"/>
      <c r="V42" s="1364"/>
      <c r="W42" s="1364"/>
      <c r="X42" s="1364"/>
      <c r="Y42" s="1366"/>
      <c r="Z42" s="1364"/>
      <c r="AA42" s="1364"/>
      <c r="AB42" s="1364"/>
    </row>
    <row r="43" spans="1:28" s="1363" customFormat="1">
      <c r="A43" s="1364">
        <v>811</v>
      </c>
      <c r="B43" s="1364" t="b">
        <f>Check!$AR$812</f>
        <v>1</v>
      </c>
      <c r="C43" s="1364"/>
      <c r="D43" s="1366"/>
      <c r="E43" s="1364"/>
      <c r="F43" s="1364"/>
      <c r="G43" s="1364"/>
      <c r="H43" s="1364"/>
      <c r="I43" s="1364"/>
      <c r="J43" s="1364"/>
      <c r="K43" s="1364"/>
      <c r="L43" s="1364"/>
      <c r="M43" s="1364"/>
      <c r="N43" s="1364"/>
      <c r="O43" s="1364"/>
      <c r="P43" s="1364"/>
      <c r="Q43" s="1364"/>
      <c r="R43" s="1364"/>
      <c r="S43" s="1364"/>
      <c r="T43" s="1364"/>
      <c r="U43" s="1364"/>
      <c r="V43" s="1364"/>
      <c r="W43" s="1364"/>
      <c r="X43" s="1364"/>
      <c r="Y43" s="1366"/>
      <c r="Z43" s="1364"/>
      <c r="AA43" s="1364"/>
      <c r="AB43" s="1364"/>
    </row>
    <row r="44" spans="1:28" s="1363" customFormat="1">
      <c r="A44" s="1364">
        <v>812</v>
      </c>
      <c r="B44" s="1364" t="b">
        <f>Check!$AR$813</f>
        <v>1</v>
      </c>
      <c r="C44" s="1364"/>
      <c r="D44" s="1366"/>
      <c r="E44" s="1364"/>
      <c r="F44" s="1364"/>
      <c r="G44" s="1364"/>
      <c r="H44" s="1364"/>
      <c r="I44" s="1364"/>
      <c r="J44" s="1364"/>
      <c r="K44" s="1364"/>
      <c r="L44" s="1364"/>
      <c r="M44" s="1364"/>
      <c r="N44" s="1364"/>
      <c r="O44" s="1364"/>
      <c r="P44" s="1364"/>
      <c r="Q44" s="1364"/>
      <c r="R44" s="1364"/>
      <c r="S44" s="1364"/>
      <c r="T44" s="1364"/>
      <c r="U44" s="1364"/>
      <c r="V44" s="1364"/>
      <c r="W44" s="1364"/>
      <c r="X44" s="1364"/>
      <c r="Y44" s="1366"/>
      <c r="Z44" s="1364"/>
      <c r="AA44" s="1364"/>
      <c r="AB44" s="1364"/>
    </row>
    <row r="45" spans="1:28" s="1363" customFormat="1">
      <c r="A45" s="1364">
        <v>813</v>
      </c>
      <c r="B45" s="1364" t="b">
        <f>Check!$AR$814</f>
        <v>1</v>
      </c>
      <c r="C45" s="1364"/>
      <c r="D45" s="1366"/>
      <c r="E45" s="1364"/>
      <c r="F45" s="1364"/>
      <c r="G45" s="1364"/>
      <c r="H45" s="1364"/>
      <c r="I45" s="1364"/>
      <c r="J45" s="1364"/>
      <c r="K45" s="1364"/>
      <c r="L45" s="1364"/>
      <c r="M45" s="1364"/>
      <c r="N45" s="1364"/>
      <c r="O45" s="1364"/>
      <c r="P45" s="1364"/>
      <c r="Q45" s="1364"/>
      <c r="R45" s="1364"/>
      <c r="S45" s="1364"/>
      <c r="T45" s="1364"/>
      <c r="U45" s="1364"/>
      <c r="V45" s="1364"/>
      <c r="W45" s="1364"/>
      <c r="X45" s="1364"/>
      <c r="Y45" s="1366"/>
      <c r="Z45" s="1364"/>
      <c r="AA45" s="1364"/>
      <c r="AB45" s="1364"/>
    </row>
    <row r="46" spans="1:28" s="1363" customFormat="1">
      <c r="A46" s="1364">
        <v>814</v>
      </c>
      <c r="B46" s="1364" t="b">
        <f>Check!$AR$815</f>
        <v>1</v>
      </c>
      <c r="C46" s="1364"/>
      <c r="D46" s="1366"/>
      <c r="E46" s="1364"/>
      <c r="F46" s="1364"/>
      <c r="G46" s="1364"/>
      <c r="H46" s="1364"/>
      <c r="I46" s="1364"/>
      <c r="J46" s="1364"/>
      <c r="K46" s="1364"/>
      <c r="L46" s="1364"/>
      <c r="M46" s="1364"/>
      <c r="N46" s="1364"/>
      <c r="O46" s="1364"/>
      <c r="P46" s="1364"/>
      <c r="Q46" s="1364"/>
      <c r="R46" s="1364"/>
      <c r="S46" s="1364"/>
      <c r="T46" s="1364"/>
      <c r="U46" s="1364"/>
      <c r="V46" s="1364"/>
      <c r="W46" s="1364"/>
      <c r="X46" s="1364"/>
      <c r="Y46" s="1366"/>
      <c r="Z46" s="1364"/>
      <c r="AA46" s="1364"/>
      <c r="AB46" s="1364"/>
    </row>
    <row r="47" spans="1:28" s="1363" customFormat="1">
      <c r="A47" s="1364">
        <v>815</v>
      </c>
      <c r="B47" s="1364" t="b">
        <f>Check!$AR$816</f>
        <v>1</v>
      </c>
      <c r="C47" s="1364"/>
      <c r="D47" s="1366"/>
      <c r="E47" s="1364"/>
      <c r="F47" s="1364"/>
      <c r="G47" s="1364"/>
      <c r="H47" s="1364"/>
      <c r="I47" s="1364"/>
      <c r="J47" s="1364"/>
      <c r="K47" s="1364"/>
      <c r="L47" s="1364"/>
      <c r="M47" s="1364"/>
      <c r="N47" s="1364"/>
      <c r="O47" s="1364"/>
      <c r="P47" s="1364"/>
      <c r="Q47" s="1364"/>
      <c r="R47" s="1364"/>
      <c r="S47" s="1364"/>
      <c r="T47" s="1364"/>
      <c r="U47" s="1364"/>
      <c r="V47" s="1364"/>
      <c r="W47" s="1364"/>
      <c r="X47" s="1364"/>
      <c r="Y47" s="1366"/>
      <c r="Z47" s="1364"/>
      <c r="AA47" s="1364"/>
      <c r="AB47" s="1364"/>
    </row>
    <row r="48" spans="1:28" s="1363" customFormat="1">
      <c r="A48" s="1364">
        <v>816</v>
      </c>
      <c r="B48" s="1364" t="b">
        <f>Check!$AR$817</f>
        <v>1</v>
      </c>
      <c r="C48" s="1364"/>
      <c r="D48" s="1366"/>
      <c r="E48" s="1364"/>
      <c r="F48" s="1364"/>
      <c r="G48" s="1364"/>
      <c r="H48" s="1364"/>
      <c r="I48" s="1364"/>
      <c r="J48" s="1364"/>
      <c r="K48" s="1364"/>
      <c r="L48" s="1364"/>
      <c r="M48" s="1364"/>
      <c r="N48" s="1364"/>
      <c r="O48" s="1364"/>
      <c r="P48" s="1364"/>
      <c r="Q48" s="1364"/>
      <c r="R48" s="1364"/>
      <c r="S48" s="1364"/>
      <c r="T48" s="1364"/>
      <c r="U48" s="1364"/>
      <c r="V48" s="1364"/>
      <c r="W48" s="1364"/>
      <c r="X48" s="1364"/>
      <c r="Y48" s="1366"/>
      <c r="Z48" s="1364"/>
      <c r="AA48" s="1364"/>
      <c r="AB48" s="1364"/>
    </row>
    <row r="49" spans="1:28" s="1363" customFormat="1">
      <c r="A49" s="1364">
        <v>817</v>
      </c>
      <c r="B49" s="1364" t="b">
        <f>Check!$AR$818</f>
        <v>1</v>
      </c>
      <c r="C49" s="1364"/>
      <c r="D49" s="1366"/>
      <c r="E49" s="1364"/>
      <c r="F49" s="1364"/>
      <c r="G49" s="1364"/>
      <c r="H49" s="1364"/>
      <c r="I49" s="1364"/>
      <c r="J49" s="1364"/>
      <c r="K49" s="1364"/>
      <c r="L49" s="1364"/>
      <c r="M49" s="1364"/>
      <c r="N49" s="1364"/>
      <c r="O49" s="1364"/>
      <c r="P49" s="1364"/>
      <c r="Q49" s="1364"/>
      <c r="R49" s="1364"/>
      <c r="S49" s="1364"/>
      <c r="T49" s="1364"/>
      <c r="U49" s="1364"/>
      <c r="V49" s="1364"/>
      <c r="W49" s="1364"/>
      <c r="X49" s="1364"/>
      <c r="Y49" s="1366"/>
      <c r="Z49" s="1364"/>
      <c r="AA49" s="1364"/>
      <c r="AB49" s="1364"/>
    </row>
    <row r="50" spans="1:28" s="1363" customFormat="1">
      <c r="A50" s="1364">
        <v>818</v>
      </c>
      <c r="B50" s="1364" t="b">
        <f>Check!$AR$819</f>
        <v>1</v>
      </c>
      <c r="C50" s="1364"/>
      <c r="D50" s="1366"/>
      <c r="E50" s="1364"/>
      <c r="F50" s="1364"/>
      <c r="G50" s="1364"/>
      <c r="H50" s="1364"/>
      <c r="I50" s="1364"/>
      <c r="J50" s="1364"/>
      <c r="K50" s="1364"/>
      <c r="L50" s="1364"/>
      <c r="M50" s="1364"/>
      <c r="N50" s="1364"/>
      <c r="O50" s="1364"/>
      <c r="P50" s="1364"/>
      <c r="Q50" s="1364"/>
      <c r="R50" s="1364"/>
      <c r="S50" s="1364"/>
      <c r="T50" s="1364"/>
      <c r="U50" s="1364"/>
      <c r="V50" s="1364"/>
      <c r="W50" s="1364"/>
      <c r="X50" s="1364"/>
      <c r="Y50" s="1366"/>
      <c r="Z50" s="1364"/>
      <c r="AA50" s="1364"/>
      <c r="AB50" s="1364"/>
    </row>
    <row r="51" spans="1:28" s="1363" customFormat="1">
      <c r="A51" s="1364">
        <v>819</v>
      </c>
      <c r="B51" s="1364" t="b">
        <f>Check!$AR$820</f>
        <v>1</v>
      </c>
      <c r="C51" s="1364"/>
      <c r="D51" s="1366"/>
      <c r="E51" s="1364"/>
      <c r="F51" s="1364"/>
      <c r="G51" s="1364"/>
      <c r="H51" s="1364"/>
      <c r="I51" s="1364"/>
      <c r="J51" s="1364"/>
      <c r="K51" s="1364"/>
      <c r="L51" s="1364"/>
      <c r="M51" s="1364"/>
      <c r="N51" s="1364"/>
      <c r="O51" s="1364"/>
      <c r="P51" s="1364"/>
      <c r="Q51" s="1364"/>
      <c r="R51" s="1364"/>
      <c r="S51" s="1364"/>
      <c r="T51" s="1364"/>
      <c r="U51" s="1364"/>
      <c r="V51" s="1364"/>
      <c r="W51" s="1364"/>
      <c r="X51" s="1364"/>
      <c r="Y51" s="1366"/>
      <c r="Z51" s="1364"/>
      <c r="AA51" s="1364"/>
      <c r="AB51" s="1364"/>
    </row>
    <row r="52" spans="1:28" s="1363" customFormat="1">
      <c r="A52" s="1364">
        <v>820</v>
      </c>
      <c r="B52" s="1364" t="b">
        <f>Check!$AR$821</f>
        <v>1</v>
      </c>
      <c r="C52" s="1364"/>
      <c r="D52" s="1366"/>
      <c r="E52" s="1364"/>
      <c r="F52" s="1364"/>
      <c r="G52" s="1364"/>
      <c r="H52" s="1364"/>
      <c r="I52" s="1364"/>
      <c r="J52" s="1364"/>
      <c r="K52" s="1364"/>
      <c r="L52" s="1364"/>
      <c r="M52" s="1364"/>
      <c r="N52" s="1364"/>
      <c r="O52" s="1364"/>
      <c r="P52" s="1364"/>
      <c r="Q52" s="1364"/>
      <c r="R52" s="1364"/>
      <c r="S52" s="1364"/>
      <c r="T52" s="1364"/>
      <c r="U52" s="1364"/>
      <c r="V52" s="1364"/>
      <c r="W52" s="1364"/>
      <c r="X52" s="1364"/>
      <c r="Y52" s="1366"/>
      <c r="Z52" s="1364"/>
      <c r="AA52" s="1364"/>
      <c r="AB52" s="1364"/>
    </row>
    <row r="53" spans="1:28" s="1363" customFormat="1">
      <c r="A53" s="1364">
        <v>821</v>
      </c>
      <c r="B53" s="1364" t="b">
        <f>Check!$AR$822</f>
        <v>1</v>
      </c>
      <c r="C53" s="1364"/>
      <c r="D53" s="1366"/>
      <c r="E53" s="1364"/>
      <c r="F53" s="1364"/>
      <c r="G53" s="1364"/>
      <c r="H53" s="1364"/>
      <c r="I53" s="1364"/>
      <c r="J53" s="1364"/>
      <c r="K53" s="1364"/>
      <c r="L53" s="1364"/>
      <c r="M53" s="1364"/>
      <c r="N53" s="1364"/>
      <c r="O53" s="1364"/>
      <c r="P53" s="1364"/>
      <c r="Q53" s="1364"/>
      <c r="R53" s="1364"/>
      <c r="S53" s="1364"/>
      <c r="T53" s="1364"/>
      <c r="U53" s="1364"/>
      <c r="V53" s="1364"/>
      <c r="W53" s="1364"/>
      <c r="X53" s="1364"/>
      <c r="Y53" s="1366"/>
      <c r="Z53" s="1364"/>
      <c r="AA53" s="1364"/>
      <c r="AB53" s="1364"/>
    </row>
    <row r="54" spans="1:28" s="1363" customFormat="1">
      <c r="A54" s="1364">
        <v>822</v>
      </c>
      <c r="B54" s="1364" t="b">
        <f>Check!$AR$823</f>
        <v>1</v>
      </c>
      <c r="C54" s="1364"/>
      <c r="D54" s="1366"/>
      <c r="E54" s="1364"/>
      <c r="F54" s="1364"/>
      <c r="G54" s="1364"/>
      <c r="H54" s="1364"/>
      <c r="I54" s="1364"/>
      <c r="J54" s="1364"/>
      <c r="K54" s="1364"/>
      <c r="L54" s="1364"/>
      <c r="M54" s="1364"/>
      <c r="N54" s="1364"/>
      <c r="O54" s="1364"/>
      <c r="P54" s="1364"/>
      <c r="Q54" s="1364"/>
      <c r="R54" s="1364"/>
      <c r="S54" s="1364"/>
      <c r="T54" s="1364"/>
      <c r="U54" s="1364"/>
      <c r="V54" s="1364"/>
      <c r="W54" s="1364"/>
      <c r="X54" s="1364"/>
      <c r="Y54" s="1366"/>
      <c r="Z54" s="1364"/>
      <c r="AA54" s="1364"/>
      <c r="AB54" s="1364"/>
    </row>
    <row r="55" spans="1:28" s="1363" customFormat="1">
      <c r="A55" s="1364">
        <v>823</v>
      </c>
      <c r="B55" s="1364" t="b">
        <f>Check!$AR$824</f>
        <v>1</v>
      </c>
      <c r="C55" s="1364"/>
      <c r="D55" s="1366"/>
      <c r="E55" s="1364"/>
      <c r="F55" s="1364"/>
      <c r="G55" s="1364"/>
      <c r="H55" s="1364"/>
      <c r="I55" s="1364"/>
      <c r="J55" s="1364"/>
      <c r="K55" s="1364"/>
      <c r="L55" s="1364"/>
      <c r="M55" s="1364"/>
      <c r="N55" s="1364"/>
      <c r="O55" s="1364"/>
      <c r="P55" s="1364"/>
      <c r="Q55" s="1364"/>
      <c r="R55" s="1364"/>
      <c r="S55" s="1364"/>
      <c r="T55" s="1364"/>
      <c r="U55" s="1364"/>
      <c r="V55" s="1364"/>
      <c r="W55" s="1364"/>
      <c r="X55" s="1364"/>
      <c r="Y55" s="1366"/>
      <c r="Z55" s="1364"/>
      <c r="AA55" s="1364"/>
      <c r="AB55" s="1364"/>
    </row>
    <row r="56" spans="1:28" s="1363" customFormat="1">
      <c r="A56" s="1364">
        <v>824</v>
      </c>
      <c r="B56" s="1364" t="b">
        <f>Check!$AR$825</f>
        <v>1</v>
      </c>
      <c r="C56" s="1364"/>
      <c r="D56" s="1366"/>
      <c r="E56" s="1364"/>
      <c r="F56" s="1364"/>
      <c r="G56" s="1364"/>
      <c r="H56" s="1364"/>
      <c r="I56" s="1364"/>
      <c r="J56" s="1364"/>
      <c r="K56" s="1364"/>
      <c r="L56" s="1364"/>
      <c r="M56" s="1364"/>
      <c r="N56" s="1364"/>
      <c r="O56" s="1364"/>
      <c r="P56" s="1364"/>
      <c r="Q56" s="1364"/>
      <c r="R56" s="1364"/>
      <c r="S56" s="1364"/>
      <c r="T56" s="1364"/>
      <c r="U56" s="1364"/>
      <c r="V56" s="1364"/>
      <c r="W56" s="1364"/>
      <c r="X56" s="1364"/>
      <c r="Y56" s="1366"/>
      <c r="Z56" s="1364"/>
      <c r="AA56" s="1364"/>
      <c r="AB56" s="1364"/>
    </row>
    <row r="57" spans="1:28" s="1363" customFormat="1">
      <c r="A57" s="1364">
        <v>825</v>
      </c>
      <c r="B57" s="1364" t="b">
        <f>Check!$AR$826</f>
        <v>1</v>
      </c>
      <c r="C57" s="1364"/>
      <c r="D57" s="1366"/>
      <c r="E57" s="1364"/>
      <c r="F57" s="1364"/>
      <c r="G57" s="1364"/>
      <c r="H57" s="1364"/>
      <c r="I57" s="1364"/>
      <c r="J57" s="1364"/>
      <c r="K57" s="1364"/>
      <c r="L57" s="1364"/>
      <c r="M57" s="1364"/>
      <c r="N57" s="1364"/>
      <c r="O57" s="1364"/>
      <c r="P57" s="1364"/>
      <c r="Q57" s="1364"/>
      <c r="R57" s="1364"/>
      <c r="S57" s="1364"/>
      <c r="T57" s="1364"/>
      <c r="U57" s="1364"/>
      <c r="V57" s="1364"/>
      <c r="W57" s="1364"/>
      <c r="X57" s="1364"/>
      <c r="Y57" s="1366"/>
      <c r="Z57" s="1364"/>
      <c r="AA57" s="1364"/>
      <c r="AB57" s="1364"/>
    </row>
    <row r="58" spans="1:28" s="1363" customFormat="1">
      <c r="A58" s="1364">
        <v>826</v>
      </c>
      <c r="B58" s="1364" t="b">
        <f>Check!$AR$827</f>
        <v>1</v>
      </c>
      <c r="C58" s="1364"/>
      <c r="D58" s="1366"/>
      <c r="E58" s="1364"/>
      <c r="F58" s="1364"/>
      <c r="G58" s="1364"/>
      <c r="H58" s="1364"/>
      <c r="I58" s="1364"/>
      <c r="J58" s="1364"/>
      <c r="K58" s="1364"/>
      <c r="L58" s="1364"/>
      <c r="M58" s="1364"/>
      <c r="N58" s="1364"/>
      <c r="O58" s="1364"/>
      <c r="P58" s="1364"/>
      <c r="Q58" s="1364"/>
      <c r="R58" s="1364"/>
      <c r="S58" s="1364"/>
      <c r="T58" s="1364"/>
      <c r="U58" s="1364"/>
      <c r="V58" s="1364"/>
      <c r="W58" s="1364"/>
      <c r="X58" s="1364"/>
      <c r="Y58" s="1366"/>
      <c r="Z58" s="1364"/>
      <c r="AA58" s="1364"/>
      <c r="AB58" s="1364"/>
    </row>
    <row r="59" spans="1:28" s="1363" customFormat="1">
      <c r="A59" s="1364">
        <v>827</v>
      </c>
      <c r="B59" s="1364" t="b">
        <f>Check!$AR$828</f>
        <v>1</v>
      </c>
      <c r="C59" s="1364"/>
      <c r="D59" s="1366"/>
      <c r="E59" s="1364"/>
      <c r="F59" s="1364"/>
      <c r="G59" s="1364"/>
      <c r="H59" s="1364"/>
      <c r="I59" s="1364"/>
      <c r="J59" s="1364"/>
      <c r="K59" s="1364"/>
      <c r="L59" s="1364"/>
      <c r="M59" s="1364"/>
      <c r="N59" s="1364"/>
      <c r="O59" s="1364"/>
      <c r="P59" s="1364"/>
      <c r="Q59" s="1364"/>
      <c r="R59" s="1364"/>
      <c r="S59" s="1364"/>
      <c r="T59" s="1364"/>
      <c r="U59" s="1364"/>
      <c r="V59" s="1364"/>
      <c r="W59" s="1364"/>
      <c r="X59" s="1364"/>
      <c r="Y59" s="1366"/>
      <c r="Z59" s="1364"/>
      <c r="AA59" s="1364"/>
      <c r="AB59" s="1364"/>
    </row>
    <row r="60" spans="1:28" s="1363" customFormat="1">
      <c r="A60" s="1364">
        <v>828</v>
      </c>
      <c r="B60" s="1364" t="b">
        <f>Check!$AR$829</f>
        <v>1</v>
      </c>
      <c r="C60" s="1364"/>
      <c r="D60" s="1366"/>
      <c r="E60" s="1364"/>
      <c r="F60" s="1364"/>
      <c r="G60" s="1364"/>
      <c r="H60" s="1364"/>
      <c r="I60" s="1364"/>
      <c r="J60" s="1364"/>
      <c r="K60" s="1364"/>
      <c r="L60" s="1364"/>
      <c r="M60" s="1364"/>
      <c r="N60" s="1364"/>
      <c r="O60" s="1364"/>
      <c r="P60" s="1364"/>
      <c r="Q60" s="1364"/>
      <c r="R60" s="1364"/>
      <c r="S60" s="1364"/>
      <c r="T60" s="1364"/>
      <c r="U60" s="1364"/>
      <c r="V60" s="1364"/>
      <c r="W60" s="1364"/>
      <c r="X60" s="1364"/>
      <c r="Y60" s="1366"/>
      <c r="Z60" s="1364"/>
      <c r="AA60" s="1364"/>
      <c r="AB60" s="1364"/>
    </row>
    <row r="61" spans="1:28" s="1363" customFormat="1">
      <c r="A61" s="1364">
        <v>829</v>
      </c>
      <c r="B61" s="1364" t="b">
        <f>Check!$AR$830</f>
        <v>1</v>
      </c>
      <c r="C61" s="1364"/>
      <c r="D61" s="1366"/>
      <c r="E61" s="1364"/>
      <c r="F61" s="1364"/>
      <c r="G61" s="1364"/>
      <c r="H61" s="1364"/>
      <c r="I61" s="1364"/>
      <c r="J61" s="1364"/>
      <c r="K61" s="1364"/>
      <c r="L61" s="1364"/>
      <c r="M61" s="1364"/>
      <c r="N61" s="1364"/>
      <c r="O61" s="1364"/>
      <c r="P61" s="1364"/>
      <c r="Q61" s="1364"/>
      <c r="R61" s="1364"/>
      <c r="S61" s="1364"/>
      <c r="T61" s="1364"/>
      <c r="U61" s="1364"/>
      <c r="V61" s="1364"/>
      <c r="W61" s="1364"/>
      <c r="X61" s="1364"/>
      <c r="Y61" s="1366"/>
      <c r="Z61" s="1364"/>
      <c r="AA61" s="1364"/>
      <c r="AB61" s="1364"/>
    </row>
    <row r="62" spans="1:28" s="1363" customFormat="1">
      <c r="A62" s="1364">
        <v>830</v>
      </c>
      <c r="B62" s="1364" t="b">
        <f>Check!$AR$831</f>
        <v>1</v>
      </c>
      <c r="C62" s="1364"/>
      <c r="D62" s="1366"/>
      <c r="E62" s="1364"/>
      <c r="F62" s="1364"/>
      <c r="G62" s="1364"/>
      <c r="H62" s="1364"/>
      <c r="I62" s="1364"/>
      <c r="J62" s="1364"/>
      <c r="K62" s="1364"/>
      <c r="L62" s="1364"/>
      <c r="M62" s="1364"/>
      <c r="N62" s="1364"/>
      <c r="O62" s="1364"/>
      <c r="P62" s="1364"/>
      <c r="Q62" s="1364"/>
      <c r="R62" s="1364"/>
      <c r="S62" s="1364"/>
      <c r="T62" s="1364"/>
      <c r="U62" s="1364"/>
      <c r="V62" s="1364"/>
      <c r="W62" s="1364"/>
      <c r="X62" s="1364"/>
      <c r="Y62" s="1366"/>
      <c r="Z62" s="1364"/>
      <c r="AA62" s="1364"/>
      <c r="AB62" s="1364"/>
    </row>
    <row r="63" spans="1:28" s="1363" customFormat="1">
      <c r="A63" s="1364">
        <v>831</v>
      </c>
      <c r="B63" s="1364" t="b">
        <f>Check!$AR$832</f>
        <v>1</v>
      </c>
      <c r="C63" s="1364"/>
      <c r="D63" s="1366"/>
      <c r="E63" s="1364"/>
      <c r="F63" s="1364"/>
      <c r="G63" s="1364"/>
      <c r="H63" s="1364"/>
      <c r="I63" s="1364"/>
      <c r="J63" s="1364"/>
      <c r="K63" s="1364"/>
      <c r="L63" s="1364"/>
      <c r="M63" s="1364"/>
      <c r="N63" s="1364"/>
      <c r="O63" s="1364"/>
      <c r="P63" s="1364"/>
      <c r="Q63" s="1364"/>
      <c r="R63" s="1364"/>
      <c r="S63" s="1364"/>
      <c r="T63" s="1364"/>
      <c r="U63" s="1364"/>
      <c r="V63" s="1364"/>
      <c r="W63" s="1364"/>
      <c r="X63" s="1364"/>
      <c r="Y63" s="1366"/>
      <c r="Z63" s="1364"/>
      <c r="AA63" s="1364"/>
      <c r="AB63" s="1364"/>
    </row>
    <row r="64" spans="1:28" s="1363" customFormat="1">
      <c r="A64" s="1364">
        <v>832</v>
      </c>
      <c r="B64" s="1364" t="b">
        <f>Check!$AR$833</f>
        <v>1</v>
      </c>
      <c r="C64" s="1364"/>
      <c r="D64" s="1366"/>
      <c r="E64" s="1364"/>
      <c r="F64" s="1364"/>
      <c r="G64" s="1364"/>
      <c r="H64" s="1364"/>
      <c r="I64" s="1364"/>
      <c r="J64" s="1364"/>
      <c r="K64" s="1364"/>
      <c r="L64" s="1364"/>
      <c r="M64" s="1364"/>
      <c r="N64" s="1364"/>
      <c r="O64" s="1364"/>
      <c r="P64" s="1364"/>
      <c r="Q64" s="1364"/>
      <c r="R64" s="1364"/>
      <c r="S64" s="1364"/>
      <c r="T64" s="1364"/>
      <c r="U64" s="1364"/>
      <c r="V64" s="1364"/>
      <c r="W64" s="1364"/>
      <c r="X64" s="1364"/>
      <c r="Y64" s="1366"/>
      <c r="Z64" s="1364"/>
      <c r="AA64" s="1364"/>
      <c r="AB64" s="1364"/>
    </row>
    <row r="65" spans="1:28" s="1363" customFormat="1">
      <c r="A65" s="1364">
        <v>833</v>
      </c>
      <c r="B65" s="1364" t="b">
        <f>Check!$AR$834</f>
        <v>1</v>
      </c>
      <c r="C65" s="1364"/>
      <c r="D65" s="1366"/>
      <c r="E65" s="1364"/>
      <c r="F65" s="1364"/>
      <c r="G65" s="1364"/>
      <c r="H65" s="1364"/>
      <c r="I65" s="1364"/>
      <c r="J65" s="1364"/>
      <c r="K65" s="1364"/>
      <c r="L65" s="1364"/>
      <c r="M65" s="1364"/>
      <c r="N65" s="1364"/>
      <c r="O65" s="1364"/>
      <c r="P65" s="1364"/>
      <c r="Q65" s="1364"/>
      <c r="R65" s="1364"/>
      <c r="S65" s="1364"/>
      <c r="T65" s="1364"/>
      <c r="U65" s="1364"/>
      <c r="V65" s="1364"/>
      <c r="W65" s="1364"/>
      <c r="X65" s="1364"/>
      <c r="Y65" s="1366"/>
      <c r="Z65" s="1364"/>
      <c r="AA65" s="1364"/>
      <c r="AB65" s="1364"/>
    </row>
    <row r="66" spans="1:28" s="1363" customFormat="1">
      <c r="A66" s="1364">
        <v>834</v>
      </c>
      <c r="B66" s="1364" t="b">
        <f>Check!$AR$835</f>
        <v>1</v>
      </c>
      <c r="C66" s="1364"/>
      <c r="D66" s="1366"/>
      <c r="E66" s="1364"/>
      <c r="F66" s="1364"/>
      <c r="G66" s="1364"/>
      <c r="H66" s="1364"/>
      <c r="I66" s="1364"/>
      <c r="J66" s="1364"/>
      <c r="K66" s="1364"/>
      <c r="L66" s="1364"/>
      <c r="M66" s="1364"/>
      <c r="N66" s="1364"/>
      <c r="O66" s="1364"/>
      <c r="P66" s="1364"/>
      <c r="Q66" s="1364"/>
      <c r="R66" s="1364"/>
      <c r="S66" s="1364"/>
      <c r="T66" s="1364"/>
      <c r="U66" s="1364"/>
      <c r="V66" s="1364"/>
      <c r="W66" s="1364"/>
      <c r="X66" s="1364"/>
      <c r="Y66" s="1366"/>
      <c r="Z66" s="1364"/>
      <c r="AA66" s="1364"/>
      <c r="AB66" s="1364"/>
    </row>
    <row r="67" spans="1:28" s="1363" customFormat="1">
      <c r="A67" s="1364">
        <v>835</v>
      </c>
      <c r="B67" s="1364" t="b">
        <f>Check!$AR$836</f>
        <v>1</v>
      </c>
      <c r="C67" s="1364"/>
      <c r="D67" s="1366"/>
      <c r="E67" s="1364"/>
      <c r="F67" s="1364"/>
      <c r="G67" s="1364"/>
      <c r="H67" s="1364"/>
      <c r="I67" s="1364"/>
      <c r="J67" s="1364"/>
      <c r="K67" s="1364"/>
      <c r="L67" s="1364"/>
      <c r="M67" s="1364"/>
      <c r="N67" s="1364"/>
      <c r="O67" s="1364"/>
      <c r="P67" s="1364"/>
      <c r="Q67" s="1364"/>
      <c r="R67" s="1364"/>
      <c r="S67" s="1364"/>
      <c r="T67" s="1364"/>
      <c r="U67" s="1364"/>
      <c r="V67" s="1364"/>
      <c r="W67" s="1364"/>
      <c r="X67" s="1364"/>
      <c r="Y67" s="1366"/>
      <c r="Z67" s="1364"/>
      <c r="AA67" s="1364"/>
      <c r="AB67" s="1364"/>
    </row>
    <row r="68" spans="1:28" s="1363" customFormat="1">
      <c r="A68" s="1364">
        <v>836</v>
      </c>
      <c r="B68" s="1364" t="b">
        <f>Check!$AR$837</f>
        <v>1</v>
      </c>
      <c r="C68" s="1364"/>
      <c r="D68" s="1366"/>
      <c r="E68" s="1364"/>
      <c r="F68" s="1364"/>
      <c r="G68" s="1364"/>
      <c r="H68" s="1364"/>
      <c r="I68" s="1364"/>
      <c r="J68" s="1364"/>
      <c r="K68" s="1364"/>
      <c r="L68" s="1364"/>
      <c r="M68" s="1364"/>
      <c r="N68" s="1364"/>
      <c r="O68" s="1364"/>
      <c r="P68" s="1364"/>
      <c r="Q68" s="1364"/>
      <c r="R68" s="1364"/>
      <c r="S68" s="1364"/>
      <c r="T68" s="1364"/>
      <c r="U68" s="1364"/>
      <c r="V68" s="1364"/>
      <c r="W68" s="1364"/>
      <c r="X68" s="1364"/>
      <c r="Y68" s="1366"/>
      <c r="Z68" s="1364"/>
      <c r="AA68" s="1364"/>
      <c r="AB68" s="1364"/>
    </row>
    <row r="69" spans="1:28" s="1363" customFormat="1">
      <c r="A69" s="1364">
        <v>837</v>
      </c>
      <c r="B69" s="1364" t="b">
        <f>Check!$AR$838</f>
        <v>1</v>
      </c>
      <c r="C69" s="1364"/>
      <c r="D69" s="1366"/>
      <c r="E69" s="1364"/>
      <c r="F69" s="1364"/>
      <c r="G69" s="1364"/>
      <c r="H69" s="1364"/>
      <c r="I69" s="1364"/>
      <c r="J69" s="1364"/>
      <c r="K69" s="1364"/>
      <c r="L69" s="1364"/>
      <c r="M69" s="1364"/>
      <c r="N69" s="1364"/>
      <c r="O69" s="1364"/>
      <c r="P69" s="1364"/>
      <c r="Q69" s="1364"/>
      <c r="R69" s="1364"/>
      <c r="S69" s="1364"/>
      <c r="T69" s="1364"/>
      <c r="U69" s="1364"/>
      <c r="V69" s="1364"/>
      <c r="W69" s="1364"/>
      <c r="X69" s="1364"/>
      <c r="Y69" s="1366"/>
      <c r="Z69" s="1364"/>
      <c r="AA69" s="1364"/>
      <c r="AB69" s="1364"/>
    </row>
    <row r="70" spans="1:28" s="1363" customFormat="1">
      <c r="A70" s="1364">
        <v>838</v>
      </c>
      <c r="B70" s="1364" t="b">
        <f>Check!$AR$839</f>
        <v>1</v>
      </c>
      <c r="C70" s="1364"/>
      <c r="D70" s="1366"/>
      <c r="E70" s="1364"/>
      <c r="F70" s="1364"/>
      <c r="G70" s="1364"/>
      <c r="H70" s="1364"/>
      <c r="I70" s="1364"/>
      <c r="J70" s="1364"/>
      <c r="K70" s="1364"/>
      <c r="L70" s="1364"/>
      <c r="M70" s="1364"/>
      <c r="N70" s="1364"/>
      <c r="O70" s="1364"/>
      <c r="P70" s="1364"/>
      <c r="Q70" s="1364"/>
      <c r="R70" s="1364"/>
      <c r="S70" s="1364"/>
      <c r="T70" s="1364"/>
      <c r="U70" s="1364"/>
      <c r="V70" s="1364"/>
      <c r="W70" s="1364"/>
      <c r="X70" s="1364"/>
      <c r="Y70" s="1366"/>
      <c r="Z70" s="1364"/>
      <c r="AA70" s="1364"/>
      <c r="AB70" s="1364"/>
    </row>
    <row r="71" spans="1:28" s="1363" customFormat="1">
      <c r="A71" s="1364">
        <v>839</v>
      </c>
      <c r="B71" s="1364" t="b">
        <f>Check!$AR$840</f>
        <v>1</v>
      </c>
      <c r="C71" s="1364"/>
      <c r="D71" s="1366"/>
      <c r="E71" s="1364"/>
      <c r="F71" s="1364"/>
      <c r="G71" s="1364"/>
      <c r="H71" s="1364"/>
      <c r="I71" s="1364"/>
      <c r="J71" s="1364"/>
      <c r="K71" s="1364"/>
      <c r="L71" s="1364"/>
      <c r="M71" s="1364"/>
      <c r="N71" s="1364"/>
      <c r="O71" s="1364"/>
      <c r="P71" s="1364"/>
      <c r="Q71" s="1364"/>
      <c r="R71" s="1364"/>
      <c r="S71" s="1364"/>
      <c r="T71" s="1364"/>
      <c r="U71" s="1364"/>
      <c r="V71" s="1364"/>
      <c r="W71" s="1364"/>
      <c r="X71" s="1364"/>
      <c r="Y71" s="1366"/>
      <c r="Z71" s="1364"/>
      <c r="AA71" s="1364"/>
      <c r="AB71" s="1364"/>
    </row>
    <row r="72" spans="1:28" s="1363" customFormat="1">
      <c r="A72" s="1364">
        <v>840</v>
      </c>
      <c r="B72" s="1364" t="b">
        <f>Check!$AR$841</f>
        <v>1</v>
      </c>
      <c r="C72" s="1364"/>
      <c r="D72" s="1366"/>
      <c r="E72" s="1364"/>
      <c r="F72" s="1364"/>
      <c r="G72" s="1364"/>
      <c r="H72" s="1364"/>
      <c r="I72" s="1364"/>
      <c r="J72" s="1364"/>
      <c r="K72" s="1364"/>
      <c r="L72" s="1364"/>
      <c r="M72" s="1364"/>
      <c r="N72" s="1364"/>
      <c r="O72" s="1364"/>
      <c r="P72" s="1364"/>
      <c r="Q72" s="1364"/>
      <c r="R72" s="1364"/>
      <c r="S72" s="1364"/>
      <c r="T72" s="1364"/>
      <c r="U72" s="1364"/>
      <c r="V72" s="1364"/>
      <c r="W72" s="1364"/>
      <c r="X72" s="1364"/>
      <c r="Y72" s="1366"/>
      <c r="Z72" s="1364"/>
      <c r="AA72" s="1364"/>
      <c r="AB72" s="1364"/>
    </row>
    <row r="73" spans="1:28" s="1363" customFormat="1">
      <c r="A73" s="1364">
        <v>841</v>
      </c>
      <c r="B73" s="1364" t="b">
        <f>Check!$AR$842</f>
        <v>1</v>
      </c>
      <c r="C73" s="1364"/>
      <c r="D73" s="1366"/>
      <c r="E73" s="1364"/>
      <c r="F73" s="1364"/>
      <c r="G73" s="1364"/>
      <c r="H73" s="1364"/>
      <c r="I73" s="1364"/>
      <c r="J73" s="1364"/>
      <c r="K73" s="1364"/>
      <c r="L73" s="1364"/>
      <c r="M73" s="1364"/>
      <c r="N73" s="1364"/>
      <c r="O73" s="1364"/>
      <c r="P73" s="1364"/>
      <c r="Q73" s="1364"/>
      <c r="R73" s="1364"/>
      <c r="S73" s="1364"/>
      <c r="T73" s="1364"/>
      <c r="U73" s="1364"/>
      <c r="V73" s="1364"/>
      <c r="W73" s="1364"/>
      <c r="X73" s="1364"/>
      <c r="Y73" s="1366"/>
      <c r="Z73" s="1364"/>
      <c r="AA73" s="1364"/>
      <c r="AB73" s="1364"/>
    </row>
    <row r="74" spans="1:28" s="1363" customFormat="1">
      <c r="A74" s="1364">
        <v>842</v>
      </c>
      <c r="B74" s="1364" t="b">
        <f>Check!$AR$843</f>
        <v>1</v>
      </c>
      <c r="C74" s="1364"/>
      <c r="D74" s="1366"/>
      <c r="E74" s="1364"/>
      <c r="F74" s="1364"/>
      <c r="G74" s="1364"/>
      <c r="H74" s="1364"/>
      <c r="I74" s="1364"/>
      <c r="J74" s="1364"/>
      <c r="K74" s="1364"/>
      <c r="L74" s="1364"/>
      <c r="M74" s="1364"/>
      <c r="N74" s="1364"/>
      <c r="O74" s="1364"/>
      <c r="P74" s="1364"/>
      <c r="Q74" s="1364"/>
      <c r="R74" s="1364"/>
      <c r="S74" s="1364"/>
      <c r="T74" s="1364"/>
      <c r="U74" s="1364"/>
      <c r="V74" s="1364"/>
      <c r="W74" s="1364"/>
      <c r="X74" s="1364"/>
      <c r="Y74" s="1366"/>
      <c r="Z74" s="1364"/>
      <c r="AA74" s="1364"/>
      <c r="AB74" s="1364"/>
    </row>
    <row r="75" spans="1:28" s="1363" customFormat="1">
      <c r="A75" s="1364">
        <v>843</v>
      </c>
      <c r="B75" s="1364" t="b">
        <f>Check!$AR$844</f>
        <v>1</v>
      </c>
      <c r="C75" s="1364"/>
      <c r="D75" s="1366"/>
      <c r="E75" s="1364"/>
      <c r="F75" s="1364"/>
      <c r="G75" s="1364"/>
      <c r="H75" s="1364"/>
      <c r="I75" s="1364"/>
      <c r="J75" s="1364"/>
      <c r="K75" s="1364"/>
      <c r="L75" s="1364"/>
      <c r="M75" s="1364"/>
      <c r="N75" s="1364"/>
      <c r="O75" s="1364"/>
      <c r="P75" s="1364"/>
      <c r="Q75" s="1364"/>
      <c r="R75" s="1364"/>
      <c r="S75" s="1364"/>
      <c r="T75" s="1364"/>
      <c r="U75" s="1364"/>
      <c r="V75" s="1364"/>
      <c r="W75" s="1364"/>
      <c r="X75" s="1364"/>
      <c r="Y75" s="1366"/>
      <c r="Z75" s="1364"/>
      <c r="AA75" s="1364"/>
      <c r="AB75" s="1364"/>
    </row>
    <row r="76" spans="1:28" s="1363" customFormat="1">
      <c r="A76" s="1364">
        <v>844</v>
      </c>
      <c r="B76" s="1364" t="b">
        <f>Check!$AR$845</f>
        <v>1</v>
      </c>
      <c r="C76" s="1364"/>
      <c r="D76" s="1366"/>
      <c r="E76" s="1364"/>
      <c r="F76" s="1364"/>
      <c r="G76" s="1364"/>
      <c r="H76" s="1364"/>
      <c r="I76" s="1364"/>
      <c r="J76" s="1364"/>
      <c r="K76" s="1364"/>
      <c r="L76" s="1364"/>
      <c r="M76" s="1364"/>
      <c r="N76" s="1364"/>
      <c r="O76" s="1364"/>
      <c r="P76" s="1364"/>
      <c r="Q76" s="1364"/>
      <c r="R76" s="1364"/>
      <c r="S76" s="1364"/>
      <c r="T76" s="1364"/>
      <c r="U76" s="1364"/>
      <c r="V76" s="1364"/>
      <c r="W76" s="1364"/>
      <c r="X76" s="1364"/>
      <c r="Y76" s="1366"/>
      <c r="Z76" s="1364"/>
      <c r="AA76" s="1364"/>
      <c r="AB76" s="1364"/>
    </row>
    <row r="77" spans="1:28" s="1363" customFormat="1">
      <c r="A77" s="1363" t="e">
        <f ca="1">ADDRESS(OFFSET(C77,1,B77-1,1,1),COLUMN(OFFSET(C77,0,B77-1,1,1)),4,1)</f>
        <v>#N/A</v>
      </c>
      <c r="B77" s="1363" t="e">
        <f>MATCH(FALSE,ISERROR(C77:Z77),0)</f>
        <v>#N/A</v>
      </c>
      <c r="C77" s="1363" t="e">
        <f t="shared" ref="C77:Z77" si="4">MATCH(FALSE,ISNUMBER(C12:C20),0)</f>
        <v>#N/A</v>
      </c>
      <c r="D77" s="1367" t="e">
        <f t="shared" si="4"/>
        <v>#N/A</v>
      </c>
      <c r="E77" s="1363" t="e">
        <f t="shared" si="4"/>
        <v>#N/A</v>
      </c>
      <c r="F77" s="1363" t="e">
        <f t="shared" si="4"/>
        <v>#N/A</v>
      </c>
      <c r="G77" s="1363" t="e">
        <f t="shared" si="4"/>
        <v>#N/A</v>
      </c>
      <c r="H77" s="1363" t="e">
        <f t="shared" si="4"/>
        <v>#N/A</v>
      </c>
      <c r="I77" s="1363" t="e">
        <f t="shared" si="4"/>
        <v>#N/A</v>
      </c>
      <c r="J77" s="1363" t="e">
        <f t="shared" si="4"/>
        <v>#N/A</v>
      </c>
      <c r="K77" s="1363" t="e">
        <f t="shared" si="4"/>
        <v>#N/A</v>
      </c>
      <c r="L77" s="1363" t="e">
        <f t="shared" si="4"/>
        <v>#N/A</v>
      </c>
      <c r="M77" s="1363" t="e">
        <f t="shared" si="4"/>
        <v>#N/A</v>
      </c>
      <c r="N77" s="1363" t="e">
        <f t="shared" si="4"/>
        <v>#N/A</v>
      </c>
      <c r="O77" s="1363" t="e">
        <f t="shared" si="4"/>
        <v>#N/A</v>
      </c>
      <c r="P77" s="1363" t="e">
        <f t="shared" si="4"/>
        <v>#N/A</v>
      </c>
      <c r="Q77" s="1363" t="e">
        <f t="shared" si="4"/>
        <v>#N/A</v>
      </c>
      <c r="R77" s="1363" t="e">
        <f t="shared" si="4"/>
        <v>#N/A</v>
      </c>
      <c r="S77" s="1363" t="e">
        <f t="shared" si="4"/>
        <v>#N/A</v>
      </c>
      <c r="T77" s="1363" t="e">
        <f t="shared" si="4"/>
        <v>#N/A</v>
      </c>
      <c r="U77" s="1363" t="e">
        <f t="shared" si="4"/>
        <v>#N/A</v>
      </c>
      <c r="V77" s="1363" t="e">
        <f t="shared" si="4"/>
        <v>#N/A</v>
      </c>
      <c r="W77" s="1363" t="e">
        <f t="shared" si="4"/>
        <v>#N/A</v>
      </c>
      <c r="X77" s="1363" t="e">
        <f t="shared" si="4"/>
        <v>#N/A</v>
      </c>
      <c r="Y77" s="1367" t="e">
        <f t="shared" si="4"/>
        <v>#N/A</v>
      </c>
      <c r="Z77" s="1363" t="e">
        <f t="shared" si="4"/>
        <v>#N/A</v>
      </c>
    </row>
    <row r="78" spans="1:28" s="1363" customFormat="1">
      <c r="C78" s="1363">
        <f t="shared" ref="C78:Z78" si="5">IF(ISERROR(C77),0,ROW(C12)+C77-1)</f>
        <v>0</v>
      </c>
      <c r="D78" s="1367">
        <f t="shared" si="5"/>
        <v>0</v>
      </c>
      <c r="E78" s="1363">
        <f t="shared" si="5"/>
        <v>0</v>
      </c>
      <c r="F78" s="1363">
        <f t="shared" si="5"/>
        <v>0</v>
      </c>
      <c r="G78" s="1363">
        <f t="shared" si="5"/>
        <v>0</v>
      </c>
      <c r="H78" s="1363">
        <f t="shared" si="5"/>
        <v>0</v>
      </c>
      <c r="I78" s="1363">
        <f t="shared" si="5"/>
        <v>0</v>
      </c>
      <c r="J78" s="1363">
        <f t="shared" si="5"/>
        <v>0</v>
      </c>
      <c r="K78" s="1363">
        <f t="shared" si="5"/>
        <v>0</v>
      </c>
      <c r="L78" s="1363">
        <f t="shared" si="5"/>
        <v>0</v>
      </c>
      <c r="M78" s="1363">
        <f t="shared" si="5"/>
        <v>0</v>
      </c>
      <c r="N78" s="1363">
        <f t="shared" si="5"/>
        <v>0</v>
      </c>
      <c r="O78" s="1363">
        <f t="shared" si="5"/>
        <v>0</v>
      </c>
      <c r="P78" s="1363">
        <f t="shared" si="5"/>
        <v>0</v>
      </c>
      <c r="Q78" s="1363">
        <f t="shared" si="5"/>
        <v>0</v>
      </c>
      <c r="R78" s="1363">
        <f t="shared" si="5"/>
        <v>0</v>
      </c>
      <c r="S78" s="1363">
        <f t="shared" si="5"/>
        <v>0</v>
      </c>
      <c r="T78" s="1363">
        <f t="shared" si="5"/>
        <v>0</v>
      </c>
      <c r="U78" s="1363">
        <f t="shared" si="5"/>
        <v>0</v>
      </c>
      <c r="V78" s="1363">
        <f t="shared" si="5"/>
        <v>0</v>
      </c>
      <c r="W78" s="1363">
        <f t="shared" si="5"/>
        <v>0</v>
      </c>
      <c r="X78" s="1363">
        <f t="shared" si="5"/>
        <v>0</v>
      </c>
      <c r="Y78" s="1367">
        <f t="shared" si="5"/>
        <v>0</v>
      </c>
      <c r="Z78" s="1363">
        <f t="shared" si="5"/>
        <v>0</v>
      </c>
    </row>
    <row r="79" spans="1:28" s="1363" customFormat="1">
      <c r="D79" s="1367"/>
      <c r="Y79" s="1367"/>
    </row>
    <row r="80" spans="1:28" s="1363" customFormat="1">
      <c r="D80" s="1367"/>
      <c r="Y80" s="1367"/>
    </row>
    <row r="81" spans="4:25" s="1363" customFormat="1">
      <c r="D81" s="1367"/>
      <c r="Y81" s="1367"/>
    </row>
    <row r="82" spans="4:25" s="1363" customFormat="1">
      <c r="D82" s="1367"/>
      <c r="Y82" s="1367"/>
    </row>
    <row r="83" spans="4:25" s="1363" customFormat="1">
      <c r="D83" s="1367"/>
      <c r="Y83" s="1367"/>
    </row>
    <row r="84" spans="4:25" s="1363" customFormat="1">
      <c r="D84" s="1367"/>
      <c r="Y84" s="1367"/>
    </row>
    <row r="85" spans="4:25" s="1363" customFormat="1">
      <c r="D85" s="1367"/>
      <c r="Y85" s="1367"/>
    </row>
    <row r="86" spans="4:25" s="1363" customFormat="1">
      <c r="D86" s="1367"/>
      <c r="Y86" s="1367"/>
    </row>
    <row r="87" spans="4:25" s="1363" customFormat="1">
      <c r="D87" s="1367"/>
      <c r="Y87" s="1367"/>
    </row>
    <row r="88" spans="4:25" s="1363" customFormat="1">
      <c r="D88" s="1367"/>
      <c r="Y88" s="1367"/>
    </row>
    <row r="89" spans="4:25" s="1363" customFormat="1">
      <c r="D89" s="1367"/>
      <c r="Y89" s="1367"/>
    </row>
    <row r="90" spans="4:25" s="1363" customFormat="1">
      <c r="D90" s="1367"/>
      <c r="Y90" s="1367"/>
    </row>
    <row r="91" spans="4:25" s="1363" customFormat="1">
      <c r="D91" s="1367"/>
      <c r="Y91" s="1367"/>
    </row>
    <row r="92" spans="4:25" s="1363" customFormat="1">
      <c r="D92" s="1367"/>
      <c r="Y92" s="1367"/>
    </row>
    <row r="93" spans="4:25" s="1363" customFormat="1">
      <c r="D93" s="1367"/>
      <c r="Y93" s="1367"/>
    </row>
    <row r="94" spans="4:25" s="1363" customFormat="1">
      <c r="D94" s="1367"/>
      <c r="Y94" s="1367"/>
    </row>
    <row r="95" spans="4:25" s="1363" customFormat="1">
      <c r="D95" s="1367"/>
      <c r="Y95" s="1367"/>
    </row>
    <row r="96" spans="4:25" s="1363" customFormat="1">
      <c r="D96" s="1367"/>
      <c r="Y96" s="1367"/>
    </row>
    <row r="97" spans="4:25" s="1363" customFormat="1">
      <c r="D97" s="1367"/>
      <c r="Y97" s="1367"/>
    </row>
    <row r="98" spans="4:25" s="1363" customFormat="1">
      <c r="D98" s="1367"/>
      <c r="Y98" s="1367"/>
    </row>
    <row r="99" spans="4:25" s="1363" customFormat="1">
      <c r="D99" s="1367"/>
      <c r="Y99" s="1367"/>
    </row>
    <row r="100" spans="4:25" s="1363" customFormat="1">
      <c r="D100" s="1367"/>
      <c r="Y100" s="1367"/>
    </row>
    <row r="101" spans="4:25" s="1363" customFormat="1">
      <c r="D101" s="1367"/>
      <c r="Y101" s="1367"/>
    </row>
    <row r="102" spans="4:25" s="1363" customFormat="1">
      <c r="D102" s="1367"/>
      <c r="Y102" s="1367"/>
    </row>
    <row r="103" spans="4:25" s="1363" customFormat="1">
      <c r="D103" s="1367"/>
      <c r="Y103" s="1367"/>
    </row>
    <row r="104" spans="4:25" s="1363" customFormat="1">
      <c r="D104" s="1367"/>
      <c r="Y104" s="1367"/>
    </row>
    <row r="105" spans="4:25" s="1363" customFormat="1">
      <c r="D105" s="1367"/>
      <c r="Y105" s="1367"/>
    </row>
    <row r="106" spans="4:25" s="1363" customFormat="1">
      <c r="D106" s="1367"/>
      <c r="Y106" s="1367"/>
    </row>
    <row r="107" spans="4:25" s="1363" customFormat="1">
      <c r="D107" s="1367"/>
      <c r="Y107" s="1367"/>
    </row>
    <row r="108" spans="4:25" s="1363" customFormat="1">
      <c r="D108" s="1367"/>
      <c r="Y108" s="1367"/>
    </row>
    <row r="109" spans="4:25" s="1363" customFormat="1">
      <c r="D109" s="1367"/>
      <c r="Y109" s="1367"/>
    </row>
    <row r="110" spans="4:25" s="1363" customFormat="1">
      <c r="D110" s="1367"/>
      <c r="Y110" s="1367"/>
    </row>
    <row r="111" spans="4:25" s="1363" customFormat="1">
      <c r="D111" s="1367"/>
      <c r="Y111" s="1367"/>
    </row>
    <row r="112" spans="4:25" s="1363" customFormat="1">
      <c r="D112" s="1367"/>
      <c r="Y112" s="1367"/>
    </row>
    <row r="113" spans="4:25" s="1363" customFormat="1">
      <c r="D113" s="1367"/>
      <c r="Y113" s="1367"/>
    </row>
    <row r="114" spans="4:25" s="1363" customFormat="1">
      <c r="D114" s="1367"/>
      <c r="Y114" s="1367"/>
    </row>
    <row r="115" spans="4:25" s="1363" customFormat="1">
      <c r="D115" s="1367"/>
      <c r="Y115" s="1367"/>
    </row>
    <row r="116" spans="4:25" s="1363" customFormat="1">
      <c r="D116" s="1367"/>
      <c r="Y116" s="1367"/>
    </row>
    <row r="117" spans="4:25" s="1363" customFormat="1">
      <c r="D117" s="1367"/>
      <c r="Y117" s="1367"/>
    </row>
    <row r="118" spans="4:25" s="1363" customFormat="1">
      <c r="D118" s="1367"/>
      <c r="Y118" s="1367"/>
    </row>
    <row r="119" spans="4:25" s="1363" customFormat="1">
      <c r="D119" s="1367"/>
      <c r="Y119" s="1367"/>
    </row>
    <row r="120" spans="4:25" s="1363" customFormat="1">
      <c r="D120" s="1367"/>
      <c r="Y120" s="1367"/>
    </row>
    <row r="121" spans="4:25" s="1363" customFormat="1">
      <c r="D121" s="1367"/>
      <c r="Y121" s="1367"/>
    </row>
    <row r="122" spans="4:25" s="1363" customFormat="1">
      <c r="D122" s="1367"/>
      <c r="Y122" s="1367"/>
    </row>
    <row r="123" spans="4:25" s="1363" customFormat="1">
      <c r="D123" s="1367"/>
      <c r="Y123" s="1367"/>
    </row>
    <row r="124" spans="4:25" s="1363" customFormat="1">
      <c r="D124" s="1367"/>
      <c r="Y124" s="1367"/>
    </row>
    <row r="125" spans="4:25" s="1363" customFormat="1">
      <c r="D125" s="1367"/>
      <c r="Y125" s="1367"/>
    </row>
    <row r="126" spans="4:25" s="1363" customFormat="1">
      <c r="D126" s="1367"/>
      <c r="Y126" s="1367"/>
    </row>
    <row r="127" spans="4:25" s="1363" customFormat="1">
      <c r="D127" s="1367"/>
      <c r="Y127" s="1367"/>
    </row>
    <row r="128" spans="4:25" s="1363" customFormat="1">
      <c r="D128" s="1367"/>
      <c r="Y128" s="1367"/>
    </row>
    <row r="129" spans="4:25" s="1363" customFormat="1">
      <c r="D129" s="1367"/>
      <c r="Y129" s="1367"/>
    </row>
    <row r="130" spans="4:25" s="1363" customFormat="1">
      <c r="D130" s="1367"/>
      <c r="Y130" s="1367"/>
    </row>
    <row r="131" spans="4:25" s="1363" customFormat="1">
      <c r="D131" s="1367"/>
      <c r="Y131" s="1367"/>
    </row>
    <row r="132" spans="4:25" s="1363" customFormat="1">
      <c r="D132" s="1367"/>
      <c r="Y132" s="1367"/>
    </row>
    <row r="133" spans="4:25" s="1363" customFormat="1">
      <c r="D133" s="1367"/>
      <c r="Y133" s="1367"/>
    </row>
    <row r="134" spans="4:25" s="1363" customFormat="1">
      <c r="D134" s="1367"/>
      <c r="Y134" s="1367"/>
    </row>
    <row r="135" spans="4:25" s="1363" customFormat="1">
      <c r="D135" s="1367"/>
      <c r="Y135" s="1367"/>
    </row>
    <row r="136" spans="4:25" s="1363" customFormat="1">
      <c r="D136" s="1367"/>
      <c r="Y136" s="1367"/>
    </row>
    <row r="137" spans="4:25" s="1363" customFormat="1">
      <c r="D137" s="1367"/>
      <c r="Y137" s="1367"/>
    </row>
    <row r="138" spans="4:25" s="1363" customFormat="1">
      <c r="D138" s="1367"/>
      <c r="Y138" s="1367"/>
    </row>
    <row r="139" spans="4:25" s="1363" customFormat="1">
      <c r="D139" s="1367"/>
      <c r="Y139" s="1367"/>
    </row>
    <row r="140" spans="4:25" s="1363" customFormat="1">
      <c r="D140" s="1367"/>
      <c r="Y140" s="1367"/>
    </row>
    <row r="141" spans="4:25" s="1363" customFormat="1">
      <c r="D141" s="1367"/>
      <c r="Y141" s="1367"/>
    </row>
    <row r="142" spans="4:25" s="1363" customFormat="1">
      <c r="D142" s="1367"/>
      <c r="Y142" s="1367"/>
    </row>
    <row r="143" spans="4:25" s="1363" customFormat="1">
      <c r="D143" s="1367"/>
      <c r="Y143" s="1367"/>
    </row>
    <row r="144" spans="4:25" s="1363" customFormat="1">
      <c r="D144" s="1367"/>
      <c r="Y144" s="1367"/>
    </row>
    <row r="145" spans="4:25" s="1363" customFormat="1">
      <c r="D145" s="1367"/>
      <c r="Y145" s="1367"/>
    </row>
    <row r="146" spans="4:25" s="1363" customFormat="1">
      <c r="D146" s="1367"/>
      <c r="Y146" s="1367"/>
    </row>
    <row r="147" spans="4:25" s="1363" customFormat="1">
      <c r="D147" s="1367"/>
      <c r="Y147" s="1367"/>
    </row>
    <row r="148" spans="4:25" s="1363" customFormat="1">
      <c r="D148" s="1367"/>
      <c r="Y148" s="1367"/>
    </row>
    <row r="149" spans="4:25" s="1363" customFormat="1">
      <c r="D149" s="1367"/>
      <c r="Y149" s="1367"/>
    </row>
    <row r="150" spans="4:25" s="1363" customFormat="1">
      <c r="D150" s="1367"/>
      <c r="Y150" s="1367"/>
    </row>
    <row r="151" spans="4:25" s="1363" customFormat="1">
      <c r="D151" s="1367"/>
      <c r="Y151" s="1367"/>
    </row>
    <row r="152" spans="4:25" s="1363" customFormat="1">
      <c r="D152" s="1367"/>
      <c r="Y152" s="1367"/>
    </row>
    <row r="153" spans="4:25" s="1363" customFormat="1">
      <c r="D153" s="1367"/>
      <c r="Y153" s="1367"/>
    </row>
    <row r="154" spans="4:25" s="1363" customFormat="1">
      <c r="D154" s="1367"/>
      <c r="Y154" s="1367"/>
    </row>
    <row r="155" spans="4:25" s="1363" customFormat="1">
      <c r="D155" s="1367"/>
      <c r="Y155" s="1367"/>
    </row>
    <row r="156" spans="4:25" s="1363" customFormat="1">
      <c r="D156" s="1367"/>
      <c r="Y156" s="1367"/>
    </row>
    <row r="157" spans="4:25" s="1363" customFormat="1">
      <c r="D157" s="1367"/>
      <c r="Y157" s="1367"/>
    </row>
    <row r="158" spans="4:25" s="1363" customFormat="1">
      <c r="D158" s="1367"/>
      <c r="Y158" s="1367"/>
    </row>
    <row r="159" spans="4:25" s="1363" customFormat="1">
      <c r="D159" s="1367"/>
      <c r="Y159" s="1367"/>
    </row>
    <row r="160" spans="4:25" s="1363" customFormat="1">
      <c r="D160" s="1367"/>
      <c r="Y160" s="1367"/>
    </row>
    <row r="161" spans="4:25" s="1363" customFormat="1">
      <c r="D161" s="1367"/>
      <c r="Y161" s="1367"/>
    </row>
    <row r="162" spans="4:25" s="1363" customFormat="1">
      <c r="D162" s="1367"/>
      <c r="Y162" s="1367"/>
    </row>
    <row r="163" spans="4:25" s="1363" customFormat="1">
      <c r="D163" s="1367"/>
      <c r="Y163" s="1367"/>
    </row>
    <row r="164" spans="4:25" s="1363" customFormat="1">
      <c r="D164" s="1367"/>
      <c r="Y164" s="1367"/>
    </row>
    <row r="165" spans="4:25" s="1363" customFormat="1">
      <c r="D165" s="1367"/>
      <c r="Y165" s="1367"/>
    </row>
    <row r="166" spans="4:25" s="1363" customFormat="1">
      <c r="D166" s="1367"/>
      <c r="Y166" s="1367"/>
    </row>
    <row r="167" spans="4:25" s="1363" customFormat="1">
      <c r="D167" s="1367"/>
      <c r="Y167" s="1367"/>
    </row>
    <row r="168" spans="4:25" s="1363" customFormat="1">
      <c r="D168" s="1367"/>
      <c r="Y168" s="1367"/>
    </row>
    <row r="169" spans="4:25" s="1363" customFormat="1">
      <c r="D169" s="1367"/>
      <c r="Y169" s="1367"/>
    </row>
    <row r="170" spans="4:25" s="1363" customFormat="1">
      <c r="D170" s="1367"/>
      <c r="Y170" s="1367"/>
    </row>
    <row r="171" spans="4:25" s="1363" customFormat="1">
      <c r="D171" s="1367"/>
      <c r="Y171" s="1367"/>
    </row>
    <row r="172" spans="4:25" s="1363" customFormat="1">
      <c r="D172" s="1367"/>
      <c r="Y172" s="1367"/>
    </row>
    <row r="173" spans="4:25" s="1363" customFormat="1">
      <c r="D173" s="1367"/>
      <c r="Y173" s="1367"/>
    </row>
    <row r="174" spans="4:25" s="1363" customFormat="1">
      <c r="D174" s="1367"/>
      <c r="Y174" s="1367"/>
    </row>
    <row r="175" spans="4:25" s="1363" customFormat="1">
      <c r="D175" s="1367"/>
      <c r="Y175" s="1367"/>
    </row>
    <row r="176" spans="4:25" s="1363" customFormat="1">
      <c r="D176" s="1367"/>
      <c r="Y176" s="1367"/>
    </row>
    <row r="177" spans="4:25" s="1363" customFormat="1">
      <c r="D177" s="1367"/>
      <c r="Y177" s="1367"/>
    </row>
    <row r="178" spans="4:25" s="1363" customFormat="1">
      <c r="D178" s="1367"/>
      <c r="Y178" s="1367"/>
    </row>
    <row r="179" spans="4:25" s="1363" customFormat="1">
      <c r="D179" s="1367"/>
      <c r="Y179" s="1367"/>
    </row>
    <row r="180" spans="4:25" s="1363" customFormat="1">
      <c r="D180" s="1367"/>
      <c r="Y180" s="1367"/>
    </row>
    <row r="181" spans="4:25" s="1363" customFormat="1">
      <c r="D181" s="1367"/>
      <c r="Y181" s="1367"/>
    </row>
    <row r="182" spans="4:25" s="1363" customFormat="1">
      <c r="D182" s="1367"/>
      <c r="Y182" s="1367"/>
    </row>
    <row r="183" spans="4:25" s="1363" customFormat="1">
      <c r="D183" s="1367"/>
      <c r="Y183" s="1367"/>
    </row>
    <row r="184" spans="4:25" s="1363" customFormat="1">
      <c r="D184" s="1367"/>
      <c r="Y184" s="1367"/>
    </row>
    <row r="185" spans="4:25" s="1363" customFormat="1">
      <c r="D185" s="1367"/>
      <c r="Y185" s="1367"/>
    </row>
    <row r="186" spans="4:25" s="1363" customFormat="1">
      <c r="D186" s="1367"/>
      <c r="Y186" s="1367"/>
    </row>
    <row r="187" spans="4:25" s="1363" customFormat="1">
      <c r="D187" s="1367"/>
      <c r="Y187" s="1367"/>
    </row>
    <row r="188" spans="4:25" s="1363" customFormat="1">
      <c r="D188" s="1367"/>
      <c r="Y188" s="1367"/>
    </row>
    <row r="189" spans="4:25" s="1363" customFormat="1">
      <c r="D189" s="1367"/>
      <c r="Y189" s="1367"/>
    </row>
    <row r="190" spans="4:25" s="1363" customFormat="1">
      <c r="D190" s="1367"/>
      <c r="Y190" s="1367"/>
    </row>
    <row r="191" spans="4:25" s="1363" customFormat="1">
      <c r="D191" s="1367"/>
      <c r="Y191" s="1367"/>
    </row>
    <row r="192" spans="4:25" s="1363" customFormat="1">
      <c r="D192" s="1367"/>
      <c r="Y192" s="1367"/>
    </row>
    <row r="193" spans="4:25" s="1363" customFormat="1">
      <c r="D193" s="1367"/>
      <c r="Y193" s="1367"/>
    </row>
    <row r="194" spans="4:25" s="1363" customFormat="1">
      <c r="D194" s="1367"/>
      <c r="Y194" s="1367"/>
    </row>
    <row r="195" spans="4:25" s="1363" customFormat="1">
      <c r="D195" s="1367"/>
      <c r="Y195" s="1367"/>
    </row>
    <row r="196" spans="4:25" s="1363" customFormat="1">
      <c r="D196" s="1367"/>
      <c r="Y196" s="1367"/>
    </row>
    <row r="197" spans="4:25" s="1363" customFormat="1">
      <c r="D197" s="1367"/>
      <c r="Y197" s="1367"/>
    </row>
    <row r="198" spans="4:25" s="1363" customFormat="1">
      <c r="D198" s="1367"/>
      <c r="Y198" s="1367"/>
    </row>
    <row r="199" spans="4:25" s="1363" customFormat="1">
      <c r="D199" s="1367"/>
      <c r="Y199" s="1367"/>
    </row>
    <row r="200" spans="4:25" s="1363" customFormat="1">
      <c r="D200" s="1367"/>
      <c r="Y200" s="1367"/>
    </row>
    <row r="201" spans="4:25" s="1363" customFormat="1">
      <c r="D201" s="1367"/>
      <c r="Y201" s="1367"/>
    </row>
    <row r="202" spans="4:25" s="1363" customFormat="1">
      <c r="D202" s="1367"/>
      <c r="Y202" s="1367"/>
    </row>
    <row r="203" spans="4:25" s="1363" customFormat="1">
      <c r="D203" s="1367"/>
      <c r="Y203" s="1367"/>
    </row>
    <row r="204" spans="4:25" s="1363" customFormat="1">
      <c r="D204" s="1367"/>
      <c r="Y204" s="1367"/>
    </row>
    <row r="205" spans="4:25" s="1363" customFormat="1">
      <c r="D205" s="1367"/>
      <c r="Y205" s="1367"/>
    </row>
    <row r="206" spans="4:25" s="1363" customFormat="1">
      <c r="D206" s="1367"/>
      <c r="Y206" s="1367"/>
    </row>
    <row r="207" spans="4:25" s="1363" customFormat="1">
      <c r="D207" s="1367"/>
      <c r="Y207" s="1367"/>
    </row>
    <row r="208" spans="4:25" s="1363" customFormat="1">
      <c r="D208" s="1367"/>
      <c r="Y208" s="1367"/>
    </row>
    <row r="209" spans="4:25" s="1363" customFormat="1">
      <c r="D209" s="1367"/>
      <c r="Y209" s="1367"/>
    </row>
    <row r="210" spans="4:25" s="1363" customFormat="1">
      <c r="D210" s="1367"/>
      <c r="Y210" s="1367"/>
    </row>
    <row r="211" spans="4:25" s="1363" customFormat="1">
      <c r="D211" s="1367"/>
      <c r="Y211" s="1367"/>
    </row>
    <row r="212" spans="4:25" s="1363" customFormat="1">
      <c r="D212" s="1367"/>
      <c r="Y212" s="1367"/>
    </row>
    <row r="213" spans="4:25" s="1363" customFormat="1">
      <c r="D213" s="1367"/>
      <c r="Y213" s="1367"/>
    </row>
    <row r="214" spans="4:25" s="1363" customFormat="1">
      <c r="D214" s="1367"/>
      <c r="Y214" s="1367"/>
    </row>
    <row r="215" spans="4:25" s="1363" customFormat="1">
      <c r="D215" s="1367"/>
      <c r="Y215" s="1367"/>
    </row>
    <row r="216" spans="4:25" s="1363" customFormat="1">
      <c r="D216" s="1367"/>
      <c r="Y216" s="1367"/>
    </row>
    <row r="217" spans="4:25" s="1363" customFormat="1">
      <c r="D217" s="1367"/>
      <c r="Y217" s="1367"/>
    </row>
    <row r="218" spans="4:25" s="1363" customFormat="1">
      <c r="D218" s="1367"/>
      <c r="Y218" s="1367"/>
    </row>
    <row r="219" spans="4:25" s="1363" customFormat="1">
      <c r="D219" s="1367"/>
      <c r="Y219" s="1367"/>
    </row>
    <row r="220" spans="4:25" s="1363" customFormat="1">
      <c r="D220" s="1367"/>
      <c r="Y220" s="1367"/>
    </row>
    <row r="221" spans="4:25" s="1363" customFormat="1">
      <c r="D221" s="1367"/>
      <c r="Y221" s="1367"/>
    </row>
    <row r="222" spans="4:25" s="1363" customFormat="1">
      <c r="D222" s="1367"/>
      <c r="Y222" s="1367"/>
    </row>
    <row r="223" spans="4:25" s="1363" customFormat="1">
      <c r="D223" s="1367"/>
      <c r="Y223" s="1367"/>
    </row>
    <row r="224" spans="4:25" s="1363" customFormat="1">
      <c r="D224" s="1367"/>
      <c r="Y224" s="1367"/>
    </row>
    <row r="225" spans="4:25" s="1363" customFormat="1">
      <c r="D225" s="1367"/>
      <c r="Y225" s="1367"/>
    </row>
    <row r="226" spans="4:25" s="1363" customFormat="1">
      <c r="D226" s="1367"/>
      <c r="Y226" s="1367"/>
    </row>
    <row r="227" spans="4:25" s="1363" customFormat="1">
      <c r="D227" s="1367"/>
      <c r="Y227" s="1367"/>
    </row>
    <row r="228" spans="4:25" s="1363" customFormat="1">
      <c r="D228" s="1367"/>
      <c r="Y228" s="1367"/>
    </row>
    <row r="229" spans="4:25" s="1363" customFormat="1">
      <c r="D229" s="1367"/>
      <c r="Y229" s="1367"/>
    </row>
    <row r="230" spans="4:25" s="1363" customFormat="1">
      <c r="D230" s="1367"/>
      <c r="Y230" s="1367"/>
    </row>
    <row r="231" spans="4:25" s="1363" customFormat="1">
      <c r="D231" s="1367"/>
      <c r="Y231" s="1367"/>
    </row>
    <row r="232" spans="4:25" s="1363" customFormat="1">
      <c r="D232" s="1367"/>
      <c r="Y232" s="1367"/>
    </row>
    <row r="233" spans="4:25" s="1363" customFormat="1">
      <c r="D233" s="1367"/>
      <c r="Y233" s="1367"/>
    </row>
    <row r="234" spans="4:25" s="1363" customFormat="1">
      <c r="D234" s="1367"/>
      <c r="Y234" s="1367"/>
    </row>
    <row r="235" spans="4:25" s="1363" customFormat="1">
      <c r="D235" s="1367"/>
      <c r="Y235" s="1367"/>
    </row>
    <row r="236" spans="4:25" s="1363" customFormat="1">
      <c r="D236" s="1367"/>
      <c r="Y236" s="1367"/>
    </row>
    <row r="237" spans="4:25" s="1363" customFormat="1">
      <c r="D237" s="1367"/>
      <c r="Y237" s="1367"/>
    </row>
    <row r="238" spans="4:25" s="1363" customFormat="1">
      <c r="D238" s="1367"/>
      <c r="Y238" s="1367"/>
    </row>
    <row r="239" spans="4:25" s="1363" customFormat="1">
      <c r="D239" s="1367"/>
      <c r="Y239" s="1367"/>
    </row>
    <row r="240" spans="4:25" s="1363" customFormat="1">
      <c r="D240" s="1367"/>
      <c r="Y240" s="1367"/>
    </row>
    <row r="241" spans="4:25" s="1363" customFormat="1">
      <c r="D241" s="1367"/>
      <c r="Y241" s="1367"/>
    </row>
    <row r="242" spans="4:25" s="1363" customFormat="1">
      <c r="D242" s="1367"/>
      <c r="Y242" s="1367"/>
    </row>
    <row r="243" spans="4:25" s="1363" customFormat="1">
      <c r="D243" s="1367"/>
      <c r="Y243" s="1367"/>
    </row>
    <row r="244" spans="4:25" s="1363" customFormat="1">
      <c r="D244" s="1367"/>
      <c r="Y244" s="1367"/>
    </row>
    <row r="245" spans="4:25" s="1363" customFormat="1">
      <c r="D245" s="1367"/>
      <c r="Y245" s="1367"/>
    </row>
    <row r="246" spans="4:25" s="1363" customFormat="1">
      <c r="D246" s="1367"/>
      <c r="Y246" s="1367"/>
    </row>
    <row r="247" spans="4:25" s="1363" customFormat="1">
      <c r="D247" s="1367"/>
      <c r="Y247" s="1367"/>
    </row>
    <row r="248" spans="4:25" s="1363" customFormat="1">
      <c r="D248" s="1367"/>
      <c r="Y248" s="1367"/>
    </row>
    <row r="249" spans="4:25" s="1363" customFormat="1">
      <c r="D249" s="1367"/>
      <c r="Y249" s="1367"/>
    </row>
    <row r="250" spans="4:25" s="1363" customFormat="1">
      <c r="D250" s="1367"/>
      <c r="Y250" s="1367"/>
    </row>
    <row r="251" spans="4:25" s="1363" customFormat="1">
      <c r="D251" s="1367"/>
      <c r="Y251" s="1367"/>
    </row>
    <row r="252" spans="4:25" s="1363" customFormat="1">
      <c r="D252" s="1367"/>
      <c r="Y252" s="1367"/>
    </row>
    <row r="253" spans="4:25" s="1363" customFormat="1">
      <c r="D253" s="1367"/>
      <c r="Y253" s="1367"/>
    </row>
    <row r="254" spans="4:25" s="1363" customFormat="1">
      <c r="D254" s="1367"/>
      <c r="Y254" s="1367"/>
    </row>
    <row r="255" spans="4:25" s="1363" customFormat="1">
      <c r="D255" s="1367"/>
      <c r="Y255" s="1367"/>
    </row>
    <row r="256" spans="4:25" s="1363" customFormat="1">
      <c r="D256" s="1367"/>
      <c r="Y256" s="1367"/>
    </row>
    <row r="257" spans="4:25" s="1363" customFormat="1">
      <c r="D257" s="1367"/>
      <c r="Y257" s="1367"/>
    </row>
    <row r="258" spans="4:25" s="1363" customFormat="1">
      <c r="D258" s="1367"/>
      <c r="Y258" s="1367"/>
    </row>
    <row r="259" spans="4:25" s="1363" customFormat="1">
      <c r="D259" s="1367"/>
      <c r="Y259" s="1367"/>
    </row>
    <row r="260" spans="4:25" s="1363" customFormat="1">
      <c r="D260" s="1367"/>
      <c r="Y260" s="1367"/>
    </row>
    <row r="261" spans="4:25" s="1363" customFormat="1">
      <c r="D261" s="1367"/>
      <c r="Y261" s="1367"/>
    </row>
    <row r="262" spans="4:25" s="1363" customFormat="1">
      <c r="D262" s="1367"/>
      <c r="Y262" s="1367"/>
    </row>
    <row r="263" spans="4:25" s="1363" customFormat="1">
      <c r="D263" s="1367"/>
      <c r="Y263" s="1367"/>
    </row>
    <row r="264" spans="4:25" s="1363" customFormat="1">
      <c r="D264" s="1367"/>
      <c r="Y264" s="1367"/>
    </row>
    <row r="265" spans="4:25" s="1363" customFormat="1">
      <c r="D265" s="1367"/>
      <c r="Y265" s="1367"/>
    </row>
    <row r="266" spans="4:25" s="1363" customFormat="1">
      <c r="D266" s="1367"/>
      <c r="Y266" s="1367"/>
    </row>
    <row r="267" spans="4:25" s="1363" customFormat="1">
      <c r="D267" s="1367"/>
      <c r="Y267" s="1367"/>
    </row>
    <row r="268" spans="4:25" s="1363" customFormat="1">
      <c r="D268" s="1367"/>
      <c r="Y268" s="1367"/>
    </row>
    <row r="269" spans="4:25" s="1363" customFormat="1">
      <c r="D269" s="1367"/>
      <c r="Y269" s="1367"/>
    </row>
    <row r="270" spans="4:25" s="1363" customFormat="1">
      <c r="D270" s="1367"/>
      <c r="Y270" s="1367"/>
    </row>
    <row r="271" spans="4:25" s="1363" customFormat="1">
      <c r="D271" s="1367"/>
      <c r="Y271" s="1367"/>
    </row>
    <row r="272" spans="4:25" s="1363" customFormat="1">
      <c r="D272" s="1367"/>
      <c r="Y272" s="1367"/>
    </row>
    <row r="273" spans="4:25" s="1363" customFormat="1">
      <c r="D273" s="1367"/>
      <c r="Y273" s="1367"/>
    </row>
    <row r="274" spans="4:25" s="1363" customFormat="1">
      <c r="D274" s="1367"/>
      <c r="Y274" s="1367"/>
    </row>
    <row r="275" spans="4:25" s="1363" customFormat="1">
      <c r="D275" s="1367"/>
      <c r="Y275" s="1367"/>
    </row>
    <row r="276" spans="4:25" s="1363" customFormat="1">
      <c r="D276" s="1367"/>
      <c r="Y276" s="1367"/>
    </row>
    <row r="277" spans="4:25" s="1363" customFormat="1">
      <c r="D277" s="1367"/>
      <c r="Y277" s="1367"/>
    </row>
    <row r="278" spans="4:25" s="1363" customFormat="1">
      <c r="D278" s="1367"/>
      <c r="Y278" s="1367"/>
    </row>
    <row r="279" spans="4:25" s="1363" customFormat="1">
      <c r="D279" s="1367"/>
      <c r="Y279" s="1367"/>
    </row>
    <row r="280" spans="4:25" s="1363" customFormat="1">
      <c r="D280" s="1367"/>
      <c r="Y280" s="1367"/>
    </row>
    <row r="281" spans="4:25" s="1363" customFormat="1">
      <c r="D281" s="1367"/>
      <c r="Y281" s="1367"/>
    </row>
    <row r="282" spans="4:25" s="1363" customFormat="1">
      <c r="D282" s="1367"/>
      <c r="Y282" s="1367"/>
    </row>
    <row r="283" spans="4:25" s="1363" customFormat="1">
      <c r="D283" s="1367"/>
      <c r="Y283" s="1367"/>
    </row>
    <row r="284" spans="4:25" s="1363" customFormat="1">
      <c r="D284" s="1367"/>
      <c r="Y284" s="1367"/>
    </row>
    <row r="285" spans="4:25" s="1363" customFormat="1">
      <c r="D285" s="1367"/>
      <c r="Y285" s="1367"/>
    </row>
    <row r="286" spans="4:25" s="1363" customFormat="1">
      <c r="D286" s="1367"/>
      <c r="Y286" s="1367"/>
    </row>
    <row r="287" spans="4:25" s="1363" customFormat="1">
      <c r="D287" s="1367"/>
      <c r="Y287" s="1367"/>
    </row>
    <row r="288" spans="4:25" s="1363" customFormat="1">
      <c r="D288" s="1367"/>
      <c r="Y288" s="1367"/>
    </row>
    <row r="289" spans="4:25" s="1363" customFormat="1">
      <c r="D289" s="1367"/>
      <c r="Y289" s="1367"/>
    </row>
    <row r="290" spans="4:25" s="1363" customFormat="1">
      <c r="D290" s="1367"/>
      <c r="Y290" s="1367"/>
    </row>
    <row r="291" spans="4:25" s="1363" customFormat="1">
      <c r="D291" s="1367"/>
      <c r="Y291" s="1367"/>
    </row>
    <row r="292" spans="4:25" s="1363" customFormat="1">
      <c r="D292" s="1367"/>
      <c r="Y292" s="1367"/>
    </row>
    <row r="293" spans="4:25" s="1363" customFormat="1">
      <c r="D293" s="1367"/>
      <c r="Y293" s="1367"/>
    </row>
    <row r="294" spans="4:25" s="1363" customFormat="1">
      <c r="D294" s="1367"/>
      <c r="Y294" s="1367"/>
    </row>
    <row r="295" spans="4:25" s="1363" customFormat="1">
      <c r="D295" s="1367"/>
      <c r="Y295" s="1367"/>
    </row>
    <row r="296" spans="4:25" s="1363" customFormat="1">
      <c r="D296" s="1367"/>
      <c r="Y296" s="1367"/>
    </row>
    <row r="297" spans="4:25" s="1363" customFormat="1">
      <c r="D297" s="1367"/>
      <c r="Y297" s="1367"/>
    </row>
    <row r="298" spans="4:25" s="1363" customFormat="1">
      <c r="D298" s="1367"/>
      <c r="Y298" s="1367"/>
    </row>
    <row r="299" spans="4:25" s="1363" customFormat="1">
      <c r="D299" s="1367"/>
      <c r="Y299" s="1367"/>
    </row>
    <row r="300" spans="4:25" s="1363" customFormat="1">
      <c r="D300" s="1367"/>
      <c r="Y300" s="1367"/>
    </row>
    <row r="301" spans="4:25" s="1363" customFormat="1">
      <c r="D301" s="1367"/>
      <c r="Y301" s="1367"/>
    </row>
    <row r="302" spans="4:25" s="1363" customFormat="1">
      <c r="D302" s="1367"/>
      <c r="Y302" s="1367"/>
    </row>
    <row r="303" spans="4:25" s="1363" customFormat="1">
      <c r="D303" s="1367"/>
      <c r="Y303" s="1367"/>
    </row>
    <row r="304" spans="4:25" s="1363" customFormat="1">
      <c r="D304" s="1367"/>
      <c r="Y304" s="1367"/>
    </row>
    <row r="305" spans="4:25" s="1363" customFormat="1">
      <c r="D305" s="1367"/>
      <c r="Y305" s="1367"/>
    </row>
    <row r="306" spans="4:25" s="1363" customFormat="1">
      <c r="D306" s="1367"/>
      <c r="Y306" s="1367"/>
    </row>
    <row r="307" spans="4:25" s="1363" customFormat="1">
      <c r="D307" s="1367"/>
      <c r="Y307" s="1367"/>
    </row>
    <row r="308" spans="4:25" s="1363" customFormat="1">
      <c r="D308" s="1367"/>
      <c r="Y308" s="1367"/>
    </row>
    <row r="309" spans="4:25" s="1363" customFormat="1">
      <c r="D309" s="1367"/>
      <c r="Y309" s="1367"/>
    </row>
    <row r="310" spans="4:25" s="1363" customFormat="1">
      <c r="D310" s="1367"/>
      <c r="Y310" s="1367"/>
    </row>
    <row r="311" spans="4:25" s="1363" customFormat="1">
      <c r="D311" s="1367"/>
      <c r="Y311" s="1367"/>
    </row>
    <row r="312" spans="4:25" s="1363" customFormat="1">
      <c r="D312" s="1367"/>
      <c r="Y312" s="1367"/>
    </row>
    <row r="313" spans="4:25" s="1363" customFormat="1">
      <c r="D313" s="1367"/>
      <c r="Y313" s="1367"/>
    </row>
    <row r="314" spans="4:25" s="1363" customFormat="1">
      <c r="D314" s="1367"/>
      <c r="Y314" s="1367"/>
    </row>
    <row r="315" spans="4:25" s="1363" customFormat="1">
      <c r="D315" s="1367"/>
      <c r="Y315" s="1367"/>
    </row>
    <row r="316" spans="4:25" s="1363" customFormat="1">
      <c r="D316" s="1367"/>
      <c r="Y316" s="1367"/>
    </row>
    <row r="317" spans="4:25" s="1363" customFormat="1">
      <c r="D317" s="1367"/>
      <c r="Y317" s="1367"/>
    </row>
    <row r="318" spans="4:25" s="1363" customFormat="1">
      <c r="D318" s="1367"/>
      <c r="Y318" s="1367"/>
    </row>
    <row r="319" spans="4:25" s="1363" customFormat="1">
      <c r="D319" s="1367"/>
      <c r="Y319" s="1367"/>
    </row>
    <row r="320" spans="4:25" s="1363" customFormat="1">
      <c r="D320" s="1367"/>
      <c r="Y320" s="1367"/>
    </row>
    <row r="321" spans="4:25" s="1363" customFormat="1">
      <c r="D321" s="1367"/>
      <c r="Y321" s="1367"/>
    </row>
    <row r="322" spans="4:25" s="1363" customFormat="1">
      <c r="D322" s="1367"/>
      <c r="Y322" s="1367"/>
    </row>
    <row r="323" spans="4:25" s="1363" customFormat="1">
      <c r="D323" s="1367"/>
      <c r="Y323" s="1367"/>
    </row>
    <row r="324" spans="4:25" s="1363" customFormat="1">
      <c r="D324" s="1367"/>
      <c r="Y324" s="1367"/>
    </row>
    <row r="325" spans="4:25" s="1363" customFormat="1">
      <c r="D325" s="1367"/>
      <c r="Y325" s="1367"/>
    </row>
    <row r="326" spans="4:25" s="1363" customFormat="1">
      <c r="D326" s="1367"/>
      <c r="Y326" s="1367"/>
    </row>
    <row r="327" spans="4:25" s="1363" customFormat="1">
      <c r="D327" s="1367"/>
      <c r="Y327" s="1367"/>
    </row>
    <row r="328" spans="4:25" s="1363" customFormat="1">
      <c r="D328" s="1367"/>
      <c r="Y328" s="1367"/>
    </row>
    <row r="329" spans="4:25" s="1363" customFormat="1">
      <c r="D329" s="1367"/>
      <c r="Y329" s="1367"/>
    </row>
    <row r="330" spans="4:25" s="1363" customFormat="1">
      <c r="D330" s="1367"/>
      <c r="Y330" s="1367"/>
    </row>
    <row r="331" spans="4:25" s="1363" customFormat="1">
      <c r="D331" s="1367"/>
      <c r="Y331" s="1367"/>
    </row>
    <row r="332" spans="4:25" s="1363" customFormat="1">
      <c r="D332" s="1367"/>
      <c r="Y332" s="1367"/>
    </row>
    <row r="333" spans="4:25" s="1363" customFormat="1">
      <c r="D333" s="1367"/>
      <c r="Y333" s="1367"/>
    </row>
    <row r="334" spans="4:25" s="1363" customFormat="1">
      <c r="D334" s="1367"/>
      <c r="Y334" s="1367"/>
    </row>
    <row r="335" spans="4:25" s="1363" customFormat="1">
      <c r="D335" s="1367"/>
      <c r="Y335" s="1367"/>
    </row>
    <row r="336" spans="4:25" s="1363" customFormat="1">
      <c r="D336" s="1367"/>
      <c r="Y336" s="1367"/>
    </row>
    <row r="337" spans="4:25" s="1363" customFormat="1">
      <c r="D337" s="1367"/>
      <c r="Y337" s="1367"/>
    </row>
    <row r="338" spans="4:25" s="1363" customFormat="1">
      <c r="D338" s="1367"/>
      <c r="Y338" s="1367"/>
    </row>
    <row r="339" spans="4:25" s="1363" customFormat="1">
      <c r="D339" s="1367"/>
      <c r="Y339" s="1367"/>
    </row>
    <row r="340" spans="4:25" s="1363" customFormat="1">
      <c r="D340" s="1367"/>
      <c r="Y340" s="1367"/>
    </row>
    <row r="341" spans="4:25" s="1363" customFormat="1">
      <c r="D341" s="1367"/>
      <c r="Y341" s="1367"/>
    </row>
    <row r="342" spans="4:25" s="1363" customFormat="1">
      <c r="D342" s="1367"/>
      <c r="Y342" s="1367"/>
    </row>
    <row r="343" spans="4:25" s="1363" customFormat="1">
      <c r="D343" s="1367"/>
      <c r="Y343" s="1367"/>
    </row>
    <row r="344" spans="4:25" s="1363" customFormat="1">
      <c r="D344" s="1367"/>
      <c r="Y344" s="1367"/>
    </row>
    <row r="345" spans="4:25" s="1363" customFormat="1">
      <c r="D345" s="1367"/>
      <c r="Y345" s="1367"/>
    </row>
    <row r="346" spans="4:25" s="1363" customFormat="1">
      <c r="D346" s="1367"/>
      <c r="Y346" s="1367"/>
    </row>
    <row r="347" spans="4:25" s="1363" customFormat="1">
      <c r="D347" s="1367"/>
      <c r="Y347" s="1367"/>
    </row>
    <row r="348" spans="4:25" s="1363" customFormat="1">
      <c r="D348" s="1367"/>
      <c r="Y348" s="1367"/>
    </row>
    <row r="349" spans="4:25" s="1363" customFormat="1">
      <c r="D349" s="1367"/>
      <c r="Y349" s="1367"/>
    </row>
    <row r="350" spans="4:25" s="1363" customFormat="1">
      <c r="D350" s="1367"/>
      <c r="Y350" s="1367"/>
    </row>
    <row r="351" spans="4:25" s="1363" customFormat="1">
      <c r="D351" s="1367"/>
      <c r="Y351" s="1367"/>
    </row>
    <row r="352" spans="4:25" s="1363" customFormat="1">
      <c r="D352" s="1367"/>
      <c r="Y352" s="1367"/>
    </row>
    <row r="353" spans="4:25" s="1363" customFormat="1">
      <c r="D353" s="1367"/>
      <c r="Y353" s="1367"/>
    </row>
    <row r="354" spans="4:25" s="1363" customFormat="1">
      <c r="D354" s="1367"/>
      <c r="Y354" s="1367"/>
    </row>
    <row r="355" spans="4:25" s="1363" customFormat="1">
      <c r="D355" s="1367"/>
      <c r="Y355" s="1367"/>
    </row>
    <row r="356" spans="4:25" s="1363" customFormat="1">
      <c r="D356" s="1367"/>
      <c r="Y356" s="1367"/>
    </row>
    <row r="357" spans="4:25" s="1363" customFormat="1">
      <c r="D357" s="1367"/>
      <c r="Y357" s="1367"/>
    </row>
    <row r="358" spans="4:25" s="1363" customFormat="1">
      <c r="D358" s="1367"/>
      <c r="Y358" s="1367"/>
    </row>
    <row r="359" spans="4:25" s="1363" customFormat="1">
      <c r="D359" s="1367"/>
      <c r="Y359" s="1367"/>
    </row>
    <row r="360" spans="4:25" s="1363" customFormat="1">
      <c r="D360" s="1367"/>
      <c r="Y360" s="1367"/>
    </row>
    <row r="361" spans="4:25" s="1363" customFormat="1">
      <c r="D361" s="1367"/>
      <c r="Y361" s="1367"/>
    </row>
    <row r="362" spans="4:25" s="1363" customFormat="1">
      <c r="D362" s="1367"/>
      <c r="Y362" s="1367"/>
    </row>
    <row r="363" spans="4:25" s="1363" customFormat="1">
      <c r="D363" s="1367"/>
      <c r="Y363" s="1367"/>
    </row>
    <row r="364" spans="4:25" s="1363" customFormat="1">
      <c r="D364" s="1367"/>
      <c r="Y364" s="1367"/>
    </row>
    <row r="365" spans="4:25" s="1363" customFormat="1">
      <c r="D365" s="1367"/>
      <c r="Y365" s="1367"/>
    </row>
    <row r="366" spans="4:25" s="1363" customFormat="1">
      <c r="D366" s="1367"/>
      <c r="Y366" s="1367"/>
    </row>
    <row r="367" spans="4:25" s="1363" customFormat="1">
      <c r="D367" s="1367"/>
      <c r="Y367" s="1367"/>
    </row>
    <row r="368" spans="4:25" s="1363" customFormat="1">
      <c r="D368" s="1367"/>
      <c r="Y368" s="1367"/>
    </row>
    <row r="369" spans="4:25" s="1363" customFormat="1">
      <c r="D369" s="1367"/>
      <c r="Y369" s="1367"/>
    </row>
    <row r="370" spans="4:25" s="1363" customFormat="1">
      <c r="D370" s="1367"/>
      <c r="Y370" s="1367"/>
    </row>
    <row r="371" spans="4:25" s="1363" customFormat="1">
      <c r="D371" s="1367"/>
      <c r="Y371" s="1367"/>
    </row>
    <row r="372" spans="4:25" s="1363" customFormat="1">
      <c r="D372" s="1367"/>
      <c r="Y372" s="1367"/>
    </row>
    <row r="373" spans="4:25" s="1363" customFormat="1">
      <c r="D373" s="1367"/>
      <c r="Y373" s="1367"/>
    </row>
    <row r="374" spans="4:25" s="1363" customFormat="1">
      <c r="D374" s="1367"/>
      <c r="Y374" s="1367"/>
    </row>
    <row r="375" spans="4:25" s="1363" customFormat="1">
      <c r="D375" s="1367"/>
      <c r="Y375" s="1367"/>
    </row>
    <row r="376" spans="4:25" s="1363" customFormat="1">
      <c r="D376" s="1367"/>
      <c r="Y376" s="1367"/>
    </row>
    <row r="377" spans="4:25" s="1363" customFormat="1">
      <c r="D377" s="1367"/>
      <c r="Y377" s="1367"/>
    </row>
    <row r="378" spans="4:25" s="1363" customFormat="1">
      <c r="D378" s="1367"/>
      <c r="Y378" s="1367"/>
    </row>
    <row r="379" spans="4:25" s="1363" customFormat="1">
      <c r="D379" s="1367"/>
      <c r="Y379" s="1367"/>
    </row>
    <row r="380" spans="4:25" s="1363" customFormat="1">
      <c r="D380" s="1367"/>
      <c r="Y380" s="1367"/>
    </row>
    <row r="381" spans="4:25" s="1363" customFormat="1">
      <c r="D381" s="1367"/>
      <c r="Y381" s="1367"/>
    </row>
    <row r="382" spans="4:25" s="1363" customFormat="1">
      <c r="D382" s="1367"/>
      <c r="Y382" s="1367"/>
    </row>
    <row r="383" spans="4:25" s="1363" customFormat="1">
      <c r="D383" s="1367"/>
      <c r="Y383" s="1367"/>
    </row>
    <row r="384" spans="4:25" s="1363" customFormat="1">
      <c r="D384" s="1367"/>
      <c r="Y384" s="1367"/>
    </row>
    <row r="385" spans="4:25" s="1363" customFormat="1">
      <c r="D385" s="1367"/>
      <c r="Y385" s="1367"/>
    </row>
    <row r="386" spans="4:25" s="1363" customFormat="1">
      <c r="D386" s="1367"/>
      <c r="Y386" s="1367"/>
    </row>
    <row r="387" spans="4:25" s="1363" customFormat="1">
      <c r="D387" s="1367"/>
      <c r="Y387" s="1367"/>
    </row>
    <row r="388" spans="4:25" s="1363" customFormat="1">
      <c r="D388" s="1367"/>
      <c r="Y388" s="1367"/>
    </row>
    <row r="389" spans="4:25" s="1363" customFormat="1">
      <c r="D389" s="1367"/>
      <c r="Y389" s="1367"/>
    </row>
    <row r="390" spans="4:25" s="1363" customFormat="1">
      <c r="D390" s="1367"/>
      <c r="Y390" s="1367"/>
    </row>
    <row r="391" spans="4:25" s="1363" customFormat="1">
      <c r="D391" s="1367"/>
      <c r="Y391" s="1367"/>
    </row>
    <row r="392" spans="4:25" s="1363" customFormat="1">
      <c r="D392" s="1367"/>
      <c r="Y392" s="1367"/>
    </row>
    <row r="393" spans="4:25" s="1363" customFormat="1">
      <c r="D393" s="1367"/>
      <c r="Y393" s="1367"/>
    </row>
    <row r="394" spans="4:25" s="1363" customFormat="1">
      <c r="D394" s="1367"/>
      <c r="Y394" s="1367"/>
    </row>
    <row r="395" spans="4:25" s="1363" customFormat="1">
      <c r="D395" s="1367"/>
      <c r="Y395" s="1367"/>
    </row>
    <row r="396" spans="4:25" s="1363" customFormat="1">
      <c r="D396" s="1367"/>
      <c r="Y396" s="1367"/>
    </row>
    <row r="397" spans="4:25" s="1363" customFormat="1">
      <c r="D397" s="1367"/>
      <c r="Y397" s="1367"/>
    </row>
    <row r="398" spans="4:25" s="1363" customFormat="1">
      <c r="D398" s="1367"/>
      <c r="Y398" s="1367"/>
    </row>
    <row r="399" spans="4:25" s="1363" customFormat="1">
      <c r="D399" s="1367"/>
      <c r="Y399" s="1367"/>
    </row>
    <row r="400" spans="4:25" s="1363" customFormat="1">
      <c r="D400" s="1367"/>
      <c r="Y400" s="1367"/>
    </row>
    <row r="401" spans="4:25" s="1363" customFormat="1">
      <c r="D401" s="1367"/>
      <c r="Y401" s="1367"/>
    </row>
    <row r="402" spans="4:25" s="1363" customFormat="1">
      <c r="D402" s="1367"/>
      <c r="Y402" s="1367"/>
    </row>
    <row r="403" spans="4:25" s="1363" customFormat="1">
      <c r="D403" s="1367"/>
      <c r="Y403" s="1367"/>
    </row>
    <row r="404" spans="4:25" s="1363" customFormat="1">
      <c r="D404" s="1367"/>
      <c r="Y404" s="1367"/>
    </row>
    <row r="405" spans="4:25" s="1363" customFormat="1">
      <c r="D405" s="1367"/>
      <c r="Y405" s="1367"/>
    </row>
    <row r="406" spans="4:25" s="1363" customFormat="1">
      <c r="D406" s="1367"/>
      <c r="Y406" s="1367"/>
    </row>
    <row r="407" spans="4:25" s="1363" customFormat="1">
      <c r="D407" s="1367"/>
      <c r="Y407" s="1367"/>
    </row>
    <row r="408" spans="4:25" s="1363" customFormat="1">
      <c r="D408" s="1367"/>
      <c r="Y408" s="1367"/>
    </row>
    <row r="409" spans="4:25" s="1363" customFormat="1">
      <c r="D409" s="1367"/>
      <c r="Y409" s="1367"/>
    </row>
    <row r="410" spans="4:25" s="1363" customFormat="1">
      <c r="D410" s="1367"/>
      <c r="Y410" s="1367"/>
    </row>
    <row r="411" spans="4:25" s="1363" customFormat="1">
      <c r="D411" s="1367"/>
      <c r="Y411" s="1367"/>
    </row>
    <row r="412" spans="4:25" s="1363" customFormat="1">
      <c r="D412" s="1367"/>
      <c r="Y412" s="1367"/>
    </row>
    <row r="413" spans="4:25" s="1363" customFormat="1">
      <c r="D413" s="1367"/>
      <c r="Y413" s="1367"/>
    </row>
    <row r="414" spans="4:25" s="1363" customFormat="1">
      <c r="D414" s="1367"/>
      <c r="Y414" s="1367"/>
    </row>
    <row r="415" spans="4:25" s="1363" customFormat="1">
      <c r="D415" s="1367"/>
      <c r="Y415" s="1367"/>
    </row>
    <row r="416" spans="4:25" s="1363" customFormat="1">
      <c r="D416" s="1367"/>
      <c r="Y416" s="1367"/>
    </row>
    <row r="417" spans="4:25" s="1363" customFormat="1">
      <c r="D417" s="1367"/>
      <c r="Y417" s="1367"/>
    </row>
    <row r="418" spans="4:25" s="1363" customFormat="1">
      <c r="D418" s="1367"/>
      <c r="Y418" s="1367"/>
    </row>
    <row r="419" spans="4:25" s="1363" customFormat="1">
      <c r="D419" s="1367"/>
      <c r="Y419" s="1367"/>
    </row>
    <row r="420" spans="4:25" s="1363" customFormat="1">
      <c r="D420" s="1367"/>
      <c r="Y420" s="1367"/>
    </row>
    <row r="421" spans="4:25" s="1363" customFormat="1">
      <c r="D421" s="1367"/>
      <c r="Y421" s="1367"/>
    </row>
    <row r="422" spans="4:25" s="1363" customFormat="1">
      <c r="D422" s="1367"/>
      <c r="Y422" s="1367"/>
    </row>
    <row r="423" spans="4:25" s="1363" customFormat="1">
      <c r="D423" s="1367"/>
      <c r="Y423" s="1367"/>
    </row>
    <row r="424" spans="4:25" s="1363" customFormat="1">
      <c r="D424" s="1367"/>
      <c r="Y424" s="1367"/>
    </row>
    <row r="425" spans="4:25" s="1363" customFormat="1">
      <c r="D425" s="1367"/>
      <c r="Y425" s="1367"/>
    </row>
    <row r="426" spans="4:25" s="1363" customFormat="1">
      <c r="D426" s="1367"/>
      <c r="Y426" s="1367"/>
    </row>
    <row r="427" spans="4:25" s="1363" customFormat="1">
      <c r="D427" s="1367"/>
      <c r="Y427" s="1367"/>
    </row>
    <row r="428" spans="4:25" s="1363" customFormat="1">
      <c r="D428" s="1367"/>
      <c r="Y428" s="1367"/>
    </row>
    <row r="429" spans="4:25" s="1363" customFormat="1">
      <c r="D429" s="1367"/>
      <c r="Y429" s="1367"/>
    </row>
    <row r="430" spans="4:25" s="1363" customFormat="1">
      <c r="D430" s="1367"/>
      <c r="Y430" s="1367"/>
    </row>
    <row r="431" spans="4:25" s="1363" customFormat="1">
      <c r="D431" s="1367"/>
      <c r="Y431" s="1367"/>
    </row>
    <row r="432" spans="4:25" s="1363" customFormat="1">
      <c r="D432" s="1367"/>
      <c r="Y432" s="1367"/>
    </row>
    <row r="433" spans="4:25" s="1363" customFormat="1">
      <c r="D433" s="1367"/>
      <c r="Y433" s="1367"/>
    </row>
    <row r="434" spans="4:25" s="1363" customFormat="1">
      <c r="D434" s="1367"/>
      <c r="Y434" s="1367"/>
    </row>
    <row r="435" spans="4:25" s="1363" customFormat="1">
      <c r="D435" s="1367"/>
      <c r="Y435" s="1367"/>
    </row>
    <row r="436" spans="4:25" s="1363" customFormat="1">
      <c r="D436" s="1367"/>
      <c r="Y436" s="1367"/>
    </row>
    <row r="437" spans="4:25" s="1363" customFormat="1">
      <c r="D437" s="1367"/>
      <c r="Y437" s="1367"/>
    </row>
    <row r="438" spans="4:25" s="1363" customFormat="1">
      <c r="D438" s="1367"/>
      <c r="Y438" s="1367"/>
    </row>
    <row r="439" spans="4:25" s="1363" customFormat="1">
      <c r="D439" s="1367"/>
      <c r="Y439" s="1367"/>
    </row>
    <row r="440" spans="4:25" s="1363" customFormat="1">
      <c r="D440" s="1367"/>
      <c r="Y440" s="1367"/>
    </row>
    <row r="441" spans="4:25" s="1363" customFormat="1">
      <c r="D441" s="1367"/>
      <c r="Y441" s="1367"/>
    </row>
    <row r="442" spans="4:25" s="1363" customFormat="1">
      <c r="D442" s="1367"/>
      <c r="Y442" s="1367"/>
    </row>
    <row r="443" spans="4:25" s="1363" customFormat="1">
      <c r="D443" s="1367"/>
      <c r="Y443" s="1367"/>
    </row>
    <row r="444" spans="4:25" s="1363" customFormat="1">
      <c r="D444" s="1367"/>
      <c r="Y444" s="1367"/>
    </row>
    <row r="445" spans="4:25" s="1363" customFormat="1">
      <c r="D445" s="1367"/>
      <c r="Y445" s="1367"/>
    </row>
    <row r="446" spans="4:25" s="1363" customFormat="1">
      <c r="D446" s="1367"/>
      <c r="Y446" s="1367"/>
    </row>
    <row r="447" spans="4:25" s="1363" customFormat="1">
      <c r="D447" s="1367"/>
      <c r="Y447" s="1367"/>
    </row>
    <row r="448" spans="4:25" s="1363" customFormat="1">
      <c r="D448" s="1367"/>
      <c r="Y448" s="1367"/>
    </row>
    <row r="449" spans="4:25" s="1363" customFormat="1">
      <c r="D449" s="1367"/>
      <c r="Y449" s="1367"/>
    </row>
    <row r="450" spans="4:25" s="1363" customFormat="1">
      <c r="D450" s="1367"/>
      <c r="Y450" s="1367"/>
    </row>
    <row r="451" spans="4:25" s="1363" customFormat="1">
      <c r="D451" s="1367"/>
      <c r="Y451" s="1367"/>
    </row>
    <row r="452" spans="4:25" s="1363" customFormat="1">
      <c r="D452" s="1367"/>
      <c r="Y452" s="1367"/>
    </row>
    <row r="453" spans="4:25" s="1363" customFormat="1">
      <c r="D453" s="1367"/>
      <c r="Y453" s="1367"/>
    </row>
    <row r="454" spans="4:25" s="1363" customFormat="1">
      <c r="D454" s="1367"/>
      <c r="Y454" s="1367"/>
    </row>
    <row r="455" spans="4:25" s="1363" customFormat="1">
      <c r="D455" s="1367"/>
      <c r="Y455" s="1367"/>
    </row>
    <row r="456" spans="4:25" s="1363" customFormat="1">
      <c r="D456" s="1367"/>
      <c r="Y456" s="1367"/>
    </row>
    <row r="457" spans="4:25" s="1363" customFormat="1">
      <c r="D457" s="1367"/>
      <c r="Y457" s="1367"/>
    </row>
    <row r="458" spans="4:25" s="1363" customFormat="1">
      <c r="D458" s="1367"/>
      <c r="Y458" s="1367"/>
    </row>
    <row r="459" spans="4:25" s="1363" customFormat="1">
      <c r="D459" s="1367"/>
      <c r="Y459" s="1367"/>
    </row>
    <row r="460" spans="4:25" s="1363" customFormat="1">
      <c r="D460" s="1367"/>
      <c r="Y460" s="1367"/>
    </row>
    <row r="461" spans="4:25" s="1363" customFormat="1">
      <c r="D461" s="1367"/>
      <c r="Y461" s="1367"/>
    </row>
    <row r="462" spans="4:25" s="1363" customFormat="1">
      <c r="D462" s="1367"/>
      <c r="Y462" s="1367"/>
    </row>
    <row r="463" spans="4:25" s="1363" customFormat="1">
      <c r="D463" s="1367"/>
      <c r="Y463" s="1367"/>
    </row>
    <row r="464" spans="4:25" s="1363" customFormat="1">
      <c r="D464" s="1367"/>
      <c r="Y464" s="1367"/>
    </row>
    <row r="465" spans="4:25" s="1363" customFormat="1">
      <c r="D465" s="1367"/>
      <c r="Y465" s="1367"/>
    </row>
    <row r="466" spans="4:25" s="1363" customFormat="1">
      <c r="D466" s="1367"/>
      <c r="Y466" s="1367"/>
    </row>
    <row r="467" spans="4:25" s="1363" customFormat="1">
      <c r="D467" s="1367"/>
      <c r="Y467" s="1367"/>
    </row>
    <row r="468" spans="4:25" s="1363" customFormat="1">
      <c r="D468" s="1367"/>
      <c r="Y468" s="1367"/>
    </row>
    <row r="469" spans="4:25" s="1363" customFormat="1">
      <c r="D469" s="1367"/>
      <c r="Y469" s="1367"/>
    </row>
    <row r="470" spans="4:25" s="1363" customFormat="1">
      <c r="D470" s="1367"/>
      <c r="Y470" s="1367"/>
    </row>
    <row r="471" spans="4:25" s="1363" customFormat="1">
      <c r="D471" s="1367"/>
      <c r="Y471" s="1367"/>
    </row>
    <row r="472" spans="4:25" s="1363" customFormat="1">
      <c r="D472" s="1367"/>
      <c r="Y472" s="1367"/>
    </row>
    <row r="473" spans="4:25" s="1363" customFormat="1">
      <c r="D473" s="1367"/>
      <c r="Y473" s="1367"/>
    </row>
    <row r="474" spans="4:25" s="1363" customFormat="1">
      <c r="D474" s="1367"/>
      <c r="Y474" s="1367"/>
    </row>
    <row r="475" spans="4:25" s="1363" customFormat="1">
      <c r="D475" s="1367"/>
      <c r="Y475" s="1367"/>
    </row>
    <row r="476" spans="4:25" s="1363" customFormat="1">
      <c r="D476" s="1367"/>
      <c r="Y476" s="1367"/>
    </row>
    <row r="477" spans="4:25" s="1363" customFormat="1">
      <c r="D477" s="1367"/>
      <c r="Y477" s="1367"/>
    </row>
    <row r="478" spans="4:25" s="1363" customFormat="1">
      <c r="D478" s="1367"/>
      <c r="Y478" s="1367"/>
    </row>
    <row r="479" spans="4:25" s="1363" customFormat="1">
      <c r="D479" s="1367"/>
      <c r="Y479" s="1367"/>
    </row>
    <row r="480" spans="4:25" s="1363" customFormat="1">
      <c r="D480" s="1367"/>
      <c r="Y480" s="1367"/>
    </row>
    <row r="481" spans="4:25" s="1363" customFormat="1">
      <c r="D481" s="1367"/>
      <c r="Y481" s="1367"/>
    </row>
    <row r="482" spans="4:25" s="1363" customFormat="1">
      <c r="D482" s="1367"/>
      <c r="Y482" s="1367"/>
    </row>
    <row r="483" spans="4:25" s="1363" customFormat="1">
      <c r="D483" s="1367"/>
      <c r="Y483" s="1367"/>
    </row>
    <row r="484" spans="4:25" s="1363" customFormat="1">
      <c r="D484" s="1367"/>
      <c r="Y484" s="1367"/>
    </row>
    <row r="485" spans="4:25" s="1363" customFormat="1">
      <c r="D485" s="1367"/>
      <c r="Y485" s="1367"/>
    </row>
    <row r="486" spans="4:25" s="1363" customFormat="1">
      <c r="D486" s="1367"/>
      <c r="Y486" s="1367"/>
    </row>
    <row r="487" spans="4:25" s="1363" customFormat="1">
      <c r="D487" s="1367"/>
      <c r="Y487" s="1367"/>
    </row>
    <row r="488" spans="4:25" s="1363" customFormat="1">
      <c r="D488" s="1367"/>
      <c r="Y488" s="1367"/>
    </row>
    <row r="489" spans="4:25" s="1363" customFormat="1">
      <c r="D489" s="1367"/>
      <c r="Y489" s="1367"/>
    </row>
    <row r="490" spans="4:25" s="1363" customFormat="1">
      <c r="D490" s="1367"/>
      <c r="Y490" s="1367"/>
    </row>
    <row r="491" spans="4:25" s="1363" customFormat="1">
      <c r="D491" s="1367"/>
      <c r="Y491" s="1367"/>
    </row>
    <row r="492" spans="4:25" s="1363" customFormat="1">
      <c r="D492" s="1367"/>
      <c r="Y492" s="1367"/>
    </row>
    <row r="493" spans="4:25" s="1363" customFormat="1">
      <c r="D493" s="1367"/>
      <c r="Y493" s="1367"/>
    </row>
    <row r="494" spans="4:25" s="1363" customFormat="1">
      <c r="D494" s="1367"/>
      <c r="Y494" s="1367"/>
    </row>
    <row r="495" spans="4:25" s="1363" customFormat="1">
      <c r="D495" s="1367"/>
      <c r="Y495" s="1367"/>
    </row>
    <row r="496" spans="4:25" s="1363" customFormat="1">
      <c r="D496" s="1367"/>
      <c r="Y496" s="1367"/>
    </row>
    <row r="497" spans="4:25" s="1363" customFormat="1">
      <c r="D497" s="1367"/>
      <c r="Y497" s="1367"/>
    </row>
    <row r="498" spans="4:25" s="1363" customFormat="1">
      <c r="D498" s="1367"/>
      <c r="Y498" s="1367"/>
    </row>
    <row r="499" spans="4:25" s="1363" customFormat="1">
      <c r="D499" s="1367"/>
      <c r="Y499" s="1367"/>
    </row>
    <row r="500" spans="4:25" s="1363" customFormat="1">
      <c r="D500" s="1367"/>
      <c r="Y500" s="1367"/>
    </row>
    <row r="501" spans="4:25" s="1363" customFormat="1">
      <c r="D501" s="1367"/>
      <c r="Y501" s="1367"/>
    </row>
    <row r="502" spans="4:25" s="1363" customFormat="1">
      <c r="D502" s="1367"/>
      <c r="Y502" s="1367"/>
    </row>
    <row r="503" spans="4:25" s="1363" customFormat="1">
      <c r="D503" s="1367"/>
      <c r="Y503" s="1367"/>
    </row>
    <row r="504" spans="4:25" s="1363" customFormat="1">
      <c r="D504" s="1367"/>
      <c r="Y504" s="1367"/>
    </row>
    <row r="505" spans="4:25" s="1363" customFormat="1">
      <c r="D505" s="1367"/>
      <c r="Y505" s="1367"/>
    </row>
    <row r="506" spans="4:25" s="1363" customFormat="1">
      <c r="D506" s="1367"/>
      <c r="Y506" s="1367"/>
    </row>
    <row r="507" spans="4:25" s="1363" customFormat="1">
      <c r="D507" s="1367"/>
      <c r="Y507" s="1367"/>
    </row>
    <row r="508" spans="4:25" s="1363" customFormat="1">
      <c r="D508" s="1367"/>
      <c r="Y508" s="1367"/>
    </row>
    <row r="509" spans="4:25" s="1363" customFormat="1">
      <c r="D509" s="1367"/>
      <c r="Y509" s="1367"/>
    </row>
    <row r="510" spans="4:25" s="1363" customFormat="1">
      <c r="D510" s="1367"/>
      <c r="Y510" s="1367"/>
    </row>
    <row r="511" spans="4:25" s="1363" customFormat="1">
      <c r="D511" s="1367"/>
      <c r="Y511" s="1367"/>
    </row>
    <row r="512" spans="4:25" s="1363" customFormat="1">
      <c r="D512" s="1367"/>
      <c r="Y512" s="1367"/>
    </row>
    <row r="513" spans="4:25" s="1363" customFormat="1">
      <c r="D513" s="1367"/>
      <c r="Y513" s="1367"/>
    </row>
    <row r="514" spans="4:25" s="1363" customFormat="1">
      <c r="D514" s="1367"/>
      <c r="Y514" s="1367"/>
    </row>
    <row r="515" spans="4:25" s="1363" customFormat="1">
      <c r="D515" s="1367"/>
      <c r="Y515" s="1367"/>
    </row>
    <row r="516" spans="4:25" s="1363" customFormat="1">
      <c r="D516" s="1367"/>
      <c r="Y516" s="1367"/>
    </row>
    <row r="517" spans="4:25" s="1363" customFormat="1">
      <c r="D517" s="1367"/>
      <c r="Y517" s="1367"/>
    </row>
    <row r="518" spans="4:25" s="1363" customFormat="1">
      <c r="D518" s="1367"/>
      <c r="Y518" s="1367"/>
    </row>
    <row r="519" spans="4:25" s="1363" customFormat="1">
      <c r="D519" s="1367"/>
      <c r="Y519" s="1367"/>
    </row>
    <row r="520" spans="4:25" s="1363" customFormat="1">
      <c r="D520" s="1367"/>
      <c r="Y520" s="1367"/>
    </row>
    <row r="521" spans="4:25" s="1363" customFormat="1">
      <c r="D521" s="1367"/>
      <c r="Y521" s="1367"/>
    </row>
    <row r="522" spans="4:25" s="1363" customFormat="1">
      <c r="D522" s="1367"/>
      <c r="Y522" s="1367"/>
    </row>
    <row r="523" spans="4:25" s="1363" customFormat="1">
      <c r="D523" s="1367"/>
      <c r="Y523" s="1367"/>
    </row>
    <row r="524" spans="4:25" s="1363" customFormat="1">
      <c r="D524" s="1367"/>
      <c r="Y524" s="1367"/>
    </row>
    <row r="525" spans="4:25" s="1363" customFormat="1">
      <c r="D525" s="1367"/>
      <c r="Y525" s="1367"/>
    </row>
    <row r="526" spans="4:25" s="1363" customFormat="1">
      <c r="D526" s="1367"/>
      <c r="Y526" s="1367"/>
    </row>
    <row r="527" spans="4:25" s="1363" customFormat="1">
      <c r="D527" s="1367"/>
      <c r="Y527" s="1367"/>
    </row>
    <row r="528" spans="4:25" s="1363" customFormat="1">
      <c r="D528" s="1367"/>
      <c r="Y528" s="1367"/>
    </row>
    <row r="529" spans="4:25" s="1363" customFormat="1">
      <c r="D529" s="1367"/>
      <c r="Y529" s="1367"/>
    </row>
    <row r="530" spans="4:25" s="1363" customFormat="1">
      <c r="D530" s="1367"/>
      <c r="Y530" s="1367"/>
    </row>
    <row r="531" spans="4:25" s="1363" customFormat="1">
      <c r="D531" s="1367"/>
      <c r="Y531" s="1367"/>
    </row>
    <row r="532" spans="4:25" s="1363" customFormat="1">
      <c r="D532" s="1367"/>
      <c r="Y532" s="1367"/>
    </row>
    <row r="533" spans="4:25" s="1363" customFormat="1">
      <c r="D533" s="1367"/>
      <c r="Y533" s="1367"/>
    </row>
    <row r="534" spans="4:25" s="1363" customFormat="1">
      <c r="D534" s="1367"/>
      <c r="Y534" s="1367"/>
    </row>
    <row r="535" spans="4:25" s="1363" customFormat="1">
      <c r="D535" s="1367"/>
      <c r="Y535" s="1367"/>
    </row>
    <row r="536" spans="4:25" s="1363" customFormat="1">
      <c r="D536" s="1367"/>
      <c r="Y536" s="1367"/>
    </row>
    <row r="537" spans="4:25" s="1363" customFormat="1">
      <c r="D537" s="1367"/>
      <c r="Y537" s="1367"/>
    </row>
    <row r="538" spans="4:25" s="1363" customFormat="1">
      <c r="D538" s="1367"/>
      <c r="Y538" s="1367"/>
    </row>
    <row r="539" spans="4:25" s="1363" customFormat="1">
      <c r="D539" s="1367"/>
      <c r="Y539" s="1367"/>
    </row>
    <row r="540" spans="4:25" s="1363" customFormat="1">
      <c r="D540" s="1367"/>
      <c r="Y540" s="1367"/>
    </row>
    <row r="541" spans="4:25" s="1363" customFormat="1">
      <c r="D541" s="1367"/>
      <c r="Y541" s="1367"/>
    </row>
    <row r="542" spans="4:25" s="1363" customFormat="1">
      <c r="D542" s="1367"/>
      <c r="Y542" s="1367"/>
    </row>
    <row r="543" spans="4:25" s="1363" customFormat="1">
      <c r="D543" s="1367"/>
      <c r="Y543" s="1367"/>
    </row>
    <row r="544" spans="4:25" s="1363" customFormat="1">
      <c r="D544" s="1367"/>
      <c r="Y544" s="1367"/>
    </row>
    <row r="545" spans="4:25" s="1363" customFormat="1">
      <c r="D545" s="1367"/>
      <c r="Y545" s="1367"/>
    </row>
    <row r="546" spans="4:25" s="1363" customFormat="1">
      <c r="D546" s="1367"/>
      <c r="Y546" s="1367"/>
    </row>
    <row r="547" spans="4:25" s="1363" customFormat="1">
      <c r="D547" s="1367"/>
      <c r="Y547" s="1367"/>
    </row>
    <row r="548" spans="4:25" s="1363" customFormat="1">
      <c r="D548" s="1367"/>
      <c r="Y548" s="1367"/>
    </row>
    <row r="549" spans="4:25" s="1363" customFormat="1">
      <c r="D549" s="1367"/>
      <c r="Y549" s="1367"/>
    </row>
    <row r="550" spans="4:25" s="1363" customFormat="1">
      <c r="D550" s="1367"/>
      <c r="Y550" s="1367"/>
    </row>
    <row r="551" spans="4:25" s="1363" customFormat="1">
      <c r="D551" s="1367"/>
      <c r="Y551" s="1367"/>
    </row>
    <row r="552" spans="4:25" s="1363" customFormat="1">
      <c r="D552" s="1367"/>
      <c r="Y552" s="1367"/>
    </row>
    <row r="553" spans="4:25" s="1363" customFormat="1">
      <c r="D553" s="1367"/>
      <c r="Y553" s="1367"/>
    </row>
    <row r="554" spans="4:25" s="1363" customFormat="1">
      <c r="D554" s="1367"/>
      <c r="Y554" s="1367"/>
    </row>
    <row r="555" spans="4:25" s="1363" customFormat="1">
      <c r="D555" s="1367"/>
      <c r="Y555" s="1367"/>
    </row>
    <row r="556" spans="4:25" s="1363" customFormat="1">
      <c r="D556" s="1367"/>
      <c r="Y556" s="1367"/>
    </row>
    <row r="557" spans="4:25" s="1363" customFormat="1">
      <c r="D557" s="1367"/>
      <c r="Y557" s="1367"/>
    </row>
    <row r="558" spans="4:25" s="1363" customFormat="1">
      <c r="D558" s="1367"/>
      <c r="Y558" s="1367"/>
    </row>
    <row r="559" spans="4:25" s="1363" customFormat="1">
      <c r="D559" s="1367"/>
      <c r="Y559" s="1367"/>
    </row>
    <row r="560" spans="4:25" s="1363" customFormat="1">
      <c r="D560" s="1367"/>
      <c r="Y560" s="1367"/>
    </row>
    <row r="561" spans="4:25" s="1363" customFormat="1">
      <c r="D561" s="1367"/>
      <c r="Y561" s="1367"/>
    </row>
    <row r="562" spans="4:25" s="1363" customFormat="1">
      <c r="D562" s="1367"/>
      <c r="Y562" s="1367"/>
    </row>
    <row r="563" spans="4:25" s="1363" customFormat="1">
      <c r="D563" s="1367"/>
      <c r="Y563" s="1367"/>
    </row>
    <row r="564" spans="4:25" s="1363" customFormat="1">
      <c r="D564" s="1367"/>
      <c r="Y564" s="1367"/>
    </row>
    <row r="565" spans="4:25" s="1363" customFormat="1">
      <c r="D565" s="1367"/>
      <c r="Y565" s="1367"/>
    </row>
    <row r="566" spans="4:25" s="1363" customFormat="1">
      <c r="D566" s="1367"/>
      <c r="Y566" s="1367"/>
    </row>
    <row r="567" spans="4:25" s="1363" customFormat="1">
      <c r="D567" s="1367"/>
      <c r="Y567" s="1367"/>
    </row>
    <row r="568" spans="4:25" s="1363" customFormat="1">
      <c r="D568" s="1367"/>
      <c r="Y568" s="1367"/>
    </row>
    <row r="569" spans="4:25" s="1363" customFormat="1">
      <c r="D569" s="1367"/>
      <c r="Y569" s="1367"/>
    </row>
    <row r="570" spans="4:25" s="1363" customFormat="1">
      <c r="D570" s="1367"/>
      <c r="Y570" s="1367"/>
    </row>
    <row r="571" spans="4:25" s="1363" customFormat="1">
      <c r="D571" s="1367"/>
      <c r="Y571" s="1367"/>
    </row>
    <row r="572" spans="4:25" s="1363" customFormat="1">
      <c r="D572" s="1367"/>
      <c r="Y572" s="1367"/>
    </row>
    <row r="573" spans="4:25" s="1363" customFormat="1">
      <c r="D573" s="1367"/>
      <c r="Y573" s="1367"/>
    </row>
    <row r="574" spans="4:25" s="1363" customFormat="1">
      <c r="D574" s="1367"/>
      <c r="Y574" s="1367"/>
    </row>
    <row r="575" spans="4:25" s="1363" customFormat="1">
      <c r="D575" s="1367"/>
      <c r="Y575" s="1367"/>
    </row>
    <row r="576" spans="4:25" s="1363" customFormat="1">
      <c r="D576" s="1367"/>
      <c r="Y576" s="1367"/>
    </row>
    <row r="577" spans="4:25" s="1363" customFormat="1">
      <c r="D577" s="1367"/>
      <c r="Y577" s="1367"/>
    </row>
    <row r="578" spans="4:25" s="1363" customFormat="1">
      <c r="D578" s="1367"/>
      <c r="Y578" s="1367"/>
    </row>
    <row r="579" spans="4:25" s="1363" customFormat="1">
      <c r="D579" s="1367"/>
      <c r="Y579" s="1367"/>
    </row>
    <row r="580" spans="4:25" s="1363" customFormat="1">
      <c r="D580" s="1367"/>
      <c r="Y580" s="1367"/>
    </row>
    <row r="581" spans="4:25" s="1363" customFormat="1">
      <c r="D581" s="1367"/>
      <c r="Y581" s="1367"/>
    </row>
    <row r="582" spans="4:25" s="1363" customFormat="1">
      <c r="D582" s="1367"/>
      <c r="Y582" s="1367"/>
    </row>
    <row r="583" spans="4:25" s="1363" customFormat="1">
      <c r="D583" s="1367"/>
      <c r="Y583" s="1367"/>
    </row>
    <row r="584" spans="4:25" s="1363" customFormat="1">
      <c r="D584" s="1367"/>
      <c r="Y584" s="1367"/>
    </row>
    <row r="585" spans="4:25" s="1363" customFormat="1">
      <c r="D585" s="1367"/>
      <c r="Y585" s="1367"/>
    </row>
    <row r="586" spans="4:25" s="1363" customFormat="1">
      <c r="D586" s="1367"/>
      <c r="Y586" s="1367"/>
    </row>
    <row r="587" spans="4:25" s="1363" customFormat="1">
      <c r="D587" s="1367"/>
      <c r="Y587" s="1367"/>
    </row>
    <row r="588" spans="4:25" s="1363" customFormat="1">
      <c r="D588" s="1367"/>
      <c r="Y588" s="1367"/>
    </row>
    <row r="589" spans="4:25" s="1363" customFormat="1">
      <c r="D589" s="1367"/>
      <c r="Y589" s="1367"/>
    </row>
    <row r="590" spans="4:25" s="1363" customFormat="1">
      <c r="D590" s="1367"/>
      <c r="Y590" s="1367"/>
    </row>
    <row r="591" spans="4:25" s="1363" customFormat="1">
      <c r="D591" s="1367"/>
      <c r="Y591" s="1367"/>
    </row>
    <row r="592" spans="4:25" s="1363" customFormat="1">
      <c r="D592" s="1367"/>
      <c r="Y592" s="1367"/>
    </row>
    <row r="593" spans="4:25" s="1363" customFormat="1">
      <c r="D593" s="1367"/>
      <c r="Y593" s="1367"/>
    </row>
    <row r="594" spans="4:25" s="1363" customFormat="1">
      <c r="D594" s="1367"/>
      <c r="Y594" s="1367"/>
    </row>
    <row r="595" spans="4:25" s="1363" customFormat="1">
      <c r="D595" s="1367"/>
      <c r="Y595" s="1367"/>
    </row>
    <row r="596" spans="4:25" s="1363" customFormat="1">
      <c r="D596" s="1367"/>
      <c r="Y596" s="1367"/>
    </row>
    <row r="597" spans="4:25" s="1363" customFormat="1">
      <c r="D597" s="1367"/>
      <c r="Y597" s="1367"/>
    </row>
    <row r="598" spans="4:25" s="1363" customFormat="1">
      <c r="D598" s="1367"/>
      <c r="Y598" s="1367"/>
    </row>
    <row r="599" spans="4:25" s="1363" customFormat="1">
      <c r="D599" s="1367"/>
      <c r="Y599" s="1367"/>
    </row>
    <row r="600" spans="4:25" s="1363" customFormat="1">
      <c r="D600" s="1367"/>
      <c r="Y600" s="1367"/>
    </row>
    <row r="601" spans="4:25" s="1363" customFormat="1">
      <c r="D601" s="1367"/>
      <c r="Y601" s="1367"/>
    </row>
    <row r="602" spans="4:25" s="1363" customFormat="1">
      <c r="D602" s="1367"/>
      <c r="Y602" s="1367"/>
    </row>
    <row r="603" spans="4:25" s="1363" customFormat="1">
      <c r="D603" s="1367"/>
      <c r="Y603" s="1367"/>
    </row>
    <row r="604" spans="4:25" s="1363" customFormat="1">
      <c r="D604" s="1367"/>
      <c r="Y604" s="1367"/>
    </row>
    <row r="605" spans="4:25" s="1363" customFormat="1">
      <c r="D605" s="1367"/>
      <c r="Y605" s="1367"/>
    </row>
    <row r="606" spans="4:25" s="1363" customFormat="1">
      <c r="D606" s="1367"/>
      <c r="Y606" s="1367"/>
    </row>
    <row r="607" spans="4:25" s="1363" customFormat="1">
      <c r="D607" s="1367"/>
      <c r="Y607" s="1367"/>
    </row>
    <row r="608" spans="4:25" s="1363" customFormat="1">
      <c r="D608" s="1367"/>
      <c r="Y608" s="1367"/>
    </row>
    <row r="609" spans="4:25" s="1363" customFormat="1">
      <c r="D609" s="1367"/>
      <c r="Y609" s="1367"/>
    </row>
    <row r="610" spans="4:25" s="1363" customFormat="1">
      <c r="D610" s="1367"/>
      <c r="Y610" s="1367"/>
    </row>
    <row r="611" spans="4:25" s="1363" customFormat="1">
      <c r="D611" s="1367"/>
      <c r="Y611" s="1367"/>
    </row>
    <row r="612" spans="4:25" s="1363" customFormat="1">
      <c r="D612" s="1367"/>
      <c r="Y612" s="1367"/>
    </row>
    <row r="613" spans="4:25" s="1363" customFormat="1">
      <c r="D613" s="1367"/>
      <c r="Y613" s="1367"/>
    </row>
    <row r="614" spans="4:25" s="1363" customFormat="1">
      <c r="D614" s="1367"/>
      <c r="Y614" s="1367"/>
    </row>
    <row r="615" spans="4:25" s="1363" customFormat="1">
      <c r="D615" s="1367"/>
      <c r="Y615" s="1367"/>
    </row>
    <row r="616" spans="4:25" s="1363" customFormat="1">
      <c r="D616" s="1367"/>
      <c r="Y616" s="1367"/>
    </row>
    <row r="617" spans="4:25" s="1363" customFormat="1">
      <c r="D617" s="1367"/>
      <c r="Y617" s="1367"/>
    </row>
    <row r="618" spans="4:25" s="1363" customFormat="1">
      <c r="D618" s="1367"/>
      <c r="Y618" s="1367"/>
    </row>
    <row r="619" spans="4:25" s="1363" customFormat="1">
      <c r="D619" s="1367"/>
      <c r="Y619" s="1367"/>
    </row>
    <row r="620" spans="4:25" s="1363" customFormat="1">
      <c r="D620" s="1367"/>
      <c r="Y620" s="1367"/>
    </row>
    <row r="621" spans="4:25" s="1363" customFormat="1">
      <c r="D621" s="1367"/>
      <c r="Y621" s="1367"/>
    </row>
    <row r="622" spans="4:25" s="1363" customFormat="1">
      <c r="D622" s="1367"/>
      <c r="Y622" s="1367"/>
    </row>
    <row r="623" spans="4:25" s="1363" customFormat="1">
      <c r="D623" s="1367"/>
      <c r="Y623" s="1367"/>
    </row>
    <row r="624" spans="4:25" s="1363" customFormat="1">
      <c r="D624" s="1367"/>
      <c r="Y624" s="1367"/>
    </row>
    <row r="625" spans="4:25" s="1363" customFormat="1">
      <c r="D625" s="1367"/>
      <c r="Y625" s="1367"/>
    </row>
    <row r="626" spans="4:25" s="1363" customFormat="1">
      <c r="D626" s="1367"/>
      <c r="Y626" s="1367"/>
    </row>
    <row r="627" spans="4:25" s="1363" customFormat="1">
      <c r="D627" s="1367"/>
      <c r="Y627" s="1367"/>
    </row>
    <row r="628" spans="4:25" s="1363" customFormat="1">
      <c r="D628" s="1367"/>
      <c r="Y628" s="1367"/>
    </row>
    <row r="629" spans="4:25" s="1363" customFormat="1">
      <c r="D629" s="1367"/>
      <c r="Y629" s="1367"/>
    </row>
    <row r="630" spans="4:25" s="1363" customFormat="1">
      <c r="D630" s="1367"/>
      <c r="Y630" s="1367"/>
    </row>
    <row r="631" spans="4:25" s="1363" customFormat="1">
      <c r="D631" s="1367"/>
      <c r="Y631" s="1367"/>
    </row>
    <row r="632" spans="4:25" s="1363" customFormat="1">
      <c r="D632" s="1367"/>
      <c r="Y632" s="1367"/>
    </row>
    <row r="633" spans="4:25" s="1363" customFormat="1">
      <c r="D633" s="1367"/>
      <c r="Y633" s="1367"/>
    </row>
    <row r="634" spans="4:25" s="1363" customFormat="1">
      <c r="D634" s="1367"/>
      <c r="Y634" s="1367"/>
    </row>
    <row r="635" spans="4:25" s="1363" customFormat="1">
      <c r="D635" s="1367"/>
      <c r="Y635" s="1367"/>
    </row>
    <row r="636" spans="4:25" s="1363" customFormat="1">
      <c r="D636" s="1367"/>
      <c r="Y636" s="1367"/>
    </row>
    <row r="637" spans="4:25" s="1363" customFormat="1">
      <c r="D637" s="1367"/>
      <c r="Y637" s="1367"/>
    </row>
    <row r="638" spans="4:25" s="1363" customFormat="1">
      <c r="D638" s="1367"/>
      <c r="Y638" s="1367"/>
    </row>
    <row r="639" spans="4:25" s="1363" customFormat="1">
      <c r="D639" s="1367"/>
      <c r="Y639" s="1367"/>
    </row>
    <row r="640" spans="4:25" s="1363" customFormat="1">
      <c r="D640" s="1367"/>
      <c r="Y640" s="1367"/>
    </row>
    <row r="641" spans="4:25" s="1363" customFormat="1">
      <c r="D641" s="1367"/>
      <c r="Y641" s="1367"/>
    </row>
    <row r="642" spans="4:25" s="1363" customFormat="1">
      <c r="D642" s="1367"/>
      <c r="Y642" s="1367"/>
    </row>
    <row r="643" spans="4:25" s="1363" customFormat="1">
      <c r="D643" s="1367"/>
      <c r="Y643" s="1367"/>
    </row>
    <row r="644" spans="4:25" s="1363" customFormat="1">
      <c r="D644" s="1367"/>
      <c r="Y644" s="1367"/>
    </row>
    <row r="645" spans="4:25" s="1363" customFormat="1">
      <c r="D645" s="1367"/>
      <c r="Y645" s="1367"/>
    </row>
    <row r="646" spans="4:25" s="1363" customFormat="1">
      <c r="D646" s="1367"/>
      <c r="Y646" s="1367"/>
    </row>
    <row r="647" spans="4:25" s="1363" customFormat="1">
      <c r="D647" s="1367"/>
      <c r="Y647" s="1367"/>
    </row>
    <row r="648" spans="4:25" s="1363" customFormat="1">
      <c r="D648" s="1367"/>
      <c r="Y648" s="1367"/>
    </row>
    <row r="649" spans="4:25" s="1363" customFormat="1">
      <c r="D649" s="1367"/>
      <c r="Y649" s="1367"/>
    </row>
    <row r="650" spans="4:25" s="1363" customFormat="1">
      <c r="D650" s="1367"/>
      <c r="Y650" s="1367"/>
    </row>
    <row r="651" spans="4:25" s="1363" customFormat="1">
      <c r="D651" s="1367"/>
      <c r="Y651" s="1367"/>
    </row>
    <row r="652" spans="4:25" s="1363" customFormat="1">
      <c r="D652" s="1367"/>
      <c r="Y652" s="1367"/>
    </row>
    <row r="653" spans="4:25" s="1363" customFormat="1">
      <c r="D653" s="1367"/>
      <c r="Y653" s="1367"/>
    </row>
    <row r="654" spans="4:25" s="1363" customFormat="1">
      <c r="D654" s="1367"/>
      <c r="Y654" s="1367"/>
    </row>
    <row r="655" spans="4:25" s="1363" customFormat="1">
      <c r="D655" s="1367"/>
      <c r="Y655" s="1367"/>
    </row>
    <row r="656" spans="4:25" s="1363" customFormat="1">
      <c r="D656" s="1367"/>
      <c r="Y656" s="1367"/>
    </row>
    <row r="657" spans="4:25" s="1363" customFormat="1">
      <c r="D657" s="1367"/>
      <c r="Y657" s="1367"/>
    </row>
    <row r="658" spans="4:25" s="1363" customFormat="1">
      <c r="D658" s="1367"/>
      <c r="Y658" s="1367"/>
    </row>
    <row r="659" spans="4:25" s="1363" customFormat="1">
      <c r="D659" s="1367"/>
      <c r="Y659" s="1367"/>
    </row>
    <row r="660" spans="4:25" s="1363" customFormat="1">
      <c r="D660" s="1367"/>
      <c r="Y660" s="1367"/>
    </row>
    <row r="661" spans="4:25" s="1363" customFormat="1">
      <c r="D661" s="1367"/>
      <c r="Y661" s="1367"/>
    </row>
    <row r="662" spans="4:25" s="1363" customFormat="1">
      <c r="D662" s="1367"/>
      <c r="Y662" s="1367"/>
    </row>
    <row r="663" spans="4:25" s="1363" customFormat="1">
      <c r="D663" s="1367"/>
      <c r="Y663" s="1367"/>
    </row>
    <row r="664" spans="4:25" s="1363" customFormat="1">
      <c r="D664" s="1367"/>
      <c r="Y664" s="1367"/>
    </row>
    <row r="665" spans="4:25" s="1363" customFormat="1">
      <c r="D665" s="1367"/>
      <c r="Y665" s="1367"/>
    </row>
    <row r="666" spans="4:25" s="1363" customFormat="1">
      <c r="D666" s="1367"/>
      <c r="Y666" s="1367"/>
    </row>
    <row r="667" spans="4:25" s="1363" customFormat="1">
      <c r="D667" s="1367"/>
      <c r="Y667" s="1367"/>
    </row>
    <row r="668" spans="4:25" s="1363" customFormat="1">
      <c r="D668" s="1367"/>
      <c r="Y668" s="1367"/>
    </row>
    <row r="669" spans="4:25" s="1363" customFormat="1">
      <c r="D669" s="1367"/>
      <c r="Y669" s="1367"/>
    </row>
    <row r="670" spans="4:25" s="1363" customFormat="1">
      <c r="D670" s="1367"/>
      <c r="Y670" s="1367"/>
    </row>
    <row r="671" spans="4:25" s="1363" customFormat="1">
      <c r="D671" s="1367"/>
      <c r="Y671" s="1367"/>
    </row>
    <row r="672" spans="4:25" s="1363" customFormat="1">
      <c r="D672" s="1367"/>
      <c r="Y672" s="1367"/>
    </row>
    <row r="673" spans="4:25" s="1363" customFormat="1">
      <c r="D673" s="1367"/>
      <c r="Y673" s="1367"/>
    </row>
    <row r="674" spans="4:25" s="1363" customFormat="1">
      <c r="D674" s="1367"/>
      <c r="Y674" s="1367"/>
    </row>
    <row r="675" spans="4:25" s="1363" customFormat="1">
      <c r="D675" s="1367"/>
      <c r="Y675" s="1367"/>
    </row>
    <row r="676" spans="4:25" s="1363" customFormat="1">
      <c r="D676" s="1367"/>
      <c r="Y676" s="1367"/>
    </row>
    <row r="677" spans="4:25" s="1363" customFormat="1">
      <c r="D677" s="1367"/>
      <c r="Y677" s="1367"/>
    </row>
    <row r="678" spans="4:25" s="1363" customFormat="1">
      <c r="D678" s="1367"/>
      <c r="Y678" s="1367"/>
    </row>
    <row r="679" spans="4:25" s="1363" customFormat="1">
      <c r="D679" s="1367"/>
      <c r="Y679" s="1367"/>
    </row>
    <row r="680" spans="4:25" s="1363" customFormat="1">
      <c r="D680" s="1367"/>
      <c r="Y680" s="1367"/>
    </row>
    <row r="681" spans="4:25" s="1363" customFormat="1">
      <c r="D681" s="1367"/>
      <c r="Y681" s="1367"/>
    </row>
    <row r="682" spans="4:25" s="1363" customFormat="1">
      <c r="D682" s="1367"/>
      <c r="Y682" s="1367"/>
    </row>
    <row r="683" spans="4:25" s="1363" customFormat="1">
      <c r="D683" s="1367"/>
      <c r="Y683" s="1367"/>
    </row>
    <row r="684" spans="4:25" s="1363" customFormat="1">
      <c r="D684" s="1367"/>
      <c r="Y684" s="1367"/>
    </row>
    <row r="685" spans="4:25" s="1363" customFormat="1">
      <c r="D685" s="1367"/>
      <c r="Y685" s="1367"/>
    </row>
    <row r="686" spans="4:25" s="1363" customFormat="1">
      <c r="D686" s="1367"/>
      <c r="Y686" s="1367"/>
    </row>
    <row r="687" spans="4:25" s="1363" customFormat="1">
      <c r="D687" s="1367"/>
      <c r="Y687" s="1367"/>
    </row>
    <row r="688" spans="4:25" s="1363" customFormat="1">
      <c r="D688" s="1367"/>
      <c r="Y688" s="1367"/>
    </row>
    <row r="689" spans="4:25" s="1363" customFormat="1">
      <c r="D689" s="1367"/>
      <c r="Y689" s="1367"/>
    </row>
    <row r="690" spans="4:25" s="1363" customFormat="1">
      <c r="D690" s="1367"/>
      <c r="Y690" s="1367"/>
    </row>
    <row r="691" spans="4:25" s="1363" customFormat="1">
      <c r="D691" s="1367"/>
      <c r="Y691" s="1367"/>
    </row>
    <row r="692" spans="4:25" s="1363" customFormat="1">
      <c r="D692" s="1367"/>
      <c r="Y692" s="1367"/>
    </row>
    <row r="693" spans="4:25" s="1363" customFormat="1">
      <c r="D693" s="1367"/>
      <c r="Y693" s="1367"/>
    </row>
    <row r="694" spans="4:25" s="1363" customFormat="1">
      <c r="D694" s="1367"/>
      <c r="Y694" s="1367"/>
    </row>
    <row r="695" spans="4:25" s="1363" customFormat="1">
      <c r="D695" s="1367"/>
      <c r="Y695" s="1367"/>
    </row>
    <row r="696" spans="4:25" s="1363" customFormat="1">
      <c r="D696" s="1367"/>
      <c r="Y696" s="1367"/>
    </row>
    <row r="697" spans="4:25" s="1363" customFormat="1">
      <c r="D697" s="1367"/>
      <c r="Y697" s="1367"/>
    </row>
    <row r="698" spans="4:25" s="1363" customFormat="1">
      <c r="D698" s="1367"/>
      <c r="Y698" s="1367"/>
    </row>
    <row r="699" spans="4:25" s="1363" customFormat="1">
      <c r="D699" s="1367"/>
      <c r="Y699" s="1367"/>
    </row>
    <row r="700" spans="4:25" s="1363" customFormat="1">
      <c r="D700" s="1367"/>
      <c r="Y700" s="1367"/>
    </row>
    <row r="701" spans="4:25" s="1363" customFormat="1">
      <c r="D701" s="1367"/>
      <c r="Y701" s="1367"/>
    </row>
    <row r="702" spans="4:25" s="1363" customFormat="1">
      <c r="D702" s="1367"/>
      <c r="Y702" s="1367"/>
    </row>
    <row r="703" spans="4:25" s="1363" customFormat="1">
      <c r="D703" s="1367"/>
      <c r="Y703" s="1367"/>
    </row>
    <row r="704" spans="4:25" s="1363" customFormat="1">
      <c r="D704" s="1367"/>
      <c r="Y704" s="1367"/>
    </row>
    <row r="705" spans="4:25" s="1363" customFormat="1">
      <c r="D705" s="1367"/>
      <c r="Y705" s="1367"/>
    </row>
    <row r="706" spans="4:25" s="1363" customFormat="1">
      <c r="D706" s="1367"/>
      <c r="Y706" s="1367"/>
    </row>
    <row r="707" spans="4:25" s="1363" customFormat="1">
      <c r="D707" s="1367"/>
      <c r="Y707" s="1367"/>
    </row>
    <row r="708" spans="4:25" s="1363" customFormat="1">
      <c r="D708" s="1367"/>
      <c r="Y708" s="1367"/>
    </row>
    <row r="709" spans="4:25" s="1363" customFormat="1">
      <c r="D709" s="1367"/>
      <c r="Y709" s="1367"/>
    </row>
    <row r="710" spans="4:25" s="1363" customFormat="1">
      <c r="D710" s="1367"/>
      <c r="Y710" s="1367"/>
    </row>
    <row r="711" spans="4:25" s="1363" customFormat="1">
      <c r="D711" s="1367"/>
      <c r="Y711" s="1367"/>
    </row>
    <row r="712" spans="4:25" s="1363" customFormat="1">
      <c r="D712" s="1367"/>
      <c r="Y712" s="1367"/>
    </row>
    <row r="713" spans="4:25" s="1363" customFormat="1">
      <c r="D713" s="1367"/>
      <c r="Y713" s="1367"/>
    </row>
    <row r="714" spans="4:25" s="1363" customFormat="1">
      <c r="D714" s="1367"/>
      <c r="Y714" s="1367"/>
    </row>
    <row r="715" spans="4:25" s="1363" customFormat="1">
      <c r="D715" s="1367"/>
      <c r="Y715" s="1367"/>
    </row>
    <row r="716" spans="4:25" s="1363" customFormat="1">
      <c r="D716" s="1367"/>
      <c r="Y716" s="1367"/>
    </row>
    <row r="717" spans="4:25" s="1363" customFormat="1">
      <c r="D717" s="1367"/>
      <c r="Y717" s="1367"/>
    </row>
    <row r="718" spans="4:25" s="1363" customFormat="1">
      <c r="D718" s="1367"/>
      <c r="Y718" s="1367"/>
    </row>
    <row r="719" spans="4:25" s="1363" customFormat="1">
      <c r="D719" s="1367"/>
      <c r="Y719" s="1367"/>
    </row>
    <row r="720" spans="4:25" s="1363" customFormat="1">
      <c r="D720" s="1367"/>
      <c r="Y720" s="1367"/>
    </row>
    <row r="721" spans="4:25" s="1363" customFormat="1">
      <c r="D721" s="1367"/>
      <c r="Y721" s="1367"/>
    </row>
    <row r="722" spans="4:25" s="1363" customFormat="1">
      <c r="D722" s="1367"/>
      <c r="Y722" s="1367"/>
    </row>
    <row r="723" spans="4:25" s="1363" customFormat="1">
      <c r="D723" s="1367"/>
      <c r="Y723" s="1367"/>
    </row>
    <row r="724" spans="4:25" s="1363" customFormat="1">
      <c r="D724" s="1367"/>
      <c r="Y724" s="1367"/>
    </row>
    <row r="725" spans="4:25" s="1363" customFormat="1">
      <c r="D725" s="1367"/>
      <c r="Y725" s="1367"/>
    </row>
    <row r="726" spans="4:25" s="1363" customFormat="1">
      <c r="D726" s="1367"/>
      <c r="Y726" s="1367"/>
    </row>
    <row r="727" spans="4:25" s="1363" customFormat="1">
      <c r="D727" s="1367"/>
      <c r="Y727" s="1367"/>
    </row>
    <row r="728" spans="4:25" s="1363" customFormat="1">
      <c r="D728" s="1367"/>
      <c r="Y728" s="1367"/>
    </row>
    <row r="729" spans="4:25" s="1363" customFormat="1">
      <c r="D729" s="1367"/>
      <c r="Y729" s="1367"/>
    </row>
    <row r="730" spans="4:25" s="1363" customFormat="1">
      <c r="D730" s="1367"/>
      <c r="Y730" s="1367"/>
    </row>
    <row r="731" spans="4:25" s="1363" customFormat="1">
      <c r="D731" s="1367"/>
      <c r="Y731" s="1367"/>
    </row>
    <row r="732" spans="4:25" s="1363" customFormat="1">
      <c r="D732" s="1367"/>
      <c r="Y732" s="1367"/>
    </row>
    <row r="733" spans="4:25" s="1363" customFormat="1">
      <c r="D733" s="1367"/>
      <c r="Y733" s="1367"/>
    </row>
    <row r="734" spans="4:25" s="1363" customFormat="1">
      <c r="D734" s="1367"/>
      <c r="Y734" s="1367"/>
    </row>
    <row r="735" spans="4:25" s="1363" customFormat="1">
      <c r="D735" s="1367"/>
      <c r="Y735" s="1367"/>
    </row>
    <row r="736" spans="4:25" s="1363" customFormat="1">
      <c r="D736" s="1367"/>
      <c r="Y736" s="1367"/>
    </row>
    <row r="737" spans="4:25" s="1363" customFormat="1">
      <c r="D737" s="1367"/>
      <c r="Y737" s="1367"/>
    </row>
    <row r="738" spans="4:25" s="1363" customFormat="1">
      <c r="D738" s="1367"/>
      <c r="Y738" s="1367"/>
    </row>
    <row r="739" spans="4:25" s="1363" customFormat="1">
      <c r="D739" s="1367"/>
      <c r="Y739" s="1367"/>
    </row>
    <row r="740" spans="4:25" s="1363" customFormat="1">
      <c r="D740" s="1367"/>
      <c r="Y740" s="1367"/>
    </row>
    <row r="741" spans="4:25" s="1363" customFormat="1">
      <c r="D741" s="1367"/>
      <c r="Y741" s="1367"/>
    </row>
    <row r="742" spans="4:25" s="1363" customFormat="1">
      <c r="D742" s="1367"/>
      <c r="Y742" s="1367"/>
    </row>
    <row r="743" spans="4:25" s="1363" customFormat="1">
      <c r="D743" s="1367"/>
      <c r="Y743" s="1367"/>
    </row>
    <row r="744" spans="4:25" s="1363" customFormat="1">
      <c r="D744" s="1367"/>
      <c r="Y744" s="1367"/>
    </row>
    <row r="745" spans="4:25" s="1363" customFormat="1">
      <c r="D745" s="1367"/>
      <c r="Y745" s="1367"/>
    </row>
    <row r="746" spans="4:25" s="1363" customFormat="1">
      <c r="D746" s="1367"/>
      <c r="Y746" s="1367"/>
    </row>
    <row r="747" spans="4:25" s="1363" customFormat="1">
      <c r="D747" s="1367"/>
      <c r="Y747" s="1367"/>
    </row>
    <row r="748" spans="4:25" s="1363" customFormat="1">
      <c r="D748" s="1367"/>
      <c r="Y748" s="1367"/>
    </row>
    <row r="749" spans="4:25" s="1363" customFormat="1">
      <c r="D749" s="1367"/>
      <c r="Y749" s="1367"/>
    </row>
    <row r="750" spans="4:25" s="1363" customFormat="1">
      <c r="D750" s="1367"/>
      <c r="Y750" s="1367"/>
    </row>
    <row r="751" spans="4:25" s="1363" customFormat="1">
      <c r="D751" s="1367"/>
      <c r="Y751" s="1367"/>
    </row>
    <row r="752" spans="4:25" s="1363" customFormat="1">
      <c r="D752" s="1367"/>
      <c r="Y752" s="1367"/>
    </row>
    <row r="753" spans="4:25" s="1363" customFormat="1">
      <c r="D753" s="1367"/>
      <c r="Y753" s="1367"/>
    </row>
    <row r="754" spans="4:25" s="1363" customFormat="1">
      <c r="D754" s="1367"/>
      <c r="Y754" s="1367"/>
    </row>
    <row r="755" spans="4:25" s="1363" customFormat="1">
      <c r="D755" s="1367"/>
      <c r="Y755" s="1367"/>
    </row>
    <row r="756" spans="4:25" s="1363" customFormat="1">
      <c r="D756" s="1367"/>
      <c r="Y756" s="1367"/>
    </row>
    <row r="757" spans="4:25" s="1363" customFormat="1">
      <c r="D757" s="1367"/>
      <c r="Y757" s="1367"/>
    </row>
    <row r="758" spans="4:25" s="1363" customFormat="1">
      <c r="D758" s="1367"/>
      <c r="Y758" s="1367"/>
    </row>
    <row r="759" spans="4:25" s="1363" customFormat="1">
      <c r="D759" s="1367"/>
      <c r="Y759" s="1367"/>
    </row>
    <row r="760" spans="4:25" s="1363" customFormat="1">
      <c r="D760" s="1367"/>
      <c r="Y760" s="1367"/>
    </row>
    <row r="761" spans="4:25" s="1363" customFormat="1">
      <c r="D761" s="1367"/>
      <c r="Y761" s="1367"/>
    </row>
    <row r="762" spans="4:25" s="1363" customFormat="1">
      <c r="D762" s="1367"/>
      <c r="Y762" s="1367"/>
    </row>
    <row r="763" spans="4:25" s="1363" customFormat="1">
      <c r="D763" s="1367"/>
      <c r="Y763" s="1367"/>
    </row>
    <row r="764" spans="4:25" s="1363" customFormat="1">
      <c r="D764" s="1367"/>
      <c r="Y764" s="1367"/>
    </row>
    <row r="765" spans="4:25" s="1363" customFormat="1">
      <c r="D765" s="1367"/>
      <c r="Y765" s="1367"/>
    </row>
    <row r="766" spans="4:25" s="1363" customFormat="1">
      <c r="D766" s="1367"/>
      <c r="Y766" s="1367"/>
    </row>
    <row r="767" spans="4:25" s="1363" customFormat="1">
      <c r="D767" s="1367"/>
      <c r="Y767" s="1367"/>
    </row>
    <row r="768" spans="4:25" s="1363" customFormat="1">
      <c r="D768" s="1367"/>
      <c r="Y768" s="1367"/>
    </row>
    <row r="769" spans="4:25" s="1363" customFormat="1">
      <c r="D769" s="1367"/>
      <c r="Y769" s="1367"/>
    </row>
    <row r="770" spans="4:25" s="1363" customFormat="1">
      <c r="D770" s="1367"/>
      <c r="Y770" s="1367"/>
    </row>
    <row r="771" spans="4:25" s="1363" customFormat="1">
      <c r="D771" s="1367"/>
      <c r="Y771" s="1367"/>
    </row>
    <row r="772" spans="4:25" s="1363" customFormat="1">
      <c r="D772" s="1367"/>
      <c r="Y772" s="1367"/>
    </row>
    <row r="773" spans="4:25" s="1363" customFormat="1">
      <c r="D773" s="1367"/>
      <c r="Y773" s="1367"/>
    </row>
    <row r="774" spans="4:25" s="1363" customFormat="1">
      <c r="D774" s="1367"/>
      <c r="Y774" s="1367"/>
    </row>
    <row r="775" spans="4:25" s="1363" customFormat="1">
      <c r="D775" s="1367"/>
      <c r="Y775" s="1367"/>
    </row>
    <row r="776" spans="4:25" s="1363" customFormat="1">
      <c r="D776" s="1367"/>
      <c r="Y776" s="1367"/>
    </row>
    <row r="777" spans="4:25" s="1363" customFormat="1">
      <c r="D777" s="1367"/>
      <c r="Y777" s="1367"/>
    </row>
    <row r="778" spans="4:25" s="1363" customFormat="1">
      <c r="D778" s="1367"/>
      <c r="Y778" s="1367"/>
    </row>
    <row r="779" spans="4:25" s="1363" customFormat="1">
      <c r="D779" s="1367"/>
      <c r="Y779" s="1367"/>
    </row>
    <row r="780" spans="4:25" s="1363" customFormat="1">
      <c r="D780" s="1367"/>
      <c r="Y780" s="1367"/>
    </row>
    <row r="781" spans="4:25" s="1363" customFormat="1">
      <c r="D781" s="1367"/>
      <c r="Y781" s="1367"/>
    </row>
    <row r="782" spans="4:25" s="1363" customFormat="1">
      <c r="D782" s="1367"/>
      <c r="Y782" s="1367"/>
    </row>
    <row r="783" spans="4:25" s="1363" customFormat="1">
      <c r="D783" s="1367"/>
      <c r="Y783" s="1367"/>
    </row>
    <row r="784" spans="4:25" s="1363" customFormat="1">
      <c r="D784" s="1367"/>
      <c r="Y784" s="1367"/>
    </row>
    <row r="785" spans="4:25" s="1363" customFormat="1">
      <c r="D785" s="1367"/>
      <c r="Y785" s="1367"/>
    </row>
    <row r="786" spans="4:25" s="1363" customFormat="1">
      <c r="D786" s="1367"/>
      <c r="Y786" s="1367"/>
    </row>
    <row r="787" spans="4:25" s="1363" customFormat="1">
      <c r="D787" s="1367"/>
      <c r="Y787" s="1367"/>
    </row>
    <row r="788" spans="4:25" s="1363" customFormat="1">
      <c r="D788" s="1367"/>
      <c r="Y788" s="1367"/>
    </row>
    <row r="789" spans="4:25" s="1363" customFormat="1">
      <c r="D789" s="1367"/>
      <c r="Y789" s="1367"/>
    </row>
    <row r="790" spans="4:25" s="1363" customFormat="1">
      <c r="D790" s="1367"/>
      <c r="Y790" s="1367"/>
    </row>
    <row r="791" spans="4:25" s="1363" customFormat="1">
      <c r="D791" s="1367"/>
      <c r="Y791" s="1367"/>
    </row>
    <row r="792" spans="4:25" s="1363" customFormat="1">
      <c r="D792" s="1367"/>
      <c r="Y792" s="1367"/>
    </row>
    <row r="793" spans="4:25" s="1363" customFormat="1">
      <c r="D793" s="1367"/>
      <c r="Y793" s="1367"/>
    </row>
    <row r="794" spans="4:25" s="1363" customFormat="1">
      <c r="D794" s="1367"/>
      <c r="Y794" s="1367"/>
    </row>
    <row r="795" spans="4:25" s="1363" customFormat="1">
      <c r="D795" s="1367"/>
      <c r="Y795" s="1367"/>
    </row>
    <row r="796" spans="4:25" s="1363" customFormat="1">
      <c r="D796" s="1367"/>
      <c r="Y796" s="1367"/>
    </row>
    <row r="797" spans="4:25" s="1363" customFormat="1">
      <c r="D797" s="1367"/>
      <c r="Y797" s="1367"/>
    </row>
    <row r="798" spans="4:25" s="1363" customFormat="1">
      <c r="D798" s="1367"/>
      <c r="Y798" s="1367"/>
    </row>
    <row r="799" spans="4:25" s="1363" customFormat="1">
      <c r="D799" s="1367"/>
      <c r="Y799" s="1367"/>
    </row>
    <row r="800" spans="4:25" s="1363" customFormat="1">
      <c r="D800" s="1367"/>
      <c r="Y800" s="1367"/>
    </row>
    <row r="801" spans="4:25" s="1363" customFormat="1">
      <c r="D801" s="1367"/>
      <c r="Y801" s="1367"/>
    </row>
    <row r="802" spans="4:25" s="1363" customFormat="1">
      <c r="D802" s="1367"/>
      <c r="Y802" s="1367"/>
    </row>
    <row r="803" spans="4:25" s="1363" customFormat="1">
      <c r="D803" s="1367"/>
      <c r="Y803" s="1367"/>
    </row>
    <row r="804" spans="4:25" s="1363" customFormat="1">
      <c r="D804" s="1367"/>
      <c r="Y804" s="1367"/>
    </row>
    <row r="805" spans="4:25" s="1363" customFormat="1">
      <c r="D805" s="1367"/>
      <c r="Y805" s="1367"/>
    </row>
    <row r="806" spans="4:25" s="1363" customFormat="1">
      <c r="D806" s="1367"/>
      <c r="Y806" s="1367"/>
    </row>
    <row r="807" spans="4:25" s="1363" customFormat="1">
      <c r="D807" s="1367"/>
      <c r="Y807" s="1367"/>
    </row>
    <row r="808" spans="4:25" s="1363" customFormat="1">
      <c r="D808" s="1367"/>
      <c r="Y808" s="1367"/>
    </row>
    <row r="809" spans="4:25" s="1363" customFormat="1">
      <c r="D809" s="1367"/>
      <c r="Y809" s="1367"/>
    </row>
    <row r="810" spans="4:25" s="1363" customFormat="1">
      <c r="D810" s="1367"/>
      <c r="Y810" s="1367"/>
    </row>
    <row r="811" spans="4:25" s="1363" customFormat="1">
      <c r="D811" s="1367"/>
      <c r="Y811" s="1367"/>
    </row>
    <row r="812" spans="4:25" s="1363" customFormat="1">
      <c r="D812" s="1367"/>
      <c r="Y812" s="1367"/>
    </row>
    <row r="813" spans="4:25" s="1363" customFormat="1">
      <c r="D813" s="1367"/>
      <c r="Y813" s="1367"/>
    </row>
    <row r="814" spans="4:25" s="1363" customFormat="1">
      <c r="D814" s="1367"/>
      <c r="Y814" s="1367"/>
    </row>
    <row r="815" spans="4:25" s="1363" customFormat="1">
      <c r="D815" s="1367"/>
      <c r="Y815" s="1367"/>
    </row>
    <row r="816" spans="4:25" s="1363" customFormat="1">
      <c r="D816" s="1367"/>
      <c r="Y816" s="1367"/>
    </row>
    <row r="817" spans="4:25" s="1363" customFormat="1">
      <c r="D817" s="1367"/>
      <c r="Y817" s="1367"/>
    </row>
    <row r="818" spans="4:25" s="1363" customFormat="1">
      <c r="D818" s="1367"/>
      <c r="Y818" s="1367"/>
    </row>
    <row r="819" spans="4:25" s="1363" customFormat="1">
      <c r="D819" s="1367"/>
      <c r="Y819" s="1367"/>
    </row>
    <row r="820" spans="4:25" s="1363" customFormat="1">
      <c r="D820" s="1367"/>
      <c r="Y820" s="1367"/>
    </row>
    <row r="821" spans="4:25" s="1363" customFormat="1">
      <c r="D821" s="1367"/>
      <c r="Y821" s="1367"/>
    </row>
    <row r="822" spans="4:25" s="1363" customFormat="1">
      <c r="D822" s="1367"/>
      <c r="Y822" s="1367"/>
    </row>
    <row r="823" spans="4:25" s="1363" customFormat="1">
      <c r="D823" s="1367"/>
      <c r="Y823" s="1367"/>
    </row>
    <row r="824" spans="4:25" s="1363" customFormat="1">
      <c r="D824" s="1367"/>
      <c r="Y824" s="1367"/>
    </row>
    <row r="825" spans="4:25" s="1363" customFormat="1">
      <c r="D825" s="1367"/>
      <c r="Y825" s="1367"/>
    </row>
    <row r="826" spans="4:25" s="1363" customFormat="1">
      <c r="D826" s="1367"/>
      <c r="Y826" s="1367"/>
    </row>
    <row r="827" spans="4:25" s="1363" customFormat="1">
      <c r="D827" s="1367"/>
      <c r="Y827" s="1367"/>
    </row>
    <row r="828" spans="4:25" s="1363" customFormat="1">
      <c r="D828" s="1367"/>
      <c r="Y828" s="1367"/>
    </row>
    <row r="829" spans="4:25" s="1363" customFormat="1">
      <c r="D829" s="1367"/>
      <c r="Y829" s="1367"/>
    </row>
    <row r="830" spans="4:25" s="1363" customFormat="1">
      <c r="D830" s="1367"/>
      <c r="Y830" s="1367"/>
    </row>
    <row r="831" spans="4:25" s="1363" customFormat="1">
      <c r="D831" s="1367"/>
      <c r="Y831" s="1367"/>
    </row>
    <row r="832" spans="4:25" s="1363" customFormat="1">
      <c r="D832" s="1367"/>
      <c r="Y832" s="1367"/>
    </row>
    <row r="833" spans="4:25" s="1363" customFormat="1">
      <c r="D833" s="1367"/>
      <c r="Y833" s="1367"/>
    </row>
    <row r="834" spans="4:25" s="1363" customFormat="1">
      <c r="D834" s="1367"/>
      <c r="Y834" s="1367"/>
    </row>
    <row r="835" spans="4:25" s="1363" customFormat="1">
      <c r="D835" s="1367"/>
      <c r="Y835" s="1367"/>
    </row>
    <row r="836" spans="4:25" s="1363" customFormat="1">
      <c r="D836" s="1367"/>
      <c r="Y836" s="1367"/>
    </row>
    <row r="837" spans="4:25" s="1363" customFormat="1">
      <c r="D837" s="1367"/>
      <c r="Y837" s="1367"/>
    </row>
    <row r="838" spans="4:25" s="1363" customFormat="1">
      <c r="D838" s="1367"/>
      <c r="Y838" s="1367"/>
    </row>
    <row r="839" spans="4:25" s="1363" customFormat="1">
      <c r="D839" s="1367"/>
      <c r="Y839" s="1367"/>
    </row>
    <row r="840" spans="4:25" s="1363" customFormat="1">
      <c r="D840" s="1367"/>
      <c r="Y840" s="1367"/>
    </row>
    <row r="841" spans="4:25" s="1363" customFormat="1">
      <c r="D841" s="1367"/>
      <c r="Y841" s="1367"/>
    </row>
    <row r="842" spans="4:25" s="1363" customFormat="1">
      <c r="D842" s="1367"/>
      <c r="Y842" s="1367"/>
    </row>
    <row r="843" spans="4:25" s="1363" customFormat="1">
      <c r="D843" s="1367"/>
      <c r="Y843" s="1367"/>
    </row>
    <row r="844" spans="4:25" s="1363" customFormat="1">
      <c r="D844" s="1367"/>
      <c r="Y844" s="1367"/>
    </row>
    <row r="845" spans="4:25" s="1363" customFormat="1">
      <c r="D845" s="1367"/>
      <c r="Y845" s="1367"/>
    </row>
    <row r="846" spans="4:25" s="1363" customFormat="1">
      <c r="D846" s="1367"/>
      <c r="Y846" s="1367"/>
    </row>
    <row r="847" spans="4:25" s="1363" customFormat="1">
      <c r="D847" s="1367"/>
      <c r="Y847" s="1367"/>
    </row>
    <row r="848" spans="4:25" s="1363" customFormat="1">
      <c r="D848" s="1367"/>
      <c r="Y848" s="1367"/>
    </row>
    <row r="849" spans="4:25" s="1363" customFormat="1">
      <c r="D849" s="1367"/>
      <c r="Y849" s="1367"/>
    </row>
    <row r="850" spans="4:25" s="1363" customFormat="1">
      <c r="D850" s="1367"/>
      <c r="Y850" s="1367"/>
    </row>
    <row r="851" spans="4:25" s="1363" customFormat="1">
      <c r="D851" s="1367"/>
      <c r="Y851" s="1367"/>
    </row>
    <row r="852" spans="4:25" s="1363" customFormat="1">
      <c r="D852" s="1367"/>
      <c r="Y852" s="1367"/>
    </row>
    <row r="853" spans="4:25" s="1363" customFormat="1">
      <c r="D853" s="1367"/>
      <c r="Y853" s="1367"/>
    </row>
    <row r="854" spans="4:25" s="1363" customFormat="1">
      <c r="D854" s="1367"/>
      <c r="Y854" s="1367"/>
    </row>
    <row r="855" spans="4:25" s="1363" customFormat="1">
      <c r="D855" s="1367"/>
      <c r="Y855" s="1367"/>
    </row>
    <row r="856" spans="4:25" s="1363" customFormat="1">
      <c r="D856" s="1367"/>
      <c r="Y856" s="1367"/>
    </row>
    <row r="857" spans="4:25" s="1363" customFormat="1">
      <c r="D857" s="1367"/>
      <c r="Y857" s="1367"/>
    </row>
    <row r="858" spans="4:25" s="1363" customFormat="1">
      <c r="D858" s="1367"/>
      <c r="Y858" s="1367"/>
    </row>
    <row r="859" spans="4:25" s="1363" customFormat="1">
      <c r="D859" s="1367"/>
      <c r="Y859" s="1367"/>
    </row>
    <row r="860" spans="4:25" s="1363" customFormat="1">
      <c r="D860" s="1367"/>
      <c r="Y860" s="1367"/>
    </row>
    <row r="861" spans="4:25" s="1363" customFormat="1">
      <c r="D861" s="1367"/>
      <c r="Y861" s="1367"/>
    </row>
    <row r="862" spans="4:25" s="1363" customFormat="1">
      <c r="D862" s="1367"/>
      <c r="Y862" s="1367"/>
    </row>
    <row r="863" spans="4:25" s="1363" customFormat="1">
      <c r="D863" s="1367"/>
      <c r="Y863" s="1367"/>
    </row>
    <row r="864" spans="4:25" s="1363" customFormat="1">
      <c r="D864" s="1367"/>
      <c r="Y864" s="1367"/>
    </row>
    <row r="865" spans="4:25" s="1363" customFormat="1">
      <c r="D865" s="1367"/>
      <c r="Y865" s="1367"/>
    </row>
    <row r="866" spans="4:25" s="1363" customFormat="1">
      <c r="D866" s="1367"/>
      <c r="Y866" s="1367"/>
    </row>
    <row r="867" spans="4:25" s="1363" customFormat="1">
      <c r="D867" s="1367"/>
      <c r="Y867" s="1367"/>
    </row>
    <row r="868" spans="4:25" s="1363" customFormat="1">
      <c r="D868" s="1367"/>
      <c r="Y868" s="1367"/>
    </row>
    <row r="869" spans="4:25" s="1363" customFormat="1">
      <c r="D869" s="1367"/>
      <c r="Y869" s="1367"/>
    </row>
    <row r="870" spans="4:25" s="1363" customFormat="1">
      <c r="D870" s="1367"/>
      <c r="Y870" s="1367"/>
    </row>
    <row r="871" spans="4:25" s="1363" customFormat="1">
      <c r="D871" s="1367"/>
      <c r="Y871" s="1367"/>
    </row>
    <row r="872" spans="4:25" s="1363" customFormat="1">
      <c r="D872" s="1367"/>
      <c r="Y872" s="1367"/>
    </row>
    <row r="873" spans="4:25" s="1363" customFormat="1">
      <c r="D873" s="1367"/>
      <c r="Y873" s="1367"/>
    </row>
    <row r="874" spans="4:25" s="1363" customFormat="1">
      <c r="D874" s="1367"/>
      <c r="Y874" s="1367"/>
    </row>
    <row r="875" spans="4:25" s="1363" customFormat="1">
      <c r="D875" s="1367"/>
      <c r="Y875" s="1367"/>
    </row>
    <row r="876" spans="4:25" s="1363" customFormat="1">
      <c r="D876" s="1367"/>
      <c r="Y876" s="1367"/>
    </row>
    <row r="877" spans="4:25" s="1363" customFormat="1">
      <c r="D877" s="1367"/>
      <c r="Y877" s="1367"/>
    </row>
    <row r="878" spans="4:25" s="1363" customFormat="1">
      <c r="D878" s="1367"/>
      <c r="Y878" s="1367"/>
    </row>
    <row r="879" spans="4:25" s="1363" customFormat="1">
      <c r="D879" s="1367"/>
      <c r="Y879" s="1367"/>
    </row>
    <row r="880" spans="4:25" s="1363" customFormat="1">
      <c r="D880" s="1367"/>
      <c r="Y880" s="1367"/>
    </row>
    <row r="881" spans="4:25" s="1363" customFormat="1">
      <c r="D881" s="1367"/>
      <c r="Y881" s="1367"/>
    </row>
    <row r="882" spans="4:25" s="1363" customFormat="1">
      <c r="D882" s="1367"/>
      <c r="Y882" s="1367"/>
    </row>
    <row r="883" spans="4:25" s="1363" customFormat="1">
      <c r="D883" s="1367"/>
      <c r="Y883" s="1367"/>
    </row>
    <row r="884" spans="4:25" s="1363" customFormat="1">
      <c r="D884" s="1367"/>
      <c r="Y884" s="1367"/>
    </row>
    <row r="885" spans="4:25" s="1363" customFormat="1">
      <c r="D885" s="1367"/>
      <c r="Y885" s="1367"/>
    </row>
    <row r="886" spans="4:25" s="1363" customFormat="1">
      <c r="D886" s="1367"/>
      <c r="Y886" s="1367"/>
    </row>
    <row r="887" spans="4:25" s="1363" customFormat="1">
      <c r="D887" s="1367"/>
      <c r="Y887" s="1367"/>
    </row>
    <row r="888" spans="4:25" s="1363" customFormat="1">
      <c r="D888" s="1367"/>
      <c r="Y888" s="1367"/>
    </row>
    <row r="889" spans="4:25" s="1363" customFormat="1">
      <c r="D889" s="1367"/>
      <c r="Y889" s="1367"/>
    </row>
    <row r="890" spans="4:25" s="1363" customFormat="1">
      <c r="D890" s="1367"/>
      <c r="Y890" s="1367"/>
    </row>
    <row r="891" spans="4:25" s="1363" customFormat="1">
      <c r="D891" s="1367"/>
      <c r="Y891" s="1367"/>
    </row>
    <row r="892" spans="4:25" s="1363" customFormat="1">
      <c r="D892" s="1367"/>
      <c r="Y892" s="1367"/>
    </row>
    <row r="893" spans="4:25" s="1363" customFormat="1">
      <c r="D893" s="1367"/>
      <c r="Y893" s="1367"/>
    </row>
    <row r="894" spans="4:25" s="1363" customFormat="1">
      <c r="D894" s="1367"/>
      <c r="Y894" s="1367"/>
    </row>
    <row r="895" spans="4:25" s="1363" customFormat="1">
      <c r="D895" s="1367"/>
      <c r="Y895" s="1367"/>
    </row>
    <row r="896" spans="4:25" s="1363" customFormat="1">
      <c r="D896" s="1367"/>
      <c r="Y896" s="1367"/>
    </row>
    <row r="897" spans="4:25" s="1363" customFormat="1">
      <c r="D897" s="1367"/>
      <c r="Y897" s="1367"/>
    </row>
    <row r="898" spans="4:25" s="1363" customFormat="1">
      <c r="D898" s="1367"/>
      <c r="Y898" s="1367"/>
    </row>
    <row r="899" spans="4:25" s="1363" customFormat="1">
      <c r="D899" s="1367"/>
      <c r="Y899" s="1367"/>
    </row>
    <row r="900" spans="4:25" s="1363" customFormat="1">
      <c r="D900" s="1367"/>
      <c r="Y900" s="1367"/>
    </row>
    <row r="901" spans="4:25" s="1363" customFormat="1">
      <c r="D901" s="1367"/>
      <c r="Y901" s="1367"/>
    </row>
    <row r="902" spans="4:25" s="1363" customFormat="1">
      <c r="D902" s="1367"/>
      <c r="Y902" s="1367"/>
    </row>
    <row r="903" spans="4:25" s="1363" customFormat="1">
      <c r="D903" s="1367"/>
      <c r="Y903" s="1367"/>
    </row>
    <row r="904" spans="4:25" s="1363" customFormat="1">
      <c r="D904" s="1367"/>
      <c r="Y904" s="1367"/>
    </row>
    <row r="905" spans="4:25" s="1363" customFormat="1">
      <c r="D905" s="1367"/>
      <c r="Y905" s="1367"/>
    </row>
    <row r="906" spans="4:25" s="1363" customFormat="1">
      <c r="D906" s="1367"/>
      <c r="Y906" s="1367"/>
    </row>
    <row r="907" spans="4:25" s="1363" customFormat="1">
      <c r="D907" s="1367"/>
      <c r="Y907" s="1367"/>
    </row>
    <row r="908" spans="4:25" s="1363" customFormat="1">
      <c r="D908" s="1367"/>
      <c r="Y908" s="1367"/>
    </row>
    <row r="909" spans="4:25" s="1363" customFormat="1">
      <c r="D909" s="1367"/>
      <c r="Y909" s="1367"/>
    </row>
    <row r="910" spans="4:25" s="1363" customFormat="1">
      <c r="D910" s="1367"/>
      <c r="Y910" s="1367"/>
    </row>
    <row r="911" spans="4:25" s="1363" customFormat="1">
      <c r="D911" s="1367"/>
      <c r="Y911" s="1367"/>
    </row>
    <row r="912" spans="4:25" s="1363" customFormat="1">
      <c r="D912" s="1367"/>
      <c r="Y912" s="1367"/>
    </row>
    <row r="913" spans="4:25" s="1363" customFormat="1">
      <c r="D913" s="1367"/>
      <c r="Y913" s="1367"/>
    </row>
    <row r="914" spans="4:25" s="1363" customFormat="1">
      <c r="D914" s="1367"/>
      <c r="Y914" s="1367"/>
    </row>
    <row r="915" spans="4:25" s="1363" customFormat="1">
      <c r="D915" s="1367"/>
      <c r="Y915" s="1367"/>
    </row>
    <row r="916" spans="4:25" s="1363" customFormat="1">
      <c r="D916" s="1367"/>
      <c r="Y916" s="1367"/>
    </row>
    <row r="917" spans="4:25" s="1363" customFormat="1">
      <c r="D917" s="1367"/>
      <c r="Y917" s="1367"/>
    </row>
    <row r="918" spans="4:25" s="1363" customFormat="1">
      <c r="D918" s="1367"/>
      <c r="Y918" s="1367"/>
    </row>
    <row r="919" spans="4:25" s="1363" customFormat="1">
      <c r="D919" s="1367"/>
      <c r="Y919" s="1367"/>
    </row>
    <row r="920" spans="4:25" s="1363" customFormat="1">
      <c r="D920" s="1367"/>
      <c r="Y920" s="1367"/>
    </row>
    <row r="921" spans="4:25" s="1363" customFormat="1">
      <c r="D921" s="1367"/>
      <c r="Y921" s="1367"/>
    </row>
    <row r="922" spans="4:25" s="1363" customFormat="1">
      <c r="D922" s="1367"/>
      <c r="Y922" s="1367"/>
    </row>
    <row r="923" spans="4:25" s="1363" customFormat="1">
      <c r="D923" s="1367"/>
      <c r="Y923" s="1367"/>
    </row>
    <row r="924" spans="4:25" s="1363" customFormat="1">
      <c r="D924" s="1367"/>
      <c r="Y924" s="1367"/>
    </row>
    <row r="925" spans="4:25" s="1363" customFormat="1">
      <c r="D925" s="1367"/>
      <c r="Y925" s="1367"/>
    </row>
    <row r="926" spans="4:25" s="1363" customFormat="1">
      <c r="D926" s="1367"/>
      <c r="Y926" s="1367"/>
    </row>
    <row r="927" spans="4:25" s="1363" customFormat="1">
      <c r="D927" s="1367"/>
      <c r="Y927" s="1367"/>
    </row>
    <row r="928" spans="4:25" s="1363" customFormat="1">
      <c r="D928" s="1367"/>
      <c r="Y928" s="1367"/>
    </row>
    <row r="929" spans="4:25" s="1363" customFormat="1">
      <c r="D929" s="1367"/>
      <c r="Y929" s="1367"/>
    </row>
    <row r="930" spans="4:25" s="1363" customFormat="1">
      <c r="D930" s="1367"/>
      <c r="Y930" s="1367"/>
    </row>
    <row r="931" spans="4:25" s="1363" customFormat="1">
      <c r="D931" s="1367"/>
      <c r="Y931" s="1367"/>
    </row>
    <row r="932" spans="4:25" s="1363" customFormat="1">
      <c r="D932" s="1367"/>
      <c r="Y932" s="1367"/>
    </row>
    <row r="933" spans="4:25" s="1363" customFormat="1">
      <c r="D933" s="1367"/>
      <c r="Y933" s="1367"/>
    </row>
    <row r="934" spans="4:25" s="1363" customFormat="1">
      <c r="D934" s="1367"/>
      <c r="Y934" s="1367"/>
    </row>
    <row r="935" spans="4:25" s="1363" customFormat="1">
      <c r="D935" s="1367"/>
      <c r="Y935" s="1367"/>
    </row>
    <row r="936" spans="4:25" s="1363" customFormat="1">
      <c r="D936" s="1367"/>
      <c r="Y936" s="1367"/>
    </row>
    <row r="937" spans="4:25" s="1363" customFormat="1">
      <c r="D937" s="1367"/>
      <c r="Y937" s="1367"/>
    </row>
    <row r="938" spans="4:25" s="1363" customFormat="1">
      <c r="D938" s="1367"/>
      <c r="Y938" s="1367"/>
    </row>
    <row r="939" spans="4:25" s="1363" customFormat="1">
      <c r="D939" s="1367"/>
      <c r="Y939" s="1367"/>
    </row>
    <row r="940" spans="4:25" s="1363" customFormat="1">
      <c r="D940" s="1367"/>
      <c r="Y940" s="1367"/>
    </row>
    <row r="941" spans="4:25" s="1363" customFormat="1">
      <c r="D941" s="1367"/>
      <c r="Y941" s="1367"/>
    </row>
    <row r="942" spans="4:25" s="1363" customFormat="1">
      <c r="D942" s="1367"/>
      <c r="Y942" s="1367"/>
    </row>
    <row r="943" spans="4:25" s="1363" customFormat="1">
      <c r="D943" s="1367"/>
      <c r="Y943" s="1367"/>
    </row>
    <row r="944" spans="4:25" s="1363" customFormat="1">
      <c r="D944" s="1367"/>
      <c r="Y944" s="1367"/>
    </row>
    <row r="945" spans="4:25" s="1363" customFormat="1">
      <c r="D945" s="1367"/>
      <c r="Y945" s="1367"/>
    </row>
    <row r="946" spans="4:25" s="1363" customFormat="1">
      <c r="D946" s="1367"/>
      <c r="Y946" s="1367"/>
    </row>
    <row r="947" spans="4:25" s="1363" customFormat="1">
      <c r="D947" s="1367"/>
      <c r="Y947" s="1367"/>
    </row>
    <row r="948" spans="4:25" s="1363" customFormat="1">
      <c r="D948" s="1367"/>
      <c r="Y948" s="1367"/>
    </row>
    <row r="949" spans="4:25" s="1363" customFormat="1">
      <c r="D949" s="1367"/>
      <c r="Y949" s="1367"/>
    </row>
    <row r="950" spans="4:25" s="1363" customFormat="1">
      <c r="D950" s="1367"/>
      <c r="Y950" s="1367"/>
    </row>
    <row r="951" spans="4:25" s="1363" customFormat="1">
      <c r="D951" s="1367"/>
      <c r="Y951" s="1367"/>
    </row>
    <row r="952" spans="4:25" s="1363" customFormat="1">
      <c r="D952" s="1367"/>
      <c r="Y952" s="1367"/>
    </row>
    <row r="953" spans="4:25" s="1363" customFormat="1">
      <c r="D953" s="1367"/>
      <c r="Y953" s="1367"/>
    </row>
    <row r="954" spans="4:25" s="1363" customFormat="1">
      <c r="D954" s="1367"/>
      <c r="Y954" s="1367"/>
    </row>
    <row r="955" spans="4:25" s="1363" customFormat="1">
      <c r="D955" s="1367"/>
      <c r="Y955" s="1367"/>
    </row>
    <row r="956" spans="4:25" s="1363" customFormat="1">
      <c r="D956" s="1367"/>
      <c r="Y956" s="1367"/>
    </row>
    <row r="957" spans="4:25" s="1363" customFormat="1">
      <c r="D957" s="1367"/>
      <c r="Y957" s="1367"/>
    </row>
    <row r="958" spans="4:25" s="1363" customFormat="1">
      <c r="D958" s="1367"/>
      <c r="Y958" s="1367"/>
    </row>
    <row r="959" spans="4:25" s="1363" customFormat="1">
      <c r="D959" s="1367"/>
      <c r="Y959" s="1367"/>
    </row>
    <row r="960" spans="4:25" s="1363" customFormat="1">
      <c r="D960" s="1367"/>
      <c r="Y960" s="1367"/>
    </row>
    <row r="961" spans="4:25" s="1363" customFormat="1">
      <c r="D961" s="1367"/>
      <c r="Y961" s="1367"/>
    </row>
    <row r="962" spans="4:25" s="1363" customFormat="1">
      <c r="D962" s="1367"/>
      <c r="Y962" s="1367"/>
    </row>
    <row r="963" spans="4:25" s="1363" customFormat="1">
      <c r="D963" s="1367"/>
      <c r="Y963" s="1367"/>
    </row>
    <row r="964" spans="4:25" s="1363" customFormat="1">
      <c r="D964" s="1367"/>
      <c r="Y964" s="1367"/>
    </row>
    <row r="965" spans="4:25" s="1363" customFormat="1">
      <c r="D965" s="1367"/>
      <c r="Y965" s="1367"/>
    </row>
    <row r="966" spans="4:25" s="1363" customFormat="1">
      <c r="D966" s="1367"/>
      <c r="Y966" s="1367"/>
    </row>
    <row r="967" spans="4:25" s="1363" customFormat="1">
      <c r="D967" s="1367"/>
      <c r="Y967" s="1367"/>
    </row>
    <row r="968" spans="4:25" s="1363" customFormat="1">
      <c r="D968" s="1367"/>
      <c r="Y968" s="1367"/>
    </row>
    <row r="969" spans="4:25" s="1363" customFormat="1">
      <c r="D969" s="1367"/>
      <c r="Y969" s="1367"/>
    </row>
    <row r="970" spans="4:25" s="1363" customFormat="1">
      <c r="D970" s="1367"/>
      <c r="Y970" s="1367"/>
    </row>
    <row r="971" spans="4:25" s="1363" customFormat="1">
      <c r="D971" s="1367"/>
      <c r="Y971" s="1367"/>
    </row>
    <row r="972" spans="4:25" s="1363" customFormat="1">
      <c r="D972" s="1367"/>
      <c r="Y972" s="1367"/>
    </row>
    <row r="973" spans="4:25" s="1363" customFormat="1">
      <c r="D973" s="1367"/>
      <c r="Y973" s="1367"/>
    </row>
    <row r="974" spans="4:25" s="1363" customFormat="1">
      <c r="D974" s="1367"/>
      <c r="Y974" s="1367"/>
    </row>
    <row r="975" spans="4:25" s="1363" customFormat="1">
      <c r="D975" s="1367"/>
      <c r="Y975" s="1367"/>
    </row>
    <row r="976" spans="4:25" s="1363" customFormat="1">
      <c r="D976" s="1367"/>
      <c r="Y976" s="1367"/>
    </row>
    <row r="977" spans="4:25" s="1363" customFormat="1">
      <c r="D977" s="1367"/>
      <c r="Y977" s="1367"/>
    </row>
    <row r="978" spans="4:25" s="1363" customFormat="1">
      <c r="D978" s="1367"/>
      <c r="Y978" s="1367"/>
    </row>
    <row r="979" spans="4:25" s="1363" customFormat="1">
      <c r="D979" s="1367"/>
      <c r="Y979" s="1367"/>
    </row>
    <row r="980" spans="4:25" s="1363" customFormat="1">
      <c r="D980" s="1367"/>
      <c r="Y980" s="1367"/>
    </row>
    <row r="981" spans="4:25" s="1363" customFormat="1">
      <c r="D981" s="1367"/>
      <c r="Y981" s="1367"/>
    </row>
    <row r="982" spans="4:25" s="1363" customFormat="1">
      <c r="D982" s="1367"/>
      <c r="Y982" s="1367"/>
    </row>
    <row r="983" spans="4:25" s="1363" customFormat="1">
      <c r="D983" s="1367"/>
      <c r="Y983" s="1367"/>
    </row>
    <row r="984" spans="4:25" s="1363" customFormat="1">
      <c r="D984" s="1367"/>
      <c r="Y984" s="1367"/>
    </row>
    <row r="985" spans="4:25" s="1363" customFormat="1">
      <c r="D985" s="1367"/>
      <c r="Y985" s="1367"/>
    </row>
    <row r="986" spans="4:25" s="1363" customFormat="1">
      <c r="D986" s="1367"/>
      <c r="Y986" s="1367"/>
    </row>
    <row r="987" spans="4:25" s="1363" customFormat="1">
      <c r="D987" s="1367"/>
      <c r="Y987" s="1367"/>
    </row>
    <row r="988" spans="4:25" s="1363" customFormat="1">
      <c r="D988" s="1367"/>
      <c r="Y988" s="1367"/>
    </row>
    <row r="989" spans="4:25" s="1363" customFormat="1">
      <c r="D989" s="1367"/>
      <c r="Y989" s="1367"/>
    </row>
    <row r="990" spans="4:25" s="1363" customFormat="1">
      <c r="D990" s="1367"/>
      <c r="Y990" s="1367"/>
    </row>
    <row r="991" spans="4:25" s="1363" customFormat="1">
      <c r="D991" s="1367"/>
      <c r="Y991" s="1367"/>
    </row>
    <row r="992" spans="4:25" s="1363" customFormat="1">
      <c r="D992" s="1367"/>
      <c r="Y992" s="1367"/>
    </row>
    <row r="993" spans="4:25" s="1363" customFormat="1">
      <c r="D993" s="1367"/>
      <c r="Y993" s="1367"/>
    </row>
    <row r="994" spans="4:25" s="1363" customFormat="1">
      <c r="D994" s="1367"/>
      <c r="Y994" s="1367"/>
    </row>
    <row r="995" spans="4:25" s="1363" customFormat="1">
      <c r="D995" s="1367"/>
      <c r="Y995" s="1367"/>
    </row>
    <row r="996" spans="4:25" s="1363" customFormat="1">
      <c r="D996" s="1367"/>
      <c r="Y996" s="1367"/>
    </row>
    <row r="997" spans="4:25" s="1363" customFormat="1">
      <c r="D997" s="1367"/>
      <c r="Y997" s="1367"/>
    </row>
    <row r="998" spans="4:25" s="1363" customFormat="1">
      <c r="D998" s="1367"/>
      <c r="Y998" s="1367"/>
    </row>
    <row r="999" spans="4:25" s="1363" customFormat="1">
      <c r="D999" s="1367"/>
      <c r="Y999" s="1367"/>
    </row>
    <row r="1000" spans="4:25" s="1363" customFormat="1">
      <c r="D1000" s="1367"/>
      <c r="Y1000" s="1367"/>
    </row>
  </sheetData>
  <sheetProtection password="CB61" sheet="1" objects="1" scenarios="1" selectLockedCells="1"/>
  <conditionalFormatting sqref="Z20">
    <cfRule type="expression" dxfId="1131" priority="1" stopIfTrue="1">
      <formula>NOT($B$23)</formula>
    </cfRule>
  </conditionalFormatting>
  <conditionalFormatting sqref="Z19">
    <cfRule type="expression" dxfId="1130" priority="13" stopIfTrue="1">
      <formula>NOT(AND($B$23,$B$47))</formula>
    </cfRule>
  </conditionalFormatting>
  <conditionalFormatting sqref="T20">
    <cfRule type="expression" dxfId="1129" priority="2" stopIfTrue="1">
      <formula>NOT($B$24)</formula>
    </cfRule>
  </conditionalFormatting>
  <conditionalFormatting sqref="T19">
    <cfRule type="expression" dxfId="1128" priority="14" stopIfTrue="1">
      <formula>NOT(AND($B$24,$B$48))</formula>
    </cfRule>
  </conditionalFormatting>
  <conditionalFormatting sqref="Y20">
    <cfRule type="expression" dxfId="1127" priority="3" stopIfTrue="1">
      <formula>NOT($B$25)</formula>
    </cfRule>
  </conditionalFormatting>
  <conditionalFormatting sqref="Y19">
    <cfRule type="expression" dxfId="1126" priority="15" stopIfTrue="1">
      <formula>NOT(AND($B$25,$B$49))</formula>
    </cfRule>
  </conditionalFormatting>
  <conditionalFormatting sqref="S20">
    <cfRule type="expression" dxfId="1125" priority="4" stopIfTrue="1">
      <formula>NOT($B$26)</formula>
    </cfRule>
  </conditionalFormatting>
  <conditionalFormatting sqref="S19">
    <cfRule type="expression" dxfId="1124" priority="16" stopIfTrue="1">
      <formula>NOT(AND($B$26,$B$50))</formula>
    </cfRule>
  </conditionalFormatting>
  <conditionalFormatting sqref="X20">
    <cfRule type="expression" dxfId="1123" priority="5" stopIfTrue="1">
      <formula>NOT($B$27)</formula>
    </cfRule>
  </conditionalFormatting>
  <conditionalFormatting sqref="X19">
    <cfRule type="expression" dxfId="1122" priority="17" stopIfTrue="1">
      <formula>NOT(AND($B$27,$B$51))</formula>
    </cfRule>
  </conditionalFormatting>
  <conditionalFormatting sqref="R20">
    <cfRule type="expression" dxfId="1121" priority="6" stopIfTrue="1">
      <formula>NOT($B$28)</formula>
    </cfRule>
  </conditionalFormatting>
  <conditionalFormatting sqref="R19">
    <cfRule type="expression" dxfId="1120" priority="18" stopIfTrue="1">
      <formula>NOT(AND($B$28,$B$52))</formula>
    </cfRule>
  </conditionalFormatting>
  <conditionalFormatting sqref="W20">
    <cfRule type="expression" dxfId="1119" priority="7" stopIfTrue="1">
      <formula>NOT($B$29)</formula>
    </cfRule>
  </conditionalFormatting>
  <conditionalFormatting sqref="W19">
    <cfRule type="expression" dxfId="1118" priority="19" stopIfTrue="1">
      <formula>NOT(AND($B$29,$B$53))</formula>
    </cfRule>
  </conditionalFormatting>
  <conditionalFormatting sqref="Q20">
    <cfRule type="expression" dxfId="1117" priority="8" stopIfTrue="1">
      <formula>NOT($B$30)</formula>
    </cfRule>
  </conditionalFormatting>
  <conditionalFormatting sqref="Q19">
    <cfRule type="expression" dxfId="1116" priority="20" stopIfTrue="1">
      <formula>NOT(AND($B$30,$B$54))</formula>
    </cfRule>
  </conditionalFormatting>
  <conditionalFormatting sqref="V20">
    <cfRule type="expression" dxfId="1115" priority="9" stopIfTrue="1">
      <formula>NOT($B$31)</formula>
    </cfRule>
  </conditionalFormatting>
  <conditionalFormatting sqref="V19">
    <cfRule type="expression" dxfId="1114" priority="21" stopIfTrue="1">
      <formula>NOT(AND($B$31,$B$55))</formula>
    </cfRule>
  </conditionalFormatting>
  <conditionalFormatting sqref="P20">
    <cfRule type="expression" dxfId="1113" priority="10" stopIfTrue="1">
      <formula>NOT($B$32)</formula>
    </cfRule>
  </conditionalFormatting>
  <conditionalFormatting sqref="P19">
    <cfRule type="expression" dxfId="1112" priority="22" stopIfTrue="1">
      <formula>NOT(AND($B$32,$B$56))</formula>
    </cfRule>
  </conditionalFormatting>
  <conditionalFormatting sqref="U20">
    <cfRule type="expression" dxfId="1111" priority="11" stopIfTrue="1">
      <formula>NOT($B$33)</formula>
    </cfRule>
  </conditionalFormatting>
  <conditionalFormatting sqref="U19">
    <cfRule type="expression" dxfId="1110" priority="23" stopIfTrue="1">
      <formula>NOT(AND($B$33,$B$57))</formula>
    </cfRule>
  </conditionalFormatting>
  <conditionalFormatting sqref="O20">
    <cfRule type="expression" dxfId="1109" priority="12" stopIfTrue="1">
      <formula>NOT($B$34)</formula>
    </cfRule>
  </conditionalFormatting>
  <conditionalFormatting sqref="O19">
    <cfRule type="expression" dxfId="1108" priority="24" stopIfTrue="1">
      <formula>NOT(AND($B$34,$B$58))</formula>
    </cfRule>
  </conditionalFormatting>
  <conditionalFormatting sqref="N20">
    <cfRule type="expression" dxfId="1107" priority="30" stopIfTrue="1">
      <formula>NOT(AND($B$35,$B$65))</formula>
    </cfRule>
  </conditionalFormatting>
  <conditionalFormatting sqref="N19">
    <cfRule type="expression" dxfId="1106" priority="29" stopIfTrue="1">
      <formula>NOT(AND(AND($B$35,$B$47),$B$65))</formula>
    </cfRule>
  </conditionalFormatting>
  <conditionalFormatting sqref="H20">
    <cfRule type="expression" dxfId="1105" priority="32" stopIfTrue="1">
      <formula>NOT(AND($B$36,$B$66))</formula>
    </cfRule>
  </conditionalFormatting>
  <conditionalFormatting sqref="H19">
    <cfRule type="expression" dxfId="1104" priority="31" stopIfTrue="1">
      <formula>NOT(AND(AND($B$36,$B$48),$B$66))</formula>
    </cfRule>
  </conditionalFormatting>
  <conditionalFormatting sqref="M20">
    <cfRule type="expression" dxfId="1103" priority="34" stopIfTrue="1">
      <formula>NOT(AND($B$37,$B$67))</formula>
    </cfRule>
  </conditionalFormatting>
  <conditionalFormatting sqref="M19">
    <cfRule type="expression" dxfId="1102" priority="33" stopIfTrue="1">
      <formula>NOT(AND(AND($B$37,$B$49),$B$67))</formula>
    </cfRule>
  </conditionalFormatting>
  <conditionalFormatting sqref="G20">
    <cfRule type="expression" dxfId="1101" priority="36" stopIfTrue="1">
      <formula>NOT(AND($B$38,$B$68))</formula>
    </cfRule>
  </conditionalFormatting>
  <conditionalFormatting sqref="G19">
    <cfRule type="expression" dxfId="1100" priority="35" stopIfTrue="1">
      <formula>NOT(AND(AND($B$38,$B$50),$B$68))</formula>
    </cfRule>
  </conditionalFormatting>
  <conditionalFormatting sqref="L20">
    <cfRule type="expression" dxfId="1099" priority="38" stopIfTrue="1">
      <formula>NOT(AND($B$39,$B$69))</formula>
    </cfRule>
  </conditionalFormatting>
  <conditionalFormatting sqref="L19">
    <cfRule type="expression" dxfId="1098" priority="37" stopIfTrue="1">
      <formula>NOT(AND(AND($B$39,$B$51),$B$69))</formula>
    </cfRule>
  </conditionalFormatting>
  <conditionalFormatting sqref="F20">
    <cfRule type="expression" dxfId="1097" priority="40" stopIfTrue="1">
      <formula>NOT(AND($B$40,$B$70))</formula>
    </cfRule>
  </conditionalFormatting>
  <conditionalFormatting sqref="F19">
    <cfRule type="expression" dxfId="1096" priority="39" stopIfTrue="1">
      <formula>NOT(AND(AND($B$40,$B$52),$B$70))</formula>
    </cfRule>
  </conditionalFormatting>
  <conditionalFormatting sqref="K20">
    <cfRule type="expression" dxfId="1095" priority="42" stopIfTrue="1">
      <formula>NOT(AND($B$41,$B$71))</formula>
    </cfRule>
  </conditionalFormatting>
  <conditionalFormatting sqref="K19">
    <cfRule type="expression" dxfId="1094" priority="41" stopIfTrue="1">
      <formula>NOT(AND(AND($B$41,$B$53),$B$71))</formula>
    </cfRule>
  </conditionalFormatting>
  <conditionalFormatting sqref="E20">
    <cfRule type="expression" dxfId="1093" priority="44" stopIfTrue="1">
      <formula>NOT(AND($B$42,$B$72))</formula>
    </cfRule>
  </conditionalFormatting>
  <conditionalFormatting sqref="E19">
    <cfRule type="expression" dxfId="1092" priority="43" stopIfTrue="1">
      <formula>NOT(AND(AND($B$42,$B$54),$B$72))</formula>
    </cfRule>
  </conditionalFormatting>
  <conditionalFormatting sqref="J20">
    <cfRule type="expression" dxfId="1091" priority="46" stopIfTrue="1">
      <formula>NOT(AND($B$43,$B$73))</formula>
    </cfRule>
  </conditionalFormatting>
  <conditionalFormatting sqref="J19">
    <cfRule type="expression" dxfId="1090" priority="45" stopIfTrue="1">
      <formula>NOT(AND(AND($B$43,$B$55),$B$73))</formula>
    </cfRule>
  </conditionalFormatting>
  <conditionalFormatting sqref="D20">
    <cfRule type="expression" dxfId="1089" priority="48" stopIfTrue="1">
      <formula>NOT(AND($B$44,$B$74))</formula>
    </cfRule>
  </conditionalFormatting>
  <conditionalFormatting sqref="D19">
    <cfRule type="expression" dxfId="1088" priority="47" stopIfTrue="1">
      <formula>NOT(AND(AND($B$44,$B$56),$B$74))</formula>
    </cfRule>
  </conditionalFormatting>
  <conditionalFormatting sqref="I20">
    <cfRule type="expression" dxfId="1087" priority="50" stopIfTrue="1">
      <formula>NOT(AND($B$45,$B$75))</formula>
    </cfRule>
  </conditionalFormatting>
  <conditionalFormatting sqref="I19">
    <cfRule type="expression" dxfId="1086" priority="49" stopIfTrue="1">
      <formula>NOT(AND(AND(AND($B$45,$B$57),$B$63),$B$75))</formula>
    </cfRule>
  </conditionalFormatting>
  <conditionalFormatting sqref="C20">
    <cfRule type="expression" dxfId="1085" priority="52" stopIfTrue="1">
      <formula>NOT(AND($B$46,$B$76))</formula>
    </cfRule>
  </conditionalFormatting>
  <conditionalFormatting sqref="C19">
    <cfRule type="expression" dxfId="1084" priority="51" stopIfTrue="1">
      <formula>NOT(AND(AND(AND($B$46,$B$58),$B$64),$B$76))</formula>
    </cfRule>
  </conditionalFormatting>
  <conditionalFormatting sqref="I13">
    <cfRule type="expression" dxfId="1083" priority="25" stopIfTrue="1">
      <formula>NOT($B$59)</formula>
    </cfRule>
  </conditionalFormatting>
  <conditionalFormatting sqref="C13">
    <cfRule type="expression" dxfId="1082" priority="26" stopIfTrue="1">
      <formula>NOT($B$60)</formula>
    </cfRule>
  </conditionalFormatting>
  <conditionalFormatting sqref="I16">
    <cfRule type="expression" dxfId="1081" priority="27" stopIfTrue="1">
      <formula>NOT($B$61)</formula>
    </cfRule>
  </conditionalFormatting>
  <conditionalFormatting sqref="C16">
    <cfRule type="expression" dxfId="1080" priority="28" stopIfTrue="1">
      <formula>NOT($B$62)</formula>
    </cfRule>
  </conditionalFormatting>
  <printOptions horizontalCentered="1" verticalCentered="1"/>
  <pageMargins left="0.75" right="0.75" top="1" bottom="1" header="0.5" footer="0.5"/>
  <pageSetup paperSize="9" scale="33" orientation="landscape" horizontalDpi="4294967292" r:id="rId1"/>
  <headerFooter alignWithMargins="0">
    <oddHeader xml:space="preserve">&amp;C&amp;"Miriam,Regular"&amp;A
</oddHeader>
    <oddFooter>Page &amp;P</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H11" sqref="H11"/>
    </sheetView>
  </sheetViews>
  <sheetFormatPr defaultColWidth="7.75" defaultRowHeight="11.25"/>
  <cols>
    <col min="1" max="1" width="4.75" style="60" bestFit="1" customWidth="1"/>
    <col min="2" max="2" width="50.125" style="60" bestFit="1" customWidth="1"/>
    <col min="3" max="3" width="13.375" style="60" customWidth="1"/>
    <col min="4" max="4" width="8.875" style="60" bestFit="1" customWidth="1"/>
    <col min="5" max="5" width="8.875" style="154" bestFit="1" customWidth="1"/>
    <col min="6" max="6" width="9.125" style="60" bestFit="1" customWidth="1"/>
    <col min="7" max="8" width="8.875" style="60" bestFit="1" customWidth="1"/>
    <col min="9" max="9" width="9" style="60" bestFit="1" customWidth="1"/>
    <col min="10" max="10" width="8.875" style="60" bestFit="1" customWidth="1"/>
    <col min="11" max="11" width="8.875" style="154" bestFit="1" customWidth="1"/>
    <col min="12" max="12" width="9.125" style="60" bestFit="1" customWidth="1"/>
    <col min="13" max="14" width="8.875" style="60" bestFit="1" customWidth="1"/>
    <col min="15" max="15" width="9" style="60" bestFit="1" customWidth="1"/>
    <col min="16" max="17" width="8.875" style="60" bestFit="1" customWidth="1"/>
    <col min="18" max="18" width="9.125" style="60" bestFit="1" customWidth="1"/>
    <col min="19" max="19" width="8.875" style="60" bestFit="1" customWidth="1"/>
    <col min="20" max="20" width="8.875" style="154" bestFit="1" customWidth="1"/>
    <col min="21" max="21" width="9" style="60" bestFit="1" customWidth="1"/>
    <col min="22" max="22" width="50.125" style="60" bestFit="1" customWidth="1"/>
    <col min="23" max="23" width="13.375" style="60" customWidth="1"/>
    <col min="24" max="24" width="5.75" style="60" bestFit="1" customWidth="1"/>
    <col min="25" max="1000" width="7.75" style="1363"/>
    <col min="1001" max="16384" width="7.75" style="60"/>
  </cols>
  <sheetData>
    <row r="1" spans="1:24" ht="20.25">
      <c r="A1" s="56"/>
      <c r="B1" s="57" t="s">
        <v>272</v>
      </c>
      <c r="C1" s="51"/>
      <c r="D1" s="58"/>
      <c r="E1" s="58"/>
      <c r="F1" s="58"/>
      <c r="G1" s="58"/>
      <c r="H1" s="58"/>
      <c r="I1" s="56"/>
      <c r="J1" s="58"/>
      <c r="K1" s="58"/>
      <c r="L1" s="58"/>
      <c r="M1" s="58"/>
      <c r="N1" s="58"/>
      <c r="O1" s="56"/>
      <c r="P1" s="56"/>
      <c r="Q1" s="58"/>
      <c r="R1" s="58"/>
      <c r="S1" s="58"/>
      <c r="T1" s="58"/>
      <c r="U1" s="58"/>
      <c r="V1" s="56"/>
      <c r="W1" s="59" t="s">
        <v>272</v>
      </c>
      <c r="X1" s="56"/>
    </row>
    <row r="2" spans="1:24" ht="13.15" customHeight="1">
      <c r="A2" s="56"/>
      <c r="B2" s="61"/>
      <c r="C2" s="51"/>
      <c r="D2" s="58"/>
      <c r="E2" s="58"/>
      <c r="F2" s="58"/>
      <c r="G2" s="58"/>
      <c r="H2" s="58"/>
      <c r="I2" s="62"/>
      <c r="J2" s="58"/>
      <c r="K2" s="58"/>
      <c r="L2" s="58"/>
      <c r="M2" s="58"/>
      <c r="N2" s="58"/>
      <c r="O2" s="62"/>
      <c r="P2" s="62"/>
      <c r="Q2" s="58"/>
      <c r="R2" s="58"/>
      <c r="S2" s="58"/>
      <c r="T2" s="58"/>
      <c r="U2" s="58"/>
      <c r="V2" s="56"/>
      <c r="W2" s="63"/>
      <c r="X2" s="56"/>
    </row>
    <row r="3" spans="1:24" ht="15.75">
      <c r="A3" s="56"/>
      <c r="B3" s="64" t="s">
        <v>169</v>
      </c>
      <c r="C3" s="51"/>
      <c r="D3" s="58"/>
      <c r="E3" s="58"/>
      <c r="F3" s="58"/>
      <c r="G3" s="58"/>
      <c r="H3" s="58"/>
      <c r="I3" s="65"/>
      <c r="J3" s="58"/>
      <c r="K3" s="58"/>
      <c r="L3" s="58"/>
      <c r="M3" s="58"/>
      <c r="N3" s="58"/>
      <c r="O3" s="65"/>
      <c r="P3" s="65"/>
      <c r="Q3" s="58"/>
      <c r="R3" s="58"/>
      <c r="S3" s="58"/>
      <c r="T3" s="58"/>
      <c r="U3" s="58"/>
      <c r="V3" s="56"/>
      <c r="W3" s="66" t="s">
        <v>169</v>
      </c>
      <c r="X3" s="56"/>
    </row>
    <row r="4" spans="1:24" ht="16.5" thickBot="1">
      <c r="A4" s="56"/>
      <c r="B4" s="64"/>
      <c r="C4" s="51"/>
      <c r="D4" s="58"/>
      <c r="E4" s="58"/>
      <c r="F4" s="58"/>
      <c r="G4" s="58"/>
      <c r="H4" s="58"/>
      <c r="I4" s="65"/>
      <c r="J4" s="58"/>
      <c r="K4" s="58"/>
      <c r="L4" s="58"/>
      <c r="M4" s="58"/>
      <c r="N4" s="58"/>
      <c r="O4" s="65"/>
      <c r="P4" s="65"/>
      <c r="Q4" s="58"/>
      <c r="R4" s="58"/>
      <c r="S4" s="58"/>
      <c r="T4" s="58"/>
      <c r="U4" s="58"/>
      <c r="V4" s="56"/>
      <c r="W4" s="66"/>
      <c r="X4" s="56"/>
    </row>
    <row r="5" spans="1:24" ht="14.25" thickTop="1" thickBot="1">
      <c r="A5" s="56"/>
      <c r="B5" s="314"/>
      <c r="C5" s="51"/>
      <c r="D5" s="843">
        <f>DATE(INT(TEXT(DATE(YEAR(L0!$E$34),MONTH(L0!$E$34)-12,DAY(L0!$E$34)),"YYYY")),12+1,1)-1</f>
        <v>42004</v>
      </c>
      <c r="E5" s="844"/>
      <c r="F5" s="844"/>
      <c r="G5" s="844"/>
      <c r="H5" s="844"/>
      <c r="I5" s="843"/>
      <c r="J5" s="845">
        <f>DATE(YEAR(L0!$E$34),MONTH(L0!$E$34)-12+1,1)-1</f>
        <v>41820</v>
      </c>
      <c r="K5" s="811"/>
      <c r="L5" s="811"/>
      <c r="M5" s="811"/>
      <c r="N5" s="811"/>
      <c r="O5" s="846"/>
      <c r="P5" s="847">
        <f>L0!$E$34</f>
        <v>42185</v>
      </c>
      <c r="Q5" s="573"/>
      <c r="R5" s="573"/>
      <c r="S5" s="573"/>
      <c r="T5" s="573"/>
      <c r="U5" s="573"/>
      <c r="V5" s="56"/>
      <c r="W5" s="51"/>
      <c r="X5" s="56"/>
    </row>
    <row r="6" spans="1:24" ht="15.6" customHeight="1" thickTop="1">
      <c r="A6" s="75"/>
      <c r="B6" s="76"/>
      <c r="C6" s="77"/>
      <c r="D6" s="815"/>
      <c r="E6" s="816" t="s">
        <v>35458</v>
      </c>
      <c r="F6" s="816"/>
      <c r="G6" s="816"/>
      <c r="H6" s="816"/>
      <c r="I6" s="848"/>
      <c r="J6" s="849"/>
      <c r="K6" s="816" t="s">
        <v>35458</v>
      </c>
      <c r="L6" s="816"/>
      <c r="M6" s="816"/>
      <c r="N6" s="816"/>
      <c r="O6" s="818"/>
      <c r="P6" s="815"/>
      <c r="Q6" s="816" t="s">
        <v>35458</v>
      </c>
      <c r="R6" s="816"/>
      <c r="S6" s="816"/>
      <c r="T6" s="816"/>
      <c r="U6" s="816"/>
      <c r="V6" s="76"/>
      <c r="W6" s="82"/>
      <c r="X6" s="83"/>
    </row>
    <row r="7" spans="1:24" ht="15.6" customHeight="1">
      <c r="A7" s="84"/>
      <c r="B7" s="850"/>
      <c r="C7" s="851"/>
      <c r="D7" s="167"/>
      <c r="E7" s="167"/>
      <c r="F7" s="819" t="s">
        <v>35457</v>
      </c>
      <c r="G7" s="820"/>
      <c r="H7" s="820"/>
      <c r="I7" s="852"/>
      <c r="J7" s="384"/>
      <c r="K7" s="167"/>
      <c r="L7" s="819" t="s">
        <v>35457</v>
      </c>
      <c r="M7" s="820"/>
      <c r="N7" s="820"/>
      <c r="O7" s="822"/>
      <c r="P7" s="167"/>
      <c r="Q7" s="167"/>
      <c r="R7" s="819" t="s">
        <v>35457</v>
      </c>
      <c r="S7" s="820"/>
      <c r="T7" s="820"/>
      <c r="U7" s="820"/>
      <c r="V7" s="850"/>
      <c r="W7" s="853"/>
      <c r="X7" s="93"/>
    </row>
    <row r="8" spans="1:24" ht="15.6" customHeight="1">
      <c r="A8" s="84"/>
      <c r="B8" s="85" t="s">
        <v>271</v>
      </c>
      <c r="C8" s="86"/>
      <c r="D8" s="167" t="s">
        <v>35793</v>
      </c>
      <c r="E8" s="167" t="s">
        <v>35794</v>
      </c>
      <c r="F8" s="168" t="s">
        <v>35793</v>
      </c>
      <c r="G8" s="168" t="s">
        <v>35795</v>
      </c>
      <c r="H8" s="168"/>
      <c r="I8" s="169"/>
      <c r="J8" s="384" t="s">
        <v>35793</v>
      </c>
      <c r="K8" s="167" t="s">
        <v>35794</v>
      </c>
      <c r="L8" s="168" t="s">
        <v>35793</v>
      </c>
      <c r="M8" s="168" t="s">
        <v>35795</v>
      </c>
      <c r="N8" s="168"/>
      <c r="O8" s="329"/>
      <c r="P8" s="167" t="s">
        <v>35793</v>
      </c>
      <c r="Q8" s="167" t="s">
        <v>35794</v>
      </c>
      <c r="R8" s="168" t="s">
        <v>35793</v>
      </c>
      <c r="S8" s="168" t="s">
        <v>35795</v>
      </c>
      <c r="T8" s="168"/>
      <c r="U8" s="168"/>
      <c r="V8" s="85" t="s">
        <v>271</v>
      </c>
      <c r="W8" s="92"/>
      <c r="X8" s="93"/>
    </row>
    <row r="9" spans="1:24" ht="15.6" customHeight="1" thickBot="1">
      <c r="A9" s="84"/>
      <c r="B9" s="52"/>
      <c r="C9" s="54"/>
      <c r="D9" s="96" t="s">
        <v>35796</v>
      </c>
      <c r="E9" s="96" t="s">
        <v>35797</v>
      </c>
      <c r="F9" s="97" t="s">
        <v>35796</v>
      </c>
      <c r="G9" s="97" t="s">
        <v>969</v>
      </c>
      <c r="H9" s="97" t="s">
        <v>35798</v>
      </c>
      <c r="I9" s="98" t="s">
        <v>35799</v>
      </c>
      <c r="J9" s="551" t="s">
        <v>35796</v>
      </c>
      <c r="K9" s="96" t="s">
        <v>35797</v>
      </c>
      <c r="L9" s="97" t="s">
        <v>35796</v>
      </c>
      <c r="M9" s="97" t="s">
        <v>969</v>
      </c>
      <c r="N9" s="97" t="s">
        <v>35798</v>
      </c>
      <c r="O9" s="331" t="s">
        <v>35799</v>
      </c>
      <c r="P9" s="96" t="s">
        <v>35796</v>
      </c>
      <c r="Q9" s="96" t="s">
        <v>35797</v>
      </c>
      <c r="R9" s="97" t="s">
        <v>35796</v>
      </c>
      <c r="S9" s="97" t="s">
        <v>969</v>
      </c>
      <c r="T9" s="97" t="s">
        <v>35798</v>
      </c>
      <c r="U9" s="97" t="s">
        <v>35799</v>
      </c>
      <c r="V9" s="52"/>
      <c r="W9" s="53"/>
      <c r="X9" s="55"/>
    </row>
    <row r="10" spans="1:24" ht="15.6" customHeight="1" thickTop="1" thickBot="1">
      <c r="A10" s="102" t="s">
        <v>35817</v>
      </c>
      <c r="B10" s="103"/>
      <c r="C10" s="104"/>
      <c r="D10" s="105" t="s">
        <v>35700</v>
      </c>
      <c r="E10" s="106" t="s">
        <v>35701</v>
      </c>
      <c r="F10" s="106" t="s">
        <v>35702</v>
      </c>
      <c r="G10" s="106" t="s">
        <v>35703</v>
      </c>
      <c r="H10" s="106" t="s">
        <v>35704</v>
      </c>
      <c r="I10" s="107" t="s">
        <v>35705</v>
      </c>
      <c r="J10" s="386" t="s">
        <v>35058</v>
      </c>
      <c r="K10" s="106" t="s">
        <v>35059</v>
      </c>
      <c r="L10" s="106" t="s">
        <v>35060</v>
      </c>
      <c r="M10" s="106" t="s">
        <v>270</v>
      </c>
      <c r="N10" s="106" t="s">
        <v>269</v>
      </c>
      <c r="O10" s="552" t="s">
        <v>268</v>
      </c>
      <c r="P10" s="105" t="s">
        <v>35024</v>
      </c>
      <c r="Q10" s="106" t="s">
        <v>34980</v>
      </c>
      <c r="R10" s="106" t="s">
        <v>34981</v>
      </c>
      <c r="S10" s="106" t="s">
        <v>264</v>
      </c>
      <c r="T10" s="106" t="s">
        <v>263</v>
      </c>
      <c r="U10" s="106" t="s">
        <v>262</v>
      </c>
      <c r="V10" s="103"/>
      <c r="W10" s="110"/>
      <c r="X10" s="111" t="s">
        <v>35818</v>
      </c>
    </row>
    <row r="11" spans="1:24" ht="15.6" customHeight="1" thickTop="1">
      <c r="A11" s="112">
        <v>1</v>
      </c>
      <c r="B11" s="121" t="s">
        <v>35819</v>
      </c>
      <c r="C11" s="114" t="s">
        <v>35820</v>
      </c>
      <c r="D11" s="115">
        <f>SUM(E11:F11)</f>
        <v>3350400</v>
      </c>
      <c r="E11" s="116">
        <v>535700</v>
      </c>
      <c r="F11" s="289">
        <f>SUM(G11:I11)</f>
        <v>2814700</v>
      </c>
      <c r="G11" s="116">
        <v>103100</v>
      </c>
      <c r="H11" s="116">
        <v>0</v>
      </c>
      <c r="I11" s="117">
        <v>2711600</v>
      </c>
      <c r="J11" s="854">
        <f>SUM(K11:L11)</f>
        <v>3330900</v>
      </c>
      <c r="K11" s="116">
        <v>504800</v>
      </c>
      <c r="L11" s="289">
        <f>SUM(M11:O11)</f>
        <v>2826100</v>
      </c>
      <c r="M11" s="116">
        <v>92300</v>
      </c>
      <c r="N11" s="116">
        <v>0</v>
      </c>
      <c r="O11" s="423">
        <v>2733800</v>
      </c>
      <c r="P11" s="115">
        <f>SUM(Q11:R11)</f>
        <v>3607300</v>
      </c>
      <c r="Q11" s="116">
        <v>698900</v>
      </c>
      <c r="R11" s="289">
        <f>SUM(S11:U11)</f>
        <v>2908400</v>
      </c>
      <c r="S11" s="116">
        <v>101500</v>
      </c>
      <c r="T11" s="116">
        <v>0</v>
      </c>
      <c r="U11" s="116">
        <v>2806900</v>
      </c>
      <c r="V11" s="829" t="s">
        <v>35819</v>
      </c>
      <c r="W11" s="855" t="s">
        <v>35820</v>
      </c>
      <c r="X11" s="120">
        <v>1</v>
      </c>
    </row>
    <row r="12" spans="1:24" ht="15.6" customHeight="1">
      <c r="A12" s="112">
        <v>2</v>
      </c>
      <c r="B12" s="121" t="s">
        <v>35821</v>
      </c>
      <c r="C12" s="122" t="s">
        <v>35822</v>
      </c>
      <c r="D12" s="123">
        <f>SUM(E12:F12)</f>
        <v>8699000</v>
      </c>
      <c r="E12" s="124">
        <v>0</v>
      </c>
      <c r="F12" s="131">
        <f>SUM(G12:I12)</f>
        <v>8699000</v>
      </c>
      <c r="G12" s="124">
        <v>7587000</v>
      </c>
      <c r="H12" s="124">
        <v>0</v>
      </c>
      <c r="I12" s="125">
        <v>1112000</v>
      </c>
      <c r="J12" s="856">
        <f>SUM(K12:L12)</f>
        <v>8737800</v>
      </c>
      <c r="K12" s="124">
        <v>0</v>
      </c>
      <c r="L12" s="131">
        <f>SUM(M12:O12)</f>
        <v>8737800</v>
      </c>
      <c r="M12" s="124">
        <v>7594700</v>
      </c>
      <c r="N12" s="124">
        <v>0</v>
      </c>
      <c r="O12" s="424">
        <v>1143100</v>
      </c>
      <c r="P12" s="123">
        <f>SUM(Q12:R12)</f>
        <v>8994200</v>
      </c>
      <c r="Q12" s="124">
        <v>0</v>
      </c>
      <c r="R12" s="131">
        <f>SUM(S12:U12)</f>
        <v>8994200</v>
      </c>
      <c r="S12" s="124">
        <v>7909200</v>
      </c>
      <c r="T12" s="124">
        <v>0</v>
      </c>
      <c r="U12" s="124">
        <v>1085000</v>
      </c>
      <c r="V12" s="829" t="s">
        <v>35821</v>
      </c>
      <c r="W12" s="857" t="s">
        <v>35822</v>
      </c>
      <c r="X12" s="128">
        <v>2</v>
      </c>
    </row>
    <row r="13" spans="1:24" ht="15.6" customHeight="1">
      <c r="A13" s="112">
        <v>3</v>
      </c>
      <c r="B13" s="121" t="s">
        <v>35823</v>
      </c>
      <c r="C13" s="122" t="s">
        <v>35302</v>
      </c>
      <c r="D13" s="123">
        <f>SUM(E13:F13)</f>
        <v>0</v>
      </c>
      <c r="E13" s="124">
        <v>0</v>
      </c>
      <c r="F13" s="131">
        <f>SUM(G13:I13)</f>
        <v>0</v>
      </c>
      <c r="G13" s="124">
        <v>0</v>
      </c>
      <c r="H13" s="124">
        <v>0</v>
      </c>
      <c r="I13" s="125">
        <v>0</v>
      </c>
      <c r="J13" s="856">
        <f>SUM(K13:L13)</f>
        <v>0</v>
      </c>
      <c r="K13" s="124">
        <v>0</v>
      </c>
      <c r="L13" s="131">
        <f>SUM(M13:O13)</f>
        <v>0</v>
      </c>
      <c r="M13" s="124">
        <v>0</v>
      </c>
      <c r="N13" s="124">
        <v>0</v>
      </c>
      <c r="O13" s="424">
        <v>0</v>
      </c>
      <c r="P13" s="123">
        <f>SUM(Q13:R13)</f>
        <v>0</v>
      </c>
      <c r="Q13" s="124">
        <v>0</v>
      </c>
      <c r="R13" s="131">
        <f>SUM(S13:U13)</f>
        <v>0</v>
      </c>
      <c r="S13" s="124">
        <v>0</v>
      </c>
      <c r="T13" s="124">
        <v>0</v>
      </c>
      <c r="U13" s="124">
        <v>0</v>
      </c>
      <c r="V13" s="829" t="s">
        <v>35823</v>
      </c>
      <c r="W13" s="857" t="s">
        <v>35302</v>
      </c>
      <c r="X13" s="128">
        <v>3</v>
      </c>
    </row>
    <row r="14" spans="1:24" ht="15.6" customHeight="1">
      <c r="A14" s="112">
        <v>4</v>
      </c>
      <c r="B14" s="253" t="s">
        <v>35824</v>
      </c>
      <c r="C14" s="130"/>
      <c r="D14" s="858">
        <f t="shared" ref="D14:U14" si="0">SUM(D11:D12)</f>
        <v>12049400</v>
      </c>
      <c r="E14" s="859">
        <f t="shared" si="0"/>
        <v>535700</v>
      </c>
      <c r="F14" s="859">
        <f t="shared" si="0"/>
        <v>11513700</v>
      </c>
      <c r="G14" s="859">
        <f t="shared" si="0"/>
        <v>7690100</v>
      </c>
      <c r="H14" s="859">
        <f t="shared" si="0"/>
        <v>0</v>
      </c>
      <c r="I14" s="860">
        <f t="shared" si="0"/>
        <v>3823600</v>
      </c>
      <c r="J14" s="861">
        <f t="shared" si="0"/>
        <v>12068700</v>
      </c>
      <c r="K14" s="859">
        <f t="shared" si="0"/>
        <v>504800</v>
      </c>
      <c r="L14" s="859">
        <f t="shared" si="0"/>
        <v>11563900</v>
      </c>
      <c r="M14" s="859">
        <f t="shared" si="0"/>
        <v>7687000</v>
      </c>
      <c r="N14" s="859">
        <f t="shared" si="0"/>
        <v>0</v>
      </c>
      <c r="O14" s="862">
        <f t="shared" si="0"/>
        <v>3876900</v>
      </c>
      <c r="P14" s="858">
        <f t="shared" si="0"/>
        <v>12601500</v>
      </c>
      <c r="Q14" s="859">
        <f t="shared" si="0"/>
        <v>698900</v>
      </c>
      <c r="R14" s="859">
        <f t="shared" si="0"/>
        <v>11902600</v>
      </c>
      <c r="S14" s="859">
        <f t="shared" si="0"/>
        <v>8010700</v>
      </c>
      <c r="T14" s="859">
        <f t="shared" si="0"/>
        <v>0</v>
      </c>
      <c r="U14" s="859">
        <f t="shared" si="0"/>
        <v>3891900</v>
      </c>
      <c r="V14" s="863" t="s">
        <v>35824</v>
      </c>
      <c r="W14" s="864"/>
      <c r="X14" s="128">
        <v>4</v>
      </c>
    </row>
    <row r="15" spans="1:24" ht="15.6" customHeight="1">
      <c r="A15" s="112">
        <v>5</v>
      </c>
      <c r="B15" s="121" t="s">
        <v>35819</v>
      </c>
      <c r="C15" s="122" t="s">
        <v>35825</v>
      </c>
      <c r="D15" s="123">
        <f>SUM(E15:F15)</f>
        <v>63800</v>
      </c>
      <c r="E15" s="124">
        <v>0</v>
      </c>
      <c r="F15" s="131">
        <f>SUM(G15:I15)</f>
        <v>63800</v>
      </c>
      <c r="G15" s="124">
        <v>9400</v>
      </c>
      <c r="H15" s="124">
        <v>0</v>
      </c>
      <c r="I15" s="125">
        <v>54400</v>
      </c>
      <c r="J15" s="856">
        <f>SUM(K15:L15)</f>
        <v>55000</v>
      </c>
      <c r="K15" s="124">
        <v>0</v>
      </c>
      <c r="L15" s="131">
        <f>SUM(M15:O15)</f>
        <v>55000</v>
      </c>
      <c r="M15" s="124">
        <v>7200</v>
      </c>
      <c r="N15" s="124">
        <v>0</v>
      </c>
      <c r="O15" s="424">
        <v>47800</v>
      </c>
      <c r="P15" s="123">
        <f>SUM(Q15:R15)</f>
        <v>57400</v>
      </c>
      <c r="Q15" s="124">
        <v>0</v>
      </c>
      <c r="R15" s="131">
        <f>SUM(S15:U15)</f>
        <v>57400</v>
      </c>
      <c r="S15" s="124">
        <v>7600</v>
      </c>
      <c r="T15" s="124">
        <v>0</v>
      </c>
      <c r="U15" s="124">
        <v>49800</v>
      </c>
      <c r="V15" s="829" t="s">
        <v>35819</v>
      </c>
      <c r="W15" s="857" t="s">
        <v>35825</v>
      </c>
      <c r="X15" s="128">
        <v>5</v>
      </c>
    </row>
    <row r="16" spans="1:24" ht="15.6" customHeight="1">
      <c r="A16" s="112">
        <v>6</v>
      </c>
      <c r="B16" s="121" t="s">
        <v>35821</v>
      </c>
      <c r="C16" s="122" t="s">
        <v>35826</v>
      </c>
      <c r="D16" s="123">
        <f>SUM(E16:F16)</f>
        <v>76600</v>
      </c>
      <c r="E16" s="124">
        <v>0</v>
      </c>
      <c r="F16" s="131">
        <f>SUM(G16:I16)</f>
        <v>76600</v>
      </c>
      <c r="G16" s="124">
        <v>57600</v>
      </c>
      <c r="H16" s="124">
        <v>0</v>
      </c>
      <c r="I16" s="125">
        <v>19000</v>
      </c>
      <c r="J16" s="856">
        <f>SUM(K16:L16)</f>
        <v>50900</v>
      </c>
      <c r="K16" s="124">
        <v>0</v>
      </c>
      <c r="L16" s="131">
        <f>SUM(M16:O16)</f>
        <v>50900</v>
      </c>
      <c r="M16" s="124">
        <v>35700</v>
      </c>
      <c r="N16" s="124">
        <v>0</v>
      </c>
      <c r="O16" s="424">
        <v>15200</v>
      </c>
      <c r="P16" s="123">
        <f>SUM(Q16:R16)</f>
        <v>68700</v>
      </c>
      <c r="Q16" s="124">
        <v>0</v>
      </c>
      <c r="R16" s="131">
        <f>SUM(S16:U16)</f>
        <v>68700</v>
      </c>
      <c r="S16" s="124">
        <v>54200</v>
      </c>
      <c r="T16" s="124">
        <v>0</v>
      </c>
      <c r="U16" s="124">
        <v>14500</v>
      </c>
      <c r="V16" s="829" t="s">
        <v>35821</v>
      </c>
      <c r="W16" s="857" t="s">
        <v>35826</v>
      </c>
      <c r="X16" s="128">
        <v>6</v>
      </c>
    </row>
    <row r="17" spans="1:24" ht="15.6" customHeight="1">
      <c r="A17" s="112">
        <v>7</v>
      </c>
      <c r="B17" s="121" t="s">
        <v>35827</v>
      </c>
      <c r="C17" s="122" t="s">
        <v>35302</v>
      </c>
      <c r="D17" s="123">
        <f>F17</f>
        <v>0</v>
      </c>
      <c r="E17" s="138">
        <v>0</v>
      </c>
      <c r="F17" s="131">
        <f>SUM(H17:I17)</f>
        <v>0</v>
      </c>
      <c r="G17" s="138">
        <v>0</v>
      </c>
      <c r="H17" s="124">
        <v>0</v>
      </c>
      <c r="I17" s="125">
        <v>0</v>
      </c>
      <c r="J17" s="856">
        <f>L17</f>
        <v>0</v>
      </c>
      <c r="K17" s="138">
        <v>0</v>
      </c>
      <c r="L17" s="131">
        <f>SUM(N17:O17)</f>
        <v>0</v>
      </c>
      <c r="M17" s="138">
        <v>0</v>
      </c>
      <c r="N17" s="124">
        <v>0</v>
      </c>
      <c r="O17" s="424">
        <v>0</v>
      </c>
      <c r="P17" s="123">
        <f>R17</f>
        <v>0</v>
      </c>
      <c r="Q17" s="138">
        <v>0</v>
      </c>
      <c r="R17" s="131">
        <f>SUM(T17:U17)</f>
        <v>0</v>
      </c>
      <c r="S17" s="138">
        <v>0</v>
      </c>
      <c r="T17" s="124">
        <v>0</v>
      </c>
      <c r="U17" s="124">
        <v>0</v>
      </c>
      <c r="V17" s="829" t="s">
        <v>35827</v>
      </c>
      <c r="W17" s="857" t="s">
        <v>35302</v>
      </c>
      <c r="X17" s="128">
        <v>7</v>
      </c>
    </row>
    <row r="18" spans="1:24" ht="15.6" customHeight="1">
      <c r="A18" s="112">
        <v>8</v>
      </c>
      <c r="B18" s="121" t="s">
        <v>35828</v>
      </c>
      <c r="C18" s="122"/>
      <c r="D18" s="137">
        <v>0</v>
      </c>
      <c r="E18" s="138">
        <v>0</v>
      </c>
      <c r="F18" s="138">
        <v>0</v>
      </c>
      <c r="G18" s="138">
        <v>0</v>
      </c>
      <c r="H18" s="124">
        <v>0</v>
      </c>
      <c r="I18" s="346">
        <v>0</v>
      </c>
      <c r="J18" s="865">
        <v>0</v>
      </c>
      <c r="K18" s="138">
        <v>0</v>
      </c>
      <c r="L18" s="138">
        <v>0</v>
      </c>
      <c r="M18" s="138">
        <v>0</v>
      </c>
      <c r="N18" s="124">
        <v>0</v>
      </c>
      <c r="O18" s="866">
        <v>0</v>
      </c>
      <c r="P18" s="137">
        <v>0</v>
      </c>
      <c r="Q18" s="138">
        <v>0</v>
      </c>
      <c r="R18" s="138">
        <v>0</v>
      </c>
      <c r="S18" s="138">
        <v>0</v>
      </c>
      <c r="T18" s="124">
        <v>0</v>
      </c>
      <c r="U18" s="138">
        <v>0</v>
      </c>
      <c r="V18" s="829" t="s">
        <v>35828</v>
      </c>
      <c r="W18" s="857"/>
      <c r="X18" s="128">
        <v>8</v>
      </c>
    </row>
    <row r="19" spans="1:24" ht="15.6" customHeight="1">
      <c r="A19" s="112">
        <v>9</v>
      </c>
      <c r="B19" s="121" t="s">
        <v>35829</v>
      </c>
      <c r="C19" s="122"/>
      <c r="D19" s="137">
        <v>0</v>
      </c>
      <c r="E19" s="138">
        <v>0</v>
      </c>
      <c r="F19" s="138">
        <v>0</v>
      </c>
      <c r="G19" s="138">
        <v>0</v>
      </c>
      <c r="H19" s="124">
        <v>0</v>
      </c>
      <c r="I19" s="346">
        <v>0</v>
      </c>
      <c r="J19" s="865">
        <v>0</v>
      </c>
      <c r="K19" s="138">
        <v>0</v>
      </c>
      <c r="L19" s="138">
        <v>0</v>
      </c>
      <c r="M19" s="138">
        <v>0</v>
      </c>
      <c r="N19" s="124">
        <v>0</v>
      </c>
      <c r="O19" s="866">
        <v>0</v>
      </c>
      <c r="P19" s="137">
        <v>0</v>
      </c>
      <c r="Q19" s="138">
        <v>0</v>
      </c>
      <c r="R19" s="138">
        <v>0</v>
      </c>
      <c r="S19" s="138">
        <v>0</v>
      </c>
      <c r="T19" s="124">
        <v>0</v>
      </c>
      <c r="U19" s="138">
        <v>0</v>
      </c>
      <c r="V19" s="829" t="s">
        <v>35829</v>
      </c>
      <c r="W19" s="857"/>
      <c r="X19" s="128">
        <v>9</v>
      </c>
    </row>
    <row r="20" spans="1:24" ht="15.6" customHeight="1" thickBot="1">
      <c r="A20" s="143">
        <v>10</v>
      </c>
      <c r="B20" s="144" t="s">
        <v>35830</v>
      </c>
      <c r="C20" s="145"/>
      <c r="D20" s="838">
        <f>SUM(E20:F20)</f>
        <v>140400</v>
      </c>
      <c r="E20" s="839">
        <f>SUM(E15:E16)</f>
        <v>0</v>
      </c>
      <c r="F20" s="839">
        <f>SUM(G20:I20)</f>
        <v>140400</v>
      </c>
      <c r="G20" s="839">
        <f>SUM(G15:G16)</f>
        <v>67000</v>
      </c>
      <c r="H20" s="839">
        <f>SUM(H15:H16)</f>
        <v>0</v>
      </c>
      <c r="I20" s="867">
        <f>SUM(I15:I16)</f>
        <v>73400</v>
      </c>
      <c r="J20" s="868">
        <f>SUM(K20:L20)</f>
        <v>105900</v>
      </c>
      <c r="K20" s="839">
        <f>SUM(K15:K16)</f>
        <v>0</v>
      </c>
      <c r="L20" s="839">
        <f>SUM(M20:O20)</f>
        <v>105900</v>
      </c>
      <c r="M20" s="839">
        <f>SUM(M15:M16)</f>
        <v>42900</v>
      </c>
      <c r="N20" s="839">
        <f>SUM(N15:N16)</f>
        <v>0</v>
      </c>
      <c r="O20" s="869">
        <f>SUM(O15:O16)</f>
        <v>63000</v>
      </c>
      <c r="P20" s="838">
        <f>SUM(Q20:R20)</f>
        <v>126100</v>
      </c>
      <c r="Q20" s="839">
        <f>SUM(Q15:Q16)</f>
        <v>0</v>
      </c>
      <c r="R20" s="839">
        <f>SUM(S20:U20)</f>
        <v>126100</v>
      </c>
      <c r="S20" s="839">
        <f>SUM(S15:S16)</f>
        <v>61800</v>
      </c>
      <c r="T20" s="839">
        <f>SUM(T15:T16)</f>
        <v>0</v>
      </c>
      <c r="U20" s="839">
        <f>SUM(U15:U16)</f>
        <v>64300</v>
      </c>
      <c r="V20" s="870" t="s">
        <v>35830</v>
      </c>
      <c r="W20" s="871"/>
      <c r="X20" s="152">
        <v>10</v>
      </c>
    </row>
    <row r="21" spans="1:24" s="1363" customFormat="1" ht="13.5" thickTop="1">
      <c r="A21" s="1364"/>
      <c r="B21" s="1365"/>
      <c r="C21" s="1365"/>
      <c r="D21" s="1364"/>
      <c r="E21" s="1366"/>
      <c r="F21" s="1364"/>
      <c r="G21" s="1364"/>
      <c r="H21" s="1364"/>
      <c r="I21" s="1364"/>
      <c r="J21" s="1364"/>
      <c r="K21" s="1366"/>
      <c r="L21" s="1364"/>
      <c r="M21" s="1364"/>
      <c r="N21" s="1364"/>
      <c r="O21" s="1364"/>
      <c r="P21" s="1364"/>
      <c r="Q21" s="1364"/>
      <c r="R21" s="1364"/>
      <c r="S21" s="1364"/>
      <c r="T21" s="1366"/>
      <c r="U21" s="1364"/>
      <c r="V21" s="1364"/>
      <c r="W21" s="1364"/>
      <c r="X21" s="1364"/>
    </row>
    <row r="22" spans="1:24" s="1363" customFormat="1">
      <c r="A22" s="1364"/>
      <c r="B22" s="1364"/>
      <c r="C22" s="1364"/>
      <c r="D22" s="1364"/>
      <c r="E22" s="1366"/>
      <c r="F22" s="1364"/>
      <c r="G22" s="1364"/>
      <c r="H22" s="1364"/>
      <c r="I22" s="1364"/>
      <c r="J22" s="1364"/>
      <c r="K22" s="1366"/>
      <c r="L22" s="1364"/>
      <c r="M22" s="1364"/>
      <c r="N22" s="1364"/>
      <c r="O22" s="1364"/>
      <c r="P22" s="1364"/>
      <c r="Q22" s="1364"/>
      <c r="R22" s="1364"/>
      <c r="S22" s="1364"/>
      <c r="T22" s="1366"/>
      <c r="U22" s="1364"/>
      <c r="V22" s="1364"/>
      <c r="W22" s="1364"/>
      <c r="X22" s="1364"/>
    </row>
    <row r="23" spans="1:24" s="1363" customFormat="1">
      <c r="A23" s="1364">
        <v>833</v>
      </c>
      <c r="B23" s="1364" t="b">
        <f>Check!$AR$834</f>
        <v>1</v>
      </c>
      <c r="C23" s="1364"/>
      <c r="D23" s="1364"/>
      <c r="E23" s="1366"/>
      <c r="F23" s="1364"/>
      <c r="G23" s="1364"/>
      <c r="H23" s="1364"/>
      <c r="I23" s="1364"/>
      <c r="J23" s="1364"/>
      <c r="K23" s="1366"/>
      <c r="L23" s="1364"/>
      <c r="M23" s="1364"/>
      <c r="N23" s="1364"/>
      <c r="O23" s="1364"/>
      <c r="P23" s="1364"/>
      <c r="Q23" s="1364"/>
      <c r="R23" s="1364"/>
      <c r="S23" s="1364"/>
      <c r="T23" s="1366"/>
      <c r="U23" s="1364"/>
      <c r="V23" s="1364"/>
      <c r="W23" s="1364"/>
      <c r="X23" s="1364"/>
    </row>
    <row r="24" spans="1:24" s="1363" customFormat="1">
      <c r="A24" s="1364">
        <v>834</v>
      </c>
      <c r="B24" s="1364" t="b">
        <f>Check!$AR$835</f>
        <v>1</v>
      </c>
      <c r="C24" s="1364"/>
      <c r="D24" s="1364"/>
      <c r="E24" s="1366"/>
      <c r="F24" s="1364"/>
      <c r="G24" s="1364"/>
      <c r="H24" s="1364"/>
      <c r="I24" s="1364"/>
      <c r="J24" s="1364"/>
      <c r="K24" s="1366"/>
      <c r="L24" s="1364"/>
      <c r="M24" s="1364"/>
      <c r="N24" s="1364"/>
      <c r="O24" s="1364"/>
      <c r="P24" s="1364"/>
      <c r="Q24" s="1364"/>
      <c r="R24" s="1364"/>
      <c r="S24" s="1364"/>
      <c r="T24" s="1366"/>
      <c r="U24" s="1364"/>
      <c r="V24" s="1364"/>
      <c r="W24" s="1364"/>
      <c r="X24" s="1364"/>
    </row>
    <row r="25" spans="1:24" s="1363" customFormat="1">
      <c r="A25" s="1364">
        <v>835</v>
      </c>
      <c r="B25" s="1364" t="b">
        <f>Check!$AR$836</f>
        <v>1</v>
      </c>
      <c r="C25" s="1364"/>
      <c r="D25" s="1364"/>
      <c r="E25" s="1366"/>
      <c r="F25" s="1364"/>
      <c r="G25" s="1364"/>
      <c r="H25" s="1364"/>
      <c r="I25" s="1364"/>
      <c r="J25" s="1364"/>
      <c r="K25" s="1366"/>
      <c r="L25" s="1364"/>
      <c r="M25" s="1364"/>
      <c r="N25" s="1364"/>
      <c r="O25" s="1364"/>
      <c r="P25" s="1364"/>
      <c r="Q25" s="1364"/>
      <c r="R25" s="1364"/>
      <c r="S25" s="1364"/>
      <c r="T25" s="1366"/>
      <c r="U25" s="1364"/>
      <c r="V25" s="1364"/>
      <c r="W25" s="1364"/>
      <c r="X25" s="1364"/>
    </row>
    <row r="26" spans="1:24" s="1363" customFormat="1">
      <c r="A26" s="1364">
        <v>836</v>
      </c>
      <c r="B26" s="1364" t="b">
        <f>Check!$AR$837</f>
        <v>1</v>
      </c>
      <c r="C26" s="1364"/>
      <c r="D26" s="1364"/>
      <c r="E26" s="1366"/>
      <c r="F26" s="1364"/>
      <c r="G26" s="1364"/>
      <c r="H26" s="1364"/>
      <c r="I26" s="1364"/>
      <c r="J26" s="1364"/>
      <c r="K26" s="1366"/>
      <c r="L26" s="1364"/>
      <c r="M26" s="1364"/>
      <c r="N26" s="1364"/>
      <c r="O26" s="1364"/>
      <c r="P26" s="1364"/>
      <c r="Q26" s="1364"/>
      <c r="R26" s="1364"/>
      <c r="S26" s="1364"/>
      <c r="T26" s="1366"/>
      <c r="U26" s="1364"/>
      <c r="V26" s="1364"/>
      <c r="W26" s="1364"/>
      <c r="X26" s="1364"/>
    </row>
    <row r="27" spans="1:24" s="1363" customFormat="1">
      <c r="A27" s="1364">
        <v>837</v>
      </c>
      <c r="B27" s="1364" t="b">
        <f>Check!$AR$838</f>
        <v>1</v>
      </c>
      <c r="C27" s="1364"/>
      <c r="D27" s="1364"/>
      <c r="E27" s="1366"/>
      <c r="F27" s="1364"/>
      <c r="G27" s="1364"/>
      <c r="H27" s="1364"/>
      <c r="I27" s="1364"/>
      <c r="J27" s="1364"/>
      <c r="K27" s="1366"/>
      <c r="L27" s="1364"/>
      <c r="M27" s="1364"/>
      <c r="N27" s="1364"/>
      <c r="O27" s="1364"/>
      <c r="P27" s="1364"/>
      <c r="Q27" s="1364"/>
      <c r="R27" s="1364"/>
      <c r="S27" s="1364"/>
      <c r="T27" s="1366"/>
      <c r="U27" s="1364"/>
      <c r="V27" s="1364"/>
      <c r="W27" s="1364"/>
      <c r="X27" s="1364"/>
    </row>
    <row r="28" spans="1:24" s="1363" customFormat="1">
      <c r="A28" s="1364">
        <v>838</v>
      </c>
      <c r="B28" s="1364" t="b">
        <f>Check!$AR$839</f>
        <v>1</v>
      </c>
      <c r="C28" s="1364"/>
      <c r="D28" s="1364"/>
      <c r="E28" s="1366"/>
      <c r="F28" s="1364"/>
      <c r="G28" s="1364"/>
      <c r="H28" s="1364"/>
      <c r="I28" s="1364"/>
      <c r="J28" s="1364"/>
      <c r="K28" s="1366"/>
      <c r="L28" s="1364"/>
      <c r="M28" s="1364"/>
      <c r="N28" s="1364"/>
      <c r="O28" s="1364"/>
      <c r="P28" s="1364"/>
      <c r="Q28" s="1364"/>
      <c r="R28" s="1364"/>
      <c r="S28" s="1364"/>
      <c r="T28" s="1366"/>
      <c r="U28" s="1364"/>
      <c r="V28" s="1364"/>
      <c r="W28" s="1364"/>
      <c r="X28" s="1364"/>
    </row>
    <row r="29" spans="1:24" s="1363" customFormat="1">
      <c r="A29" s="1364">
        <v>839</v>
      </c>
      <c r="B29" s="1364" t="b">
        <f>Check!$AR$840</f>
        <v>1</v>
      </c>
      <c r="C29" s="1364"/>
      <c r="D29" s="1364"/>
      <c r="E29" s="1366"/>
      <c r="F29" s="1364"/>
      <c r="G29" s="1364"/>
      <c r="H29" s="1364"/>
      <c r="I29" s="1364"/>
      <c r="J29" s="1364"/>
      <c r="K29" s="1366"/>
      <c r="L29" s="1364"/>
      <c r="M29" s="1364"/>
      <c r="N29" s="1364"/>
      <c r="O29" s="1364"/>
      <c r="P29" s="1364"/>
      <c r="Q29" s="1364"/>
      <c r="R29" s="1364"/>
      <c r="S29" s="1364"/>
      <c r="T29" s="1366"/>
      <c r="U29" s="1364"/>
      <c r="V29" s="1364"/>
      <c r="W29" s="1364"/>
      <c r="X29" s="1364"/>
    </row>
    <row r="30" spans="1:24" s="1363" customFormat="1">
      <c r="A30" s="1364">
        <v>840</v>
      </c>
      <c r="B30" s="1364" t="b">
        <f>Check!$AR$841</f>
        <v>1</v>
      </c>
      <c r="C30" s="1364"/>
      <c r="D30" s="1364"/>
      <c r="E30" s="1366"/>
      <c r="F30" s="1364"/>
      <c r="G30" s="1364"/>
      <c r="H30" s="1364"/>
      <c r="I30" s="1364"/>
      <c r="J30" s="1364"/>
      <c r="K30" s="1366"/>
      <c r="L30" s="1364"/>
      <c r="M30" s="1364"/>
      <c r="N30" s="1364"/>
      <c r="O30" s="1364"/>
      <c r="P30" s="1364"/>
      <c r="Q30" s="1364"/>
      <c r="R30" s="1364"/>
      <c r="S30" s="1364"/>
      <c r="T30" s="1366"/>
      <c r="U30" s="1364"/>
      <c r="V30" s="1364"/>
      <c r="W30" s="1364"/>
      <c r="X30" s="1364"/>
    </row>
    <row r="31" spans="1:24" s="1363" customFormat="1">
      <c r="A31" s="1364">
        <v>841</v>
      </c>
      <c r="B31" s="1364" t="b">
        <f>Check!$AR$842</f>
        <v>1</v>
      </c>
      <c r="C31" s="1364"/>
      <c r="D31" s="1364"/>
      <c r="E31" s="1366"/>
      <c r="F31" s="1364"/>
      <c r="G31" s="1364"/>
      <c r="H31" s="1364"/>
      <c r="I31" s="1364"/>
      <c r="J31" s="1364"/>
      <c r="K31" s="1366"/>
      <c r="L31" s="1364"/>
      <c r="M31" s="1364"/>
      <c r="N31" s="1364"/>
      <c r="O31" s="1364"/>
      <c r="P31" s="1364"/>
      <c r="Q31" s="1364"/>
      <c r="R31" s="1364"/>
      <c r="S31" s="1364"/>
      <c r="T31" s="1366"/>
      <c r="U31" s="1364"/>
      <c r="V31" s="1364"/>
      <c r="W31" s="1364"/>
      <c r="X31" s="1364"/>
    </row>
    <row r="32" spans="1:24" s="1363" customFormat="1">
      <c r="A32" s="1364">
        <v>842</v>
      </c>
      <c r="B32" s="1364" t="b">
        <f>Check!$AR$843</f>
        <v>1</v>
      </c>
      <c r="C32" s="1364"/>
      <c r="D32" s="1364"/>
      <c r="E32" s="1366"/>
      <c r="F32" s="1364"/>
      <c r="G32" s="1364"/>
      <c r="H32" s="1364"/>
      <c r="I32" s="1364"/>
      <c r="J32" s="1364"/>
      <c r="K32" s="1366"/>
      <c r="L32" s="1364"/>
      <c r="M32" s="1364"/>
      <c r="N32" s="1364"/>
      <c r="O32" s="1364"/>
      <c r="P32" s="1364"/>
      <c r="Q32" s="1364"/>
      <c r="R32" s="1364"/>
      <c r="S32" s="1364"/>
      <c r="T32" s="1366"/>
      <c r="U32" s="1364"/>
      <c r="V32" s="1364"/>
      <c r="W32" s="1364"/>
      <c r="X32" s="1364"/>
    </row>
    <row r="33" spans="1:24" s="1363" customFormat="1">
      <c r="A33" s="1364">
        <v>843</v>
      </c>
      <c r="B33" s="1364" t="b">
        <f>Check!$AR$844</f>
        <v>1</v>
      </c>
      <c r="C33" s="1364"/>
      <c r="D33" s="1364"/>
      <c r="E33" s="1366"/>
      <c r="F33" s="1364"/>
      <c r="G33" s="1364"/>
      <c r="H33" s="1364"/>
      <c r="I33" s="1364"/>
      <c r="J33" s="1364"/>
      <c r="K33" s="1366"/>
      <c r="L33" s="1364"/>
      <c r="M33" s="1364"/>
      <c r="N33" s="1364"/>
      <c r="O33" s="1364"/>
      <c r="P33" s="1364"/>
      <c r="Q33" s="1364"/>
      <c r="R33" s="1364"/>
      <c r="S33" s="1364"/>
      <c r="T33" s="1366"/>
      <c r="U33" s="1364"/>
      <c r="V33" s="1364"/>
      <c r="W33" s="1364"/>
      <c r="X33" s="1364"/>
    </row>
    <row r="34" spans="1:24" s="1363" customFormat="1">
      <c r="A34" s="1364">
        <v>844</v>
      </c>
      <c r="B34" s="1364" t="b">
        <f>Check!$AR$845</f>
        <v>1</v>
      </c>
      <c r="C34" s="1364"/>
      <c r="D34" s="1364"/>
      <c r="E34" s="1366"/>
      <c r="F34" s="1364"/>
      <c r="G34" s="1364"/>
      <c r="H34" s="1364"/>
      <c r="I34" s="1364"/>
      <c r="J34" s="1364"/>
      <c r="K34" s="1366"/>
      <c r="L34" s="1364"/>
      <c r="M34" s="1364"/>
      <c r="N34" s="1364"/>
      <c r="O34" s="1364"/>
      <c r="P34" s="1364"/>
      <c r="Q34" s="1364"/>
      <c r="R34" s="1364"/>
      <c r="S34" s="1364"/>
      <c r="T34" s="1366"/>
      <c r="U34" s="1364"/>
      <c r="V34" s="1364"/>
      <c r="W34" s="1364"/>
      <c r="X34" s="1364"/>
    </row>
    <row r="35" spans="1:24" s="1363" customFormat="1">
      <c r="B35" s="1363" t="e">
        <f ca="1">ADDRESS(OFFSET(D35,1,C35-1,1,1),COLUMN(OFFSET(D35,0,C35-1,1,1)),4,1)</f>
        <v>#N/A</v>
      </c>
      <c r="C35" s="1363" t="e">
        <f>MATCH(FALSE,ISERROR(D35:U35),0)</f>
        <v>#N/A</v>
      </c>
      <c r="D35" s="1363" t="e">
        <f t="shared" ref="D35:U35" si="1">MATCH(FALSE,ISNUMBER(D11:D20),0)</f>
        <v>#N/A</v>
      </c>
      <c r="E35" s="1367" t="e">
        <f t="shared" si="1"/>
        <v>#N/A</v>
      </c>
      <c r="F35" s="1363" t="e">
        <f t="shared" si="1"/>
        <v>#N/A</v>
      </c>
      <c r="G35" s="1363" t="e">
        <f t="shared" si="1"/>
        <v>#N/A</v>
      </c>
      <c r="H35" s="1363" t="e">
        <f t="shared" si="1"/>
        <v>#N/A</v>
      </c>
      <c r="I35" s="1363" t="e">
        <f t="shared" si="1"/>
        <v>#N/A</v>
      </c>
      <c r="J35" s="1363" t="e">
        <f t="shared" si="1"/>
        <v>#N/A</v>
      </c>
      <c r="K35" s="1367" t="e">
        <f t="shared" si="1"/>
        <v>#N/A</v>
      </c>
      <c r="L35" s="1363" t="e">
        <f t="shared" si="1"/>
        <v>#N/A</v>
      </c>
      <c r="M35" s="1363" t="e">
        <f t="shared" si="1"/>
        <v>#N/A</v>
      </c>
      <c r="N35" s="1363" t="e">
        <f t="shared" si="1"/>
        <v>#N/A</v>
      </c>
      <c r="O35" s="1363" t="e">
        <f t="shared" si="1"/>
        <v>#N/A</v>
      </c>
      <c r="P35" s="1363" t="e">
        <f t="shared" si="1"/>
        <v>#N/A</v>
      </c>
      <c r="Q35" s="1363" t="e">
        <f t="shared" si="1"/>
        <v>#N/A</v>
      </c>
      <c r="R35" s="1363" t="e">
        <f t="shared" si="1"/>
        <v>#N/A</v>
      </c>
      <c r="S35" s="1363" t="e">
        <f t="shared" si="1"/>
        <v>#N/A</v>
      </c>
      <c r="T35" s="1367" t="e">
        <f t="shared" si="1"/>
        <v>#N/A</v>
      </c>
      <c r="U35" s="1363" t="e">
        <f t="shared" si="1"/>
        <v>#N/A</v>
      </c>
    </row>
    <row r="36" spans="1:24" s="1363" customFormat="1">
      <c r="D36" s="1363">
        <f t="shared" ref="D36:U36" si="2">IF(ISERROR(D35),0,ROW(D11)+D35-1)</f>
        <v>0</v>
      </c>
      <c r="E36" s="1367">
        <f t="shared" si="2"/>
        <v>0</v>
      </c>
      <c r="F36" s="1363">
        <f t="shared" si="2"/>
        <v>0</v>
      </c>
      <c r="G36" s="1363">
        <f t="shared" si="2"/>
        <v>0</v>
      </c>
      <c r="H36" s="1363">
        <f t="shared" si="2"/>
        <v>0</v>
      </c>
      <c r="I36" s="1363">
        <f t="shared" si="2"/>
        <v>0</v>
      </c>
      <c r="J36" s="1363">
        <f t="shared" si="2"/>
        <v>0</v>
      </c>
      <c r="K36" s="1367">
        <f t="shared" si="2"/>
        <v>0</v>
      </c>
      <c r="L36" s="1363">
        <f t="shared" si="2"/>
        <v>0</v>
      </c>
      <c r="M36" s="1363">
        <f t="shared" si="2"/>
        <v>0</v>
      </c>
      <c r="N36" s="1363">
        <f t="shared" si="2"/>
        <v>0</v>
      </c>
      <c r="O36" s="1363">
        <f t="shared" si="2"/>
        <v>0</v>
      </c>
      <c r="P36" s="1363">
        <f t="shared" si="2"/>
        <v>0</v>
      </c>
      <c r="Q36" s="1363">
        <f t="shared" si="2"/>
        <v>0</v>
      </c>
      <c r="R36" s="1363">
        <f t="shared" si="2"/>
        <v>0</v>
      </c>
      <c r="S36" s="1363">
        <f t="shared" si="2"/>
        <v>0</v>
      </c>
      <c r="T36" s="1367">
        <f t="shared" si="2"/>
        <v>0</v>
      </c>
      <c r="U36" s="1363">
        <f t="shared" si="2"/>
        <v>0</v>
      </c>
    </row>
    <row r="37" spans="1:24" s="1363" customFormat="1">
      <c r="E37" s="1367"/>
      <c r="K37" s="1367"/>
      <c r="T37" s="1367"/>
    </row>
    <row r="38" spans="1:24" s="1363" customFormat="1">
      <c r="E38" s="1367"/>
      <c r="K38" s="1367"/>
      <c r="T38" s="1367"/>
    </row>
    <row r="39" spans="1:24" s="1363" customFormat="1">
      <c r="E39" s="1367"/>
      <c r="K39" s="1367"/>
      <c r="T39" s="1367"/>
    </row>
    <row r="40" spans="1:24" s="1363" customFormat="1">
      <c r="E40" s="1367"/>
      <c r="K40" s="1367"/>
      <c r="T40" s="1367"/>
    </row>
    <row r="41" spans="1:24" s="1363" customFormat="1">
      <c r="E41" s="1367"/>
      <c r="K41" s="1367"/>
      <c r="T41" s="1367"/>
    </row>
    <row r="42" spans="1:24" s="1363" customFormat="1">
      <c r="E42" s="1367"/>
      <c r="K42" s="1367"/>
      <c r="T42" s="1367"/>
    </row>
    <row r="43" spans="1:24" s="1363" customFormat="1">
      <c r="E43" s="1367"/>
      <c r="K43" s="1367"/>
      <c r="T43" s="1367"/>
    </row>
    <row r="44" spans="1:24" s="1363" customFormat="1">
      <c r="E44" s="1367"/>
      <c r="K44" s="1367"/>
      <c r="T44" s="1367"/>
    </row>
    <row r="45" spans="1:24" s="1363" customFormat="1">
      <c r="E45" s="1367"/>
      <c r="K45" s="1367"/>
      <c r="T45" s="1367"/>
    </row>
    <row r="46" spans="1:24" s="1363" customFormat="1">
      <c r="E46" s="1367"/>
      <c r="K46" s="1367"/>
      <c r="T46" s="1367"/>
    </row>
    <row r="47" spans="1:24" s="1363" customFormat="1">
      <c r="E47" s="1367"/>
      <c r="K47" s="1367"/>
      <c r="T47" s="1367"/>
    </row>
    <row r="48" spans="1:24" s="1363" customFormat="1">
      <c r="E48" s="1367"/>
      <c r="K48" s="1367"/>
      <c r="T48" s="1367"/>
    </row>
    <row r="49" spans="5:20" s="1363" customFormat="1">
      <c r="E49" s="1367"/>
      <c r="K49" s="1367"/>
      <c r="T49" s="1367"/>
    </row>
    <row r="50" spans="5:20" s="1363" customFormat="1">
      <c r="E50" s="1367"/>
      <c r="K50" s="1367"/>
      <c r="T50" s="1367"/>
    </row>
    <row r="51" spans="5:20" s="1363" customFormat="1">
      <c r="E51" s="1367"/>
      <c r="K51" s="1367"/>
      <c r="T51" s="1367"/>
    </row>
    <row r="52" spans="5:20" s="1363" customFormat="1">
      <c r="E52" s="1367"/>
      <c r="K52" s="1367"/>
      <c r="T52" s="1367"/>
    </row>
    <row r="53" spans="5:20" s="1363" customFormat="1">
      <c r="E53" s="1367"/>
      <c r="K53" s="1367"/>
      <c r="T53" s="1367"/>
    </row>
    <row r="54" spans="5:20" s="1363" customFormat="1">
      <c r="E54" s="1367"/>
      <c r="K54" s="1367"/>
      <c r="T54" s="1367"/>
    </row>
    <row r="55" spans="5:20" s="1363" customFormat="1">
      <c r="E55" s="1367"/>
      <c r="K55" s="1367"/>
      <c r="T55" s="1367"/>
    </row>
    <row r="56" spans="5:20" s="1363" customFormat="1">
      <c r="E56" s="1367"/>
      <c r="K56" s="1367"/>
      <c r="T56" s="1367"/>
    </row>
    <row r="57" spans="5:20" s="1363" customFormat="1">
      <c r="E57" s="1367"/>
      <c r="K57" s="1367"/>
      <c r="T57" s="1367"/>
    </row>
    <row r="58" spans="5:20" s="1363" customFormat="1">
      <c r="E58" s="1367"/>
      <c r="K58" s="1367"/>
      <c r="T58" s="1367"/>
    </row>
    <row r="59" spans="5:20" s="1363" customFormat="1">
      <c r="E59" s="1367"/>
      <c r="K59" s="1367"/>
      <c r="T59" s="1367"/>
    </row>
    <row r="60" spans="5:20" s="1363" customFormat="1">
      <c r="E60" s="1367"/>
      <c r="K60" s="1367"/>
      <c r="T60" s="1367"/>
    </row>
    <row r="61" spans="5:20" s="1363" customFormat="1">
      <c r="E61" s="1367"/>
      <c r="K61" s="1367"/>
      <c r="T61" s="1367"/>
    </row>
    <row r="62" spans="5:20" s="1363" customFormat="1">
      <c r="E62" s="1367"/>
      <c r="K62" s="1367"/>
      <c r="T62" s="1367"/>
    </row>
    <row r="63" spans="5:20" s="1363" customFormat="1">
      <c r="E63" s="1367"/>
      <c r="K63" s="1367"/>
      <c r="T63" s="1367"/>
    </row>
    <row r="64" spans="5:20" s="1363" customFormat="1">
      <c r="E64" s="1367"/>
      <c r="K64" s="1367"/>
      <c r="T64" s="1367"/>
    </row>
    <row r="65" spans="5:20" s="1363" customFormat="1">
      <c r="E65" s="1367"/>
      <c r="K65" s="1367"/>
      <c r="T65" s="1367"/>
    </row>
    <row r="66" spans="5:20" s="1363" customFormat="1">
      <c r="E66" s="1367"/>
      <c r="K66" s="1367"/>
      <c r="T66" s="1367"/>
    </row>
    <row r="67" spans="5:20" s="1363" customFormat="1">
      <c r="E67" s="1367"/>
      <c r="K67" s="1367"/>
      <c r="T67" s="1367"/>
    </row>
    <row r="68" spans="5:20" s="1363" customFormat="1">
      <c r="E68" s="1367"/>
      <c r="K68" s="1367"/>
      <c r="T68" s="1367"/>
    </row>
    <row r="69" spans="5:20" s="1363" customFormat="1">
      <c r="E69" s="1367"/>
      <c r="K69" s="1367"/>
      <c r="T69" s="1367"/>
    </row>
    <row r="70" spans="5:20" s="1363" customFormat="1">
      <c r="E70" s="1367"/>
      <c r="K70" s="1367"/>
      <c r="T70" s="1367"/>
    </row>
    <row r="71" spans="5:20" s="1363" customFormat="1">
      <c r="E71" s="1367"/>
      <c r="K71" s="1367"/>
      <c r="T71" s="1367"/>
    </row>
    <row r="72" spans="5:20" s="1363" customFormat="1">
      <c r="E72" s="1367"/>
      <c r="K72" s="1367"/>
      <c r="T72" s="1367"/>
    </row>
    <row r="73" spans="5:20" s="1363" customFormat="1">
      <c r="E73" s="1367"/>
      <c r="K73" s="1367"/>
      <c r="T73" s="1367"/>
    </row>
    <row r="74" spans="5:20" s="1363" customFormat="1">
      <c r="E74" s="1367"/>
      <c r="K74" s="1367"/>
      <c r="T74" s="1367"/>
    </row>
    <row r="75" spans="5:20" s="1363" customFormat="1">
      <c r="E75" s="1367"/>
      <c r="K75" s="1367"/>
      <c r="T75" s="1367"/>
    </row>
    <row r="76" spans="5:20" s="1363" customFormat="1">
      <c r="E76" s="1367"/>
      <c r="K76" s="1367"/>
      <c r="T76" s="1367"/>
    </row>
    <row r="77" spans="5:20" s="1363" customFormat="1">
      <c r="E77" s="1367"/>
      <c r="K77" s="1367"/>
      <c r="T77" s="1367"/>
    </row>
    <row r="78" spans="5:20" s="1363" customFormat="1">
      <c r="E78" s="1367"/>
      <c r="K78" s="1367"/>
      <c r="T78" s="1367"/>
    </row>
    <row r="79" spans="5:20" s="1363" customFormat="1">
      <c r="E79" s="1367"/>
      <c r="K79" s="1367"/>
      <c r="T79" s="1367"/>
    </row>
    <row r="80" spans="5:20" s="1363" customFormat="1">
      <c r="E80" s="1367"/>
      <c r="K80" s="1367"/>
      <c r="T80" s="1367"/>
    </row>
    <row r="81" spans="5:20" s="1363" customFormat="1">
      <c r="E81" s="1367"/>
      <c r="K81" s="1367"/>
      <c r="T81" s="1367"/>
    </row>
    <row r="82" spans="5:20" s="1363" customFormat="1">
      <c r="E82" s="1367"/>
      <c r="K82" s="1367"/>
      <c r="T82" s="1367"/>
    </row>
    <row r="83" spans="5:20" s="1363" customFormat="1">
      <c r="E83" s="1367"/>
      <c r="K83" s="1367"/>
      <c r="T83" s="1367"/>
    </row>
    <row r="84" spans="5:20" s="1363" customFormat="1">
      <c r="E84" s="1367"/>
      <c r="K84" s="1367"/>
      <c r="T84" s="1367"/>
    </row>
    <row r="85" spans="5:20" s="1363" customFormat="1">
      <c r="E85" s="1367"/>
      <c r="K85" s="1367"/>
      <c r="T85" s="1367"/>
    </row>
    <row r="86" spans="5:20" s="1363" customFormat="1">
      <c r="E86" s="1367"/>
      <c r="K86" s="1367"/>
      <c r="T86" s="1367"/>
    </row>
    <row r="87" spans="5:20" s="1363" customFormat="1">
      <c r="E87" s="1367"/>
      <c r="K87" s="1367"/>
      <c r="T87" s="1367"/>
    </row>
    <row r="88" spans="5:20" s="1363" customFormat="1">
      <c r="E88" s="1367"/>
      <c r="K88" s="1367"/>
      <c r="T88" s="1367"/>
    </row>
    <row r="89" spans="5:20" s="1363" customFormat="1">
      <c r="E89" s="1367"/>
      <c r="K89" s="1367"/>
      <c r="T89" s="1367"/>
    </row>
    <row r="90" spans="5:20" s="1363" customFormat="1">
      <c r="E90" s="1367"/>
      <c r="K90" s="1367"/>
      <c r="T90" s="1367"/>
    </row>
    <row r="91" spans="5:20" s="1363" customFormat="1">
      <c r="E91" s="1367"/>
      <c r="K91" s="1367"/>
      <c r="T91" s="1367"/>
    </row>
    <row r="92" spans="5:20" s="1363" customFormat="1">
      <c r="E92" s="1367"/>
      <c r="K92" s="1367"/>
      <c r="T92" s="1367"/>
    </row>
    <row r="93" spans="5:20" s="1363" customFormat="1">
      <c r="E93" s="1367"/>
      <c r="K93" s="1367"/>
      <c r="T93" s="1367"/>
    </row>
    <row r="94" spans="5:20" s="1363" customFormat="1">
      <c r="E94" s="1367"/>
      <c r="K94" s="1367"/>
      <c r="T94" s="1367"/>
    </row>
    <row r="95" spans="5:20" s="1363" customFormat="1">
      <c r="E95" s="1367"/>
      <c r="K95" s="1367"/>
      <c r="T95" s="1367"/>
    </row>
    <row r="96" spans="5:20" s="1363" customFormat="1">
      <c r="E96" s="1367"/>
      <c r="K96" s="1367"/>
      <c r="T96" s="1367"/>
    </row>
    <row r="97" spans="5:20" s="1363" customFormat="1">
      <c r="E97" s="1367"/>
      <c r="K97" s="1367"/>
      <c r="T97" s="1367"/>
    </row>
    <row r="98" spans="5:20" s="1363" customFormat="1">
      <c r="E98" s="1367"/>
      <c r="K98" s="1367"/>
      <c r="T98" s="1367"/>
    </row>
    <row r="99" spans="5:20" s="1363" customFormat="1">
      <c r="E99" s="1367"/>
      <c r="K99" s="1367"/>
      <c r="T99" s="1367"/>
    </row>
    <row r="100" spans="5:20" s="1363" customFormat="1">
      <c r="E100" s="1367"/>
      <c r="K100" s="1367"/>
      <c r="T100" s="1367"/>
    </row>
    <row r="101" spans="5:20" s="1363" customFormat="1">
      <c r="E101" s="1367"/>
      <c r="K101" s="1367"/>
      <c r="T101" s="1367"/>
    </row>
    <row r="102" spans="5:20" s="1363" customFormat="1">
      <c r="E102" s="1367"/>
      <c r="K102" s="1367"/>
      <c r="T102" s="1367"/>
    </row>
    <row r="103" spans="5:20" s="1363" customFormat="1">
      <c r="E103" s="1367"/>
      <c r="K103" s="1367"/>
      <c r="T103" s="1367"/>
    </row>
    <row r="104" spans="5:20" s="1363" customFormat="1">
      <c r="E104" s="1367"/>
      <c r="K104" s="1367"/>
      <c r="T104" s="1367"/>
    </row>
    <row r="105" spans="5:20" s="1363" customFormat="1">
      <c r="E105" s="1367"/>
      <c r="K105" s="1367"/>
      <c r="T105" s="1367"/>
    </row>
    <row r="106" spans="5:20" s="1363" customFormat="1">
      <c r="E106" s="1367"/>
      <c r="K106" s="1367"/>
      <c r="T106" s="1367"/>
    </row>
    <row r="107" spans="5:20" s="1363" customFormat="1">
      <c r="E107" s="1367"/>
      <c r="K107" s="1367"/>
      <c r="T107" s="1367"/>
    </row>
    <row r="108" spans="5:20" s="1363" customFormat="1">
      <c r="E108" s="1367"/>
      <c r="K108" s="1367"/>
      <c r="T108" s="1367"/>
    </row>
    <row r="109" spans="5:20" s="1363" customFormat="1">
      <c r="E109" s="1367"/>
      <c r="K109" s="1367"/>
      <c r="T109" s="1367"/>
    </row>
    <row r="110" spans="5:20" s="1363" customFormat="1">
      <c r="E110" s="1367"/>
      <c r="K110" s="1367"/>
      <c r="T110" s="1367"/>
    </row>
    <row r="111" spans="5:20" s="1363" customFormat="1">
      <c r="E111" s="1367"/>
      <c r="K111" s="1367"/>
      <c r="T111" s="1367"/>
    </row>
    <row r="112" spans="5:20" s="1363" customFormat="1">
      <c r="E112" s="1367"/>
      <c r="K112" s="1367"/>
      <c r="T112" s="1367"/>
    </row>
    <row r="113" spans="5:20" s="1363" customFormat="1">
      <c r="E113" s="1367"/>
      <c r="K113" s="1367"/>
      <c r="T113" s="1367"/>
    </row>
    <row r="114" spans="5:20" s="1363" customFormat="1">
      <c r="E114" s="1367"/>
      <c r="K114" s="1367"/>
      <c r="T114" s="1367"/>
    </row>
    <row r="115" spans="5:20" s="1363" customFormat="1">
      <c r="E115" s="1367"/>
      <c r="K115" s="1367"/>
      <c r="T115" s="1367"/>
    </row>
    <row r="116" spans="5:20" s="1363" customFormat="1">
      <c r="E116" s="1367"/>
      <c r="K116" s="1367"/>
      <c r="T116" s="1367"/>
    </row>
    <row r="117" spans="5:20" s="1363" customFormat="1">
      <c r="E117" s="1367"/>
      <c r="K117" s="1367"/>
      <c r="T117" s="1367"/>
    </row>
    <row r="118" spans="5:20" s="1363" customFormat="1">
      <c r="E118" s="1367"/>
      <c r="K118" s="1367"/>
      <c r="T118" s="1367"/>
    </row>
    <row r="119" spans="5:20" s="1363" customFormat="1">
      <c r="E119" s="1367"/>
      <c r="K119" s="1367"/>
      <c r="T119" s="1367"/>
    </row>
    <row r="120" spans="5:20" s="1363" customFormat="1">
      <c r="E120" s="1367"/>
      <c r="K120" s="1367"/>
      <c r="T120" s="1367"/>
    </row>
    <row r="121" spans="5:20" s="1363" customFormat="1">
      <c r="E121" s="1367"/>
      <c r="K121" s="1367"/>
      <c r="T121" s="1367"/>
    </row>
    <row r="122" spans="5:20" s="1363" customFormat="1">
      <c r="E122" s="1367"/>
      <c r="K122" s="1367"/>
      <c r="T122" s="1367"/>
    </row>
    <row r="123" spans="5:20" s="1363" customFormat="1">
      <c r="E123" s="1367"/>
      <c r="K123" s="1367"/>
      <c r="T123" s="1367"/>
    </row>
    <row r="124" spans="5:20" s="1363" customFormat="1">
      <c r="E124" s="1367"/>
      <c r="K124" s="1367"/>
      <c r="T124" s="1367"/>
    </row>
    <row r="125" spans="5:20" s="1363" customFormat="1">
      <c r="E125" s="1367"/>
      <c r="K125" s="1367"/>
      <c r="T125" s="1367"/>
    </row>
    <row r="126" spans="5:20" s="1363" customFormat="1">
      <c r="E126" s="1367"/>
      <c r="K126" s="1367"/>
      <c r="T126" s="1367"/>
    </row>
    <row r="127" spans="5:20" s="1363" customFormat="1">
      <c r="E127" s="1367"/>
      <c r="K127" s="1367"/>
      <c r="T127" s="1367"/>
    </row>
    <row r="128" spans="5:20" s="1363" customFormat="1">
      <c r="E128" s="1367"/>
      <c r="K128" s="1367"/>
      <c r="T128" s="1367"/>
    </row>
    <row r="129" spans="5:20" s="1363" customFormat="1">
      <c r="E129" s="1367"/>
      <c r="K129" s="1367"/>
      <c r="T129" s="1367"/>
    </row>
    <row r="130" spans="5:20" s="1363" customFormat="1">
      <c r="E130" s="1367"/>
      <c r="K130" s="1367"/>
      <c r="T130" s="1367"/>
    </row>
    <row r="131" spans="5:20" s="1363" customFormat="1">
      <c r="E131" s="1367"/>
      <c r="K131" s="1367"/>
      <c r="T131" s="1367"/>
    </row>
    <row r="132" spans="5:20" s="1363" customFormat="1">
      <c r="E132" s="1367"/>
      <c r="K132" s="1367"/>
      <c r="T132" s="1367"/>
    </row>
    <row r="133" spans="5:20" s="1363" customFormat="1">
      <c r="E133" s="1367"/>
      <c r="K133" s="1367"/>
      <c r="T133" s="1367"/>
    </row>
    <row r="134" spans="5:20" s="1363" customFormat="1">
      <c r="E134" s="1367"/>
      <c r="K134" s="1367"/>
      <c r="T134" s="1367"/>
    </row>
    <row r="135" spans="5:20" s="1363" customFormat="1">
      <c r="E135" s="1367"/>
      <c r="K135" s="1367"/>
      <c r="T135" s="1367"/>
    </row>
    <row r="136" spans="5:20" s="1363" customFormat="1">
      <c r="E136" s="1367"/>
      <c r="K136" s="1367"/>
      <c r="T136" s="1367"/>
    </row>
    <row r="137" spans="5:20" s="1363" customFormat="1">
      <c r="E137" s="1367"/>
      <c r="K137" s="1367"/>
      <c r="T137" s="1367"/>
    </row>
    <row r="138" spans="5:20" s="1363" customFormat="1">
      <c r="E138" s="1367"/>
      <c r="K138" s="1367"/>
      <c r="T138" s="1367"/>
    </row>
    <row r="139" spans="5:20" s="1363" customFormat="1">
      <c r="E139" s="1367"/>
      <c r="K139" s="1367"/>
      <c r="T139" s="1367"/>
    </row>
    <row r="140" spans="5:20" s="1363" customFormat="1">
      <c r="E140" s="1367"/>
      <c r="K140" s="1367"/>
      <c r="T140" s="1367"/>
    </row>
    <row r="141" spans="5:20" s="1363" customFormat="1">
      <c r="E141" s="1367"/>
      <c r="K141" s="1367"/>
      <c r="T141" s="1367"/>
    </row>
    <row r="142" spans="5:20" s="1363" customFormat="1">
      <c r="E142" s="1367"/>
      <c r="K142" s="1367"/>
      <c r="T142" s="1367"/>
    </row>
    <row r="143" spans="5:20" s="1363" customFormat="1">
      <c r="E143" s="1367"/>
      <c r="K143" s="1367"/>
      <c r="T143" s="1367"/>
    </row>
    <row r="144" spans="5:20" s="1363" customFormat="1">
      <c r="E144" s="1367"/>
      <c r="K144" s="1367"/>
      <c r="T144" s="1367"/>
    </row>
    <row r="145" spans="5:20" s="1363" customFormat="1">
      <c r="E145" s="1367"/>
      <c r="K145" s="1367"/>
      <c r="T145" s="1367"/>
    </row>
    <row r="146" spans="5:20" s="1363" customFormat="1">
      <c r="E146" s="1367"/>
      <c r="K146" s="1367"/>
      <c r="T146" s="1367"/>
    </row>
    <row r="147" spans="5:20" s="1363" customFormat="1">
      <c r="E147" s="1367"/>
      <c r="K147" s="1367"/>
      <c r="T147" s="1367"/>
    </row>
    <row r="148" spans="5:20" s="1363" customFormat="1">
      <c r="E148" s="1367"/>
      <c r="K148" s="1367"/>
      <c r="T148" s="1367"/>
    </row>
    <row r="149" spans="5:20" s="1363" customFormat="1">
      <c r="E149" s="1367"/>
      <c r="K149" s="1367"/>
      <c r="T149" s="1367"/>
    </row>
    <row r="150" spans="5:20" s="1363" customFormat="1">
      <c r="E150" s="1367"/>
      <c r="K150" s="1367"/>
      <c r="T150" s="1367"/>
    </row>
    <row r="151" spans="5:20" s="1363" customFormat="1">
      <c r="E151" s="1367"/>
      <c r="K151" s="1367"/>
      <c r="T151" s="1367"/>
    </row>
    <row r="152" spans="5:20" s="1363" customFormat="1">
      <c r="E152" s="1367"/>
      <c r="K152" s="1367"/>
      <c r="T152" s="1367"/>
    </row>
    <row r="153" spans="5:20" s="1363" customFormat="1">
      <c r="E153" s="1367"/>
      <c r="K153" s="1367"/>
      <c r="T153" s="1367"/>
    </row>
    <row r="154" spans="5:20" s="1363" customFormat="1">
      <c r="E154" s="1367"/>
      <c r="K154" s="1367"/>
      <c r="T154" s="1367"/>
    </row>
    <row r="155" spans="5:20" s="1363" customFormat="1">
      <c r="E155" s="1367"/>
      <c r="K155" s="1367"/>
      <c r="T155" s="1367"/>
    </row>
    <row r="156" spans="5:20" s="1363" customFormat="1">
      <c r="E156" s="1367"/>
      <c r="K156" s="1367"/>
      <c r="T156" s="1367"/>
    </row>
    <row r="157" spans="5:20" s="1363" customFormat="1">
      <c r="E157" s="1367"/>
      <c r="K157" s="1367"/>
      <c r="T157" s="1367"/>
    </row>
    <row r="158" spans="5:20" s="1363" customFormat="1">
      <c r="E158" s="1367"/>
      <c r="K158" s="1367"/>
      <c r="T158" s="1367"/>
    </row>
    <row r="159" spans="5:20" s="1363" customFormat="1">
      <c r="E159" s="1367"/>
      <c r="K159" s="1367"/>
      <c r="T159" s="1367"/>
    </row>
    <row r="160" spans="5:20" s="1363" customFormat="1">
      <c r="E160" s="1367"/>
      <c r="K160" s="1367"/>
      <c r="T160" s="1367"/>
    </row>
    <row r="161" spans="5:20" s="1363" customFormat="1">
      <c r="E161" s="1367"/>
      <c r="K161" s="1367"/>
      <c r="T161" s="1367"/>
    </row>
    <row r="162" spans="5:20" s="1363" customFormat="1">
      <c r="E162" s="1367"/>
      <c r="K162" s="1367"/>
      <c r="T162" s="1367"/>
    </row>
    <row r="163" spans="5:20" s="1363" customFormat="1">
      <c r="E163" s="1367"/>
      <c r="K163" s="1367"/>
      <c r="T163" s="1367"/>
    </row>
    <row r="164" spans="5:20" s="1363" customFormat="1">
      <c r="E164" s="1367"/>
      <c r="K164" s="1367"/>
      <c r="T164" s="1367"/>
    </row>
    <row r="165" spans="5:20" s="1363" customFormat="1">
      <c r="E165" s="1367"/>
      <c r="K165" s="1367"/>
      <c r="T165" s="1367"/>
    </row>
    <row r="166" spans="5:20" s="1363" customFormat="1">
      <c r="E166" s="1367"/>
      <c r="K166" s="1367"/>
      <c r="T166" s="1367"/>
    </row>
    <row r="167" spans="5:20" s="1363" customFormat="1">
      <c r="E167" s="1367"/>
      <c r="K167" s="1367"/>
      <c r="T167" s="1367"/>
    </row>
    <row r="168" spans="5:20" s="1363" customFormat="1">
      <c r="E168" s="1367"/>
      <c r="K168" s="1367"/>
      <c r="T168" s="1367"/>
    </row>
    <row r="169" spans="5:20" s="1363" customFormat="1">
      <c r="E169" s="1367"/>
      <c r="K169" s="1367"/>
      <c r="T169" s="1367"/>
    </row>
    <row r="170" spans="5:20" s="1363" customFormat="1">
      <c r="E170" s="1367"/>
      <c r="K170" s="1367"/>
      <c r="T170" s="1367"/>
    </row>
    <row r="171" spans="5:20" s="1363" customFormat="1">
      <c r="E171" s="1367"/>
      <c r="K171" s="1367"/>
      <c r="T171" s="1367"/>
    </row>
    <row r="172" spans="5:20" s="1363" customFormat="1">
      <c r="E172" s="1367"/>
      <c r="K172" s="1367"/>
      <c r="T172" s="1367"/>
    </row>
    <row r="173" spans="5:20" s="1363" customFormat="1">
      <c r="E173" s="1367"/>
      <c r="K173" s="1367"/>
      <c r="T173" s="1367"/>
    </row>
    <row r="174" spans="5:20" s="1363" customFormat="1">
      <c r="E174" s="1367"/>
      <c r="K174" s="1367"/>
      <c r="T174" s="1367"/>
    </row>
    <row r="175" spans="5:20" s="1363" customFormat="1">
      <c r="E175" s="1367"/>
      <c r="K175" s="1367"/>
      <c r="T175" s="1367"/>
    </row>
    <row r="176" spans="5:20" s="1363" customFormat="1">
      <c r="E176" s="1367"/>
      <c r="K176" s="1367"/>
      <c r="T176" s="1367"/>
    </row>
    <row r="177" spans="5:20" s="1363" customFormat="1">
      <c r="E177" s="1367"/>
      <c r="K177" s="1367"/>
      <c r="T177" s="1367"/>
    </row>
    <row r="178" spans="5:20" s="1363" customFormat="1">
      <c r="E178" s="1367"/>
      <c r="K178" s="1367"/>
      <c r="T178" s="1367"/>
    </row>
    <row r="179" spans="5:20" s="1363" customFormat="1">
      <c r="E179" s="1367"/>
      <c r="K179" s="1367"/>
      <c r="T179" s="1367"/>
    </row>
    <row r="180" spans="5:20" s="1363" customFormat="1">
      <c r="E180" s="1367"/>
      <c r="K180" s="1367"/>
      <c r="T180" s="1367"/>
    </row>
    <row r="181" spans="5:20" s="1363" customFormat="1">
      <c r="E181" s="1367"/>
      <c r="K181" s="1367"/>
      <c r="T181" s="1367"/>
    </row>
    <row r="182" spans="5:20" s="1363" customFormat="1">
      <c r="E182" s="1367"/>
      <c r="K182" s="1367"/>
      <c r="T182" s="1367"/>
    </row>
    <row r="183" spans="5:20" s="1363" customFormat="1">
      <c r="E183" s="1367"/>
      <c r="K183" s="1367"/>
      <c r="T183" s="1367"/>
    </row>
    <row r="184" spans="5:20" s="1363" customFormat="1">
      <c r="E184" s="1367"/>
      <c r="K184" s="1367"/>
      <c r="T184" s="1367"/>
    </row>
    <row r="185" spans="5:20" s="1363" customFormat="1">
      <c r="E185" s="1367"/>
      <c r="K185" s="1367"/>
      <c r="T185" s="1367"/>
    </row>
    <row r="186" spans="5:20" s="1363" customFormat="1">
      <c r="E186" s="1367"/>
      <c r="K186" s="1367"/>
      <c r="T186" s="1367"/>
    </row>
    <row r="187" spans="5:20" s="1363" customFormat="1">
      <c r="E187" s="1367"/>
      <c r="K187" s="1367"/>
      <c r="T187" s="1367"/>
    </row>
    <row r="188" spans="5:20" s="1363" customFormat="1">
      <c r="E188" s="1367"/>
      <c r="K188" s="1367"/>
      <c r="T188" s="1367"/>
    </row>
    <row r="189" spans="5:20" s="1363" customFormat="1">
      <c r="E189" s="1367"/>
      <c r="K189" s="1367"/>
      <c r="T189" s="1367"/>
    </row>
    <row r="190" spans="5:20" s="1363" customFormat="1">
      <c r="E190" s="1367"/>
      <c r="K190" s="1367"/>
      <c r="T190" s="1367"/>
    </row>
    <row r="191" spans="5:20" s="1363" customFormat="1">
      <c r="E191" s="1367"/>
      <c r="K191" s="1367"/>
      <c r="T191" s="1367"/>
    </row>
    <row r="192" spans="5:20" s="1363" customFormat="1">
      <c r="E192" s="1367"/>
      <c r="K192" s="1367"/>
      <c r="T192" s="1367"/>
    </row>
    <row r="193" spans="5:20" s="1363" customFormat="1">
      <c r="E193" s="1367"/>
      <c r="K193" s="1367"/>
      <c r="T193" s="1367"/>
    </row>
    <row r="194" spans="5:20" s="1363" customFormat="1">
      <c r="E194" s="1367"/>
      <c r="K194" s="1367"/>
      <c r="T194" s="1367"/>
    </row>
    <row r="195" spans="5:20" s="1363" customFormat="1">
      <c r="E195" s="1367"/>
      <c r="K195" s="1367"/>
      <c r="T195" s="1367"/>
    </row>
    <row r="196" spans="5:20" s="1363" customFormat="1">
      <c r="E196" s="1367"/>
      <c r="K196" s="1367"/>
      <c r="T196" s="1367"/>
    </row>
    <row r="197" spans="5:20" s="1363" customFormat="1">
      <c r="E197" s="1367"/>
      <c r="K197" s="1367"/>
      <c r="T197" s="1367"/>
    </row>
    <row r="198" spans="5:20" s="1363" customFormat="1">
      <c r="E198" s="1367"/>
      <c r="K198" s="1367"/>
      <c r="T198" s="1367"/>
    </row>
    <row r="199" spans="5:20" s="1363" customFormat="1">
      <c r="E199" s="1367"/>
      <c r="K199" s="1367"/>
      <c r="T199" s="1367"/>
    </row>
    <row r="200" spans="5:20" s="1363" customFormat="1">
      <c r="E200" s="1367"/>
      <c r="K200" s="1367"/>
      <c r="T200" s="1367"/>
    </row>
    <row r="201" spans="5:20" s="1363" customFormat="1">
      <c r="E201" s="1367"/>
      <c r="K201" s="1367"/>
      <c r="T201" s="1367"/>
    </row>
    <row r="202" spans="5:20" s="1363" customFormat="1">
      <c r="E202" s="1367"/>
      <c r="K202" s="1367"/>
      <c r="T202" s="1367"/>
    </row>
    <row r="203" spans="5:20" s="1363" customFormat="1">
      <c r="E203" s="1367"/>
      <c r="K203" s="1367"/>
      <c r="T203" s="1367"/>
    </row>
    <row r="204" spans="5:20" s="1363" customFormat="1">
      <c r="E204" s="1367"/>
      <c r="K204" s="1367"/>
      <c r="T204" s="1367"/>
    </row>
    <row r="205" spans="5:20" s="1363" customFormat="1">
      <c r="E205" s="1367"/>
      <c r="K205" s="1367"/>
      <c r="T205" s="1367"/>
    </row>
    <row r="206" spans="5:20" s="1363" customFormat="1">
      <c r="E206" s="1367"/>
      <c r="K206" s="1367"/>
      <c r="T206" s="1367"/>
    </row>
    <row r="207" spans="5:20" s="1363" customFormat="1">
      <c r="E207" s="1367"/>
      <c r="K207" s="1367"/>
      <c r="T207" s="1367"/>
    </row>
    <row r="208" spans="5:20" s="1363" customFormat="1">
      <c r="E208" s="1367"/>
      <c r="K208" s="1367"/>
      <c r="T208" s="1367"/>
    </row>
    <row r="209" spans="5:20" s="1363" customFormat="1">
      <c r="E209" s="1367"/>
      <c r="K209" s="1367"/>
      <c r="T209" s="1367"/>
    </row>
    <row r="210" spans="5:20" s="1363" customFormat="1">
      <c r="E210" s="1367"/>
      <c r="K210" s="1367"/>
      <c r="T210" s="1367"/>
    </row>
    <row r="211" spans="5:20" s="1363" customFormat="1">
      <c r="E211" s="1367"/>
      <c r="K211" s="1367"/>
      <c r="T211" s="1367"/>
    </row>
    <row r="212" spans="5:20" s="1363" customFormat="1">
      <c r="E212" s="1367"/>
      <c r="K212" s="1367"/>
      <c r="T212" s="1367"/>
    </row>
    <row r="213" spans="5:20" s="1363" customFormat="1">
      <c r="E213" s="1367"/>
      <c r="K213" s="1367"/>
      <c r="T213" s="1367"/>
    </row>
    <row r="214" spans="5:20" s="1363" customFormat="1">
      <c r="E214" s="1367"/>
      <c r="K214" s="1367"/>
      <c r="T214" s="1367"/>
    </row>
    <row r="215" spans="5:20" s="1363" customFormat="1">
      <c r="E215" s="1367"/>
      <c r="K215" s="1367"/>
      <c r="T215" s="1367"/>
    </row>
    <row r="216" spans="5:20" s="1363" customFormat="1">
      <c r="E216" s="1367"/>
      <c r="K216" s="1367"/>
      <c r="T216" s="1367"/>
    </row>
    <row r="217" spans="5:20" s="1363" customFormat="1">
      <c r="E217" s="1367"/>
      <c r="K217" s="1367"/>
      <c r="T217" s="1367"/>
    </row>
    <row r="218" spans="5:20" s="1363" customFormat="1">
      <c r="E218" s="1367"/>
      <c r="K218" s="1367"/>
      <c r="T218" s="1367"/>
    </row>
    <row r="219" spans="5:20" s="1363" customFormat="1">
      <c r="E219" s="1367"/>
      <c r="K219" s="1367"/>
      <c r="T219" s="1367"/>
    </row>
    <row r="220" spans="5:20" s="1363" customFormat="1">
      <c r="E220" s="1367"/>
      <c r="K220" s="1367"/>
      <c r="T220" s="1367"/>
    </row>
    <row r="221" spans="5:20" s="1363" customFormat="1">
      <c r="E221" s="1367"/>
      <c r="K221" s="1367"/>
      <c r="T221" s="1367"/>
    </row>
    <row r="222" spans="5:20" s="1363" customFormat="1">
      <c r="E222" s="1367"/>
      <c r="K222" s="1367"/>
      <c r="T222" s="1367"/>
    </row>
    <row r="223" spans="5:20" s="1363" customFormat="1">
      <c r="E223" s="1367"/>
      <c r="K223" s="1367"/>
      <c r="T223" s="1367"/>
    </row>
    <row r="224" spans="5:20" s="1363" customFormat="1">
      <c r="E224" s="1367"/>
      <c r="K224" s="1367"/>
      <c r="T224" s="1367"/>
    </row>
    <row r="225" spans="5:20" s="1363" customFormat="1">
      <c r="E225" s="1367"/>
      <c r="K225" s="1367"/>
      <c r="T225" s="1367"/>
    </row>
    <row r="226" spans="5:20" s="1363" customFormat="1">
      <c r="E226" s="1367"/>
      <c r="K226" s="1367"/>
      <c r="T226" s="1367"/>
    </row>
    <row r="227" spans="5:20" s="1363" customFormat="1">
      <c r="E227" s="1367"/>
      <c r="K227" s="1367"/>
      <c r="T227" s="1367"/>
    </row>
    <row r="228" spans="5:20" s="1363" customFormat="1">
      <c r="E228" s="1367"/>
      <c r="K228" s="1367"/>
      <c r="T228" s="1367"/>
    </row>
    <row r="229" spans="5:20" s="1363" customFormat="1">
      <c r="E229" s="1367"/>
      <c r="K229" s="1367"/>
      <c r="T229" s="1367"/>
    </row>
    <row r="230" spans="5:20" s="1363" customFormat="1">
      <c r="E230" s="1367"/>
      <c r="K230" s="1367"/>
      <c r="T230" s="1367"/>
    </row>
    <row r="231" spans="5:20" s="1363" customFormat="1">
      <c r="E231" s="1367"/>
      <c r="K231" s="1367"/>
      <c r="T231" s="1367"/>
    </row>
    <row r="232" spans="5:20" s="1363" customFormat="1">
      <c r="E232" s="1367"/>
      <c r="K232" s="1367"/>
      <c r="T232" s="1367"/>
    </row>
    <row r="233" spans="5:20" s="1363" customFormat="1">
      <c r="E233" s="1367"/>
      <c r="K233" s="1367"/>
      <c r="T233" s="1367"/>
    </row>
    <row r="234" spans="5:20" s="1363" customFormat="1">
      <c r="E234" s="1367"/>
      <c r="K234" s="1367"/>
      <c r="T234" s="1367"/>
    </row>
    <row r="235" spans="5:20" s="1363" customFormat="1">
      <c r="E235" s="1367"/>
      <c r="K235" s="1367"/>
      <c r="T235" s="1367"/>
    </row>
    <row r="236" spans="5:20" s="1363" customFormat="1">
      <c r="E236" s="1367"/>
      <c r="K236" s="1367"/>
      <c r="T236" s="1367"/>
    </row>
    <row r="237" spans="5:20" s="1363" customFormat="1">
      <c r="E237" s="1367"/>
      <c r="K237" s="1367"/>
      <c r="T237" s="1367"/>
    </row>
    <row r="238" spans="5:20" s="1363" customFormat="1">
      <c r="E238" s="1367"/>
      <c r="K238" s="1367"/>
      <c r="T238" s="1367"/>
    </row>
    <row r="239" spans="5:20" s="1363" customFormat="1">
      <c r="E239" s="1367"/>
      <c r="K239" s="1367"/>
      <c r="T239" s="1367"/>
    </row>
    <row r="240" spans="5:20" s="1363" customFormat="1">
      <c r="E240" s="1367"/>
      <c r="K240" s="1367"/>
      <c r="T240" s="1367"/>
    </row>
    <row r="241" spans="5:20" s="1363" customFormat="1">
      <c r="E241" s="1367"/>
      <c r="K241" s="1367"/>
      <c r="T241" s="1367"/>
    </row>
    <row r="242" spans="5:20" s="1363" customFormat="1">
      <c r="E242" s="1367"/>
      <c r="K242" s="1367"/>
      <c r="T242" s="1367"/>
    </row>
    <row r="243" spans="5:20" s="1363" customFormat="1">
      <c r="E243" s="1367"/>
      <c r="K243" s="1367"/>
      <c r="T243" s="1367"/>
    </row>
    <row r="244" spans="5:20" s="1363" customFormat="1">
      <c r="E244" s="1367"/>
      <c r="K244" s="1367"/>
      <c r="T244" s="1367"/>
    </row>
    <row r="245" spans="5:20" s="1363" customFormat="1">
      <c r="E245" s="1367"/>
      <c r="K245" s="1367"/>
      <c r="T245" s="1367"/>
    </row>
    <row r="246" spans="5:20" s="1363" customFormat="1">
      <c r="E246" s="1367"/>
      <c r="K246" s="1367"/>
      <c r="T246" s="1367"/>
    </row>
    <row r="247" spans="5:20" s="1363" customFormat="1">
      <c r="E247" s="1367"/>
      <c r="K247" s="1367"/>
      <c r="T247" s="1367"/>
    </row>
    <row r="248" spans="5:20" s="1363" customFormat="1">
      <c r="E248" s="1367"/>
      <c r="K248" s="1367"/>
      <c r="T248" s="1367"/>
    </row>
    <row r="249" spans="5:20" s="1363" customFormat="1">
      <c r="E249" s="1367"/>
      <c r="K249" s="1367"/>
      <c r="T249" s="1367"/>
    </row>
    <row r="250" spans="5:20" s="1363" customFormat="1">
      <c r="E250" s="1367"/>
      <c r="K250" s="1367"/>
      <c r="T250" s="1367"/>
    </row>
    <row r="251" spans="5:20" s="1363" customFormat="1">
      <c r="E251" s="1367"/>
      <c r="K251" s="1367"/>
      <c r="T251" s="1367"/>
    </row>
    <row r="252" spans="5:20" s="1363" customFormat="1">
      <c r="E252" s="1367"/>
      <c r="K252" s="1367"/>
      <c r="T252" s="1367"/>
    </row>
    <row r="253" spans="5:20" s="1363" customFormat="1">
      <c r="E253" s="1367"/>
      <c r="K253" s="1367"/>
      <c r="T253" s="1367"/>
    </row>
    <row r="254" spans="5:20" s="1363" customFormat="1">
      <c r="E254" s="1367"/>
      <c r="K254" s="1367"/>
      <c r="T254" s="1367"/>
    </row>
    <row r="255" spans="5:20" s="1363" customFormat="1">
      <c r="E255" s="1367"/>
      <c r="K255" s="1367"/>
      <c r="T255" s="1367"/>
    </row>
    <row r="256" spans="5:20" s="1363" customFormat="1">
      <c r="E256" s="1367"/>
      <c r="K256" s="1367"/>
      <c r="T256" s="1367"/>
    </row>
    <row r="257" spans="5:20" s="1363" customFormat="1">
      <c r="E257" s="1367"/>
      <c r="K257" s="1367"/>
      <c r="T257" s="1367"/>
    </row>
    <row r="258" spans="5:20" s="1363" customFormat="1">
      <c r="E258" s="1367"/>
      <c r="K258" s="1367"/>
      <c r="T258" s="1367"/>
    </row>
    <row r="259" spans="5:20" s="1363" customFormat="1">
      <c r="E259" s="1367"/>
      <c r="K259" s="1367"/>
      <c r="T259" s="1367"/>
    </row>
    <row r="260" spans="5:20" s="1363" customFormat="1">
      <c r="E260" s="1367"/>
      <c r="K260" s="1367"/>
      <c r="T260" s="1367"/>
    </row>
    <row r="261" spans="5:20" s="1363" customFormat="1">
      <c r="E261" s="1367"/>
      <c r="K261" s="1367"/>
      <c r="T261" s="1367"/>
    </row>
    <row r="262" spans="5:20" s="1363" customFormat="1">
      <c r="E262" s="1367"/>
      <c r="K262" s="1367"/>
      <c r="T262" s="1367"/>
    </row>
    <row r="263" spans="5:20" s="1363" customFormat="1">
      <c r="E263" s="1367"/>
      <c r="K263" s="1367"/>
      <c r="T263" s="1367"/>
    </row>
    <row r="264" spans="5:20" s="1363" customFormat="1">
      <c r="E264" s="1367"/>
      <c r="K264" s="1367"/>
      <c r="T264" s="1367"/>
    </row>
    <row r="265" spans="5:20" s="1363" customFormat="1">
      <c r="E265" s="1367"/>
      <c r="K265" s="1367"/>
      <c r="T265" s="1367"/>
    </row>
    <row r="266" spans="5:20" s="1363" customFormat="1">
      <c r="E266" s="1367"/>
      <c r="K266" s="1367"/>
      <c r="T266" s="1367"/>
    </row>
    <row r="267" spans="5:20" s="1363" customFormat="1">
      <c r="E267" s="1367"/>
      <c r="K267" s="1367"/>
      <c r="T267" s="1367"/>
    </row>
    <row r="268" spans="5:20" s="1363" customFormat="1">
      <c r="E268" s="1367"/>
      <c r="K268" s="1367"/>
      <c r="T268" s="1367"/>
    </row>
    <row r="269" spans="5:20" s="1363" customFormat="1">
      <c r="E269" s="1367"/>
      <c r="K269" s="1367"/>
      <c r="T269" s="1367"/>
    </row>
    <row r="270" spans="5:20" s="1363" customFormat="1">
      <c r="E270" s="1367"/>
      <c r="K270" s="1367"/>
      <c r="T270" s="1367"/>
    </row>
    <row r="271" spans="5:20" s="1363" customFormat="1">
      <c r="E271" s="1367"/>
      <c r="K271" s="1367"/>
      <c r="T271" s="1367"/>
    </row>
    <row r="272" spans="5:20" s="1363" customFormat="1">
      <c r="E272" s="1367"/>
      <c r="K272" s="1367"/>
      <c r="T272" s="1367"/>
    </row>
    <row r="273" spans="5:20" s="1363" customFormat="1">
      <c r="E273" s="1367"/>
      <c r="K273" s="1367"/>
      <c r="T273" s="1367"/>
    </row>
    <row r="274" spans="5:20" s="1363" customFormat="1">
      <c r="E274" s="1367"/>
      <c r="K274" s="1367"/>
      <c r="T274" s="1367"/>
    </row>
    <row r="275" spans="5:20" s="1363" customFormat="1">
      <c r="E275" s="1367"/>
      <c r="K275" s="1367"/>
      <c r="T275" s="1367"/>
    </row>
    <row r="276" spans="5:20" s="1363" customFormat="1">
      <c r="E276" s="1367"/>
      <c r="K276" s="1367"/>
      <c r="T276" s="1367"/>
    </row>
    <row r="277" spans="5:20" s="1363" customFormat="1">
      <c r="E277" s="1367"/>
      <c r="K277" s="1367"/>
      <c r="T277" s="1367"/>
    </row>
    <row r="278" spans="5:20" s="1363" customFormat="1">
      <c r="E278" s="1367"/>
      <c r="K278" s="1367"/>
      <c r="T278" s="1367"/>
    </row>
    <row r="279" spans="5:20" s="1363" customFormat="1">
      <c r="E279" s="1367"/>
      <c r="K279" s="1367"/>
      <c r="T279" s="1367"/>
    </row>
    <row r="280" spans="5:20" s="1363" customFormat="1">
      <c r="E280" s="1367"/>
      <c r="K280" s="1367"/>
      <c r="T280" s="1367"/>
    </row>
    <row r="281" spans="5:20" s="1363" customFormat="1">
      <c r="E281" s="1367"/>
      <c r="K281" s="1367"/>
      <c r="T281" s="1367"/>
    </row>
    <row r="282" spans="5:20" s="1363" customFormat="1">
      <c r="E282" s="1367"/>
      <c r="K282" s="1367"/>
      <c r="T282" s="1367"/>
    </row>
    <row r="283" spans="5:20" s="1363" customFormat="1">
      <c r="E283" s="1367"/>
      <c r="K283" s="1367"/>
      <c r="T283" s="1367"/>
    </row>
    <row r="284" spans="5:20" s="1363" customFormat="1">
      <c r="E284" s="1367"/>
      <c r="K284" s="1367"/>
      <c r="T284" s="1367"/>
    </row>
    <row r="285" spans="5:20" s="1363" customFormat="1">
      <c r="E285" s="1367"/>
      <c r="K285" s="1367"/>
      <c r="T285" s="1367"/>
    </row>
    <row r="286" spans="5:20" s="1363" customFormat="1">
      <c r="E286" s="1367"/>
      <c r="K286" s="1367"/>
      <c r="T286" s="1367"/>
    </row>
    <row r="287" spans="5:20" s="1363" customFormat="1">
      <c r="E287" s="1367"/>
      <c r="K287" s="1367"/>
      <c r="T287" s="1367"/>
    </row>
    <row r="288" spans="5:20" s="1363" customFormat="1">
      <c r="E288" s="1367"/>
      <c r="K288" s="1367"/>
      <c r="T288" s="1367"/>
    </row>
    <row r="289" spans="5:20" s="1363" customFormat="1">
      <c r="E289" s="1367"/>
      <c r="K289" s="1367"/>
      <c r="T289" s="1367"/>
    </row>
    <row r="290" spans="5:20" s="1363" customFormat="1">
      <c r="E290" s="1367"/>
      <c r="K290" s="1367"/>
      <c r="T290" s="1367"/>
    </row>
    <row r="291" spans="5:20" s="1363" customFormat="1">
      <c r="E291" s="1367"/>
      <c r="K291" s="1367"/>
      <c r="T291" s="1367"/>
    </row>
    <row r="292" spans="5:20" s="1363" customFormat="1">
      <c r="E292" s="1367"/>
      <c r="K292" s="1367"/>
      <c r="T292" s="1367"/>
    </row>
    <row r="293" spans="5:20" s="1363" customFormat="1">
      <c r="E293" s="1367"/>
      <c r="K293" s="1367"/>
      <c r="T293" s="1367"/>
    </row>
    <row r="294" spans="5:20" s="1363" customFormat="1">
      <c r="E294" s="1367"/>
      <c r="K294" s="1367"/>
      <c r="T294" s="1367"/>
    </row>
    <row r="295" spans="5:20" s="1363" customFormat="1">
      <c r="E295" s="1367"/>
      <c r="K295" s="1367"/>
      <c r="T295" s="1367"/>
    </row>
    <row r="296" spans="5:20" s="1363" customFormat="1">
      <c r="E296" s="1367"/>
      <c r="K296" s="1367"/>
      <c r="T296" s="1367"/>
    </row>
    <row r="297" spans="5:20" s="1363" customFormat="1">
      <c r="E297" s="1367"/>
      <c r="K297" s="1367"/>
      <c r="T297" s="1367"/>
    </row>
    <row r="298" spans="5:20" s="1363" customFormat="1">
      <c r="E298" s="1367"/>
      <c r="K298" s="1367"/>
      <c r="T298" s="1367"/>
    </row>
    <row r="299" spans="5:20" s="1363" customFormat="1">
      <c r="E299" s="1367"/>
      <c r="K299" s="1367"/>
      <c r="T299" s="1367"/>
    </row>
    <row r="300" spans="5:20" s="1363" customFormat="1">
      <c r="E300" s="1367"/>
      <c r="K300" s="1367"/>
      <c r="T300" s="1367"/>
    </row>
    <row r="301" spans="5:20" s="1363" customFormat="1">
      <c r="E301" s="1367"/>
      <c r="K301" s="1367"/>
      <c r="T301" s="1367"/>
    </row>
    <row r="302" spans="5:20" s="1363" customFormat="1">
      <c r="E302" s="1367"/>
      <c r="K302" s="1367"/>
      <c r="T302" s="1367"/>
    </row>
    <row r="303" spans="5:20" s="1363" customFormat="1">
      <c r="E303" s="1367"/>
      <c r="K303" s="1367"/>
      <c r="T303" s="1367"/>
    </row>
    <row r="304" spans="5:20" s="1363" customFormat="1">
      <c r="E304" s="1367"/>
      <c r="K304" s="1367"/>
      <c r="T304" s="1367"/>
    </row>
    <row r="305" spans="5:20" s="1363" customFormat="1">
      <c r="E305" s="1367"/>
      <c r="K305" s="1367"/>
      <c r="T305" s="1367"/>
    </row>
    <row r="306" spans="5:20" s="1363" customFormat="1">
      <c r="E306" s="1367"/>
      <c r="K306" s="1367"/>
      <c r="T306" s="1367"/>
    </row>
    <row r="307" spans="5:20" s="1363" customFormat="1">
      <c r="E307" s="1367"/>
      <c r="K307" s="1367"/>
      <c r="T307" s="1367"/>
    </row>
    <row r="308" spans="5:20" s="1363" customFormat="1">
      <c r="E308" s="1367"/>
      <c r="K308" s="1367"/>
      <c r="T308" s="1367"/>
    </row>
    <row r="309" spans="5:20" s="1363" customFormat="1">
      <c r="E309" s="1367"/>
      <c r="K309" s="1367"/>
      <c r="T309" s="1367"/>
    </row>
    <row r="310" spans="5:20" s="1363" customFormat="1">
      <c r="E310" s="1367"/>
      <c r="K310" s="1367"/>
      <c r="T310" s="1367"/>
    </row>
    <row r="311" spans="5:20" s="1363" customFormat="1">
      <c r="E311" s="1367"/>
      <c r="K311" s="1367"/>
      <c r="T311" s="1367"/>
    </row>
    <row r="312" spans="5:20" s="1363" customFormat="1">
      <c r="E312" s="1367"/>
      <c r="K312" s="1367"/>
      <c r="T312" s="1367"/>
    </row>
    <row r="313" spans="5:20" s="1363" customFormat="1">
      <c r="E313" s="1367"/>
      <c r="K313" s="1367"/>
      <c r="T313" s="1367"/>
    </row>
    <row r="314" spans="5:20" s="1363" customFormat="1">
      <c r="E314" s="1367"/>
      <c r="K314" s="1367"/>
      <c r="T314" s="1367"/>
    </row>
    <row r="315" spans="5:20" s="1363" customFormat="1">
      <c r="E315" s="1367"/>
      <c r="K315" s="1367"/>
      <c r="T315" s="1367"/>
    </row>
    <row r="316" spans="5:20" s="1363" customFormat="1">
      <c r="E316" s="1367"/>
      <c r="K316" s="1367"/>
      <c r="T316" s="1367"/>
    </row>
    <row r="317" spans="5:20" s="1363" customFormat="1">
      <c r="E317" s="1367"/>
      <c r="K317" s="1367"/>
      <c r="T317" s="1367"/>
    </row>
    <row r="318" spans="5:20" s="1363" customFormat="1">
      <c r="E318" s="1367"/>
      <c r="K318" s="1367"/>
      <c r="T318" s="1367"/>
    </row>
    <row r="319" spans="5:20" s="1363" customFormat="1">
      <c r="E319" s="1367"/>
      <c r="K319" s="1367"/>
      <c r="T319" s="1367"/>
    </row>
    <row r="320" spans="5:20" s="1363" customFormat="1">
      <c r="E320" s="1367"/>
      <c r="K320" s="1367"/>
      <c r="T320" s="1367"/>
    </row>
    <row r="321" spans="5:20" s="1363" customFormat="1">
      <c r="E321" s="1367"/>
      <c r="K321" s="1367"/>
      <c r="T321" s="1367"/>
    </row>
    <row r="322" spans="5:20" s="1363" customFormat="1">
      <c r="E322" s="1367"/>
      <c r="K322" s="1367"/>
      <c r="T322" s="1367"/>
    </row>
    <row r="323" spans="5:20" s="1363" customFormat="1">
      <c r="E323" s="1367"/>
      <c r="K323" s="1367"/>
      <c r="T323" s="1367"/>
    </row>
    <row r="324" spans="5:20" s="1363" customFormat="1">
      <c r="E324" s="1367"/>
      <c r="K324" s="1367"/>
      <c r="T324" s="1367"/>
    </row>
    <row r="325" spans="5:20" s="1363" customFormat="1">
      <c r="E325" s="1367"/>
      <c r="K325" s="1367"/>
      <c r="T325" s="1367"/>
    </row>
    <row r="326" spans="5:20" s="1363" customFormat="1">
      <c r="E326" s="1367"/>
      <c r="K326" s="1367"/>
      <c r="T326" s="1367"/>
    </row>
    <row r="327" spans="5:20" s="1363" customFormat="1">
      <c r="E327" s="1367"/>
      <c r="K327" s="1367"/>
      <c r="T327" s="1367"/>
    </row>
    <row r="328" spans="5:20" s="1363" customFormat="1">
      <c r="E328" s="1367"/>
      <c r="K328" s="1367"/>
      <c r="T328" s="1367"/>
    </row>
    <row r="329" spans="5:20" s="1363" customFormat="1">
      <c r="E329" s="1367"/>
      <c r="K329" s="1367"/>
      <c r="T329" s="1367"/>
    </row>
    <row r="330" spans="5:20" s="1363" customFormat="1">
      <c r="E330" s="1367"/>
      <c r="K330" s="1367"/>
      <c r="T330" s="1367"/>
    </row>
    <row r="331" spans="5:20" s="1363" customFormat="1">
      <c r="E331" s="1367"/>
      <c r="K331" s="1367"/>
      <c r="T331" s="1367"/>
    </row>
    <row r="332" spans="5:20" s="1363" customFormat="1">
      <c r="E332" s="1367"/>
      <c r="K332" s="1367"/>
      <c r="T332" s="1367"/>
    </row>
    <row r="333" spans="5:20" s="1363" customFormat="1">
      <c r="E333" s="1367"/>
      <c r="K333" s="1367"/>
      <c r="T333" s="1367"/>
    </row>
    <row r="334" spans="5:20" s="1363" customFormat="1">
      <c r="E334" s="1367"/>
      <c r="K334" s="1367"/>
      <c r="T334" s="1367"/>
    </row>
    <row r="335" spans="5:20" s="1363" customFormat="1">
      <c r="E335" s="1367"/>
      <c r="K335" s="1367"/>
      <c r="T335" s="1367"/>
    </row>
    <row r="336" spans="5:20" s="1363" customFormat="1">
      <c r="E336" s="1367"/>
      <c r="K336" s="1367"/>
      <c r="T336" s="1367"/>
    </row>
    <row r="337" spans="5:20" s="1363" customFormat="1">
      <c r="E337" s="1367"/>
      <c r="K337" s="1367"/>
      <c r="T337" s="1367"/>
    </row>
    <row r="338" spans="5:20" s="1363" customFormat="1">
      <c r="E338" s="1367"/>
      <c r="K338" s="1367"/>
      <c r="T338" s="1367"/>
    </row>
    <row r="339" spans="5:20" s="1363" customFormat="1">
      <c r="E339" s="1367"/>
      <c r="K339" s="1367"/>
      <c r="T339" s="1367"/>
    </row>
    <row r="340" spans="5:20" s="1363" customFormat="1">
      <c r="E340" s="1367"/>
      <c r="K340" s="1367"/>
      <c r="T340" s="1367"/>
    </row>
    <row r="341" spans="5:20" s="1363" customFormat="1">
      <c r="E341" s="1367"/>
      <c r="K341" s="1367"/>
      <c r="T341" s="1367"/>
    </row>
    <row r="342" spans="5:20" s="1363" customFormat="1">
      <c r="E342" s="1367"/>
      <c r="K342" s="1367"/>
      <c r="T342" s="1367"/>
    </row>
    <row r="343" spans="5:20" s="1363" customFormat="1">
      <c r="E343" s="1367"/>
      <c r="K343" s="1367"/>
      <c r="T343" s="1367"/>
    </row>
    <row r="344" spans="5:20" s="1363" customFormat="1">
      <c r="E344" s="1367"/>
      <c r="K344" s="1367"/>
      <c r="T344" s="1367"/>
    </row>
    <row r="345" spans="5:20" s="1363" customFormat="1">
      <c r="E345" s="1367"/>
      <c r="K345" s="1367"/>
      <c r="T345" s="1367"/>
    </row>
    <row r="346" spans="5:20" s="1363" customFormat="1">
      <c r="E346" s="1367"/>
      <c r="K346" s="1367"/>
      <c r="T346" s="1367"/>
    </row>
    <row r="347" spans="5:20" s="1363" customFormat="1">
      <c r="E347" s="1367"/>
      <c r="K347" s="1367"/>
      <c r="T347" s="1367"/>
    </row>
    <row r="348" spans="5:20" s="1363" customFormat="1">
      <c r="E348" s="1367"/>
      <c r="K348" s="1367"/>
      <c r="T348" s="1367"/>
    </row>
    <row r="349" spans="5:20" s="1363" customFormat="1">
      <c r="E349" s="1367"/>
      <c r="K349" s="1367"/>
      <c r="T349" s="1367"/>
    </row>
    <row r="350" spans="5:20" s="1363" customFormat="1">
      <c r="E350" s="1367"/>
      <c r="K350" s="1367"/>
      <c r="T350" s="1367"/>
    </row>
    <row r="351" spans="5:20" s="1363" customFormat="1">
      <c r="E351" s="1367"/>
      <c r="K351" s="1367"/>
      <c r="T351" s="1367"/>
    </row>
    <row r="352" spans="5:20" s="1363" customFormat="1">
      <c r="E352" s="1367"/>
      <c r="K352" s="1367"/>
      <c r="T352" s="1367"/>
    </row>
    <row r="353" spans="5:20" s="1363" customFormat="1">
      <c r="E353" s="1367"/>
      <c r="K353" s="1367"/>
      <c r="T353" s="1367"/>
    </row>
    <row r="354" spans="5:20" s="1363" customFormat="1">
      <c r="E354" s="1367"/>
      <c r="K354" s="1367"/>
      <c r="T354" s="1367"/>
    </row>
    <row r="355" spans="5:20" s="1363" customFormat="1">
      <c r="E355" s="1367"/>
      <c r="K355" s="1367"/>
      <c r="T355" s="1367"/>
    </row>
    <row r="356" spans="5:20" s="1363" customFormat="1">
      <c r="E356" s="1367"/>
      <c r="K356" s="1367"/>
      <c r="T356" s="1367"/>
    </row>
    <row r="357" spans="5:20" s="1363" customFormat="1">
      <c r="E357" s="1367"/>
      <c r="K357" s="1367"/>
      <c r="T357" s="1367"/>
    </row>
    <row r="358" spans="5:20" s="1363" customFormat="1">
      <c r="E358" s="1367"/>
      <c r="K358" s="1367"/>
      <c r="T358" s="1367"/>
    </row>
    <row r="359" spans="5:20" s="1363" customFormat="1">
      <c r="E359" s="1367"/>
      <c r="K359" s="1367"/>
      <c r="T359" s="1367"/>
    </row>
    <row r="360" spans="5:20" s="1363" customFormat="1">
      <c r="E360" s="1367"/>
      <c r="K360" s="1367"/>
      <c r="T360" s="1367"/>
    </row>
    <row r="361" spans="5:20" s="1363" customFormat="1">
      <c r="E361" s="1367"/>
      <c r="K361" s="1367"/>
      <c r="T361" s="1367"/>
    </row>
    <row r="362" spans="5:20" s="1363" customFormat="1">
      <c r="E362" s="1367"/>
      <c r="K362" s="1367"/>
      <c r="T362" s="1367"/>
    </row>
    <row r="363" spans="5:20" s="1363" customFormat="1">
      <c r="E363" s="1367"/>
      <c r="K363" s="1367"/>
      <c r="T363" s="1367"/>
    </row>
    <row r="364" spans="5:20" s="1363" customFormat="1">
      <c r="E364" s="1367"/>
      <c r="K364" s="1367"/>
      <c r="T364" s="1367"/>
    </row>
    <row r="365" spans="5:20" s="1363" customFormat="1">
      <c r="E365" s="1367"/>
      <c r="K365" s="1367"/>
      <c r="T365" s="1367"/>
    </row>
    <row r="366" spans="5:20" s="1363" customFormat="1">
      <c r="E366" s="1367"/>
      <c r="K366" s="1367"/>
      <c r="T366" s="1367"/>
    </row>
    <row r="367" spans="5:20" s="1363" customFormat="1">
      <c r="E367" s="1367"/>
      <c r="K367" s="1367"/>
      <c r="T367" s="1367"/>
    </row>
    <row r="368" spans="5:20" s="1363" customFormat="1">
      <c r="E368" s="1367"/>
      <c r="K368" s="1367"/>
      <c r="T368" s="1367"/>
    </row>
    <row r="369" spans="5:20" s="1363" customFormat="1">
      <c r="E369" s="1367"/>
      <c r="K369" s="1367"/>
      <c r="T369" s="1367"/>
    </row>
    <row r="370" spans="5:20" s="1363" customFormat="1">
      <c r="E370" s="1367"/>
      <c r="K370" s="1367"/>
      <c r="T370" s="1367"/>
    </row>
    <row r="371" spans="5:20" s="1363" customFormat="1">
      <c r="E371" s="1367"/>
      <c r="K371" s="1367"/>
      <c r="T371" s="1367"/>
    </row>
    <row r="372" spans="5:20" s="1363" customFormat="1">
      <c r="E372" s="1367"/>
      <c r="K372" s="1367"/>
      <c r="T372" s="1367"/>
    </row>
    <row r="373" spans="5:20" s="1363" customFormat="1">
      <c r="E373" s="1367"/>
      <c r="K373" s="1367"/>
      <c r="T373" s="1367"/>
    </row>
    <row r="374" spans="5:20" s="1363" customFormat="1">
      <c r="E374" s="1367"/>
      <c r="K374" s="1367"/>
      <c r="T374" s="1367"/>
    </row>
    <row r="375" spans="5:20" s="1363" customFormat="1">
      <c r="E375" s="1367"/>
      <c r="K375" s="1367"/>
      <c r="T375" s="1367"/>
    </row>
    <row r="376" spans="5:20" s="1363" customFormat="1">
      <c r="E376" s="1367"/>
      <c r="K376" s="1367"/>
      <c r="T376" s="1367"/>
    </row>
    <row r="377" spans="5:20" s="1363" customFormat="1">
      <c r="E377" s="1367"/>
      <c r="K377" s="1367"/>
      <c r="T377" s="1367"/>
    </row>
    <row r="378" spans="5:20" s="1363" customFormat="1">
      <c r="E378" s="1367"/>
      <c r="K378" s="1367"/>
      <c r="T378" s="1367"/>
    </row>
    <row r="379" spans="5:20" s="1363" customFormat="1">
      <c r="E379" s="1367"/>
      <c r="K379" s="1367"/>
      <c r="T379" s="1367"/>
    </row>
    <row r="380" spans="5:20" s="1363" customFormat="1">
      <c r="E380" s="1367"/>
      <c r="K380" s="1367"/>
      <c r="T380" s="1367"/>
    </row>
    <row r="381" spans="5:20" s="1363" customFormat="1">
      <c r="E381" s="1367"/>
      <c r="K381" s="1367"/>
      <c r="T381" s="1367"/>
    </row>
    <row r="382" spans="5:20" s="1363" customFormat="1">
      <c r="E382" s="1367"/>
      <c r="K382" s="1367"/>
      <c r="T382" s="1367"/>
    </row>
    <row r="383" spans="5:20" s="1363" customFormat="1">
      <c r="E383" s="1367"/>
      <c r="K383" s="1367"/>
      <c r="T383" s="1367"/>
    </row>
    <row r="384" spans="5:20" s="1363" customFormat="1">
      <c r="E384" s="1367"/>
      <c r="K384" s="1367"/>
      <c r="T384" s="1367"/>
    </row>
    <row r="385" spans="5:20" s="1363" customFormat="1">
      <c r="E385" s="1367"/>
      <c r="K385" s="1367"/>
      <c r="T385" s="1367"/>
    </row>
    <row r="386" spans="5:20" s="1363" customFormat="1">
      <c r="E386" s="1367"/>
      <c r="K386" s="1367"/>
      <c r="T386" s="1367"/>
    </row>
    <row r="387" spans="5:20" s="1363" customFormat="1">
      <c r="E387" s="1367"/>
      <c r="K387" s="1367"/>
      <c r="T387" s="1367"/>
    </row>
    <row r="388" spans="5:20" s="1363" customFormat="1">
      <c r="E388" s="1367"/>
      <c r="K388" s="1367"/>
      <c r="T388" s="1367"/>
    </row>
    <row r="389" spans="5:20" s="1363" customFormat="1">
      <c r="E389" s="1367"/>
      <c r="K389" s="1367"/>
      <c r="T389" s="1367"/>
    </row>
    <row r="390" spans="5:20" s="1363" customFormat="1">
      <c r="E390" s="1367"/>
      <c r="K390" s="1367"/>
      <c r="T390" s="1367"/>
    </row>
    <row r="391" spans="5:20" s="1363" customFormat="1">
      <c r="E391" s="1367"/>
      <c r="K391" s="1367"/>
      <c r="T391" s="1367"/>
    </row>
    <row r="392" spans="5:20" s="1363" customFormat="1">
      <c r="E392" s="1367"/>
      <c r="K392" s="1367"/>
      <c r="T392" s="1367"/>
    </row>
    <row r="393" spans="5:20" s="1363" customFormat="1">
      <c r="E393" s="1367"/>
      <c r="K393" s="1367"/>
      <c r="T393" s="1367"/>
    </row>
    <row r="394" spans="5:20" s="1363" customFormat="1">
      <c r="E394" s="1367"/>
      <c r="K394" s="1367"/>
      <c r="T394" s="1367"/>
    </row>
    <row r="395" spans="5:20" s="1363" customFormat="1">
      <c r="E395" s="1367"/>
      <c r="K395" s="1367"/>
      <c r="T395" s="1367"/>
    </row>
    <row r="396" spans="5:20" s="1363" customFormat="1">
      <c r="E396" s="1367"/>
      <c r="K396" s="1367"/>
      <c r="T396" s="1367"/>
    </row>
    <row r="397" spans="5:20" s="1363" customFormat="1">
      <c r="E397" s="1367"/>
      <c r="K397" s="1367"/>
      <c r="T397" s="1367"/>
    </row>
    <row r="398" spans="5:20" s="1363" customFormat="1">
      <c r="E398" s="1367"/>
      <c r="K398" s="1367"/>
      <c r="T398" s="1367"/>
    </row>
    <row r="399" spans="5:20" s="1363" customFormat="1">
      <c r="E399" s="1367"/>
      <c r="K399" s="1367"/>
      <c r="T399" s="1367"/>
    </row>
    <row r="400" spans="5:20" s="1363" customFormat="1">
      <c r="E400" s="1367"/>
      <c r="K400" s="1367"/>
      <c r="T400" s="1367"/>
    </row>
    <row r="401" spans="5:20" s="1363" customFormat="1">
      <c r="E401" s="1367"/>
      <c r="K401" s="1367"/>
      <c r="T401" s="1367"/>
    </row>
    <row r="402" spans="5:20" s="1363" customFormat="1">
      <c r="E402" s="1367"/>
      <c r="K402" s="1367"/>
      <c r="T402" s="1367"/>
    </row>
    <row r="403" spans="5:20" s="1363" customFormat="1">
      <c r="E403" s="1367"/>
      <c r="K403" s="1367"/>
      <c r="T403" s="1367"/>
    </row>
    <row r="404" spans="5:20" s="1363" customFormat="1">
      <c r="E404" s="1367"/>
      <c r="K404" s="1367"/>
      <c r="T404" s="1367"/>
    </row>
    <row r="405" spans="5:20" s="1363" customFormat="1">
      <c r="E405" s="1367"/>
      <c r="K405" s="1367"/>
      <c r="T405" s="1367"/>
    </row>
    <row r="406" spans="5:20" s="1363" customFormat="1">
      <c r="E406" s="1367"/>
      <c r="K406" s="1367"/>
      <c r="T406" s="1367"/>
    </row>
    <row r="407" spans="5:20" s="1363" customFormat="1">
      <c r="E407" s="1367"/>
      <c r="K407" s="1367"/>
      <c r="T407" s="1367"/>
    </row>
    <row r="408" spans="5:20" s="1363" customFormat="1">
      <c r="E408" s="1367"/>
      <c r="K408" s="1367"/>
      <c r="T408" s="1367"/>
    </row>
    <row r="409" spans="5:20" s="1363" customFormat="1">
      <c r="E409" s="1367"/>
      <c r="K409" s="1367"/>
      <c r="T409" s="1367"/>
    </row>
    <row r="410" spans="5:20" s="1363" customFormat="1">
      <c r="E410" s="1367"/>
      <c r="K410" s="1367"/>
      <c r="T410" s="1367"/>
    </row>
    <row r="411" spans="5:20" s="1363" customFormat="1">
      <c r="E411" s="1367"/>
      <c r="K411" s="1367"/>
      <c r="T411" s="1367"/>
    </row>
    <row r="412" spans="5:20" s="1363" customFormat="1">
      <c r="E412" s="1367"/>
      <c r="K412" s="1367"/>
      <c r="T412" s="1367"/>
    </row>
    <row r="413" spans="5:20" s="1363" customFormat="1">
      <c r="E413" s="1367"/>
      <c r="K413" s="1367"/>
      <c r="T413" s="1367"/>
    </row>
    <row r="414" spans="5:20" s="1363" customFormat="1">
      <c r="E414" s="1367"/>
      <c r="K414" s="1367"/>
      <c r="T414" s="1367"/>
    </row>
    <row r="415" spans="5:20" s="1363" customFormat="1">
      <c r="E415" s="1367"/>
      <c r="K415" s="1367"/>
      <c r="T415" s="1367"/>
    </row>
    <row r="416" spans="5:20" s="1363" customFormat="1">
      <c r="E416" s="1367"/>
      <c r="K416" s="1367"/>
      <c r="T416" s="1367"/>
    </row>
    <row r="417" spans="5:20" s="1363" customFormat="1">
      <c r="E417" s="1367"/>
      <c r="K417" s="1367"/>
      <c r="T417" s="1367"/>
    </row>
    <row r="418" spans="5:20" s="1363" customFormat="1">
      <c r="E418" s="1367"/>
      <c r="K418" s="1367"/>
      <c r="T418" s="1367"/>
    </row>
    <row r="419" spans="5:20" s="1363" customFormat="1">
      <c r="E419" s="1367"/>
      <c r="K419" s="1367"/>
      <c r="T419" s="1367"/>
    </row>
    <row r="420" spans="5:20" s="1363" customFormat="1">
      <c r="E420" s="1367"/>
      <c r="K420" s="1367"/>
      <c r="T420" s="1367"/>
    </row>
    <row r="421" spans="5:20" s="1363" customFormat="1">
      <c r="E421" s="1367"/>
      <c r="K421" s="1367"/>
      <c r="T421" s="1367"/>
    </row>
    <row r="422" spans="5:20" s="1363" customFormat="1">
      <c r="E422" s="1367"/>
      <c r="K422" s="1367"/>
      <c r="T422" s="1367"/>
    </row>
    <row r="423" spans="5:20" s="1363" customFormat="1">
      <c r="E423" s="1367"/>
      <c r="K423" s="1367"/>
      <c r="T423" s="1367"/>
    </row>
    <row r="424" spans="5:20" s="1363" customFormat="1">
      <c r="E424" s="1367"/>
      <c r="K424" s="1367"/>
      <c r="T424" s="1367"/>
    </row>
    <row r="425" spans="5:20" s="1363" customFormat="1">
      <c r="E425" s="1367"/>
      <c r="K425" s="1367"/>
      <c r="T425" s="1367"/>
    </row>
    <row r="426" spans="5:20" s="1363" customFormat="1">
      <c r="E426" s="1367"/>
      <c r="K426" s="1367"/>
      <c r="T426" s="1367"/>
    </row>
    <row r="427" spans="5:20" s="1363" customFormat="1">
      <c r="E427" s="1367"/>
      <c r="K427" s="1367"/>
      <c r="T427" s="1367"/>
    </row>
    <row r="428" spans="5:20" s="1363" customFormat="1">
      <c r="E428" s="1367"/>
      <c r="K428" s="1367"/>
      <c r="T428" s="1367"/>
    </row>
    <row r="429" spans="5:20" s="1363" customFormat="1">
      <c r="E429" s="1367"/>
      <c r="K429" s="1367"/>
      <c r="T429" s="1367"/>
    </row>
    <row r="430" spans="5:20" s="1363" customFormat="1">
      <c r="E430" s="1367"/>
      <c r="K430" s="1367"/>
      <c r="T430" s="1367"/>
    </row>
    <row r="431" spans="5:20" s="1363" customFormat="1">
      <c r="E431" s="1367"/>
      <c r="K431" s="1367"/>
      <c r="T431" s="1367"/>
    </row>
    <row r="432" spans="5:20" s="1363" customFormat="1">
      <c r="E432" s="1367"/>
      <c r="K432" s="1367"/>
      <c r="T432" s="1367"/>
    </row>
    <row r="433" spans="5:20" s="1363" customFormat="1">
      <c r="E433" s="1367"/>
      <c r="K433" s="1367"/>
      <c r="T433" s="1367"/>
    </row>
    <row r="434" spans="5:20" s="1363" customFormat="1">
      <c r="E434" s="1367"/>
      <c r="K434" s="1367"/>
      <c r="T434" s="1367"/>
    </row>
    <row r="435" spans="5:20" s="1363" customFormat="1">
      <c r="E435" s="1367"/>
      <c r="K435" s="1367"/>
      <c r="T435" s="1367"/>
    </row>
    <row r="436" spans="5:20" s="1363" customFormat="1">
      <c r="E436" s="1367"/>
      <c r="K436" s="1367"/>
      <c r="T436" s="1367"/>
    </row>
    <row r="437" spans="5:20" s="1363" customFormat="1">
      <c r="E437" s="1367"/>
      <c r="K437" s="1367"/>
      <c r="T437" s="1367"/>
    </row>
    <row r="438" spans="5:20" s="1363" customFormat="1">
      <c r="E438" s="1367"/>
      <c r="K438" s="1367"/>
      <c r="T438" s="1367"/>
    </row>
    <row r="439" spans="5:20" s="1363" customFormat="1">
      <c r="E439" s="1367"/>
      <c r="K439" s="1367"/>
      <c r="T439" s="1367"/>
    </row>
    <row r="440" spans="5:20" s="1363" customFormat="1">
      <c r="E440" s="1367"/>
      <c r="K440" s="1367"/>
      <c r="T440" s="1367"/>
    </row>
    <row r="441" spans="5:20" s="1363" customFormat="1">
      <c r="E441" s="1367"/>
      <c r="K441" s="1367"/>
      <c r="T441" s="1367"/>
    </row>
    <row r="442" spans="5:20" s="1363" customFormat="1">
      <c r="E442" s="1367"/>
      <c r="K442" s="1367"/>
      <c r="T442" s="1367"/>
    </row>
    <row r="443" spans="5:20" s="1363" customFormat="1">
      <c r="E443" s="1367"/>
      <c r="K443" s="1367"/>
      <c r="T443" s="1367"/>
    </row>
    <row r="444" spans="5:20" s="1363" customFormat="1">
      <c r="E444" s="1367"/>
      <c r="K444" s="1367"/>
      <c r="T444" s="1367"/>
    </row>
    <row r="445" spans="5:20" s="1363" customFormat="1">
      <c r="E445" s="1367"/>
      <c r="K445" s="1367"/>
      <c r="T445" s="1367"/>
    </row>
    <row r="446" spans="5:20" s="1363" customFormat="1">
      <c r="E446" s="1367"/>
      <c r="K446" s="1367"/>
      <c r="T446" s="1367"/>
    </row>
    <row r="447" spans="5:20" s="1363" customFormat="1">
      <c r="E447" s="1367"/>
      <c r="K447" s="1367"/>
      <c r="T447" s="1367"/>
    </row>
    <row r="448" spans="5:20" s="1363" customFormat="1">
      <c r="E448" s="1367"/>
      <c r="K448" s="1367"/>
      <c r="T448" s="1367"/>
    </row>
    <row r="449" spans="5:20" s="1363" customFormat="1">
      <c r="E449" s="1367"/>
      <c r="K449" s="1367"/>
      <c r="T449" s="1367"/>
    </row>
    <row r="450" spans="5:20" s="1363" customFormat="1">
      <c r="E450" s="1367"/>
      <c r="K450" s="1367"/>
      <c r="T450" s="1367"/>
    </row>
    <row r="451" spans="5:20" s="1363" customFormat="1">
      <c r="E451" s="1367"/>
      <c r="K451" s="1367"/>
      <c r="T451" s="1367"/>
    </row>
    <row r="452" spans="5:20" s="1363" customFormat="1">
      <c r="E452" s="1367"/>
      <c r="K452" s="1367"/>
      <c r="T452" s="1367"/>
    </row>
    <row r="453" spans="5:20" s="1363" customFormat="1">
      <c r="E453" s="1367"/>
      <c r="K453" s="1367"/>
      <c r="T453" s="1367"/>
    </row>
    <row r="454" spans="5:20" s="1363" customFormat="1">
      <c r="E454" s="1367"/>
      <c r="K454" s="1367"/>
      <c r="T454" s="1367"/>
    </row>
    <row r="455" spans="5:20" s="1363" customFormat="1">
      <c r="E455" s="1367"/>
      <c r="K455" s="1367"/>
      <c r="T455" s="1367"/>
    </row>
    <row r="456" spans="5:20" s="1363" customFormat="1">
      <c r="E456" s="1367"/>
      <c r="K456" s="1367"/>
      <c r="T456" s="1367"/>
    </row>
    <row r="457" spans="5:20" s="1363" customFormat="1">
      <c r="E457" s="1367"/>
      <c r="K457" s="1367"/>
      <c r="T457" s="1367"/>
    </row>
    <row r="458" spans="5:20" s="1363" customFormat="1">
      <c r="E458" s="1367"/>
      <c r="K458" s="1367"/>
      <c r="T458" s="1367"/>
    </row>
    <row r="459" spans="5:20" s="1363" customFormat="1">
      <c r="E459" s="1367"/>
      <c r="K459" s="1367"/>
      <c r="T459" s="1367"/>
    </row>
    <row r="460" spans="5:20" s="1363" customFormat="1">
      <c r="E460" s="1367"/>
      <c r="K460" s="1367"/>
      <c r="T460" s="1367"/>
    </row>
    <row r="461" spans="5:20" s="1363" customFormat="1">
      <c r="E461" s="1367"/>
      <c r="K461" s="1367"/>
      <c r="T461" s="1367"/>
    </row>
    <row r="462" spans="5:20" s="1363" customFormat="1">
      <c r="E462" s="1367"/>
      <c r="K462" s="1367"/>
      <c r="T462" s="1367"/>
    </row>
    <row r="463" spans="5:20" s="1363" customFormat="1">
      <c r="E463" s="1367"/>
      <c r="K463" s="1367"/>
      <c r="T463" s="1367"/>
    </row>
    <row r="464" spans="5:20" s="1363" customFormat="1">
      <c r="E464" s="1367"/>
      <c r="K464" s="1367"/>
      <c r="T464" s="1367"/>
    </row>
    <row r="465" spans="5:20" s="1363" customFormat="1">
      <c r="E465" s="1367"/>
      <c r="K465" s="1367"/>
      <c r="T465" s="1367"/>
    </row>
    <row r="466" spans="5:20" s="1363" customFormat="1">
      <c r="E466" s="1367"/>
      <c r="K466" s="1367"/>
      <c r="T466" s="1367"/>
    </row>
    <row r="467" spans="5:20" s="1363" customFormat="1">
      <c r="E467" s="1367"/>
      <c r="K467" s="1367"/>
      <c r="T467" s="1367"/>
    </row>
    <row r="468" spans="5:20" s="1363" customFormat="1">
      <c r="E468" s="1367"/>
      <c r="K468" s="1367"/>
      <c r="T468" s="1367"/>
    </row>
    <row r="469" spans="5:20" s="1363" customFormat="1">
      <c r="E469" s="1367"/>
      <c r="K469" s="1367"/>
      <c r="T469" s="1367"/>
    </row>
    <row r="470" spans="5:20" s="1363" customFormat="1">
      <c r="E470" s="1367"/>
      <c r="K470" s="1367"/>
      <c r="T470" s="1367"/>
    </row>
    <row r="471" spans="5:20" s="1363" customFormat="1">
      <c r="E471" s="1367"/>
      <c r="K471" s="1367"/>
      <c r="T471" s="1367"/>
    </row>
    <row r="472" spans="5:20" s="1363" customFormat="1">
      <c r="E472" s="1367"/>
      <c r="K472" s="1367"/>
      <c r="T472" s="1367"/>
    </row>
    <row r="473" spans="5:20" s="1363" customFormat="1">
      <c r="E473" s="1367"/>
      <c r="K473" s="1367"/>
      <c r="T473" s="1367"/>
    </row>
    <row r="474" spans="5:20" s="1363" customFormat="1">
      <c r="E474" s="1367"/>
      <c r="K474" s="1367"/>
      <c r="T474" s="1367"/>
    </row>
    <row r="475" spans="5:20" s="1363" customFormat="1">
      <c r="E475" s="1367"/>
      <c r="K475" s="1367"/>
      <c r="T475" s="1367"/>
    </row>
    <row r="476" spans="5:20" s="1363" customFormat="1">
      <c r="E476" s="1367"/>
      <c r="K476" s="1367"/>
      <c r="T476" s="1367"/>
    </row>
    <row r="477" spans="5:20" s="1363" customFormat="1">
      <c r="E477" s="1367"/>
      <c r="K477" s="1367"/>
      <c r="T477" s="1367"/>
    </row>
    <row r="478" spans="5:20" s="1363" customFormat="1">
      <c r="E478" s="1367"/>
      <c r="K478" s="1367"/>
      <c r="T478" s="1367"/>
    </row>
    <row r="479" spans="5:20" s="1363" customFormat="1">
      <c r="E479" s="1367"/>
      <c r="K479" s="1367"/>
      <c r="T479" s="1367"/>
    </row>
    <row r="480" spans="5:20" s="1363" customFormat="1">
      <c r="E480" s="1367"/>
      <c r="K480" s="1367"/>
      <c r="T480" s="1367"/>
    </row>
    <row r="481" spans="5:20" s="1363" customFormat="1">
      <c r="E481" s="1367"/>
      <c r="K481" s="1367"/>
      <c r="T481" s="1367"/>
    </row>
    <row r="482" spans="5:20" s="1363" customFormat="1">
      <c r="E482" s="1367"/>
      <c r="K482" s="1367"/>
      <c r="T482" s="1367"/>
    </row>
    <row r="483" spans="5:20" s="1363" customFormat="1">
      <c r="E483" s="1367"/>
      <c r="K483" s="1367"/>
      <c r="T483" s="1367"/>
    </row>
    <row r="484" spans="5:20" s="1363" customFormat="1">
      <c r="E484" s="1367"/>
      <c r="K484" s="1367"/>
      <c r="T484" s="1367"/>
    </row>
    <row r="485" spans="5:20" s="1363" customFormat="1">
      <c r="E485" s="1367"/>
      <c r="K485" s="1367"/>
      <c r="T485" s="1367"/>
    </row>
    <row r="486" spans="5:20" s="1363" customFormat="1">
      <c r="E486" s="1367"/>
      <c r="K486" s="1367"/>
      <c r="T486" s="1367"/>
    </row>
    <row r="487" spans="5:20" s="1363" customFormat="1">
      <c r="E487" s="1367"/>
      <c r="K487" s="1367"/>
      <c r="T487" s="1367"/>
    </row>
    <row r="488" spans="5:20" s="1363" customFormat="1">
      <c r="E488" s="1367"/>
      <c r="K488" s="1367"/>
      <c r="T488" s="1367"/>
    </row>
    <row r="489" spans="5:20" s="1363" customFormat="1">
      <c r="E489" s="1367"/>
      <c r="K489" s="1367"/>
      <c r="T489" s="1367"/>
    </row>
    <row r="490" spans="5:20" s="1363" customFormat="1">
      <c r="E490" s="1367"/>
      <c r="K490" s="1367"/>
      <c r="T490" s="1367"/>
    </row>
    <row r="491" spans="5:20" s="1363" customFormat="1">
      <c r="E491" s="1367"/>
      <c r="K491" s="1367"/>
      <c r="T491" s="1367"/>
    </row>
    <row r="492" spans="5:20" s="1363" customFormat="1">
      <c r="E492" s="1367"/>
      <c r="K492" s="1367"/>
      <c r="T492" s="1367"/>
    </row>
    <row r="493" spans="5:20" s="1363" customFormat="1">
      <c r="E493" s="1367"/>
      <c r="K493" s="1367"/>
      <c r="T493" s="1367"/>
    </row>
    <row r="494" spans="5:20" s="1363" customFormat="1">
      <c r="E494" s="1367"/>
      <c r="K494" s="1367"/>
      <c r="T494" s="1367"/>
    </row>
    <row r="495" spans="5:20" s="1363" customFormat="1">
      <c r="E495" s="1367"/>
      <c r="K495" s="1367"/>
      <c r="T495" s="1367"/>
    </row>
    <row r="496" spans="5:20" s="1363" customFormat="1">
      <c r="E496" s="1367"/>
      <c r="K496" s="1367"/>
      <c r="T496" s="1367"/>
    </row>
    <row r="497" spans="5:20" s="1363" customFormat="1">
      <c r="E497" s="1367"/>
      <c r="K497" s="1367"/>
      <c r="T497" s="1367"/>
    </row>
    <row r="498" spans="5:20" s="1363" customFormat="1">
      <c r="E498" s="1367"/>
      <c r="K498" s="1367"/>
      <c r="T498" s="1367"/>
    </row>
    <row r="499" spans="5:20" s="1363" customFormat="1">
      <c r="E499" s="1367"/>
      <c r="K499" s="1367"/>
      <c r="T499" s="1367"/>
    </row>
    <row r="500" spans="5:20" s="1363" customFormat="1">
      <c r="E500" s="1367"/>
      <c r="K500" s="1367"/>
      <c r="T500" s="1367"/>
    </row>
    <row r="501" spans="5:20" s="1363" customFormat="1">
      <c r="E501" s="1367"/>
      <c r="K501" s="1367"/>
      <c r="T501" s="1367"/>
    </row>
    <row r="502" spans="5:20" s="1363" customFormat="1">
      <c r="E502" s="1367"/>
      <c r="K502" s="1367"/>
      <c r="T502" s="1367"/>
    </row>
    <row r="503" spans="5:20" s="1363" customFormat="1">
      <c r="E503" s="1367"/>
      <c r="K503" s="1367"/>
      <c r="T503" s="1367"/>
    </row>
    <row r="504" spans="5:20" s="1363" customFormat="1">
      <c r="E504" s="1367"/>
      <c r="K504" s="1367"/>
      <c r="T504" s="1367"/>
    </row>
    <row r="505" spans="5:20" s="1363" customFormat="1">
      <c r="E505" s="1367"/>
      <c r="K505" s="1367"/>
      <c r="T505" s="1367"/>
    </row>
    <row r="506" spans="5:20" s="1363" customFormat="1">
      <c r="E506" s="1367"/>
      <c r="K506" s="1367"/>
      <c r="T506" s="1367"/>
    </row>
    <row r="507" spans="5:20" s="1363" customFormat="1">
      <c r="E507" s="1367"/>
      <c r="K507" s="1367"/>
      <c r="T507" s="1367"/>
    </row>
    <row r="508" spans="5:20" s="1363" customFormat="1">
      <c r="E508" s="1367"/>
      <c r="K508" s="1367"/>
      <c r="T508" s="1367"/>
    </row>
    <row r="509" spans="5:20" s="1363" customFormat="1">
      <c r="E509" s="1367"/>
      <c r="K509" s="1367"/>
      <c r="T509" s="1367"/>
    </row>
    <row r="510" spans="5:20" s="1363" customFormat="1">
      <c r="E510" s="1367"/>
      <c r="K510" s="1367"/>
      <c r="T510" s="1367"/>
    </row>
    <row r="511" spans="5:20" s="1363" customFormat="1">
      <c r="E511" s="1367"/>
      <c r="K511" s="1367"/>
      <c r="T511" s="1367"/>
    </row>
    <row r="512" spans="5:20" s="1363" customFormat="1">
      <c r="E512" s="1367"/>
      <c r="K512" s="1367"/>
      <c r="T512" s="1367"/>
    </row>
    <row r="513" spans="5:20" s="1363" customFormat="1">
      <c r="E513" s="1367"/>
      <c r="K513" s="1367"/>
      <c r="T513" s="1367"/>
    </row>
    <row r="514" spans="5:20" s="1363" customFormat="1">
      <c r="E514" s="1367"/>
      <c r="K514" s="1367"/>
      <c r="T514" s="1367"/>
    </row>
    <row r="515" spans="5:20" s="1363" customFormat="1">
      <c r="E515" s="1367"/>
      <c r="K515" s="1367"/>
      <c r="T515" s="1367"/>
    </row>
    <row r="516" spans="5:20" s="1363" customFormat="1">
      <c r="E516" s="1367"/>
      <c r="K516" s="1367"/>
      <c r="T516" s="1367"/>
    </row>
    <row r="517" spans="5:20" s="1363" customFormat="1">
      <c r="E517" s="1367"/>
      <c r="K517" s="1367"/>
      <c r="T517" s="1367"/>
    </row>
    <row r="518" spans="5:20" s="1363" customFormat="1">
      <c r="E518" s="1367"/>
      <c r="K518" s="1367"/>
      <c r="T518" s="1367"/>
    </row>
    <row r="519" spans="5:20" s="1363" customFormat="1">
      <c r="E519" s="1367"/>
      <c r="K519" s="1367"/>
      <c r="T519" s="1367"/>
    </row>
    <row r="520" spans="5:20" s="1363" customFormat="1">
      <c r="E520" s="1367"/>
      <c r="K520" s="1367"/>
      <c r="T520" s="1367"/>
    </row>
    <row r="521" spans="5:20" s="1363" customFormat="1">
      <c r="E521" s="1367"/>
      <c r="K521" s="1367"/>
      <c r="T521" s="1367"/>
    </row>
    <row r="522" spans="5:20" s="1363" customFormat="1">
      <c r="E522" s="1367"/>
      <c r="K522" s="1367"/>
      <c r="T522" s="1367"/>
    </row>
    <row r="523" spans="5:20" s="1363" customFormat="1">
      <c r="E523" s="1367"/>
      <c r="K523" s="1367"/>
      <c r="T523" s="1367"/>
    </row>
    <row r="524" spans="5:20" s="1363" customFormat="1">
      <c r="E524" s="1367"/>
      <c r="K524" s="1367"/>
      <c r="T524" s="1367"/>
    </row>
    <row r="525" spans="5:20" s="1363" customFormat="1">
      <c r="E525" s="1367"/>
      <c r="K525" s="1367"/>
      <c r="T525" s="1367"/>
    </row>
    <row r="526" spans="5:20" s="1363" customFormat="1">
      <c r="E526" s="1367"/>
      <c r="K526" s="1367"/>
      <c r="T526" s="1367"/>
    </row>
    <row r="527" spans="5:20" s="1363" customFormat="1">
      <c r="E527" s="1367"/>
      <c r="K527" s="1367"/>
      <c r="T527" s="1367"/>
    </row>
    <row r="528" spans="5:20" s="1363" customFormat="1">
      <c r="E528" s="1367"/>
      <c r="K528" s="1367"/>
      <c r="T528" s="1367"/>
    </row>
    <row r="529" spans="5:20" s="1363" customFormat="1">
      <c r="E529" s="1367"/>
      <c r="K529" s="1367"/>
      <c r="T529" s="1367"/>
    </row>
    <row r="530" spans="5:20" s="1363" customFormat="1">
      <c r="E530" s="1367"/>
      <c r="K530" s="1367"/>
      <c r="T530" s="1367"/>
    </row>
    <row r="531" spans="5:20" s="1363" customFormat="1">
      <c r="E531" s="1367"/>
      <c r="K531" s="1367"/>
      <c r="T531" s="1367"/>
    </row>
    <row r="532" spans="5:20" s="1363" customFormat="1">
      <c r="E532" s="1367"/>
      <c r="K532" s="1367"/>
      <c r="T532" s="1367"/>
    </row>
    <row r="533" spans="5:20" s="1363" customFormat="1">
      <c r="E533" s="1367"/>
      <c r="K533" s="1367"/>
      <c r="T533" s="1367"/>
    </row>
    <row r="534" spans="5:20" s="1363" customFormat="1">
      <c r="E534" s="1367"/>
      <c r="K534" s="1367"/>
      <c r="T534" s="1367"/>
    </row>
    <row r="535" spans="5:20" s="1363" customFormat="1">
      <c r="E535" s="1367"/>
      <c r="K535" s="1367"/>
      <c r="T535" s="1367"/>
    </row>
    <row r="536" spans="5:20" s="1363" customFormat="1">
      <c r="E536" s="1367"/>
      <c r="K536" s="1367"/>
      <c r="T536" s="1367"/>
    </row>
    <row r="537" spans="5:20" s="1363" customFormat="1">
      <c r="E537" s="1367"/>
      <c r="K537" s="1367"/>
      <c r="T537" s="1367"/>
    </row>
    <row r="538" spans="5:20" s="1363" customFormat="1">
      <c r="E538" s="1367"/>
      <c r="K538" s="1367"/>
      <c r="T538" s="1367"/>
    </row>
    <row r="539" spans="5:20" s="1363" customFormat="1">
      <c r="E539" s="1367"/>
      <c r="K539" s="1367"/>
      <c r="T539" s="1367"/>
    </row>
    <row r="540" spans="5:20" s="1363" customFormat="1">
      <c r="E540" s="1367"/>
      <c r="K540" s="1367"/>
      <c r="T540" s="1367"/>
    </row>
    <row r="541" spans="5:20" s="1363" customFormat="1">
      <c r="E541" s="1367"/>
      <c r="K541" s="1367"/>
      <c r="T541" s="1367"/>
    </row>
    <row r="542" spans="5:20" s="1363" customFormat="1">
      <c r="E542" s="1367"/>
      <c r="K542" s="1367"/>
      <c r="T542" s="1367"/>
    </row>
    <row r="543" spans="5:20" s="1363" customFormat="1">
      <c r="E543" s="1367"/>
      <c r="K543" s="1367"/>
      <c r="T543" s="1367"/>
    </row>
    <row r="544" spans="5:20" s="1363" customFormat="1">
      <c r="E544" s="1367"/>
      <c r="K544" s="1367"/>
      <c r="T544" s="1367"/>
    </row>
    <row r="545" spans="5:20" s="1363" customFormat="1">
      <c r="E545" s="1367"/>
      <c r="K545" s="1367"/>
      <c r="T545" s="1367"/>
    </row>
    <row r="546" spans="5:20" s="1363" customFormat="1">
      <c r="E546" s="1367"/>
      <c r="K546" s="1367"/>
      <c r="T546" s="1367"/>
    </row>
    <row r="547" spans="5:20" s="1363" customFormat="1">
      <c r="E547" s="1367"/>
      <c r="K547" s="1367"/>
      <c r="T547" s="1367"/>
    </row>
    <row r="548" spans="5:20" s="1363" customFormat="1">
      <c r="E548" s="1367"/>
      <c r="K548" s="1367"/>
      <c r="T548" s="1367"/>
    </row>
    <row r="549" spans="5:20" s="1363" customFormat="1">
      <c r="E549" s="1367"/>
      <c r="K549" s="1367"/>
      <c r="T549" s="1367"/>
    </row>
    <row r="550" spans="5:20" s="1363" customFormat="1">
      <c r="E550" s="1367"/>
      <c r="K550" s="1367"/>
      <c r="T550" s="1367"/>
    </row>
    <row r="551" spans="5:20" s="1363" customFormat="1">
      <c r="E551" s="1367"/>
      <c r="K551" s="1367"/>
      <c r="T551" s="1367"/>
    </row>
    <row r="552" spans="5:20" s="1363" customFormat="1">
      <c r="E552" s="1367"/>
      <c r="K552" s="1367"/>
      <c r="T552" s="1367"/>
    </row>
    <row r="553" spans="5:20" s="1363" customFormat="1">
      <c r="E553" s="1367"/>
      <c r="K553" s="1367"/>
      <c r="T553" s="1367"/>
    </row>
    <row r="554" spans="5:20" s="1363" customFormat="1">
      <c r="E554" s="1367"/>
      <c r="K554" s="1367"/>
      <c r="T554" s="1367"/>
    </row>
    <row r="555" spans="5:20" s="1363" customFormat="1">
      <c r="E555" s="1367"/>
      <c r="K555" s="1367"/>
      <c r="T555" s="1367"/>
    </row>
    <row r="556" spans="5:20" s="1363" customFormat="1">
      <c r="E556" s="1367"/>
      <c r="K556" s="1367"/>
      <c r="T556" s="1367"/>
    </row>
    <row r="557" spans="5:20" s="1363" customFormat="1">
      <c r="E557" s="1367"/>
      <c r="K557" s="1367"/>
      <c r="T557" s="1367"/>
    </row>
    <row r="558" spans="5:20" s="1363" customFormat="1">
      <c r="E558" s="1367"/>
      <c r="K558" s="1367"/>
      <c r="T558" s="1367"/>
    </row>
    <row r="559" spans="5:20" s="1363" customFormat="1">
      <c r="E559" s="1367"/>
      <c r="K559" s="1367"/>
      <c r="T559" s="1367"/>
    </row>
    <row r="560" spans="5:20" s="1363" customFormat="1">
      <c r="E560" s="1367"/>
      <c r="K560" s="1367"/>
      <c r="T560" s="1367"/>
    </row>
    <row r="561" spans="5:20" s="1363" customFormat="1">
      <c r="E561" s="1367"/>
      <c r="K561" s="1367"/>
      <c r="T561" s="1367"/>
    </row>
    <row r="562" spans="5:20" s="1363" customFormat="1">
      <c r="E562" s="1367"/>
      <c r="K562" s="1367"/>
      <c r="T562" s="1367"/>
    </row>
    <row r="563" spans="5:20" s="1363" customFormat="1">
      <c r="E563" s="1367"/>
      <c r="K563" s="1367"/>
      <c r="T563" s="1367"/>
    </row>
    <row r="564" spans="5:20" s="1363" customFormat="1">
      <c r="E564" s="1367"/>
      <c r="K564" s="1367"/>
      <c r="T564" s="1367"/>
    </row>
    <row r="565" spans="5:20" s="1363" customFormat="1">
      <c r="E565" s="1367"/>
      <c r="K565" s="1367"/>
      <c r="T565" s="1367"/>
    </row>
    <row r="566" spans="5:20" s="1363" customFormat="1">
      <c r="E566" s="1367"/>
      <c r="K566" s="1367"/>
      <c r="T566" s="1367"/>
    </row>
    <row r="567" spans="5:20" s="1363" customFormat="1">
      <c r="E567" s="1367"/>
      <c r="K567" s="1367"/>
      <c r="T567" s="1367"/>
    </row>
    <row r="568" spans="5:20" s="1363" customFormat="1">
      <c r="E568" s="1367"/>
      <c r="K568" s="1367"/>
      <c r="T568" s="1367"/>
    </row>
    <row r="569" spans="5:20" s="1363" customFormat="1">
      <c r="E569" s="1367"/>
      <c r="K569" s="1367"/>
      <c r="T569" s="1367"/>
    </row>
    <row r="570" spans="5:20" s="1363" customFormat="1">
      <c r="E570" s="1367"/>
      <c r="K570" s="1367"/>
      <c r="T570" s="1367"/>
    </row>
    <row r="571" spans="5:20" s="1363" customFormat="1">
      <c r="E571" s="1367"/>
      <c r="K571" s="1367"/>
      <c r="T571" s="1367"/>
    </row>
    <row r="572" spans="5:20" s="1363" customFormat="1">
      <c r="E572" s="1367"/>
      <c r="K572" s="1367"/>
      <c r="T572" s="1367"/>
    </row>
    <row r="573" spans="5:20" s="1363" customFormat="1">
      <c r="E573" s="1367"/>
      <c r="K573" s="1367"/>
      <c r="T573" s="1367"/>
    </row>
    <row r="574" spans="5:20" s="1363" customFormat="1">
      <c r="E574" s="1367"/>
      <c r="K574" s="1367"/>
      <c r="T574" s="1367"/>
    </row>
    <row r="575" spans="5:20" s="1363" customFormat="1">
      <c r="E575" s="1367"/>
      <c r="K575" s="1367"/>
      <c r="T575" s="1367"/>
    </row>
    <row r="576" spans="5:20" s="1363" customFormat="1">
      <c r="E576" s="1367"/>
      <c r="K576" s="1367"/>
      <c r="T576" s="1367"/>
    </row>
    <row r="577" spans="5:20" s="1363" customFormat="1">
      <c r="E577" s="1367"/>
      <c r="K577" s="1367"/>
      <c r="T577" s="1367"/>
    </row>
    <row r="578" spans="5:20" s="1363" customFormat="1">
      <c r="E578" s="1367"/>
      <c r="K578" s="1367"/>
      <c r="T578" s="1367"/>
    </row>
    <row r="579" spans="5:20" s="1363" customFormat="1">
      <c r="E579" s="1367"/>
      <c r="K579" s="1367"/>
      <c r="T579" s="1367"/>
    </row>
    <row r="580" spans="5:20" s="1363" customFormat="1">
      <c r="E580" s="1367"/>
      <c r="K580" s="1367"/>
      <c r="T580" s="1367"/>
    </row>
    <row r="581" spans="5:20" s="1363" customFormat="1">
      <c r="E581" s="1367"/>
      <c r="K581" s="1367"/>
      <c r="T581" s="1367"/>
    </row>
    <row r="582" spans="5:20" s="1363" customFormat="1">
      <c r="E582" s="1367"/>
      <c r="K582" s="1367"/>
      <c r="T582" s="1367"/>
    </row>
    <row r="583" spans="5:20" s="1363" customFormat="1">
      <c r="E583" s="1367"/>
      <c r="K583" s="1367"/>
      <c r="T583" s="1367"/>
    </row>
    <row r="584" spans="5:20" s="1363" customFormat="1">
      <c r="E584" s="1367"/>
      <c r="K584" s="1367"/>
      <c r="T584" s="1367"/>
    </row>
    <row r="585" spans="5:20" s="1363" customFormat="1">
      <c r="E585" s="1367"/>
      <c r="K585" s="1367"/>
      <c r="T585" s="1367"/>
    </row>
    <row r="586" spans="5:20" s="1363" customFormat="1">
      <c r="E586" s="1367"/>
      <c r="K586" s="1367"/>
      <c r="T586" s="1367"/>
    </row>
    <row r="587" spans="5:20" s="1363" customFormat="1">
      <c r="E587" s="1367"/>
      <c r="K587" s="1367"/>
      <c r="T587" s="1367"/>
    </row>
    <row r="588" spans="5:20" s="1363" customFormat="1">
      <c r="E588" s="1367"/>
      <c r="K588" s="1367"/>
      <c r="T588" s="1367"/>
    </row>
    <row r="589" spans="5:20" s="1363" customFormat="1">
      <c r="E589" s="1367"/>
      <c r="K589" s="1367"/>
      <c r="T589" s="1367"/>
    </row>
    <row r="590" spans="5:20" s="1363" customFormat="1">
      <c r="E590" s="1367"/>
      <c r="K590" s="1367"/>
      <c r="T590" s="1367"/>
    </row>
    <row r="591" spans="5:20" s="1363" customFormat="1">
      <c r="E591" s="1367"/>
      <c r="K591" s="1367"/>
      <c r="T591" s="1367"/>
    </row>
    <row r="592" spans="5:20" s="1363" customFormat="1">
      <c r="E592" s="1367"/>
      <c r="K592" s="1367"/>
      <c r="T592" s="1367"/>
    </row>
    <row r="593" spans="5:20" s="1363" customFormat="1">
      <c r="E593" s="1367"/>
      <c r="K593" s="1367"/>
      <c r="T593" s="1367"/>
    </row>
    <row r="594" spans="5:20" s="1363" customFormat="1">
      <c r="E594" s="1367"/>
      <c r="K594" s="1367"/>
      <c r="T594" s="1367"/>
    </row>
    <row r="595" spans="5:20" s="1363" customFormat="1">
      <c r="E595" s="1367"/>
      <c r="K595" s="1367"/>
      <c r="T595" s="1367"/>
    </row>
    <row r="596" spans="5:20" s="1363" customFormat="1">
      <c r="E596" s="1367"/>
      <c r="K596" s="1367"/>
      <c r="T596" s="1367"/>
    </row>
    <row r="597" spans="5:20" s="1363" customFormat="1">
      <c r="E597" s="1367"/>
      <c r="K597" s="1367"/>
      <c r="T597" s="1367"/>
    </row>
    <row r="598" spans="5:20" s="1363" customFormat="1">
      <c r="E598" s="1367"/>
      <c r="K598" s="1367"/>
      <c r="T598" s="1367"/>
    </row>
    <row r="599" spans="5:20" s="1363" customFormat="1">
      <c r="E599" s="1367"/>
      <c r="K599" s="1367"/>
      <c r="T599" s="1367"/>
    </row>
    <row r="600" spans="5:20" s="1363" customFormat="1">
      <c r="E600" s="1367"/>
      <c r="K600" s="1367"/>
      <c r="T600" s="1367"/>
    </row>
    <row r="601" spans="5:20" s="1363" customFormat="1">
      <c r="E601" s="1367"/>
      <c r="K601" s="1367"/>
      <c r="T601" s="1367"/>
    </row>
    <row r="602" spans="5:20" s="1363" customFormat="1">
      <c r="E602" s="1367"/>
      <c r="K602" s="1367"/>
      <c r="T602" s="1367"/>
    </row>
    <row r="603" spans="5:20" s="1363" customFormat="1">
      <c r="E603" s="1367"/>
      <c r="K603" s="1367"/>
      <c r="T603" s="1367"/>
    </row>
    <row r="604" spans="5:20" s="1363" customFormat="1">
      <c r="E604" s="1367"/>
      <c r="K604" s="1367"/>
      <c r="T604" s="1367"/>
    </row>
    <row r="605" spans="5:20" s="1363" customFormat="1">
      <c r="E605" s="1367"/>
      <c r="K605" s="1367"/>
      <c r="T605" s="1367"/>
    </row>
    <row r="606" spans="5:20" s="1363" customFormat="1">
      <c r="E606" s="1367"/>
      <c r="K606" s="1367"/>
      <c r="T606" s="1367"/>
    </row>
    <row r="607" spans="5:20" s="1363" customFormat="1">
      <c r="E607" s="1367"/>
      <c r="K607" s="1367"/>
      <c r="T607" s="1367"/>
    </row>
    <row r="608" spans="5:20" s="1363" customFormat="1">
      <c r="E608" s="1367"/>
      <c r="K608" s="1367"/>
      <c r="T608" s="1367"/>
    </row>
    <row r="609" spans="5:20" s="1363" customFormat="1">
      <c r="E609" s="1367"/>
      <c r="K609" s="1367"/>
      <c r="T609" s="1367"/>
    </row>
    <row r="610" spans="5:20" s="1363" customFormat="1">
      <c r="E610" s="1367"/>
      <c r="K610" s="1367"/>
      <c r="T610" s="1367"/>
    </row>
    <row r="611" spans="5:20" s="1363" customFormat="1">
      <c r="E611" s="1367"/>
      <c r="K611" s="1367"/>
      <c r="T611" s="1367"/>
    </row>
    <row r="612" spans="5:20" s="1363" customFormat="1">
      <c r="E612" s="1367"/>
      <c r="K612" s="1367"/>
      <c r="T612" s="1367"/>
    </row>
    <row r="613" spans="5:20" s="1363" customFormat="1">
      <c r="E613" s="1367"/>
      <c r="K613" s="1367"/>
      <c r="T613" s="1367"/>
    </row>
    <row r="614" spans="5:20" s="1363" customFormat="1">
      <c r="E614" s="1367"/>
      <c r="K614" s="1367"/>
      <c r="T614" s="1367"/>
    </row>
    <row r="615" spans="5:20" s="1363" customFormat="1">
      <c r="E615" s="1367"/>
      <c r="K615" s="1367"/>
      <c r="T615" s="1367"/>
    </row>
    <row r="616" spans="5:20" s="1363" customFormat="1">
      <c r="E616" s="1367"/>
      <c r="K616" s="1367"/>
      <c r="T616" s="1367"/>
    </row>
    <row r="617" spans="5:20" s="1363" customFormat="1">
      <c r="E617" s="1367"/>
      <c r="K617" s="1367"/>
      <c r="T617" s="1367"/>
    </row>
    <row r="618" spans="5:20" s="1363" customFormat="1">
      <c r="E618" s="1367"/>
      <c r="K618" s="1367"/>
      <c r="T618" s="1367"/>
    </row>
    <row r="619" spans="5:20" s="1363" customFormat="1">
      <c r="E619" s="1367"/>
      <c r="K619" s="1367"/>
      <c r="T619" s="1367"/>
    </row>
    <row r="620" spans="5:20" s="1363" customFormat="1">
      <c r="E620" s="1367"/>
      <c r="K620" s="1367"/>
      <c r="T620" s="1367"/>
    </row>
    <row r="621" spans="5:20" s="1363" customFormat="1">
      <c r="E621" s="1367"/>
      <c r="K621" s="1367"/>
      <c r="T621" s="1367"/>
    </row>
    <row r="622" spans="5:20" s="1363" customFormat="1">
      <c r="E622" s="1367"/>
      <c r="K622" s="1367"/>
      <c r="T622" s="1367"/>
    </row>
    <row r="623" spans="5:20" s="1363" customFormat="1">
      <c r="E623" s="1367"/>
      <c r="K623" s="1367"/>
      <c r="T623" s="1367"/>
    </row>
    <row r="624" spans="5:20" s="1363" customFormat="1">
      <c r="E624" s="1367"/>
      <c r="K624" s="1367"/>
      <c r="T624" s="1367"/>
    </row>
    <row r="625" spans="5:20" s="1363" customFormat="1">
      <c r="E625" s="1367"/>
      <c r="K625" s="1367"/>
      <c r="T625" s="1367"/>
    </row>
    <row r="626" spans="5:20" s="1363" customFormat="1">
      <c r="E626" s="1367"/>
      <c r="K626" s="1367"/>
      <c r="T626" s="1367"/>
    </row>
    <row r="627" spans="5:20" s="1363" customFormat="1">
      <c r="E627" s="1367"/>
      <c r="K627" s="1367"/>
      <c r="T627" s="1367"/>
    </row>
    <row r="628" spans="5:20" s="1363" customFormat="1">
      <c r="E628" s="1367"/>
      <c r="K628" s="1367"/>
      <c r="T628" s="1367"/>
    </row>
    <row r="629" spans="5:20" s="1363" customFormat="1">
      <c r="E629" s="1367"/>
      <c r="K629" s="1367"/>
      <c r="T629" s="1367"/>
    </row>
    <row r="630" spans="5:20" s="1363" customFormat="1">
      <c r="E630" s="1367"/>
      <c r="K630" s="1367"/>
      <c r="T630" s="1367"/>
    </row>
    <row r="631" spans="5:20" s="1363" customFormat="1">
      <c r="E631" s="1367"/>
      <c r="K631" s="1367"/>
      <c r="T631" s="1367"/>
    </row>
    <row r="632" spans="5:20" s="1363" customFormat="1">
      <c r="E632" s="1367"/>
      <c r="K632" s="1367"/>
      <c r="T632" s="1367"/>
    </row>
    <row r="633" spans="5:20" s="1363" customFormat="1">
      <c r="E633" s="1367"/>
      <c r="K633" s="1367"/>
      <c r="T633" s="1367"/>
    </row>
    <row r="634" spans="5:20" s="1363" customFormat="1">
      <c r="E634" s="1367"/>
      <c r="K634" s="1367"/>
      <c r="T634" s="1367"/>
    </row>
    <row r="635" spans="5:20" s="1363" customFormat="1">
      <c r="E635" s="1367"/>
      <c r="K635" s="1367"/>
      <c r="T635" s="1367"/>
    </row>
    <row r="636" spans="5:20" s="1363" customFormat="1">
      <c r="E636" s="1367"/>
      <c r="K636" s="1367"/>
      <c r="T636" s="1367"/>
    </row>
    <row r="637" spans="5:20" s="1363" customFormat="1">
      <c r="E637" s="1367"/>
      <c r="K637" s="1367"/>
      <c r="T637" s="1367"/>
    </row>
    <row r="638" spans="5:20" s="1363" customFormat="1">
      <c r="E638" s="1367"/>
      <c r="K638" s="1367"/>
      <c r="T638" s="1367"/>
    </row>
    <row r="639" spans="5:20" s="1363" customFormat="1">
      <c r="E639" s="1367"/>
      <c r="K639" s="1367"/>
      <c r="T639" s="1367"/>
    </row>
    <row r="640" spans="5:20" s="1363" customFormat="1">
      <c r="E640" s="1367"/>
      <c r="K640" s="1367"/>
      <c r="T640" s="1367"/>
    </row>
    <row r="641" spans="5:20" s="1363" customFormat="1">
      <c r="E641" s="1367"/>
      <c r="K641" s="1367"/>
      <c r="T641" s="1367"/>
    </row>
    <row r="642" spans="5:20" s="1363" customFormat="1">
      <c r="E642" s="1367"/>
      <c r="K642" s="1367"/>
      <c r="T642" s="1367"/>
    </row>
    <row r="643" spans="5:20" s="1363" customFormat="1">
      <c r="E643" s="1367"/>
      <c r="K643" s="1367"/>
      <c r="T643" s="1367"/>
    </row>
    <row r="644" spans="5:20" s="1363" customFormat="1">
      <c r="E644" s="1367"/>
      <c r="K644" s="1367"/>
      <c r="T644" s="1367"/>
    </row>
    <row r="645" spans="5:20" s="1363" customFormat="1">
      <c r="E645" s="1367"/>
      <c r="K645" s="1367"/>
      <c r="T645" s="1367"/>
    </row>
    <row r="646" spans="5:20" s="1363" customFormat="1">
      <c r="E646" s="1367"/>
      <c r="K646" s="1367"/>
      <c r="T646" s="1367"/>
    </row>
    <row r="647" spans="5:20" s="1363" customFormat="1">
      <c r="E647" s="1367"/>
      <c r="K647" s="1367"/>
      <c r="T647" s="1367"/>
    </row>
    <row r="648" spans="5:20" s="1363" customFormat="1">
      <c r="E648" s="1367"/>
      <c r="K648" s="1367"/>
      <c r="T648" s="1367"/>
    </row>
    <row r="649" spans="5:20" s="1363" customFormat="1">
      <c r="E649" s="1367"/>
      <c r="K649" s="1367"/>
      <c r="T649" s="1367"/>
    </row>
    <row r="650" spans="5:20" s="1363" customFormat="1">
      <c r="E650" s="1367"/>
      <c r="K650" s="1367"/>
      <c r="T650" s="1367"/>
    </row>
    <row r="651" spans="5:20" s="1363" customFormat="1">
      <c r="E651" s="1367"/>
      <c r="K651" s="1367"/>
      <c r="T651" s="1367"/>
    </row>
    <row r="652" spans="5:20" s="1363" customFormat="1">
      <c r="E652" s="1367"/>
      <c r="K652" s="1367"/>
      <c r="T652" s="1367"/>
    </row>
    <row r="653" spans="5:20" s="1363" customFormat="1">
      <c r="E653" s="1367"/>
      <c r="K653" s="1367"/>
      <c r="T653" s="1367"/>
    </row>
    <row r="654" spans="5:20" s="1363" customFormat="1">
      <c r="E654" s="1367"/>
      <c r="K654" s="1367"/>
      <c r="T654" s="1367"/>
    </row>
    <row r="655" spans="5:20" s="1363" customFormat="1">
      <c r="E655" s="1367"/>
      <c r="K655" s="1367"/>
      <c r="T655" s="1367"/>
    </row>
    <row r="656" spans="5:20" s="1363" customFormat="1">
      <c r="E656" s="1367"/>
      <c r="K656" s="1367"/>
      <c r="T656" s="1367"/>
    </row>
    <row r="657" spans="5:20" s="1363" customFormat="1">
      <c r="E657" s="1367"/>
      <c r="K657" s="1367"/>
      <c r="T657" s="1367"/>
    </row>
    <row r="658" spans="5:20" s="1363" customFormat="1">
      <c r="E658" s="1367"/>
      <c r="K658" s="1367"/>
      <c r="T658" s="1367"/>
    </row>
    <row r="659" spans="5:20" s="1363" customFormat="1">
      <c r="E659" s="1367"/>
      <c r="K659" s="1367"/>
      <c r="T659" s="1367"/>
    </row>
    <row r="660" spans="5:20" s="1363" customFormat="1">
      <c r="E660" s="1367"/>
      <c r="K660" s="1367"/>
      <c r="T660" s="1367"/>
    </row>
    <row r="661" spans="5:20" s="1363" customFormat="1">
      <c r="E661" s="1367"/>
      <c r="K661" s="1367"/>
      <c r="T661" s="1367"/>
    </row>
    <row r="662" spans="5:20" s="1363" customFormat="1">
      <c r="E662" s="1367"/>
      <c r="K662" s="1367"/>
      <c r="T662" s="1367"/>
    </row>
    <row r="663" spans="5:20" s="1363" customFormat="1">
      <c r="E663" s="1367"/>
      <c r="K663" s="1367"/>
      <c r="T663" s="1367"/>
    </row>
    <row r="664" spans="5:20" s="1363" customFormat="1">
      <c r="E664" s="1367"/>
      <c r="K664" s="1367"/>
      <c r="T664" s="1367"/>
    </row>
    <row r="665" spans="5:20" s="1363" customFormat="1">
      <c r="E665" s="1367"/>
      <c r="K665" s="1367"/>
      <c r="T665" s="1367"/>
    </row>
    <row r="666" spans="5:20" s="1363" customFormat="1">
      <c r="E666" s="1367"/>
      <c r="K666" s="1367"/>
      <c r="T666" s="1367"/>
    </row>
    <row r="667" spans="5:20" s="1363" customFormat="1">
      <c r="E667" s="1367"/>
      <c r="K667" s="1367"/>
      <c r="T667" s="1367"/>
    </row>
    <row r="668" spans="5:20" s="1363" customFormat="1">
      <c r="E668" s="1367"/>
      <c r="K668" s="1367"/>
      <c r="T668" s="1367"/>
    </row>
    <row r="669" spans="5:20" s="1363" customFormat="1">
      <c r="E669" s="1367"/>
      <c r="K669" s="1367"/>
      <c r="T669" s="1367"/>
    </row>
    <row r="670" spans="5:20" s="1363" customFormat="1">
      <c r="E670" s="1367"/>
      <c r="K670" s="1367"/>
      <c r="T670" s="1367"/>
    </row>
    <row r="671" spans="5:20" s="1363" customFormat="1">
      <c r="E671" s="1367"/>
      <c r="K671" s="1367"/>
      <c r="T671" s="1367"/>
    </row>
    <row r="672" spans="5:20" s="1363" customFormat="1">
      <c r="E672" s="1367"/>
      <c r="K672" s="1367"/>
      <c r="T672" s="1367"/>
    </row>
    <row r="673" spans="5:20" s="1363" customFormat="1">
      <c r="E673" s="1367"/>
      <c r="K673" s="1367"/>
      <c r="T673" s="1367"/>
    </row>
    <row r="674" spans="5:20" s="1363" customFormat="1">
      <c r="E674" s="1367"/>
      <c r="K674" s="1367"/>
      <c r="T674" s="1367"/>
    </row>
    <row r="675" spans="5:20" s="1363" customFormat="1">
      <c r="E675" s="1367"/>
      <c r="K675" s="1367"/>
      <c r="T675" s="1367"/>
    </row>
    <row r="676" spans="5:20" s="1363" customFormat="1">
      <c r="E676" s="1367"/>
      <c r="K676" s="1367"/>
      <c r="T676" s="1367"/>
    </row>
    <row r="677" spans="5:20" s="1363" customFormat="1">
      <c r="E677" s="1367"/>
      <c r="K677" s="1367"/>
      <c r="T677" s="1367"/>
    </row>
    <row r="678" spans="5:20" s="1363" customFormat="1">
      <c r="E678" s="1367"/>
      <c r="K678" s="1367"/>
      <c r="T678" s="1367"/>
    </row>
    <row r="679" spans="5:20" s="1363" customFormat="1">
      <c r="E679" s="1367"/>
      <c r="K679" s="1367"/>
      <c r="T679" s="1367"/>
    </row>
    <row r="680" spans="5:20" s="1363" customFormat="1">
      <c r="E680" s="1367"/>
      <c r="K680" s="1367"/>
      <c r="T680" s="1367"/>
    </row>
    <row r="681" spans="5:20" s="1363" customFormat="1">
      <c r="E681" s="1367"/>
      <c r="K681" s="1367"/>
      <c r="T681" s="1367"/>
    </row>
    <row r="682" spans="5:20" s="1363" customFormat="1">
      <c r="E682" s="1367"/>
      <c r="K682" s="1367"/>
      <c r="T682" s="1367"/>
    </row>
    <row r="683" spans="5:20" s="1363" customFormat="1">
      <c r="E683" s="1367"/>
      <c r="K683" s="1367"/>
      <c r="T683" s="1367"/>
    </row>
    <row r="684" spans="5:20" s="1363" customFormat="1">
      <c r="E684" s="1367"/>
      <c r="K684" s="1367"/>
      <c r="T684" s="1367"/>
    </row>
    <row r="685" spans="5:20" s="1363" customFormat="1">
      <c r="E685" s="1367"/>
      <c r="K685" s="1367"/>
      <c r="T685" s="1367"/>
    </row>
    <row r="686" spans="5:20" s="1363" customFormat="1">
      <c r="E686" s="1367"/>
      <c r="K686" s="1367"/>
      <c r="T686" s="1367"/>
    </row>
    <row r="687" spans="5:20" s="1363" customFormat="1">
      <c r="E687" s="1367"/>
      <c r="K687" s="1367"/>
      <c r="T687" s="1367"/>
    </row>
    <row r="688" spans="5:20" s="1363" customFormat="1">
      <c r="E688" s="1367"/>
      <c r="K688" s="1367"/>
      <c r="T688" s="1367"/>
    </row>
    <row r="689" spans="5:20" s="1363" customFormat="1">
      <c r="E689" s="1367"/>
      <c r="K689" s="1367"/>
      <c r="T689" s="1367"/>
    </row>
    <row r="690" spans="5:20" s="1363" customFormat="1">
      <c r="E690" s="1367"/>
      <c r="K690" s="1367"/>
      <c r="T690" s="1367"/>
    </row>
    <row r="691" spans="5:20" s="1363" customFormat="1">
      <c r="E691" s="1367"/>
      <c r="K691" s="1367"/>
      <c r="T691" s="1367"/>
    </row>
    <row r="692" spans="5:20" s="1363" customFormat="1">
      <c r="E692" s="1367"/>
      <c r="K692" s="1367"/>
      <c r="T692" s="1367"/>
    </row>
    <row r="693" spans="5:20" s="1363" customFormat="1">
      <c r="E693" s="1367"/>
      <c r="K693" s="1367"/>
      <c r="T693" s="1367"/>
    </row>
    <row r="694" spans="5:20" s="1363" customFormat="1">
      <c r="E694" s="1367"/>
      <c r="K694" s="1367"/>
      <c r="T694" s="1367"/>
    </row>
    <row r="695" spans="5:20" s="1363" customFormat="1">
      <c r="E695" s="1367"/>
      <c r="K695" s="1367"/>
      <c r="T695" s="1367"/>
    </row>
    <row r="696" spans="5:20" s="1363" customFormat="1">
      <c r="E696" s="1367"/>
      <c r="K696" s="1367"/>
      <c r="T696" s="1367"/>
    </row>
    <row r="697" spans="5:20" s="1363" customFormat="1">
      <c r="E697" s="1367"/>
      <c r="K697" s="1367"/>
      <c r="T697" s="1367"/>
    </row>
    <row r="698" spans="5:20" s="1363" customFormat="1">
      <c r="E698" s="1367"/>
      <c r="K698" s="1367"/>
      <c r="T698" s="1367"/>
    </row>
    <row r="699" spans="5:20" s="1363" customFormat="1">
      <c r="E699" s="1367"/>
      <c r="K699" s="1367"/>
      <c r="T699" s="1367"/>
    </row>
    <row r="700" spans="5:20" s="1363" customFormat="1">
      <c r="E700" s="1367"/>
      <c r="K700" s="1367"/>
      <c r="T700" s="1367"/>
    </row>
    <row r="701" spans="5:20" s="1363" customFormat="1">
      <c r="E701" s="1367"/>
      <c r="K701" s="1367"/>
      <c r="T701" s="1367"/>
    </row>
    <row r="702" spans="5:20" s="1363" customFormat="1">
      <c r="E702" s="1367"/>
      <c r="K702" s="1367"/>
      <c r="T702" s="1367"/>
    </row>
    <row r="703" spans="5:20" s="1363" customFormat="1">
      <c r="E703" s="1367"/>
      <c r="K703" s="1367"/>
      <c r="T703" s="1367"/>
    </row>
    <row r="704" spans="5:20" s="1363" customFormat="1">
      <c r="E704" s="1367"/>
      <c r="K704" s="1367"/>
      <c r="T704" s="1367"/>
    </row>
    <row r="705" spans="5:20" s="1363" customFormat="1">
      <c r="E705" s="1367"/>
      <c r="K705" s="1367"/>
      <c r="T705" s="1367"/>
    </row>
    <row r="706" spans="5:20" s="1363" customFormat="1">
      <c r="E706" s="1367"/>
      <c r="K706" s="1367"/>
      <c r="T706" s="1367"/>
    </row>
    <row r="707" spans="5:20" s="1363" customFormat="1">
      <c r="E707" s="1367"/>
      <c r="K707" s="1367"/>
      <c r="T707" s="1367"/>
    </row>
    <row r="708" spans="5:20" s="1363" customFormat="1">
      <c r="E708" s="1367"/>
      <c r="K708" s="1367"/>
      <c r="T708" s="1367"/>
    </row>
    <row r="709" spans="5:20" s="1363" customFormat="1">
      <c r="E709" s="1367"/>
      <c r="K709" s="1367"/>
      <c r="T709" s="1367"/>
    </row>
    <row r="710" spans="5:20" s="1363" customFormat="1">
      <c r="E710" s="1367"/>
      <c r="K710" s="1367"/>
      <c r="T710" s="1367"/>
    </row>
    <row r="711" spans="5:20" s="1363" customFormat="1">
      <c r="E711" s="1367"/>
      <c r="K711" s="1367"/>
      <c r="T711" s="1367"/>
    </row>
    <row r="712" spans="5:20" s="1363" customFormat="1">
      <c r="E712" s="1367"/>
      <c r="K712" s="1367"/>
      <c r="T712" s="1367"/>
    </row>
    <row r="713" spans="5:20" s="1363" customFormat="1">
      <c r="E713" s="1367"/>
      <c r="K713" s="1367"/>
      <c r="T713" s="1367"/>
    </row>
    <row r="714" spans="5:20" s="1363" customFormat="1">
      <c r="E714" s="1367"/>
      <c r="K714" s="1367"/>
      <c r="T714" s="1367"/>
    </row>
    <row r="715" spans="5:20" s="1363" customFormat="1">
      <c r="E715" s="1367"/>
      <c r="K715" s="1367"/>
      <c r="T715" s="1367"/>
    </row>
    <row r="716" spans="5:20" s="1363" customFormat="1">
      <c r="E716" s="1367"/>
      <c r="K716" s="1367"/>
      <c r="T716" s="1367"/>
    </row>
    <row r="717" spans="5:20" s="1363" customFormat="1">
      <c r="E717" s="1367"/>
      <c r="K717" s="1367"/>
      <c r="T717" s="1367"/>
    </row>
    <row r="718" spans="5:20" s="1363" customFormat="1">
      <c r="E718" s="1367"/>
      <c r="K718" s="1367"/>
      <c r="T718" s="1367"/>
    </row>
    <row r="719" spans="5:20" s="1363" customFormat="1">
      <c r="E719" s="1367"/>
      <c r="K719" s="1367"/>
      <c r="T719" s="1367"/>
    </row>
    <row r="720" spans="5:20" s="1363" customFormat="1">
      <c r="E720" s="1367"/>
      <c r="K720" s="1367"/>
      <c r="T720" s="1367"/>
    </row>
    <row r="721" spans="5:20" s="1363" customFormat="1">
      <c r="E721" s="1367"/>
      <c r="K721" s="1367"/>
      <c r="T721" s="1367"/>
    </row>
    <row r="722" spans="5:20" s="1363" customFormat="1">
      <c r="E722" s="1367"/>
      <c r="K722" s="1367"/>
      <c r="T722" s="1367"/>
    </row>
    <row r="723" spans="5:20" s="1363" customFormat="1">
      <c r="E723" s="1367"/>
      <c r="K723" s="1367"/>
      <c r="T723" s="1367"/>
    </row>
    <row r="724" spans="5:20" s="1363" customFormat="1">
      <c r="E724" s="1367"/>
      <c r="K724" s="1367"/>
      <c r="T724" s="1367"/>
    </row>
    <row r="725" spans="5:20" s="1363" customFormat="1">
      <c r="E725" s="1367"/>
      <c r="K725" s="1367"/>
      <c r="T725" s="1367"/>
    </row>
    <row r="726" spans="5:20" s="1363" customFormat="1">
      <c r="E726" s="1367"/>
      <c r="K726" s="1367"/>
      <c r="T726" s="1367"/>
    </row>
    <row r="727" spans="5:20" s="1363" customFormat="1">
      <c r="E727" s="1367"/>
      <c r="K727" s="1367"/>
      <c r="T727" s="1367"/>
    </row>
    <row r="728" spans="5:20" s="1363" customFormat="1">
      <c r="E728" s="1367"/>
      <c r="K728" s="1367"/>
      <c r="T728" s="1367"/>
    </row>
    <row r="729" spans="5:20" s="1363" customFormat="1">
      <c r="E729" s="1367"/>
      <c r="K729" s="1367"/>
      <c r="T729" s="1367"/>
    </row>
    <row r="730" spans="5:20" s="1363" customFormat="1">
      <c r="E730" s="1367"/>
      <c r="K730" s="1367"/>
      <c r="T730" s="1367"/>
    </row>
    <row r="731" spans="5:20" s="1363" customFormat="1">
      <c r="E731" s="1367"/>
      <c r="K731" s="1367"/>
      <c r="T731" s="1367"/>
    </row>
    <row r="732" spans="5:20" s="1363" customFormat="1">
      <c r="E732" s="1367"/>
      <c r="K732" s="1367"/>
      <c r="T732" s="1367"/>
    </row>
    <row r="733" spans="5:20" s="1363" customFormat="1">
      <c r="E733" s="1367"/>
      <c r="K733" s="1367"/>
      <c r="T733" s="1367"/>
    </row>
    <row r="734" spans="5:20" s="1363" customFormat="1">
      <c r="E734" s="1367"/>
      <c r="K734" s="1367"/>
      <c r="T734" s="1367"/>
    </row>
    <row r="735" spans="5:20" s="1363" customFormat="1">
      <c r="E735" s="1367"/>
      <c r="K735" s="1367"/>
      <c r="T735" s="1367"/>
    </row>
    <row r="736" spans="5:20" s="1363" customFormat="1">
      <c r="E736" s="1367"/>
      <c r="K736" s="1367"/>
      <c r="T736" s="1367"/>
    </row>
    <row r="737" spans="5:20" s="1363" customFormat="1">
      <c r="E737" s="1367"/>
      <c r="K737" s="1367"/>
      <c r="T737" s="1367"/>
    </row>
    <row r="738" spans="5:20" s="1363" customFormat="1">
      <c r="E738" s="1367"/>
      <c r="K738" s="1367"/>
      <c r="T738" s="1367"/>
    </row>
    <row r="739" spans="5:20" s="1363" customFormat="1">
      <c r="E739" s="1367"/>
      <c r="K739" s="1367"/>
      <c r="T739" s="1367"/>
    </row>
    <row r="740" spans="5:20" s="1363" customFormat="1">
      <c r="E740" s="1367"/>
      <c r="K740" s="1367"/>
      <c r="T740" s="1367"/>
    </row>
    <row r="741" spans="5:20" s="1363" customFormat="1">
      <c r="E741" s="1367"/>
      <c r="K741" s="1367"/>
      <c r="T741" s="1367"/>
    </row>
    <row r="742" spans="5:20" s="1363" customFormat="1">
      <c r="E742" s="1367"/>
      <c r="K742" s="1367"/>
      <c r="T742" s="1367"/>
    </row>
    <row r="743" spans="5:20" s="1363" customFormat="1">
      <c r="E743" s="1367"/>
      <c r="K743" s="1367"/>
      <c r="T743" s="1367"/>
    </row>
    <row r="744" spans="5:20" s="1363" customFormat="1">
      <c r="E744" s="1367"/>
      <c r="K744" s="1367"/>
      <c r="T744" s="1367"/>
    </row>
    <row r="745" spans="5:20" s="1363" customFormat="1">
      <c r="E745" s="1367"/>
      <c r="K745" s="1367"/>
      <c r="T745" s="1367"/>
    </row>
    <row r="746" spans="5:20" s="1363" customFormat="1">
      <c r="E746" s="1367"/>
      <c r="K746" s="1367"/>
      <c r="T746" s="1367"/>
    </row>
    <row r="747" spans="5:20" s="1363" customFormat="1">
      <c r="E747" s="1367"/>
      <c r="K747" s="1367"/>
      <c r="T747" s="1367"/>
    </row>
    <row r="748" spans="5:20" s="1363" customFormat="1">
      <c r="E748" s="1367"/>
      <c r="K748" s="1367"/>
      <c r="T748" s="1367"/>
    </row>
    <row r="749" spans="5:20" s="1363" customFormat="1">
      <c r="E749" s="1367"/>
      <c r="K749" s="1367"/>
      <c r="T749" s="1367"/>
    </row>
    <row r="750" spans="5:20" s="1363" customFormat="1">
      <c r="E750" s="1367"/>
      <c r="K750" s="1367"/>
      <c r="T750" s="1367"/>
    </row>
    <row r="751" spans="5:20" s="1363" customFormat="1">
      <c r="E751" s="1367"/>
      <c r="K751" s="1367"/>
      <c r="T751" s="1367"/>
    </row>
    <row r="752" spans="5:20" s="1363" customFormat="1">
      <c r="E752" s="1367"/>
      <c r="K752" s="1367"/>
      <c r="T752" s="1367"/>
    </row>
    <row r="753" spans="5:20" s="1363" customFormat="1">
      <c r="E753" s="1367"/>
      <c r="K753" s="1367"/>
      <c r="T753" s="1367"/>
    </row>
    <row r="754" spans="5:20" s="1363" customFormat="1">
      <c r="E754" s="1367"/>
      <c r="K754" s="1367"/>
      <c r="T754" s="1367"/>
    </row>
    <row r="755" spans="5:20" s="1363" customFormat="1">
      <c r="E755" s="1367"/>
      <c r="K755" s="1367"/>
      <c r="T755" s="1367"/>
    </row>
    <row r="756" spans="5:20" s="1363" customFormat="1">
      <c r="E756" s="1367"/>
      <c r="K756" s="1367"/>
      <c r="T756" s="1367"/>
    </row>
    <row r="757" spans="5:20" s="1363" customFormat="1">
      <c r="E757" s="1367"/>
      <c r="K757" s="1367"/>
      <c r="T757" s="1367"/>
    </row>
    <row r="758" spans="5:20" s="1363" customFormat="1">
      <c r="E758" s="1367"/>
      <c r="K758" s="1367"/>
      <c r="T758" s="1367"/>
    </row>
    <row r="759" spans="5:20" s="1363" customFormat="1">
      <c r="E759" s="1367"/>
      <c r="K759" s="1367"/>
      <c r="T759" s="1367"/>
    </row>
    <row r="760" spans="5:20" s="1363" customFormat="1">
      <c r="E760" s="1367"/>
      <c r="K760" s="1367"/>
      <c r="T760" s="1367"/>
    </row>
    <row r="761" spans="5:20" s="1363" customFormat="1">
      <c r="E761" s="1367"/>
      <c r="K761" s="1367"/>
      <c r="T761" s="1367"/>
    </row>
    <row r="762" spans="5:20" s="1363" customFormat="1">
      <c r="E762" s="1367"/>
      <c r="K762" s="1367"/>
      <c r="T762" s="1367"/>
    </row>
    <row r="763" spans="5:20" s="1363" customFormat="1">
      <c r="E763" s="1367"/>
      <c r="K763" s="1367"/>
      <c r="T763" s="1367"/>
    </row>
    <row r="764" spans="5:20" s="1363" customFormat="1">
      <c r="E764" s="1367"/>
      <c r="K764" s="1367"/>
      <c r="T764" s="1367"/>
    </row>
    <row r="765" spans="5:20" s="1363" customFormat="1">
      <c r="E765" s="1367"/>
      <c r="K765" s="1367"/>
      <c r="T765" s="1367"/>
    </row>
    <row r="766" spans="5:20" s="1363" customFormat="1">
      <c r="E766" s="1367"/>
      <c r="K766" s="1367"/>
      <c r="T766" s="1367"/>
    </row>
    <row r="767" spans="5:20" s="1363" customFormat="1">
      <c r="E767" s="1367"/>
      <c r="K767" s="1367"/>
      <c r="T767" s="1367"/>
    </row>
    <row r="768" spans="5:20" s="1363" customFormat="1">
      <c r="E768" s="1367"/>
      <c r="K768" s="1367"/>
      <c r="T768" s="1367"/>
    </row>
    <row r="769" spans="5:20" s="1363" customFormat="1">
      <c r="E769" s="1367"/>
      <c r="K769" s="1367"/>
      <c r="T769" s="1367"/>
    </row>
    <row r="770" spans="5:20" s="1363" customFormat="1">
      <c r="E770" s="1367"/>
      <c r="K770" s="1367"/>
      <c r="T770" s="1367"/>
    </row>
    <row r="771" spans="5:20" s="1363" customFormat="1">
      <c r="E771" s="1367"/>
      <c r="K771" s="1367"/>
      <c r="T771" s="1367"/>
    </row>
    <row r="772" spans="5:20" s="1363" customFormat="1">
      <c r="E772" s="1367"/>
      <c r="K772" s="1367"/>
      <c r="T772" s="1367"/>
    </row>
    <row r="773" spans="5:20" s="1363" customFormat="1">
      <c r="E773" s="1367"/>
      <c r="K773" s="1367"/>
      <c r="T773" s="1367"/>
    </row>
    <row r="774" spans="5:20" s="1363" customFormat="1">
      <c r="E774" s="1367"/>
      <c r="K774" s="1367"/>
      <c r="T774" s="1367"/>
    </row>
    <row r="775" spans="5:20" s="1363" customFormat="1">
      <c r="E775" s="1367"/>
      <c r="K775" s="1367"/>
      <c r="T775" s="1367"/>
    </row>
    <row r="776" spans="5:20" s="1363" customFormat="1">
      <c r="E776" s="1367"/>
      <c r="K776" s="1367"/>
      <c r="T776" s="1367"/>
    </row>
    <row r="777" spans="5:20" s="1363" customFormat="1">
      <c r="E777" s="1367"/>
      <c r="K777" s="1367"/>
      <c r="T777" s="1367"/>
    </row>
    <row r="778" spans="5:20" s="1363" customFormat="1">
      <c r="E778" s="1367"/>
      <c r="K778" s="1367"/>
      <c r="T778" s="1367"/>
    </row>
    <row r="779" spans="5:20" s="1363" customFormat="1">
      <c r="E779" s="1367"/>
      <c r="K779" s="1367"/>
      <c r="T779" s="1367"/>
    </row>
    <row r="780" spans="5:20" s="1363" customFormat="1">
      <c r="E780" s="1367"/>
      <c r="K780" s="1367"/>
      <c r="T780" s="1367"/>
    </row>
    <row r="781" spans="5:20" s="1363" customFormat="1">
      <c r="E781" s="1367"/>
      <c r="K781" s="1367"/>
      <c r="T781" s="1367"/>
    </row>
    <row r="782" spans="5:20" s="1363" customFormat="1">
      <c r="E782" s="1367"/>
      <c r="K782" s="1367"/>
      <c r="T782" s="1367"/>
    </row>
    <row r="783" spans="5:20" s="1363" customFormat="1">
      <c r="E783" s="1367"/>
      <c r="K783" s="1367"/>
      <c r="T783" s="1367"/>
    </row>
    <row r="784" spans="5:20" s="1363" customFormat="1">
      <c r="E784" s="1367"/>
      <c r="K784" s="1367"/>
      <c r="T784" s="1367"/>
    </row>
    <row r="785" spans="5:20" s="1363" customFormat="1">
      <c r="E785" s="1367"/>
      <c r="K785" s="1367"/>
      <c r="T785" s="1367"/>
    </row>
    <row r="786" spans="5:20" s="1363" customFormat="1">
      <c r="E786" s="1367"/>
      <c r="K786" s="1367"/>
      <c r="T786" s="1367"/>
    </row>
    <row r="787" spans="5:20" s="1363" customFormat="1">
      <c r="E787" s="1367"/>
      <c r="K787" s="1367"/>
      <c r="T787" s="1367"/>
    </row>
    <row r="788" spans="5:20" s="1363" customFormat="1">
      <c r="E788" s="1367"/>
      <c r="K788" s="1367"/>
      <c r="T788" s="1367"/>
    </row>
    <row r="789" spans="5:20" s="1363" customFormat="1">
      <c r="E789" s="1367"/>
      <c r="K789" s="1367"/>
      <c r="T789" s="1367"/>
    </row>
    <row r="790" spans="5:20" s="1363" customFormat="1">
      <c r="E790" s="1367"/>
      <c r="K790" s="1367"/>
      <c r="T790" s="1367"/>
    </row>
    <row r="791" spans="5:20" s="1363" customFormat="1">
      <c r="E791" s="1367"/>
      <c r="K791" s="1367"/>
      <c r="T791" s="1367"/>
    </row>
    <row r="792" spans="5:20" s="1363" customFormat="1">
      <c r="E792" s="1367"/>
      <c r="K792" s="1367"/>
      <c r="T792" s="1367"/>
    </row>
    <row r="793" spans="5:20" s="1363" customFormat="1">
      <c r="E793" s="1367"/>
      <c r="K793" s="1367"/>
      <c r="T793" s="1367"/>
    </row>
    <row r="794" spans="5:20" s="1363" customFormat="1">
      <c r="E794" s="1367"/>
      <c r="K794" s="1367"/>
      <c r="T794" s="1367"/>
    </row>
    <row r="795" spans="5:20" s="1363" customFormat="1">
      <c r="E795" s="1367"/>
      <c r="K795" s="1367"/>
      <c r="T795" s="1367"/>
    </row>
    <row r="796" spans="5:20" s="1363" customFormat="1">
      <c r="E796" s="1367"/>
      <c r="K796" s="1367"/>
      <c r="T796" s="1367"/>
    </row>
    <row r="797" spans="5:20" s="1363" customFormat="1">
      <c r="E797" s="1367"/>
      <c r="K797" s="1367"/>
      <c r="T797" s="1367"/>
    </row>
    <row r="798" spans="5:20" s="1363" customFormat="1">
      <c r="E798" s="1367"/>
      <c r="K798" s="1367"/>
      <c r="T798" s="1367"/>
    </row>
    <row r="799" spans="5:20" s="1363" customFormat="1">
      <c r="E799" s="1367"/>
      <c r="K799" s="1367"/>
      <c r="T799" s="1367"/>
    </row>
    <row r="800" spans="5:20" s="1363" customFormat="1">
      <c r="E800" s="1367"/>
      <c r="K800" s="1367"/>
      <c r="T800" s="1367"/>
    </row>
    <row r="801" spans="5:20" s="1363" customFormat="1">
      <c r="E801" s="1367"/>
      <c r="K801" s="1367"/>
      <c r="T801" s="1367"/>
    </row>
    <row r="802" spans="5:20" s="1363" customFormat="1">
      <c r="E802" s="1367"/>
      <c r="K802" s="1367"/>
      <c r="T802" s="1367"/>
    </row>
    <row r="803" spans="5:20" s="1363" customFormat="1">
      <c r="E803" s="1367"/>
      <c r="K803" s="1367"/>
      <c r="T803" s="1367"/>
    </row>
    <row r="804" spans="5:20" s="1363" customFormat="1">
      <c r="E804" s="1367"/>
      <c r="K804" s="1367"/>
      <c r="T804" s="1367"/>
    </row>
    <row r="805" spans="5:20" s="1363" customFormat="1">
      <c r="E805" s="1367"/>
      <c r="K805" s="1367"/>
      <c r="T805" s="1367"/>
    </row>
    <row r="806" spans="5:20" s="1363" customFormat="1">
      <c r="E806" s="1367"/>
      <c r="K806" s="1367"/>
      <c r="T806" s="1367"/>
    </row>
    <row r="807" spans="5:20" s="1363" customFormat="1">
      <c r="E807" s="1367"/>
      <c r="K807" s="1367"/>
      <c r="T807" s="1367"/>
    </row>
    <row r="808" spans="5:20" s="1363" customFormat="1">
      <c r="E808" s="1367"/>
      <c r="K808" s="1367"/>
      <c r="T808" s="1367"/>
    </row>
    <row r="809" spans="5:20" s="1363" customFormat="1">
      <c r="E809" s="1367"/>
      <c r="K809" s="1367"/>
      <c r="T809" s="1367"/>
    </row>
    <row r="810" spans="5:20" s="1363" customFormat="1">
      <c r="E810" s="1367"/>
      <c r="K810" s="1367"/>
      <c r="T810" s="1367"/>
    </row>
    <row r="811" spans="5:20" s="1363" customFormat="1">
      <c r="E811" s="1367"/>
      <c r="K811" s="1367"/>
      <c r="T811" s="1367"/>
    </row>
    <row r="812" spans="5:20" s="1363" customFormat="1">
      <c r="E812" s="1367"/>
      <c r="K812" s="1367"/>
      <c r="T812" s="1367"/>
    </row>
    <row r="813" spans="5:20" s="1363" customFormat="1">
      <c r="E813" s="1367"/>
      <c r="K813" s="1367"/>
      <c r="T813" s="1367"/>
    </row>
    <row r="814" spans="5:20" s="1363" customFormat="1">
      <c r="E814" s="1367"/>
      <c r="K814" s="1367"/>
      <c r="T814" s="1367"/>
    </row>
    <row r="815" spans="5:20" s="1363" customFormat="1">
      <c r="E815" s="1367"/>
      <c r="K815" s="1367"/>
      <c r="T815" s="1367"/>
    </row>
    <row r="816" spans="5:20" s="1363" customFormat="1">
      <c r="E816" s="1367"/>
      <c r="K816" s="1367"/>
      <c r="T816" s="1367"/>
    </row>
    <row r="817" spans="5:20" s="1363" customFormat="1">
      <c r="E817" s="1367"/>
      <c r="K817" s="1367"/>
      <c r="T817" s="1367"/>
    </row>
    <row r="818" spans="5:20" s="1363" customFormat="1">
      <c r="E818" s="1367"/>
      <c r="K818" s="1367"/>
      <c r="T818" s="1367"/>
    </row>
    <row r="819" spans="5:20" s="1363" customFormat="1">
      <c r="E819" s="1367"/>
      <c r="K819" s="1367"/>
      <c r="T819" s="1367"/>
    </row>
    <row r="820" spans="5:20" s="1363" customFormat="1">
      <c r="E820" s="1367"/>
      <c r="K820" s="1367"/>
      <c r="T820" s="1367"/>
    </row>
    <row r="821" spans="5:20" s="1363" customFormat="1">
      <c r="E821" s="1367"/>
      <c r="K821" s="1367"/>
      <c r="T821" s="1367"/>
    </row>
    <row r="822" spans="5:20" s="1363" customFormat="1">
      <c r="E822" s="1367"/>
      <c r="K822" s="1367"/>
      <c r="T822" s="1367"/>
    </row>
    <row r="823" spans="5:20" s="1363" customFormat="1">
      <c r="E823" s="1367"/>
      <c r="K823" s="1367"/>
      <c r="T823" s="1367"/>
    </row>
    <row r="824" spans="5:20" s="1363" customFormat="1">
      <c r="E824" s="1367"/>
      <c r="K824" s="1367"/>
      <c r="T824" s="1367"/>
    </row>
    <row r="825" spans="5:20" s="1363" customFormat="1">
      <c r="E825" s="1367"/>
      <c r="K825" s="1367"/>
      <c r="T825" s="1367"/>
    </row>
    <row r="826" spans="5:20" s="1363" customFormat="1">
      <c r="E826" s="1367"/>
      <c r="K826" s="1367"/>
      <c r="T826" s="1367"/>
    </row>
    <row r="827" spans="5:20" s="1363" customFormat="1">
      <c r="E827" s="1367"/>
      <c r="K827" s="1367"/>
      <c r="T827" s="1367"/>
    </row>
    <row r="828" spans="5:20" s="1363" customFormat="1">
      <c r="E828" s="1367"/>
      <c r="K828" s="1367"/>
      <c r="T828" s="1367"/>
    </row>
    <row r="829" spans="5:20" s="1363" customFormat="1">
      <c r="E829" s="1367"/>
      <c r="K829" s="1367"/>
      <c r="T829" s="1367"/>
    </row>
    <row r="830" spans="5:20" s="1363" customFormat="1">
      <c r="E830" s="1367"/>
      <c r="K830" s="1367"/>
      <c r="T830" s="1367"/>
    </row>
    <row r="831" spans="5:20" s="1363" customFormat="1">
      <c r="E831" s="1367"/>
      <c r="K831" s="1367"/>
      <c r="T831" s="1367"/>
    </row>
    <row r="832" spans="5:20" s="1363" customFormat="1">
      <c r="E832" s="1367"/>
      <c r="K832" s="1367"/>
      <c r="T832" s="1367"/>
    </row>
    <row r="833" spans="5:20" s="1363" customFormat="1">
      <c r="E833" s="1367"/>
      <c r="K833" s="1367"/>
      <c r="T833" s="1367"/>
    </row>
    <row r="834" spans="5:20" s="1363" customFormat="1">
      <c r="E834" s="1367"/>
      <c r="K834" s="1367"/>
      <c r="T834" s="1367"/>
    </row>
    <row r="835" spans="5:20" s="1363" customFormat="1">
      <c r="E835" s="1367"/>
      <c r="K835" s="1367"/>
      <c r="T835" s="1367"/>
    </row>
    <row r="836" spans="5:20" s="1363" customFormat="1">
      <c r="E836" s="1367"/>
      <c r="K836" s="1367"/>
      <c r="T836" s="1367"/>
    </row>
    <row r="837" spans="5:20" s="1363" customFormat="1">
      <c r="E837" s="1367"/>
      <c r="K837" s="1367"/>
      <c r="T837" s="1367"/>
    </row>
    <row r="838" spans="5:20" s="1363" customFormat="1">
      <c r="E838" s="1367"/>
      <c r="K838" s="1367"/>
      <c r="T838" s="1367"/>
    </row>
    <row r="839" spans="5:20" s="1363" customFormat="1">
      <c r="E839" s="1367"/>
      <c r="K839" s="1367"/>
      <c r="T839" s="1367"/>
    </row>
    <row r="840" spans="5:20" s="1363" customFormat="1">
      <c r="E840" s="1367"/>
      <c r="K840" s="1367"/>
      <c r="T840" s="1367"/>
    </row>
    <row r="841" spans="5:20" s="1363" customFormat="1">
      <c r="E841" s="1367"/>
      <c r="K841" s="1367"/>
      <c r="T841" s="1367"/>
    </row>
    <row r="842" spans="5:20" s="1363" customFormat="1">
      <c r="E842" s="1367"/>
      <c r="K842" s="1367"/>
      <c r="T842" s="1367"/>
    </row>
    <row r="843" spans="5:20" s="1363" customFormat="1">
      <c r="E843" s="1367"/>
      <c r="K843" s="1367"/>
      <c r="T843" s="1367"/>
    </row>
    <row r="844" spans="5:20" s="1363" customFormat="1">
      <c r="E844" s="1367"/>
      <c r="K844" s="1367"/>
      <c r="T844" s="1367"/>
    </row>
    <row r="845" spans="5:20" s="1363" customFormat="1">
      <c r="E845" s="1367"/>
      <c r="K845" s="1367"/>
      <c r="T845" s="1367"/>
    </row>
    <row r="846" spans="5:20" s="1363" customFormat="1">
      <c r="E846" s="1367"/>
      <c r="K846" s="1367"/>
      <c r="T846" s="1367"/>
    </row>
    <row r="847" spans="5:20" s="1363" customFormat="1">
      <c r="E847" s="1367"/>
      <c r="K847" s="1367"/>
      <c r="T847" s="1367"/>
    </row>
    <row r="848" spans="5:20" s="1363" customFormat="1">
      <c r="E848" s="1367"/>
      <c r="K848" s="1367"/>
      <c r="T848" s="1367"/>
    </row>
    <row r="849" spans="5:20" s="1363" customFormat="1">
      <c r="E849" s="1367"/>
      <c r="K849" s="1367"/>
      <c r="T849" s="1367"/>
    </row>
    <row r="850" spans="5:20" s="1363" customFormat="1">
      <c r="E850" s="1367"/>
      <c r="K850" s="1367"/>
      <c r="T850" s="1367"/>
    </row>
    <row r="851" spans="5:20" s="1363" customFormat="1">
      <c r="E851" s="1367"/>
      <c r="K851" s="1367"/>
      <c r="T851" s="1367"/>
    </row>
    <row r="852" spans="5:20" s="1363" customFormat="1">
      <c r="E852" s="1367"/>
      <c r="K852" s="1367"/>
      <c r="T852" s="1367"/>
    </row>
    <row r="853" spans="5:20" s="1363" customFormat="1">
      <c r="E853" s="1367"/>
      <c r="K853" s="1367"/>
      <c r="T853" s="1367"/>
    </row>
    <row r="854" spans="5:20" s="1363" customFormat="1">
      <c r="E854" s="1367"/>
      <c r="K854" s="1367"/>
      <c r="T854" s="1367"/>
    </row>
    <row r="855" spans="5:20" s="1363" customFormat="1">
      <c r="E855" s="1367"/>
      <c r="K855" s="1367"/>
      <c r="T855" s="1367"/>
    </row>
    <row r="856" spans="5:20" s="1363" customFormat="1">
      <c r="E856" s="1367"/>
      <c r="K856" s="1367"/>
      <c r="T856" s="1367"/>
    </row>
    <row r="857" spans="5:20" s="1363" customFormat="1">
      <c r="E857" s="1367"/>
      <c r="K857" s="1367"/>
      <c r="T857" s="1367"/>
    </row>
    <row r="858" spans="5:20" s="1363" customFormat="1">
      <c r="E858" s="1367"/>
      <c r="K858" s="1367"/>
      <c r="T858" s="1367"/>
    </row>
    <row r="859" spans="5:20" s="1363" customFormat="1">
      <c r="E859" s="1367"/>
      <c r="K859" s="1367"/>
      <c r="T859" s="1367"/>
    </row>
    <row r="860" spans="5:20" s="1363" customFormat="1">
      <c r="E860" s="1367"/>
      <c r="K860" s="1367"/>
      <c r="T860" s="1367"/>
    </row>
    <row r="861" spans="5:20" s="1363" customFormat="1">
      <c r="E861" s="1367"/>
      <c r="K861" s="1367"/>
      <c r="T861" s="1367"/>
    </row>
    <row r="862" spans="5:20" s="1363" customFormat="1">
      <c r="E862" s="1367"/>
      <c r="K862" s="1367"/>
      <c r="T862" s="1367"/>
    </row>
    <row r="863" spans="5:20" s="1363" customFormat="1">
      <c r="E863" s="1367"/>
      <c r="K863" s="1367"/>
      <c r="T863" s="1367"/>
    </row>
    <row r="864" spans="5:20" s="1363" customFormat="1">
      <c r="E864" s="1367"/>
      <c r="K864" s="1367"/>
      <c r="T864" s="1367"/>
    </row>
    <row r="865" spans="5:20" s="1363" customFormat="1">
      <c r="E865" s="1367"/>
      <c r="K865" s="1367"/>
      <c r="T865" s="1367"/>
    </row>
    <row r="866" spans="5:20" s="1363" customFormat="1">
      <c r="E866" s="1367"/>
      <c r="K866" s="1367"/>
      <c r="T866" s="1367"/>
    </row>
    <row r="867" spans="5:20" s="1363" customFormat="1">
      <c r="E867" s="1367"/>
      <c r="K867" s="1367"/>
      <c r="T867" s="1367"/>
    </row>
    <row r="868" spans="5:20" s="1363" customFormat="1">
      <c r="E868" s="1367"/>
      <c r="K868" s="1367"/>
      <c r="T868" s="1367"/>
    </row>
    <row r="869" spans="5:20" s="1363" customFormat="1">
      <c r="E869" s="1367"/>
      <c r="K869" s="1367"/>
      <c r="T869" s="1367"/>
    </row>
    <row r="870" spans="5:20" s="1363" customFormat="1">
      <c r="E870" s="1367"/>
      <c r="K870" s="1367"/>
      <c r="T870" s="1367"/>
    </row>
    <row r="871" spans="5:20" s="1363" customFormat="1">
      <c r="E871" s="1367"/>
      <c r="K871" s="1367"/>
      <c r="T871" s="1367"/>
    </row>
    <row r="872" spans="5:20" s="1363" customFormat="1">
      <c r="E872" s="1367"/>
      <c r="K872" s="1367"/>
      <c r="T872" s="1367"/>
    </row>
    <row r="873" spans="5:20" s="1363" customFormat="1">
      <c r="E873" s="1367"/>
      <c r="K873" s="1367"/>
      <c r="T873" s="1367"/>
    </row>
    <row r="874" spans="5:20" s="1363" customFormat="1">
      <c r="E874" s="1367"/>
      <c r="K874" s="1367"/>
      <c r="T874" s="1367"/>
    </row>
    <row r="875" spans="5:20" s="1363" customFormat="1">
      <c r="E875" s="1367"/>
      <c r="K875" s="1367"/>
      <c r="T875" s="1367"/>
    </row>
    <row r="876" spans="5:20" s="1363" customFormat="1">
      <c r="E876" s="1367"/>
      <c r="K876" s="1367"/>
      <c r="T876" s="1367"/>
    </row>
    <row r="877" spans="5:20" s="1363" customFormat="1">
      <c r="E877" s="1367"/>
      <c r="K877" s="1367"/>
      <c r="T877" s="1367"/>
    </row>
    <row r="878" spans="5:20" s="1363" customFormat="1">
      <c r="E878" s="1367"/>
      <c r="K878" s="1367"/>
      <c r="T878" s="1367"/>
    </row>
    <row r="879" spans="5:20" s="1363" customFormat="1">
      <c r="E879" s="1367"/>
      <c r="K879" s="1367"/>
      <c r="T879" s="1367"/>
    </row>
    <row r="880" spans="5:20" s="1363" customFormat="1">
      <c r="E880" s="1367"/>
      <c r="K880" s="1367"/>
      <c r="T880" s="1367"/>
    </row>
    <row r="881" spans="5:20" s="1363" customFormat="1">
      <c r="E881" s="1367"/>
      <c r="K881" s="1367"/>
      <c r="T881" s="1367"/>
    </row>
    <row r="882" spans="5:20" s="1363" customFormat="1">
      <c r="E882" s="1367"/>
      <c r="K882" s="1367"/>
      <c r="T882" s="1367"/>
    </row>
    <row r="883" spans="5:20" s="1363" customFormat="1">
      <c r="E883" s="1367"/>
      <c r="K883" s="1367"/>
      <c r="T883" s="1367"/>
    </row>
    <row r="884" spans="5:20" s="1363" customFormat="1">
      <c r="E884" s="1367"/>
      <c r="K884" s="1367"/>
      <c r="T884" s="1367"/>
    </row>
    <row r="885" spans="5:20" s="1363" customFormat="1">
      <c r="E885" s="1367"/>
      <c r="K885" s="1367"/>
      <c r="T885" s="1367"/>
    </row>
    <row r="886" spans="5:20" s="1363" customFormat="1">
      <c r="E886" s="1367"/>
      <c r="K886" s="1367"/>
      <c r="T886" s="1367"/>
    </row>
    <row r="887" spans="5:20" s="1363" customFormat="1">
      <c r="E887" s="1367"/>
      <c r="K887" s="1367"/>
      <c r="T887" s="1367"/>
    </row>
    <row r="888" spans="5:20" s="1363" customFormat="1">
      <c r="E888" s="1367"/>
      <c r="K888" s="1367"/>
      <c r="T888" s="1367"/>
    </row>
    <row r="889" spans="5:20" s="1363" customFormat="1">
      <c r="E889" s="1367"/>
      <c r="K889" s="1367"/>
      <c r="T889" s="1367"/>
    </row>
    <row r="890" spans="5:20" s="1363" customFormat="1">
      <c r="E890" s="1367"/>
      <c r="K890" s="1367"/>
      <c r="T890" s="1367"/>
    </row>
    <row r="891" spans="5:20" s="1363" customFormat="1">
      <c r="E891" s="1367"/>
      <c r="K891" s="1367"/>
      <c r="T891" s="1367"/>
    </row>
    <row r="892" spans="5:20" s="1363" customFormat="1">
      <c r="E892" s="1367"/>
      <c r="K892" s="1367"/>
      <c r="T892" s="1367"/>
    </row>
    <row r="893" spans="5:20" s="1363" customFormat="1">
      <c r="E893" s="1367"/>
      <c r="K893" s="1367"/>
      <c r="T893" s="1367"/>
    </row>
    <row r="894" spans="5:20" s="1363" customFormat="1">
      <c r="E894" s="1367"/>
      <c r="K894" s="1367"/>
      <c r="T894" s="1367"/>
    </row>
    <row r="895" spans="5:20" s="1363" customFormat="1">
      <c r="E895" s="1367"/>
      <c r="K895" s="1367"/>
      <c r="T895" s="1367"/>
    </row>
    <row r="896" spans="5:20" s="1363" customFormat="1">
      <c r="E896" s="1367"/>
      <c r="K896" s="1367"/>
      <c r="T896" s="1367"/>
    </row>
    <row r="897" spans="5:20" s="1363" customFormat="1">
      <c r="E897" s="1367"/>
      <c r="K897" s="1367"/>
      <c r="T897" s="1367"/>
    </row>
    <row r="898" spans="5:20" s="1363" customFormat="1">
      <c r="E898" s="1367"/>
      <c r="K898" s="1367"/>
      <c r="T898" s="1367"/>
    </row>
    <row r="899" spans="5:20" s="1363" customFormat="1">
      <c r="E899" s="1367"/>
      <c r="K899" s="1367"/>
      <c r="T899" s="1367"/>
    </row>
    <row r="900" spans="5:20" s="1363" customFormat="1">
      <c r="E900" s="1367"/>
      <c r="K900" s="1367"/>
      <c r="T900" s="1367"/>
    </row>
    <row r="901" spans="5:20" s="1363" customFormat="1">
      <c r="E901" s="1367"/>
      <c r="K901" s="1367"/>
      <c r="T901" s="1367"/>
    </row>
    <row r="902" spans="5:20" s="1363" customFormat="1">
      <c r="E902" s="1367"/>
      <c r="K902" s="1367"/>
      <c r="T902" s="1367"/>
    </row>
    <row r="903" spans="5:20" s="1363" customFormat="1">
      <c r="E903" s="1367"/>
      <c r="K903" s="1367"/>
      <c r="T903" s="1367"/>
    </row>
    <row r="904" spans="5:20" s="1363" customFormat="1">
      <c r="E904" s="1367"/>
      <c r="K904" s="1367"/>
      <c r="T904" s="1367"/>
    </row>
    <row r="905" spans="5:20" s="1363" customFormat="1">
      <c r="E905" s="1367"/>
      <c r="K905" s="1367"/>
      <c r="T905" s="1367"/>
    </row>
    <row r="906" spans="5:20" s="1363" customFormat="1">
      <c r="E906" s="1367"/>
      <c r="K906" s="1367"/>
      <c r="T906" s="1367"/>
    </row>
    <row r="907" spans="5:20" s="1363" customFormat="1">
      <c r="E907" s="1367"/>
      <c r="K907" s="1367"/>
      <c r="T907" s="1367"/>
    </row>
    <row r="908" spans="5:20" s="1363" customFormat="1">
      <c r="E908" s="1367"/>
      <c r="K908" s="1367"/>
      <c r="T908" s="1367"/>
    </row>
    <row r="909" spans="5:20" s="1363" customFormat="1">
      <c r="E909" s="1367"/>
      <c r="K909" s="1367"/>
      <c r="T909" s="1367"/>
    </row>
    <row r="910" spans="5:20" s="1363" customFormat="1">
      <c r="E910" s="1367"/>
      <c r="K910" s="1367"/>
      <c r="T910" s="1367"/>
    </row>
    <row r="911" spans="5:20" s="1363" customFormat="1">
      <c r="E911" s="1367"/>
      <c r="K911" s="1367"/>
      <c r="T911" s="1367"/>
    </row>
    <row r="912" spans="5:20" s="1363" customFormat="1">
      <c r="E912" s="1367"/>
      <c r="K912" s="1367"/>
      <c r="T912" s="1367"/>
    </row>
    <row r="913" spans="5:20" s="1363" customFormat="1">
      <c r="E913" s="1367"/>
      <c r="K913" s="1367"/>
      <c r="T913" s="1367"/>
    </row>
    <row r="914" spans="5:20" s="1363" customFormat="1">
      <c r="E914" s="1367"/>
      <c r="K914" s="1367"/>
      <c r="T914" s="1367"/>
    </row>
    <row r="915" spans="5:20" s="1363" customFormat="1">
      <c r="E915" s="1367"/>
      <c r="K915" s="1367"/>
      <c r="T915" s="1367"/>
    </row>
    <row r="916" spans="5:20" s="1363" customFormat="1">
      <c r="E916" s="1367"/>
      <c r="K916" s="1367"/>
      <c r="T916" s="1367"/>
    </row>
    <row r="917" spans="5:20" s="1363" customFormat="1">
      <c r="E917" s="1367"/>
      <c r="K917" s="1367"/>
      <c r="T917" s="1367"/>
    </row>
    <row r="918" spans="5:20" s="1363" customFormat="1">
      <c r="E918" s="1367"/>
      <c r="K918" s="1367"/>
      <c r="T918" s="1367"/>
    </row>
    <row r="919" spans="5:20" s="1363" customFormat="1">
      <c r="E919" s="1367"/>
      <c r="K919" s="1367"/>
      <c r="T919" s="1367"/>
    </row>
    <row r="920" spans="5:20" s="1363" customFormat="1">
      <c r="E920" s="1367"/>
      <c r="K920" s="1367"/>
      <c r="T920" s="1367"/>
    </row>
    <row r="921" spans="5:20" s="1363" customFormat="1">
      <c r="E921" s="1367"/>
      <c r="K921" s="1367"/>
      <c r="T921" s="1367"/>
    </row>
    <row r="922" spans="5:20" s="1363" customFormat="1">
      <c r="E922" s="1367"/>
      <c r="K922" s="1367"/>
      <c r="T922" s="1367"/>
    </row>
    <row r="923" spans="5:20" s="1363" customFormat="1">
      <c r="E923" s="1367"/>
      <c r="K923" s="1367"/>
      <c r="T923" s="1367"/>
    </row>
    <row r="924" spans="5:20" s="1363" customFormat="1">
      <c r="E924" s="1367"/>
      <c r="K924" s="1367"/>
      <c r="T924" s="1367"/>
    </row>
    <row r="925" spans="5:20" s="1363" customFormat="1">
      <c r="E925" s="1367"/>
      <c r="K925" s="1367"/>
      <c r="T925" s="1367"/>
    </row>
    <row r="926" spans="5:20" s="1363" customFormat="1">
      <c r="E926" s="1367"/>
      <c r="K926" s="1367"/>
      <c r="T926" s="1367"/>
    </row>
    <row r="927" spans="5:20" s="1363" customFormat="1">
      <c r="E927" s="1367"/>
      <c r="K927" s="1367"/>
      <c r="T927" s="1367"/>
    </row>
    <row r="928" spans="5:20" s="1363" customFormat="1">
      <c r="E928" s="1367"/>
      <c r="K928" s="1367"/>
      <c r="T928" s="1367"/>
    </row>
    <row r="929" spans="5:20" s="1363" customFormat="1">
      <c r="E929" s="1367"/>
      <c r="K929" s="1367"/>
      <c r="T929" s="1367"/>
    </row>
    <row r="930" spans="5:20" s="1363" customFormat="1">
      <c r="E930" s="1367"/>
      <c r="K930" s="1367"/>
      <c r="T930" s="1367"/>
    </row>
    <row r="931" spans="5:20" s="1363" customFormat="1">
      <c r="E931" s="1367"/>
      <c r="K931" s="1367"/>
      <c r="T931" s="1367"/>
    </row>
    <row r="932" spans="5:20" s="1363" customFormat="1">
      <c r="E932" s="1367"/>
      <c r="K932" s="1367"/>
      <c r="T932" s="1367"/>
    </row>
    <row r="933" spans="5:20" s="1363" customFormat="1">
      <c r="E933" s="1367"/>
      <c r="K933" s="1367"/>
      <c r="T933" s="1367"/>
    </row>
    <row r="934" spans="5:20" s="1363" customFormat="1">
      <c r="E934" s="1367"/>
      <c r="K934" s="1367"/>
      <c r="T934" s="1367"/>
    </row>
    <row r="935" spans="5:20" s="1363" customFormat="1">
      <c r="E935" s="1367"/>
      <c r="K935" s="1367"/>
      <c r="T935" s="1367"/>
    </row>
    <row r="936" spans="5:20" s="1363" customFormat="1">
      <c r="E936" s="1367"/>
      <c r="K936" s="1367"/>
      <c r="T936" s="1367"/>
    </row>
    <row r="937" spans="5:20" s="1363" customFormat="1">
      <c r="E937" s="1367"/>
      <c r="K937" s="1367"/>
      <c r="T937" s="1367"/>
    </row>
    <row r="938" spans="5:20" s="1363" customFormat="1">
      <c r="E938" s="1367"/>
      <c r="K938" s="1367"/>
      <c r="T938" s="1367"/>
    </row>
    <row r="939" spans="5:20" s="1363" customFormat="1">
      <c r="E939" s="1367"/>
      <c r="K939" s="1367"/>
      <c r="T939" s="1367"/>
    </row>
    <row r="940" spans="5:20" s="1363" customFormat="1">
      <c r="E940" s="1367"/>
      <c r="K940" s="1367"/>
      <c r="T940" s="1367"/>
    </row>
    <row r="941" spans="5:20" s="1363" customFormat="1">
      <c r="E941" s="1367"/>
      <c r="K941" s="1367"/>
      <c r="T941" s="1367"/>
    </row>
    <row r="942" spans="5:20" s="1363" customFormat="1">
      <c r="E942" s="1367"/>
      <c r="K942" s="1367"/>
      <c r="T942" s="1367"/>
    </row>
    <row r="943" spans="5:20" s="1363" customFormat="1">
      <c r="E943" s="1367"/>
      <c r="K943" s="1367"/>
      <c r="T943" s="1367"/>
    </row>
    <row r="944" spans="5:20" s="1363" customFormat="1">
      <c r="E944" s="1367"/>
      <c r="K944" s="1367"/>
      <c r="T944" s="1367"/>
    </row>
    <row r="945" spans="5:20" s="1363" customFormat="1">
      <c r="E945" s="1367"/>
      <c r="K945" s="1367"/>
      <c r="T945" s="1367"/>
    </row>
    <row r="946" spans="5:20" s="1363" customFormat="1">
      <c r="E946" s="1367"/>
      <c r="K946" s="1367"/>
      <c r="T946" s="1367"/>
    </row>
    <row r="947" spans="5:20" s="1363" customFormat="1">
      <c r="E947" s="1367"/>
      <c r="K947" s="1367"/>
      <c r="T947" s="1367"/>
    </row>
    <row r="948" spans="5:20" s="1363" customFormat="1">
      <c r="E948" s="1367"/>
      <c r="K948" s="1367"/>
      <c r="T948" s="1367"/>
    </row>
    <row r="949" spans="5:20" s="1363" customFormat="1">
      <c r="E949" s="1367"/>
      <c r="K949" s="1367"/>
      <c r="T949" s="1367"/>
    </row>
    <row r="950" spans="5:20" s="1363" customFormat="1">
      <c r="E950" s="1367"/>
      <c r="K950" s="1367"/>
      <c r="T950" s="1367"/>
    </row>
    <row r="951" spans="5:20" s="1363" customFormat="1">
      <c r="E951" s="1367"/>
      <c r="K951" s="1367"/>
      <c r="T951" s="1367"/>
    </row>
    <row r="952" spans="5:20" s="1363" customFormat="1">
      <c r="E952" s="1367"/>
      <c r="K952" s="1367"/>
      <c r="T952" s="1367"/>
    </row>
    <row r="953" spans="5:20" s="1363" customFormat="1">
      <c r="E953" s="1367"/>
      <c r="K953" s="1367"/>
      <c r="T953" s="1367"/>
    </row>
    <row r="954" spans="5:20" s="1363" customFormat="1">
      <c r="E954" s="1367"/>
      <c r="K954" s="1367"/>
      <c r="T954" s="1367"/>
    </row>
    <row r="955" spans="5:20" s="1363" customFormat="1">
      <c r="E955" s="1367"/>
      <c r="K955" s="1367"/>
      <c r="T955" s="1367"/>
    </row>
    <row r="956" spans="5:20" s="1363" customFormat="1">
      <c r="E956" s="1367"/>
      <c r="K956" s="1367"/>
      <c r="T956" s="1367"/>
    </row>
    <row r="957" spans="5:20" s="1363" customFormat="1">
      <c r="E957" s="1367"/>
      <c r="K957" s="1367"/>
      <c r="T957" s="1367"/>
    </row>
    <row r="958" spans="5:20" s="1363" customFormat="1">
      <c r="E958" s="1367"/>
      <c r="K958" s="1367"/>
      <c r="T958" s="1367"/>
    </row>
    <row r="959" spans="5:20" s="1363" customFormat="1">
      <c r="E959" s="1367"/>
      <c r="K959" s="1367"/>
      <c r="T959" s="1367"/>
    </row>
    <row r="960" spans="5:20" s="1363" customFormat="1">
      <c r="E960" s="1367"/>
      <c r="K960" s="1367"/>
      <c r="T960" s="1367"/>
    </row>
    <row r="961" spans="5:20" s="1363" customFormat="1">
      <c r="E961" s="1367"/>
      <c r="K961" s="1367"/>
      <c r="T961" s="1367"/>
    </row>
    <row r="962" spans="5:20" s="1363" customFormat="1">
      <c r="E962" s="1367"/>
      <c r="K962" s="1367"/>
      <c r="T962" s="1367"/>
    </row>
    <row r="963" spans="5:20" s="1363" customFormat="1">
      <c r="E963" s="1367"/>
      <c r="K963" s="1367"/>
      <c r="T963" s="1367"/>
    </row>
    <row r="964" spans="5:20" s="1363" customFormat="1">
      <c r="E964" s="1367"/>
      <c r="K964" s="1367"/>
      <c r="T964" s="1367"/>
    </row>
    <row r="965" spans="5:20" s="1363" customFormat="1">
      <c r="E965" s="1367"/>
      <c r="K965" s="1367"/>
      <c r="T965" s="1367"/>
    </row>
    <row r="966" spans="5:20" s="1363" customFormat="1">
      <c r="E966" s="1367"/>
      <c r="K966" s="1367"/>
      <c r="T966" s="1367"/>
    </row>
    <row r="967" spans="5:20" s="1363" customFormat="1">
      <c r="E967" s="1367"/>
      <c r="K967" s="1367"/>
      <c r="T967" s="1367"/>
    </row>
    <row r="968" spans="5:20" s="1363" customFormat="1">
      <c r="E968" s="1367"/>
      <c r="K968" s="1367"/>
      <c r="T968" s="1367"/>
    </row>
    <row r="969" spans="5:20" s="1363" customFormat="1">
      <c r="E969" s="1367"/>
      <c r="K969" s="1367"/>
      <c r="T969" s="1367"/>
    </row>
    <row r="970" spans="5:20" s="1363" customFormat="1">
      <c r="E970" s="1367"/>
      <c r="K970" s="1367"/>
      <c r="T970" s="1367"/>
    </row>
    <row r="971" spans="5:20" s="1363" customFormat="1">
      <c r="E971" s="1367"/>
      <c r="K971" s="1367"/>
      <c r="T971" s="1367"/>
    </row>
    <row r="972" spans="5:20" s="1363" customFormat="1">
      <c r="E972" s="1367"/>
      <c r="K972" s="1367"/>
      <c r="T972" s="1367"/>
    </row>
    <row r="973" spans="5:20" s="1363" customFormat="1">
      <c r="E973" s="1367"/>
      <c r="K973" s="1367"/>
      <c r="T973" s="1367"/>
    </row>
    <row r="974" spans="5:20" s="1363" customFormat="1">
      <c r="E974" s="1367"/>
      <c r="K974" s="1367"/>
      <c r="T974" s="1367"/>
    </row>
    <row r="975" spans="5:20" s="1363" customFormat="1">
      <c r="E975" s="1367"/>
      <c r="K975" s="1367"/>
      <c r="T975" s="1367"/>
    </row>
    <row r="976" spans="5:20" s="1363" customFormat="1">
      <c r="E976" s="1367"/>
      <c r="K976" s="1367"/>
      <c r="T976" s="1367"/>
    </row>
    <row r="977" spans="5:20" s="1363" customFormat="1">
      <c r="E977" s="1367"/>
      <c r="K977" s="1367"/>
      <c r="T977" s="1367"/>
    </row>
    <row r="978" spans="5:20" s="1363" customFormat="1">
      <c r="E978" s="1367"/>
      <c r="K978" s="1367"/>
      <c r="T978" s="1367"/>
    </row>
    <row r="979" spans="5:20" s="1363" customFormat="1">
      <c r="E979" s="1367"/>
      <c r="K979" s="1367"/>
      <c r="T979" s="1367"/>
    </row>
    <row r="980" spans="5:20" s="1363" customFormat="1">
      <c r="E980" s="1367"/>
      <c r="K980" s="1367"/>
      <c r="T980" s="1367"/>
    </row>
    <row r="981" spans="5:20" s="1363" customFormat="1">
      <c r="E981" s="1367"/>
      <c r="K981" s="1367"/>
      <c r="T981" s="1367"/>
    </row>
    <row r="982" spans="5:20" s="1363" customFormat="1">
      <c r="E982" s="1367"/>
      <c r="K982" s="1367"/>
      <c r="T982" s="1367"/>
    </row>
    <row r="983" spans="5:20" s="1363" customFormat="1">
      <c r="E983" s="1367"/>
      <c r="K983" s="1367"/>
      <c r="T983" s="1367"/>
    </row>
    <row r="984" spans="5:20" s="1363" customFormat="1">
      <c r="E984" s="1367"/>
      <c r="K984" s="1367"/>
      <c r="T984" s="1367"/>
    </row>
    <row r="985" spans="5:20" s="1363" customFormat="1">
      <c r="E985" s="1367"/>
      <c r="K985" s="1367"/>
      <c r="T985" s="1367"/>
    </row>
    <row r="986" spans="5:20" s="1363" customFormat="1">
      <c r="E986" s="1367"/>
      <c r="K986" s="1367"/>
      <c r="T986" s="1367"/>
    </row>
    <row r="987" spans="5:20" s="1363" customFormat="1">
      <c r="E987" s="1367"/>
      <c r="K987" s="1367"/>
      <c r="T987" s="1367"/>
    </row>
    <row r="988" spans="5:20" s="1363" customFormat="1">
      <c r="E988" s="1367"/>
      <c r="K988" s="1367"/>
      <c r="T988" s="1367"/>
    </row>
    <row r="989" spans="5:20" s="1363" customFormat="1">
      <c r="E989" s="1367"/>
      <c r="K989" s="1367"/>
      <c r="T989" s="1367"/>
    </row>
    <row r="990" spans="5:20" s="1363" customFormat="1">
      <c r="E990" s="1367"/>
      <c r="K990" s="1367"/>
      <c r="T990" s="1367"/>
    </row>
    <row r="991" spans="5:20" s="1363" customFormat="1">
      <c r="E991" s="1367"/>
      <c r="K991" s="1367"/>
      <c r="T991" s="1367"/>
    </row>
    <row r="992" spans="5:20" s="1363" customFormat="1">
      <c r="E992" s="1367"/>
      <c r="K992" s="1367"/>
      <c r="T992" s="1367"/>
    </row>
    <row r="993" spans="5:20" s="1363" customFormat="1">
      <c r="E993" s="1367"/>
      <c r="K993" s="1367"/>
      <c r="T993" s="1367"/>
    </row>
    <row r="994" spans="5:20" s="1363" customFormat="1">
      <c r="E994" s="1367"/>
      <c r="K994" s="1367"/>
      <c r="T994" s="1367"/>
    </row>
    <row r="995" spans="5:20" s="1363" customFormat="1">
      <c r="E995" s="1367"/>
      <c r="K995" s="1367"/>
      <c r="T995" s="1367"/>
    </row>
    <row r="996" spans="5:20" s="1363" customFormat="1">
      <c r="E996" s="1367"/>
      <c r="K996" s="1367"/>
      <c r="T996" s="1367"/>
    </row>
    <row r="997" spans="5:20" s="1363" customFormat="1">
      <c r="E997" s="1367"/>
      <c r="K997" s="1367"/>
      <c r="T997" s="1367"/>
    </row>
    <row r="998" spans="5:20" s="1363" customFormat="1">
      <c r="E998" s="1367"/>
      <c r="K998" s="1367"/>
      <c r="T998" s="1367"/>
    </row>
    <row r="999" spans="5:20" s="1363" customFormat="1">
      <c r="E999" s="1367"/>
      <c r="K999" s="1367"/>
      <c r="T999" s="1367"/>
    </row>
    <row r="1000" spans="5:20" s="1363" customFormat="1">
      <c r="E1000" s="1367"/>
      <c r="K1000" s="1367"/>
      <c r="T1000" s="1367"/>
    </row>
  </sheetData>
  <sheetProtection password="CB61" sheet="1" objects="1" scenarios="1" selectLockedCells="1"/>
  <conditionalFormatting sqref="U20">
    <cfRule type="expression" dxfId="1079" priority="1" stopIfTrue="1">
      <formula>NOT($B$23)</formula>
    </cfRule>
  </conditionalFormatting>
  <conditionalFormatting sqref="O20">
    <cfRule type="expression" dxfId="1078" priority="2" stopIfTrue="1">
      <formula>NOT($B$24)</formula>
    </cfRule>
  </conditionalFormatting>
  <conditionalFormatting sqref="T20">
    <cfRule type="expression" dxfId="1077" priority="3" stopIfTrue="1">
      <formula>NOT($B$25)</formula>
    </cfRule>
  </conditionalFormatting>
  <conditionalFormatting sqref="N20">
    <cfRule type="expression" dxfId="1076" priority="4" stopIfTrue="1">
      <formula>NOT($B$26)</formula>
    </cfRule>
  </conditionalFormatting>
  <conditionalFormatting sqref="S20">
    <cfRule type="expression" dxfId="1075" priority="5" stopIfTrue="1">
      <formula>NOT($B$27)</formula>
    </cfRule>
  </conditionalFormatting>
  <conditionalFormatting sqref="M20">
    <cfRule type="expression" dxfId="1074" priority="6" stopIfTrue="1">
      <formula>NOT($B$28)</formula>
    </cfRule>
  </conditionalFormatting>
  <conditionalFormatting sqref="R20">
    <cfRule type="expression" dxfId="1073" priority="7" stopIfTrue="1">
      <formula>NOT($B$29)</formula>
    </cfRule>
  </conditionalFormatting>
  <conditionalFormatting sqref="L20">
    <cfRule type="expression" dxfId="1072" priority="8" stopIfTrue="1">
      <formula>NOT($B$30)</formula>
    </cfRule>
  </conditionalFormatting>
  <conditionalFormatting sqref="Q20">
    <cfRule type="expression" dxfId="1071" priority="9" stopIfTrue="1">
      <formula>NOT($B$31)</formula>
    </cfRule>
  </conditionalFormatting>
  <conditionalFormatting sqref="K20">
    <cfRule type="expression" dxfId="1070" priority="10" stopIfTrue="1">
      <formula>NOT($B$32)</formula>
    </cfRule>
  </conditionalFormatting>
  <conditionalFormatting sqref="P20">
    <cfRule type="expression" dxfId="1069" priority="11" stopIfTrue="1">
      <formula>NOT($B$33)</formula>
    </cfRule>
  </conditionalFormatting>
  <conditionalFormatting sqref="J20">
    <cfRule type="expression" dxfId="1068" priority="12" stopIfTrue="1">
      <formula>NOT($B$34)</formula>
    </cfRule>
  </conditionalFormatting>
  <printOptions horizontalCentered="1" verticalCentered="1"/>
  <pageMargins left="0.75" right="0.75" top="1" bottom="1" header="0.5" footer="0.5"/>
  <pageSetup paperSize="9" scale="40" orientation="landscape" horizontalDpi="4294967292" r:id="rId1"/>
  <headerFooter alignWithMargins="0">
    <oddHeader xml:space="preserve">&amp;C&amp;"Miriam,Regular"&amp;A
</oddHeader>
    <oddFooter>Page &amp;P</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4" workbookViewId="0">
      <selection activeCell="G14" sqref="G14"/>
    </sheetView>
  </sheetViews>
  <sheetFormatPr defaultColWidth="7.75" defaultRowHeight="11.25"/>
  <cols>
    <col min="1" max="1" width="4.75" style="60" bestFit="1" customWidth="1"/>
    <col min="2" max="2" width="35" style="60" customWidth="1"/>
    <col min="3" max="3" width="8" style="60" customWidth="1"/>
    <col min="4" max="4" width="11.625" style="60" bestFit="1" customWidth="1"/>
    <col min="5" max="5" width="10.5" style="154" bestFit="1" customWidth="1"/>
    <col min="6" max="8" width="8.875" style="60" bestFit="1" customWidth="1"/>
    <col min="9" max="9" width="9.125" style="60" bestFit="1" customWidth="1"/>
    <col min="10" max="10" width="11.625" style="60" bestFit="1" customWidth="1"/>
    <col min="11" max="11" width="10.5" style="154" bestFit="1" customWidth="1"/>
    <col min="12" max="14" width="8.875" style="60" bestFit="1" customWidth="1"/>
    <col min="15" max="15" width="9.125" style="60" bestFit="1" customWidth="1"/>
    <col min="16" max="16" width="11.625" style="60" bestFit="1" customWidth="1"/>
    <col min="17" max="17" width="10.5" style="60" bestFit="1" customWidth="1"/>
    <col min="18" max="19" width="8.875" style="60" bestFit="1" customWidth="1"/>
    <col min="20" max="20" width="8.875" style="154" bestFit="1" customWidth="1"/>
    <col min="21" max="21" width="9.125" style="60" bestFit="1" customWidth="1"/>
    <col min="22" max="22" width="35" style="60" customWidth="1"/>
    <col min="23" max="23" width="8" style="60" customWidth="1"/>
    <col min="24" max="24" width="5.75" style="60" bestFit="1" customWidth="1"/>
    <col min="25" max="1000" width="7.75" style="1363"/>
    <col min="1001" max="16384" width="7.75" style="60"/>
  </cols>
  <sheetData>
    <row r="1" spans="1:24" ht="20.25">
      <c r="A1" s="56"/>
      <c r="B1" s="57" t="s">
        <v>272</v>
      </c>
      <c r="C1" s="51"/>
      <c r="D1" s="58"/>
      <c r="E1" s="58"/>
      <c r="F1" s="58"/>
      <c r="G1" s="58"/>
      <c r="H1" s="58"/>
      <c r="I1" s="56"/>
      <c r="J1" s="58"/>
      <c r="K1" s="58"/>
      <c r="L1" s="58"/>
      <c r="M1" s="58"/>
      <c r="N1" s="58"/>
      <c r="O1" s="56"/>
      <c r="P1" s="56"/>
      <c r="Q1" s="58"/>
      <c r="R1" s="58"/>
      <c r="S1" s="58"/>
      <c r="T1" s="58"/>
      <c r="U1" s="58"/>
      <c r="V1" s="56"/>
      <c r="W1" s="59" t="s">
        <v>272</v>
      </c>
      <c r="X1" s="56"/>
    </row>
    <row r="2" spans="1:24" ht="13.15" customHeight="1">
      <c r="A2" s="56"/>
      <c r="B2" s="61"/>
      <c r="C2" s="51"/>
      <c r="D2" s="58"/>
      <c r="E2" s="58"/>
      <c r="F2" s="58"/>
      <c r="G2" s="58"/>
      <c r="H2" s="58"/>
      <c r="I2" s="62"/>
      <c r="J2" s="58"/>
      <c r="K2" s="58"/>
      <c r="L2" s="58"/>
      <c r="M2" s="58"/>
      <c r="N2" s="58"/>
      <c r="O2" s="62"/>
      <c r="P2" s="62"/>
      <c r="Q2" s="58"/>
      <c r="R2" s="58"/>
      <c r="S2" s="58"/>
      <c r="T2" s="58"/>
      <c r="U2" s="58"/>
      <c r="V2" s="56"/>
      <c r="W2" s="63"/>
      <c r="X2" s="56"/>
    </row>
    <row r="3" spans="1:24" ht="13.15" customHeight="1">
      <c r="A3" s="56"/>
      <c r="B3" s="64" t="s">
        <v>35831</v>
      </c>
      <c r="C3" s="51"/>
      <c r="D3" s="58"/>
      <c r="E3" s="58"/>
      <c r="F3" s="58"/>
      <c r="G3" s="58"/>
      <c r="H3" s="58"/>
      <c r="I3" s="62"/>
      <c r="J3" s="58"/>
      <c r="K3" s="58"/>
      <c r="L3" s="58"/>
      <c r="M3" s="58"/>
      <c r="N3" s="58"/>
      <c r="O3" s="62"/>
      <c r="P3" s="62"/>
      <c r="Q3" s="58"/>
      <c r="R3" s="58"/>
      <c r="S3" s="58"/>
      <c r="T3" s="58"/>
      <c r="U3" s="58"/>
      <c r="V3" s="56"/>
      <c r="W3" s="66" t="s">
        <v>35831</v>
      </c>
      <c r="X3" s="56"/>
    </row>
    <row r="4" spans="1:24" ht="13.15" customHeight="1">
      <c r="A4" s="56"/>
      <c r="B4" s="64"/>
      <c r="C4" s="51"/>
      <c r="D4" s="58"/>
      <c r="E4" s="58"/>
      <c r="F4" s="58"/>
      <c r="G4" s="58"/>
      <c r="H4" s="58"/>
      <c r="I4" s="62"/>
      <c r="J4" s="58"/>
      <c r="K4" s="58"/>
      <c r="L4" s="58"/>
      <c r="M4" s="58"/>
      <c r="N4" s="58"/>
      <c r="O4" s="62"/>
      <c r="P4" s="62"/>
      <c r="Q4" s="58"/>
      <c r="R4" s="58"/>
      <c r="S4" s="58"/>
      <c r="T4" s="58"/>
      <c r="U4" s="58"/>
      <c r="V4" s="56"/>
      <c r="W4" s="66"/>
      <c r="X4" s="56"/>
    </row>
    <row r="5" spans="1:24" ht="13.5" thickBot="1">
      <c r="A5" s="56"/>
      <c r="B5" s="356"/>
      <c r="C5" s="51"/>
      <c r="D5" s="58"/>
      <c r="E5" s="58"/>
      <c r="F5" s="58"/>
      <c r="G5" s="58"/>
      <c r="H5" s="58"/>
      <c r="I5" s="65"/>
      <c r="J5" s="58"/>
      <c r="K5" s="58"/>
      <c r="L5" s="58"/>
      <c r="M5" s="58"/>
      <c r="N5" s="58"/>
      <c r="O5" s="65"/>
      <c r="P5" s="65"/>
      <c r="Q5" s="58"/>
      <c r="R5" s="58"/>
      <c r="S5" s="58"/>
      <c r="T5" s="58"/>
      <c r="U5" s="58"/>
      <c r="V5" s="56"/>
      <c r="W5" s="56"/>
      <c r="X5" s="56"/>
    </row>
    <row r="6" spans="1:24" ht="14.25" thickTop="1" thickBot="1">
      <c r="A6" s="56"/>
      <c r="B6" s="314"/>
      <c r="C6" s="51"/>
      <c r="D6" s="74">
        <f>DATE(INT(TEXT(DATE(YEAR(L0!$E$34),MONTH(L0!$E$34)-12,DAY(L0!$E$34)),"YYYY")),12+1,1)-1</f>
        <v>42004</v>
      </c>
      <c r="E6" s="74"/>
      <c r="F6" s="74"/>
      <c r="G6" s="74"/>
      <c r="H6" s="74"/>
      <c r="I6" s="485"/>
      <c r="J6" s="872">
        <f>DATE(YEAR(L0!$E$34),MONTH(L0!$E$34)-12+1,1)-1</f>
        <v>41820</v>
      </c>
      <c r="K6" s="74"/>
      <c r="L6" s="74"/>
      <c r="M6" s="74"/>
      <c r="N6" s="74"/>
      <c r="O6" s="485"/>
      <c r="P6" s="872">
        <f>L0!$E$34</f>
        <v>42185</v>
      </c>
      <c r="Q6" s="74"/>
      <c r="R6" s="74"/>
      <c r="S6" s="74"/>
      <c r="T6" s="74"/>
      <c r="U6" s="74"/>
      <c r="V6" s="56"/>
      <c r="W6" s="51"/>
      <c r="X6" s="56"/>
    </row>
    <row r="7" spans="1:24" ht="15.6" customHeight="1" thickTop="1">
      <c r="A7" s="75"/>
      <c r="B7" s="76"/>
      <c r="C7" s="77"/>
      <c r="D7" s="280" t="s">
        <v>35832</v>
      </c>
      <c r="E7" s="488"/>
      <c r="F7" s="161"/>
      <c r="G7" s="488" t="s">
        <v>35833</v>
      </c>
      <c r="H7" s="488"/>
      <c r="I7" s="161"/>
      <c r="J7" s="873" t="s">
        <v>35832</v>
      </c>
      <c r="K7" s="488"/>
      <c r="L7" s="161"/>
      <c r="M7" s="488" t="s">
        <v>35833</v>
      </c>
      <c r="N7" s="488"/>
      <c r="O7" s="161"/>
      <c r="P7" s="873" t="s">
        <v>35832</v>
      </c>
      <c r="Q7" s="488"/>
      <c r="R7" s="161"/>
      <c r="S7" s="488" t="s">
        <v>35833</v>
      </c>
      <c r="T7" s="488"/>
      <c r="U7" s="161"/>
      <c r="V7" s="76"/>
      <c r="W7" s="82"/>
      <c r="X7" s="83"/>
    </row>
    <row r="8" spans="1:24" ht="15.6" customHeight="1">
      <c r="A8" s="84"/>
      <c r="B8" s="85" t="s">
        <v>271</v>
      </c>
      <c r="C8" s="86"/>
      <c r="D8" s="1454" t="s">
        <v>35834</v>
      </c>
      <c r="E8" s="1452" t="s">
        <v>35835</v>
      </c>
      <c r="F8" s="168"/>
      <c r="G8" s="168"/>
      <c r="H8" s="168"/>
      <c r="I8" s="168"/>
      <c r="J8" s="1456" t="s">
        <v>35834</v>
      </c>
      <c r="K8" s="1452" t="s">
        <v>35835</v>
      </c>
      <c r="L8" s="168"/>
      <c r="M8" s="168"/>
      <c r="N8" s="168"/>
      <c r="O8" s="168"/>
      <c r="P8" s="1456" t="s">
        <v>35834</v>
      </c>
      <c r="Q8" s="1452" t="s">
        <v>35835</v>
      </c>
      <c r="R8" s="168"/>
      <c r="S8" s="168"/>
      <c r="T8" s="168"/>
      <c r="U8" s="168"/>
      <c r="V8" s="85" t="s">
        <v>271</v>
      </c>
      <c r="W8" s="92"/>
      <c r="X8" s="93"/>
    </row>
    <row r="9" spans="1:24" ht="15.6" customHeight="1" thickBot="1">
      <c r="A9" s="84"/>
      <c r="B9" s="52"/>
      <c r="C9" s="54"/>
      <c r="D9" s="1455"/>
      <c r="E9" s="1453"/>
      <c r="F9" s="97" t="s">
        <v>34995</v>
      </c>
      <c r="G9" s="97" t="s">
        <v>35836</v>
      </c>
      <c r="H9" s="97" t="s">
        <v>35837</v>
      </c>
      <c r="I9" s="97" t="s">
        <v>35838</v>
      </c>
      <c r="J9" s="1457"/>
      <c r="K9" s="1453"/>
      <c r="L9" s="97" t="s">
        <v>34995</v>
      </c>
      <c r="M9" s="97" t="s">
        <v>35836</v>
      </c>
      <c r="N9" s="97" t="s">
        <v>35837</v>
      </c>
      <c r="O9" s="97" t="s">
        <v>35838</v>
      </c>
      <c r="P9" s="1457"/>
      <c r="Q9" s="1453"/>
      <c r="R9" s="97" t="s">
        <v>34995</v>
      </c>
      <c r="S9" s="97" t="s">
        <v>35836</v>
      </c>
      <c r="T9" s="97" t="s">
        <v>35837</v>
      </c>
      <c r="U9" s="97" t="s">
        <v>35838</v>
      </c>
      <c r="V9" s="52"/>
      <c r="W9" s="53"/>
      <c r="X9" s="55"/>
    </row>
    <row r="10" spans="1:24" ht="15.6" customHeight="1" thickTop="1" thickBot="1">
      <c r="A10" s="102" t="s">
        <v>35839</v>
      </c>
      <c r="B10" s="103"/>
      <c r="C10" s="104"/>
      <c r="D10" s="105" t="s">
        <v>35700</v>
      </c>
      <c r="E10" s="106" t="s">
        <v>35701</v>
      </c>
      <c r="F10" s="106" t="s">
        <v>35702</v>
      </c>
      <c r="G10" s="106" t="s">
        <v>35703</v>
      </c>
      <c r="H10" s="106" t="s">
        <v>35704</v>
      </c>
      <c r="I10" s="107" t="s">
        <v>35705</v>
      </c>
      <c r="J10" s="386" t="s">
        <v>35058</v>
      </c>
      <c r="K10" s="106" t="s">
        <v>35059</v>
      </c>
      <c r="L10" s="106" t="s">
        <v>35060</v>
      </c>
      <c r="M10" s="106" t="s">
        <v>270</v>
      </c>
      <c r="N10" s="106" t="s">
        <v>269</v>
      </c>
      <c r="O10" s="107" t="s">
        <v>268</v>
      </c>
      <c r="P10" s="386" t="s">
        <v>35024</v>
      </c>
      <c r="Q10" s="106" t="s">
        <v>34980</v>
      </c>
      <c r="R10" s="106" t="s">
        <v>34981</v>
      </c>
      <c r="S10" s="106" t="s">
        <v>264</v>
      </c>
      <c r="T10" s="106" t="s">
        <v>263</v>
      </c>
      <c r="U10" s="106" t="s">
        <v>262</v>
      </c>
      <c r="V10" s="103"/>
      <c r="W10" s="110"/>
      <c r="X10" s="111" t="s">
        <v>35840</v>
      </c>
    </row>
    <row r="11" spans="1:24" ht="15.6" customHeight="1" thickTop="1">
      <c r="A11" s="112">
        <v>1</v>
      </c>
      <c r="B11" s="113" t="s">
        <v>35274</v>
      </c>
      <c r="C11" s="1458" t="s">
        <v>35841</v>
      </c>
      <c r="D11" s="506">
        <v>400</v>
      </c>
      <c r="E11" s="116">
        <v>0</v>
      </c>
      <c r="F11" s="289">
        <f t="shared" ref="F11:F16" si="0">SUM(G11:I11)</f>
        <v>350500</v>
      </c>
      <c r="G11" s="116">
        <v>8300</v>
      </c>
      <c r="H11" s="116">
        <v>2600</v>
      </c>
      <c r="I11" s="117">
        <v>339600</v>
      </c>
      <c r="J11" s="553">
        <v>900</v>
      </c>
      <c r="K11" s="116">
        <v>0</v>
      </c>
      <c r="L11" s="289">
        <f t="shared" ref="L11:L16" si="1">SUM(M11:O11)</f>
        <v>379300</v>
      </c>
      <c r="M11" s="116">
        <v>9700</v>
      </c>
      <c r="N11" s="116">
        <v>3800</v>
      </c>
      <c r="O11" s="117">
        <v>365800</v>
      </c>
      <c r="P11" s="553">
        <v>300</v>
      </c>
      <c r="Q11" s="116">
        <v>100</v>
      </c>
      <c r="R11" s="289">
        <f t="shared" ref="R11:R16" si="2">SUM(S11:U11)</f>
        <v>360100</v>
      </c>
      <c r="S11" s="116">
        <v>6900</v>
      </c>
      <c r="T11" s="116">
        <v>2300</v>
      </c>
      <c r="U11" s="116">
        <v>350900</v>
      </c>
      <c r="V11" s="113" t="s">
        <v>35274</v>
      </c>
      <c r="W11" s="1460" t="s">
        <v>35841</v>
      </c>
      <c r="X11" s="191">
        <v>1</v>
      </c>
    </row>
    <row r="12" spans="1:24" ht="15.6" customHeight="1">
      <c r="A12" s="112">
        <v>2</v>
      </c>
      <c r="B12" s="121" t="s">
        <v>35276</v>
      </c>
      <c r="C12" s="1459"/>
      <c r="D12" s="510">
        <v>0</v>
      </c>
      <c r="E12" s="124">
        <v>100</v>
      </c>
      <c r="F12" s="131">
        <f t="shared" si="0"/>
        <v>145300</v>
      </c>
      <c r="G12" s="124">
        <v>2200</v>
      </c>
      <c r="H12" s="124">
        <v>300</v>
      </c>
      <c r="I12" s="125">
        <v>142800</v>
      </c>
      <c r="J12" s="554">
        <v>0</v>
      </c>
      <c r="K12" s="124">
        <v>0</v>
      </c>
      <c r="L12" s="131">
        <f t="shared" si="1"/>
        <v>157600</v>
      </c>
      <c r="M12" s="124">
        <v>2400</v>
      </c>
      <c r="N12" s="124">
        <v>100</v>
      </c>
      <c r="O12" s="125">
        <v>155100</v>
      </c>
      <c r="P12" s="554">
        <v>200</v>
      </c>
      <c r="Q12" s="124">
        <v>0</v>
      </c>
      <c r="R12" s="131">
        <f t="shared" si="2"/>
        <v>125900</v>
      </c>
      <c r="S12" s="124">
        <v>1500</v>
      </c>
      <c r="T12" s="124">
        <v>300</v>
      </c>
      <c r="U12" s="124">
        <v>124100</v>
      </c>
      <c r="V12" s="121" t="s">
        <v>35276</v>
      </c>
      <c r="W12" s="1461"/>
      <c r="X12" s="199">
        <v>2</v>
      </c>
    </row>
    <row r="13" spans="1:24" ht="15.6" customHeight="1">
      <c r="A13" s="112">
        <v>3</v>
      </c>
      <c r="B13" s="121" t="s">
        <v>35842</v>
      </c>
      <c r="C13" s="1459"/>
      <c r="D13" s="510">
        <v>0</v>
      </c>
      <c r="E13" s="124">
        <v>0</v>
      </c>
      <c r="F13" s="131">
        <f t="shared" si="0"/>
        <v>17300</v>
      </c>
      <c r="G13" s="124">
        <v>500</v>
      </c>
      <c r="H13" s="124">
        <v>0</v>
      </c>
      <c r="I13" s="125">
        <v>16800</v>
      </c>
      <c r="J13" s="554">
        <v>200</v>
      </c>
      <c r="K13" s="124">
        <v>0</v>
      </c>
      <c r="L13" s="131">
        <f t="shared" si="1"/>
        <v>14300</v>
      </c>
      <c r="M13" s="124">
        <v>300</v>
      </c>
      <c r="N13" s="124">
        <v>200</v>
      </c>
      <c r="O13" s="125">
        <v>13800</v>
      </c>
      <c r="P13" s="554">
        <v>0</v>
      </c>
      <c r="Q13" s="124">
        <v>0</v>
      </c>
      <c r="R13" s="131">
        <f t="shared" si="2"/>
        <v>66100</v>
      </c>
      <c r="S13" s="124">
        <v>300</v>
      </c>
      <c r="T13" s="124">
        <v>200</v>
      </c>
      <c r="U13" s="124">
        <v>65600</v>
      </c>
      <c r="V13" s="121" t="s">
        <v>35842</v>
      </c>
      <c r="W13" s="1461"/>
      <c r="X13" s="199">
        <v>3</v>
      </c>
    </row>
    <row r="14" spans="1:24" ht="15.6" customHeight="1">
      <c r="A14" s="112">
        <v>4</v>
      </c>
      <c r="B14" s="121" t="s">
        <v>35843</v>
      </c>
      <c r="C14" s="1459"/>
      <c r="D14" s="510">
        <v>8800</v>
      </c>
      <c r="E14" s="124">
        <v>500</v>
      </c>
      <c r="F14" s="131">
        <f t="shared" si="0"/>
        <v>3310500</v>
      </c>
      <c r="G14" s="124">
        <v>136700</v>
      </c>
      <c r="H14" s="124">
        <v>42500</v>
      </c>
      <c r="I14" s="125">
        <v>3131300</v>
      </c>
      <c r="J14" s="554">
        <v>9100</v>
      </c>
      <c r="K14" s="124">
        <v>1000</v>
      </c>
      <c r="L14" s="131">
        <f t="shared" si="1"/>
        <v>3325700</v>
      </c>
      <c r="M14" s="124">
        <v>114800</v>
      </c>
      <c r="N14" s="124">
        <v>51900</v>
      </c>
      <c r="O14" s="125">
        <v>3159000</v>
      </c>
      <c r="P14" s="554">
        <v>3800</v>
      </c>
      <c r="Q14" s="124">
        <v>1000</v>
      </c>
      <c r="R14" s="131">
        <f t="shared" si="2"/>
        <v>3339800</v>
      </c>
      <c r="S14" s="124">
        <v>123500</v>
      </c>
      <c r="T14" s="124">
        <v>33500</v>
      </c>
      <c r="U14" s="124">
        <v>3182800</v>
      </c>
      <c r="V14" s="121" t="s">
        <v>35843</v>
      </c>
      <c r="W14" s="1461"/>
      <c r="X14" s="199">
        <v>4</v>
      </c>
    </row>
    <row r="15" spans="1:24" ht="15.6" customHeight="1">
      <c r="A15" s="112">
        <v>5</v>
      </c>
      <c r="B15" s="121" t="s">
        <v>35287</v>
      </c>
      <c r="C15" s="1459"/>
      <c r="D15" s="827">
        <f>SUM(D11:D14)</f>
        <v>9200</v>
      </c>
      <c r="E15" s="828">
        <f>SUM(E11:E14)</f>
        <v>600</v>
      </c>
      <c r="F15" s="828">
        <f t="shared" si="0"/>
        <v>3823600</v>
      </c>
      <c r="G15" s="828">
        <f>SUM(G11:G14)</f>
        <v>147700</v>
      </c>
      <c r="H15" s="828">
        <f>SUM(H11:H14)</f>
        <v>45400</v>
      </c>
      <c r="I15" s="874">
        <f>SUM(I11:I14)</f>
        <v>3630500</v>
      </c>
      <c r="J15" s="875">
        <f>SUM(J11:J14)</f>
        <v>10200</v>
      </c>
      <c r="K15" s="828">
        <f>SUM(K11:K14)</f>
        <v>1000</v>
      </c>
      <c r="L15" s="828">
        <f t="shared" si="1"/>
        <v>3876900</v>
      </c>
      <c r="M15" s="828">
        <f>SUM(M11:M14)</f>
        <v>127200</v>
      </c>
      <c r="N15" s="828">
        <f>SUM(N11:N14)</f>
        <v>56000</v>
      </c>
      <c r="O15" s="874">
        <f>SUM(O11:O14)</f>
        <v>3693700</v>
      </c>
      <c r="P15" s="875">
        <f>SUM(P11:P14)</f>
        <v>4300</v>
      </c>
      <c r="Q15" s="828">
        <f>SUM(Q11:Q14)</f>
        <v>1100</v>
      </c>
      <c r="R15" s="828">
        <f t="shared" si="2"/>
        <v>3891900</v>
      </c>
      <c r="S15" s="828">
        <f>SUM(S11:S14)</f>
        <v>132200</v>
      </c>
      <c r="T15" s="828">
        <f>SUM(T11:T14)</f>
        <v>36300</v>
      </c>
      <c r="U15" s="828">
        <f>SUM(U11:U14)</f>
        <v>3723400</v>
      </c>
      <c r="V15" s="121" t="s">
        <v>35287</v>
      </c>
      <c r="W15" s="1461"/>
      <c r="X15" s="199">
        <v>5</v>
      </c>
    </row>
    <row r="16" spans="1:24" ht="15.6" customHeight="1">
      <c r="A16" s="112">
        <v>6</v>
      </c>
      <c r="B16" s="121" t="s">
        <v>35288</v>
      </c>
      <c r="C16" s="1459"/>
      <c r="D16" s="510">
        <v>0</v>
      </c>
      <c r="E16" s="124">
        <v>0</v>
      </c>
      <c r="F16" s="131">
        <f t="shared" si="0"/>
        <v>196100</v>
      </c>
      <c r="G16" s="124">
        <v>900</v>
      </c>
      <c r="H16" s="124">
        <v>800</v>
      </c>
      <c r="I16" s="125">
        <v>194400</v>
      </c>
      <c r="J16" s="554">
        <v>0</v>
      </c>
      <c r="K16" s="124">
        <v>0</v>
      </c>
      <c r="L16" s="131">
        <f t="shared" si="1"/>
        <v>208100</v>
      </c>
      <c r="M16" s="124">
        <v>1100</v>
      </c>
      <c r="N16" s="124">
        <v>300</v>
      </c>
      <c r="O16" s="125">
        <v>206700</v>
      </c>
      <c r="P16" s="554">
        <v>0</v>
      </c>
      <c r="Q16" s="124">
        <v>0</v>
      </c>
      <c r="R16" s="131">
        <f t="shared" si="2"/>
        <v>203400</v>
      </c>
      <c r="S16" s="124">
        <v>700</v>
      </c>
      <c r="T16" s="124">
        <v>800</v>
      </c>
      <c r="U16" s="124">
        <v>201900</v>
      </c>
      <c r="V16" s="121" t="s">
        <v>35288</v>
      </c>
      <c r="W16" s="1461"/>
      <c r="X16" s="199">
        <v>6</v>
      </c>
    </row>
    <row r="17" spans="1:24" ht="28.5">
      <c r="A17" s="112">
        <v>7</v>
      </c>
      <c r="B17" s="876" t="s">
        <v>35844</v>
      </c>
      <c r="C17" s="1459"/>
      <c r="D17" s="137">
        <v>0</v>
      </c>
      <c r="E17" s="138">
        <v>0</v>
      </c>
      <c r="F17" s="138">
        <v>0</v>
      </c>
      <c r="G17" s="138">
        <v>0</v>
      </c>
      <c r="H17" s="124">
        <v>0</v>
      </c>
      <c r="I17" s="346">
        <v>0</v>
      </c>
      <c r="J17" s="865">
        <v>0</v>
      </c>
      <c r="K17" s="138">
        <v>0</v>
      </c>
      <c r="L17" s="138">
        <v>0</v>
      </c>
      <c r="M17" s="138">
        <v>0</v>
      </c>
      <c r="N17" s="124">
        <v>0</v>
      </c>
      <c r="O17" s="346">
        <v>0</v>
      </c>
      <c r="P17" s="865">
        <v>0</v>
      </c>
      <c r="Q17" s="138">
        <v>0</v>
      </c>
      <c r="R17" s="138">
        <v>0</v>
      </c>
      <c r="S17" s="138">
        <v>0</v>
      </c>
      <c r="T17" s="124">
        <v>0</v>
      </c>
      <c r="U17" s="138">
        <v>0</v>
      </c>
      <c r="V17" s="876" t="s">
        <v>35844</v>
      </c>
      <c r="W17" s="1461"/>
      <c r="X17" s="199">
        <v>7</v>
      </c>
    </row>
    <row r="18" spans="1:24" ht="15.6" customHeight="1">
      <c r="A18" s="112">
        <v>8</v>
      </c>
      <c r="B18" s="121" t="s">
        <v>35289</v>
      </c>
      <c r="C18" s="1459"/>
      <c r="D18" s="510">
        <v>12800</v>
      </c>
      <c r="E18" s="124">
        <v>1000</v>
      </c>
      <c r="F18" s="131">
        <f t="shared" ref="F18:F31" si="3">SUM(G18:I18)</f>
        <v>7494000</v>
      </c>
      <c r="G18" s="124">
        <v>34900</v>
      </c>
      <c r="H18" s="124">
        <v>40400</v>
      </c>
      <c r="I18" s="125">
        <v>7418700</v>
      </c>
      <c r="J18" s="554">
        <v>10000</v>
      </c>
      <c r="K18" s="124">
        <v>600</v>
      </c>
      <c r="L18" s="131">
        <f t="shared" ref="L18:L31" si="4">SUM(M18:O18)</f>
        <v>7478900</v>
      </c>
      <c r="M18" s="124">
        <v>31800</v>
      </c>
      <c r="N18" s="124">
        <v>38700</v>
      </c>
      <c r="O18" s="125">
        <v>7408400</v>
      </c>
      <c r="P18" s="554">
        <v>8300</v>
      </c>
      <c r="Q18" s="124">
        <v>700</v>
      </c>
      <c r="R18" s="131">
        <f t="shared" ref="R18:R31" si="5">SUM(S18:U18)</f>
        <v>7807300</v>
      </c>
      <c r="S18" s="124">
        <v>35100</v>
      </c>
      <c r="T18" s="124">
        <v>35000</v>
      </c>
      <c r="U18" s="124">
        <v>7737200</v>
      </c>
      <c r="V18" s="121" t="s">
        <v>35289</v>
      </c>
      <c r="W18" s="1461"/>
      <c r="X18" s="199">
        <v>8</v>
      </c>
    </row>
    <row r="19" spans="1:24" ht="15.6" customHeight="1">
      <c r="A19" s="112">
        <v>9</v>
      </c>
      <c r="B19" s="121" t="s">
        <v>35845</v>
      </c>
      <c r="C19" s="1459"/>
      <c r="D19" s="827">
        <f>SUM(D18,D15:D16)</f>
        <v>22000</v>
      </c>
      <c r="E19" s="828">
        <f>SUM(E18,E15:E16)</f>
        <v>1600</v>
      </c>
      <c r="F19" s="828">
        <f t="shared" si="3"/>
        <v>11513700</v>
      </c>
      <c r="G19" s="828">
        <f>SUM(G18,G15:G16)</f>
        <v>183500</v>
      </c>
      <c r="H19" s="828">
        <f>SUM(H18,H15:H16)</f>
        <v>86600</v>
      </c>
      <c r="I19" s="874">
        <f>SUM(I18,I15:I16)</f>
        <v>11243600</v>
      </c>
      <c r="J19" s="875">
        <f>SUM(J18,J15:J16)</f>
        <v>20200</v>
      </c>
      <c r="K19" s="828">
        <f>SUM(K18,K15:K16)</f>
        <v>1600</v>
      </c>
      <c r="L19" s="828">
        <f t="shared" si="4"/>
        <v>11563900</v>
      </c>
      <c r="M19" s="828">
        <f>SUM(M18,M15:M16)</f>
        <v>160100</v>
      </c>
      <c r="N19" s="828">
        <f>SUM(N18,N15:N16)</f>
        <v>95000</v>
      </c>
      <c r="O19" s="874">
        <f>SUM(O18,O15:O16)</f>
        <v>11308800</v>
      </c>
      <c r="P19" s="875">
        <f>SUM(P18,P15:P16)</f>
        <v>12600</v>
      </c>
      <c r="Q19" s="828">
        <f>SUM(Q18,Q15:Q16)</f>
        <v>1800</v>
      </c>
      <c r="R19" s="828">
        <f t="shared" si="5"/>
        <v>11902600</v>
      </c>
      <c r="S19" s="828">
        <f>SUM(S18,S15:S16)</f>
        <v>168000</v>
      </c>
      <c r="T19" s="828">
        <f>SUM(T18,T15:T16)</f>
        <v>72100</v>
      </c>
      <c r="U19" s="828">
        <f>SUM(U18,U15:U16)</f>
        <v>11662500</v>
      </c>
      <c r="V19" s="121" t="s">
        <v>35845</v>
      </c>
      <c r="W19" s="1461"/>
      <c r="X19" s="199">
        <v>9</v>
      </c>
    </row>
    <row r="20" spans="1:24" ht="15.6" customHeight="1">
      <c r="A20" s="112">
        <v>10</v>
      </c>
      <c r="B20" s="121" t="s">
        <v>35291</v>
      </c>
      <c r="C20" s="1459"/>
      <c r="D20" s="510">
        <v>0</v>
      </c>
      <c r="E20" s="124">
        <v>0</v>
      </c>
      <c r="F20" s="131">
        <f t="shared" si="3"/>
        <v>498700</v>
      </c>
      <c r="G20" s="124">
        <v>0</v>
      </c>
      <c r="H20" s="124">
        <v>0</v>
      </c>
      <c r="I20" s="125">
        <v>498700</v>
      </c>
      <c r="J20" s="554">
        <v>0</v>
      </c>
      <c r="K20" s="124">
        <v>0</v>
      </c>
      <c r="L20" s="131">
        <f t="shared" si="4"/>
        <v>465600</v>
      </c>
      <c r="M20" s="124">
        <v>0</v>
      </c>
      <c r="N20" s="124">
        <v>0</v>
      </c>
      <c r="O20" s="125">
        <v>465600</v>
      </c>
      <c r="P20" s="554">
        <v>0</v>
      </c>
      <c r="Q20" s="124">
        <v>0</v>
      </c>
      <c r="R20" s="131">
        <f t="shared" si="5"/>
        <v>653000</v>
      </c>
      <c r="S20" s="124">
        <v>0</v>
      </c>
      <c r="T20" s="124">
        <v>0</v>
      </c>
      <c r="U20" s="124">
        <v>653000</v>
      </c>
      <c r="V20" s="121" t="s">
        <v>35291</v>
      </c>
      <c r="W20" s="1461"/>
      <c r="X20" s="199">
        <v>10</v>
      </c>
    </row>
    <row r="21" spans="1:24" ht="15.6" customHeight="1" thickBot="1">
      <c r="A21" s="112">
        <v>11</v>
      </c>
      <c r="B21" s="251" t="s">
        <v>35292</v>
      </c>
      <c r="C21" s="1459"/>
      <c r="D21" s="514">
        <v>0</v>
      </c>
      <c r="E21" s="205">
        <v>0</v>
      </c>
      <c r="F21" s="134">
        <f t="shared" si="3"/>
        <v>37000</v>
      </c>
      <c r="G21" s="205">
        <v>0</v>
      </c>
      <c r="H21" s="205">
        <v>0</v>
      </c>
      <c r="I21" s="206">
        <v>37000</v>
      </c>
      <c r="J21" s="877">
        <v>0</v>
      </c>
      <c r="K21" s="205">
        <v>0</v>
      </c>
      <c r="L21" s="134">
        <f t="shared" si="4"/>
        <v>39200</v>
      </c>
      <c r="M21" s="205">
        <v>0</v>
      </c>
      <c r="N21" s="205">
        <v>0</v>
      </c>
      <c r="O21" s="206">
        <v>39200</v>
      </c>
      <c r="P21" s="877">
        <v>0</v>
      </c>
      <c r="Q21" s="205">
        <v>0</v>
      </c>
      <c r="R21" s="134">
        <f t="shared" si="5"/>
        <v>45900</v>
      </c>
      <c r="S21" s="205">
        <v>0</v>
      </c>
      <c r="T21" s="205">
        <v>0</v>
      </c>
      <c r="U21" s="205">
        <v>45900</v>
      </c>
      <c r="V21" s="251" t="s">
        <v>35292</v>
      </c>
      <c r="W21" s="1461"/>
      <c r="X21" s="199">
        <v>11</v>
      </c>
    </row>
    <row r="22" spans="1:24" ht="15.6" customHeight="1" thickBot="1">
      <c r="A22" s="112">
        <v>12</v>
      </c>
      <c r="B22" s="878"/>
      <c r="C22" s="879" t="s">
        <v>35846</v>
      </c>
      <c r="D22" s="517">
        <f>SUM(D19:D21)</f>
        <v>22000</v>
      </c>
      <c r="E22" s="518">
        <f>SUM(E19:E21)</f>
        <v>1600</v>
      </c>
      <c r="F22" s="518">
        <f t="shared" si="3"/>
        <v>12049400</v>
      </c>
      <c r="G22" s="518">
        <f>SUM(G19:G21)</f>
        <v>183500</v>
      </c>
      <c r="H22" s="518">
        <f>SUM(H19:H21)</f>
        <v>86600</v>
      </c>
      <c r="I22" s="519">
        <f>SUM(I19:I21)</f>
        <v>11779300</v>
      </c>
      <c r="J22" s="880">
        <f>SUM(J19:J21)</f>
        <v>20200</v>
      </c>
      <c r="K22" s="518">
        <f>SUM(K19:K21)</f>
        <v>1600</v>
      </c>
      <c r="L22" s="518">
        <f t="shared" si="4"/>
        <v>12068700</v>
      </c>
      <c r="M22" s="518">
        <f>SUM(M19:M21)</f>
        <v>160100</v>
      </c>
      <c r="N22" s="518">
        <f>SUM(N19:N21)</f>
        <v>95000</v>
      </c>
      <c r="O22" s="519">
        <f>SUM(O19:O21)</f>
        <v>11813600</v>
      </c>
      <c r="P22" s="880">
        <f>SUM(P19:P21)</f>
        <v>12600</v>
      </c>
      <c r="Q22" s="518">
        <f>SUM(Q19:Q21)</f>
        <v>1800</v>
      </c>
      <c r="R22" s="518">
        <f t="shared" si="5"/>
        <v>12601500</v>
      </c>
      <c r="S22" s="518">
        <f>SUM(S19:S21)</f>
        <v>168000</v>
      </c>
      <c r="T22" s="518">
        <f>SUM(T19:T21)</f>
        <v>72100</v>
      </c>
      <c r="U22" s="518">
        <f>SUM(U19:U21)</f>
        <v>12361400</v>
      </c>
      <c r="V22" s="878"/>
      <c r="W22" s="881" t="s">
        <v>35846</v>
      </c>
      <c r="X22" s="199">
        <v>12</v>
      </c>
    </row>
    <row r="23" spans="1:24" ht="15.6" customHeight="1">
      <c r="A23" s="112">
        <v>13</v>
      </c>
      <c r="B23" s="121" t="s">
        <v>35294</v>
      </c>
      <c r="C23" s="1462" t="s">
        <v>35847</v>
      </c>
      <c r="D23" s="510">
        <v>0</v>
      </c>
      <c r="E23" s="124">
        <v>0</v>
      </c>
      <c r="F23" s="131">
        <f t="shared" si="3"/>
        <v>0</v>
      </c>
      <c r="G23" s="124">
        <v>0</v>
      </c>
      <c r="H23" s="124">
        <v>0</v>
      </c>
      <c r="I23" s="125">
        <v>0</v>
      </c>
      <c r="J23" s="554">
        <v>0</v>
      </c>
      <c r="K23" s="124">
        <v>0</v>
      </c>
      <c r="L23" s="131">
        <f t="shared" si="4"/>
        <v>0</v>
      </c>
      <c r="M23" s="124">
        <v>0</v>
      </c>
      <c r="N23" s="124">
        <v>0</v>
      </c>
      <c r="O23" s="125">
        <v>0</v>
      </c>
      <c r="P23" s="554">
        <v>0</v>
      </c>
      <c r="Q23" s="124">
        <v>0</v>
      </c>
      <c r="R23" s="131">
        <f t="shared" si="5"/>
        <v>0</v>
      </c>
      <c r="S23" s="124">
        <v>0</v>
      </c>
      <c r="T23" s="124">
        <v>0</v>
      </c>
      <c r="U23" s="124">
        <v>0</v>
      </c>
      <c r="V23" s="121" t="s">
        <v>35294</v>
      </c>
      <c r="W23" s="1463" t="s">
        <v>35847</v>
      </c>
      <c r="X23" s="199">
        <v>13</v>
      </c>
    </row>
    <row r="24" spans="1:24" ht="15.6" customHeight="1">
      <c r="A24" s="112">
        <v>14</v>
      </c>
      <c r="B24" s="121" t="s">
        <v>35843</v>
      </c>
      <c r="C24" s="1459"/>
      <c r="D24" s="510">
        <v>0</v>
      </c>
      <c r="E24" s="124">
        <v>0</v>
      </c>
      <c r="F24" s="131">
        <f t="shared" si="3"/>
        <v>0</v>
      </c>
      <c r="G24" s="124">
        <v>0</v>
      </c>
      <c r="H24" s="124">
        <v>0</v>
      </c>
      <c r="I24" s="125">
        <v>0</v>
      </c>
      <c r="J24" s="554">
        <v>0</v>
      </c>
      <c r="K24" s="124">
        <v>0</v>
      </c>
      <c r="L24" s="131">
        <f t="shared" si="4"/>
        <v>0</v>
      </c>
      <c r="M24" s="124">
        <v>0</v>
      </c>
      <c r="N24" s="124">
        <v>0</v>
      </c>
      <c r="O24" s="125">
        <v>0</v>
      </c>
      <c r="P24" s="554">
        <v>0</v>
      </c>
      <c r="Q24" s="124">
        <v>0</v>
      </c>
      <c r="R24" s="131">
        <f t="shared" si="5"/>
        <v>0</v>
      </c>
      <c r="S24" s="124">
        <v>0</v>
      </c>
      <c r="T24" s="124">
        <v>0</v>
      </c>
      <c r="U24" s="124">
        <v>0</v>
      </c>
      <c r="V24" s="121" t="s">
        <v>35843</v>
      </c>
      <c r="W24" s="1461"/>
      <c r="X24" s="199">
        <v>14</v>
      </c>
    </row>
    <row r="25" spans="1:24" ht="15.6" customHeight="1">
      <c r="A25" s="112">
        <v>15</v>
      </c>
      <c r="B25" s="121" t="s">
        <v>35848</v>
      </c>
      <c r="C25" s="1459"/>
      <c r="D25" s="827">
        <f>SUM(D23:D24)</f>
        <v>0</v>
      </c>
      <c r="E25" s="828">
        <f>SUM(E23:E24)</f>
        <v>0</v>
      </c>
      <c r="F25" s="828">
        <f t="shared" si="3"/>
        <v>0</v>
      </c>
      <c r="G25" s="828">
        <f>SUM(G23:G24)</f>
        <v>0</v>
      </c>
      <c r="H25" s="828">
        <f>SUM(H23:H24)</f>
        <v>0</v>
      </c>
      <c r="I25" s="874">
        <f>SUM(I23:I24)</f>
        <v>0</v>
      </c>
      <c r="J25" s="875">
        <f>SUM(J23:J24)</f>
        <v>0</v>
      </c>
      <c r="K25" s="828">
        <f>SUM(K23:K24)</f>
        <v>0</v>
      </c>
      <c r="L25" s="828">
        <f t="shared" si="4"/>
        <v>0</v>
      </c>
      <c r="M25" s="828">
        <f>SUM(M23:M24)</f>
        <v>0</v>
      </c>
      <c r="N25" s="828">
        <f>SUM(N23:N24)</f>
        <v>0</v>
      </c>
      <c r="O25" s="874">
        <f>SUM(O23:O24)</f>
        <v>0</v>
      </c>
      <c r="P25" s="875">
        <f>SUM(P23:P24)</f>
        <v>0</v>
      </c>
      <c r="Q25" s="828">
        <f>SUM(Q23:Q24)</f>
        <v>0</v>
      </c>
      <c r="R25" s="828">
        <f t="shared" si="5"/>
        <v>0</v>
      </c>
      <c r="S25" s="828">
        <f>SUM(S23:S24)</f>
        <v>0</v>
      </c>
      <c r="T25" s="828">
        <f>SUM(T23:T24)</f>
        <v>0</v>
      </c>
      <c r="U25" s="828">
        <f>SUM(U23:U24)</f>
        <v>0</v>
      </c>
      <c r="V25" s="121" t="s">
        <v>35848</v>
      </c>
      <c r="W25" s="1461"/>
      <c r="X25" s="199">
        <v>15</v>
      </c>
    </row>
    <row r="26" spans="1:24" ht="15.6" customHeight="1">
      <c r="A26" s="112">
        <v>16</v>
      </c>
      <c r="B26" s="121" t="s">
        <v>35849</v>
      </c>
      <c r="C26" s="1459"/>
      <c r="D26" s="510">
        <v>0</v>
      </c>
      <c r="E26" s="124">
        <v>0</v>
      </c>
      <c r="F26" s="131">
        <f t="shared" si="3"/>
        <v>0</v>
      </c>
      <c r="G26" s="124">
        <v>0</v>
      </c>
      <c r="H26" s="124">
        <v>0</v>
      </c>
      <c r="I26" s="125">
        <v>0</v>
      </c>
      <c r="J26" s="554">
        <v>0</v>
      </c>
      <c r="K26" s="124">
        <v>0</v>
      </c>
      <c r="L26" s="131">
        <f t="shared" si="4"/>
        <v>0</v>
      </c>
      <c r="M26" s="124">
        <v>0</v>
      </c>
      <c r="N26" s="124">
        <v>0</v>
      </c>
      <c r="O26" s="125">
        <v>0</v>
      </c>
      <c r="P26" s="554">
        <v>0</v>
      </c>
      <c r="Q26" s="124">
        <v>0</v>
      </c>
      <c r="R26" s="131">
        <f t="shared" si="5"/>
        <v>0</v>
      </c>
      <c r="S26" s="124">
        <v>0</v>
      </c>
      <c r="T26" s="124">
        <v>0</v>
      </c>
      <c r="U26" s="124">
        <v>0</v>
      </c>
      <c r="V26" s="121" t="s">
        <v>35849</v>
      </c>
      <c r="W26" s="1461"/>
      <c r="X26" s="199">
        <v>16</v>
      </c>
    </row>
    <row r="27" spans="1:24" ht="15.6" customHeight="1">
      <c r="A27" s="112">
        <v>17</v>
      </c>
      <c r="B27" s="121" t="s">
        <v>35850</v>
      </c>
      <c r="C27" s="1459"/>
      <c r="D27" s="827">
        <f>SUM(D25:D26)</f>
        <v>0</v>
      </c>
      <c r="E27" s="828">
        <f>SUM(E25:E26)</f>
        <v>0</v>
      </c>
      <c r="F27" s="828">
        <f t="shared" si="3"/>
        <v>0</v>
      </c>
      <c r="G27" s="828">
        <f>SUM(G25:G26)</f>
        <v>0</v>
      </c>
      <c r="H27" s="828">
        <f>SUM(H25:H26)</f>
        <v>0</v>
      </c>
      <c r="I27" s="874">
        <f>SUM(I25:I26)</f>
        <v>0</v>
      </c>
      <c r="J27" s="875">
        <f>SUM(J25:J26)</f>
        <v>0</v>
      </c>
      <c r="K27" s="828">
        <f>SUM(K25:K26)</f>
        <v>0</v>
      </c>
      <c r="L27" s="828">
        <f t="shared" si="4"/>
        <v>0</v>
      </c>
      <c r="M27" s="828">
        <f>SUM(M25:M26)</f>
        <v>0</v>
      </c>
      <c r="N27" s="828">
        <f>SUM(N25:N26)</f>
        <v>0</v>
      </c>
      <c r="O27" s="874">
        <f>SUM(O25:O26)</f>
        <v>0</v>
      </c>
      <c r="P27" s="875">
        <f>SUM(P25:P26)</f>
        <v>0</v>
      </c>
      <c r="Q27" s="828">
        <f>SUM(Q25:Q26)</f>
        <v>0</v>
      </c>
      <c r="R27" s="828">
        <f t="shared" si="5"/>
        <v>0</v>
      </c>
      <c r="S27" s="828">
        <f>SUM(S25:S26)</f>
        <v>0</v>
      </c>
      <c r="T27" s="828">
        <f>SUM(T25:T26)</f>
        <v>0</v>
      </c>
      <c r="U27" s="828">
        <f>SUM(U25:U26)</f>
        <v>0</v>
      </c>
      <c r="V27" s="121" t="s">
        <v>35850</v>
      </c>
      <c r="W27" s="1461"/>
      <c r="X27" s="199">
        <v>17</v>
      </c>
    </row>
    <row r="28" spans="1:24" ht="15.6" customHeight="1">
      <c r="A28" s="112">
        <v>18</v>
      </c>
      <c r="B28" s="121" t="s">
        <v>35298</v>
      </c>
      <c r="C28" s="1459"/>
      <c r="D28" s="510">
        <v>0</v>
      </c>
      <c r="E28" s="124">
        <v>0</v>
      </c>
      <c r="F28" s="131">
        <f t="shared" si="3"/>
        <v>0</v>
      </c>
      <c r="G28" s="124">
        <v>0</v>
      </c>
      <c r="H28" s="124">
        <v>0</v>
      </c>
      <c r="I28" s="125">
        <v>0</v>
      </c>
      <c r="J28" s="554">
        <v>0</v>
      </c>
      <c r="K28" s="124">
        <v>0</v>
      </c>
      <c r="L28" s="131">
        <f t="shared" si="4"/>
        <v>0</v>
      </c>
      <c r="M28" s="124">
        <v>0</v>
      </c>
      <c r="N28" s="124">
        <v>0</v>
      </c>
      <c r="O28" s="125">
        <v>0</v>
      </c>
      <c r="P28" s="554">
        <v>0</v>
      </c>
      <c r="Q28" s="124">
        <v>0</v>
      </c>
      <c r="R28" s="131">
        <f t="shared" si="5"/>
        <v>0</v>
      </c>
      <c r="S28" s="124">
        <v>0</v>
      </c>
      <c r="T28" s="124">
        <v>0</v>
      </c>
      <c r="U28" s="124">
        <v>0</v>
      </c>
      <c r="V28" s="121" t="s">
        <v>35298</v>
      </c>
      <c r="W28" s="1461"/>
      <c r="X28" s="199">
        <v>18</v>
      </c>
    </row>
    <row r="29" spans="1:24" ht="15.6" customHeight="1" thickBot="1">
      <c r="A29" s="112">
        <v>19</v>
      </c>
      <c r="B29" s="251" t="s">
        <v>35851</v>
      </c>
      <c r="C29" s="1459"/>
      <c r="D29" s="514">
        <v>0</v>
      </c>
      <c r="E29" s="205">
        <v>0</v>
      </c>
      <c r="F29" s="134">
        <f t="shared" si="3"/>
        <v>0</v>
      </c>
      <c r="G29" s="205">
        <v>0</v>
      </c>
      <c r="H29" s="205">
        <v>0</v>
      </c>
      <c r="I29" s="206">
        <v>0</v>
      </c>
      <c r="J29" s="877">
        <v>0</v>
      </c>
      <c r="K29" s="205">
        <v>0</v>
      </c>
      <c r="L29" s="134">
        <f t="shared" si="4"/>
        <v>0</v>
      </c>
      <c r="M29" s="205">
        <v>0</v>
      </c>
      <c r="N29" s="205">
        <v>0</v>
      </c>
      <c r="O29" s="206">
        <v>0</v>
      </c>
      <c r="P29" s="877">
        <v>0</v>
      </c>
      <c r="Q29" s="205">
        <v>0</v>
      </c>
      <c r="R29" s="134">
        <f t="shared" si="5"/>
        <v>0</v>
      </c>
      <c r="S29" s="205">
        <v>0</v>
      </c>
      <c r="T29" s="205">
        <v>0</v>
      </c>
      <c r="U29" s="205">
        <v>0</v>
      </c>
      <c r="V29" s="251" t="s">
        <v>35851</v>
      </c>
      <c r="W29" s="1461"/>
      <c r="X29" s="199">
        <v>19</v>
      </c>
    </row>
    <row r="30" spans="1:24" ht="15.6" customHeight="1" thickBot="1">
      <c r="A30" s="112">
        <v>20</v>
      </c>
      <c r="B30" s="878"/>
      <c r="C30" s="879" t="s">
        <v>35300</v>
      </c>
      <c r="D30" s="517">
        <f>SUM(D27:D29)</f>
        <v>0</v>
      </c>
      <c r="E30" s="518">
        <f>SUM(E27:E29)</f>
        <v>0</v>
      </c>
      <c r="F30" s="518">
        <f t="shared" si="3"/>
        <v>0</v>
      </c>
      <c r="G30" s="518">
        <f>SUM(G27:G29)</f>
        <v>0</v>
      </c>
      <c r="H30" s="518">
        <f>SUM(H27:H29)</f>
        <v>0</v>
      </c>
      <c r="I30" s="519">
        <f>SUM(I27:I29)</f>
        <v>0</v>
      </c>
      <c r="J30" s="880">
        <f>SUM(J27:J29)</f>
        <v>0</v>
      </c>
      <c r="K30" s="518">
        <f>SUM(K27:K29)</f>
        <v>0</v>
      </c>
      <c r="L30" s="518">
        <f t="shared" si="4"/>
        <v>0</v>
      </c>
      <c r="M30" s="518">
        <f>SUM(M27:M29)</f>
        <v>0</v>
      </c>
      <c r="N30" s="518">
        <f>SUM(N27:N29)</f>
        <v>0</v>
      </c>
      <c r="O30" s="519">
        <f>SUM(O27:O29)</f>
        <v>0</v>
      </c>
      <c r="P30" s="880">
        <f>SUM(P27:P29)</f>
        <v>0</v>
      </c>
      <c r="Q30" s="518">
        <f>SUM(Q27:Q29)</f>
        <v>0</v>
      </c>
      <c r="R30" s="518">
        <f t="shared" si="5"/>
        <v>0</v>
      </c>
      <c r="S30" s="518">
        <f>SUM(S27:S29)</f>
        <v>0</v>
      </c>
      <c r="T30" s="518">
        <f>SUM(T27:T29)</f>
        <v>0</v>
      </c>
      <c r="U30" s="518">
        <f>SUM(U27:U29)</f>
        <v>0</v>
      </c>
      <c r="V30" s="878"/>
      <c r="W30" s="881" t="s">
        <v>35300</v>
      </c>
      <c r="X30" s="199">
        <v>20</v>
      </c>
    </row>
    <row r="31" spans="1:24" ht="15.6" customHeight="1">
      <c r="A31" s="112">
        <v>21</v>
      </c>
      <c r="B31" s="121"/>
      <c r="C31" s="882" t="s">
        <v>3</v>
      </c>
      <c r="D31" s="827">
        <f>SUM(D30,D22)</f>
        <v>22000</v>
      </c>
      <c r="E31" s="828">
        <f>SUM(E30,E22)</f>
        <v>1600</v>
      </c>
      <c r="F31" s="828">
        <f t="shared" si="3"/>
        <v>12049400</v>
      </c>
      <c r="G31" s="828">
        <f>SUM(G30,G22)</f>
        <v>183500</v>
      </c>
      <c r="H31" s="828">
        <f>SUM(H30,H22)</f>
        <v>86600</v>
      </c>
      <c r="I31" s="874">
        <f>SUM(I30,I22)</f>
        <v>11779300</v>
      </c>
      <c r="J31" s="875">
        <f>SUM(J30,J22)</f>
        <v>20200</v>
      </c>
      <c r="K31" s="828">
        <f>SUM(K30,K22)</f>
        <v>1600</v>
      </c>
      <c r="L31" s="828">
        <f t="shared" si="4"/>
        <v>12068700</v>
      </c>
      <c r="M31" s="828">
        <f>SUM(M30,M22)</f>
        <v>160100</v>
      </c>
      <c r="N31" s="828">
        <f>SUM(N30,N22)</f>
        <v>95000</v>
      </c>
      <c r="O31" s="874">
        <f>SUM(O30,O22)</f>
        <v>11813600</v>
      </c>
      <c r="P31" s="875">
        <f>SUM(P30,P22)</f>
        <v>12600</v>
      </c>
      <c r="Q31" s="828">
        <f>SUM(Q30,Q22)</f>
        <v>1800</v>
      </c>
      <c r="R31" s="828">
        <f t="shared" si="5"/>
        <v>12601500</v>
      </c>
      <c r="S31" s="828">
        <f>SUM(S30,S22)</f>
        <v>168000</v>
      </c>
      <c r="T31" s="828">
        <f>SUM(T30,T22)</f>
        <v>72100</v>
      </c>
      <c r="U31" s="828">
        <f>SUM(U30,U22)</f>
        <v>12361400</v>
      </c>
      <c r="V31" s="121"/>
      <c r="W31" s="883" t="s">
        <v>3</v>
      </c>
      <c r="X31" s="199">
        <v>21</v>
      </c>
    </row>
    <row r="32" spans="1:24" ht="29.25" customHeight="1" thickBot="1">
      <c r="A32" s="143">
        <v>22</v>
      </c>
      <c r="B32" s="1464" t="s">
        <v>35852</v>
      </c>
      <c r="C32" s="1465"/>
      <c r="D32" s="621">
        <v>22000</v>
      </c>
      <c r="E32" s="147">
        <v>0</v>
      </c>
      <c r="F32" s="147">
        <v>0</v>
      </c>
      <c r="G32" s="147">
        <v>0</v>
      </c>
      <c r="H32" s="147">
        <v>0</v>
      </c>
      <c r="I32" s="194">
        <v>0</v>
      </c>
      <c r="J32" s="884">
        <v>20200</v>
      </c>
      <c r="K32" s="147">
        <v>0</v>
      </c>
      <c r="L32" s="147">
        <v>0</v>
      </c>
      <c r="M32" s="147">
        <v>0</v>
      </c>
      <c r="N32" s="147">
        <v>0</v>
      </c>
      <c r="O32" s="194">
        <v>0</v>
      </c>
      <c r="P32" s="884">
        <v>12600</v>
      </c>
      <c r="Q32" s="147">
        <v>0</v>
      </c>
      <c r="R32" s="147">
        <v>0</v>
      </c>
      <c r="S32" s="147">
        <v>0</v>
      </c>
      <c r="T32" s="147">
        <v>0</v>
      </c>
      <c r="U32" s="147">
        <v>0</v>
      </c>
      <c r="V32" s="1464" t="s">
        <v>35852</v>
      </c>
      <c r="W32" s="1466"/>
      <c r="X32" s="307">
        <v>22</v>
      </c>
    </row>
    <row r="33" spans="1:24" s="1363" customFormat="1" ht="13.5" thickTop="1">
      <c r="A33" s="1364"/>
      <c r="B33" s="1365"/>
      <c r="C33" s="1365"/>
      <c r="D33" s="1364"/>
      <c r="E33" s="1366"/>
      <c r="F33" s="1364"/>
      <c r="G33" s="1364"/>
      <c r="H33" s="1364"/>
      <c r="I33" s="1364"/>
      <c r="J33" s="1364"/>
      <c r="K33" s="1366"/>
      <c r="L33" s="1364"/>
      <c r="M33" s="1364"/>
      <c r="N33" s="1364"/>
      <c r="O33" s="1364"/>
      <c r="P33" s="1364"/>
      <c r="Q33" s="1364"/>
      <c r="R33" s="1364"/>
      <c r="S33" s="1364"/>
      <c r="T33" s="1366"/>
      <c r="U33" s="1364"/>
      <c r="V33" s="1364"/>
      <c r="W33" s="1364"/>
      <c r="X33" s="1364"/>
    </row>
    <row r="34" spans="1:24" s="1363" customFormat="1">
      <c r="A34" s="1364"/>
      <c r="B34" s="1364"/>
      <c r="C34" s="1364"/>
      <c r="D34" s="1364"/>
      <c r="E34" s="1366"/>
      <c r="F34" s="1364"/>
      <c r="G34" s="1364"/>
      <c r="H34" s="1364"/>
      <c r="I34" s="1364"/>
      <c r="J34" s="1364"/>
      <c r="K34" s="1366"/>
      <c r="L34" s="1364"/>
      <c r="M34" s="1364"/>
      <c r="N34" s="1364"/>
      <c r="O34" s="1364"/>
      <c r="P34" s="1364"/>
      <c r="Q34" s="1364"/>
      <c r="R34" s="1364"/>
      <c r="S34" s="1364"/>
      <c r="T34" s="1366"/>
      <c r="U34" s="1364"/>
      <c r="V34" s="1364"/>
      <c r="W34" s="1364"/>
      <c r="X34" s="1364"/>
    </row>
    <row r="35" spans="1:24" s="1363" customFormat="1">
      <c r="A35" s="1364">
        <v>1</v>
      </c>
      <c r="B35" s="1364" t="b">
        <f>Check!$AR$2</f>
        <v>1</v>
      </c>
      <c r="C35" s="1364"/>
      <c r="D35" s="1364"/>
      <c r="E35" s="1366"/>
      <c r="F35" s="1364"/>
      <c r="G35" s="1364"/>
      <c r="H35" s="1364"/>
      <c r="I35" s="1364"/>
      <c r="J35" s="1364"/>
      <c r="K35" s="1366"/>
      <c r="L35" s="1364"/>
      <c r="M35" s="1364"/>
      <c r="N35" s="1364"/>
      <c r="O35" s="1364"/>
      <c r="P35" s="1364"/>
      <c r="Q35" s="1364"/>
      <c r="R35" s="1364"/>
      <c r="S35" s="1364"/>
      <c r="T35" s="1366"/>
      <c r="U35" s="1364"/>
      <c r="V35" s="1364"/>
      <c r="W35" s="1364"/>
      <c r="X35" s="1364"/>
    </row>
    <row r="36" spans="1:24" s="1363" customFormat="1">
      <c r="A36" s="1364">
        <v>2</v>
      </c>
      <c r="B36" s="1364" t="b">
        <f>Check!$AR$3</f>
        <v>1</v>
      </c>
      <c r="C36" s="1364"/>
      <c r="D36" s="1364"/>
      <c r="E36" s="1366"/>
      <c r="F36" s="1364"/>
      <c r="G36" s="1364"/>
      <c r="H36" s="1364"/>
      <c r="I36" s="1364"/>
      <c r="J36" s="1364"/>
      <c r="K36" s="1366"/>
      <c r="L36" s="1364"/>
      <c r="M36" s="1364"/>
      <c r="N36" s="1364"/>
      <c r="O36" s="1364"/>
      <c r="P36" s="1364"/>
      <c r="Q36" s="1364"/>
      <c r="R36" s="1364"/>
      <c r="S36" s="1364"/>
      <c r="T36" s="1366"/>
      <c r="U36" s="1364"/>
      <c r="V36" s="1364"/>
      <c r="W36" s="1364"/>
      <c r="X36" s="1364"/>
    </row>
    <row r="37" spans="1:24" s="1363" customFormat="1">
      <c r="A37" s="1364">
        <v>3</v>
      </c>
      <c r="B37" s="1364" t="b">
        <f>Check!$AR$4</f>
        <v>1</v>
      </c>
      <c r="C37" s="1364"/>
      <c r="D37" s="1364"/>
      <c r="E37" s="1366"/>
      <c r="F37" s="1364"/>
      <c r="G37" s="1364"/>
      <c r="H37" s="1364"/>
      <c r="I37" s="1364"/>
      <c r="J37" s="1364"/>
      <c r="K37" s="1366"/>
      <c r="L37" s="1364"/>
      <c r="M37" s="1364"/>
      <c r="N37" s="1364"/>
      <c r="O37" s="1364"/>
      <c r="P37" s="1364"/>
      <c r="Q37" s="1364"/>
      <c r="R37" s="1364"/>
      <c r="S37" s="1364"/>
      <c r="T37" s="1366"/>
      <c r="U37" s="1364"/>
      <c r="V37" s="1364"/>
      <c r="W37" s="1364"/>
      <c r="X37" s="1364"/>
    </row>
    <row r="38" spans="1:24" s="1363" customFormat="1">
      <c r="A38" s="1364">
        <v>231</v>
      </c>
      <c r="B38" s="1364" t="b">
        <f>Check!$AR$232</f>
        <v>1</v>
      </c>
      <c r="C38" s="1364"/>
      <c r="D38" s="1364"/>
      <c r="E38" s="1366"/>
      <c r="F38" s="1364"/>
      <c r="G38" s="1364"/>
      <c r="H38" s="1364"/>
      <c r="I38" s="1364"/>
      <c r="J38" s="1364"/>
      <c r="K38" s="1366"/>
      <c r="L38" s="1364"/>
      <c r="M38" s="1364"/>
      <c r="N38" s="1364"/>
      <c r="O38" s="1364"/>
      <c r="P38" s="1364"/>
      <c r="Q38" s="1364"/>
      <c r="R38" s="1364"/>
      <c r="S38" s="1364"/>
      <c r="T38" s="1366"/>
      <c r="U38" s="1364"/>
      <c r="V38" s="1364"/>
      <c r="W38" s="1364"/>
      <c r="X38" s="1364"/>
    </row>
    <row r="39" spans="1:24" s="1363" customFormat="1">
      <c r="A39" s="1364">
        <v>232</v>
      </c>
      <c r="B39" s="1364" t="b">
        <f>Check!$AR$233</f>
        <v>1</v>
      </c>
      <c r="C39" s="1364"/>
      <c r="D39" s="1364"/>
      <c r="E39" s="1366"/>
      <c r="F39" s="1364"/>
      <c r="G39" s="1364"/>
      <c r="H39" s="1364"/>
      <c r="I39" s="1364"/>
      <c r="J39" s="1364"/>
      <c r="K39" s="1366"/>
      <c r="L39" s="1364"/>
      <c r="M39" s="1364"/>
      <c r="N39" s="1364"/>
      <c r="O39" s="1364"/>
      <c r="P39" s="1364"/>
      <c r="Q39" s="1364"/>
      <c r="R39" s="1364"/>
      <c r="S39" s="1364"/>
      <c r="T39" s="1366"/>
      <c r="U39" s="1364"/>
      <c r="V39" s="1364"/>
      <c r="W39" s="1364"/>
      <c r="X39" s="1364"/>
    </row>
    <row r="40" spans="1:24" s="1363" customFormat="1">
      <c r="A40" s="1364">
        <v>233</v>
      </c>
      <c r="B40" s="1364" t="b">
        <f>Check!$AR$234</f>
        <v>1</v>
      </c>
      <c r="C40" s="1364"/>
      <c r="D40" s="1364"/>
      <c r="E40" s="1366"/>
      <c r="F40" s="1364"/>
      <c r="G40" s="1364"/>
      <c r="H40" s="1364"/>
      <c r="I40" s="1364"/>
      <c r="J40" s="1364"/>
      <c r="K40" s="1366"/>
      <c r="L40" s="1364"/>
      <c r="M40" s="1364"/>
      <c r="N40" s="1364"/>
      <c r="O40" s="1364"/>
      <c r="P40" s="1364"/>
      <c r="Q40" s="1364"/>
      <c r="R40" s="1364"/>
      <c r="S40" s="1364"/>
      <c r="T40" s="1366"/>
      <c r="U40" s="1364"/>
      <c r="V40" s="1364"/>
      <c r="W40" s="1364"/>
      <c r="X40" s="1364"/>
    </row>
    <row r="41" spans="1:24" s="1363" customFormat="1">
      <c r="A41" s="1364">
        <v>234</v>
      </c>
      <c r="B41" s="1364" t="b">
        <f>Check!$AR$235</f>
        <v>1</v>
      </c>
      <c r="C41" s="1364"/>
      <c r="D41" s="1364"/>
      <c r="E41" s="1366"/>
      <c r="F41" s="1364"/>
      <c r="G41" s="1364"/>
      <c r="H41" s="1364"/>
      <c r="I41" s="1364"/>
      <c r="J41" s="1364"/>
      <c r="K41" s="1366"/>
      <c r="L41" s="1364"/>
      <c r="M41" s="1364"/>
      <c r="N41" s="1364"/>
      <c r="O41" s="1364"/>
      <c r="P41" s="1364"/>
      <c r="Q41" s="1364"/>
      <c r="R41" s="1364"/>
      <c r="S41" s="1364"/>
      <c r="T41" s="1366"/>
      <c r="U41" s="1364"/>
      <c r="V41" s="1364"/>
      <c r="W41" s="1364"/>
      <c r="X41" s="1364"/>
    </row>
    <row r="42" spans="1:24" s="1363" customFormat="1">
      <c r="A42" s="1364">
        <v>235</v>
      </c>
      <c r="B42" s="1364" t="b">
        <f>Check!$AR$236</f>
        <v>1</v>
      </c>
      <c r="C42" s="1364"/>
      <c r="D42" s="1364"/>
      <c r="E42" s="1366"/>
      <c r="F42" s="1364"/>
      <c r="G42" s="1364"/>
      <c r="H42" s="1364"/>
      <c r="I42" s="1364"/>
      <c r="J42" s="1364"/>
      <c r="K42" s="1366"/>
      <c r="L42" s="1364"/>
      <c r="M42" s="1364"/>
      <c r="N42" s="1364"/>
      <c r="O42" s="1364"/>
      <c r="P42" s="1364"/>
      <c r="Q42" s="1364"/>
      <c r="R42" s="1364"/>
      <c r="S42" s="1364"/>
      <c r="T42" s="1366"/>
      <c r="U42" s="1364"/>
      <c r="V42" s="1364"/>
      <c r="W42" s="1364"/>
      <c r="X42" s="1364"/>
    </row>
    <row r="43" spans="1:24" s="1363" customFormat="1">
      <c r="A43" s="1364">
        <v>236</v>
      </c>
      <c r="B43" s="1364" t="b">
        <f>Check!$AR$237</f>
        <v>1</v>
      </c>
      <c r="C43" s="1364"/>
      <c r="D43" s="1364"/>
      <c r="E43" s="1366"/>
      <c r="F43" s="1364"/>
      <c r="G43" s="1364"/>
      <c r="H43" s="1364"/>
      <c r="I43" s="1364"/>
      <c r="J43" s="1364"/>
      <c r="K43" s="1366"/>
      <c r="L43" s="1364"/>
      <c r="M43" s="1364"/>
      <c r="N43" s="1364"/>
      <c r="O43" s="1364"/>
      <c r="P43" s="1364"/>
      <c r="Q43" s="1364"/>
      <c r="R43" s="1364"/>
      <c r="S43" s="1364"/>
      <c r="T43" s="1366"/>
      <c r="U43" s="1364"/>
      <c r="V43" s="1364"/>
      <c r="W43" s="1364"/>
      <c r="X43" s="1364"/>
    </row>
    <row r="44" spans="1:24" s="1363" customFormat="1">
      <c r="A44" s="1364">
        <v>237</v>
      </c>
      <c r="B44" s="1364" t="b">
        <f>Check!$AR$238</f>
        <v>1</v>
      </c>
      <c r="C44" s="1364"/>
      <c r="D44" s="1364"/>
      <c r="E44" s="1366"/>
      <c r="F44" s="1364"/>
      <c r="G44" s="1364"/>
      <c r="H44" s="1364"/>
      <c r="I44" s="1364"/>
      <c r="J44" s="1364"/>
      <c r="K44" s="1366"/>
      <c r="L44" s="1364"/>
      <c r="M44" s="1364"/>
      <c r="N44" s="1364"/>
      <c r="O44" s="1364"/>
      <c r="P44" s="1364"/>
      <c r="Q44" s="1364"/>
      <c r="R44" s="1364"/>
      <c r="S44" s="1364"/>
      <c r="T44" s="1366"/>
      <c r="U44" s="1364"/>
      <c r="V44" s="1364"/>
      <c r="W44" s="1364"/>
      <c r="X44" s="1364"/>
    </row>
    <row r="45" spans="1:24" s="1363" customFormat="1">
      <c r="A45" s="1364">
        <v>238</v>
      </c>
      <c r="B45" s="1364" t="b">
        <f>Check!$AR$239</f>
        <v>1</v>
      </c>
      <c r="C45" s="1364"/>
      <c r="D45" s="1364"/>
      <c r="E45" s="1366"/>
      <c r="F45" s="1364"/>
      <c r="G45" s="1364"/>
      <c r="H45" s="1364"/>
      <c r="I45" s="1364"/>
      <c r="J45" s="1364"/>
      <c r="K45" s="1366"/>
      <c r="L45" s="1364"/>
      <c r="M45" s="1364"/>
      <c r="N45" s="1364"/>
      <c r="O45" s="1364"/>
      <c r="P45" s="1364"/>
      <c r="Q45" s="1364"/>
      <c r="R45" s="1364"/>
      <c r="S45" s="1364"/>
      <c r="T45" s="1366"/>
      <c r="U45" s="1364"/>
      <c r="V45" s="1364"/>
      <c r="W45" s="1364"/>
      <c r="X45" s="1364"/>
    </row>
    <row r="46" spans="1:24" s="1363" customFormat="1">
      <c r="A46" s="1364">
        <v>239</v>
      </c>
      <c r="B46" s="1364" t="b">
        <f>Check!$AR$240</f>
        <v>1</v>
      </c>
      <c r="C46" s="1364"/>
      <c r="D46" s="1364"/>
      <c r="E46" s="1366"/>
      <c r="F46" s="1364"/>
      <c r="G46" s="1364"/>
      <c r="H46" s="1364"/>
      <c r="I46" s="1364"/>
      <c r="J46" s="1364"/>
      <c r="K46" s="1366"/>
      <c r="L46" s="1364"/>
      <c r="M46" s="1364"/>
      <c r="N46" s="1364"/>
      <c r="O46" s="1364"/>
      <c r="P46" s="1364"/>
      <c r="Q46" s="1364"/>
      <c r="R46" s="1364"/>
      <c r="S46" s="1364"/>
      <c r="T46" s="1366"/>
      <c r="U46" s="1364"/>
      <c r="V46" s="1364"/>
      <c r="W46" s="1364"/>
      <c r="X46" s="1364"/>
    </row>
    <row r="47" spans="1:24" s="1363" customFormat="1">
      <c r="A47" s="1364">
        <v>240</v>
      </c>
      <c r="B47" s="1364" t="b">
        <f>Check!$AR$241</f>
        <v>1</v>
      </c>
      <c r="C47" s="1364"/>
      <c r="D47" s="1364"/>
      <c r="E47" s="1366"/>
      <c r="F47" s="1364"/>
      <c r="G47" s="1364"/>
      <c r="H47" s="1364"/>
      <c r="I47" s="1364"/>
      <c r="J47" s="1364"/>
      <c r="K47" s="1366"/>
      <c r="L47" s="1364"/>
      <c r="M47" s="1364"/>
      <c r="N47" s="1364"/>
      <c r="O47" s="1364"/>
      <c r="P47" s="1364"/>
      <c r="Q47" s="1364"/>
      <c r="R47" s="1364"/>
      <c r="S47" s="1364"/>
      <c r="T47" s="1366"/>
      <c r="U47" s="1364"/>
      <c r="V47" s="1364"/>
      <c r="W47" s="1364"/>
      <c r="X47" s="1364"/>
    </row>
    <row r="48" spans="1:24" s="1363" customFormat="1">
      <c r="A48" s="1364">
        <v>241</v>
      </c>
      <c r="B48" s="1364" t="b">
        <f>Check!$AR$242</f>
        <v>1</v>
      </c>
      <c r="C48" s="1364"/>
      <c r="D48" s="1364"/>
      <c r="E48" s="1366"/>
      <c r="F48" s="1364"/>
      <c r="G48" s="1364"/>
      <c r="H48" s="1364"/>
      <c r="I48" s="1364"/>
      <c r="J48" s="1364"/>
      <c r="K48" s="1366"/>
      <c r="L48" s="1364"/>
      <c r="M48" s="1364"/>
      <c r="N48" s="1364"/>
      <c r="O48" s="1364"/>
      <c r="P48" s="1364"/>
      <c r="Q48" s="1364"/>
      <c r="R48" s="1364"/>
      <c r="S48" s="1364"/>
      <c r="T48" s="1366"/>
      <c r="U48" s="1364"/>
      <c r="V48" s="1364"/>
      <c r="W48" s="1364"/>
      <c r="X48" s="1364"/>
    </row>
    <row r="49" spans="1:24" s="1363" customFormat="1">
      <c r="A49" s="1364">
        <v>242</v>
      </c>
      <c r="B49" s="1364" t="b">
        <f>Check!$AR$243</f>
        <v>1</v>
      </c>
      <c r="C49" s="1364"/>
      <c r="D49" s="1364"/>
      <c r="E49" s="1366"/>
      <c r="F49" s="1364"/>
      <c r="G49" s="1364"/>
      <c r="H49" s="1364"/>
      <c r="I49" s="1364"/>
      <c r="J49" s="1364"/>
      <c r="K49" s="1366"/>
      <c r="L49" s="1364"/>
      <c r="M49" s="1364"/>
      <c r="N49" s="1364"/>
      <c r="O49" s="1364"/>
      <c r="P49" s="1364"/>
      <c r="Q49" s="1364"/>
      <c r="R49" s="1364"/>
      <c r="S49" s="1364"/>
      <c r="T49" s="1366"/>
      <c r="U49" s="1364"/>
      <c r="V49" s="1364"/>
      <c r="W49" s="1364"/>
      <c r="X49" s="1364"/>
    </row>
    <row r="50" spans="1:24" s="1363" customFormat="1">
      <c r="A50" s="1364">
        <v>243</v>
      </c>
      <c r="B50" s="1364" t="b">
        <f>Check!$AR$244</f>
        <v>1</v>
      </c>
      <c r="C50" s="1364"/>
      <c r="D50" s="1364"/>
      <c r="E50" s="1366"/>
      <c r="F50" s="1364"/>
      <c r="G50" s="1364"/>
      <c r="H50" s="1364"/>
      <c r="I50" s="1364"/>
      <c r="J50" s="1364"/>
      <c r="K50" s="1366"/>
      <c r="L50" s="1364"/>
      <c r="M50" s="1364"/>
      <c r="N50" s="1364"/>
      <c r="O50" s="1364"/>
      <c r="P50" s="1364"/>
      <c r="Q50" s="1364"/>
      <c r="R50" s="1364"/>
      <c r="S50" s="1364"/>
      <c r="T50" s="1366"/>
      <c r="U50" s="1364"/>
      <c r="V50" s="1364"/>
      <c r="W50" s="1364"/>
      <c r="X50" s="1364"/>
    </row>
    <row r="51" spans="1:24" s="1363" customFormat="1">
      <c r="A51" s="1364">
        <v>244</v>
      </c>
      <c r="B51" s="1364" t="b">
        <f>Check!$AR$245</f>
        <v>1</v>
      </c>
      <c r="C51" s="1364"/>
      <c r="D51" s="1364"/>
      <c r="E51" s="1366"/>
      <c r="F51" s="1364"/>
      <c r="G51" s="1364"/>
      <c r="H51" s="1364"/>
      <c r="I51" s="1364"/>
      <c r="J51" s="1364"/>
      <c r="K51" s="1366"/>
      <c r="L51" s="1364"/>
      <c r="M51" s="1364"/>
      <c r="N51" s="1364"/>
      <c r="O51" s="1364"/>
      <c r="P51" s="1364"/>
      <c r="Q51" s="1364"/>
      <c r="R51" s="1364"/>
      <c r="S51" s="1364"/>
      <c r="T51" s="1366"/>
      <c r="U51" s="1364"/>
      <c r="V51" s="1364"/>
      <c r="W51" s="1364"/>
      <c r="X51" s="1364"/>
    </row>
    <row r="52" spans="1:24" s="1363" customFormat="1">
      <c r="A52" s="1364">
        <v>245</v>
      </c>
      <c r="B52" s="1364" t="b">
        <f>Check!$AR$246</f>
        <v>1</v>
      </c>
      <c r="C52" s="1364"/>
      <c r="D52" s="1364"/>
      <c r="E52" s="1366"/>
      <c r="F52" s="1364"/>
      <c r="G52" s="1364"/>
      <c r="H52" s="1364"/>
      <c r="I52" s="1364"/>
      <c r="J52" s="1364"/>
      <c r="K52" s="1366"/>
      <c r="L52" s="1364"/>
      <c r="M52" s="1364"/>
      <c r="N52" s="1364"/>
      <c r="O52" s="1364"/>
      <c r="P52" s="1364"/>
      <c r="Q52" s="1364"/>
      <c r="R52" s="1364"/>
      <c r="S52" s="1364"/>
      <c r="T52" s="1366"/>
      <c r="U52" s="1364"/>
      <c r="V52" s="1364"/>
      <c r="W52" s="1364"/>
      <c r="X52" s="1364"/>
    </row>
    <row r="53" spans="1:24" s="1363" customFormat="1">
      <c r="A53" s="1364">
        <v>246</v>
      </c>
      <c r="B53" s="1364" t="b">
        <f>Check!$AR$247</f>
        <v>1</v>
      </c>
      <c r="C53" s="1364"/>
      <c r="D53" s="1364"/>
      <c r="E53" s="1366"/>
      <c r="F53" s="1364"/>
      <c r="G53" s="1364"/>
      <c r="H53" s="1364"/>
      <c r="I53" s="1364"/>
      <c r="J53" s="1364"/>
      <c r="K53" s="1366"/>
      <c r="L53" s="1364"/>
      <c r="M53" s="1364"/>
      <c r="N53" s="1364"/>
      <c r="O53" s="1364"/>
      <c r="P53" s="1364"/>
      <c r="Q53" s="1364"/>
      <c r="R53" s="1364"/>
      <c r="S53" s="1364"/>
      <c r="T53" s="1366"/>
      <c r="U53" s="1364"/>
      <c r="V53" s="1364"/>
      <c r="W53" s="1364"/>
      <c r="X53" s="1364"/>
    </row>
    <row r="54" spans="1:24" s="1363" customFormat="1">
      <c r="A54" s="1364">
        <v>247</v>
      </c>
      <c r="B54" s="1364" t="b">
        <f>Check!$AR$248</f>
        <v>1</v>
      </c>
      <c r="C54" s="1364"/>
      <c r="D54" s="1364"/>
      <c r="E54" s="1366"/>
      <c r="F54" s="1364"/>
      <c r="G54" s="1364"/>
      <c r="H54" s="1364"/>
      <c r="I54" s="1364"/>
      <c r="J54" s="1364"/>
      <c r="K54" s="1366"/>
      <c r="L54" s="1364"/>
      <c r="M54" s="1364"/>
      <c r="N54" s="1364"/>
      <c r="O54" s="1364"/>
      <c r="P54" s="1364"/>
      <c r="Q54" s="1364"/>
      <c r="R54" s="1364"/>
      <c r="S54" s="1364"/>
      <c r="T54" s="1366"/>
      <c r="U54" s="1364"/>
      <c r="V54" s="1364"/>
      <c r="W54" s="1364"/>
      <c r="X54" s="1364"/>
    </row>
    <row r="55" spans="1:24" s="1363" customFormat="1">
      <c r="A55" s="1364">
        <v>248</v>
      </c>
      <c r="B55" s="1364" t="b">
        <f>Check!$AR$249</f>
        <v>1</v>
      </c>
      <c r="C55" s="1364"/>
      <c r="D55" s="1364"/>
      <c r="E55" s="1366"/>
      <c r="F55" s="1364"/>
      <c r="G55" s="1364"/>
      <c r="H55" s="1364"/>
      <c r="I55" s="1364"/>
      <c r="J55" s="1364"/>
      <c r="K55" s="1366"/>
      <c r="L55" s="1364"/>
      <c r="M55" s="1364"/>
      <c r="N55" s="1364"/>
      <c r="O55" s="1364"/>
      <c r="P55" s="1364"/>
      <c r="Q55" s="1364"/>
      <c r="R55" s="1364"/>
      <c r="S55" s="1364"/>
      <c r="T55" s="1366"/>
      <c r="U55" s="1364"/>
      <c r="V55" s="1364"/>
      <c r="W55" s="1364"/>
      <c r="X55" s="1364"/>
    </row>
    <row r="56" spans="1:24" s="1363" customFormat="1">
      <c r="A56" s="1364">
        <v>249</v>
      </c>
      <c r="B56" s="1364" t="b">
        <f>Check!$AR$250</f>
        <v>1</v>
      </c>
      <c r="C56" s="1364"/>
      <c r="D56" s="1364"/>
      <c r="E56" s="1366"/>
      <c r="F56" s="1364"/>
      <c r="G56" s="1364"/>
      <c r="H56" s="1364"/>
      <c r="I56" s="1364"/>
      <c r="J56" s="1364"/>
      <c r="K56" s="1366"/>
      <c r="L56" s="1364"/>
      <c r="M56" s="1364"/>
      <c r="N56" s="1364"/>
      <c r="O56" s="1364"/>
      <c r="P56" s="1364"/>
      <c r="Q56" s="1364"/>
      <c r="R56" s="1364"/>
      <c r="S56" s="1364"/>
      <c r="T56" s="1366"/>
      <c r="U56" s="1364"/>
      <c r="V56" s="1364"/>
      <c r="W56" s="1364"/>
      <c r="X56" s="1364"/>
    </row>
    <row r="57" spans="1:24" s="1363" customFormat="1">
      <c r="A57" s="1364">
        <v>250</v>
      </c>
      <c r="B57" s="1364" t="b">
        <f>Check!$AR$251</f>
        <v>1</v>
      </c>
      <c r="C57" s="1364"/>
      <c r="D57" s="1364"/>
      <c r="E57" s="1366"/>
      <c r="F57" s="1364"/>
      <c r="G57" s="1364"/>
      <c r="H57" s="1364"/>
      <c r="I57" s="1364"/>
      <c r="J57" s="1364"/>
      <c r="K57" s="1366"/>
      <c r="L57" s="1364"/>
      <c r="M57" s="1364"/>
      <c r="N57" s="1364"/>
      <c r="O57" s="1364"/>
      <c r="P57" s="1364"/>
      <c r="Q57" s="1364"/>
      <c r="R57" s="1364"/>
      <c r="S57" s="1364"/>
      <c r="T57" s="1366"/>
      <c r="U57" s="1364"/>
      <c r="V57" s="1364"/>
      <c r="W57" s="1364"/>
      <c r="X57" s="1364"/>
    </row>
    <row r="58" spans="1:24" s="1363" customFormat="1">
      <c r="A58" s="1364">
        <v>251</v>
      </c>
      <c r="B58" s="1364" t="b">
        <f>Check!$AR$252</f>
        <v>1</v>
      </c>
      <c r="C58" s="1364"/>
      <c r="D58" s="1364"/>
      <c r="E58" s="1366"/>
      <c r="F58" s="1364"/>
      <c r="G58" s="1364"/>
      <c r="H58" s="1364"/>
      <c r="I58" s="1364"/>
      <c r="J58" s="1364"/>
      <c r="K58" s="1366"/>
      <c r="L58" s="1364"/>
      <c r="M58" s="1364"/>
      <c r="N58" s="1364"/>
      <c r="O58" s="1364"/>
      <c r="P58" s="1364"/>
      <c r="Q58" s="1364"/>
      <c r="R58" s="1364"/>
      <c r="S58" s="1364"/>
      <c r="T58" s="1366"/>
      <c r="U58" s="1364"/>
      <c r="V58" s="1364"/>
      <c r="W58" s="1364"/>
      <c r="X58" s="1364"/>
    </row>
    <row r="59" spans="1:24" s="1363" customFormat="1">
      <c r="A59" s="1364">
        <v>252</v>
      </c>
      <c r="B59" s="1364" t="b">
        <f>Check!$AR$253</f>
        <v>1</v>
      </c>
      <c r="C59" s="1364"/>
      <c r="D59" s="1364"/>
      <c r="E59" s="1366"/>
      <c r="F59" s="1364"/>
      <c r="G59" s="1364"/>
      <c r="H59" s="1364"/>
      <c r="I59" s="1364"/>
      <c r="J59" s="1364"/>
      <c r="K59" s="1366"/>
      <c r="L59" s="1364"/>
      <c r="M59" s="1364"/>
      <c r="N59" s="1364"/>
      <c r="O59" s="1364"/>
      <c r="P59" s="1364"/>
      <c r="Q59" s="1364"/>
      <c r="R59" s="1364"/>
      <c r="S59" s="1364"/>
      <c r="T59" s="1366"/>
      <c r="U59" s="1364"/>
      <c r="V59" s="1364"/>
      <c r="W59" s="1364"/>
      <c r="X59" s="1364"/>
    </row>
    <row r="60" spans="1:24" s="1363" customFormat="1">
      <c r="A60" s="1364">
        <v>253</v>
      </c>
      <c r="B60" s="1364" t="b">
        <f>Check!$AR$254</f>
        <v>1</v>
      </c>
      <c r="C60" s="1364"/>
      <c r="D60" s="1364"/>
      <c r="E60" s="1366"/>
      <c r="F60" s="1364"/>
      <c r="G60" s="1364"/>
      <c r="H60" s="1364"/>
      <c r="I60" s="1364"/>
      <c r="J60" s="1364"/>
      <c r="K60" s="1366"/>
      <c r="L60" s="1364"/>
      <c r="M60" s="1364"/>
      <c r="N60" s="1364"/>
      <c r="O60" s="1364"/>
      <c r="P60" s="1364"/>
      <c r="Q60" s="1364"/>
      <c r="R60" s="1364"/>
      <c r="S60" s="1364"/>
      <c r="T60" s="1366"/>
      <c r="U60" s="1364"/>
      <c r="V60" s="1364"/>
      <c r="W60" s="1364"/>
      <c r="X60" s="1364"/>
    </row>
    <row r="61" spans="1:24" s="1363" customFormat="1">
      <c r="A61" s="1364">
        <v>254</v>
      </c>
      <c r="B61" s="1364" t="b">
        <f>Check!$AR$255</f>
        <v>1</v>
      </c>
      <c r="C61" s="1364"/>
      <c r="D61" s="1364"/>
      <c r="E61" s="1366"/>
      <c r="F61" s="1364"/>
      <c r="G61" s="1364"/>
      <c r="H61" s="1364"/>
      <c r="I61" s="1364"/>
      <c r="J61" s="1364"/>
      <c r="K61" s="1366"/>
      <c r="L61" s="1364"/>
      <c r="M61" s="1364"/>
      <c r="N61" s="1364"/>
      <c r="O61" s="1364"/>
      <c r="P61" s="1364"/>
      <c r="Q61" s="1364"/>
      <c r="R61" s="1364"/>
      <c r="S61" s="1364"/>
      <c r="T61" s="1366"/>
      <c r="U61" s="1364"/>
      <c r="V61" s="1364"/>
      <c r="W61" s="1364"/>
      <c r="X61" s="1364"/>
    </row>
    <row r="62" spans="1:24" s="1363" customFormat="1">
      <c r="A62" s="1364">
        <v>255</v>
      </c>
      <c r="B62" s="1364" t="b">
        <f>Check!$AR$256</f>
        <v>1</v>
      </c>
      <c r="C62" s="1364"/>
      <c r="D62" s="1364"/>
      <c r="E62" s="1366"/>
      <c r="F62" s="1364"/>
      <c r="G62" s="1364"/>
      <c r="H62" s="1364"/>
      <c r="I62" s="1364"/>
      <c r="J62" s="1364"/>
      <c r="K62" s="1366"/>
      <c r="L62" s="1364"/>
      <c r="M62" s="1364"/>
      <c r="N62" s="1364"/>
      <c r="O62" s="1364"/>
      <c r="P62" s="1364"/>
      <c r="Q62" s="1364"/>
      <c r="R62" s="1364"/>
      <c r="S62" s="1364"/>
      <c r="T62" s="1366"/>
      <c r="U62" s="1364"/>
      <c r="V62" s="1364"/>
      <c r="W62" s="1364"/>
      <c r="X62" s="1364"/>
    </row>
    <row r="63" spans="1:24" s="1363" customFormat="1">
      <c r="A63" s="1364">
        <v>256</v>
      </c>
      <c r="B63" s="1364" t="b">
        <f>Check!$AR$257</f>
        <v>1</v>
      </c>
      <c r="C63" s="1364"/>
      <c r="D63" s="1364"/>
      <c r="E63" s="1366"/>
      <c r="F63" s="1364"/>
      <c r="G63" s="1364"/>
      <c r="H63" s="1364"/>
      <c r="I63" s="1364"/>
      <c r="J63" s="1364"/>
      <c r="K63" s="1366"/>
      <c r="L63" s="1364"/>
      <c r="M63" s="1364"/>
      <c r="N63" s="1364"/>
      <c r="O63" s="1364"/>
      <c r="P63" s="1364"/>
      <c r="Q63" s="1364"/>
      <c r="R63" s="1364"/>
      <c r="S63" s="1364"/>
      <c r="T63" s="1366"/>
      <c r="U63" s="1364"/>
      <c r="V63" s="1364"/>
      <c r="W63" s="1364"/>
      <c r="X63" s="1364"/>
    </row>
    <row r="64" spans="1:24" s="1363" customFormat="1">
      <c r="A64" s="1364">
        <v>257</v>
      </c>
      <c r="B64" s="1364" t="b">
        <f>Check!$AR$258</f>
        <v>1</v>
      </c>
      <c r="C64" s="1364"/>
      <c r="D64" s="1364"/>
      <c r="E64" s="1366"/>
      <c r="F64" s="1364"/>
      <c r="G64" s="1364"/>
      <c r="H64" s="1364"/>
      <c r="I64" s="1364"/>
      <c r="J64" s="1364"/>
      <c r="K64" s="1366"/>
      <c r="L64" s="1364"/>
      <c r="M64" s="1364"/>
      <c r="N64" s="1364"/>
      <c r="O64" s="1364"/>
      <c r="P64" s="1364"/>
      <c r="Q64" s="1364"/>
      <c r="R64" s="1364"/>
      <c r="S64" s="1364"/>
      <c r="T64" s="1366"/>
      <c r="U64" s="1364"/>
      <c r="V64" s="1364"/>
      <c r="W64" s="1364"/>
      <c r="X64" s="1364"/>
    </row>
    <row r="65" spans="1:24" s="1363" customFormat="1">
      <c r="A65" s="1364">
        <v>258</v>
      </c>
      <c r="B65" s="1364" t="b">
        <f>Check!$AR$259</f>
        <v>1</v>
      </c>
      <c r="C65" s="1364"/>
      <c r="D65" s="1364"/>
      <c r="E65" s="1366"/>
      <c r="F65" s="1364"/>
      <c r="G65" s="1364"/>
      <c r="H65" s="1364"/>
      <c r="I65" s="1364"/>
      <c r="J65" s="1364"/>
      <c r="K65" s="1366"/>
      <c r="L65" s="1364"/>
      <c r="M65" s="1364"/>
      <c r="N65" s="1364"/>
      <c r="O65" s="1364"/>
      <c r="P65" s="1364"/>
      <c r="Q65" s="1364"/>
      <c r="R65" s="1364"/>
      <c r="S65" s="1364"/>
      <c r="T65" s="1366"/>
      <c r="U65" s="1364"/>
      <c r="V65" s="1364"/>
      <c r="W65" s="1364"/>
      <c r="X65" s="1364"/>
    </row>
    <row r="66" spans="1:24" s="1363" customFormat="1">
      <c r="A66" s="1364">
        <v>259</v>
      </c>
      <c r="B66" s="1364" t="b">
        <f>Check!$AR$260</f>
        <v>1</v>
      </c>
      <c r="C66" s="1364"/>
      <c r="D66" s="1364"/>
      <c r="E66" s="1366"/>
      <c r="F66" s="1364"/>
      <c r="G66" s="1364"/>
      <c r="H66" s="1364"/>
      <c r="I66" s="1364"/>
      <c r="J66" s="1364"/>
      <c r="K66" s="1366"/>
      <c r="L66" s="1364"/>
      <c r="M66" s="1364"/>
      <c r="N66" s="1364"/>
      <c r="O66" s="1364"/>
      <c r="P66" s="1364"/>
      <c r="Q66" s="1364"/>
      <c r="R66" s="1364"/>
      <c r="S66" s="1364"/>
      <c r="T66" s="1366"/>
      <c r="U66" s="1364"/>
      <c r="V66" s="1364"/>
      <c r="W66" s="1364"/>
      <c r="X66" s="1364"/>
    </row>
    <row r="67" spans="1:24" s="1363" customFormat="1">
      <c r="A67" s="1364">
        <v>260</v>
      </c>
      <c r="B67" s="1364" t="b">
        <f>Check!$AR$261</f>
        <v>1</v>
      </c>
      <c r="C67" s="1364"/>
      <c r="D67" s="1364"/>
      <c r="E67" s="1366"/>
      <c r="F67" s="1364"/>
      <c r="G67" s="1364"/>
      <c r="H67" s="1364"/>
      <c r="I67" s="1364"/>
      <c r="J67" s="1364"/>
      <c r="K67" s="1366"/>
      <c r="L67" s="1364"/>
      <c r="M67" s="1364"/>
      <c r="N67" s="1364"/>
      <c r="O67" s="1364"/>
      <c r="P67" s="1364"/>
      <c r="Q67" s="1364"/>
      <c r="R67" s="1364"/>
      <c r="S67" s="1364"/>
      <c r="T67" s="1366"/>
      <c r="U67" s="1364"/>
      <c r="V67" s="1364"/>
      <c r="W67" s="1364"/>
      <c r="X67" s="1364"/>
    </row>
    <row r="68" spans="1:24" s="1363" customFormat="1">
      <c r="A68" s="1364">
        <v>261</v>
      </c>
      <c r="B68" s="1364" t="b">
        <f>Check!$AR$262</f>
        <v>1</v>
      </c>
      <c r="C68" s="1364"/>
      <c r="D68" s="1364"/>
      <c r="E68" s="1366"/>
      <c r="F68" s="1364"/>
      <c r="G68" s="1364"/>
      <c r="H68" s="1364"/>
      <c r="I68" s="1364"/>
      <c r="J68" s="1364"/>
      <c r="K68" s="1366"/>
      <c r="L68" s="1364"/>
      <c r="M68" s="1364"/>
      <c r="N68" s="1364"/>
      <c r="O68" s="1364"/>
      <c r="P68" s="1364"/>
      <c r="Q68" s="1364"/>
      <c r="R68" s="1364"/>
      <c r="S68" s="1364"/>
      <c r="T68" s="1366"/>
      <c r="U68" s="1364"/>
      <c r="V68" s="1364"/>
      <c r="W68" s="1364"/>
      <c r="X68" s="1364"/>
    </row>
    <row r="69" spans="1:24" s="1363" customFormat="1">
      <c r="A69" s="1364">
        <v>262</v>
      </c>
      <c r="B69" s="1364" t="b">
        <f>Check!$AR$263</f>
        <v>1</v>
      </c>
      <c r="C69" s="1364"/>
      <c r="D69" s="1364"/>
      <c r="E69" s="1366"/>
      <c r="F69" s="1364"/>
      <c r="G69" s="1364"/>
      <c r="H69" s="1364"/>
      <c r="I69" s="1364"/>
      <c r="J69" s="1364"/>
      <c r="K69" s="1366"/>
      <c r="L69" s="1364"/>
      <c r="M69" s="1364"/>
      <c r="N69" s="1364"/>
      <c r="O69" s="1364"/>
      <c r="P69" s="1364"/>
      <c r="Q69" s="1364"/>
      <c r="R69" s="1364"/>
      <c r="S69" s="1364"/>
      <c r="T69" s="1366"/>
      <c r="U69" s="1364"/>
      <c r="V69" s="1364"/>
      <c r="W69" s="1364"/>
      <c r="X69" s="1364"/>
    </row>
    <row r="70" spans="1:24" s="1363" customFormat="1">
      <c r="A70" s="1364">
        <v>263</v>
      </c>
      <c r="B70" s="1364" t="b">
        <f>Check!$AR$264</f>
        <v>1</v>
      </c>
      <c r="C70" s="1364"/>
      <c r="D70" s="1364"/>
      <c r="E70" s="1366"/>
      <c r="F70" s="1364"/>
      <c r="G70" s="1364"/>
      <c r="H70" s="1364"/>
      <c r="I70" s="1364"/>
      <c r="J70" s="1364"/>
      <c r="K70" s="1366"/>
      <c r="L70" s="1364"/>
      <c r="M70" s="1364"/>
      <c r="N70" s="1364"/>
      <c r="O70" s="1364"/>
      <c r="P70" s="1364"/>
      <c r="Q70" s="1364"/>
      <c r="R70" s="1364"/>
      <c r="S70" s="1364"/>
      <c r="T70" s="1366"/>
      <c r="U70" s="1364"/>
      <c r="V70" s="1364"/>
      <c r="W70" s="1364"/>
      <c r="X70" s="1364"/>
    </row>
    <row r="71" spans="1:24" s="1363" customFormat="1">
      <c r="A71" s="1364">
        <v>264</v>
      </c>
      <c r="B71" s="1364" t="b">
        <f>Check!$AR$265</f>
        <v>1</v>
      </c>
      <c r="C71" s="1364"/>
      <c r="D71" s="1364"/>
      <c r="E71" s="1366"/>
      <c r="F71" s="1364"/>
      <c r="G71" s="1364"/>
      <c r="H71" s="1364"/>
      <c r="I71" s="1364"/>
      <c r="J71" s="1364"/>
      <c r="K71" s="1366"/>
      <c r="L71" s="1364"/>
      <c r="M71" s="1364"/>
      <c r="N71" s="1364"/>
      <c r="O71" s="1364"/>
      <c r="P71" s="1364"/>
      <c r="Q71" s="1364"/>
      <c r="R71" s="1364"/>
      <c r="S71" s="1364"/>
      <c r="T71" s="1366"/>
      <c r="U71" s="1364"/>
      <c r="V71" s="1364"/>
      <c r="W71" s="1364"/>
      <c r="X71" s="1364"/>
    </row>
    <row r="72" spans="1:24" s="1363" customFormat="1">
      <c r="A72" s="1364">
        <v>265</v>
      </c>
      <c r="B72" s="1364" t="b">
        <f>Check!$AR$266</f>
        <v>1</v>
      </c>
      <c r="C72" s="1364"/>
      <c r="D72" s="1364"/>
      <c r="E72" s="1366"/>
      <c r="F72" s="1364"/>
      <c r="G72" s="1364"/>
      <c r="H72" s="1364"/>
      <c r="I72" s="1364"/>
      <c r="J72" s="1364"/>
      <c r="K72" s="1366"/>
      <c r="L72" s="1364"/>
      <c r="M72" s="1364"/>
      <c r="N72" s="1364"/>
      <c r="O72" s="1364"/>
      <c r="P72" s="1364"/>
      <c r="Q72" s="1364"/>
      <c r="R72" s="1364"/>
      <c r="S72" s="1364"/>
      <c r="T72" s="1366"/>
      <c r="U72" s="1364"/>
      <c r="V72" s="1364"/>
      <c r="W72" s="1364"/>
      <c r="X72" s="1364"/>
    </row>
    <row r="73" spans="1:24" s="1363" customFormat="1">
      <c r="A73" s="1364">
        <v>266</v>
      </c>
      <c r="B73" s="1364" t="b">
        <f>Check!$AR$267</f>
        <v>1</v>
      </c>
      <c r="C73" s="1364"/>
      <c r="D73" s="1364"/>
      <c r="E73" s="1366"/>
      <c r="F73" s="1364"/>
      <c r="G73" s="1364"/>
      <c r="H73" s="1364"/>
      <c r="I73" s="1364"/>
      <c r="J73" s="1364"/>
      <c r="K73" s="1366"/>
      <c r="L73" s="1364"/>
      <c r="M73" s="1364"/>
      <c r="N73" s="1364"/>
      <c r="O73" s="1364"/>
      <c r="P73" s="1364"/>
      <c r="Q73" s="1364"/>
      <c r="R73" s="1364"/>
      <c r="S73" s="1364"/>
      <c r="T73" s="1366"/>
      <c r="U73" s="1364"/>
      <c r="V73" s="1364"/>
      <c r="W73" s="1364"/>
      <c r="X73" s="1364"/>
    </row>
    <row r="74" spans="1:24" s="1363" customFormat="1">
      <c r="A74" s="1364">
        <v>267</v>
      </c>
      <c r="B74" s="1364" t="b">
        <f>Check!$AR$268</f>
        <v>1</v>
      </c>
      <c r="C74" s="1364"/>
      <c r="D74" s="1364"/>
      <c r="E74" s="1366"/>
      <c r="F74" s="1364"/>
      <c r="G74" s="1364"/>
      <c r="H74" s="1364"/>
      <c r="I74" s="1364"/>
      <c r="J74" s="1364"/>
      <c r="K74" s="1366"/>
      <c r="L74" s="1364"/>
      <c r="M74" s="1364"/>
      <c r="N74" s="1364"/>
      <c r="O74" s="1364"/>
      <c r="P74" s="1364"/>
      <c r="Q74" s="1364"/>
      <c r="R74" s="1364"/>
      <c r="S74" s="1364"/>
      <c r="T74" s="1366"/>
      <c r="U74" s="1364"/>
      <c r="V74" s="1364"/>
      <c r="W74" s="1364"/>
      <c r="X74" s="1364"/>
    </row>
    <row r="75" spans="1:24" s="1363" customFormat="1">
      <c r="A75" s="1364">
        <v>268</v>
      </c>
      <c r="B75" s="1364" t="b">
        <f>Check!$AR$269</f>
        <v>1</v>
      </c>
      <c r="C75" s="1364"/>
      <c r="D75" s="1364"/>
      <c r="E75" s="1366"/>
      <c r="F75" s="1364"/>
      <c r="G75" s="1364"/>
      <c r="H75" s="1364"/>
      <c r="I75" s="1364"/>
      <c r="J75" s="1364"/>
      <c r="K75" s="1366"/>
      <c r="L75" s="1364"/>
      <c r="M75" s="1364"/>
      <c r="N75" s="1364"/>
      <c r="O75" s="1364"/>
      <c r="P75" s="1364"/>
      <c r="Q75" s="1364"/>
      <c r="R75" s="1364"/>
      <c r="S75" s="1364"/>
      <c r="T75" s="1366"/>
      <c r="U75" s="1364"/>
      <c r="V75" s="1364"/>
      <c r="W75" s="1364"/>
      <c r="X75" s="1364"/>
    </row>
    <row r="76" spans="1:24" s="1363" customFormat="1">
      <c r="A76" s="1364">
        <v>269</v>
      </c>
      <c r="B76" s="1364" t="b">
        <f>Check!$AR$270</f>
        <v>1</v>
      </c>
      <c r="C76" s="1364"/>
      <c r="D76" s="1364"/>
      <c r="E76" s="1366"/>
      <c r="F76" s="1364"/>
      <c r="G76" s="1364"/>
      <c r="H76" s="1364"/>
      <c r="I76" s="1364"/>
      <c r="J76" s="1364"/>
      <c r="K76" s="1366"/>
      <c r="L76" s="1364"/>
      <c r="M76" s="1364"/>
      <c r="N76" s="1364"/>
      <c r="O76" s="1364"/>
      <c r="P76" s="1364"/>
      <c r="Q76" s="1364"/>
      <c r="R76" s="1364"/>
      <c r="S76" s="1364"/>
      <c r="T76" s="1366"/>
      <c r="U76" s="1364"/>
      <c r="V76" s="1364"/>
      <c r="W76" s="1364"/>
      <c r="X76" s="1364"/>
    </row>
    <row r="77" spans="1:24" s="1363" customFormat="1">
      <c r="A77" s="1364">
        <v>270</v>
      </c>
      <c r="B77" s="1364" t="b">
        <f>Check!$AR$271</f>
        <v>1</v>
      </c>
      <c r="C77" s="1364"/>
      <c r="D77" s="1364"/>
      <c r="E77" s="1366"/>
      <c r="F77" s="1364"/>
      <c r="G77" s="1364"/>
      <c r="H77" s="1364"/>
      <c r="I77" s="1364"/>
      <c r="J77" s="1364"/>
      <c r="K77" s="1366"/>
      <c r="L77" s="1364"/>
      <c r="M77" s="1364"/>
      <c r="N77" s="1364"/>
      <c r="O77" s="1364"/>
      <c r="P77" s="1364"/>
      <c r="Q77" s="1364"/>
      <c r="R77" s="1364"/>
      <c r="S77" s="1364"/>
      <c r="T77" s="1366"/>
      <c r="U77" s="1364"/>
      <c r="V77" s="1364"/>
      <c r="W77" s="1364"/>
      <c r="X77" s="1364"/>
    </row>
    <row r="78" spans="1:24" s="1363" customFormat="1">
      <c r="A78" s="1364">
        <v>271</v>
      </c>
      <c r="B78" s="1364" t="b">
        <f>Check!$AR$272</f>
        <v>1</v>
      </c>
      <c r="C78" s="1364"/>
      <c r="D78" s="1364"/>
      <c r="E78" s="1366"/>
      <c r="F78" s="1364"/>
      <c r="G78" s="1364"/>
      <c r="H78" s="1364"/>
      <c r="I78" s="1364"/>
      <c r="J78" s="1364"/>
      <c r="K78" s="1366"/>
      <c r="L78" s="1364"/>
      <c r="M78" s="1364"/>
      <c r="N78" s="1364"/>
      <c r="O78" s="1364"/>
      <c r="P78" s="1364"/>
      <c r="Q78" s="1364"/>
      <c r="R78" s="1364"/>
      <c r="S78" s="1364"/>
      <c r="T78" s="1366"/>
      <c r="U78" s="1364"/>
      <c r="V78" s="1364"/>
      <c r="W78" s="1364"/>
      <c r="X78" s="1364"/>
    </row>
    <row r="79" spans="1:24" s="1363" customFormat="1">
      <c r="A79" s="1364">
        <v>272</v>
      </c>
      <c r="B79" s="1364" t="b">
        <f>Check!$AR$273</f>
        <v>1</v>
      </c>
      <c r="C79" s="1364"/>
      <c r="D79" s="1364"/>
      <c r="E79" s="1366"/>
      <c r="F79" s="1364"/>
      <c r="G79" s="1364"/>
      <c r="H79" s="1364"/>
      <c r="I79" s="1364"/>
      <c r="J79" s="1364"/>
      <c r="K79" s="1366"/>
      <c r="L79" s="1364"/>
      <c r="M79" s="1364"/>
      <c r="N79" s="1364"/>
      <c r="O79" s="1364"/>
      <c r="P79" s="1364"/>
      <c r="Q79" s="1364"/>
      <c r="R79" s="1364"/>
      <c r="S79" s="1364"/>
      <c r="T79" s="1366"/>
      <c r="U79" s="1364"/>
      <c r="V79" s="1364"/>
      <c r="W79" s="1364"/>
      <c r="X79" s="1364"/>
    </row>
    <row r="80" spans="1:24" s="1363" customFormat="1">
      <c r="A80" s="1364">
        <v>273</v>
      </c>
      <c r="B80" s="1364" t="b">
        <f>Check!$AR$274</f>
        <v>1</v>
      </c>
      <c r="C80" s="1364"/>
      <c r="D80" s="1364"/>
      <c r="E80" s="1366"/>
      <c r="F80" s="1364"/>
      <c r="G80" s="1364"/>
      <c r="H80" s="1364"/>
      <c r="I80" s="1364"/>
      <c r="J80" s="1364"/>
      <c r="K80" s="1366"/>
      <c r="L80" s="1364"/>
      <c r="M80" s="1364"/>
      <c r="N80" s="1364"/>
      <c r="O80" s="1364"/>
      <c r="P80" s="1364"/>
      <c r="Q80" s="1364"/>
      <c r="R80" s="1364"/>
      <c r="S80" s="1364"/>
      <c r="T80" s="1366"/>
      <c r="U80" s="1364"/>
      <c r="V80" s="1364"/>
      <c r="W80" s="1364"/>
      <c r="X80" s="1364"/>
    </row>
    <row r="81" spans="1:24" s="1363" customFormat="1">
      <c r="A81" s="1364">
        <v>274</v>
      </c>
      <c r="B81" s="1364" t="b">
        <f>Check!$AR$275</f>
        <v>1</v>
      </c>
      <c r="C81" s="1364"/>
      <c r="D81" s="1364"/>
      <c r="E81" s="1366"/>
      <c r="F81" s="1364"/>
      <c r="G81" s="1364"/>
      <c r="H81" s="1364"/>
      <c r="I81" s="1364"/>
      <c r="J81" s="1364"/>
      <c r="K81" s="1366"/>
      <c r="L81" s="1364"/>
      <c r="M81" s="1364"/>
      <c r="N81" s="1364"/>
      <c r="O81" s="1364"/>
      <c r="P81" s="1364"/>
      <c r="Q81" s="1364"/>
      <c r="R81" s="1364"/>
      <c r="S81" s="1364"/>
      <c r="T81" s="1366"/>
      <c r="U81" s="1364"/>
      <c r="V81" s="1364"/>
      <c r="W81" s="1364"/>
      <c r="X81" s="1364"/>
    </row>
    <row r="82" spans="1:24" s="1363" customFormat="1">
      <c r="A82" s="1364">
        <v>275</v>
      </c>
      <c r="B82" s="1364" t="b">
        <f>Check!$AR$276</f>
        <v>1</v>
      </c>
      <c r="C82" s="1364"/>
      <c r="D82" s="1364"/>
      <c r="E82" s="1366"/>
      <c r="F82" s="1364"/>
      <c r="G82" s="1364"/>
      <c r="H82" s="1364"/>
      <c r="I82" s="1364"/>
      <c r="J82" s="1364"/>
      <c r="K82" s="1366"/>
      <c r="L82" s="1364"/>
      <c r="M82" s="1364"/>
      <c r="N82" s="1364"/>
      <c r="O82" s="1364"/>
      <c r="P82" s="1364"/>
      <c r="Q82" s="1364"/>
      <c r="R82" s="1364"/>
      <c r="S82" s="1364"/>
      <c r="T82" s="1366"/>
      <c r="U82" s="1364"/>
      <c r="V82" s="1364"/>
      <c r="W82" s="1364"/>
      <c r="X82" s="1364"/>
    </row>
    <row r="83" spans="1:24" s="1363" customFormat="1">
      <c r="A83" s="1364">
        <v>276</v>
      </c>
      <c r="B83" s="1364" t="b">
        <f>Check!$AR$277</f>
        <v>1</v>
      </c>
      <c r="C83" s="1364"/>
      <c r="D83" s="1364"/>
      <c r="E83" s="1366"/>
      <c r="F83" s="1364"/>
      <c r="G83" s="1364"/>
      <c r="H83" s="1364"/>
      <c r="I83" s="1364"/>
      <c r="J83" s="1364"/>
      <c r="K83" s="1366"/>
      <c r="L83" s="1364"/>
      <c r="M83" s="1364"/>
      <c r="N83" s="1364"/>
      <c r="O83" s="1364"/>
      <c r="P83" s="1364"/>
      <c r="Q83" s="1364"/>
      <c r="R83" s="1364"/>
      <c r="S83" s="1364"/>
      <c r="T83" s="1366"/>
      <c r="U83" s="1364"/>
      <c r="V83" s="1364"/>
      <c r="W83" s="1364"/>
      <c r="X83" s="1364"/>
    </row>
    <row r="84" spans="1:24" s="1363" customFormat="1">
      <c r="A84" s="1364">
        <v>277</v>
      </c>
      <c r="B84" s="1364" t="b">
        <f>Check!$AR$278</f>
        <v>1</v>
      </c>
      <c r="C84" s="1364"/>
      <c r="D84" s="1364"/>
      <c r="E84" s="1366"/>
      <c r="F84" s="1364"/>
      <c r="G84" s="1364"/>
      <c r="H84" s="1364"/>
      <c r="I84" s="1364"/>
      <c r="J84" s="1364"/>
      <c r="K84" s="1366"/>
      <c r="L84" s="1364"/>
      <c r="M84" s="1364"/>
      <c r="N84" s="1364"/>
      <c r="O84" s="1364"/>
      <c r="P84" s="1364"/>
      <c r="Q84" s="1364"/>
      <c r="R84" s="1364"/>
      <c r="S84" s="1364"/>
      <c r="T84" s="1366"/>
      <c r="U84" s="1364"/>
      <c r="V84" s="1364"/>
      <c r="W84" s="1364"/>
      <c r="X84" s="1364"/>
    </row>
    <row r="85" spans="1:24" s="1363" customFormat="1">
      <c r="A85" s="1364">
        <v>278</v>
      </c>
      <c r="B85" s="1364" t="b">
        <f>Check!$AR$279</f>
        <v>1</v>
      </c>
      <c r="C85" s="1364"/>
      <c r="D85" s="1364"/>
      <c r="E85" s="1366"/>
      <c r="F85" s="1364"/>
      <c r="G85" s="1364"/>
      <c r="H85" s="1364"/>
      <c r="I85" s="1364"/>
      <c r="J85" s="1364"/>
      <c r="K85" s="1366"/>
      <c r="L85" s="1364"/>
      <c r="M85" s="1364"/>
      <c r="N85" s="1364"/>
      <c r="O85" s="1364"/>
      <c r="P85" s="1364"/>
      <c r="Q85" s="1364"/>
      <c r="R85" s="1364"/>
      <c r="S85" s="1364"/>
      <c r="T85" s="1366"/>
      <c r="U85" s="1364"/>
      <c r="V85" s="1364"/>
      <c r="W85" s="1364"/>
      <c r="X85" s="1364"/>
    </row>
    <row r="86" spans="1:24" s="1363" customFormat="1">
      <c r="A86" s="1364">
        <v>279</v>
      </c>
      <c r="B86" s="1364" t="b">
        <f>Check!$AR$280</f>
        <v>1</v>
      </c>
      <c r="C86" s="1364"/>
      <c r="D86" s="1364"/>
      <c r="E86" s="1366"/>
      <c r="F86" s="1364"/>
      <c r="G86" s="1364"/>
      <c r="H86" s="1364"/>
      <c r="I86" s="1364"/>
      <c r="J86" s="1364"/>
      <c r="K86" s="1366"/>
      <c r="L86" s="1364"/>
      <c r="M86" s="1364"/>
      <c r="N86" s="1364"/>
      <c r="O86" s="1364"/>
      <c r="P86" s="1364"/>
      <c r="Q86" s="1364"/>
      <c r="R86" s="1364"/>
      <c r="S86" s="1364"/>
      <c r="T86" s="1366"/>
      <c r="U86" s="1364"/>
      <c r="V86" s="1364"/>
      <c r="W86" s="1364"/>
      <c r="X86" s="1364"/>
    </row>
    <row r="87" spans="1:24" s="1363" customFormat="1">
      <c r="A87" s="1364">
        <v>280</v>
      </c>
      <c r="B87" s="1364" t="b">
        <f>Check!$AR$281</f>
        <v>1</v>
      </c>
      <c r="C87" s="1364"/>
      <c r="D87" s="1364"/>
      <c r="E87" s="1366"/>
      <c r="F87" s="1364"/>
      <c r="G87" s="1364"/>
      <c r="H87" s="1364"/>
      <c r="I87" s="1364"/>
      <c r="J87" s="1364"/>
      <c r="K87" s="1366"/>
      <c r="L87" s="1364"/>
      <c r="M87" s="1364"/>
      <c r="N87" s="1364"/>
      <c r="O87" s="1364"/>
      <c r="P87" s="1364"/>
      <c r="Q87" s="1364"/>
      <c r="R87" s="1364"/>
      <c r="S87" s="1364"/>
      <c r="T87" s="1366"/>
      <c r="U87" s="1364"/>
      <c r="V87" s="1364"/>
      <c r="W87" s="1364"/>
      <c r="X87" s="1364"/>
    </row>
    <row r="88" spans="1:24" s="1363" customFormat="1">
      <c r="A88" s="1364">
        <v>281</v>
      </c>
      <c r="B88" s="1364" t="b">
        <f>Check!$AR$282</f>
        <v>1</v>
      </c>
      <c r="C88" s="1364"/>
      <c r="D88" s="1364"/>
      <c r="E88" s="1366"/>
      <c r="F88" s="1364"/>
      <c r="G88" s="1364"/>
      <c r="H88" s="1364"/>
      <c r="I88" s="1364"/>
      <c r="J88" s="1364"/>
      <c r="K88" s="1366"/>
      <c r="L88" s="1364"/>
      <c r="M88" s="1364"/>
      <c r="N88" s="1364"/>
      <c r="O88" s="1364"/>
      <c r="P88" s="1364"/>
      <c r="Q88" s="1364"/>
      <c r="R88" s="1364"/>
      <c r="S88" s="1364"/>
      <c r="T88" s="1366"/>
      <c r="U88" s="1364"/>
      <c r="V88" s="1364"/>
      <c r="W88" s="1364"/>
      <c r="X88" s="1364"/>
    </row>
    <row r="89" spans="1:24" s="1363" customFormat="1">
      <c r="A89" s="1364">
        <v>282</v>
      </c>
      <c r="B89" s="1364" t="b">
        <f>Check!$AR$283</f>
        <v>1</v>
      </c>
      <c r="C89" s="1364"/>
      <c r="D89" s="1364"/>
      <c r="E89" s="1366"/>
      <c r="F89" s="1364"/>
      <c r="G89" s="1364"/>
      <c r="H89" s="1364"/>
      <c r="I89" s="1364"/>
      <c r="J89" s="1364"/>
      <c r="K89" s="1366"/>
      <c r="L89" s="1364"/>
      <c r="M89" s="1364"/>
      <c r="N89" s="1364"/>
      <c r="O89" s="1364"/>
      <c r="P89" s="1364"/>
      <c r="Q89" s="1364"/>
      <c r="R89" s="1364"/>
      <c r="S89" s="1364"/>
      <c r="T89" s="1366"/>
      <c r="U89" s="1364"/>
      <c r="V89" s="1364"/>
      <c r="W89" s="1364"/>
      <c r="X89" s="1364"/>
    </row>
    <row r="90" spans="1:24" s="1363" customFormat="1">
      <c r="A90" s="1364">
        <v>283</v>
      </c>
      <c r="B90" s="1364" t="b">
        <f>Check!$AR$284</f>
        <v>1</v>
      </c>
      <c r="C90" s="1364"/>
      <c r="D90" s="1364"/>
      <c r="E90" s="1366"/>
      <c r="F90" s="1364"/>
      <c r="G90" s="1364"/>
      <c r="H90" s="1364"/>
      <c r="I90" s="1364"/>
      <c r="J90" s="1364"/>
      <c r="K90" s="1366"/>
      <c r="L90" s="1364"/>
      <c r="M90" s="1364"/>
      <c r="N90" s="1364"/>
      <c r="O90" s="1364"/>
      <c r="P90" s="1364"/>
      <c r="Q90" s="1364"/>
      <c r="R90" s="1364"/>
      <c r="S90" s="1364"/>
      <c r="T90" s="1366"/>
      <c r="U90" s="1364"/>
      <c r="V90" s="1364"/>
      <c r="W90" s="1364"/>
      <c r="X90" s="1364"/>
    </row>
    <row r="91" spans="1:24" s="1363" customFormat="1">
      <c r="A91" s="1364">
        <v>284</v>
      </c>
      <c r="B91" s="1364" t="b">
        <f>Check!$AR$285</f>
        <v>1</v>
      </c>
      <c r="C91" s="1364"/>
      <c r="D91" s="1364"/>
      <c r="E91" s="1366"/>
      <c r="F91" s="1364"/>
      <c r="G91" s="1364"/>
      <c r="H91" s="1364"/>
      <c r="I91" s="1364"/>
      <c r="J91" s="1364"/>
      <c r="K91" s="1366"/>
      <c r="L91" s="1364"/>
      <c r="M91" s="1364"/>
      <c r="N91" s="1364"/>
      <c r="O91" s="1364"/>
      <c r="P91" s="1364"/>
      <c r="Q91" s="1364"/>
      <c r="R91" s="1364"/>
      <c r="S91" s="1364"/>
      <c r="T91" s="1366"/>
      <c r="U91" s="1364"/>
      <c r="V91" s="1364"/>
      <c r="W91" s="1364"/>
      <c r="X91" s="1364"/>
    </row>
    <row r="92" spans="1:24" s="1363" customFormat="1">
      <c r="A92" s="1364">
        <v>845</v>
      </c>
      <c r="B92" s="1364" t="b">
        <f>Check!$AR$846</f>
        <v>1</v>
      </c>
      <c r="C92" s="1364"/>
      <c r="D92" s="1364"/>
      <c r="E92" s="1366"/>
      <c r="F92" s="1364"/>
      <c r="G92" s="1364"/>
      <c r="H92" s="1364"/>
      <c r="I92" s="1364"/>
      <c r="J92" s="1364"/>
      <c r="K92" s="1366"/>
      <c r="L92" s="1364"/>
      <c r="M92" s="1364"/>
      <c r="N92" s="1364"/>
      <c r="O92" s="1364"/>
      <c r="P92" s="1364"/>
      <c r="Q92" s="1364"/>
      <c r="R92" s="1364"/>
      <c r="S92" s="1364"/>
      <c r="T92" s="1366"/>
      <c r="U92" s="1364"/>
      <c r="V92" s="1364"/>
      <c r="W92" s="1364"/>
      <c r="X92" s="1364"/>
    </row>
    <row r="93" spans="1:24" s="1363" customFormat="1">
      <c r="A93" s="1364">
        <v>846</v>
      </c>
      <c r="B93" s="1364" t="b">
        <f>Check!$AR$847</f>
        <v>1</v>
      </c>
      <c r="C93" s="1364"/>
      <c r="D93" s="1364"/>
      <c r="E93" s="1366"/>
      <c r="F93" s="1364"/>
      <c r="G93" s="1364"/>
      <c r="H93" s="1364"/>
      <c r="I93" s="1364"/>
      <c r="J93" s="1364"/>
      <c r="K93" s="1366"/>
      <c r="L93" s="1364"/>
      <c r="M93" s="1364"/>
      <c r="N93" s="1364"/>
      <c r="O93" s="1364"/>
      <c r="P93" s="1364"/>
      <c r="Q93" s="1364"/>
      <c r="R93" s="1364"/>
      <c r="S93" s="1364"/>
      <c r="T93" s="1366"/>
      <c r="U93" s="1364"/>
      <c r="V93" s="1364"/>
      <c r="W93" s="1364"/>
      <c r="X93" s="1364"/>
    </row>
    <row r="94" spans="1:24" s="1363" customFormat="1">
      <c r="A94" s="1364">
        <v>847</v>
      </c>
      <c r="B94" s="1364" t="b">
        <f>Check!$AR$848</f>
        <v>1</v>
      </c>
      <c r="C94" s="1364"/>
      <c r="D94" s="1364"/>
      <c r="E94" s="1366"/>
      <c r="F94" s="1364"/>
      <c r="G94" s="1364"/>
      <c r="H94" s="1364"/>
      <c r="I94" s="1364"/>
      <c r="J94" s="1364"/>
      <c r="K94" s="1366"/>
      <c r="L94" s="1364"/>
      <c r="M94" s="1364"/>
      <c r="N94" s="1364"/>
      <c r="O94" s="1364"/>
      <c r="P94" s="1364"/>
      <c r="Q94" s="1364"/>
      <c r="R94" s="1364"/>
      <c r="S94" s="1364"/>
      <c r="T94" s="1366"/>
      <c r="U94" s="1364"/>
      <c r="V94" s="1364"/>
      <c r="W94" s="1364"/>
      <c r="X94" s="1364"/>
    </row>
    <row r="95" spans="1:24" s="1363" customFormat="1">
      <c r="A95" s="1364">
        <v>848</v>
      </c>
      <c r="B95" s="1364" t="b">
        <f>Check!$AR$849</f>
        <v>1</v>
      </c>
      <c r="C95" s="1364"/>
      <c r="D95" s="1364"/>
      <c r="E95" s="1366"/>
      <c r="F95" s="1364"/>
      <c r="G95" s="1364"/>
      <c r="H95" s="1364"/>
      <c r="I95" s="1364"/>
      <c r="J95" s="1364"/>
      <c r="K95" s="1366"/>
      <c r="L95" s="1364"/>
      <c r="M95" s="1364"/>
      <c r="N95" s="1364"/>
      <c r="O95" s="1364"/>
      <c r="P95" s="1364"/>
      <c r="Q95" s="1364"/>
      <c r="R95" s="1364"/>
      <c r="S95" s="1364"/>
      <c r="T95" s="1366"/>
      <c r="U95" s="1364"/>
      <c r="V95" s="1364"/>
      <c r="W95" s="1364"/>
      <c r="X95" s="1364"/>
    </row>
    <row r="96" spans="1:24" s="1363" customFormat="1">
      <c r="A96" s="1364">
        <v>849</v>
      </c>
      <c r="B96" s="1364" t="b">
        <f>Check!$AR$850</f>
        <v>1</v>
      </c>
      <c r="C96" s="1364"/>
      <c r="D96" s="1364"/>
      <c r="E96" s="1366"/>
      <c r="F96" s="1364"/>
      <c r="G96" s="1364"/>
      <c r="H96" s="1364"/>
      <c r="I96" s="1364"/>
      <c r="J96" s="1364"/>
      <c r="K96" s="1366"/>
      <c r="L96" s="1364"/>
      <c r="M96" s="1364"/>
      <c r="N96" s="1364"/>
      <c r="O96" s="1364"/>
      <c r="P96" s="1364"/>
      <c r="Q96" s="1364"/>
      <c r="R96" s="1364"/>
      <c r="S96" s="1364"/>
      <c r="T96" s="1366"/>
      <c r="U96" s="1364"/>
      <c r="V96" s="1364"/>
      <c r="W96" s="1364"/>
      <c r="X96" s="1364"/>
    </row>
    <row r="97" spans="1:24" s="1363" customFormat="1">
      <c r="A97" s="1364">
        <v>850</v>
      </c>
      <c r="B97" s="1364" t="b">
        <f>Check!$AR$851</f>
        <v>1</v>
      </c>
      <c r="C97" s="1364"/>
      <c r="D97" s="1364"/>
      <c r="E97" s="1366"/>
      <c r="F97" s="1364"/>
      <c r="G97" s="1364"/>
      <c r="H97" s="1364"/>
      <c r="I97" s="1364"/>
      <c r="J97" s="1364"/>
      <c r="K97" s="1366"/>
      <c r="L97" s="1364"/>
      <c r="M97" s="1364"/>
      <c r="N97" s="1364"/>
      <c r="O97" s="1364"/>
      <c r="P97" s="1364"/>
      <c r="Q97" s="1364"/>
      <c r="R97" s="1364"/>
      <c r="S97" s="1364"/>
      <c r="T97" s="1366"/>
      <c r="U97" s="1364"/>
      <c r="V97" s="1364"/>
      <c r="W97" s="1364"/>
      <c r="X97" s="1364"/>
    </row>
    <row r="98" spans="1:24" s="1363" customFormat="1">
      <c r="A98" s="1364">
        <v>851</v>
      </c>
      <c r="B98" s="1364" t="b">
        <f>Check!$AR$852</f>
        <v>1</v>
      </c>
      <c r="C98" s="1364"/>
      <c r="D98" s="1364"/>
      <c r="E98" s="1366"/>
      <c r="F98" s="1364"/>
      <c r="G98" s="1364"/>
      <c r="H98" s="1364"/>
      <c r="I98" s="1364"/>
      <c r="J98" s="1364"/>
      <c r="K98" s="1366"/>
      <c r="L98" s="1364"/>
      <c r="M98" s="1364"/>
      <c r="N98" s="1364"/>
      <c r="O98" s="1364"/>
      <c r="P98" s="1364"/>
      <c r="Q98" s="1364"/>
      <c r="R98" s="1364"/>
      <c r="S98" s="1364"/>
      <c r="T98" s="1366"/>
      <c r="U98" s="1364"/>
      <c r="V98" s="1364"/>
      <c r="W98" s="1364"/>
      <c r="X98" s="1364"/>
    </row>
    <row r="99" spans="1:24" s="1363" customFormat="1">
      <c r="A99" s="1364">
        <v>852</v>
      </c>
      <c r="B99" s="1364" t="b">
        <f>Check!$AR$853</f>
        <v>1</v>
      </c>
      <c r="C99" s="1364"/>
      <c r="D99" s="1364"/>
      <c r="E99" s="1366"/>
      <c r="F99" s="1364"/>
      <c r="G99" s="1364"/>
      <c r="H99" s="1364"/>
      <c r="I99" s="1364"/>
      <c r="J99" s="1364"/>
      <c r="K99" s="1366"/>
      <c r="L99" s="1364"/>
      <c r="M99" s="1364"/>
      <c r="N99" s="1364"/>
      <c r="O99" s="1364"/>
      <c r="P99" s="1364"/>
      <c r="Q99" s="1364"/>
      <c r="R99" s="1364"/>
      <c r="S99" s="1364"/>
      <c r="T99" s="1366"/>
      <c r="U99" s="1364"/>
      <c r="V99" s="1364"/>
      <c r="W99" s="1364"/>
      <c r="X99" s="1364"/>
    </row>
    <row r="100" spans="1:24" s="1363" customFormat="1">
      <c r="A100" s="1364">
        <v>853</v>
      </c>
      <c r="B100" s="1364" t="b">
        <f>Check!$AR$854</f>
        <v>1</v>
      </c>
      <c r="C100" s="1364"/>
      <c r="D100" s="1364"/>
      <c r="E100" s="1366"/>
      <c r="F100" s="1364"/>
      <c r="G100" s="1364"/>
      <c r="H100" s="1364"/>
      <c r="I100" s="1364"/>
      <c r="J100" s="1364"/>
      <c r="K100" s="1366"/>
      <c r="L100" s="1364"/>
      <c r="M100" s="1364"/>
      <c r="N100" s="1364"/>
      <c r="O100" s="1364"/>
      <c r="P100" s="1364"/>
      <c r="Q100" s="1364"/>
      <c r="R100" s="1364"/>
      <c r="S100" s="1364"/>
      <c r="T100" s="1366"/>
      <c r="U100" s="1364"/>
      <c r="V100" s="1364"/>
      <c r="W100" s="1364"/>
      <c r="X100" s="1364"/>
    </row>
    <row r="101" spans="1:24" s="1363" customFormat="1">
      <c r="A101" s="1364">
        <v>854</v>
      </c>
      <c r="B101" s="1364" t="b">
        <f>Check!$AR$855</f>
        <v>1</v>
      </c>
      <c r="C101" s="1364"/>
      <c r="D101" s="1364"/>
      <c r="E101" s="1366"/>
      <c r="F101" s="1364"/>
      <c r="G101" s="1364"/>
      <c r="H101" s="1364"/>
      <c r="I101" s="1364"/>
      <c r="J101" s="1364"/>
      <c r="K101" s="1366"/>
      <c r="L101" s="1364"/>
      <c r="M101" s="1364"/>
      <c r="N101" s="1364"/>
      <c r="O101" s="1364"/>
      <c r="P101" s="1364"/>
      <c r="Q101" s="1364"/>
      <c r="R101" s="1364"/>
      <c r="S101" s="1364"/>
      <c r="T101" s="1366"/>
      <c r="U101" s="1364"/>
      <c r="V101" s="1364"/>
      <c r="W101" s="1364"/>
      <c r="X101" s="1364"/>
    </row>
    <row r="102" spans="1:24" s="1363" customFormat="1">
      <c r="A102" s="1364">
        <v>855</v>
      </c>
      <c r="B102" s="1364" t="b">
        <f>Check!$AR$856</f>
        <v>1</v>
      </c>
      <c r="C102" s="1364"/>
      <c r="D102" s="1364"/>
      <c r="E102" s="1366"/>
      <c r="F102" s="1364"/>
      <c r="G102" s="1364"/>
      <c r="H102" s="1364"/>
      <c r="I102" s="1364"/>
      <c r="J102" s="1364"/>
      <c r="K102" s="1366"/>
      <c r="L102" s="1364"/>
      <c r="M102" s="1364"/>
      <c r="N102" s="1364"/>
      <c r="O102" s="1364"/>
      <c r="P102" s="1364"/>
      <c r="Q102" s="1364"/>
      <c r="R102" s="1364"/>
      <c r="S102" s="1364"/>
      <c r="T102" s="1366"/>
      <c r="U102" s="1364"/>
      <c r="V102" s="1364"/>
      <c r="W102" s="1364"/>
      <c r="X102" s="1364"/>
    </row>
    <row r="103" spans="1:24" s="1363" customFormat="1">
      <c r="A103" s="1364">
        <v>856</v>
      </c>
      <c r="B103" s="1364" t="b">
        <f>Check!$AR$857</f>
        <v>1</v>
      </c>
      <c r="C103" s="1364"/>
      <c r="D103" s="1364"/>
      <c r="E103" s="1366"/>
      <c r="F103" s="1364"/>
      <c r="G103" s="1364"/>
      <c r="H103" s="1364"/>
      <c r="I103" s="1364"/>
      <c r="J103" s="1364"/>
      <c r="K103" s="1366"/>
      <c r="L103" s="1364"/>
      <c r="M103" s="1364"/>
      <c r="N103" s="1364"/>
      <c r="O103" s="1364"/>
      <c r="P103" s="1364"/>
      <c r="Q103" s="1364"/>
      <c r="R103" s="1364"/>
      <c r="S103" s="1364"/>
      <c r="T103" s="1366"/>
      <c r="U103" s="1364"/>
      <c r="V103" s="1364"/>
      <c r="W103" s="1364"/>
      <c r="X103" s="1364"/>
    </row>
    <row r="104" spans="1:24" s="1363" customFormat="1">
      <c r="A104" s="1364">
        <v>857</v>
      </c>
      <c r="B104" s="1364" t="b">
        <f>Check!$AR$858</f>
        <v>1</v>
      </c>
      <c r="C104" s="1364"/>
      <c r="D104" s="1364"/>
      <c r="E104" s="1366"/>
      <c r="F104" s="1364"/>
      <c r="G104" s="1364"/>
      <c r="H104" s="1364"/>
      <c r="I104" s="1364"/>
      <c r="J104" s="1364"/>
      <c r="K104" s="1366"/>
      <c r="L104" s="1364"/>
      <c r="M104" s="1364"/>
      <c r="N104" s="1364"/>
      <c r="O104" s="1364"/>
      <c r="P104" s="1364"/>
      <c r="Q104" s="1364"/>
      <c r="R104" s="1364"/>
      <c r="S104" s="1364"/>
      <c r="T104" s="1366"/>
      <c r="U104" s="1364"/>
      <c r="V104" s="1364"/>
      <c r="W104" s="1364"/>
      <c r="X104" s="1364"/>
    </row>
    <row r="105" spans="1:24" s="1363" customFormat="1">
      <c r="A105" s="1364">
        <v>858</v>
      </c>
      <c r="B105" s="1364" t="b">
        <f>Check!$AR$859</f>
        <v>1</v>
      </c>
      <c r="C105" s="1364"/>
      <c r="D105" s="1364"/>
      <c r="E105" s="1366"/>
      <c r="F105" s="1364"/>
      <c r="G105" s="1364"/>
      <c r="H105" s="1364"/>
      <c r="I105" s="1364"/>
      <c r="J105" s="1364"/>
      <c r="K105" s="1366"/>
      <c r="L105" s="1364"/>
      <c r="M105" s="1364"/>
      <c r="N105" s="1364"/>
      <c r="O105" s="1364"/>
      <c r="P105" s="1364"/>
      <c r="Q105" s="1364"/>
      <c r="R105" s="1364"/>
      <c r="S105" s="1364"/>
      <c r="T105" s="1366"/>
      <c r="U105" s="1364"/>
      <c r="V105" s="1364"/>
      <c r="W105" s="1364"/>
      <c r="X105" s="1364"/>
    </row>
    <row r="106" spans="1:24" s="1363" customFormat="1">
      <c r="A106" s="1364">
        <v>859</v>
      </c>
      <c r="B106" s="1364" t="b">
        <f>Check!$AR$860</f>
        <v>1</v>
      </c>
      <c r="C106" s="1364"/>
      <c r="D106" s="1364"/>
      <c r="E106" s="1366"/>
      <c r="F106" s="1364"/>
      <c r="G106" s="1364"/>
      <c r="H106" s="1364"/>
      <c r="I106" s="1364"/>
      <c r="J106" s="1364"/>
      <c r="K106" s="1366"/>
      <c r="L106" s="1364"/>
      <c r="M106" s="1364"/>
      <c r="N106" s="1364"/>
      <c r="O106" s="1364"/>
      <c r="P106" s="1364"/>
      <c r="Q106" s="1364"/>
      <c r="R106" s="1364"/>
      <c r="S106" s="1364"/>
      <c r="T106" s="1366"/>
      <c r="U106" s="1364"/>
      <c r="V106" s="1364"/>
      <c r="W106" s="1364"/>
      <c r="X106" s="1364"/>
    </row>
    <row r="107" spans="1:24" s="1363" customFormat="1">
      <c r="A107" s="1364">
        <v>860</v>
      </c>
      <c r="B107" s="1364" t="b">
        <f>Check!$AR$861</f>
        <v>1</v>
      </c>
      <c r="C107" s="1364"/>
      <c r="D107" s="1364"/>
      <c r="E107" s="1366"/>
      <c r="F107" s="1364"/>
      <c r="G107" s="1364"/>
      <c r="H107" s="1364"/>
      <c r="I107" s="1364"/>
      <c r="J107" s="1364"/>
      <c r="K107" s="1366"/>
      <c r="L107" s="1364"/>
      <c r="M107" s="1364"/>
      <c r="N107" s="1364"/>
      <c r="O107" s="1364"/>
      <c r="P107" s="1364"/>
      <c r="Q107" s="1364"/>
      <c r="R107" s="1364"/>
      <c r="S107" s="1364"/>
      <c r="T107" s="1366"/>
      <c r="U107" s="1364"/>
      <c r="V107" s="1364"/>
      <c r="W107" s="1364"/>
      <c r="X107" s="1364"/>
    </row>
    <row r="108" spans="1:24" s="1363" customFormat="1">
      <c r="A108" s="1364">
        <v>861</v>
      </c>
      <c r="B108" s="1364" t="b">
        <f>Check!$AR$862</f>
        <v>1</v>
      </c>
      <c r="C108" s="1364"/>
      <c r="D108" s="1364"/>
      <c r="E108" s="1366"/>
      <c r="F108" s="1364"/>
      <c r="G108" s="1364"/>
      <c r="H108" s="1364"/>
      <c r="I108" s="1364"/>
      <c r="J108" s="1364"/>
      <c r="K108" s="1366"/>
      <c r="L108" s="1364"/>
      <c r="M108" s="1364"/>
      <c r="N108" s="1364"/>
      <c r="O108" s="1364"/>
      <c r="P108" s="1364"/>
      <c r="Q108" s="1364"/>
      <c r="R108" s="1364"/>
      <c r="S108" s="1364"/>
      <c r="T108" s="1366"/>
      <c r="U108" s="1364"/>
      <c r="V108" s="1364"/>
      <c r="W108" s="1364"/>
      <c r="X108" s="1364"/>
    </row>
    <row r="109" spans="1:24" s="1363" customFormat="1">
      <c r="A109" s="1364">
        <v>862</v>
      </c>
      <c r="B109" s="1364" t="b">
        <f>Check!$AR$863</f>
        <v>1</v>
      </c>
      <c r="C109" s="1364"/>
      <c r="D109" s="1364"/>
      <c r="E109" s="1366"/>
      <c r="F109" s="1364"/>
      <c r="G109" s="1364"/>
      <c r="H109" s="1364"/>
      <c r="I109" s="1364"/>
      <c r="J109" s="1364"/>
      <c r="K109" s="1366"/>
      <c r="L109" s="1364"/>
      <c r="M109" s="1364"/>
      <c r="N109" s="1364"/>
      <c r="O109" s="1364"/>
      <c r="P109" s="1364"/>
      <c r="Q109" s="1364"/>
      <c r="R109" s="1364"/>
      <c r="S109" s="1364"/>
      <c r="T109" s="1366"/>
      <c r="U109" s="1364"/>
      <c r="V109" s="1364"/>
      <c r="W109" s="1364"/>
      <c r="X109" s="1364"/>
    </row>
    <row r="110" spans="1:24" s="1363" customFormat="1">
      <c r="A110" s="1364">
        <v>863</v>
      </c>
      <c r="B110" s="1364" t="b">
        <f>Check!$AR$864</f>
        <v>1</v>
      </c>
      <c r="C110" s="1364"/>
      <c r="D110" s="1364"/>
      <c r="E110" s="1366"/>
      <c r="F110" s="1364"/>
      <c r="G110" s="1364"/>
      <c r="H110" s="1364"/>
      <c r="I110" s="1364"/>
      <c r="J110" s="1364"/>
      <c r="K110" s="1366"/>
      <c r="L110" s="1364"/>
      <c r="M110" s="1364"/>
      <c r="N110" s="1364"/>
      <c r="O110" s="1364"/>
      <c r="P110" s="1364"/>
      <c r="Q110" s="1364"/>
      <c r="R110" s="1364"/>
      <c r="S110" s="1364"/>
      <c r="T110" s="1366"/>
      <c r="U110" s="1364"/>
      <c r="V110" s="1364"/>
      <c r="W110" s="1364"/>
      <c r="X110" s="1364"/>
    </row>
    <row r="111" spans="1:24" s="1363" customFormat="1">
      <c r="A111" s="1364">
        <v>864</v>
      </c>
      <c r="B111" s="1364" t="b">
        <f>Check!$AR$865</f>
        <v>1</v>
      </c>
      <c r="C111" s="1364"/>
      <c r="D111" s="1364"/>
      <c r="E111" s="1366"/>
      <c r="F111" s="1364"/>
      <c r="G111" s="1364"/>
      <c r="H111" s="1364"/>
      <c r="I111" s="1364"/>
      <c r="J111" s="1364"/>
      <c r="K111" s="1366"/>
      <c r="L111" s="1364"/>
      <c r="M111" s="1364"/>
      <c r="N111" s="1364"/>
      <c r="O111" s="1364"/>
      <c r="P111" s="1364"/>
      <c r="Q111" s="1364"/>
      <c r="R111" s="1364"/>
      <c r="S111" s="1364"/>
      <c r="T111" s="1366"/>
      <c r="U111" s="1364"/>
      <c r="V111" s="1364"/>
      <c r="W111" s="1364"/>
      <c r="X111" s="1364"/>
    </row>
    <row r="112" spans="1:24" s="1363" customFormat="1">
      <c r="A112" s="1364">
        <v>865</v>
      </c>
      <c r="B112" s="1364" t="b">
        <f>Check!$AR$866</f>
        <v>1</v>
      </c>
      <c r="C112" s="1364"/>
      <c r="D112" s="1364"/>
      <c r="E112" s="1366"/>
      <c r="F112" s="1364"/>
      <c r="G112" s="1364"/>
      <c r="H112" s="1364"/>
      <c r="I112" s="1364"/>
      <c r="J112" s="1364"/>
      <c r="K112" s="1366"/>
      <c r="L112" s="1364"/>
      <c r="M112" s="1364"/>
      <c r="N112" s="1364"/>
      <c r="O112" s="1364"/>
      <c r="P112" s="1364"/>
      <c r="Q112" s="1364"/>
      <c r="R112" s="1364"/>
      <c r="S112" s="1364"/>
      <c r="T112" s="1366"/>
      <c r="U112" s="1364"/>
      <c r="V112" s="1364"/>
      <c r="W112" s="1364"/>
      <c r="X112" s="1364"/>
    </row>
    <row r="113" spans="1:24" s="1363" customFormat="1">
      <c r="A113" s="1364">
        <v>866</v>
      </c>
      <c r="B113" s="1364" t="b">
        <f>Check!$AR$867</f>
        <v>1</v>
      </c>
      <c r="C113" s="1364"/>
      <c r="D113" s="1364"/>
      <c r="E113" s="1366"/>
      <c r="F113" s="1364"/>
      <c r="G113" s="1364"/>
      <c r="H113" s="1364"/>
      <c r="I113" s="1364"/>
      <c r="J113" s="1364"/>
      <c r="K113" s="1366"/>
      <c r="L113" s="1364"/>
      <c r="M113" s="1364"/>
      <c r="N113" s="1364"/>
      <c r="O113" s="1364"/>
      <c r="P113" s="1364"/>
      <c r="Q113" s="1364"/>
      <c r="R113" s="1364"/>
      <c r="S113" s="1364"/>
      <c r="T113" s="1366"/>
      <c r="U113" s="1364"/>
      <c r="V113" s="1364"/>
      <c r="W113" s="1364"/>
      <c r="X113" s="1364"/>
    </row>
    <row r="114" spans="1:24" s="1363" customFormat="1">
      <c r="A114" s="1364">
        <v>867</v>
      </c>
      <c r="B114" s="1364" t="b">
        <f>Check!$AR$868</f>
        <v>1</v>
      </c>
      <c r="C114" s="1364"/>
      <c r="D114" s="1364"/>
      <c r="E114" s="1366"/>
      <c r="F114" s="1364"/>
      <c r="G114" s="1364"/>
      <c r="H114" s="1364"/>
      <c r="I114" s="1364"/>
      <c r="J114" s="1364"/>
      <c r="K114" s="1366"/>
      <c r="L114" s="1364"/>
      <c r="M114" s="1364"/>
      <c r="N114" s="1364"/>
      <c r="O114" s="1364"/>
      <c r="P114" s="1364"/>
      <c r="Q114" s="1364"/>
      <c r="R114" s="1364"/>
      <c r="S114" s="1364"/>
      <c r="T114" s="1366"/>
      <c r="U114" s="1364"/>
      <c r="V114" s="1364"/>
      <c r="W114" s="1364"/>
      <c r="X114" s="1364"/>
    </row>
    <row r="115" spans="1:24" s="1363" customFormat="1">
      <c r="A115" s="1364">
        <v>868</v>
      </c>
      <c r="B115" s="1364" t="b">
        <f>Check!$AR$869</f>
        <v>1</v>
      </c>
      <c r="C115" s="1364"/>
      <c r="D115" s="1364"/>
      <c r="E115" s="1366"/>
      <c r="F115" s="1364"/>
      <c r="G115" s="1364"/>
      <c r="H115" s="1364"/>
      <c r="I115" s="1364"/>
      <c r="J115" s="1364"/>
      <c r="K115" s="1366"/>
      <c r="L115" s="1364"/>
      <c r="M115" s="1364"/>
      <c r="N115" s="1364"/>
      <c r="O115" s="1364"/>
      <c r="P115" s="1364"/>
      <c r="Q115" s="1364"/>
      <c r="R115" s="1364"/>
      <c r="S115" s="1364"/>
      <c r="T115" s="1366"/>
      <c r="U115" s="1364"/>
      <c r="V115" s="1364"/>
      <c r="W115" s="1364"/>
      <c r="X115" s="1364"/>
    </row>
    <row r="116" spans="1:24" s="1363" customFormat="1">
      <c r="A116" s="1364">
        <v>869</v>
      </c>
      <c r="B116" s="1364" t="b">
        <f>Check!$AR$870</f>
        <v>1</v>
      </c>
      <c r="C116" s="1364"/>
      <c r="D116" s="1364"/>
      <c r="E116" s="1366"/>
      <c r="F116" s="1364"/>
      <c r="G116" s="1364"/>
      <c r="H116" s="1364"/>
      <c r="I116" s="1364"/>
      <c r="J116" s="1364"/>
      <c r="K116" s="1366"/>
      <c r="L116" s="1364"/>
      <c r="M116" s="1364"/>
      <c r="N116" s="1364"/>
      <c r="O116" s="1364"/>
      <c r="P116" s="1364"/>
      <c r="Q116" s="1364"/>
      <c r="R116" s="1364"/>
      <c r="S116" s="1364"/>
      <c r="T116" s="1366"/>
      <c r="U116" s="1364"/>
      <c r="V116" s="1364"/>
      <c r="W116" s="1364"/>
      <c r="X116" s="1364"/>
    </row>
    <row r="117" spans="1:24" s="1363" customFormat="1">
      <c r="A117" s="1364">
        <v>870</v>
      </c>
      <c r="B117" s="1364" t="b">
        <f>Check!$AR$871</f>
        <v>1</v>
      </c>
      <c r="C117" s="1364"/>
      <c r="D117" s="1364"/>
      <c r="E117" s="1366"/>
      <c r="F117" s="1364"/>
      <c r="G117" s="1364"/>
      <c r="H117" s="1364"/>
      <c r="I117" s="1364"/>
      <c r="J117" s="1364"/>
      <c r="K117" s="1366"/>
      <c r="L117" s="1364"/>
      <c r="M117" s="1364"/>
      <c r="N117" s="1364"/>
      <c r="O117" s="1364"/>
      <c r="P117" s="1364"/>
      <c r="Q117" s="1364"/>
      <c r="R117" s="1364"/>
      <c r="S117" s="1364"/>
      <c r="T117" s="1366"/>
      <c r="U117" s="1364"/>
      <c r="V117" s="1364"/>
      <c r="W117" s="1364"/>
      <c r="X117" s="1364"/>
    </row>
    <row r="118" spans="1:24" s="1363" customFormat="1">
      <c r="A118" s="1364">
        <v>871</v>
      </c>
      <c r="B118" s="1364" t="b">
        <f>Check!$AR$872</f>
        <v>1</v>
      </c>
      <c r="C118" s="1364"/>
      <c r="D118" s="1364"/>
      <c r="E118" s="1366"/>
      <c r="F118" s="1364"/>
      <c r="G118" s="1364"/>
      <c r="H118" s="1364"/>
      <c r="I118" s="1364"/>
      <c r="J118" s="1364"/>
      <c r="K118" s="1366"/>
      <c r="L118" s="1364"/>
      <c r="M118" s="1364"/>
      <c r="N118" s="1364"/>
      <c r="O118" s="1364"/>
      <c r="P118" s="1364"/>
      <c r="Q118" s="1364"/>
      <c r="R118" s="1364"/>
      <c r="S118" s="1364"/>
      <c r="T118" s="1366"/>
      <c r="U118" s="1364"/>
      <c r="V118" s="1364"/>
      <c r="W118" s="1364"/>
      <c r="X118" s="1364"/>
    </row>
    <row r="119" spans="1:24" s="1363" customFormat="1">
      <c r="A119" s="1364">
        <v>872</v>
      </c>
      <c r="B119" s="1364" t="b">
        <f>Check!$AR$873</f>
        <v>1</v>
      </c>
      <c r="C119" s="1364"/>
      <c r="D119" s="1364"/>
      <c r="E119" s="1366"/>
      <c r="F119" s="1364"/>
      <c r="G119" s="1364"/>
      <c r="H119" s="1364"/>
      <c r="I119" s="1364"/>
      <c r="J119" s="1364"/>
      <c r="K119" s="1366"/>
      <c r="L119" s="1364"/>
      <c r="M119" s="1364"/>
      <c r="N119" s="1364"/>
      <c r="O119" s="1364"/>
      <c r="P119" s="1364"/>
      <c r="Q119" s="1364"/>
      <c r="R119" s="1364"/>
      <c r="S119" s="1364"/>
      <c r="T119" s="1366"/>
      <c r="U119" s="1364"/>
      <c r="V119" s="1364"/>
      <c r="W119" s="1364"/>
      <c r="X119" s="1364"/>
    </row>
    <row r="120" spans="1:24" s="1363" customFormat="1">
      <c r="A120" s="1364">
        <v>873</v>
      </c>
      <c r="B120" s="1364" t="b">
        <f>Check!$AR$874</f>
        <v>1</v>
      </c>
      <c r="C120" s="1364"/>
      <c r="D120" s="1364"/>
      <c r="E120" s="1366"/>
      <c r="F120" s="1364"/>
      <c r="G120" s="1364"/>
      <c r="H120" s="1364"/>
      <c r="I120" s="1364"/>
      <c r="J120" s="1364"/>
      <c r="K120" s="1366"/>
      <c r="L120" s="1364"/>
      <c r="M120" s="1364"/>
      <c r="N120" s="1364"/>
      <c r="O120" s="1364"/>
      <c r="P120" s="1364"/>
      <c r="Q120" s="1364"/>
      <c r="R120" s="1364"/>
      <c r="S120" s="1364"/>
      <c r="T120" s="1366"/>
      <c r="U120" s="1364"/>
      <c r="V120" s="1364"/>
      <c r="W120" s="1364"/>
      <c r="X120" s="1364"/>
    </row>
    <row r="121" spans="1:24" s="1363" customFormat="1">
      <c r="A121" s="1364">
        <v>874</v>
      </c>
      <c r="B121" s="1364" t="b">
        <f>Check!$AR$875</f>
        <v>1</v>
      </c>
      <c r="C121" s="1364"/>
      <c r="D121" s="1364"/>
      <c r="E121" s="1366"/>
      <c r="F121" s="1364"/>
      <c r="G121" s="1364"/>
      <c r="H121" s="1364"/>
      <c r="I121" s="1364"/>
      <c r="J121" s="1364"/>
      <c r="K121" s="1366"/>
      <c r="L121" s="1364"/>
      <c r="M121" s="1364"/>
      <c r="N121" s="1364"/>
      <c r="O121" s="1364"/>
      <c r="P121" s="1364"/>
      <c r="Q121" s="1364"/>
      <c r="R121" s="1364"/>
      <c r="S121" s="1364"/>
      <c r="T121" s="1366"/>
      <c r="U121" s="1364"/>
      <c r="V121" s="1364"/>
      <c r="W121" s="1364"/>
      <c r="X121" s="1364"/>
    </row>
    <row r="122" spans="1:24" s="1363" customFormat="1">
      <c r="A122" s="1364">
        <v>875</v>
      </c>
      <c r="B122" s="1364" t="b">
        <f>Check!$AR$876</f>
        <v>1</v>
      </c>
      <c r="C122" s="1364"/>
      <c r="D122" s="1364"/>
      <c r="E122" s="1366"/>
      <c r="F122" s="1364"/>
      <c r="G122" s="1364"/>
      <c r="H122" s="1364"/>
      <c r="I122" s="1364"/>
      <c r="J122" s="1364"/>
      <c r="K122" s="1366"/>
      <c r="L122" s="1364"/>
      <c r="M122" s="1364"/>
      <c r="N122" s="1364"/>
      <c r="O122" s="1364"/>
      <c r="P122" s="1364"/>
      <c r="Q122" s="1364"/>
      <c r="R122" s="1364"/>
      <c r="S122" s="1364"/>
      <c r="T122" s="1366"/>
      <c r="U122" s="1364"/>
      <c r="V122" s="1364"/>
      <c r="W122" s="1364"/>
      <c r="X122" s="1364"/>
    </row>
    <row r="123" spans="1:24" s="1363" customFormat="1">
      <c r="A123" s="1364">
        <v>876</v>
      </c>
      <c r="B123" s="1364" t="b">
        <f>Check!$AR$877</f>
        <v>1</v>
      </c>
      <c r="C123" s="1364"/>
      <c r="D123" s="1364"/>
      <c r="E123" s="1366"/>
      <c r="F123" s="1364"/>
      <c r="G123" s="1364"/>
      <c r="H123" s="1364"/>
      <c r="I123" s="1364"/>
      <c r="J123" s="1364"/>
      <c r="K123" s="1366"/>
      <c r="L123" s="1364"/>
      <c r="M123" s="1364"/>
      <c r="N123" s="1364"/>
      <c r="O123" s="1364"/>
      <c r="P123" s="1364"/>
      <c r="Q123" s="1364"/>
      <c r="R123" s="1364"/>
      <c r="S123" s="1364"/>
      <c r="T123" s="1366"/>
      <c r="U123" s="1364"/>
      <c r="V123" s="1364"/>
      <c r="W123" s="1364"/>
      <c r="X123" s="1364"/>
    </row>
    <row r="124" spans="1:24" s="1363" customFormat="1">
      <c r="A124" s="1364">
        <v>877</v>
      </c>
      <c r="B124" s="1364" t="b">
        <f>Check!$AR$878</f>
        <v>1</v>
      </c>
      <c r="C124" s="1364"/>
      <c r="D124" s="1364"/>
      <c r="E124" s="1366"/>
      <c r="F124" s="1364"/>
      <c r="G124" s="1364"/>
      <c r="H124" s="1364"/>
      <c r="I124" s="1364"/>
      <c r="J124" s="1364"/>
      <c r="K124" s="1366"/>
      <c r="L124" s="1364"/>
      <c r="M124" s="1364"/>
      <c r="N124" s="1364"/>
      <c r="O124" s="1364"/>
      <c r="P124" s="1364"/>
      <c r="Q124" s="1364"/>
      <c r="R124" s="1364"/>
      <c r="S124" s="1364"/>
      <c r="T124" s="1366"/>
      <c r="U124" s="1364"/>
      <c r="V124" s="1364"/>
      <c r="W124" s="1364"/>
      <c r="X124" s="1364"/>
    </row>
    <row r="125" spans="1:24" s="1363" customFormat="1">
      <c r="A125" s="1364">
        <v>878</v>
      </c>
      <c r="B125" s="1364" t="b">
        <f>Check!$AR$879</f>
        <v>1</v>
      </c>
      <c r="C125" s="1364"/>
      <c r="D125" s="1364"/>
      <c r="E125" s="1366"/>
      <c r="F125" s="1364"/>
      <c r="G125" s="1364"/>
      <c r="H125" s="1364"/>
      <c r="I125" s="1364"/>
      <c r="J125" s="1364"/>
      <c r="K125" s="1366"/>
      <c r="L125" s="1364"/>
      <c r="M125" s="1364"/>
      <c r="N125" s="1364"/>
      <c r="O125" s="1364"/>
      <c r="P125" s="1364"/>
      <c r="Q125" s="1364"/>
      <c r="R125" s="1364"/>
      <c r="S125" s="1364"/>
      <c r="T125" s="1366"/>
      <c r="U125" s="1364"/>
      <c r="V125" s="1364"/>
      <c r="W125" s="1364"/>
      <c r="X125" s="1364"/>
    </row>
    <row r="126" spans="1:24" s="1363" customFormat="1">
      <c r="A126" s="1364">
        <v>879</v>
      </c>
      <c r="B126" s="1364" t="b">
        <f>Check!$AR$880</f>
        <v>1</v>
      </c>
      <c r="C126" s="1364"/>
      <c r="D126" s="1364"/>
      <c r="E126" s="1366"/>
      <c r="F126" s="1364"/>
      <c r="G126" s="1364"/>
      <c r="H126" s="1364"/>
      <c r="I126" s="1364"/>
      <c r="J126" s="1364"/>
      <c r="K126" s="1366"/>
      <c r="L126" s="1364"/>
      <c r="M126" s="1364"/>
      <c r="N126" s="1364"/>
      <c r="O126" s="1364"/>
      <c r="P126" s="1364"/>
      <c r="Q126" s="1364"/>
      <c r="R126" s="1364"/>
      <c r="S126" s="1364"/>
      <c r="T126" s="1366"/>
      <c r="U126" s="1364"/>
      <c r="V126" s="1364"/>
      <c r="W126" s="1364"/>
      <c r="X126" s="1364"/>
    </row>
    <row r="127" spans="1:24" s="1363" customFormat="1">
      <c r="A127" s="1364">
        <v>880</v>
      </c>
      <c r="B127" s="1364" t="b">
        <f>Check!$AR$881</f>
        <v>1</v>
      </c>
      <c r="C127" s="1364"/>
      <c r="D127" s="1364"/>
      <c r="E127" s="1366"/>
      <c r="F127" s="1364"/>
      <c r="G127" s="1364"/>
      <c r="H127" s="1364"/>
      <c r="I127" s="1364"/>
      <c r="J127" s="1364"/>
      <c r="K127" s="1366"/>
      <c r="L127" s="1364"/>
      <c r="M127" s="1364"/>
      <c r="N127" s="1364"/>
      <c r="O127" s="1364"/>
      <c r="P127" s="1364"/>
      <c r="Q127" s="1364"/>
      <c r="R127" s="1364"/>
      <c r="S127" s="1364"/>
      <c r="T127" s="1366"/>
      <c r="U127" s="1364"/>
      <c r="V127" s="1364"/>
      <c r="W127" s="1364"/>
      <c r="X127" s="1364"/>
    </row>
    <row r="128" spans="1:24" s="1363" customFormat="1">
      <c r="A128" s="1364">
        <v>881</v>
      </c>
      <c r="B128" s="1364" t="b">
        <f>Check!$AR$882</f>
        <v>1</v>
      </c>
      <c r="C128" s="1364"/>
      <c r="D128" s="1364"/>
      <c r="E128" s="1366"/>
      <c r="F128" s="1364"/>
      <c r="G128" s="1364"/>
      <c r="H128" s="1364"/>
      <c r="I128" s="1364"/>
      <c r="J128" s="1364"/>
      <c r="K128" s="1366"/>
      <c r="L128" s="1364"/>
      <c r="M128" s="1364"/>
      <c r="N128" s="1364"/>
      <c r="O128" s="1364"/>
      <c r="P128" s="1364"/>
      <c r="Q128" s="1364"/>
      <c r="R128" s="1364"/>
      <c r="S128" s="1364"/>
      <c r="T128" s="1366"/>
      <c r="U128" s="1364"/>
      <c r="V128" s="1364"/>
      <c r="W128" s="1364"/>
      <c r="X128" s="1364"/>
    </row>
    <row r="129" spans="1:24" s="1363" customFormat="1">
      <c r="A129" s="1364">
        <v>882</v>
      </c>
      <c r="B129" s="1364" t="b">
        <f>Check!$AR$883</f>
        <v>1</v>
      </c>
      <c r="C129" s="1364"/>
      <c r="D129" s="1364"/>
      <c r="E129" s="1366"/>
      <c r="F129" s="1364"/>
      <c r="G129" s="1364"/>
      <c r="H129" s="1364"/>
      <c r="I129" s="1364"/>
      <c r="J129" s="1364"/>
      <c r="K129" s="1366"/>
      <c r="L129" s="1364"/>
      <c r="M129" s="1364"/>
      <c r="N129" s="1364"/>
      <c r="O129" s="1364"/>
      <c r="P129" s="1364"/>
      <c r="Q129" s="1364"/>
      <c r="R129" s="1364"/>
      <c r="S129" s="1364"/>
      <c r="T129" s="1366"/>
      <c r="U129" s="1364"/>
      <c r="V129" s="1364"/>
      <c r="W129" s="1364"/>
      <c r="X129" s="1364"/>
    </row>
    <row r="130" spans="1:24" s="1363" customFormat="1">
      <c r="A130" s="1364">
        <v>883</v>
      </c>
      <c r="B130" s="1364" t="b">
        <f>Check!$AR$884</f>
        <v>1</v>
      </c>
      <c r="C130" s="1364"/>
      <c r="D130" s="1364"/>
      <c r="E130" s="1366"/>
      <c r="F130" s="1364"/>
      <c r="G130" s="1364"/>
      <c r="H130" s="1364"/>
      <c r="I130" s="1364"/>
      <c r="J130" s="1364"/>
      <c r="K130" s="1366"/>
      <c r="L130" s="1364"/>
      <c r="M130" s="1364"/>
      <c r="N130" s="1364"/>
      <c r="O130" s="1364"/>
      <c r="P130" s="1364"/>
      <c r="Q130" s="1364"/>
      <c r="R130" s="1364"/>
      <c r="S130" s="1364"/>
      <c r="T130" s="1366"/>
      <c r="U130" s="1364"/>
      <c r="V130" s="1364"/>
      <c r="W130" s="1364"/>
      <c r="X130" s="1364"/>
    </row>
    <row r="131" spans="1:24" s="1363" customFormat="1">
      <c r="A131" s="1364">
        <v>884</v>
      </c>
      <c r="B131" s="1364" t="b">
        <f>Check!$AR$885</f>
        <v>1</v>
      </c>
      <c r="C131" s="1364"/>
      <c r="D131" s="1364"/>
      <c r="E131" s="1366"/>
      <c r="F131" s="1364"/>
      <c r="G131" s="1364"/>
      <c r="H131" s="1364"/>
      <c r="I131" s="1364"/>
      <c r="J131" s="1364"/>
      <c r="K131" s="1366"/>
      <c r="L131" s="1364"/>
      <c r="M131" s="1364"/>
      <c r="N131" s="1364"/>
      <c r="O131" s="1364"/>
      <c r="P131" s="1364"/>
      <c r="Q131" s="1364"/>
      <c r="R131" s="1364"/>
      <c r="S131" s="1364"/>
      <c r="T131" s="1366"/>
      <c r="U131" s="1364"/>
      <c r="V131" s="1364"/>
      <c r="W131" s="1364"/>
      <c r="X131" s="1364"/>
    </row>
    <row r="132" spans="1:24" s="1363" customFormat="1">
      <c r="A132" s="1364">
        <v>885</v>
      </c>
      <c r="B132" s="1364" t="b">
        <f>Check!$AR$886</f>
        <v>1</v>
      </c>
      <c r="C132" s="1364"/>
      <c r="D132" s="1364"/>
      <c r="E132" s="1366"/>
      <c r="F132" s="1364"/>
      <c r="G132" s="1364"/>
      <c r="H132" s="1364"/>
      <c r="I132" s="1364"/>
      <c r="J132" s="1364"/>
      <c r="K132" s="1366"/>
      <c r="L132" s="1364"/>
      <c r="M132" s="1364"/>
      <c r="N132" s="1364"/>
      <c r="O132" s="1364"/>
      <c r="P132" s="1364"/>
      <c r="Q132" s="1364"/>
      <c r="R132" s="1364"/>
      <c r="S132" s="1364"/>
      <c r="T132" s="1366"/>
      <c r="U132" s="1364"/>
      <c r="V132" s="1364"/>
      <c r="W132" s="1364"/>
      <c r="X132" s="1364"/>
    </row>
    <row r="133" spans="1:24" s="1363" customFormat="1">
      <c r="A133" s="1364">
        <v>886</v>
      </c>
      <c r="B133" s="1364" t="b">
        <f>Check!$AR$887</f>
        <v>1</v>
      </c>
      <c r="C133" s="1364"/>
      <c r="D133" s="1364"/>
      <c r="E133" s="1366"/>
      <c r="F133" s="1364"/>
      <c r="G133" s="1364"/>
      <c r="H133" s="1364"/>
      <c r="I133" s="1364"/>
      <c r="J133" s="1364"/>
      <c r="K133" s="1366"/>
      <c r="L133" s="1364"/>
      <c r="M133" s="1364"/>
      <c r="N133" s="1364"/>
      <c r="O133" s="1364"/>
      <c r="P133" s="1364"/>
      <c r="Q133" s="1364"/>
      <c r="R133" s="1364"/>
      <c r="S133" s="1364"/>
      <c r="T133" s="1366"/>
      <c r="U133" s="1364"/>
      <c r="V133" s="1364"/>
      <c r="W133" s="1364"/>
      <c r="X133" s="1364"/>
    </row>
    <row r="134" spans="1:24" s="1363" customFormat="1">
      <c r="A134" s="1364">
        <v>887</v>
      </c>
      <c r="B134" s="1364" t="b">
        <f>Check!$AR$888</f>
        <v>1</v>
      </c>
      <c r="C134" s="1364"/>
      <c r="D134" s="1364"/>
      <c r="E134" s="1366"/>
      <c r="F134" s="1364"/>
      <c r="G134" s="1364"/>
      <c r="H134" s="1364"/>
      <c r="I134" s="1364"/>
      <c r="J134" s="1364"/>
      <c r="K134" s="1366"/>
      <c r="L134" s="1364"/>
      <c r="M134" s="1364"/>
      <c r="N134" s="1364"/>
      <c r="O134" s="1364"/>
      <c r="P134" s="1364"/>
      <c r="Q134" s="1364"/>
      <c r="R134" s="1364"/>
      <c r="S134" s="1364"/>
      <c r="T134" s="1366"/>
      <c r="U134" s="1364"/>
      <c r="V134" s="1364"/>
      <c r="W134" s="1364"/>
      <c r="X134" s="1364"/>
    </row>
    <row r="135" spans="1:24" s="1363" customFormat="1">
      <c r="A135" s="1364">
        <v>888</v>
      </c>
      <c r="B135" s="1364" t="b">
        <f>Check!$AR$889</f>
        <v>1</v>
      </c>
      <c r="C135" s="1364"/>
      <c r="D135" s="1364"/>
      <c r="E135" s="1366"/>
      <c r="F135" s="1364"/>
      <c r="G135" s="1364"/>
      <c r="H135" s="1364"/>
      <c r="I135" s="1364"/>
      <c r="J135" s="1364"/>
      <c r="K135" s="1366"/>
      <c r="L135" s="1364"/>
      <c r="M135" s="1364"/>
      <c r="N135" s="1364"/>
      <c r="O135" s="1364"/>
      <c r="P135" s="1364"/>
      <c r="Q135" s="1364"/>
      <c r="R135" s="1364"/>
      <c r="S135" s="1364"/>
      <c r="T135" s="1366"/>
      <c r="U135" s="1364"/>
      <c r="V135" s="1364"/>
      <c r="W135" s="1364"/>
      <c r="X135" s="1364"/>
    </row>
    <row r="136" spans="1:24" s="1363" customFormat="1">
      <c r="A136" s="1364">
        <v>889</v>
      </c>
      <c r="B136" s="1364" t="b">
        <f>Check!$AR$890</f>
        <v>1</v>
      </c>
      <c r="C136" s="1364"/>
      <c r="D136" s="1364"/>
      <c r="E136" s="1366"/>
      <c r="F136" s="1364"/>
      <c r="G136" s="1364"/>
      <c r="H136" s="1364"/>
      <c r="I136" s="1364"/>
      <c r="J136" s="1364"/>
      <c r="K136" s="1366"/>
      <c r="L136" s="1364"/>
      <c r="M136" s="1364"/>
      <c r="N136" s="1364"/>
      <c r="O136" s="1364"/>
      <c r="P136" s="1364"/>
      <c r="Q136" s="1364"/>
      <c r="R136" s="1364"/>
      <c r="S136" s="1364"/>
      <c r="T136" s="1366"/>
      <c r="U136" s="1364"/>
      <c r="V136" s="1364"/>
      <c r="W136" s="1364"/>
      <c r="X136" s="1364"/>
    </row>
    <row r="137" spans="1:24" s="1363" customFormat="1">
      <c r="A137" s="1364">
        <v>890</v>
      </c>
      <c r="B137" s="1364" t="b">
        <f>Check!$AR$891</f>
        <v>1</v>
      </c>
      <c r="C137" s="1364"/>
      <c r="D137" s="1364"/>
      <c r="E137" s="1366"/>
      <c r="F137" s="1364"/>
      <c r="G137" s="1364"/>
      <c r="H137" s="1364"/>
      <c r="I137" s="1364"/>
      <c r="J137" s="1364"/>
      <c r="K137" s="1366"/>
      <c r="L137" s="1364"/>
      <c r="M137" s="1364"/>
      <c r="N137" s="1364"/>
      <c r="O137" s="1364"/>
      <c r="P137" s="1364"/>
      <c r="Q137" s="1364"/>
      <c r="R137" s="1364"/>
      <c r="S137" s="1364"/>
      <c r="T137" s="1366"/>
      <c r="U137" s="1364"/>
      <c r="V137" s="1364"/>
      <c r="W137" s="1364"/>
      <c r="X137" s="1364"/>
    </row>
    <row r="138" spans="1:24" s="1363" customFormat="1">
      <c r="A138" s="1364">
        <v>891</v>
      </c>
      <c r="B138" s="1364" t="b">
        <f>Check!$AR$892</f>
        <v>1</v>
      </c>
      <c r="C138" s="1364"/>
      <c r="D138" s="1364"/>
      <c r="E138" s="1366"/>
      <c r="F138" s="1364"/>
      <c r="G138" s="1364"/>
      <c r="H138" s="1364"/>
      <c r="I138" s="1364"/>
      <c r="J138" s="1364"/>
      <c r="K138" s="1366"/>
      <c r="L138" s="1364"/>
      <c r="M138" s="1364"/>
      <c r="N138" s="1364"/>
      <c r="O138" s="1364"/>
      <c r="P138" s="1364"/>
      <c r="Q138" s="1364"/>
      <c r="R138" s="1364"/>
      <c r="S138" s="1364"/>
      <c r="T138" s="1366"/>
      <c r="U138" s="1364"/>
      <c r="V138" s="1364"/>
      <c r="W138" s="1364"/>
      <c r="X138" s="1364"/>
    </row>
    <row r="139" spans="1:24" s="1363" customFormat="1">
      <c r="A139" s="1364">
        <v>892</v>
      </c>
      <c r="B139" s="1364" t="b">
        <f>Check!$AR$893</f>
        <v>1</v>
      </c>
      <c r="C139" s="1364"/>
      <c r="D139" s="1364"/>
      <c r="E139" s="1366"/>
      <c r="F139" s="1364"/>
      <c r="G139" s="1364"/>
      <c r="H139" s="1364"/>
      <c r="I139" s="1364"/>
      <c r="J139" s="1364"/>
      <c r="K139" s="1366"/>
      <c r="L139" s="1364"/>
      <c r="M139" s="1364"/>
      <c r="N139" s="1364"/>
      <c r="O139" s="1364"/>
      <c r="P139" s="1364"/>
      <c r="Q139" s="1364"/>
      <c r="R139" s="1364"/>
      <c r="S139" s="1364"/>
      <c r="T139" s="1366"/>
      <c r="U139" s="1364"/>
      <c r="V139" s="1364"/>
      <c r="W139" s="1364"/>
      <c r="X139" s="1364"/>
    </row>
    <row r="140" spans="1:24" s="1363" customFormat="1">
      <c r="A140" s="1364">
        <v>893</v>
      </c>
      <c r="B140" s="1364" t="b">
        <f>Check!$AR$894</f>
        <v>1</v>
      </c>
      <c r="C140" s="1364"/>
      <c r="D140" s="1364"/>
      <c r="E140" s="1366"/>
      <c r="F140" s="1364"/>
      <c r="G140" s="1364"/>
      <c r="H140" s="1364"/>
      <c r="I140" s="1364"/>
      <c r="J140" s="1364"/>
      <c r="K140" s="1366"/>
      <c r="L140" s="1364"/>
      <c r="M140" s="1364"/>
      <c r="N140" s="1364"/>
      <c r="O140" s="1364"/>
      <c r="P140" s="1364"/>
      <c r="Q140" s="1364"/>
      <c r="R140" s="1364"/>
      <c r="S140" s="1364"/>
      <c r="T140" s="1366"/>
      <c r="U140" s="1364"/>
      <c r="V140" s="1364"/>
      <c r="W140" s="1364"/>
      <c r="X140" s="1364"/>
    </row>
    <row r="141" spans="1:24" s="1363" customFormat="1">
      <c r="A141" s="1364">
        <v>894</v>
      </c>
      <c r="B141" s="1364" t="b">
        <f>Check!$AR$895</f>
        <v>1</v>
      </c>
      <c r="C141" s="1364"/>
      <c r="D141" s="1364"/>
      <c r="E141" s="1366"/>
      <c r="F141" s="1364"/>
      <c r="G141" s="1364"/>
      <c r="H141" s="1364"/>
      <c r="I141" s="1364"/>
      <c r="J141" s="1364"/>
      <c r="K141" s="1366"/>
      <c r="L141" s="1364"/>
      <c r="M141" s="1364"/>
      <c r="N141" s="1364"/>
      <c r="O141" s="1364"/>
      <c r="P141" s="1364"/>
      <c r="Q141" s="1364"/>
      <c r="R141" s="1364"/>
      <c r="S141" s="1364"/>
      <c r="T141" s="1366"/>
      <c r="U141" s="1364"/>
      <c r="V141" s="1364"/>
      <c r="W141" s="1364"/>
      <c r="X141" s="1364"/>
    </row>
    <row r="142" spans="1:24" s="1363" customFormat="1">
      <c r="A142" s="1364">
        <v>895</v>
      </c>
      <c r="B142" s="1364" t="b">
        <f>Check!$AR$896</f>
        <v>1</v>
      </c>
      <c r="C142" s="1364"/>
      <c r="D142" s="1364"/>
      <c r="E142" s="1366"/>
      <c r="F142" s="1364"/>
      <c r="G142" s="1364"/>
      <c r="H142" s="1364"/>
      <c r="I142" s="1364"/>
      <c r="J142" s="1364"/>
      <c r="K142" s="1366"/>
      <c r="L142" s="1364"/>
      <c r="M142" s="1364"/>
      <c r="N142" s="1364"/>
      <c r="O142" s="1364"/>
      <c r="P142" s="1364"/>
      <c r="Q142" s="1364"/>
      <c r="R142" s="1364"/>
      <c r="S142" s="1364"/>
      <c r="T142" s="1366"/>
      <c r="U142" s="1364"/>
      <c r="V142" s="1364"/>
      <c r="W142" s="1364"/>
      <c r="X142" s="1364"/>
    </row>
    <row r="143" spans="1:24" s="1363" customFormat="1">
      <c r="A143" s="1364">
        <v>896</v>
      </c>
      <c r="B143" s="1364" t="b">
        <f>Check!$AR$897</f>
        <v>1</v>
      </c>
      <c r="C143" s="1364"/>
      <c r="D143" s="1364"/>
      <c r="E143" s="1366"/>
      <c r="F143" s="1364"/>
      <c r="G143" s="1364"/>
      <c r="H143" s="1364"/>
      <c r="I143" s="1364"/>
      <c r="J143" s="1364"/>
      <c r="K143" s="1366"/>
      <c r="L143" s="1364"/>
      <c r="M143" s="1364"/>
      <c r="N143" s="1364"/>
      <c r="O143" s="1364"/>
      <c r="P143" s="1364"/>
      <c r="Q143" s="1364"/>
      <c r="R143" s="1364"/>
      <c r="S143" s="1364"/>
      <c r="T143" s="1366"/>
      <c r="U143" s="1364"/>
      <c r="V143" s="1364"/>
      <c r="W143" s="1364"/>
      <c r="X143" s="1364"/>
    </row>
    <row r="144" spans="1:24" s="1363" customFormat="1">
      <c r="A144" s="1364">
        <v>897</v>
      </c>
      <c r="B144" s="1364" t="b">
        <f>Check!$AR$898</f>
        <v>1</v>
      </c>
      <c r="C144" s="1364"/>
      <c r="D144" s="1364"/>
      <c r="E144" s="1366"/>
      <c r="F144" s="1364"/>
      <c r="G144" s="1364"/>
      <c r="H144" s="1364"/>
      <c r="I144" s="1364"/>
      <c r="J144" s="1364"/>
      <c r="K144" s="1366"/>
      <c r="L144" s="1364"/>
      <c r="M144" s="1364"/>
      <c r="N144" s="1364"/>
      <c r="O144" s="1364"/>
      <c r="P144" s="1364"/>
      <c r="Q144" s="1364"/>
      <c r="R144" s="1364"/>
      <c r="S144" s="1364"/>
      <c r="T144" s="1366"/>
      <c r="U144" s="1364"/>
      <c r="V144" s="1364"/>
      <c r="W144" s="1364"/>
      <c r="X144" s="1364"/>
    </row>
    <row r="145" spans="1:24" s="1363" customFormat="1">
      <c r="A145" s="1364">
        <v>898</v>
      </c>
      <c r="B145" s="1364" t="b">
        <f>Check!$AR$899</f>
        <v>1</v>
      </c>
      <c r="C145" s="1364"/>
      <c r="D145" s="1364"/>
      <c r="E145" s="1366"/>
      <c r="F145" s="1364"/>
      <c r="G145" s="1364"/>
      <c r="H145" s="1364"/>
      <c r="I145" s="1364"/>
      <c r="J145" s="1364"/>
      <c r="K145" s="1366"/>
      <c r="L145" s="1364"/>
      <c r="M145" s="1364"/>
      <c r="N145" s="1364"/>
      <c r="O145" s="1364"/>
      <c r="P145" s="1364"/>
      <c r="Q145" s="1364"/>
      <c r="R145" s="1364"/>
      <c r="S145" s="1364"/>
      <c r="T145" s="1366"/>
      <c r="U145" s="1364"/>
      <c r="V145" s="1364"/>
      <c r="W145" s="1364"/>
      <c r="X145" s="1364"/>
    </row>
    <row r="146" spans="1:24" s="1363" customFormat="1">
      <c r="A146" s="1364">
        <v>899</v>
      </c>
      <c r="B146" s="1364" t="b">
        <f>Check!$AR$900</f>
        <v>1</v>
      </c>
      <c r="C146" s="1364"/>
      <c r="D146" s="1364"/>
      <c r="E146" s="1366"/>
      <c r="F146" s="1364"/>
      <c r="G146" s="1364"/>
      <c r="H146" s="1364"/>
      <c r="I146" s="1364"/>
      <c r="J146" s="1364"/>
      <c r="K146" s="1366"/>
      <c r="L146" s="1364"/>
      <c r="M146" s="1364"/>
      <c r="N146" s="1364"/>
      <c r="O146" s="1364"/>
      <c r="P146" s="1364"/>
      <c r="Q146" s="1364"/>
      <c r="R146" s="1364"/>
      <c r="S146" s="1364"/>
      <c r="T146" s="1366"/>
      <c r="U146" s="1364"/>
      <c r="V146" s="1364"/>
      <c r="W146" s="1364"/>
      <c r="X146" s="1364"/>
    </row>
    <row r="147" spans="1:24" s="1363" customFormat="1">
      <c r="A147" s="1364">
        <v>900</v>
      </c>
      <c r="B147" s="1364" t="b">
        <f>Check!$AR$901</f>
        <v>1</v>
      </c>
      <c r="C147" s="1364"/>
      <c r="D147" s="1364"/>
      <c r="E147" s="1366"/>
      <c r="F147" s="1364"/>
      <c r="G147" s="1364"/>
      <c r="H147" s="1364"/>
      <c r="I147" s="1364"/>
      <c r="J147" s="1364"/>
      <c r="K147" s="1366"/>
      <c r="L147" s="1364"/>
      <c r="M147" s="1364"/>
      <c r="N147" s="1364"/>
      <c r="O147" s="1364"/>
      <c r="P147" s="1364"/>
      <c r="Q147" s="1364"/>
      <c r="R147" s="1364"/>
      <c r="S147" s="1364"/>
      <c r="T147" s="1366"/>
      <c r="U147" s="1364"/>
      <c r="V147" s="1364"/>
      <c r="W147" s="1364"/>
      <c r="X147" s="1364"/>
    </row>
    <row r="148" spans="1:24" s="1363" customFormat="1">
      <c r="A148" s="1364">
        <v>901</v>
      </c>
      <c r="B148" s="1364" t="b">
        <f>Check!$AR$902</f>
        <v>1</v>
      </c>
      <c r="C148" s="1364"/>
      <c r="D148" s="1364"/>
      <c r="E148" s="1366"/>
      <c r="F148" s="1364"/>
      <c r="G148" s="1364"/>
      <c r="H148" s="1364"/>
      <c r="I148" s="1364"/>
      <c r="J148" s="1364"/>
      <c r="K148" s="1366"/>
      <c r="L148" s="1364"/>
      <c r="M148" s="1364"/>
      <c r="N148" s="1364"/>
      <c r="O148" s="1364"/>
      <c r="P148" s="1364"/>
      <c r="Q148" s="1364"/>
      <c r="R148" s="1364"/>
      <c r="S148" s="1364"/>
      <c r="T148" s="1366"/>
      <c r="U148" s="1364"/>
      <c r="V148" s="1364"/>
      <c r="W148" s="1364"/>
      <c r="X148" s="1364"/>
    </row>
    <row r="149" spans="1:24" s="1363" customFormat="1">
      <c r="A149" s="1364">
        <v>902</v>
      </c>
      <c r="B149" s="1364" t="b">
        <f>Check!$AR$903</f>
        <v>1</v>
      </c>
      <c r="C149" s="1364"/>
      <c r="D149" s="1364"/>
      <c r="E149" s="1366"/>
      <c r="F149" s="1364"/>
      <c r="G149" s="1364"/>
      <c r="H149" s="1364"/>
      <c r="I149" s="1364"/>
      <c r="J149" s="1364"/>
      <c r="K149" s="1366"/>
      <c r="L149" s="1364"/>
      <c r="M149" s="1364"/>
      <c r="N149" s="1364"/>
      <c r="O149" s="1364"/>
      <c r="P149" s="1364"/>
      <c r="Q149" s="1364"/>
      <c r="R149" s="1364"/>
      <c r="S149" s="1364"/>
      <c r="T149" s="1366"/>
      <c r="U149" s="1364"/>
      <c r="V149" s="1364"/>
      <c r="W149" s="1364"/>
      <c r="X149" s="1364"/>
    </row>
    <row r="150" spans="1:24" s="1363" customFormat="1">
      <c r="A150" s="1364">
        <v>903</v>
      </c>
      <c r="B150" s="1364" t="b">
        <f>Check!$AR$904</f>
        <v>1</v>
      </c>
      <c r="C150" s="1364"/>
      <c r="D150" s="1364"/>
      <c r="E150" s="1366"/>
      <c r="F150" s="1364"/>
      <c r="G150" s="1364"/>
      <c r="H150" s="1364"/>
      <c r="I150" s="1364"/>
      <c r="J150" s="1364"/>
      <c r="K150" s="1366"/>
      <c r="L150" s="1364"/>
      <c r="M150" s="1364"/>
      <c r="N150" s="1364"/>
      <c r="O150" s="1364"/>
      <c r="P150" s="1364"/>
      <c r="Q150" s="1364"/>
      <c r="R150" s="1364"/>
      <c r="S150" s="1364"/>
      <c r="T150" s="1366"/>
      <c r="U150" s="1364"/>
      <c r="V150" s="1364"/>
      <c r="W150" s="1364"/>
      <c r="X150" s="1364"/>
    </row>
    <row r="151" spans="1:24" s="1363" customFormat="1">
      <c r="A151" s="1364">
        <v>904</v>
      </c>
      <c r="B151" s="1364" t="b">
        <f>Check!$AR$905</f>
        <v>1</v>
      </c>
      <c r="C151" s="1364"/>
      <c r="D151" s="1364"/>
      <c r="E151" s="1366"/>
      <c r="F151" s="1364"/>
      <c r="G151" s="1364"/>
      <c r="H151" s="1364"/>
      <c r="I151" s="1364"/>
      <c r="J151" s="1364"/>
      <c r="K151" s="1366"/>
      <c r="L151" s="1364"/>
      <c r="M151" s="1364"/>
      <c r="N151" s="1364"/>
      <c r="O151" s="1364"/>
      <c r="P151" s="1364"/>
      <c r="Q151" s="1364"/>
      <c r="R151" s="1364"/>
      <c r="S151" s="1364"/>
      <c r="T151" s="1366"/>
      <c r="U151" s="1364"/>
      <c r="V151" s="1364"/>
      <c r="W151" s="1364"/>
      <c r="X151" s="1364"/>
    </row>
    <row r="152" spans="1:24" s="1363" customFormat="1">
      <c r="A152" s="1364">
        <v>905</v>
      </c>
      <c r="B152" s="1364" t="b">
        <f>Check!$AR$906</f>
        <v>1</v>
      </c>
      <c r="C152" s="1364"/>
      <c r="D152" s="1364"/>
      <c r="E152" s="1366"/>
      <c r="F152" s="1364"/>
      <c r="G152" s="1364"/>
      <c r="H152" s="1364"/>
      <c r="I152" s="1364"/>
      <c r="J152" s="1364"/>
      <c r="K152" s="1366"/>
      <c r="L152" s="1364"/>
      <c r="M152" s="1364"/>
      <c r="N152" s="1364"/>
      <c r="O152" s="1364"/>
      <c r="P152" s="1364"/>
      <c r="Q152" s="1364"/>
      <c r="R152" s="1364"/>
      <c r="S152" s="1364"/>
      <c r="T152" s="1366"/>
      <c r="U152" s="1364"/>
      <c r="V152" s="1364"/>
      <c r="W152" s="1364"/>
      <c r="X152" s="1364"/>
    </row>
    <row r="153" spans="1:24" s="1363" customFormat="1">
      <c r="A153" s="1364">
        <v>906</v>
      </c>
      <c r="B153" s="1364" t="b">
        <f>Check!$AR$907</f>
        <v>1</v>
      </c>
      <c r="C153" s="1364"/>
      <c r="D153" s="1364"/>
      <c r="E153" s="1366"/>
      <c r="F153" s="1364"/>
      <c r="G153" s="1364"/>
      <c r="H153" s="1364"/>
      <c r="I153" s="1364"/>
      <c r="J153" s="1364"/>
      <c r="K153" s="1366"/>
      <c r="L153" s="1364"/>
      <c r="M153" s="1364"/>
      <c r="N153" s="1364"/>
      <c r="O153" s="1364"/>
      <c r="P153" s="1364"/>
      <c r="Q153" s="1364"/>
      <c r="R153" s="1364"/>
      <c r="S153" s="1364"/>
      <c r="T153" s="1366"/>
      <c r="U153" s="1364"/>
      <c r="V153" s="1364"/>
      <c r="W153" s="1364"/>
      <c r="X153" s="1364"/>
    </row>
    <row r="154" spans="1:24" s="1363" customFormat="1">
      <c r="A154" s="1364">
        <v>907</v>
      </c>
      <c r="B154" s="1364" t="b">
        <f>Check!$AR$908</f>
        <v>1</v>
      </c>
      <c r="C154" s="1364"/>
      <c r="D154" s="1364"/>
      <c r="E154" s="1366"/>
      <c r="F154" s="1364"/>
      <c r="G154" s="1364"/>
      <c r="H154" s="1364"/>
      <c r="I154" s="1364"/>
      <c r="J154" s="1364"/>
      <c r="K154" s="1366"/>
      <c r="L154" s="1364"/>
      <c r="M154" s="1364"/>
      <c r="N154" s="1364"/>
      <c r="O154" s="1364"/>
      <c r="P154" s="1364"/>
      <c r="Q154" s="1364"/>
      <c r="R154" s="1364"/>
      <c r="S154" s="1364"/>
      <c r="T154" s="1366"/>
      <c r="U154" s="1364"/>
      <c r="V154" s="1364"/>
      <c r="W154" s="1364"/>
      <c r="X154" s="1364"/>
    </row>
    <row r="155" spans="1:24" s="1363" customFormat="1">
      <c r="A155" s="1364">
        <v>908</v>
      </c>
      <c r="B155" s="1364" t="b">
        <f>Check!$AR$909</f>
        <v>1</v>
      </c>
      <c r="C155" s="1364"/>
      <c r="D155" s="1364"/>
      <c r="E155" s="1366"/>
      <c r="F155" s="1364"/>
      <c r="G155" s="1364"/>
      <c r="H155" s="1364"/>
      <c r="I155" s="1364"/>
      <c r="J155" s="1364"/>
      <c r="K155" s="1366"/>
      <c r="L155" s="1364"/>
      <c r="M155" s="1364"/>
      <c r="N155" s="1364"/>
      <c r="O155" s="1364"/>
      <c r="P155" s="1364"/>
      <c r="Q155" s="1364"/>
      <c r="R155" s="1364"/>
      <c r="S155" s="1364"/>
      <c r="T155" s="1366"/>
      <c r="U155" s="1364"/>
      <c r="V155" s="1364"/>
      <c r="W155" s="1364"/>
      <c r="X155" s="1364"/>
    </row>
    <row r="156" spans="1:24" s="1363" customFormat="1">
      <c r="A156" s="1364">
        <v>909</v>
      </c>
      <c r="B156" s="1364" t="b">
        <f>Check!$AR$910</f>
        <v>1</v>
      </c>
      <c r="C156" s="1364"/>
      <c r="D156" s="1364"/>
      <c r="E156" s="1366"/>
      <c r="F156" s="1364"/>
      <c r="G156" s="1364"/>
      <c r="H156" s="1364"/>
      <c r="I156" s="1364"/>
      <c r="J156" s="1364"/>
      <c r="K156" s="1366"/>
      <c r="L156" s="1364"/>
      <c r="M156" s="1364"/>
      <c r="N156" s="1364"/>
      <c r="O156" s="1364"/>
      <c r="P156" s="1364"/>
      <c r="Q156" s="1364"/>
      <c r="R156" s="1364"/>
      <c r="S156" s="1364"/>
      <c r="T156" s="1366"/>
      <c r="U156" s="1364"/>
      <c r="V156" s="1364"/>
      <c r="W156" s="1364"/>
      <c r="X156" s="1364"/>
    </row>
    <row r="157" spans="1:24" s="1363" customFormat="1">
      <c r="A157" s="1364">
        <v>910</v>
      </c>
      <c r="B157" s="1364" t="b">
        <f>Check!$AR$911</f>
        <v>1</v>
      </c>
      <c r="C157" s="1364"/>
      <c r="D157" s="1364"/>
      <c r="E157" s="1366"/>
      <c r="F157" s="1364"/>
      <c r="G157" s="1364"/>
      <c r="H157" s="1364"/>
      <c r="I157" s="1364"/>
      <c r="J157" s="1364"/>
      <c r="K157" s="1366"/>
      <c r="L157" s="1364"/>
      <c r="M157" s="1364"/>
      <c r="N157" s="1364"/>
      <c r="O157" s="1364"/>
      <c r="P157" s="1364"/>
      <c r="Q157" s="1364"/>
      <c r="R157" s="1364"/>
      <c r="S157" s="1364"/>
      <c r="T157" s="1366"/>
      <c r="U157" s="1364"/>
      <c r="V157" s="1364"/>
      <c r="W157" s="1364"/>
      <c r="X157" s="1364"/>
    </row>
    <row r="158" spans="1:24" s="1363" customFormat="1">
      <c r="B158" s="1363" t="e">
        <f ca="1">ADDRESS(OFFSET(D158,1,C158-1,1,1),COLUMN(OFFSET(D158,0,C158-1,1,1)),4,1)</f>
        <v>#N/A</v>
      </c>
      <c r="C158" s="1363" t="e">
        <f>MATCH(FALSE,ISERROR(D158:U158),0)</f>
        <v>#N/A</v>
      </c>
      <c r="D158" s="1363" t="e">
        <f t="shared" ref="D158:U158" si="6">MATCH(FALSE,ISNUMBER(D11:D32),0)</f>
        <v>#N/A</v>
      </c>
      <c r="E158" s="1367" t="e">
        <f t="shared" si="6"/>
        <v>#N/A</v>
      </c>
      <c r="F158" s="1363" t="e">
        <f t="shared" si="6"/>
        <v>#N/A</v>
      </c>
      <c r="G158" s="1363" t="e">
        <f t="shared" si="6"/>
        <v>#N/A</v>
      </c>
      <c r="H158" s="1363" t="e">
        <f t="shared" si="6"/>
        <v>#N/A</v>
      </c>
      <c r="I158" s="1363" t="e">
        <f t="shared" si="6"/>
        <v>#N/A</v>
      </c>
      <c r="J158" s="1363" t="e">
        <f t="shared" si="6"/>
        <v>#N/A</v>
      </c>
      <c r="K158" s="1367" t="e">
        <f t="shared" si="6"/>
        <v>#N/A</v>
      </c>
      <c r="L158" s="1363" t="e">
        <f t="shared" si="6"/>
        <v>#N/A</v>
      </c>
      <c r="M158" s="1363" t="e">
        <f t="shared" si="6"/>
        <v>#N/A</v>
      </c>
      <c r="N158" s="1363" t="e">
        <f t="shared" si="6"/>
        <v>#N/A</v>
      </c>
      <c r="O158" s="1363" t="e">
        <f t="shared" si="6"/>
        <v>#N/A</v>
      </c>
      <c r="P158" s="1363" t="e">
        <f t="shared" si="6"/>
        <v>#N/A</v>
      </c>
      <c r="Q158" s="1363" t="e">
        <f t="shared" si="6"/>
        <v>#N/A</v>
      </c>
      <c r="R158" s="1363" t="e">
        <f t="shared" si="6"/>
        <v>#N/A</v>
      </c>
      <c r="S158" s="1363" t="e">
        <f t="shared" si="6"/>
        <v>#N/A</v>
      </c>
      <c r="T158" s="1367" t="e">
        <f t="shared" si="6"/>
        <v>#N/A</v>
      </c>
      <c r="U158" s="1363" t="e">
        <f t="shared" si="6"/>
        <v>#N/A</v>
      </c>
    </row>
    <row r="159" spans="1:24" s="1363" customFormat="1">
      <c r="D159" s="1363">
        <f t="shared" ref="D159:U159" si="7">IF(ISERROR(D158),0,ROW(D11)+D158-1)</f>
        <v>0</v>
      </c>
      <c r="E159" s="1367">
        <f t="shared" si="7"/>
        <v>0</v>
      </c>
      <c r="F159" s="1363">
        <f t="shared" si="7"/>
        <v>0</v>
      </c>
      <c r="G159" s="1363">
        <f t="shared" si="7"/>
        <v>0</v>
      </c>
      <c r="H159" s="1363">
        <f t="shared" si="7"/>
        <v>0</v>
      </c>
      <c r="I159" s="1363">
        <f t="shared" si="7"/>
        <v>0</v>
      </c>
      <c r="J159" s="1363">
        <f t="shared" si="7"/>
        <v>0</v>
      </c>
      <c r="K159" s="1367">
        <f t="shared" si="7"/>
        <v>0</v>
      </c>
      <c r="L159" s="1363">
        <f t="shared" si="7"/>
        <v>0</v>
      </c>
      <c r="M159" s="1363">
        <f t="shared" si="7"/>
        <v>0</v>
      </c>
      <c r="N159" s="1363">
        <f t="shared" si="7"/>
        <v>0</v>
      </c>
      <c r="O159" s="1363">
        <f t="shared" si="7"/>
        <v>0</v>
      </c>
      <c r="P159" s="1363">
        <f t="shared" si="7"/>
        <v>0</v>
      </c>
      <c r="Q159" s="1363">
        <f t="shared" si="7"/>
        <v>0</v>
      </c>
      <c r="R159" s="1363">
        <f t="shared" si="7"/>
        <v>0</v>
      </c>
      <c r="S159" s="1363">
        <f t="shared" si="7"/>
        <v>0</v>
      </c>
      <c r="T159" s="1367">
        <f t="shared" si="7"/>
        <v>0</v>
      </c>
      <c r="U159" s="1363">
        <f t="shared" si="7"/>
        <v>0</v>
      </c>
    </row>
    <row r="160" spans="1:24" s="1363" customFormat="1">
      <c r="E160" s="1367"/>
      <c r="K160" s="1367"/>
      <c r="T160" s="1367"/>
    </row>
    <row r="161" spans="5:20" s="1363" customFormat="1">
      <c r="E161" s="1367"/>
      <c r="K161" s="1367"/>
      <c r="T161" s="1367"/>
    </row>
    <row r="162" spans="5:20" s="1363" customFormat="1">
      <c r="E162" s="1367"/>
      <c r="K162" s="1367"/>
      <c r="T162" s="1367"/>
    </row>
    <row r="163" spans="5:20" s="1363" customFormat="1">
      <c r="E163" s="1367"/>
      <c r="K163" s="1367"/>
      <c r="T163" s="1367"/>
    </row>
    <row r="164" spans="5:20" s="1363" customFormat="1">
      <c r="E164" s="1367"/>
      <c r="K164" s="1367"/>
      <c r="T164" s="1367"/>
    </row>
    <row r="165" spans="5:20" s="1363" customFormat="1">
      <c r="E165" s="1367"/>
      <c r="K165" s="1367"/>
      <c r="T165" s="1367"/>
    </row>
    <row r="166" spans="5:20" s="1363" customFormat="1">
      <c r="E166" s="1367"/>
      <c r="K166" s="1367"/>
      <c r="T166" s="1367"/>
    </row>
    <row r="167" spans="5:20" s="1363" customFormat="1">
      <c r="E167" s="1367"/>
      <c r="K167" s="1367"/>
      <c r="T167" s="1367"/>
    </row>
    <row r="168" spans="5:20" s="1363" customFormat="1">
      <c r="E168" s="1367"/>
      <c r="K168" s="1367"/>
      <c r="T168" s="1367"/>
    </row>
    <row r="169" spans="5:20" s="1363" customFormat="1">
      <c r="E169" s="1367"/>
      <c r="K169" s="1367"/>
      <c r="T169" s="1367"/>
    </row>
    <row r="170" spans="5:20" s="1363" customFormat="1">
      <c r="E170" s="1367"/>
      <c r="K170" s="1367"/>
      <c r="T170" s="1367"/>
    </row>
    <row r="171" spans="5:20" s="1363" customFormat="1">
      <c r="E171" s="1367"/>
      <c r="K171" s="1367"/>
      <c r="T171" s="1367"/>
    </row>
    <row r="172" spans="5:20" s="1363" customFormat="1">
      <c r="E172" s="1367"/>
      <c r="K172" s="1367"/>
      <c r="T172" s="1367"/>
    </row>
    <row r="173" spans="5:20" s="1363" customFormat="1">
      <c r="E173" s="1367"/>
      <c r="K173" s="1367"/>
      <c r="T173" s="1367"/>
    </row>
    <row r="174" spans="5:20" s="1363" customFormat="1">
      <c r="E174" s="1367"/>
      <c r="K174" s="1367"/>
      <c r="T174" s="1367"/>
    </row>
    <row r="175" spans="5:20" s="1363" customFormat="1">
      <c r="E175" s="1367"/>
      <c r="K175" s="1367"/>
      <c r="T175" s="1367"/>
    </row>
    <row r="176" spans="5:20" s="1363" customFormat="1">
      <c r="E176" s="1367"/>
      <c r="K176" s="1367"/>
      <c r="T176" s="1367"/>
    </row>
    <row r="177" spans="5:20" s="1363" customFormat="1">
      <c r="E177" s="1367"/>
      <c r="K177" s="1367"/>
      <c r="T177" s="1367"/>
    </row>
    <row r="178" spans="5:20" s="1363" customFormat="1">
      <c r="E178" s="1367"/>
      <c r="K178" s="1367"/>
      <c r="T178" s="1367"/>
    </row>
    <row r="179" spans="5:20" s="1363" customFormat="1">
      <c r="E179" s="1367"/>
      <c r="K179" s="1367"/>
      <c r="T179" s="1367"/>
    </row>
    <row r="180" spans="5:20" s="1363" customFormat="1">
      <c r="E180" s="1367"/>
      <c r="K180" s="1367"/>
      <c r="T180" s="1367"/>
    </row>
    <row r="181" spans="5:20" s="1363" customFormat="1">
      <c r="E181" s="1367"/>
      <c r="K181" s="1367"/>
      <c r="T181" s="1367"/>
    </row>
    <row r="182" spans="5:20" s="1363" customFormat="1">
      <c r="E182" s="1367"/>
      <c r="K182" s="1367"/>
      <c r="T182" s="1367"/>
    </row>
    <row r="183" spans="5:20" s="1363" customFormat="1">
      <c r="E183" s="1367"/>
      <c r="K183" s="1367"/>
      <c r="T183" s="1367"/>
    </row>
    <row r="184" spans="5:20" s="1363" customFormat="1">
      <c r="E184" s="1367"/>
      <c r="K184" s="1367"/>
      <c r="T184" s="1367"/>
    </row>
    <row r="185" spans="5:20" s="1363" customFormat="1">
      <c r="E185" s="1367"/>
      <c r="K185" s="1367"/>
      <c r="T185" s="1367"/>
    </row>
    <row r="186" spans="5:20" s="1363" customFormat="1">
      <c r="E186" s="1367"/>
      <c r="K186" s="1367"/>
      <c r="T186" s="1367"/>
    </row>
    <row r="187" spans="5:20" s="1363" customFormat="1">
      <c r="E187" s="1367"/>
      <c r="K187" s="1367"/>
      <c r="T187" s="1367"/>
    </row>
    <row r="188" spans="5:20" s="1363" customFormat="1">
      <c r="E188" s="1367"/>
      <c r="K188" s="1367"/>
      <c r="T188" s="1367"/>
    </row>
    <row r="189" spans="5:20" s="1363" customFormat="1">
      <c r="E189" s="1367"/>
      <c r="K189" s="1367"/>
      <c r="T189" s="1367"/>
    </row>
    <row r="190" spans="5:20" s="1363" customFormat="1">
      <c r="E190" s="1367"/>
      <c r="K190" s="1367"/>
      <c r="T190" s="1367"/>
    </row>
    <row r="191" spans="5:20" s="1363" customFormat="1">
      <c r="E191" s="1367"/>
      <c r="K191" s="1367"/>
      <c r="T191" s="1367"/>
    </row>
    <row r="192" spans="5:20" s="1363" customFormat="1">
      <c r="E192" s="1367"/>
      <c r="K192" s="1367"/>
      <c r="T192" s="1367"/>
    </row>
    <row r="193" spans="5:20" s="1363" customFormat="1">
      <c r="E193" s="1367"/>
      <c r="K193" s="1367"/>
      <c r="T193" s="1367"/>
    </row>
    <row r="194" spans="5:20" s="1363" customFormat="1">
      <c r="E194" s="1367"/>
      <c r="K194" s="1367"/>
      <c r="T194" s="1367"/>
    </row>
    <row r="195" spans="5:20" s="1363" customFormat="1">
      <c r="E195" s="1367"/>
      <c r="K195" s="1367"/>
      <c r="T195" s="1367"/>
    </row>
    <row r="196" spans="5:20" s="1363" customFormat="1">
      <c r="E196" s="1367"/>
      <c r="K196" s="1367"/>
      <c r="T196" s="1367"/>
    </row>
    <row r="197" spans="5:20" s="1363" customFormat="1">
      <c r="E197" s="1367"/>
      <c r="K197" s="1367"/>
      <c r="T197" s="1367"/>
    </row>
    <row r="198" spans="5:20" s="1363" customFormat="1">
      <c r="E198" s="1367"/>
      <c r="K198" s="1367"/>
      <c r="T198" s="1367"/>
    </row>
    <row r="199" spans="5:20" s="1363" customFormat="1">
      <c r="E199" s="1367"/>
      <c r="K199" s="1367"/>
      <c r="T199" s="1367"/>
    </row>
    <row r="200" spans="5:20" s="1363" customFormat="1">
      <c r="E200" s="1367"/>
      <c r="K200" s="1367"/>
      <c r="T200" s="1367"/>
    </row>
    <row r="201" spans="5:20" s="1363" customFormat="1">
      <c r="E201" s="1367"/>
      <c r="K201" s="1367"/>
      <c r="T201" s="1367"/>
    </row>
    <row r="202" spans="5:20" s="1363" customFormat="1">
      <c r="E202" s="1367"/>
      <c r="K202" s="1367"/>
      <c r="T202" s="1367"/>
    </row>
    <row r="203" spans="5:20" s="1363" customFormat="1">
      <c r="E203" s="1367"/>
      <c r="K203" s="1367"/>
      <c r="T203" s="1367"/>
    </row>
    <row r="204" spans="5:20" s="1363" customFormat="1">
      <c r="E204" s="1367"/>
      <c r="K204" s="1367"/>
      <c r="T204" s="1367"/>
    </row>
    <row r="205" spans="5:20" s="1363" customFormat="1">
      <c r="E205" s="1367"/>
      <c r="K205" s="1367"/>
      <c r="T205" s="1367"/>
    </row>
    <row r="206" spans="5:20" s="1363" customFormat="1">
      <c r="E206" s="1367"/>
      <c r="K206" s="1367"/>
      <c r="T206" s="1367"/>
    </row>
    <row r="207" spans="5:20" s="1363" customFormat="1">
      <c r="E207" s="1367"/>
      <c r="K207" s="1367"/>
      <c r="T207" s="1367"/>
    </row>
    <row r="208" spans="5:20" s="1363" customFormat="1">
      <c r="E208" s="1367"/>
      <c r="K208" s="1367"/>
      <c r="T208" s="1367"/>
    </row>
    <row r="209" spans="5:20" s="1363" customFormat="1">
      <c r="E209" s="1367"/>
      <c r="K209" s="1367"/>
      <c r="T209" s="1367"/>
    </row>
    <row r="210" spans="5:20" s="1363" customFormat="1">
      <c r="E210" s="1367"/>
      <c r="K210" s="1367"/>
      <c r="T210" s="1367"/>
    </row>
    <row r="211" spans="5:20" s="1363" customFormat="1">
      <c r="E211" s="1367"/>
      <c r="K211" s="1367"/>
      <c r="T211" s="1367"/>
    </row>
    <row r="212" spans="5:20" s="1363" customFormat="1">
      <c r="E212" s="1367"/>
      <c r="K212" s="1367"/>
      <c r="T212" s="1367"/>
    </row>
    <row r="213" spans="5:20" s="1363" customFormat="1">
      <c r="E213" s="1367"/>
      <c r="K213" s="1367"/>
      <c r="T213" s="1367"/>
    </row>
    <row r="214" spans="5:20" s="1363" customFormat="1">
      <c r="E214" s="1367"/>
      <c r="K214" s="1367"/>
      <c r="T214" s="1367"/>
    </row>
    <row r="215" spans="5:20" s="1363" customFormat="1">
      <c r="E215" s="1367"/>
      <c r="K215" s="1367"/>
      <c r="T215" s="1367"/>
    </row>
    <row r="216" spans="5:20" s="1363" customFormat="1">
      <c r="E216" s="1367"/>
      <c r="K216" s="1367"/>
      <c r="T216" s="1367"/>
    </row>
    <row r="217" spans="5:20" s="1363" customFormat="1">
      <c r="E217" s="1367"/>
      <c r="K217" s="1367"/>
      <c r="T217" s="1367"/>
    </row>
    <row r="218" spans="5:20" s="1363" customFormat="1">
      <c r="E218" s="1367"/>
      <c r="K218" s="1367"/>
      <c r="T218" s="1367"/>
    </row>
    <row r="219" spans="5:20" s="1363" customFormat="1">
      <c r="E219" s="1367"/>
      <c r="K219" s="1367"/>
      <c r="T219" s="1367"/>
    </row>
    <row r="220" spans="5:20" s="1363" customFormat="1">
      <c r="E220" s="1367"/>
      <c r="K220" s="1367"/>
      <c r="T220" s="1367"/>
    </row>
    <row r="221" spans="5:20" s="1363" customFormat="1">
      <c r="E221" s="1367"/>
      <c r="K221" s="1367"/>
      <c r="T221" s="1367"/>
    </row>
    <row r="222" spans="5:20" s="1363" customFormat="1">
      <c r="E222" s="1367"/>
      <c r="K222" s="1367"/>
      <c r="T222" s="1367"/>
    </row>
    <row r="223" spans="5:20" s="1363" customFormat="1">
      <c r="E223" s="1367"/>
      <c r="K223" s="1367"/>
      <c r="T223" s="1367"/>
    </row>
    <row r="224" spans="5:20" s="1363" customFormat="1">
      <c r="E224" s="1367"/>
      <c r="K224" s="1367"/>
      <c r="T224" s="1367"/>
    </row>
    <row r="225" spans="5:20" s="1363" customFormat="1">
      <c r="E225" s="1367"/>
      <c r="K225" s="1367"/>
      <c r="T225" s="1367"/>
    </row>
    <row r="226" spans="5:20" s="1363" customFormat="1">
      <c r="E226" s="1367"/>
      <c r="K226" s="1367"/>
      <c r="T226" s="1367"/>
    </row>
    <row r="227" spans="5:20" s="1363" customFormat="1">
      <c r="E227" s="1367"/>
      <c r="K227" s="1367"/>
      <c r="T227" s="1367"/>
    </row>
    <row r="228" spans="5:20" s="1363" customFormat="1">
      <c r="E228" s="1367"/>
      <c r="K228" s="1367"/>
      <c r="T228" s="1367"/>
    </row>
    <row r="229" spans="5:20" s="1363" customFormat="1">
      <c r="E229" s="1367"/>
      <c r="K229" s="1367"/>
      <c r="T229" s="1367"/>
    </row>
    <row r="230" spans="5:20" s="1363" customFormat="1">
      <c r="E230" s="1367"/>
      <c r="K230" s="1367"/>
      <c r="T230" s="1367"/>
    </row>
    <row r="231" spans="5:20" s="1363" customFormat="1">
      <c r="E231" s="1367"/>
      <c r="K231" s="1367"/>
      <c r="T231" s="1367"/>
    </row>
    <row r="232" spans="5:20" s="1363" customFormat="1">
      <c r="E232" s="1367"/>
      <c r="K232" s="1367"/>
      <c r="T232" s="1367"/>
    </row>
    <row r="233" spans="5:20" s="1363" customFormat="1">
      <c r="E233" s="1367"/>
      <c r="K233" s="1367"/>
      <c r="T233" s="1367"/>
    </row>
    <row r="234" spans="5:20" s="1363" customFormat="1">
      <c r="E234" s="1367"/>
      <c r="K234" s="1367"/>
      <c r="T234" s="1367"/>
    </row>
    <row r="235" spans="5:20" s="1363" customFormat="1">
      <c r="E235" s="1367"/>
      <c r="K235" s="1367"/>
      <c r="T235" s="1367"/>
    </row>
    <row r="236" spans="5:20" s="1363" customFormat="1">
      <c r="E236" s="1367"/>
      <c r="K236" s="1367"/>
      <c r="T236" s="1367"/>
    </row>
    <row r="237" spans="5:20" s="1363" customFormat="1">
      <c r="E237" s="1367"/>
      <c r="K237" s="1367"/>
      <c r="T237" s="1367"/>
    </row>
    <row r="238" spans="5:20" s="1363" customFormat="1">
      <c r="E238" s="1367"/>
      <c r="K238" s="1367"/>
      <c r="T238" s="1367"/>
    </row>
    <row r="239" spans="5:20" s="1363" customFormat="1">
      <c r="E239" s="1367"/>
      <c r="K239" s="1367"/>
      <c r="T239" s="1367"/>
    </row>
    <row r="240" spans="5:20" s="1363" customFormat="1">
      <c r="E240" s="1367"/>
      <c r="K240" s="1367"/>
      <c r="T240" s="1367"/>
    </row>
    <row r="241" spans="5:20" s="1363" customFormat="1">
      <c r="E241" s="1367"/>
      <c r="K241" s="1367"/>
      <c r="T241" s="1367"/>
    </row>
    <row r="242" spans="5:20" s="1363" customFormat="1">
      <c r="E242" s="1367"/>
      <c r="K242" s="1367"/>
      <c r="T242" s="1367"/>
    </row>
    <row r="243" spans="5:20" s="1363" customFormat="1">
      <c r="E243" s="1367"/>
      <c r="K243" s="1367"/>
      <c r="T243" s="1367"/>
    </row>
    <row r="244" spans="5:20" s="1363" customFormat="1">
      <c r="E244" s="1367"/>
      <c r="K244" s="1367"/>
      <c r="T244" s="1367"/>
    </row>
    <row r="245" spans="5:20" s="1363" customFormat="1">
      <c r="E245" s="1367"/>
      <c r="K245" s="1367"/>
      <c r="T245" s="1367"/>
    </row>
    <row r="246" spans="5:20" s="1363" customFormat="1">
      <c r="E246" s="1367"/>
      <c r="K246" s="1367"/>
      <c r="T246" s="1367"/>
    </row>
    <row r="247" spans="5:20" s="1363" customFormat="1">
      <c r="E247" s="1367"/>
      <c r="K247" s="1367"/>
      <c r="T247" s="1367"/>
    </row>
    <row r="248" spans="5:20" s="1363" customFormat="1">
      <c r="E248" s="1367"/>
      <c r="K248" s="1367"/>
      <c r="T248" s="1367"/>
    </row>
    <row r="249" spans="5:20" s="1363" customFormat="1">
      <c r="E249" s="1367"/>
      <c r="K249" s="1367"/>
      <c r="T249" s="1367"/>
    </row>
    <row r="250" spans="5:20" s="1363" customFormat="1">
      <c r="E250" s="1367"/>
      <c r="K250" s="1367"/>
      <c r="T250" s="1367"/>
    </row>
    <row r="251" spans="5:20" s="1363" customFormat="1">
      <c r="E251" s="1367"/>
      <c r="K251" s="1367"/>
      <c r="T251" s="1367"/>
    </row>
    <row r="252" spans="5:20" s="1363" customFormat="1">
      <c r="E252" s="1367"/>
      <c r="K252" s="1367"/>
      <c r="T252" s="1367"/>
    </row>
    <row r="253" spans="5:20" s="1363" customFormat="1">
      <c r="E253" s="1367"/>
      <c r="K253" s="1367"/>
      <c r="T253" s="1367"/>
    </row>
    <row r="254" spans="5:20" s="1363" customFormat="1">
      <c r="E254" s="1367"/>
      <c r="K254" s="1367"/>
      <c r="T254" s="1367"/>
    </row>
    <row r="255" spans="5:20" s="1363" customFormat="1">
      <c r="E255" s="1367"/>
      <c r="K255" s="1367"/>
      <c r="T255" s="1367"/>
    </row>
    <row r="256" spans="5:20" s="1363" customFormat="1">
      <c r="E256" s="1367"/>
      <c r="K256" s="1367"/>
      <c r="T256" s="1367"/>
    </row>
    <row r="257" spans="5:20" s="1363" customFormat="1">
      <c r="E257" s="1367"/>
      <c r="K257" s="1367"/>
      <c r="T257" s="1367"/>
    </row>
    <row r="258" spans="5:20" s="1363" customFormat="1">
      <c r="E258" s="1367"/>
      <c r="K258" s="1367"/>
      <c r="T258" s="1367"/>
    </row>
    <row r="259" spans="5:20" s="1363" customFormat="1">
      <c r="E259" s="1367"/>
      <c r="K259" s="1367"/>
      <c r="T259" s="1367"/>
    </row>
    <row r="260" spans="5:20" s="1363" customFormat="1">
      <c r="E260" s="1367"/>
      <c r="K260" s="1367"/>
      <c r="T260" s="1367"/>
    </row>
    <row r="261" spans="5:20" s="1363" customFormat="1">
      <c r="E261" s="1367"/>
      <c r="K261" s="1367"/>
      <c r="T261" s="1367"/>
    </row>
    <row r="262" spans="5:20" s="1363" customFormat="1">
      <c r="E262" s="1367"/>
      <c r="K262" s="1367"/>
      <c r="T262" s="1367"/>
    </row>
    <row r="263" spans="5:20" s="1363" customFormat="1">
      <c r="E263" s="1367"/>
      <c r="K263" s="1367"/>
      <c r="T263" s="1367"/>
    </row>
    <row r="264" spans="5:20" s="1363" customFormat="1">
      <c r="E264" s="1367"/>
      <c r="K264" s="1367"/>
      <c r="T264" s="1367"/>
    </row>
    <row r="265" spans="5:20" s="1363" customFormat="1">
      <c r="E265" s="1367"/>
      <c r="K265" s="1367"/>
      <c r="T265" s="1367"/>
    </row>
    <row r="266" spans="5:20" s="1363" customFormat="1">
      <c r="E266" s="1367"/>
      <c r="K266" s="1367"/>
      <c r="T266" s="1367"/>
    </row>
    <row r="267" spans="5:20" s="1363" customFormat="1">
      <c r="E267" s="1367"/>
      <c r="K267" s="1367"/>
      <c r="T267" s="1367"/>
    </row>
    <row r="268" spans="5:20" s="1363" customFormat="1">
      <c r="E268" s="1367"/>
      <c r="K268" s="1367"/>
      <c r="T268" s="1367"/>
    </row>
    <row r="269" spans="5:20" s="1363" customFormat="1">
      <c r="E269" s="1367"/>
      <c r="K269" s="1367"/>
      <c r="T269" s="1367"/>
    </row>
    <row r="270" spans="5:20" s="1363" customFormat="1">
      <c r="E270" s="1367"/>
      <c r="K270" s="1367"/>
      <c r="T270" s="1367"/>
    </row>
    <row r="271" spans="5:20" s="1363" customFormat="1">
      <c r="E271" s="1367"/>
      <c r="K271" s="1367"/>
      <c r="T271" s="1367"/>
    </row>
    <row r="272" spans="5:20" s="1363" customFormat="1">
      <c r="E272" s="1367"/>
      <c r="K272" s="1367"/>
      <c r="T272" s="1367"/>
    </row>
    <row r="273" spans="5:20" s="1363" customFormat="1">
      <c r="E273" s="1367"/>
      <c r="K273" s="1367"/>
      <c r="T273" s="1367"/>
    </row>
    <row r="274" spans="5:20" s="1363" customFormat="1">
      <c r="E274" s="1367"/>
      <c r="K274" s="1367"/>
      <c r="T274" s="1367"/>
    </row>
    <row r="275" spans="5:20" s="1363" customFormat="1">
      <c r="E275" s="1367"/>
      <c r="K275" s="1367"/>
      <c r="T275" s="1367"/>
    </row>
    <row r="276" spans="5:20" s="1363" customFormat="1">
      <c r="E276" s="1367"/>
      <c r="K276" s="1367"/>
      <c r="T276" s="1367"/>
    </row>
    <row r="277" spans="5:20" s="1363" customFormat="1">
      <c r="E277" s="1367"/>
      <c r="K277" s="1367"/>
      <c r="T277" s="1367"/>
    </row>
    <row r="278" spans="5:20" s="1363" customFormat="1">
      <c r="E278" s="1367"/>
      <c r="K278" s="1367"/>
      <c r="T278" s="1367"/>
    </row>
    <row r="279" spans="5:20" s="1363" customFormat="1">
      <c r="E279" s="1367"/>
      <c r="K279" s="1367"/>
      <c r="T279" s="1367"/>
    </row>
    <row r="280" spans="5:20" s="1363" customFormat="1">
      <c r="E280" s="1367"/>
      <c r="K280" s="1367"/>
      <c r="T280" s="1367"/>
    </row>
    <row r="281" spans="5:20" s="1363" customFormat="1">
      <c r="E281" s="1367"/>
      <c r="K281" s="1367"/>
      <c r="T281" s="1367"/>
    </row>
    <row r="282" spans="5:20" s="1363" customFormat="1">
      <c r="E282" s="1367"/>
      <c r="K282" s="1367"/>
      <c r="T282" s="1367"/>
    </row>
    <row r="283" spans="5:20" s="1363" customFormat="1">
      <c r="E283" s="1367"/>
      <c r="K283" s="1367"/>
      <c r="T283" s="1367"/>
    </row>
    <row r="284" spans="5:20" s="1363" customFormat="1">
      <c r="E284" s="1367"/>
      <c r="K284" s="1367"/>
      <c r="T284" s="1367"/>
    </row>
    <row r="285" spans="5:20" s="1363" customFormat="1">
      <c r="E285" s="1367"/>
      <c r="K285" s="1367"/>
      <c r="T285" s="1367"/>
    </row>
    <row r="286" spans="5:20" s="1363" customFormat="1">
      <c r="E286" s="1367"/>
      <c r="K286" s="1367"/>
      <c r="T286" s="1367"/>
    </row>
    <row r="287" spans="5:20" s="1363" customFormat="1">
      <c r="E287" s="1367"/>
      <c r="K287" s="1367"/>
      <c r="T287" s="1367"/>
    </row>
    <row r="288" spans="5:20" s="1363" customFormat="1">
      <c r="E288" s="1367"/>
      <c r="K288" s="1367"/>
      <c r="T288" s="1367"/>
    </row>
    <row r="289" spans="5:20" s="1363" customFormat="1">
      <c r="E289" s="1367"/>
      <c r="K289" s="1367"/>
      <c r="T289" s="1367"/>
    </row>
    <row r="290" spans="5:20" s="1363" customFormat="1">
      <c r="E290" s="1367"/>
      <c r="K290" s="1367"/>
      <c r="T290" s="1367"/>
    </row>
    <row r="291" spans="5:20" s="1363" customFormat="1">
      <c r="E291" s="1367"/>
      <c r="K291" s="1367"/>
      <c r="T291" s="1367"/>
    </row>
    <row r="292" spans="5:20" s="1363" customFormat="1">
      <c r="E292" s="1367"/>
      <c r="K292" s="1367"/>
      <c r="T292" s="1367"/>
    </row>
    <row r="293" spans="5:20" s="1363" customFormat="1">
      <c r="E293" s="1367"/>
      <c r="K293" s="1367"/>
      <c r="T293" s="1367"/>
    </row>
    <row r="294" spans="5:20" s="1363" customFormat="1">
      <c r="E294" s="1367"/>
      <c r="K294" s="1367"/>
      <c r="T294" s="1367"/>
    </row>
    <row r="295" spans="5:20" s="1363" customFormat="1">
      <c r="E295" s="1367"/>
      <c r="K295" s="1367"/>
      <c r="T295" s="1367"/>
    </row>
    <row r="296" spans="5:20" s="1363" customFormat="1">
      <c r="E296" s="1367"/>
      <c r="K296" s="1367"/>
      <c r="T296" s="1367"/>
    </row>
    <row r="297" spans="5:20" s="1363" customFormat="1">
      <c r="E297" s="1367"/>
      <c r="K297" s="1367"/>
      <c r="T297" s="1367"/>
    </row>
    <row r="298" spans="5:20" s="1363" customFormat="1">
      <c r="E298" s="1367"/>
      <c r="K298" s="1367"/>
      <c r="T298" s="1367"/>
    </row>
    <row r="299" spans="5:20" s="1363" customFormat="1">
      <c r="E299" s="1367"/>
      <c r="K299" s="1367"/>
      <c r="T299" s="1367"/>
    </row>
    <row r="300" spans="5:20" s="1363" customFormat="1">
      <c r="E300" s="1367"/>
      <c r="K300" s="1367"/>
      <c r="T300" s="1367"/>
    </row>
    <row r="301" spans="5:20" s="1363" customFormat="1">
      <c r="E301" s="1367"/>
      <c r="K301" s="1367"/>
      <c r="T301" s="1367"/>
    </row>
    <row r="302" spans="5:20" s="1363" customFormat="1">
      <c r="E302" s="1367"/>
      <c r="K302" s="1367"/>
      <c r="T302" s="1367"/>
    </row>
    <row r="303" spans="5:20" s="1363" customFormat="1">
      <c r="E303" s="1367"/>
      <c r="K303" s="1367"/>
      <c r="T303" s="1367"/>
    </row>
    <row r="304" spans="5:20" s="1363" customFormat="1">
      <c r="E304" s="1367"/>
      <c r="K304" s="1367"/>
      <c r="T304" s="1367"/>
    </row>
    <row r="305" spans="5:20" s="1363" customFormat="1">
      <c r="E305" s="1367"/>
      <c r="K305" s="1367"/>
      <c r="T305" s="1367"/>
    </row>
    <row r="306" spans="5:20" s="1363" customFormat="1">
      <c r="E306" s="1367"/>
      <c r="K306" s="1367"/>
      <c r="T306" s="1367"/>
    </row>
    <row r="307" spans="5:20" s="1363" customFormat="1">
      <c r="E307" s="1367"/>
      <c r="K307" s="1367"/>
      <c r="T307" s="1367"/>
    </row>
    <row r="308" spans="5:20" s="1363" customFormat="1">
      <c r="E308" s="1367"/>
      <c r="K308" s="1367"/>
      <c r="T308" s="1367"/>
    </row>
    <row r="309" spans="5:20" s="1363" customFormat="1">
      <c r="E309" s="1367"/>
      <c r="K309" s="1367"/>
      <c r="T309" s="1367"/>
    </row>
    <row r="310" spans="5:20" s="1363" customFormat="1">
      <c r="E310" s="1367"/>
      <c r="K310" s="1367"/>
      <c r="T310" s="1367"/>
    </row>
    <row r="311" spans="5:20" s="1363" customFormat="1">
      <c r="E311" s="1367"/>
      <c r="K311" s="1367"/>
      <c r="T311" s="1367"/>
    </row>
    <row r="312" spans="5:20" s="1363" customFormat="1">
      <c r="E312" s="1367"/>
      <c r="K312" s="1367"/>
      <c r="T312" s="1367"/>
    </row>
    <row r="313" spans="5:20" s="1363" customFormat="1">
      <c r="E313" s="1367"/>
      <c r="K313" s="1367"/>
      <c r="T313" s="1367"/>
    </row>
    <row r="314" spans="5:20" s="1363" customFormat="1">
      <c r="E314" s="1367"/>
      <c r="K314" s="1367"/>
      <c r="T314" s="1367"/>
    </row>
    <row r="315" spans="5:20" s="1363" customFormat="1">
      <c r="E315" s="1367"/>
      <c r="K315" s="1367"/>
      <c r="T315" s="1367"/>
    </row>
    <row r="316" spans="5:20" s="1363" customFormat="1">
      <c r="E316" s="1367"/>
      <c r="K316" s="1367"/>
      <c r="T316" s="1367"/>
    </row>
    <row r="317" spans="5:20" s="1363" customFormat="1">
      <c r="E317" s="1367"/>
      <c r="K317" s="1367"/>
      <c r="T317" s="1367"/>
    </row>
    <row r="318" spans="5:20" s="1363" customFormat="1">
      <c r="E318" s="1367"/>
      <c r="K318" s="1367"/>
      <c r="T318" s="1367"/>
    </row>
    <row r="319" spans="5:20" s="1363" customFormat="1">
      <c r="E319" s="1367"/>
      <c r="K319" s="1367"/>
      <c r="T319" s="1367"/>
    </row>
    <row r="320" spans="5:20" s="1363" customFormat="1">
      <c r="E320" s="1367"/>
      <c r="K320" s="1367"/>
      <c r="T320" s="1367"/>
    </row>
    <row r="321" spans="5:20" s="1363" customFormat="1">
      <c r="E321" s="1367"/>
      <c r="K321" s="1367"/>
      <c r="T321" s="1367"/>
    </row>
    <row r="322" spans="5:20" s="1363" customFormat="1">
      <c r="E322" s="1367"/>
      <c r="K322" s="1367"/>
      <c r="T322" s="1367"/>
    </row>
    <row r="323" spans="5:20" s="1363" customFormat="1">
      <c r="E323" s="1367"/>
      <c r="K323" s="1367"/>
      <c r="T323" s="1367"/>
    </row>
    <row r="324" spans="5:20" s="1363" customFormat="1">
      <c r="E324" s="1367"/>
      <c r="K324" s="1367"/>
      <c r="T324" s="1367"/>
    </row>
    <row r="325" spans="5:20" s="1363" customFormat="1">
      <c r="E325" s="1367"/>
      <c r="K325" s="1367"/>
      <c r="T325" s="1367"/>
    </row>
    <row r="326" spans="5:20" s="1363" customFormat="1">
      <c r="E326" s="1367"/>
      <c r="K326" s="1367"/>
      <c r="T326" s="1367"/>
    </row>
    <row r="327" spans="5:20" s="1363" customFormat="1">
      <c r="E327" s="1367"/>
      <c r="K327" s="1367"/>
      <c r="T327" s="1367"/>
    </row>
    <row r="328" spans="5:20" s="1363" customFormat="1">
      <c r="E328" s="1367"/>
      <c r="K328" s="1367"/>
      <c r="T328" s="1367"/>
    </row>
    <row r="329" spans="5:20" s="1363" customFormat="1">
      <c r="E329" s="1367"/>
      <c r="K329" s="1367"/>
      <c r="T329" s="1367"/>
    </row>
    <row r="330" spans="5:20" s="1363" customFormat="1">
      <c r="E330" s="1367"/>
      <c r="K330" s="1367"/>
      <c r="T330" s="1367"/>
    </row>
    <row r="331" spans="5:20" s="1363" customFormat="1">
      <c r="E331" s="1367"/>
      <c r="K331" s="1367"/>
      <c r="T331" s="1367"/>
    </row>
    <row r="332" spans="5:20" s="1363" customFormat="1">
      <c r="E332" s="1367"/>
      <c r="K332" s="1367"/>
      <c r="T332" s="1367"/>
    </row>
    <row r="333" spans="5:20" s="1363" customFormat="1">
      <c r="E333" s="1367"/>
      <c r="K333" s="1367"/>
      <c r="T333" s="1367"/>
    </row>
    <row r="334" spans="5:20" s="1363" customFormat="1">
      <c r="E334" s="1367"/>
      <c r="K334" s="1367"/>
      <c r="T334" s="1367"/>
    </row>
    <row r="335" spans="5:20" s="1363" customFormat="1">
      <c r="E335" s="1367"/>
      <c r="K335" s="1367"/>
      <c r="T335" s="1367"/>
    </row>
    <row r="336" spans="5:20" s="1363" customFormat="1">
      <c r="E336" s="1367"/>
      <c r="K336" s="1367"/>
      <c r="T336" s="1367"/>
    </row>
    <row r="337" spans="5:20" s="1363" customFormat="1">
      <c r="E337" s="1367"/>
      <c r="K337" s="1367"/>
      <c r="T337" s="1367"/>
    </row>
    <row r="338" spans="5:20" s="1363" customFormat="1">
      <c r="E338" s="1367"/>
      <c r="K338" s="1367"/>
      <c r="T338" s="1367"/>
    </row>
    <row r="339" spans="5:20" s="1363" customFormat="1">
      <c r="E339" s="1367"/>
      <c r="K339" s="1367"/>
      <c r="T339" s="1367"/>
    </row>
    <row r="340" spans="5:20" s="1363" customFormat="1">
      <c r="E340" s="1367"/>
      <c r="K340" s="1367"/>
      <c r="T340" s="1367"/>
    </row>
    <row r="341" spans="5:20" s="1363" customFormat="1">
      <c r="E341" s="1367"/>
      <c r="K341" s="1367"/>
      <c r="T341" s="1367"/>
    </row>
    <row r="342" spans="5:20" s="1363" customFormat="1">
      <c r="E342" s="1367"/>
      <c r="K342" s="1367"/>
      <c r="T342" s="1367"/>
    </row>
    <row r="343" spans="5:20" s="1363" customFormat="1">
      <c r="E343" s="1367"/>
      <c r="K343" s="1367"/>
      <c r="T343" s="1367"/>
    </row>
    <row r="344" spans="5:20" s="1363" customFormat="1">
      <c r="E344" s="1367"/>
      <c r="K344" s="1367"/>
      <c r="T344" s="1367"/>
    </row>
    <row r="345" spans="5:20" s="1363" customFormat="1">
      <c r="E345" s="1367"/>
      <c r="K345" s="1367"/>
      <c r="T345" s="1367"/>
    </row>
    <row r="346" spans="5:20" s="1363" customFormat="1">
      <c r="E346" s="1367"/>
      <c r="K346" s="1367"/>
      <c r="T346" s="1367"/>
    </row>
    <row r="347" spans="5:20" s="1363" customFormat="1">
      <c r="E347" s="1367"/>
      <c r="K347" s="1367"/>
      <c r="T347" s="1367"/>
    </row>
    <row r="348" spans="5:20" s="1363" customFormat="1">
      <c r="E348" s="1367"/>
      <c r="K348" s="1367"/>
      <c r="T348" s="1367"/>
    </row>
    <row r="349" spans="5:20" s="1363" customFormat="1">
      <c r="E349" s="1367"/>
      <c r="K349" s="1367"/>
      <c r="T349" s="1367"/>
    </row>
    <row r="350" spans="5:20" s="1363" customFormat="1">
      <c r="E350" s="1367"/>
      <c r="K350" s="1367"/>
      <c r="T350" s="1367"/>
    </row>
    <row r="351" spans="5:20" s="1363" customFormat="1">
      <c r="E351" s="1367"/>
      <c r="K351" s="1367"/>
      <c r="T351" s="1367"/>
    </row>
    <row r="352" spans="5:20" s="1363" customFormat="1">
      <c r="E352" s="1367"/>
      <c r="K352" s="1367"/>
      <c r="T352" s="1367"/>
    </row>
    <row r="353" spans="5:20" s="1363" customFormat="1">
      <c r="E353" s="1367"/>
      <c r="K353" s="1367"/>
      <c r="T353" s="1367"/>
    </row>
    <row r="354" spans="5:20" s="1363" customFormat="1">
      <c r="E354" s="1367"/>
      <c r="K354" s="1367"/>
      <c r="T354" s="1367"/>
    </row>
    <row r="355" spans="5:20" s="1363" customFormat="1">
      <c r="E355" s="1367"/>
      <c r="K355" s="1367"/>
      <c r="T355" s="1367"/>
    </row>
    <row r="356" spans="5:20" s="1363" customFormat="1">
      <c r="E356" s="1367"/>
      <c r="K356" s="1367"/>
      <c r="T356" s="1367"/>
    </row>
    <row r="357" spans="5:20" s="1363" customFormat="1">
      <c r="E357" s="1367"/>
      <c r="K357" s="1367"/>
      <c r="T357" s="1367"/>
    </row>
    <row r="358" spans="5:20" s="1363" customFormat="1">
      <c r="E358" s="1367"/>
      <c r="K358" s="1367"/>
      <c r="T358" s="1367"/>
    </row>
    <row r="359" spans="5:20" s="1363" customFormat="1">
      <c r="E359" s="1367"/>
      <c r="K359" s="1367"/>
      <c r="T359" s="1367"/>
    </row>
    <row r="360" spans="5:20" s="1363" customFormat="1">
      <c r="E360" s="1367"/>
      <c r="K360" s="1367"/>
      <c r="T360" s="1367"/>
    </row>
    <row r="361" spans="5:20" s="1363" customFormat="1">
      <c r="E361" s="1367"/>
      <c r="K361" s="1367"/>
      <c r="T361" s="1367"/>
    </row>
    <row r="362" spans="5:20" s="1363" customFormat="1">
      <c r="E362" s="1367"/>
      <c r="K362" s="1367"/>
      <c r="T362" s="1367"/>
    </row>
    <row r="363" spans="5:20" s="1363" customFormat="1">
      <c r="E363" s="1367"/>
      <c r="K363" s="1367"/>
      <c r="T363" s="1367"/>
    </row>
    <row r="364" spans="5:20" s="1363" customFormat="1">
      <c r="E364" s="1367"/>
      <c r="K364" s="1367"/>
      <c r="T364" s="1367"/>
    </row>
    <row r="365" spans="5:20" s="1363" customFormat="1">
      <c r="E365" s="1367"/>
      <c r="K365" s="1367"/>
      <c r="T365" s="1367"/>
    </row>
    <row r="366" spans="5:20" s="1363" customFormat="1">
      <c r="E366" s="1367"/>
      <c r="K366" s="1367"/>
      <c r="T366" s="1367"/>
    </row>
    <row r="367" spans="5:20" s="1363" customFormat="1">
      <c r="E367" s="1367"/>
      <c r="K367" s="1367"/>
      <c r="T367" s="1367"/>
    </row>
    <row r="368" spans="5:20" s="1363" customFormat="1">
      <c r="E368" s="1367"/>
      <c r="K368" s="1367"/>
      <c r="T368" s="1367"/>
    </row>
    <row r="369" spans="5:20" s="1363" customFormat="1">
      <c r="E369" s="1367"/>
      <c r="K369" s="1367"/>
      <c r="T369" s="1367"/>
    </row>
    <row r="370" spans="5:20" s="1363" customFormat="1">
      <c r="E370" s="1367"/>
      <c r="K370" s="1367"/>
      <c r="T370" s="1367"/>
    </row>
    <row r="371" spans="5:20" s="1363" customFormat="1">
      <c r="E371" s="1367"/>
      <c r="K371" s="1367"/>
      <c r="T371" s="1367"/>
    </row>
    <row r="372" spans="5:20" s="1363" customFormat="1">
      <c r="E372" s="1367"/>
      <c r="K372" s="1367"/>
      <c r="T372" s="1367"/>
    </row>
    <row r="373" spans="5:20" s="1363" customFormat="1">
      <c r="E373" s="1367"/>
      <c r="K373" s="1367"/>
      <c r="T373" s="1367"/>
    </row>
    <row r="374" spans="5:20" s="1363" customFormat="1">
      <c r="E374" s="1367"/>
      <c r="K374" s="1367"/>
      <c r="T374" s="1367"/>
    </row>
    <row r="375" spans="5:20" s="1363" customFormat="1">
      <c r="E375" s="1367"/>
      <c r="K375" s="1367"/>
      <c r="T375" s="1367"/>
    </row>
    <row r="376" spans="5:20" s="1363" customFormat="1">
      <c r="E376" s="1367"/>
      <c r="K376" s="1367"/>
      <c r="T376" s="1367"/>
    </row>
    <row r="377" spans="5:20" s="1363" customFormat="1">
      <c r="E377" s="1367"/>
      <c r="K377" s="1367"/>
      <c r="T377" s="1367"/>
    </row>
    <row r="378" spans="5:20" s="1363" customFormat="1">
      <c r="E378" s="1367"/>
      <c r="K378" s="1367"/>
      <c r="T378" s="1367"/>
    </row>
    <row r="379" spans="5:20" s="1363" customFormat="1">
      <c r="E379" s="1367"/>
      <c r="K379" s="1367"/>
      <c r="T379" s="1367"/>
    </row>
    <row r="380" spans="5:20" s="1363" customFormat="1">
      <c r="E380" s="1367"/>
      <c r="K380" s="1367"/>
      <c r="T380" s="1367"/>
    </row>
    <row r="381" spans="5:20" s="1363" customFormat="1">
      <c r="E381" s="1367"/>
      <c r="K381" s="1367"/>
      <c r="T381" s="1367"/>
    </row>
    <row r="382" spans="5:20" s="1363" customFormat="1">
      <c r="E382" s="1367"/>
      <c r="K382" s="1367"/>
      <c r="T382" s="1367"/>
    </row>
    <row r="383" spans="5:20" s="1363" customFormat="1">
      <c r="E383" s="1367"/>
      <c r="K383" s="1367"/>
      <c r="T383" s="1367"/>
    </row>
    <row r="384" spans="5:20" s="1363" customFormat="1">
      <c r="E384" s="1367"/>
      <c r="K384" s="1367"/>
      <c r="T384" s="1367"/>
    </row>
    <row r="385" spans="5:20" s="1363" customFormat="1">
      <c r="E385" s="1367"/>
      <c r="K385" s="1367"/>
      <c r="T385" s="1367"/>
    </row>
    <row r="386" spans="5:20" s="1363" customFormat="1">
      <c r="E386" s="1367"/>
      <c r="K386" s="1367"/>
      <c r="T386" s="1367"/>
    </row>
    <row r="387" spans="5:20" s="1363" customFormat="1">
      <c r="E387" s="1367"/>
      <c r="K387" s="1367"/>
      <c r="T387" s="1367"/>
    </row>
    <row r="388" spans="5:20" s="1363" customFormat="1">
      <c r="E388" s="1367"/>
      <c r="K388" s="1367"/>
      <c r="T388" s="1367"/>
    </row>
    <row r="389" spans="5:20" s="1363" customFormat="1">
      <c r="E389" s="1367"/>
      <c r="K389" s="1367"/>
      <c r="T389" s="1367"/>
    </row>
    <row r="390" spans="5:20" s="1363" customFormat="1">
      <c r="E390" s="1367"/>
      <c r="K390" s="1367"/>
      <c r="T390" s="1367"/>
    </row>
    <row r="391" spans="5:20" s="1363" customFormat="1">
      <c r="E391" s="1367"/>
      <c r="K391" s="1367"/>
      <c r="T391" s="1367"/>
    </row>
    <row r="392" spans="5:20" s="1363" customFormat="1">
      <c r="E392" s="1367"/>
      <c r="K392" s="1367"/>
      <c r="T392" s="1367"/>
    </row>
    <row r="393" spans="5:20" s="1363" customFormat="1">
      <c r="E393" s="1367"/>
      <c r="K393" s="1367"/>
      <c r="T393" s="1367"/>
    </row>
    <row r="394" spans="5:20" s="1363" customFormat="1">
      <c r="E394" s="1367"/>
      <c r="K394" s="1367"/>
      <c r="T394" s="1367"/>
    </row>
    <row r="395" spans="5:20" s="1363" customFormat="1">
      <c r="E395" s="1367"/>
      <c r="K395" s="1367"/>
      <c r="T395" s="1367"/>
    </row>
    <row r="396" spans="5:20" s="1363" customFormat="1">
      <c r="E396" s="1367"/>
      <c r="K396" s="1367"/>
      <c r="T396" s="1367"/>
    </row>
    <row r="397" spans="5:20" s="1363" customFormat="1">
      <c r="E397" s="1367"/>
      <c r="K397" s="1367"/>
      <c r="T397" s="1367"/>
    </row>
    <row r="398" spans="5:20" s="1363" customFormat="1">
      <c r="E398" s="1367"/>
      <c r="K398" s="1367"/>
      <c r="T398" s="1367"/>
    </row>
    <row r="399" spans="5:20" s="1363" customFormat="1">
      <c r="E399" s="1367"/>
      <c r="K399" s="1367"/>
      <c r="T399" s="1367"/>
    </row>
    <row r="400" spans="5:20" s="1363" customFormat="1">
      <c r="E400" s="1367"/>
      <c r="K400" s="1367"/>
      <c r="T400" s="1367"/>
    </row>
    <row r="401" spans="5:20" s="1363" customFormat="1">
      <c r="E401" s="1367"/>
      <c r="K401" s="1367"/>
      <c r="T401" s="1367"/>
    </row>
    <row r="402" spans="5:20" s="1363" customFormat="1">
      <c r="E402" s="1367"/>
      <c r="K402" s="1367"/>
      <c r="T402" s="1367"/>
    </row>
    <row r="403" spans="5:20" s="1363" customFormat="1">
      <c r="E403" s="1367"/>
      <c r="K403" s="1367"/>
      <c r="T403" s="1367"/>
    </row>
    <row r="404" spans="5:20" s="1363" customFormat="1">
      <c r="E404" s="1367"/>
      <c r="K404" s="1367"/>
      <c r="T404" s="1367"/>
    </row>
    <row r="405" spans="5:20" s="1363" customFormat="1">
      <c r="E405" s="1367"/>
      <c r="K405" s="1367"/>
      <c r="T405" s="1367"/>
    </row>
    <row r="406" spans="5:20" s="1363" customFormat="1">
      <c r="E406" s="1367"/>
      <c r="K406" s="1367"/>
      <c r="T406" s="1367"/>
    </row>
    <row r="407" spans="5:20" s="1363" customFormat="1">
      <c r="E407" s="1367"/>
      <c r="K407" s="1367"/>
      <c r="T407" s="1367"/>
    </row>
    <row r="408" spans="5:20" s="1363" customFormat="1">
      <c r="E408" s="1367"/>
      <c r="K408" s="1367"/>
      <c r="T408" s="1367"/>
    </row>
    <row r="409" spans="5:20" s="1363" customFormat="1">
      <c r="E409" s="1367"/>
      <c r="K409" s="1367"/>
      <c r="T409" s="1367"/>
    </row>
    <row r="410" spans="5:20" s="1363" customFormat="1">
      <c r="E410" s="1367"/>
      <c r="K410" s="1367"/>
      <c r="T410" s="1367"/>
    </row>
    <row r="411" spans="5:20" s="1363" customFormat="1">
      <c r="E411" s="1367"/>
      <c r="K411" s="1367"/>
      <c r="T411" s="1367"/>
    </row>
    <row r="412" spans="5:20" s="1363" customFormat="1">
      <c r="E412" s="1367"/>
      <c r="K412" s="1367"/>
      <c r="T412" s="1367"/>
    </row>
    <row r="413" spans="5:20" s="1363" customFormat="1">
      <c r="E413" s="1367"/>
      <c r="K413" s="1367"/>
      <c r="T413" s="1367"/>
    </row>
    <row r="414" spans="5:20" s="1363" customFormat="1">
      <c r="E414" s="1367"/>
      <c r="K414" s="1367"/>
      <c r="T414" s="1367"/>
    </row>
    <row r="415" spans="5:20" s="1363" customFormat="1">
      <c r="E415" s="1367"/>
      <c r="K415" s="1367"/>
      <c r="T415" s="1367"/>
    </row>
    <row r="416" spans="5:20" s="1363" customFormat="1">
      <c r="E416" s="1367"/>
      <c r="K416" s="1367"/>
      <c r="T416" s="1367"/>
    </row>
    <row r="417" spans="5:20" s="1363" customFormat="1">
      <c r="E417" s="1367"/>
      <c r="K417" s="1367"/>
      <c r="T417" s="1367"/>
    </row>
    <row r="418" spans="5:20" s="1363" customFormat="1">
      <c r="E418" s="1367"/>
      <c r="K418" s="1367"/>
      <c r="T418" s="1367"/>
    </row>
    <row r="419" spans="5:20" s="1363" customFormat="1">
      <c r="E419" s="1367"/>
      <c r="K419" s="1367"/>
      <c r="T419" s="1367"/>
    </row>
    <row r="420" spans="5:20" s="1363" customFormat="1">
      <c r="E420" s="1367"/>
      <c r="K420" s="1367"/>
      <c r="T420" s="1367"/>
    </row>
    <row r="421" spans="5:20" s="1363" customFormat="1">
      <c r="E421" s="1367"/>
      <c r="K421" s="1367"/>
      <c r="T421" s="1367"/>
    </row>
    <row r="422" spans="5:20" s="1363" customFormat="1">
      <c r="E422" s="1367"/>
      <c r="K422" s="1367"/>
      <c r="T422" s="1367"/>
    </row>
    <row r="423" spans="5:20" s="1363" customFormat="1">
      <c r="E423" s="1367"/>
      <c r="K423" s="1367"/>
      <c r="T423" s="1367"/>
    </row>
    <row r="424" spans="5:20" s="1363" customFormat="1">
      <c r="E424" s="1367"/>
      <c r="K424" s="1367"/>
      <c r="T424" s="1367"/>
    </row>
    <row r="425" spans="5:20" s="1363" customFormat="1">
      <c r="E425" s="1367"/>
      <c r="K425" s="1367"/>
      <c r="T425" s="1367"/>
    </row>
    <row r="426" spans="5:20" s="1363" customFormat="1">
      <c r="E426" s="1367"/>
      <c r="K426" s="1367"/>
      <c r="T426" s="1367"/>
    </row>
    <row r="427" spans="5:20" s="1363" customFormat="1">
      <c r="E427" s="1367"/>
      <c r="K427" s="1367"/>
      <c r="T427" s="1367"/>
    </row>
    <row r="428" spans="5:20" s="1363" customFormat="1">
      <c r="E428" s="1367"/>
      <c r="K428" s="1367"/>
      <c r="T428" s="1367"/>
    </row>
    <row r="429" spans="5:20" s="1363" customFormat="1">
      <c r="E429" s="1367"/>
      <c r="K429" s="1367"/>
      <c r="T429" s="1367"/>
    </row>
    <row r="430" spans="5:20" s="1363" customFormat="1">
      <c r="E430" s="1367"/>
      <c r="K430" s="1367"/>
      <c r="T430" s="1367"/>
    </row>
    <row r="431" spans="5:20" s="1363" customFormat="1">
      <c r="E431" s="1367"/>
      <c r="K431" s="1367"/>
      <c r="T431" s="1367"/>
    </row>
    <row r="432" spans="5:20" s="1363" customFormat="1">
      <c r="E432" s="1367"/>
      <c r="K432" s="1367"/>
      <c r="T432" s="1367"/>
    </row>
    <row r="433" spans="5:20" s="1363" customFormat="1">
      <c r="E433" s="1367"/>
      <c r="K433" s="1367"/>
      <c r="T433" s="1367"/>
    </row>
    <row r="434" spans="5:20" s="1363" customFormat="1">
      <c r="E434" s="1367"/>
      <c r="K434" s="1367"/>
      <c r="T434" s="1367"/>
    </row>
    <row r="435" spans="5:20" s="1363" customFormat="1">
      <c r="E435" s="1367"/>
      <c r="K435" s="1367"/>
      <c r="T435" s="1367"/>
    </row>
    <row r="436" spans="5:20" s="1363" customFormat="1">
      <c r="E436" s="1367"/>
      <c r="K436" s="1367"/>
      <c r="T436" s="1367"/>
    </row>
    <row r="437" spans="5:20" s="1363" customFormat="1">
      <c r="E437" s="1367"/>
      <c r="K437" s="1367"/>
      <c r="T437" s="1367"/>
    </row>
    <row r="438" spans="5:20" s="1363" customFormat="1">
      <c r="E438" s="1367"/>
      <c r="K438" s="1367"/>
      <c r="T438" s="1367"/>
    </row>
    <row r="439" spans="5:20" s="1363" customFormat="1">
      <c r="E439" s="1367"/>
      <c r="K439" s="1367"/>
      <c r="T439" s="1367"/>
    </row>
    <row r="440" spans="5:20" s="1363" customFormat="1">
      <c r="E440" s="1367"/>
      <c r="K440" s="1367"/>
      <c r="T440" s="1367"/>
    </row>
    <row r="441" spans="5:20" s="1363" customFormat="1">
      <c r="E441" s="1367"/>
      <c r="K441" s="1367"/>
      <c r="T441" s="1367"/>
    </row>
    <row r="442" spans="5:20" s="1363" customFormat="1">
      <c r="E442" s="1367"/>
      <c r="K442" s="1367"/>
      <c r="T442" s="1367"/>
    </row>
    <row r="443" spans="5:20" s="1363" customFormat="1">
      <c r="E443" s="1367"/>
      <c r="K443" s="1367"/>
      <c r="T443" s="1367"/>
    </row>
    <row r="444" spans="5:20" s="1363" customFormat="1">
      <c r="E444" s="1367"/>
      <c r="K444" s="1367"/>
      <c r="T444" s="1367"/>
    </row>
    <row r="445" spans="5:20" s="1363" customFormat="1">
      <c r="E445" s="1367"/>
      <c r="K445" s="1367"/>
      <c r="T445" s="1367"/>
    </row>
    <row r="446" spans="5:20" s="1363" customFormat="1">
      <c r="E446" s="1367"/>
      <c r="K446" s="1367"/>
      <c r="T446" s="1367"/>
    </row>
    <row r="447" spans="5:20" s="1363" customFormat="1">
      <c r="E447" s="1367"/>
      <c r="K447" s="1367"/>
      <c r="T447" s="1367"/>
    </row>
    <row r="448" spans="5:20" s="1363" customFormat="1">
      <c r="E448" s="1367"/>
      <c r="K448" s="1367"/>
      <c r="T448" s="1367"/>
    </row>
    <row r="449" spans="5:20" s="1363" customFormat="1">
      <c r="E449" s="1367"/>
      <c r="K449" s="1367"/>
      <c r="T449" s="1367"/>
    </row>
    <row r="450" spans="5:20" s="1363" customFormat="1">
      <c r="E450" s="1367"/>
      <c r="K450" s="1367"/>
      <c r="T450" s="1367"/>
    </row>
    <row r="451" spans="5:20" s="1363" customFormat="1">
      <c r="E451" s="1367"/>
      <c r="K451" s="1367"/>
      <c r="T451" s="1367"/>
    </row>
    <row r="452" spans="5:20" s="1363" customFormat="1">
      <c r="E452" s="1367"/>
      <c r="K452" s="1367"/>
      <c r="T452" s="1367"/>
    </row>
    <row r="453" spans="5:20" s="1363" customFormat="1">
      <c r="E453" s="1367"/>
      <c r="K453" s="1367"/>
      <c r="T453" s="1367"/>
    </row>
    <row r="454" spans="5:20" s="1363" customFormat="1">
      <c r="E454" s="1367"/>
      <c r="K454" s="1367"/>
      <c r="T454" s="1367"/>
    </row>
    <row r="455" spans="5:20" s="1363" customFormat="1">
      <c r="E455" s="1367"/>
      <c r="K455" s="1367"/>
      <c r="T455" s="1367"/>
    </row>
    <row r="456" spans="5:20" s="1363" customFormat="1">
      <c r="E456" s="1367"/>
      <c r="K456" s="1367"/>
      <c r="T456" s="1367"/>
    </row>
    <row r="457" spans="5:20" s="1363" customFormat="1">
      <c r="E457" s="1367"/>
      <c r="K457" s="1367"/>
      <c r="T457" s="1367"/>
    </row>
    <row r="458" spans="5:20" s="1363" customFormat="1">
      <c r="E458" s="1367"/>
      <c r="K458" s="1367"/>
      <c r="T458" s="1367"/>
    </row>
    <row r="459" spans="5:20" s="1363" customFormat="1">
      <c r="E459" s="1367"/>
      <c r="K459" s="1367"/>
      <c r="T459" s="1367"/>
    </row>
    <row r="460" spans="5:20" s="1363" customFormat="1">
      <c r="E460" s="1367"/>
      <c r="K460" s="1367"/>
      <c r="T460" s="1367"/>
    </row>
    <row r="461" spans="5:20" s="1363" customFormat="1">
      <c r="E461" s="1367"/>
      <c r="K461" s="1367"/>
      <c r="T461" s="1367"/>
    </row>
    <row r="462" spans="5:20" s="1363" customFormat="1">
      <c r="E462" s="1367"/>
      <c r="K462" s="1367"/>
      <c r="T462" s="1367"/>
    </row>
    <row r="463" spans="5:20" s="1363" customFormat="1">
      <c r="E463" s="1367"/>
      <c r="K463" s="1367"/>
      <c r="T463" s="1367"/>
    </row>
    <row r="464" spans="5:20" s="1363" customFormat="1">
      <c r="E464" s="1367"/>
      <c r="K464" s="1367"/>
      <c r="T464" s="1367"/>
    </row>
    <row r="465" spans="5:20" s="1363" customFormat="1">
      <c r="E465" s="1367"/>
      <c r="K465" s="1367"/>
      <c r="T465" s="1367"/>
    </row>
    <row r="466" spans="5:20" s="1363" customFormat="1">
      <c r="E466" s="1367"/>
      <c r="K466" s="1367"/>
      <c r="T466" s="1367"/>
    </row>
    <row r="467" spans="5:20" s="1363" customFormat="1">
      <c r="E467" s="1367"/>
      <c r="K467" s="1367"/>
      <c r="T467" s="1367"/>
    </row>
    <row r="468" spans="5:20" s="1363" customFormat="1">
      <c r="E468" s="1367"/>
      <c r="K468" s="1367"/>
      <c r="T468" s="1367"/>
    </row>
    <row r="469" spans="5:20" s="1363" customFormat="1">
      <c r="E469" s="1367"/>
      <c r="K469" s="1367"/>
      <c r="T469" s="1367"/>
    </row>
    <row r="470" spans="5:20" s="1363" customFormat="1">
      <c r="E470" s="1367"/>
      <c r="K470" s="1367"/>
      <c r="T470" s="1367"/>
    </row>
    <row r="471" spans="5:20" s="1363" customFormat="1">
      <c r="E471" s="1367"/>
      <c r="K471" s="1367"/>
      <c r="T471" s="1367"/>
    </row>
    <row r="472" spans="5:20" s="1363" customFormat="1">
      <c r="E472" s="1367"/>
      <c r="K472" s="1367"/>
      <c r="T472" s="1367"/>
    </row>
    <row r="473" spans="5:20" s="1363" customFormat="1">
      <c r="E473" s="1367"/>
      <c r="K473" s="1367"/>
      <c r="T473" s="1367"/>
    </row>
    <row r="474" spans="5:20" s="1363" customFormat="1">
      <c r="E474" s="1367"/>
      <c r="K474" s="1367"/>
      <c r="T474" s="1367"/>
    </row>
    <row r="475" spans="5:20" s="1363" customFormat="1">
      <c r="E475" s="1367"/>
      <c r="K475" s="1367"/>
      <c r="T475" s="1367"/>
    </row>
    <row r="476" spans="5:20" s="1363" customFormat="1">
      <c r="E476" s="1367"/>
      <c r="K476" s="1367"/>
      <c r="T476" s="1367"/>
    </row>
    <row r="477" spans="5:20" s="1363" customFormat="1">
      <c r="E477" s="1367"/>
      <c r="K477" s="1367"/>
      <c r="T477" s="1367"/>
    </row>
    <row r="478" spans="5:20" s="1363" customFormat="1">
      <c r="E478" s="1367"/>
      <c r="K478" s="1367"/>
      <c r="T478" s="1367"/>
    </row>
    <row r="479" spans="5:20" s="1363" customFormat="1">
      <c r="E479" s="1367"/>
      <c r="K479" s="1367"/>
      <c r="T479" s="1367"/>
    </row>
    <row r="480" spans="5:20" s="1363" customFormat="1">
      <c r="E480" s="1367"/>
      <c r="K480" s="1367"/>
      <c r="T480" s="1367"/>
    </row>
    <row r="481" spans="5:20" s="1363" customFormat="1">
      <c r="E481" s="1367"/>
      <c r="K481" s="1367"/>
      <c r="T481" s="1367"/>
    </row>
    <row r="482" spans="5:20" s="1363" customFormat="1">
      <c r="E482" s="1367"/>
      <c r="K482" s="1367"/>
      <c r="T482" s="1367"/>
    </row>
    <row r="483" spans="5:20" s="1363" customFormat="1">
      <c r="E483" s="1367"/>
      <c r="K483" s="1367"/>
      <c r="T483" s="1367"/>
    </row>
    <row r="484" spans="5:20" s="1363" customFormat="1">
      <c r="E484" s="1367"/>
      <c r="K484" s="1367"/>
      <c r="T484" s="1367"/>
    </row>
    <row r="485" spans="5:20" s="1363" customFormat="1">
      <c r="E485" s="1367"/>
      <c r="K485" s="1367"/>
      <c r="T485" s="1367"/>
    </row>
    <row r="486" spans="5:20" s="1363" customFormat="1">
      <c r="E486" s="1367"/>
      <c r="K486" s="1367"/>
      <c r="T486" s="1367"/>
    </row>
    <row r="487" spans="5:20" s="1363" customFormat="1">
      <c r="E487" s="1367"/>
      <c r="K487" s="1367"/>
      <c r="T487" s="1367"/>
    </row>
    <row r="488" spans="5:20" s="1363" customFormat="1">
      <c r="E488" s="1367"/>
      <c r="K488" s="1367"/>
      <c r="T488" s="1367"/>
    </row>
    <row r="489" spans="5:20" s="1363" customFormat="1">
      <c r="E489" s="1367"/>
      <c r="K489" s="1367"/>
      <c r="T489" s="1367"/>
    </row>
    <row r="490" spans="5:20" s="1363" customFormat="1">
      <c r="E490" s="1367"/>
      <c r="K490" s="1367"/>
      <c r="T490" s="1367"/>
    </row>
    <row r="491" spans="5:20" s="1363" customFormat="1">
      <c r="E491" s="1367"/>
      <c r="K491" s="1367"/>
      <c r="T491" s="1367"/>
    </row>
    <row r="492" spans="5:20" s="1363" customFormat="1">
      <c r="E492" s="1367"/>
      <c r="K492" s="1367"/>
      <c r="T492" s="1367"/>
    </row>
    <row r="493" spans="5:20" s="1363" customFormat="1">
      <c r="E493" s="1367"/>
      <c r="K493" s="1367"/>
      <c r="T493" s="1367"/>
    </row>
    <row r="494" spans="5:20" s="1363" customFormat="1">
      <c r="E494" s="1367"/>
      <c r="K494" s="1367"/>
      <c r="T494" s="1367"/>
    </row>
    <row r="495" spans="5:20" s="1363" customFormat="1">
      <c r="E495" s="1367"/>
      <c r="K495" s="1367"/>
      <c r="T495" s="1367"/>
    </row>
    <row r="496" spans="5:20" s="1363" customFormat="1">
      <c r="E496" s="1367"/>
      <c r="K496" s="1367"/>
      <c r="T496" s="1367"/>
    </row>
    <row r="497" spans="5:20" s="1363" customFormat="1">
      <c r="E497" s="1367"/>
      <c r="K497" s="1367"/>
      <c r="T497" s="1367"/>
    </row>
    <row r="498" spans="5:20" s="1363" customFormat="1">
      <c r="E498" s="1367"/>
      <c r="K498" s="1367"/>
      <c r="T498" s="1367"/>
    </row>
    <row r="499" spans="5:20" s="1363" customFormat="1">
      <c r="E499" s="1367"/>
      <c r="K499" s="1367"/>
      <c r="T499" s="1367"/>
    </row>
    <row r="500" spans="5:20" s="1363" customFormat="1">
      <c r="E500" s="1367"/>
      <c r="K500" s="1367"/>
      <c r="T500" s="1367"/>
    </row>
    <row r="501" spans="5:20" s="1363" customFormat="1">
      <c r="E501" s="1367"/>
      <c r="K501" s="1367"/>
      <c r="T501" s="1367"/>
    </row>
    <row r="502" spans="5:20" s="1363" customFormat="1">
      <c r="E502" s="1367"/>
      <c r="K502" s="1367"/>
      <c r="T502" s="1367"/>
    </row>
    <row r="503" spans="5:20" s="1363" customFormat="1">
      <c r="E503" s="1367"/>
      <c r="K503" s="1367"/>
      <c r="T503" s="1367"/>
    </row>
    <row r="504" spans="5:20" s="1363" customFormat="1">
      <c r="E504" s="1367"/>
      <c r="K504" s="1367"/>
      <c r="T504" s="1367"/>
    </row>
    <row r="505" spans="5:20" s="1363" customFormat="1">
      <c r="E505" s="1367"/>
      <c r="K505" s="1367"/>
      <c r="T505" s="1367"/>
    </row>
    <row r="506" spans="5:20" s="1363" customFormat="1">
      <c r="E506" s="1367"/>
      <c r="K506" s="1367"/>
      <c r="T506" s="1367"/>
    </row>
    <row r="507" spans="5:20" s="1363" customFormat="1">
      <c r="E507" s="1367"/>
      <c r="K507" s="1367"/>
      <c r="T507" s="1367"/>
    </row>
    <row r="508" spans="5:20" s="1363" customFormat="1">
      <c r="E508" s="1367"/>
      <c r="K508" s="1367"/>
      <c r="T508" s="1367"/>
    </row>
    <row r="509" spans="5:20" s="1363" customFormat="1">
      <c r="E509" s="1367"/>
      <c r="K509" s="1367"/>
      <c r="T509" s="1367"/>
    </row>
    <row r="510" spans="5:20" s="1363" customFormat="1">
      <c r="E510" s="1367"/>
      <c r="K510" s="1367"/>
      <c r="T510" s="1367"/>
    </row>
    <row r="511" spans="5:20" s="1363" customFormat="1">
      <c r="E511" s="1367"/>
      <c r="K511" s="1367"/>
      <c r="T511" s="1367"/>
    </row>
    <row r="512" spans="5:20" s="1363" customFormat="1">
      <c r="E512" s="1367"/>
      <c r="K512" s="1367"/>
      <c r="T512" s="1367"/>
    </row>
    <row r="513" spans="5:20" s="1363" customFormat="1">
      <c r="E513" s="1367"/>
      <c r="K513" s="1367"/>
      <c r="T513" s="1367"/>
    </row>
    <row r="514" spans="5:20" s="1363" customFormat="1">
      <c r="E514" s="1367"/>
      <c r="K514" s="1367"/>
      <c r="T514" s="1367"/>
    </row>
    <row r="515" spans="5:20" s="1363" customFormat="1">
      <c r="E515" s="1367"/>
      <c r="K515" s="1367"/>
      <c r="T515" s="1367"/>
    </row>
    <row r="516" spans="5:20" s="1363" customFormat="1">
      <c r="E516" s="1367"/>
      <c r="K516" s="1367"/>
      <c r="T516" s="1367"/>
    </row>
    <row r="517" spans="5:20" s="1363" customFormat="1">
      <c r="E517" s="1367"/>
      <c r="K517" s="1367"/>
      <c r="T517" s="1367"/>
    </row>
    <row r="518" spans="5:20" s="1363" customFormat="1">
      <c r="E518" s="1367"/>
      <c r="K518" s="1367"/>
      <c r="T518" s="1367"/>
    </row>
    <row r="519" spans="5:20" s="1363" customFormat="1">
      <c r="E519" s="1367"/>
      <c r="K519" s="1367"/>
      <c r="T519" s="1367"/>
    </row>
    <row r="520" spans="5:20" s="1363" customFormat="1">
      <c r="E520" s="1367"/>
      <c r="K520" s="1367"/>
      <c r="T520" s="1367"/>
    </row>
    <row r="521" spans="5:20" s="1363" customFormat="1">
      <c r="E521" s="1367"/>
      <c r="K521" s="1367"/>
      <c r="T521" s="1367"/>
    </row>
    <row r="522" spans="5:20" s="1363" customFormat="1">
      <c r="E522" s="1367"/>
      <c r="K522" s="1367"/>
      <c r="T522" s="1367"/>
    </row>
    <row r="523" spans="5:20" s="1363" customFormat="1">
      <c r="E523" s="1367"/>
      <c r="K523" s="1367"/>
      <c r="T523" s="1367"/>
    </row>
    <row r="524" spans="5:20" s="1363" customFormat="1">
      <c r="E524" s="1367"/>
      <c r="K524" s="1367"/>
      <c r="T524" s="1367"/>
    </row>
    <row r="525" spans="5:20" s="1363" customFormat="1">
      <c r="E525" s="1367"/>
      <c r="K525" s="1367"/>
      <c r="T525" s="1367"/>
    </row>
    <row r="526" spans="5:20" s="1363" customFormat="1">
      <c r="E526" s="1367"/>
      <c r="K526" s="1367"/>
      <c r="T526" s="1367"/>
    </row>
    <row r="527" spans="5:20" s="1363" customFormat="1">
      <c r="E527" s="1367"/>
      <c r="K527" s="1367"/>
      <c r="T527" s="1367"/>
    </row>
    <row r="528" spans="5:20" s="1363" customFormat="1">
      <c r="E528" s="1367"/>
      <c r="K528" s="1367"/>
      <c r="T528" s="1367"/>
    </row>
    <row r="529" spans="5:20" s="1363" customFormat="1">
      <c r="E529" s="1367"/>
      <c r="K529" s="1367"/>
      <c r="T529" s="1367"/>
    </row>
    <row r="530" spans="5:20" s="1363" customFormat="1">
      <c r="E530" s="1367"/>
      <c r="K530" s="1367"/>
      <c r="T530" s="1367"/>
    </row>
    <row r="531" spans="5:20" s="1363" customFormat="1">
      <c r="E531" s="1367"/>
      <c r="K531" s="1367"/>
      <c r="T531" s="1367"/>
    </row>
    <row r="532" spans="5:20" s="1363" customFormat="1">
      <c r="E532" s="1367"/>
      <c r="K532" s="1367"/>
      <c r="T532" s="1367"/>
    </row>
    <row r="533" spans="5:20" s="1363" customFormat="1">
      <c r="E533" s="1367"/>
      <c r="K533" s="1367"/>
      <c r="T533" s="1367"/>
    </row>
    <row r="534" spans="5:20" s="1363" customFormat="1">
      <c r="E534" s="1367"/>
      <c r="K534" s="1367"/>
      <c r="T534" s="1367"/>
    </row>
    <row r="535" spans="5:20" s="1363" customFormat="1">
      <c r="E535" s="1367"/>
      <c r="K535" s="1367"/>
      <c r="T535" s="1367"/>
    </row>
    <row r="536" spans="5:20" s="1363" customFormat="1">
      <c r="E536" s="1367"/>
      <c r="K536" s="1367"/>
      <c r="T536" s="1367"/>
    </row>
    <row r="537" spans="5:20" s="1363" customFormat="1">
      <c r="E537" s="1367"/>
      <c r="K537" s="1367"/>
      <c r="T537" s="1367"/>
    </row>
    <row r="538" spans="5:20" s="1363" customFormat="1">
      <c r="E538" s="1367"/>
      <c r="K538" s="1367"/>
      <c r="T538" s="1367"/>
    </row>
    <row r="539" spans="5:20" s="1363" customFormat="1">
      <c r="E539" s="1367"/>
      <c r="K539" s="1367"/>
      <c r="T539" s="1367"/>
    </row>
    <row r="540" spans="5:20" s="1363" customFormat="1">
      <c r="E540" s="1367"/>
      <c r="K540" s="1367"/>
      <c r="T540" s="1367"/>
    </row>
    <row r="541" spans="5:20" s="1363" customFormat="1">
      <c r="E541" s="1367"/>
      <c r="K541" s="1367"/>
      <c r="T541" s="1367"/>
    </row>
    <row r="542" spans="5:20" s="1363" customFormat="1">
      <c r="E542" s="1367"/>
      <c r="K542" s="1367"/>
      <c r="T542" s="1367"/>
    </row>
    <row r="543" spans="5:20" s="1363" customFormat="1">
      <c r="E543" s="1367"/>
      <c r="K543" s="1367"/>
      <c r="T543" s="1367"/>
    </row>
    <row r="544" spans="5:20" s="1363" customFormat="1">
      <c r="E544" s="1367"/>
      <c r="K544" s="1367"/>
      <c r="T544" s="1367"/>
    </row>
    <row r="545" spans="5:20" s="1363" customFormat="1">
      <c r="E545" s="1367"/>
      <c r="K545" s="1367"/>
      <c r="T545" s="1367"/>
    </row>
    <row r="546" spans="5:20" s="1363" customFormat="1">
      <c r="E546" s="1367"/>
      <c r="K546" s="1367"/>
      <c r="T546" s="1367"/>
    </row>
    <row r="547" spans="5:20" s="1363" customFormat="1">
      <c r="E547" s="1367"/>
      <c r="K547" s="1367"/>
      <c r="T547" s="1367"/>
    </row>
    <row r="548" spans="5:20" s="1363" customFormat="1">
      <c r="E548" s="1367"/>
      <c r="K548" s="1367"/>
      <c r="T548" s="1367"/>
    </row>
    <row r="549" spans="5:20" s="1363" customFormat="1">
      <c r="E549" s="1367"/>
      <c r="K549" s="1367"/>
      <c r="T549" s="1367"/>
    </row>
    <row r="550" spans="5:20" s="1363" customFormat="1">
      <c r="E550" s="1367"/>
      <c r="K550" s="1367"/>
      <c r="T550" s="1367"/>
    </row>
    <row r="551" spans="5:20" s="1363" customFormat="1">
      <c r="E551" s="1367"/>
      <c r="K551" s="1367"/>
      <c r="T551" s="1367"/>
    </row>
    <row r="552" spans="5:20" s="1363" customFormat="1">
      <c r="E552" s="1367"/>
      <c r="K552" s="1367"/>
      <c r="T552" s="1367"/>
    </row>
    <row r="553" spans="5:20" s="1363" customFormat="1">
      <c r="E553" s="1367"/>
      <c r="K553" s="1367"/>
      <c r="T553" s="1367"/>
    </row>
    <row r="554" spans="5:20" s="1363" customFormat="1">
      <c r="E554" s="1367"/>
      <c r="K554" s="1367"/>
      <c r="T554" s="1367"/>
    </row>
    <row r="555" spans="5:20" s="1363" customFormat="1">
      <c r="E555" s="1367"/>
      <c r="K555" s="1367"/>
      <c r="T555" s="1367"/>
    </row>
    <row r="556" spans="5:20" s="1363" customFormat="1">
      <c r="E556" s="1367"/>
      <c r="K556" s="1367"/>
      <c r="T556" s="1367"/>
    </row>
    <row r="557" spans="5:20" s="1363" customFormat="1">
      <c r="E557" s="1367"/>
      <c r="K557" s="1367"/>
      <c r="T557" s="1367"/>
    </row>
    <row r="558" spans="5:20" s="1363" customFormat="1">
      <c r="E558" s="1367"/>
      <c r="K558" s="1367"/>
      <c r="T558" s="1367"/>
    </row>
    <row r="559" spans="5:20" s="1363" customFormat="1">
      <c r="E559" s="1367"/>
      <c r="K559" s="1367"/>
      <c r="T559" s="1367"/>
    </row>
    <row r="560" spans="5:20" s="1363" customFormat="1">
      <c r="E560" s="1367"/>
      <c r="K560" s="1367"/>
      <c r="T560" s="1367"/>
    </row>
    <row r="561" spans="5:20" s="1363" customFormat="1">
      <c r="E561" s="1367"/>
      <c r="K561" s="1367"/>
      <c r="T561" s="1367"/>
    </row>
    <row r="562" spans="5:20" s="1363" customFormat="1">
      <c r="E562" s="1367"/>
      <c r="K562" s="1367"/>
      <c r="T562" s="1367"/>
    </row>
    <row r="563" spans="5:20" s="1363" customFormat="1">
      <c r="E563" s="1367"/>
      <c r="K563" s="1367"/>
      <c r="T563" s="1367"/>
    </row>
    <row r="564" spans="5:20" s="1363" customFormat="1">
      <c r="E564" s="1367"/>
      <c r="K564" s="1367"/>
      <c r="T564" s="1367"/>
    </row>
    <row r="565" spans="5:20" s="1363" customFormat="1">
      <c r="E565" s="1367"/>
      <c r="K565" s="1367"/>
      <c r="T565" s="1367"/>
    </row>
    <row r="566" spans="5:20" s="1363" customFormat="1">
      <c r="E566" s="1367"/>
      <c r="K566" s="1367"/>
      <c r="T566" s="1367"/>
    </row>
    <row r="567" spans="5:20" s="1363" customFormat="1">
      <c r="E567" s="1367"/>
      <c r="K567" s="1367"/>
      <c r="T567" s="1367"/>
    </row>
    <row r="568" spans="5:20" s="1363" customFormat="1">
      <c r="E568" s="1367"/>
      <c r="K568" s="1367"/>
      <c r="T568" s="1367"/>
    </row>
    <row r="569" spans="5:20" s="1363" customFormat="1">
      <c r="E569" s="1367"/>
      <c r="K569" s="1367"/>
      <c r="T569" s="1367"/>
    </row>
    <row r="570" spans="5:20" s="1363" customFormat="1">
      <c r="E570" s="1367"/>
      <c r="K570" s="1367"/>
      <c r="T570" s="1367"/>
    </row>
    <row r="571" spans="5:20" s="1363" customFormat="1">
      <c r="E571" s="1367"/>
      <c r="K571" s="1367"/>
      <c r="T571" s="1367"/>
    </row>
    <row r="572" spans="5:20" s="1363" customFormat="1">
      <c r="E572" s="1367"/>
      <c r="K572" s="1367"/>
      <c r="T572" s="1367"/>
    </row>
    <row r="573" spans="5:20" s="1363" customFormat="1">
      <c r="E573" s="1367"/>
      <c r="K573" s="1367"/>
      <c r="T573" s="1367"/>
    </row>
    <row r="574" spans="5:20" s="1363" customFormat="1">
      <c r="E574" s="1367"/>
      <c r="K574" s="1367"/>
      <c r="T574" s="1367"/>
    </row>
    <row r="575" spans="5:20" s="1363" customFormat="1">
      <c r="E575" s="1367"/>
      <c r="K575" s="1367"/>
      <c r="T575" s="1367"/>
    </row>
    <row r="576" spans="5:20" s="1363" customFormat="1">
      <c r="E576" s="1367"/>
      <c r="K576" s="1367"/>
      <c r="T576" s="1367"/>
    </row>
    <row r="577" spans="5:20" s="1363" customFormat="1">
      <c r="E577" s="1367"/>
      <c r="K577" s="1367"/>
      <c r="T577" s="1367"/>
    </row>
    <row r="578" spans="5:20" s="1363" customFormat="1">
      <c r="E578" s="1367"/>
      <c r="K578" s="1367"/>
      <c r="T578" s="1367"/>
    </row>
    <row r="579" spans="5:20" s="1363" customFormat="1">
      <c r="E579" s="1367"/>
      <c r="K579" s="1367"/>
      <c r="T579" s="1367"/>
    </row>
    <row r="580" spans="5:20" s="1363" customFormat="1">
      <c r="E580" s="1367"/>
      <c r="K580" s="1367"/>
      <c r="T580" s="1367"/>
    </row>
    <row r="581" spans="5:20" s="1363" customFormat="1">
      <c r="E581" s="1367"/>
      <c r="K581" s="1367"/>
      <c r="T581" s="1367"/>
    </row>
    <row r="582" spans="5:20" s="1363" customFormat="1">
      <c r="E582" s="1367"/>
      <c r="K582" s="1367"/>
      <c r="T582" s="1367"/>
    </row>
    <row r="583" spans="5:20" s="1363" customFormat="1">
      <c r="E583" s="1367"/>
      <c r="K583" s="1367"/>
      <c r="T583" s="1367"/>
    </row>
    <row r="584" spans="5:20" s="1363" customFormat="1">
      <c r="E584" s="1367"/>
      <c r="K584" s="1367"/>
      <c r="T584" s="1367"/>
    </row>
    <row r="585" spans="5:20" s="1363" customFormat="1">
      <c r="E585" s="1367"/>
      <c r="K585" s="1367"/>
      <c r="T585" s="1367"/>
    </row>
    <row r="586" spans="5:20" s="1363" customFormat="1">
      <c r="E586" s="1367"/>
      <c r="K586" s="1367"/>
      <c r="T586" s="1367"/>
    </row>
    <row r="587" spans="5:20" s="1363" customFormat="1">
      <c r="E587" s="1367"/>
      <c r="K587" s="1367"/>
      <c r="T587" s="1367"/>
    </row>
    <row r="588" spans="5:20" s="1363" customFormat="1">
      <c r="E588" s="1367"/>
      <c r="K588" s="1367"/>
      <c r="T588" s="1367"/>
    </row>
    <row r="589" spans="5:20" s="1363" customFormat="1">
      <c r="E589" s="1367"/>
      <c r="K589" s="1367"/>
      <c r="T589" s="1367"/>
    </row>
    <row r="590" spans="5:20" s="1363" customFormat="1">
      <c r="E590" s="1367"/>
      <c r="K590" s="1367"/>
      <c r="T590" s="1367"/>
    </row>
    <row r="591" spans="5:20" s="1363" customFormat="1">
      <c r="E591" s="1367"/>
      <c r="K591" s="1367"/>
      <c r="T591" s="1367"/>
    </row>
    <row r="592" spans="5:20" s="1363" customFormat="1">
      <c r="E592" s="1367"/>
      <c r="K592" s="1367"/>
      <c r="T592" s="1367"/>
    </row>
    <row r="593" spans="5:20" s="1363" customFormat="1">
      <c r="E593" s="1367"/>
      <c r="K593" s="1367"/>
      <c r="T593" s="1367"/>
    </row>
    <row r="594" spans="5:20" s="1363" customFormat="1">
      <c r="E594" s="1367"/>
      <c r="K594" s="1367"/>
      <c r="T594" s="1367"/>
    </row>
    <row r="595" spans="5:20" s="1363" customFormat="1">
      <c r="E595" s="1367"/>
      <c r="K595" s="1367"/>
      <c r="T595" s="1367"/>
    </row>
    <row r="596" spans="5:20" s="1363" customFormat="1">
      <c r="E596" s="1367"/>
      <c r="K596" s="1367"/>
      <c r="T596" s="1367"/>
    </row>
    <row r="597" spans="5:20" s="1363" customFormat="1">
      <c r="E597" s="1367"/>
      <c r="K597" s="1367"/>
      <c r="T597" s="1367"/>
    </row>
    <row r="598" spans="5:20" s="1363" customFormat="1">
      <c r="E598" s="1367"/>
      <c r="K598" s="1367"/>
      <c r="T598" s="1367"/>
    </row>
    <row r="599" spans="5:20" s="1363" customFormat="1">
      <c r="E599" s="1367"/>
      <c r="K599" s="1367"/>
      <c r="T599" s="1367"/>
    </row>
    <row r="600" spans="5:20" s="1363" customFormat="1">
      <c r="E600" s="1367"/>
      <c r="K600" s="1367"/>
      <c r="T600" s="1367"/>
    </row>
    <row r="601" spans="5:20" s="1363" customFormat="1">
      <c r="E601" s="1367"/>
      <c r="K601" s="1367"/>
      <c r="T601" s="1367"/>
    </row>
    <row r="602" spans="5:20" s="1363" customFormat="1">
      <c r="E602" s="1367"/>
      <c r="K602" s="1367"/>
      <c r="T602" s="1367"/>
    </row>
    <row r="603" spans="5:20" s="1363" customFormat="1">
      <c r="E603" s="1367"/>
      <c r="K603" s="1367"/>
      <c r="T603" s="1367"/>
    </row>
    <row r="604" spans="5:20" s="1363" customFormat="1">
      <c r="E604" s="1367"/>
      <c r="K604" s="1367"/>
      <c r="T604" s="1367"/>
    </row>
    <row r="605" spans="5:20" s="1363" customFormat="1">
      <c r="E605" s="1367"/>
      <c r="K605" s="1367"/>
      <c r="T605" s="1367"/>
    </row>
    <row r="606" spans="5:20" s="1363" customFormat="1">
      <c r="E606" s="1367"/>
      <c r="K606" s="1367"/>
      <c r="T606" s="1367"/>
    </row>
    <row r="607" spans="5:20" s="1363" customFormat="1">
      <c r="E607" s="1367"/>
      <c r="K607" s="1367"/>
      <c r="T607" s="1367"/>
    </row>
    <row r="608" spans="5:20" s="1363" customFormat="1">
      <c r="E608" s="1367"/>
      <c r="K608" s="1367"/>
      <c r="T608" s="1367"/>
    </row>
    <row r="609" spans="5:20" s="1363" customFormat="1">
      <c r="E609" s="1367"/>
      <c r="K609" s="1367"/>
      <c r="T609" s="1367"/>
    </row>
    <row r="610" spans="5:20" s="1363" customFormat="1">
      <c r="E610" s="1367"/>
      <c r="K610" s="1367"/>
      <c r="T610" s="1367"/>
    </row>
    <row r="611" spans="5:20" s="1363" customFormat="1">
      <c r="E611" s="1367"/>
      <c r="K611" s="1367"/>
      <c r="T611" s="1367"/>
    </row>
    <row r="612" spans="5:20" s="1363" customFormat="1">
      <c r="E612" s="1367"/>
      <c r="K612" s="1367"/>
      <c r="T612" s="1367"/>
    </row>
    <row r="613" spans="5:20" s="1363" customFormat="1">
      <c r="E613" s="1367"/>
      <c r="K613" s="1367"/>
      <c r="T613" s="1367"/>
    </row>
    <row r="614" spans="5:20" s="1363" customFormat="1">
      <c r="E614" s="1367"/>
      <c r="K614" s="1367"/>
      <c r="T614" s="1367"/>
    </row>
    <row r="615" spans="5:20" s="1363" customFormat="1">
      <c r="E615" s="1367"/>
      <c r="K615" s="1367"/>
      <c r="T615" s="1367"/>
    </row>
    <row r="616" spans="5:20" s="1363" customFormat="1">
      <c r="E616" s="1367"/>
      <c r="K616" s="1367"/>
      <c r="T616" s="1367"/>
    </row>
    <row r="617" spans="5:20" s="1363" customFormat="1">
      <c r="E617" s="1367"/>
      <c r="K617" s="1367"/>
      <c r="T617" s="1367"/>
    </row>
    <row r="618" spans="5:20" s="1363" customFormat="1">
      <c r="E618" s="1367"/>
      <c r="K618" s="1367"/>
      <c r="T618" s="1367"/>
    </row>
    <row r="619" spans="5:20" s="1363" customFormat="1">
      <c r="E619" s="1367"/>
      <c r="K619" s="1367"/>
      <c r="T619" s="1367"/>
    </row>
    <row r="620" spans="5:20" s="1363" customFormat="1">
      <c r="E620" s="1367"/>
      <c r="K620" s="1367"/>
      <c r="T620" s="1367"/>
    </row>
    <row r="621" spans="5:20" s="1363" customFormat="1">
      <c r="E621" s="1367"/>
      <c r="K621" s="1367"/>
      <c r="T621" s="1367"/>
    </row>
    <row r="622" spans="5:20" s="1363" customFormat="1">
      <c r="E622" s="1367"/>
      <c r="K622" s="1367"/>
      <c r="T622" s="1367"/>
    </row>
    <row r="623" spans="5:20" s="1363" customFormat="1">
      <c r="E623" s="1367"/>
      <c r="K623" s="1367"/>
      <c r="T623" s="1367"/>
    </row>
    <row r="624" spans="5:20" s="1363" customFormat="1">
      <c r="E624" s="1367"/>
      <c r="K624" s="1367"/>
      <c r="T624" s="1367"/>
    </row>
    <row r="625" spans="5:20" s="1363" customFormat="1">
      <c r="E625" s="1367"/>
      <c r="K625" s="1367"/>
      <c r="T625" s="1367"/>
    </row>
    <row r="626" spans="5:20" s="1363" customFormat="1">
      <c r="E626" s="1367"/>
      <c r="K626" s="1367"/>
      <c r="T626" s="1367"/>
    </row>
    <row r="627" spans="5:20" s="1363" customFormat="1">
      <c r="E627" s="1367"/>
      <c r="K627" s="1367"/>
      <c r="T627" s="1367"/>
    </row>
    <row r="628" spans="5:20" s="1363" customFormat="1">
      <c r="E628" s="1367"/>
      <c r="K628" s="1367"/>
      <c r="T628" s="1367"/>
    </row>
    <row r="629" spans="5:20" s="1363" customFormat="1">
      <c r="E629" s="1367"/>
      <c r="K629" s="1367"/>
      <c r="T629" s="1367"/>
    </row>
    <row r="630" spans="5:20" s="1363" customFormat="1">
      <c r="E630" s="1367"/>
      <c r="K630" s="1367"/>
      <c r="T630" s="1367"/>
    </row>
    <row r="631" spans="5:20" s="1363" customFormat="1">
      <c r="E631" s="1367"/>
      <c r="K631" s="1367"/>
      <c r="T631" s="1367"/>
    </row>
    <row r="632" spans="5:20" s="1363" customFormat="1">
      <c r="E632" s="1367"/>
      <c r="K632" s="1367"/>
      <c r="T632" s="1367"/>
    </row>
    <row r="633" spans="5:20" s="1363" customFormat="1">
      <c r="E633" s="1367"/>
      <c r="K633" s="1367"/>
      <c r="T633" s="1367"/>
    </row>
    <row r="634" spans="5:20" s="1363" customFormat="1">
      <c r="E634" s="1367"/>
      <c r="K634" s="1367"/>
      <c r="T634" s="1367"/>
    </row>
    <row r="635" spans="5:20" s="1363" customFormat="1">
      <c r="E635" s="1367"/>
      <c r="K635" s="1367"/>
      <c r="T635" s="1367"/>
    </row>
    <row r="636" spans="5:20" s="1363" customFormat="1">
      <c r="E636" s="1367"/>
      <c r="K636" s="1367"/>
      <c r="T636" s="1367"/>
    </row>
    <row r="637" spans="5:20" s="1363" customFormat="1">
      <c r="E637" s="1367"/>
      <c r="K637" s="1367"/>
      <c r="T637" s="1367"/>
    </row>
    <row r="638" spans="5:20" s="1363" customFormat="1">
      <c r="E638" s="1367"/>
      <c r="K638" s="1367"/>
      <c r="T638" s="1367"/>
    </row>
    <row r="639" spans="5:20" s="1363" customFormat="1">
      <c r="E639" s="1367"/>
      <c r="K639" s="1367"/>
      <c r="T639" s="1367"/>
    </row>
    <row r="640" spans="5:20" s="1363" customFormat="1">
      <c r="E640" s="1367"/>
      <c r="K640" s="1367"/>
      <c r="T640" s="1367"/>
    </row>
    <row r="641" spans="5:20" s="1363" customFormat="1">
      <c r="E641" s="1367"/>
      <c r="K641" s="1367"/>
      <c r="T641" s="1367"/>
    </row>
    <row r="642" spans="5:20" s="1363" customFormat="1">
      <c r="E642" s="1367"/>
      <c r="K642" s="1367"/>
      <c r="T642" s="1367"/>
    </row>
    <row r="643" spans="5:20" s="1363" customFormat="1">
      <c r="E643" s="1367"/>
      <c r="K643" s="1367"/>
      <c r="T643" s="1367"/>
    </row>
    <row r="644" spans="5:20" s="1363" customFormat="1">
      <c r="E644" s="1367"/>
      <c r="K644" s="1367"/>
      <c r="T644" s="1367"/>
    </row>
    <row r="645" spans="5:20" s="1363" customFormat="1">
      <c r="E645" s="1367"/>
      <c r="K645" s="1367"/>
      <c r="T645" s="1367"/>
    </row>
    <row r="646" spans="5:20" s="1363" customFormat="1">
      <c r="E646" s="1367"/>
      <c r="K646" s="1367"/>
      <c r="T646" s="1367"/>
    </row>
    <row r="647" spans="5:20" s="1363" customFormat="1">
      <c r="E647" s="1367"/>
      <c r="K647" s="1367"/>
      <c r="T647" s="1367"/>
    </row>
    <row r="648" spans="5:20" s="1363" customFormat="1">
      <c r="E648" s="1367"/>
      <c r="K648" s="1367"/>
      <c r="T648" s="1367"/>
    </row>
    <row r="649" spans="5:20" s="1363" customFormat="1">
      <c r="E649" s="1367"/>
      <c r="K649" s="1367"/>
      <c r="T649" s="1367"/>
    </row>
    <row r="650" spans="5:20" s="1363" customFormat="1">
      <c r="E650" s="1367"/>
      <c r="K650" s="1367"/>
      <c r="T650" s="1367"/>
    </row>
    <row r="651" spans="5:20" s="1363" customFormat="1">
      <c r="E651" s="1367"/>
      <c r="K651" s="1367"/>
      <c r="T651" s="1367"/>
    </row>
    <row r="652" spans="5:20" s="1363" customFormat="1">
      <c r="E652" s="1367"/>
      <c r="K652" s="1367"/>
      <c r="T652" s="1367"/>
    </row>
    <row r="653" spans="5:20" s="1363" customFormat="1">
      <c r="E653" s="1367"/>
      <c r="K653" s="1367"/>
      <c r="T653" s="1367"/>
    </row>
    <row r="654" spans="5:20" s="1363" customFormat="1">
      <c r="E654" s="1367"/>
      <c r="K654" s="1367"/>
      <c r="T654" s="1367"/>
    </row>
    <row r="655" spans="5:20" s="1363" customFormat="1">
      <c r="E655" s="1367"/>
      <c r="K655" s="1367"/>
      <c r="T655" s="1367"/>
    </row>
    <row r="656" spans="5:20" s="1363" customFormat="1">
      <c r="E656" s="1367"/>
      <c r="K656" s="1367"/>
      <c r="T656" s="1367"/>
    </row>
    <row r="657" spans="5:20" s="1363" customFormat="1">
      <c r="E657" s="1367"/>
      <c r="K657" s="1367"/>
      <c r="T657" s="1367"/>
    </row>
    <row r="658" spans="5:20" s="1363" customFormat="1">
      <c r="E658" s="1367"/>
      <c r="K658" s="1367"/>
      <c r="T658" s="1367"/>
    </row>
    <row r="659" spans="5:20" s="1363" customFormat="1">
      <c r="E659" s="1367"/>
      <c r="K659" s="1367"/>
      <c r="T659" s="1367"/>
    </row>
    <row r="660" spans="5:20" s="1363" customFormat="1">
      <c r="E660" s="1367"/>
      <c r="K660" s="1367"/>
      <c r="T660" s="1367"/>
    </row>
    <row r="661" spans="5:20" s="1363" customFormat="1">
      <c r="E661" s="1367"/>
      <c r="K661" s="1367"/>
      <c r="T661" s="1367"/>
    </row>
    <row r="662" spans="5:20" s="1363" customFormat="1">
      <c r="E662" s="1367"/>
      <c r="K662" s="1367"/>
      <c r="T662" s="1367"/>
    </row>
    <row r="663" spans="5:20" s="1363" customFormat="1">
      <c r="E663" s="1367"/>
      <c r="K663" s="1367"/>
      <c r="T663" s="1367"/>
    </row>
    <row r="664" spans="5:20" s="1363" customFormat="1">
      <c r="E664" s="1367"/>
      <c r="K664" s="1367"/>
      <c r="T664" s="1367"/>
    </row>
    <row r="665" spans="5:20" s="1363" customFormat="1">
      <c r="E665" s="1367"/>
      <c r="K665" s="1367"/>
      <c r="T665" s="1367"/>
    </row>
    <row r="666" spans="5:20" s="1363" customFormat="1">
      <c r="E666" s="1367"/>
      <c r="K666" s="1367"/>
      <c r="T666" s="1367"/>
    </row>
    <row r="667" spans="5:20" s="1363" customFormat="1">
      <c r="E667" s="1367"/>
      <c r="K667" s="1367"/>
      <c r="T667" s="1367"/>
    </row>
    <row r="668" spans="5:20" s="1363" customFormat="1">
      <c r="E668" s="1367"/>
      <c r="K668" s="1367"/>
      <c r="T668" s="1367"/>
    </row>
    <row r="669" spans="5:20" s="1363" customFormat="1">
      <c r="E669" s="1367"/>
      <c r="K669" s="1367"/>
      <c r="T669" s="1367"/>
    </row>
    <row r="670" spans="5:20" s="1363" customFormat="1">
      <c r="E670" s="1367"/>
      <c r="K670" s="1367"/>
      <c r="T670" s="1367"/>
    </row>
    <row r="671" spans="5:20" s="1363" customFormat="1">
      <c r="E671" s="1367"/>
      <c r="K671" s="1367"/>
      <c r="T671" s="1367"/>
    </row>
    <row r="672" spans="5:20" s="1363" customFormat="1">
      <c r="E672" s="1367"/>
      <c r="K672" s="1367"/>
      <c r="T672" s="1367"/>
    </row>
    <row r="673" spans="5:20" s="1363" customFormat="1">
      <c r="E673" s="1367"/>
      <c r="K673" s="1367"/>
      <c r="T673" s="1367"/>
    </row>
    <row r="674" spans="5:20" s="1363" customFormat="1">
      <c r="E674" s="1367"/>
      <c r="K674" s="1367"/>
      <c r="T674" s="1367"/>
    </row>
    <row r="675" spans="5:20" s="1363" customFormat="1">
      <c r="E675" s="1367"/>
      <c r="K675" s="1367"/>
      <c r="T675" s="1367"/>
    </row>
    <row r="676" spans="5:20" s="1363" customFormat="1">
      <c r="E676" s="1367"/>
      <c r="K676" s="1367"/>
      <c r="T676" s="1367"/>
    </row>
    <row r="677" spans="5:20" s="1363" customFormat="1">
      <c r="E677" s="1367"/>
      <c r="K677" s="1367"/>
      <c r="T677" s="1367"/>
    </row>
    <row r="678" spans="5:20" s="1363" customFormat="1">
      <c r="E678" s="1367"/>
      <c r="K678" s="1367"/>
      <c r="T678" s="1367"/>
    </row>
    <row r="679" spans="5:20" s="1363" customFormat="1">
      <c r="E679" s="1367"/>
      <c r="K679" s="1367"/>
      <c r="T679" s="1367"/>
    </row>
    <row r="680" spans="5:20" s="1363" customFormat="1">
      <c r="E680" s="1367"/>
      <c r="K680" s="1367"/>
      <c r="T680" s="1367"/>
    </row>
    <row r="681" spans="5:20" s="1363" customFormat="1">
      <c r="E681" s="1367"/>
      <c r="K681" s="1367"/>
      <c r="T681" s="1367"/>
    </row>
    <row r="682" spans="5:20" s="1363" customFormat="1">
      <c r="E682" s="1367"/>
      <c r="K682" s="1367"/>
      <c r="T682" s="1367"/>
    </row>
    <row r="683" spans="5:20" s="1363" customFormat="1">
      <c r="E683" s="1367"/>
      <c r="K683" s="1367"/>
      <c r="T683" s="1367"/>
    </row>
    <row r="684" spans="5:20" s="1363" customFormat="1">
      <c r="E684" s="1367"/>
      <c r="K684" s="1367"/>
      <c r="T684" s="1367"/>
    </row>
    <row r="685" spans="5:20" s="1363" customFormat="1">
      <c r="E685" s="1367"/>
      <c r="K685" s="1367"/>
      <c r="T685" s="1367"/>
    </row>
    <row r="686" spans="5:20" s="1363" customFormat="1">
      <c r="E686" s="1367"/>
      <c r="K686" s="1367"/>
      <c r="T686" s="1367"/>
    </row>
    <row r="687" spans="5:20" s="1363" customFormat="1">
      <c r="E687" s="1367"/>
      <c r="K687" s="1367"/>
      <c r="T687" s="1367"/>
    </row>
    <row r="688" spans="5:20" s="1363" customFormat="1">
      <c r="E688" s="1367"/>
      <c r="K688" s="1367"/>
      <c r="T688" s="1367"/>
    </row>
    <row r="689" spans="5:20" s="1363" customFormat="1">
      <c r="E689" s="1367"/>
      <c r="K689" s="1367"/>
      <c r="T689" s="1367"/>
    </row>
    <row r="690" spans="5:20" s="1363" customFormat="1">
      <c r="E690" s="1367"/>
      <c r="K690" s="1367"/>
      <c r="T690" s="1367"/>
    </row>
    <row r="691" spans="5:20" s="1363" customFormat="1">
      <c r="E691" s="1367"/>
      <c r="K691" s="1367"/>
      <c r="T691" s="1367"/>
    </row>
    <row r="692" spans="5:20" s="1363" customFormat="1">
      <c r="E692" s="1367"/>
      <c r="K692" s="1367"/>
      <c r="T692" s="1367"/>
    </row>
    <row r="693" spans="5:20" s="1363" customFormat="1">
      <c r="E693" s="1367"/>
      <c r="K693" s="1367"/>
      <c r="T693" s="1367"/>
    </row>
    <row r="694" spans="5:20" s="1363" customFormat="1">
      <c r="E694" s="1367"/>
      <c r="K694" s="1367"/>
      <c r="T694" s="1367"/>
    </row>
    <row r="695" spans="5:20" s="1363" customFormat="1">
      <c r="E695" s="1367"/>
      <c r="K695" s="1367"/>
      <c r="T695" s="1367"/>
    </row>
    <row r="696" spans="5:20" s="1363" customFormat="1">
      <c r="E696" s="1367"/>
      <c r="K696" s="1367"/>
      <c r="T696" s="1367"/>
    </row>
    <row r="697" spans="5:20" s="1363" customFormat="1">
      <c r="E697" s="1367"/>
      <c r="K697" s="1367"/>
      <c r="T697" s="1367"/>
    </row>
    <row r="698" spans="5:20" s="1363" customFormat="1">
      <c r="E698" s="1367"/>
      <c r="K698" s="1367"/>
      <c r="T698" s="1367"/>
    </row>
    <row r="699" spans="5:20" s="1363" customFormat="1">
      <c r="E699" s="1367"/>
      <c r="K699" s="1367"/>
      <c r="T699" s="1367"/>
    </row>
    <row r="700" spans="5:20" s="1363" customFormat="1">
      <c r="E700" s="1367"/>
      <c r="K700" s="1367"/>
      <c r="T700" s="1367"/>
    </row>
    <row r="701" spans="5:20" s="1363" customFormat="1">
      <c r="E701" s="1367"/>
      <c r="K701" s="1367"/>
      <c r="T701" s="1367"/>
    </row>
    <row r="702" spans="5:20" s="1363" customFormat="1">
      <c r="E702" s="1367"/>
      <c r="K702" s="1367"/>
      <c r="T702" s="1367"/>
    </row>
    <row r="703" spans="5:20" s="1363" customFormat="1">
      <c r="E703" s="1367"/>
      <c r="K703" s="1367"/>
      <c r="T703" s="1367"/>
    </row>
    <row r="704" spans="5:20" s="1363" customFormat="1">
      <c r="E704" s="1367"/>
      <c r="K704" s="1367"/>
      <c r="T704" s="1367"/>
    </row>
    <row r="705" spans="5:20" s="1363" customFormat="1">
      <c r="E705" s="1367"/>
      <c r="K705" s="1367"/>
      <c r="T705" s="1367"/>
    </row>
    <row r="706" spans="5:20" s="1363" customFormat="1">
      <c r="E706" s="1367"/>
      <c r="K706" s="1367"/>
      <c r="T706" s="1367"/>
    </row>
    <row r="707" spans="5:20" s="1363" customFormat="1">
      <c r="E707" s="1367"/>
      <c r="K707" s="1367"/>
      <c r="T707" s="1367"/>
    </row>
    <row r="708" spans="5:20" s="1363" customFormat="1">
      <c r="E708" s="1367"/>
      <c r="K708" s="1367"/>
      <c r="T708" s="1367"/>
    </row>
    <row r="709" spans="5:20" s="1363" customFormat="1">
      <c r="E709" s="1367"/>
      <c r="K709" s="1367"/>
      <c r="T709" s="1367"/>
    </row>
    <row r="710" spans="5:20" s="1363" customFormat="1">
      <c r="E710" s="1367"/>
      <c r="K710" s="1367"/>
      <c r="T710" s="1367"/>
    </row>
    <row r="711" spans="5:20" s="1363" customFormat="1">
      <c r="E711" s="1367"/>
      <c r="K711" s="1367"/>
      <c r="T711" s="1367"/>
    </row>
    <row r="712" spans="5:20" s="1363" customFormat="1">
      <c r="E712" s="1367"/>
      <c r="K712" s="1367"/>
      <c r="T712" s="1367"/>
    </row>
    <row r="713" spans="5:20" s="1363" customFormat="1">
      <c r="E713" s="1367"/>
      <c r="K713" s="1367"/>
      <c r="T713" s="1367"/>
    </row>
    <row r="714" spans="5:20" s="1363" customFormat="1">
      <c r="E714" s="1367"/>
      <c r="K714" s="1367"/>
      <c r="T714" s="1367"/>
    </row>
    <row r="715" spans="5:20" s="1363" customFormat="1">
      <c r="E715" s="1367"/>
      <c r="K715" s="1367"/>
      <c r="T715" s="1367"/>
    </row>
    <row r="716" spans="5:20" s="1363" customFormat="1">
      <c r="E716" s="1367"/>
      <c r="K716" s="1367"/>
      <c r="T716" s="1367"/>
    </row>
    <row r="717" spans="5:20" s="1363" customFormat="1">
      <c r="E717" s="1367"/>
      <c r="K717" s="1367"/>
      <c r="T717" s="1367"/>
    </row>
    <row r="718" spans="5:20" s="1363" customFormat="1">
      <c r="E718" s="1367"/>
      <c r="K718" s="1367"/>
      <c r="T718" s="1367"/>
    </row>
    <row r="719" spans="5:20" s="1363" customFormat="1">
      <c r="E719" s="1367"/>
      <c r="K719" s="1367"/>
      <c r="T719" s="1367"/>
    </row>
    <row r="720" spans="5:20" s="1363" customFormat="1">
      <c r="E720" s="1367"/>
      <c r="K720" s="1367"/>
      <c r="T720" s="1367"/>
    </row>
    <row r="721" spans="5:20" s="1363" customFormat="1">
      <c r="E721" s="1367"/>
      <c r="K721" s="1367"/>
      <c r="T721" s="1367"/>
    </row>
    <row r="722" spans="5:20" s="1363" customFormat="1">
      <c r="E722" s="1367"/>
      <c r="K722" s="1367"/>
      <c r="T722" s="1367"/>
    </row>
    <row r="723" spans="5:20" s="1363" customFormat="1">
      <c r="E723" s="1367"/>
      <c r="K723" s="1367"/>
      <c r="T723" s="1367"/>
    </row>
    <row r="724" spans="5:20" s="1363" customFormat="1">
      <c r="E724" s="1367"/>
      <c r="K724" s="1367"/>
      <c r="T724" s="1367"/>
    </row>
    <row r="725" spans="5:20" s="1363" customFormat="1">
      <c r="E725" s="1367"/>
      <c r="K725" s="1367"/>
      <c r="T725" s="1367"/>
    </row>
    <row r="726" spans="5:20" s="1363" customFormat="1">
      <c r="E726" s="1367"/>
      <c r="K726" s="1367"/>
      <c r="T726" s="1367"/>
    </row>
    <row r="727" spans="5:20" s="1363" customFormat="1">
      <c r="E727" s="1367"/>
      <c r="K727" s="1367"/>
      <c r="T727" s="1367"/>
    </row>
    <row r="728" spans="5:20" s="1363" customFormat="1">
      <c r="E728" s="1367"/>
      <c r="K728" s="1367"/>
      <c r="T728" s="1367"/>
    </row>
    <row r="729" spans="5:20" s="1363" customFormat="1">
      <c r="E729" s="1367"/>
      <c r="K729" s="1367"/>
      <c r="T729" s="1367"/>
    </row>
    <row r="730" spans="5:20" s="1363" customFormat="1">
      <c r="E730" s="1367"/>
      <c r="K730" s="1367"/>
      <c r="T730" s="1367"/>
    </row>
    <row r="731" spans="5:20" s="1363" customFormat="1">
      <c r="E731" s="1367"/>
      <c r="K731" s="1367"/>
      <c r="T731" s="1367"/>
    </row>
    <row r="732" spans="5:20" s="1363" customFormat="1">
      <c r="E732" s="1367"/>
      <c r="K732" s="1367"/>
      <c r="T732" s="1367"/>
    </row>
    <row r="733" spans="5:20" s="1363" customFormat="1">
      <c r="E733" s="1367"/>
      <c r="K733" s="1367"/>
      <c r="T733" s="1367"/>
    </row>
    <row r="734" spans="5:20" s="1363" customFormat="1">
      <c r="E734" s="1367"/>
      <c r="K734" s="1367"/>
      <c r="T734" s="1367"/>
    </row>
    <row r="735" spans="5:20" s="1363" customFormat="1">
      <c r="E735" s="1367"/>
      <c r="K735" s="1367"/>
      <c r="T735" s="1367"/>
    </row>
    <row r="736" spans="5:20" s="1363" customFormat="1">
      <c r="E736" s="1367"/>
      <c r="K736" s="1367"/>
      <c r="T736" s="1367"/>
    </row>
    <row r="737" spans="5:20" s="1363" customFormat="1">
      <c r="E737" s="1367"/>
      <c r="K737" s="1367"/>
      <c r="T737" s="1367"/>
    </row>
    <row r="738" spans="5:20" s="1363" customFormat="1">
      <c r="E738" s="1367"/>
      <c r="K738" s="1367"/>
      <c r="T738" s="1367"/>
    </row>
    <row r="739" spans="5:20" s="1363" customFormat="1">
      <c r="E739" s="1367"/>
      <c r="K739" s="1367"/>
      <c r="T739" s="1367"/>
    </row>
    <row r="740" spans="5:20" s="1363" customFormat="1">
      <c r="E740" s="1367"/>
      <c r="K740" s="1367"/>
      <c r="T740" s="1367"/>
    </row>
    <row r="741" spans="5:20" s="1363" customFormat="1">
      <c r="E741" s="1367"/>
      <c r="K741" s="1367"/>
      <c r="T741" s="1367"/>
    </row>
    <row r="742" spans="5:20" s="1363" customFormat="1">
      <c r="E742" s="1367"/>
      <c r="K742" s="1367"/>
      <c r="T742" s="1367"/>
    </row>
    <row r="743" spans="5:20" s="1363" customFormat="1">
      <c r="E743" s="1367"/>
      <c r="K743" s="1367"/>
      <c r="T743" s="1367"/>
    </row>
    <row r="744" spans="5:20" s="1363" customFormat="1">
      <c r="E744" s="1367"/>
      <c r="K744" s="1367"/>
      <c r="T744" s="1367"/>
    </row>
    <row r="745" spans="5:20" s="1363" customFormat="1">
      <c r="E745" s="1367"/>
      <c r="K745" s="1367"/>
      <c r="T745" s="1367"/>
    </row>
    <row r="746" spans="5:20" s="1363" customFormat="1">
      <c r="E746" s="1367"/>
      <c r="K746" s="1367"/>
      <c r="T746" s="1367"/>
    </row>
    <row r="747" spans="5:20" s="1363" customFormat="1">
      <c r="E747" s="1367"/>
      <c r="K747" s="1367"/>
      <c r="T747" s="1367"/>
    </row>
    <row r="748" spans="5:20" s="1363" customFormat="1">
      <c r="E748" s="1367"/>
      <c r="K748" s="1367"/>
      <c r="T748" s="1367"/>
    </row>
    <row r="749" spans="5:20" s="1363" customFormat="1">
      <c r="E749" s="1367"/>
      <c r="K749" s="1367"/>
      <c r="T749" s="1367"/>
    </row>
    <row r="750" spans="5:20" s="1363" customFormat="1">
      <c r="E750" s="1367"/>
      <c r="K750" s="1367"/>
      <c r="T750" s="1367"/>
    </row>
    <row r="751" spans="5:20" s="1363" customFormat="1">
      <c r="E751" s="1367"/>
      <c r="K751" s="1367"/>
      <c r="T751" s="1367"/>
    </row>
    <row r="752" spans="5:20" s="1363" customFormat="1">
      <c r="E752" s="1367"/>
      <c r="K752" s="1367"/>
      <c r="T752" s="1367"/>
    </row>
    <row r="753" spans="5:20" s="1363" customFormat="1">
      <c r="E753" s="1367"/>
      <c r="K753" s="1367"/>
      <c r="T753" s="1367"/>
    </row>
    <row r="754" spans="5:20" s="1363" customFormat="1">
      <c r="E754" s="1367"/>
      <c r="K754" s="1367"/>
      <c r="T754" s="1367"/>
    </row>
    <row r="755" spans="5:20" s="1363" customFormat="1">
      <c r="E755" s="1367"/>
      <c r="K755" s="1367"/>
      <c r="T755" s="1367"/>
    </row>
    <row r="756" spans="5:20" s="1363" customFormat="1">
      <c r="E756" s="1367"/>
      <c r="K756" s="1367"/>
      <c r="T756" s="1367"/>
    </row>
    <row r="757" spans="5:20" s="1363" customFormat="1">
      <c r="E757" s="1367"/>
      <c r="K757" s="1367"/>
      <c r="T757" s="1367"/>
    </row>
    <row r="758" spans="5:20" s="1363" customFormat="1">
      <c r="E758" s="1367"/>
      <c r="K758" s="1367"/>
      <c r="T758" s="1367"/>
    </row>
    <row r="759" spans="5:20" s="1363" customFormat="1">
      <c r="E759" s="1367"/>
      <c r="K759" s="1367"/>
      <c r="T759" s="1367"/>
    </row>
    <row r="760" spans="5:20" s="1363" customFormat="1">
      <c r="E760" s="1367"/>
      <c r="K760" s="1367"/>
      <c r="T760" s="1367"/>
    </row>
    <row r="761" spans="5:20" s="1363" customFormat="1">
      <c r="E761" s="1367"/>
      <c r="K761" s="1367"/>
      <c r="T761" s="1367"/>
    </row>
    <row r="762" spans="5:20" s="1363" customFormat="1">
      <c r="E762" s="1367"/>
      <c r="K762" s="1367"/>
      <c r="T762" s="1367"/>
    </row>
    <row r="763" spans="5:20" s="1363" customFormat="1">
      <c r="E763" s="1367"/>
      <c r="K763" s="1367"/>
      <c r="T763" s="1367"/>
    </row>
    <row r="764" spans="5:20" s="1363" customFormat="1">
      <c r="E764" s="1367"/>
      <c r="K764" s="1367"/>
      <c r="T764" s="1367"/>
    </row>
    <row r="765" spans="5:20" s="1363" customFormat="1">
      <c r="E765" s="1367"/>
      <c r="K765" s="1367"/>
      <c r="T765" s="1367"/>
    </row>
    <row r="766" spans="5:20" s="1363" customFormat="1">
      <c r="E766" s="1367"/>
      <c r="K766" s="1367"/>
      <c r="T766" s="1367"/>
    </row>
    <row r="767" spans="5:20" s="1363" customFormat="1">
      <c r="E767" s="1367"/>
      <c r="K767" s="1367"/>
      <c r="T767" s="1367"/>
    </row>
    <row r="768" spans="5:20" s="1363" customFormat="1">
      <c r="E768" s="1367"/>
      <c r="K768" s="1367"/>
      <c r="T768" s="1367"/>
    </row>
    <row r="769" spans="5:20" s="1363" customFormat="1">
      <c r="E769" s="1367"/>
      <c r="K769" s="1367"/>
      <c r="T769" s="1367"/>
    </row>
    <row r="770" spans="5:20" s="1363" customFormat="1">
      <c r="E770" s="1367"/>
      <c r="K770" s="1367"/>
      <c r="T770" s="1367"/>
    </row>
    <row r="771" spans="5:20" s="1363" customFormat="1">
      <c r="E771" s="1367"/>
      <c r="K771" s="1367"/>
      <c r="T771" s="1367"/>
    </row>
    <row r="772" spans="5:20" s="1363" customFormat="1">
      <c r="E772" s="1367"/>
      <c r="K772" s="1367"/>
      <c r="T772" s="1367"/>
    </row>
    <row r="773" spans="5:20" s="1363" customFormat="1">
      <c r="E773" s="1367"/>
      <c r="K773" s="1367"/>
      <c r="T773" s="1367"/>
    </row>
    <row r="774" spans="5:20" s="1363" customFormat="1">
      <c r="E774" s="1367"/>
      <c r="K774" s="1367"/>
      <c r="T774" s="1367"/>
    </row>
    <row r="775" spans="5:20" s="1363" customFormat="1">
      <c r="E775" s="1367"/>
      <c r="K775" s="1367"/>
      <c r="T775" s="1367"/>
    </row>
    <row r="776" spans="5:20" s="1363" customFormat="1">
      <c r="E776" s="1367"/>
      <c r="K776" s="1367"/>
      <c r="T776" s="1367"/>
    </row>
    <row r="777" spans="5:20" s="1363" customFormat="1">
      <c r="E777" s="1367"/>
      <c r="K777" s="1367"/>
      <c r="T777" s="1367"/>
    </row>
    <row r="778" spans="5:20" s="1363" customFormat="1">
      <c r="E778" s="1367"/>
      <c r="K778" s="1367"/>
      <c r="T778" s="1367"/>
    </row>
    <row r="779" spans="5:20" s="1363" customFormat="1">
      <c r="E779" s="1367"/>
      <c r="K779" s="1367"/>
      <c r="T779" s="1367"/>
    </row>
    <row r="780" spans="5:20" s="1363" customFormat="1">
      <c r="E780" s="1367"/>
      <c r="K780" s="1367"/>
      <c r="T780" s="1367"/>
    </row>
    <row r="781" spans="5:20" s="1363" customFormat="1">
      <c r="E781" s="1367"/>
      <c r="K781" s="1367"/>
      <c r="T781" s="1367"/>
    </row>
    <row r="782" spans="5:20" s="1363" customFormat="1">
      <c r="E782" s="1367"/>
      <c r="K782" s="1367"/>
      <c r="T782" s="1367"/>
    </row>
    <row r="783" spans="5:20" s="1363" customFormat="1">
      <c r="E783" s="1367"/>
      <c r="K783" s="1367"/>
      <c r="T783" s="1367"/>
    </row>
    <row r="784" spans="5:20" s="1363" customFormat="1">
      <c r="E784" s="1367"/>
      <c r="K784" s="1367"/>
      <c r="T784" s="1367"/>
    </row>
    <row r="785" spans="5:20" s="1363" customFormat="1">
      <c r="E785" s="1367"/>
      <c r="K785" s="1367"/>
      <c r="T785" s="1367"/>
    </row>
    <row r="786" spans="5:20" s="1363" customFormat="1">
      <c r="E786" s="1367"/>
      <c r="K786" s="1367"/>
      <c r="T786" s="1367"/>
    </row>
    <row r="787" spans="5:20" s="1363" customFormat="1">
      <c r="E787" s="1367"/>
      <c r="K787" s="1367"/>
      <c r="T787" s="1367"/>
    </row>
    <row r="788" spans="5:20" s="1363" customFormat="1">
      <c r="E788" s="1367"/>
      <c r="K788" s="1367"/>
      <c r="T788" s="1367"/>
    </row>
    <row r="789" spans="5:20" s="1363" customFormat="1">
      <c r="E789" s="1367"/>
      <c r="K789" s="1367"/>
      <c r="T789" s="1367"/>
    </row>
    <row r="790" spans="5:20" s="1363" customFormat="1">
      <c r="E790" s="1367"/>
      <c r="K790" s="1367"/>
      <c r="T790" s="1367"/>
    </row>
    <row r="791" spans="5:20" s="1363" customFormat="1">
      <c r="E791" s="1367"/>
      <c r="K791" s="1367"/>
      <c r="T791" s="1367"/>
    </row>
    <row r="792" spans="5:20" s="1363" customFormat="1">
      <c r="E792" s="1367"/>
      <c r="K792" s="1367"/>
      <c r="T792" s="1367"/>
    </row>
    <row r="793" spans="5:20" s="1363" customFormat="1">
      <c r="E793" s="1367"/>
      <c r="K793" s="1367"/>
      <c r="T793" s="1367"/>
    </row>
    <row r="794" spans="5:20" s="1363" customFormat="1">
      <c r="E794" s="1367"/>
      <c r="K794" s="1367"/>
      <c r="T794" s="1367"/>
    </row>
    <row r="795" spans="5:20" s="1363" customFormat="1">
      <c r="E795" s="1367"/>
      <c r="K795" s="1367"/>
      <c r="T795" s="1367"/>
    </row>
    <row r="796" spans="5:20" s="1363" customFormat="1">
      <c r="E796" s="1367"/>
      <c r="K796" s="1367"/>
      <c r="T796" s="1367"/>
    </row>
    <row r="797" spans="5:20" s="1363" customFormat="1">
      <c r="E797" s="1367"/>
      <c r="K797" s="1367"/>
      <c r="T797" s="1367"/>
    </row>
    <row r="798" spans="5:20" s="1363" customFormat="1">
      <c r="E798" s="1367"/>
      <c r="K798" s="1367"/>
      <c r="T798" s="1367"/>
    </row>
    <row r="799" spans="5:20" s="1363" customFormat="1">
      <c r="E799" s="1367"/>
      <c r="K799" s="1367"/>
      <c r="T799" s="1367"/>
    </row>
    <row r="800" spans="5:20" s="1363" customFormat="1">
      <c r="E800" s="1367"/>
      <c r="K800" s="1367"/>
      <c r="T800" s="1367"/>
    </row>
    <row r="801" spans="5:20" s="1363" customFormat="1">
      <c r="E801" s="1367"/>
      <c r="K801" s="1367"/>
      <c r="T801" s="1367"/>
    </row>
    <row r="802" spans="5:20" s="1363" customFormat="1">
      <c r="E802" s="1367"/>
      <c r="K802" s="1367"/>
      <c r="T802" s="1367"/>
    </row>
    <row r="803" spans="5:20" s="1363" customFormat="1">
      <c r="E803" s="1367"/>
      <c r="K803" s="1367"/>
      <c r="T803" s="1367"/>
    </row>
    <row r="804" spans="5:20" s="1363" customFormat="1">
      <c r="E804" s="1367"/>
      <c r="K804" s="1367"/>
      <c r="T804" s="1367"/>
    </row>
    <row r="805" spans="5:20" s="1363" customFormat="1">
      <c r="E805" s="1367"/>
      <c r="K805" s="1367"/>
      <c r="T805" s="1367"/>
    </row>
    <row r="806" spans="5:20" s="1363" customFormat="1">
      <c r="E806" s="1367"/>
      <c r="K806" s="1367"/>
      <c r="T806" s="1367"/>
    </row>
    <row r="807" spans="5:20" s="1363" customFormat="1">
      <c r="E807" s="1367"/>
      <c r="K807" s="1367"/>
      <c r="T807" s="1367"/>
    </row>
    <row r="808" spans="5:20" s="1363" customFormat="1">
      <c r="E808" s="1367"/>
      <c r="K808" s="1367"/>
      <c r="T808" s="1367"/>
    </row>
    <row r="809" spans="5:20" s="1363" customFormat="1">
      <c r="E809" s="1367"/>
      <c r="K809" s="1367"/>
      <c r="T809" s="1367"/>
    </row>
    <row r="810" spans="5:20" s="1363" customFormat="1">
      <c r="E810" s="1367"/>
      <c r="K810" s="1367"/>
      <c r="T810" s="1367"/>
    </row>
    <row r="811" spans="5:20" s="1363" customFormat="1">
      <c r="E811" s="1367"/>
      <c r="K811" s="1367"/>
      <c r="T811" s="1367"/>
    </row>
    <row r="812" spans="5:20" s="1363" customFormat="1">
      <c r="E812" s="1367"/>
      <c r="K812" s="1367"/>
      <c r="T812" s="1367"/>
    </row>
    <row r="813" spans="5:20" s="1363" customFormat="1">
      <c r="E813" s="1367"/>
      <c r="K813" s="1367"/>
      <c r="T813" s="1367"/>
    </row>
    <row r="814" spans="5:20" s="1363" customFormat="1">
      <c r="E814" s="1367"/>
      <c r="K814" s="1367"/>
      <c r="T814" s="1367"/>
    </row>
    <row r="815" spans="5:20" s="1363" customFormat="1">
      <c r="E815" s="1367"/>
      <c r="K815" s="1367"/>
      <c r="T815" s="1367"/>
    </row>
    <row r="816" spans="5:20" s="1363" customFormat="1">
      <c r="E816" s="1367"/>
      <c r="K816" s="1367"/>
      <c r="T816" s="1367"/>
    </row>
    <row r="817" spans="5:20" s="1363" customFormat="1">
      <c r="E817" s="1367"/>
      <c r="K817" s="1367"/>
      <c r="T817" s="1367"/>
    </row>
    <row r="818" spans="5:20" s="1363" customFormat="1">
      <c r="E818" s="1367"/>
      <c r="K818" s="1367"/>
      <c r="T818" s="1367"/>
    </row>
    <row r="819" spans="5:20" s="1363" customFormat="1">
      <c r="E819" s="1367"/>
      <c r="K819" s="1367"/>
      <c r="T819" s="1367"/>
    </row>
    <row r="820" spans="5:20" s="1363" customFormat="1">
      <c r="E820" s="1367"/>
      <c r="K820" s="1367"/>
      <c r="T820" s="1367"/>
    </row>
    <row r="821" spans="5:20" s="1363" customFormat="1">
      <c r="E821" s="1367"/>
      <c r="K821" s="1367"/>
      <c r="T821" s="1367"/>
    </row>
    <row r="822" spans="5:20" s="1363" customFormat="1">
      <c r="E822" s="1367"/>
      <c r="K822" s="1367"/>
      <c r="T822" s="1367"/>
    </row>
    <row r="823" spans="5:20" s="1363" customFormat="1">
      <c r="E823" s="1367"/>
      <c r="K823" s="1367"/>
      <c r="T823" s="1367"/>
    </row>
    <row r="824" spans="5:20" s="1363" customFormat="1">
      <c r="E824" s="1367"/>
      <c r="K824" s="1367"/>
      <c r="T824" s="1367"/>
    </row>
    <row r="825" spans="5:20" s="1363" customFormat="1">
      <c r="E825" s="1367"/>
      <c r="K825" s="1367"/>
      <c r="T825" s="1367"/>
    </row>
    <row r="826" spans="5:20" s="1363" customFormat="1">
      <c r="E826" s="1367"/>
      <c r="K826" s="1367"/>
      <c r="T826" s="1367"/>
    </row>
    <row r="827" spans="5:20" s="1363" customFormat="1">
      <c r="E827" s="1367"/>
      <c r="K827" s="1367"/>
      <c r="T827" s="1367"/>
    </row>
    <row r="828" spans="5:20" s="1363" customFormat="1">
      <c r="E828" s="1367"/>
      <c r="K828" s="1367"/>
      <c r="T828" s="1367"/>
    </row>
    <row r="829" spans="5:20" s="1363" customFormat="1">
      <c r="E829" s="1367"/>
      <c r="K829" s="1367"/>
      <c r="T829" s="1367"/>
    </row>
    <row r="830" spans="5:20" s="1363" customFormat="1">
      <c r="E830" s="1367"/>
      <c r="K830" s="1367"/>
      <c r="T830" s="1367"/>
    </row>
    <row r="831" spans="5:20" s="1363" customFormat="1">
      <c r="E831" s="1367"/>
      <c r="K831" s="1367"/>
      <c r="T831" s="1367"/>
    </row>
    <row r="832" spans="5:20" s="1363" customFormat="1">
      <c r="E832" s="1367"/>
      <c r="K832" s="1367"/>
      <c r="T832" s="1367"/>
    </row>
    <row r="833" spans="5:20" s="1363" customFormat="1">
      <c r="E833" s="1367"/>
      <c r="K833" s="1367"/>
      <c r="T833" s="1367"/>
    </row>
    <row r="834" spans="5:20" s="1363" customFormat="1">
      <c r="E834" s="1367"/>
      <c r="K834" s="1367"/>
      <c r="T834" s="1367"/>
    </row>
    <row r="835" spans="5:20" s="1363" customFormat="1">
      <c r="E835" s="1367"/>
      <c r="K835" s="1367"/>
      <c r="T835" s="1367"/>
    </row>
    <row r="836" spans="5:20" s="1363" customFormat="1">
      <c r="E836" s="1367"/>
      <c r="K836" s="1367"/>
      <c r="T836" s="1367"/>
    </row>
    <row r="837" spans="5:20" s="1363" customFormat="1">
      <c r="E837" s="1367"/>
      <c r="K837" s="1367"/>
      <c r="T837" s="1367"/>
    </row>
    <row r="838" spans="5:20" s="1363" customFormat="1">
      <c r="E838" s="1367"/>
      <c r="K838" s="1367"/>
      <c r="T838" s="1367"/>
    </row>
    <row r="839" spans="5:20" s="1363" customFormat="1">
      <c r="E839" s="1367"/>
      <c r="K839" s="1367"/>
      <c r="T839" s="1367"/>
    </row>
    <row r="840" spans="5:20" s="1363" customFormat="1">
      <c r="E840" s="1367"/>
      <c r="K840" s="1367"/>
      <c r="T840" s="1367"/>
    </row>
    <row r="841" spans="5:20" s="1363" customFormat="1">
      <c r="E841" s="1367"/>
      <c r="K841" s="1367"/>
      <c r="T841" s="1367"/>
    </row>
    <row r="842" spans="5:20" s="1363" customFormat="1">
      <c r="E842" s="1367"/>
      <c r="K842" s="1367"/>
      <c r="T842" s="1367"/>
    </row>
    <row r="843" spans="5:20" s="1363" customFormat="1">
      <c r="E843" s="1367"/>
      <c r="K843" s="1367"/>
      <c r="T843" s="1367"/>
    </row>
    <row r="844" spans="5:20" s="1363" customFormat="1">
      <c r="E844" s="1367"/>
      <c r="K844" s="1367"/>
      <c r="T844" s="1367"/>
    </row>
    <row r="845" spans="5:20" s="1363" customFormat="1">
      <c r="E845" s="1367"/>
      <c r="K845" s="1367"/>
      <c r="T845" s="1367"/>
    </row>
    <row r="846" spans="5:20" s="1363" customFormat="1">
      <c r="E846" s="1367"/>
      <c r="K846" s="1367"/>
      <c r="T846" s="1367"/>
    </row>
    <row r="847" spans="5:20" s="1363" customFormat="1">
      <c r="E847" s="1367"/>
      <c r="K847" s="1367"/>
      <c r="T847" s="1367"/>
    </row>
    <row r="848" spans="5:20" s="1363" customFormat="1">
      <c r="E848" s="1367"/>
      <c r="K848" s="1367"/>
      <c r="T848" s="1367"/>
    </row>
    <row r="849" spans="5:20" s="1363" customFormat="1">
      <c r="E849" s="1367"/>
      <c r="K849" s="1367"/>
      <c r="T849" s="1367"/>
    </row>
    <row r="850" spans="5:20" s="1363" customFormat="1">
      <c r="E850" s="1367"/>
      <c r="K850" s="1367"/>
      <c r="T850" s="1367"/>
    </row>
    <row r="851" spans="5:20" s="1363" customFormat="1">
      <c r="E851" s="1367"/>
      <c r="K851" s="1367"/>
      <c r="T851" s="1367"/>
    </row>
    <row r="852" spans="5:20" s="1363" customFormat="1">
      <c r="E852" s="1367"/>
      <c r="K852" s="1367"/>
      <c r="T852" s="1367"/>
    </row>
    <row r="853" spans="5:20" s="1363" customFormat="1">
      <c r="E853" s="1367"/>
      <c r="K853" s="1367"/>
      <c r="T853" s="1367"/>
    </row>
    <row r="854" spans="5:20" s="1363" customFormat="1">
      <c r="E854" s="1367"/>
      <c r="K854" s="1367"/>
      <c r="T854" s="1367"/>
    </row>
    <row r="855" spans="5:20" s="1363" customFormat="1">
      <c r="E855" s="1367"/>
      <c r="K855" s="1367"/>
      <c r="T855" s="1367"/>
    </row>
    <row r="856" spans="5:20" s="1363" customFormat="1">
      <c r="E856" s="1367"/>
      <c r="K856" s="1367"/>
      <c r="T856" s="1367"/>
    </row>
    <row r="857" spans="5:20" s="1363" customFormat="1">
      <c r="E857" s="1367"/>
      <c r="K857" s="1367"/>
      <c r="T857" s="1367"/>
    </row>
    <row r="858" spans="5:20" s="1363" customFormat="1">
      <c r="E858" s="1367"/>
      <c r="K858" s="1367"/>
      <c r="T858" s="1367"/>
    </row>
    <row r="859" spans="5:20" s="1363" customFormat="1">
      <c r="E859" s="1367"/>
      <c r="K859" s="1367"/>
      <c r="T859" s="1367"/>
    </row>
    <row r="860" spans="5:20" s="1363" customFormat="1">
      <c r="E860" s="1367"/>
      <c r="K860" s="1367"/>
      <c r="T860" s="1367"/>
    </row>
    <row r="861" spans="5:20" s="1363" customFormat="1">
      <c r="E861" s="1367"/>
      <c r="K861" s="1367"/>
      <c r="T861" s="1367"/>
    </row>
    <row r="862" spans="5:20" s="1363" customFormat="1">
      <c r="E862" s="1367"/>
      <c r="K862" s="1367"/>
      <c r="T862" s="1367"/>
    </row>
    <row r="863" spans="5:20" s="1363" customFormat="1">
      <c r="E863" s="1367"/>
      <c r="K863" s="1367"/>
      <c r="T863" s="1367"/>
    </row>
    <row r="864" spans="5:20" s="1363" customFormat="1">
      <c r="E864" s="1367"/>
      <c r="K864" s="1367"/>
      <c r="T864" s="1367"/>
    </row>
    <row r="865" spans="5:20" s="1363" customFormat="1">
      <c r="E865" s="1367"/>
      <c r="K865" s="1367"/>
      <c r="T865" s="1367"/>
    </row>
    <row r="866" spans="5:20" s="1363" customFormat="1">
      <c r="E866" s="1367"/>
      <c r="K866" s="1367"/>
      <c r="T866" s="1367"/>
    </row>
    <row r="867" spans="5:20" s="1363" customFormat="1">
      <c r="E867" s="1367"/>
      <c r="K867" s="1367"/>
      <c r="T867" s="1367"/>
    </row>
    <row r="868" spans="5:20" s="1363" customFormat="1">
      <c r="E868" s="1367"/>
      <c r="K868" s="1367"/>
      <c r="T868" s="1367"/>
    </row>
    <row r="869" spans="5:20" s="1363" customFormat="1">
      <c r="E869" s="1367"/>
      <c r="K869" s="1367"/>
      <c r="T869" s="1367"/>
    </row>
    <row r="870" spans="5:20" s="1363" customFormat="1">
      <c r="E870" s="1367"/>
      <c r="K870" s="1367"/>
      <c r="T870" s="1367"/>
    </row>
    <row r="871" spans="5:20" s="1363" customFormat="1">
      <c r="E871" s="1367"/>
      <c r="K871" s="1367"/>
      <c r="T871" s="1367"/>
    </row>
    <row r="872" spans="5:20" s="1363" customFormat="1">
      <c r="E872" s="1367"/>
      <c r="K872" s="1367"/>
      <c r="T872" s="1367"/>
    </row>
    <row r="873" spans="5:20" s="1363" customFormat="1">
      <c r="E873" s="1367"/>
      <c r="K873" s="1367"/>
      <c r="T873" s="1367"/>
    </row>
    <row r="874" spans="5:20" s="1363" customFormat="1">
      <c r="E874" s="1367"/>
      <c r="K874" s="1367"/>
      <c r="T874" s="1367"/>
    </row>
    <row r="875" spans="5:20" s="1363" customFormat="1">
      <c r="E875" s="1367"/>
      <c r="K875" s="1367"/>
      <c r="T875" s="1367"/>
    </row>
    <row r="876" spans="5:20" s="1363" customFormat="1">
      <c r="E876" s="1367"/>
      <c r="K876" s="1367"/>
      <c r="T876" s="1367"/>
    </row>
    <row r="877" spans="5:20" s="1363" customFormat="1">
      <c r="E877" s="1367"/>
      <c r="K877" s="1367"/>
      <c r="T877" s="1367"/>
    </row>
    <row r="878" spans="5:20" s="1363" customFormat="1">
      <c r="E878" s="1367"/>
      <c r="K878" s="1367"/>
      <c r="T878" s="1367"/>
    </row>
    <row r="879" spans="5:20" s="1363" customFormat="1">
      <c r="E879" s="1367"/>
      <c r="K879" s="1367"/>
      <c r="T879" s="1367"/>
    </row>
    <row r="880" spans="5:20" s="1363" customFormat="1">
      <c r="E880" s="1367"/>
      <c r="K880" s="1367"/>
      <c r="T880" s="1367"/>
    </row>
    <row r="881" spans="5:20" s="1363" customFormat="1">
      <c r="E881" s="1367"/>
      <c r="K881" s="1367"/>
      <c r="T881" s="1367"/>
    </row>
    <row r="882" spans="5:20" s="1363" customFormat="1">
      <c r="E882" s="1367"/>
      <c r="K882" s="1367"/>
      <c r="T882" s="1367"/>
    </row>
    <row r="883" spans="5:20" s="1363" customFormat="1">
      <c r="E883" s="1367"/>
      <c r="K883" s="1367"/>
      <c r="T883" s="1367"/>
    </row>
    <row r="884" spans="5:20" s="1363" customFormat="1">
      <c r="E884" s="1367"/>
      <c r="K884" s="1367"/>
      <c r="T884" s="1367"/>
    </row>
    <row r="885" spans="5:20" s="1363" customFormat="1">
      <c r="E885" s="1367"/>
      <c r="K885" s="1367"/>
      <c r="T885" s="1367"/>
    </row>
    <row r="886" spans="5:20" s="1363" customFormat="1">
      <c r="E886" s="1367"/>
      <c r="K886" s="1367"/>
      <c r="T886" s="1367"/>
    </row>
    <row r="887" spans="5:20" s="1363" customFormat="1">
      <c r="E887" s="1367"/>
      <c r="K887" s="1367"/>
      <c r="T887" s="1367"/>
    </row>
    <row r="888" spans="5:20" s="1363" customFormat="1">
      <c r="E888" s="1367"/>
      <c r="K888" s="1367"/>
      <c r="T888" s="1367"/>
    </row>
    <row r="889" spans="5:20" s="1363" customFormat="1">
      <c r="E889" s="1367"/>
      <c r="K889" s="1367"/>
      <c r="T889" s="1367"/>
    </row>
    <row r="890" spans="5:20" s="1363" customFormat="1">
      <c r="E890" s="1367"/>
      <c r="K890" s="1367"/>
      <c r="T890" s="1367"/>
    </row>
    <row r="891" spans="5:20" s="1363" customFormat="1">
      <c r="E891" s="1367"/>
      <c r="K891" s="1367"/>
      <c r="T891" s="1367"/>
    </row>
    <row r="892" spans="5:20" s="1363" customFormat="1">
      <c r="E892" s="1367"/>
      <c r="K892" s="1367"/>
      <c r="T892" s="1367"/>
    </row>
    <row r="893" spans="5:20" s="1363" customFormat="1">
      <c r="E893" s="1367"/>
      <c r="K893" s="1367"/>
      <c r="T893" s="1367"/>
    </row>
    <row r="894" spans="5:20" s="1363" customFormat="1">
      <c r="E894" s="1367"/>
      <c r="K894" s="1367"/>
      <c r="T894" s="1367"/>
    </row>
    <row r="895" spans="5:20" s="1363" customFormat="1">
      <c r="E895" s="1367"/>
      <c r="K895" s="1367"/>
      <c r="T895" s="1367"/>
    </row>
    <row r="896" spans="5:20" s="1363" customFormat="1">
      <c r="E896" s="1367"/>
      <c r="K896" s="1367"/>
      <c r="T896" s="1367"/>
    </row>
    <row r="897" spans="5:20" s="1363" customFormat="1">
      <c r="E897" s="1367"/>
      <c r="K897" s="1367"/>
      <c r="T897" s="1367"/>
    </row>
    <row r="898" spans="5:20" s="1363" customFormat="1">
      <c r="E898" s="1367"/>
      <c r="K898" s="1367"/>
      <c r="T898" s="1367"/>
    </row>
    <row r="899" spans="5:20" s="1363" customFormat="1">
      <c r="E899" s="1367"/>
      <c r="K899" s="1367"/>
      <c r="T899" s="1367"/>
    </row>
    <row r="900" spans="5:20" s="1363" customFormat="1">
      <c r="E900" s="1367"/>
      <c r="K900" s="1367"/>
      <c r="T900" s="1367"/>
    </row>
    <row r="901" spans="5:20" s="1363" customFormat="1">
      <c r="E901" s="1367"/>
      <c r="K901" s="1367"/>
      <c r="T901" s="1367"/>
    </row>
    <row r="902" spans="5:20" s="1363" customFormat="1">
      <c r="E902" s="1367"/>
      <c r="K902" s="1367"/>
      <c r="T902" s="1367"/>
    </row>
    <row r="903" spans="5:20" s="1363" customFormat="1">
      <c r="E903" s="1367"/>
      <c r="K903" s="1367"/>
      <c r="T903" s="1367"/>
    </row>
    <row r="904" spans="5:20" s="1363" customFormat="1">
      <c r="E904" s="1367"/>
      <c r="K904" s="1367"/>
      <c r="T904" s="1367"/>
    </row>
    <row r="905" spans="5:20" s="1363" customFormat="1">
      <c r="E905" s="1367"/>
      <c r="K905" s="1367"/>
      <c r="T905" s="1367"/>
    </row>
    <row r="906" spans="5:20" s="1363" customFormat="1">
      <c r="E906" s="1367"/>
      <c r="K906" s="1367"/>
      <c r="T906" s="1367"/>
    </row>
    <row r="907" spans="5:20" s="1363" customFormat="1">
      <c r="E907" s="1367"/>
      <c r="K907" s="1367"/>
      <c r="T907" s="1367"/>
    </row>
    <row r="908" spans="5:20" s="1363" customFormat="1">
      <c r="E908" s="1367"/>
      <c r="K908" s="1367"/>
      <c r="T908" s="1367"/>
    </row>
    <row r="909" spans="5:20" s="1363" customFormat="1">
      <c r="E909" s="1367"/>
      <c r="K909" s="1367"/>
      <c r="T909" s="1367"/>
    </row>
    <row r="910" spans="5:20" s="1363" customFormat="1">
      <c r="E910" s="1367"/>
      <c r="K910" s="1367"/>
      <c r="T910" s="1367"/>
    </row>
    <row r="911" spans="5:20" s="1363" customFormat="1">
      <c r="E911" s="1367"/>
      <c r="K911" s="1367"/>
      <c r="T911" s="1367"/>
    </row>
    <row r="912" spans="5:20" s="1363" customFormat="1">
      <c r="E912" s="1367"/>
      <c r="K912" s="1367"/>
      <c r="T912" s="1367"/>
    </row>
    <row r="913" spans="5:20" s="1363" customFormat="1">
      <c r="E913" s="1367"/>
      <c r="K913" s="1367"/>
      <c r="T913" s="1367"/>
    </row>
    <row r="914" spans="5:20" s="1363" customFormat="1">
      <c r="E914" s="1367"/>
      <c r="K914" s="1367"/>
      <c r="T914" s="1367"/>
    </row>
    <row r="915" spans="5:20" s="1363" customFormat="1">
      <c r="E915" s="1367"/>
      <c r="K915" s="1367"/>
      <c r="T915" s="1367"/>
    </row>
    <row r="916" spans="5:20" s="1363" customFormat="1">
      <c r="E916" s="1367"/>
      <c r="K916" s="1367"/>
      <c r="T916" s="1367"/>
    </row>
    <row r="917" spans="5:20" s="1363" customFormat="1">
      <c r="E917" s="1367"/>
      <c r="K917" s="1367"/>
      <c r="T917" s="1367"/>
    </row>
    <row r="918" spans="5:20" s="1363" customFormat="1">
      <c r="E918" s="1367"/>
      <c r="K918" s="1367"/>
      <c r="T918" s="1367"/>
    </row>
    <row r="919" spans="5:20" s="1363" customFormat="1">
      <c r="E919" s="1367"/>
      <c r="K919" s="1367"/>
      <c r="T919" s="1367"/>
    </row>
    <row r="920" spans="5:20" s="1363" customFormat="1">
      <c r="E920" s="1367"/>
      <c r="K920" s="1367"/>
      <c r="T920" s="1367"/>
    </row>
    <row r="921" spans="5:20" s="1363" customFormat="1">
      <c r="E921" s="1367"/>
      <c r="K921" s="1367"/>
      <c r="T921" s="1367"/>
    </row>
    <row r="922" spans="5:20" s="1363" customFormat="1">
      <c r="E922" s="1367"/>
      <c r="K922" s="1367"/>
      <c r="T922" s="1367"/>
    </row>
    <row r="923" spans="5:20" s="1363" customFormat="1">
      <c r="E923" s="1367"/>
      <c r="K923" s="1367"/>
      <c r="T923" s="1367"/>
    </row>
    <row r="924" spans="5:20" s="1363" customFormat="1">
      <c r="E924" s="1367"/>
      <c r="K924" s="1367"/>
      <c r="T924" s="1367"/>
    </row>
    <row r="925" spans="5:20" s="1363" customFormat="1">
      <c r="E925" s="1367"/>
      <c r="K925" s="1367"/>
      <c r="T925" s="1367"/>
    </row>
    <row r="926" spans="5:20" s="1363" customFormat="1">
      <c r="E926" s="1367"/>
      <c r="K926" s="1367"/>
      <c r="T926" s="1367"/>
    </row>
    <row r="927" spans="5:20" s="1363" customFormat="1">
      <c r="E927" s="1367"/>
      <c r="K927" s="1367"/>
      <c r="T927" s="1367"/>
    </row>
    <row r="928" spans="5:20" s="1363" customFormat="1">
      <c r="E928" s="1367"/>
      <c r="K928" s="1367"/>
      <c r="T928" s="1367"/>
    </row>
    <row r="929" spans="5:20" s="1363" customFormat="1">
      <c r="E929" s="1367"/>
      <c r="K929" s="1367"/>
      <c r="T929" s="1367"/>
    </row>
    <row r="930" spans="5:20" s="1363" customFormat="1">
      <c r="E930" s="1367"/>
      <c r="K930" s="1367"/>
      <c r="T930" s="1367"/>
    </row>
    <row r="931" spans="5:20" s="1363" customFormat="1">
      <c r="E931" s="1367"/>
      <c r="K931" s="1367"/>
      <c r="T931" s="1367"/>
    </row>
    <row r="932" spans="5:20" s="1363" customFormat="1">
      <c r="E932" s="1367"/>
      <c r="K932" s="1367"/>
      <c r="T932" s="1367"/>
    </row>
    <row r="933" spans="5:20" s="1363" customFormat="1">
      <c r="E933" s="1367"/>
      <c r="K933" s="1367"/>
      <c r="T933" s="1367"/>
    </row>
    <row r="934" spans="5:20" s="1363" customFormat="1">
      <c r="E934" s="1367"/>
      <c r="K934" s="1367"/>
      <c r="T934" s="1367"/>
    </row>
    <row r="935" spans="5:20" s="1363" customFormat="1">
      <c r="E935" s="1367"/>
      <c r="K935" s="1367"/>
      <c r="T935" s="1367"/>
    </row>
    <row r="936" spans="5:20" s="1363" customFormat="1">
      <c r="E936" s="1367"/>
      <c r="K936" s="1367"/>
      <c r="T936" s="1367"/>
    </row>
    <row r="937" spans="5:20" s="1363" customFormat="1">
      <c r="E937" s="1367"/>
      <c r="K937" s="1367"/>
      <c r="T937" s="1367"/>
    </row>
    <row r="938" spans="5:20" s="1363" customFormat="1">
      <c r="E938" s="1367"/>
      <c r="K938" s="1367"/>
      <c r="T938" s="1367"/>
    </row>
    <row r="939" spans="5:20" s="1363" customFormat="1">
      <c r="E939" s="1367"/>
      <c r="K939" s="1367"/>
      <c r="T939" s="1367"/>
    </row>
    <row r="940" spans="5:20" s="1363" customFormat="1">
      <c r="E940" s="1367"/>
      <c r="K940" s="1367"/>
      <c r="T940" s="1367"/>
    </row>
    <row r="941" spans="5:20" s="1363" customFormat="1">
      <c r="E941" s="1367"/>
      <c r="K941" s="1367"/>
      <c r="T941" s="1367"/>
    </row>
    <row r="942" spans="5:20" s="1363" customFormat="1">
      <c r="E942" s="1367"/>
      <c r="K942" s="1367"/>
      <c r="T942" s="1367"/>
    </row>
    <row r="943" spans="5:20" s="1363" customFormat="1">
      <c r="E943" s="1367"/>
      <c r="K943" s="1367"/>
      <c r="T943" s="1367"/>
    </row>
    <row r="944" spans="5:20" s="1363" customFormat="1">
      <c r="E944" s="1367"/>
      <c r="K944" s="1367"/>
      <c r="T944" s="1367"/>
    </row>
    <row r="945" spans="5:20" s="1363" customFormat="1">
      <c r="E945" s="1367"/>
      <c r="K945" s="1367"/>
      <c r="T945" s="1367"/>
    </row>
    <row r="946" spans="5:20" s="1363" customFormat="1">
      <c r="E946" s="1367"/>
      <c r="K946" s="1367"/>
      <c r="T946" s="1367"/>
    </row>
    <row r="947" spans="5:20" s="1363" customFormat="1">
      <c r="E947" s="1367"/>
      <c r="K947" s="1367"/>
      <c r="T947" s="1367"/>
    </row>
    <row r="948" spans="5:20" s="1363" customFormat="1">
      <c r="E948" s="1367"/>
      <c r="K948" s="1367"/>
      <c r="T948" s="1367"/>
    </row>
    <row r="949" spans="5:20" s="1363" customFormat="1">
      <c r="E949" s="1367"/>
      <c r="K949" s="1367"/>
      <c r="T949" s="1367"/>
    </row>
    <row r="950" spans="5:20" s="1363" customFormat="1">
      <c r="E950" s="1367"/>
      <c r="K950" s="1367"/>
      <c r="T950" s="1367"/>
    </row>
    <row r="951" spans="5:20" s="1363" customFormat="1">
      <c r="E951" s="1367"/>
      <c r="K951" s="1367"/>
      <c r="T951" s="1367"/>
    </row>
    <row r="952" spans="5:20" s="1363" customFormat="1">
      <c r="E952" s="1367"/>
      <c r="K952" s="1367"/>
      <c r="T952" s="1367"/>
    </row>
    <row r="953" spans="5:20" s="1363" customFormat="1">
      <c r="E953" s="1367"/>
      <c r="K953" s="1367"/>
      <c r="T953" s="1367"/>
    </row>
    <row r="954" spans="5:20" s="1363" customFormat="1">
      <c r="E954" s="1367"/>
      <c r="K954" s="1367"/>
      <c r="T954" s="1367"/>
    </row>
    <row r="955" spans="5:20" s="1363" customFormat="1">
      <c r="E955" s="1367"/>
      <c r="K955" s="1367"/>
      <c r="T955" s="1367"/>
    </row>
    <row r="956" spans="5:20" s="1363" customFormat="1">
      <c r="E956" s="1367"/>
      <c r="K956" s="1367"/>
      <c r="T956" s="1367"/>
    </row>
    <row r="957" spans="5:20" s="1363" customFormat="1">
      <c r="E957" s="1367"/>
      <c r="K957" s="1367"/>
      <c r="T957" s="1367"/>
    </row>
    <row r="958" spans="5:20" s="1363" customFormat="1">
      <c r="E958" s="1367"/>
      <c r="K958" s="1367"/>
      <c r="T958" s="1367"/>
    </row>
    <row r="959" spans="5:20" s="1363" customFormat="1">
      <c r="E959" s="1367"/>
      <c r="K959" s="1367"/>
      <c r="T959" s="1367"/>
    </row>
    <row r="960" spans="5:20" s="1363" customFormat="1">
      <c r="E960" s="1367"/>
      <c r="K960" s="1367"/>
      <c r="T960" s="1367"/>
    </row>
    <row r="961" spans="5:20" s="1363" customFormat="1">
      <c r="E961" s="1367"/>
      <c r="K961" s="1367"/>
      <c r="T961" s="1367"/>
    </row>
    <row r="962" spans="5:20" s="1363" customFormat="1">
      <c r="E962" s="1367"/>
      <c r="K962" s="1367"/>
      <c r="T962" s="1367"/>
    </row>
    <row r="963" spans="5:20" s="1363" customFormat="1">
      <c r="E963" s="1367"/>
      <c r="K963" s="1367"/>
      <c r="T963" s="1367"/>
    </row>
    <row r="964" spans="5:20" s="1363" customFormat="1">
      <c r="E964" s="1367"/>
      <c r="K964" s="1367"/>
      <c r="T964" s="1367"/>
    </row>
    <row r="965" spans="5:20" s="1363" customFormat="1">
      <c r="E965" s="1367"/>
      <c r="K965" s="1367"/>
      <c r="T965" s="1367"/>
    </row>
    <row r="966" spans="5:20" s="1363" customFormat="1">
      <c r="E966" s="1367"/>
      <c r="K966" s="1367"/>
      <c r="T966" s="1367"/>
    </row>
    <row r="967" spans="5:20" s="1363" customFormat="1">
      <c r="E967" s="1367"/>
      <c r="K967" s="1367"/>
      <c r="T967" s="1367"/>
    </row>
    <row r="968" spans="5:20" s="1363" customFormat="1">
      <c r="E968" s="1367"/>
      <c r="K968" s="1367"/>
      <c r="T968" s="1367"/>
    </row>
    <row r="969" spans="5:20" s="1363" customFormat="1">
      <c r="E969" s="1367"/>
      <c r="K969" s="1367"/>
      <c r="T969" s="1367"/>
    </row>
    <row r="970" spans="5:20" s="1363" customFormat="1">
      <c r="E970" s="1367"/>
      <c r="K970" s="1367"/>
      <c r="T970" s="1367"/>
    </row>
    <row r="971" spans="5:20" s="1363" customFormat="1">
      <c r="E971" s="1367"/>
      <c r="K971" s="1367"/>
      <c r="T971" s="1367"/>
    </row>
    <row r="972" spans="5:20" s="1363" customFormat="1">
      <c r="E972" s="1367"/>
      <c r="K972" s="1367"/>
      <c r="T972" s="1367"/>
    </row>
    <row r="973" spans="5:20" s="1363" customFormat="1">
      <c r="E973" s="1367"/>
      <c r="K973" s="1367"/>
      <c r="T973" s="1367"/>
    </row>
    <row r="974" spans="5:20" s="1363" customFormat="1">
      <c r="E974" s="1367"/>
      <c r="K974" s="1367"/>
      <c r="T974" s="1367"/>
    </row>
    <row r="975" spans="5:20" s="1363" customFormat="1">
      <c r="E975" s="1367"/>
      <c r="K975" s="1367"/>
      <c r="T975" s="1367"/>
    </row>
    <row r="976" spans="5:20" s="1363" customFormat="1">
      <c r="E976" s="1367"/>
      <c r="K976" s="1367"/>
      <c r="T976" s="1367"/>
    </row>
    <row r="977" spans="5:20" s="1363" customFormat="1">
      <c r="E977" s="1367"/>
      <c r="K977" s="1367"/>
      <c r="T977" s="1367"/>
    </row>
    <row r="978" spans="5:20" s="1363" customFormat="1">
      <c r="E978" s="1367"/>
      <c r="K978" s="1367"/>
      <c r="T978" s="1367"/>
    </row>
    <row r="979" spans="5:20" s="1363" customFormat="1">
      <c r="E979" s="1367"/>
      <c r="K979" s="1367"/>
      <c r="T979" s="1367"/>
    </row>
    <row r="980" spans="5:20" s="1363" customFormat="1">
      <c r="E980" s="1367"/>
      <c r="K980" s="1367"/>
      <c r="T980" s="1367"/>
    </row>
    <row r="981" spans="5:20" s="1363" customFormat="1">
      <c r="E981" s="1367"/>
      <c r="K981" s="1367"/>
      <c r="T981" s="1367"/>
    </row>
    <row r="982" spans="5:20" s="1363" customFormat="1">
      <c r="E982" s="1367"/>
      <c r="K982" s="1367"/>
      <c r="T982" s="1367"/>
    </row>
    <row r="983" spans="5:20" s="1363" customFormat="1">
      <c r="E983" s="1367"/>
      <c r="K983" s="1367"/>
      <c r="T983" s="1367"/>
    </row>
    <row r="984" spans="5:20" s="1363" customFormat="1">
      <c r="E984" s="1367"/>
      <c r="K984" s="1367"/>
      <c r="T984" s="1367"/>
    </row>
    <row r="985" spans="5:20" s="1363" customFormat="1">
      <c r="E985" s="1367"/>
      <c r="K985" s="1367"/>
      <c r="T985" s="1367"/>
    </row>
    <row r="986" spans="5:20" s="1363" customFormat="1">
      <c r="E986" s="1367"/>
      <c r="K986" s="1367"/>
      <c r="T986" s="1367"/>
    </row>
    <row r="987" spans="5:20" s="1363" customFormat="1">
      <c r="E987" s="1367"/>
      <c r="K987" s="1367"/>
      <c r="T987" s="1367"/>
    </row>
    <row r="988" spans="5:20" s="1363" customFormat="1">
      <c r="E988" s="1367"/>
      <c r="K988" s="1367"/>
      <c r="T988" s="1367"/>
    </row>
    <row r="989" spans="5:20" s="1363" customFormat="1">
      <c r="E989" s="1367"/>
      <c r="K989" s="1367"/>
      <c r="T989" s="1367"/>
    </row>
    <row r="990" spans="5:20" s="1363" customFormat="1">
      <c r="E990" s="1367"/>
      <c r="K990" s="1367"/>
      <c r="T990" s="1367"/>
    </row>
    <row r="991" spans="5:20" s="1363" customFormat="1">
      <c r="E991" s="1367"/>
      <c r="K991" s="1367"/>
      <c r="T991" s="1367"/>
    </row>
    <row r="992" spans="5:20" s="1363" customFormat="1">
      <c r="E992" s="1367"/>
      <c r="K992" s="1367"/>
      <c r="T992" s="1367"/>
    </row>
    <row r="993" spans="5:20" s="1363" customFormat="1">
      <c r="E993" s="1367"/>
      <c r="K993" s="1367"/>
      <c r="T993" s="1367"/>
    </row>
    <row r="994" spans="5:20" s="1363" customFormat="1">
      <c r="E994" s="1367"/>
      <c r="K994" s="1367"/>
      <c r="T994" s="1367"/>
    </row>
    <row r="995" spans="5:20" s="1363" customFormat="1">
      <c r="E995" s="1367"/>
      <c r="K995" s="1367"/>
      <c r="T995" s="1367"/>
    </row>
    <row r="996" spans="5:20" s="1363" customFormat="1">
      <c r="E996" s="1367"/>
      <c r="K996" s="1367"/>
      <c r="T996" s="1367"/>
    </row>
    <row r="997" spans="5:20" s="1363" customFormat="1">
      <c r="E997" s="1367"/>
      <c r="K997" s="1367"/>
      <c r="T997" s="1367"/>
    </row>
    <row r="998" spans="5:20" s="1363" customFormat="1">
      <c r="E998" s="1367"/>
      <c r="K998" s="1367"/>
      <c r="T998" s="1367"/>
    </row>
    <row r="999" spans="5:20" s="1363" customFormat="1">
      <c r="E999" s="1367"/>
      <c r="K999" s="1367"/>
      <c r="T999" s="1367"/>
    </row>
    <row r="1000" spans="5:20" s="1363" customFormat="1">
      <c r="E1000" s="1367"/>
      <c r="K1000" s="1367"/>
      <c r="T1000" s="1367"/>
    </row>
  </sheetData>
  <sheetProtection password="CB61" sheet="1" objects="1" scenarios="1" selectLockedCells="1"/>
  <mergeCells count="12">
    <mergeCell ref="C11:C21"/>
    <mergeCell ref="W11:W21"/>
    <mergeCell ref="C23:C29"/>
    <mergeCell ref="W23:W29"/>
    <mergeCell ref="B32:C32"/>
    <mergeCell ref="V32:W32"/>
    <mergeCell ref="Q8:Q9"/>
    <mergeCell ref="D8:D9"/>
    <mergeCell ref="E8:E9"/>
    <mergeCell ref="J8:J9"/>
    <mergeCell ref="K8:K9"/>
    <mergeCell ref="P8:P9"/>
  </mergeCells>
  <conditionalFormatting sqref="Q31">
    <cfRule type="expression" dxfId="1067" priority="1" stopIfTrue="1">
      <formula>NOT($B$35)</formula>
    </cfRule>
  </conditionalFormatting>
  <conditionalFormatting sqref="K31">
    <cfRule type="expression" dxfId="1066" priority="2" stopIfTrue="1">
      <formula>NOT($B$36)</formula>
    </cfRule>
  </conditionalFormatting>
  <conditionalFormatting sqref="E31">
    <cfRule type="expression" dxfId="1065" priority="3" stopIfTrue="1">
      <formula>NOT($B$37)</formula>
    </cfRule>
  </conditionalFormatting>
  <conditionalFormatting sqref="R11">
    <cfRule type="expression" dxfId="1064" priority="4" stopIfTrue="1">
      <formula>NOT($B$38)</formula>
    </cfRule>
  </conditionalFormatting>
  <conditionalFormatting sqref="L11">
    <cfRule type="expression" dxfId="1063" priority="5" stopIfTrue="1">
      <formula>NOT($B$39)</formula>
    </cfRule>
  </conditionalFormatting>
  <conditionalFormatting sqref="F11">
    <cfRule type="expression" dxfId="1062" priority="6" stopIfTrue="1">
      <formula>NOT($B$40)</formula>
    </cfRule>
  </conditionalFormatting>
  <conditionalFormatting sqref="R12">
    <cfRule type="expression" dxfId="1061" priority="7" stopIfTrue="1">
      <formula>NOT($B$41)</formula>
    </cfRule>
  </conditionalFormatting>
  <conditionalFormatting sqref="L12">
    <cfRule type="expression" dxfId="1060" priority="8" stopIfTrue="1">
      <formula>NOT($B$42)</formula>
    </cfRule>
  </conditionalFormatting>
  <conditionalFormatting sqref="F12">
    <cfRule type="expression" dxfId="1059" priority="9" stopIfTrue="1">
      <formula>NOT($B$43)</formula>
    </cfRule>
  </conditionalFormatting>
  <conditionalFormatting sqref="R13">
    <cfRule type="expression" dxfId="1058" priority="10" stopIfTrue="1">
      <formula>NOT($B$44)</formula>
    </cfRule>
  </conditionalFormatting>
  <conditionalFormatting sqref="L13">
    <cfRule type="expression" dxfId="1057" priority="11" stopIfTrue="1">
      <formula>NOT($B$45)</formula>
    </cfRule>
  </conditionalFormatting>
  <conditionalFormatting sqref="F13">
    <cfRule type="expression" dxfId="1056" priority="12" stopIfTrue="1">
      <formula>NOT($B$46)</formula>
    </cfRule>
  </conditionalFormatting>
  <conditionalFormatting sqref="R15">
    <cfRule type="expression" dxfId="1055" priority="13" stopIfTrue="1">
      <formula>NOT($B$47)</formula>
    </cfRule>
  </conditionalFormatting>
  <conditionalFormatting sqref="L15">
    <cfRule type="expression" dxfId="1054" priority="14" stopIfTrue="1">
      <formula>NOT($B$48)</formula>
    </cfRule>
  </conditionalFormatting>
  <conditionalFormatting sqref="F15">
    <cfRule type="expression" dxfId="1053" priority="15" stopIfTrue="1">
      <formula>NOT($B$49)</formula>
    </cfRule>
  </conditionalFormatting>
  <conditionalFormatting sqref="R16">
    <cfRule type="expression" dxfId="1052" priority="16" stopIfTrue="1">
      <formula>NOT($B$50)</formula>
    </cfRule>
  </conditionalFormatting>
  <conditionalFormatting sqref="L16">
    <cfRule type="expression" dxfId="1051" priority="17" stopIfTrue="1">
      <formula>NOT($B$51)</formula>
    </cfRule>
  </conditionalFormatting>
  <conditionalFormatting sqref="F16">
    <cfRule type="expression" dxfId="1050" priority="18" stopIfTrue="1">
      <formula>NOT($B$52)</formula>
    </cfRule>
  </conditionalFormatting>
  <conditionalFormatting sqref="R18">
    <cfRule type="expression" dxfId="1049" priority="19" stopIfTrue="1">
      <formula>NOT($B$53)</formula>
    </cfRule>
  </conditionalFormatting>
  <conditionalFormatting sqref="L18">
    <cfRule type="expression" dxfId="1048" priority="20" stopIfTrue="1">
      <formula>NOT($B$54)</formula>
    </cfRule>
  </conditionalFormatting>
  <conditionalFormatting sqref="F18">
    <cfRule type="expression" dxfId="1047" priority="21" stopIfTrue="1">
      <formula>NOT($B$55)</formula>
    </cfRule>
  </conditionalFormatting>
  <conditionalFormatting sqref="R19">
    <cfRule type="expression" dxfId="1046" priority="22" stopIfTrue="1">
      <formula>NOT($B$56)</formula>
    </cfRule>
  </conditionalFormatting>
  <conditionalFormatting sqref="L19">
    <cfRule type="expression" dxfId="1045" priority="23" stopIfTrue="1">
      <formula>NOT($B$57)</formula>
    </cfRule>
  </conditionalFormatting>
  <conditionalFormatting sqref="F19">
    <cfRule type="expression" dxfId="1044" priority="24" stopIfTrue="1">
      <formula>NOT($B$58)</formula>
    </cfRule>
  </conditionalFormatting>
  <conditionalFormatting sqref="R20">
    <cfRule type="expression" dxfId="1043" priority="25" stopIfTrue="1">
      <formula>NOT($B$59)</formula>
    </cfRule>
  </conditionalFormatting>
  <conditionalFormatting sqref="L20">
    <cfRule type="expression" dxfId="1042" priority="26" stopIfTrue="1">
      <formula>NOT($B$60)</formula>
    </cfRule>
  </conditionalFormatting>
  <conditionalFormatting sqref="F20">
    <cfRule type="expression" dxfId="1041" priority="27" stopIfTrue="1">
      <formula>NOT($B$61)</formula>
    </cfRule>
  </conditionalFormatting>
  <conditionalFormatting sqref="R21">
    <cfRule type="expression" dxfId="1040" priority="28" stopIfTrue="1">
      <formula>NOT($B$62)</formula>
    </cfRule>
  </conditionalFormatting>
  <conditionalFormatting sqref="L21">
    <cfRule type="expression" dxfId="1039" priority="29" stopIfTrue="1">
      <formula>NOT($B$63)</formula>
    </cfRule>
  </conditionalFormatting>
  <conditionalFormatting sqref="F21">
    <cfRule type="expression" dxfId="1038" priority="30" stopIfTrue="1">
      <formula>NOT($B$64)</formula>
    </cfRule>
  </conditionalFormatting>
  <conditionalFormatting sqref="R22">
    <cfRule type="expression" dxfId="1037" priority="31" stopIfTrue="1">
      <formula>NOT($B$65)</formula>
    </cfRule>
  </conditionalFormatting>
  <conditionalFormatting sqref="L22">
    <cfRule type="expression" dxfId="1036" priority="32" stopIfTrue="1">
      <formula>NOT($B$66)</formula>
    </cfRule>
  </conditionalFormatting>
  <conditionalFormatting sqref="F22">
    <cfRule type="expression" dxfId="1035" priority="33" stopIfTrue="1">
      <formula>NOT($B$67)</formula>
    </cfRule>
  </conditionalFormatting>
  <conditionalFormatting sqref="R23">
    <cfRule type="expression" dxfId="1034" priority="34" stopIfTrue="1">
      <formula>NOT($B$68)</formula>
    </cfRule>
  </conditionalFormatting>
  <conditionalFormatting sqref="L23">
    <cfRule type="expression" dxfId="1033" priority="35" stopIfTrue="1">
      <formula>NOT($B$69)</formula>
    </cfRule>
  </conditionalFormatting>
  <conditionalFormatting sqref="F23">
    <cfRule type="expression" dxfId="1032" priority="36" stopIfTrue="1">
      <formula>NOT($B$70)</formula>
    </cfRule>
  </conditionalFormatting>
  <conditionalFormatting sqref="R25">
    <cfRule type="expression" dxfId="1031" priority="37" stopIfTrue="1">
      <formula>NOT($B$71)</formula>
    </cfRule>
  </conditionalFormatting>
  <conditionalFormatting sqref="L25">
    <cfRule type="expression" dxfId="1030" priority="38" stopIfTrue="1">
      <formula>NOT($B$72)</formula>
    </cfRule>
  </conditionalFormatting>
  <conditionalFormatting sqref="F25">
    <cfRule type="expression" dxfId="1029" priority="39" stopIfTrue="1">
      <formula>NOT($B$73)</formula>
    </cfRule>
  </conditionalFormatting>
  <conditionalFormatting sqref="R26">
    <cfRule type="expression" dxfId="1028" priority="40" stopIfTrue="1">
      <formula>NOT($B$74)</formula>
    </cfRule>
  </conditionalFormatting>
  <conditionalFormatting sqref="L26">
    <cfRule type="expression" dxfId="1027" priority="41" stopIfTrue="1">
      <formula>NOT($B$75)</formula>
    </cfRule>
  </conditionalFormatting>
  <conditionalFormatting sqref="F26">
    <cfRule type="expression" dxfId="1026" priority="42" stopIfTrue="1">
      <formula>NOT($B$76)</formula>
    </cfRule>
  </conditionalFormatting>
  <conditionalFormatting sqref="R27">
    <cfRule type="expression" dxfId="1025" priority="43" stopIfTrue="1">
      <formula>NOT($B$77)</formula>
    </cfRule>
  </conditionalFormatting>
  <conditionalFormatting sqref="L27">
    <cfRule type="expression" dxfId="1024" priority="44" stopIfTrue="1">
      <formula>NOT($B$78)</formula>
    </cfRule>
  </conditionalFormatting>
  <conditionalFormatting sqref="F27">
    <cfRule type="expression" dxfId="1023" priority="45" stopIfTrue="1">
      <formula>NOT($B$79)</formula>
    </cfRule>
  </conditionalFormatting>
  <conditionalFormatting sqref="R28">
    <cfRule type="expression" dxfId="1022" priority="46" stopIfTrue="1">
      <formula>NOT($B$80)</formula>
    </cfRule>
  </conditionalFormatting>
  <conditionalFormatting sqref="L28">
    <cfRule type="expression" dxfId="1021" priority="47" stopIfTrue="1">
      <formula>NOT($B$81)</formula>
    </cfRule>
  </conditionalFormatting>
  <conditionalFormatting sqref="F28">
    <cfRule type="expression" dxfId="1020" priority="48" stopIfTrue="1">
      <formula>NOT($B$82)</formula>
    </cfRule>
  </conditionalFormatting>
  <conditionalFormatting sqref="R29">
    <cfRule type="expression" dxfId="1019" priority="49" stopIfTrue="1">
      <formula>NOT($B$83)</formula>
    </cfRule>
  </conditionalFormatting>
  <conditionalFormatting sqref="L29">
    <cfRule type="expression" dxfId="1018" priority="50" stopIfTrue="1">
      <formula>NOT($B$84)</formula>
    </cfRule>
  </conditionalFormatting>
  <conditionalFormatting sqref="F29">
    <cfRule type="expression" dxfId="1017" priority="51" stopIfTrue="1">
      <formula>NOT($B$85)</formula>
    </cfRule>
  </conditionalFormatting>
  <conditionalFormatting sqref="R30">
    <cfRule type="expression" dxfId="1016" priority="52" stopIfTrue="1">
      <formula>NOT($B$86)</formula>
    </cfRule>
  </conditionalFormatting>
  <conditionalFormatting sqref="L30">
    <cfRule type="expression" dxfId="1015" priority="53" stopIfTrue="1">
      <formula>NOT($B$87)</formula>
    </cfRule>
  </conditionalFormatting>
  <conditionalFormatting sqref="F30">
    <cfRule type="expression" dxfId="1014" priority="54" stopIfTrue="1">
      <formula>NOT($B$88)</formula>
    </cfRule>
  </conditionalFormatting>
  <conditionalFormatting sqref="R31">
    <cfRule type="expression" dxfId="1013" priority="55" stopIfTrue="1">
      <formula>NOT($B$89)</formula>
    </cfRule>
  </conditionalFormatting>
  <conditionalFormatting sqref="L31">
    <cfRule type="expression" dxfId="1012" priority="56" stopIfTrue="1">
      <formula>NOT($B$90)</formula>
    </cfRule>
  </conditionalFormatting>
  <conditionalFormatting sqref="F31">
    <cfRule type="expression" dxfId="1011" priority="57" stopIfTrue="1">
      <formula>NOT($B$91)</formula>
    </cfRule>
  </conditionalFormatting>
  <conditionalFormatting sqref="P32">
    <cfRule type="expression" dxfId="1010" priority="58" stopIfTrue="1">
      <formula>NOT($B$92)</formula>
    </cfRule>
  </conditionalFormatting>
  <conditionalFormatting sqref="P31">
    <cfRule type="expression" dxfId="1009" priority="59" stopIfTrue="1">
      <formula>NOT($B$92)</formula>
    </cfRule>
  </conditionalFormatting>
  <conditionalFormatting sqref="J32">
    <cfRule type="expression" dxfId="1008" priority="60" stopIfTrue="1">
      <formula>NOT($B$93)</formula>
    </cfRule>
  </conditionalFormatting>
  <conditionalFormatting sqref="J31">
    <cfRule type="expression" dxfId="1007" priority="61" stopIfTrue="1">
      <formula>NOT($B$93)</formula>
    </cfRule>
  </conditionalFormatting>
  <conditionalFormatting sqref="D32">
    <cfRule type="expression" dxfId="1006" priority="62" stopIfTrue="1">
      <formula>NOT($B$94)</formula>
    </cfRule>
  </conditionalFormatting>
  <conditionalFormatting sqref="D31">
    <cfRule type="expression" dxfId="1005" priority="63" stopIfTrue="1">
      <formula>NOT($B$94)</formula>
    </cfRule>
  </conditionalFormatting>
  <conditionalFormatting sqref="T17">
    <cfRule type="expression" dxfId="1004" priority="64" stopIfTrue="1">
      <formula>NOT($B$95)</formula>
    </cfRule>
  </conditionalFormatting>
  <conditionalFormatting sqref="T16">
    <cfRule type="expression" dxfId="1003" priority="65" stopIfTrue="1">
      <formula>NOT($B$95)</formula>
    </cfRule>
  </conditionalFormatting>
  <conditionalFormatting sqref="N17">
    <cfRule type="expression" dxfId="1002" priority="66" stopIfTrue="1">
      <formula>NOT($B$96)</formula>
    </cfRule>
  </conditionalFormatting>
  <conditionalFormatting sqref="N16">
    <cfRule type="expression" dxfId="1001" priority="67" stopIfTrue="1">
      <formula>NOT($B$96)</formula>
    </cfRule>
  </conditionalFormatting>
  <conditionalFormatting sqref="H17">
    <cfRule type="expression" dxfId="1000" priority="68" stopIfTrue="1">
      <formula>NOT($B$97)</formula>
    </cfRule>
  </conditionalFormatting>
  <conditionalFormatting sqref="H16">
    <cfRule type="expression" dxfId="999" priority="69" stopIfTrue="1">
      <formula>NOT($B$97)</formula>
    </cfRule>
  </conditionalFormatting>
  <conditionalFormatting sqref="S11">
    <cfRule type="expression" dxfId="998" priority="70" stopIfTrue="1">
      <formula>NOT($B$98)</formula>
    </cfRule>
  </conditionalFormatting>
  <conditionalFormatting sqref="M11">
    <cfRule type="expression" dxfId="997" priority="71" stopIfTrue="1">
      <formula>NOT($B$99)</formula>
    </cfRule>
  </conditionalFormatting>
  <conditionalFormatting sqref="G11">
    <cfRule type="expression" dxfId="996" priority="72" stopIfTrue="1">
      <formula>NOT($B$100)</formula>
    </cfRule>
  </conditionalFormatting>
  <conditionalFormatting sqref="S12">
    <cfRule type="expression" dxfId="995" priority="73" stopIfTrue="1">
      <formula>NOT($B$101)</formula>
    </cfRule>
  </conditionalFormatting>
  <conditionalFormatting sqref="M12">
    <cfRule type="expression" dxfId="994" priority="74" stopIfTrue="1">
      <formula>NOT($B$102)</formula>
    </cfRule>
  </conditionalFormatting>
  <conditionalFormatting sqref="G12">
    <cfRule type="expression" dxfId="993" priority="75" stopIfTrue="1">
      <formula>NOT($B$103)</formula>
    </cfRule>
  </conditionalFormatting>
  <conditionalFormatting sqref="S13">
    <cfRule type="expression" dxfId="992" priority="76" stopIfTrue="1">
      <formula>NOT($B$104)</formula>
    </cfRule>
  </conditionalFormatting>
  <conditionalFormatting sqref="M13">
    <cfRule type="expression" dxfId="991" priority="77" stopIfTrue="1">
      <formula>NOT($B$105)</formula>
    </cfRule>
  </conditionalFormatting>
  <conditionalFormatting sqref="G13">
    <cfRule type="expression" dxfId="990" priority="78" stopIfTrue="1">
      <formula>NOT($B$106)</formula>
    </cfRule>
  </conditionalFormatting>
  <conditionalFormatting sqref="S14">
    <cfRule type="expression" dxfId="989" priority="79" stopIfTrue="1">
      <formula>NOT($B$107)</formula>
    </cfRule>
  </conditionalFormatting>
  <conditionalFormatting sqref="M14">
    <cfRule type="expression" dxfId="988" priority="80" stopIfTrue="1">
      <formula>NOT($B$108)</formula>
    </cfRule>
  </conditionalFormatting>
  <conditionalFormatting sqref="G14">
    <cfRule type="expression" dxfId="987" priority="81" stopIfTrue="1">
      <formula>NOT($B$109)</formula>
    </cfRule>
  </conditionalFormatting>
  <conditionalFormatting sqref="S15">
    <cfRule type="expression" dxfId="986" priority="82" stopIfTrue="1">
      <formula>NOT($B$110)</formula>
    </cfRule>
  </conditionalFormatting>
  <conditionalFormatting sqref="M15">
    <cfRule type="expression" dxfId="985" priority="83" stopIfTrue="1">
      <formula>NOT($B$111)</formula>
    </cfRule>
  </conditionalFormatting>
  <conditionalFormatting sqref="G15">
    <cfRule type="expression" dxfId="984" priority="84" stopIfTrue="1">
      <formula>NOT($B$112)</formula>
    </cfRule>
  </conditionalFormatting>
  <conditionalFormatting sqref="S16">
    <cfRule type="expression" dxfId="983" priority="85" stopIfTrue="1">
      <formula>NOT($B$113)</formula>
    </cfRule>
  </conditionalFormatting>
  <conditionalFormatting sqref="M16">
    <cfRule type="expression" dxfId="982" priority="86" stopIfTrue="1">
      <formula>NOT($B$114)</formula>
    </cfRule>
  </conditionalFormatting>
  <conditionalFormatting sqref="G16">
    <cfRule type="expression" dxfId="981" priority="87" stopIfTrue="1">
      <formula>NOT($B$115)</formula>
    </cfRule>
  </conditionalFormatting>
  <conditionalFormatting sqref="S18">
    <cfRule type="expression" dxfId="980" priority="88" stopIfTrue="1">
      <formula>NOT($B$116)</formula>
    </cfRule>
  </conditionalFormatting>
  <conditionalFormatting sqref="M18">
    <cfRule type="expression" dxfId="979" priority="89" stopIfTrue="1">
      <formula>NOT($B$117)</formula>
    </cfRule>
  </conditionalFormatting>
  <conditionalFormatting sqref="G18">
    <cfRule type="expression" dxfId="978" priority="90" stopIfTrue="1">
      <formula>NOT($B$118)</formula>
    </cfRule>
  </conditionalFormatting>
  <conditionalFormatting sqref="S19">
    <cfRule type="expression" dxfId="977" priority="91" stopIfTrue="1">
      <formula>NOT($B$119)</formula>
    </cfRule>
  </conditionalFormatting>
  <conditionalFormatting sqref="M19">
    <cfRule type="expression" dxfId="976" priority="92" stopIfTrue="1">
      <formula>NOT($B$120)</formula>
    </cfRule>
  </conditionalFormatting>
  <conditionalFormatting sqref="G19">
    <cfRule type="expression" dxfId="975" priority="93" stopIfTrue="1">
      <formula>NOT($B$121)</formula>
    </cfRule>
  </conditionalFormatting>
  <conditionalFormatting sqref="S20">
    <cfRule type="expression" dxfId="974" priority="94" stopIfTrue="1">
      <formula>NOT($B$122)</formula>
    </cfRule>
  </conditionalFormatting>
  <conditionalFormatting sqref="M20">
    <cfRule type="expression" dxfId="973" priority="95" stopIfTrue="1">
      <formula>NOT($B$123)</formula>
    </cfRule>
  </conditionalFormatting>
  <conditionalFormatting sqref="G20">
    <cfRule type="expression" dxfId="972" priority="96" stopIfTrue="1">
      <formula>NOT($B$124)</formula>
    </cfRule>
  </conditionalFormatting>
  <conditionalFormatting sqref="S21">
    <cfRule type="expression" dxfId="971" priority="97" stopIfTrue="1">
      <formula>NOT($B$125)</formula>
    </cfRule>
  </conditionalFormatting>
  <conditionalFormatting sqref="M21">
    <cfRule type="expression" dxfId="970" priority="98" stopIfTrue="1">
      <formula>NOT($B$126)</formula>
    </cfRule>
  </conditionalFormatting>
  <conditionalFormatting sqref="G21">
    <cfRule type="expression" dxfId="969" priority="99" stopIfTrue="1">
      <formula>NOT($B$127)</formula>
    </cfRule>
  </conditionalFormatting>
  <conditionalFormatting sqref="S22">
    <cfRule type="expression" dxfId="968" priority="100" stopIfTrue="1">
      <formula>NOT($B$128)</formula>
    </cfRule>
  </conditionalFormatting>
  <conditionalFormatting sqref="M22">
    <cfRule type="expression" dxfId="967" priority="101" stopIfTrue="1">
      <formula>NOT($B$129)</formula>
    </cfRule>
  </conditionalFormatting>
  <conditionalFormatting sqref="G22">
    <cfRule type="expression" dxfId="966" priority="102" stopIfTrue="1">
      <formula>NOT($B$130)</formula>
    </cfRule>
  </conditionalFormatting>
  <conditionalFormatting sqref="S23">
    <cfRule type="expression" dxfId="965" priority="103" stopIfTrue="1">
      <formula>NOT($B$131)</formula>
    </cfRule>
  </conditionalFormatting>
  <conditionalFormatting sqref="M23">
    <cfRule type="expression" dxfId="964" priority="104" stopIfTrue="1">
      <formula>NOT($B$132)</formula>
    </cfRule>
  </conditionalFormatting>
  <conditionalFormatting sqref="G23">
    <cfRule type="expression" dxfId="963" priority="105" stopIfTrue="1">
      <formula>NOT($B$133)</formula>
    </cfRule>
  </conditionalFormatting>
  <conditionalFormatting sqref="S24">
    <cfRule type="expression" dxfId="962" priority="106" stopIfTrue="1">
      <formula>NOT($B$134)</formula>
    </cfRule>
  </conditionalFormatting>
  <conditionalFormatting sqref="M24">
    <cfRule type="expression" dxfId="961" priority="107" stopIfTrue="1">
      <formula>NOT($B$135)</formula>
    </cfRule>
  </conditionalFormatting>
  <conditionalFormatting sqref="G24">
    <cfRule type="expression" dxfId="960" priority="108" stopIfTrue="1">
      <formula>NOT($B$136)</formula>
    </cfRule>
  </conditionalFormatting>
  <conditionalFormatting sqref="S25">
    <cfRule type="expression" dxfId="959" priority="109" stopIfTrue="1">
      <formula>NOT($B$137)</formula>
    </cfRule>
  </conditionalFormatting>
  <conditionalFormatting sqref="M25">
    <cfRule type="expression" dxfId="958" priority="110" stopIfTrue="1">
      <formula>NOT($B$138)</formula>
    </cfRule>
  </conditionalFormatting>
  <conditionalFormatting sqref="G25">
    <cfRule type="expression" dxfId="957" priority="111" stopIfTrue="1">
      <formula>NOT($B$139)</formula>
    </cfRule>
  </conditionalFormatting>
  <conditionalFormatting sqref="S26">
    <cfRule type="expression" dxfId="956" priority="112" stopIfTrue="1">
      <formula>NOT($B$140)</formula>
    </cfRule>
  </conditionalFormatting>
  <conditionalFormatting sqref="M26">
    <cfRule type="expression" dxfId="955" priority="113" stopIfTrue="1">
      <formula>NOT($B$141)</formula>
    </cfRule>
  </conditionalFormatting>
  <conditionalFormatting sqref="G26">
    <cfRule type="expression" dxfId="954" priority="114" stopIfTrue="1">
      <formula>NOT($B$142)</formula>
    </cfRule>
  </conditionalFormatting>
  <conditionalFormatting sqref="S27">
    <cfRule type="expression" dxfId="953" priority="115" stopIfTrue="1">
      <formula>NOT($B$143)</formula>
    </cfRule>
  </conditionalFormatting>
  <conditionalFormatting sqref="M27">
    <cfRule type="expression" dxfId="952" priority="116" stopIfTrue="1">
      <formula>NOT($B$144)</formula>
    </cfRule>
  </conditionalFormatting>
  <conditionalFormatting sqref="G27">
    <cfRule type="expression" dxfId="951" priority="117" stopIfTrue="1">
      <formula>NOT($B$145)</formula>
    </cfRule>
  </conditionalFormatting>
  <conditionalFormatting sqref="S28">
    <cfRule type="expression" dxfId="950" priority="118" stopIfTrue="1">
      <formula>NOT($B$146)</formula>
    </cfRule>
  </conditionalFormatting>
  <conditionalFormatting sqref="M28">
    <cfRule type="expression" dxfId="949" priority="119" stopIfTrue="1">
      <formula>NOT($B$147)</formula>
    </cfRule>
  </conditionalFormatting>
  <conditionalFormatting sqref="G28">
    <cfRule type="expression" dxfId="948" priority="120" stopIfTrue="1">
      <formula>NOT($B$148)</formula>
    </cfRule>
  </conditionalFormatting>
  <conditionalFormatting sqref="S29">
    <cfRule type="expression" dxfId="947" priority="121" stopIfTrue="1">
      <formula>NOT($B$149)</formula>
    </cfRule>
  </conditionalFormatting>
  <conditionalFormatting sqref="M29">
    <cfRule type="expression" dxfId="946" priority="122" stopIfTrue="1">
      <formula>NOT($B$150)</formula>
    </cfRule>
  </conditionalFormatting>
  <conditionalFormatting sqref="G29">
    <cfRule type="expression" dxfId="945" priority="123" stopIfTrue="1">
      <formula>NOT($B$151)</formula>
    </cfRule>
  </conditionalFormatting>
  <conditionalFormatting sqref="S30">
    <cfRule type="expression" dxfId="944" priority="124" stopIfTrue="1">
      <formula>NOT($B$152)</formula>
    </cfRule>
  </conditionalFormatting>
  <conditionalFormatting sqref="M30">
    <cfRule type="expression" dxfId="943" priority="125" stopIfTrue="1">
      <formula>NOT($B$153)</formula>
    </cfRule>
  </conditionalFormatting>
  <conditionalFormatting sqref="G30">
    <cfRule type="expression" dxfId="942" priority="126" stopIfTrue="1">
      <formula>NOT($B$154)</formula>
    </cfRule>
  </conditionalFormatting>
  <conditionalFormatting sqref="S31">
    <cfRule type="expression" dxfId="941" priority="127" stopIfTrue="1">
      <formula>NOT($B$155)</formula>
    </cfRule>
  </conditionalFormatting>
  <conditionalFormatting sqref="M31">
    <cfRule type="expression" dxfId="940" priority="128" stopIfTrue="1">
      <formula>NOT($B$156)</formula>
    </cfRule>
  </conditionalFormatting>
  <conditionalFormatting sqref="G31">
    <cfRule type="expression" dxfId="939" priority="129" stopIfTrue="1">
      <formula>NOT($B$157)</formula>
    </cfRule>
  </conditionalFormatting>
  <printOptions horizontalCentered="1" verticalCentered="1"/>
  <pageMargins left="0.75" right="0.75" top="1" bottom="1" header="0.5" footer="0.5"/>
  <pageSetup paperSize="9" scale="23" orientation="landscape" horizontalDpi="4294967292" r:id="rId1"/>
  <headerFooter alignWithMargins="0">
    <oddHeader xml:space="preserve">&amp;C&amp;"Miriam,Regular"&amp;A
</oddHeader>
    <oddFooter>Page &amp;P</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E9" workbookViewId="0">
      <selection activeCell="H9" sqref="H9"/>
    </sheetView>
  </sheetViews>
  <sheetFormatPr defaultColWidth="7.75" defaultRowHeight="11.25"/>
  <cols>
    <col min="1" max="1" width="4.75" style="60" bestFit="1" customWidth="1"/>
    <col min="2" max="2" width="24" style="60" customWidth="1"/>
    <col min="3" max="3" width="10.25" style="60" customWidth="1"/>
    <col min="4" max="4" width="6.625" style="60" customWidth="1"/>
    <col min="5" max="5" width="10.375" style="60" bestFit="1" customWidth="1"/>
    <col min="6" max="6" width="10.5" style="154" bestFit="1" customWidth="1"/>
    <col min="7" max="7" width="14.25" style="60" customWidth="1"/>
    <col min="8" max="8" width="12.375" style="60" bestFit="1" customWidth="1"/>
    <col min="9" max="9" width="11.25" style="60" bestFit="1" customWidth="1"/>
    <col min="10" max="10" width="10.375" style="60" bestFit="1" customWidth="1"/>
    <col min="11" max="11" width="10.5" style="154" bestFit="1" customWidth="1"/>
    <col min="12" max="12" width="14.125" style="60" customWidth="1"/>
    <col min="13" max="13" width="12.375" style="60" bestFit="1" customWidth="1"/>
    <col min="14" max="14" width="11.25" style="60" bestFit="1" customWidth="1"/>
    <col min="15" max="15" width="10.375" style="60" bestFit="1" customWidth="1"/>
    <col min="16" max="16" width="10.5" style="60" bestFit="1" customWidth="1"/>
    <col min="17" max="17" width="13" style="60" customWidth="1"/>
    <col min="18" max="18" width="12.375" style="154" bestFit="1" customWidth="1"/>
    <col min="19" max="19" width="12.75" style="60" customWidth="1"/>
    <col min="20" max="20" width="24" style="60" customWidth="1"/>
    <col min="21" max="21" width="10.25" style="60" customWidth="1"/>
    <col min="22" max="22" width="6.625" style="60" customWidth="1"/>
    <col min="23" max="23" width="5.75" style="60" bestFit="1" customWidth="1"/>
    <col min="24" max="1000" width="7.75" style="1363"/>
    <col min="1001" max="16384" width="7.75" style="60"/>
  </cols>
  <sheetData>
    <row r="1" spans="1:23" ht="20.25">
      <c r="A1" s="56"/>
      <c r="B1" s="57" t="s">
        <v>272</v>
      </c>
      <c r="C1" s="355"/>
      <c r="D1" s="355"/>
      <c r="E1" s="58"/>
      <c r="F1" s="58"/>
      <c r="G1" s="58"/>
      <c r="H1" s="58"/>
      <c r="I1" s="56"/>
      <c r="J1" s="58"/>
      <c r="K1" s="58"/>
      <c r="L1" s="58"/>
      <c r="M1" s="58"/>
      <c r="N1" s="56"/>
      <c r="O1" s="56"/>
      <c r="P1" s="58"/>
      <c r="Q1" s="56"/>
      <c r="R1" s="153"/>
      <c r="S1" s="56"/>
      <c r="T1" s="58"/>
      <c r="U1" s="59" t="s">
        <v>272</v>
      </c>
      <c r="V1" s="56"/>
      <c r="W1" s="56"/>
    </row>
    <row r="2" spans="1:23" ht="13.15" customHeight="1">
      <c r="A2" s="56"/>
      <c r="B2" s="61"/>
      <c r="C2" s="355"/>
      <c r="D2" s="355"/>
      <c r="E2" s="58"/>
      <c r="F2" s="58"/>
      <c r="G2" s="58"/>
      <c r="H2" s="58"/>
      <c r="I2" s="62"/>
      <c r="J2" s="58"/>
      <c r="K2" s="58"/>
      <c r="L2" s="58"/>
      <c r="M2" s="58"/>
      <c r="N2" s="62"/>
      <c r="O2" s="62"/>
      <c r="P2" s="58"/>
      <c r="Q2" s="56"/>
      <c r="R2" s="153"/>
      <c r="S2" s="56"/>
      <c r="T2" s="58"/>
      <c r="U2" s="63"/>
      <c r="V2" s="56"/>
      <c r="W2" s="56"/>
    </row>
    <row r="3" spans="1:23" ht="15.75">
      <c r="A3" s="56"/>
      <c r="B3" s="64" t="s">
        <v>172</v>
      </c>
      <c r="C3" s="355"/>
      <c r="D3" s="355"/>
      <c r="E3" s="58"/>
      <c r="F3" s="58"/>
      <c r="G3" s="58"/>
      <c r="H3" s="58"/>
      <c r="I3" s="65"/>
      <c r="J3" s="58"/>
      <c r="K3" s="58"/>
      <c r="L3" s="58"/>
      <c r="M3" s="58"/>
      <c r="N3" s="65"/>
      <c r="O3" s="65"/>
      <c r="P3" s="58"/>
      <c r="Q3" s="56"/>
      <c r="R3" s="153"/>
      <c r="S3" s="56"/>
      <c r="T3" s="58"/>
      <c r="U3" s="66" t="s">
        <v>172</v>
      </c>
      <c r="V3" s="56"/>
      <c r="W3" s="56"/>
    </row>
    <row r="4" spans="1:23" ht="15.75">
      <c r="A4" s="56"/>
      <c r="B4" s="64"/>
      <c r="C4" s="355"/>
      <c r="D4" s="355"/>
      <c r="E4" s="58"/>
      <c r="F4" s="58"/>
      <c r="G4" s="58"/>
      <c r="H4" s="58"/>
      <c r="I4" s="65"/>
      <c r="J4" s="58"/>
      <c r="K4" s="58"/>
      <c r="L4" s="58"/>
      <c r="M4" s="58"/>
      <c r="N4" s="65"/>
      <c r="O4" s="65"/>
      <c r="P4" s="58"/>
      <c r="Q4" s="56"/>
      <c r="R4" s="153"/>
      <c r="S4" s="56"/>
      <c r="T4" s="58"/>
      <c r="U4" s="66"/>
      <c r="V4" s="56"/>
      <c r="W4" s="56"/>
    </row>
    <row r="5" spans="1:23" ht="13.5" thickBot="1">
      <c r="A5" s="56"/>
      <c r="B5" s="61"/>
      <c r="C5" s="355"/>
      <c r="D5" s="355"/>
      <c r="E5" s="58"/>
      <c r="F5" s="58"/>
      <c r="G5" s="58"/>
      <c r="H5" s="58"/>
      <c r="I5" s="67"/>
      <c r="J5" s="58"/>
      <c r="K5" s="58"/>
      <c r="L5" s="58"/>
      <c r="M5" s="58"/>
      <c r="N5" s="67"/>
      <c r="O5" s="67"/>
      <c r="P5" s="58"/>
      <c r="Q5" s="58"/>
      <c r="R5" s="58"/>
      <c r="S5" s="58"/>
      <c r="T5" s="58"/>
      <c r="U5" s="63"/>
      <c r="V5" s="56"/>
      <c r="W5" s="56"/>
    </row>
    <row r="6" spans="1:23" ht="14.25" thickTop="1" thickBot="1">
      <c r="A6" s="56"/>
      <c r="B6" s="61"/>
      <c r="C6" s="355"/>
      <c r="D6" s="355"/>
      <c r="E6" s="74">
        <f>DATE(INT(TEXT(DATE(YEAR(L0!$E$34),MONTH(L0!$E$34)-12,DAY(L0!$E$34)),"YYYY")),12+1,1)-1</f>
        <v>42004</v>
      </c>
      <c r="F6" s="74"/>
      <c r="G6" s="74"/>
      <c r="H6" s="74"/>
      <c r="I6" s="485"/>
      <c r="J6" s="885">
        <f>DATE(YEAR(L0!$E$34),MONTH(L0!$E$34)-12+1,1)-1</f>
        <v>41820</v>
      </c>
      <c r="K6" s="74"/>
      <c r="L6" s="74"/>
      <c r="M6" s="74"/>
      <c r="N6" s="485"/>
      <c r="O6" s="885">
        <f>L0!$E$34</f>
        <v>42185</v>
      </c>
      <c r="P6" s="74"/>
      <c r="Q6" s="74"/>
      <c r="R6" s="74"/>
      <c r="S6" s="74"/>
      <c r="T6" s="355"/>
      <c r="U6" s="63"/>
      <c r="V6" s="56"/>
      <c r="W6" s="56"/>
    </row>
    <row r="7" spans="1:23" ht="58.5" thickTop="1" thickBot="1">
      <c r="A7" s="75"/>
      <c r="B7" s="361"/>
      <c r="C7" s="362" t="s">
        <v>271</v>
      </c>
      <c r="D7" s="363"/>
      <c r="E7" s="364" t="s">
        <v>35853</v>
      </c>
      <c r="F7" s="365" t="s">
        <v>35854</v>
      </c>
      <c r="G7" s="365" t="s">
        <v>35855</v>
      </c>
      <c r="H7" s="365" t="s">
        <v>35856</v>
      </c>
      <c r="I7" s="886" t="s">
        <v>35857</v>
      </c>
      <c r="J7" s="887" t="s">
        <v>35853</v>
      </c>
      <c r="K7" s="365" t="s">
        <v>35854</v>
      </c>
      <c r="L7" s="365" t="s">
        <v>35855</v>
      </c>
      <c r="M7" s="365" t="s">
        <v>35856</v>
      </c>
      <c r="N7" s="886" t="s">
        <v>35857</v>
      </c>
      <c r="O7" s="887" t="s">
        <v>35853</v>
      </c>
      <c r="P7" s="365" t="s">
        <v>35854</v>
      </c>
      <c r="Q7" s="365" t="s">
        <v>35855</v>
      </c>
      <c r="R7" s="365" t="s">
        <v>35856</v>
      </c>
      <c r="S7" s="365" t="s">
        <v>35857</v>
      </c>
      <c r="T7" s="361"/>
      <c r="U7" s="362" t="s">
        <v>271</v>
      </c>
      <c r="V7" s="366"/>
      <c r="W7" s="83"/>
    </row>
    <row r="8" spans="1:23" ht="15.6" customHeight="1" thickTop="1" thickBot="1">
      <c r="A8" s="102" t="s">
        <v>35858</v>
      </c>
      <c r="B8" s="103"/>
      <c r="C8" s="110"/>
      <c r="D8" s="104"/>
      <c r="E8" s="105" t="s">
        <v>34970</v>
      </c>
      <c r="F8" s="106" t="s">
        <v>34971</v>
      </c>
      <c r="G8" s="106" t="s">
        <v>34972</v>
      </c>
      <c r="H8" s="106" t="s">
        <v>34973</v>
      </c>
      <c r="I8" s="107" t="s">
        <v>34974</v>
      </c>
      <c r="J8" s="386" t="s">
        <v>34975</v>
      </c>
      <c r="K8" s="106" t="s">
        <v>34976</v>
      </c>
      <c r="L8" s="106" t="s">
        <v>34977</v>
      </c>
      <c r="M8" s="106" t="s">
        <v>34978</v>
      </c>
      <c r="N8" s="107" t="s">
        <v>34979</v>
      </c>
      <c r="O8" s="386" t="s">
        <v>34980</v>
      </c>
      <c r="P8" s="106" t="s">
        <v>34981</v>
      </c>
      <c r="Q8" s="106" t="s">
        <v>264</v>
      </c>
      <c r="R8" s="106" t="s">
        <v>263</v>
      </c>
      <c r="S8" s="106" t="s">
        <v>262</v>
      </c>
      <c r="T8" s="103"/>
      <c r="U8" s="110"/>
      <c r="V8" s="110"/>
      <c r="W8" s="111" t="s">
        <v>35859</v>
      </c>
    </row>
    <row r="9" spans="1:23" ht="15.6" customHeight="1" thickTop="1">
      <c r="A9" s="112">
        <v>1</v>
      </c>
      <c r="B9" s="113" t="s">
        <v>35274</v>
      </c>
      <c r="C9" s="1467" t="s">
        <v>35841</v>
      </c>
      <c r="D9" s="505"/>
      <c r="E9" s="506">
        <v>131200</v>
      </c>
      <c r="F9" s="289">
        <f t="shared" ref="F9:F30" si="0">SUM(G9,I9)</f>
        <v>8300</v>
      </c>
      <c r="G9" s="116">
        <v>6900</v>
      </c>
      <c r="H9" s="116">
        <v>700</v>
      </c>
      <c r="I9" s="117">
        <v>1400</v>
      </c>
      <c r="J9" s="553">
        <v>110800</v>
      </c>
      <c r="K9" s="289">
        <f t="shared" ref="K9:K30" si="1">SUM(L9,N9)</f>
        <v>9700</v>
      </c>
      <c r="L9" s="116">
        <v>6800</v>
      </c>
      <c r="M9" s="116">
        <v>2600</v>
      </c>
      <c r="N9" s="117">
        <v>2900</v>
      </c>
      <c r="O9" s="553">
        <v>137800</v>
      </c>
      <c r="P9" s="289">
        <f t="shared" ref="P9:P30" si="2">SUM(Q9,S9)</f>
        <v>6900</v>
      </c>
      <c r="Q9" s="116">
        <v>5900</v>
      </c>
      <c r="R9" s="116">
        <v>700</v>
      </c>
      <c r="S9" s="116">
        <v>1000</v>
      </c>
      <c r="T9" s="826" t="s">
        <v>35274</v>
      </c>
      <c r="U9" s="1469" t="s">
        <v>35841</v>
      </c>
      <c r="V9" s="508"/>
      <c r="W9" s="191">
        <v>1</v>
      </c>
    </row>
    <row r="10" spans="1:23" ht="15.6" customHeight="1">
      <c r="A10" s="112">
        <v>2</v>
      </c>
      <c r="B10" s="121" t="s">
        <v>35276</v>
      </c>
      <c r="C10" s="1468"/>
      <c r="D10" s="509"/>
      <c r="E10" s="510">
        <v>2900</v>
      </c>
      <c r="F10" s="131">
        <f t="shared" si="0"/>
        <v>2200</v>
      </c>
      <c r="G10" s="124">
        <v>2200</v>
      </c>
      <c r="H10" s="124">
        <v>0</v>
      </c>
      <c r="I10" s="125">
        <v>0</v>
      </c>
      <c r="J10" s="554">
        <v>2900</v>
      </c>
      <c r="K10" s="131">
        <f t="shared" si="1"/>
        <v>2400</v>
      </c>
      <c r="L10" s="124">
        <v>300</v>
      </c>
      <c r="M10" s="124">
        <v>0</v>
      </c>
      <c r="N10" s="125">
        <v>2100</v>
      </c>
      <c r="O10" s="554">
        <v>1800</v>
      </c>
      <c r="P10" s="131">
        <f t="shared" si="2"/>
        <v>1500</v>
      </c>
      <c r="Q10" s="124">
        <v>1500</v>
      </c>
      <c r="R10" s="124">
        <v>0</v>
      </c>
      <c r="S10" s="124">
        <v>0</v>
      </c>
      <c r="T10" s="829" t="s">
        <v>35276</v>
      </c>
      <c r="U10" s="1470"/>
      <c r="V10" s="512"/>
      <c r="W10" s="199">
        <v>2</v>
      </c>
    </row>
    <row r="11" spans="1:23" ht="15.6" customHeight="1">
      <c r="A11" s="112">
        <v>3</v>
      </c>
      <c r="B11" s="121" t="s">
        <v>35842</v>
      </c>
      <c r="C11" s="1468"/>
      <c r="D11" s="509"/>
      <c r="E11" s="510">
        <v>2100</v>
      </c>
      <c r="F11" s="131">
        <f t="shared" si="0"/>
        <v>500</v>
      </c>
      <c r="G11" s="124">
        <v>200</v>
      </c>
      <c r="H11" s="124">
        <v>200</v>
      </c>
      <c r="I11" s="125">
        <v>300</v>
      </c>
      <c r="J11" s="554">
        <v>2600</v>
      </c>
      <c r="K11" s="131">
        <f t="shared" si="1"/>
        <v>300</v>
      </c>
      <c r="L11" s="124">
        <v>300</v>
      </c>
      <c r="M11" s="124">
        <v>0</v>
      </c>
      <c r="N11" s="125">
        <v>0</v>
      </c>
      <c r="O11" s="554">
        <v>1800</v>
      </c>
      <c r="P11" s="131">
        <f t="shared" si="2"/>
        <v>300</v>
      </c>
      <c r="Q11" s="124">
        <v>300</v>
      </c>
      <c r="R11" s="124">
        <v>0</v>
      </c>
      <c r="S11" s="124">
        <v>0</v>
      </c>
      <c r="T11" s="829" t="s">
        <v>35842</v>
      </c>
      <c r="U11" s="1470"/>
      <c r="V11" s="512"/>
      <c r="W11" s="199">
        <v>3</v>
      </c>
    </row>
    <row r="12" spans="1:23" ht="15.6" customHeight="1">
      <c r="A12" s="112">
        <v>4</v>
      </c>
      <c r="B12" s="121" t="s">
        <v>35843</v>
      </c>
      <c r="C12" s="1468"/>
      <c r="D12" s="509"/>
      <c r="E12" s="510">
        <v>270800</v>
      </c>
      <c r="F12" s="131">
        <f t="shared" si="0"/>
        <v>136700</v>
      </c>
      <c r="G12" s="124">
        <v>74300</v>
      </c>
      <c r="H12" s="124">
        <v>30700</v>
      </c>
      <c r="I12" s="125">
        <v>62400</v>
      </c>
      <c r="J12" s="554">
        <v>242000</v>
      </c>
      <c r="K12" s="131">
        <f t="shared" si="1"/>
        <v>114800</v>
      </c>
      <c r="L12" s="124">
        <v>69500</v>
      </c>
      <c r="M12" s="124">
        <v>24400</v>
      </c>
      <c r="N12" s="125">
        <v>45300</v>
      </c>
      <c r="O12" s="554">
        <v>289000</v>
      </c>
      <c r="P12" s="131">
        <f t="shared" si="2"/>
        <v>123500</v>
      </c>
      <c r="Q12" s="124">
        <v>78900</v>
      </c>
      <c r="R12" s="124">
        <v>22500</v>
      </c>
      <c r="S12" s="124">
        <v>44600</v>
      </c>
      <c r="T12" s="829" t="s">
        <v>35843</v>
      </c>
      <c r="U12" s="1470"/>
      <c r="V12" s="512"/>
      <c r="W12" s="199">
        <v>4</v>
      </c>
    </row>
    <row r="13" spans="1:23" ht="15.6" customHeight="1">
      <c r="A13" s="112">
        <v>5</v>
      </c>
      <c r="B13" s="121" t="s">
        <v>35287</v>
      </c>
      <c r="C13" s="1468"/>
      <c r="D13" s="509"/>
      <c r="E13" s="827">
        <f>SUM(E9:E12)</f>
        <v>407000</v>
      </c>
      <c r="F13" s="828">
        <f t="shared" si="0"/>
        <v>147700</v>
      </c>
      <c r="G13" s="828">
        <f>SUM(G9:G12)</f>
        <v>83600</v>
      </c>
      <c r="H13" s="828">
        <f>SUM(H9:H12)</f>
        <v>31600</v>
      </c>
      <c r="I13" s="874">
        <f>SUM(I9:I12)</f>
        <v>64100</v>
      </c>
      <c r="J13" s="875">
        <f>SUM(J9:J12)</f>
        <v>358300</v>
      </c>
      <c r="K13" s="828">
        <f t="shared" si="1"/>
        <v>127200</v>
      </c>
      <c r="L13" s="828">
        <f>SUM(L9:L12)</f>
        <v>76900</v>
      </c>
      <c r="M13" s="828">
        <f>SUM(M9:M12)</f>
        <v>27000</v>
      </c>
      <c r="N13" s="874">
        <f>SUM(N9:N12)</f>
        <v>50300</v>
      </c>
      <c r="O13" s="875">
        <f>SUM(O9:O12)</f>
        <v>430400</v>
      </c>
      <c r="P13" s="828">
        <f t="shared" si="2"/>
        <v>132200</v>
      </c>
      <c r="Q13" s="828">
        <f>SUM(Q9:Q12)</f>
        <v>86600</v>
      </c>
      <c r="R13" s="828">
        <f>SUM(R9:R12)</f>
        <v>23200</v>
      </c>
      <c r="S13" s="828">
        <f>SUM(S9:S12)</f>
        <v>45600</v>
      </c>
      <c r="T13" s="829" t="s">
        <v>35287</v>
      </c>
      <c r="U13" s="1470"/>
      <c r="V13" s="512"/>
      <c r="W13" s="199">
        <v>5</v>
      </c>
    </row>
    <row r="14" spans="1:23" ht="15.6" customHeight="1">
      <c r="A14" s="112">
        <v>6</v>
      </c>
      <c r="B14" s="121" t="s">
        <v>35288</v>
      </c>
      <c r="C14" s="1468"/>
      <c r="D14" s="509"/>
      <c r="E14" s="510">
        <v>900</v>
      </c>
      <c r="F14" s="131">
        <f t="shared" si="0"/>
        <v>900</v>
      </c>
      <c r="G14" s="124">
        <v>900</v>
      </c>
      <c r="H14" s="124">
        <v>0</v>
      </c>
      <c r="I14" s="125">
        <v>0</v>
      </c>
      <c r="J14" s="554">
        <v>1100</v>
      </c>
      <c r="K14" s="131">
        <f t="shared" si="1"/>
        <v>1100</v>
      </c>
      <c r="L14" s="124">
        <v>1100</v>
      </c>
      <c r="M14" s="124">
        <v>0</v>
      </c>
      <c r="N14" s="125">
        <v>0</v>
      </c>
      <c r="O14" s="554">
        <v>700</v>
      </c>
      <c r="P14" s="131">
        <f t="shared" si="2"/>
        <v>700</v>
      </c>
      <c r="Q14" s="124">
        <v>700</v>
      </c>
      <c r="R14" s="124">
        <v>0</v>
      </c>
      <c r="S14" s="124">
        <v>0</v>
      </c>
      <c r="T14" s="829" t="s">
        <v>35288</v>
      </c>
      <c r="U14" s="1470"/>
      <c r="V14" s="512"/>
      <c r="W14" s="199">
        <v>6</v>
      </c>
    </row>
    <row r="15" spans="1:23" ht="15.6" customHeight="1">
      <c r="A15" s="112">
        <v>7</v>
      </c>
      <c r="B15" s="121" t="s">
        <v>35289</v>
      </c>
      <c r="C15" s="1468"/>
      <c r="D15" s="509"/>
      <c r="E15" s="510">
        <v>143300</v>
      </c>
      <c r="F15" s="131">
        <f t="shared" si="0"/>
        <v>34900</v>
      </c>
      <c r="G15" s="124">
        <v>25600</v>
      </c>
      <c r="H15" s="124">
        <v>8200</v>
      </c>
      <c r="I15" s="125">
        <v>9300</v>
      </c>
      <c r="J15" s="554">
        <v>145900</v>
      </c>
      <c r="K15" s="131">
        <f t="shared" si="1"/>
        <v>31800</v>
      </c>
      <c r="L15" s="124">
        <v>23700</v>
      </c>
      <c r="M15" s="124">
        <v>6400</v>
      </c>
      <c r="N15" s="125">
        <v>8100</v>
      </c>
      <c r="O15" s="554">
        <v>144300</v>
      </c>
      <c r="P15" s="131">
        <f t="shared" si="2"/>
        <v>35100</v>
      </c>
      <c r="Q15" s="124">
        <v>28100</v>
      </c>
      <c r="R15" s="124">
        <v>6100</v>
      </c>
      <c r="S15" s="124">
        <v>7000</v>
      </c>
      <c r="T15" s="829" t="s">
        <v>35289</v>
      </c>
      <c r="U15" s="1470"/>
      <c r="V15" s="512"/>
      <c r="W15" s="199">
        <v>7</v>
      </c>
    </row>
    <row r="16" spans="1:23" ht="15.6" customHeight="1">
      <c r="A16" s="112">
        <v>8</v>
      </c>
      <c r="B16" s="121" t="s">
        <v>35845</v>
      </c>
      <c r="C16" s="1468"/>
      <c r="D16" s="509"/>
      <c r="E16" s="827">
        <f>SUM(E13:E15)</f>
        <v>551200</v>
      </c>
      <c r="F16" s="828">
        <f t="shared" si="0"/>
        <v>183500</v>
      </c>
      <c r="G16" s="828">
        <f>SUM(G13:G15)</f>
        <v>110100</v>
      </c>
      <c r="H16" s="828">
        <f>SUM(H13:H15)</f>
        <v>39800</v>
      </c>
      <c r="I16" s="874">
        <f>SUM(I13:I15)</f>
        <v>73400</v>
      </c>
      <c r="J16" s="875">
        <f>SUM(J13:J15)</f>
        <v>505300</v>
      </c>
      <c r="K16" s="828">
        <f t="shared" si="1"/>
        <v>160100</v>
      </c>
      <c r="L16" s="828">
        <f>SUM(L13:L15)</f>
        <v>101700</v>
      </c>
      <c r="M16" s="828">
        <f>SUM(M13:M15)</f>
        <v>33400</v>
      </c>
      <c r="N16" s="874">
        <f>SUM(N13:N15)</f>
        <v>58400</v>
      </c>
      <c r="O16" s="875">
        <f>SUM(O13:O15)</f>
        <v>575400</v>
      </c>
      <c r="P16" s="828">
        <f t="shared" si="2"/>
        <v>168000</v>
      </c>
      <c r="Q16" s="828">
        <f>SUM(Q13:Q15)</f>
        <v>115400</v>
      </c>
      <c r="R16" s="828">
        <f>SUM(R13:R15)</f>
        <v>29300</v>
      </c>
      <c r="S16" s="828">
        <f>SUM(S13:S15)</f>
        <v>52600</v>
      </c>
      <c r="T16" s="829" t="s">
        <v>35845</v>
      </c>
      <c r="U16" s="1470"/>
      <c r="V16" s="512"/>
      <c r="W16" s="199">
        <v>8</v>
      </c>
    </row>
    <row r="17" spans="1:23" ht="15.6" customHeight="1">
      <c r="A17" s="112">
        <v>9</v>
      </c>
      <c r="B17" s="121" t="s">
        <v>35291</v>
      </c>
      <c r="C17" s="1468"/>
      <c r="D17" s="509"/>
      <c r="E17" s="510">
        <v>0</v>
      </c>
      <c r="F17" s="131">
        <f t="shared" si="0"/>
        <v>0</v>
      </c>
      <c r="G17" s="124">
        <v>0</v>
      </c>
      <c r="H17" s="124">
        <v>0</v>
      </c>
      <c r="I17" s="125">
        <v>0</v>
      </c>
      <c r="J17" s="554">
        <v>0</v>
      </c>
      <c r="K17" s="131">
        <f t="shared" si="1"/>
        <v>0</v>
      </c>
      <c r="L17" s="124">
        <v>0</v>
      </c>
      <c r="M17" s="124">
        <v>0</v>
      </c>
      <c r="N17" s="125">
        <v>0</v>
      </c>
      <c r="O17" s="554">
        <v>0</v>
      </c>
      <c r="P17" s="131">
        <f t="shared" si="2"/>
        <v>0</v>
      </c>
      <c r="Q17" s="124">
        <v>0</v>
      </c>
      <c r="R17" s="124">
        <v>0</v>
      </c>
      <c r="S17" s="124">
        <v>0</v>
      </c>
      <c r="T17" s="829" t="s">
        <v>35291</v>
      </c>
      <c r="U17" s="1470"/>
      <c r="V17" s="512"/>
      <c r="W17" s="199">
        <v>9</v>
      </c>
    </row>
    <row r="18" spans="1:23" ht="15.6" customHeight="1">
      <c r="A18" s="112">
        <v>10</v>
      </c>
      <c r="B18" s="121" t="s">
        <v>35292</v>
      </c>
      <c r="C18" s="1468"/>
      <c r="D18" s="509"/>
      <c r="E18" s="510">
        <v>0</v>
      </c>
      <c r="F18" s="131">
        <f t="shared" si="0"/>
        <v>0</v>
      </c>
      <c r="G18" s="124">
        <v>0</v>
      </c>
      <c r="H18" s="124">
        <v>0</v>
      </c>
      <c r="I18" s="125">
        <v>0</v>
      </c>
      <c r="J18" s="554">
        <v>0</v>
      </c>
      <c r="K18" s="131">
        <f t="shared" si="1"/>
        <v>0</v>
      </c>
      <c r="L18" s="124">
        <v>0</v>
      </c>
      <c r="M18" s="124">
        <v>0</v>
      </c>
      <c r="N18" s="125">
        <v>0</v>
      </c>
      <c r="O18" s="554">
        <v>0</v>
      </c>
      <c r="P18" s="131">
        <f t="shared" si="2"/>
        <v>0</v>
      </c>
      <c r="Q18" s="124">
        <v>0</v>
      </c>
      <c r="R18" s="124">
        <v>0</v>
      </c>
      <c r="S18" s="124">
        <v>0</v>
      </c>
      <c r="T18" s="829" t="s">
        <v>35292</v>
      </c>
      <c r="U18" s="1470"/>
      <c r="V18" s="512"/>
      <c r="W18" s="199">
        <v>10</v>
      </c>
    </row>
    <row r="19" spans="1:23" ht="15.6" customHeight="1" thickBot="1">
      <c r="A19" s="112">
        <v>11</v>
      </c>
      <c r="B19" s="888"/>
      <c r="C19" s="889" t="s">
        <v>35846</v>
      </c>
      <c r="D19" s="509"/>
      <c r="E19" s="890">
        <f>SUM(E16:E18)</f>
        <v>551200</v>
      </c>
      <c r="F19" s="891">
        <f t="shared" si="0"/>
        <v>183500</v>
      </c>
      <c r="G19" s="891">
        <f>SUM(G16:G18)</f>
        <v>110100</v>
      </c>
      <c r="H19" s="891">
        <f>SUM(H16:H18)</f>
        <v>39800</v>
      </c>
      <c r="I19" s="892">
        <f>SUM(I16:I18)</f>
        <v>73400</v>
      </c>
      <c r="J19" s="893">
        <f>SUM(J16:J18)</f>
        <v>505300</v>
      </c>
      <c r="K19" s="891">
        <f t="shared" si="1"/>
        <v>160100</v>
      </c>
      <c r="L19" s="891">
        <f>SUM(L16:L18)</f>
        <v>101700</v>
      </c>
      <c r="M19" s="891">
        <f>SUM(M16:M18)</f>
        <v>33400</v>
      </c>
      <c r="N19" s="892">
        <f>SUM(N16:N18)</f>
        <v>58400</v>
      </c>
      <c r="O19" s="893">
        <f>SUM(O16:O18)</f>
        <v>575400</v>
      </c>
      <c r="P19" s="891">
        <f t="shared" si="2"/>
        <v>168000</v>
      </c>
      <c r="Q19" s="891">
        <f>SUM(Q16:Q18)</f>
        <v>115400</v>
      </c>
      <c r="R19" s="891">
        <f>SUM(R16:R18)</f>
        <v>29300</v>
      </c>
      <c r="S19" s="891">
        <f>SUM(S16:S18)</f>
        <v>52600</v>
      </c>
      <c r="T19" s="888"/>
      <c r="U19" s="894" t="s">
        <v>35846</v>
      </c>
      <c r="V19" s="512"/>
      <c r="W19" s="199">
        <v>11</v>
      </c>
    </row>
    <row r="20" spans="1:23" ht="15.6" customHeight="1">
      <c r="A20" s="112">
        <v>12</v>
      </c>
      <c r="B20" s="121" t="s">
        <v>35274</v>
      </c>
      <c r="C20" s="1471" t="s">
        <v>35847</v>
      </c>
      <c r="D20" s="509"/>
      <c r="E20" s="510">
        <v>0</v>
      </c>
      <c r="F20" s="131">
        <f t="shared" si="0"/>
        <v>0</v>
      </c>
      <c r="G20" s="124">
        <v>0</v>
      </c>
      <c r="H20" s="124">
        <v>0</v>
      </c>
      <c r="I20" s="125">
        <v>0</v>
      </c>
      <c r="J20" s="554">
        <v>0</v>
      </c>
      <c r="K20" s="131">
        <f t="shared" si="1"/>
        <v>0</v>
      </c>
      <c r="L20" s="124">
        <v>0</v>
      </c>
      <c r="M20" s="124">
        <v>0</v>
      </c>
      <c r="N20" s="125">
        <v>0</v>
      </c>
      <c r="O20" s="554">
        <v>0</v>
      </c>
      <c r="P20" s="131">
        <f t="shared" si="2"/>
        <v>0</v>
      </c>
      <c r="Q20" s="124">
        <v>0</v>
      </c>
      <c r="R20" s="124">
        <v>0</v>
      </c>
      <c r="S20" s="124">
        <v>0</v>
      </c>
      <c r="T20" s="829" t="s">
        <v>35274</v>
      </c>
      <c r="U20" s="1472" t="s">
        <v>35847</v>
      </c>
      <c r="V20" s="512"/>
      <c r="W20" s="199">
        <v>12</v>
      </c>
    </row>
    <row r="21" spans="1:23" ht="15.6" customHeight="1">
      <c r="A21" s="112">
        <v>13</v>
      </c>
      <c r="B21" s="121" t="s">
        <v>35843</v>
      </c>
      <c r="C21" s="1468"/>
      <c r="D21" s="509"/>
      <c r="E21" s="510">
        <v>0</v>
      </c>
      <c r="F21" s="131">
        <f t="shared" si="0"/>
        <v>0</v>
      </c>
      <c r="G21" s="124">
        <v>0</v>
      </c>
      <c r="H21" s="124">
        <v>0</v>
      </c>
      <c r="I21" s="125">
        <v>0</v>
      </c>
      <c r="J21" s="554">
        <v>0</v>
      </c>
      <c r="K21" s="131">
        <f t="shared" si="1"/>
        <v>0</v>
      </c>
      <c r="L21" s="124">
        <v>0</v>
      </c>
      <c r="M21" s="124">
        <v>0</v>
      </c>
      <c r="N21" s="125">
        <v>0</v>
      </c>
      <c r="O21" s="554">
        <v>0</v>
      </c>
      <c r="P21" s="131">
        <f t="shared" si="2"/>
        <v>0</v>
      </c>
      <c r="Q21" s="124">
        <v>0</v>
      </c>
      <c r="R21" s="124">
        <v>0</v>
      </c>
      <c r="S21" s="124">
        <v>0</v>
      </c>
      <c r="T21" s="829" t="s">
        <v>35843</v>
      </c>
      <c r="U21" s="1470"/>
      <c r="V21" s="512"/>
      <c r="W21" s="199">
        <v>13</v>
      </c>
    </row>
    <row r="22" spans="1:23" ht="15.6" customHeight="1">
      <c r="A22" s="112">
        <v>14</v>
      </c>
      <c r="B22" s="121" t="s">
        <v>35287</v>
      </c>
      <c r="C22" s="1468"/>
      <c r="D22" s="509"/>
      <c r="E22" s="123">
        <f>SUM(E20:E21)</f>
        <v>0</v>
      </c>
      <c r="F22" s="131">
        <f t="shared" si="0"/>
        <v>0</v>
      </c>
      <c r="G22" s="131">
        <f>SUM(G20:G21)</f>
        <v>0</v>
      </c>
      <c r="H22" s="131">
        <f>SUM(H20:H21)</f>
        <v>0</v>
      </c>
      <c r="I22" s="220">
        <f>SUM(I20:I21)</f>
        <v>0</v>
      </c>
      <c r="J22" s="856">
        <f>SUM(J20:J21)</f>
        <v>0</v>
      </c>
      <c r="K22" s="131">
        <f t="shared" si="1"/>
        <v>0</v>
      </c>
      <c r="L22" s="131">
        <f>SUM(L20:L21)</f>
        <v>0</v>
      </c>
      <c r="M22" s="131">
        <f>SUM(M20:M21)</f>
        <v>0</v>
      </c>
      <c r="N22" s="220">
        <f>SUM(N20:N21)</f>
        <v>0</v>
      </c>
      <c r="O22" s="856">
        <f>SUM(O20:O21)</f>
        <v>0</v>
      </c>
      <c r="P22" s="131">
        <f t="shared" si="2"/>
        <v>0</v>
      </c>
      <c r="Q22" s="131">
        <f>SUM(Q20:Q21)</f>
        <v>0</v>
      </c>
      <c r="R22" s="131">
        <f>SUM(R20:R21)</f>
        <v>0</v>
      </c>
      <c r="S22" s="131">
        <f>SUM(S20:S21)</f>
        <v>0</v>
      </c>
      <c r="T22" s="829" t="s">
        <v>35287</v>
      </c>
      <c r="U22" s="1470"/>
      <c r="V22" s="512"/>
      <c r="W22" s="199">
        <v>14</v>
      </c>
    </row>
    <row r="23" spans="1:23" ht="15.6" customHeight="1">
      <c r="A23" s="112">
        <v>15</v>
      </c>
      <c r="B23" s="121" t="s">
        <v>35860</v>
      </c>
      <c r="C23" s="1468"/>
      <c r="D23" s="509"/>
      <c r="E23" s="510">
        <v>0</v>
      </c>
      <c r="F23" s="131">
        <f t="shared" si="0"/>
        <v>0</v>
      </c>
      <c r="G23" s="124">
        <v>0</v>
      </c>
      <c r="H23" s="124">
        <v>0</v>
      </c>
      <c r="I23" s="125">
        <v>0</v>
      </c>
      <c r="J23" s="554">
        <v>0</v>
      </c>
      <c r="K23" s="131">
        <f t="shared" si="1"/>
        <v>0</v>
      </c>
      <c r="L23" s="124">
        <v>0</v>
      </c>
      <c r="M23" s="124">
        <v>0</v>
      </c>
      <c r="N23" s="125">
        <v>0</v>
      </c>
      <c r="O23" s="554">
        <v>0</v>
      </c>
      <c r="P23" s="131">
        <f t="shared" si="2"/>
        <v>0</v>
      </c>
      <c r="Q23" s="124">
        <v>0</v>
      </c>
      <c r="R23" s="124">
        <v>0</v>
      </c>
      <c r="S23" s="124">
        <v>0</v>
      </c>
      <c r="T23" s="829" t="s">
        <v>35860</v>
      </c>
      <c r="U23" s="1470"/>
      <c r="V23" s="512"/>
      <c r="W23" s="199">
        <v>15</v>
      </c>
    </row>
    <row r="24" spans="1:23" ht="15.6" customHeight="1">
      <c r="A24" s="112">
        <v>16</v>
      </c>
      <c r="B24" s="121" t="s">
        <v>35850</v>
      </c>
      <c r="C24" s="1468"/>
      <c r="D24" s="509"/>
      <c r="E24" s="827">
        <f>SUM(E22:E23)</f>
        <v>0</v>
      </c>
      <c r="F24" s="828">
        <f t="shared" si="0"/>
        <v>0</v>
      </c>
      <c r="G24" s="828">
        <f>SUM(G22:G23)</f>
        <v>0</v>
      </c>
      <c r="H24" s="828">
        <f>SUM(H22:H23)</f>
        <v>0</v>
      </c>
      <c r="I24" s="874">
        <f>SUM(I22:I23)</f>
        <v>0</v>
      </c>
      <c r="J24" s="875">
        <f>SUM(J22:J23)</f>
        <v>0</v>
      </c>
      <c r="K24" s="828">
        <f t="shared" si="1"/>
        <v>0</v>
      </c>
      <c r="L24" s="828">
        <f>SUM(L22:L23)</f>
        <v>0</v>
      </c>
      <c r="M24" s="828">
        <f>SUM(M22:M23)</f>
        <v>0</v>
      </c>
      <c r="N24" s="874">
        <f>SUM(N22:N23)</f>
        <v>0</v>
      </c>
      <c r="O24" s="875">
        <f>SUM(O22:O23)</f>
        <v>0</v>
      </c>
      <c r="P24" s="828">
        <f t="shared" si="2"/>
        <v>0</v>
      </c>
      <c r="Q24" s="828">
        <f>SUM(Q22:Q23)</f>
        <v>0</v>
      </c>
      <c r="R24" s="828">
        <f>SUM(R22:R23)</f>
        <v>0</v>
      </c>
      <c r="S24" s="828">
        <f>SUM(S22:S23)</f>
        <v>0</v>
      </c>
      <c r="T24" s="829" t="s">
        <v>35850</v>
      </c>
      <c r="U24" s="1470"/>
      <c r="V24" s="512"/>
      <c r="W24" s="199">
        <v>16</v>
      </c>
    </row>
    <row r="25" spans="1:23" ht="15.6" customHeight="1">
      <c r="A25" s="112">
        <v>17</v>
      </c>
      <c r="B25" s="121" t="s">
        <v>35298</v>
      </c>
      <c r="C25" s="1468"/>
      <c r="D25" s="509"/>
      <c r="E25" s="510">
        <v>0</v>
      </c>
      <c r="F25" s="131">
        <f t="shared" si="0"/>
        <v>0</v>
      </c>
      <c r="G25" s="124">
        <v>0</v>
      </c>
      <c r="H25" s="124">
        <v>0</v>
      </c>
      <c r="I25" s="125">
        <v>0</v>
      </c>
      <c r="J25" s="554">
        <v>0</v>
      </c>
      <c r="K25" s="131">
        <f t="shared" si="1"/>
        <v>0</v>
      </c>
      <c r="L25" s="124">
        <v>0</v>
      </c>
      <c r="M25" s="124">
        <v>0</v>
      </c>
      <c r="N25" s="125">
        <v>0</v>
      </c>
      <c r="O25" s="554">
        <v>0</v>
      </c>
      <c r="P25" s="131">
        <f t="shared" si="2"/>
        <v>0</v>
      </c>
      <c r="Q25" s="124">
        <v>0</v>
      </c>
      <c r="R25" s="124">
        <v>0</v>
      </c>
      <c r="S25" s="124">
        <v>0</v>
      </c>
      <c r="T25" s="829" t="s">
        <v>35298</v>
      </c>
      <c r="U25" s="1470"/>
      <c r="V25" s="512"/>
      <c r="W25" s="199">
        <v>17</v>
      </c>
    </row>
    <row r="26" spans="1:23" ht="15.6" customHeight="1">
      <c r="A26" s="112">
        <v>18</v>
      </c>
      <c r="B26" s="121" t="s">
        <v>35299</v>
      </c>
      <c r="C26" s="1468"/>
      <c r="D26" s="509"/>
      <c r="E26" s="510">
        <v>0</v>
      </c>
      <c r="F26" s="131">
        <f t="shared" si="0"/>
        <v>0</v>
      </c>
      <c r="G26" s="124">
        <v>0</v>
      </c>
      <c r="H26" s="124">
        <v>0</v>
      </c>
      <c r="I26" s="125">
        <v>0</v>
      </c>
      <c r="J26" s="554">
        <v>0</v>
      </c>
      <c r="K26" s="131">
        <f t="shared" si="1"/>
        <v>0</v>
      </c>
      <c r="L26" s="124">
        <v>0</v>
      </c>
      <c r="M26" s="124">
        <v>0</v>
      </c>
      <c r="N26" s="125">
        <v>0</v>
      </c>
      <c r="O26" s="554">
        <v>0</v>
      </c>
      <c r="P26" s="131">
        <f t="shared" si="2"/>
        <v>0</v>
      </c>
      <c r="Q26" s="124">
        <v>0</v>
      </c>
      <c r="R26" s="124">
        <v>0</v>
      </c>
      <c r="S26" s="124">
        <v>0</v>
      </c>
      <c r="T26" s="829" t="s">
        <v>35299</v>
      </c>
      <c r="U26" s="1470"/>
      <c r="V26" s="512"/>
      <c r="W26" s="199">
        <v>18</v>
      </c>
    </row>
    <row r="27" spans="1:23" ht="15.6" customHeight="1" thickBot="1">
      <c r="A27" s="112">
        <v>19</v>
      </c>
      <c r="B27" s="888"/>
      <c r="C27" s="889" t="s">
        <v>35300</v>
      </c>
      <c r="D27" s="509"/>
      <c r="E27" s="890">
        <f>SUM(E24:E26)</f>
        <v>0</v>
      </c>
      <c r="F27" s="891">
        <f t="shared" si="0"/>
        <v>0</v>
      </c>
      <c r="G27" s="891">
        <f>SUM(G24:G26)</f>
        <v>0</v>
      </c>
      <c r="H27" s="891">
        <f>SUM(H24:H26)</f>
        <v>0</v>
      </c>
      <c r="I27" s="892">
        <f>SUM(I24:I26)</f>
        <v>0</v>
      </c>
      <c r="J27" s="893">
        <f>SUM(J24:J26)</f>
        <v>0</v>
      </c>
      <c r="K27" s="891">
        <f t="shared" si="1"/>
        <v>0</v>
      </c>
      <c r="L27" s="891">
        <f>SUM(L24:L26)</f>
        <v>0</v>
      </c>
      <c r="M27" s="891">
        <f>SUM(M24:M26)</f>
        <v>0</v>
      </c>
      <c r="N27" s="892">
        <f>SUM(N24:N26)</f>
        <v>0</v>
      </c>
      <c r="O27" s="893">
        <f>SUM(O24:O26)</f>
        <v>0</v>
      </c>
      <c r="P27" s="891">
        <f t="shared" si="2"/>
        <v>0</v>
      </c>
      <c r="Q27" s="891">
        <f>SUM(Q24:Q26)</f>
        <v>0</v>
      </c>
      <c r="R27" s="891">
        <f>SUM(R24:R26)</f>
        <v>0</v>
      </c>
      <c r="S27" s="891">
        <f>SUM(S24:S26)</f>
        <v>0</v>
      </c>
      <c r="T27" s="895"/>
      <c r="U27" s="896" t="s">
        <v>35300</v>
      </c>
      <c r="V27" s="512"/>
      <c r="W27" s="199">
        <v>19</v>
      </c>
    </row>
    <row r="28" spans="1:23" ht="15.6" customHeight="1">
      <c r="A28" s="112">
        <v>20</v>
      </c>
      <c r="B28" s="121"/>
      <c r="C28" s="897"/>
      <c r="D28" s="882" t="s">
        <v>3</v>
      </c>
      <c r="E28" s="827">
        <f>SUM(E27,E19)</f>
        <v>551200</v>
      </c>
      <c r="F28" s="828">
        <f t="shared" si="0"/>
        <v>183500</v>
      </c>
      <c r="G28" s="828">
        <f>SUM(G27,G19)</f>
        <v>110100</v>
      </c>
      <c r="H28" s="828">
        <f>SUM(H27,H19)</f>
        <v>39800</v>
      </c>
      <c r="I28" s="874">
        <f>SUM(I27,I19)</f>
        <v>73400</v>
      </c>
      <c r="J28" s="875">
        <f>SUM(J27,J19)</f>
        <v>505300</v>
      </c>
      <c r="K28" s="828">
        <f t="shared" si="1"/>
        <v>160100</v>
      </c>
      <c r="L28" s="828">
        <f>SUM(L27,L19)</f>
        <v>101700</v>
      </c>
      <c r="M28" s="828">
        <f>SUM(M27,M19)</f>
        <v>33400</v>
      </c>
      <c r="N28" s="874">
        <f>SUM(N27,N19)</f>
        <v>58400</v>
      </c>
      <c r="O28" s="875">
        <f>SUM(O27,O19)</f>
        <v>575400</v>
      </c>
      <c r="P28" s="828">
        <f t="shared" si="2"/>
        <v>168000</v>
      </c>
      <c r="Q28" s="828">
        <f>SUM(Q27,Q19)</f>
        <v>115400</v>
      </c>
      <c r="R28" s="828">
        <f>SUM(R27,R19)</f>
        <v>29300</v>
      </c>
      <c r="S28" s="828">
        <f>SUM(S27,S19)</f>
        <v>52600</v>
      </c>
      <c r="T28" s="121"/>
      <c r="U28" s="897"/>
      <c r="V28" s="898" t="s">
        <v>3</v>
      </c>
      <c r="W28" s="199">
        <v>20</v>
      </c>
    </row>
    <row r="29" spans="1:23" ht="15.6" customHeight="1">
      <c r="A29" s="112">
        <v>21</v>
      </c>
      <c r="B29" s="121"/>
      <c r="C29" s="899"/>
      <c r="D29" s="448" t="s">
        <v>35861</v>
      </c>
      <c r="E29" s="137">
        <v>0</v>
      </c>
      <c r="F29" s="131">
        <f t="shared" si="0"/>
        <v>180100</v>
      </c>
      <c r="G29" s="124">
        <v>106700</v>
      </c>
      <c r="H29" s="124">
        <v>39800</v>
      </c>
      <c r="I29" s="125">
        <v>73400</v>
      </c>
      <c r="J29" s="865">
        <v>0</v>
      </c>
      <c r="K29" s="131">
        <f t="shared" si="1"/>
        <v>156300</v>
      </c>
      <c r="L29" s="124">
        <v>97900</v>
      </c>
      <c r="M29" s="124">
        <v>33400</v>
      </c>
      <c r="N29" s="125">
        <v>58400</v>
      </c>
      <c r="O29" s="865">
        <v>0</v>
      </c>
      <c r="P29" s="131">
        <f t="shared" si="2"/>
        <v>166000</v>
      </c>
      <c r="Q29" s="124">
        <v>113400</v>
      </c>
      <c r="R29" s="124">
        <v>29300</v>
      </c>
      <c r="S29" s="124">
        <v>52600</v>
      </c>
      <c r="T29" s="121"/>
      <c r="U29" s="899"/>
      <c r="V29" s="829" t="s">
        <v>35861</v>
      </c>
      <c r="W29" s="199">
        <v>21</v>
      </c>
    </row>
    <row r="30" spans="1:23" ht="15.6" customHeight="1" thickBot="1">
      <c r="A30" s="143">
        <v>22</v>
      </c>
      <c r="B30" s="144"/>
      <c r="C30" s="900"/>
      <c r="D30" s="620" t="s">
        <v>35862</v>
      </c>
      <c r="E30" s="146">
        <v>0</v>
      </c>
      <c r="F30" s="151">
        <f t="shared" si="0"/>
        <v>41700</v>
      </c>
      <c r="G30" s="224">
        <v>38400</v>
      </c>
      <c r="H30" s="224">
        <v>2900</v>
      </c>
      <c r="I30" s="225">
        <v>3300</v>
      </c>
      <c r="J30" s="563">
        <v>0</v>
      </c>
      <c r="K30" s="151">
        <f t="shared" si="1"/>
        <v>36800</v>
      </c>
      <c r="L30" s="224">
        <v>32000</v>
      </c>
      <c r="M30" s="224">
        <v>1500</v>
      </c>
      <c r="N30" s="225">
        <v>4800</v>
      </c>
      <c r="O30" s="563">
        <v>0</v>
      </c>
      <c r="P30" s="151">
        <f t="shared" si="2"/>
        <v>49400</v>
      </c>
      <c r="Q30" s="224">
        <v>47000</v>
      </c>
      <c r="R30" s="224">
        <v>2300</v>
      </c>
      <c r="S30" s="224">
        <v>2400</v>
      </c>
      <c r="T30" s="144"/>
      <c r="U30" s="900"/>
      <c r="V30" s="144" t="s">
        <v>35862</v>
      </c>
      <c r="W30" s="307">
        <v>22</v>
      </c>
    </row>
    <row r="31" spans="1:23" s="1363" customFormat="1" ht="13.5" thickTop="1">
      <c r="A31" s="1364"/>
      <c r="B31" s="1369"/>
      <c r="C31" s="1369"/>
      <c r="D31" s="1369"/>
      <c r="E31" s="1364"/>
      <c r="F31" s="1366"/>
      <c r="G31" s="1364"/>
      <c r="H31" s="1364"/>
      <c r="I31" s="1364"/>
      <c r="J31" s="1364"/>
      <c r="K31" s="1366"/>
      <c r="L31" s="1364"/>
      <c r="M31" s="1364"/>
      <c r="N31" s="1364"/>
      <c r="O31" s="1364"/>
      <c r="P31" s="1364"/>
      <c r="Q31" s="1364"/>
      <c r="R31" s="1366"/>
      <c r="S31" s="1364"/>
      <c r="T31" s="1364"/>
      <c r="U31" s="1364"/>
      <c r="V31" s="1364"/>
      <c r="W31" s="1364"/>
    </row>
    <row r="32" spans="1:23" s="1363" customFormat="1">
      <c r="A32" s="1364"/>
      <c r="B32" s="1364"/>
      <c r="C32" s="1364"/>
      <c r="D32" s="1364"/>
      <c r="E32" s="1364"/>
      <c r="F32" s="1366"/>
      <c r="G32" s="1364"/>
      <c r="H32" s="1364"/>
      <c r="I32" s="1364"/>
      <c r="J32" s="1364"/>
      <c r="K32" s="1366"/>
      <c r="L32" s="1364"/>
      <c r="M32" s="1364"/>
      <c r="N32" s="1364"/>
      <c r="O32" s="1364"/>
      <c r="P32" s="1364"/>
      <c r="Q32" s="1364"/>
      <c r="R32" s="1366"/>
      <c r="S32" s="1364"/>
      <c r="T32" s="1364"/>
      <c r="U32" s="1364"/>
      <c r="V32" s="1364"/>
      <c r="W32" s="1364"/>
    </row>
    <row r="33" spans="1:23" s="1363" customFormat="1">
      <c r="A33" s="1364">
        <v>851</v>
      </c>
      <c r="B33" s="1364" t="b">
        <f>Check!$AR$852</f>
        <v>1</v>
      </c>
      <c r="C33" s="1364"/>
      <c r="D33" s="1364"/>
      <c r="E33" s="1364"/>
      <c r="F33" s="1366"/>
      <c r="G33" s="1364"/>
      <c r="H33" s="1364"/>
      <c r="I33" s="1364"/>
      <c r="J33" s="1364"/>
      <c r="K33" s="1366"/>
      <c r="L33" s="1364"/>
      <c r="M33" s="1364"/>
      <c r="N33" s="1364"/>
      <c r="O33" s="1364"/>
      <c r="P33" s="1364"/>
      <c r="Q33" s="1364"/>
      <c r="R33" s="1366"/>
      <c r="S33" s="1364"/>
      <c r="T33" s="1364"/>
      <c r="U33" s="1364"/>
      <c r="V33" s="1364"/>
      <c r="W33" s="1364"/>
    </row>
    <row r="34" spans="1:23" s="1363" customFormat="1">
      <c r="A34" s="1364">
        <v>852</v>
      </c>
      <c r="B34" s="1364" t="b">
        <f>Check!$AR$853</f>
        <v>1</v>
      </c>
      <c r="C34" s="1364"/>
      <c r="D34" s="1364"/>
      <c r="E34" s="1364"/>
      <c r="F34" s="1366"/>
      <c r="G34" s="1364"/>
      <c r="H34" s="1364"/>
      <c r="I34" s="1364"/>
      <c r="J34" s="1364"/>
      <c r="K34" s="1366"/>
      <c r="L34" s="1364"/>
      <c r="M34" s="1364"/>
      <c r="N34" s="1364"/>
      <c r="O34" s="1364"/>
      <c r="P34" s="1364"/>
      <c r="Q34" s="1364"/>
      <c r="R34" s="1366"/>
      <c r="S34" s="1364"/>
      <c r="T34" s="1364"/>
      <c r="U34" s="1364"/>
      <c r="V34" s="1364"/>
      <c r="W34" s="1364"/>
    </row>
    <row r="35" spans="1:23" s="1363" customFormat="1">
      <c r="A35" s="1364">
        <v>853</v>
      </c>
      <c r="B35" s="1364" t="b">
        <f>Check!$AR$854</f>
        <v>1</v>
      </c>
      <c r="C35" s="1364"/>
      <c r="D35" s="1364"/>
      <c r="E35" s="1364"/>
      <c r="F35" s="1366"/>
      <c r="G35" s="1364"/>
      <c r="H35" s="1364"/>
      <c r="I35" s="1364"/>
      <c r="J35" s="1364"/>
      <c r="K35" s="1366"/>
      <c r="L35" s="1364"/>
      <c r="M35" s="1364"/>
      <c r="N35" s="1364"/>
      <c r="O35" s="1364"/>
      <c r="P35" s="1364"/>
      <c r="Q35" s="1364"/>
      <c r="R35" s="1366"/>
      <c r="S35" s="1364"/>
      <c r="T35" s="1364"/>
      <c r="U35" s="1364"/>
      <c r="V35" s="1364"/>
      <c r="W35" s="1364"/>
    </row>
    <row r="36" spans="1:23" s="1363" customFormat="1">
      <c r="A36" s="1364">
        <v>854</v>
      </c>
      <c r="B36" s="1364" t="b">
        <f>Check!$AR$855</f>
        <v>1</v>
      </c>
      <c r="C36" s="1364"/>
      <c r="D36" s="1364"/>
      <c r="E36" s="1364"/>
      <c r="F36" s="1366"/>
      <c r="G36" s="1364"/>
      <c r="H36" s="1364"/>
      <c r="I36" s="1364"/>
      <c r="J36" s="1364"/>
      <c r="K36" s="1366"/>
      <c r="L36" s="1364"/>
      <c r="M36" s="1364"/>
      <c r="N36" s="1364"/>
      <c r="O36" s="1364"/>
      <c r="P36" s="1364"/>
      <c r="Q36" s="1364"/>
      <c r="R36" s="1366"/>
      <c r="S36" s="1364"/>
      <c r="T36" s="1364"/>
      <c r="U36" s="1364"/>
      <c r="V36" s="1364"/>
      <c r="W36" s="1364"/>
    </row>
    <row r="37" spans="1:23" s="1363" customFormat="1">
      <c r="A37" s="1364">
        <v>855</v>
      </c>
      <c r="B37" s="1364" t="b">
        <f>Check!$AR$856</f>
        <v>1</v>
      </c>
      <c r="C37" s="1364"/>
      <c r="D37" s="1364"/>
      <c r="E37" s="1364"/>
      <c r="F37" s="1366"/>
      <c r="G37" s="1364"/>
      <c r="H37" s="1364"/>
      <c r="I37" s="1364"/>
      <c r="J37" s="1364"/>
      <c r="K37" s="1366"/>
      <c r="L37" s="1364"/>
      <c r="M37" s="1364"/>
      <c r="N37" s="1364"/>
      <c r="O37" s="1364"/>
      <c r="P37" s="1364"/>
      <c r="Q37" s="1364"/>
      <c r="R37" s="1366"/>
      <c r="S37" s="1364"/>
      <c r="T37" s="1364"/>
      <c r="U37" s="1364"/>
      <c r="V37" s="1364"/>
      <c r="W37" s="1364"/>
    </row>
    <row r="38" spans="1:23" s="1363" customFormat="1">
      <c r="A38" s="1364">
        <v>856</v>
      </c>
      <c r="B38" s="1364" t="b">
        <f>Check!$AR$857</f>
        <v>1</v>
      </c>
      <c r="C38" s="1364"/>
      <c r="D38" s="1364"/>
      <c r="E38" s="1364"/>
      <c r="F38" s="1366"/>
      <c r="G38" s="1364"/>
      <c r="H38" s="1364"/>
      <c r="I38" s="1364"/>
      <c r="J38" s="1364"/>
      <c r="K38" s="1366"/>
      <c r="L38" s="1364"/>
      <c r="M38" s="1364"/>
      <c r="N38" s="1364"/>
      <c r="O38" s="1364"/>
      <c r="P38" s="1364"/>
      <c r="Q38" s="1364"/>
      <c r="R38" s="1366"/>
      <c r="S38" s="1364"/>
      <c r="T38" s="1364"/>
      <c r="U38" s="1364"/>
      <c r="V38" s="1364"/>
      <c r="W38" s="1364"/>
    </row>
    <row r="39" spans="1:23" s="1363" customFormat="1">
      <c r="A39" s="1364">
        <v>857</v>
      </c>
      <c r="B39" s="1364" t="b">
        <f>Check!$AR$858</f>
        <v>1</v>
      </c>
      <c r="C39" s="1364"/>
      <c r="D39" s="1364"/>
      <c r="E39" s="1364"/>
      <c r="F39" s="1366"/>
      <c r="G39" s="1364"/>
      <c r="H39" s="1364"/>
      <c r="I39" s="1364"/>
      <c r="J39" s="1364"/>
      <c r="K39" s="1366"/>
      <c r="L39" s="1364"/>
      <c r="M39" s="1364"/>
      <c r="N39" s="1364"/>
      <c r="O39" s="1364"/>
      <c r="P39" s="1364"/>
      <c r="Q39" s="1364"/>
      <c r="R39" s="1366"/>
      <c r="S39" s="1364"/>
      <c r="T39" s="1364"/>
      <c r="U39" s="1364"/>
      <c r="V39" s="1364"/>
      <c r="W39" s="1364"/>
    </row>
    <row r="40" spans="1:23" s="1363" customFormat="1">
      <c r="A40" s="1364">
        <v>858</v>
      </c>
      <c r="B40" s="1364" t="b">
        <f>Check!$AR$859</f>
        <v>1</v>
      </c>
      <c r="C40" s="1364"/>
      <c r="D40" s="1364"/>
      <c r="E40" s="1364"/>
      <c r="F40" s="1366"/>
      <c r="G40" s="1364"/>
      <c r="H40" s="1364"/>
      <c r="I40" s="1364"/>
      <c r="J40" s="1364"/>
      <c r="K40" s="1366"/>
      <c r="L40" s="1364"/>
      <c r="M40" s="1364"/>
      <c r="N40" s="1364"/>
      <c r="O40" s="1364"/>
      <c r="P40" s="1364"/>
      <c r="Q40" s="1364"/>
      <c r="R40" s="1366"/>
      <c r="S40" s="1364"/>
      <c r="T40" s="1364"/>
      <c r="U40" s="1364"/>
      <c r="V40" s="1364"/>
      <c r="W40" s="1364"/>
    </row>
    <row r="41" spans="1:23" s="1363" customFormat="1">
      <c r="A41" s="1364">
        <v>859</v>
      </c>
      <c r="B41" s="1364" t="b">
        <f>Check!$AR$860</f>
        <v>1</v>
      </c>
      <c r="C41" s="1364"/>
      <c r="D41" s="1364"/>
      <c r="E41" s="1364"/>
      <c r="F41" s="1366"/>
      <c r="G41" s="1364"/>
      <c r="H41" s="1364"/>
      <c r="I41" s="1364"/>
      <c r="J41" s="1364"/>
      <c r="K41" s="1366"/>
      <c r="L41" s="1364"/>
      <c r="M41" s="1364"/>
      <c r="N41" s="1364"/>
      <c r="O41" s="1364"/>
      <c r="P41" s="1364"/>
      <c r="Q41" s="1364"/>
      <c r="R41" s="1366"/>
      <c r="S41" s="1364"/>
      <c r="T41" s="1364"/>
      <c r="U41" s="1364"/>
      <c r="V41" s="1364"/>
      <c r="W41" s="1364"/>
    </row>
    <row r="42" spans="1:23" s="1363" customFormat="1">
      <c r="A42" s="1364">
        <v>860</v>
      </c>
      <c r="B42" s="1364" t="b">
        <f>Check!$AR$861</f>
        <v>1</v>
      </c>
      <c r="C42" s="1364"/>
      <c r="D42" s="1364"/>
      <c r="E42" s="1364"/>
      <c r="F42" s="1366"/>
      <c r="G42" s="1364"/>
      <c r="H42" s="1364"/>
      <c r="I42" s="1364"/>
      <c r="J42" s="1364"/>
      <c r="K42" s="1366"/>
      <c r="L42" s="1364"/>
      <c r="M42" s="1364"/>
      <c r="N42" s="1364"/>
      <c r="O42" s="1364"/>
      <c r="P42" s="1364"/>
      <c r="Q42" s="1364"/>
      <c r="R42" s="1366"/>
      <c r="S42" s="1364"/>
      <c r="T42" s="1364"/>
      <c r="U42" s="1364"/>
      <c r="V42" s="1364"/>
      <c r="W42" s="1364"/>
    </row>
    <row r="43" spans="1:23" s="1363" customFormat="1">
      <c r="A43" s="1364">
        <v>861</v>
      </c>
      <c r="B43" s="1364" t="b">
        <f>Check!$AR$862</f>
        <v>1</v>
      </c>
      <c r="C43" s="1364"/>
      <c r="D43" s="1364"/>
      <c r="E43" s="1364"/>
      <c r="F43" s="1366"/>
      <c r="G43" s="1364"/>
      <c r="H43" s="1364"/>
      <c r="I43" s="1364"/>
      <c r="J43" s="1364"/>
      <c r="K43" s="1366"/>
      <c r="L43" s="1364"/>
      <c r="M43" s="1364"/>
      <c r="N43" s="1364"/>
      <c r="O43" s="1364"/>
      <c r="P43" s="1364"/>
      <c r="Q43" s="1364"/>
      <c r="R43" s="1366"/>
      <c r="S43" s="1364"/>
      <c r="T43" s="1364"/>
      <c r="U43" s="1364"/>
      <c r="V43" s="1364"/>
      <c r="W43" s="1364"/>
    </row>
    <row r="44" spans="1:23" s="1363" customFormat="1">
      <c r="A44" s="1364">
        <v>862</v>
      </c>
      <c r="B44" s="1364" t="b">
        <f>Check!$AR$863</f>
        <v>1</v>
      </c>
      <c r="C44" s="1364"/>
      <c r="D44" s="1364"/>
      <c r="E44" s="1364"/>
      <c r="F44" s="1366"/>
      <c r="G44" s="1364"/>
      <c r="H44" s="1364"/>
      <c r="I44" s="1364"/>
      <c r="J44" s="1364"/>
      <c r="K44" s="1366"/>
      <c r="L44" s="1364"/>
      <c r="M44" s="1364"/>
      <c r="N44" s="1364"/>
      <c r="O44" s="1364"/>
      <c r="P44" s="1364"/>
      <c r="Q44" s="1364"/>
      <c r="R44" s="1366"/>
      <c r="S44" s="1364"/>
      <c r="T44" s="1364"/>
      <c r="U44" s="1364"/>
      <c r="V44" s="1364"/>
      <c r="W44" s="1364"/>
    </row>
    <row r="45" spans="1:23" s="1363" customFormat="1">
      <c r="A45" s="1364">
        <v>863</v>
      </c>
      <c r="B45" s="1364" t="b">
        <f>Check!$AR$864</f>
        <v>1</v>
      </c>
      <c r="C45" s="1364"/>
      <c r="D45" s="1364"/>
      <c r="E45" s="1364"/>
      <c r="F45" s="1366"/>
      <c r="G45" s="1364"/>
      <c r="H45" s="1364"/>
      <c r="I45" s="1364"/>
      <c r="J45" s="1364"/>
      <c r="K45" s="1366"/>
      <c r="L45" s="1364"/>
      <c r="M45" s="1364"/>
      <c r="N45" s="1364"/>
      <c r="O45" s="1364"/>
      <c r="P45" s="1364"/>
      <c r="Q45" s="1364"/>
      <c r="R45" s="1366"/>
      <c r="S45" s="1364"/>
      <c r="T45" s="1364"/>
      <c r="U45" s="1364"/>
      <c r="V45" s="1364"/>
      <c r="W45" s="1364"/>
    </row>
    <row r="46" spans="1:23" s="1363" customFormat="1">
      <c r="A46" s="1364">
        <v>864</v>
      </c>
      <c r="B46" s="1364" t="b">
        <f>Check!$AR$865</f>
        <v>1</v>
      </c>
      <c r="C46" s="1364"/>
      <c r="D46" s="1364"/>
      <c r="E46" s="1364"/>
      <c r="F46" s="1366"/>
      <c r="G46" s="1364"/>
      <c r="H46" s="1364"/>
      <c r="I46" s="1364"/>
      <c r="J46" s="1364"/>
      <c r="K46" s="1366"/>
      <c r="L46" s="1364"/>
      <c r="M46" s="1364"/>
      <c r="N46" s="1364"/>
      <c r="O46" s="1364"/>
      <c r="P46" s="1364"/>
      <c r="Q46" s="1364"/>
      <c r="R46" s="1366"/>
      <c r="S46" s="1364"/>
      <c r="T46" s="1364"/>
      <c r="U46" s="1364"/>
      <c r="V46" s="1364"/>
      <c r="W46" s="1364"/>
    </row>
    <row r="47" spans="1:23" s="1363" customFormat="1">
      <c r="A47" s="1364">
        <v>865</v>
      </c>
      <c r="B47" s="1364" t="b">
        <f>Check!$AR$866</f>
        <v>1</v>
      </c>
      <c r="C47" s="1364"/>
      <c r="D47" s="1364"/>
      <c r="E47" s="1364"/>
      <c r="F47" s="1366"/>
      <c r="G47" s="1364"/>
      <c r="H47" s="1364"/>
      <c r="I47" s="1364"/>
      <c r="J47" s="1364"/>
      <c r="K47" s="1366"/>
      <c r="L47" s="1364"/>
      <c r="M47" s="1364"/>
      <c r="N47" s="1364"/>
      <c r="O47" s="1364"/>
      <c r="P47" s="1364"/>
      <c r="Q47" s="1364"/>
      <c r="R47" s="1366"/>
      <c r="S47" s="1364"/>
      <c r="T47" s="1364"/>
      <c r="U47" s="1364"/>
      <c r="V47" s="1364"/>
      <c r="W47" s="1364"/>
    </row>
    <row r="48" spans="1:23" s="1363" customFormat="1">
      <c r="A48" s="1364">
        <v>866</v>
      </c>
      <c r="B48" s="1364" t="b">
        <f>Check!$AR$867</f>
        <v>1</v>
      </c>
      <c r="C48" s="1364"/>
      <c r="D48" s="1364"/>
      <c r="E48" s="1364"/>
      <c r="F48" s="1366"/>
      <c r="G48" s="1364"/>
      <c r="H48" s="1364"/>
      <c r="I48" s="1364"/>
      <c r="J48" s="1364"/>
      <c r="K48" s="1366"/>
      <c r="L48" s="1364"/>
      <c r="M48" s="1364"/>
      <c r="N48" s="1364"/>
      <c r="O48" s="1364"/>
      <c r="P48" s="1364"/>
      <c r="Q48" s="1364"/>
      <c r="R48" s="1366"/>
      <c r="S48" s="1364"/>
      <c r="T48" s="1364"/>
      <c r="U48" s="1364"/>
      <c r="V48" s="1364"/>
      <c r="W48" s="1364"/>
    </row>
    <row r="49" spans="1:23" s="1363" customFormat="1">
      <c r="A49" s="1364">
        <v>867</v>
      </c>
      <c r="B49" s="1364" t="b">
        <f>Check!$AR$868</f>
        <v>1</v>
      </c>
      <c r="C49" s="1364"/>
      <c r="D49" s="1364"/>
      <c r="E49" s="1364"/>
      <c r="F49" s="1366"/>
      <c r="G49" s="1364"/>
      <c r="H49" s="1364"/>
      <c r="I49" s="1364"/>
      <c r="J49" s="1364"/>
      <c r="K49" s="1366"/>
      <c r="L49" s="1364"/>
      <c r="M49" s="1364"/>
      <c r="N49" s="1364"/>
      <c r="O49" s="1364"/>
      <c r="P49" s="1364"/>
      <c r="Q49" s="1364"/>
      <c r="R49" s="1366"/>
      <c r="S49" s="1364"/>
      <c r="T49" s="1364"/>
      <c r="U49" s="1364"/>
      <c r="V49" s="1364"/>
      <c r="W49" s="1364"/>
    </row>
    <row r="50" spans="1:23" s="1363" customFormat="1">
      <c r="A50" s="1364">
        <v>868</v>
      </c>
      <c r="B50" s="1364" t="b">
        <f>Check!$AR$869</f>
        <v>1</v>
      </c>
      <c r="C50" s="1364"/>
      <c r="D50" s="1364"/>
      <c r="E50" s="1364"/>
      <c r="F50" s="1366"/>
      <c r="G50" s="1364"/>
      <c r="H50" s="1364"/>
      <c r="I50" s="1364"/>
      <c r="J50" s="1364"/>
      <c r="K50" s="1366"/>
      <c r="L50" s="1364"/>
      <c r="M50" s="1364"/>
      <c r="N50" s="1364"/>
      <c r="O50" s="1364"/>
      <c r="P50" s="1364"/>
      <c r="Q50" s="1364"/>
      <c r="R50" s="1366"/>
      <c r="S50" s="1364"/>
      <c r="T50" s="1364"/>
      <c r="U50" s="1364"/>
      <c r="V50" s="1364"/>
      <c r="W50" s="1364"/>
    </row>
    <row r="51" spans="1:23" s="1363" customFormat="1">
      <c r="A51" s="1364">
        <v>869</v>
      </c>
      <c r="B51" s="1364" t="b">
        <f>Check!$AR$870</f>
        <v>1</v>
      </c>
      <c r="C51" s="1364"/>
      <c r="D51" s="1364"/>
      <c r="E51" s="1364"/>
      <c r="F51" s="1366"/>
      <c r="G51" s="1364"/>
      <c r="H51" s="1364"/>
      <c r="I51" s="1364"/>
      <c r="J51" s="1364"/>
      <c r="K51" s="1366"/>
      <c r="L51" s="1364"/>
      <c r="M51" s="1364"/>
      <c r="N51" s="1364"/>
      <c r="O51" s="1364"/>
      <c r="P51" s="1364"/>
      <c r="Q51" s="1364"/>
      <c r="R51" s="1366"/>
      <c r="S51" s="1364"/>
      <c r="T51" s="1364"/>
      <c r="U51" s="1364"/>
      <c r="V51" s="1364"/>
      <c r="W51" s="1364"/>
    </row>
    <row r="52" spans="1:23" s="1363" customFormat="1">
      <c r="A52" s="1364">
        <v>870</v>
      </c>
      <c r="B52" s="1364" t="b">
        <f>Check!$AR$871</f>
        <v>1</v>
      </c>
      <c r="C52" s="1364"/>
      <c r="D52" s="1364"/>
      <c r="E52" s="1364"/>
      <c r="F52" s="1366"/>
      <c r="G52" s="1364"/>
      <c r="H52" s="1364"/>
      <c r="I52" s="1364"/>
      <c r="J52" s="1364"/>
      <c r="K52" s="1366"/>
      <c r="L52" s="1364"/>
      <c r="M52" s="1364"/>
      <c r="N52" s="1364"/>
      <c r="O52" s="1364"/>
      <c r="P52" s="1364"/>
      <c r="Q52" s="1364"/>
      <c r="R52" s="1366"/>
      <c r="S52" s="1364"/>
      <c r="T52" s="1364"/>
      <c r="U52" s="1364"/>
      <c r="V52" s="1364"/>
      <c r="W52" s="1364"/>
    </row>
    <row r="53" spans="1:23" s="1363" customFormat="1">
      <c r="A53" s="1364">
        <v>871</v>
      </c>
      <c r="B53" s="1364" t="b">
        <f>Check!$AR$872</f>
        <v>1</v>
      </c>
      <c r="C53" s="1364"/>
      <c r="D53" s="1364"/>
      <c r="E53" s="1364"/>
      <c r="F53" s="1366"/>
      <c r="G53" s="1364"/>
      <c r="H53" s="1364"/>
      <c r="I53" s="1364"/>
      <c r="J53" s="1364"/>
      <c r="K53" s="1366"/>
      <c r="L53" s="1364"/>
      <c r="M53" s="1364"/>
      <c r="N53" s="1364"/>
      <c r="O53" s="1364"/>
      <c r="P53" s="1364"/>
      <c r="Q53" s="1364"/>
      <c r="R53" s="1366"/>
      <c r="S53" s="1364"/>
      <c r="T53" s="1364"/>
      <c r="U53" s="1364"/>
      <c r="V53" s="1364"/>
      <c r="W53" s="1364"/>
    </row>
    <row r="54" spans="1:23" s="1363" customFormat="1">
      <c r="A54" s="1364">
        <v>872</v>
      </c>
      <c r="B54" s="1364" t="b">
        <f>Check!$AR$873</f>
        <v>1</v>
      </c>
      <c r="C54" s="1364"/>
      <c r="D54" s="1364"/>
      <c r="E54" s="1364"/>
      <c r="F54" s="1366"/>
      <c r="G54" s="1364"/>
      <c r="H54" s="1364"/>
      <c r="I54" s="1364"/>
      <c r="J54" s="1364"/>
      <c r="K54" s="1366"/>
      <c r="L54" s="1364"/>
      <c r="M54" s="1364"/>
      <c r="N54" s="1364"/>
      <c r="O54" s="1364"/>
      <c r="P54" s="1364"/>
      <c r="Q54" s="1364"/>
      <c r="R54" s="1366"/>
      <c r="S54" s="1364"/>
      <c r="T54" s="1364"/>
      <c r="U54" s="1364"/>
      <c r="V54" s="1364"/>
      <c r="W54" s="1364"/>
    </row>
    <row r="55" spans="1:23" s="1363" customFormat="1">
      <c r="A55" s="1364">
        <v>873</v>
      </c>
      <c r="B55" s="1364" t="b">
        <f>Check!$AR$874</f>
        <v>1</v>
      </c>
      <c r="C55" s="1364"/>
      <c r="D55" s="1364"/>
      <c r="E55" s="1364"/>
      <c r="F55" s="1366"/>
      <c r="G55" s="1364"/>
      <c r="H55" s="1364"/>
      <c r="I55" s="1364"/>
      <c r="J55" s="1364"/>
      <c r="K55" s="1366"/>
      <c r="L55" s="1364"/>
      <c r="M55" s="1364"/>
      <c r="N55" s="1364"/>
      <c r="O55" s="1364"/>
      <c r="P55" s="1364"/>
      <c r="Q55" s="1364"/>
      <c r="R55" s="1366"/>
      <c r="S55" s="1364"/>
      <c r="T55" s="1364"/>
      <c r="U55" s="1364"/>
      <c r="V55" s="1364"/>
      <c r="W55" s="1364"/>
    </row>
    <row r="56" spans="1:23" s="1363" customFormat="1">
      <c r="A56" s="1364">
        <v>874</v>
      </c>
      <c r="B56" s="1364" t="b">
        <f>Check!$AR$875</f>
        <v>1</v>
      </c>
      <c r="C56" s="1364"/>
      <c r="D56" s="1364"/>
      <c r="E56" s="1364"/>
      <c r="F56" s="1366"/>
      <c r="G56" s="1364"/>
      <c r="H56" s="1364"/>
      <c r="I56" s="1364"/>
      <c r="J56" s="1364"/>
      <c r="K56" s="1366"/>
      <c r="L56" s="1364"/>
      <c r="M56" s="1364"/>
      <c r="N56" s="1364"/>
      <c r="O56" s="1364"/>
      <c r="P56" s="1364"/>
      <c r="Q56" s="1364"/>
      <c r="R56" s="1366"/>
      <c r="S56" s="1364"/>
      <c r="T56" s="1364"/>
      <c r="U56" s="1364"/>
      <c r="V56" s="1364"/>
      <c r="W56" s="1364"/>
    </row>
    <row r="57" spans="1:23" s="1363" customFormat="1">
      <c r="A57" s="1364">
        <v>875</v>
      </c>
      <c r="B57" s="1364" t="b">
        <f>Check!$AR$876</f>
        <v>1</v>
      </c>
      <c r="C57" s="1364"/>
      <c r="D57" s="1364"/>
      <c r="E57" s="1364"/>
      <c r="F57" s="1366"/>
      <c r="G57" s="1364"/>
      <c r="H57" s="1364"/>
      <c r="I57" s="1364"/>
      <c r="J57" s="1364"/>
      <c r="K57" s="1366"/>
      <c r="L57" s="1364"/>
      <c r="M57" s="1364"/>
      <c r="N57" s="1364"/>
      <c r="O57" s="1364"/>
      <c r="P57" s="1364"/>
      <c r="Q57" s="1364"/>
      <c r="R57" s="1366"/>
      <c r="S57" s="1364"/>
      <c r="T57" s="1364"/>
      <c r="U57" s="1364"/>
      <c r="V57" s="1364"/>
      <c r="W57" s="1364"/>
    </row>
    <row r="58" spans="1:23" s="1363" customFormat="1">
      <c r="A58" s="1364">
        <v>876</v>
      </c>
      <c r="B58" s="1364" t="b">
        <f>Check!$AR$877</f>
        <v>1</v>
      </c>
      <c r="C58" s="1364"/>
      <c r="D58" s="1364"/>
      <c r="E58" s="1364"/>
      <c r="F58" s="1366"/>
      <c r="G58" s="1364"/>
      <c r="H58" s="1364"/>
      <c r="I58" s="1364"/>
      <c r="J58" s="1364"/>
      <c r="K58" s="1366"/>
      <c r="L58" s="1364"/>
      <c r="M58" s="1364"/>
      <c r="N58" s="1364"/>
      <c r="O58" s="1364"/>
      <c r="P58" s="1364"/>
      <c r="Q58" s="1364"/>
      <c r="R58" s="1366"/>
      <c r="S58" s="1364"/>
      <c r="T58" s="1364"/>
      <c r="U58" s="1364"/>
      <c r="V58" s="1364"/>
      <c r="W58" s="1364"/>
    </row>
    <row r="59" spans="1:23" s="1363" customFormat="1">
      <c r="A59" s="1364">
        <v>877</v>
      </c>
      <c r="B59" s="1364" t="b">
        <f>Check!$AR$878</f>
        <v>1</v>
      </c>
      <c r="C59" s="1364"/>
      <c r="D59" s="1364"/>
      <c r="E59" s="1364"/>
      <c r="F59" s="1366"/>
      <c r="G59" s="1364"/>
      <c r="H59" s="1364"/>
      <c r="I59" s="1364"/>
      <c r="J59" s="1364"/>
      <c r="K59" s="1366"/>
      <c r="L59" s="1364"/>
      <c r="M59" s="1364"/>
      <c r="N59" s="1364"/>
      <c r="O59" s="1364"/>
      <c r="P59" s="1364"/>
      <c r="Q59" s="1364"/>
      <c r="R59" s="1366"/>
      <c r="S59" s="1364"/>
      <c r="T59" s="1364"/>
      <c r="U59" s="1364"/>
      <c r="V59" s="1364"/>
      <c r="W59" s="1364"/>
    </row>
    <row r="60" spans="1:23" s="1363" customFormat="1">
      <c r="A60" s="1364">
        <v>878</v>
      </c>
      <c r="B60" s="1364" t="b">
        <f>Check!$AR$879</f>
        <v>1</v>
      </c>
      <c r="C60" s="1364"/>
      <c r="D60" s="1364"/>
      <c r="E60" s="1364"/>
      <c r="F60" s="1366"/>
      <c r="G60" s="1364"/>
      <c r="H60" s="1364"/>
      <c r="I60" s="1364"/>
      <c r="J60" s="1364"/>
      <c r="K60" s="1366"/>
      <c r="L60" s="1364"/>
      <c r="M60" s="1364"/>
      <c r="N60" s="1364"/>
      <c r="O60" s="1364"/>
      <c r="P60" s="1364"/>
      <c r="Q60" s="1364"/>
      <c r="R60" s="1366"/>
      <c r="S60" s="1364"/>
      <c r="T60" s="1364"/>
      <c r="U60" s="1364"/>
      <c r="V60" s="1364"/>
      <c r="W60" s="1364"/>
    </row>
    <row r="61" spans="1:23" s="1363" customFormat="1">
      <c r="A61" s="1364">
        <v>879</v>
      </c>
      <c r="B61" s="1364" t="b">
        <f>Check!$AR$880</f>
        <v>1</v>
      </c>
      <c r="C61" s="1364"/>
      <c r="D61" s="1364"/>
      <c r="E61" s="1364"/>
      <c r="F61" s="1366"/>
      <c r="G61" s="1364"/>
      <c r="H61" s="1364"/>
      <c r="I61" s="1364"/>
      <c r="J61" s="1364"/>
      <c r="K61" s="1366"/>
      <c r="L61" s="1364"/>
      <c r="M61" s="1364"/>
      <c r="N61" s="1364"/>
      <c r="O61" s="1364"/>
      <c r="P61" s="1364"/>
      <c r="Q61" s="1364"/>
      <c r="R61" s="1366"/>
      <c r="S61" s="1364"/>
      <c r="T61" s="1364"/>
      <c r="U61" s="1364"/>
      <c r="V61" s="1364"/>
      <c r="W61" s="1364"/>
    </row>
    <row r="62" spans="1:23" s="1363" customFormat="1">
      <c r="A62" s="1364">
        <v>880</v>
      </c>
      <c r="B62" s="1364" t="b">
        <f>Check!$AR$881</f>
        <v>1</v>
      </c>
      <c r="C62" s="1364"/>
      <c r="D62" s="1364"/>
      <c r="E62" s="1364"/>
      <c r="F62" s="1366"/>
      <c r="G62" s="1364"/>
      <c r="H62" s="1364"/>
      <c r="I62" s="1364"/>
      <c r="J62" s="1364"/>
      <c r="K62" s="1366"/>
      <c r="L62" s="1364"/>
      <c r="M62" s="1364"/>
      <c r="N62" s="1364"/>
      <c r="O62" s="1364"/>
      <c r="P62" s="1364"/>
      <c r="Q62" s="1364"/>
      <c r="R62" s="1366"/>
      <c r="S62" s="1364"/>
      <c r="T62" s="1364"/>
      <c r="U62" s="1364"/>
      <c r="V62" s="1364"/>
      <c r="W62" s="1364"/>
    </row>
    <row r="63" spans="1:23" s="1363" customFormat="1">
      <c r="A63" s="1364">
        <v>881</v>
      </c>
      <c r="B63" s="1364" t="b">
        <f>Check!$AR$882</f>
        <v>1</v>
      </c>
      <c r="C63" s="1364"/>
      <c r="D63" s="1364"/>
      <c r="E63" s="1364"/>
      <c r="F63" s="1366"/>
      <c r="G63" s="1364"/>
      <c r="H63" s="1364"/>
      <c r="I63" s="1364"/>
      <c r="J63" s="1364"/>
      <c r="K63" s="1366"/>
      <c r="L63" s="1364"/>
      <c r="M63" s="1364"/>
      <c r="N63" s="1364"/>
      <c r="O63" s="1364"/>
      <c r="P63" s="1364"/>
      <c r="Q63" s="1364"/>
      <c r="R63" s="1366"/>
      <c r="S63" s="1364"/>
      <c r="T63" s="1364"/>
      <c r="U63" s="1364"/>
      <c r="V63" s="1364"/>
      <c r="W63" s="1364"/>
    </row>
    <row r="64" spans="1:23" s="1363" customFormat="1">
      <c r="A64" s="1364">
        <v>882</v>
      </c>
      <c r="B64" s="1364" t="b">
        <f>Check!$AR$883</f>
        <v>1</v>
      </c>
      <c r="C64" s="1364"/>
      <c r="D64" s="1364"/>
      <c r="E64" s="1364"/>
      <c r="F64" s="1366"/>
      <c r="G64" s="1364"/>
      <c r="H64" s="1364"/>
      <c r="I64" s="1364"/>
      <c r="J64" s="1364"/>
      <c r="K64" s="1366"/>
      <c r="L64" s="1364"/>
      <c r="M64" s="1364"/>
      <c r="N64" s="1364"/>
      <c r="O64" s="1364"/>
      <c r="P64" s="1364"/>
      <c r="Q64" s="1364"/>
      <c r="R64" s="1366"/>
      <c r="S64" s="1364"/>
      <c r="T64" s="1364"/>
      <c r="U64" s="1364"/>
      <c r="V64" s="1364"/>
      <c r="W64" s="1364"/>
    </row>
    <row r="65" spans="1:23" s="1363" customFormat="1">
      <c r="A65" s="1364">
        <v>883</v>
      </c>
      <c r="B65" s="1364" t="b">
        <f>Check!$AR$884</f>
        <v>1</v>
      </c>
      <c r="C65" s="1364"/>
      <c r="D65" s="1364"/>
      <c r="E65" s="1364"/>
      <c r="F65" s="1366"/>
      <c r="G65" s="1364"/>
      <c r="H65" s="1364"/>
      <c r="I65" s="1364"/>
      <c r="J65" s="1364"/>
      <c r="K65" s="1366"/>
      <c r="L65" s="1364"/>
      <c r="M65" s="1364"/>
      <c r="N65" s="1364"/>
      <c r="O65" s="1364"/>
      <c r="P65" s="1364"/>
      <c r="Q65" s="1364"/>
      <c r="R65" s="1366"/>
      <c r="S65" s="1364"/>
      <c r="T65" s="1364"/>
      <c r="U65" s="1364"/>
      <c r="V65" s="1364"/>
      <c r="W65" s="1364"/>
    </row>
    <row r="66" spans="1:23" s="1363" customFormat="1">
      <c r="A66" s="1364">
        <v>884</v>
      </c>
      <c r="B66" s="1364" t="b">
        <f>Check!$AR$885</f>
        <v>1</v>
      </c>
      <c r="C66" s="1364"/>
      <c r="D66" s="1364"/>
      <c r="E66" s="1364"/>
      <c r="F66" s="1366"/>
      <c r="G66" s="1364"/>
      <c r="H66" s="1364"/>
      <c r="I66" s="1364"/>
      <c r="J66" s="1364"/>
      <c r="K66" s="1366"/>
      <c r="L66" s="1364"/>
      <c r="M66" s="1364"/>
      <c r="N66" s="1364"/>
      <c r="O66" s="1364"/>
      <c r="P66" s="1364"/>
      <c r="Q66" s="1364"/>
      <c r="R66" s="1366"/>
      <c r="S66" s="1364"/>
      <c r="T66" s="1364"/>
      <c r="U66" s="1364"/>
      <c r="V66" s="1364"/>
      <c r="W66" s="1364"/>
    </row>
    <row r="67" spans="1:23" s="1363" customFormat="1">
      <c r="A67" s="1364">
        <v>885</v>
      </c>
      <c r="B67" s="1364" t="b">
        <f>Check!$AR$886</f>
        <v>1</v>
      </c>
      <c r="C67" s="1364"/>
      <c r="D67" s="1364"/>
      <c r="E67" s="1364"/>
      <c r="F67" s="1366"/>
      <c r="G67" s="1364"/>
      <c r="H67" s="1364"/>
      <c r="I67" s="1364"/>
      <c r="J67" s="1364"/>
      <c r="K67" s="1366"/>
      <c r="L67" s="1364"/>
      <c r="M67" s="1364"/>
      <c r="N67" s="1364"/>
      <c r="O67" s="1364"/>
      <c r="P67" s="1364"/>
      <c r="Q67" s="1364"/>
      <c r="R67" s="1366"/>
      <c r="S67" s="1364"/>
      <c r="T67" s="1364"/>
      <c r="U67" s="1364"/>
      <c r="V67" s="1364"/>
      <c r="W67" s="1364"/>
    </row>
    <row r="68" spans="1:23" s="1363" customFormat="1">
      <c r="A68" s="1364">
        <v>886</v>
      </c>
      <c r="B68" s="1364" t="b">
        <f>Check!$AR$887</f>
        <v>1</v>
      </c>
      <c r="C68" s="1364"/>
      <c r="D68" s="1364"/>
      <c r="E68" s="1364"/>
      <c r="F68" s="1366"/>
      <c r="G68" s="1364"/>
      <c r="H68" s="1364"/>
      <c r="I68" s="1364"/>
      <c r="J68" s="1364"/>
      <c r="K68" s="1366"/>
      <c r="L68" s="1364"/>
      <c r="M68" s="1364"/>
      <c r="N68" s="1364"/>
      <c r="O68" s="1364"/>
      <c r="P68" s="1364"/>
      <c r="Q68" s="1364"/>
      <c r="R68" s="1366"/>
      <c r="S68" s="1364"/>
      <c r="T68" s="1364"/>
      <c r="U68" s="1364"/>
      <c r="V68" s="1364"/>
      <c r="W68" s="1364"/>
    </row>
    <row r="69" spans="1:23" s="1363" customFormat="1">
      <c r="A69" s="1364">
        <v>887</v>
      </c>
      <c r="B69" s="1364" t="b">
        <f>Check!$AR$888</f>
        <v>1</v>
      </c>
      <c r="C69" s="1364"/>
      <c r="D69" s="1364"/>
      <c r="E69" s="1364"/>
      <c r="F69" s="1366"/>
      <c r="G69" s="1364"/>
      <c r="H69" s="1364"/>
      <c r="I69" s="1364"/>
      <c r="J69" s="1364"/>
      <c r="K69" s="1366"/>
      <c r="L69" s="1364"/>
      <c r="M69" s="1364"/>
      <c r="N69" s="1364"/>
      <c r="O69" s="1364"/>
      <c r="P69" s="1364"/>
      <c r="Q69" s="1364"/>
      <c r="R69" s="1366"/>
      <c r="S69" s="1364"/>
      <c r="T69" s="1364"/>
      <c r="U69" s="1364"/>
      <c r="V69" s="1364"/>
      <c r="W69" s="1364"/>
    </row>
    <row r="70" spans="1:23" s="1363" customFormat="1">
      <c r="A70" s="1364">
        <v>888</v>
      </c>
      <c r="B70" s="1364" t="b">
        <f>Check!$AR$889</f>
        <v>1</v>
      </c>
      <c r="C70" s="1364"/>
      <c r="D70" s="1364"/>
      <c r="E70" s="1364"/>
      <c r="F70" s="1366"/>
      <c r="G70" s="1364"/>
      <c r="H70" s="1364"/>
      <c r="I70" s="1364"/>
      <c r="J70" s="1364"/>
      <c r="K70" s="1366"/>
      <c r="L70" s="1364"/>
      <c r="M70" s="1364"/>
      <c r="N70" s="1364"/>
      <c r="O70" s="1364"/>
      <c r="P70" s="1364"/>
      <c r="Q70" s="1364"/>
      <c r="R70" s="1366"/>
      <c r="S70" s="1364"/>
      <c r="T70" s="1364"/>
      <c r="U70" s="1364"/>
      <c r="V70" s="1364"/>
      <c r="W70" s="1364"/>
    </row>
    <row r="71" spans="1:23" s="1363" customFormat="1">
      <c r="A71" s="1364">
        <v>889</v>
      </c>
      <c r="B71" s="1364" t="b">
        <f>Check!$AR$890</f>
        <v>1</v>
      </c>
      <c r="C71" s="1364"/>
      <c r="D71" s="1364"/>
      <c r="E71" s="1364"/>
      <c r="F71" s="1366"/>
      <c r="G71" s="1364"/>
      <c r="H71" s="1364"/>
      <c r="I71" s="1364"/>
      <c r="J71" s="1364"/>
      <c r="K71" s="1366"/>
      <c r="L71" s="1364"/>
      <c r="M71" s="1364"/>
      <c r="N71" s="1364"/>
      <c r="O71" s="1364"/>
      <c r="P71" s="1364"/>
      <c r="Q71" s="1364"/>
      <c r="R71" s="1366"/>
      <c r="S71" s="1364"/>
      <c r="T71" s="1364"/>
      <c r="U71" s="1364"/>
      <c r="V71" s="1364"/>
      <c r="W71" s="1364"/>
    </row>
    <row r="72" spans="1:23" s="1363" customFormat="1">
      <c r="A72" s="1364">
        <v>890</v>
      </c>
      <c r="B72" s="1364" t="b">
        <f>Check!$AR$891</f>
        <v>1</v>
      </c>
      <c r="C72" s="1364"/>
      <c r="D72" s="1364"/>
      <c r="E72" s="1364"/>
      <c r="F72" s="1366"/>
      <c r="G72" s="1364"/>
      <c r="H72" s="1364"/>
      <c r="I72" s="1364"/>
      <c r="J72" s="1364"/>
      <c r="K72" s="1366"/>
      <c r="L72" s="1364"/>
      <c r="M72" s="1364"/>
      <c r="N72" s="1364"/>
      <c r="O72" s="1364"/>
      <c r="P72" s="1364"/>
      <c r="Q72" s="1364"/>
      <c r="R72" s="1366"/>
      <c r="S72" s="1364"/>
      <c r="T72" s="1364"/>
      <c r="U72" s="1364"/>
      <c r="V72" s="1364"/>
      <c r="W72" s="1364"/>
    </row>
    <row r="73" spans="1:23" s="1363" customFormat="1">
      <c r="A73" s="1364">
        <v>891</v>
      </c>
      <c r="B73" s="1364" t="b">
        <f>Check!$AR$892</f>
        <v>1</v>
      </c>
      <c r="C73" s="1364"/>
      <c r="D73" s="1364"/>
      <c r="E73" s="1364"/>
      <c r="F73" s="1366"/>
      <c r="G73" s="1364"/>
      <c r="H73" s="1364"/>
      <c r="I73" s="1364"/>
      <c r="J73" s="1364"/>
      <c r="K73" s="1366"/>
      <c r="L73" s="1364"/>
      <c r="M73" s="1364"/>
      <c r="N73" s="1364"/>
      <c r="O73" s="1364"/>
      <c r="P73" s="1364"/>
      <c r="Q73" s="1364"/>
      <c r="R73" s="1366"/>
      <c r="S73" s="1364"/>
      <c r="T73" s="1364"/>
      <c r="U73" s="1364"/>
      <c r="V73" s="1364"/>
      <c r="W73" s="1364"/>
    </row>
    <row r="74" spans="1:23" s="1363" customFormat="1">
      <c r="A74" s="1364">
        <v>892</v>
      </c>
      <c r="B74" s="1364" t="b">
        <f>Check!$AR$893</f>
        <v>1</v>
      </c>
      <c r="C74" s="1364"/>
      <c r="D74" s="1364"/>
      <c r="E74" s="1364"/>
      <c r="F74" s="1366"/>
      <c r="G74" s="1364"/>
      <c r="H74" s="1364"/>
      <c r="I74" s="1364"/>
      <c r="J74" s="1364"/>
      <c r="K74" s="1366"/>
      <c r="L74" s="1364"/>
      <c r="M74" s="1364"/>
      <c r="N74" s="1364"/>
      <c r="O74" s="1364"/>
      <c r="P74" s="1364"/>
      <c r="Q74" s="1364"/>
      <c r="R74" s="1366"/>
      <c r="S74" s="1364"/>
      <c r="T74" s="1364"/>
      <c r="U74" s="1364"/>
      <c r="V74" s="1364"/>
      <c r="W74" s="1364"/>
    </row>
    <row r="75" spans="1:23" s="1363" customFormat="1">
      <c r="A75" s="1364">
        <v>893</v>
      </c>
      <c r="B75" s="1364" t="b">
        <f>Check!$AR$894</f>
        <v>1</v>
      </c>
      <c r="C75" s="1364"/>
      <c r="D75" s="1364"/>
      <c r="E75" s="1364"/>
      <c r="F75" s="1366"/>
      <c r="G75" s="1364"/>
      <c r="H75" s="1364"/>
      <c r="I75" s="1364"/>
      <c r="J75" s="1364"/>
      <c r="K75" s="1366"/>
      <c r="L75" s="1364"/>
      <c r="M75" s="1364"/>
      <c r="N75" s="1364"/>
      <c r="O75" s="1364"/>
      <c r="P75" s="1364"/>
      <c r="Q75" s="1364"/>
      <c r="R75" s="1366"/>
      <c r="S75" s="1364"/>
      <c r="T75" s="1364"/>
      <c r="U75" s="1364"/>
      <c r="V75" s="1364"/>
      <c r="W75" s="1364"/>
    </row>
    <row r="76" spans="1:23" s="1363" customFormat="1">
      <c r="A76" s="1364">
        <v>894</v>
      </c>
      <c r="B76" s="1364" t="b">
        <f>Check!$AR$895</f>
        <v>1</v>
      </c>
      <c r="C76" s="1364"/>
      <c r="D76" s="1364"/>
      <c r="E76" s="1364"/>
      <c r="F76" s="1366"/>
      <c r="G76" s="1364"/>
      <c r="H76" s="1364"/>
      <c r="I76" s="1364"/>
      <c r="J76" s="1364"/>
      <c r="K76" s="1366"/>
      <c r="L76" s="1364"/>
      <c r="M76" s="1364"/>
      <c r="N76" s="1364"/>
      <c r="O76" s="1364"/>
      <c r="P76" s="1364"/>
      <c r="Q76" s="1364"/>
      <c r="R76" s="1366"/>
      <c r="S76" s="1364"/>
      <c r="T76" s="1364"/>
      <c r="U76" s="1364"/>
      <c r="V76" s="1364"/>
      <c r="W76" s="1364"/>
    </row>
    <row r="77" spans="1:23" s="1363" customFormat="1">
      <c r="A77" s="1364">
        <v>895</v>
      </c>
      <c r="B77" s="1364" t="b">
        <f>Check!$AR$896</f>
        <v>1</v>
      </c>
      <c r="C77" s="1364"/>
      <c r="D77" s="1364"/>
      <c r="E77" s="1364"/>
      <c r="F77" s="1366"/>
      <c r="G77" s="1364"/>
      <c r="H77" s="1364"/>
      <c r="I77" s="1364"/>
      <c r="J77" s="1364"/>
      <c r="K77" s="1366"/>
      <c r="L77" s="1364"/>
      <c r="M77" s="1364"/>
      <c r="N77" s="1364"/>
      <c r="O77" s="1364"/>
      <c r="P77" s="1364"/>
      <c r="Q77" s="1364"/>
      <c r="R77" s="1366"/>
      <c r="S77" s="1364"/>
      <c r="T77" s="1364"/>
      <c r="U77" s="1364"/>
      <c r="V77" s="1364"/>
      <c r="W77" s="1364"/>
    </row>
    <row r="78" spans="1:23" s="1363" customFormat="1">
      <c r="A78" s="1364">
        <v>896</v>
      </c>
      <c r="B78" s="1364" t="b">
        <f>Check!$AR$897</f>
        <v>1</v>
      </c>
      <c r="C78" s="1364"/>
      <c r="D78" s="1364"/>
      <c r="E78" s="1364"/>
      <c r="F78" s="1366"/>
      <c r="G78" s="1364"/>
      <c r="H78" s="1364"/>
      <c r="I78" s="1364"/>
      <c r="J78" s="1364"/>
      <c r="K78" s="1366"/>
      <c r="L78" s="1364"/>
      <c r="M78" s="1364"/>
      <c r="N78" s="1364"/>
      <c r="O78" s="1364"/>
      <c r="P78" s="1364"/>
      <c r="Q78" s="1364"/>
      <c r="R78" s="1366"/>
      <c r="S78" s="1364"/>
      <c r="T78" s="1364"/>
      <c r="U78" s="1364"/>
      <c r="V78" s="1364"/>
      <c r="W78" s="1364"/>
    </row>
    <row r="79" spans="1:23" s="1363" customFormat="1">
      <c r="A79" s="1364">
        <v>897</v>
      </c>
      <c r="B79" s="1364" t="b">
        <f>Check!$AR$898</f>
        <v>1</v>
      </c>
      <c r="C79" s="1364"/>
      <c r="D79" s="1364"/>
      <c r="E79" s="1364"/>
      <c r="F79" s="1366"/>
      <c r="G79" s="1364"/>
      <c r="H79" s="1364"/>
      <c r="I79" s="1364"/>
      <c r="J79" s="1364"/>
      <c r="K79" s="1366"/>
      <c r="L79" s="1364"/>
      <c r="M79" s="1364"/>
      <c r="N79" s="1364"/>
      <c r="O79" s="1364"/>
      <c r="P79" s="1364"/>
      <c r="Q79" s="1364"/>
      <c r="R79" s="1366"/>
      <c r="S79" s="1364"/>
      <c r="T79" s="1364"/>
      <c r="U79" s="1364"/>
      <c r="V79" s="1364"/>
      <c r="W79" s="1364"/>
    </row>
    <row r="80" spans="1:23" s="1363" customFormat="1">
      <c r="A80" s="1364">
        <v>898</v>
      </c>
      <c r="B80" s="1364" t="b">
        <f>Check!$AR$899</f>
        <v>1</v>
      </c>
      <c r="C80" s="1364"/>
      <c r="D80" s="1364"/>
      <c r="E80" s="1364"/>
      <c r="F80" s="1366"/>
      <c r="G80" s="1364"/>
      <c r="H80" s="1364"/>
      <c r="I80" s="1364"/>
      <c r="J80" s="1364"/>
      <c r="K80" s="1366"/>
      <c r="L80" s="1364"/>
      <c r="M80" s="1364"/>
      <c r="N80" s="1364"/>
      <c r="O80" s="1364"/>
      <c r="P80" s="1364"/>
      <c r="Q80" s="1364"/>
      <c r="R80" s="1366"/>
      <c r="S80" s="1364"/>
      <c r="T80" s="1364"/>
      <c r="U80" s="1364"/>
      <c r="V80" s="1364"/>
      <c r="W80" s="1364"/>
    </row>
    <row r="81" spans="1:23" s="1363" customFormat="1">
      <c r="A81" s="1364">
        <v>899</v>
      </c>
      <c r="B81" s="1364" t="b">
        <f>Check!$AR$900</f>
        <v>1</v>
      </c>
      <c r="C81" s="1364"/>
      <c r="D81" s="1364"/>
      <c r="E81" s="1364"/>
      <c r="F81" s="1366"/>
      <c r="G81" s="1364"/>
      <c r="H81" s="1364"/>
      <c r="I81" s="1364"/>
      <c r="J81" s="1364"/>
      <c r="K81" s="1366"/>
      <c r="L81" s="1364"/>
      <c r="M81" s="1364"/>
      <c r="N81" s="1364"/>
      <c r="O81" s="1364"/>
      <c r="P81" s="1364"/>
      <c r="Q81" s="1364"/>
      <c r="R81" s="1366"/>
      <c r="S81" s="1364"/>
      <c r="T81" s="1364"/>
      <c r="U81" s="1364"/>
      <c r="V81" s="1364"/>
      <c r="W81" s="1364"/>
    </row>
    <row r="82" spans="1:23" s="1363" customFormat="1">
      <c r="A82" s="1364">
        <v>900</v>
      </c>
      <c r="B82" s="1364" t="b">
        <f>Check!$AR$901</f>
        <v>1</v>
      </c>
      <c r="C82" s="1364"/>
      <c r="D82" s="1364"/>
      <c r="E82" s="1364"/>
      <c r="F82" s="1366"/>
      <c r="G82" s="1364"/>
      <c r="H82" s="1364"/>
      <c r="I82" s="1364"/>
      <c r="J82" s="1364"/>
      <c r="K82" s="1366"/>
      <c r="L82" s="1364"/>
      <c r="M82" s="1364"/>
      <c r="N82" s="1364"/>
      <c r="O82" s="1364"/>
      <c r="P82" s="1364"/>
      <c r="Q82" s="1364"/>
      <c r="R82" s="1366"/>
      <c r="S82" s="1364"/>
      <c r="T82" s="1364"/>
      <c r="U82" s="1364"/>
      <c r="V82" s="1364"/>
      <c r="W82" s="1364"/>
    </row>
    <row r="83" spans="1:23" s="1363" customFormat="1">
      <c r="A83" s="1364">
        <v>901</v>
      </c>
      <c r="B83" s="1364" t="b">
        <f>Check!$AR$902</f>
        <v>1</v>
      </c>
      <c r="C83" s="1364"/>
      <c r="D83" s="1364"/>
      <c r="E83" s="1364"/>
      <c r="F83" s="1366"/>
      <c r="G83" s="1364"/>
      <c r="H83" s="1364"/>
      <c r="I83" s="1364"/>
      <c r="J83" s="1364"/>
      <c r="K83" s="1366"/>
      <c r="L83" s="1364"/>
      <c r="M83" s="1364"/>
      <c r="N83" s="1364"/>
      <c r="O83" s="1364"/>
      <c r="P83" s="1364"/>
      <c r="Q83" s="1364"/>
      <c r="R83" s="1366"/>
      <c r="S83" s="1364"/>
      <c r="T83" s="1364"/>
      <c r="U83" s="1364"/>
      <c r="V83" s="1364"/>
      <c r="W83" s="1364"/>
    </row>
    <row r="84" spans="1:23" s="1363" customFormat="1">
      <c r="A84" s="1364">
        <v>902</v>
      </c>
      <c r="B84" s="1364" t="b">
        <f>Check!$AR$903</f>
        <v>1</v>
      </c>
      <c r="C84" s="1364"/>
      <c r="D84" s="1364"/>
      <c r="E84" s="1364"/>
      <c r="F84" s="1366"/>
      <c r="G84" s="1364"/>
      <c r="H84" s="1364"/>
      <c r="I84" s="1364"/>
      <c r="J84" s="1364"/>
      <c r="K84" s="1366"/>
      <c r="L84" s="1364"/>
      <c r="M84" s="1364"/>
      <c r="N84" s="1364"/>
      <c r="O84" s="1364"/>
      <c r="P84" s="1364"/>
      <c r="Q84" s="1364"/>
      <c r="R84" s="1366"/>
      <c r="S84" s="1364"/>
      <c r="T84" s="1364"/>
      <c r="U84" s="1364"/>
      <c r="V84" s="1364"/>
      <c r="W84" s="1364"/>
    </row>
    <row r="85" spans="1:23" s="1363" customFormat="1">
      <c r="A85" s="1364">
        <v>903</v>
      </c>
      <c r="B85" s="1364" t="b">
        <f>Check!$AR$904</f>
        <v>1</v>
      </c>
      <c r="C85" s="1364"/>
      <c r="D85" s="1364"/>
      <c r="E85" s="1364"/>
      <c r="F85" s="1366"/>
      <c r="G85" s="1364"/>
      <c r="H85" s="1364"/>
      <c r="I85" s="1364"/>
      <c r="J85" s="1364"/>
      <c r="K85" s="1366"/>
      <c r="L85" s="1364"/>
      <c r="M85" s="1364"/>
      <c r="N85" s="1364"/>
      <c r="O85" s="1364"/>
      <c r="P85" s="1364"/>
      <c r="Q85" s="1364"/>
      <c r="R85" s="1366"/>
      <c r="S85" s="1364"/>
      <c r="T85" s="1364"/>
      <c r="U85" s="1364"/>
      <c r="V85" s="1364"/>
      <c r="W85" s="1364"/>
    </row>
    <row r="86" spans="1:23" s="1363" customFormat="1">
      <c r="A86" s="1364">
        <v>904</v>
      </c>
      <c r="B86" s="1364" t="b">
        <f>Check!$AR$905</f>
        <v>1</v>
      </c>
      <c r="C86" s="1364"/>
      <c r="D86" s="1364"/>
      <c r="E86" s="1364"/>
      <c r="F86" s="1366"/>
      <c r="G86" s="1364"/>
      <c r="H86" s="1364"/>
      <c r="I86" s="1364"/>
      <c r="J86" s="1364"/>
      <c r="K86" s="1366"/>
      <c r="L86" s="1364"/>
      <c r="M86" s="1364"/>
      <c r="N86" s="1364"/>
      <c r="O86" s="1364"/>
      <c r="P86" s="1364"/>
      <c r="Q86" s="1364"/>
      <c r="R86" s="1366"/>
      <c r="S86" s="1364"/>
      <c r="T86" s="1364"/>
      <c r="U86" s="1364"/>
      <c r="V86" s="1364"/>
      <c r="W86" s="1364"/>
    </row>
    <row r="87" spans="1:23" s="1363" customFormat="1">
      <c r="A87" s="1364">
        <v>905</v>
      </c>
      <c r="B87" s="1364" t="b">
        <f>Check!$AR$906</f>
        <v>1</v>
      </c>
      <c r="C87" s="1364"/>
      <c r="D87" s="1364"/>
      <c r="E87" s="1364"/>
      <c r="F87" s="1366"/>
      <c r="G87" s="1364"/>
      <c r="H87" s="1364"/>
      <c r="I87" s="1364"/>
      <c r="J87" s="1364"/>
      <c r="K87" s="1366"/>
      <c r="L87" s="1364"/>
      <c r="M87" s="1364"/>
      <c r="N87" s="1364"/>
      <c r="O87" s="1364"/>
      <c r="P87" s="1364"/>
      <c r="Q87" s="1364"/>
      <c r="R87" s="1366"/>
      <c r="S87" s="1364"/>
      <c r="T87" s="1364"/>
      <c r="U87" s="1364"/>
      <c r="V87" s="1364"/>
      <c r="W87" s="1364"/>
    </row>
    <row r="88" spans="1:23" s="1363" customFormat="1">
      <c r="A88" s="1364">
        <v>906</v>
      </c>
      <c r="B88" s="1364" t="b">
        <f>Check!$AR$907</f>
        <v>1</v>
      </c>
      <c r="C88" s="1364"/>
      <c r="D88" s="1364"/>
      <c r="E88" s="1364"/>
      <c r="F88" s="1366"/>
      <c r="G88" s="1364"/>
      <c r="H88" s="1364"/>
      <c r="I88" s="1364"/>
      <c r="J88" s="1364"/>
      <c r="K88" s="1366"/>
      <c r="L88" s="1364"/>
      <c r="M88" s="1364"/>
      <c r="N88" s="1364"/>
      <c r="O88" s="1364"/>
      <c r="P88" s="1364"/>
      <c r="Q88" s="1364"/>
      <c r="R88" s="1366"/>
      <c r="S88" s="1364"/>
      <c r="T88" s="1364"/>
      <c r="U88" s="1364"/>
      <c r="V88" s="1364"/>
      <c r="W88" s="1364"/>
    </row>
    <row r="89" spans="1:23" s="1363" customFormat="1">
      <c r="A89" s="1364">
        <v>907</v>
      </c>
      <c r="B89" s="1364" t="b">
        <f>Check!$AR$908</f>
        <v>1</v>
      </c>
      <c r="C89" s="1364"/>
      <c r="D89" s="1364"/>
      <c r="E89" s="1364"/>
      <c r="F89" s="1366"/>
      <c r="G89" s="1364"/>
      <c r="H89" s="1364"/>
      <c r="I89" s="1364"/>
      <c r="J89" s="1364"/>
      <c r="K89" s="1366"/>
      <c r="L89" s="1364"/>
      <c r="M89" s="1364"/>
      <c r="N89" s="1364"/>
      <c r="O89" s="1364"/>
      <c r="P89" s="1364"/>
      <c r="Q89" s="1364"/>
      <c r="R89" s="1366"/>
      <c r="S89" s="1364"/>
      <c r="T89" s="1364"/>
      <c r="U89" s="1364"/>
      <c r="V89" s="1364"/>
      <c r="W89" s="1364"/>
    </row>
    <row r="90" spans="1:23" s="1363" customFormat="1">
      <c r="A90" s="1364">
        <v>908</v>
      </c>
      <c r="B90" s="1364" t="b">
        <f>Check!$AR$909</f>
        <v>1</v>
      </c>
      <c r="C90" s="1364"/>
      <c r="D90" s="1364"/>
      <c r="E90" s="1364"/>
      <c r="F90" s="1366"/>
      <c r="G90" s="1364"/>
      <c r="H90" s="1364"/>
      <c r="I90" s="1364"/>
      <c r="J90" s="1364"/>
      <c r="K90" s="1366"/>
      <c r="L90" s="1364"/>
      <c r="M90" s="1364"/>
      <c r="N90" s="1364"/>
      <c r="O90" s="1364"/>
      <c r="P90" s="1364"/>
      <c r="Q90" s="1364"/>
      <c r="R90" s="1366"/>
      <c r="S90" s="1364"/>
      <c r="T90" s="1364"/>
      <c r="U90" s="1364"/>
      <c r="V90" s="1364"/>
      <c r="W90" s="1364"/>
    </row>
    <row r="91" spans="1:23" s="1363" customFormat="1">
      <c r="A91" s="1364">
        <v>909</v>
      </c>
      <c r="B91" s="1364" t="b">
        <f>Check!$AR$910</f>
        <v>1</v>
      </c>
      <c r="C91" s="1364"/>
      <c r="D91" s="1364"/>
      <c r="E91" s="1364"/>
      <c r="F91" s="1366"/>
      <c r="G91" s="1364"/>
      <c r="H91" s="1364"/>
      <c r="I91" s="1364"/>
      <c r="J91" s="1364"/>
      <c r="K91" s="1366"/>
      <c r="L91" s="1364"/>
      <c r="M91" s="1364"/>
      <c r="N91" s="1364"/>
      <c r="O91" s="1364"/>
      <c r="P91" s="1364"/>
      <c r="Q91" s="1364"/>
      <c r="R91" s="1366"/>
      <c r="S91" s="1364"/>
      <c r="T91" s="1364"/>
      <c r="U91" s="1364"/>
      <c r="V91" s="1364"/>
      <c r="W91" s="1364"/>
    </row>
    <row r="92" spans="1:23" s="1363" customFormat="1">
      <c r="A92" s="1364">
        <v>910</v>
      </c>
      <c r="B92" s="1364" t="b">
        <f>Check!$AR$911</f>
        <v>1</v>
      </c>
      <c r="C92" s="1364"/>
      <c r="D92" s="1364"/>
      <c r="E92" s="1364"/>
      <c r="F92" s="1366"/>
      <c r="G92" s="1364"/>
      <c r="H92" s="1364"/>
      <c r="I92" s="1364"/>
      <c r="J92" s="1364"/>
      <c r="K92" s="1366"/>
      <c r="L92" s="1364"/>
      <c r="M92" s="1364"/>
      <c r="N92" s="1364"/>
      <c r="O92" s="1364"/>
      <c r="P92" s="1364"/>
      <c r="Q92" s="1364"/>
      <c r="R92" s="1366"/>
      <c r="S92" s="1364"/>
      <c r="T92" s="1364"/>
      <c r="U92" s="1364"/>
      <c r="V92" s="1364"/>
      <c r="W92" s="1364"/>
    </row>
    <row r="93" spans="1:23" s="1363" customFormat="1">
      <c r="A93" s="1364">
        <v>911</v>
      </c>
      <c r="B93" s="1364" t="b">
        <f>Check!$AR$912</f>
        <v>1</v>
      </c>
      <c r="C93" s="1364"/>
      <c r="D93" s="1364"/>
      <c r="E93" s="1364"/>
      <c r="F93" s="1366"/>
      <c r="G93" s="1364"/>
      <c r="H93" s="1364"/>
      <c r="I93" s="1364"/>
      <c r="J93" s="1364"/>
      <c r="K93" s="1366"/>
      <c r="L93" s="1364"/>
      <c r="M93" s="1364"/>
      <c r="N93" s="1364"/>
      <c r="O93" s="1364"/>
      <c r="P93" s="1364"/>
      <c r="Q93" s="1364"/>
      <c r="R93" s="1366"/>
      <c r="S93" s="1364"/>
      <c r="T93" s="1364"/>
      <c r="U93" s="1364"/>
      <c r="V93" s="1364"/>
      <c r="W93" s="1364"/>
    </row>
    <row r="94" spans="1:23" s="1363" customFormat="1">
      <c r="A94" s="1364">
        <v>912</v>
      </c>
      <c r="B94" s="1364" t="b">
        <f>Check!$AR$913</f>
        <v>1</v>
      </c>
      <c r="C94" s="1364"/>
      <c r="D94" s="1364"/>
      <c r="E94" s="1364"/>
      <c r="F94" s="1366"/>
      <c r="G94" s="1364"/>
      <c r="H94" s="1364"/>
      <c r="I94" s="1364"/>
      <c r="J94" s="1364"/>
      <c r="K94" s="1366"/>
      <c r="L94" s="1364"/>
      <c r="M94" s="1364"/>
      <c r="N94" s="1364"/>
      <c r="O94" s="1364"/>
      <c r="P94" s="1364"/>
      <c r="Q94" s="1364"/>
      <c r="R94" s="1366"/>
      <c r="S94" s="1364"/>
      <c r="T94" s="1364"/>
      <c r="U94" s="1364"/>
      <c r="V94" s="1364"/>
      <c r="W94" s="1364"/>
    </row>
    <row r="95" spans="1:23" s="1363" customFormat="1">
      <c r="A95" s="1364">
        <v>913</v>
      </c>
      <c r="B95" s="1364" t="b">
        <f>Check!$AR$914</f>
        <v>1</v>
      </c>
      <c r="C95" s="1364"/>
      <c r="D95" s="1364"/>
      <c r="E95" s="1364"/>
      <c r="F95" s="1366"/>
      <c r="G95" s="1364"/>
      <c r="H95" s="1364"/>
      <c r="I95" s="1364"/>
      <c r="J95" s="1364"/>
      <c r="K95" s="1366"/>
      <c r="L95" s="1364"/>
      <c r="M95" s="1364"/>
      <c r="N95" s="1364"/>
      <c r="O95" s="1364"/>
      <c r="P95" s="1364"/>
      <c r="Q95" s="1364"/>
      <c r="R95" s="1366"/>
      <c r="S95" s="1364"/>
      <c r="T95" s="1364"/>
      <c r="U95" s="1364"/>
      <c r="V95" s="1364"/>
      <c r="W95" s="1364"/>
    </row>
    <row r="96" spans="1:23" s="1363" customFormat="1">
      <c r="A96" s="1364">
        <v>914</v>
      </c>
      <c r="B96" s="1364" t="b">
        <f>Check!$AR$915</f>
        <v>1</v>
      </c>
      <c r="C96" s="1364"/>
      <c r="D96" s="1364"/>
      <c r="E96" s="1364"/>
      <c r="F96" s="1366"/>
      <c r="G96" s="1364"/>
      <c r="H96" s="1364"/>
      <c r="I96" s="1364"/>
      <c r="J96" s="1364"/>
      <c r="K96" s="1366"/>
      <c r="L96" s="1364"/>
      <c r="M96" s="1364"/>
      <c r="N96" s="1364"/>
      <c r="O96" s="1364"/>
      <c r="P96" s="1364"/>
      <c r="Q96" s="1364"/>
      <c r="R96" s="1366"/>
      <c r="S96" s="1364"/>
      <c r="T96" s="1364"/>
      <c r="U96" s="1364"/>
      <c r="V96" s="1364"/>
      <c r="W96" s="1364"/>
    </row>
    <row r="97" spans="1:23" s="1363" customFormat="1">
      <c r="A97" s="1364">
        <v>915</v>
      </c>
      <c r="B97" s="1364" t="b">
        <f>Check!$AR$916</f>
        <v>1</v>
      </c>
      <c r="C97" s="1364"/>
      <c r="D97" s="1364"/>
      <c r="E97" s="1364"/>
      <c r="F97" s="1366"/>
      <c r="G97" s="1364"/>
      <c r="H97" s="1364"/>
      <c r="I97" s="1364"/>
      <c r="J97" s="1364"/>
      <c r="K97" s="1366"/>
      <c r="L97" s="1364"/>
      <c r="M97" s="1364"/>
      <c r="N97" s="1364"/>
      <c r="O97" s="1364"/>
      <c r="P97" s="1364"/>
      <c r="Q97" s="1364"/>
      <c r="R97" s="1366"/>
      <c r="S97" s="1364"/>
      <c r="T97" s="1364"/>
      <c r="U97" s="1364"/>
      <c r="V97" s="1364"/>
      <c r="W97" s="1364"/>
    </row>
    <row r="98" spans="1:23" s="1363" customFormat="1">
      <c r="A98" s="1364">
        <v>916</v>
      </c>
      <c r="B98" s="1364" t="b">
        <f>Check!$AR$917</f>
        <v>1</v>
      </c>
      <c r="C98" s="1364"/>
      <c r="D98" s="1364"/>
      <c r="E98" s="1364"/>
      <c r="F98" s="1366"/>
      <c r="G98" s="1364"/>
      <c r="H98" s="1364"/>
      <c r="I98" s="1364"/>
      <c r="J98" s="1364"/>
      <c r="K98" s="1366"/>
      <c r="L98" s="1364"/>
      <c r="M98" s="1364"/>
      <c r="N98" s="1364"/>
      <c r="O98" s="1364"/>
      <c r="P98" s="1364"/>
      <c r="Q98" s="1364"/>
      <c r="R98" s="1366"/>
      <c r="S98" s="1364"/>
      <c r="T98" s="1364"/>
      <c r="U98" s="1364"/>
      <c r="V98" s="1364"/>
      <c r="W98" s="1364"/>
    </row>
    <row r="99" spans="1:23" s="1363" customFormat="1">
      <c r="A99" s="1364">
        <v>917</v>
      </c>
      <c r="B99" s="1364" t="b">
        <f>Check!$AR$918</f>
        <v>1</v>
      </c>
      <c r="C99" s="1364"/>
      <c r="D99" s="1364"/>
      <c r="E99" s="1364"/>
      <c r="F99" s="1366"/>
      <c r="G99" s="1364"/>
      <c r="H99" s="1364"/>
      <c r="I99" s="1364"/>
      <c r="J99" s="1364"/>
      <c r="K99" s="1366"/>
      <c r="L99" s="1364"/>
      <c r="M99" s="1364"/>
      <c r="N99" s="1364"/>
      <c r="O99" s="1364"/>
      <c r="P99" s="1364"/>
      <c r="Q99" s="1364"/>
      <c r="R99" s="1366"/>
      <c r="S99" s="1364"/>
      <c r="T99" s="1364"/>
      <c r="U99" s="1364"/>
      <c r="V99" s="1364"/>
      <c r="W99" s="1364"/>
    </row>
    <row r="100" spans="1:23" s="1363" customFormat="1">
      <c r="A100" s="1364">
        <v>918</v>
      </c>
      <c r="B100" s="1364" t="b">
        <f>Check!$AR$919</f>
        <v>1</v>
      </c>
      <c r="C100" s="1364"/>
      <c r="D100" s="1364"/>
      <c r="E100" s="1364"/>
      <c r="F100" s="1366"/>
      <c r="G100" s="1364"/>
      <c r="H100" s="1364"/>
      <c r="I100" s="1364"/>
      <c r="J100" s="1364"/>
      <c r="K100" s="1366"/>
      <c r="L100" s="1364"/>
      <c r="M100" s="1364"/>
      <c r="N100" s="1364"/>
      <c r="O100" s="1364"/>
      <c r="P100" s="1364"/>
      <c r="Q100" s="1364"/>
      <c r="R100" s="1366"/>
      <c r="S100" s="1364"/>
      <c r="T100" s="1364"/>
      <c r="U100" s="1364"/>
      <c r="V100" s="1364"/>
      <c r="W100" s="1364"/>
    </row>
    <row r="101" spans="1:23" s="1363" customFormat="1">
      <c r="A101" s="1364">
        <v>919</v>
      </c>
      <c r="B101" s="1364" t="b">
        <f>Check!$AR$920</f>
        <v>1</v>
      </c>
      <c r="C101" s="1364"/>
      <c r="D101" s="1364"/>
      <c r="E101" s="1364"/>
      <c r="F101" s="1366"/>
      <c r="G101" s="1364"/>
      <c r="H101" s="1364"/>
      <c r="I101" s="1364"/>
      <c r="J101" s="1364"/>
      <c r="K101" s="1366"/>
      <c r="L101" s="1364"/>
      <c r="M101" s="1364"/>
      <c r="N101" s="1364"/>
      <c r="O101" s="1364"/>
      <c r="P101" s="1364"/>
      <c r="Q101" s="1364"/>
      <c r="R101" s="1366"/>
      <c r="S101" s="1364"/>
      <c r="T101" s="1364"/>
      <c r="U101" s="1364"/>
      <c r="V101" s="1364"/>
      <c r="W101" s="1364"/>
    </row>
    <row r="102" spans="1:23" s="1363" customFormat="1">
      <c r="A102" s="1364">
        <v>920</v>
      </c>
      <c r="B102" s="1364" t="b">
        <f>Check!$AR$921</f>
        <v>1</v>
      </c>
      <c r="C102" s="1364"/>
      <c r="D102" s="1364"/>
      <c r="E102" s="1364"/>
      <c r="F102" s="1366"/>
      <c r="G102" s="1364"/>
      <c r="H102" s="1364"/>
      <c r="I102" s="1364"/>
      <c r="J102" s="1364"/>
      <c r="K102" s="1366"/>
      <c r="L102" s="1364"/>
      <c r="M102" s="1364"/>
      <c r="N102" s="1364"/>
      <c r="O102" s="1364"/>
      <c r="P102" s="1364"/>
      <c r="Q102" s="1364"/>
      <c r="R102" s="1366"/>
      <c r="S102" s="1364"/>
      <c r="T102" s="1364"/>
      <c r="U102" s="1364"/>
      <c r="V102" s="1364"/>
      <c r="W102" s="1364"/>
    </row>
    <row r="103" spans="1:23" s="1363" customFormat="1">
      <c r="A103" s="1364">
        <v>921</v>
      </c>
      <c r="B103" s="1364" t="b">
        <f>Check!$AR$922</f>
        <v>1</v>
      </c>
      <c r="C103" s="1364"/>
      <c r="D103" s="1364"/>
      <c r="E103" s="1364"/>
      <c r="F103" s="1366"/>
      <c r="G103" s="1364"/>
      <c r="H103" s="1364"/>
      <c r="I103" s="1364"/>
      <c r="J103" s="1364"/>
      <c r="K103" s="1366"/>
      <c r="L103" s="1364"/>
      <c r="M103" s="1364"/>
      <c r="N103" s="1364"/>
      <c r="O103" s="1364"/>
      <c r="P103" s="1364"/>
      <c r="Q103" s="1364"/>
      <c r="R103" s="1366"/>
      <c r="S103" s="1364"/>
      <c r="T103" s="1364"/>
      <c r="U103" s="1364"/>
      <c r="V103" s="1364"/>
      <c r="W103" s="1364"/>
    </row>
    <row r="104" spans="1:23" s="1363" customFormat="1">
      <c r="A104" s="1364">
        <v>922</v>
      </c>
      <c r="B104" s="1364" t="b">
        <f>Check!$AR$923</f>
        <v>1</v>
      </c>
      <c r="C104" s="1364"/>
      <c r="D104" s="1364"/>
      <c r="E104" s="1364"/>
      <c r="F104" s="1366"/>
      <c r="G104" s="1364"/>
      <c r="H104" s="1364"/>
      <c r="I104" s="1364"/>
      <c r="J104" s="1364"/>
      <c r="K104" s="1366"/>
      <c r="L104" s="1364"/>
      <c r="M104" s="1364"/>
      <c r="N104" s="1364"/>
      <c r="O104" s="1364"/>
      <c r="P104" s="1364"/>
      <c r="Q104" s="1364"/>
      <c r="R104" s="1366"/>
      <c r="S104" s="1364"/>
      <c r="T104" s="1364"/>
      <c r="U104" s="1364"/>
      <c r="V104" s="1364"/>
      <c r="W104" s="1364"/>
    </row>
    <row r="105" spans="1:23" s="1363" customFormat="1">
      <c r="A105" s="1364">
        <v>923</v>
      </c>
      <c r="B105" s="1364" t="b">
        <f>Check!$AR$924</f>
        <v>1</v>
      </c>
      <c r="C105" s="1364"/>
      <c r="D105" s="1364"/>
      <c r="E105" s="1364"/>
      <c r="F105" s="1366"/>
      <c r="G105" s="1364"/>
      <c r="H105" s="1364"/>
      <c r="I105" s="1364"/>
      <c r="J105" s="1364"/>
      <c r="K105" s="1366"/>
      <c r="L105" s="1364"/>
      <c r="M105" s="1364"/>
      <c r="N105" s="1364"/>
      <c r="O105" s="1364"/>
      <c r="P105" s="1364"/>
      <c r="Q105" s="1364"/>
      <c r="R105" s="1366"/>
      <c r="S105" s="1364"/>
      <c r="T105" s="1364"/>
      <c r="U105" s="1364"/>
      <c r="V105" s="1364"/>
      <c r="W105" s="1364"/>
    </row>
    <row r="106" spans="1:23" s="1363" customFormat="1">
      <c r="A106" s="1364">
        <v>924</v>
      </c>
      <c r="B106" s="1364" t="b">
        <f>Check!$AR$925</f>
        <v>1</v>
      </c>
      <c r="C106" s="1364"/>
      <c r="D106" s="1364"/>
      <c r="E106" s="1364"/>
      <c r="F106" s="1366"/>
      <c r="G106" s="1364"/>
      <c r="H106" s="1364"/>
      <c r="I106" s="1364"/>
      <c r="J106" s="1364"/>
      <c r="K106" s="1366"/>
      <c r="L106" s="1364"/>
      <c r="M106" s="1364"/>
      <c r="N106" s="1364"/>
      <c r="O106" s="1364"/>
      <c r="P106" s="1364"/>
      <c r="Q106" s="1364"/>
      <c r="R106" s="1366"/>
      <c r="S106" s="1364"/>
      <c r="T106" s="1364"/>
      <c r="U106" s="1364"/>
      <c r="V106" s="1364"/>
      <c r="W106" s="1364"/>
    </row>
    <row r="107" spans="1:23" s="1363" customFormat="1">
      <c r="A107" s="1364">
        <v>925</v>
      </c>
      <c r="B107" s="1364" t="b">
        <f>Check!$AR$926</f>
        <v>1</v>
      </c>
      <c r="C107" s="1364"/>
      <c r="D107" s="1364"/>
      <c r="E107" s="1364"/>
      <c r="F107" s="1366"/>
      <c r="G107" s="1364"/>
      <c r="H107" s="1364"/>
      <c r="I107" s="1364"/>
      <c r="J107" s="1364"/>
      <c r="K107" s="1366"/>
      <c r="L107" s="1364"/>
      <c r="M107" s="1364"/>
      <c r="N107" s="1364"/>
      <c r="O107" s="1364"/>
      <c r="P107" s="1364"/>
      <c r="Q107" s="1364"/>
      <c r="R107" s="1366"/>
      <c r="S107" s="1364"/>
      <c r="T107" s="1364"/>
      <c r="U107" s="1364"/>
      <c r="V107" s="1364"/>
      <c r="W107" s="1364"/>
    </row>
    <row r="108" spans="1:23" s="1363" customFormat="1">
      <c r="A108" s="1364">
        <v>926</v>
      </c>
      <c r="B108" s="1364" t="b">
        <f>Check!$AR$927</f>
        <v>1</v>
      </c>
      <c r="C108" s="1364"/>
      <c r="D108" s="1364"/>
      <c r="E108" s="1364"/>
      <c r="F108" s="1366"/>
      <c r="G108" s="1364"/>
      <c r="H108" s="1364"/>
      <c r="I108" s="1364"/>
      <c r="J108" s="1364"/>
      <c r="K108" s="1366"/>
      <c r="L108" s="1364"/>
      <c r="M108" s="1364"/>
      <c r="N108" s="1364"/>
      <c r="O108" s="1364"/>
      <c r="P108" s="1364"/>
      <c r="Q108" s="1364"/>
      <c r="R108" s="1366"/>
      <c r="S108" s="1364"/>
      <c r="T108" s="1364"/>
      <c r="U108" s="1364"/>
      <c r="V108" s="1364"/>
      <c r="W108" s="1364"/>
    </row>
    <row r="109" spans="1:23" s="1363" customFormat="1">
      <c r="A109" s="1364">
        <v>927</v>
      </c>
      <c r="B109" s="1364" t="b">
        <f>Check!$AR$928</f>
        <v>1</v>
      </c>
      <c r="C109" s="1364"/>
      <c r="D109" s="1364"/>
      <c r="E109" s="1364"/>
      <c r="F109" s="1366"/>
      <c r="G109" s="1364"/>
      <c r="H109" s="1364"/>
      <c r="I109" s="1364"/>
      <c r="J109" s="1364"/>
      <c r="K109" s="1366"/>
      <c r="L109" s="1364"/>
      <c r="M109" s="1364"/>
      <c r="N109" s="1364"/>
      <c r="O109" s="1364"/>
      <c r="P109" s="1364"/>
      <c r="Q109" s="1364"/>
      <c r="R109" s="1366"/>
      <c r="S109" s="1364"/>
      <c r="T109" s="1364"/>
      <c r="U109" s="1364"/>
      <c r="V109" s="1364"/>
      <c r="W109" s="1364"/>
    </row>
    <row r="110" spans="1:23" s="1363" customFormat="1">
      <c r="A110" s="1364">
        <v>928</v>
      </c>
      <c r="B110" s="1364" t="b">
        <f>Check!$AR$929</f>
        <v>1</v>
      </c>
      <c r="C110" s="1364"/>
      <c r="D110" s="1364"/>
      <c r="E110" s="1364"/>
      <c r="F110" s="1366"/>
      <c r="G110" s="1364"/>
      <c r="H110" s="1364"/>
      <c r="I110" s="1364"/>
      <c r="J110" s="1364"/>
      <c r="K110" s="1366"/>
      <c r="L110" s="1364"/>
      <c r="M110" s="1364"/>
      <c r="N110" s="1364"/>
      <c r="O110" s="1364"/>
      <c r="P110" s="1364"/>
      <c r="Q110" s="1364"/>
      <c r="R110" s="1366"/>
      <c r="S110" s="1364"/>
      <c r="T110" s="1364"/>
      <c r="U110" s="1364"/>
      <c r="V110" s="1364"/>
      <c r="W110" s="1364"/>
    </row>
    <row r="111" spans="1:23" s="1363" customFormat="1">
      <c r="A111" s="1364">
        <v>929</v>
      </c>
      <c r="B111" s="1364" t="b">
        <f>Check!$AR$930</f>
        <v>1</v>
      </c>
      <c r="C111" s="1364"/>
      <c r="D111" s="1364"/>
      <c r="E111" s="1364"/>
      <c r="F111" s="1366"/>
      <c r="G111" s="1364"/>
      <c r="H111" s="1364"/>
      <c r="I111" s="1364"/>
      <c r="J111" s="1364"/>
      <c r="K111" s="1366"/>
      <c r="L111" s="1364"/>
      <c r="M111" s="1364"/>
      <c r="N111" s="1364"/>
      <c r="O111" s="1364"/>
      <c r="P111" s="1364"/>
      <c r="Q111" s="1364"/>
      <c r="R111" s="1366"/>
      <c r="S111" s="1364"/>
      <c r="T111" s="1364"/>
      <c r="U111" s="1364"/>
      <c r="V111" s="1364"/>
      <c r="W111" s="1364"/>
    </row>
    <row r="112" spans="1:23" s="1363" customFormat="1">
      <c r="A112" s="1364">
        <v>930</v>
      </c>
      <c r="B112" s="1364" t="b">
        <f>Check!$AR$931</f>
        <v>1</v>
      </c>
      <c r="C112" s="1364"/>
      <c r="D112" s="1364"/>
      <c r="E112" s="1364"/>
      <c r="F112" s="1366"/>
      <c r="G112" s="1364"/>
      <c r="H112" s="1364"/>
      <c r="I112" s="1364"/>
      <c r="J112" s="1364"/>
      <c r="K112" s="1366"/>
      <c r="L112" s="1364"/>
      <c r="M112" s="1364"/>
      <c r="N112" s="1364"/>
      <c r="O112" s="1364"/>
      <c r="P112" s="1364"/>
      <c r="Q112" s="1364"/>
      <c r="R112" s="1366"/>
      <c r="S112" s="1364"/>
      <c r="T112" s="1364"/>
      <c r="U112" s="1364"/>
      <c r="V112" s="1364"/>
      <c r="W112" s="1364"/>
    </row>
    <row r="113" spans="1:23" s="1363" customFormat="1">
      <c r="A113" s="1364">
        <v>931</v>
      </c>
      <c r="B113" s="1364" t="b">
        <f>Check!$AR$932</f>
        <v>1</v>
      </c>
      <c r="C113" s="1364"/>
      <c r="D113" s="1364"/>
      <c r="E113" s="1364"/>
      <c r="F113" s="1366"/>
      <c r="G113" s="1364"/>
      <c r="H113" s="1364"/>
      <c r="I113" s="1364"/>
      <c r="J113" s="1364"/>
      <c r="K113" s="1366"/>
      <c r="L113" s="1364"/>
      <c r="M113" s="1364"/>
      <c r="N113" s="1364"/>
      <c r="O113" s="1364"/>
      <c r="P113" s="1364"/>
      <c r="Q113" s="1364"/>
      <c r="R113" s="1366"/>
      <c r="S113" s="1364"/>
      <c r="T113" s="1364"/>
      <c r="U113" s="1364"/>
      <c r="V113" s="1364"/>
      <c r="W113" s="1364"/>
    </row>
    <row r="114" spans="1:23" s="1363" customFormat="1">
      <c r="A114" s="1364">
        <v>932</v>
      </c>
      <c r="B114" s="1364" t="b">
        <f>Check!$AR$933</f>
        <v>1</v>
      </c>
      <c r="C114" s="1364"/>
      <c r="D114" s="1364"/>
      <c r="E114" s="1364"/>
      <c r="F114" s="1366"/>
      <c r="G114" s="1364"/>
      <c r="H114" s="1364"/>
      <c r="I114" s="1364"/>
      <c r="J114" s="1364"/>
      <c r="K114" s="1366"/>
      <c r="L114" s="1364"/>
      <c r="M114" s="1364"/>
      <c r="N114" s="1364"/>
      <c r="O114" s="1364"/>
      <c r="P114" s="1364"/>
      <c r="Q114" s="1364"/>
      <c r="R114" s="1366"/>
      <c r="S114" s="1364"/>
      <c r="T114" s="1364"/>
      <c r="U114" s="1364"/>
      <c r="V114" s="1364"/>
      <c r="W114" s="1364"/>
    </row>
    <row r="115" spans="1:23" s="1363" customFormat="1">
      <c r="A115" s="1364">
        <v>933</v>
      </c>
      <c r="B115" s="1364" t="b">
        <f>Check!$AR$934</f>
        <v>1</v>
      </c>
      <c r="C115" s="1364"/>
      <c r="D115" s="1364"/>
      <c r="E115" s="1364"/>
      <c r="F115" s="1366"/>
      <c r="G115" s="1364"/>
      <c r="H115" s="1364"/>
      <c r="I115" s="1364"/>
      <c r="J115" s="1364"/>
      <c r="K115" s="1366"/>
      <c r="L115" s="1364"/>
      <c r="M115" s="1364"/>
      <c r="N115" s="1364"/>
      <c r="O115" s="1364"/>
      <c r="P115" s="1364"/>
      <c r="Q115" s="1364"/>
      <c r="R115" s="1366"/>
      <c r="S115" s="1364"/>
      <c r="T115" s="1364"/>
      <c r="U115" s="1364"/>
      <c r="V115" s="1364"/>
      <c r="W115" s="1364"/>
    </row>
    <row r="116" spans="1:23" s="1363" customFormat="1">
      <c r="A116" s="1364">
        <v>934</v>
      </c>
      <c r="B116" s="1364" t="b">
        <f>Check!$AR$935</f>
        <v>1</v>
      </c>
      <c r="C116" s="1364"/>
      <c r="D116" s="1364"/>
      <c r="E116" s="1364"/>
      <c r="F116" s="1366"/>
      <c r="G116" s="1364"/>
      <c r="H116" s="1364"/>
      <c r="I116" s="1364"/>
      <c r="J116" s="1364"/>
      <c r="K116" s="1366"/>
      <c r="L116" s="1364"/>
      <c r="M116" s="1364"/>
      <c r="N116" s="1364"/>
      <c r="O116" s="1364"/>
      <c r="P116" s="1364"/>
      <c r="Q116" s="1364"/>
      <c r="R116" s="1366"/>
      <c r="S116" s="1364"/>
      <c r="T116" s="1364"/>
      <c r="U116" s="1364"/>
      <c r="V116" s="1364"/>
      <c r="W116" s="1364"/>
    </row>
    <row r="117" spans="1:23" s="1363" customFormat="1">
      <c r="C117" s="1363" t="e">
        <f ca="1">ADDRESS(OFFSET(E117,1,D117-1,1,1),COLUMN(OFFSET(E117,0,D117-1,1,1)),4,1)</f>
        <v>#N/A</v>
      </c>
      <c r="D117" s="1363" t="e">
        <f>MATCH(FALSE,ISERROR(E117:S117),0)</f>
        <v>#N/A</v>
      </c>
      <c r="E117" s="1363" t="e">
        <f t="shared" ref="E117:S117" si="3">MATCH(FALSE,ISNUMBER(E9:E30),0)</f>
        <v>#N/A</v>
      </c>
      <c r="F117" s="1367" t="e">
        <f t="shared" si="3"/>
        <v>#N/A</v>
      </c>
      <c r="G117" s="1363" t="e">
        <f t="shared" si="3"/>
        <v>#N/A</v>
      </c>
      <c r="H117" s="1363" t="e">
        <f t="shared" si="3"/>
        <v>#N/A</v>
      </c>
      <c r="I117" s="1363" t="e">
        <f t="shared" si="3"/>
        <v>#N/A</v>
      </c>
      <c r="J117" s="1363" t="e">
        <f t="shared" si="3"/>
        <v>#N/A</v>
      </c>
      <c r="K117" s="1367" t="e">
        <f t="shared" si="3"/>
        <v>#N/A</v>
      </c>
      <c r="L117" s="1363" t="e">
        <f t="shared" si="3"/>
        <v>#N/A</v>
      </c>
      <c r="M117" s="1363" t="e">
        <f t="shared" si="3"/>
        <v>#N/A</v>
      </c>
      <c r="N117" s="1363" t="e">
        <f t="shared" si="3"/>
        <v>#N/A</v>
      </c>
      <c r="O117" s="1363" t="e">
        <f t="shared" si="3"/>
        <v>#N/A</v>
      </c>
      <c r="P117" s="1363" t="e">
        <f t="shared" si="3"/>
        <v>#N/A</v>
      </c>
      <c r="Q117" s="1363" t="e">
        <f t="shared" si="3"/>
        <v>#N/A</v>
      </c>
      <c r="R117" s="1367" t="e">
        <f t="shared" si="3"/>
        <v>#N/A</v>
      </c>
      <c r="S117" s="1363" t="e">
        <f t="shared" si="3"/>
        <v>#N/A</v>
      </c>
    </row>
    <row r="118" spans="1:23" s="1363" customFormat="1">
      <c r="E118" s="1363">
        <f t="shared" ref="E118:S118" si="4">IF(ISERROR(E117),0,ROW(E9)+E117-1)</f>
        <v>0</v>
      </c>
      <c r="F118" s="1367">
        <f t="shared" si="4"/>
        <v>0</v>
      </c>
      <c r="G118" s="1363">
        <f t="shared" si="4"/>
        <v>0</v>
      </c>
      <c r="H118" s="1363">
        <f t="shared" si="4"/>
        <v>0</v>
      </c>
      <c r="I118" s="1363">
        <f t="shared" si="4"/>
        <v>0</v>
      </c>
      <c r="J118" s="1363">
        <f t="shared" si="4"/>
        <v>0</v>
      </c>
      <c r="K118" s="1367">
        <f t="shared" si="4"/>
        <v>0</v>
      </c>
      <c r="L118" s="1363">
        <f t="shared" si="4"/>
        <v>0</v>
      </c>
      <c r="M118" s="1363">
        <f t="shared" si="4"/>
        <v>0</v>
      </c>
      <c r="N118" s="1363">
        <f t="shared" si="4"/>
        <v>0</v>
      </c>
      <c r="O118" s="1363">
        <f t="shared" si="4"/>
        <v>0</v>
      </c>
      <c r="P118" s="1363">
        <f t="shared" si="4"/>
        <v>0</v>
      </c>
      <c r="Q118" s="1363">
        <f t="shared" si="4"/>
        <v>0</v>
      </c>
      <c r="R118" s="1367">
        <f t="shared" si="4"/>
        <v>0</v>
      </c>
      <c r="S118" s="1363">
        <f t="shared" si="4"/>
        <v>0</v>
      </c>
    </row>
    <row r="119" spans="1:23" s="1363" customFormat="1">
      <c r="F119" s="1367"/>
      <c r="K119" s="1367"/>
      <c r="R119" s="1367"/>
    </row>
    <row r="120" spans="1:23" s="1363" customFormat="1">
      <c r="F120" s="1367"/>
      <c r="K120" s="1367"/>
      <c r="R120" s="1367"/>
    </row>
    <row r="121" spans="1:23" s="1363" customFormat="1">
      <c r="F121" s="1367"/>
      <c r="K121" s="1367"/>
      <c r="R121" s="1367"/>
    </row>
    <row r="122" spans="1:23" s="1363" customFormat="1">
      <c r="F122" s="1367"/>
      <c r="K122" s="1367"/>
      <c r="R122" s="1367"/>
    </row>
    <row r="123" spans="1:23" s="1363" customFormat="1">
      <c r="F123" s="1367"/>
      <c r="K123" s="1367"/>
      <c r="R123" s="1367"/>
    </row>
    <row r="124" spans="1:23" s="1363" customFormat="1">
      <c r="F124" s="1367"/>
      <c r="K124" s="1367"/>
      <c r="R124" s="1367"/>
    </row>
    <row r="125" spans="1:23" s="1363" customFormat="1">
      <c r="F125" s="1367"/>
      <c r="K125" s="1367"/>
      <c r="R125" s="1367"/>
    </row>
    <row r="126" spans="1:23" s="1363" customFormat="1">
      <c r="F126" s="1367"/>
      <c r="K126" s="1367"/>
      <c r="R126" s="1367"/>
    </row>
    <row r="127" spans="1:23" s="1363" customFormat="1">
      <c r="F127" s="1367"/>
      <c r="K127" s="1367"/>
      <c r="R127" s="1367"/>
    </row>
    <row r="128" spans="1:23" s="1363" customFormat="1">
      <c r="F128" s="1367"/>
      <c r="K128" s="1367"/>
      <c r="R128" s="1367"/>
    </row>
    <row r="129" spans="6:18" s="1363" customFormat="1">
      <c r="F129" s="1367"/>
      <c r="K129" s="1367"/>
      <c r="R129" s="1367"/>
    </row>
    <row r="130" spans="6:18" s="1363" customFormat="1">
      <c r="F130" s="1367"/>
      <c r="K130" s="1367"/>
      <c r="R130" s="1367"/>
    </row>
    <row r="131" spans="6:18" s="1363" customFormat="1">
      <c r="F131" s="1367"/>
      <c r="K131" s="1367"/>
      <c r="R131" s="1367"/>
    </row>
    <row r="132" spans="6:18" s="1363" customFormat="1">
      <c r="F132" s="1367"/>
      <c r="K132" s="1367"/>
      <c r="R132" s="1367"/>
    </row>
    <row r="133" spans="6:18" s="1363" customFormat="1">
      <c r="F133" s="1367"/>
      <c r="K133" s="1367"/>
      <c r="R133" s="1367"/>
    </row>
    <row r="134" spans="6:18" s="1363" customFormat="1">
      <c r="F134" s="1367"/>
      <c r="K134" s="1367"/>
      <c r="R134" s="1367"/>
    </row>
    <row r="135" spans="6:18" s="1363" customFormat="1">
      <c r="F135" s="1367"/>
      <c r="K135" s="1367"/>
      <c r="R135" s="1367"/>
    </row>
    <row r="136" spans="6:18" s="1363" customFormat="1">
      <c r="F136" s="1367"/>
      <c r="K136" s="1367"/>
      <c r="R136" s="1367"/>
    </row>
    <row r="137" spans="6:18" s="1363" customFormat="1">
      <c r="F137" s="1367"/>
      <c r="K137" s="1367"/>
      <c r="R137" s="1367"/>
    </row>
    <row r="138" spans="6:18" s="1363" customFormat="1">
      <c r="F138" s="1367"/>
      <c r="K138" s="1367"/>
      <c r="R138" s="1367"/>
    </row>
    <row r="139" spans="6:18" s="1363" customFormat="1">
      <c r="F139" s="1367"/>
      <c r="K139" s="1367"/>
      <c r="R139" s="1367"/>
    </row>
    <row r="140" spans="6:18" s="1363" customFormat="1">
      <c r="F140" s="1367"/>
      <c r="K140" s="1367"/>
      <c r="R140" s="1367"/>
    </row>
    <row r="141" spans="6:18" s="1363" customFormat="1">
      <c r="F141" s="1367"/>
      <c r="K141" s="1367"/>
      <c r="R141" s="1367"/>
    </row>
    <row r="142" spans="6:18" s="1363" customFormat="1">
      <c r="F142" s="1367"/>
      <c r="K142" s="1367"/>
      <c r="R142" s="1367"/>
    </row>
    <row r="143" spans="6:18" s="1363" customFormat="1">
      <c r="F143" s="1367"/>
      <c r="K143" s="1367"/>
      <c r="R143" s="1367"/>
    </row>
    <row r="144" spans="6:18" s="1363" customFormat="1">
      <c r="F144" s="1367"/>
      <c r="K144" s="1367"/>
      <c r="R144" s="1367"/>
    </row>
    <row r="145" spans="6:18" s="1363" customFormat="1">
      <c r="F145" s="1367"/>
      <c r="K145" s="1367"/>
      <c r="R145" s="1367"/>
    </row>
    <row r="146" spans="6:18" s="1363" customFormat="1">
      <c r="F146" s="1367"/>
      <c r="K146" s="1367"/>
      <c r="R146" s="1367"/>
    </row>
    <row r="147" spans="6:18" s="1363" customFormat="1">
      <c r="F147" s="1367"/>
      <c r="K147" s="1367"/>
      <c r="R147" s="1367"/>
    </row>
    <row r="148" spans="6:18" s="1363" customFormat="1">
      <c r="F148" s="1367"/>
      <c r="K148" s="1367"/>
      <c r="R148" s="1367"/>
    </row>
    <row r="149" spans="6:18" s="1363" customFormat="1">
      <c r="F149" s="1367"/>
      <c r="K149" s="1367"/>
      <c r="R149" s="1367"/>
    </row>
    <row r="150" spans="6:18" s="1363" customFormat="1">
      <c r="F150" s="1367"/>
      <c r="K150" s="1367"/>
      <c r="R150" s="1367"/>
    </row>
    <row r="151" spans="6:18" s="1363" customFormat="1">
      <c r="F151" s="1367"/>
      <c r="K151" s="1367"/>
      <c r="R151" s="1367"/>
    </row>
    <row r="152" spans="6:18" s="1363" customFormat="1">
      <c r="F152" s="1367"/>
      <c r="K152" s="1367"/>
      <c r="R152" s="1367"/>
    </row>
    <row r="153" spans="6:18" s="1363" customFormat="1">
      <c r="F153" s="1367"/>
      <c r="K153" s="1367"/>
      <c r="R153" s="1367"/>
    </row>
    <row r="154" spans="6:18" s="1363" customFormat="1">
      <c r="F154" s="1367"/>
      <c r="K154" s="1367"/>
      <c r="R154" s="1367"/>
    </row>
    <row r="155" spans="6:18" s="1363" customFormat="1">
      <c r="F155" s="1367"/>
      <c r="K155" s="1367"/>
      <c r="R155" s="1367"/>
    </row>
    <row r="156" spans="6:18" s="1363" customFormat="1">
      <c r="F156" s="1367"/>
      <c r="K156" s="1367"/>
      <c r="R156" s="1367"/>
    </row>
    <row r="157" spans="6:18" s="1363" customFormat="1">
      <c r="F157" s="1367"/>
      <c r="K157" s="1367"/>
      <c r="R157" s="1367"/>
    </row>
    <row r="158" spans="6:18" s="1363" customFormat="1">
      <c r="F158" s="1367"/>
      <c r="K158" s="1367"/>
      <c r="R158" s="1367"/>
    </row>
    <row r="159" spans="6:18" s="1363" customFormat="1">
      <c r="F159" s="1367"/>
      <c r="K159" s="1367"/>
      <c r="R159" s="1367"/>
    </row>
    <row r="160" spans="6:18" s="1363" customFormat="1">
      <c r="F160" s="1367"/>
      <c r="K160" s="1367"/>
      <c r="R160" s="1367"/>
    </row>
    <row r="161" spans="6:18" s="1363" customFormat="1">
      <c r="F161" s="1367"/>
      <c r="K161" s="1367"/>
      <c r="R161" s="1367"/>
    </row>
    <row r="162" spans="6:18" s="1363" customFormat="1">
      <c r="F162" s="1367"/>
      <c r="K162" s="1367"/>
      <c r="R162" s="1367"/>
    </row>
    <row r="163" spans="6:18" s="1363" customFormat="1">
      <c r="F163" s="1367"/>
      <c r="K163" s="1367"/>
      <c r="R163" s="1367"/>
    </row>
    <row r="164" spans="6:18" s="1363" customFormat="1">
      <c r="F164" s="1367"/>
      <c r="K164" s="1367"/>
      <c r="R164" s="1367"/>
    </row>
    <row r="165" spans="6:18" s="1363" customFormat="1">
      <c r="F165" s="1367"/>
      <c r="K165" s="1367"/>
      <c r="R165" s="1367"/>
    </row>
    <row r="166" spans="6:18" s="1363" customFormat="1">
      <c r="F166" s="1367"/>
      <c r="K166" s="1367"/>
      <c r="R166" s="1367"/>
    </row>
    <row r="167" spans="6:18" s="1363" customFormat="1">
      <c r="F167" s="1367"/>
      <c r="K167" s="1367"/>
      <c r="R167" s="1367"/>
    </row>
    <row r="168" spans="6:18" s="1363" customFormat="1">
      <c r="F168" s="1367"/>
      <c r="K168" s="1367"/>
      <c r="R168" s="1367"/>
    </row>
    <row r="169" spans="6:18" s="1363" customFormat="1">
      <c r="F169" s="1367"/>
      <c r="K169" s="1367"/>
      <c r="R169" s="1367"/>
    </row>
    <row r="170" spans="6:18" s="1363" customFormat="1">
      <c r="F170" s="1367"/>
      <c r="K170" s="1367"/>
      <c r="R170" s="1367"/>
    </row>
    <row r="171" spans="6:18" s="1363" customFormat="1">
      <c r="F171" s="1367"/>
      <c r="K171" s="1367"/>
      <c r="R171" s="1367"/>
    </row>
    <row r="172" spans="6:18" s="1363" customFormat="1">
      <c r="F172" s="1367"/>
      <c r="K172" s="1367"/>
      <c r="R172" s="1367"/>
    </row>
    <row r="173" spans="6:18" s="1363" customFormat="1">
      <c r="F173" s="1367"/>
      <c r="K173" s="1367"/>
      <c r="R173" s="1367"/>
    </row>
    <row r="174" spans="6:18" s="1363" customFormat="1">
      <c r="F174" s="1367"/>
      <c r="K174" s="1367"/>
      <c r="R174" s="1367"/>
    </row>
    <row r="175" spans="6:18" s="1363" customFormat="1">
      <c r="F175" s="1367"/>
      <c r="K175" s="1367"/>
      <c r="R175" s="1367"/>
    </row>
    <row r="176" spans="6:18" s="1363" customFormat="1">
      <c r="F176" s="1367"/>
      <c r="K176" s="1367"/>
      <c r="R176" s="1367"/>
    </row>
    <row r="177" spans="6:18" s="1363" customFormat="1">
      <c r="F177" s="1367"/>
      <c r="K177" s="1367"/>
      <c r="R177" s="1367"/>
    </row>
    <row r="178" spans="6:18" s="1363" customFormat="1">
      <c r="F178" s="1367"/>
      <c r="K178" s="1367"/>
      <c r="R178" s="1367"/>
    </row>
    <row r="179" spans="6:18" s="1363" customFormat="1">
      <c r="F179" s="1367"/>
      <c r="K179" s="1367"/>
      <c r="R179" s="1367"/>
    </row>
    <row r="180" spans="6:18" s="1363" customFormat="1">
      <c r="F180" s="1367"/>
      <c r="K180" s="1367"/>
      <c r="R180" s="1367"/>
    </row>
    <row r="181" spans="6:18" s="1363" customFormat="1">
      <c r="F181" s="1367"/>
      <c r="K181" s="1367"/>
      <c r="R181" s="1367"/>
    </row>
    <row r="182" spans="6:18" s="1363" customFormat="1">
      <c r="F182" s="1367"/>
      <c r="K182" s="1367"/>
      <c r="R182" s="1367"/>
    </row>
    <row r="183" spans="6:18" s="1363" customFormat="1">
      <c r="F183" s="1367"/>
      <c r="K183" s="1367"/>
      <c r="R183" s="1367"/>
    </row>
    <row r="184" spans="6:18" s="1363" customFormat="1">
      <c r="F184" s="1367"/>
      <c r="K184" s="1367"/>
      <c r="R184" s="1367"/>
    </row>
    <row r="185" spans="6:18" s="1363" customFormat="1">
      <c r="F185" s="1367"/>
      <c r="K185" s="1367"/>
      <c r="R185" s="1367"/>
    </row>
    <row r="186" spans="6:18" s="1363" customFormat="1">
      <c r="F186" s="1367"/>
      <c r="K186" s="1367"/>
      <c r="R186" s="1367"/>
    </row>
    <row r="187" spans="6:18" s="1363" customFormat="1">
      <c r="F187" s="1367"/>
      <c r="K187" s="1367"/>
      <c r="R187" s="1367"/>
    </row>
    <row r="188" spans="6:18" s="1363" customFormat="1">
      <c r="F188" s="1367"/>
      <c r="K188" s="1367"/>
      <c r="R188" s="1367"/>
    </row>
    <row r="189" spans="6:18" s="1363" customFormat="1">
      <c r="F189" s="1367"/>
      <c r="K189" s="1367"/>
      <c r="R189" s="1367"/>
    </row>
    <row r="190" spans="6:18" s="1363" customFormat="1">
      <c r="F190" s="1367"/>
      <c r="K190" s="1367"/>
      <c r="R190" s="1367"/>
    </row>
    <row r="191" spans="6:18" s="1363" customFormat="1">
      <c r="F191" s="1367"/>
      <c r="K191" s="1367"/>
      <c r="R191" s="1367"/>
    </row>
    <row r="192" spans="6:18" s="1363" customFormat="1">
      <c r="F192" s="1367"/>
      <c r="K192" s="1367"/>
      <c r="R192" s="1367"/>
    </row>
    <row r="193" spans="6:18" s="1363" customFormat="1">
      <c r="F193" s="1367"/>
      <c r="K193" s="1367"/>
      <c r="R193" s="1367"/>
    </row>
    <row r="194" spans="6:18" s="1363" customFormat="1">
      <c r="F194" s="1367"/>
      <c r="K194" s="1367"/>
      <c r="R194" s="1367"/>
    </row>
    <row r="195" spans="6:18" s="1363" customFormat="1">
      <c r="F195" s="1367"/>
      <c r="K195" s="1367"/>
      <c r="R195" s="1367"/>
    </row>
    <row r="196" spans="6:18" s="1363" customFormat="1">
      <c r="F196" s="1367"/>
      <c r="K196" s="1367"/>
      <c r="R196" s="1367"/>
    </row>
    <row r="197" spans="6:18" s="1363" customFormat="1">
      <c r="F197" s="1367"/>
      <c r="K197" s="1367"/>
      <c r="R197" s="1367"/>
    </row>
    <row r="198" spans="6:18" s="1363" customFormat="1">
      <c r="F198" s="1367"/>
      <c r="K198" s="1367"/>
      <c r="R198" s="1367"/>
    </row>
    <row r="199" spans="6:18" s="1363" customFormat="1">
      <c r="F199" s="1367"/>
      <c r="K199" s="1367"/>
      <c r="R199" s="1367"/>
    </row>
    <row r="200" spans="6:18" s="1363" customFormat="1">
      <c r="F200" s="1367"/>
      <c r="K200" s="1367"/>
      <c r="R200" s="1367"/>
    </row>
    <row r="201" spans="6:18" s="1363" customFormat="1">
      <c r="F201" s="1367"/>
      <c r="K201" s="1367"/>
      <c r="R201" s="1367"/>
    </row>
    <row r="202" spans="6:18" s="1363" customFormat="1">
      <c r="F202" s="1367"/>
      <c r="K202" s="1367"/>
      <c r="R202" s="1367"/>
    </row>
    <row r="203" spans="6:18" s="1363" customFormat="1">
      <c r="F203" s="1367"/>
      <c r="K203" s="1367"/>
      <c r="R203" s="1367"/>
    </row>
    <row r="204" spans="6:18" s="1363" customFormat="1">
      <c r="F204" s="1367"/>
      <c r="K204" s="1367"/>
      <c r="R204" s="1367"/>
    </row>
    <row r="205" spans="6:18" s="1363" customFormat="1">
      <c r="F205" s="1367"/>
      <c r="K205" s="1367"/>
      <c r="R205" s="1367"/>
    </row>
    <row r="206" spans="6:18" s="1363" customFormat="1">
      <c r="F206" s="1367"/>
      <c r="K206" s="1367"/>
      <c r="R206" s="1367"/>
    </row>
    <row r="207" spans="6:18" s="1363" customFormat="1">
      <c r="F207" s="1367"/>
      <c r="K207" s="1367"/>
      <c r="R207" s="1367"/>
    </row>
    <row r="208" spans="6:18" s="1363" customFormat="1">
      <c r="F208" s="1367"/>
      <c r="K208" s="1367"/>
      <c r="R208" s="1367"/>
    </row>
    <row r="209" spans="6:18" s="1363" customFormat="1">
      <c r="F209" s="1367"/>
      <c r="K209" s="1367"/>
      <c r="R209" s="1367"/>
    </row>
    <row r="210" spans="6:18" s="1363" customFormat="1">
      <c r="F210" s="1367"/>
      <c r="K210" s="1367"/>
      <c r="R210" s="1367"/>
    </row>
    <row r="211" spans="6:18" s="1363" customFormat="1">
      <c r="F211" s="1367"/>
      <c r="K211" s="1367"/>
      <c r="R211" s="1367"/>
    </row>
    <row r="212" spans="6:18" s="1363" customFormat="1">
      <c r="F212" s="1367"/>
      <c r="K212" s="1367"/>
      <c r="R212" s="1367"/>
    </row>
    <row r="213" spans="6:18" s="1363" customFormat="1">
      <c r="F213" s="1367"/>
      <c r="K213" s="1367"/>
      <c r="R213" s="1367"/>
    </row>
    <row r="214" spans="6:18" s="1363" customFormat="1">
      <c r="F214" s="1367"/>
      <c r="K214" s="1367"/>
      <c r="R214" s="1367"/>
    </row>
    <row r="215" spans="6:18" s="1363" customFormat="1">
      <c r="F215" s="1367"/>
      <c r="K215" s="1367"/>
      <c r="R215" s="1367"/>
    </row>
    <row r="216" spans="6:18" s="1363" customFormat="1">
      <c r="F216" s="1367"/>
      <c r="K216" s="1367"/>
      <c r="R216" s="1367"/>
    </row>
    <row r="217" spans="6:18" s="1363" customFormat="1">
      <c r="F217" s="1367"/>
      <c r="K217" s="1367"/>
      <c r="R217" s="1367"/>
    </row>
    <row r="218" spans="6:18" s="1363" customFormat="1">
      <c r="F218" s="1367"/>
      <c r="K218" s="1367"/>
      <c r="R218" s="1367"/>
    </row>
    <row r="219" spans="6:18" s="1363" customFormat="1">
      <c r="F219" s="1367"/>
      <c r="K219" s="1367"/>
      <c r="R219" s="1367"/>
    </row>
    <row r="220" spans="6:18" s="1363" customFormat="1">
      <c r="F220" s="1367"/>
      <c r="K220" s="1367"/>
      <c r="R220" s="1367"/>
    </row>
    <row r="221" spans="6:18" s="1363" customFormat="1">
      <c r="F221" s="1367"/>
      <c r="K221" s="1367"/>
      <c r="R221" s="1367"/>
    </row>
    <row r="222" spans="6:18" s="1363" customFormat="1">
      <c r="F222" s="1367"/>
      <c r="K222" s="1367"/>
      <c r="R222" s="1367"/>
    </row>
    <row r="223" spans="6:18" s="1363" customFormat="1">
      <c r="F223" s="1367"/>
      <c r="K223" s="1367"/>
      <c r="R223" s="1367"/>
    </row>
    <row r="224" spans="6:18" s="1363" customFormat="1">
      <c r="F224" s="1367"/>
      <c r="K224" s="1367"/>
      <c r="R224" s="1367"/>
    </row>
    <row r="225" spans="6:18" s="1363" customFormat="1">
      <c r="F225" s="1367"/>
      <c r="K225" s="1367"/>
      <c r="R225" s="1367"/>
    </row>
    <row r="226" spans="6:18" s="1363" customFormat="1">
      <c r="F226" s="1367"/>
      <c r="K226" s="1367"/>
      <c r="R226" s="1367"/>
    </row>
    <row r="227" spans="6:18" s="1363" customFormat="1">
      <c r="F227" s="1367"/>
      <c r="K227" s="1367"/>
      <c r="R227" s="1367"/>
    </row>
    <row r="228" spans="6:18" s="1363" customFormat="1">
      <c r="F228" s="1367"/>
      <c r="K228" s="1367"/>
      <c r="R228" s="1367"/>
    </row>
    <row r="229" spans="6:18" s="1363" customFormat="1">
      <c r="F229" s="1367"/>
      <c r="K229" s="1367"/>
      <c r="R229" s="1367"/>
    </row>
    <row r="230" spans="6:18" s="1363" customFormat="1">
      <c r="F230" s="1367"/>
      <c r="K230" s="1367"/>
      <c r="R230" s="1367"/>
    </row>
    <row r="231" spans="6:18" s="1363" customFormat="1">
      <c r="F231" s="1367"/>
      <c r="K231" s="1367"/>
      <c r="R231" s="1367"/>
    </row>
    <row r="232" spans="6:18" s="1363" customFormat="1">
      <c r="F232" s="1367"/>
      <c r="K232" s="1367"/>
      <c r="R232" s="1367"/>
    </row>
    <row r="233" spans="6:18" s="1363" customFormat="1">
      <c r="F233" s="1367"/>
      <c r="K233" s="1367"/>
      <c r="R233" s="1367"/>
    </row>
    <row r="234" spans="6:18" s="1363" customFormat="1">
      <c r="F234" s="1367"/>
      <c r="K234" s="1367"/>
      <c r="R234" s="1367"/>
    </row>
    <row r="235" spans="6:18" s="1363" customFormat="1">
      <c r="F235" s="1367"/>
      <c r="K235" s="1367"/>
      <c r="R235" s="1367"/>
    </row>
    <row r="236" spans="6:18" s="1363" customFormat="1">
      <c r="F236" s="1367"/>
      <c r="K236" s="1367"/>
      <c r="R236" s="1367"/>
    </row>
    <row r="237" spans="6:18" s="1363" customFormat="1">
      <c r="F237" s="1367"/>
      <c r="K237" s="1367"/>
      <c r="R237" s="1367"/>
    </row>
    <row r="238" spans="6:18" s="1363" customFormat="1">
      <c r="F238" s="1367"/>
      <c r="K238" s="1367"/>
      <c r="R238" s="1367"/>
    </row>
    <row r="239" spans="6:18" s="1363" customFormat="1">
      <c r="F239" s="1367"/>
      <c r="K239" s="1367"/>
      <c r="R239" s="1367"/>
    </row>
    <row r="240" spans="6:18" s="1363" customFormat="1">
      <c r="F240" s="1367"/>
      <c r="K240" s="1367"/>
      <c r="R240" s="1367"/>
    </row>
    <row r="241" spans="6:18" s="1363" customFormat="1">
      <c r="F241" s="1367"/>
      <c r="K241" s="1367"/>
      <c r="R241" s="1367"/>
    </row>
    <row r="242" spans="6:18" s="1363" customFormat="1">
      <c r="F242" s="1367"/>
      <c r="K242" s="1367"/>
      <c r="R242" s="1367"/>
    </row>
    <row r="243" spans="6:18" s="1363" customFormat="1">
      <c r="F243" s="1367"/>
      <c r="K243" s="1367"/>
      <c r="R243" s="1367"/>
    </row>
    <row r="244" spans="6:18" s="1363" customFormat="1">
      <c r="F244" s="1367"/>
      <c r="K244" s="1367"/>
      <c r="R244" s="1367"/>
    </row>
    <row r="245" spans="6:18" s="1363" customFormat="1">
      <c r="F245" s="1367"/>
      <c r="K245" s="1367"/>
      <c r="R245" s="1367"/>
    </row>
    <row r="246" spans="6:18" s="1363" customFormat="1">
      <c r="F246" s="1367"/>
      <c r="K246" s="1367"/>
      <c r="R246" s="1367"/>
    </row>
    <row r="247" spans="6:18" s="1363" customFormat="1">
      <c r="F247" s="1367"/>
      <c r="K247" s="1367"/>
      <c r="R247" s="1367"/>
    </row>
    <row r="248" spans="6:18" s="1363" customFormat="1">
      <c r="F248" s="1367"/>
      <c r="K248" s="1367"/>
      <c r="R248" s="1367"/>
    </row>
    <row r="249" spans="6:18" s="1363" customFormat="1">
      <c r="F249" s="1367"/>
      <c r="K249" s="1367"/>
      <c r="R249" s="1367"/>
    </row>
    <row r="250" spans="6:18" s="1363" customFormat="1">
      <c r="F250" s="1367"/>
      <c r="K250" s="1367"/>
      <c r="R250" s="1367"/>
    </row>
    <row r="251" spans="6:18" s="1363" customFormat="1">
      <c r="F251" s="1367"/>
      <c r="K251" s="1367"/>
      <c r="R251" s="1367"/>
    </row>
    <row r="252" spans="6:18" s="1363" customFormat="1">
      <c r="F252" s="1367"/>
      <c r="K252" s="1367"/>
      <c r="R252" s="1367"/>
    </row>
    <row r="253" spans="6:18" s="1363" customFormat="1">
      <c r="F253" s="1367"/>
      <c r="K253" s="1367"/>
      <c r="R253" s="1367"/>
    </row>
    <row r="254" spans="6:18" s="1363" customFormat="1">
      <c r="F254" s="1367"/>
      <c r="K254" s="1367"/>
      <c r="R254" s="1367"/>
    </row>
    <row r="255" spans="6:18" s="1363" customFormat="1">
      <c r="F255" s="1367"/>
      <c r="K255" s="1367"/>
      <c r="R255" s="1367"/>
    </row>
    <row r="256" spans="6:18" s="1363" customFormat="1">
      <c r="F256" s="1367"/>
      <c r="K256" s="1367"/>
      <c r="R256" s="1367"/>
    </row>
    <row r="257" spans="6:18" s="1363" customFormat="1">
      <c r="F257" s="1367"/>
      <c r="K257" s="1367"/>
      <c r="R257" s="1367"/>
    </row>
    <row r="258" spans="6:18" s="1363" customFormat="1">
      <c r="F258" s="1367"/>
      <c r="K258" s="1367"/>
      <c r="R258" s="1367"/>
    </row>
    <row r="259" spans="6:18" s="1363" customFormat="1">
      <c r="F259" s="1367"/>
      <c r="K259" s="1367"/>
      <c r="R259" s="1367"/>
    </row>
    <row r="260" spans="6:18" s="1363" customFormat="1">
      <c r="F260" s="1367"/>
      <c r="K260" s="1367"/>
      <c r="R260" s="1367"/>
    </row>
    <row r="261" spans="6:18" s="1363" customFormat="1">
      <c r="F261" s="1367"/>
      <c r="K261" s="1367"/>
      <c r="R261" s="1367"/>
    </row>
    <row r="262" spans="6:18" s="1363" customFormat="1">
      <c r="F262" s="1367"/>
      <c r="K262" s="1367"/>
      <c r="R262" s="1367"/>
    </row>
    <row r="263" spans="6:18" s="1363" customFormat="1">
      <c r="F263" s="1367"/>
      <c r="K263" s="1367"/>
      <c r="R263" s="1367"/>
    </row>
    <row r="264" spans="6:18" s="1363" customFormat="1">
      <c r="F264" s="1367"/>
      <c r="K264" s="1367"/>
      <c r="R264" s="1367"/>
    </row>
    <row r="265" spans="6:18" s="1363" customFormat="1">
      <c r="F265" s="1367"/>
      <c r="K265" s="1367"/>
      <c r="R265" s="1367"/>
    </row>
    <row r="266" spans="6:18" s="1363" customFormat="1">
      <c r="F266" s="1367"/>
      <c r="K266" s="1367"/>
      <c r="R266" s="1367"/>
    </row>
    <row r="267" spans="6:18" s="1363" customFormat="1">
      <c r="F267" s="1367"/>
      <c r="K267" s="1367"/>
      <c r="R267" s="1367"/>
    </row>
    <row r="268" spans="6:18" s="1363" customFormat="1">
      <c r="F268" s="1367"/>
      <c r="K268" s="1367"/>
      <c r="R268" s="1367"/>
    </row>
    <row r="269" spans="6:18" s="1363" customFormat="1">
      <c r="F269" s="1367"/>
      <c r="K269" s="1367"/>
      <c r="R269" s="1367"/>
    </row>
    <row r="270" spans="6:18" s="1363" customFormat="1">
      <c r="F270" s="1367"/>
      <c r="K270" s="1367"/>
      <c r="R270" s="1367"/>
    </row>
    <row r="271" spans="6:18" s="1363" customFormat="1">
      <c r="F271" s="1367"/>
      <c r="K271" s="1367"/>
      <c r="R271" s="1367"/>
    </row>
    <row r="272" spans="6:18" s="1363" customFormat="1">
      <c r="F272" s="1367"/>
      <c r="K272" s="1367"/>
      <c r="R272" s="1367"/>
    </row>
    <row r="273" spans="6:18" s="1363" customFormat="1">
      <c r="F273" s="1367"/>
      <c r="K273" s="1367"/>
      <c r="R273" s="1367"/>
    </row>
    <row r="274" spans="6:18" s="1363" customFormat="1">
      <c r="F274" s="1367"/>
      <c r="K274" s="1367"/>
      <c r="R274" s="1367"/>
    </row>
    <row r="275" spans="6:18" s="1363" customFormat="1">
      <c r="F275" s="1367"/>
      <c r="K275" s="1367"/>
      <c r="R275" s="1367"/>
    </row>
    <row r="276" spans="6:18" s="1363" customFormat="1">
      <c r="F276" s="1367"/>
      <c r="K276" s="1367"/>
      <c r="R276" s="1367"/>
    </row>
    <row r="277" spans="6:18" s="1363" customFormat="1">
      <c r="F277" s="1367"/>
      <c r="K277" s="1367"/>
      <c r="R277" s="1367"/>
    </row>
    <row r="278" spans="6:18" s="1363" customFormat="1">
      <c r="F278" s="1367"/>
      <c r="K278" s="1367"/>
      <c r="R278" s="1367"/>
    </row>
    <row r="279" spans="6:18" s="1363" customFormat="1">
      <c r="F279" s="1367"/>
      <c r="K279" s="1367"/>
      <c r="R279" s="1367"/>
    </row>
    <row r="280" spans="6:18" s="1363" customFormat="1">
      <c r="F280" s="1367"/>
      <c r="K280" s="1367"/>
      <c r="R280" s="1367"/>
    </row>
    <row r="281" spans="6:18" s="1363" customFormat="1">
      <c r="F281" s="1367"/>
      <c r="K281" s="1367"/>
      <c r="R281" s="1367"/>
    </row>
    <row r="282" spans="6:18" s="1363" customFormat="1">
      <c r="F282" s="1367"/>
      <c r="K282" s="1367"/>
      <c r="R282" s="1367"/>
    </row>
    <row r="283" spans="6:18" s="1363" customFormat="1">
      <c r="F283" s="1367"/>
      <c r="K283" s="1367"/>
      <c r="R283" s="1367"/>
    </row>
    <row r="284" spans="6:18" s="1363" customFormat="1">
      <c r="F284" s="1367"/>
      <c r="K284" s="1367"/>
      <c r="R284" s="1367"/>
    </row>
    <row r="285" spans="6:18" s="1363" customFormat="1">
      <c r="F285" s="1367"/>
      <c r="K285" s="1367"/>
      <c r="R285" s="1367"/>
    </row>
    <row r="286" spans="6:18" s="1363" customFormat="1">
      <c r="F286" s="1367"/>
      <c r="K286" s="1367"/>
      <c r="R286" s="1367"/>
    </row>
    <row r="287" spans="6:18" s="1363" customFormat="1">
      <c r="F287" s="1367"/>
      <c r="K287" s="1367"/>
      <c r="R287" s="1367"/>
    </row>
    <row r="288" spans="6:18" s="1363" customFormat="1">
      <c r="F288" s="1367"/>
      <c r="K288" s="1367"/>
      <c r="R288" s="1367"/>
    </row>
    <row r="289" spans="6:18" s="1363" customFormat="1">
      <c r="F289" s="1367"/>
      <c r="K289" s="1367"/>
      <c r="R289" s="1367"/>
    </row>
    <row r="290" spans="6:18" s="1363" customFormat="1">
      <c r="F290" s="1367"/>
      <c r="K290" s="1367"/>
      <c r="R290" s="1367"/>
    </row>
    <row r="291" spans="6:18" s="1363" customFormat="1">
      <c r="F291" s="1367"/>
      <c r="K291" s="1367"/>
      <c r="R291" s="1367"/>
    </row>
    <row r="292" spans="6:18" s="1363" customFormat="1">
      <c r="F292" s="1367"/>
      <c r="K292" s="1367"/>
      <c r="R292" s="1367"/>
    </row>
    <row r="293" spans="6:18" s="1363" customFormat="1">
      <c r="F293" s="1367"/>
      <c r="K293" s="1367"/>
      <c r="R293" s="1367"/>
    </row>
    <row r="294" spans="6:18" s="1363" customFormat="1">
      <c r="F294" s="1367"/>
      <c r="K294" s="1367"/>
      <c r="R294" s="1367"/>
    </row>
    <row r="295" spans="6:18" s="1363" customFormat="1">
      <c r="F295" s="1367"/>
      <c r="K295" s="1367"/>
      <c r="R295" s="1367"/>
    </row>
    <row r="296" spans="6:18" s="1363" customFormat="1">
      <c r="F296" s="1367"/>
      <c r="K296" s="1367"/>
      <c r="R296" s="1367"/>
    </row>
    <row r="297" spans="6:18" s="1363" customFormat="1">
      <c r="F297" s="1367"/>
      <c r="K297" s="1367"/>
      <c r="R297" s="1367"/>
    </row>
    <row r="298" spans="6:18" s="1363" customFormat="1">
      <c r="F298" s="1367"/>
      <c r="K298" s="1367"/>
      <c r="R298" s="1367"/>
    </row>
    <row r="299" spans="6:18" s="1363" customFormat="1">
      <c r="F299" s="1367"/>
      <c r="K299" s="1367"/>
      <c r="R299" s="1367"/>
    </row>
    <row r="300" spans="6:18" s="1363" customFormat="1">
      <c r="F300" s="1367"/>
      <c r="K300" s="1367"/>
      <c r="R300" s="1367"/>
    </row>
    <row r="301" spans="6:18" s="1363" customFormat="1">
      <c r="F301" s="1367"/>
      <c r="K301" s="1367"/>
      <c r="R301" s="1367"/>
    </row>
    <row r="302" spans="6:18" s="1363" customFormat="1">
      <c r="F302" s="1367"/>
      <c r="K302" s="1367"/>
      <c r="R302" s="1367"/>
    </row>
    <row r="303" spans="6:18" s="1363" customFormat="1">
      <c r="F303" s="1367"/>
      <c r="K303" s="1367"/>
      <c r="R303" s="1367"/>
    </row>
    <row r="304" spans="6:18" s="1363" customFormat="1">
      <c r="F304" s="1367"/>
      <c r="K304" s="1367"/>
      <c r="R304" s="1367"/>
    </row>
    <row r="305" spans="6:18" s="1363" customFormat="1">
      <c r="F305" s="1367"/>
      <c r="K305" s="1367"/>
      <c r="R305" s="1367"/>
    </row>
    <row r="306" spans="6:18" s="1363" customFormat="1">
      <c r="F306" s="1367"/>
      <c r="K306" s="1367"/>
      <c r="R306" s="1367"/>
    </row>
    <row r="307" spans="6:18" s="1363" customFormat="1">
      <c r="F307" s="1367"/>
      <c r="K307" s="1367"/>
      <c r="R307" s="1367"/>
    </row>
    <row r="308" spans="6:18" s="1363" customFormat="1">
      <c r="F308" s="1367"/>
      <c r="K308" s="1367"/>
      <c r="R308" s="1367"/>
    </row>
    <row r="309" spans="6:18" s="1363" customFormat="1">
      <c r="F309" s="1367"/>
      <c r="K309" s="1367"/>
      <c r="R309" s="1367"/>
    </row>
    <row r="310" spans="6:18" s="1363" customFormat="1">
      <c r="F310" s="1367"/>
      <c r="K310" s="1367"/>
      <c r="R310" s="1367"/>
    </row>
    <row r="311" spans="6:18" s="1363" customFormat="1">
      <c r="F311" s="1367"/>
      <c r="K311" s="1367"/>
      <c r="R311" s="1367"/>
    </row>
    <row r="312" spans="6:18" s="1363" customFormat="1">
      <c r="F312" s="1367"/>
      <c r="K312" s="1367"/>
      <c r="R312" s="1367"/>
    </row>
    <row r="313" spans="6:18" s="1363" customFormat="1">
      <c r="F313" s="1367"/>
      <c r="K313" s="1367"/>
      <c r="R313" s="1367"/>
    </row>
    <row r="314" spans="6:18" s="1363" customFormat="1">
      <c r="F314" s="1367"/>
      <c r="K314" s="1367"/>
      <c r="R314" s="1367"/>
    </row>
    <row r="315" spans="6:18" s="1363" customFormat="1">
      <c r="F315" s="1367"/>
      <c r="K315" s="1367"/>
      <c r="R315" s="1367"/>
    </row>
    <row r="316" spans="6:18" s="1363" customFormat="1">
      <c r="F316" s="1367"/>
      <c r="K316" s="1367"/>
      <c r="R316" s="1367"/>
    </row>
    <row r="317" spans="6:18" s="1363" customFormat="1">
      <c r="F317" s="1367"/>
      <c r="K317" s="1367"/>
      <c r="R317" s="1367"/>
    </row>
    <row r="318" spans="6:18" s="1363" customFormat="1">
      <c r="F318" s="1367"/>
      <c r="K318" s="1367"/>
      <c r="R318" s="1367"/>
    </row>
    <row r="319" spans="6:18" s="1363" customFormat="1">
      <c r="F319" s="1367"/>
      <c r="K319" s="1367"/>
      <c r="R319" s="1367"/>
    </row>
    <row r="320" spans="6:18" s="1363" customFormat="1">
      <c r="F320" s="1367"/>
      <c r="K320" s="1367"/>
      <c r="R320" s="1367"/>
    </row>
    <row r="321" spans="6:18" s="1363" customFormat="1">
      <c r="F321" s="1367"/>
      <c r="K321" s="1367"/>
      <c r="R321" s="1367"/>
    </row>
    <row r="322" spans="6:18" s="1363" customFormat="1">
      <c r="F322" s="1367"/>
      <c r="K322" s="1367"/>
      <c r="R322" s="1367"/>
    </row>
    <row r="323" spans="6:18" s="1363" customFormat="1">
      <c r="F323" s="1367"/>
      <c r="K323" s="1367"/>
      <c r="R323" s="1367"/>
    </row>
    <row r="324" spans="6:18" s="1363" customFormat="1">
      <c r="F324" s="1367"/>
      <c r="K324" s="1367"/>
      <c r="R324" s="1367"/>
    </row>
    <row r="325" spans="6:18" s="1363" customFormat="1">
      <c r="F325" s="1367"/>
      <c r="K325" s="1367"/>
      <c r="R325" s="1367"/>
    </row>
    <row r="326" spans="6:18" s="1363" customFormat="1">
      <c r="F326" s="1367"/>
      <c r="K326" s="1367"/>
      <c r="R326" s="1367"/>
    </row>
    <row r="327" spans="6:18" s="1363" customFormat="1">
      <c r="F327" s="1367"/>
      <c r="K327" s="1367"/>
      <c r="R327" s="1367"/>
    </row>
    <row r="328" spans="6:18" s="1363" customFormat="1">
      <c r="F328" s="1367"/>
      <c r="K328" s="1367"/>
      <c r="R328" s="1367"/>
    </row>
    <row r="329" spans="6:18" s="1363" customFormat="1">
      <c r="F329" s="1367"/>
      <c r="K329" s="1367"/>
      <c r="R329" s="1367"/>
    </row>
    <row r="330" spans="6:18" s="1363" customFormat="1">
      <c r="F330" s="1367"/>
      <c r="K330" s="1367"/>
      <c r="R330" s="1367"/>
    </row>
    <row r="331" spans="6:18" s="1363" customFormat="1">
      <c r="F331" s="1367"/>
      <c r="K331" s="1367"/>
      <c r="R331" s="1367"/>
    </row>
    <row r="332" spans="6:18" s="1363" customFormat="1">
      <c r="F332" s="1367"/>
      <c r="K332" s="1367"/>
      <c r="R332" s="1367"/>
    </row>
    <row r="333" spans="6:18" s="1363" customFormat="1">
      <c r="F333" s="1367"/>
      <c r="K333" s="1367"/>
      <c r="R333" s="1367"/>
    </row>
    <row r="334" spans="6:18" s="1363" customFormat="1">
      <c r="F334" s="1367"/>
      <c r="K334" s="1367"/>
      <c r="R334" s="1367"/>
    </row>
    <row r="335" spans="6:18" s="1363" customFormat="1">
      <c r="F335" s="1367"/>
      <c r="K335" s="1367"/>
      <c r="R335" s="1367"/>
    </row>
    <row r="336" spans="6:18" s="1363" customFormat="1">
      <c r="F336" s="1367"/>
      <c r="K336" s="1367"/>
      <c r="R336" s="1367"/>
    </row>
    <row r="337" spans="6:18" s="1363" customFormat="1">
      <c r="F337" s="1367"/>
      <c r="K337" s="1367"/>
      <c r="R337" s="1367"/>
    </row>
    <row r="338" spans="6:18" s="1363" customFormat="1">
      <c r="F338" s="1367"/>
      <c r="K338" s="1367"/>
      <c r="R338" s="1367"/>
    </row>
    <row r="339" spans="6:18" s="1363" customFormat="1">
      <c r="F339" s="1367"/>
      <c r="K339" s="1367"/>
      <c r="R339" s="1367"/>
    </row>
    <row r="340" spans="6:18" s="1363" customFormat="1">
      <c r="F340" s="1367"/>
      <c r="K340" s="1367"/>
      <c r="R340" s="1367"/>
    </row>
    <row r="341" spans="6:18" s="1363" customFormat="1">
      <c r="F341" s="1367"/>
      <c r="K341" s="1367"/>
      <c r="R341" s="1367"/>
    </row>
    <row r="342" spans="6:18" s="1363" customFormat="1">
      <c r="F342" s="1367"/>
      <c r="K342" s="1367"/>
      <c r="R342" s="1367"/>
    </row>
    <row r="343" spans="6:18" s="1363" customFormat="1">
      <c r="F343" s="1367"/>
      <c r="K343" s="1367"/>
      <c r="R343" s="1367"/>
    </row>
    <row r="344" spans="6:18" s="1363" customFormat="1">
      <c r="F344" s="1367"/>
      <c r="K344" s="1367"/>
      <c r="R344" s="1367"/>
    </row>
    <row r="345" spans="6:18" s="1363" customFormat="1">
      <c r="F345" s="1367"/>
      <c r="K345" s="1367"/>
      <c r="R345" s="1367"/>
    </row>
    <row r="346" spans="6:18" s="1363" customFormat="1">
      <c r="F346" s="1367"/>
      <c r="K346" s="1367"/>
      <c r="R346" s="1367"/>
    </row>
    <row r="347" spans="6:18" s="1363" customFormat="1">
      <c r="F347" s="1367"/>
      <c r="K347" s="1367"/>
      <c r="R347" s="1367"/>
    </row>
    <row r="348" spans="6:18" s="1363" customFormat="1">
      <c r="F348" s="1367"/>
      <c r="K348" s="1367"/>
      <c r="R348" s="1367"/>
    </row>
    <row r="349" spans="6:18" s="1363" customFormat="1">
      <c r="F349" s="1367"/>
      <c r="K349" s="1367"/>
      <c r="R349" s="1367"/>
    </row>
    <row r="350" spans="6:18" s="1363" customFormat="1">
      <c r="F350" s="1367"/>
      <c r="K350" s="1367"/>
      <c r="R350" s="1367"/>
    </row>
    <row r="351" spans="6:18" s="1363" customFormat="1">
      <c r="F351" s="1367"/>
      <c r="K351" s="1367"/>
      <c r="R351" s="1367"/>
    </row>
    <row r="352" spans="6:18" s="1363" customFormat="1">
      <c r="F352" s="1367"/>
      <c r="K352" s="1367"/>
      <c r="R352" s="1367"/>
    </row>
    <row r="353" spans="6:18" s="1363" customFormat="1">
      <c r="F353" s="1367"/>
      <c r="K353" s="1367"/>
      <c r="R353" s="1367"/>
    </row>
    <row r="354" spans="6:18" s="1363" customFormat="1">
      <c r="F354" s="1367"/>
      <c r="K354" s="1367"/>
      <c r="R354" s="1367"/>
    </row>
    <row r="355" spans="6:18" s="1363" customFormat="1">
      <c r="F355" s="1367"/>
      <c r="K355" s="1367"/>
      <c r="R355" s="1367"/>
    </row>
    <row r="356" spans="6:18" s="1363" customFormat="1">
      <c r="F356" s="1367"/>
      <c r="K356" s="1367"/>
      <c r="R356" s="1367"/>
    </row>
    <row r="357" spans="6:18" s="1363" customFormat="1">
      <c r="F357" s="1367"/>
      <c r="K357" s="1367"/>
      <c r="R357" s="1367"/>
    </row>
    <row r="358" spans="6:18" s="1363" customFormat="1">
      <c r="F358" s="1367"/>
      <c r="K358" s="1367"/>
      <c r="R358" s="1367"/>
    </row>
    <row r="359" spans="6:18" s="1363" customFormat="1">
      <c r="F359" s="1367"/>
      <c r="K359" s="1367"/>
      <c r="R359" s="1367"/>
    </row>
    <row r="360" spans="6:18" s="1363" customFormat="1">
      <c r="F360" s="1367"/>
      <c r="K360" s="1367"/>
      <c r="R360" s="1367"/>
    </row>
    <row r="361" spans="6:18" s="1363" customFormat="1">
      <c r="F361" s="1367"/>
      <c r="K361" s="1367"/>
      <c r="R361" s="1367"/>
    </row>
    <row r="362" spans="6:18" s="1363" customFormat="1">
      <c r="F362" s="1367"/>
      <c r="K362" s="1367"/>
      <c r="R362" s="1367"/>
    </row>
    <row r="363" spans="6:18" s="1363" customFormat="1">
      <c r="F363" s="1367"/>
      <c r="K363" s="1367"/>
      <c r="R363" s="1367"/>
    </row>
    <row r="364" spans="6:18" s="1363" customFormat="1">
      <c r="F364" s="1367"/>
      <c r="K364" s="1367"/>
      <c r="R364" s="1367"/>
    </row>
    <row r="365" spans="6:18" s="1363" customFormat="1">
      <c r="F365" s="1367"/>
      <c r="K365" s="1367"/>
      <c r="R365" s="1367"/>
    </row>
    <row r="366" spans="6:18" s="1363" customFormat="1">
      <c r="F366" s="1367"/>
      <c r="K366" s="1367"/>
      <c r="R366" s="1367"/>
    </row>
    <row r="367" spans="6:18" s="1363" customFormat="1">
      <c r="F367" s="1367"/>
      <c r="K367" s="1367"/>
      <c r="R367" s="1367"/>
    </row>
    <row r="368" spans="6:18" s="1363" customFormat="1">
      <c r="F368" s="1367"/>
      <c r="K368" s="1367"/>
      <c r="R368" s="1367"/>
    </row>
    <row r="369" spans="6:18" s="1363" customFormat="1">
      <c r="F369" s="1367"/>
      <c r="K369" s="1367"/>
      <c r="R369" s="1367"/>
    </row>
    <row r="370" spans="6:18" s="1363" customFormat="1">
      <c r="F370" s="1367"/>
      <c r="K370" s="1367"/>
      <c r="R370" s="1367"/>
    </row>
    <row r="371" spans="6:18" s="1363" customFormat="1">
      <c r="F371" s="1367"/>
      <c r="K371" s="1367"/>
      <c r="R371" s="1367"/>
    </row>
    <row r="372" spans="6:18" s="1363" customFormat="1">
      <c r="F372" s="1367"/>
      <c r="K372" s="1367"/>
      <c r="R372" s="1367"/>
    </row>
    <row r="373" spans="6:18" s="1363" customFormat="1">
      <c r="F373" s="1367"/>
      <c r="K373" s="1367"/>
      <c r="R373" s="1367"/>
    </row>
    <row r="374" spans="6:18" s="1363" customFormat="1">
      <c r="F374" s="1367"/>
      <c r="K374" s="1367"/>
      <c r="R374" s="1367"/>
    </row>
    <row r="375" spans="6:18" s="1363" customFormat="1">
      <c r="F375" s="1367"/>
      <c r="K375" s="1367"/>
      <c r="R375" s="1367"/>
    </row>
    <row r="376" spans="6:18" s="1363" customFormat="1">
      <c r="F376" s="1367"/>
      <c r="K376" s="1367"/>
      <c r="R376" s="1367"/>
    </row>
    <row r="377" spans="6:18" s="1363" customFormat="1">
      <c r="F377" s="1367"/>
      <c r="K377" s="1367"/>
      <c r="R377" s="1367"/>
    </row>
    <row r="378" spans="6:18" s="1363" customFormat="1">
      <c r="F378" s="1367"/>
      <c r="K378" s="1367"/>
      <c r="R378" s="1367"/>
    </row>
    <row r="379" spans="6:18" s="1363" customFormat="1">
      <c r="F379" s="1367"/>
      <c r="K379" s="1367"/>
      <c r="R379" s="1367"/>
    </row>
    <row r="380" spans="6:18" s="1363" customFormat="1">
      <c r="F380" s="1367"/>
      <c r="K380" s="1367"/>
      <c r="R380" s="1367"/>
    </row>
    <row r="381" spans="6:18" s="1363" customFormat="1">
      <c r="F381" s="1367"/>
      <c r="K381" s="1367"/>
      <c r="R381" s="1367"/>
    </row>
    <row r="382" spans="6:18" s="1363" customFormat="1">
      <c r="F382" s="1367"/>
      <c r="K382" s="1367"/>
      <c r="R382" s="1367"/>
    </row>
    <row r="383" spans="6:18" s="1363" customFormat="1">
      <c r="F383" s="1367"/>
      <c r="K383" s="1367"/>
      <c r="R383" s="1367"/>
    </row>
    <row r="384" spans="6:18" s="1363" customFormat="1">
      <c r="F384" s="1367"/>
      <c r="K384" s="1367"/>
      <c r="R384" s="1367"/>
    </row>
    <row r="385" spans="6:18" s="1363" customFormat="1">
      <c r="F385" s="1367"/>
      <c r="K385" s="1367"/>
      <c r="R385" s="1367"/>
    </row>
    <row r="386" spans="6:18" s="1363" customFormat="1">
      <c r="F386" s="1367"/>
      <c r="K386" s="1367"/>
      <c r="R386" s="1367"/>
    </row>
    <row r="387" spans="6:18" s="1363" customFormat="1">
      <c r="F387" s="1367"/>
      <c r="K387" s="1367"/>
      <c r="R387" s="1367"/>
    </row>
    <row r="388" spans="6:18" s="1363" customFormat="1">
      <c r="F388" s="1367"/>
      <c r="K388" s="1367"/>
      <c r="R388" s="1367"/>
    </row>
    <row r="389" spans="6:18" s="1363" customFormat="1">
      <c r="F389" s="1367"/>
      <c r="K389" s="1367"/>
      <c r="R389" s="1367"/>
    </row>
    <row r="390" spans="6:18" s="1363" customFormat="1">
      <c r="F390" s="1367"/>
      <c r="K390" s="1367"/>
      <c r="R390" s="1367"/>
    </row>
    <row r="391" spans="6:18" s="1363" customFormat="1">
      <c r="F391" s="1367"/>
      <c r="K391" s="1367"/>
      <c r="R391" s="1367"/>
    </row>
    <row r="392" spans="6:18" s="1363" customFormat="1">
      <c r="F392" s="1367"/>
      <c r="K392" s="1367"/>
      <c r="R392" s="1367"/>
    </row>
    <row r="393" spans="6:18" s="1363" customFormat="1">
      <c r="F393" s="1367"/>
      <c r="K393" s="1367"/>
      <c r="R393" s="1367"/>
    </row>
    <row r="394" spans="6:18" s="1363" customFormat="1">
      <c r="F394" s="1367"/>
      <c r="K394" s="1367"/>
      <c r="R394" s="1367"/>
    </row>
    <row r="395" spans="6:18" s="1363" customFormat="1">
      <c r="F395" s="1367"/>
      <c r="K395" s="1367"/>
      <c r="R395" s="1367"/>
    </row>
    <row r="396" spans="6:18" s="1363" customFormat="1">
      <c r="F396" s="1367"/>
      <c r="K396" s="1367"/>
      <c r="R396" s="1367"/>
    </row>
    <row r="397" spans="6:18" s="1363" customFormat="1">
      <c r="F397" s="1367"/>
      <c r="K397" s="1367"/>
      <c r="R397" s="1367"/>
    </row>
    <row r="398" spans="6:18" s="1363" customFormat="1">
      <c r="F398" s="1367"/>
      <c r="K398" s="1367"/>
      <c r="R398" s="1367"/>
    </row>
    <row r="399" spans="6:18" s="1363" customFormat="1">
      <c r="F399" s="1367"/>
      <c r="K399" s="1367"/>
      <c r="R399" s="1367"/>
    </row>
    <row r="400" spans="6:18" s="1363" customFormat="1">
      <c r="F400" s="1367"/>
      <c r="K400" s="1367"/>
      <c r="R400" s="1367"/>
    </row>
    <row r="401" spans="6:18" s="1363" customFormat="1">
      <c r="F401" s="1367"/>
      <c r="K401" s="1367"/>
      <c r="R401" s="1367"/>
    </row>
    <row r="402" spans="6:18" s="1363" customFormat="1">
      <c r="F402" s="1367"/>
      <c r="K402" s="1367"/>
      <c r="R402" s="1367"/>
    </row>
    <row r="403" spans="6:18" s="1363" customFormat="1">
      <c r="F403" s="1367"/>
      <c r="K403" s="1367"/>
      <c r="R403" s="1367"/>
    </row>
    <row r="404" spans="6:18" s="1363" customFormat="1">
      <c r="F404" s="1367"/>
      <c r="K404" s="1367"/>
      <c r="R404" s="1367"/>
    </row>
    <row r="405" spans="6:18" s="1363" customFormat="1">
      <c r="F405" s="1367"/>
      <c r="K405" s="1367"/>
      <c r="R405" s="1367"/>
    </row>
    <row r="406" spans="6:18" s="1363" customFormat="1">
      <c r="F406" s="1367"/>
      <c r="K406" s="1367"/>
      <c r="R406" s="1367"/>
    </row>
    <row r="407" spans="6:18" s="1363" customFormat="1">
      <c r="F407" s="1367"/>
      <c r="K407" s="1367"/>
      <c r="R407" s="1367"/>
    </row>
    <row r="408" spans="6:18" s="1363" customFormat="1">
      <c r="F408" s="1367"/>
      <c r="K408" s="1367"/>
      <c r="R408" s="1367"/>
    </row>
    <row r="409" spans="6:18" s="1363" customFormat="1">
      <c r="F409" s="1367"/>
      <c r="K409" s="1367"/>
      <c r="R409" s="1367"/>
    </row>
    <row r="410" spans="6:18" s="1363" customFormat="1">
      <c r="F410" s="1367"/>
      <c r="K410" s="1367"/>
      <c r="R410" s="1367"/>
    </row>
    <row r="411" spans="6:18" s="1363" customFormat="1">
      <c r="F411" s="1367"/>
      <c r="K411" s="1367"/>
      <c r="R411" s="1367"/>
    </row>
    <row r="412" spans="6:18" s="1363" customFormat="1">
      <c r="F412" s="1367"/>
      <c r="K412" s="1367"/>
      <c r="R412" s="1367"/>
    </row>
    <row r="413" spans="6:18" s="1363" customFormat="1">
      <c r="F413" s="1367"/>
      <c r="K413" s="1367"/>
      <c r="R413" s="1367"/>
    </row>
    <row r="414" spans="6:18" s="1363" customFormat="1">
      <c r="F414" s="1367"/>
      <c r="K414" s="1367"/>
      <c r="R414" s="1367"/>
    </row>
    <row r="415" spans="6:18" s="1363" customFormat="1">
      <c r="F415" s="1367"/>
      <c r="K415" s="1367"/>
      <c r="R415" s="1367"/>
    </row>
    <row r="416" spans="6:18" s="1363" customFormat="1">
      <c r="F416" s="1367"/>
      <c r="K416" s="1367"/>
      <c r="R416" s="1367"/>
    </row>
    <row r="417" spans="6:18" s="1363" customFormat="1">
      <c r="F417" s="1367"/>
      <c r="K417" s="1367"/>
      <c r="R417" s="1367"/>
    </row>
    <row r="418" spans="6:18" s="1363" customFormat="1">
      <c r="F418" s="1367"/>
      <c r="K418" s="1367"/>
      <c r="R418" s="1367"/>
    </row>
    <row r="419" spans="6:18" s="1363" customFormat="1">
      <c r="F419" s="1367"/>
      <c r="K419" s="1367"/>
      <c r="R419" s="1367"/>
    </row>
    <row r="420" spans="6:18" s="1363" customFormat="1">
      <c r="F420" s="1367"/>
      <c r="K420" s="1367"/>
      <c r="R420" s="1367"/>
    </row>
    <row r="421" spans="6:18" s="1363" customFormat="1">
      <c r="F421" s="1367"/>
      <c r="K421" s="1367"/>
      <c r="R421" s="1367"/>
    </row>
    <row r="422" spans="6:18" s="1363" customFormat="1">
      <c r="F422" s="1367"/>
      <c r="K422" s="1367"/>
      <c r="R422" s="1367"/>
    </row>
    <row r="423" spans="6:18" s="1363" customFormat="1">
      <c r="F423" s="1367"/>
      <c r="K423" s="1367"/>
      <c r="R423" s="1367"/>
    </row>
    <row r="424" spans="6:18" s="1363" customFormat="1">
      <c r="F424" s="1367"/>
      <c r="K424" s="1367"/>
      <c r="R424" s="1367"/>
    </row>
    <row r="425" spans="6:18" s="1363" customFormat="1">
      <c r="F425" s="1367"/>
      <c r="K425" s="1367"/>
      <c r="R425" s="1367"/>
    </row>
    <row r="426" spans="6:18" s="1363" customFormat="1">
      <c r="F426" s="1367"/>
      <c r="K426" s="1367"/>
      <c r="R426" s="1367"/>
    </row>
    <row r="427" spans="6:18" s="1363" customFormat="1">
      <c r="F427" s="1367"/>
      <c r="K427" s="1367"/>
      <c r="R427" s="1367"/>
    </row>
    <row r="428" spans="6:18" s="1363" customFormat="1">
      <c r="F428" s="1367"/>
      <c r="K428" s="1367"/>
      <c r="R428" s="1367"/>
    </row>
    <row r="429" spans="6:18" s="1363" customFormat="1">
      <c r="F429" s="1367"/>
      <c r="K429" s="1367"/>
      <c r="R429" s="1367"/>
    </row>
    <row r="430" spans="6:18" s="1363" customFormat="1">
      <c r="F430" s="1367"/>
      <c r="K430" s="1367"/>
      <c r="R430" s="1367"/>
    </row>
    <row r="431" spans="6:18" s="1363" customFormat="1">
      <c r="F431" s="1367"/>
      <c r="K431" s="1367"/>
      <c r="R431" s="1367"/>
    </row>
    <row r="432" spans="6:18" s="1363" customFormat="1">
      <c r="F432" s="1367"/>
      <c r="K432" s="1367"/>
      <c r="R432" s="1367"/>
    </row>
    <row r="433" spans="6:18" s="1363" customFormat="1">
      <c r="F433" s="1367"/>
      <c r="K433" s="1367"/>
      <c r="R433" s="1367"/>
    </row>
    <row r="434" spans="6:18" s="1363" customFormat="1">
      <c r="F434" s="1367"/>
      <c r="K434" s="1367"/>
      <c r="R434" s="1367"/>
    </row>
    <row r="435" spans="6:18" s="1363" customFormat="1">
      <c r="F435" s="1367"/>
      <c r="K435" s="1367"/>
      <c r="R435" s="1367"/>
    </row>
    <row r="436" spans="6:18" s="1363" customFormat="1">
      <c r="F436" s="1367"/>
      <c r="K436" s="1367"/>
      <c r="R436" s="1367"/>
    </row>
    <row r="437" spans="6:18" s="1363" customFormat="1">
      <c r="F437" s="1367"/>
      <c r="K437" s="1367"/>
      <c r="R437" s="1367"/>
    </row>
    <row r="438" spans="6:18" s="1363" customFormat="1">
      <c r="F438" s="1367"/>
      <c r="K438" s="1367"/>
      <c r="R438" s="1367"/>
    </row>
    <row r="439" spans="6:18" s="1363" customFormat="1">
      <c r="F439" s="1367"/>
      <c r="K439" s="1367"/>
      <c r="R439" s="1367"/>
    </row>
    <row r="440" spans="6:18" s="1363" customFormat="1">
      <c r="F440" s="1367"/>
      <c r="K440" s="1367"/>
      <c r="R440" s="1367"/>
    </row>
    <row r="441" spans="6:18" s="1363" customFormat="1">
      <c r="F441" s="1367"/>
      <c r="K441" s="1367"/>
      <c r="R441" s="1367"/>
    </row>
    <row r="442" spans="6:18" s="1363" customFormat="1">
      <c r="F442" s="1367"/>
      <c r="K442" s="1367"/>
      <c r="R442" s="1367"/>
    </row>
    <row r="443" spans="6:18" s="1363" customFormat="1">
      <c r="F443" s="1367"/>
      <c r="K443" s="1367"/>
      <c r="R443" s="1367"/>
    </row>
    <row r="444" spans="6:18" s="1363" customFormat="1">
      <c r="F444" s="1367"/>
      <c r="K444" s="1367"/>
      <c r="R444" s="1367"/>
    </row>
    <row r="445" spans="6:18" s="1363" customFormat="1">
      <c r="F445" s="1367"/>
      <c r="K445" s="1367"/>
      <c r="R445" s="1367"/>
    </row>
    <row r="446" spans="6:18" s="1363" customFormat="1">
      <c r="F446" s="1367"/>
      <c r="K446" s="1367"/>
      <c r="R446" s="1367"/>
    </row>
    <row r="447" spans="6:18" s="1363" customFormat="1">
      <c r="F447" s="1367"/>
      <c r="K447" s="1367"/>
      <c r="R447" s="1367"/>
    </row>
    <row r="448" spans="6:18" s="1363" customFormat="1">
      <c r="F448" s="1367"/>
      <c r="K448" s="1367"/>
      <c r="R448" s="1367"/>
    </row>
    <row r="449" spans="6:18" s="1363" customFormat="1">
      <c r="F449" s="1367"/>
      <c r="K449" s="1367"/>
      <c r="R449" s="1367"/>
    </row>
    <row r="450" spans="6:18" s="1363" customFormat="1">
      <c r="F450" s="1367"/>
      <c r="K450" s="1367"/>
      <c r="R450" s="1367"/>
    </row>
    <row r="451" spans="6:18" s="1363" customFormat="1">
      <c r="F451" s="1367"/>
      <c r="K451" s="1367"/>
      <c r="R451" s="1367"/>
    </row>
    <row r="452" spans="6:18" s="1363" customFormat="1">
      <c r="F452" s="1367"/>
      <c r="K452" s="1367"/>
      <c r="R452" s="1367"/>
    </row>
    <row r="453" spans="6:18" s="1363" customFormat="1">
      <c r="F453" s="1367"/>
      <c r="K453" s="1367"/>
      <c r="R453" s="1367"/>
    </row>
    <row r="454" spans="6:18" s="1363" customFormat="1">
      <c r="F454" s="1367"/>
      <c r="K454" s="1367"/>
      <c r="R454" s="1367"/>
    </row>
    <row r="455" spans="6:18" s="1363" customFormat="1">
      <c r="F455" s="1367"/>
      <c r="K455" s="1367"/>
      <c r="R455" s="1367"/>
    </row>
    <row r="456" spans="6:18" s="1363" customFormat="1">
      <c r="F456" s="1367"/>
      <c r="K456" s="1367"/>
      <c r="R456" s="1367"/>
    </row>
    <row r="457" spans="6:18" s="1363" customFormat="1">
      <c r="F457" s="1367"/>
      <c r="K457" s="1367"/>
      <c r="R457" s="1367"/>
    </row>
    <row r="458" spans="6:18" s="1363" customFormat="1">
      <c r="F458" s="1367"/>
      <c r="K458" s="1367"/>
      <c r="R458" s="1367"/>
    </row>
    <row r="459" spans="6:18" s="1363" customFormat="1">
      <c r="F459" s="1367"/>
      <c r="K459" s="1367"/>
      <c r="R459" s="1367"/>
    </row>
    <row r="460" spans="6:18" s="1363" customFormat="1">
      <c r="F460" s="1367"/>
      <c r="K460" s="1367"/>
      <c r="R460" s="1367"/>
    </row>
    <row r="461" spans="6:18" s="1363" customFormat="1">
      <c r="F461" s="1367"/>
      <c r="K461" s="1367"/>
      <c r="R461" s="1367"/>
    </row>
    <row r="462" spans="6:18" s="1363" customFormat="1">
      <c r="F462" s="1367"/>
      <c r="K462" s="1367"/>
      <c r="R462" s="1367"/>
    </row>
    <row r="463" spans="6:18" s="1363" customFormat="1">
      <c r="F463" s="1367"/>
      <c r="K463" s="1367"/>
      <c r="R463" s="1367"/>
    </row>
    <row r="464" spans="6:18" s="1363" customFormat="1">
      <c r="F464" s="1367"/>
      <c r="K464" s="1367"/>
      <c r="R464" s="1367"/>
    </row>
    <row r="465" spans="6:18" s="1363" customFormat="1">
      <c r="F465" s="1367"/>
      <c r="K465" s="1367"/>
      <c r="R465" s="1367"/>
    </row>
    <row r="466" spans="6:18" s="1363" customFormat="1">
      <c r="F466" s="1367"/>
      <c r="K466" s="1367"/>
      <c r="R466" s="1367"/>
    </row>
    <row r="467" spans="6:18" s="1363" customFormat="1">
      <c r="F467" s="1367"/>
      <c r="K467" s="1367"/>
      <c r="R467" s="1367"/>
    </row>
    <row r="468" spans="6:18" s="1363" customFormat="1">
      <c r="F468" s="1367"/>
      <c r="K468" s="1367"/>
      <c r="R468" s="1367"/>
    </row>
    <row r="469" spans="6:18" s="1363" customFormat="1">
      <c r="F469" s="1367"/>
      <c r="K469" s="1367"/>
      <c r="R469" s="1367"/>
    </row>
    <row r="470" spans="6:18" s="1363" customFormat="1">
      <c r="F470" s="1367"/>
      <c r="K470" s="1367"/>
      <c r="R470" s="1367"/>
    </row>
    <row r="471" spans="6:18" s="1363" customFormat="1">
      <c r="F471" s="1367"/>
      <c r="K471" s="1367"/>
      <c r="R471" s="1367"/>
    </row>
    <row r="472" spans="6:18" s="1363" customFormat="1">
      <c r="F472" s="1367"/>
      <c r="K472" s="1367"/>
      <c r="R472" s="1367"/>
    </row>
    <row r="473" spans="6:18" s="1363" customFormat="1">
      <c r="F473" s="1367"/>
      <c r="K473" s="1367"/>
      <c r="R473" s="1367"/>
    </row>
    <row r="474" spans="6:18" s="1363" customFormat="1">
      <c r="F474" s="1367"/>
      <c r="K474" s="1367"/>
      <c r="R474" s="1367"/>
    </row>
    <row r="475" spans="6:18" s="1363" customFormat="1">
      <c r="F475" s="1367"/>
      <c r="K475" s="1367"/>
      <c r="R475" s="1367"/>
    </row>
    <row r="476" spans="6:18" s="1363" customFormat="1">
      <c r="F476" s="1367"/>
      <c r="K476" s="1367"/>
      <c r="R476" s="1367"/>
    </row>
    <row r="477" spans="6:18" s="1363" customFormat="1">
      <c r="F477" s="1367"/>
      <c r="K477" s="1367"/>
      <c r="R477" s="1367"/>
    </row>
    <row r="478" spans="6:18" s="1363" customFormat="1">
      <c r="F478" s="1367"/>
      <c r="K478" s="1367"/>
      <c r="R478" s="1367"/>
    </row>
    <row r="479" spans="6:18" s="1363" customFormat="1">
      <c r="F479" s="1367"/>
      <c r="K479" s="1367"/>
      <c r="R479" s="1367"/>
    </row>
    <row r="480" spans="6:18" s="1363" customFormat="1">
      <c r="F480" s="1367"/>
      <c r="K480" s="1367"/>
      <c r="R480" s="1367"/>
    </row>
    <row r="481" spans="6:18" s="1363" customFormat="1">
      <c r="F481" s="1367"/>
      <c r="K481" s="1367"/>
      <c r="R481" s="1367"/>
    </row>
    <row r="482" spans="6:18" s="1363" customFormat="1">
      <c r="F482" s="1367"/>
      <c r="K482" s="1367"/>
      <c r="R482" s="1367"/>
    </row>
    <row r="483" spans="6:18" s="1363" customFormat="1">
      <c r="F483" s="1367"/>
      <c r="K483" s="1367"/>
      <c r="R483" s="1367"/>
    </row>
    <row r="484" spans="6:18" s="1363" customFormat="1">
      <c r="F484" s="1367"/>
      <c r="K484" s="1367"/>
      <c r="R484" s="1367"/>
    </row>
    <row r="485" spans="6:18" s="1363" customFormat="1">
      <c r="F485" s="1367"/>
      <c r="K485" s="1367"/>
      <c r="R485" s="1367"/>
    </row>
    <row r="486" spans="6:18" s="1363" customFormat="1">
      <c r="F486" s="1367"/>
      <c r="K486" s="1367"/>
      <c r="R486" s="1367"/>
    </row>
    <row r="487" spans="6:18" s="1363" customFormat="1">
      <c r="F487" s="1367"/>
      <c r="K487" s="1367"/>
      <c r="R487" s="1367"/>
    </row>
    <row r="488" spans="6:18" s="1363" customFormat="1">
      <c r="F488" s="1367"/>
      <c r="K488" s="1367"/>
      <c r="R488" s="1367"/>
    </row>
    <row r="489" spans="6:18" s="1363" customFormat="1">
      <c r="F489" s="1367"/>
      <c r="K489" s="1367"/>
      <c r="R489" s="1367"/>
    </row>
    <row r="490" spans="6:18" s="1363" customFormat="1">
      <c r="F490" s="1367"/>
      <c r="K490" s="1367"/>
      <c r="R490" s="1367"/>
    </row>
    <row r="491" spans="6:18" s="1363" customFormat="1">
      <c r="F491" s="1367"/>
      <c r="K491" s="1367"/>
      <c r="R491" s="1367"/>
    </row>
    <row r="492" spans="6:18" s="1363" customFormat="1">
      <c r="F492" s="1367"/>
      <c r="K492" s="1367"/>
      <c r="R492" s="1367"/>
    </row>
    <row r="493" spans="6:18" s="1363" customFormat="1">
      <c r="F493" s="1367"/>
      <c r="K493" s="1367"/>
      <c r="R493" s="1367"/>
    </row>
    <row r="494" spans="6:18" s="1363" customFormat="1">
      <c r="F494" s="1367"/>
      <c r="K494" s="1367"/>
      <c r="R494" s="1367"/>
    </row>
    <row r="495" spans="6:18" s="1363" customFormat="1">
      <c r="F495" s="1367"/>
      <c r="K495" s="1367"/>
      <c r="R495" s="1367"/>
    </row>
    <row r="496" spans="6:18" s="1363" customFormat="1">
      <c r="F496" s="1367"/>
      <c r="K496" s="1367"/>
      <c r="R496" s="1367"/>
    </row>
    <row r="497" spans="6:18" s="1363" customFormat="1">
      <c r="F497" s="1367"/>
      <c r="K497" s="1367"/>
      <c r="R497" s="1367"/>
    </row>
    <row r="498" spans="6:18" s="1363" customFormat="1">
      <c r="F498" s="1367"/>
      <c r="K498" s="1367"/>
      <c r="R498" s="1367"/>
    </row>
    <row r="499" spans="6:18" s="1363" customFormat="1">
      <c r="F499" s="1367"/>
      <c r="K499" s="1367"/>
      <c r="R499" s="1367"/>
    </row>
    <row r="500" spans="6:18" s="1363" customFormat="1">
      <c r="F500" s="1367"/>
      <c r="K500" s="1367"/>
      <c r="R500" s="1367"/>
    </row>
    <row r="501" spans="6:18" s="1363" customFormat="1">
      <c r="F501" s="1367"/>
      <c r="K501" s="1367"/>
      <c r="R501" s="1367"/>
    </row>
    <row r="502" spans="6:18" s="1363" customFormat="1">
      <c r="F502" s="1367"/>
      <c r="K502" s="1367"/>
      <c r="R502" s="1367"/>
    </row>
    <row r="503" spans="6:18" s="1363" customFormat="1">
      <c r="F503" s="1367"/>
      <c r="K503" s="1367"/>
      <c r="R503" s="1367"/>
    </row>
    <row r="504" spans="6:18" s="1363" customFormat="1">
      <c r="F504" s="1367"/>
      <c r="K504" s="1367"/>
      <c r="R504" s="1367"/>
    </row>
    <row r="505" spans="6:18" s="1363" customFormat="1">
      <c r="F505" s="1367"/>
      <c r="K505" s="1367"/>
      <c r="R505" s="1367"/>
    </row>
    <row r="506" spans="6:18" s="1363" customFormat="1">
      <c r="F506" s="1367"/>
      <c r="K506" s="1367"/>
      <c r="R506" s="1367"/>
    </row>
    <row r="507" spans="6:18" s="1363" customFormat="1">
      <c r="F507" s="1367"/>
      <c r="K507" s="1367"/>
      <c r="R507" s="1367"/>
    </row>
    <row r="508" spans="6:18" s="1363" customFormat="1">
      <c r="F508" s="1367"/>
      <c r="K508" s="1367"/>
      <c r="R508" s="1367"/>
    </row>
    <row r="509" spans="6:18" s="1363" customFormat="1">
      <c r="F509" s="1367"/>
      <c r="K509" s="1367"/>
      <c r="R509" s="1367"/>
    </row>
    <row r="510" spans="6:18" s="1363" customFormat="1">
      <c r="F510" s="1367"/>
      <c r="K510" s="1367"/>
      <c r="R510" s="1367"/>
    </row>
    <row r="511" spans="6:18" s="1363" customFormat="1">
      <c r="F511" s="1367"/>
      <c r="K511" s="1367"/>
      <c r="R511" s="1367"/>
    </row>
    <row r="512" spans="6:18" s="1363" customFormat="1">
      <c r="F512" s="1367"/>
      <c r="K512" s="1367"/>
      <c r="R512" s="1367"/>
    </row>
    <row r="513" spans="6:18" s="1363" customFormat="1">
      <c r="F513" s="1367"/>
      <c r="K513" s="1367"/>
      <c r="R513" s="1367"/>
    </row>
    <row r="514" spans="6:18" s="1363" customFormat="1">
      <c r="F514" s="1367"/>
      <c r="K514" s="1367"/>
      <c r="R514" s="1367"/>
    </row>
    <row r="515" spans="6:18" s="1363" customFormat="1">
      <c r="F515" s="1367"/>
      <c r="K515" s="1367"/>
      <c r="R515" s="1367"/>
    </row>
    <row r="516" spans="6:18" s="1363" customFormat="1">
      <c r="F516" s="1367"/>
      <c r="K516" s="1367"/>
      <c r="R516" s="1367"/>
    </row>
    <row r="517" spans="6:18" s="1363" customFormat="1">
      <c r="F517" s="1367"/>
      <c r="K517" s="1367"/>
      <c r="R517" s="1367"/>
    </row>
    <row r="518" spans="6:18" s="1363" customFormat="1">
      <c r="F518" s="1367"/>
      <c r="K518" s="1367"/>
      <c r="R518" s="1367"/>
    </row>
    <row r="519" spans="6:18" s="1363" customFormat="1">
      <c r="F519" s="1367"/>
      <c r="K519" s="1367"/>
      <c r="R519" s="1367"/>
    </row>
    <row r="520" spans="6:18" s="1363" customFormat="1">
      <c r="F520" s="1367"/>
      <c r="K520" s="1367"/>
      <c r="R520" s="1367"/>
    </row>
    <row r="521" spans="6:18" s="1363" customFormat="1">
      <c r="F521" s="1367"/>
      <c r="K521" s="1367"/>
      <c r="R521" s="1367"/>
    </row>
    <row r="522" spans="6:18" s="1363" customFormat="1">
      <c r="F522" s="1367"/>
      <c r="K522" s="1367"/>
      <c r="R522" s="1367"/>
    </row>
    <row r="523" spans="6:18" s="1363" customFormat="1">
      <c r="F523" s="1367"/>
      <c r="K523" s="1367"/>
      <c r="R523" s="1367"/>
    </row>
    <row r="524" spans="6:18" s="1363" customFormat="1">
      <c r="F524" s="1367"/>
      <c r="K524" s="1367"/>
      <c r="R524" s="1367"/>
    </row>
    <row r="525" spans="6:18" s="1363" customFormat="1">
      <c r="F525" s="1367"/>
      <c r="K525" s="1367"/>
      <c r="R525" s="1367"/>
    </row>
    <row r="526" spans="6:18" s="1363" customFormat="1">
      <c r="F526" s="1367"/>
      <c r="K526" s="1367"/>
      <c r="R526" s="1367"/>
    </row>
    <row r="527" spans="6:18" s="1363" customFormat="1">
      <c r="F527" s="1367"/>
      <c r="K527" s="1367"/>
      <c r="R527" s="1367"/>
    </row>
    <row r="528" spans="6:18" s="1363" customFormat="1">
      <c r="F528" s="1367"/>
      <c r="K528" s="1367"/>
      <c r="R528" s="1367"/>
    </row>
    <row r="529" spans="6:18" s="1363" customFormat="1">
      <c r="F529" s="1367"/>
      <c r="K529" s="1367"/>
      <c r="R529" s="1367"/>
    </row>
    <row r="530" spans="6:18" s="1363" customFormat="1">
      <c r="F530" s="1367"/>
      <c r="K530" s="1367"/>
      <c r="R530" s="1367"/>
    </row>
    <row r="531" spans="6:18" s="1363" customFormat="1">
      <c r="F531" s="1367"/>
      <c r="K531" s="1367"/>
      <c r="R531" s="1367"/>
    </row>
    <row r="532" spans="6:18" s="1363" customFormat="1">
      <c r="F532" s="1367"/>
      <c r="K532" s="1367"/>
      <c r="R532" s="1367"/>
    </row>
    <row r="533" spans="6:18" s="1363" customFormat="1">
      <c r="F533" s="1367"/>
      <c r="K533" s="1367"/>
      <c r="R533" s="1367"/>
    </row>
    <row r="534" spans="6:18" s="1363" customFormat="1">
      <c r="F534" s="1367"/>
      <c r="K534" s="1367"/>
      <c r="R534" s="1367"/>
    </row>
    <row r="535" spans="6:18" s="1363" customFormat="1">
      <c r="F535" s="1367"/>
      <c r="K535" s="1367"/>
      <c r="R535" s="1367"/>
    </row>
    <row r="536" spans="6:18" s="1363" customFormat="1">
      <c r="F536" s="1367"/>
      <c r="K536" s="1367"/>
      <c r="R536" s="1367"/>
    </row>
    <row r="537" spans="6:18" s="1363" customFormat="1">
      <c r="F537" s="1367"/>
      <c r="K537" s="1367"/>
      <c r="R537" s="1367"/>
    </row>
    <row r="538" spans="6:18" s="1363" customFormat="1">
      <c r="F538" s="1367"/>
      <c r="K538" s="1367"/>
      <c r="R538" s="1367"/>
    </row>
    <row r="539" spans="6:18" s="1363" customFormat="1">
      <c r="F539" s="1367"/>
      <c r="K539" s="1367"/>
      <c r="R539" s="1367"/>
    </row>
    <row r="540" spans="6:18" s="1363" customFormat="1">
      <c r="F540" s="1367"/>
      <c r="K540" s="1367"/>
      <c r="R540" s="1367"/>
    </row>
    <row r="541" spans="6:18" s="1363" customFormat="1">
      <c r="F541" s="1367"/>
      <c r="K541" s="1367"/>
      <c r="R541" s="1367"/>
    </row>
    <row r="542" spans="6:18" s="1363" customFormat="1">
      <c r="F542" s="1367"/>
      <c r="K542" s="1367"/>
      <c r="R542" s="1367"/>
    </row>
    <row r="543" spans="6:18" s="1363" customFormat="1">
      <c r="F543" s="1367"/>
      <c r="K543" s="1367"/>
      <c r="R543" s="1367"/>
    </row>
    <row r="544" spans="6:18" s="1363" customFormat="1">
      <c r="F544" s="1367"/>
      <c r="K544" s="1367"/>
      <c r="R544" s="1367"/>
    </row>
    <row r="545" spans="6:18" s="1363" customFormat="1">
      <c r="F545" s="1367"/>
      <c r="K545" s="1367"/>
      <c r="R545" s="1367"/>
    </row>
    <row r="546" spans="6:18" s="1363" customFormat="1">
      <c r="F546" s="1367"/>
      <c r="K546" s="1367"/>
      <c r="R546" s="1367"/>
    </row>
    <row r="547" spans="6:18" s="1363" customFormat="1">
      <c r="F547" s="1367"/>
      <c r="K547" s="1367"/>
      <c r="R547" s="1367"/>
    </row>
    <row r="548" spans="6:18" s="1363" customFormat="1">
      <c r="F548" s="1367"/>
      <c r="K548" s="1367"/>
      <c r="R548" s="1367"/>
    </row>
    <row r="549" spans="6:18" s="1363" customFormat="1">
      <c r="F549" s="1367"/>
      <c r="K549" s="1367"/>
      <c r="R549" s="1367"/>
    </row>
    <row r="550" spans="6:18" s="1363" customFormat="1">
      <c r="F550" s="1367"/>
      <c r="K550" s="1367"/>
      <c r="R550" s="1367"/>
    </row>
    <row r="551" spans="6:18" s="1363" customFormat="1">
      <c r="F551" s="1367"/>
      <c r="K551" s="1367"/>
      <c r="R551" s="1367"/>
    </row>
    <row r="552" spans="6:18" s="1363" customFormat="1">
      <c r="F552" s="1367"/>
      <c r="K552" s="1367"/>
      <c r="R552" s="1367"/>
    </row>
    <row r="553" spans="6:18" s="1363" customFormat="1">
      <c r="F553" s="1367"/>
      <c r="K553" s="1367"/>
      <c r="R553" s="1367"/>
    </row>
    <row r="554" spans="6:18" s="1363" customFormat="1">
      <c r="F554" s="1367"/>
      <c r="K554" s="1367"/>
      <c r="R554" s="1367"/>
    </row>
    <row r="555" spans="6:18" s="1363" customFormat="1">
      <c r="F555" s="1367"/>
      <c r="K555" s="1367"/>
      <c r="R555" s="1367"/>
    </row>
    <row r="556" spans="6:18" s="1363" customFormat="1">
      <c r="F556" s="1367"/>
      <c r="K556" s="1367"/>
      <c r="R556" s="1367"/>
    </row>
    <row r="557" spans="6:18" s="1363" customFormat="1">
      <c r="F557" s="1367"/>
      <c r="K557" s="1367"/>
      <c r="R557" s="1367"/>
    </row>
    <row r="558" spans="6:18" s="1363" customFormat="1">
      <c r="F558" s="1367"/>
      <c r="K558" s="1367"/>
      <c r="R558" s="1367"/>
    </row>
    <row r="559" spans="6:18" s="1363" customFormat="1">
      <c r="F559" s="1367"/>
      <c r="K559" s="1367"/>
      <c r="R559" s="1367"/>
    </row>
    <row r="560" spans="6:18" s="1363" customFormat="1">
      <c r="F560" s="1367"/>
      <c r="K560" s="1367"/>
      <c r="R560" s="1367"/>
    </row>
    <row r="561" spans="6:18" s="1363" customFormat="1">
      <c r="F561" s="1367"/>
      <c r="K561" s="1367"/>
      <c r="R561" s="1367"/>
    </row>
    <row r="562" spans="6:18" s="1363" customFormat="1">
      <c r="F562" s="1367"/>
      <c r="K562" s="1367"/>
      <c r="R562" s="1367"/>
    </row>
    <row r="563" spans="6:18" s="1363" customFormat="1">
      <c r="F563" s="1367"/>
      <c r="K563" s="1367"/>
      <c r="R563" s="1367"/>
    </row>
    <row r="564" spans="6:18" s="1363" customFormat="1">
      <c r="F564" s="1367"/>
      <c r="K564" s="1367"/>
      <c r="R564" s="1367"/>
    </row>
    <row r="565" spans="6:18" s="1363" customFormat="1">
      <c r="F565" s="1367"/>
      <c r="K565" s="1367"/>
      <c r="R565" s="1367"/>
    </row>
    <row r="566" spans="6:18" s="1363" customFormat="1">
      <c r="F566" s="1367"/>
      <c r="K566" s="1367"/>
      <c r="R566" s="1367"/>
    </row>
    <row r="567" spans="6:18" s="1363" customFormat="1">
      <c r="F567" s="1367"/>
      <c r="K567" s="1367"/>
      <c r="R567" s="1367"/>
    </row>
    <row r="568" spans="6:18" s="1363" customFormat="1">
      <c r="F568" s="1367"/>
      <c r="K568" s="1367"/>
      <c r="R568" s="1367"/>
    </row>
    <row r="569" spans="6:18" s="1363" customFormat="1">
      <c r="F569" s="1367"/>
      <c r="K569" s="1367"/>
      <c r="R569" s="1367"/>
    </row>
    <row r="570" spans="6:18" s="1363" customFormat="1">
      <c r="F570" s="1367"/>
      <c r="K570" s="1367"/>
      <c r="R570" s="1367"/>
    </row>
    <row r="571" spans="6:18" s="1363" customFormat="1">
      <c r="F571" s="1367"/>
      <c r="K571" s="1367"/>
      <c r="R571" s="1367"/>
    </row>
    <row r="572" spans="6:18" s="1363" customFormat="1">
      <c r="F572" s="1367"/>
      <c r="K572" s="1367"/>
      <c r="R572" s="1367"/>
    </row>
    <row r="573" spans="6:18" s="1363" customFormat="1">
      <c r="F573" s="1367"/>
      <c r="K573" s="1367"/>
      <c r="R573" s="1367"/>
    </row>
    <row r="574" spans="6:18" s="1363" customFormat="1">
      <c r="F574" s="1367"/>
      <c r="K574" s="1367"/>
      <c r="R574" s="1367"/>
    </row>
    <row r="575" spans="6:18" s="1363" customFormat="1">
      <c r="F575" s="1367"/>
      <c r="K575" s="1367"/>
      <c r="R575" s="1367"/>
    </row>
    <row r="576" spans="6:18" s="1363" customFormat="1">
      <c r="F576" s="1367"/>
      <c r="K576" s="1367"/>
      <c r="R576" s="1367"/>
    </row>
    <row r="577" spans="6:18" s="1363" customFormat="1">
      <c r="F577" s="1367"/>
      <c r="K577" s="1367"/>
      <c r="R577" s="1367"/>
    </row>
    <row r="578" spans="6:18" s="1363" customFormat="1">
      <c r="F578" s="1367"/>
      <c r="K578" s="1367"/>
      <c r="R578" s="1367"/>
    </row>
    <row r="579" spans="6:18" s="1363" customFormat="1">
      <c r="F579" s="1367"/>
      <c r="K579" s="1367"/>
      <c r="R579" s="1367"/>
    </row>
    <row r="580" spans="6:18" s="1363" customFormat="1">
      <c r="F580" s="1367"/>
      <c r="K580" s="1367"/>
      <c r="R580" s="1367"/>
    </row>
    <row r="581" spans="6:18" s="1363" customFormat="1">
      <c r="F581" s="1367"/>
      <c r="K581" s="1367"/>
      <c r="R581" s="1367"/>
    </row>
    <row r="582" spans="6:18" s="1363" customFormat="1">
      <c r="F582" s="1367"/>
      <c r="K582" s="1367"/>
      <c r="R582" s="1367"/>
    </row>
    <row r="583" spans="6:18" s="1363" customFormat="1">
      <c r="F583" s="1367"/>
      <c r="K583" s="1367"/>
      <c r="R583" s="1367"/>
    </row>
    <row r="584" spans="6:18" s="1363" customFormat="1">
      <c r="F584" s="1367"/>
      <c r="K584" s="1367"/>
      <c r="R584" s="1367"/>
    </row>
    <row r="585" spans="6:18" s="1363" customFormat="1">
      <c r="F585" s="1367"/>
      <c r="K585" s="1367"/>
      <c r="R585" s="1367"/>
    </row>
    <row r="586" spans="6:18" s="1363" customFormat="1">
      <c r="F586" s="1367"/>
      <c r="K586" s="1367"/>
      <c r="R586" s="1367"/>
    </row>
    <row r="587" spans="6:18" s="1363" customFormat="1">
      <c r="F587" s="1367"/>
      <c r="K587" s="1367"/>
      <c r="R587" s="1367"/>
    </row>
    <row r="588" spans="6:18" s="1363" customFormat="1">
      <c r="F588" s="1367"/>
      <c r="K588" s="1367"/>
      <c r="R588" s="1367"/>
    </row>
    <row r="589" spans="6:18" s="1363" customFormat="1">
      <c r="F589" s="1367"/>
      <c r="K589" s="1367"/>
      <c r="R589" s="1367"/>
    </row>
    <row r="590" spans="6:18" s="1363" customFormat="1">
      <c r="F590" s="1367"/>
      <c r="K590" s="1367"/>
      <c r="R590" s="1367"/>
    </row>
    <row r="591" spans="6:18" s="1363" customFormat="1">
      <c r="F591" s="1367"/>
      <c r="K591" s="1367"/>
      <c r="R591" s="1367"/>
    </row>
    <row r="592" spans="6:18" s="1363" customFormat="1">
      <c r="F592" s="1367"/>
      <c r="K592" s="1367"/>
      <c r="R592" s="1367"/>
    </row>
    <row r="593" spans="6:18" s="1363" customFormat="1">
      <c r="F593" s="1367"/>
      <c r="K593" s="1367"/>
      <c r="R593" s="1367"/>
    </row>
    <row r="594" spans="6:18" s="1363" customFormat="1">
      <c r="F594" s="1367"/>
      <c r="K594" s="1367"/>
      <c r="R594" s="1367"/>
    </row>
    <row r="595" spans="6:18" s="1363" customFormat="1">
      <c r="F595" s="1367"/>
      <c r="K595" s="1367"/>
      <c r="R595" s="1367"/>
    </row>
    <row r="596" spans="6:18" s="1363" customFormat="1">
      <c r="F596" s="1367"/>
      <c r="K596" s="1367"/>
      <c r="R596" s="1367"/>
    </row>
    <row r="597" spans="6:18" s="1363" customFormat="1">
      <c r="F597" s="1367"/>
      <c r="K597" s="1367"/>
      <c r="R597" s="1367"/>
    </row>
    <row r="598" spans="6:18" s="1363" customFormat="1">
      <c r="F598" s="1367"/>
      <c r="K598" s="1367"/>
      <c r="R598" s="1367"/>
    </row>
    <row r="599" spans="6:18" s="1363" customFormat="1">
      <c r="F599" s="1367"/>
      <c r="K599" s="1367"/>
      <c r="R599" s="1367"/>
    </row>
    <row r="600" spans="6:18" s="1363" customFormat="1">
      <c r="F600" s="1367"/>
      <c r="K600" s="1367"/>
      <c r="R600" s="1367"/>
    </row>
    <row r="601" spans="6:18" s="1363" customFormat="1">
      <c r="F601" s="1367"/>
      <c r="K601" s="1367"/>
      <c r="R601" s="1367"/>
    </row>
    <row r="602" spans="6:18" s="1363" customFormat="1">
      <c r="F602" s="1367"/>
      <c r="K602" s="1367"/>
      <c r="R602" s="1367"/>
    </row>
    <row r="603" spans="6:18" s="1363" customFormat="1">
      <c r="F603" s="1367"/>
      <c r="K603" s="1367"/>
      <c r="R603" s="1367"/>
    </row>
    <row r="604" spans="6:18" s="1363" customFormat="1">
      <c r="F604" s="1367"/>
      <c r="K604" s="1367"/>
      <c r="R604" s="1367"/>
    </row>
    <row r="605" spans="6:18" s="1363" customFormat="1">
      <c r="F605" s="1367"/>
      <c r="K605" s="1367"/>
      <c r="R605" s="1367"/>
    </row>
    <row r="606" spans="6:18" s="1363" customFormat="1">
      <c r="F606" s="1367"/>
      <c r="K606" s="1367"/>
      <c r="R606" s="1367"/>
    </row>
    <row r="607" spans="6:18" s="1363" customFormat="1">
      <c r="F607" s="1367"/>
      <c r="K607" s="1367"/>
      <c r="R607" s="1367"/>
    </row>
    <row r="608" spans="6:18" s="1363" customFormat="1">
      <c r="F608" s="1367"/>
      <c r="K608" s="1367"/>
      <c r="R608" s="1367"/>
    </row>
    <row r="609" spans="6:18" s="1363" customFormat="1">
      <c r="F609" s="1367"/>
      <c r="K609" s="1367"/>
      <c r="R609" s="1367"/>
    </row>
    <row r="610" spans="6:18" s="1363" customFormat="1">
      <c r="F610" s="1367"/>
      <c r="K610" s="1367"/>
      <c r="R610" s="1367"/>
    </row>
    <row r="611" spans="6:18" s="1363" customFormat="1">
      <c r="F611" s="1367"/>
      <c r="K611" s="1367"/>
      <c r="R611" s="1367"/>
    </row>
    <row r="612" spans="6:18" s="1363" customFormat="1">
      <c r="F612" s="1367"/>
      <c r="K612" s="1367"/>
      <c r="R612" s="1367"/>
    </row>
    <row r="613" spans="6:18" s="1363" customFormat="1">
      <c r="F613" s="1367"/>
      <c r="K613" s="1367"/>
      <c r="R613" s="1367"/>
    </row>
    <row r="614" spans="6:18" s="1363" customFormat="1">
      <c r="F614" s="1367"/>
      <c r="K614" s="1367"/>
      <c r="R614" s="1367"/>
    </row>
    <row r="615" spans="6:18" s="1363" customFormat="1">
      <c r="F615" s="1367"/>
      <c r="K615" s="1367"/>
      <c r="R615" s="1367"/>
    </row>
    <row r="616" spans="6:18" s="1363" customFormat="1">
      <c r="F616" s="1367"/>
      <c r="K616" s="1367"/>
      <c r="R616" s="1367"/>
    </row>
    <row r="617" spans="6:18" s="1363" customFormat="1">
      <c r="F617" s="1367"/>
      <c r="K617" s="1367"/>
      <c r="R617" s="1367"/>
    </row>
    <row r="618" spans="6:18" s="1363" customFormat="1">
      <c r="F618" s="1367"/>
      <c r="K618" s="1367"/>
      <c r="R618" s="1367"/>
    </row>
    <row r="619" spans="6:18" s="1363" customFormat="1">
      <c r="F619" s="1367"/>
      <c r="K619" s="1367"/>
      <c r="R619" s="1367"/>
    </row>
    <row r="620" spans="6:18" s="1363" customFormat="1">
      <c r="F620" s="1367"/>
      <c r="K620" s="1367"/>
      <c r="R620" s="1367"/>
    </row>
    <row r="621" spans="6:18" s="1363" customFormat="1">
      <c r="F621" s="1367"/>
      <c r="K621" s="1367"/>
      <c r="R621" s="1367"/>
    </row>
    <row r="622" spans="6:18" s="1363" customFormat="1">
      <c r="F622" s="1367"/>
      <c r="K622" s="1367"/>
      <c r="R622" s="1367"/>
    </row>
    <row r="623" spans="6:18" s="1363" customFormat="1">
      <c r="F623" s="1367"/>
      <c r="K623" s="1367"/>
      <c r="R623" s="1367"/>
    </row>
    <row r="624" spans="6:18" s="1363" customFormat="1">
      <c r="F624" s="1367"/>
      <c r="K624" s="1367"/>
      <c r="R624" s="1367"/>
    </row>
    <row r="625" spans="6:18" s="1363" customFormat="1">
      <c r="F625" s="1367"/>
      <c r="K625" s="1367"/>
      <c r="R625" s="1367"/>
    </row>
    <row r="626" spans="6:18" s="1363" customFormat="1">
      <c r="F626" s="1367"/>
      <c r="K626" s="1367"/>
      <c r="R626" s="1367"/>
    </row>
    <row r="627" spans="6:18" s="1363" customFormat="1">
      <c r="F627" s="1367"/>
      <c r="K627" s="1367"/>
      <c r="R627" s="1367"/>
    </row>
    <row r="628" spans="6:18" s="1363" customFormat="1">
      <c r="F628" s="1367"/>
      <c r="K628" s="1367"/>
      <c r="R628" s="1367"/>
    </row>
    <row r="629" spans="6:18" s="1363" customFormat="1">
      <c r="F629" s="1367"/>
      <c r="K629" s="1367"/>
      <c r="R629" s="1367"/>
    </row>
    <row r="630" spans="6:18" s="1363" customFormat="1">
      <c r="F630" s="1367"/>
      <c r="K630" s="1367"/>
      <c r="R630" s="1367"/>
    </row>
    <row r="631" spans="6:18" s="1363" customFormat="1">
      <c r="F631" s="1367"/>
      <c r="K631" s="1367"/>
      <c r="R631" s="1367"/>
    </row>
    <row r="632" spans="6:18" s="1363" customFormat="1">
      <c r="F632" s="1367"/>
      <c r="K632" s="1367"/>
      <c r="R632" s="1367"/>
    </row>
    <row r="633" spans="6:18" s="1363" customFormat="1">
      <c r="F633" s="1367"/>
      <c r="K633" s="1367"/>
      <c r="R633" s="1367"/>
    </row>
    <row r="634" spans="6:18" s="1363" customFormat="1">
      <c r="F634" s="1367"/>
      <c r="K634" s="1367"/>
      <c r="R634" s="1367"/>
    </row>
    <row r="635" spans="6:18" s="1363" customFormat="1">
      <c r="F635" s="1367"/>
      <c r="K635" s="1367"/>
      <c r="R635" s="1367"/>
    </row>
    <row r="636" spans="6:18" s="1363" customFormat="1">
      <c r="F636" s="1367"/>
      <c r="K636" s="1367"/>
      <c r="R636" s="1367"/>
    </row>
    <row r="637" spans="6:18" s="1363" customFormat="1">
      <c r="F637" s="1367"/>
      <c r="K637" s="1367"/>
      <c r="R637" s="1367"/>
    </row>
    <row r="638" spans="6:18" s="1363" customFormat="1">
      <c r="F638" s="1367"/>
      <c r="K638" s="1367"/>
      <c r="R638" s="1367"/>
    </row>
    <row r="639" spans="6:18" s="1363" customFormat="1">
      <c r="F639" s="1367"/>
      <c r="K639" s="1367"/>
      <c r="R639" s="1367"/>
    </row>
    <row r="640" spans="6:18" s="1363" customFormat="1">
      <c r="F640" s="1367"/>
      <c r="K640" s="1367"/>
      <c r="R640" s="1367"/>
    </row>
    <row r="641" spans="6:18" s="1363" customFormat="1">
      <c r="F641" s="1367"/>
      <c r="K641" s="1367"/>
      <c r="R641" s="1367"/>
    </row>
    <row r="642" spans="6:18" s="1363" customFormat="1">
      <c r="F642" s="1367"/>
      <c r="K642" s="1367"/>
      <c r="R642" s="1367"/>
    </row>
    <row r="643" spans="6:18" s="1363" customFormat="1">
      <c r="F643" s="1367"/>
      <c r="K643" s="1367"/>
      <c r="R643" s="1367"/>
    </row>
    <row r="644" spans="6:18" s="1363" customFormat="1">
      <c r="F644" s="1367"/>
      <c r="K644" s="1367"/>
      <c r="R644" s="1367"/>
    </row>
    <row r="645" spans="6:18" s="1363" customFormat="1">
      <c r="F645" s="1367"/>
      <c r="K645" s="1367"/>
      <c r="R645" s="1367"/>
    </row>
    <row r="646" spans="6:18" s="1363" customFormat="1">
      <c r="F646" s="1367"/>
      <c r="K646" s="1367"/>
      <c r="R646" s="1367"/>
    </row>
    <row r="647" spans="6:18" s="1363" customFormat="1">
      <c r="F647" s="1367"/>
      <c r="K647" s="1367"/>
      <c r="R647" s="1367"/>
    </row>
    <row r="648" spans="6:18" s="1363" customFormat="1">
      <c r="F648" s="1367"/>
      <c r="K648" s="1367"/>
      <c r="R648" s="1367"/>
    </row>
    <row r="649" spans="6:18" s="1363" customFormat="1">
      <c r="F649" s="1367"/>
      <c r="K649" s="1367"/>
      <c r="R649" s="1367"/>
    </row>
    <row r="650" spans="6:18" s="1363" customFormat="1">
      <c r="F650" s="1367"/>
      <c r="K650" s="1367"/>
      <c r="R650" s="1367"/>
    </row>
    <row r="651" spans="6:18" s="1363" customFormat="1">
      <c r="F651" s="1367"/>
      <c r="K651" s="1367"/>
      <c r="R651" s="1367"/>
    </row>
    <row r="652" spans="6:18" s="1363" customFormat="1">
      <c r="F652" s="1367"/>
      <c r="K652" s="1367"/>
      <c r="R652" s="1367"/>
    </row>
    <row r="653" spans="6:18" s="1363" customFormat="1">
      <c r="F653" s="1367"/>
      <c r="K653" s="1367"/>
      <c r="R653" s="1367"/>
    </row>
    <row r="654" spans="6:18" s="1363" customFormat="1">
      <c r="F654" s="1367"/>
      <c r="K654" s="1367"/>
      <c r="R654" s="1367"/>
    </row>
    <row r="655" spans="6:18" s="1363" customFormat="1">
      <c r="F655" s="1367"/>
      <c r="K655" s="1367"/>
      <c r="R655" s="1367"/>
    </row>
    <row r="656" spans="6:18" s="1363" customFormat="1">
      <c r="F656" s="1367"/>
      <c r="K656" s="1367"/>
      <c r="R656" s="1367"/>
    </row>
    <row r="657" spans="6:18" s="1363" customFormat="1">
      <c r="F657" s="1367"/>
      <c r="K657" s="1367"/>
      <c r="R657" s="1367"/>
    </row>
    <row r="658" spans="6:18" s="1363" customFormat="1">
      <c r="F658" s="1367"/>
      <c r="K658" s="1367"/>
      <c r="R658" s="1367"/>
    </row>
    <row r="659" spans="6:18" s="1363" customFormat="1">
      <c r="F659" s="1367"/>
      <c r="K659" s="1367"/>
      <c r="R659" s="1367"/>
    </row>
    <row r="660" spans="6:18" s="1363" customFormat="1">
      <c r="F660" s="1367"/>
      <c r="K660" s="1367"/>
      <c r="R660" s="1367"/>
    </row>
    <row r="661" spans="6:18" s="1363" customFormat="1">
      <c r="F661" s="1367"/>
      <c r="K661" s="1367"/>
      <c r="R661" s="1367"/>
    </row>
    <row r="662" spans="6:18" s="1363" customFormat="1">
      <c r="F662" s="1367"/>
      <c r="K662" s="1367"/>
      <c r="R662" s="1367"/>
    </row>
    <row r="663" spans="6:18" s="1363" customFormat="1">
      <c r="F663" s="1367"/>
      <c r="K663" s="1367"/>
      <c r="R663" s="1367"/>
    </row>
    <row r="664" spans="6:18" s="1363" customFormat="1">
      <c r="F664" s="1367"/>
      <c r="K664" s="1367"/>
      <c r="R664" s="1367"/>
    </row>
    <row r="665" spans="6:18" s="1363" customFormat="1">
      <c r="F665" s="1367"/>
      <c r="K665" s="1367"/>
      <c r="R665" s="1367"/>
    </row>
    <row r="666" spans="6:18" s="1363" customFormat="1">
      <c r="F666" s="1367"/>
      <c r="K666" s="1367"/>
      <c r="R666" s="1367"/>
    </row>
    <row r="667" spans="6:18" s="1363" customFormat="1">
      <c r="F667" s="1367"/>
      <c r="K667" s="1367"/>
      <c r="R667" s="1367"/>
    </row>
    <row r="668" spans="6:18" s="1363" customFormat="1">
      <c r="F668" s="1367"/>
      <c r="K668" s="1367"/>
      <c r="R668" s="1367"/>
    </row>
    <row r="669" spans="6:18" s="1363" customFormat="1">
      <c r="F669" s="1367"/>
      <c r="K669" s="1367"/>
      <c r="R669" s="1367"/>
    </row>
    <row r="670" spans="6:18" s="1363" customFormat="1">
      <c r="F670" s="1367"/>
      <c r="K670" s="1367"/>
      <c r="R670" s="1367"/>
    </row>
    <row r="671" spans="6:18" s="1363" customFormat="1">
      <c r="F671" s="1367"/>
      <c r="K671" s="1367"/>
      <c r="R671" s="1367"/>
    </row>
    <row r="672" spans="6:18" s="1363" customFormat="1">
      <c r="F672" s="1367"/>
      <c r="K672" s="1367"/>
      <c r="R672" s="1367"/>
    </row>
    <row r="673" spans="6:18" s="1363" customFormat="1">
      <c r="F673" s="1367"/>
      <c r="K673" s="1367"/>
      <c r="R673" s="1367"/>
    </row>
    <row r="674" spans="6:18" s="1363" customFormat="1">
      <c r="F674" s="1367"/>
      <c r="K674" s="1367"/>
      <c r="R674" s="1367"/>
    </row>
    <row r="675" spans="6:18" s="1363" customFormat="1">
      <c r="F675" s="1367"/>
      <c r="K675" s="1367"/>
      <c r="R675" s="1367"/>
    </row>
    <row r="676" spans="6:18" s="1363" customFormat="1">
      <c r="F676" s="1367"/>
      <c r="K676" s="1367"/>
      <c r="R676" s="1367"/>
    </row>
    <row r="677" spans="6:18" s="1363" customFormat="1">
      <c r="F677" s="1367"/>
      <c r="K677" s="1367"/>
      <c r="R677" s="1367"/>
    </row>
    <row r="678" spans="6:18" s="1363" customFormat="1">
      <c r="F678" s="1367"/>
      <c r="K678" s="1367"/>
      <c r="R678" s="1367"/>
    </row>
    <row r="679" spans="6:18" s="1363" customFormat="1">
      <c r="F679" s="1367"/>
      <c r="K679" s="1367"/>
      <c r="R679" s="1367"/>
    </row>
    <row r="680" spans="6:18" s="1363" customFormat="1">
      <c r="F680" s="1367"/>
      <c r="K680" s="1367"/>
      <c r="R680" s="1367"/>
    </row>
    <row r="681" spans="6:18" s="1363" customFormat="1">
      <c r="F681" s="1367"/>
      <c r="K681" s="1367"/>
      <c r="R681" s="1367"/>
    </row>
    <row r="682" spans="6:18" s="1363" customFormat="1">
      <c r="F682" s="1367"/>
      <c r="K682" s="1367"/>
      <c r="R682" s="1367"/>
    </row>
    <row r="683" spans="6:18" s="1363" customFormat="1">
      <c r="F683" s="1367"/>
      <c r="K683" s="1367"/>
      <c r="R683" s="1367"/>
    </row>
    <row r="684" spans="6:18" s="1363" customFormat="1">
      <c r="F684" s="1367"/>
      <c r="K684" s="1367"/>
      <c r="R684" s="1367"/>
    </row>
    <row r="685" spans="6:18" s="1363" customFormat="1">
      <c r="F685" s="1367"/>
      <c r="K685" s="1367"/>
      <c r="R685" s="1367"/>
    </row>
    <row r="686" spans="6:18" s="1363" customFormat="1">
      <c r="F686" s="1367"/>
      <c r="K686" s="1367"/>
      <c r="R686" s="1367"/>
    </row>
    <row r="687" spans="6:18" s="1363" customFormat="1">
      <c r="F687" s="1367"/>
      <c r="K687" s="1367"/>
      <c r="R687" s="1367"/>
    </row>
    <row r="688" spans="6:18" s="1363" customFormat="1">
      <c r="F688" s="1367"/>
      <c r="K688" s="1367"/>
      <c r="R688" s="1367"/>
    </row>
    <row r="689" spans="6:18" s="1363" customFormat="1">
      <c r="F689" s="1367"/>
      <c r="K689" s="1367"/>
      <c r="R689" s="1367"/>
    </row>
    <row r="690" spans="6:18" s="1363" customFormat="1">
      <c r="F690" s="1367"/>
      <c r="K690" s="1367"/>
      <c r="R690" s="1367"/>
    </row>
    <row r="691" spans="6:18" s="1363" customFormat="1">
      <c r="F691" s="1367"/>
      <c r="K691" s="1367"/>
      <c r="R691" s="1367"/>
    </row>
    <row r="692" spans="6:18" s="1363" customFormat="1">
      <c r="F692" s="1367"/>
      <c r="K692" s="1367"/>
      <c r="R692" s="1367"/>
    </row>
    <row r="693" spans="6:18" s="1363" customFormat="1">
      <c r="F693" s="1367"/>
      <c r="K693" s="1367"/>
      <c r="R693" s="1367"/>
    </row>
    <row r="694" spans="6:18" s="1363" customFormat="1">
      <c r="F694" s="1367"/>
      <c r="K694" s="1367"/>
      <c r="R694" s="1367"/>
    </row>
    <row r="695" spans="6:18" s="1363" customFormat="1">
      <c r="F695" s="1367"/>
      <c r="K695" s="1367"/>
      <c r="R695" s="1367"/>
    </row>
    <row r="696" spans="6:18" s="1363" customFormat="1">
      <c r="F696" s="1367"/>
      <c r="K696" s="1367"/>
      <c r="R696" s="1367"/>
    </row>
    <row r="697" spans="6:18" s="1363" customFormat="1">
      <c r="F697" s="1367"/>
      <c r="K697" s="1367"/>
      <c r="R697" s="1367"/>
    </row>
    <row r="698" spans="6:18" s="1363" customFormat="1">
      <c r="F698" s="1367"/>
      <c r="K698" s="1367"/>
      <c r="R698" s="1367"/>
    </row>
    <row r="699" spans="6:18" s="1363" customFormat="1">
      <c r="F699" s="1367"/>
      <c r="K699" s="1367"/>
      <c r="R699" s="1367"/>
    </row>
    <row r="700" spans="6:18" s="1363" customFormat="1">
      <c r="F700" s="1367"/>
      <c r="K700" s="1367"/>
      <c r="R700" s="1367"/>
    </row>
    <row r="701" spans="6:18" s="1363" customFormat="1">
      <c r="F701" s="1367"/>
      <c r="K701" s="1367"/>
      <c r="R701" s="1367"/>
    </row>
    <row r="702" spans="6:18" s="1363" customFormat="1">
      <c r="F702" s="1367"/>
      <c r="K702" s="1367"/>
      <c r="R702" s="1367"/>
    </row>
    <row r="703" spans="6:18" s="1363" customFormat="1">
      <c r="F703" s="1367"/>
      <c r="K703" s="1367"/>
      <c r="R703" s="1367"/>
    </row>
    <row r="704" spans="6:18" s="1363" customFormat="1">
      <c r="F704" s="1367"/>
      <c r="K704" s="1367"/>
      <c r="R704" s="1367"/>
    </row>
    <row r="705" spans="6:18" s="1363" customFormat="1">
      <c r="F705" s="1367"/>
      <c r="K705" s="1367"/>
      <c r="R705" s="1367"/>
    </row>
    <row r="706" spans="6:18" s="1363" customFormat="1">
      <c r="F706" s="1367"/>
      <c r="K706" s="1367"/>
      <c r="R706" s="1367"/>
    </row>
    <row r="707" spans="6:18" s="1363" customFormat="1">
      <c r="F707" s="1367"/>
      <c r="K707" s="1367"/>
      <c r="R707" s="1367"/>
    </row>
    <row r="708" spans="6:18" s="1363" customFormat="1">
      <c r="F708" s="1367"/>
      <c r="K708" s="1367"/>
      <c r="R708" s="1367"/>
    </row>
    <row r="709" spans="6:18" s="1363" customFormat="1">
      <c r="F709" s="1367"/>
      <c r="K709" s="1367"/>
      <c r="R709" s="1367"/>
    </row>
    <row r="710" spans="6:18" s="1363" customFormat="1">
      <c r="F710" s="1367"/>
      <c r="K710" s="1367"/>
      <c r="R710" s="1367"/>
    </row>
    <row r="711" spans="6:18" s="1363" customFormat="1">
      <c r="F711" s="1367"/>
      <c r="K711" s="1367"/>
      <c r="R711" s="1367"/>
    </row>
    <row r="712" spans="6:18" s="1363" customFormat="1">
      <c r="F712" s="1367"/>
      <c r="K712" s="1367"/>
      <c r="R712" s="1367"/>
    </row>
    <row r="713" spans="6:18" s="1363" customFormat="1">
      <c r="F713" s="1367"/>
      <c r="K713" s="1367"/>
      <c r="R713" s="1367"/>
    </row>
    <row r="714" spans="6:18" s="1363" customFormat="1">
      <c r="F714" s="1367"/>
      <c r="K714" s="1367"/>
      <c r="R714" s="1367"/>
    </row>
    <row r="715" spans="6:18" s="1363" customFormat="1">
      <c r="F715" s="1367"/>
      <c r="K715" s="1367"/>
      <c r="R715" s="1367"/>
    </row>
    <row r="716" spans="6:18" s="1363" customFormat="1">
      <c r="F716" s="1367"/>
      <c r="K716" s="1367"/>
      <c r="R716" s="1367"/>
    </row>
    <row r="717" spans="6:18" s="1363" customFormat="1">
      <c r="F717" s="1367"/>
      <c r="K717" s="1367"/>
      <c r="R717" s="1367"/>
    </row>
    <row r="718" spans="6:18" s="1363" customFormat="1">
      <c r="F718" s="1367"/>
      <c r="K718" s="1367"/>
      <c r="R718" s="1367"/>
    </row>
    <row r="719" spans="6:18" s="1363" customFormat="1">
      <c r="F719" s="1367"/>
      <c r="K719" s="1367"/>
      <c r="R719" s="1367"/>
    </row>
    <row r="720" spans="6:18" s="1363" customFormat="1">
      <c r="F720" s="1367"/>
      <c r="K720" s="1367"/>
      <c r="R720" s="1367"/>
    </row>
    <row r="721" spans="6:18" s="1363" customFormat="1">
      <c r="F721" s="1367"/>
      <c r="K721" s="1367"/>
      <c r="R721" s="1367"/>
    </row>
    <row r="722" spans="6:18" s="1363" customFormat="1">
      <c r="F722" s="1367"/>
      <c r="K722" s="1367"/>
      <c r="R722" s="1367"/>
    </row>
    <row r="723" spans="6:18" s="1363" customFormat="1">
      <c r="F723" s="1367"/>
      <c r="K723" s="1367"/>
      <c r="R723" s="1367"/>
    </row>
    <row r="724" spans="6:18" s="1363" customFormat="1">
      <c r="F724" s="1367"/>
      <c r="K724" s="1367"/>
      <c r="R724" s="1367"/>
    </row>
    <row r="725" spans="6:18" s="1363" customFormat="1">
      <c r="F725" s="1367"/>
      <c r="K725" s="1367"/>
      <c r="R725" s="1367"/>
    </row>
    <row r="726" spans="6:18" s="1363" customFormat="1">
      <c r="F726" s="1367"/>
      <c r="K726" s="1367"/>
      <c r="R726" s="1367"/>
    </row>
    <row r="727" spans="6:18" s="1363" customFormat="1">
      <c r="F727" s="1367"/>
      <c r="K727" s="1367"/>
      <c r="R727" s="1367"/>
    </row>
    <row r="728" spans="6:18" s="1363" customFormat="1">
      <c r="F728" s="1367"/>
      <c r="K728" s="1367"/>
      <c r="R728" s="1367"/>
    </row>
    <row r="729" spans="6:18" s="1363" customFormat="1">
      <c r="F729" s="1367"/>
      <c r="K729" s="1367"/>
      <c r="R729" s="1367"/>
    </row>
    <row r="730" spans="6:18" s="1363" customFormat="1">
      <c r="F730" s="1367"/>
      <c r="K730" s="1367"/>
      <c r="R730" s="1367"/>
    </row>
    <row r="731" spans="6:18" s="1363" customFormat="1">
      <c r="F731" s="1367"/>
      <c r="K731" s="1367"/>
      <c r="R731" s="1367"/>
    </row>
    <row r="732" spans="6:18" s="1363" customFormat="1">
      <c r="F732" s="1367"/>
      <c r="K732" s="1367"/>
      <c r="R732" s="1367"/>
    </row>
    <row r="733" spans="6:18" s="1363" customFormat="1">
      <c r="F733" s="1367"/>
      <c r="K733" s="1367"/>
      <c r="R733" s="1367"/>
    </row>
    <row r="734" spans="6:18" s="1363" customFormat="1">
      <c r="F734" s="1367"/>
      <c r="K734" s="1367"/>
      <c r="R734" s="1367"/>
    </row>
    <row r="735" spans="6:18" s="1363" customFormat="1">
      <c r="F735" s="1367"/>
      <c r="K735" s="1367"/>
      <c r="R735" s="1367"/>
    </row>
    <row r="736" spans="6:18" s="1363" customFormat="1">
      <c r="F736" s="1367"/>
      <c r="K736" s="1367"/>
      <c r="R736" s="1367"/>
    </row>
    <row r="737" spans="6:18" s="1363" customFormat="1">
      <c r="F737" s="1367"/>
      <c r="K737" s="1367"/>
      <c r="R737" s="1367"/>
    </row>
    <row r="738" spans="6:18" s="1363" customFormat="1">
      <c r="F738" s="1367"/>
      <c r="K738" s="1367"/>
      <c r="R738" s="1367"/>
    </row>
    <row r="739" spans="6:18" s="1363" customFormat="1">
      <c r="F739" s="1367"/>
      <c r="K739" s="1367"/>
      <c r="R739" s="1367"/>
    </row>
    <row r="740" spans="6:18" s="1363" customFormat="1">
      <c r="F740" s="1367"/>
      <c r="K740" s="1367"/>
      <c r="R740" s="1367"/>
    </row>
    <row r="741" spans="6:18" s="1363" customFormat="1">
      <c r="F741" s="1367"/>
      <c r="K741" s="1367"/>
      <c r="R741" s="1367"/>
    </row>
    <row r="742" spans="6:18" s="1363" customFormat="1">
      <c r="F742" s="1367"/>
      <c r="K742" s="1367"/>
      <c r="R742" s="1367"/>
    </row>
    <row r="743" spans="6:18" s="1363" customFormat="1">
      <c r="F743" s="1367"/>
      <c r="K743" s="1367"/>
      <c r="R743" s="1367"/>
    </row>
    <row r="744" spans="6:18" s="1363" customFormat="1">
      <c r="F744" s="1367"/>
      <c r="K744" s="1367"/>
      <c r="R744" s="1367"/>
    </row>
    <row r="745" spans="6:18" s="1363" customFormat="1">
      <c r="F745" s="1367"/>
      <c r="K745" s="1367"/>
      <c r="R745" s="1367"/>
    </row>
    <row r="746" spans="6:18" s="1363" customFormat="1">
      <c r="F746" s="1367"/>
      <c r="K746" s="1367"/>
      <c r="R746" s="1367"/>
    </row>
    <row r="747" spans="6:18" s="1363" customFormat="1">
      <c r="F747" s="1367"/>
      <c r="K747" s="1367"/>
      <c r="R747" s="1367"/>
    </row>
    <row r="748" spans="6:18" s="1363" customFormat="1">
      <c r="F748" s="1367"/>
      <c r="K748" s="1367"/>
      <c r="R748" s="1367"/>
    </row>
    <row r="749" spans="6:18" s="1363" customFormat="1">
      <c r="F749" s="1367"/>
      <c r="K749" s="1367"/>
      <c r="R749" s="1367"/>
    </row>
    <row r="750" spans="6:18" s="1363" customFormat="1">
      <c r="F750" s="1367"/>
      <c r="K750" s="1367"/>
      <c r="R750" s="1367"/>
    </row>
    <row r="751" spans="6:18" s="1363" customFormat="1">
      <c r="F751" s="1367"/>
      <c r="K751" s="1367"/>
      <c r="R751" s="1367"/>
    </row>
    <row r="752" spans="6:18" s="1363" customFormat="1">
      <c r="F752" s="1367"/>
      <c r="K752" s="1367"/>
      <c r="R752" s="1367"/>
    </row>
    <row r="753" spans="6:18" s="1363" customFormat="1">
      <c r="F753" s="1367"/>
      <c r="K753" s="1367"/>
      <c r="R753" s="1367"/>
    </row>
    <row r="754" spans="6:18" s="1363" customFormat="1">
      <c r="F754" s="1367"/>
      <c r="K754" s="1367"/>
      <c r="R754" s="1367"/>
    </row>
    <row r="755" spans="6:18" s="1363" customFormat="1">
      <c r="F755" s="1367"/>
      <c r="K755" s="1367"/>
      <c r="R755" s="1367"/>
    </row>
    <row r="756" spans="6:18" s="1363" customFormat="1">
      <c r="F756" s="1367"/>
      <c r="K756" s="1367"/>
      <c r="R756" s="1367"/>
    </row>
    <row r="757" spans="6:18" s="1363" customFormat="1">
      <c r="F757" s="1367"/>
      <c r="K757" s="1367"/>
      <c r="R757" s="1367"/>
    </row>
    <row r="758" spans="6:18" s="1363" customFormat="1">
      <c r="F758" s="1367"/>
      <c r="K758" s="1367"/>
      <c r="R758" s="1367"/>
    </row>
    <row r="759" spans="6:18" s="1363" customFormat="1">
      <c r="F759" s="1367"/>
      <c r="K759" s="1367"/>
      <c r="R759" s="1367"/>
    </row>
    <row r="760" spans="6:18" s="1363" customFormat="1">
      <c r="F760" s="1367"/>
      <c r="K760" s="1367"/>
      <c r="R760" s="1367"/>
    </row>
    <row r="761" spans="6:18" s="1363" customFormat="1">
      <c r="F761" s="1367"/>
      <c r="K761" s="1367"/>
      <c r="R761" s="1367"/>
    </row>
    <row r="762" spans="6:18" s="1363" customFormat="1">
      <c r="F762" s="1367"/>
      <c r="K762" s="1367"/>
      <c r="R762" s="1367"/>
    </row>
    <row r="763" spans="6:18" s="1363" customFormat="1">
      <c r="F763" s="1367"/>
      <c r="K763" s="1367"/>
      <c r="R763" s="1367"/>
    </row>
    <row r="764" spans="6:18" s="1363" customFormat="1">
      <c r="F764" s="1367"/>
      <c r="K764" s="1367"/>
      <c r="R764" s="1367"/>
    </row>
    <row r="765" spans="6:18" s="1363" customFormat="1">
      <c r="F765" s="1367"/>
      <c r="K765" s="1367"/>
      <c r="R765" s="1367"/>
    </row>
    <row r="766" spans="6:18" s="1363" customFormat="1">
      <c r="F766" s="1367"/>
      <c r="K766" s="1367"/>
      <c r="R766" s="1367"/>
    </row>
    <row r="767" spans="6:18" s="1363" customFormat="1">
      <c r="F767" s="1367"/>
      <c r="K767" s="1367"/>
      <c r="R767" s="1367"/>
    </row>
    <row r="768" spans="6:18" s="1363" customFormat="1">
      <c r="F768" s="1367"/>
      <c r="K768" s="1367"/>
      <c r="R768" s="1367"/>
    </row>
    <row r="769" spans="6:18" s="1363" customFormat="1">
      <c r="F769" s="1367"/>
      <c r="K769" s="1367"/>
      <c r="R769" s="1367"/>
    </row>
    <row r="770" spans="6:18" s="1363" customFormat="1">
      <c r="F770" s="1367"/>
      <c r="K770" s="1367"/>
      <c r="R770" s="1367"/>
    </row>
    <row r="771" spans="6:18" s="1363" customFormat="1">
      <c r="F771" s="1367"/>
      <c r="K771" s="1367"/>
      <c r="R771" s="1367"/>
    </row>
    <row r="772" spans="6:18" s="1363" customFormat="1">
      <c r="F772" s="1367"/>
      <c r="K772" s="1367"/>
      <c r="R772" s="1367"/>
    </row>
    <row r="773" spans="6:18" s="1363" customFormat="1">
      <c r="F773" s="1367"/>
      <c r="K773" s="1367"/>
      <c r="R773" s="1367"/>
    </row>
    <row r="774" spans="6:18" s="1363" customFormat="1">
      <c r="F774" s="1367"/>
      <c r="K774" s="1367"/>
      <c r="R774" s="1367"/>
    </row>
    <row r="775" spans="6:18" s="1363" customFormat="1">
      <c r="F775" s="1367"/>
      <c r="K775" s="1367"/>
      <c r="R775" s="1367"/>
    </row>
    <row r="776" spans="6:18" s="1363" customFormat="1">
      <c r="F776" s="1367"/>
      <c r="K776" s="1367"/>
      <c r="R776" s="1367"/>
    </row>
    <row r="777" spans="6:18" s="1363" customFormat="1">
      <c r="F777" s="1367"/>
      <c r="K777" s="1367"/>
      <c r="R777" s="1367"/>
    </row>
    <row r="778" spans="6:18" s="1363" customFormat="1">
      <c r="F778" s="1367"/>
      <c r="K778" s="1367"/>
      <c r="R778" s="1367"/>
    </row>
    <row r="779" spans="6:18" s="1363" customFormat="1">
      <c r="F779" s="1367"/>
      <c r="K779" s="1367"/>
      <c r="R779" s="1367"/>
    </row>
    <row r="780" spans="6:18" s="1363" customFormat="1">
      <c r="F780" s="1367"/>
      <c r="K780" s="1367"/>
      <c r="R780" s="1367"/>
    </row>
    <row r="781" spans="6:18" s="1363" customFormat="1">
      <c r="F781" s="1367"/>
      <c r="K781" s="1367"/>
      <c r="R781" s="1367"/>
    </row>
    <row r="782" spans="6:18" s="1363" customFormat="1">
      <c r="F782" s="1367"/>
      <c r="K782" s="1367"/>
      <c r="R782" s="1367"/>
    </row>
    <row r="783" spans="6:18" s="1363" customFormat="1">
      <c r="F783" s="1367"/>
      <c r="K783" s="1367"/>
      <c r="R783" s="1367"/>
    </row>
    <row r="784" spans="6:18" s="1363" customFormat="1">
      <c r="F784" s="1367"/>
      <c r="K784" s="1367"/>
      <c r="R784" s="1367"/>
    </row>
    <row r="785" spans="6:18" s="1363" customFormat="1">
      <c r="F785" s="1367"/>
      <c r="K785" s="1367"/>
      <c r="R785" s="1367"/>
    </row>
    <row r="786" spans="6:18" s="1363" customFormat="1">
      <c r="F786" s="1367"/>
      <c r="K786" s="1367"/>
      <c r="R786" s="1367"/>
    </row>
    <row r="787" spans="6:18" s="1363" customFormat="1">
      <c r="F787" s="1367"/>
      <c r="K787" s="1367"/>
      <c r="R787" s="1367"/>
    </row>
    <row r="788" spans="6:18" s="1363" customFormat="1">
      <c r="F788" s="1367"/>
      <c r="K788" s="1367"/>
      <c r="R788" s="1367"/>
    </row>
    <row r="789" spans="6:18" s="1363" customFormat="1">
      <c r="F789" s="1367"/>
      <c r="K789" s="1367"/>
      <c r="R789" s="1367"/>
    </row>
    <row r="790" spans="6:18" s="1363" customFormat="1">
      <c r="F790" s="1367"/>
      <c r="K790" s="1367"/>
      <c r="R790" s="1367"/>
    </row>
    <row r="791" spans="6:18" s="1363" customFormat="1">
      <c r="F791" s="1367"/>
      <c r="K791" s="1367"/>
      <c r="R791" s="1367"/>
    </row>
    <row r="792" spans="6:18" s="1363" customFormat="1">
      <c r="F792" s="1367"/>
      <c r="K792" s="1367"/>
      <c r="R792" s="1367"/>
    </row>
    <row r="793" spans="6:18" s="1363" customFormat="1">
      <c r="F793" s="1367"/>
      <c r="K793" s="1367"/>
      <c r="R793" s="1367"/>
    </row>
    <row r="794" spans="6:18" s="1363" customFormat="1">
      <c r="F794" s="1367"/>
      <c r="K794" s="1367"/>
      <c r="R794" s="1367"/>
    </row>
    <row r="795" spans="6:18" s="1363" customFormat="1">
      <c r="F795" s="1367"/>
      <c r="K795" s="1367"/>
      <c r="R795" s="1367"/>
    </row>
    <row r="796" spans="6:18" s="1363" customFormat="1">
      <c r="F796" s="1367"/>
      <c r="K796" s="1367"/>
      <c r="R796" s="1367"/>
    </row>
    <row r="797" spans="6:18" s="1363" customFormat="1">
      <c r="F797" s="1367"/>
      <c r="K797" s="1367"/>
      <c r="R797" s="1367"/>
    </row>
    <row r="798" spans="6:18" s="1363" customFormat="1">
      <c r="F798" s="1367"/>
      <c r="K798" s="1367"/>
      <c r="R798" s="1367"/>
    </row>
    <row r="799" spans="6:18" s="1363" customFormat="1">
      <c r="F799" s="1367"/>
      <c r="K799" s="1367"/>
      <c r="R799" s="1367"/>
    </row>
    <row r="800" spans="6:18" s="1363" customFormat="1">
      <c r="F800" s="1367"/>
      <c r="K800" s="1367"/>
      <c r="R800" s="1367"/>
    </row>
    <row r="801" spans="6:18" s="1363" customFormat="1">
      <c r="F801" s="1367"/>
      <c r="K801" s="1367"/>
      <c r="R801" s="1367"/>
    </row>
    <row r="802" spans="6:18" s="1363" customFormat="1">
      <c r="F802" s="1367"/>
      <c r="K802" s="1367"/>
      <c r="R802" s="1367"/>
    </row>
    <row r="803" spans="6:18" s="1363" customFormat="1">
      <c r="F803" s="1367"/>
      <c r="K803" s="1367"/>
      <c r="R803" s="1367"/>
    </row>
    <row r="804" spans="6:18" s="1363" customFormat="1">
      <c r="F804" s="1367"/>
      <c r="K804" s="1367"/>
      <c r="R804" s="1367"/>
    </row>
    <row r="805" spans="6:18" s="1363" customFormat="1">
      <c r="F805" s="1367"/>
      <c r="K805" s="1367"/>
      <c r="R805" s="1367"/>
    </row>
    <row r="806" spans="6:18" s="1363" customFormat="1">
      <c r="F806" s="1367"/>
      <c r="K806" s="1367"/>
      <c r="R806" s="1367"/>
    </row>
    <row r="807" spans="6:18" s="1363" customFormat="1">
      <c r="F807" s="1367"/>
      <c r="K807" s="1367"/>
      <c r="R807" s="1367"/>
    </row>
    <row r="808" spans="6:18" s="1363" customFormat="1">
      <c r="F808" s="1367"/>
      <c r="K808" s="1367"/>
      <c r="R808" s="1367"/>
    </row>
    <row r="809" spans="6:18" s="1363" customFormat="1">
      <c r="F809" s="1367"/>
      <c r="K809" s="1367"/>
      <c r="R809" s="1367"/>
    </row>
    <row r="810" spans="6:18" s="1363" customFormat="1">
      <c r="F810" s="1367"/>
      <c r="K810" s="1367"/>
      <c r="R810" s="1367"/>
    </row>
    <row r="811" spans="6:18" s="1363" customFormat="1">
      <c r="F811" s="1367"/>
      <c r="K811" s="1367"/>
      <c r="R811" s="1367"/>
    </row>
    <row r="812" spans="6:18" s="1363" customFormat="1">
      <c r="F812" s="1367"/>
      <c r="K812" s="1367"/>
      <c r="R812" s="1367"/>
    </row>
    <row r="813" spans="6:18" s="1363" customFormat="1">
      <c r="F813" s="1367"/>
      <c r="K813" s="1367"/>
      <c r="R813" s="1367"/>
    </row>
    <row r="814" spans="6:18" s="1363" customFormat="1">
      <c r="F814" s="1367"/>
      <c r="K814" s="1367"/>
      <c r="R814" s="1367"/>
    </row>
    <row r="815" spans="6:18" s="1363" customFormat="1">
      <c r="F815" s="1367"/>
      <c r="K815" s="1367"/>
      <c r="R815" s="1367"/>
    </row>
    <row r="816" spans="6:18" s="1363" customFormat="1">
      <c r="F816" s="1367"/>
      <c r="K816" s="1367"/>
      <c r="R816" s="1367"/>
    </row>
    <row r="817" spans="6:18" s="1363" customFormat="1">
      <c r="F817" s="1367"/>
      <c r="K817" s="1367"/>
      <c r="R817" s="1367"/>
    </row>
    <row r="818" spans="6:18" s="1363" customFormat="1">
      <c r="F818" s="1367"/>
      <c r="K818" s="1367"/>
      <c r="R818" s="1367"/>
    </row>
    <row r="819" spans="6:18" s="1363" customFormat="1">
      <c r="F819" s="1367"/>
      <c r="K819" s="1367"/>
      <c r="R819" s="1367"/>
    </row>
    <row r="820" spans="6:18" s="1363" customFormat="1">
      <c r="F820" s="1367"/>
      <c r="K820" s="1367"/>
      <c r="R820" s="1367"/>
    </row>
    <row r="821" spans="6:18" s="1363" customFormat="1">
      <c r="F821" s="1367"/>
      <c r="K821" s="1367"/>
      <c r="R821" s="1367"/>
    </row>
    <row r="822" spans="6:18" s="1363" customFormat="1">
      <c r="F822" s="1367"/>
      <c r="K822" s="1367"/>
      <c r="R822" s="1367"/>
    </row>
    <row r="823" spans="6:18" s="1363" customFormat="1">
      <c r="F823" s="1367"/>
      <c r="K823" s="1367"/>
      <c r="R823" s="1367"/>
    </row>
    <row r="824" spans="6:18" s="1363" customFormat="1">
      <c r="F824" s="1367"/>
      <c r="K824" s="1367"/>
      <c r="R824" s="1367"/>
    </row>
    <row r="825" spans="6:18" s="1363" customFormat="1">
      <c r="F825" s="1367"/>
      <c r="K825" s="1367"/>
      <c r="R825" s="1367"/>
    </row>
    <row r="826" spans="6:18" s="1363" customFormat="1">
      <c r="F826" s="1367"/>
      <c r="K826" s="1367"/>
      <c r="R826" s="1367"/>
    </row>
    <row r="827" spans="6:18" s="1363" customFormat="1">
      <c r="F827" s="1367"/>
      <c r="K827" s="1367"/>
      <c r="R827" s="1367"/>
    </row>
    <row r="828" spans="6:18" s="1363" customFormat="1">
      <c r="F828" s="1367"/>
      <c r="K828" s="1367"/>
      <c r="R828" s="1367"/>
    </row>
    <row r="829" spans="6:18" s="1363" customFormat="1">
      <c r="F829" s="1367"/>
      <c r="K829" s="1367"/>
      <c r="R829" s="1367"/>
    </row>
    <row r="830" spans="6:18" s="1363" customFormat="1">
      <c r="F830" s="1367"/>
      <c r="K830" s="1367"/>
      <c r="R830" s="1367"/>
    </row>
    <row r="831" spans="6:18" s="1363" customFormat="1">
      <c r="F831" s="1367"/>
      <c r="K831" s="1367"/>
      <c r="R831" s="1367"/>
    </row>
    <row r="832" spans="6:18" s="1363" customFormat="1">
      <c r="F832" s="1367"/>
      <c r="K832" s="1367"/>
      <c r="R832" s="1367"/>
    </row>
    <row r="833" spans="6:18" s="1363" customFormat="1">
      <c r="F833" s="1367"/>
      <c r="K833" s="1367"/>
      <c r="R833" s="1367"/>
    </row>
    <row r="834" spans="6:18" s="1363" customFormat="1">
      <c r="F834" s="1367"/>
      <c r="K834" s="1367"/>
      <c r="R834" s="1367"/>
    </row>
    <row r="835" spans="6:18" s="1363" customFormat="1">
      <c r="F835" s="1367"/>
      <c r="K835" s="1367"/>
      <c r="R835" s="1367"/>
    </row>
    <row r="836" spans="6:18" s="1363" customFormat="1">
      <c r="F836" s="1367"/>
      <c r="K836" s="1367"/>
      <c r="R836" s="1367"/>
    </row>
    <row r="837" spans="6:18" s="1363" customFormat="1">
      <c r="F837" s="1367"/>
      <c r="K837" s="1367"/>
      <c r="R837" s="1367"/>
    </row>
    <row r="838" spans="6:18" s="1363" customFormat="1">
      <c r="F838" s="1367"/>
      <c r="K838" s="1367"/>
      <c r="R838" s="1367"/>
    </row>
    <row r="839" spans="6:18" s="1363" customFormat="1">
      <c r="F839" s="1367"/>
      <c r="K839" s="1367"/>
      <c r="R839" s="1367"/>
    </row>
    <row r="840" spans="6:18" s="1363" customFormat="1">
      <c r="F840" s="1367"/>
      <c r="K840" s="1367"/>
      <c r="R840" s="1367"/>
    </row>
    <row r="841" spans="6:18" s="1363" customFormat="1">
      <c r="F841" s="1367"/>
      <c r="K841" s="1367"/>
      <c r="R841" s="1367"/>
    </row>
    <row r="842" spans="6:18" s="1363" customFormat="1">
      <c r="F842" s="1367"/>
      <c r="K842" s="1367"/>
      <c r="R842" s="1367"/>
    </row>
    <row r="843" spans="6:18" s="1363" customFormat="1">
      <c r="F843" s="1367"/>
      <c r="K843" s="1367"/>
      <c r="R843" s="1367"/>
    </row>
    <row r="844" spans="6:18" s="1363" customFormat="1">
      <c r="F844" s="1367"/>
      <c r="K844" s="1367"/>
      <c r="R844" s="1367"/>
    </row>
    <row r="845" spans="6:18" s="1363" customFormat="1">
      <c r="F845" s="1367"/>
      <c r="K845" s="1367"/>
      <c r="R845" s="1367"/>
    </row>
    <row r="846" spans="6:18" s="1363" customFormat="1">
      <c r="F846" s="1367"/>
      <c r="K846" s="1367"/>
      <c r="R846" s="1367"/>
    </row>
    <row r="847" spans="6:18" s="1363" customFormat="1">
      <c r="F847" s="1367"/>
      <c r="K847" s="1367"/>
      <c r="R847" s="1367"/>
    </row>
    <row r="848" spans="6:18" s="1363" customFormat="1">
      <c r="F848" s="1367"/>
      <c r="K848" s="1367"/>
      <c r="R848" s="1367"/>
    </row>
    <row r="849" spans="6:18" s="1363" customFormat="1">
      <c r="F849" s="1367"/>
      <c r="K849" s="1367"/>
      <c r="R849" s="1367"/>
    </row>
    <row r="850" spans="6:18" s="1363" customFormat="1">
      <c r="F850" s="1367"/>
      <c r="K850" s="1367"/>
      <c r="R850" s="1367"/>
    </row>
    <row r="851" spans="6:18" s="1363" customFormat="1">
      <c r="F851" s="1367"/>
      <c r="K851" s="1367"/>
      <c r="R851" s="1367"/>
    </row>
    <row r="852" spans="6:18" s="1363" customFormat="1">
      <c r="F852" s="1367"/>
      <c r="K852" s="1367"/>
      <c r="R852" s="1367"/>
    </row>
    <row r="853" spans="6:18" s="1363" customFormat="1">
      <c r="F853" s="1367"/>
      <c r="K853" s="1367"/>
      <c r="R853" s="1367"/>
    </row>
    <row r="854" spans="6:18" s="1363" customFormat="1">
      <c r="F854" s="1367"/>
      <c r="K854" s="1367"/>
      <c r="R854" s="1367"/>
    </row>
    <row r="855" spans="6:18" s="1363" customFormat="1">
      <c r="F855" s="1367"/>
      <c r="K855" s="1367"/>
      <c r="R855" s="1367"/>
    </row>
    <row r="856" spans="6:18" s="1363" customFormat="1">
      <c r="F856" s="1367"/>
      <c r="K856" s="1367"/>
      <c r="R856" s="1367"/>
    </row>
    <row r="857" spans="6:18" s="1363" customFormat="1">
      <c r="F857" s="1367"/>
      <c r="K857" s="1367"/>
      <c r="R857" s="1367"/>
    </row>
    <row r="858" spans="6:18" s="1363" customFormat="1">
      <c r="F858" s="1367"/>
      <c r="K858" s="1367"/>
      <c r="R858" s="1367"/>
    </row>
    <row r="859" spans="6:18" s="1363" customFormat="1">
      <c r="F859" s="1367"/>
      <c r="K859" s="1367"/>
      <c r="R859" s="1367"/>
    </row>
    <row r="860" spans="6:18" s="1363" customFormat="1">
      <c r="F860" s="1367"/>
      <c r="K860" s="1367"/>
      <c r="R860" s="1367"/>
    </row>
    <row r="861" spans="6:18" s="1363" customFormat="1">
      <c r="F861" s="1367"/>
      <c r="K861" s="1367"/>
      <c r="R861" s="1367"/>
    </row>
    <row r="862" spans="6:18" s="1363" customFormat="1">
      <c r="F862" s="1367"/>
      <c r="K862" s="1367"/>
      <c r="R862" s="1367"/>
    </row>
    <row r="863" spans="6:18" s="1363" customFormat="1">
      <c r="F863" s="1367"/>
      <c r="K863" s="1367"/>
      <c r="R863" s="1367"/>
    </row>
    <row r="864" spans="6:18" s="1363" customFormat="1">
      <c r="F864" s="1367"/>
      <c r="K864" s="1367"/>
      <c r="R864" s="1367"/>
    </row>
    <row r="865" spans="6:18" s="1363" customFormat="1">
      <c r="F865" s="1367"/>
      <c r="K865" s="1367"/>
      <c r="R865" s="1367"/>
    </row>
    <row r="866" spans="6:18" s="1363" customFormat="1">
      <c r="F866" s="1367"/>
      <c r="K866" s="1367"/>
      <c r="R866" s="1367"/>
    </row>
    <row r="867" spans="6:18" s="1363" customFormat="1">
      <c r="F867" s="1367"/>
      <c r="K867" s="1367"/>
      <c r="R867" s="1367"/>
    </row>
    <row r="868" spans="6:18" s="1363" customFormat="1">
      <c r="F868" s="1367"/>
      <c r="K868" s="1367"/>
      <c r="R868" s="1367"/>
    </row>
    <row r="869" spans="6:18" s="1363" customFormat="1">
      <c r="F869" s="1367"/>
      <c r="K869" s="1367"/>
      <c r="R869" s="1367"/>
    </row>
    <row r="870" spans="6:18" s="1363" customFormat="1">
      <c r="F870" s="1367"/>
      <c r="K870" s="1367"/>
      <c r="R870" s="1367"/>
    </row>
    <row r="871" spans="6:18" s="1363" customFormat="1">
      <c r="F871" s="1367"/>
      <c r="K871" s="1367"/>
      <c r="R871" s="1367"/>
    </row>
    <row r="872" spans="6:18" s="1363" customFormat="1">
      <c r="F872" s="1367"/>
      <c r="K872" s="1367"/>
      <c r="R872" s="1367"/>
    </row>
    <row r="873" spans="6:18" s="1363" customFormat="1">
      <c r="F873" s="1367"/>
      <c r="K873" s="1367"/>
      <c r="R873" s="1367"/>
    </row>
    <row r="874" spans="6:18" s="1363" customFormat="1">
      <c r="F874" s="1367"/>
      <c r="K874" s="1367"/>
      <c r="R874" s="1367"/>
    </row>
    <row r="875" spans="6:18" s="1363" customFormat="1">
      <c r="F875" s="1367"/>
      <c r="K875" s="1367"/>
      <c r="R875" s="1367"/>
    </row>
    <row r="876" spans="6:18" s="1363" customFormat="1">
      <c r="F876" s="1367"/>
      <c r="K876" s="1367"/>
      <c r="R876" s="1367"/>
    </row>
    <row r="877" spans="6:18" s="1363" customFormat="1">
      <c r="F877" s="1367"/>
      <c r="K877" s="1367"/>
      <c r="R877" s="1367"/>
    </row>
    <row r="878" spans="6:18" s="1363" customFormat="1">
      <c r="F878" s="1367"/>
      <c r="K878" s="1367"/>
      <c r="R878" s="1367"/>
    </row>
    <row r="879" spans="6:18" s="1363" customFormat="1">
      <c r="F879" s="1367"/>
      <c r="K879" s="1367"/>
      <c r="R879" s="1367"/>
    </row>
    <row r="880" spans="6:18" s="1363" customFormat="1">
      <c r="F880" s="1367"/>
      <c r="K880" s="1367"/>
      <c r="R880" s="1367"/>
    </row>
    <row r="881" spans="6:18" s="1363" customFormat="1">
      <c r="F881" s="1367"/>
      <c r="K881" s="1367"/>
      <c r="R881" s="1367"/>
    </row>
    <row r="882" spans="6:18" s="1363" customFormat="1">
      <c r="F882" s="1367"/>
      <c r="K882" s="1367"/>
      <c r="R882" s="1367"/>
    </row>
    <row r="883" spans="6:18" s="1363" customFormat="1">
      <c r="F883" s="1367"/>
      <c r="K883" s="1367"/>
      <c r="R883" s="1367"/>
    </row>
    <row r="884" spans="6:18" s="1363" customFormat="1">
      <c r="F884" s="1367"/>
      <c r="K884" s="1367"/>
      <c r="R884" s="1367"/>
    </row>
    <row r="885" spans="6:18" s="1363" customFormat="1">
      <c r="F885" s="1367"/>
      <c r="K885" s="1367"/>
      <c r="R885" s="1367"/>
    </row>
    <row r="886" spans="6:18" s="1363" customFormat="1">
      <c r="F886" s="1367"/>
      <c r="K886" s="1367"/>
      <c r="R886" s="1367"/>
    </row>
    <row r="887" spans="6:18" s="1363" customFormat="1">
      <c r="F887" s="1367"/>
      <c r="K887" s="1367"/>
      <c r="R887" s="1367"/>
    </row>
    <row r="888" spans="6:18" s="1363" customFormat="1">
      <c r="F888" s="1367"/>
      <c r="K888" s="1367"/>
      <c r="R888" s="1367"/>
    </row>
    <row r="889" spans="6:18" s="1363" customFormat="1">
      <c r="F889" s="1367"/>
      <c r="K889" s="1367"/>
      <c r="R889" s="1367"/>
    </row>
    <row r="890" spans="6:18" s="1363" customFormat="1">
      <c r="F890" s="1367"/>
      <c r="K890" s="1367"/>
      <c r="R890" s="1367"/>
    </row>
    <row r="891" spans="6:18" s="1363" customFormat="1">
      <c r="F891" s="1367"/>
      <c r="K891" s="1367"/>
      <c r="R891" s="1367"/>
    </row>
    <row r="892" spans="6:18" s="1363" customFormat="1">
      <c r="F892" s="1367"/>
      <c r="K892" s="1367"/>
      <c r="R892" s="1367"/>
    </row>
    <row r="893" spans="6:18" s="1363" customFormat="1">
      <c r="F893" s="1367"/>
      <c r="K893" s="1367"/>
      <c r="R893" s="1367"/>
    </row>
    <row r="894" spans="6:18" s="1363" customFormat="1">
      <c r="F894" s="1367"/>
      <c r="K894" s="1367"/>
      <c r="R894" s="1367"/>
    </row>
    <row r="895" spans="6:18" s="1363" customFormat="1">
      <c r="F895" s="1367"/>
      <c r="K895" s="1367"/>
      <c r="R895" s="1367"/>
    </row>
    <row r="896" spans="6:18" s="1363" customFormat="1">
      <c r="F896" s="1367"/>
      <c r="K896" s="1367"/>
      <c r="R896" s="1367"/>
    </row>
    <row r="897" spans="6:18" s="1363" customFormat="1">
      <c r="F897" s="1367"/>
      <c r="K897" s="1367"/>
      <c r="R897" s="1367"/>
    </row>
    <row r="898" spans="6:18" s="1363" customFormat="1">
      <c r="F898" s="1367"/>
      <c r="K898" s="1367"/>
      <c r="R898" s="1367"/>
    </row>
    <row r="899" spans="6:18" s="1363" customFormat="1">
      <c r="F899" s="1367"/>
      <c r="K899" s="1367"/>
      <c r="R899" s="1367"/>
    </row>
    <row r="900" spans="6:18" s="1363" customFormat="1">
      <c r="F900" s="1367"/>
      <c r="K900" s="1367"/>
      <c r="R900" s="1367"/>
    </row>
    <row r="901" spans="6:18" s="1363" customFormat="1">
      <c r="F901" s="1367"/>
      <c r="K901" s="1367"/>
      <c r="R901" s="1367"/>
    </row>
    <row r="902" spans="6:18" s="1363" customFormat="1">
      <c r="F902" s="1367"/>
      <c r="K902" s="1367"/>
      <c r="R902" s="1367"/>
    </row>
    <row r="903" spans="6:18" s="1363" customFormat="1">
      <c r="F903" s="1367"/>
      <c r="K903" s="1367"/>
      <c r="R903" s="1367"/>
    </row>
    <row r="904" spans="6:18" s="1363" customFormat="1">
      <c r="F904" s="1367"/>
      <c r="K904" s="1367"/>
      <c r="R904" s="1367"/>
    </row>
    <row r="905" spans="6:18" s="1363" customFormat="1">
      <c r="F905" s="1367"/>
      <c r="K905" s="1367"/>
      <c r="R905" s="1367"/>
    </row>
    <row r="906" spans="6:18" s="1363" customFormat="1">
      <c r="F906" s="1367"/>
      <c r="K906" s="1367"/>
      <c r="R906" s="1367"/>
    </row>
    <row r="907" spans="6:18" s="1363" customFormat="1">
      <c r="F907" s="1367"/>
      <c r="K907" s="1367"/>
      <c r="R907" s="1367"/>
    </row>
    <row r="908" spans="6:18" s="1363" customFormat="1">
      <c r="F908" s="1367"/>
      <c r="K908" s="1367"/>
      <c r="R908" s="1367"/>
    </row>
    <row r="909" spans="6:18" s="1363" customFormat="1">
      <c r="F909" s="1367"/>
      <c r="K909" s="1367"/>
      <c r="R909" s="1367"/>
    </row>
    <row r="910" spans="6:18" s="1363" customFormat="1">
      <c r="F910" s="1367"/>
      <c r="K910" s="1367"/>
      <c r="R910" s="1367"/>
    </row>
    <row r="911" spans="6:18" s="1363" customFormat="1">
      <c r="F911" s="1367"/>
      <c r="K911" s="1367"/>
      <c r="R911" s="1367"/>
    </row>
    <row r="912" spans="6:18" s="1363" customFormat="1">
      <c r="F912" s="1367"/>
      <c r="K912" s="1367"/>
      <c r="R912" s="1367"/>
    </row>
    <row r="913" spans="6:18" s="1363" customFormat="1">
      <c r="F913" s="1367"/>
      <c r="K913" s="1367"/>
      <c r="R913" s="1367"/>
    </row>
    <row r="914" spans="6:18" s="1363" customFormat="1">
      <c r="F914" s="1367"/>
      <c r="K914" s="1367"/>
      <c r="R914" s="1367"/>
    </row>
    <row r="915" spans="6:18" s="1363" customFormat="1">
      <c r="F915" s="1367"/>
      <c r="K915" s="1367"/>
      <c r="R915" s="1367"/>
    </row>
    <row r="916" spans="6:18" s="1363" customFormat="1">
      <c r="F916" s="1367"/>
      <c r="K916" s="1367"/>
      <c r="R916" s="1367"/>
    </row>
    <row r="917" spans="6:18" s="1363" customFormat="1">
      <c r="F917" s="1367"/>
      <c r="K917" s="1367"/>
      <c r="R917" s="1367"/>
    </row>
    <row r="918" spans="6:18" s="1363" customFormat="1">
      <c r="F918" s="1367"/>
      <c r="K918" s="1367"/>
      <c r="R918" s="1367"/>
    </row>
    <row r="919" spans="6:18" s="1363" customFormat="1">
      <c r="F919" s="1367"/>
      <c r="K919" s="1367"/>
      <c r="R919" s="1367"/>
    </row>
    <row r="920" spans="6:18" s="1363" customFormat="1">
      <c r="F920" s="1367"/>
      <c r="K920" s="1367"/>
      <c r="R920" s="1367"/>
    </row>
    <row r="921" spans="6:18" s="1363" customFormat="1">
      <c r="F921" s="1367"/>
      <c r="K921" s="1367"/>
      <c r="R921" s="1367"/>
    </row>
    <row r="922" spans="6:18" s="1363" customFormat="1">
      <c r="F922" s="1367"/>
      <c r="K922" s="1367"/>
      <c r="R922" s="1367"/>
    </row>
    <row r="923" spans="6:18" s="1363" customFormat="1">
      <c r="F923" s="1367"/>
      <c r="K923" s="1367"/>
      <c r="R923" s="1367"/>
    </row>
    <row r="924" spans="6:18" s="1363" customFormat="1">
      <c r="F924" s="1367"/>
      <c r="K924" s="1367"/>
      <c r="R924" s="1367"/>
    </row>
    <row r="925" spans="6:18" s="1363" customFormat="1">
      <c r="F925" s="1367"/>
      <c r="K925" s="1367"/>
      <c r="R925" s="1367"/>
    </row>
    <row r="926" spans="6:18" s="1363" customFormat="1">
      <c r="F926" s="1367"/>
      <c r="K926" s="1367"/>
      <c r="R926" s="1367"/>
    </row>
    <row r="927" spans="6:18" s="1363" customFormat="1">
      <c r="F927" s="1367"/>
      <c r="K927" s="1367"/>
      <c r="R927" s="1367"/>
    </row>
    <row r="928" spans="6:18" s="1363" customFormat="1">
      <c r="F928" s="1367"/>
      <c r="K928" s="1367"/>
      <c r="R928" s="1367"/>
    </row>
    <row r="929" spans="6:18" s="1363" customFormat="1">
      <c r="F929" s="1367"/>
      <c r="K929" s="1367"/>
      <c r="R929" s="1367"/>
    </row>
    <row r="930" spans="6:18" s="1363" customFormat="1">
      <c r="F930" s="1367"/>
      <c r="K930" s="1367"/>
      <c r="R930" s="1367"/>
    </row>
    <row r="931" spans="6:18" s="1363" customFormat="1">
      <c r="F931" s="1367"/>
      <c r="K931" s="1367"/>
      <c r="R931" s="1367"/>
    </row>
    <row r="932" spans="6:18" s="1363" customFormat="1">
      <c r="F932" s="1367"/>
      <c r="K932" s="1367"/>
      <c r="R932" s="1367"/>
    </row>
    <row r="933" spans="6:18" s="1363" customFormat="1">
      <c r="F933" s="1367"/>
      <c r="K933" s="1367"/>
      <c r="R933" s="1367"/>
    </row>
    <row r="934" spans="6:18" s="1363" customFormat="1">
      <c r="F934" s="1367"/>
      <c r="K934" s="1367"/>
      <c r="R934" s="1367"/>
    </row>
    <row r="935" spans="6:18" s="1363" customFormat="1">
      <c r="F935" s="1367"/>
      <c r="K935" s="1367"/>
      <c r="R935" s="1367"/>
    </row>
    <row r="936" spans="6:18" s="1363" customFormat="1">
      <c r="F936" s="1367"/>
      <c r="K936" s="1367"/>
      <c r="R936" s="1367"/>
    </row>
    <row r="937" spans="6:18" s="1363" customFormat="1">
      <c r="F937" s="1367"/>
      <c r="K937" s="1367"/>
      <c r="R937" s="1367"/>
    </row>
    <row r="938" spans="6:18" s="1363" customFormat="1">
      <c r="F938" s="1367"/>
      <c r="K938" s="1367"/>
      <c r="R938" s="1367"/>
    </row>
    <row r="939" spans="6:18" s="1363" customFormat="1">
      <c r="F939" s="1367"/>
      <c r="K939" s="1367"/>
      <c r="R939" s="1367"/>
    </row>
    <row r="940" spans="6:18" s="1363" customFormat="1">
      <c r="F940" s="1367"/>
      <c r="K940" s="1367"/>
      <c r="R940" s="1367"/>
    </row>
    <row r="941" spans="6:18" s="1363" customFormat="1">
      <c r="F941" s="1367"/>
      <c r="K941" s="1367"/>
      <c r="R941" s="1367"/>
    </row>
    <row r="942" spans="6:18" s="1363" customFormat="1">
      <c r="F942" s="1367"/>
      <c r="K942" s="1367"/>
      <c r="R942" s="1367"/>
    </row>
    <row r="943" spans="6:18" s="1363" customFormat="1">
      <c r="F943" s="1367"/>
      <c r="K943" s="1367"/>
      <c r="R943" s="1367"/>
    </row>
    <row r="944" spans="6:18" s="1363" customFormat="1">
      <c r="F944" s="1367"/>
      <c r="K944" s="1367"/>
      <c r="R944" s="1367"/>
    </row>
    <row r="945" spans="6:18" s="1363" customFormat="1">
      <c r="F945" s="1367"/>
      <c r="K945" s="1367"/>
      <c r="R945" s="1367"/>
    </row>
    <row r="946" spans="6:18" s="1363" customFormat="1">
      <c r="F946" s="1367"/>
      <c r="K946" s="1367"/>
      <c r="R946" s="1367"/>
    </row>
    <row r="947" spans="6:18" s="1363" customFormat="1">
      <c r="F947" s="1367"/>
      <c r="K947" s="1367"/>
      <c r="R947" s="1367"/>
    </row>
    <row r="948" spans="6:18" s="1363" customFormat="1">
      <c r="F948" s="1367"/>
      <c r="K948" s="1367"/>
      <c r="R948" s="1367"/>
    </row>
    <row r="949" spans="6:18" s="1363" customFormat="1">
      <c r="F949" s="1367"/>
      <c r="K949" s="1367"/>
      <c r="R949" s="1367"/>
    </row>
    <row r="950" spans="6:18" s="1363" customFormat="1">
      <c r="F950" s="1367"/>
      <c r="K950" s="1367"/>
      <c r="R950" s="1367"/>
    </row>
    <row r="951" spans="6:18" s="1363" customFormat="1">
      <c r="F951" s="1367"/>
      <c r="K951" s="1367"/>
      <c r="R951" s="1367"/>
    </row>
    <row r="952" spans="6:18" s="1363" customFormat="1">
      <c r="F952" s="1367"/>
      <c r="K952" s="1367"/>
      <c r="R952" s="1367"/>
    </row>
    <row r="953" spans="6:18" s="1363" customFormat="1">
      <c r="F953" s="1367"/>
      <c r="K953" s="1367"/>
      <c r="R953" s="1367"/>
    </row>
    <row r="954" spans="6:18" s="1363" customFormat="1">
      <c r="F954" s="1367"/>
      <c r="K954" s="1367"/>
      <c r="R954" s="1367"/>
    </row>
    <row r="955" spans="6:18" s="1363" customFormat="1">
      <c r="F955" s="1367"/>
      <c r="K955" s="1367"/>
      <c r="R955" s="1367"/>
    </row>
    <row r="956" spans="6:18" s="1363" customFormat="1">
      <c r="F956" s="1367"/>
      <c r="K956" s="1367"/>
      <c r="R956" s="1367"/>
    </row>
    <row r="957" spans="6:18" s="1363" customFormat="1">
      <c r="F957" s="1367"/>
      <c r="K957" s="1367"/>
      <c r="R957" s="1367"/>
    </row>
    <row r="958" spans="6:18" s="1363" customFormat="1">
      <c r="F958" s="1367"/>
      <c r="K958" s="1367"/>
      <c r="R958" s="1367"/>
    </row>
    <row r="959" spans="6:18" s="1363" customFormat="1">
      <c r="F959" s="1367"/>
      <c r="K959" s="1367"/>
      <c r="R959" s="1367"/>
    </row>
    <row r="960" spans="6:18" s="1363" customFormat="1">
      <c r="F960" s="1367"/>
      <c r="K960" s="1367"/>
      <c r="R960" s="1367"/>
    </row>
    <row r="961" spans="6:18" s="1363" customFormat="1">
      <c r="F961" s="1367"/>
      <c r="K961" s="1367"/>
      <c r="R961" s="1367"/>
    </row>
    <row r="962" spans="6:18" s="1363" customFormat="1">
      <c r="F962" s="1367"/>
      <c r="K962" s="1367"/>
      <c r="R962" s="1367"/>
    </row>
    <row r="963" spans="6:18" s="1363" customFormat="1">
      <c r="F963" s="1367"/>
      <c r="K963" s="1367"/>
      <c r="R963" s="1367"/>
    </row>
    <row r="964" spans="6:18" s="1363" customFormat="1">
      <c r="F964" s="1367"/>
      <c r="K964" s="1367"/>
      <c r="R964" s="1367"/>
    </row>
    <row r="965" spans="6:18" s="1363" customFormat="1">
      <c r="F965" s="1367"/>
      <c r="K965" s="1367"/>
      <c r="R965" s="1367"/>
    </row>
    <row r="966" spans="6:18" s="1363" customFormat="1">
      <c r="F966" s="1367"/>
      <c r="K966" s="1367"/>
      <c r="R966" s="1367"/>
    </row>
    <row r="967" spans="6:18" s="1363" customFormat="1">
      <c r="F967" s="1367"/>
      <c r="K967" s="1367"/>
      <c r="R967" s="1367"/>
    </row>
    <row r="968" spans="6:18" s="1363" customFormat="1">
      <c r="F968" s="1367"/>
      <c r="K968" s="1367"/>
      <c r="R968" s="1367"/>
    </row>
    <row r="969" spans="6:18" s="1363" customFormat="1">
      <c r="F969" s="1367"/>
      <c r="K969" s="1367"/>
      <c r="R969" s="1367"/>
    </row>
    <row r="970" spans="6:18" s="1363" customFormat="1">
      <c r="F970" s="1367"/>
      <c r="K970" s="1367"/>
      <c r="R970" s="1367"/>
    </row>
    <row r="971" spans="6:18" s="1363" customFormat="1">
      <c r="F971" s="1367"/>
      <c r="K971" s="1367"/>
      <c r="R971" s="1367"/>
    </row>
    <row r="972" spans="6:18" s="1363" customFormat="1">
      <c r="F972" s="1367"/>
      <c r="K972" s="1367"/>
      <c r="R972" s="1367"/>
    </row>
    <row r="973" spans="6:18" s="1363" customFormat="1">
      <c r="F973" s="1367"/>
      <c r="K973" s="1367"/>
      <c r="R973" s="1367"/>
    </row>
    <row r="974" spans="6:18" s="1363" customFormat="1">
      <c r="F974" s="1367"/>
      <c r="K974" s="1367"/>
      <c r="R974" s="1367"/>
    </row>
    <row r="975" spans="6:18" s="1363" customFormat="1">
      <c r="F975" s="1367"/>
      <c r="K975" s="1367"/>
      <c r="R975" s="1367"/>
    </row>
    <row r="976" spans="6:18" s="1363" customFormat="1">
      <c r="F976" s="1367"/>
      <c r="K976" s="1367"/>
      <c r="R976" s="1367"/>
    </row>
    <row r="977" spans="6:18" s="1363" customFormat="1">
      <c r="F977" s="1367"/>
      <c r="K977" s="1367"/>
      <c r="R977" s="1367"/>
    </row>
    <row r="978" spans="6:18" s="1363" customFormat="1">
      <c r="F978" s="1367"/>
      <c r="K978" s="1367"/>
      <c r="R978" s="1367"/>
    </row>
    <row r="979" spans="6:18" s="1363" customFormat="1">
      <c r="F979" s="1367"/>
      <c r="K979" s="1367"/>
      <c r="R979" s="1367"/>
    </row>
    <row r="980" spans="6:18" s="1363" customFormat="1">
      <c r="F980" s="1367"/>
      <c r="K980" s="1367"/>
      <c r="R980" s="1367"/>
    </row>
    <row r="981" spans="6:18" s="1363" customFormat="1">
      <c r="F981" s="1367"/>
      <c r="K981" s="1367"/>
      <c r="R981" s="1367"/>
    </row>
    <row r="982" spans="6:18" s="1363" customFormat="1">
      <c r="F982" s="1367"/>
      <c r="K982" s="1367"/>
      <c r="R982" s="1367"/>
    </row>
    <row r="983" spans="6:18" s="1363" customFormat="1">
      <c r="F983" s="1367"/>
      <c r="K983" s="1367"/>
      <c r="R983" s="1367"/>
    </row>
    <row r="984" spans="6:18" s="1363" customFormat="1">
      <c r="F984" s="1367"/>
      <c r="K984" s="1367"/>
      <c r="R984" s="1367"/>
    </row>
    <row r="985" spans="6:18" s="1363" customFormat="1">
      <c r="F985" s="1367"/>
      <c r="K985" s="1367"/>
      <c r="R985" s="1367"/>
    </row>
    <row r="986" spans="6:18" s="1363" customFormat="1">
      <c r="F986" s="1367"/>
      <c r="K986" s="1367"/>
      <c r="R986" s="1367"/>
    </row>
    <row r="987" spans="6:18" s="1363" customFormat="1">
      <c r="F987" s="1367"/>
      <c r="K987" s="1367"/>
      <c r="R987" s="1367"/>
    </row>
    <row r="988" spans="6:18" s="1363" customFormat="1">
      <c r="F988" s="1367"/>
      <c r="K988" s="1367"/>
      <c r="R988" s="1367"/>
    </row>
    <row r="989" spans="6:18" s="1363" customFormat="1">
      <c r="F989" s="1367"/>
      <c r="K989" s="1367"/>
      <c r="R989" s="1367"/>
    </row>
    <row r="990" spans="6:18" s="1363" customFormat="1">
      <c r="F990" s="1367"/>
      <c r="K990" s="1367"/>
      <c r="R990" s="1367"/>
    </row>
    <row r="991" spans="6:18" s="1363" customFormat="1">
      <c r="F991" s="1367"/>
      <c r="K991" s="1367"/>
      <c r="R991" s="1367"/>
    </row>
    <row r="992" spans="6:18" s="1363" customFormat="1">
      <c r="F992" s="1367"/>
      <c r="K992" s="1367"/>
      <c r="R992" s="1367"/>
    </row>
    <row r="993" spans="6:18" s="1363" customFormat="1">
      <c r="F993" s="1367"/>
      <c r="K993" s="1367"/>
      <c r="R993" s="1367"/>
    </row>
    <row r="994" spans="6:18" s="1363" customFormat="1">
      <c r="F994" s="1367"/>
      <c r="K994" s="1367"/>
      <c r="R994" s="1367"/>
    </row>
    <row r="995" spans="6:18" s="1363" customFormat="1">
      <c r="F995" s="1367"/>
      <c r="K995" s="1367"/>
      <c r="R995" s="1367"/>
    </row>
    <row r="996" spans="6:18" s="1363" customFormat="1">
      <c r="F996" s="1367"/>
      <c r="K996" s="1367"/>
      <c r="R996" s="1367"/>
    </row>
    <row r="997" spans="6:18" s="1363" customFormat="1">
      <c r="F997" s="1367"/>
      <c r="K997" s="1367"/>
      <c r="R997" s="1367"/>
    </row>
    <row r="998" spans="6:18" s="1363" customFormat="1">
      <c r="F998" s="1367"/>
      <c r="K998" s="1367"/>
      <c r="R998" s="1367"/>
    </row>
    <row r="999" spans="6:18" s="1363" customFormat="1">
      <c r="F999" s="1367"/>
      <c r="K999" s="1367"/>
      <c r="R999" s="1367"/>
    </row>
    <row r="1000" spans="6:18" s="1363" customFormat="1">
      <c r="F1000" s="1367"/>
      <c r="K1000" s="1367"/>
      <c r="R1000" s="1367"/>
    </row>
  </sheetData>
  <sheetProtection password="CB61" sheet="1" objects="1" scenarios="1" selectLockedCells="1"/>
  <mergeCells count="4">
    <mergeCell ref="C9:C18"/>
    <mergeCell ref="U9:U18"/>
    <mergeCell ref="C20:C26"/>
    <mergeCell ref="U20:U26"/>
  </mergeCells>
  <conditionalFormatting sqref="P9">
    <cfRule type="expression" dxfId="938" priority="1" stopIfTrue="1">
      <formula>NOT($B$33)</formula>
    </cfRule>
  </conditionalFormatting>
  <conditionalFormatting sqref="K9">
    <cfRule type="expression" dxfId="937" priority="2" stopIfTrue="1">
      <formula>NOT($B$34)</formula>
    </cfRule>
  </conditionalFormatting>
  <conditionalFormatting sqref="F9">
    <cfRule type="expression" dxfId="936" priority="3" stopIfTrue="1">
      <formula>NOT($B$35)</formula>
    </cfRule>
  </conditionalFormatting>
  <conditionalFormatting sqref="P10">
    <cfRule type="expression" dxfId="935" priority="4" stopIfTrue="1">
      <formula>NOT($B$36)</formula>
    </cfRule>
  </conditionalFormatting>
  <conditionalFormatting sqref="K10">
    <cfRule type="expression" dxfId="934" priority="5" stopIfTrue="1">
      <formula>NOT($B$37)</formula>
    </cfRule>
  </conditionalFormatting>
  <conditionalFormatting sqref="F10">
    <cfRule type="expression" dxfId="933" priority="6" stopIfTrue="1">
      <formula>NOT($B$38)</formula>
    </cfRule>
  </conditionalFormatting>
  <conditionalFormatting sqref="P11">
    <cfRule type="expression" dxfId="932" priority="7" stopIfTrue="1">
      <formula>NOT($B$39)</formula>
    </cfRule>
  </conditionalFormatting>
  <conditionalFormatting sqref="K11">
    <cfRule type="expression" dxfId="931" priority="8" stopIfTrue="1">
      <formula>NOT($B$40)</formula>
    </cfRule>
  </conditionalFormatting>
  <conditionalFormatting sqref="F11">
    <cfRule type="expression" dxfId="930" priority="9" stopIfTrue="1">
      <formula>NOT($B$41)</formula>
    </cfRule>
  </conditionalFormatting>
  <conditionalFormatting sqref="P12">
    <cfRule type="expression" dxfId="929" priority="10" stopIfTrue="1">
      <formula>NOT($B$42)</formula>
    </cfRule>
  </conditionalFormatting>
  <conditionalFormatting sqref="K12">
    <cfRule type="expression" dxfId="928" priority="11" stopIfTrue="1">
      <formula>NOT($B$43)</formula>
    </cfRule>
  </conditionalFormatting>
  <conditionalFormatting sqref="F12">
    <cfRule type="expression" dxfId="927" priority="12" stopIfTrue="1">
      <formula>NOT($B$44)</formula>
    </cfRule>
  </conditionalFormatting>
  <conditionalFormatting sqref="P13">
    <cfRule type="expression" dxfId="926" priority="13" stopIfTrue="1">
      <formula>NOT($B$45)</formula>
    </cfRule>
  </conditionalFormatting>
  <conditionalFormatting sqref="K13">
    <cfRule type="expression" dxfId="925" priority="14" stopIfTrue="1">
      <formula>NOT($B$46)</formula>
    </cfRule>
  </conditionalFormatting>
  <conditionalFormatting sqref="F13">
    <cfRule type="expression" dxfId="924" priority="15" stopIfTrue="1">
      <formula>NOT($B$47)</formula>
    </cfRule>
  </conditionalFormatting>
  <conditionalFormatting sqref="P14">
    <cfRule type="expression" dxfId="923" priority="16" stopIfTrue="1">
      <formula>NOT($B$48)</formula>
    </cfRule>
  </conditionalFormatting>
  <conditionalFormatting sqref="K14">
    <cfRule type="expression" dxfId="922" priority="17" stopIfTrue="1">
      <formula>NOT($B$49)</formula>
    </cfRule>
  </conditionalFormatting>
  <conditionalFormatting sqref="F14">
    <cfRule type="expression" dxfId="921" priority="18" stopIfTrue="1">
      <formula>NOT($B$50)</formula>
    </cfRule>
  </conditionalFormatting>
  <conditionalFormatting sqref="P15">
    <cfRule type="expression" dxfId="920" priority="19" stopIfTrue="1">
      <formula>NOT($B$51)</formula>
    </cfRule>
  </conditionalFormatting>
  <conditionalFormatting sqref="K15">
    <cfRule type="expression" dxfId="919" priority="20" stopIfTrue="1">
      <formula>NOT($B$52)</formula>
    </cfRule>
  </conditionalFormatting>
  <conditionalFormatting sqref="F15">
    <cfRule type="expression" dxfId="918" priority="21" stopIfTrue="1">
      <formula>NOT($B$53)</formula>
    </cfRule>
  </conditionalFormatting>
  <conditionalFormatting sqref="P16">
    <cfRule type="expression" dxfId="917" priority="22" stopIfTrue="1">
      <formula>NOT($B$54)</formula>
    </cfRule>
  </conditionalFormatting>
  <conditionalFormatting sqref="K16">
    <cfRule type="expression" dxfId="916" priority="23" stopIfTrue="1">
      <formula>NOT($B$55)</formula>
    </cfRule>
  </conditionalFormatting>
  <conditionalFormatting sqref="F16">
    <cfRule type="expression" dxfId="915" priority="24" stopIfTrue="1">
      <formula>NOT($B$56)</formula>
    </cfRule>
  </conditionalFormatting>
  <conditionalFormatting sqref="P17">
    <cfRule type="expression" dxfId="914" priority="25" stopIfTrue="1">
      <formula>NOT($B$57)</formula>
    </cfRule>
  </conditionalFormatting>
  <conditionalFormatting sqref="K17">
    <cfRule type="expression" dxfId="913" priority="26" stopIfTrue="1">
      <formula>NOT($B$58)</formula>
    </cfRule>
  </conditionalFormatting>
  <conditionalFormatting sqref="F17">
    <cfRule type="expression" dxfId="912" priority="27" stopIfTrue="1">
      <formula>NOT($B$59)</formula>
    </cfRule>
  </conditionalFormatting>
  <conditionalFormatting sqref="P18">
    <cfRule type="expression" dxfId="911" priority="28" stopIfTrue="1">
      <formula>NOT($B$60)</formula>
    </cfRule>
  </conditionalFormatting>
  <conditionalFormatting sqref="K18">
    <cfRule type="expression" dxfId="910" priority="29" stopIfTrue="1">
      <formula>NOT($B$61)</formula>
    </cfRule>
  </conditionalFormatting>
  <conditionalFormatting sqref="F18">
    <cfRule type="expression" dxfId="909" priority="30" stopIfTrue="1">
      <formula>NOT($B$62)</formula>
    </cfRule>
  </conditionalFormatting>
  <conditionalFormatting sqref="P19">
    <cfRule type="expression" dxfId="908" priority="31" stopIfTrue="1">
      <formula>NOT($B$63)</formula>
    </cfRule>
  </conditionalFormatting>
  <conditionalFormatting sqref="K19">
    <cfRule type="expression" dxfId="907" priority="32" stopIfTrue="1">
      <formula>NOT($B$64)</formula>
    </cfRule>
  </conditionalFormatting>
  <conditionalFormatting sqref="F19">
    <cfRule type="expression" dxfId="906" priority="33" stopIfTrue="1">
      <formula>NOT($B$65)</formula>
    </cfRule>
  </conditionalFormatting>
  <conditionalFormatting sqref="P20">
    <cfRule type="expression" dxfId="905" priority="34" stopIfTrue="1">
      <formula>NOT($B$66)</formula>
    </cfRule>
  </conditionalFormatting>
  <conditionalFormatting sqref="K20">
    <cfRule type="expression" dxfId="904" priority="35" stopIfTrue="1">
      <formula>NOT($B$67)</formula>
    </cfRule>
  </conditionalFormatting>
  <conditionalFormatting sqref="F20">
    <cfRule type="expression" dxfId="903" priority="36" stopIfTrue="1">
      <formula>NOT($B$68)</formula>
    </cfRule>
  </conditionalFormatting>
  <conditionalFormatting sqref="P21">
    <cfRule type="expression" dxfId="902" priority="37" stopIfTrue="1">
      <formula>NOT($B$69)</formula>
    </cfRule>
  </conditionalFormatting>
  <conditionalFormatting sqref="K21">
    <cfRule type="expression" dxfId="901" priority="38" stopIfTrue="1">
      <formula>NOT($B$70)</formula>
    </cfRule>
  </conditionalFormatting>
  <conditionalFormatting sqref="F21">
    <cfRule type="expression" dxfId="900" priority="39" stopIfTrue="1">
      <formula>NOT($B$71)</formula>
    </cfRule>
  </conditionalFormatting>
  <conditionalFormatting sqref="P22">
    <cfRule type="expression" dxfId="899" priority="40" stopIfTrue="1">
      <formula>NOT($B$72)</formula>
    </cfRule>
  </conditionalFormatting>
  <conditionalFormatting sqref="K22">
    <cfRule type="expression" dxfId="898" priority="41" stopIfTrue="1">
      <formula>NOT($B$73)</formula>
    </cfRule>
  </conditionalFormatting>
  <conditionalFormatting sqref="F22">
    <cfRule type="expression" dxfId="897" priority="42" stopIfTrue="1">
      <formula>NOT($B$74)</formula>
    </cfRule>
  </conditionalFormatting>
  <conditionalFormatting sqref="P23">
    <cfRule type="expression" dxfId="896" priority="43" stopIfTrue="1">
      <formula>NOT($B$75)</formula>
    </cfRule>
  </conditionalFormatting>
  <conditionalFormatting sqref="K23">
    <cfRule type="expression" dxfId="895" priority="44" stopIfTrue="1">
      <formula>NOT($B$76)</formula>
    </cfRule>
  </conditionalFormatting>
  <conditionalFormatting sqref="F23">
    <cfRule type="expression" dxfId="894" priority="45" stopIfTrue="1">
      <formula>NOT($B$77)</formula>
    </cfRule>
  </conditionalFormatting>
  <conditionalFormatting sqref="P24">
    <cfRule type="expression" dxfId="893" priority="46" stopIfTrue="1">
      <formula>NOT($B$78)</formula>
    </cfRule>
  </conditionalFormatting>
  <conditionalFormatting sqref="K24">
    <cfRule type="expression" dxfId="892" priority="47" stopIfTrue="1">
      <formula>NOT($B$79)</formula>
    </cfRule>
  </conditionalFormatting>
  <conditionalFormatting sqref="F24">
    <cfRule type="expression" dxfId="891" priority="48" stopIfTrue="1">
      <formula>NOT($B$80)</formula>
    </cfRule>
  </conditionalFormatting>
  <conditionalFormatting sqref="P25">
    <cfRule type="expression" dxfId="890" priority="49" stopIfTrue="1">
      <formula>NOT($B$81)</formula>
    </cfRule>
  </conditionalFormatting>
  <conditionalFormatting sqref="K25">
    <cfRule type="expression" dxfId="889" priority="50" stopIfTrue="1">
      <formula>NOT($B$82)</formula>
    </cfRule>
  </conditionalFormatting>
  <conditionalFormatting sqref="F25">
    <cfRule type="expression" dxfId="888" priority="51" stopIfTrue="1">
      <formula>NOT($B$83)</formula>
    </cfRule>
  </conditionalFormatting>
  <conditionalFormatting sqref="P26">
    <cfRule type="expression" dxfId="887" priority="52" stopIfTrue="1">
      <formula>NOT($B$84)</formula>
    </cfRule>
  </conditionalFormatting>
  <conditionalFormatting sqref="K26">
    <cfRule type="expression" dxfId="886" priority="53" stopIfTrue="1">
      <formula>NOT($B$85)</formula>
    </cfRule>
  </conditionalFormatting>
  <conditionalFormatting sqref="F26">
    <cfRule type="expression" dxfId="885" priority="54" stopIfTrue="1">
      <formula>NOT($B$86)</formula>
    </cfRule>
  </conditionalFormatting>
  <conditionalFormatting sqref="P27">
    <cfRule type="expression" dxfId="884" priority="55" stopIfTrue="1">
      <formula>NOT($B$87)</formula>
    </cfRule>
  </conditionalFormatting>
  <conditionalFormatting sqref="K27">
    <cfRule type="expression" dxfId="883" priority="56" stopIfTrue="1">
      <formula>NOT($B$88)</formula>
    </cfRule>
  </conditionalFormatting>
  <conditionalFormatting sqref="F27">
    <cfRule type="expression" dxfId="882" priority="57" stopIfTrue="1">
      <formula>NOT($B$89)</formula>
    </cfRule>
  </conditionalFormatting>
  <conditionalFormatting sqref="P28">
    <cfRule type="expression" dxfId="881" priority="89" stopIfTrue="1">
      <formula>NOT(AND(AND($B$90,$B$102),$B$114))</formula>
    </cfRule>
  </conditionalFormatting>
  <conditionalFormatting sqref="K28">
    <cfRule type="expression" dxfId="880" priority="91" stopIfTrue="1">
      <formula>NOT(AND(AND($B$91,$B$103),$B$115))</formula>
    </cfRule>
  </conditionalFormatting>
  <conditionalFormatting sqref="F28">
    <cfRule type="expression" dxfId="879" priority="93" stopIfTrue="1">
      <formula>NOT(AND(AND($B$92,$B$104),$B$116))</formula>
    </cfRule>
  </conditionalFormatting>
  <conditionalFormatting sqref="S29">
    <cfRule type="expression" dxfId="878" priority="58" stopIfTrue="1">
      <formula>NOT($B$93)</formula>
    </cfRule>
  </conditionalFormatting>
  <conditionalFormatting sqref="S28">
    <cfRule type="expression" dxfId="877" priority="71" stopIfTrue="1">
      <formula>NOT(AND($B$93,$B$105))</formula>
    </cfRule>
  </conditionalFormatting>
  <conditionalFormatting sqref="N29">
    <cfRule type="expression" dxfId="876" priority="59" stopIfTrue="1">
      <formula>NOT($B$94)</formula>
    </cfRule>
  </conditionalFormatting>
  <conditionalFormatting sqref="N28">
    <cfRule type="expression" dxfId="875" priority="73" stopIfTrue="1">
      <formula>NOT(AND($B$94,$B$106))</formula>
    </cfRule>
  </conditionalFormatting>
  <conditionalFormatting sqref="I29">
    <cfRule type="expression" dxfId="874" priority="60" stopIfTrue="1">
      <formula>NOT($B$95)</formula>
    </cfRule>
  </conditionalFormatting>
  <conditionalFormatting sqref="I28">
    <cfRule type="expression" dxfId="873" priority="75" stopIfTrue="1">
      <formula>NOT(AND($B$95,$B$107))</formula>
    </cfRule>
  </conditionalFormatting>
  <conditionalFormatting sqref="R29">
    <cfRule type="expression" dxfId="872" priority="61" stopIfTrue="1">
      <formula>NOT($B$96)</formula>
    </cfRule>
  </conditionalFormatting>
  <conditionalFormatting sqref="R28">
    <cfRule type="expression" dxfId="871" priority="77" stopIfTrue="1">
      <formula>NOT(AND($B$96,$B$108))</formula>
    </cfRule>
  </conditionalFormatting>
  <conditionalFormatting sqref="M29">
    <cfRule type="expression" dxfId="870" priority="62" stopIfTrue="1">
      <formula>NOT($B$97)</formula>
    </cfRule>
  </conditionalFormatting>
  <conditionalFormatting sqref="M28">
    <cfRule type="expression" dxfId="869" priority="79" stopIfTrue="1">
      <formula>NOT(AND($B$97,$B$109))</formula>
    </cfRule>
  </conditionalFormatting>
  <conditionalFormatting sqref="H29">
    <cfRule type="expression" dxfId="868" priority="63" stopIfTrue="1">
      <formula>NOT($B$98)</formula>
    </cfRule>
  </conditionalFormatting>
  <conditionalFormatting sqref="H28">
    <cfRule type="expression" dxfId="867" priority="81" stopIfTrue="1">
      <formula>NOT(AND($B$98,$B$110))</formula>
    </cfRule>
  </conditionalFormatting>
  <conditionalFormatting sqref="Q29">
    <cfRule type="expression" dxfId="866" priority="64" stopIfTrue="1">
      <formula>NOT($B$99)</formula>
    </cfRule>
  </conditionalFormatting>
  <conditionalFormatting sqref="Q28">
    <cfRule type="expression" dxfId="865" priority="83" stopIfTrue="1">
      <formula>NOT(AND($B$99,$B$111))</formula>
    </cfRule>
  </conditionalFormatting>
  <conditionalFormatting sqref="L29">
    <cfRule type="expression" dxfId="864" priority="65" stopIfTrue="1">
      <formula>NOT($B$100)</formula>
    </cfRule>
  </conditionalFormatting>
  <conditionalFormatting sqref="L28">
    <cfRule type="expression" dxfId="863" priority="85" stopIfTrue="1">
      <formula>NOT(AND($B$100,$B$112))</formula>
    </cfRule>
  </conditionalFormatting>
  <conditionalFormatting sqref="G29">
    <cfRule type="expression" dxfId="862" priority="66" stopIfTrue="1">
      <formula>NOT($B$101)</formula>
    </cfRule>
  </conditionalFormatting>
  <conditionalFormatting sqref="G28">
    <cfRule type="expression" dxfId="861" priority="87" stopIfTrue="1">
      <formula>NOT(AND($B$101,$B$113))</formula>
    </cfRule>
  </conditionalFormatting>
  <conditionalFormatting sqref="P29">
    <cfRule type="expression" dxfId="860" priority="67" stopIfTrue="1">
      <formula>NOT($B$102)</formula>
    </cfRule>
  </conditionalFormatting>
  <conditionalFormatting sqref="K29">
    <cfRule type="expression" dxfId="859" priority="68" stopIfTrue="1">
      <formula>NOT($B$103)</formula>
    </cfRule>
  </conditionalFormatting>
  <conditionalFormatting sqref="F29">
    <cfRule type="expression" dxfId="858" priority="69" stopIfTrue="1">
      <formula>NOT($B$104)</formula>
    </cfRule>
  </conditionalFormatting>
  <conditionalFormatting sqref="S30">
    <cfRule type="expression" dxfId="857" priority="70" stopIfTrue="1">
      <formula>NOT($B$105)</formula>
    </cfRule>
  </conditionalFormatting>
  <conditionalFormatting sqref="N30">
    <cfRule type="expression" dxfId="856" priority="72" stopIfTrue="1">
      <formula>NOT($B$106)</formula>
    </cfRule>
  </conditionalFormatting>
  <conditionalFormatting sqref="I30">
    <cfRule type="expression" dxfId="855" priority="74" stopIfTrue="1">
      <formula>NOT($B$107)</formula>
    </cfRule>
  </conditionalFormatting>
  <conditionalFormatting sqref="R30">
    <cfRule type="expression" dxfId="854" priority="76" stopIfTrue="1">
      <formula>NOT($B$108)</formula>
    </cfRule>
  </conditionalFormatting>
  <conditionalFormatting sqref="M30">
    <cfRule type="expression" dxfId="853" priority="78" stopIfTrue="1">
      <formula>NOT($B$109)</formula>
    </cfRule>
  </conditionalFormatting>
  <conditionalFormatting sqref="H30">
    <cfRule type="expression" dxfId="852" priority="80" stopIfTrue="1">
      <formula>NOT($B$110)</formula>
    </cfRule>
  </conditionalFormatting>
  <conditionalFormatting sqref="Q30">
    <cfRule type="expression" dxfId="851" priority="82" stopIfTrue="1">
      <formula>NOT($B$111)</formula>
    </cfRule>
  </conditionalFormatting>
  <conditionalFormatting sqref="L30">
    <cfRule type="expression" dxfId="850" priority="84" stopIfTrue="1">
      <formula>NOT($B$112)</formula>
    </cfRule>
  </conditionalFormatting>
  <conditionalFormatting sqref="G30">
    <cfRule type="expression" dxfId="849" priority="86" stopIfTrue="1">
      <formula>NOT($B$113)</formula>
    </cfRule>
  </conditionalFormatting>
  <conditionalFormatting sqref="P30">
    <cfRule type="expression" dxfId="848" priority="88" stopIfTrue="1">
      <formula>NOT($B$114)</formula>
    </cfRule>
  </conditionalFormatting>
  <conditionalFormatting sqref="K30">
    <cfRule type="expression" dxfId="847" priority="90" stopIfTrue="1">
      <formula>NOT($B$115)</formula>
    </cfRule>
  </conditionalFormatting>
  <conditionalFormatting sqref="F30">
    <cfRule type="expression" dxfId="846" priority="92" stopIfTrue="1">
      <formula>NOT($B$116)</formula>
    </cfRule>
  </conditionalFormatting>
  <printOptions horizontalCentered="1" verticalCentered="1"/>
  <pageMargins left="0.75" right="0.75" top="1" bottom="1" header="0.5" footer="0.5"/>
  <pageSetup paperSize="9" scale="31" orientation="landscape" horizontalDpi="4294967292" r:id="rId1"/>
  <headerFooter alignWithMargins="0">
    <oddHeader xml:space="preserve">&amp;C&amp;"Miriam,Regular"&amp;A
</oddHeader>
    <oddFooter>Page &amp;P</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9" workbookViewId="0">
      <selection activeCell="D9" sqref="D9"/>
    </sheetView>
  </sheetViews>
  <sheetFormatPr defaultColWidth="7.75" defaultRowHeight="11.25"/>
  <cols>
    <col min="1" max="1" width="4.75" style="60" bestFit="1" customWidth="1"/>
    <col min="2" max="2" width="23.625" style="60" customWidth="1"/>
    <col min="3" max="3" width="8.375" style="60" customWidth="1"/>
    <col min="4" max="4" width="9.375" style="60" bestFit="1" customWidth="1"/>
    <col min="5" max="5" width="10.75" style="154" bestFit="1" customWidth="1"/>
    <col min="6" max="6" width="10.875" style="60" bestFit="1" customWidth="1"/>
    <col min="7" max="7" width="9.375" style="60" bestFit="1" customWidth="1"/>
    <col min="8" max="8" width="10.75" style="60" bestFit="1" customWidth="1"/>
    <col min="9" max="9" width="10.875" style="60" bestFit="1" customWidth="1"/>
    <col min="10" max="10" width="9.375" style="60" bestFit="1" customWidth="1"/>
    <col min="11" max="11" width="10.75" style="60" bestFit="1" customWidth="1"/>
    <col min="12" max="12" width="10" style="60" bestFit="1" customWidth="1"/>
    <col min="13" max="13" width="9.375" style="60" bestFit="1" customWidth="1"/>
    <col min="14" max="14" width="11.125" style="154" customWidth="1"/>
    <col min="15" max="15" width="10" style="60" bestFit="1" customWidth="1"/>
    <col min="16" max="16" width="23.625" style="60" customWidth="1"/>
    <col min="17" max="17" width="8.375" style="60" customWidth="1"/>
    <col min="18" max="18" width="5.75" style="60" bestFit="1" customWidth="1"/>
    <col min="19" max="1000" width="7.75" style="1363"/>
    <col min="1001" max="16384" width="7.75" style="60"/>
  </cols>
  <sheetData>
    <row r="1" spans="1:18" ht="20.25">
      <c r="A1" s="56"/>
      <c r="B1" s="57" t="s">
        <v>272</v>
      </c>
      <c r="C1" s="355"/>
      <c r="D1" s="58"/>
      <c r="E1" s="58"/>
      <c r="F1" s="58"/>
      <c r="G1" s="58"/>
      <c r="H1" s="58"/>
      <c r="I1" s="56"/>
      <c r="J1" s="56"/>
      <c r="K1" s="58"/>
      <c r="L1" s="58"/>
      <c r="M1" s="58"/>
      <c r="N1" s="58"/>
      <c r="O1" s="56"/>
      <c r="P1" s="58"/>
      <c r="Q1" s="59" t="s">
        <v>272</v>
      </c>
      <c r="R1" s="56"/>
    </row>
    <row r="2" spans="1:18" ht="13.15" customHeight="1">
      <c r="A2" s="56"/>
      <c r="B2" s="61"/>
      <c r="C2" s="355"/>
      <c r="D2" s="58"/>
      <c r="E2" s="58"/>
      <c r="F2" s="58"/>
      <c r="G2" s="58"/>
      <c r="H2" s="58"/>
      <c r="I2" s="62"/>
      <c r="J2" s="62"/>
      <c r="K2" s="58"/>
      <c r="L2" s="58"/>
      <c r="M2" s="58"/>
      <c r="N2" s="58"/>
      <c r="O2" s="56"/>
      <c r="P2" s="58"/>
      <c r="Q2" s="63"/>
      <c r="R2" s="56"/>
    </row>
    <row r="3" spans="1:18" ht="15.75">
      <c r="A3" s="56"/>
      <c r="B3" s="64" t="s">
        <v>173</v>
      </c>
      <c r="C3" s="355"/>
      <c r="D3" s="58"/>
      <c r="E3" s="58"/>
      <c r="F3" s="58"/>
      <c r="G3" s="58"/>
      <c r="H3" s="58"/>
      <c r="I3" s="65"/>
      <c r="J3" s="65"/>
      <c r="K3" s="58"/>
      <c r="L3" s="58"/>
      <c r="M3" s="58"/>
      <c r="N3" s="58"/>
      <c r="O3" s="56"/>
      <c r="P3" s="58"/>
      <c r="Q3" s="66" t="s">
        <v>173</v>
      </c>
      <c r="R3" s="56"/>
    </row>
    <row r="4" spans="1:18" ht="16.5" thickBot="1">
      <c r="A4" s="56"/>
      <c r="B4" s="64"/>
      <c r="C4" s="355"/>
      <c r="D4" s="58"/>
      <c r="E4" s="58"/>
      <c r="F4" s="58"/>
      <c r="G4" s="58"/>
      <c r="H4" s="58"/>
      <c r="I4" s="65"/>
      <c r="J4" s="65"/>
      <c r="K4" s="58"/>
      <c r="L4" s="58"/>
      <c r="M4" s="58"/>
      <c r="N4" s="58"/>
      <c r="O4" s="56"/>
      <c r="P4" s="58"/>
      <c r="Q4" s="56"/>
      <c r="R4" s="56"/>
    </row>
    <row r="5" spans="1:18" ht="16.5" thickTop="1" thickBot="1">
      <c r="A5" s="56"/>
      <c r="B5" s="61"/>
      <c r="C5" s="355"/>
      <c r="D5" s="357"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E5" s="901"/>
      <c r="F5" s="901"/>
      <c r="G5" s="901"/>
      <c r="H5" s="901"/>
      <c r="I5" s="901"/>
      <c r="J5" s="902" t="str">
        <f>"לשלושה חודשים שהסתיימו ביום " &amp;TEXT(L0!$E$34,"DD ")&amp;"ב"&amp;TEXT(L0!$E$34,"MMM")</f>
        <v>לשלושה חודשים שהסתיימו ביום 30 ביונ</v>
      </c>
      <c r="K5" s="901"/>
      <c r="L5" s="901"/>
      <c r="M5" s="901"/>
      <c r="N5" s="901"/>
      <c r="O5" s="903"/>
      <c r="P5" s="355"/>
      <c r="Q5" s="56"/>
      <c r="R5" s="56"/>
    </row>
    <row r="6" spans="1:18" ht="14.25" thickTop="1" thickBot="1">
      <c r="A6" s="56"/>
      <c r="B6" s="61"/>
      <c r="C6" s="355"/>
      <c r="D6" s="323">
        <f>DATE(YEAR(L0!$E$34),MONTH(L0!$E$34)-12+1,1)-1</f>
        <v>41820</v>
      </c>
      <c r="E6" s="323"/>
      <c r="F6" s="904"/>
      <c r="G6" s="872">
        <f>L0!$E$34</f>
        <v>42185</v>
      </c>
      <c r="H6" s="323"/>
      <c r="I6" s="904"/>
      <c r="J6" s="872">
        <f>DATE(YEAR(L0!$E$34),MONTH(L0!$E$34)-12+1,1)-1</f>
        <v>41820</v>
      </c>
      <c r="K6" s="323"/>
      <c r="L6" s="904"/>
      <c r="M6" s="872">
        <f>L0!$E$34</f>
        <v>42185</v>
      </c>
      <c r="N6" s="323"/>
      <c r="O6" s="323"/>
      <c r="P6" s="355"/>
      <c r="Q6" s="56"/>
      <c r="R6" s="56"/>
    </row>
    <row r="7" spans="1:18" ht="47.25" customHeight="1" thickTop="1" thickBot="1">
      <c r="A7" s="237"/>
      <c r="B7" s="601" t="s">
        <v>271</v>
      </c>
      <c r="C7" s="77"/>
      <c r="D7" s="905" t="s">
        <v>35863</v>
      </c>
      <c r="E7" s="365" t="s">
        <v>35864</v>
      </c>
      <c r="F7" s="886" t="s">
        <v>35865</v>
      </c>
      <c r="G7" s="887" t="s">
        <v>35863</v>
      </c>
      <c r="H7" s="365" t="s">
        <v>35864</v>
      </c>
      <c r="I7" s="886" t="s">
        <v>35865</v>
      </c>
      <c r="J7" s="887" t="s">
        <v>35863</v>
      </c>
      <c r="K7" s="365" t="s">
        <v>35864</v>
      </c>
      <c r="L7" s="365" t="s">
        <v>35865</v>
      </c>
      <c r="M7" s="887" t="s">
        <v>35863</v>
      </c>
      <c r="N7" s="365" t="s">
        <v>35864</v>
      </c>
      <c r="O7" s="365" t="s">
        <v>35865</v>
      </c>
      <c r="P7" s="601" t="s">
        <v>271</v>
      </c>
      <c r="Q7" s="282"/>
      <c r="R7" s="83"/>
    </row>
    <row r="8" spans="1:18" ht="15.6" customHeight="1" thickTop="1" thickBot="1">
      <c r="A8" s="102" t="s">
        <v>35866</v>
      </c>
      <c r="B8" s="103"/>
      <c r="C8" s="104"/>
      <c r="D8" s="105" t="s">
        <v>35058</v>
      </c>
      <c r="E8" s="106" t="s">
        <v>35059</v>
      </c>
      <c r="F8" s="385" t="s">
        <v>35060</v>
      </c>
      <c r="G8" s="386" t="s">
        <v>35061</v>
      </c>
      <c r="H8" s="106" t="s">
        <v>35062</v>
      </c>
      <c r="I8" s="107" t="s">
        <v>35063</v>
      </c>
      <c r="J8" s="386" t="s">
        <v>267</v>
      </c>
      <c r="K8" s="106" t="s">
        <v>266</v>
      </c>
      <c r="L8" s="385" t="s">
        <v>265</v>
      </c>
      <c r="M8" s="386" t="s">
        <v>264</v>
      </c>
      <c r="N8" s="106" t="s">
        <v>263</v>
      </c>
      <c r="O8" s="106" t="s">
        <v>262</v>
      </c>
      <c r="P8" s="103"/>
      <c r="Q8" s="288"/>
      <c r="R8" s="111" t="s">
        <v>35867</v>
      </c>
    </row>
    <row r="9" spans="1:18" ht="15.6" customHeight="1" thickTop="1">
      <c r="A9" s="112">
        <v>1</v>
      </c>
      <c r="B9" s="113" t="s">
        <v>35274</v>
      </c>
      <c r="C9" s="1458" t="s">
        <v>35841</v>
      </c>
      <c r="D9" s="506">
        <v>0</v>
      </c>
      <c r="E9" s="116">
        <v>0</v>
      </c>
      <c r="F9" s="117">
        <v>8200</v>
      </c>
      <c r="G9" s="553">
        <v>0</v>
      </c>
      <c r="H9" s="116">
        <v>0</v>
      </c>
      <c r="I9" s="117">
        <v>7400</v>
      </c>
      <c r="J9" s="553">
        <v>0</v>
      </c>
      <c r="K9" s="116">
        <v>0</v>
      </c>
      <c r="L9" s="117">
        <v>8500</v>
      </c>
      <c r="M9" s="553">
        <v>0</v>
      </c>
      <c r="N9" s="116">
        <v>0</v>
      </c>
      <c r="O9" s="116">
        <v>7200</v>
      </c>
      <c r="P9" s="113" t="s">
        <v>35274</v>
      </c>
      <c r="Q9" s="1460" t="s">
        <v>35841</v>
      </c>
      <c r="R9" s="191">
        <v>1</v>
      </c>
    </row>
    <row r="10" spans="1:18" ht="15.6" customHeight="1">
      <c r="A10" s="112">
        <v>2</v>
      </c>
      <c r="B10" s="121" t="s">
        <v>35276</v>
      </c>
      <c r="C10" s="1459"/>
      <c r="D10" s="510">
        <v>0</v>
      </c>
      <c r="E10" s="124">
        <v>0</v>
      </c>
      <c r="F10" s="125">
        <v>2500</v>
      </c>
      <c r="G10" s="554">
        <v>0</v>
      </c>
      <c r="H10" s="124">
        <v>0</v>
      </c>
      <c r="I10" s="125">
        <v>2100</v>
      </c>
      <c r="J10" s="554">
        <v>0</v>
      </c>
      <c r="K10" s="124">
        <v>0</v>
      </c>
      <c r="L10" s="125">
        <v>2600</v>
      </c>
      <c r="M10" s="554">
        <v>0</v>
      </c>
      <c r="N10" s="124">
        <v>0</v>
      </c>
      <c r="O10" s="124">
        <v>2000</v>
      </c>
      <c r="P10" s="121" t="s">
        <v>35276</v>
      </c>
      <c r="Q10" s="1461"/>
      <c r="R10" s="199">
        <v>2</v>
      </c>
    </row>
    <row r="11" spans="1:18" ht="15.6" customHeight="1">
      <c r="A11" s="112">
        <v>3</v>
      </c>
      <c r="B11" s="121" t="s">
        <v>35842</v>
      </c>
      <c r="C11" s="1459"/>
      <c r="D11" s="510">
        <v>0</v>
      </c>
      <c r="E11" s="124">
        <v>0</v>
      </c>
      <c r="F11" s="125">
        <v>900</v>
      </c>
      <c r="G11" s="554">
        <v>0</v>
      </c>
      <c r="H11" s="124">
        <v>0</v>
      </c>
      <c r="I11" s="125">
        <v>500</v>
      </c>
      <c r="J11" s="554">
        <v>0</v>
      </c>
      <c r="K11" s="124">
        <v>0</v>
      </c>
      <c r="L11" s="125">
        <v>800</v>
      </c>
      <c r="M11" s="554">
        <v>0</v>
      </c>
      <c r="N11" s="124">
        <v>0</v>
      </c>
      <c r="O11" s="124">
        <v>400</v>
      </c>
      <c r="P11" s="121" t="s">
        <v>35842</v>
      </c>
      <c r="Q11" s="1461"/>
      <c r="R11" s="199">
        <v>3</v>
      </c>
    </row>
    <row r="12" spans="1:18" ht="15.6" customHeight="1">
      <c r="A12" s="112">
        <v>4</v>
      </c>
      <c r="B12" s="121" t="s">
        <v>35843</v>
      </c>
      <c r="C12" s="1459"/>
      <c r="D12" s="510">
        <v>700</v>
      </c>
      <c r="E12" s="124">
        <v>700</v>
      </c>
      <c r="F12" s="125">
        <v>93900</v>
      </c>
      <c r="G12" s="554">
        <v>800</v>
      </c>
      <c r="H12" s="124">
        <v>800</v>
      </c>
      <c r="I12" s="125">
        <v>122700</v>
      </c>
      <c r="J12" s="554">
        <v>700</v>
      </c>
      <c r="K12" s="124">
        <v>700</v>
      </c>
      <c r="L12" s="125">
        <v>93200</v>
      </c>
      <c r="M12" s="554">
        <v>700</v>
      </c>
      <c r="N12" s="124">
        <v>700</v>
      </c>
      <c r="O12" s="124">
        <v>122400</v>
      </c>
      <c r="P12" s="121" t="s">
        <v>35843</v>
      </c>
      <c r="Q12" s="1461"/>
      <c r="R12" s="199">
        <v>4</v>
      </c>
    </row>
    <row r="13" spans="1:18" ht="15.6" customHeight="1">
      <c r="A13" s="112">
        <v>5</v>
      </c>
      <c r="B13" s="121" t="s">
        <v>35287</v>
      </c>
      <c r="C13" s="1459"/>
      <c r="D13" s="827">
        <f t="shared" ref="D13:O13" si="0">SUM(D9:D12)</f>
        <v>700</v>
      </c>
      <c r="E13" s="828">
        <f t="shared" si="0"/>
        <v>700</v>
      </c>
      <c r="F13" s="874">
        <f t="shared" si="0"/>
        <v>105500</v>
      </c>
      <c r="G13" s="875">
        <f t="shared" si="0"/>
        <v>800</v>
      </c>
      <c r="H13" s="828">
        <f t="shared" si="0"/>
        <v>800</v>
      </c>
      <c r="I13" s="874">
        <f t="shared" si="0"/>
        <v>132700</v>
      </c>
      <c r="J13" s="875">
        <f t="shared" si="0"/>
        <v>700</v>
      </c>
      <c r="K13" s="828">
        <f t="shared" si="0"/>
        <v>700</v>
      </c>
      <c r="L13" s="874">
        <f t="shared" si="0"/>
        <v>105100</v>
      </c>
      <c r="M13" s="875">
        <f t="shared" si="0"/>
        <v>700</v>
      </c>
      <c r="N13" s="828">
        <f t="shared" si="0"/>
        <v>700</v>
      </c>
      <c r="O13" s="828">
        <f t="shared" si="0"/>
        <v>132000</v>
      </c>
      <c r="P13" s="121" t="s">
        <v>35287</v>
      </c>
      <c r="Q13" s="1461"/>
      <c r="R13" s="199">
        <v>5</v>
      </c>
    </row>
    <row r="14" spans="1:18" ht="15.6" customHeight="1">
      <c r="A14" s="112">
        <v>6</v>
      </c>
      <c r="B14" s="121" t="s">
        <v>35288</v>
      </c>
      <c r="C14" s="1459"/>
      <c r="D14" s="510">
        <v>0</v>
      </c>
      <c r="E14" s="124">
        <v>0</v>
      </c>
      <c r="F14" s="125">
        <v>1300</v>
      </c>
      <c r="G14" s="554">
        <v>0</v>
      </c>
      <c r="H14" s="124">
        <v>0</v>
      </c>
      <c r="I14" s="125">
        <v>900</v>
      </c>
      <c r="J14" s="554">
        <v>0</v>
      </c>
      <c r="K14" s="124">
        <v>0</v>
      </c>
      <c r="L14" s="125">
        <v>1100</v>
      </c>
      <c r="M14" s="554">
        <v>0</v>
      </c>
      <c r="N14" s="124">
        <v>0</v>
      </c>
      <c r="O14" s="124">
        <v>800</v>
      </c>
      <c r="P14" s="121" t="s">
        <v>35288</v>
      </c>
      <c r="Q14" s="1461"/>
      <c r="R14" s="199">
        <v>6</v>
      </c>
    </row>
    <row r="15" spans="1:18" ht="15.6" customHeight="1">
      <c r="A15" s="112">
        <v>7</v>
      </c>
      <c r="B15" s="121" t="s">
        <v>35289</v>
      </c>
      <c r="C15" s="1459"/>
      <c r="D15" s="510">
        <v>200</v>
      </c>
      <c r="E15" s="124">
        <v>200</v>
      </c>
      <c r="F15" s="125">
        <v>30800</v>
      </c>
      <c r="G15" s="554">
        <v>200</v>
      </c>
      <c r="H15" s="124">
        <v>200</v>
      </c>
      <c r="I15" s="125">
        <v>35100</v>
      </c>
      <c r="J15" s="554">
        <v>100</v>
      </c>
      <c r="K15" s="124">
        <v>100</v>
      </c>
      <c r="L15" s="125">
        <v>31500</v>
      </c>
      <c r="M15" s="554">
        <v>100</v>
      </c>
      <c r="N15" s="124">
        <v>100</v>
      </c>
      <c r="O15" s="124">
        <v>35000</v>
      </c>
      <c r="P15" s="121" t="s">
        <v>35289</v>
      </c>
      <c r="Q15" s="1461"/>
      <c r="R15" s="199">
        <v>7</v>
      </c>
    </row>
    <row r="16" spans="1:18" ht="15.6" customHeight="1">
      <c r="A16" s="112">
        <v>8</v>
      </c>
      <c r="B16" s="121" t="s">
        <v>35845</v>
      </c>
      <c r="C16" s="1459"/>
      <c r="D16" s="827">
        <f t="shared" ref="D16:O16" si="1">SUM(D13:D15)</f>
        <v>900</v>
      </c>
      <c r="E16" s="828">
        <f t="shared" si="1"/>
        <v>900</v>
      </c>
      <c r="F16" s="874">
        <f t="shared" si="1"/>
        <v>137600</v>
      </c>
      <c r="G16" s="875">
        <f t="shared" si="1"/>
        <v>1000</v>
      </c>
      <c r="H16" s="828">
        <f t="shared" si="1"/>
        <v>1000</v>
      </c>
      <c r="I16" s="874">
        <f t="shared" si="1"/>
        <v>168700</v>
      </c>
      <c r="J16" s="875">
        <f t="shared" si="1"/>
        <v>800</v>
      </c>
      <c r="K16" s="828">
        <f t="shared" si="1"/>
        <v>800</v>
      </c>
      <c r="L16" s="874">
        <f t="shared" si="1"/>
        <v>137700</v>
      </c>
      <c r="M16" s="875">
        <f t="shared" si="1"/>
        <v>800</v>
      </c>
      <c r="N16" s="828">
        <f t="shared" si="1"/>
        <v>800</v>
      </c>
      <c r="O16" s="828">
        <f t="shared" si="1"/>
        <v>167800</v>
      </c>
      <c r="P16" s="121" t="s">
        <v>35845</v>
      </c>
      <c r="Q16" s="1461"/>
      <c r="R16" s="199">
        <v>8</v>
      </c>
    </row>
    <row r="17" spans="1:18" ht="15.6" customHeight="1">
      <c r="A17" s="112">
        <v>9</v>
      </c>
      <c r="B17" s="121" t="s">
        <v>35291</v>
      </c>
      <c r="C17" s="1459"/>
      <c r="D17" s="510">
        <v>0</v>
      </c>
      <c r="E17" s="124">
        <v>0</v>
      </c>
      <c r="F17" s="125">
        <v>0</v>
      </c>
      <c r="G17" s="554">
        <v>0</v>
      </c>
      <c r="H17" s="124">
        <v>0</v>
      </c>
      <c r="I17" s="125">
        <v>0</v>
      </c>
      <c r="J17" s="554">
        <v>0</v>
      </c>
      <c r="K17" s="124">
        <v>0</v>
      </c>
      <c r="L17" s="125">
        <v>0</v>
      </c>
      <c r="M17" s="554">
        <v>0</v>
      </c>
      <c r="N17" s="124">
        <v>0</v>
      </c>
      <c r="O17" s="124">
        <v>0</v>
      </c>
      <c r="P17" s="121" t="s">
        <v>35291</v>
      </c>
      <c r="Q17" s="1461"/>
      <c r="R17" s="199">
        <v>9</v>
      </c>
    </row>
    <row r="18" spans="1:18" ht="15.6" customHeight="1">
      <c r="A18" s="112">
        <v>10</v>
      </c>
      <c r="B18" s="121" t="s">
        <v>35292</v>
      </c>
      <c r="C18" s="1459"/>
      <c r="D18" s="510">
        <v>0</v>
      </c>
      <c r="E18" s="124">
        <v>0</v>
      </c>
      <c r="F18" s="125">
        <v>0</v>
      </c>
      <c r="G18" s="554">
        <v>0</v>
      </c>
      <c r="H18" s="124">
        <v>0</v>
      </c>
      <c r="I18" s="125">
        <v>0</v>
      </c>
      <c r="J18" s="554">
        <v>0</v>
      </c>
      <c r="K18" s="124">
        <v>0</v>
      </c>
      <c r="L18" s="125">
        <v>0</v>
      </c>
      <c r="M18" s="554">
        <v>0</v>
      </c>
      <c r="N18" s="124">
        <v>0</v>
      </c>
      <c r="O18" s="124">
        <v>0</v>
      </c>
      <c r="P18" s="121" t="s">
        <v>35292</v>
      </c>
      <c r="Q18" s="1461"/>
      <c r="R18" s="199">
        <v>10</v>
      </c>
    </row>
    <row r="19" spans="1:18" ht="15.6" customHeight="1">
      <c r="A19" s="112">
        <v>11</v>
      </c>
      <c r="B19" s="121"/>
      <c r="C19" s="882" t="s">
        <v>35846</v>
      </c>
      <c r="D19" s="827">
        <f t="shared" ref="D19:O19" si="2">SUM(D16:D18)</f>
        <v>900</v>
      </c>
      <c r="E19" s="828">
        <f t="shared" si="2"/>
        <v>900</v>
      </c>
      <c r="F19" s="874">
        <f t="shared" si="2"/>
        <v>137600</v>
      </c>
      <c r="G19" s="875">
        <f t="shared" si="2"/>
        <v>1000</v>
      </c>
      <c r="H19" s="828">
        <f t="shared" si="2"/>
        <v>1000</v>
      </c>
      <c r="I19" s="874">
        <f t="shared" si="2"/>
        <v>168700</v>
      </c>
      <c r="J19" s="875">
        <f t="shared" si="2"/>
        <v>800</v>
      </c>
      <c r="K19" s="828">
        <f t="shared" si="2"/>
        <v>800</v>
      </c>
      <c r="L19" s="874">
        <f t="shared" si="2"/>
        <v>137700</v>
      </c>
      <c r="M19" s="875">
        <f t="shared" si="2"/>
        <v>800</v>
      </c>
      <c r="N19" s="828">
        <f t="shared" si="2"/>
        <v>800</v>
      </c>
      <c r="O19" s="828">
        <f t="shared" si="2"/>
        <v>167800</v>
      </c>
      <c r="P19" s="121"/>
      <c r="Q19" s="906" t="s">
        <v>35846</v>
      </c>
      <c r="R19" s="199">
        <v>11</v>
      </c>
    </row>
    <row r="20" spans="1:18" ht="15.6" customHeight="1">
      <c r="A20" s="112">
        <v>12</v>
      </c>
      <c r="B20" s="121" t="s">
        <v>35274</v>
      </c>
      <c r="C20" s="1473" t="s">
        <v>35847</v>
      </c>
      <c r="D20" s="510">
        <v>0</v>
      </c>
      <c r="E20" s="124">
        <v>0</v>
      </c>
      <c r="F20" s="125">
        <v>0</v>
      </c>
      <c r="G20" s="554">
        <v>0</v>
      </c>
      <c r="H20" s="124">
        <v>0</v>
      </c>
      <c r="I20" s="125">
        <v>0</v>
      </c>
      <c r="J20" s="554">
        <v>0</v>
      </c>
      <c r="K20" s="124">
        <v>0</v>
      </c>
      <c r="L20" s="125">
        <v>0</v>
      </c>
      <c r="M20" s="554">
        <v>0</v>
      </c>
      <c r="N20" s="124">
        <v>0</v>
      </c>
      <c r="O20" s="124">
        <v>0</v>
      </c>
      <c r="P20" s="121" t="s">
        <v>35274</v>
      </c>
      <c r="Q20" s="1474" t="s">
        <v>35847</v>
      </c>
      <c r="R20" s="199">
        <v>12</v>
      </c>
    </row>
    <row r="21" spans="1:18" ht="15.6" customHeight="1">
      <c r="A21" s="112">
        <v>13</v>
      </c>
      <c r="B21" s="121" t="s">
        <v>35843</v>
      </c>
      <c r="C21" s="1459"/>
      <c r="D21" s="510">
        <v>0</v>
      </c>
      <c r="E21" s="124">
        <v>0</v>
      </c>
      <c r="F21" s="125">
        <v>0</v>
      </c>
      <c r="G21" s="554">
        <v>0</v>
      </c>
      <c r="H21" s="124">
        <v>0</v>
      </c>
      <c r="I21" s="125">
        <v>0</v>
      </c>
      <c r="J21" s="554">
        <v>0</v>
      </c>
      <c r="K21" s="124">
        <v>0</v>
      </c>
      <c r="L21" s="125">
        <v>0</v>
      </c>
      <c r="M21" s="554">
        <v>0</v>
      </c>
      <c r="N21" s="124">
        <v>0</v>
      </c>
      <c r="O21" s="124">
        <v>0</v>
      </c>
      <c r="P21" s="121" t="s">
        <v>35843</v>
      </c>
      <c r="Q21" s="1461"/>
      <c r="R21" s="199">
        <v>13</v>
      </c>
    </row>
    <row r="22" spans="1:18" ht="15.6" customHeight="1">
      <c r="A22" s="112">
        <v>14</v>
      </c>
      <c r="B22" s="121" t="s">
        <v>35868</v>
      </c>
      <c r="C22" s="1459"/>
      <c r="D22" s="510">
        <v>0</v>
      </c>
      <c r="E22" s="124">
        <v>0</v>
      </c>
      <c r="F22" s="125">
        <v>0</v>
      </c>
      <c r="G22" s="554">
        <v>0</v>
      </c>
      <c r="H22" s="124">
        <v>0</v>
      </c>
      <c r="I22" s="125">
        <v>0</v>
      </c>
      <c r="J22" s="554">
        <v>0</v>
      </c>
      <c r="K22" s="124">
        <v>0</v>
      </c>
      <c r="L22" s="125">
        <v>0</v>
      </c>
      <c r="M22" s="554">
        <v>0</v>
      </c>
      <c r="N22" s="124">
        <v>0</v>
      </c>
      <c r="O22" s="124">
        <v>0</v>
      </c>
      <c r="P22" s="121" t="s">
        <v>35868</v>
      </c>
      <c r="Q22" s="1461"/>
      <c r="R22" s="199">
        <v>14</v>
      </c>
    </row>
    <row r="23" spans="1:18" ht="15.6" customHeight="1">
      <c r="A23" s="112">
        <v>15</v>
      </c>
      <c r="B23" s="121" t="s">
        <v>35287</v>
      </c>
      <c r="C23" s="1459"/>
      <c r="D23" s="827">
        <f t="shared" ref="D23:O23" si="3">SUM(D20:D22)</f>
        <v>0</v>
      </c>
      <c r="E23" s="828">
        <f t="shared" si="3"/>
        <v>0</v>
      </c>
      <c r="F23" s="874">
        <f t="shared" si="3"/>
        <v>0</v>
      </c>
      <c r="G23" s="875">
        <f t="shared" si="3"/>
        <v>0</v>
      </c>
      <c r="H23" s="828">
        <f t="shared" si="3"/>
        <v>0</v>
      </c>
      <c r="I23" s="874">
        <f t="shared" si="3"/>
        <v>0</v>
      </c>
      <c r="J23" s="875">
        <f t="shared" si="3"/>
        <v>0</v>
      </c>
      <c r="K23" s="828">
        <f t="shared" si="3"/>
        <v>0</v>
      </c>
      <c r="L23" s="874">
        <f t="shared" si="3"/>
        <v>0</v>
      </c>
      <c r="M23" s="875">
        <f t="shared" si="3"/>
        <v>0</v>
      </c>
      <c r="N23" s="828">
        <f t="shared" si="3"/>
        <v>0</v>
      </c>
      <c r="O23" s="828">
        <f t="shared" si="3"/>
        <v>0</v>
      </c>
      <c r="P23" s="121" t="s">
        <v>35287</v>
      </c>
      <c r="Q23" s="1461"/>
      <c r="R23" s="199">
        <v>15</v>
      </c>
    </row>
    <row r="24" spans="1:18" ht="15.6" customHeight="1">
      <c r="A24" s="112">
        <v>16</v>
      </c>
      <c r="B24" s="121" t="s">
        <v>35860</v>
      </c>
      <c r="C24" s="1459"/>
      <c r="D24" s="510">
        <v>0</v>
      </c>
      <c r="E24" s="124">
        <v>0</v>
      </c>
      <c r="F24" s="125">
        <v>0</v>
      </c>
      <c r="G24" s="554">
        <v>0</v>
      </c>
      <c r="H24" s="124">
        <v>0</v>
      </c>
      <c r="I24" s="125">
        <v>0</v>
      </c>
      <c r="J24" s="554">
        <v>0</v>
      </c>
      <c r="K24" s="124">
        <v>0</v>
      </c>
      <c r="L24" s="125">
        <v>0</v>
      </c>
      <c r="M24" s="554">
        <v>0</v>
      </c>
      <c r="N24" s="124">
        <v>0</v>
      </c>
      <c r="O24" s="124">
        <v>0</v>
      </c>
      <c r="P24" s="121" t="s">
        <v>35860</v>
      </c>
      <c r="Q24" s="1461"/>
      <c r="R24" s="199">
        <v>16</v>
      </c>
    </row>
    <row r="25" spans="1:18" ht="15.6" customHeight="1">
      <c r="A25" s="112">
        <v>17</v>
      </c>
      <c r="B25" s="121" t="s">
        <v>35850</v>
      </c>
      <c r="C25" s="1459"/>
      <c r="D25" s="827">
        <f t="shared" ref="D25:O25" si="4">SUM(D23:D24)</f>
        <v>0</v>
      </c>
      <c r="E25" s="828">
        <f t="shared" si="4"/>
        <v>0</v>
      </c>
      <c r="F25" s="874">
        <f t="shared" si="4"/>
        <v>0</v>
      </c>
      <c r="G25" s="875">
        <f t="shared" si="4"/>
        <v>0</v>
      </c>
      <c r="H25" s="828">
        <f t="shared" si="4"/>
        <v>0</v>
      </c>
      <c r="I25" s="874">
        <f t="shared" si="4"/>
        <v>0</v>
      </c>
      <c r="J25" s="875">
        <f t="shared" si="4"/>
        <v>0</v>
      </c>
      <c r="K25" s="828">
        <f t="shared" si="4"/>
        <v>0</v>
      </c>
      <c r="L25" s="874">
        <f t="shared" si="4"/>
        <v>0</v>
      </c>
      <c r="M25" s="875">
        <f t="shared" si="4"/>
        <v>0</v>
      </c>
      <c r="N25" s="828">
        <f t="shared" si="4"/>
        <v>0</v>
      </c>
      <c r="O25" s="828">
        <f t="shared" si="4"/>
        <v>0</v>
      </c>
      <c r="P25" s="121" t="s">
        <v>35850</v>
      </c>
      <c r="Q25" s="1461"/>
      <c r="R25" s="199">
        <v>17</v>
      </c>
    </row>
    <row r="26" spans="1:18" ht="15.6" customHeight="1">
      <c r="A26" s="112">
        <v>18</v>
      </c>
      <c r="B26" s="121" t="s">
        <v>35298</v>
      </c>
      <c r="C26" s="1459"/>
      <c r="D26" s="510">
        <v>0</v>
      </c>
      <c r="E26" s="124">
        <v>0</v>
      </c>
      <c r="F26" s="125">
        <v>0</v>
      </c>
      <c r="G26" s="554">
        <v>0</v>
      </c>
      <c r="H26" s="124">
        <v>0</v>
      </c>
      <c r="I26" s="125">
        <v>0</v>
      </c>
      <c r="J26" s="554">
        <v>0</v>
      </c>
      <c r="K26" s="124">
        <v>0</v>
      </c>
      <c r="L26" s="125">
        <v>0</v>
      </c>
      <c r="M26" s="554">
        <v>0</v>
      </c>
      <c r="N26" s="124">
        <v>0</v>
      </c>
      <c r="O26" s="124">
        <v>0</v>
      </c>
      <c r="P26" s="121" t="s">
        <v>35298</v>
      </c>
      <c r="Q26" s="1461"/>
      <c r="R26" s="199">
        <v>18</v>
      </c>
    </row>
    <row r="27" spans="1:18" ht="15.6" customHeight="1">
      <c r="A27" s="112">
        <v>19</v>
      </c>
      <c r="B27" s="121" t="s">
        <v>35299</v>
      </c>
      <c r="C27" s="1459"/>
      <c r="D27" s="510">
        <v>0</v>
      </c>
      <c r="E27" s="124">
        <v>0</v>
      </c>
      <c r="F27" s="125">
        <v>0</v>
      </c>
      <c r="G27" s="554">
        <v>0</v>
      </c>
      <c r="H27" s="124">
        <v>0</v>
      </c>
      <c r="I27" s="125">
        <v>0</v>
      </c>
      <c r="J27" s="554">
        <v>0</v>
      </c>
      <c r="K27" s="124">
        <v>0</v>
      </c>
      <c r="L27" s="125">
        <v>0</v>
      </c>
      <c r="M27" s="554">
        <v>0</v>
      </c>
      <c r="N27" s="124">
        <v>0</v>
      </c>
      <c r="O27" s="124">
        <v>0</v>
      </c>
      <c r="P27" s="121" t="s">
        <v>35299</v>
      </c>
      <c r="Q27" s="1461"/>
      <c r="R27" s="199">
        <v>19</v>
      </c>
    </row>
    <row r="28" spans="1:18" ht="15.6" customHeight="1">
      <c r="A28" s="112">
        <v>20</v>
      </c>
      <c r="B28" s="907"/>
      <c r="C28" s="908" t="s">
        <v>35300</v>
      </c>
      <c r="D28" s="827">
        <f t="shared" ref="D28:O28" si="5">SUM(D25:D27)</f>
        <v>0</v>
      </c>
      <c r="E28" s="828">
        <f t="shared" si="5"/>
        <v>0</v>
      </c>
      <c r="F28" s="874">
        <f t="shared" si="5"/>
        <v>0</v>
      </c>
      <c r="G28" s="875">
        <f t="shared" si="5"/>
        <v>0</v>
      </c>
      <c r="H28" s="828">
        <f t="shared" si="5"/>
        <v>0</v>
      </c>
      <c r="I28" s="874">
        <f t="shared" si="5"/>
        <v>0</v>
      </c>
      <c r="J28" s="875">
        <f t="shared" si="5"/>
        <v>0</v>
      </c>
      <c r="K28" s="828">
        <f t="shared" si="5"/>
        <v>0</v>
      </c>
      <c r="L28" s="874">
        <f t="shared" si="5"/>
        <v>0</v>
      </c>
      <c r="M28" s="875">
        <f t="shared" si="5"/>
        <v>0</v>
      </c>
      <c r="N28" s="828">
        <f t="shared" si="5"/>
        <v>0</v>
      </c>
      <c r="O28" s="828">
        <f t="shared" si="5"/>
        <v>0</v>
      </c>
      <c r="P28" s="907"/>
      <c r="Q28" s="909" t="s">
        <v>35300</v>
      </c>
      <c r="R28" s="199">
        <v>20</v>
      </c>
    </row>
    <row r="29" spans="1:18" ht="15.6" customHeight="1">
      <c r="A29" s="112">
        <v>21</v>
      </c>
      <c r="B29" s="907"/>
      <c r="C29" s="910" t="s">
        <v>3</v>
      </c>
      <c r="D29" s="827">
        <f t="shared" ref="D29:O29" si="6">SUM(D28,D19)</f>
        <v>900</v>
      </c>
      <c r="E29" s="828">
        <f t="shared" si="6"/>
        <v>900</v>
      </c>
      <c r="F29" s="874">
        <f t="shared" si="6"/>
        <v>137600</v>
      </c>
      <c r="G29" s="875">
        <f t="shared" si="6"/>
        <v>1000</v>
      </c>
      <c r="H29" s="828">
        <f t="shared" si="6"/>
        <v>1000</v>
      </c>
      <c r="I29" s="874">
        <f t="shared" si="6"/>
        <v>168700</v>
      </c>
      <c r="J29" s="875">
        <f t="shared" si="6"/>
        <v>800</v>
      </c>
      <c r="K29" s="828">
        <f t="shared" si="6"/>
        <v>800</v>
      </c>
      <c r="L29" s="874">
        <f t="shared" si="6"/>
        <v>137700</v>
      </c>
      <c r="M29" s="875">
        <f t="shared" si="6"/>
        <v>800</v>
      </c>
      <c r="N29" s="828">
        <f t="shared" si="6"/>
        <v>800</v>
      </c>
      <c r="O29" s="828">
        <f t="shared" si="6"/>
        <v>167800</v>
      </c>
      <c r="P29" s="907"/>
      <c r="Q29" s="911" t="s">
        <v>3</v>
      </c>
      <c r="R29" s="199">
        <v>21</v>
      </c>
    </row>
    <row r="30" spans="1:18" ht="27.75" customHeight="1" thickBot="1">
      <c r="A30" s="143">
        <v>22</v>
      </c>
      <c r="B30" s="1464" t="s">
        <v>35869</v>
      </c>
      <c r="C30" s="1465"/>
      <c r="D30" s="146">
        <v>0</v>
      </c>
      <c r="E30" s="224">
        <v>8500</v>
      </c>
      <c r="F30" s="194">
        <v>0</v>
      </c>
      <c r="G30" s="563">
        <v>0</v>
      </c>
      <c r="H30" s="224">
        <v>9800</v>
      </c>
      <c r="I30" s="194">
        <v>0</v>
      </c>
      <c r="J30" s="563">
        <v>0</v>
      </c>
      <c r="K30" s="224">
        <v>4400</v>
      </c>
      <c r="L30" s="194">
        <v>0</v>
      </c>
      <c r="M30" s="563">
        <v>0</v>
      </c>
      <c r="N30" s="224">
        <v>5000</v>
      </c>
      <c r="O30" s="147">
        <v>0</v>
      </c>
      <c r="P30" s="1464" t="s">
        <v>35869</v>
      </c>
      <c r="Q30" s="1466"/>
      <c r="R30" s="307">
        <v>22</v>
      </c>
    </row>
    <row r="31" spans="1:18" s="1363" customFormat="1" ht="13.5" thickTop="1">
      <c r="A31" s="1364"/>
      <c r="B31" s="1369"/>
      <c r="C31" s="1369"/>
      <c r="D31" s="1364"/>
      <c r="E31" s="1366"/>
      <c r="F31" s="1364"/>
      <c r="G31" s="1364"/>
      <c r="H31" s="1364"/>
      <c r="I31" s="1364"/>
      <c r="J31" s="1364"/>
      <c r="K31" s="1364"/>
      <c r="L31" s="1364"/>
      <c r="M31" s="1364"/>
      <c r="N31" s="1366"/>
      <c r="O31" s="1364"/>
      <c r="P31" s="1364"/>
      <c r="Q31" s="1364"/>
      <c r="R31" s="1364"/>
    </row>
    <row r="32" spans="1:18" s="1363" customFormat="1">
      <c r="A32" s="1364"/>
      <c r="B32" s="1364"/>
      <c r="C32" s="1364"/>
      <c r="D32" s="1364"/>
      <c r="E32" s="1366"/>
      <c r="F32" s="1364"/>
      <c r="G32" s="1364"/>
      <c r="H32" s="1364"/>
      <c r="I32" s="1364"/>
      <c r="J32" s="1364"/>
      <c r="K32" s="1364"/>
      <c r="L32" s="1364"/>
      <c r="M32" s="1364"/>
      <c r="N32" s="1366"/>
      <c r="O32" s="1364"/>
      <c r="P32" s="1364"/>
      <c r="Q32" s="1364"/>
      <c r="R32" s="1364"/>
    </row>
    <row r="33" spans="1:18" s="1363" customFormat="1">
      <c r="A33" s="1364">
        <v>935</v>
      </c>
      <c r="B33" s="1364" t="b">
        <f>Check!$AR$936</f>
        <v>1</v>
      </c>
      <c r="C33" s="1364"/>
      <c r="D33" s="1364"/>
      <c r="E33" s="1366"/>
      <c r="F33" s="1364"/>
      <c r="G33" s="1364"/>
      <c r="H33" s="1364"/>
      <c r="I33" s="1364"/>
      <c r="J33" s="1364"/>
      <c r="K33" s="1364"/>
      <c r="L33" s="1364"/>
      <c r="M33" s="1364"/>
      <c r="N33" s="1366"/>
      <c r="O33" s="1364"/>
      <c r="P33" s="1364"/>
      <c r="Q33" s="1364"/>
      <c r="R33" s="1364"/>
    </row>
    <row r="34" spans="1:18" s="1363" customFormat="1">
      <c r="A34" s="1364">
        <v>936</v>
      </c>
      <c r="B34" s="1364" t="b">
        <f>Check!$AR$937</f>
        <v>1</v>
      </c>
      <c r="C34" s="1364"/>
      <c r="D34" s="1364"/>
      <c r="E34" s="1366"/>
      <c r="F34" s="1364"/>
      <c r="G34" s="1364"/>
      <c r="H34" s="1364"/>
      <c r="I34" s="1364"/>
      <c r="J34" s="1364"/>
      <c r="K34" s="1364"/>
      <c r="L34" s="1364"/>
      <c r="M34" s="1364"/>
      <c r="N34" s="1366"/>
      <c r="O34" s="1364"/>
      <c r="P34" s="1364"/>
      <c r="Q34" s="1364"/>
      <c r="R34" s="1364"/>
    </row>
    <row r="35" spans="1:18" s="1363" customFormat="1">
      <c r="A35" s="1364">
        <v>937</v>
      </c>
      <c r="B35" s="1364" t="b">
        <f>Check!$AR$938</f>
        <v>1</v>
      </c>
      <c r="C35" s="1364"/>
      <c r="D35" s="1364"/>
      <c r="E35" s="1366"/>
      <c r="F35" s="1364"/>
      <c r="G35" s="1364"/>
      <c r="H35" s="1364"/>
      <c r="I35" s="1364"/>
      <c r="J35" s="1364"/>
      <c r="K35" s="1364"/>
      <c r="L35" s="1364"/>
      <c r="M35" s="1364"/>
      <c r="N35" s="1366"/>
      <c r="O35" s="1364"/>
      <c r="P35" s="1364"/>
      <c r="Q35" s="1364"/>
      <c r="R35" s="1364"/>
    </row>
    <row r="36" spans="1:18" s="1363" customFormat="1">
      <c r="A36" s="1364">
        <v>938</v>
      </c>
      <c r="B36" s="1364" t="b">
        <f>Check!$AR$939</f>
        <v>1</v>
      </c>
      <c r="C36" s="1364"/>
      <c r="D36" s="1364"/>
      <c r="E36" s="1366"/>
      <c r="F36" s="1364"/>
      <c r="G36" s="1364"/>
      <c r="H36" s="1364"/>
      <c r="I36" s="1364"/>
      <c r="J36" s="1364"/>
      <c r="K36" s="1364"/>
      <c r="L36" s="1364"/>
      <c r="M36" s="1364"/>
      <c r="N36" s="1366"/>
      <c r="O36" s="1364"/>
      <c r="P36" s="1364"/>
      <c r="Q36" s="1364"/>
      <c r="R36" s="1364"/>
    </row>
    <row r="37" spans="1:18" s="1363" customFormat="1">
      <c r="A37" s="1364">
        <v>939</v>
      </c>
      <c r="B37" s="1364" t="b">
        <f>Check!$AR$940</f>
        <v>1</v>
      </c>
      <c r="C37" s="1364"/>
      <c r="D37" s="1364"/>
      <c r="E37" s="1366"/>
      <c r="F37" s="1364"/>
      <c r="G37" s="1364"/>
      <c r="H37" s="1364"/>
      <c r="I37" s="1364"/>
      <c r="J37" s="1364"/>
      <c r="K37" s="1364"/>
      <c r="L37" s="1364"/>
      <c r="M37" s="1364"/>
      <c r="N37" s="1366"/>
      <c r="O37" s="1364"/>
      <c r="P37" s="1364"/>
      <c r="Q37" s="1364"/>
      <c r="R37" s="1364"/>
    </row>
    <row r="38" spans="1:18" s="1363" customFormat="1">
      <c r="A38" s="1364">
        <v>940</v>
      </c>
      <c r="B38" s="1364" t="b">
        <f>Check!$AR$941</f>
        <v>1</v>
      </c>
      <c r="C38" s="1364"/>
      <c r="D38" s="1364"/>
      <c r="E38" s="1366"/>
      <c r="F38" s="1364"/>
      <c r="G38" s="1364"/>
      <c r="H38" s="1364"/>
      <c r="I38" s="1364"/>
      <c r="J38" s="1364"/>
      <c r="K38" s="1364"/>
      <c r="L38" s="1364"/>
      <c r="M38" s="1364"/>
      <c r="N38" s="1366"/>
      <c r="O38" s="1364"/>
      <c r="P38" s="1364"/>
      <c r="Q38" s="1364"/>
      <c r="R38" s="1364"/>
    </row>
    <row r="39" spans="1:18" s="1363" customFormat="1">
      <c r="A39" s="1364">
        <v>941</v>
      </c>
      <c r="B39" s="1364" t="b">
        <f>Check!$AR$942</f>
        <v>1</v>
      </c>
      <c r="C39" s="1364"/>
      <c r="D39" s="1364"/>
      <c r="E39" s="1366"/>
      <c r="F39" s="1364"/>
      <c r="G39" s="1364"/>
      <c r="H39" s="1364"/>
      <c r="I39" s="1364"/>
      <c r="J39" s="1364"/>
      <c r="K39" s="1364"/>
      <c r="L39" s="1364"/>
      <c r="M39" s="1364"/>
      <c r="N39" s="1366"/>
      <c r="O39" s="1364"/>
      <c r="P39" s="1364"/>
      <c r="Q39" s="1364"/>
      <c r="R39" s="1364"/>
    </row>
    <row r="40" spans="1:18" s="1363" customFormat="1">
      <c r="A40" s="1364">
        <v>942</v>
      </c>
      <c r="B40" s="1364" t="b">
        <f>Check!$AR$943</f>
        <v>1</v>
      </c>
      <c r="C40" s="1364"/>
      <c r="D40" s="1364"/>
      <c r="E40" s="1366"/>
      <c r="F40" s="1364"/>
      <c r="G40" s="1364"/>
      <c r="H40" s="1364"/>
      <c r="I40" s="1364"/>
      <c r="J40" s="1364"/>
      <c r="K40" s="1364"/>
      <c r="L40" s="1364"/>
      <c r="M40" s="1364"/>
      <c r="N40" s="1366"/>
      <c r="O40" s="1364"/>
      <c r="P40" s="1364"/>
      <c r="Q40" s="1364"/>
      <c r="R40" s="1364"/>
    </row>
    <row r="41" spans="1:18" s="1363" customFormat="1">
      <c r="A41" s="1364">
        <v>943</v>
      </c>
      <c r="B41" s="1364" t="b">
        <f>Check!$AR$944</f>
        <v>1</v>
      </c>
      <c r="C41" s="1364"/>
      <c r="D41" s="1364"/>
      <c r="E41" s="1366"/>
      <c r="F41" s="1364"/>
      <c r="G41" s="1364"/>
      <c r="H41" s="1364"/>
      <c r="I41" s="1364"/>
      <c r="J41" s="1364"/>
      <c r="K41" s="1364"/>
      <c r="L41" s="1364"/>
      <c r="M41" s="1364"/>
      <c r="N41" s="1366"/>
      <c r="O41" s="1364"/>
      <c r="P41" s="1364"/>
      <c r="Q41" s="1364"/>
      <c r="R41" s="1364"/>
    </row>
    <row r="42" spans="1:18" s="1363" customFormat="1">
      <c r="A42" s="1364">
        <v>944</v>
      </c>
      <c r="B42" s="1364" t="b">
        <f>Check!$AR$945</f>
        <v>1</v>
      </c>
      <c r="C42" s="1364"/>
      <c r="D42" s="1364"/>
      <c r="E42" s="1366"/>
      <c r="F42" s="1364"/>
      <c r="G42" s="1364"/>
      <c r="H42" s="1364"/>
      <c r="I42" s="1364"/>
      <c r="J42" s="1364"/>
      <c r="K42" s="1364"/>
      <c r="L42" s="1364"/>
      <c r="M42" s="1364"/>
      <c r="N42" s="1366"/>
      <c r="O42" s="1364"/>
      <c r="P42" s="1364"/>
      <c r="Q42" s="1364"/>
      <c r="R42" s="1364"/>
    </row>
    <row r="43" spans="1:18" s="1363" customFormat="1">
      <c r="A43" s="1364">
        <v>945</v>
      </c>
      <c r="B43" s="1364" t="b">
        <f>Check!$AR$946</f>
        <v>1</v>
      </c>
      <c r="C43" s="1364"/>
      <c r="D43" s="1364"/>
      <c r="E43" s="1366"/>
      <c r="F43" s="1364"/>
      <c r="G43" s="1364"/>
      <c r="H43" s="1364"/>
      <c r="I43" s="1364"/>
      <c r="J43" s="1364"/>
      <c r="K43" s="1364"/>
      <c r="L43" s="1364"/>
      <c r="M43" s="1364"/>
      <c r="N43" s="1366"/>
      <c r="O43" s="1364"/>
      <c r="P43" s="1364"/>
      <c r="Q43" s="1364"/>
      <c r="R43" s="1364"/>
    </row>
    <row r="44" spans="1:18" s="1363" customFormat="1">
      <c r="A44" s="1364">
        <v>946</v>
      </c>
      <c r="B44" s="1364" t="b">
        <f>Check!$AR$947</f>
        <v>1</v>
      </c>
      <c r="C44" s="1364"/>
      <c r="D44" s="1364"/>
      <c r="E44" s="1366"/>
      <c r="F44" s="1364"/>
      <c r="G44" s="1364"/>
      <c r="H44" s="1364"/>
      <c r="I44" s="1364"/>
      <c r="J44" s="1364"/>
      <c r="K44" s="1364"/>
      <c r="L44" s="1364"/>
      <c r="M44" s="1364"/>
      <c r="N44" s="1366"/>
      <c r="O44" s="1364"/>
      <c r="P44" s="1364"/>
      <c r="Q44" s="1364"/>
      <c r="R44" s="1364"/>
    </row>
    <row r="45" spans="1:18" s="1363" customFormat="1">
      <c r="A45" s="1364">
        <v>947</v>
      </c>
      <c r="B45" s="1364" t="b">
        <f>Check!$AR$948</f>
        <v>1</v>
      </c>
      <c r="C45" s="1364"/>
      <c r="D45" s="1364"/>
      <c r="E45" s="1366"/>
      <c r="F45" s="1364"/>
      <c r="G45" s="1364"/>
      <c r="H45" s="1364"/>
      <c r="I45" s="1364"/>
      <c r="J45" s="1364"/>
      <c r="K45" s="1364"/>
      <c r="L45" s="1364"/>
      <c r="M45" s="1364"/>
      <c r="N45" s="1366"/>
      <c r="O45" s="1364"/>
      <c r="P45" s="1364"/>
      <c r="Q45" s="1364"/>
      <c r="R45" s="1364"/>
    </row>
    <row r="46" spans="1:18" s="1363" customFormat="1">
      <c r="A46" s="1364">
        <v>948</v>
      </c>
      <c r="B46" s="1364" t="b">
        <f>Check!$AR$949</f>
        <v>1</v>
      </c>
      <c r="C46" s="1364"/>
      <c r="D46" s="1364"/>
      <c r="E46" s="1366"/>
      <c r="F46" s="1364"/>
      <c r="G46" s="1364"/>
      <c r="H46" s="1364"/>
      <c r="I46" s="1364"/>
      <c r="J46" s="1364"/>
      <c r="K46" s="1364"/>
      <c r="L46" s="1364"/>
      <c r="M46" s="1364"/>
      <c r="N46" s="1366"/>
      <c r="O46" s="1364"/>
      <c r="P46" s="1364"/>
      <c r="Q46" s="1364"/>
      <c r="R46" s="1364"/>
    </row>
    <row r="47" spans="1:18" s="1363" customFormat="1">
      <c r="A47" s="1364">
        <v>949</v>
      </c>
      <c r="B47" s="1364" t="b">
        <f>Check!$AR$950</f>
        <v>1</v>
      </c>
      <c r="C47" s="1364"/>
      <c r="D47" s="1364"/>
      <c r="E47" s="1366"/>
      <c r="F47" s="1364"/>
      <c r="G47" s="1364"/>
      <c r="H47" s="1364"/>
      <c r="I47" s="1364"/>
      <c r="J47" s="1364"/>
      <c r="K47" s="1364"/>
      <c r="L47" s="1364"/>
      <c r="M47" s="1364"/>
      <c r="N47" s="1366"/>
      <c r="O47" s="1364"/>
      <c r="P47" s="1364"/>
      <c r="Q47" s="1364"/>
      <c r="R47" s="1364"/>
    </row>
    <row r="48" spans="1:18" s="1363" customFormat="1">
      <c r="A48" s="1364">
        <v>950</v>
      </c>
      <c r="B48" s="1364" t="b">
        <f>Check!$AR$951</f>
        <v>1</v>
      </c>
      <c r="C48" s="1364"/>
      <c r="D48" s="1364"/>
      <c r="E48" s="1366"/>
      <c r="F48" s="1364"/>
      <c r="G48" s="1364"/>
      <c r="H48" s="1364"/>
      <c r="I48" s="1364"/>
      <c r="J48" s="1364"/>
      <c r="K48" s="1364"/>
      <c r="L48" s="1364"/>
      <c r="M48" s="1364"/>
      <c r="N48" s="1366"/>
      <c r="O48" s="1364"/>
      <c r="P48" s="1364"/>
      <c r="Q48" s="1364"/>
      <c r="R48" s="1364"/>
    </row>
    <row r="49" spans="1:18" s="1363" customFormat="1">
      <c r="A49" s="1364">
        <v>951</v>
      </c>
      <c r="B49" s="1364" t="b">
        <f>Check!$AR$952</f>
        <v>1</v>
      </c>
      <c r="C49" s="1364"/>
      <c r="D49" s="1364"/>
      <c r="E49" s="1366"/>
      <c r="F49" s="1364"/>
      <c r="G49" s="1364"/>
      <c r="H49" s="1364"/>
      <c r="I49" s="1364"/>
      <c r="J49" s="1364"/>
      <c r="K49" s="1364"/>
      <c r="L49" s="1364"/>
      <c r="M49" s="1364"/>
      <c r="N49" s="1366"/>
      <c r="O49" s="1364"/>
      <c r="P49" s="1364"/>
      <c r="Q49" s="1364"/>
      <c r="R49" s="1364"/>
    </row>
    <row r="50" spans="1:18" s="1363" customFormat="1">
      <c r="A50" s="1364">
        <v>952</v>
      </c>
      <c r="B50" s="1364" t="b">
        <f>Check!$AR$953</f>
        <v>1</v>
      </c>
      <c r="C50" s="1364"/>
      <c r="D50" s="1364"/>
      <c r="E50" s="1366"/>
      <c r="F50" s="1364"/>
      <c r="G50" s="1364"/>
      <c r="H50" s="1364"/>
      <c r="I50" s="1364"/>
      <c r="J50" s="1364"/>
      <c r="K50" s="1364"/>
      <c r="L50" s="1364"/>
      <c r="M50" s="1364"/>
      <c r="N50" s="1366"/>
      <c r="O50" s="1364"/>
      <c r="P50" s="1364"/>
      <c r="Q50" s="1364"/>
      <c r="R50" s="1364"/>
    </row>
    <row r="51" spans="1:18" s="1363" customFormat="1">
      <c r="A51" s="1364">
        <v>953</v>
      </c>
      <c r="B51" s="1364" t="b">
        <f>Check!$AR$954</f>
        <v>1</v>
      </c>
      <c r="C51" s="1364"/>
      <c r="D51" s="1364"/>
      <c r="E51" s="1366"/>
      <c r="F51" s="1364"/>
      <c r="G51" s="1364"/>
      <c r="H51" s="1364"/>
      <c r="I51" s="1364"/>
      <c r="J51" s="1364"/>
      <c r="K51" s="1364"/>
      <c r="L51" s="1364"/>
      <c r="M51" s="1364"/>
      <c r="N51" s="1366"/>
      <c r="O51" s="1364"/>
      <c r="P51" s="1364"/>
      <c r="Q51" s="1364"/>
      <c r="R51" s="1364"/>
    </row>
    <row r="52" spans="1:18" s="1363" customFormat="1">
      <c r="A52" s="1364">
        <v>954</v>
      </c>
      <c r="B52" s="1364" t="b">
        <f>Check!$AR$955</f>
        <v>1</v>
      </c>
      <c r="C52" s="1364"/>
      <c r="D52" s="1364"/>
      <c r="E52" s="1366"/>
      <c r="F52" s="1364"/>
      <c r="G52" s="1364"/>
      <c r="H52" s="1364"/>
      <c r="I52" s="1364"/>
      <c r="J52" s="1364"/>
      <c r="K52" s="1364"/>
      <c r="L52" s="1364"/>
      <c r="M52" s="1364"/>
      <c r="N52" s="1366"/>
      <c r="O52" s="1364"/>
      <c r="P52" s="1364"/>
      <c r="Q52" s="1364"/>
      <c r="R52" s="1364"/>
    </row>
    <row r="53" spans="1:18" s="1363" customFormat="1">
      <c r="A53" s="1364">
        <v>955</v>
      </c>
      <c r="B53" s="1364" t="b">
        <f>Check!$AR$956</f>
        <v>1</v>
      </c>
      <c r="C53" s="1364"/>
      <c r="D53" s="1364"/>
      <c r="E53" s="1366"/>
      <c r="F53" s="1364"/>
      <c r="G53" s="1364"/>
      <c r="H53" s="1364"/>
      <c r="I53" s="1364"/>
      <c r="J53" s="1364"/>
      <c r="K53" s="1364"/>
      <c r="L53" s="1364"/>
      <c r="M53" s="1364"/>
      <c r="N53" s="1366"/>
      <c r="O53" s="1364"/>
      <c r="P53" s="1364"/>
      <c r="Q53" s="1364"/>
      <c r="R53" s="1364"/>
    </row>
    <row r="54" spans="1:18" s="1363" customFormat="1">
      <c r="A54" s="1364">
        <v>956</v>
      </c>
      <c r="B54" s="1364" t="b">
        <f>Check!$AR$957</f>
        <v>1</v>
      </c>
      <c r="C54" s="1364"/>
      <c r="D54" s="1364"/>
      <c r="E54" s="1366"/>
      <c r="F54" s="1364"/>
      <c r="G54" s="1364"/>
      <c r="H54" s="1364"/>
      <c r="I54" s="1364"/>
      <c r="J54" s="1364"/>
      <c r="K54" s="1364"/>
      <c r="L54" s="1364"/>
      <c r="M54" s="1364"/>
      <c r="N54" s="1366"/>
      <c r="O54" s="1364"/>
      <c r="P54" s="1364"/>
      <c r="Q54" s="1364"/>
      <c r="R54" s="1364"/>
    </row>
    <row r="55" spans="1:18" s="1363" customFormat="1">
      <c r="A55" s="1364">
        <v>957</v>
      </c>
      <c r="B55" s="1364" t="b">
        <f>Check!$AR$958</f>
        <v>1</v>
      </c>
      <c r="C55" s="1364"/>
      <c r="D55" s="1364"/>
      <c r="E55" s="1366"/>
      <c r="F55" s="1364"/>
      <c r="G55" s="1364"/>
      <c r="H55" s="1364"/>
      <c r="I55" s="1364"/>
      <c r="J55" s="1364"/>
      <c r="K55" s="1364"/>
      <c r="L55" s="1364"/>
      <c r="M55" s="1364"/>
      <c r="N55" s="1366"/>
      <c r="O55" s="1364"/>
      <c r="P55" s="1364"/>
      <c r="Q55" s="1364"/>
      <c r="R55" s="1364"/>
    </row>
    <row r="56" spans="1:18" s="1363" customFormat="1">
      <c r="A56" s="1364">
        <v>958</v>
      </c>
      <c r="B56" s="1364" t="b">
        <f>Check!$AR$959</f>
        <v>1</v>
      </c>
      <c r="C56" s="1364"/>
      <c r="D56" s="1364"/>
      <c r="E56" s="1366"/>
      <c r="F56" s="1364"/>
      <c r="G56" s="1364"/>
      <c r="H56" s="1364"/>
      <c r="I56" s="1364"/>
      <c r="J56" s="1364"/>
      <c r="K56" s="1364"/>
      <c r="L56" s="1364"/>
      <c r="M56" s="1364"/>
      <c r="N56" s="1366"/>
      <c r="O56" s="1364"/>
      <c r="P56" s="1364"/>
      <c r="Q56" s="1364"/>
      <c r="R56" s="1364"/>
    </row>
    <row r="57" spans="1:18" s="1363" customFormat="1">
      <c r="A57" s="1364">
        <v>959</v>
      </c>
      <c r="B57" s="1364" t="b">
        <f>Check!$AR$960</f>
        <v>1</v>
      </c>
      <c r="C57" s="1364"/>
      <c r="D57" s="1364"/>
      <c r="E57" s="1366"/>
      <c r="F57" s="1364"/>
      <c r="G57" s="1364"/>
      <c r="H57" s="1364"/>
      <c r="I57" s="1364"/>
      <c r="J57" s="1364"/>
      <c r="K57" s="1364"/>
      <c r="L57" s="1364"/>
      <c r="M57" s="1364"/>
      <c r="N57" s="1366"/>
      <c r="O57" s="1364"/>
      <c r="P57" s="1364"/>
      <c r="Q57" s="1364"/>
      <c r="R57" s="1364"/>
    </row>
    <row r="58" spans="1:18" s="1363" customFormat="1">
      <c r="A58" s="1364">
        <v>960</v>
      </c>
      <c r="B58" s="1364" t="b">
        <f>Check!$AR$961</f>
        <v>1</v>
      </c>
      <c r="C58" s="1364"/>
      <c r="D58" s="1364"/>
      <c r="E58" s="1366"/>
      <c r="F58" s="1364"/>
      <c r="G58" s="1364"/>
      <c r="H58" s="1364"/>
      <c r="I58" s="1364"/>
      <c r="J58" s="1364"/>
      <c r="K58" s="1364"/>
      <c r="L58" s="1364"/>
      <c r="M58" s="1364"/>
      <c r="N58" s="1366"/>
      <c r="O58" s="1364"/>
      <c r="P58" s="1364"/>
      <c r="Q58" s="1364"/>
      <c r="R58" s="1364"/>
    </row>
    <row r="59" spans="1:18" s="1363" customFormat="1">
      <c r="A59" s="1364">
        <v>961</v>
      </c>
      <c r="B59" s="1364" t="b">
        <f>Check!$AR$962</f>
        <v>1</v>
      </c>
      <c r="C59" s="1364"/>
      <c r="D59" s="1364"/>
      <c r="E59" s="1366"/>
      <c r="F59" s="1364"/>
      <c r="G59" s="1364"/>
      <c r="H59" s="1364"/>
      <c r="I59" s="1364"/>
      <c r="J59" s="1364"/>
      <c r="K59" s="1364"/>
      <c r="L59" s="1364"/>
      <c r="M59" s="1364"/>
      <c r="N59" s="1366"/>
      <c r="O59" s="1364"/>
      <c r="P59" s="1364"/>
      <c r="Q59" s="1364"/>
      <c r="R59" s="1364"/>
    </row>
    <row r="60" spans="1:18" s="1363" customFormat="1">
      <c r="A60" s="1364">
        <v>962</v>
      </c>
      <c r="B60" s="1364" t="b">
        <f>Check!$AR$963</f>
        <v>1</v>
      </c>
      <c r="C60" s="1364"/>
      <c r="D60" s="1364"/>
      <c r="E60" s="1366"/>
      <c r="F60" s="1364"/>
      <c r="G60" s="1364"/>
      <c r="H60" s="1364"/>
      <c r="I60" s="1364"/>
      <c r="J60" s="1364"/>
      <c r="K60" s="1364"/>
      <c r="L60" s="1364"/>
      <c r="M60" s="1364"/>
      <c r="N60" s="1366"/>
      <c r="O60" s="1364"/>
      <c r="P60" s="1364"/>
      <c r="Q60" s="1364"/>
      <c r="R60" s="1364"/>
    </row>
    <row r="61" spans="1:18" s="1363" customFormat="1">
      <c r="A61" s="1364">
        <v>963</v>
      </c>
      <c r="B61" s="1364" t="b">
        <f>Check!$AR$964</f>
        <v>1</v>
      </c>
      <c r="C61" s="1364"/>
      <c r="D61" s="1364"/>
      <c r="E61" s="1366"/>
      <c r="F61" s="1364"/>
      <c r="G61" s="1364"/>
      <c r="H61" s="1364"/>
      <c r="I61" s="1364"/>
      <c r="J61" s="1364"/>
      <c r="K61" s="1364"/>
      <c r="L61" s="1364"/>
      <c r="M61" s="1364"/>
      <c r="N61" s="1366"/>
      <c r="O61" s="1364"/>
      <c r="P61" s="1364"/>
      <c r="Q61" s="1364"/>
      <c r="R61" s="1364"/>
    </row>
    <row r="62" spans="1:18" s="1363" customFormat="1">
      <c r="A62" s="1364">
        <v>964</v>
      </c>
      <c r="B62" s="1364" t="b">
        <f>Check!$AR$965</f>
        <v>1</v>
      </c>
      <c r="C62" s="1364"/>
      <c r="D62" s="1364"/>
      <c r="E62" s="1366"/>
      <c r="F62" s="1364"/>
      <c r="G62" s="1364"/>
      <c r="H62" s="1364"/>
      <c r="I62" s="1364"/>
      <c r="J62" s="1364"/>
      <c r="K62" s="1364"/>
      <c r="L62" s="1364"/>
      <c r="M62" s="1364"/>
      <c r="N62" s="1366"/>
      <c r="O62" s="1364"/>
      <c r="P62" s="1364"/>
      <c r="Q62" s="1364"/>
      <c r="R62" s="1364"/>
    </row>
    <row r="63" spans="1:18" s="1363" customFormat="1">
      <c r="A63" s="1364">
        <v>965</v>
      </c>
      <c r="B63" s="1364" t="b">
        <f>Check!$AR$966</f>
        <v>1</v>
      </c>
      <c r="C63" s="1364"/>
      <c r="D63" s="1364"/>
      <c r="E63" s="1366"/>
      <c r="F63" s="1364"/>
      <c r="G63" s="1364"/>
      <c r="H63" s="1364"/>
      <c r="I63" s="1364"/>
      <c r="J63" s="1364"/>
      <c r="K63" s="1364"/>
      <c r="L63" s="1364"/>
      <c r="M63" s="1364"/>
      <c r="N63" s="1366"/>
      <c r="O63" s="1364"/>
      <c r="P63" s="1364"/>
      <c r="Q63" s="1364"/>
      <c r="R63" s="1364"/>
    </row>
    <row r="64" spans="1:18" s="1363" customFormat="1">
      <c r="A64" s="1364">
        <v>966</v>
      </c>
      <c r="B64" s="1364" t="b">
        <f>Check!$AR$967</f>
        <v>1</v>
      </c>
      <c r="C64" s="1364"/>
      <c r="D64" s="1364"/>
      <c r="E64" s="1366"/>
      <c r="F64" s="1364"/>
      <c r="G64" s="1364"/>
      <c r="H64" s="1364"/>
      <c r="I64" s="1364"/>
      <c r="J64" s="1364"/>
      <c r="K64" s="1364"/>
      <c r="L64" s="1364"/>
      <c r="M64" s="1364"/>
      <c r="N64" s="1366"/>
      <c r="O64" s="1364"/>
      <c r="P64" s="1364"/>
      <c r="Q64" s="1364"/>
      <c r="R64" s="1364"/>
    </row>
    <row r="65" spans="1:18" s="1363" customFormat="1">
      <c r="A65" s="1364">
        <v>967</v>
      </c>
      <c r="B65" s="1364" t="b">
        <f>Check!$AR$968</f>
        <v>1</v>
      </c>
      <c r="C65" s="1364"/>
      <c r="D65" s="1364"/>
      <c r="E65" s="1366"/>
      <c r="F65" s="1364"/>
      <c r="G65" s="1364"/>
      <c r="H65" s="1364"/>
      <c r="I65" s="1364"/>
      <c r="J65" s="1364"/>
      <c r="K65" s="1364"/>
      <c r="L65" s="1364"/>
      <c r="M65" s="1364"/>
      <c r="N65" s="1366"/>
      <c r="O65" s="1364"/>
      <c r="P65" s="1364"/>
      <c r="Q65" s="1364"/>
      <c r="R65" s="1364"/>
    </row>
    <row r="66" spans="1:18" s="1363" customFormat="1">
      <c r="A66" s="1364">
        <v>968</v>
      </c>
      <c r="B66" s="1364" t="b">
        <f>Check!$AR$969</f>
        <v>1</v>
      </c>
      <c r="C66" s="1364"/>
      <c r="D66" s="1364"/>
      <c r="E66" s="1366"/>
      <c r="F66" s="1364"/>
      <c r="G66" s="1364"/>
      <c r="H66" s="1364"/>
      <c r="I66" s="1364"/>
      <c r="J66" s="1364"/>
      <c r="K66" s="1364"/>
      <c r="L66" s="1364"/>
      <c r="M66" s="1364"/>
      <c r="N66" s="1366"/>
      <c r="O66" s="1364"/>
      <c r="P66" s="1364"/>
      <c r="Q66" s="1364"/>
      <c r="R66" s="1364"/>
    </row>
    <row r="67" spans="1:18" s="1363" customFormat="1">
      <c r="A67" s="1364">
        <v>969</v>
      </c>
      <c r="B67" s="1364" t="b">
        <f>Check!$AR$970</f>
        <v>1</v>
      </c>
      <c r="C67" s="1364"/>
      <c r="D67" s="1364"/>
      <c r="E67" s="1366"/>
      <c r="F67" s="1364"/>
      <c r="G67" s="1364"/>
      <c r="H67" s="1364"/>
      <c r="I67" s="1364"/>
      <c r="J67" s="1364"/>
      <c r="K67" s="1364"/>
      <c r="L67" s="1364"/>
      <c r="M67" s="1364"/>
      <c r="N67" s="1366"/>
      <c r="O67" s="1364"/>
      <c r="P67" s="1364"/>
      <c r="Q67" s="1364"/>
      <c r="R67" s="1364"/>
    </row>
    <row r="68" spans="1:18" s="1363" customFormat="1">
      <c r="A68" s="1364">
        <v>970</v>
      </c>
      <c r="B68" s="1364" t="b">
        <f>Check!$AR$971</f>
        <v>1</v>
      </c>
      <c r="C68" s="1364"/>
      <c r="D68" s="1364"/>
      <c r="E68" s="1366"/>
      <c r="F68" s="1364"/>
      <c r="G68" s="1364"/>
      <c r="H68" s="1364"/>
      <c r="I68" s="1364"/>
      <c r="J68" s="1364"/>
      <c r="K68" s="1364"/>
      <c r="L68" s="1364"/>
      <c r="M68" s="1364"/>
      <c r="N68" s="1366"/>
      <c r="O68" s="1364"/>
      <c r="P68" s="1364"/>
      <c r="Q68" s="1364"/>
      <c r="R68" s="1364"/>
    </row>
    <row r="69" spans="1:18" s="1363" customFormat="1">
      <c r="A69" s="1364">
        <v>971</v>
      </c>
      <c r="B69" s="1364" t="b">
        <f>Check!$AR$972</f>
        <v>1</v>
      </c>
      <c r="C69" s="1364"/>
      <c r="D69" s="1364"/>
      <c r="E69" s="1366"/>
      <c r="F69" s="1364"/>
      <c r="G69" s="1364"/>
      <c r="H69" s="1364"/>
      <c r="I69" s="1364"/>
      <c r="J69" s="1364"/>
      <c r="K69" s="1364"/>
      <c r="L69" s="1364"/>
      <c r="M69" s="1364"/>
      <c r="N69" s="1366"/>
      <c r="O69" s="1364"/>
      <c r="P69" s="1364"/>
      <c r="Q69" s="1364"/>
      <c r="R69" s="1364"/>
    </row>
    <row r="70" spans="1:18" s="1363" customFormat="1">
      <c r="A70" s="1364">
        <v>972</v>
      </c>
      <c r="B70" s="1364" t="b">
        <f>Check!$AR$973</f>
        <v>1</v>
      </c>
      <c r="C70" s="1364"/>
      <c r="D70" s="1364"/>
      <c r="E70" s="1366"/>
      <c r="F70" s="1364"/>
      <c r="G70" s="1364"/>
      <c r="H70" s="1364"/>
      <c r="I70" s="1364"/>
      <c r="J70" s="1364"/>
      <c r="K70" s="1364"/>
      <c r="L70" s="1364"/>
      <c r="M70" s="1364"/>
      <c r="N70" s="1366"/>
      <c r="O70" s="1364"/>
      <c r="P70" s="1364"/>
      <c r="Q70" s="1364"/>
      <c r="R70" s="1364"/>
    </row>
    <row r="71" spans="1:18" s="1363" customFormat="1">
      <c r="A71" s="1364">
        <v>973</v>
      </c>
      <c r="B71" s="1364" t="b">
        <f>Check!$AR$974</f>
        <v>1</v>
      </c>
      <c r="C71" s="1364"/>
      <c r="D71" s="1364"/>
      <c r="E71" s="1366"/>
      <c r="F71" s="1364"/>
      <c r="G71" s="1364"/>
      <c r="H71" s="1364"/>
      <c r="I71" s="1364"/>
      <c r="J71" s="1364"/>
      <c r="K71" s="1364"/>
      <c r="L71" s="1364"/>
      <c r="M71" s="1364"/>
      <c r="N71" s="1366"/>
      <c r="O71" s="1364"/>
      <c r="P71" s="1364"/>
      <c r="Q71" s="1364"/>
      <c r="R71" s="1364"/>
    </row>
    <row r="72" spans="1:18" s="1363" customFormat="1">
      <c r="A72" s="1364">
        <v>974</v>
      </c>
      <c r="B72" s="1364" t="b">
        <f>Check!$AR$975</f>
        <v>1</v>
      </c>
      <c r="C72" s="1364"/>
      <c r="D72" s="1364"/>
      <c r="E72" s="1366"/>
      <c r="F72" s="1364"/>
      <c r="G72" s="1364"/>
      <c r="H72" s="1364"/>
      <c r="I72" s="1364"/>
      <c r="J72" s="1364"/>
      <c r="K72" s="1364"/>
      <c r="L72" s="1364"/>
      <c r="M72" s="1364"/>
      <c r="N72" s="1366"/>
      <c r="O72" s="1364"/>
      <c r="P72" s="1364"/>
      <c r="Q72" s="1364"/>
      <c r="R72" s="1364"/>
    </row>
    <row r="73" spans="1:18" s="1363" customFormat="1">
      <c r="A73" s="1364">
        <v>975</v>
      </c>
      <c r="B73" s="1364" t="b">
        <f>Check!$AR$976</f>
        <v>1</v>
      </c>
      <c r="C73" s="1364"/>
      <c r="D73" s="1364"/>
      <c r="E73" s="1366"/>
      <c r="F73" s="1364"/>
      <c r="G73" s="1364"/>
      <c r="H73" s="1364"/>
      <c r="I73" s="1364"/>
      <c r="J73" s="1364"/>
      <c r="K73" s="1364"/>
      <c r="L73" s="1364"/>
      <c r="M73" s="1364"/>
      <c r="N73" s="1366"/>
      <c r="O73" s="1364"/>
      <c r="P73" s="1364"/>
      <c r="Q73" s="1364"/>
      <c r="R73" s="1364"/>
    </row>
    <row r="74" spans="1:18" s="1363" customFormat="1">
      <c r="A74" s="1364">
        <v>976</v>
      </c>
      <c r="B74" s="1364" t="b">
        <f>Check!$AR$977</f>
        <v>1</v>
      </c>
      <c r="C74" s="1364"/>
      <c r="D74" s="1364"/>
      <c r="E74" s="1366"/>
      <c r="F74" s="1364"/>
      <c r="G74" s="1364"/>
      <c r="H74" s="1364"/>
      <c r="I74" s="1364"/>
      <c r="J74" s="1364"/>
      <c r="K74" s="1364"/>
      <c r="L74" s="1364"/>
      <c r="M74" s="1364"/>
      <c r="N74" s="1366"/>
      <c r="O74" s="1364"/>
      <c r="P74" s="1364"/>
      <c r="Q74" s="1364"/>
      <c r="R74" s="1364"/>
    </row>
    <row r="75" spans="1:18" s="1363" customFormat="1">
      <c r="A75" s="1364">
        <v>977</v>
      </c>
      <c r="B75" s="1364" t="b">
        <f>Check!$AR$978</f>
        <v>1</v>
      </c>
      <c r="C75" s="1364"/>
      <c r="D75" s="1364"/>
      <c r="E75" s="1366"/>
      <c r="F75" s="1364"/>
      <c r="G75" s="1364"/>
      <c r="H75" s="1364"/>
      <c r="I75" s="1364"/>
      <c r="J75" s="1364"/>
      <c r="K75" s="1364"/>
      <c r="L75" s="1364"/>
      <c r="M75" s="1364"/>
      <c r="N75" s="1366"/>
      <c r="O75" s="1364"/>
      <c r="P75" s="1364"/>
      <c r="Q75" s="1364"/>
      <c r="R75" s="1364"/>
    </row>
    <row r="76" spans="1:18" s="1363" customFormat="1">
      <c r="A76" s="1364">
        <v>978</v>
      </c>
      <c r="B76" s="1364" t="b">
        <f>Check!$AR$979</f>
        <v>1</v>
      </c>
      <c r="C76" s="1364"/>
      <c r="D76" s="1364"/>
      <c r="E76" s="1366"/>
      <c r="F76" s="1364"/>
      <c r="G76" s="1364"/>
      <c r="H76" s="1364"/>
      <c r="I76" s="1364"/>
      <c r="J76" s="1364"/>
      <c r="K76" s="1364"/>
      <c r="L76" s="1364"/>
      <c r="M76" s="1364"/>
      <c r="N76" s="1366"/>
      <c r="O76" s="1364"/>
      <c r="P76" s="1364"/>
      <c r="Q76" s="1364"/>
      <c r="R76" s="1364"/>
    </row>
    <row r="77" spans="1:18" s="1363" customFormat="1">
      <c r="A77" s="1364">
        <v>979</v>
      </c>
      <c r="B77" s="1364" t="b">
        <f>Check!$AR$980</f>
        <v>1</v>
      </c>
      <c r="C77" s="1364"/>
      <c r="D77" s="1364"/>
      <c r="E77" s="1366"/>
      <c r="F77" s="1364"/>
      <c r="G77" s="1364"/>
      <c r="H77" s="1364"/>
      <c r="I77" s="1364"/>
      <c r="J77" s="1364"/>
      <c r="K77" s="1364"/>
      <c r="L77" s="1364"/>
      <c r="M77" s="1364"/>
      <c r="N77" s="1366"/>
      <c r="O77" s="1364"/>
      <c r="P77" s="1364"/>
      <c r="Q77" s="1364"/>
      <c r="R77" s="1364"/>
    </row>
    <row r="78" spans="1:18" s="1363" customFormat="1">
      <c r="A78" s="1364">
        <v>980</v>
      </c>
      <c r="B78" s="1364" t="b">
        <f>Check!$AR$981</f>
        <v>1</v>
      </c>
      <c r="C78" s="1364"/>
      <c r="D78" s="1364"/>
      <c r="E78" s="1366"/>
      <c r="F78" s="1364"/>
      <c r="G78" s="1364"/>
      <c r="H78" s="1364"/>
      <c r="I78" s="1364"/>
      <c r="J78" s="1364"/>
      <c r="K78" s="1364"/>
      <c r="L78" s="1364"/>
      <c r="M78" s="1364"/>
      <c r="N78" s="1366"/>
      <c r="O78" s="1364"/>
      <c r="P78" s="1364"/>
      <c r="Q78" s="1364"/>
      <c r="R78" s="1364"/>
    </row>
    <row r="79" spans="1:18" s="1363" customFormat="1">
      <c r="A79" s="1364">
        <v>981</v>
      </c>
      <c r="B79" s="1364" t="b">
        <f>Check!$AR$982</f>
        <v>1</v>
      </c>
      <c r="C79" s="1364"/>
      <c r="D79" s="1364"/>
      <c r="E79" s="1366"/>
      <c r="F79" s="1364"/>
      <c r="G79" s="1364"/>
      <c r="H79" s="1364"/>
      <c r="I79" s="1364"/>
      <c r="J79" s="1364"/>
      <c r="K79" s="1364"/>
      <c r="L79" s="1364"/>
      <c r="M79" s="1364"/>
      <c r="N79" s="1366"/>
      <c r="O79" s="1364"/>
      <c r="P79" s="1364"/>
      <c r="Q79" s="1364"/>
      <c r="R79" s="1364"/>
    </row>
    <row r="80" spans="1:18" s="1363" customFormat="1">
      <c r="A80" s="1364">
        <v>982</v>
      </c>
      <c r="B80" s="1364" t="b">
        <f>Check!$AR$983</f>
        <v>1</v>
      </c>
      <c r="C80" s="1364"/>
      <c r="D80" s="1364"/>
      <c r="E80" s="1366"/>
      <c r="F80" s="1364"/>
      <c r="G80" s="1364"/>
      <c r="H80" s="1364"/>
      <c r="I80" s="1364"/>
      <c r="J80" s="1364"/>
      <c r="K80" s="1364"/>
      <c r="L80" s="1364"/>
      <c r="M80" s="1364"/>
      <c r="N80" s="1366"/>
      <c r="O80" s="1364"/>
      <c r="P80" s="1364"/>
      <c r="Q80" s="1364"/>
      <c r="R80" s="1364"/>
    </row>
    <row r="81" spans="1:18" s="1363" customFormat="1">
      <c r="A81" s="1364">
        <v>983</v>
      </c>
      <c r="B81" s="1364" t="b">
        <f>Check!$AR$984</f>
        <v>1</v>
      </c>
      <c r="C81" s="1364"/>
      <c r="D81" s="1364"/>
      <c r="E81" s="1366"/>
      <c r="F81" s="1364"/>
      <c r="G81" s="1364"/>
      <c r="H81" s="1364"/>
      <c r="I81" s="1364"/>
      <c r="J81" s="1364"/>
      <c r="K81" s="1364"/>
      <c r="L81" s="1364"/>
      <c r="M81" s="1364"/>
      <c r="N81" s="1366"/>
      <c r="O81" s="1364"/>
      <c r="P81" s="1364"/>
      <c r="Q81" s="1364"/>
      <c r="R81" s="1364"/>
    </row>
    <row r="82" spans="1:18" s="1363" customFormat="1">
      <c r="A82" s="1364">
        <v>984</v>
      </c>
      <c r="B82" s="1364" t="b">
        <f>Check!$AR$985</f>
        <v>1</v>
      </c>
      <c r="C82" s="1364"/>
      <c r="D82" s="1364"/>
      <c r="E82" s="1366"/>
      <c r="F82" s="1364"/>
      <c r="G82" s="1364"/>
      <c r="H82" s="1364"/>
      <c r="I82" s="1364"/>
      <c r="J82" s="1364"/>
      <c r="K82" s="1364"/>
      <c r="L82" s="1364"/>
      <c r="M82" s="1364"/>
      <c r="N82" s="1366"/>
      <c r="O82" s="1364"/>
      <c r="P82" s="1364"/>
      <c r="Q82" s="1364"/>
      <c r="R82" s="1364"/>
    </row>
    <row r="83" spans="1:18" s="1363" customFormat="1">
      <c r="A83" s="1364">
        <v>985</v>
      </c>
      <c r="B83" s="1364" t="b">
        <f>Check!$AR$986</f>
        <v>1</v>
      </c>
      <c r="C83" s="1364"/>
      <c r="D83" s="1364"/>
      <c r="E83" s="1366"/>
      <c r="F83" s="1364"/>
      <c r="G83" s="1364"/>
      <c r="H83" s="1364"/>
      <c r="I83" s="1364"/>
      <c r="J83" s="1364"/>
      <c r="K83" s="1364"/>
      <c r="L83" s="1364"/>
      <c r="M83" s="1364"/>
      <c r="N83" s="1366"/>
      <c r="O83" s="1364"/>
      <c r="P83" s="1364"/>
      <c r="Q83" s="1364"/>
      <c r="R83" s="1364"/>
    </row>
    <row r="84" spans="1:18" s="1363" customFormat="1">
      <c r="A84" s="1364">
        <v>986</v>
      </c>
      <c r="B84" s="1364" t="b">
        <f>Check!$AR$987</f>
        <v>1</v>
      </c>
      <c r="C84" s="1364"/>
      <c r="D84" s="1364"/>
      <c r="E84" s="1366"/>
      <c r="F84" s="1364"/>
      <c r="G84" s="1364"/>
      <c r="H84" s="1364"/>
      <c r="I84" s="1364"/>
      <c r="J84" s="1364"/>
      <c r="K84" s="1364"/>
      <c r="L84" s="1364"/>
      <c r="M84" s="1364"/>
      <c r="N84" s="1366"/>
      <c r="O84" s="1364"/>
      <c r="P84" s="1364"/>
      <c r="Q84" s="1364"/>
      <c r="R84" s="1364"/>
    </row>
    <row r="85" spans="1:18" s="1363" customFormat="1">
      <c r="A85" s="1364">
        <v>987</v>
      </c>
      <c r="B85" s="1364" t="b">
        <f>Check!$AR$988</f>
        <v>1</v>
      </c>
      <c r="C85" s="1364"/>
      <c r="D85" s="1364"/>
      <c r="E85" s="1366"/>
      <c r="F85" s="1364"/>
      <c r="G85" s="1364"/>
      <c r="H85" s="1364"/>
      <c r="I85" s="1364"/>
      <c r="J85" s="1364"/>
      <c r="K85" s="1364"/>
      <c r="L85" s="1364"/>
      <c r="M85" s="1364"/>
      <c r="N85" s="1366"/>
      <c r="O85" s="1364"/>
      <c r="P85" s="1364"/>
      <c r="Q85" s="1364"/>
      <c r="R85" s="1364"/>
    </row>
    <row r="86" spans="1:18" s="1363" customFormat="1">
      <c r="A86" s="1364">
        <v>988</v>
      </c>
      <c r="B86" s="1364" t="b">
        <f>Check!$AR$989</f>
        <v>1</v>
      </c>
      <c r="C86" s="1364"/>
      <c r="D86" s="1364"/>
      <c r="E86" s="1366"/>
      <c r="F86" s="1364"/>
      <c r="G86" s="1364"/>
      <c r="H86" s="1364"/>
      <c r="I86" s="1364"/>
      <c r="J86" s="1364"/>
      <c r="K86" s="1364"/>
      <c r="L86" s="1364"/>
      <c r="M86" s="1364"/>
      <c r="N86" s="1366"/>
      <c r="O86" s="1364"/>
      <c r="P86" s="1364"/>
      <c r="Q86" s="1364"/>
      <c r="R86" s="1364"/>
    </row>
    <row r="87" spans="1:18" s="1363" customFormat="1">
      <c r="A87" s="1364">
        <v>989</v>
      </c>
      <c r="B87" s="1364" t="b">
        <f>Check!$AR$990</f>
        <v>1</v>
      </c>
      <c r="C87" s="1364"/>
      <c r="D87" s="1364"/>
      <c r="E87" s="1366"/>
      <c r="F87" s="1364"/>
      <c r="G87" s="1364"/>
      <c r="H87" s="1364"/>
      <c r="I87" s="1364"/>
      <c r="J87" s="1364"/>
      <c r="K87" s="1364"/>
      <c r="L87" s="1364"/>
      <c r="M87" s="1364"/>
      <c r="N87" s="1366"/>
      <c r="O87" s="1364"/>
      <c r="P87" s="1364"/>
      <c r="Q87" s="1364"/>
      <c r="R87" s="1364"/>
    </row>
    <row r="88" spans="1:18" s="1363" customFormat="1">
      <c r="A88" s="1364">
        <v>990</v>
      </c>
      <c r="B88" s="1364" t="b">
        <f>Check!$AR$991</f>
        <v>1</v>
      </c>
      <c r="C88" s="1364"/>
      <c r="D88" s="1364"/>
      <c r="E88" s="1366"/>
      <c r="F88" s="1364"/>
      <c r="G88" s="1364"/>
      <c r="H88" s="1364"/>
      <c r="I88" s="1364"/>
      <c r="J88" s="1364"/>
      <c r="K88" s="1364"/>
      <c r="L88" s="1364"/>
      <c r="M88" s="1364"/>
      <c r="N88" s="1366"/>
      <c r="O88" s="1364"/>
      <c r="P88" s="1364"/>
      <c r="Q88" s="1364"/>
      <c r="R88" s="1364"/>
    </row>
    <row r="89" spans="1:18" s="1363" customFormat="1">
      <c r="A89" s="1364">
        <v>991</v>
      </c>
      <c r="B89" s="1364" t="b">
        <f>Check!$AR$992</f>
        <v>1</v>
      </c>
      <c r="C89" s="1364"/>
      <c r="D89" s="1364"/>
      <c r="E89" s="1366"/>
      <c r="F89" s="1364"/>
      <c r="G89" s="1364"/>
      <c r="H89" s="1364"/>
      <c r="I89" s="1364"/>
      <c r="J89" s="1364"/>
      <c r="K89" s="1364"/>
      <c r="L89" s="1364"/>
      <c r="M89" s="1364"/>
      <c r="N89" s="1366"/>
      <c r="O89" s="1364"/>
      <c r="P89" s="1364"/>
      <c r="Q89" s="1364"/>
      <c r="R89" s="1364"/>
    </row>
    <row r="90" spans="1:18" s="1363" customFormat="1">
      <c r="A90" s="1364">
        <v>992</v>
      </c>
      <c r="B90" s="1364" t="b">
        <f>Check!$AR$993</f>
        <v>1</v>
      </c>
      <c r="C90" s="1364"/>
      <c r="D90" s="1364"/>
      <c r="E90" s="1366"/>
      <c r="F90" s="1364"/>
      <c r="G90" s="1364"/>
      <c r="H90" s="1364"/>
      <c r="I90" s="1364"/>
      <c r="J90" s="1364"/>
      <c r="K90" s="1364"/>
      <c r="L90" s="1364"/>
      <c r="M90" s="1364"/>
      <c r="N90" s="1366"/>
      <c r="O90" s="1364"/>
      <c r="P90" s="1364"/>
      <c r="Q90" s="1364"/>
      <c r="R90" s="1364"/>
    </row>
    <row r="91" spans="1:18" s="1363" customFormat="1">
      <c r="A91" s="1364">
        <v>993</v>
      </c>
      <c r="B91" s="1364" t="b">
        <f>Check!$AR$994</f>
        <v>1</v>
      </c>
      <c r="C91" s="1364"/>
      <c r="D91" s="1364"/>
      <c r="E91" s="1366"/>
      <c r="F91" s="1364"/>
      <c r="G91" s="1364"/>
      <c r="H91" s="1364"/>
      <c r="I91" s="1364"/>
      <c r="J91" s="1364"/>
      <c r="K91" s="1364"/>
      <c r="L91" s="1364"/>
      <c r="M91" s="1364"/>
      <c r="N91" s="1366"/>
      <c r="O91" s="1364"/>
      <c r="P91" s="1364"/>
      <c r="Q91" s="1364"/>
      <c r="R91" s="1364"/>
    </row>
    <row r="92" spans="1:18" s="1363" customFormat="1">
      <c r="A92" s="1364">
        <v>994</v>
      </c>
      <c r="B92" s="1364" t="b">
        <f>Check!$AR$995</f>
        <v>1</v>
      </c>
      <c r="C92" s="1364"/>
      <c r="D92" s="1364"/>
      <c r="E92" s="1366"/>
      <c r="F92" s="1364"/>
      <c r="G92" s="1364"/>
      <c r="H92" s="1364"/>
      <c r="I92" s="1364"/>
      <c r="J92" s="1364"/>
      <c r="K92" s="1364"/>
      <c r="L92" s="1364"/>
      <c r="M92" s="1364"/>
      <c r="N92" s="1366"/>
      <c r="O92" s="1364"/>
      <c r="P92" s="1364"/>
      <c r="Q92" s="1364"/>
      <c r="R92" s="1364"/>
    </row>
    <row r="93" spans="1:18" s="1363" customFormat="1">
      <c r="A93" s="1364">
        <v>995</v>
      </c>
      <c r="B93" s="1364" t="b">
        <f>Check!$AR$996</f>
        <v>1</v>
      </c>
      <c r="C93" s="1364"/>
      <c r="D93" s="1364"/>
      <c r="E93" s="1366"/>
      <c r="F93" s="1364"/>
      <c r="G93" s="1364"/>
      <c r="H93" s="1364"/>
      <c r="I93" s="1364"/>
      <c r="J93" s="1364"/>
      <c r="K93" s="1364"/>
      <c r="L93" s="1364"/>
      <c r="M93" s="1364"/>
      <c r="N93" s="1366"/>
      <c r="O93" s="1364"/>
      <c r="P93" s="1364"/>
      <c r="Q93" s="1364"/>
      <c r="R93" s="1364"/>
    </row>
    <row r="94" spans="1:18" s="1363" customFormat="1">
      <c r="A94" s="1364">
        <v>996</v>
      </c>
      <c r="B94" s="1364" t="b">
        <f>Check!$AR$997</f>
        <v>1</v>
      </c>
      <c r="C94" s="1364"/>
      <c r="D94" s="1364"/>
      <c r="E94" s="1366"/>
      <c r="F94" s="1364"/>
      <c r="G94" s="1364"/>
      <c r="H94" s="1364"/>
      <c r="I94" s="1364"/>
      <c r="J94" s="1364"/>
      <c r="K94" s="1364"/>
      <c r="L94" s="1364"/>
      <c r="M94" s="1364"/>
      <c r="N94" s="1366"/>
      <c r="O94" s="1364"/>
      <c r="P94" s="1364"/>
      <c r="Q94" s="1364"/>
      <c r="R94" s="1364"/>
    </row>
    <row r="95" spans="1:18" s="1363" customFormat="1">
      <c r="A95" s="1364">
        <v>997</v>
      </c>
      <c r="B95" s="1364" t="b">
        <f>Check!$AR$998</f>
        <v>1</v>
      </c>
      <c r="C95" s="1364"/>
      <c r="D95" s="1364"/>
      <c r="E95" s="1366"/>
      <c r="F95" s="1364"/>
      <c r="G95" s="1364"/>
      <c r="H95" s="1364"/>
      <c r="I95" s="1364"/>
      <c r="J95" s="1364"/>
      <c r="K95" s="1364"/>
      <c r="L95" s="1364"/>
      <c r="M95" s="1364"/>
      <c r="N95" s="1366"/>
      <c r="O95" s="1364"/>
      <c r="P95" s="1364"/>
      <c r="Q95" s="1364"/>
      <c r="R95" s="1364"/>
    </row>
    <row r="96" spans="1:18" s="1363" customFormat="1">
      <c r="A96" s="1364">
        <v>998</v>
      </c>
      <c r="B96" s="1364" t="b">
        <f>Check!$AR$999</f>
        <v>1</v>
      </c>
      <c r="C96" s="1364"/>
      <c r="D96" s="1364"/>
      <c r="E96" s="1366"/>
      <c r="F96" s="1364"/>
      <c r="G96" s="1364"/>
      <c r="H96" s="1364"/>
      <c r="I96" s="1364"/>
      <c r="J96" s="1364"/>
      <c r="K96" s="1364"/>
      <c r="L96" s="1364"/>
      <c r="M96" s="1364"/>
      <c r="N96" s="1366"/>
      <c r="O96" s="1364"/>
      <c r="P96" s="1364"/>
      <c r="Q96" s="1364"/>
      <c r="R96" s="1364"/>
    </row>
    <row r="97" spans="1:18" s="1363" customFormat="1">
      <c r="A97" s="1364">
        <v>999</v>
      </c>
      <c r="B97" s="1364" t="b">
        <f>Check!$AR$1000</f>
        <v>1</v>
      </c>
      <c r="C97" s="1364"/>
      <c r="D97" s="1364"/>
      <c r="E97" s="1366"/>
      <c r="F97" s="1364"/>
      <c r="G97" s="1364"/>
      <c r="H97" s="1364"/>
      <c r="I97" s="1364"/>
      <c r="J97" s="1364"/>
      <c r="K97" s="1364"/>
      <c r="L97" s="1364"/>
      <c r="M97" s="1364"/>
      <c r="N97" s="1366"/>
      <c r="O97" s="1364"/>
      <c r="P97" s="1364"/>
      <c r="Q97" s="1364"/>
      <c r="R97" s="1364"/>
    </row>
    <row r="98" spans="1:18" s="1363" customFormat="1">
      <c r="A98" s="1364">
        <v>1000</v>
      </c>
      <c r="B98" s="1364" t="b">
        <f>Check!$AR$1001</f>
        <v>1</v>
      </c>
      <c r="C98" s="1364"/>
      <c r="D98" s="1364"/>
      <c r="E98" s="1366"/>
      <c r="F98" s="1364"/>
      <c r="G98" s="1364"/>
      <c r="H98" s="1364"/>
      <c r="I98" s="1364"/>
      <c r="J98" s="1364"/>
      <c r="K98" s="1364"/>
      <c r="L98" s="1364"/>
      <c r="M98" s="1364"/>
      <c r="N98" s="1366"/>
      <c r="O98" s="1364"/>
      <c r="P98" s="1364"/>
      <c r="Q98" s="1364"/>
      <c r="R98" s="1364"/>
    </row>
    <row r="99" spans="1:18" s="1363" customFormat="1">
      <c r="A99" s="1364">
        <v>1001</v>
      </c>
      <c r="B99" s="1364" t="b">
        <f>Check!$AR$1002</f>
        <v>1</v>
      </c>
      <c r="C99" s="1364"/>
      <c r="D99" s="1364"/>
      <c r="E99" s="1366"/>
      <c r="F99" s="1364"/>
      <c r="G99" s="1364"/>
      <c r="H99" s="1364"/>
      <c r="I99" s="1364"/>
      <c r="J99" s="1364"/>
      <c r="K99" s="1364"/>
      <c r="L99" s="1364"/>
      <c r="M99" s="1364"/>
      <c r="N99" s="1366"/>
      <c r="O99" s="1364"/>
      <c r="P99" s="1364"/>
      <c r="Q99" s="1364"/>
      <c r="R99" s="1364"/>
    </row>
    <row r="100" spans="1:18" s="1363" customFormat="1">
      <c r="A100" s="1364">
        <v>1002</v>
      </c>
      <c r="B100" s="1364" t="b">
        <f>Check!$AR$1003</f>
        <v>1</v>
      </c>
      <c r="C100" s="1364"/>
      <c r="D100" s="1364"/>
      <c r="E100" s="1366"/>
      <c r="F100" s="1364"/>
      <c r="G100" s="1364"/>
      <c r="H100" s="1364"/>
      <c r="I100" s="1364"/>
      <c r="J100" s="1364"/>
      <c r="K100" s="1364"/>
      <c r="L100" s="1364"/>
      <c r="M100" s="1364"/>
      <c r="N100" s="1366"/>
      <c r="O100" s="1364"/>
      <c r="P100" s="1364"/>
      <c r="Q100" s="1364"/>
      <c r="R100" s="1364"/>
    </row>
    <row r="101" spans="1:18" s="1363" customFormat="1">
      <c r="A101" s="1364">
        <v>1003</v>
      </c>
      <c r="B101" s="1364" t="b">
        <f>Check!$AR$1004</f>
        <v>1</v>
      </c>
      <c r="C101" s="1364"/>
      <c r="D101" s="1364"/>
      <c r="E101" s="1366"/>
      <c r="F101" s="1364"/>
      <c r="G101" s="1364"/>
      <c r="H101" s="1364"/>
      <c r="I101" s="1364"/>
      <c r="J101" s="1364"/>
      <c r="K101" s="1364"/>
      <c r="L101" s="1364"/>
      <c r="M101" s="1364"/>
      <c r="N101" s="1366"/>
      <c r="O101" s="1364"/>
      <c r="P101" s="1364"/>
      <c r="Q101" s="1364"/>
      <c r="R101" s="1364"/>
    </row>
    <row r="102" spans="1:18" s="1363" customFormat="1">
      <c r="A102" s="1364">
        <v>1004</v>
      </c>
      <c r="B102" s="1364" t="b">
        <f>Check!$AR$1005</f>
        <v>1</v>
      </c>
      <c r="C102" s="1364"/>
      <c r="D102" s="1364"/>
      <c r="E102" s="1366"/>
      <c r="F102" s="1364"/>
      <c r="G102" s="1364"/>
      <c r="H102" s="1364"/>
      <c r="I102" s="1364"/>
      <c r="J102" s="1364"/>
      <c r="K102" s="1364"/>
      <c r="L102" s="1364"/>
      <c r="M102" s="1364"/>
      <c r="N102" s="1366"/>
      <c r="O102" s="1364"/>
      <c r="P102" s="1364"/>
      <c r="Q102" s="1364"/>
      <c r="R102" s="1364"/>
    </row>
    <row r="103" spans="1:18" s="1363" customFormat="1">
      <c r="A103" s="1364">
        <v>1005</v>
      </c>
      <c r="B103" s="1364" t="b">
        <f>Check!$AR$1006</f>
        <v>1</v>
      </c>
      <c r="C103" s="1364"/>
      <c r="D103" s="1364"/>
      <c r="E103" s="1366"/>
      <c r="F103" s="1364"/>
      <c r="G103" s="1364"/>
      <c r="H103" s="1364"/>
      <c r="I103" s="1364"/>
      <c r="J103" s="1364"/>
      <c r="K103" s="1364"/>
      <c r="L103" s="1364"/>
      <c r="M103" s="1364"/>
      <c r="N103" s="1366"/>
      <c r="O103" s="1364"/>
      <c r="P103" s="1364"/>
      <c r="Q103" s="1364"/>
      <c r="R103" s="1364"/>
    </row>
    <row r="104" spans="1:18" s="1363" customFormat="1">
      <c r="A104" s="1364">
        <v>1006</v>
      </c>
      <c r="B104" s="1364" t="b">
        <f>Check!$AR$1007</f>
        <v>1</v>
      </c>
      <c r="C104" s="1364"/>
      <c r="D104" s="1364"/>
      <c r="E104" s="1366"/>
      <c r="F104" s="1364"/>
      <c r="G104" s="1364"/>
      <c r="H104" s="1364"/>
      <c r="I104" s="1364"/>
      <c r="J104" s="1364"/>
      <c r="K104" s="1364"/>
      <c r="L104" s="1364"/>
      <c r="M104" s="1364"/>
      <c r="N104" s="1366"/>
      <c r="O104" s="1364"/>
      <c r="P104" s="1364"/>
      <c r="Q104" s="1364"/>
      <c r="R104" s="1364"/>
    </row>
    <row r="105" spans="1:18" s="1363" customFormat="1">
      <c r="A105" s="1364">
        <v>1007</v>
      </c>
      <c r="B105" s="1364" t="b">
        <f>Check!$AR$1008</f>
        <v>1</v>
      </c>
      <c r="C105" s="1364"/>
      <c r="D105" s="1364"/>
      <c r="E105" s="1366"/>
      <c r="F105" s="1364"/>
      <c r="G105" s="1364"/>
      <c r="H105" s="1364"/>
      <c r="I105" s="1364"/>
      <c r="J105" s="1364"/>
      <c r="K105" s="1364"/>
      <c r="L105" s="1364"/>
      <c r="M105" s="1364"/>
      <c r="N105" s="1366"/>
      <c r="O105" s="1364"/>
      <c r="P105" s="1364"/>
      <c r="Q105" s="1364"/>
      <c r="R105" s="1364"/>
    </row>
    <row r="106" spans="1:18" s="1363" customFormat="1">
      <c r="A106" s="1364">
        <v>1008</v>
      </c>
      <c r="B106" s="1364" t="b">
        <f>Check!$AR$1009</f>
        <v>1</v>
      </c>
      <c r="C106" s="1364"/>
      <c r="D106" s="1364"/>
      <c r="E106" s="1366"/>
      <c r="F106" s="1364"/>
      <c r="G106" s="1364"/>
      <c r="H106" s="1364"/>
      <c r="I106" s="1364"/>
      <c r="J106" s="1364"/>
      <c r="K106" s="1364"/>
      <c r="L106" s="1364"/>
      <c r="M106" s="1364"/>
      <c r="N106" s="1366"/>
      <c r="O106" s="1364"/>
      <c r="P106" s="1364"/>
      <c r="Q106" s="1364"/>
      <c r="R106" s="1364"/>
    </row>
    <row r="107" spans="1:18" s="1363" customFormat="1">
      <c r="A107" s="1364">
        <v>1009</v>
      </c>
      <c r="B107" s="1364" t="b">
        <f>Check!$AR$1010</f>
        <v>1</v>
      </c>
      <c r="C107" s="1364"/>
      <c r="D107" s="1364"/>
      <c r="E107" s="1366"/>
      <c r="F107" s="1364"/>
      <c r="G107" s="1364"/>
      <c r="H107" s="1364"/>
      <c r="I107" s="1364"/>
      <c r="J107" s="1364"/>
      <c r="K107" s="1364"/>
      <c r="L107" s="1364"/>
      <c r="M107" s="1364"/>
      <c r="N107" s="1366"/>
      <c r="O107" s="1364"/>
      <c r="P107" s="1364"/>
      <c r="Q107" s="1364"/>
      <c r="R107" s="1364"/>
    </row>
    <row r="108" spans="1:18" s="1363" customFormat="1">
      <c r="A108" s="1364">
        <v>1010</v>
      </c>
      <c r="B108" s="1364" t="b">
        <f>Check!$AR$1011</f>
        <v>1</v>
      </c>
      <c r="C108" s="1364"/>
      <c r="D108" s="1364"/>
      <c r="E108" s="1366"/>
      <c r="F108" s="1364"/>
      <c r="G108" s="1364"/>
      <c r="H108" s="1364"/>
      <c r="I108" s="1364"/>
      <c r="J108" s="1364"/>
      <c r="K108" s="1364"/>
      <c r="L108" s="1364"/>
      <c r="M108" s="1364"/>
      <c r="N108" s="1366"/>
      <c r="O108" s="1364"/>
      <c r="P108" s="1364"/>
      <c r="Q108" s="1364"/>
      <c r="R108" s="1364"/>
    </row>
    <row r="109" spans="1:18" s="1363" customFormat="1">
      <c r="A109" s="1364">
        <v>1011</v>
      </c>
      <c r="B109" s="1364" t="b">
        <f>Check!$AR$1012</f>
        <v>1</v>
      </c>
      <c r="C109" s="1364"/>
      <c r="D109" s="1364"/>
      <c r="E109" s="1366"/>
      <c r="F109" s="1364"/>
      <c r="G109" s="1364"/>
      <c r="H109" s="1364"/>
      <c r="I109" s="1364"/>
      <c r="J109" s="1364"/>
      <c r="K109" s="1364"/>
      <c r="L109" s="1364"/>
      <c r="M109" s="1364"/>
      <c r="N109" s="1366"/>
      <c r="O109" s="1364"/>
      <c r="P109" s="1364"/>
      <c r="Q109" s="1364"/>
      <c r="R109" s="1364"/>
    </row>
    <row r="110" spans="1:18" s="1363" customFormat="1">
      <c r="A110" s="1364">
        <v>1012</v>
      </c>
      <c r="B110" s="1364" t="b">
        <f>Check!$AR$1013</f>
        <v>1</v>
      </c>
      <c r="C110" s="1364"/>
      <c r="D110" s="1364"/>
      <c r="E110" s="1366"/>
      <c r="F110" s="1364"/>
      <c r="G110" s="1364"/>
      <c r="H110" s="1364"/>
      <c r="I110" s="1364"/>
      <c r="J110" s="1364"/>
      <c r="K110" s="1364"/>
      <c r="L110" s="1364"/>
      <c r="M110" s="1364"/>
      <c r="N110" s="1366"/>
      <c r="O110" s="1364"/>
      <c r="P110" s="1364"/>
      <c r="Q110" s="1364"/>
      <c r="R110" s="1364"/>
    </row>
    <row r="111" spans="1:18" s="1363" customFormat="1">
      <c r="A111" s="1364">
        <v>1013</v>
      </c>
      <c r="B111" s="1364" t="b">
        <f>Check!$AR$1014</f>
        <v>1</v>
      </c>
      <c r="C111" s="1364"/>
      <c r="D111" s="1364"/>
      <c r="E111" s="1366"/>
      <c r="F111" s="1364"/>
      <c r="G111" s="1364"/>
      <c r="H111" s="1364"/>
      <c r="I111" s="1364"/>
      <c r="J111" s="1364"/>
      <c r="K111" s="1364"/>
      <c r="L111" s="1364"/>
      <c r="M111" s="1364"/>
      <c r="N111" s="1366"/>
      <c r="O111" s="1364"/>
      <c r="P111" s="1364"/>
      <c r="Q111" s="1364"/>
      <c r="R111" s="1364"/>
    </row>
    <row r="112" spans="1:18" s="1363" customFormat="1">
      <c r="A112" s="1364">
        <v>1014</v>
      </c>
      <c r="B112" s="1364" t="b">
        <f>Check!$AR$1015</f>
        <v>1</v>
      </c>
      <c r="C112" s="1364"/>
      <c r="D112" s="1364"/>
      <c r="E112" s="1366"/>
      <c r="F112" s="1364"/>
      <c r="G112" s="1364"/>
      <c r="H112" s="1364"/>
      <c r="I112" s="1364"/>
      <c r="J112" s="1364"/>
      <c r="K112" s="1364"/>
      <c r="L112" s="1364"/>
      <c r="M112" s="1364"/>
      <c r="N112" s="1366"/>
      <c r="O112" s="1364"/>
      <c r="P112" s="1364"/>
      <c r="Q112" s="1364"/>
      <c r="R112" s="1364"/>
    </row>
    <row r="113" spans="1:18" s="1363" customFormat="1">
      <c r="A113" s="1364">
        <v>1015</v>
      </c>
      <c r="B113" s="1364" t="b">
        <f>Check!$AR$1016</f>
        <v>1</v>
      </c>
      <c r="C113" s="1364"/>
      <c r="D113" s="1364"/>
      <c r="E113" s="1366"/>
      <c r="F113" s="1364"/>
      <c r="G113" s="1364"/>
      <c r="H113" s="1364"/>
      <c r="I113" s="1364"/>
      <c r="J113" s="1364"/>
      <c r="K113" s="1364"/>
      <c r="L113" s="1364"/>
      <c r="M113" s="1364"/>
      <c r="N113" s="1366"/>
      <c r="O113" s="1364"/>
      <c r="P113" s="1364"/>
      <c r="Q113" s="1364"/>
      <c r="R113" s="1364"/>
    </row>
    <row r="114" spans="1:18" s="1363" customFormat="1">
      <c r="A114" s="1364">
        <v>1016</v>
      </c>
      <c r="B114" s="1364" t="b">
        <f>Check!$AR$1017</f>
        <v>1</v>
      </c>
      <c r="C114" s="1364"/>
      <c r="D114" s="1364"/>
      <c r="E114" s="1366"/>
      <c r="F114" s="1364"/>
      <c r="G114" s="1364"/>
      <c r="H114" s="1364"/>
      <c r="I114" s="1364"/>
      <c r="J114" s="1364"/>
      <c r="K114" s="1364"/>
      <c r="L114" s="1364"/>
      <c r="M114" s="1364"/>
      <c r="N114" s="1366"/>
      <c r="O114" s="1364"/>
      <c r="P114" s="1364"/>
      <c r="Q114" s="1364"/>
      <c r="R114" s="1364"/>
    </row>
    <row r="115" spans="1:18" s="1363" customFormat="1">
      <c r="A115" s="1364">
        <v>1017</v>
      </c>
      <c r="B115" s="1364" t="b">
        <f>Check!$AR$1018</f>
        <v>1</v>
      </c>
      <c r="C115" s="1364"/>
      <c r="D115" s="1364"/>
      <c r="E115" s="1366"/>
      <c r="F115" s="1364"/>
      <c r="G115" s="1364"/>
      <c r="H115" s="1364"/>
      <c r="I115" s="1364"/>
      <c r="J115" s="1364"/>
      <c r="K115" s="1364"/>
      <c r="L115" s="1364"/>
      <c r="M115" s="1364"/>
      <c r="N115" s="1366"/>
      <c r="O115" s="1364"/>
      <c r="P115" s="1364"/>
      <c r="Q115" s="1364"/>
      <c r="R115" s="1364"/>
    </row>
    <row r="116" spans="1:18" s="1363" customFormat="1">
      <c r="A116" s="1364">
        <v>1018</v>
      </c>
      <c r="B116" s="1364" t="b">
        <f>Check!$AR$1019</f>
        <v>1</v>
      </c>
      <c r="C116" s="1364"/>
      <c r="D116" s="1364"/>
      <c r="E116" s="1366"/>
      <c r="F116" s="1364"/>
      <c r="G116" s="1364"/>
      <c r="H116" s="1364"/>
      <c r="I116" s="1364"/>
      <c r="J116" s="1364"/>
      <c r="K116" s="1364"/>
      <c r="L116" s="1364"/>
      <c r="M116" s="1364"/>
      <c r="N116" s="1366"/>
      <c r="O116" s="1364"/>
      <c r="P116" s="1364"/>
      <c r="Q116" s="1364"/>
      <c r="R116" s="1364"/>
    </row>
    <row r="117" spans="1:18" s="1363" customFormat="1">
      <c r="A117" s="1364">
        <v>1019</v>
      </c>
      <c r="B117" s="1364" t="b">
        <f>Check!$AR$1020</f>
        <v>1</v>
      </c>
      <c r="C117" s="1364"/>
      <c r="D117" s="1364"/>
      <c r="E117" s="1366"/>
      <c r="F117" s="1364"/>
      <c r="G117" s="1364"/>
      <c r="H117" s="1364"/>
      <c r="I117" s="1364"/>
      <c r="J117" s="1364"/>
      <c r="K117" s="1364"/>
      <c r="L117" s="1364"/>
      <c r="M117" s="1364"/>
      <c r="N117" s="1366"/>
      <c r="O117" s="1364"/>
      <c r="P117" s="1364"/>
      <c r="Q117" s="1364"/>
      <c r="R117" s="1364"/>
    </row>
    <row r="118" spans="1:18" s="1363" customFormat="1">
      <c r="A118" s="1364">
        <v>1020</v>
      </c>
      <c r="B118" s="1364" t="b">
        <f>Check!$AR$1021</f>
        <v>1</v>
      </c>
      <c r="C118" s="1364"/>
      <c r="D118" s="1364"/>
      <c r="E118" s="1366"/>
      <c r="F118" s="1364"/>
      <c r="G118" s="1364"/>
      <c r="H118" s="1364"/>
      <c r="I118" s="1364"/>
      <c r="J118" s="1364"/>
      <c r="K118" s="1364"/>
      <c r="L118" s="1364"/>
      <c r="M118" s="1364"/>
      <c r="N118" s="1366"/>
      <c r="O118" s="1364"/>
      <c r="P118" s="1364"/>
      <c r="Q118" s="1364"/>
      <c r="R118" s="1364"/>
    </row>
    <row r="119" spans="1:18" s="1363" customFormat="1">
      <c r="A119" s="1364">
        <v>1021</v>
      </c>
      <c r="B119" s="1364" t="b">
        <f>Check!$AR$1022</f>
        <v>1</v>
      </c>
      <c r="C119" s="1364"/>
      <c r="D119" s="1364"/>
      <c r="E119" s="1366"/>
      <c r="F119" s="1364"/>
      <c r="G119" s="1364"/>
      <c r="H119" s="1364"/>
      <c r="I119" s="1364"/>
      <c r="J119" s="1364"/>
      <c r="K119" s="1364"/>
      <c r="L119" s="1364"/>
      <c r="M119" s="1364"/>
      <c r="N119" s="1366"/>
      <c r="O119" s="1364"/>
      <c r="P119" s="1364"/>
      <c r="Q119" s="1364"/>
      <c r="R119" s="1364"/>
    </row>
    <row r="120" spans="1:18" s="1363" customFormat="1">
      <c r="A120" s="1364">
        <v>1022</v>
      </c>
      <c r="B120" s="1364" t="b">
        <f>Check!$AR$1023</f>
        <v>1</v>
      </c>
      <c r="C120" s="1364"/>
      <c r="D120" s="1364"/>
      <c r="E120" s="1366"/>
      <c r="F120" s="1364"/>
      <c r="G120" s="1364"/>
      <c r="H120" s="1364"/>
      <c r="I120" s="1364"/>
      <c r="J120" s="1364"/>
      <c r="K120" s="1364"/>
      <c r="L120" s="1364"/>
      <c r="M120" s="1364"/>
      <c r="N120" s="1366"/>
      <c r="O120" s="1364"/>
      <c r="P120" s="1364"/>
      <c r="Q120" s="1364"/>
      <c r="R120" s="1364"/>
    </row>
    <row r="121" spans="1:18" s="1363" customFormat="1">
      <c r="B121" s="1363" t="e">
        <f ca="1">ADDRESS(OFFSET(D121,1,C121-1,1,1),COLUMN(OFFSET(D121,0,C121-1,1,1)),4,1)</f>
        <v>#N/A</v>
      </c>
      <c r="C121" s="1363" t="e">
        <f>MATCH(FALSE,ISERROR(D121:O121),0)</f>
        <v>#N/A</v>
      </c>
      <c r="D121" s="1363" t="e">
        <f t="shared" ref="D121:O121" si="7">MATCH(FALSE,ISNUMBER(D9:D30),0)</f>
        <v>#N/A</v>
      </c>
      <c r="E121" s="1367" t="e">
        <f t="shared" si="7"/>
        <v>#N/A</v>
      </c>
      <c r="F121" s="1363" t="e">
        <f t="shared" si="7"/>
        <v>#N/A</v>
      </c>
      <c r="G121" s="1363" t="e">
        <f t="shared" si="7"/>
        <v>#N/A</v>
      </c>
      <c r="H121" s="1363" t="e">
        <f t="shared" si="7"/>
        <v>#N/A</v>
      </c>
      <c r="I121" s="1363" t="e">
        <f t="shared" si="7"/>
        <v>#N/A</v>
      </c>
      <c r="J121" s="1363" t="e">
        <f t="shared" si="7"/>
        <v>#N/A</v>
      </c>
      <c r="K121" s="1363" t="e">
        <f t="shared" si="7"/>
        <v>#N/A</v>
      </c>
      <c r="L121" s="1363" t="e">
        <f t="shared" si="7"/>
        <v>#N/A</v>
      </c>
      <c r="M121" s="1363" t="e">
        <f t="shared" si="7"/>
        <v>#N/A</v>
      </c>
      <c r="N121" s="1367" t="e">
        <f t="shared" si="7"/>
        <v>#N/A</v>
      </c>
      <c r="O121" s="1363" t="e">
        <f t="shared" si="7"/>
        <v>#N/A</v>
      </c>
    </row>
    <row r="122" spans="1:18" s="1363" customFormat="1">
      <c r="D122" s="1363">
        <f t="shared" ref="D122:O122" si="8">IF(ISERROR(D121),0,ROW(D9)+D121-1)</f>
        <v>0</v>
      </c>
      <c r="E122" s="1367">
        <f t="shared" si="8"/>
        <v>0</v>
      </c>
      <c r="F122" s="1363">
        <f t="shared" si="8"/>
        <v>0</v>
      </c>
      <c r="G122" s="1363">
        <f t="shared" si="8"/>
        <v>0</v>
      </c>
      <c r="H122" s="1363">
        <f t="shared" si="8"/>
        <v>0</v>
      </c>
      <c r="I122" s="1363">
        <f t="shared" si="8"/>
        <v>0</v>
      </c>
      <c r="J122" s="1363">
        <f t="shared" si="8"/>
        <v>0</v>
      </c>
      <c r="K122" s="1363">
        <f t="shared" si="8"/>
        <v>0</v>
      </c>
      <c r="L122" s="1363">
        <f t="shared" si="8"/>
        <v>0</v>
      </c>
      <c r="M122" s="1363">
        <f t="shared" si="8"/>
        <v>0</v>
      </c>
      <c r="N122" s="1367">
        <f t="shared" si="8"/>
        <v>0</v>
      </c>
      <c r="O122" s="1363">
        <f t="shared" si="8"/>
        <v>0</v>
      </c>
    </row>
    <row r="123" spans="1:18" s="1363" customFormat="1">
      <c r="E123" s="1367"/>
      <c r="N123" s="1367"/>
    </row>
    <row r="124" spans="1:18" s="1363" customFormat="1">
      <c r="E124" s="1367"/>
      <c r="N124" s="1367"/>
    </row>
    <row r="125" spans="1:18" s="1363" customFormat="1">
      <c r="E125" s="1367"/>
      <c r="N125" s="1367"/>
    </row>
    <row r="126" spans="1:18" s="1363" customFormat="1">
      <c r="E126" s="1367"/>
      <c r="N126" s="1367"/>
    </row>
    <row r="127" spans="1:18" s="1363" customFormat="1">
      <c r="E127" s="1367"/>
      <c r="N127" s="1367"/>
    </row>
    <row r="128" spans="1:18" s="1363" customFormat="1">
      <c r="E128" s="1367"/>
      <c r="N128" s="1367"/>
    </row>
    <row r="129" spans="5:14" s="1363" customFormat="1">
      <c r="E129" s="1367"/>
      <c r="N129" s="1367"/>
    </row>
    <row r="130" spans="5:14" s="1363" customFormat="1">
      <c r="E130" s="1367"/>
      <c r="N130" s="1367"/>
    </row>
    <row r="131" spans="5:14" s="1363" customFormat="1">
      <c r="E131" s="1367"/>
      <c r="N131" s="1367"/>
    </row>
    <row r="132" spans="5:14" s="1363" customFormat="1">
      <c r="E132" s="1367"/>
      <c r="N132" s="1367"/>
    </row>
    <row r="133" spans="5:14" s="1363" customFormat="1">
      <c r="E133" s="1367"/>
      <c r="N133" s="1367"/>
    </row>
    <row r="134" spans="5:14" s="1363" customFormat="1">
      <c r="E134" s="1367"/>
      <c r="N134" s="1367"/>
    </row>
    <row r="135" spans="5:14" s="1363" customFormat="1">
      <c r="E135" s="1367"/>
      <c r="N135" s="1367"/>
    </row>
    <row r="136" spans="5:14" s="1363" customFormat="1">
      <c r="E136" s="1367"/>
      <c r="N136" s="1367"/>
    </row>
    <row r="137" spans="5:14" s="1363" customFormat="1">
      <c r="E137" s="1367"/>
      <c r="N137" s="1367"/>
    </row>
    <row r="138" spans="5:14" s="1363" customFormat="1">
      <c r="E138" s="1367"/>
      <c r="N138" s="1367"/>
    </row>
    <row r="139" spans="5:14" s="1363" customFormat="1">
      <c r="E139" s="1367"/>
      <c r="N139" s="1367"/>
    </row>
    <row r="140" spans="5:14" s="1363" customFormat="1">
      <c r="E140" s="1367"/>
      <c r="N140" s="1367"/>
    </row>
    <row r="141" spans="5:14" s="1363" customFormat="1">
      <c r="E141" s="1367"/>
      <c r="N141" s="1367"/>
    </row>
    <row r="142" spans="5:14" s="1363" customFormat="1">
      <c r="E142" s="1367"/>
      <c r="N142" s="1367"/>
    </row>
    <row r="143" spans="5:14" s="1363" customFormat="1">
      <c r="E143" s="1367"/>
      <c r="N143" s="1367"/>
    </row>
    <row r="144" spans="5:14" s="1363" customFormat="1">
      <c r="E144" s="1367"/>
      <c r="N144" s="1367"/>
    </row>
    <row r="145" spans="5:14" s="1363" customFormat="1">
      <c r="E145" s="1367"/>
      <c r="N145" s="1367"/>
    </row>
    <row r="146" spans="5:14" s="1363" customFormat="1">
      <c r="E146" s="1367"/>
      <c r="N146" s="1367"/>
    </row>
    <row r="147" spans="5:14" s="1363" customFormat="1">
      <c r="E147" s="1367"/>
      <c r="N147" s="1367"/>
    </row>
    <row r="148" spans="5:14" s="1363" customFormat="1">
      <c r="E148" s="1367"/>
      <c r="N148" s="1367"/>
    </row>
    <row r="149" spans="5:14" s="1363" customFormat="1">
      <c r="E149" s="1367"/>
      <c r="N149" s="1367"/>
    </row>
    <row r="150" spans="5:14" s="1363" customFormat="1">
      <c r="E150" s="1367"/>
      <c r="N150" s="1367"/>
    </row>
    <row r="151" spans="5:14" s="1363" customFormat="1">
      <c r="E151" s="1367"/>
      <c r="N151" s="1367"/>
    </row>
    <row r="152" spans="5:14" s="1363" customFormat="1">
      <c r="E152" s="1367"/>
      <c r="N152" s="1367"/>
    </row>
    <row r="153" spans="5:14" s="1363" customFormat="1">
      <c r="E153" s="1367"/>
      <c r="N153" s="1367"/>
    </row>
    <row r="154" spans="5:14" s="1363" customFormat="1">
      <c r="E154" s="1367"/>
      <c r="N154" s="1367"/>
    </row>
    <row r="155" spans="5:14" s="1363" customFormat="1">
      <c r="E155" s="1367"/>
      <c r="N155" s="1367"/>
    </row>
    <row r="156" spans="5:14" s="1363" customFormat="1">
      <c r="E156" s="1367"/>
      <c r="N156" s="1367"/>
    </row>
    <row r="157" spans="5:14" s="1363" customFormat="1">
      <c r="E157" s="1367"/>
      <c r="N157" s="1367"/>
    </row>
    <row r="158" spans="5:14" s="1363" customFormat="1">
      <c r="E158" s="1367"/>
      <c r="N158" s="1367"/>
    </row>
    <row r="159" spans="5:14" s="1363" customFormat="1">
      <c r="E159" s="1367"/>
      <c r="N159" s="1367"/>
    </row>
    <row r="160" spans="5:14" s="1363" customFormat="1">
      <c r="E160" s="1367"/>
      <c r="N160" s="1367"/>
    </row>
    <row r="161" spans="5:14" s="1363" customFormat="1">
      <c r="E161" s="1367"/>
      <c r="N161" s="1367"/>
    </row>
    <row r="162" spans="5:14" s="1363" customFormat="1">
      <c r="E162" s="1367"/>
      <c r="N162" s="1367"/>
    </row>
    <row r="163" spans="5:14" s="1363" customFormat="1">
      <c r="E163" s="1367"/>
      <c r="N163" s="1367"/>
    </row>
    <row r="164" spans="5:14" s="1363" customFormat="1">
      <c r="E164" s="1367"/>
      <c r="N164" s="1367"/>
    </row>
    <row r="165" spans="5:14" s="1363" customFormat="1">
      <c r="E165" s="1367"/>
      <c r="N165" s="1367"/>
    </row>
    <row r="166" spans="5:14" s="1363" customFormat="1">
      <c r="E166" s="1367"/>
      <c r="N166" s="1367"/>
    </row>
    <row r="167" spans="5:14" s="1363" customFormat="1">
      <c r="E167" s="1367"/>
      <c r="N167" s="1367"/>
    </row>
    <row r="168" spans="5:14" s="1363" customFormat="1">
      <c r="E168" s="1367"/>
      <c r="N168" s="1367"/>
    </row>
    <row r="169" spans="5:14" s="1363" customFormat="1">
      <c r="E169" s="1367"/>
      <c r="N169" s="1367"/>
    </row>
    <row r="170" spans="5:14" s="1363" customFormat="1">
      <c r="E170" s="1367"/>
      <c r="N170" s="1367"/>
    </row>
    <row r="171" spans="5:14" s="1363" customFormat="1">
      <c r="E171" s="1367"/>
      <c r="N171" s="1367"/>
    </row>
    <row r="172" spans="5:14" s="1363" customFormat="1">
      <c r="E172" s="1367"/>
      <c r="N172" s="1367"/>
    </row>
    <row r="173" spans="5:14" s="1363" customFormat="1">
      <c r="E173" s="1367"/>
      <c r="N173" s="1367"/>
    </row>
    <row r="174" spans="5:14" s="1363" customFormat="1">
      <c r="E174" s="1367"/>
      <c r="N174" s="1367"/>
    </row>
    <row r="175" spans="5:14" s="1363" customFormat="1">
      <c r="E175" s="1367"/>
      <c r="N175" s="1367"/>
    </row>
    <row r="176" spans="5:14" s="1363" customFormat="1">
      <c r="E176" s="1367"/>
      <c r="N176" s="1367"/>
    </row>
    <row r="177" spans="5:14" s="1363" customFormat="1">
      <c r="E177" s="1367"/>
      <c r="N177" s="1367"/>
    </row>
    <row r="178" spans="5:14" s="1363" customFormat="1">
      <c r="E178" s="1367"/>
      <c r="N178" s="1367"/>
    </row>
    <row r="179" spans="5:14" s="1363" customFormat="1">
      <c r="E179" s="1367"/>
      <c r="N179" s="1367"/>
    </row>
    <row r="180" spans="5:14" s="1363" customFormat="1">
      <c r="E180" s="1367"/>
      <c r="N180" s="1367"/>
    </row>
    <row r="181" spans="5:14" s="1363" customFormat="1">
      <c r="E181" s="1367"/>
      <c r="N181" s="1367"/>
    </row>
    <row r="182" spans="5:14" s="1363" customFormat="1">
      <c r="E182" s="1367"/>
      <c r="N182" s="1367"/>
    </row>
    <row r="183" spans="5:14" s="1363" customFormat="1">
      <c r="E183" s="1367"/>
      <c r="N183" s="1367"/>
    </row>
    <row r="184" spans="5:14" s="1363" customFormat="1">
      <c r="E184" s="1367"/>
      <c r="N184" s="1367"/>
    </row>
    <row r="185" spans="5:14" s="1363" customFormat="1">
      <c r="E185" s="1367"/>
      <c r="N185" s="1367"/>
    </row>
    <row r="186" spans="5:14" s="1363" customFormat="1">
      <c r="E186" s="1367"/>
      <c r="N186" s="1367"/>
    </row>
    <row r="187" spans="5:14" s="1363" customFormat="1">
      <c r="E187" s="1367"/>
      <c r="N187" s="1367"/>
    </row>
    <row r="188" spans="5:14" s="1363" customFormat="1">
      <c r="E188" s="1367"/>
      <c r="N188" s="1367"/>
    </row>
    <row r="189" spans="5:14" s="1363" customFormat="1">
      <c r="E189" s="1367"/>
      <c r="N189" s="1367"/>
    </row>
    <row r="190" spans="5:14" s="1363" customFormat="1">
      <c r="E190" s="1367"/>
      <c r="N190" s="1367"/>
    </row>
    <row r="191" spans="5:14" s="1363" customFormat="1">
      <c r="E191" s="1367"/>
      <c r="N191" s="1367"/>
    </row>
    <row r="192" spans="5:14" s="1363" customFormat="1">
      <c r="E192" s="1367"/>
      <c r="N192" s="1367"/>
    </row>
    <row r="193" spans="5:14" s="1363" customFormat="1">
      <c r="E193" s="1367"/>
      <c r="N193" s="1367"/>
    </row>
    <row r="194" spans="5:14" s="1363" customFormat="1">
      <c r="E194" s="1367"/>
      <c r="N194" s="1367"/>
    </row>
    <row r="195" spans="5:14" s="1363" customFormat="1">
      <c r="E195" s="1367"/>
      <c r="N195" s="1367"/>
    </row>
    <row r="196" spans="5:14" s="1363" customFormat="1">
      <c r="E196" s="1367"/>
      <c r="N196" s="1367"/>
    </row>
    <row r="197" spans="5:14" s="1363" customFormat="1">
      <c r="E197" s="1367"/>
      <c r="N197" s="1367"/>
    </row>
    <row r="198" spans="5:14" s="1363" customFormat="1">
      <c r="E198" s="1367"/>
      <c r="N198" s="1367"/>
    </row>
    <row r="199" spans="5:14" s="1363" customFormat="1">
      <c r="E199" s="1367"/>
      <c r="N199" s="1367"/>
    </row>
    <row r="200" spans="5:14" s="1363" customFormat="1">
      <c r="E200" s="1367"/>
      <c r="N200" s="1367"/>
    </row>
    <row r="201" spans="5:14" s="1363" customFormat="1">
      <c r="E201" s="1367"/>
      <c r="N201" s="1367"/>
    </row>
    <row r="202" spans="5:14" s="1363" customFormat="1">
      <c r="E202" s="1367"/>
      <c r="N202" s="1367"/>
    </row>
    <row r="203" spans="5:14" s="1363" customFormat="1">
      <c r="E203" s="1367"/>
      <c r="N203" s="1367"/>
    </row>
    <row r="204" spans="5:14" s="1363" customFormat="1">
      <c r="E204" s="1367"/>
      <c r="N204" s="1367"/>
    </row>
    <row r="205" spans="5:14" s="1363" customFormat="1">
      <c r="E205" s="1367"/>
      <c r="N205" s="1367"/>
    </row>
    <row r="206" spans="5:14" s="1363" customFormat="1">
      <c r="E206" s="1367"/>
      <c r="N206" s="1367"/>
    </row>
    <row r="207" spans="5:14" s="1363" customFormat="1">
      <c r="E207" s="1367"/>
      <c r="N207" s="1367"/>
    </row>
    <row r="208" spans="5:14" s="1363" customFormat="1">
      <c r="E208" s="1367"/>
      <c r="N208" s="1367"/>
    </row>
    <row r="209" spans="5:14" s="1363" customFormat="1">
      <c r="E209" s="1367"/>
      <c r="N209" s="1367"/>
    </row>
    <row r="210" spans="5:14" s="1363" customFormat="1">
      <c r="E210" s="1367"/>
      <c r="N210" s="1367"/>
    </row>
    <row r="211" spans="5:14" s="1363" customFormat="1">
      <c r="E211" s="1367"/>
      <c r="N211" s="1367"/>
    </row>
    <row r="212" spans="5:14" s="1363" customFormat="1">
      <c r="E212" s="1367"/>
      <c r="N212" s="1367"/>
    </row>
    <row r="213" spans="5:14" s="1363" customFormat="1">
      <c r="E213" s="1367"/>
      <c r="N213" s="1367"/>
    </row>
    <row r="214" spans="5:14" s="1363" customFormat="1">
      <c r="E214" s="1367"/>
      <c r="N214" s="1367"/>
    </row>
    <row r="215" spans="5:14" s="1363" customFormat="1">
      <c r="E215" s="1367"/>
      <c r="N215" s="1367"/>
    </row>
    <row r="216" spans="5:14" s="1363" customFormat="1">
      <c r="E216" s="1367"/>
      <c r="N216" s="1367"/>
    </row>
    <row r="217" spans="5:14" s="1363" customFormat="1">
      <c r="E217" s="1367"/>
      <c r="N217" s="1367"/>
    </row>
    <row r="218" spans="5:14" s="1363" customFormat="1">
      <c r="E218" s="1367"/>
      <c r="N218" s="1367"/>
    </row>
    <row r="219" spans="5:14" s="1363" customFormat="1">
      <c r="E219" s="1367"/>
      <c r="N219" s="1367"/>
    </row>
    <row r="220" spans="5:14" s="1363" customFormat="1">
      <c r="E220" s="1367"/>
      <c r="N220" s="1367"/>
    </row>
    <row r="221" spans="5:14" s="1363" customFormat="1">
      <c r="E221" s="1367"/>
      <c r="N221" s="1367"/>
    </row>
    <row r="222" spans="5:14" s="1363" customFormat="1">
      <c r="E222" s="1367"/>
      <c r="N222" s="1367"/>
    </row>
    <row r="223" spans="5:14" s="1363" customFormat="1">
      <c r="E223" s="1367"/>
      <c r="N223" s="1367"/>
    </row>
    <row r="224" spans="5:14" s="1363" customFormat="1">
      <c r="E224" s="1367"/>
      <c r="N224" s="1367"/>
    </row>
    <row r="225" spans="5:14" s="1363" customFormat="1">
      <c r="E225" s="1367"/>
      <c r="N225" s="1367"/>
    </row>
    <row r="226" spans="5:14" s="1363" customFormat="1">
      <c r="E226" s="1367"/>
      <c r="N226" s="1367"/>
    </row>
    <row r="227" spans="5:14" s="1363" customFormat="1">
      <c r="E227" s="1367"/>
      <c r="N227" s="1367"/>
    </row>
    <row r="228" spans="5:14" s="1363" customFormat="1">
      <c r="E228" s="1367"/>
      <c r="N228" s="1367"/>
    </row>
    <row r="229" spans="5:14" s="1363" customFormat="1">
      <c r="E229" s="1367"/>
      <c r="N229" s="1367"/>
    </row>
    <row r="230" spans="5:14" s="1363" customFormat="1">
      <c r="E230" s="1367"/>
      <c r="N230" s="1367"/>
    </row>
    <row r="231" spans="5:14" s="1363" customFormat="1">
      <c r="E231" s="1367"/>
      <c r="N231" s="1367"/>
    </row>
    <row r="232" spans="5:14" s="1363" customFormat="1">
      <c r="E232" s="1367"/>
      <c r="N232" s="1367"/>
    </row>
    <row r="233" spans="5:14" s="1363" customFormat="1">
      <c r="E233" s="1367"/>
      <c r="N233" s="1367"/>
    </row>
    <row r="234" spans="5:14" s="1363" customFormat="1">
      <c r="E234" s="1367"/>
      <c r="N234" s="1367"/>
    </row>
    <row r="235" spans="5:14" s="1363" customFormat="1">
      <c r="E235" s="1367"/>
      <c r="N235" s="1367"/>
    </row>
    <row r="236" spans="5:14" s="1363" customFormat="1">
      <c r="E236" s="1367"/>
      <c r="N236" s="1367"/>
    </row>
    <row r="237" spans="5:14" s="1363" customFormat="1">
      <c r="E237" s="1367"/>
      <c r="N237" s="1367"/>
    </row>
    <row r="238" spans="5:14" s="1363" customFormat="1">
      <c r="E238" s="1367"/>
      <c r="N238" s="1367"/>
    </row>
    <row r="239" spans="5:14" s="1363" customFormat="1">
      <c r="E239" s="1367"/>
      <c r="N239" s="1367"/>
    </row>
    <row r="240" spans="5:14" s="1363" customFormat="1">
      <c r="E240" s="1367"/>
      <c r="N240" s="1367"/>
    </row>
    <row r="241" spans="5:14" s="1363" customFormat="1">
      <c r="E241" s="1367"/>
      <c r="N241" s="1367"/>
    </row>
    <row r="242" spans="5:14" s="1363" customFormat="1">
      <c r="E242" s="1367"/>
      <c r="N242" s="1367"/>
    </row>
    <row r="243" spans="5:14" s="1363" customFormat="1">
      <c r="E243" s="1367"/>
      <c r="N243" s="1367"/>
    </row>
    <row r="244" spans="5:14" s="1363" customFormat="1">
      <c r="E244" s="1367"/>
      <c r="N244" s="1367"/>
    </row>
    <row r="245" spans="5:14" s="1363" customFormat="1">
      <c r="E245" s="1367"/>
      <c r="N245" s="1367"/>
    </row>
    <row r="246" spans="5:14" s="1363" customFormat="1">
      <c r="E246" s="1367"/>
      <c r="N246" s="1367"/>
    </row>
    <row r="247" spans="5:14" s="1363" customFormat="1">
      <c r="E247" s="1367"/>
      <c r="N247" s="1367"/>
    </row>
    <row r="248" spans="5:14" s="1363" customFormat="1">
      <c r="E248" s="1367"/>
      <c r="N248" s="1367"/>
    </row>
    <row r="249" spans="5:14" s="1363" customFormat="1">
      <c r="E249" s="1367"/>
      <c r="N249" s="1367"/>
    </row>
    <row r="250" spans="5:14" s="1363" customFormat="1">
      <c r="E250" s="1367"/>
      <c r="N250" s="1367"/>
    </row>
    <row r="251" spans="5:14" s="1363" customFormat="1">
      <c r="E251" s="1367"/>
      <c r="N251" s="1367"/>
    </row>
    <row r="252" spans="5:14" s="1363" customFormat="1">
      <c r="E252" s="1367"/>
      <c r="N252" s="1367"/>
    </row>
    <row r="253" spans="5:14" s="1363" customFormat="1">
      <c r="E253" s="1367"/>
      <c r="N253" s="1367"/>
    </row>
    <row r="254" spans="5:14" s="1363" customFormat="1">
      <c r="E254" s="1367"/>
      <c r="N254" s="1367"/>
    </row>
    <row r="255" spans="5:14" s="1363" customFormat="1">
      <c r="E255" s="1367"/>
      <c r="N255" s="1367"/>
    </row>
    <row r="256" spans="5:14" s="1363" customFormat="1">
      <c r="E256" s="1367"/>
      <c r="N256" s="1367"/>
    </row>
    <row r="257" spans="5:14" s="1363" customFormat="1">
      <c r="E257" s="1367"/>
      <c r="N257" s="1367"/>
    </row>
    <row r="258" spans="5:14" s="1363" customFormat="1">
      <c r="E258" s="1367"/>
      <c r="N258" s="1367"/>
    </row>
    <row r="259" spans="5:14" s="1363" customFormat="1">
      <c r="E259" s="1367"/>
      <c r="N259" s="1367"/>
    </row>
    <row r="260" spans="5:14" s="1363" customFormat="1">
      <c r="E260" s="1367"/>
      <c r="N260" s="1367"/>
    </row>
    <row r="261" spans="5:14" s="1363" customFormat="1">
      <c r="E261" s="1367"/>
      <c r="N261" s="1367"/>
    </row>
    <row r="262" spans="5:14" s="1363" customFormat="1">
      <c r="E262" s="1367"/>
      <c r="N262" s="1367"/>
    </row>
    <row r="263" spans="5:14" s="1363" customFormat="1">
      <c r="E263" s="1367"/>
      <c r="N263" s="1367"/>
    </row>
    <row r="264" spans="5:14" s="1363" customFormat="1">
      <c r="E264" s="1367"/>
      <c r="N264" s="1367"/>
    </row>
    <row r="265" spans="5:14" s="1363" customFormat="1">
      <c r="E265" s="1367"/>
      <c r="N265" s="1367"/>
    </row>
    <row r="266" spans="5:14" s="1363" customFormat="1">
      <c r="E266" s="1367"/>
      <c r="N266" s="1367"/>
    </row>
    <row r="267" spans="5:14" s="1363" customFormat="1">
      <c r="E267" s="1367"/>
      <c r="N267" s="1367"/>
    </row>
    <row r="268" spans="5:14" s="1363" customFormat="1">
      <c r="E268" s="1367"/>
      <c r="N268" s="1367"/>
    </row>
    <row r="269" spans="5:14" s="1363" customFormat="1">
      <c r="E269" s="1367"/>
      <c r="N269" s="1367"/>
    </row>
    <row r="270" spans="5:14" s="1363" customFormat="1">
      <c r="E270" s="1367"/>
      <c r="N270" s="1367"/>
    </row>
    <row r="271" spans="5:14" s="1363" customFormat="1">
      <c r="E271" s="1367"/>
      <c r="N271" s="1367"/>
    </row>
    <row r="272" spans="5:14" s="1363" customFormat="1">
      <c r="E272" s="1367"/>
      <c r="N272" s="1367"/>
    </row>
    <row r="273" spans="5:14" s="1363" customFormat="1">
      <c r="E273" s="1367"/>
      <c r="N273" s="1367"/>
    </row>
    <row r="274" spans="5:14" s="1363" customFormat="1">
      <c r="E274" s="1367"/>
      <c r="N274" s="1367"/>
    </row>
    <row r="275" spans="5:14" s="1363" customFormat="1">
      <c r="E275" s="1367"/>
      <c r="N275" s="1367"/>
    </row>
    <row r="276" spans="5:14" s="1363" customFormat="1">
      <c r="E276" s="1367"/>
      <c r="N276" s="1367"/>
    </row>
    <row r="277" spans="5:14" s="1363" customFormat="1">
      <c r="E277" s="1367"/>
      <c r="N277" s="1367"/>
    </row>
    <row r="278" spans="5:14" s="1363" customFormat="1">
      <c r="E278" s="1367"/>
      <c r="N278" s="1367"/>
    </row>
    <row r="279" spans="5:14" s="1363" customFormat="1">
      <c r="E279" s="1367"/>
      <c r="N279" s="1367"/>
    </row>
    <row r="280" spans="5:14" s="1363" customFormat="1">
      <c r="E280" s="1367"/>
      <c r="N280" s="1367"/>
    </row>
    <row r="281" spans="5:14" s="1363" customFormat="1">
      <c r="E281" s="1367"/>
      <c r="N281" s="1367"/>
    </row>
    <row r="282" spans="5:14" s="1363" customFormat="1">
      <c r="E282" s="1367"/>
      <c r="N282" s="1367"/>
    </row>
    <row r="283" spans="5:14" s="1363" customFormat="1">
      <c r="E283" s="1367"/>
      <c r="N283" s="1367"/>
    </row>
    <row r="284" spans="5:14" s="1363" customFormat="1">
      <c r="E284" s="1367"/>
      <c r="N284" s="1367"/>
    </row>
    <row r="285" spans="5:14" s="1363" customFormat="1">
      <c r="E285" s="1367"/>
      <c r="N285" s="1367"/>
    </row>
    <row r="286" spans="5:14" s="1363" customFormat="1">
      <c r="E286" s="1367"/>
      <c r="N286" s="1367"/>
    </row>
    <row r="287" spans="5:14" s="1363" customFormat="1">
      <c r="E287" s="1367"/>
      <c r="N287" s="1367"/>
    </row>
    <row r="288" spans="5:14" s="1363" customFormat="1">
      <c r="E288" s="1367"/>
      <c r="N288" s="1367"/>
    </row>
    <row r="289" spans="5:14" s="1363" customFormat="1">
      <c r="E289" s="1367"/>
      <c r="N289" s="1367"/>
    </row>
    <row r="290" spans="5:14" s="1363" customFormat="1">
      <c r="E290" s="1367"/>
      <c r="N290" s="1367"/>
    </row>
    <row r="291" spans="5:14" s="1363" customFormat="1">
      <c r="E291" s="1367"/>
      <c r="N291" s="1367"/>
    </row>
    <row r="292" spans="5:14" s="1363" customFormat="1">
      <c r="E292" s="1367"/>
      <c r="N292" s="1367"/>
    </row>
    <row r="293" spans="5:14" s="1363" customFormat="1">
      <c r="E293" s="1367"/>
      <c r="N293" s="1367"/>
    </row>
    <row r="294" spans="5:14" s="1363" customFormat="1">
      <c r="E294" s="1367"/>
      <c r="N294" s="1367"/>
    </row>
    <row r="295" spans="5:14" s="1363" customFormat="1">
      <c r="E295" s="1367"/>
      <c r="N295" s="1367"/>
    </row>
    <row r="296" spans="5:14" s="1363" customFormat="1">
      <c r="E296" s="1367"/>
      <c r="N296" s="1367"/>
    </row>
    <row r="297" spans="5:14" s="1363" customFormat="1">
      <c r="E297" s="1367"/>
      <c r="N297" s="1367"/>
    </row>
    <row r="298" spans="5:14" s="1363" customFormat="1">
      <c r="E298" s="1367"/>
      <c r="N298" s="1367"/>
    </row>
    <row r="299" spans="5:14" s="1363" customFormat="1">
      <c r="E299" s="1367"/>
      <c r="N299" s="1367"/>
    </row>
    <row r="300" spans="5:14" s="1363" customFormat="1">
      <c r="E300" s="1367"/>
      <c r="N300" s="1367"/>
    </row>
    <row r="301" spans="5:14" s="1363" customFormat="1">
      <c r="E301" s="1367"/>
      <c r="N301" s="1367"/>
    </row>
    <row r="302" spans="5:14" s="1363" customFormat="1">
      <c r="E302" s="1367"/>
      <c r="N302" s="1367"/>
    </row>
    <row r="303" spans="5:14" s="1363" customFormat="1">
      <c r="E303" s="1367"/>
      <c r="N303" s="1367"/>
    </row>
    <row r="304" spans="5:14" s="1363" customFormat="1">
      <c r="E304" s="1367"/>
      <c r="N304" s="1367"/>
    </row>
    <row r="305" spans="5:14" s="1363" customFormat="1">
      <c r="E305" s="1367"/>
      <c r="N305" s="1367"/>
    </row>
    <row r="306" spans="5:14" s="1363" customFormat="1">
      <c r="E306" s="1367"/>
      <c r="N306" s="1367"/>
    </row>
    <row r="307" spans="5:14" s="1363" customFormat="1">
      <c r="E307" s="1367"/>
      <c r="N307" s="1367"/>
    </row>
    <row r="308" spans="5:14" s="1363" customFormat="1">
      <c r="E308" s="1367"/>
      <c r="N308" s="1367"/>
    </row>
    <row r="309" spans="5:14" s="1363" customFormat="1">
      <c r="E309" s="1367"/>
      <c r="N309" s="1367"/>
    </row>
    <row r="310" spans="5:14" s="1363" customFormat="1">
      <c r="E310" s="1367"/>
      <c r="N310" s="1367"/>
    </row>
    <row r="311" spans="5:14" s="1363" customFormat="1">
      <c r="E311" s="1367"/>
      <c r="N311" s="1367"/>
    </row>
    <row r="312" spans="5:14" s="1363" customFormat="1">
      <c r="E312" s="1367"/>
      <c r="N312" s="1367"/>
    </row>
    <row r="313" spans="5:14" s="1363" customFormat="1">
      <c r="E313" s="1367"/>
      <c r="N313" s="1367"/>
    </row>
    <row r="314" spans="5:14" s="1363" customFormat="1">
      <c r="E314" s="1367"/>
      <c r="N314" s="1367"/>
    </row>
    <row r="315" spans="5:14" s="1363" customFormat="1">
      <c r="E315" s="1367"/>
      <c r="N315" s="1367"/>
    </row>
    <row r="316" spans="5:14" s="1363" customFormat="1">
      <c r="E316" s="1367"/>
      <c r="N316" s="1367"/>
    </row>
    <row r="317" spans="5:14" s="1363" customFormat="1">
      <c r="E317" s="1367"/>
      <c r="N317" s="1367"/>
    </row>
    <row r="318" spans="5:14" s="1363" customFormat="1">
      <c r="E318" s="1367"/>
      <c r="N318" s="1367"/>
    </row>
    <row r="319" spans="5:14" s="1363" customFormat="1">
      <c r="E319" s="1367"/>
      <c r="N319" s="1367"/>
    </row>
    <row r="320" spans="5:14" s="1363" customFormat="1">
      <c r="E320" s="1367"/>
      <c r="N320" s="1367"/>
    </row>
    <row r="321" spans="5:14" s="1363" customFormat="1">
      <c r="E321" s="1367"/>
      <c r="N321" s="1367"/>
    </row>
    <row r="322" spans="5:14" s="1363" customFormat="1">
      <c r="E322" s="1367"/>
      <c r="N322" s="1367"/>
    </row>
    <row r="323" spans="5:14" s="1363" customFormat="1">
      <c r="E323" s="1367"/>
      <c r="N323" s="1367"/>
    </row>
    <row r="324" spans="5:14" s="1363" customFormat="1">
      <c r="E324" s="1367"/>
      <c r="N324" s="1367"/>
    </row>
    <row r="325" spans="5:14" s="1363" customFormat="1">
      <c r="E325" s="1367"/>
      <c r="N325" s="1367"/>
    </row>
    <row r="326" spans="5:14" s="1363" customFormat="1">
      <c r="E326" s="1367"/>
      <c r="N326" s="1367"/>
    </row>
    <row r="327" spans="5:14" s="1363" customFormat="1">
      <c r="E327" s="1367"/>
      <c r="N327" s="1367"/>
    </row>
    <row r="328" spans="5:14" s="1363" customFormat="1">
      <c r="E328" s="1367"/>
      <c r="N328" s="1367"/>
    </row>
    <row r="329" spans="5:14" s="1363" customFormat="1">
      <c r="E329" s="1367"/>
      <c r="N329" s="1367"/>
    </row>
    <row r="330" spans="5:14" s="1363" customFormat="1">
      <c r="E330" s="1367"/>
      <c r="N330" s="1367"/>
    </row>
    <row r="331" spans="5:14" s="1363" customFormat="1">
      <c r="E331" s="1367"/>
      <c r="N331" s="1367"/>
    </row>
    <row r="332" spans="5:14" s="1363" customFormat="1">
      <c r="E332" s="1367"/>
      <c r="N332" s="1367"/>
    </row>
    <row r="333" spans="5:14" s="1363" customFormat="1">
      <c r="E333" s="1367"/>
      <c r="N333" s="1367"/>
    </row>
    <row r="334" spans="5:14" s="1363" customFormat="1">
      <c r="E334" s="1367"/>
      <c r="N334" s="1367"/>
    </row>
    <row r="335" spans="5:14" s="1363" customFormat="1">
      <c r="E335" s="1367"/>
      <c r="N335" s="1367"/>
    </row>
    <row r="336" spans="5:14" s="1363" customFormat="1">
      <c r="E336" s="1367"/>
      <c r="N336" s="1367"/>
    </row>
    <row r="337" spans="5:14" s="1363" customFormat="1">
      <c r="E337" s="1367"/>
      <c r="N337" s="1367"/>
    </row>
    <row r="338" spans="5:14" s="1363" customFormat="1">
      <c r="E338" s="1367"/>
      <c r="N338" s="1367"/>
    </row>
    <row r="339" spans="5:14" s="1363" customFormat="1">
      <c r="E339" s="1367"/>
      <c r="N339" s="1367"/>
    </row>
    <row r="340" spans="5:14" s="1363" customFormat="1">
      <c r="E340" s="1367"/>
      <c r="N340" s="1367"/>
    </row>
    <row r="341" spans="5:14" s="1363" customFormat="1">
      <c r="E341" s="1367"/>
      <c r="N341" s="1367"/>
    </row>
    <row r="342" spans="5:14" s="1363" customFormat="1">
      <c r="E342" s="1367"/>
      <c r="N342" s="1367"/>
    </row>
    <row r="343" spans="5:14" s="1363" customFormat="1">
      <c r="E343" s="1367"/>
      <c r="N343" s="1367"/>
    </row>
    <row r="344" spans="5:14" s="1363" customFormat="1">
      <c r="E344" s="1367"/>
      <c r="N344" s="1367"/>
    </row>
    <row r="345" spans="5:14" s="1363" customFormat="1">
      <c r="E345" s="1367"/>
      <c r="N345" s="1367"/>
    </row>
    <row r="346" spans="5:14" s="1363" customFormat="1">
      <c r="E346" s="1367"/>
      <c r="N346" s="1367"/>
    </row>
    <row r="347" spans="5:14" s="1363" customFormat="1">
      <c r="E347" s="1367"/>
      <c r="N347" s="1367"/>
    </row>
    <row r="348" spans="5:14" s="1363" customFormat="1">
      <c r="E348" s="1367"/>
      <c r="N348" s="1367"/>
    </row>
    <row r="349" spans="5:14" s="1363" customFormat="1">
      <c r="E349" s="1367"/>
      <c r="N349" s="1367"/>
    </row>
    <row r="350" spans="5:14" s="1363" customFormat="1">
      <c r="E350" s="1367"/>
      <c r="N350" s="1367"/>
    </row>
    <row r="351" spans="5:14" s="1363" customFormat="1">
      <c r="E351" s="1367"/>
      <c r="N351" s="1367"/>
    </row>
    <row r="352" spans="5:14" s="1363" customFormat="1">
      <c r="E352" s="1367"/>
      <c r="N352" s="1367"/>
    </row>
    <row r="353" spans="5:14" s="1363" customFormat="1">
      <c r="E353" s="1367"/>
      <c r="N353" s="1367"/>
    </row>
    <row r="354" spans="5:14" s="1363" customFormat="1">
      <c r="E354" s="1367"/>
      <c r="N354" s="1367"/>
    </row>
    <row r="355" spans="5:14" s="1363" customFormat="1">
      <c r="E355" s="1367"/>
      <c r="N355" s="1367"/>
    </row>
    <row r="356" spans="5:14" s="1363" customFormat="1">
      <c r="E356" s="1367"/>
      <c r="N356" s="1367"/>
    </row>
    <row r="357" spans="5:14" s="1363" customFormat="1">
      <c r="E357" s="1367"/>
      <c r="N357" s="1367"/>
    </row>
    <row r="358" spans="5:14" s="1363" customFormat="1">
      <c r="E358" s="1367"/>
      <c r="N358" s="1367"/>
    </row>
    <row r="359" spans="5:14" s="1363" customFormat="1">
      <c r="E359" s="1367"/>
      <c r="N359" s="1367"/>
    </row>
    <row r="360" spans="5:14" s="1363" customFormat="1">
      <c r="E360" s="1367"/>
      <c r="N360" s="1367"/>
    </row>
    <row r="361" spans="5:14" s="1363" customFormat="1">
      <c r="E361" s="1367"/>
      <c r="N361" s="1367"/>
    </row>
    <row r="362" spans="5:14" s="1363" customFormat="1">
      <c r="E362" s="1367"/>
      <c r="N362" s="1367"/>
    </row>
    <row r="363" spans="5:14" s="1363" customFormat="1">
      <c r="E363" s="1367"/>
      <c r="N363" s="1367"/>
    </row>
    <row r="364" spans="5:14" s="1363" customFormat="1">
      <c r="E364" s="1367"/>
      <c r="N364" s="1367"/>
    </row>
    <row r="365" spans="5:14" s="1363" customFormat="1">
      <c r="E365" s="1367"/>
      <c r="N365" s="1367"/>
    </row>
    <row r="366" spans="5:14" s="1363" customFormat="1">
      <c r="E366" s="1367"/>
      <c r="N366" s="1367"/>
    </row>
    <row r="367" spans="5:14" s="1363" customFormat="1">
      <c r="E367" s="1367"/>
      <c r="N367" s="1367"/>
    </row>
    <row r="368" spans="5:14" s="1363" customFormat="1">
      <c r="E368" s="1367"/>
      <c r="N368" s="1367"/>
    </row>
    <row r="369" spans="5:14" s="1363" customFormat="1">
      <c r="E369" s="1367"/>
      <c r="N369" s="1367"/>
    </row>
    <row r="370" spans="5:14" s="1363" customFormat="1">
      <c r="E370" s="1367"/>
      <c r="N370" s="1367"/>
    </row>
    <row r="371" spans="5:14" s="1363" customFormat="1">
      <c r="E371" s="1367"/>
      <c r="N371" s="1367"/>
    </row>
    <row r="372" spans="5:14" s="1363" customFormat="1">
      <c r="E372" s="1367"/>
      <c r="N372" s="1367"/>
    </row>
    <row r="373" spans="5:14" s="1363" customFormat="1">
      <c r="E373" s="1367"/>
      <c r="N373" s="1367"/>
    </row>
    <row r="374" spans="5:14" s="1363" customFormat="1">
      <c r="E374" s="1367"/>
      <c r="N374" s="1367"/>
    </row>
    <row r="375" spans="5:14" s="1363" customFormat="1">
      <c r="E375" s="1367"/>
      <c r="N375" s="1367"/>
    </row>
    <row r="376" spans="5:14" s="1363" customFormat="1">
      <c r="E376" s="1367"/>
      <c r="N376" s="1367"/>
    </row>
    <row r="377" spans="5:14" s="1363" customFormat="1">
      <c r="E377" s="1367"/>
      <c r="N377" s="1367"/>
    </row>
    <row r="378" spans="5:14" s="1363" customFormat="1">
      <c r="E378" s="1367"/>
      <c r="N378" s="1367"/>
    </row>
    <row r="379" spans="5:14" s="1363" customFormat="1">
      <c r="E379" s="1367"/>
      <c r="N379" s="1367"/>
    </row>
    <row r="380" spans="5:14" s="1363" customFormat="1">
      <c r="E380" s="1367"/>
      <c r="N380" s="1367"/>
    </row>
    <row r="381" spans="5:14" s="1363" customFormat="1">
      <c r="E381" s="1367"/>
      <c r="N381" s="1367"/>
    </row>
    <row r="382" spans="5:14" s="1363" customFormat="1">
      <c r="E382" s="1367"/>
      <c r="N382" s="1367"/>
    </row>
    <row r="383" spans="5:14" s="1363" customFormat="1">
      <c r="E383" s="1367"/>
      <c r="N383" s="1367"/>
    </row>
    <row r="384" spans="5:14" s="1363" customFormat="1">
      <c r="E384" s="1367"/>
      <c r="N384" s="1367"/>
    </row>
    <row r="385" spans="5:14" s="1363" customFormat="1">
      <c r="E385" s="1367"/>
      <c r="N385" s="1367"/>
    </row>
    <row r="386" spans="5:14" s="1363" customFormat="1">
      <c r="E386" s="1367"/>
      <c r="N386" s="1367"/>
    </row>
    <row r="387" spans="5:14" s="1363" customFormat="1">
      <c r="E387" s="1367"/>
      <c r="N387" s="1367"/>
    </row>
    <row r="388" spans="5:14" s="1363" customFormat="1">
      <c r="E388" s="1367"/>
      <c r="N388" s="1367"/>
    </row>
    <row r="389" spans="5:14" s="1363" customFormat="1">
      <c r="E389" s="1367"/>
      <c r="N389" s="1367"/>
    </row>
    <row r="390" spans="5:14" s="1363" customFormat="1">
      <c r="E390" s="1367"/>
      <c r="N390" s="1367"/>
    </row>
    <row r="391" spans="5:14" s="1363" customFormat="1">
      <c r="E391" s="1367"/>
      <c r="N391" s="1367"/>
    </row>
    <row r="392" spans="5:14" s="1363" customFormat="1">
      <c r="E392" s="1367"/>
      <c r="N392" s="1367"/>
    </row>
    <row r="393" spans="5:14" s="1363" customFormat="1">
      <c r="E393" s="1367"/>
      <c r="N393" s="1367"/>
    </row>
    <row r="394" spans="5:14" s="1363" customFormat="1">
      <c r="E394" s="1367"/>
      <c r="N394" s="1367"/>
    </row>
    <row r="395" spans="5:14" s="1363" customFormat="1">
      <c r="E395" s="1367"/>
      <c r="N395" s="1367"/>
    </row>
    <row r="396" spans="5:14" s="1363" customFormat="1">
      <c r="E396" s="1367"/>
      <c r="N396" s="1367"/>
    </row>
    <row r="397" spans="5:14" s="1363" customFormat="1">
      <c r="E397" s="1367"/>
      <c r="N397" s="1367"/>
    </row>
    <row r="398" spans="5:14" s="1363" customFormat="1">
      <c r="E398" s="1367"/>
      <c r="N398" s="1367"/>
    </row>
    <row r="399" spans="5:14" s="1363" customFormat="1">
      <c r="E399" s="1367"/>
      <c r="N399" s="1367"/>
    </row>
    <row r="400" spans="5:14" s="1363" customFormat="1">
      <c r="E400" s="1367"/>
      <c r="N400" s="1367"/>
    </row>
    <row r="401" spans="5:14" s="1363" customFormat="1">
      <c r="E401" s="1367"/>
      <c r="N401" s="1367"/>
    </row>
    <row r="402" spans="5:14" s="1363" customFormat="1">
      <c r="E402" s="1367"/>
      <c r="N402" s="1367"/>
    </row>
    <row r="403" spans="5:14" s="1363" customFormat="1">
      <c r="E403" s="1367"/>
      <c r="N403" s="1367"/>
    </row>
    <row r="404" spans="5:14" s="1363" customFormat="1">
      <c r="E404" s="1367"/>
      <c r="N404" s="1367"/>
    </row>
    <row r="405" spans="5:14" s="1363" customFormat="1">
      <c r="E405" s="1367"/>
      <c r="N405" s="1367"/>
    </row>
    <row r="406" spans="5:14" s="1363" customFormat="1">
      <c r="E406" s="1367"/>
      <c r="N406" s="1367"/>
    </row>
    <row r="407" spans="5:14" s="1363" customFormat="1">
      <c r="E407" s="1367"/>
      <c r="N407" s="1367"/>
    </row>
    <row r="408" spans="5:14" s="1363" customFormat="1">
      <c r="E408" s="1367"/>
      <c r="N408" s="1367"/>
    </row>
    <row r="409" spans="5:14" s="1363" customFormat="1">
      <c r="E409" s="1367"/>
      <c r="N409" s="1367"/>
    </row>
    <row r="410" spans="5:14" s="1363" customFormat="1">
      <c r="E410" s="1367"/>
      <c r="N410" s="1367"/>
    </row>
    <row r="411" spans="5:14" s="1363" customFormat="1">
      <c r="E411" s="1367"/>
      <c r="N411" s="1367"/>
    </row>
    <row r="412" spans="5:14" s="1363" customFormat="1">
      <c r="E412" s="1367"/>
      <c r="N412" s="1367"/>
    </row>
    <row r="413" spans="5:14" s="1363" customFormat="1">
      <c r="E413" s="1367"/>
      <c r="N413" s="1367"/>
    </row>
    <row r="414" spans="5:14" s="1363" customFormat="1">
      <c r="E414" s="1367"/>
      <c r="N414" s="1367"/>
    </row>
    <row r="415" spans="5:14" s="1363" customFormat="1">
      <c r="E415" s="1367"/>
      <c r="N415" s="1367"/>
    </row>
    <row r="416" spans="5:14" s="1363" customFormat="1">
      <c r="E416" s="1367"/>
      <c r="N416" s="1367"/>
    </row>
    <row r="417" spans="5:14" s="1363" customFormat="1">
      <c r="E417" s="1367"/>
      <c r="N417" s="1367"/>
    </row>
    <row r="418" spans="5:14" s="1363" customFormat="1">
      <c r="E418" s="1367"/>
      <c r="N418" s="1367"/>
    </row>
    <row r="419" spans="5:14" s="1363" customFormat="1">
      <c r="E419" s="1367"/>
      <c r="N419" s="1367"/>
    </row>
    <row r="420" spans="5:14" s="1363" customFormat="1">
      <c r="E420" s="1367"/>
      <c r="N420" s="1367"/>
    </row>
    <row r="421" spans="5:14" s="1363" customFormat="1">
      <c r="E421" s="1367"/>
      <c r="N421" s="1367"/>
    </row>
    <row r="422" spans="5:14" s="1363" customFormat="1">
      <c r="E422" s="1367"/>
      <c r="N422" s="1367"/>
    </row>
    <row r="423" spans="5:14" s="1363" customFormat="1">
      <c r="E423" s="1367"/>
      <c r="N423" s="1367"/>
    </row>
    <row r="424" spans="5:14" s="1363" customFormat="1">
      <c r="E424" s="1367"/>
      <c r="N424" s="1367"/>
    </row>
    <row r="425" spans="5:14" s="1363" customFormat="1">
      <c r="E425" s="1367"/>
      <c r="N425" s="1367"/>
    </row>
    <row r="426" spans="5:14" s="1363" customFormat="1">
      <c r="E426" s="1367"/>
      <c r="N426" s="1367"/>
    </row>
    <row r="427" spans="5:14" s="1363" customFormat="1">
      <c r="E427" s="1367"/>
      <c r="N427" s="1367"/>
    </row>
    <row r="428" spans="5:14" s="1363" customFormat="1">
      <c r="E428" s="1367"/>
      <c r="N428" s="1367"/>
    </row>
    <row r="429" spans="5:14" s="1363" customFormat="1">
      <c r="E429" s="1367"/>
      <c r="N429" s="1367"/>
    </row>
    <row r="430" spans="5:14" s="1363" customFormat="1">
      <c r="E430" s="1367"/>
      <c r="N430" s="1367"/>
    </row>
    <row r="431" spans="5:14" s="1363" customFormat="1">
      <c r="E431" s="1367"/>
      <c r="N431" s="1367"/>
    </row>
    <row r="432" spans="5:14" s="1363" customFormat="1">
      <c r="E432" s="1367"/>
      <c r="N432" s="1367"/>
    </row>
    <row r="433" spans="5:14" s="1363" customFormat="1">
      <c r="E433" s="1367"/>
      <c r="N433" s="1367"/>
    </row>
    <row r="434" spans="5:14" s="1363" customFormat="1">
      <c r="E434" s="1367"/>
      <c r="N434" s="1367"/>
    </row>
    <row r="435" spans="5:14" s="1363" customFormat="1">
      <c r="E435" s="1367"/>
      <c r="N435" s="1367"/>
    </row>
    <row r="436" spans="5:14" s="1363" customFormat="1">
      <c r="E436" s="1367"/>
      <c r="N436" s="1367"/>
    </row>
    <row r="437" spans="5:14" s="1363" customFormat="1">
      <c r="E437" s="1367"/>
      <c r="N437" s="1367"/>
    </row>
    <row r="438" spans="5:14" s="1363" customFormat="1">
      <c r="E438" s="1367"/>
      <c r="N438" s="1367"/>
    </row>
    <row r="439" spans="5:14" s="1363" customFormat="1">
      <c r="E439" s="1367"/>
      <c r="N439" s="1367"/>
    </row>
    <row r="440" spans="5:14" s="1363" customFormat="1">
      <c r="E440" s="1367"/>
      <c r="N440" s="1367"/>
    </row>
    <row r="441" spans="5:14" s="1363" customFormat="1">
      <c r="E441" s="1367"/>
      <c r="N441" s="1367"/>
    </row>
    <row r="442" spans="5:14" s="1363" customFormat="1">
      <c r="E442" s="1367"/>
      <c r="N442" s="1367"/>
    </row>
    <row r="443" spans="5:14" s="1363" customFormat="1">
      <c r="E443" s="1367"/>
      <c r="N443" s="1367"/>
    </row>
    <row r="444" spans="5:14" s="1363" customFormat="1">
      <c r="E444" s="1367"/>
      <c r="N444" s="1367"/>
    </row>
    <row r="445" spans="5:14" s="1363" customFormat="1">
      <c r="E445" s="1367"/>
      <c r="N445" s="1367"/>
    </row>
    <row r="446" spans="5:14" s="1363" customFormat="1">
      <c r="E446" s="1367"/>
      <c r="N446" s="1367"/>
    </row>
    <row r="447" spans="5:14" s="1363" customFormat="1">
      <c r="E447" s="1367"/>
      <c r="N447" s="1367"/>
    </row>
    <row r="448" spans="5:14" s="1363" customFormat="1">
      <c r="E448" s="1367"/>
      <c r="N448" s="1367"/>
    </row>
    <row r="449" spans="5:14" s="1363" customFormat="1">
      <c r="E449" s="1367"/>
      <c r="N449" s="1367"/>
    </row>
    <row r="450" spans="5:14" s="1363" customFormat="1">
      <c r="E450" s="1367"/>
      <c r="N450" s="1367"/>
    </row>
    <row r="451" spans="5:14" s="1363" customFormat="1">
      <c r="E451" s="1367"/>
      <c r="N451" s="1367"/>
    </row>
    <row r="452" spans="5:14" s="1363" customFormat="1">
      <c r="E452" s="1367"/>
      <c r="N452" s="1367"/>
    </row>
    <row r="453" spans="5:14" s="1363" customFormat="1">
      <c r="E453" s="1367"/>
      <c r="N453" s="1367"/>
    </row>
    <row r="454" spans="5:14" s="1363" customFormat="1">
      <c r="E454" s="1367"/>
      <c r="N454" s="1367"/>
    </row>
    <row r="455" spans="5:14" s="1363" customFormat="1">
      <c r="E455" s="1367"/>
      <c r="N455" s="1367"/>
    </row>
    <row r="456" spans="5:14" s="1363" customFormat="1">
      <c r="E456" s="1367"/>
      <c r="N456" s="1367"/>
    </row>
    <row r="457" spans="5:14" s="1363" customFormat="1">
      <c r="E457" s="1367"/>
      <c r="N457" s="1367"/>
    </row>
    <row r="458" spans="5:14" s="1363" customFormat="1">
      <c r="E458" s="1367"/>
      <c r="N458" s="1367"/>
    </row>
    <row r="459" spans="5:14" s="1363" customFormat="1">
      <c r="E459" s="1367"/>
      <c r="N459" s="1367"/>
    </row>
    <row r="460" spans="5:14" s="1363" customFormat="1">
      <c r="E460" s="1367"/>
      <c r="N460" s="1367"/>
    </row>
    <row r="461" spans="5:14" s="1363" customFormat="1">
      <c r="E461" s="1367"/>
      <c r="N461" s="1367"/>
    </row>
    <row r="462" spans="5:14" s="1363" customFormat="1">
      <c r="E462" s="1367"/>
      <c r="N462" s="1367"/>
    </row>
    <row r="463" spans="5:14" s="1363" customFormat="1">
      <c r="E463" s="1367"/>
      <c r="N463" s="1367"/>
    </row>
    <row r="464" spans="5:14" s="1363" customFormat="1">
      <c r="E464" s="1367"/>
      <c r="N464" s="1367"/>
    </row>
    <row r="465" spans="5:14" s="1363" customFormat="1">
      <c r="E465" s="1367"/>
      <c r="N465" s="1367"/>
    </row>
    <row r="466" spans="5:14" s="1363" customFormat="1">
      <c r="E466" s="1367"/>
      <c r="N466" s="1367"/>
    </row>
    <row r="467" spans="5:14" s="1363" customFormat="1">
      <c r="E467" s="1367"/>
      <c r="N467" s="1367"/>
    </row>
    <row r="468" spans="5:14" s="1363" customFormat="1">
      <c r="E468" s="1367"/>
      <c r="N468" s="1367"/>
    </row>
    <row r="469" spans="5:14" s="1363" customFormat="1">
      <c r="E469" s="1367"/>
      <c r="N469" s="1367"/>
    </row>
    <row r="470" spans="5:14" s="1363" customFormat="1">
      <c r="E470" s="1367"/>
      <c r="N470" s="1367"/>
    </row>
    <row r="471" spans="5:14" s="1363" customFormat="1">
      <c r="E471" s="1367"/>
      <c r="N471" s="1367"/>
    </row>
    <row r="472" spans="5:14" s="1363" customFormat="1">
      <c r="E472" s="1367"/>
      <c r="N472" s="1367"/>
    </row>
    <row r="473" spans="5:14" s="1363" customFormat="1">
      <c r="E473" s="1367"/>
      <c r="N473" s="1367"/>
    </row>
    <row r="474" spans="5:14" s="1363" customFormat="1">
      <c r="E474" s="1367"/>
      <c r="N474" s="1367"/>
    </row>
    <row r="475" spans="5:14" s="1363" customFormat="1">
      <c r="E475" s="1367"/>
      <c r="N475" s="1367"/>
    </row>
    <row r="476" spans="5:14" s="1363" customFormat="1">
      <c r="E476" s="1367"/>
      <c r="N476" s="1367"/>
    </row>
    <row r="477" spans="5:14" s="1363" customFormat="1">
      <c r="E477" s="1367"/>
      <c r="N477" s="1367"/>
    </row>
    <row r="478" spans="5:14" s="1363" customFormat="1">
      <c r="E478" s="1367"/>
      <c r="N478" s="1367"/>
    </row>
    <row r="479" spans="5:14" s="1363" customFormat="1">
      <c r="E479" s="1367"/>
      <c r="N479" s="1367"/>
    </row>
    <row r="480" spans="5:14" s="1363" customFormat="1">
      <c r="E480" s="1367"/>
      <c r="N480" s="1367"/>
    </row>
    <row r="481" spans="5:14" s="1363" customFormat="1">
      <c r="E481" s="1367"/>
      <c r="N481" s="1367"/>
    </row>
    <row r="482" spans="5:14" s="1363" customFormat="1">
      <c r="E482" s="1367"/>
      <c r="N482" s="1367"/>
    </row>
    <row r="483" spans="5:14" s="1363" customFormat="1">
      <c r="E483" s="1367"/>
      <c r="N483" s="1367"/>
    </row>
    <row r="484" spans="5:14" s="1363" customFormat="1">
      <c r="E484" s="1367"/>
      <c r="N484" s="1367"/>
    </row>
    <row r="485" spans="5:14" s="1363" customFormat="1">
      <c r="E485" s="1367"/>
      <c r="N485" s="1367"/>
    </row>
    <row r="486" spans="5:14" s="1363" customFormat="1">
      <c r="E486" s="1367"/>
      <c r="N486" s="1367"/>
    </row>
    <row r="487" spans="5:14" s="1363" customFormat="1">
      <c r="E487" s="1367"/>
      <c r="N487" s="1367"/>
    </row>
    <row r="488" spans="5:14" s="1363" customFormat="1">
      <c r="E488" s="1367"/>
      <c r="N488" s="1367"/>
    </row>
    <row r="489" spans="5:14" s="1363" customFormat="1">
      <c r="E489" s="1367"/>
      <c r="N489" s="1367"/>
    </row>
    <row r="490" spans="5:14" s="1363" customFormat="1">
      <c r="E490" s="1367"/>
      <c r="N490" s="1367"/>
    </row>
    <row r="491" spans="5:14" s="1363" customFormat="1">
      <c r="E491" s="1367"/>
      <c r="N491" s="1367"/>
    </row>
    <row r="492" spans="5:14" s="1363" customFormat="1">
      <c r="E492" s="1367"/>
      <c r="N492" s="1367"/>
    </row>
    <row r="493" spans="5:14" s="1363" customFormat="1">
      <c r="E493" s="1367"/>
      <c r="N493" s="1367"/>
    </row>
    <row r="494" spans="5:14" s="1363" customFormat="1">
      <c r="E494" s="1367"/>
      <c r="N494" s="1367"/>
    </row>
    <row r="495" spans="5:14" s="1363" customFormat="1">
      <c r="E495" s="1367"/>
      <c r="N495" s="1367"/>
    </row>
    <row r="496" spans="5:14" s="1363" customFormat="1">
      <c r="E496" s="1367"/>
      <c r="N496" s="1367"/>
    </row>
    <row r="497" spans="5:14" s="1363" customFormat="1">
      <c r="E497" s="1367"/>
      <c r="N497" s="1367"/>
    </row>
    <row r="498" spans="5:14" s="1363" customFormat="1">
      <c r="E498" s="1367"/>
      <c r="N498" s="1367"/>
    </row>
    <row r="499" spans="5:14" s="1363" customFormat="1">
      <c r="E499" s="1367"/>
      <c r="N499" s="1367"/>
    </row>
    <row r="500" spans="5:14" s="1363" customFormat="1">
      <c r="E500" s="1367"/>
      <c r="N500" s="1367"/>
    </row>
    <row r="501" spans="5:14" s="1363" customFormat="1">
      <c r="E501" s="1367"/>
      <c r="N501" s="1367"/>
    </row>
    <row r="502" spans="5:14" s="1363" customFormat="1">
      <c r="E502" s="1367"/>
      <c r="N502" s="1367"/>
    </row>
    <row r="503" spans="5:14" s="1363" customFormat="1">
      <c r="E503" s="1367"/>
      <c r="N503" s="1367"/>
    </row>
    <row r="504" spans="5:14" s="1363" customFormat="1">
      <c r="E504" s="1367"/>
      <c r="N504" s="1367"/>
    </row>
    <row r="505" spans="5:14" s="1363" customFormat="1">
      <c r="E505" s="1367"/>
      <c r="N505" s="1367"/>
    </row>
    <row r="506" spans="5:14" s="1363" customFormat="1">
      <c r="E506" s="1367"/>
      <c r="N506" s="1367"/>
    </row>
    <row r="507" spans="5:14" s="1363" customFormat="1">
      <c r="E507" s="1367"/>
      <c r="N507" s="1367"/>
    </row>
    <row r="508" spans="5:14" s="1363" customFormat="1">
      <c r="E508" s="1367"/>
      <c r="N508" s="1367"/>
    </row>
    <row r="509" spans="5:14" s="1363" customFormat="1">
      <c r="E509" s="1367"/>
      <c r="N509" s="1367"/>
    </row>
    <row r="510" spans="5:14" s="1363" customFormat="1">
      <c r="E510" s="1367"/>
      <c r="N510" s="1367"/>
    </row>
    <row r="511" spans="5:14" s="1363" customFormat="1">
      <c r="E511" s="1367"/>
      <c r="N511" s="1367"/>
    </row>
    <row r="512" spans="5:14" s="1363" customFormat="1">
      <c r="E512" s="1367"/>
      <c r="N512" s="1367"/>
    </row>
    <row r="513" spans="5:14" s="1363" customFormat="1">
      <c r="E513" s="1367"/>
      <c r="N513" s="1367"/>
    </row>
    <row r="514" spans="5:14" s="1363" customFormat="1">
      <c r="E514" s="1367"/>
      <c r="N514" s="1367"/>
    </row>
    <row r="515" spans="5:14" s="1363" customFormat="1">
      <c r="E515" s="1367"/>
      <c r="N515" s="1367"/>
    </row>
    <row r="516" spans="5:14" s="1363" customFormat="1">
      <c r="E516" s="1367"/>
      <c r="N516" s="1367"/>
    </row>
    <row r="517" spans="5:14" s="1363" customFormat="1">
      <c r="E517" s="1367"/>
      <c r="N517" s="1367"/>
    </row>
    <row r="518" spans="5:14" s="1363" customFormat="1">
      <c r="E518" s="1367"/>
      <c r="N518" s="1367"/>
    </row>
    <row r="519" spans="5:14" s="1363" customFormat="1">
      <c r="E519" s="1367"/>
      <c r="N519" s="1367"/>
    </row>
    <row r="520" spans="5:14" s="1363" customFormat="1">
      <c r="E520" s="1367"/>
      <c r="N520" s="1367"/>
    </row>
    <row r="521" spans="5:14" s="1363" customFormat="1">
      <c r="E521" s="1367"/>
      <c r="N521" s="1367"/>
    </row>
    <row r="522" spans="5:14" s="1363" customFormat="1">
      <c r="E522" s="1367"/>
      <c r="N522" s="1367"/>
    </row>
    <row r="523" spans="5:14" s="1363" customFormat="1">
      <c r="E523" s="1367"/>
      <c r="N523" s="1367"/>
    </row>
    <row r="524" spans="5:14" s="1363" customFormat="1">
      <c r="E524" s="1367"/>
      <c r="N524" s="1367"/>
    </row>
    <row r="525" spans="5:14" s="1363" customFormat="1">
      <c r="E525" s="1367"/>
      <c r="N525" s="1367"/>
    </row>
    <row r="526" spans="5:14" s="1363" customFormat="1">
      <c r="E526" s="1367"/>
      <c r="N526" s="1367"/>
    </row>
    <row r="527" spans="5:14" s="1363" customFormat="1">
      <c r="E527" s="1367"/>
      <c r="N527" s="1367"/>
    </row>
    <row r="528" spans="5:14" s="1363" customFormat="1">
      <c r="E528" s="1367"/>
      <c r="N528" s="1367"/>
    </row>
    <row r="529" spans="5:14" s="1363" customFormat="1">
      <c r="E529" s="1367"/>
      <c r="N529" s="1367"/>
    </row>
    <row r="530" spans="5:14" s="1363" customFormat="1">
      <c r="E530" s="1367"/>
      <c r="N530" s="1367"/>
    </row>
    <row r="531" spans="5:14" s="1363" customFormat="1">
      <c r="E531" s="1367"/>
      <c r="N531" s="1367"/>
    </row>
    <row r="532" spans="5:14" s="1363" customFormat="1">
      <c r="E532" s="1367"/>
      <c r="N532" s="1367"/>
    </row>
    <row r="533" spans="5:14" s="1363" customFormat="1">
      <c r="E533" s="1367"/>
      <c r="N533" s="1367"/>
    </row>
    <row r="534" spans="5:14" s="1363" customFormat="1">
      <c r="E534" s="1367"/>
      <c r="N534" s="1367"/>
    </row>
    <row r="535" spans="5:14" s="1363" customFormat="1">
      <c r="E535" s="1367"/>
      <c r="N535" s="1367"/>
    </row>
    <row r="536" spans="5:14" s="1363" customFormat="1">
      <c r="E536" s="1367"/>
      <c r="N536" s="1367"/>
    </row>
    <row r="537" spans="5:14" s="1363" customFormat="1">
      <c r="E537" s="1367"/>
      <c r="N537" s="1367"/>
    </row>
    <row r="538" spans="5:14" s="1363" customFormat="1">
      <c r="E538" s="1367"/>
      <c r="N538" s="1367"/>
    </row>
    <row r="539" spans="5:14" s="1363" customFormat="1">
      <c r="E539" s="1367"/>
      <c r="N539" s="1367"/>
    </row>
    <row r="540" spans="5:14" s="1363" customFormat="1">
      <c r="E540" s="1367"/>
      <c r="N540" s="1367"/>
    </row>
    <row r="541" spans="5:14" s="1363" customFormat="1">
      <c r="E541" s="1367"/>
      <c r="N541" s="1367"/>
    </row>
    <row r="542" spans="5:14" s="1363" customFormat="1">
      <c r="E542" s="1367"/>
      <c r="N542" s="1367"/>
    </row>
    <row r="543" spans="5:14" s="1363" customFormat="1">
      <c r="E543" s="1367"/>
      <c r="N543" s="1367"/>
    </row>
    <row r="544" spans="5:14" s="1363" customFormat="1">
      <c r="E544" s="1367"/>
      <c r="N544" s="1367"/>
    </row>
    <row r="545" spans="5:14" s="1363" customFormat="1">
      <c r="E545" s="1367"/>
      <c r="N545" s="1367"/>
    </row>
    <row r="546" spans="5:14" s="1363" customFormat="1">
      <c r="E546" s="1367"/>
      <c r="N546" s="1367"/>
    </row>
    <row r="547" spans="5:14" s="1363" customFormat="1">
      <c r="E547" s="1367"/>
      <c r="N547" s="1367"/>
    </row>
    <row r="548" spans="5:14" s="1363" customFormat="1">
      <c r="E548" s="1367"/>
      <c r="N548" s="1367"/>
    </row>
    <row r="549" spans="5:14" s="1363" customFormat="1">
      <c r="E549" s="1367"/>
      <c r="N549" s="1367"/>
    </row>
    <row r="550" spans="5:14" s="1363" customFormat="1">
      <c r="E550" s="1367"/>
      <c r="N550" s="1367"/>
    </row>
    <row r="551" spans="5:14" s="1363" customFormat="1">
      <c r="E551" s="1367"/>
      <c r="N551" s="1367"/>
    </row>
    <row r="552" spans="5:14" s="1363" customFormat="1">
      <c r="E552" s="1367"/>
      <c r="N552" s="1367"/>
    </row>
    <row r="553" spans="5:14" s="1363" customFormat="1">
      <c r="E553" s="1367"/>
      <c r="N553" s="1367"/>
    </row>
    <row r="554" spans="5:14" s="1363" customFormat="1">
      <c r="E554" s="1367"/>
      <c r="N554" s="1367"/>
    </row>
    <row r="555" spans="5:14" s="1363" customFormat="1">
      <c r="E555" s="1367"/>
      <c r="N555" s="1367"/>
    </row>
    <row r="556" spans="5:14" s="1363" customFormat="1">
      <c r="E556" s="1367"/>
      <c r="N556" s="1367"/>
    </row>
    <row r="557" spans="5:14" s="1363" customFormat="1">
      <c r="E557" s="1367"/>
      <c r="N557" s="1367"/>
    </row>
    <row r="558" spans="5:14" s="1363" customFormat="1">
      <c r="E558" s="1367"/>
      <c r="N558" s="1367"/>
    </row>
    <row r="559" spans="5:14" s="1363" customFormat="1">
      <c r="E559" s="1367"/>
      <c r="N559" s="1367"/>
    </row>
    <row r="560" spans="5:14" s="1363" customFormat="1">
      <c r="E560" s="1367"/>
      <c r="N560" s="1367"/>
    </row>
    <row r="561" spans="5:14" s="1363" customFormat="1">
      <c r="E561" s="1367"/>
      <c r="N561" s="1367"/>
    </row>
    <row r="562" spans="5:14" s="1363" customFormat="1">
      <c r="E562" s="1367"/>
      <c r="N562" s="1367"/>
    </row>
    <row r="563" spans="5:14" s="1363" customFormat="1">
      <c r="E563" s="1367"/>
      <c r="N563" s="1367"/>
    </row>
    <row r="564" spans="5:14" s="1363" customFormat="1">
      <c r="E564" s="1367"/>
      <c r="N564" s="1367"/>
    </row>
    <row r="565" spans="5:14" s="1363" customFormat="1">
      <c r="E565" s="1367"/>
      <c r="N565" s="1367"/>
    </row>
    <row r="566" spans="5:14" s="1363" customFormat="1">
      <c r="E566" s="1367"/>
      <c r="N566" s="1367"/>
    </row>
    <row r="567" spans="5:14" s="1363" customFormat="1">
      <c r="E567" s="1367"/>
      <c r="N567" s="1367"/>
    </row>
    <row r="568" spans="5:14" s="1363" customFormat="1">
      <c r="E568" s="1367"/>
      <c r="N568" s="1367"/>
    </row>
    <row r="569" spans="5:14" s="1363" customFormat="1">
      <c r="E569" s="1367"/>
      <c r="N569" s="1367"/>
    </row>
    <row r="570" spans="5:14" s="1363" customFormat="1">
      <c r="E570" s="1367"/>
      <c r="N570" s="1367"/>
    </row>
    <row r="571" spans="5:14" s="1363" customFormat="1">
      <c r="E571" s="1367"/>
      <c r="N571" s="1367"/>
    </row>
    <row r="572" spans="5:14" s="1363" customFormat="1">
      <c r="E572" s="1367"/>
      <c r="N572" s="1367"/>
    </row>
    <row r="573" spans="5:14" s="1363" customFormat="1">
      <c r="E573" s="1367"/>
      <c r="N573" s="1367"/>
    </row>
    <row r="574" spans="5:14" s="1363" customFormat="1">
      <c r="E574" s="1367"/>
      <c r="N574" s="1367"/>
    </row>
    <row r="575" spans="5:14" s="1363" customFormat="1">
      <c r="E575" s="1367"/>
      <c r="N575" s="1367"/>
    </row>
    <row r="576" spans="5:14" s="1363" customFormat="1">
      <c r="E576" s="1367"/>
      <c r="N576" s="1367"/>
    </row>
    <row r="577" spans="5:14" s="1363" customFormat="1">
      <c r="E577" s="1367"/>
      <c r="N577" s="1367"/>
    </row>
    <row r="578" spans="5:14" s="1363" customFormat="1">
      <c r="E578" s="1367"/>
      <c r="N578" s="1367"/>
    </row>
    <row r="579" spans="5:14" s="1363" customFormat="1">
      <c r="E579" s="1367"/>
      <c r="N579" s="1367"/>
    </row>
    <row r="580" spans="5:14" s="1363" customFormat="1">
      <c r="E580" s="1367"/>
      <c r="N580" s="1367"/>
    </row>
    <row r="581" spans="5:14" s="1363" customFormat="1">
      <c r="E581" s="1367"/>
      <c r="N581" s="1367"/>
    </row>
    <row r="582" spans="5:14" s="1363" customFormat="1">
      <c r="E582" s="1367"/>
      <c r="N582" s="1367"/>
    </row>
    <row r="583" spans="5:14" s="1363" customFormat="1">
      <c r="E583" s="1367"/>
      <c r="N583" s="1367"/>
    </row>
    <row r="584" spans="5:14" s="1363" customFormat="1">
      <c r="E584" s="1367"/>
      <c r="N584" s="1367"/>
    </row>
    <row r="585" spans="5:14" s="1363" customFormat="1">
      <c r="E585" s="1367"/>
      <c r="N585" s="1367"/>
    </row>
    <row r="586" spans="5:14" s="1363" customFormat="1">
      <c r="E586" s="1367"/>
      <c r="N586" s="1367"/>
    </row>
    <row r="587" spans="5:14" s="1363" customFormat="1">
      <c r="E587" s="1367"/>
      <c r="N587" s="1367"/>
    </row>
    <row r="588" spans="5:14" s="1363" customFormat="1">
      <c r="E588" s="1367"/>
      <c r="N588" s="1367"/>
    </row>
    <row r="589" spans="5:14" s="1363" customFormat="1">
      <c r="E589" s="1367"/>
      <c r="N589" s="1367"/>
    </row>
    <row r="590" spans="5:14" s="1363" customFormat="1">
      <c r="E590" s="1367"/>
      <c r="N590" s="1367"/>
    </row>
    <row r="591" spans="5:14" s="1363" customFormat="1">
      <c r="E591" s="1367"/>
      <c r="N591" s="1367"/>
    </row>
    <row r="592" spans="5:14" s="1363" customFormat="1">
      <c r="E592" s="1367"/>
      <c r="N592" s="1367"/>
    </row>
    <row r="593" spans="5:14" s="1363" customFormat="1">
      <c r="E593" s="1367"/>
      <c r="N593" s="1367"/>
    </row>
    <row r="594" spans="5:14" s="1363" customFormat="1">
      <c r="E594" s="1367"/>
      <c r="N594" s="1367"/>
    </row>
    <row r="595" spans="5:14" s="1363" customFormat="1">
      <c r="E595" s="1367"/>
      <c r="N595" s="1367"/>
    </row>
    <row r="596" spans="5:14" s="1363" customFormat="1">
      <c r="E596" s="1367"/>
      <c r="N596" s="1367"/>
    </row>
    <row r="597" spans="5:14" s="1363" customFormat="1">
      <c r="E597" s="1367"/>
      <c r="N597" s="1367"/>
    </row>
    <row r="598" spans="5:14" s="1363" customFormat="1">
      <c r="E598" s="1367"/>
      <c r="N598" s="1367"/>
    </row>
    <row r="599" spans="5:14" s="1363" customFormat="1">
      <c r="E599" s="1367"/>
      <c r="N599" s="1367"/>
    </row>
    <row r="600" spans="5:14" s="1363" customFormat="1">
      <c r="E600" s="1367"/>
      <c r="N600" s="1367"/>
    </row>
    <row r="601" spans="5:14" s="1363" customFormat="1">
      <c r="E601" s="1367"/>
      <c r="N601" s="1367"/>
    </row>
    <row r="602" spans="5:14" s="1363" customFormat="1">
      <c r="E602" s="1367"/>
      <c r="N602" s="1367"/>
    </row>
    <row r="603" spans="5:14" s="1363" customFormat="1">
      <c r="E603" s="1367"/>
      <c r="N603" s="1367"/>
    </row>
    <row r="604" spans="5:14" s="1363" customFormat="1">
      <c r="E604" s="1367"/>
      <c r="N604" s="1367"/>
    </row>
    <row r="605" spans="5:14" s="1363" customFormat="1">
      <c r="E605" s="1367"/>
      <c r="N605" s="1367"/>
    </row>
    <row r="606" spans="5:14" s="1363" customFormat="1">
      <c r="E606" s="1367"/>
      <c r="N606" s="1367"/>
    </row>
    <row r="607" spans="5:14" s="1363" customFormat="1">
      <c r="E607" s="1367"/>
      <c r="N607" s="1367"/>
    </row>
    <row r="608" spans="5:14" s="1363" customFormat="1">
      <c r="E608" s="1367"/>
      <c r="N608" s="1367"/>
    </row>
    <row r="609" spans="5:14" s="1363" customFormat="1">
      <c r="E609" s="1367"/>
      <c r="N609" s="1367"/>
    </row>
    <row r="610" spans="5:14" s="1363" customFormat="1">
      <c r="E610" s="1367"/>
      <c r="N610" s="1367"/>
    </row>
    <row r="611" spans="5:14" s="1363" customFormat="1">
      <c r="E611" s="1367"/>
      <c r="N611" s="1367"/>
    </row>
    <row r="612" spans="5:14" s="1363" customFormat="1">
      <c r="E612" s="1367"/>
      <c r="N612" s="1367"/>
    </row>
    <row r="613" spans="5:14" s="1363" customFormat="1">
      <c r="E613" s="1367"/>
      <c r="N613" s="1367"/>
    </row>
    <row r="614" spans="5:14" s="1363" customFormat="1">
      <c r="E614" s="1367"/>
      <c r="N614" s="1367"/>
    </row>
    <row r="615" spans="5:14" s="1363" customFormat="1">
      <c r="E615" s="1367"/>
      <c r="N615" s="1367"/>
    </row>
    <row r="616" spans="5:14" s="1363" customFormat="1">
      <c r="E616" s="1367"/>
      <c r="N616" s="1367"/>
    </row>
    <row r="617" spans="5:14" s="1363" customFormat="1">
      <c r="E617" s="1367"/>
      <c r="N617" s="1367"/>
    </row>
    <row r="618" spans="5:14" s="1363" customFormat="1">
      <c r="E618" s="1367"/>
      <c r="N618" s="1367"/>
    </row>
    <row r="619" spans="5:14" s="1363" customFormat="1">
      <c r="E619" s="1367"/>
      <c r="N619" s="1367"/>
    </row>
    <row r="620" spans="5:14" s="1363" customFormat="1">
      <c r="E620" s="1367"/>
      <c r="N620" s="1367"/>
    </row>
    <row r="621" spans="5:14" s="1363" customFormat="1">
      <c r="E621" s="1367"/>
      <c r="N621" s="1367"/>
    </row>
    <row r="622" spans="5:14" s="1363" customFormat="1">
      <c r="E622" s="1367"/>
      <c r="N622" s="1367"/>
    </row>
    <row r="623" spans="5:14" s="1363" customFormat="1">
      <c r="E623" s="1367"/>
      <c r="N623" s="1367"/>
    </row>
    <row r="624" spans="5:14" s="1363" customFormat="1">
      <c r="E624" s="1367"/>
      <c r="N624" s="1367"/>
    </row>
    <row r="625" spans="5:14" s="1363" customFormat="1">
      <c r="E625" s="1367"/>
      <c r="N625" s="1367"/>
    </row>
    <row r="626" spans="5:14" s="1363" customFormat="1">
      <c r="E626" s="1367"/>
      <c r="N626" s="1367"/>
    </row>
    <row r="627" spans="5:14" s="1363" customFormat="1">
      <c r="E627" s="1367"/>
      <c r="N627" s="1367"/>
    </row>
    <row r="628" spans="5:14" s="1363" customFormat="1">
      <c r="E628" s="1367"/>
      <c r="N628" s="1367"/>
    </row>
    <row r="629" spans="5:14" s="1363" customFormat="1">
      <c r="E629" s="1367"/>
      <c r="N629" s="1367"/>
    </row>
    <row r="630" spans="5:14" s="1363" customFormat="1">
      <c r="E630" s="1367"/>
      <c r="N630" s="1367"/>
    </row>
    <row r="631" spans="5:14" s="1363" customFormat="1">
      <c r="E631" s="1367"/>
      <c r="N631" s="1367"/>
    </row>
    <row r="632" spans="5:14" s="1363" customFormat="1">
      <c r="E632" s="1367"/>
      <c r="N632" s="1367"/>
    </row>
    <row r="633" spans="5:14" s="1363" customFormat="1">
      <c r="E633" s="1367"/>
      <c r="N633" s="1367"/>
    </row>
    <row r="634" spans="5:14" s="1363" customFormat="1">
      <c r="E634" s="1367"/>
      <c r="N634" s="1367"/>
    </row>
    <row r="635" spans="5:14" s="1363" customFormat="1">
      <c r="E635" s="1367"/>
      <c r="N635" s="1367"/>
    </row>
    <row r="636" spans="5:14" s="1363" customFormat="1">
      <c r="E636" s="1367"/>
      <c r="N636" s="1367"/>
    </row>
    <row r="637" spans="5:14" s="1363" customFormat="1">
      <c r="E637" s="1367"/>
      <c r="N637" s="1367"/>
    </row>
    <row r="638" spans="5:14" s="1363" customFormat="1">
      <c r="E638" s="1367"/>
      <c r="N638" s="1367"/>
    </row>
    <row r="639" spans="5:14" s="1363" customFormat="1">
      <c r="E639" s="1367"/>
      <c r="N639" s="1367"/>
    </row>
    <row r="640" spans="5:14" s="1363" customFormat="1">
      <c r="E640" s="1367"/>
      <c r="N640" s="1367"/>
    </row>
    <row r="641" spans="5:14" s="1363" customFormat="1">
      <c r="E641" s="1367"/>
      <c r="N641" s="1367"/>
    </row>
    <row r="642" spans="5:14" s="1363" customFormat="1">
      <c r="E642" s="1367"/>
      <c r="N642" s="1367"/>
    </row>
    <row r="643" spans="5:14" s="1363" customFormat="1">
      <c r="E643" s="1367"/>
      <c r="N643" s="1367"/>
    </row>
    <row r="644" spans="5:14" s="1363" customFormat="1">
      <c r="E644" s="1367"/>
      <c r="N644" s="1367"/>
    </row>
    <row r="645" spans="5:14" s="1363" customFormat="1">
      <c r="E645" s="1367"/>
      <c r="N645" s="1367"/>
    </row>
    <row r="646" spans="5:14" s="1363" customFormat="1">
      <c r="E646" s="1367"/>
      <c r="N646" s="1367"/>
    </row>
    <row r="647" spans="5:14" s="1363" customFormat="1">
      <c r="E647" s="1367"/>
      <c r="N647" s="1367"/>
    </row>
    <row r="648" spans="5:14" s="1363" customFormat="1">
      <c r="E648" s="1367"/>
      <c r="N648" s="1367"/>
    </row>
    <row r="649" spans="5:14" s="1363" customFormat="1">
      <c r="E649" s="1367"/>
      <c r="N649" s="1367"/>
    </row>
    <row r="650" spans="5:14" s="1363" customFormat="1">
      <c r="E650" s="1367"/>
      <c r="N650" s="1367"/>
    </row>
    <row r="651" spans="5:14" s="1363" customFormat="1">
      <c r="E651" s="1367"/>
      <c r="N651" s="1367"/>
    </row>
    <row r="652" spans="5:14" s="1363" customFormat="1">
      <c r="E652" s="1367"/>
      <c r="N652" s="1367"/>
    </row>
    <row r="653" spans="5:14" s="1363" customFormat="1">
      <c r="E653" s="1367"/>
      <c r="N653" s="1367"/>
    </row>
    <row r="654" spans="5:14" s="1363" customFormat="1">
      <c r="E654" s="1367"/>
      <c r="N654" s="1367"/>
    </row>
    <row r="655" spans="5:14" s="1363" customFormat="1">
      <c r="E655" s="1367"/>
      <c r="N655" s="1367"/>
    </row>
    <row r="656" spans="5:14" s="1363" customFormat="1">
      <c r="E656" s="1367"/>
      <c r="N656" s="1367"/>
    </row>
    <row r="657" spans="5:14" s="1363" customFormat="1">
      <c r="E657" s="1367"/>
      <c r="N657" s="1367"/>
    </row>
    <row r="658" spans="5:14" s="1363" customFormat="1">
      <c r="E658" s="1367"/>
      <c r="N658" s="1367"/>
    </row>
    <row r="659" spans="5:14" s="1363" customFormat="1">
      <c r="E659" s="1367"/>
      <c r="N659" s="1367"/>
    </row>
    <row r="660" spans="5:14" s="1363" customFormat="1">
      <c r="E660" s="1367"/>
      <c r="N660" s="1367"/>
    </row>
    <row r="661" spans="5:14" s="1363" customFormat="1">
      <c r="E661" s="1367"/>
      <c r="N661" s="1367"/>
    </row>
    <row r="662" spans="5:14" s="1363" customFormat="1">
      <c r="E662" s="1367"/>
      <c r="N662" s="1367"/>
    </row>
    <row r="663" spans="5:14" s="1363" customFormat="1">
      <c r="E663" s="1367"/>
      <c r="N663" s="1367"/>
    </row>
    <row r="664" spans="5:14" s="1363" customFormat="1">
      <c r="E664" s="1367"/>
      <c r="N664" s="1367"/>
    </row>
    <row r="665" spans="5:14" s="1363" customFormat="1">
      <c r="E665" s="1367"/>
      <c r="N665" s="1367"/>
    </row>
    <row r="666" spans="5:14" s="1363" customFormat="1">
      <c r="E666" s="1367"/>
      <c r="N666" s="1367"/>
    </row>
    <row r="667" spans="5:14" s="1363" customFormat="1">
      <c r="E667" s="1367"/>
      <c r="N667" s="1367"/>
    </row>
    <row r="668" spans="5:14" s="1363" customFormat="1">
      <c r="E668" s="1367"/>
      <c r="N668" s="1367"/>
    </row>
    <row r="669" spans="5:14" s="1363" customFormat="1">
      <c r="E669" s="1367"/>
      <c r="N669" s="1367"/>
    </row>
    <row r="670" spans="5:14" s="1363" customFormat="1">
      <c r="E670" s="1367"/>
      <c r="N670" s="1367"/>
    </row>
    <row r="671" spans="5:14" s="1363" customFormat="1">
      <c r="E671" s="1367"/>
      <c r="N671" s="1367"/>
    </row>
    <row r="672" spans="5:14" s="1363" customFormat="1">
      <c r="E672" s="1367"/>
      <c r="N672" s="1367"/>
    </row>
    <row r="673" spans="5:14" s="1363" customFormat="1">
      <c r="E673" s="1367"/>
      <c r="N673" s="1367"/>
    </row>
    <row r="674" spans="5:14" s="1363" customFormat="1">
      <c r="E674" s="1367"/>
      <c r="N674" s="1367"/>
    </row>
    <row r="675" spans="5:14" s="1363" customFormat="1">
      <c r="E675" s="1367"/>
      <c r="N675" s="1367"/>
    </row>
    <row r="676" spans="5:14" s="1363" customFormat="1">
      <c r="E676" s="1367"/>
      <c r="N676" s="1367"/>
    </row>
    <row r="677" spans="5:14" s="1363" customFormat="1">
      <c r="E677" s="1367"/>
      <c r="N677" s="1367"/>
    </row>
    <row r="678" spans="5:14" s="1363" customFormat="1">
      <c r="E678" s="1367"/>
      <c r="N678" s="1367"/>
    </row>
    <row r="679" spans="5:14" s="1363" customFormat="1">
      <c r="E679" s="1367"/>
      <c r="N679" s="1367"/>
    </row>
    <row r="680" spans="5:14" s="1363" customFormat="1">
      <c r="E680" s="1367"/>
      <c r="N680" s="1367"/>
    </row>
    <row r="681" spans="5:14" s="1363" customFormat="1">
      <c r="E681" s="1367"/>
      <c r="N681" s="1367"/>
    </row>
    <row r="682" spans="5:14" s="1363" customFormat="1">
      <c r="E682" s="1367"/>
      <c r="N682" s="1367"/>
    </row>
    <row r="683" spans="5:14" s="1363" customFormat="1">
      <c r="E683" s="1367"/>
      <c r="N683" s="1367"/>
    </row>
    <row r="684" spans="5:14" s="1363" customFormat="1">
      <c r="E684" s="1367"/>
      <c r="N684" s="1367"/>
    </row>
    <row r="685" spans="5:14" s="1363" customFormat="1">
      <c r="E685" s="1367"/>
      <c r="N685" s="1367"/>
    </row>
    <row r="686" spans="5:14" s="1363" customFormat="1">
      <c r="E686" s="1367"/>
      <c r="N686" s="1367"/>
    </row>
    <row r="687" spans="5:14" s="1363" customFormat="1">
      <c r="E687" s="1367"/>
      <c r="N687" s="1367"/>
    </row>
    <row r="688" spans="5:14" s="1363" customFormat="1">
      <c r="E688" s="1367"/>
      <c r="N688" s="1367"/>
    </row>
    <row r="689" spans="5:14" s="1363" customFormat="1">
      <c r="E689" s="1367"/>
      <c r="N689" s="1367"/>
    </row>
    <row r="690" spans="5:14" s="1363" customFormat="1">
      <c r="E690" s="1367"/>
      <c r="N690" s="1367"/>
    </row>
    <row r="691" spans="5:14" s="1363" customFormat="1">
      <c r="E691" s="1367"/>
      <c r="N691" s="1367"/>
    </row>
    <row r="692" spans="5:14" s="1363" customFormat="1">
      <c r="E692" s="1367"/>
      <c r="N692" s="1367"/>
    </row>
    <row r="693" spans="5:14" s="1363" customFormat="1">
      <c r="E693" s="1367"/>
      <c r="N693" s="1367"/>
    </row>
    <row r="694" spans="5:14" s="1363" customFormat="1">
      <c r="E694" s="1367"/>
      <c r="N694" s="1367"/>
    </row>
    <row r="695" spans="5:14" s="1363" customFormat="1">
      <c r="E695" s="1367"/>
      <c r="N695" s="1367"/>
    </row>
    <row r="696" spans="5:14" s="1363" customFormat="1">
      <c r="E696" s="1367"/>
      <c r="N696" s="1367"/>
    </row>
    <row r="697" spans="5:14" s="1363" customFormat="1">
      <c r="E697" s="1367"/>
      <c r="N697" s="1367"/>
    </row>
    <row r="698" spans="5:14" s="1363" customFormat="1">
      <c r="E698" s="1367"/>
      <c r="N698" s="1367"/>
    </row>
    <row r="699" spans="5:14" s="1363" customFormat="1">
      <c r="E699" s="1367"/>
      <c r="N699" s="1367"/>
    </row>
    <row r="700" spans="5:14" s="1363" customFormat="1">
      <c r="E700" s="1367"/>
      <c r="N700" s="1367"/>
    </row>
    <row r="701" spans="5:14" s="1363" customFormat="1">
      <c r="E701" s="1367"/>
      <c r="N701" s="1367"/>
    </row>
    <row r="702" spans="5:14" s="1363" customFormat="1">
      <c r="E702" s="1367"/>
      <c r="N702" s="1367"/>
    </row>
    <row r="703" spans="5:14" s="1363" customFormat="1">
      <c r="E703" s="1367"/>
      <c r="N703" s="1367"/>
    </row>
    <row r="704" spans="5:14" s="1363" customFormat="1">
      <c r="E704" s="1367"/>
      <c r="N704" s="1367"/>
    </row>
    <row r="705" spans="5:14" s="1363" customFormat="1">
      <c r="E705" s="1367"/>
      <c r="N705" s="1367"/>
    </row>
    <row r="706" spans="5:14" s="1363" customFormat="1">
      <c r="E706" s="1367"/>
      <c r="N706" s="1367"/>
    </row>
    <row r="707" spans="5:14" s="1363" customFormat="1">
      <c r="E707" s="1367"/>
      <c r="N707" s="1367"/>
    </row>
    <row r="708" spans="5:14" s="1363" customFormat="1">
      <c r="E708" s="1367"/>
      <c r="N708" s="1367"/>
    </row>
    <row r="709" spans="5:14" s="1363" customFormat="1">
      <c r="E709" s="1367"/>
      <c r="N709" s="1367"/>
    </row>
    <row r="710" spans="5:14" s="1363" customFormat="1">
      <c r="E710" s="1367"/>
      <c r="N710" s="1367"/>
    </row>
    <row r="711" spans="5:14" s="1363" customFormat="1">
      <c r="E711" s="1367"/>
      <c r="N711" s="1367"/>
    </row>
    <row r="712" spans="5:14" s="1363" customFormat="1">
      <c r="E712" s="1367"/>
      <c r="N712" s="1367"/>
    </row>
    <row r="713" spans="5:14" s="1363" customFormat="1">
      <c r="E713" s="1367"/>
      <c r="N713" s="1367"/>
    </row>
    <row r="714" spans="5:14" s="1363" customFormat="1">
      <c r="E714" s="1367"/>
      <c r="N714" s="1367"/>
    </row>
    <row r="715" spans="5:14" s="1363" customFormat="1">
      <c r="E715" s="1367"/>
      <c r="N715" s="1367"/>
    </row>
    <row r="716" spans="5:14" s="1363" customFormat="1">
      <c r="E716" s="1367"/>
      <c r="N716" s="1367"/>
    </row>
    <row r="717" spans="5:14" s="1363" customFormat="1">
      <c r="E717" s="1367"/>
      <c r="N717" s="1367"/>
    </row>
    <row r="718" spans="5:14" s="1363" customFormat="1">
      <c r="E718" s="1367"/>
      <c r="N718" s="1367"/>
    </row>
    <row r="719" spans="5:14" s="1363" customFormat="1">
      <c r="E719" s="1367"/>
      <c r="N719" s="1367"/>
    </row>
    <row r="720" spans="5:14" s="1363" customFormat="1">
      <c r="E720" s="1367"/>
      <c r="N720" s="1367"/>
    </row>
    <row r="721" spans="5:14" s="1363" customFormat="1">
      <c r="E721" s="1367"/>
      <c r="N721" s="1367"/>
    </row>
    <row r="722" spans="5:14" s="1363" customFormat="1">
      <c r="E722" s="1367"/>
      <c r="N722" s="1367"/>
    </row>
    <row r="723" spans="5:14" s="1363" customFormat="1">
      <c r="E723" s="1367"/>
      <c r="N723" s="1367"/>
    </row>
    <row r="724" spans="5:14" s="1363" customFormat="1">
      <c r="E724" s="1367"/>
      <c r="N724" s="1367"/>
    </row>
    <row r="725" spans="5:14" s="1363" customFormat="1">
      <c r="E725" s="1367"/>
      <c r="N725" s="1367"/>
    </row>
    <row r="726" spans="5:14" s="1363" customFormat="1">
      <c r="E726" s="1367"/>
      <c r="N726" s="1367"/>
    </row>
    <row r="727" spans="5:14" s="1363" customFormat="1">
      <c r="E727" s="1367"/>
      <c r="N727" s="1367"/>
    </row>
    <row r="728" spans="5:14" s="1363" customFormat="1">
      <c r="E728" s="1367"/>
      <c r="N728" s="1367"/>
    </row>
    <row r="729" spans="5:14" s="1363" customFormat="1">
      <c r="E729" s="1367"/>
      <c r="N729" s="1367"/>
    </row>
    <row r="730" spans="5:14" s="1363" customFormat="1">
      <c r="E730" s="1367"/>
      <c r="N730" s="1367"/>
    </row>
    <row r="731" spans="5:14" s="1363" customFormat="1">
      <c r="E731" s="1367"/>
      <c r="N731" s="1367"/>
    </row>
    <row r="732" spans="5:14" s="1363" customFormat="1">
      <c r="E732" s="1367"/>
      <c r="N732" s="1367"/>
    </row>
    <row r="733" spans="5:14" s="1363" customFormat="1">
      <c r="E733" s="1367"/>
      <c r="N733" s="1367"/>
    </row>
    <row r="734" spans="5:14" s="1363" customFormat="1">
      <c r="E734" s="1367"/>
      <c r="N734" s="1367"/>
    </row>
    <row r="735" spans="5:14" s="1363" customFormat="1">
      <c r="E735" s="1367"/>
      <c r="N735" s="1367"/>
    </row>
    <row r="736" spans="5:14" s="1363" customFormat="1">
      <c r="E736" s="1367"/>
      <c r="N736" s="1367"/>
    </row>
    <row r="737" spans="5:14" s="1363" customFormat="1">
      <c r="E737" s="1367"/>
      <c r="N737" s="1367"/>
    </row>
    <row r="738" spans="5:14" s="1363" customFormat="1">
      <c r="E738" s="1367"/>
      <c r="N738" s="1367"/>
    </row>
    <row r="739" spans="5:14" s="1363" customFormat="1">
      <c r="E739" s="1367"/>
      <c r="N739" s="1367"/>
    </row>
    <row r="740" spans="5:14" s="1363" customFormat="1">
      <c r="E740" s="1367"/>
      <c r="N740" s="1367"/>
    </row>
    <row r="741" spans="5:14" s="1363" customFormat="1">
      <c r="E741" s="1367"/>
      <c r="N741" s="1367"/>
    </row>
    <row r="742" spans="5:14" s="1363" customFormat="1">
      <c r="E742" s="1367"/>
      <c r="N742" s="1367"/>
    </row>
    <row r="743" spans="5:14" s="1363" customFormat="1">
      <c r="E743" s="1367"/>
      <c r="N743" s="1367"/>
    </row>
    <row r="744" spans="5:14" s="1363" customFormat="1">
      <c r="E744" s="1367"/>
      <c r="N744" s="1367"/>
    </row>
    <row r="745" spans="5:14" s="1363" customFormat="1">
      <c r="E745" s="1367"/>
      <c r="N745" s="1367"/>
    </row>
    <row r="746" spans="5:14" s="1363" customFormat="1">
      <c r="E746" s="1367"/>
      <c r="N746" s="1367"/>
    </row>
    <row r="747" spans="5:14" s="1363" customFormat="1">
      <c r="E747" s="1367"/>
      <c r="N747" s="1367"/>
    </row>
    <row r="748" spans="5:14" s="1363" customFormat="1">
      <c r="E748" s="1367"/>
      <c r="N748" s="1367"/>
    </row>
    <row r="749" spans="5:14" s="1363" customFormat="1">
      <c r="E749" s="1367"/>
      <c r="N749" s="1367"/>
    </row>
    <row r="750" spans="5:14" s="1363" customFormat="1">
      <c r="E750" s="1367"/>
      <c r="N750" s="1367"/>
    </row>
    <row r="751" spans="5:14" s="1363" customFormat="1">
      <c r="E751" s="1367"/>
      <c r="N751" s="1367"/>
    </row>
    <row r="752" spans="5:14" s="1363" customFormat="1">
      <c r="E752" s="1367"/>
      <c r="N752" s="1367"/>
    </row>
    <row r="753" spans="5:14" s="1363" customFormat="1">
      <c r="E753" s="1367"/>
      <c r="N753" s="1367"/>
    </row>
    <row r="754" spans="5:14" s="1363" customFormat="1">
      <c r="E754" s="1367"/>
      <c r="N754" s="1367"/>
    </row>
    <row r="755" spans="5:14" s="1363" customFormat="1">
      <c r="E755" s="1367"/>
      <c r="N755" s="1367"/>
    </row>
    <row r="756" spans="5:14" s="1363" customFormat="1">
      <c r="E756" s="1367"/>
      <c r="N756" s="1367"/>
    </row>
    <row r="757" spans="5:14" s="1363" customFormat="1">
      <c r="E757" s="1367"/>
      <c r="N757" s="1367"/>
    </row>
    <row r="758" spans="5:14" s="1363" customFormat="1">
      <c r="E758" s="1367"/>
      <c r="N758" s="1367"/>
    </row>
    <row r="759" spans="5:14" s="1363" customFormat="1">
      <c r="E759" s="1367"/>
      <c r="N759" s="1367"/>
    </row>
    <row r="760" spans="5:14" s="1363" customFormat="1">
      <c r="E760" s="1367"/>
      <c r="N760" s="1367"/>
    </row>
    <row r="761" spans="5:14" s="1363" customFormat="1">
      <c r="E761" s="1367"/>
      <c r="N761" s="1367"/>
    </row>
    <row r="762" spans="5:14" s="1363" customFormat="1">
      <c r="E762" s="1367"/>
      <c r="N762" s="1367"/>
    </row>
    <row r="763" spans="5:14" s="1363" customFormat="1">
      <c r="E763" s="1367"/>
      <c r="N763" s="1367"/>
    </row>
    <row r="764" spans="5:14" s="1363" customFormat="1">
      <c r="E764" s="1367"/>
      <c r="N764" s="1367"/>
    </row>
    <row r="765" spans="5:14" s="1363" customFormat="1">
      <c r="E765" s="1367"/>
      <c r="N765" s="1367"/>
    </row>
    <row r="766" spans="5:14" s="1363" customFormat="1">
      <c r="E766" s="1367"/>
      <c r="N766" s="1367"/>
    </row>
    <row r="767" spans="5:14" s="1363" customFormat="1">
      <c r="E767" s="1367"/>
      <c r="N767" s="1367"/>
    </row>
    <row r="768" spans="5:14" s="1363" customFormat="1">
      <c r="E768" s="1367"/>
      <c r="N768" s="1367"/>
    </row>
    <row r="769" spans="5:14" s="1363" customFormat="1">
      <c r="E769" s="1367"/>
      <c r="N769" s="1367"/>
    </row>
    <row r="770" spans="5:14" s="1363" customFormat="1">
      <c r="E770" s="1367"/>
      <c r="N770" s="1367"/>
    </row>
    <row r="771" spans="5:14" s="1363" customFormat="1">
      <c r="E771" s="1367"/>
      <c r="N771" s="1367"/>
    </row>
    <row r="772" spans="5:14" s="1363" customFormat="1">
      <c r="E772" s="1367"/>
      <c r="N772" s="1367"/>
    </row>
    <row r="773" spans="5:14" s="1363" customFormat="1">
      <c r="E773" s="1367"/>
      <c r="N773" s="1367"/>
    </row>
    <row r="774" spans="5:14" s="1363" customFormat="1">
      <c r="E774" s="1367"/>
      <c r="N774" s="1367"/>
    </row>
    <row r="775" spans="5:14" s="1363" customFormat="1">
      <c r="E775" s="1367"/>
      <c r="N775" s="1367"/>
    </row>
    <row r="776" spans="5:14" s="1363" customFormat="1">
      <c r="E776" s="1367"/>
      <c r="N776" s="1367"/>
    </row>
    <row r="777" spans="5:14" s="1363" customFormat="1">
      <c r="E777" s="1367"/>
      <c r="N777" s="1367"/>
    </row>
    <row r="778" spans="5:14" s="1363" customFormat="1">
      <c r="E778" s="1367"/>
      <c r="N778" s="1367"/>
    </row>
    <row r="779" spans="5:14" s="1363" customFormat="1">
      <c r="E779" s="1367"/>
      <c r="N779" s="1367"/>
    </row>
    <row r="780" spans="5:14" s="1363" customFormat="1">
      <c r="E780" s="1367"/>
      <c r="N780" s="1367"/>
    </row>
    <row r="781" spans="5:14" s="1363" customFormat="1">
      <c r="E781" s="1367"/>
      <c r="N781" s="1367"/>
    </row>
    <row r="782" spans="5:14" s="1363" customFormat="1">
      <c r="E782" s="1367"/>
      <c r="N782" s="1367"/>
    </row>
    <row r="783" spans="5:14" s="1363" customFormat="1">
      <c r="E783" s="1367"/>
      <c r="N783" s="1367"/>
    </row>
    <row r="784" spans="5:14" s="1363" customFormat="1">
      <c r="E784" s="1367"/>
      <c r="N784" s="1367"/>
    </row>
    <row r="785" spans="5:14" s="1363" customFormat="1">
      <c r="E785" s="1367"/>
      <c r="N785" s="1367"/>
    </row>
    <row r="786" spans="5:14" s="1363" customFormat="1">
      <c r="E786" s="1367"/>
      <c r="N786" s="1367"/>
    </row>
    <row r="787" spans="5:14" s="1363" customFormat="1">
      <c r="E787" s="1367"/>
      <c r="N787" s="1367"/>
    </row>
    <row r="788" spans="5:14" s="1363" customFormat="1">
      <c r="E788" s="1367"/>
      <c r="N788" s="1367"/>
    </row>
    <row r="789" spans="5:14" s="1363" customFormat="1">
      <c r="E789" s="1367"/>
      <c r="N789" s="1367"/>
    </row>
    <row r="790" spans="5:14" s="1363" customFormat="1">
      <c r="E790" s="1367"/>
      <c r="N790" s="1367"/>
    </row>
    <row r="791" spans="5:14" s="1363" customFormat="1">
      <c r="E791" s="1367"/>
      <c r="N791" s="1367"/>
    </row>
    <row r="792" spans="5:14" s="1363" customFormat="1">
      <c r="E792" s="1367"/>
      <c r="N792" s="1367"/>
    </row>
    <row r="793" spans="5:14" s="1363" customFormat="1">
      <c r="E793" s="1367"/>
      <c r="N793" s="1367"/>
    </row>
    <row r="794" spans="5:14" s="1363" customFormat="1">
      <c r="E794" s="1367"/>
      <c r="N794" s="1367"/>
    </row>
    <row r="795" spans="5:14" s="1363" customFormat="1">
      <c r="E795" s="1367"/>
      <c r="N795" s="1367"/>
    </row>
    <row r="796" spans="5:14" s="1363" customFormat="1">
      <c r="E796" s="1367"/>
      <c r="N796" s="1367"/>
    </row>
    <row r="797" spans="5:14" s="1363" customFormat="1">
      <c r="E797" s="1367"/>
      <c r="N797" s="1367"/>
    </row>
    <row r="798" spans="5:14" s="1363" customFormat="1">
      <c r="E798" s="1367"/>
      <c r="N798" s="1367"/>
    </row>
    <row r="799" spans="5:14" s="1363" customFormat="1">
      <c r="E799" s="1367"/>
      <c r="N799" s="1367"/>
    </row>
    <row r="800" spans="5:14" s="1363" customFormat="1">
      <c r="E800" s="1367"/>
      <c r="N800" s="1367"/>
    </row>
    <row r="801" spans="5:14" s="1363" customFormat="1">
      <c r="E801" s="1367"/>
      <c r="N801" s="1367"/>
    </row>
    <row r="802" spans="5:14" s="1363" customFormat="1">
      <c r="E802" s="1367"/>
      <c r="N802" s="1367"/>
    </row>
    <row r="803" spans="5:14" s="1363" customFormat="1">
      <c r="E803" s="1367"/>
      <c r="N803" s="1367"/>
    </row>
    <row r="804" spans="5:14" s="1363" customFormat="1">
      <c r="E804" s="1367"/>
      <c r="N804" s="1367"/>
    </row>
    <row r="805" spans="5:14" s="1363" customFormat="1">
      <c r="E805" s="1367"/>
      <c r="N805" s="1367"/>
    </row>
    <row r="806" spans="5:14" s="1363" customFormat="1">
      <c r="E806" s="1367"/>
      <c r="N806" s="1367"/>
    </row>
    <row r="807" spans="5:14" s="1363" customFormat="1">
      <c r="E807" s="1367"/>
      <c r="N807" s="1367"/>
    </row>
    <row r="808" spans="5:14" s="1363" customFormat="1">
      <c r="E808" s="1367"/>
      <c r="N808" s="1367"/>
    </row>
    <row r="809" spans="5:14" s="1363" customFormat="1">
      <c r="E809" s="1367"/>
      <c r="N809" s="1367"/>
    </row>
    <row r="810" spans="5:14" s="1363" customFormat="1">
      <c r="E810" s="1367"/>
      <c r="N810" s="1367"/>
    </row>
    <row r="811" spans="5:14" s="1363" customFormat="1">
      <c r="E811" s="1367"/>
      <c r="N811" s="1367"/>
    </row>
    <row r="812" spans="5:14" s="1363" customFormat="1">
      <c r="E812" s="1367"/>
      <c r="N812" s="1367"/>
    </row>
    <row r="813" spans="5:14" s="1363" customFormat="1">
      <c r="E813" s="1367"/>
      <c r="N813" s="1367"/>
    </row>
    <row r="814" spans="5:14" s="1363" customFormat="1">
      <c r="E814" s="1367"/>
      <c r="N814" s="1367"/>
    </row>
    <row r="815" spans="5:14" s="1363" customFormat="1">
      <c r="E815" s="1367"/>
      <c r="N815" s="1367"/>
    </row>
    <row r="816" spans="5:14" s="1363" customFormat="1">
      <c r="E816" s="1367"/>
      <c r="N816" s="1367"/>
    </row>
    <row r="817" spans="5:14" s="1363" customFormat="1">
      <c r="E817" s="1367"/>
      <c r="N817" s="1367"/>
    </row>
    <row r="818" spans="5:14" s="1363" customFormat="1">
      <c r="E818" s="1367"/>
      <c r="N818" s="1367"/>
    </row>
    <row r="819" spans="5:14" s="1363" customFormat="1">
      <c r="E819" s="1367"/>
      <c r="N819" s="1367"/>
    </row>
    <row r="820" spans="5:14" s="1363" customFormat="1">
      <c r="E820" s="1367"/>
      <c r="N820" s="1367"/>
    </row>
    <row r="821" spans="5:14" s="1363" customFormat="1">
      <c r="E821" s="1367"/>
      <c r="N821" s="1367"/>
    </row>
    <row r="822" spans="5:14" s="1363" customFormat="1">
      <c r="E822" s="1367"/>
      <c r="N822" s="1367"/>
    </row>
    <row r="823" spans="5:14" s="1363" customFormat="1">
      <c r="E823" s="1367"/>
      <c r="N823" s="1367"/>
    </row>
    <row r="824" spans="5:14" s="1363" customFormat="1">
      <c r="E824" s="1367"/>
      <c r="N824" s="1367"/>
    </row>
    <row r="825" spans="5:14" s="1363" customFormat="1">
      <c r="E825" s="1367"/>
      <c r="N825" s="1367"/>
    </row>
    <row r="826" spans="5:14" s="1363" customFormat="1">
      <c r="E826" s="1367"/>
      <c r="N826" s="1367"/>
    </row>
    <row r="827" spans="5:14" s="1363" customFormat="1">
      <c r="E827" s="1367"/>
      <c r="N827" s="1367"/>
    </row>
    <row r="828" spans="5:14" s="1363" customFormat="1">
      <c r="E828" s="1367"/>
      <c r="N828" s="1367"/>
    </row>
    <row r="829" spans="5:14" s="1363" customFormat="1">
      <c r="E829" s="1367"/>
      <c r="N829" s="1367"/>
    </row>
    <row r="830" spans="5:14" s="1363" customFormat="1">
      <c r="E830" s="1367"/>
      <c r="N830" s="1367"/>
    </row>
    <row r="831" spans="5:14" s="1363" customFormat="1">
      <c r="E831" s="1367"/>
      <c r="N831" s="1367"/>
    </row>
    <row r="832" spans="5:14" s="1363" customFormat="1">
      <c r="E832" s="1367"/>
      <c r="N832" s="1367"/>
    </row>
    <row r="833" spans="5:14" s="1363" customFormat="1">
      <c r="E833" s="1367"/>
      <c r="N833" s="1367"/>
    </row>
    <row r="834" spans="5:14" s="1363" customFormat="1">
      <c r="E834" s="1367"/>
      <c r="N834" s="1367"/>
    </row>
    <row r="835" spans="5:14" s="1363" customFormat="1">
      <c r="E835" s="1367"/>
      <c r="N835" s="1367"/>
    </row>
    <row r="836" spans="5:14" s="1363" customFormat="1">
      <c r="E836" s="1367"/>
      <c r="N836" s="1367"/>
    </row>
    <row r="837" spans="5:14" s="1363" customFormat="1">
      <c r="E837" s="1367"/>
      <c r="N837" s="1367"/>
    </row>
    <row r="838" spans="5:14" s="1363" customFormat="1">
      <c r="E838" s="1367"/>
      <c r="N838" s="1367"/>
    </row>
    <row r="839" spans="5:14" s="1363" customFormat="1">
      <c r="E839" s="1367"/>
      <c r="N839" s="1367"/>
    </row>
    <row r="840" spans="5:14" s="1363" customFormat="1">
      <c r="E840" s="1367"/>
      <c r="N840" s="1367"/>
    </row>
    <row r="841" spans="5:14" s="1363" customFormat="1">
      <c r="E841" s="1367"/>
      <c r="N841" s="1367"/>
    </row>
    <row r="842" spans="5:14" s="1363" customFormat="1">
      <c r="E842" s="1367"/>
      <c r="N842" s="1367"/>
    </row>
    <row r="843" spans="5:14" s="1363" customFormat="1">
      <c r="E843" s="1367"/>
      <c r="N843" s="1367"/>
    </row>
    <row r="844" spans="5:14" s="1363" customFormat="1">
      <c r="E844" s="1367"/>
      <c r="N844" s="1367"/>
    </row>
    <row r="845" spans="5:14" s="1363" customFormat="1">
      <c r="E845" s="1367"/>
      <c r="N845" s="1367"/>
    </row>
    <row r="846" spans="5:14" s="1363" customFormat="1">
      <c r="E846" s="1367"/>
      <c r="N846" s="1367"/>
    </row>
    <row r="847" spans="5:14" s="1363" customFormat="1">
      <c r="E847" s="1367"/>
      <c r="N847" s="1367"/>
    </row>
    <row r="848" spans="5:14" s="1363" customFormat="1">
      <c r="E848" s="1367"/>
      <c r="N848" s="1367"/>
    </row>
    <row r="849" spans="5:14" s="1363" customFormat="1">
      <c r="E849" s="1367"/>
      <c r="N849" s="1367"/>
    </row>
    <row r="850" spans="5:14" s="1363" customFormat="1">
      <c r="E850" s="1367"/>
      <c r="N850" s="1367"/>
    </row>
    <row r="851" spans="5:14" s="1363" customFormat="1">
      <c r="E851" s="1367"/>
      <c r="N851" s="1367"/>
    </row>
    <row r="852" spans="5:14" s="1363" customFormat="1">
      <c r="E852" s="1367"/>
      <c r="N852" s="1367"/>
    </row>
    <row r="853" spans="5:14" s="1363" customFormat="1">
      <c r="E853" s="1367"/>
      <c r="N853" s="1367"/>
    </row>
    <row r="854" spans="5:14" s="1363" customFormat="1">
      <c r="E854" s="1367"/>
      <c r="N854" s="1367"/>
    </row>
    <row r="855" spans="5:14" s="1363" customFormat="1">
      <c r="E855" s="1367"/>
      <c r="N855" s="1367"/>
    </row>
    <row r="856" spans="5:14" s="1363" customFormat="1">
      <c r="E856" s="1367"/>
      <c r="N856" s="1367"/>
    </row>
    <row r="857" spans="5:14" s="1363" customFormat="1">
      <c r="E857" s="1367"/>
      <c r="N857" s="1367"/>
    </row>
    <row r="858" spans="5:14" s="1363" customFormat="1">
      <c r="E858" s="1367"/>
      <c r="N858" s="1367"/>
    </row>
    <row r="859" spans="5:14" s="1363" customFormat="1">
      <c r="E859" s="1367"/>
      <c r="N859" s="1367"/>
    </row>
    <row r="860" spans="5:14" s="1363" customFormat="1">
      <c r="E860" s="1367"/>
      <c r="N860" s="1367"/>
    </row>
    <row r="861" spans="5:14" s="1363" customFormat="1">
      <c r="E861" s="1367"/>
      <c r="N861" s="1367"/>
    </row>
    <row r="862" spans="5:14" s="1363" customFormat="1">
      <c r="E862" s="1367"/>
      <c r="N862" s="1367"/>
    </row>
    <row r="863" spans="5:14" s="1363" customFormat="1">
      <c r="E863" s="1367"/>
      <c r="N863" s="1367"/>
    </row>
    <row r="864" spans="5:14" s="1363" customFormat="1">
      <c r="E864" s="1367"/>
      <c r="N864" s="1367"/>
    </row>
    <row r="865" spans="5:14" s="1363" customFormat="1">
      <c r="E865" s="1367"/>
      <c r="N865" s="1367"/>
    </row>
    <row r="866" spans="5:14" s="1363" customFormat="1">
      <c r="E866" s="1367"/>
      <c r="N866" s="1367"/>
    </row>
    <row r="867" spans="5:14" s="1363" customFormat="1">
      <c r="E867" s="1367"/>
      <c r="N867" s="1367"/>
    </row>
    <row r="868" spans="5:14" s="1363" customFormat="1">
      <c r="E868" s="1367"/>
      <c r="N868" s="1367"/>
    </row>
    <row r="869" spans="5:14" s="1363" customFormat="1">
      <c r="E869" s="1367"/>
      <c r="N869" s="1367"/>
    </row>
    <row r="870" spans="5:14" s="1363" customFormat="1">
      <c r="E870" s="1367"/>
      <c r="N870" s="1367"/>
    </row>
    <row r="871" spans="5:14" s="1363" customFormat="1">
      <c r="E871" s="1367"/>
      <c r="N871" s="1367"/>
    </row>
    <row r="872" spans="5:14" s="1363" customFormat="1">
      <c r="E872" s="1367"/>
      <c r="N872" s="1367"/>
    </row>
    <row r="873" spans="5:14" s="1363" customFormat="1">
      <c r="E873" s="1367"/>
      <c r="N873" s="1367"/>
    </row>
    <row r="874" spans="5:14" s="1363" customFormat="1">
      <c r="E874" s="1367"/>
      <c r="N874" s="1367"/>
    </row>
    <row r="875" spans="5:14" s="1363" customFormat="1">
      <c r="E875" s="1367"/>
      <c r="N875" s="1367"/>
    </row>
    <row r="876" spans="5:14" s="1363" customFormat="1">
      <c r="E876" s="1367"/>
      <c r="N876" s="1367"/>
    </row>
    <row r="877" spans="5:14" s="1363" customFormat="1">
      <c r="E877" s="1367"/>
      <c r="N877" s="1367"/>
    </row>
    <row r="878" spans="5:14" s="1363" customFormat="1">
      <c r="E878" s="1367"/>
      <c r="N878" s="1367"/>
    </row>
    <row r="879" spans="5:14" s="1363" customFormat="1">
      <c r="E879" s="1367"/>
      <c r="N879" s="1367"/>
    </row>
    <row r="880" spans="5:14" s="1363" customFormat="1">
      <c r="E880" s="1367"/>
      <c r="N880" s="1367"/>
    </row>
    <row r="881" spans="5:14" s="1363" customFormat="1">
      <c r="E881" s="1367"/>
      <c r="N881" s="1367"/>
    </row>
    <row r="882" spans="5:14" s="1363" customFormat="1">
      <c r="E882" s="1367"/>
      <c r="N882" s="1367"/>
    </row>
    <row r="883" spans="5:14" s="1363" customFormat="1">
      <c r="E883" s="1367"/>
      <c r="N883" s="1367"/>
    </row>
    <row r="884" spans="5:14" s="1363" customFormat="1">
      <c r="E884" s="1367"/>
      <c r="N884" s="1367"/>
    </row>
    <row r="885" spans="5:14" s="1363" customFormat="1">
      <c r="E885" s="1367"/>
      <c r="N885" s="1367"/>
    </row>
    <row r="886" spans="5:14" s="1363" customFormat="1">
      <c r="E886" s="1367"/>
      <c r="N886" s="1367"/>
    </row>
    <row r="887" spans="5:14" s="1363" customFormat="1">
      <c r="E887" s="1367"/>
      <c r="N887" s="1367"/>
    </row>
    <row r="888" spans="5:14" s="1363" customFormat="1">
      <c r="E888" s="1367"/>
      <c r="N888" s="1367"/>
    </row>
    <row r="889" spans="5:14" s="1363" customFormat="1">
      <c r="E889" s="1367"/>
      <c r="N889" s="1367"/>
    </row>
    <row r="890" spans="5:14" s="1363" customFormat="1">
      <c r="E890" s="1367"/>
      <c r="N890" s="1367"/>
    </row>
    <row r="891" spans="5:14" s="1363" customFormat="1">
      <c r="E891" s="1367"/>
      <c r="N891" s="1367"/>
    </row>
    <row r="892" spans="5:14" s="1363" customFormat="1">
      <c r="E892" s="1367"/>
      <c r="N892" s="1367"/>
    </row>
    <row r="893" spans="5:14" s="1363" customFormat="1">
      <c r="E893" s="1367"/>
      <c r="N893" s="1367"/>
    </row>
    <row r="894" spans="5:14" s="1363" customFormat="1">
      <c r="E894" s="1367"/>
      <c r="N894" s="1367"/>
    </row>
    <row r="895" spans="5:14" s="1363" customFormat="1">
      <c r="E895" s="1367"/>
      <c r="N895" s="1367"/>
    </row>
    <row r="896" spans="5:14" s="1363" customFormat="1">
      <c r="E896" s="1367"/>
      <c r="N896" s="1367"/>
    </row>
    <row r="897" spans="5:14" s="1363" customFormat="1">
      <c r="E897" s="1367"/>
      <c r="N897" s="1367"/>
    </row>
    <row r="898" spans="5:14" s="1363" customFormat="1">
      <c r="E898" s="1367"/>
      <c r="N898" s="1367"/>
    </row>
    <row r="899" spans="5:14" s="1363" customFormat="1">
      <c r="E899" s="1367"/>
      <c r="N899" s="1367"/>
    </row>
    <row r="900" spans="5:14" s="1363" customFormat="1">
      <c r="E900" s="1367"/>
      <c r="N900" s="1367"/>
    </row>
    <row r="901" spans="5:14" s="1363" customFormat="1">
      <c r="E901" s="1367"/>
      <c r="N901" s="1367"/>
    </row>
    <row r="902" spans="5:14" s="1363" customFormat="1">
      <c r="E902" s="1367"/>
      <c r="N902" s="1367"/>
    </row>
    <row r="903" spans="5:14" s="1363" customFormat="1">
      <c r="E903" s="1367"/>
      <c r="N903" s="1367"/>
    </row>
    <row r="904" spans="5:14" s="1363" customFormat="1">
      <c r="E904" s="1367"/>
      <c r="N904" s="1367"/>
    </row>
    <row r="905" spans="5:14" s="1363" customFormat="1">
      <c r="E905" s="1367"/>
      <c r="N905" s="1367"/>
    </row>
    <row r="906" spans="5:14" s="1363" customFormat="1">
      <c r="E906" s="1367"/>
      <c r="N906" s="1367"/>
    </row>
    <row r="907" spans="5:14" s="1363" customFormat="1">
      <c r="E907" s="1367"/>
      <c r="N907" s="1367"/>
    </row>
    <row r="908" spans="5:14" s="1363" customFormat="1">
      <c r="E908" s="1367"/>
      <c r="N908" s="1367"/>
    </row>
    <row r="909" spans="5:14" s="1363" customFormat="1">
      <c r="E909" s="1367"/>
      <c r="N909" s="1367"/>
    </row>
    <row r="910" spans="5:14" s="1363" customFormat="1">
      <c r="E910" s="1367"/>
      <c r="N910" s="1367"/>
    </row>
    <row r="911" spans="5:14" s="1363" customFormat="1">
      <c r="E911" s="1367"/>
      <c r="N911" s="1367"/>
    </row>
    <row r="912" spans="5:14" s="1363" customFormat="1">
      <c r="E912" s="1367"/>
      <c r="N912" s="1367"/>
    </row>
    <row r="913" spans="5:14" s="1363" customFormat="1">
      <c r="E913" s="1367"/>
      <c r="N913" s="1367"/>
    </row>
    <row r="914" spans="5:14" s="1363" customFormat="1">
      <c r="E914" s="1367"/>
      <c r="N914" s="1367"/>
    </row>
    <row r="915" spans="5:14" s="1363" customFormat="1">
      <c r="E915" s="1367"/>
      <c r="N915" s="1367"/>
    </row>
    <row r="916" spans="5:14" s="1363" customFormat="1">
      <c r="E916" s="1367"/>
      <c r="N916" s="1367"/>
    </row>
    <row r="917" spans="5:14" s="1363" customFormat="1">
      <c r="E917" s="1367"/>
      <c r="N917" s="1367"/>
    </row>
    <row r="918" spans="5:14" s="1363" customFormat="1">
      <c r="E918" s="1367"/>
      <c r="N918" s="1367"/>
    </row>
    <row r="919" spans="5:14" s="1363" customFormat="1">
      <c r="E919" s="1367"/>
      <c r="N919" s="1367"/>
    </row>
    <row r="920" spans="5:14" s="1363" customFormat="1">
      <c r="E920" s="1367"/>
      <c r="N920" s="1367"/>
    </row>
    <row r="921" spans="5:14" s="1363" customFormat="1">
      <c r="E921" s="1367"/>
      <c r="N921" s="1367"/>
    </row>
    <row r="922" spans="5:14" s="1363" customFormat="1">
      <c r="E922" s="1367"/>
      <c r="N922" s="1367"/>
    </row>
    <row r="923" spans="5:14" s="1363" customFormat="1">
      <c r="E923" s="1367"/>
      <c r="N923" s="1367"/>
    </row>
    <row r="924" spans="5:14" s="1363" customFormat="1">
      <c r="E924" s="1367"/>
      <c r="N924" s="1367"/>
    </row>
    <row r="925" spans="5:14" s="1363" customFormat="1">
      <c r="E925" s="1367"/>
      <c r="N925" s="1367"/>
    </row>
    <row r="926" spans="5:14" s="1363" customFormat="1">
      <c r="E926" s="1367"/>
      <c r="N926" s="1367"/>
    </row>
    <row r="927" spans="5:14" s="1363" customFormat="1">
      <c r="E927" s="1367"/>
      <c r="N927" s="1367"/>
    </row>
    <row r="928" spans="5:14" s="1363" customFormat="1">
      <c r="E928" s="1367"/>
      <c r="N928" s="1367"/>
    </row>
    <row r="929" spans="5:14" s="1363" customFormat="1">
      <c r="E929" s="1367"/>
      <c r="N929" s="1367"/>
    </row>
    <row r="930" spans="5:14" s="1363" customFormat="1">
      <c r="E930" s="1367"/>
      <c r="N930" s="1367"/>
    </row>
    <row r="931" spans="5:14" s="1363" customFormat="1">
      <c r="E931" s="1367"/>
      <c r="N931" s="1367"/>
    </row>
    <row r="932" spans="5:14" s="1363" customFormat="1">
      <c r="E932" s="1367"/>
      <c r="N932" s="1367"/>
    </row>
    <row r="933" spans="5:14" s="1363" customFormat="1">
      <c r="E933" s="1367"/>
      <c r="N933" s="1367"/>
    </row>
    <row r="934" spans="5:14" s="1363" customFormat="1">
      <c r="E934" s="1367"/>
      <c r="N934" s="1367"/>
    </row>
    <row r="935" spans="5:14" s="1363" customFormat="1">
      <c r="E935" s="1367"/>
      <c r="N935" s="1367"/>
    </row>
    <row r="936" spans="5:14" s="1363" customFormat="1">
      <c r="E936" s="1367"/>
      <c r="N936" s="1367"/>
    </row>
    <row r="937" spans="5:14" s="1363" customFormat="1">
      <c r="E937" s="1367"/>
      <c r="N937" s="1367"/>
    </row>
    <row r="938" spans="5:14" s="1363" customFormat="1">
      <c r="E938" s="1367"/>
      <c r="N938" s="1367"/>
    </row>
    <row r="939" spans="5:14" s="1363" customFormat="1">
      <c r="E939" s="1367"/>
      <c r="N939" s="1367"/>
    </row>
    <row r="940" spans="5:14" s="1363" customFormat="1">
      <c r="E940" s="1367"/>
      <c r="N940" s="1367"/>
    </row>
    <row r="941" spans="5:14" s="1363" customFormat="1">
      <c r="E941" s="1367"/>
      <c r="N941" s="1367"/>
    </row>
    <row r="942" spans="5:14" s="1363" customFormat="1">
      <c r="E942" s="1367"/>
      <c r="N942" s="1367"/>
    </row>
    <row r="943" spans="5:14" s="1363" customFormat="1">
      <c r="E943" s="1367"/>
      <c r="N943" s="1367"/>
    </row>
    <row r="944" spans="5:14" s="1363" customFormat="1">
      <c r="E944" s="1367"/>
      <c r="N944" s="1367"/>
    </row>
    <row r="945" spans="5:14" s="1363" customFormat="1">
      <c r="E945" s="1367"/>
      <c r="N945" s="1367"/>
    </row>
    <row r="946" spans="5:14" s="1363" customFormat="1">
      <c r="E946" s="1367"/>
      <c r="N946" s="1367"/>
    </row>
    <row r="947" spans="5:14" s="1363" customFormat="1">
      <c r="E947" s="1367"/>
      <c r="N947" s="1367"/>
    </row>
    <row r="948" spans="5:14" s="1363" customFormat="1">
      <c r="E948" s="1367"/>
      <c r="N948" s="1367"/>
    </row>
    <row r="949" spans="5:14" s="1363" customFormat="1">
      <c r="E949" s="1367"/>
      <c r="N949" s="1367"/>
    </row>
    <row r="950" spans="5:14" s="1363" customFormat="1">
      <c r="E950" s="1367"/>
      <c r="N950" s="1367"/>
    </row>
    <row r="951" spans="5:14" s="1363" customFormat="1">
      <c r="E951" s="1367"/>
      <c r="N951" s="1367"/>
    </row>
    <row r="952" spans="5:14" s="1363" customFormat="1">
      <c r="E952" s="1367"/>
      <c r="N952" s="1367"/>
    </row>
    <row r="953" spans="5:14" s="1363" customFormat="1">
      <c r="E953" s="1367"/>
      <c r="N953" s="1367"/>
    </row>
    <row r="954" spans="5:14" s="1363" customFormat="1">
      <c r="E954" s="1367"/>
      <c r="N954" s="1367"/>
    </row>
    <row r="955" spans="5:14" s="1363" customFormat="1">
      <c r="E955" s="1367"/>
      <c r="N955" s="1367"/>
    </row>
    <row r="956" spans="5:14" s="1363" customFormat="1">
      <c r="E956" s="1367"/>
      <c r="N956" s="1367"/>
    </row>
    <row r="957" spans="5:14" s="1363" customFormat="1">
      <c r="E957" s="1367"/>
      <c r="N957" s="1367"/>
    </row>
    <row r="958" spans="5:14" s="1363" customFormat="1">
      <c r="E958" s="1367"/>
      <c r="N958" s="1367"/>
    </row>
    <row r="959" spans="5:14" s="1363" customFormat="1">
      <c r="E959" s="1367"/>
      <c r="N959" s="1367"/>
    </row>
    <row r="960" spans="5:14" s="1363" customFormat="1">
      <c r="E960" s="1367"/>
      <c r="N960" s="1367"/>
    </row>
    <row r="961" spans="5:14" s="1363" customFormat="1">
      <c r="E961" s="1367"/>
      <c r="N961" s="1367"/>
    </row>
    <row r="962" spans="5:14" s="1363" customFormat="1">
      <c r="E962" s="1367"/>
      <c r="N962" s="1367"/>
    </row>
    <row r="963" spans="5:14" s="1363" customFormat="1">
      <c r="E963" s="1367"/>
      <c r="N963" s="1367"/>
    </row>
    <row r="964" spans="5:14" s="1363" customFormat="1">
      <c r="E964" s="1367"/>
      <c r="N964" s="1367"/>
    </row>
    <row r="965" spans="5:14" s="1363" customFormat="1">
      <c r="E965" s="1367"/>
      <c r="N965" s="1367"/>
    </row>
    <row r="966" spans="5:14" s="1363" customFormat="1">
      <c r="E966" s="1367"/>
      <c r="N966" s="1367"/>
    </row>
    <row r="967" spans="5:14" s="1363" customFormat="1">
      <c r="E967" s="1367"/>
      <c r="N967" s="1367"/>
    </row>
    <row r="968" spans="5:14" s="1363" customFormat="1">
      <c r="E968" s="1367"/>
      <c r="N968" s="1367"/>
    </row>
    <row r="969" spans="5:14" s="1363" customFormat="1">
      <c r="E969" s="1367"/>
      <c r="N969" s="1367"/>
    </row>
    <row r="970" spans="5:14" s="1363" customFormat="1">
      <c r="E970" s="1367"/>
      <c r="N970" s="1367"/>
    </row>
    <row r="971" spans="5:14" s="1363" customFormat="1">
      <c r="E971" s="1367"/>
      <c r="N971" s="1367"/>
    </row>
    <row r="972" spans="5:14" s="1363" customFormat="1">
      <c r="E972" s="1367"/>
      <c r="N972" s="1367"/>
    </row>
    <row r="973" spans="5:14" s="1363" customFormat="1">
      <c r="E973" s="1367"/>
      <c r="N973" s="1367"/>
    </row>
    <row r="974" spans="5:14" s="1363" customFormat="1">
      <c r="E974" s="1367"/>
      <c r="N974" s="1367"/>
    </row>
    <row r="975" spans="5:14" s="1363" customFormat="1">
      <c r="E975" s="1367"/>
      <c r="N975" s="1367"/>
    </row>
    <row r="976" spans="5:14" s="1363" customFormat="1">
      <c r="E976" s="1367"/>
      <c r="N976" s="1367"/>
    </row>
    <row r="977" spans="5:14" s="1363" customFormat="1">
      <c r="E977" s="1367"/>
      <c r="N977" s="1367"/>
    </row>
    <row r="978" spans="5:14" s="1363" customFormat="1">
      <c r="E978" s="1367"/>
      <c r="N978" s="1367"/>
    </row>
    <row r="979" spans="5:14" s="1363" customFormat="1">
      <c r="E979" s="1367"/>
      <c r="N979" s="1367"/>
    </row>
    <row r="980" spans="5:14" s="1363" customFormat="1">
      <c r="E980" s="1367"/>
      <c r="N980" s="1367"/>
    </row>
    <row r="981" spans="5:14" s="1363" customFormat="1">
      <c r="E981" s="1367"/>
      <c r="N981" s="1367"/>
    </row>
    <row r="982" spans="5:14" s="1363" customFormat="1">
      <c r="E982" s="1367"/>
      <c r="N982" s="1367"/>
    </row>
    <row r="983" spans="5:14" s="1363" customFormat="1">
      <c r="E983" s="1367"/>
      <c r="N983" s="1367"/>
    </row>
    <row r="984" spans="5:14" s="1363" customFormat="1">
      <c r="E984" s="1367"/>
      <c r="N984" s="1367"/>
    </row>
    <row r="985" spans="5:14" s="1363" customFormat="1">
      <c r="E985" s="1367"/>
      <c r="N985" s="1367"/>
    </row>
    <row r="986" spans="5:14" s="1363" customFormat="1">
      <c r="E986" s="1367"/>
      <c r="N986" s="1367"/>
    </row>
    <row r="987" spans="5:14" s="1363" customFormat="1">
      <c r="E987" s="1367"/>
      <c r="N987" s="1367"/>
    </row>
    <row r="988" spans="5:14" s="1363" customFormat="1">
      <c r="E988" s="1367"/>
      <c r="N988" s="1367"/>
    </row>
    <row r="989" spans="5:14" s="1363" customFormat="1">
      <c r="E989" s="1367"/>
      <c r="N989" s="1367"/>
    </row>
    <row r="990" spans="5:14" s="1363" customFormat="1">
      <c r="E990" s="1367"/>
      <c r="N990" s="1367"/>
    </row>
    <row r="991" spans="5:14" s="1363" customFormat="1">
      <c r="E991" s="1367"/>
      <c r="N991" s="1367"/>
    </row>
    <row r="992" spans="5:14" s="1363" customFormat="1">
      <c r="E992" s="1367"/>
      <c r="N992" s="1367"/>
    </row>
    <row r="993" spans="5:14" s="1363" customFormat="1">
      <c r="E993" s="1367"/>
      <c r="N993" s="1367"/>
    </row>
    <row r="994" spans="5:14" s="1363" customFormat="1">
      <c r="E994" s="1367"/>
      <c r="N994" s="1367"/>
    </row>
    <row r="995" spans="5:14" s="1363" customFormat="1">
      <c r="E995" s="1367"/>
      <c r="N995" s="1367"/>
    </row>
    <row r="996" spans="5:14" s="1363" customFormat="1">
      <c r="E996" s="1367"/>
      <c r="N996" s="1367"/>
    </row>
    <row r="997" spans="5:14" s="1363" customFormat="1">
      <c r="E997" s="1367"/>
      <c r="N997" s="1367"/>
    </row>
    <row r="998" spans="5:14" s="1363" customFormat="1">
      <c r="E998" s="1367"/>
      <c r="N998" s="1367"/>
    </row>
    <row r="999" spans="5:14" s="1363" customFormat="1">
      <c r="E999" s="1367"/>
      <c r="N999" s="1367"/>
    </row>
    <row r="1000" spans="5:14" s="1363" customFormat="1">
      <c r="E1000" s="1367"/>
      <c r="N1000" s="1367"/>
    </row>
  </sheetData>
  <sheetProtection password="CB61" sheet="1" objects="1" scenarios="1" selectLockedCells="1"/>
  <mergeCells count="6">
    <mergeCell ref="C9:C18"/>
    <mergeCell ref="Q9:Q18"/>
    <mergeCell ref="C20:C27"/>
    <mergeCell ref="Q20:Q27"/>
    <mergeCell ref="B30:C30"/>
    <mergeCell ref="P30:Q30"/>
  </mergeCells>
  <conditionalFormatting sqref="M9">
    <cfRule type="expression" dxfId="845" priority="1" stopIfTrue="1">
      <formula>NOT($B$33)</formula>
    </cfRule>
  </conditionalFormatting>
  <conditionalFormatting sqref="N9">
    <cfRule type="expression" dxfId="844" priority="2" stopIfTrue="1">
      <formula>NOT($B$33)</formula>
    </cfRule>
  </conditionalFormatting>
  <conditionalFormatting sqref="J9">
    <cfRule type="expression" dxfId="843" priority="3" stopIfTrue="1">
      <formula>NOT($B$34)</formula>
    </cfRule>
  </conditionalFormatting>
  <conditionalFormatting sqref="K9">
    <cfRule type="expression" dxfId="842" priority="4" stopIfTrue="1">
      <formula>NOT($B$34)</formula>
    </cfRule>
  </conditionalFormatting>
  <conditionalFormatting sqref="M10">
    <cfRule type="expression" dxfId="841" priority="5" stopIfTrue="1">
      <formula>NOT($B$35)</formula>
    </cfRule>
  </conditionalFormatting>
  <conditionalFormatting sqref="N10">
    <cfRule type="expression" dxfId="840" priority="6" stopIfTrue="1">
      <formula>NOT($B$35)</formula>
    </cfRule>
  </conditionalFormatting>
  <conditionalFormatting sqref="J10">
    <cfRule type="expression" dxfId="839" priority="7" stopIfTrue="1">
      <formula>NOT($B$36)</formula>
    </cfRule>
  </conditionalFormatting>
  <conditionalFormatting sqref="K10">
    <cfRule type="expression" dxfId="838" priority="8" stopIfTrue="1">
      <formula>NOT($B$36)</formula>
    </cfRule>
  </conditionalFormatting>
  <conditionalFormatting sqref="M11">
    <cfRule type="expression" dxfId="837" priority="9" stopIfTrue="1">
      <formula>NOT($B$37)</formula>
    </cfRule>
  </conditionalFormatting>
  <conditionalFormatting sqref="N11">
    <cfRule type="expression" dxfId="836" priority="10" stopIfTrue="1">
      <formula>NOT($B$37)</formula>
    </cfRule>
  </conditionalFormatting>
  <conditionalFormatting sqref="J11">
    <cfRule type="expression" dxfId="835" priority="11" stopIfTrue="1">
      <formula>NOT($B$38)</formula>
    </cfRule>
  </conditionalFormatting>
  <conditionalFormatting sqref="K11">
    <cfRule type="expression" dxfId="834" priority="12" stopIfTrue="1">
      <formula>NOT($B$38)</formula>
    </cfRule>
  </conditionalFormatting>
  <conditionalFormatting sqref="M12">
    <cfRule type="expression" dxfId="833" priority="13" stopIfTrue="1">
      <formula>NOT($B$39)</formula>
    </cfRule>
  </conditionalFormatting>
  <conditionalFormatting sqref="N12">
    <cfRule type="expression" dxfId="832" priority="14" stopIfTrue="1">
      <formula>NOT($B$39)</formula>
    </cfRule>
  </conditionalFormatting>
  <conditionalFormatting sqref="J12">
    <cfRule type="expression" dxfId="831" priority="15" stopIfTrue="1">
      <formula>NOT($B$40)</formula>
    </cfRule>
  </conditionalFormatting>
  <conditionalFormatting sqref="K12">
    <cfRule type="expression" dxfId="830" priority="16" stopIfTrue="1">
      <formula>NOT($B$40)</formula>
    </cfRule>
  </conditionalFormatting>
  <conditionalFormatting sqref="M13">
    <cfRule type="expression" dxfId="829" priority="17" stopIfTrue="1">
      <formula>NOT($B$41)</formula>
    </cfRule>
  </conditionalFormatting>
  <conditionalFormatting sqref="N13">
    <cfRule type="expression" dxfId="828" priority="18" stopIfTrue="1">
      <formula>NOT($B$41)</formula>
    </cfRule>
  </conditionalFormatting>
  <conditionalFormatting sqref="J13">
    <cfRule type="expression" dxfId="827" priority="19" stopIfTrue="1">
      <formula>NOT($B$42)</formula>
    </cfRule>
  </conditionalFormatting>
  <conditionalFormatting sqref="K13">
    <cfRule type="expression" dxfId="826" priority="20" stopIfTrue="1">
      <formula>NOT($B$42)</formula>
    </cfRule>
  </conditionalFormatting>
  <conditionalFormatting sqref="M14">
    <cfRule type="expression" dxfId="825" priority="21" stopIfTrue="1">
      <formula>NOT($B$43)</formula>
    </cfRule>
  </conditionalFormatting>
  <conditionalFormatting sqref="N14">
    <cfRule type="expression" dxfId="824" priority="22" stopIfTrue="1">
      <formula>NOT($B$43)</formula>
    </cfRule>
  </conditionalFormatting>
  <conditionalFormatting sqref="J14">
    <cfRule type="expression" dxfId="823" priority="23" stopIfTrue="1">
      <formula>NOT($B$44)</formula>
    </cfRule>
  </conditionalFormatting>
  <conditionalFormatting sqref="K14">
    <cfRule type="expression" dxfId="822" priority="24" stopIfTrue="1">
      <formula>NOT($B$44)</formula>
    </cfRule>
  </conditionalFormatting>
  <conditionalFormatting sqref="M15">
    <cfRule type="expression" dxfId="821" priority="25" stopIfTrue="1">
      <formula>NOT($B$45)</formula>
    </cfRule>
  </conditionalFormatting>
  <conditionalFormatting sqref="N15">
    <cfRule type="expression" dxfId="820" priority="26" stopIfTrue="1">
      <formula>NOT($B$45)</formula>
    </cfRule>
  </conditionalFormatting>
  <conditionalFormatting sqref="J15">
    <cfRule type="expression" dxfId="819" priority="27" stopIfTrue="1">
      <formula>NOT($B$46)</formula>
    </cfRule>
  </conditionalFormatting>
  <conditionalFormatting sqref="K15">
    <cfRule type="expression" dxfId="818" priority="28" stopIfTrue="1">
      <formula>NOT($B$46)</formula>
    </cfRule>
  </conditionalFormatting>
  <conditionalFormatting sqref="M16">
    <cfRule type="expression" dxfId="817" priority="29" stopIfTrue="1">
      <formula>NOT($B$47)</formula>
    </cfRule>
  </conditionalFormatting>
  <conditionalFormatting sqref="N16">
    <cfRule type="expression" dxfId="816" priority="30" stopIfTrue="1">
      <formula>NOT($B$47)</formula>
    </cfRule>
  </conditionalFormatting>
  <conditionalFormatting sqref="J16">
    <cfRule type="expression" dxfId="815" priority="31" stopIfTrue="1">
      <formula>NOT($B$48)</formula>
    </cfRule>
  </conditionalFormatting>
  <conditionalFormatting sqref="K16">
    <cfRule type="expression" dxfId="814" priority="32" stopIfTrue="1">
      <formula>NOT($B$48)</formula>
    </cfRule>
  </conditionalFormatting>
  <conditionalFormatting sqref="M17">
    <cfRule type="expression" dxfId="813" priority="33" stopIfTrue="1">
      <formula>NOT($B$49)</formula>
    </cfRule>
  </conditionalFormatting>
  <conditionalFormatting sqref="N17">
    <cfRule type="expression" dxfId="812" priority="34" stopIfTrue="1">
      <formula>NOT($B$49)</formula>
    </cfRule>
  </conditionalFormatting>
  <conditionalFormatting sqref="J17">
    <cfRule type="expression" dxfId="811" priority="35" stopIfTrue="1">
      <formula>NOT($B$50)</formula>
    </cfRule>
  </conditionalFormatting>
  <conditionalFormatting sqref="K17">
    <cfRule type="expression" dxfId="810" priority="36" stopIfTrue="1">
      <formula>NOT($B$50)</formula>
    </cfRule>
  </conditionalFormatting>
  <conditionalFormatting sqref="M18">
    <cfRule type="expression" dxfId="809" priority="37" stopIfTrue="1">
      <formula>NOT($B$51)</formula>
    </cfRule>
  </conditionalFormatting>
  <conditionalFormatting sqref="N18">
    <cfRule type="expression" dxfId="808" priority="38" stopIfTrue="1">
      <formula>NOT($B$51)</formula>
    </cfRule>
  </conditionalFormatting>
  <conditionalFormatting sqref="J18">
    <cfRule type="expression" dxfId="807" priority="39" stopIfTrue="1">
      <formula>NOT($B$52)</formula>
    </cfRule>
  </conditionalFormatting>
  <conditionalFormatting sqref="K18">
    <cfRule type="expression" dxfId="806" priority="40" stopIfTrue="1">
      <formula>NOT($B$52)</formula>
    </cfRule>
  </conditionalFormatting>
  <conditionalFormatting sqref="M19">
    <cfRule type="expression" dxfId="805" priority="41" stopIfTrue="1">
      <formula>NOT($B$53)</formula>
    </cfRule>
  </conditionalFormatting>
  <conditionalFormatting sqref="N19">
    <cfRule type="expression" dxfId="804" priority="42" stopIfTrue="1">
      <formula>NOT($B$53)</formula>
    </cfRule>
  </conditionalFormatting>
  <conditionalFormatting sqref="J19">
    <cfRule type="expression" dxfId="803" priority="43" stopIfTrue="1">
      <formula>NOT($B$54)</formula>
    </cfRule>
  </conditionalFormatting>
  <conditionalFormatting sqref="K19">
    <cfRule type="expression" dxfId="802" priority="44" stopIfTrue="1">
      <formula>NOT($B$54)</formula>
    </cfRule>
  </conditionalFormatting>
  <conditionalFormatting sqref="M20">
    <cfRule type="expression" dxfId="801" priority="45" stopIfTrue="1">
      <formula>NOT($B$55)</formula>
    </cfRule>
  </conditionalFormatting>
  <conditionalFormatting sqref="N20">
    <cfRule type="expression" dxfId="800" priority="46" stopIfTrue="1">
      <formula>NOT($B$55)</formula>
    </cfRule>
  </conditionalFormatting>
  <conditionalFormatting sqref="J20">
    <cfRule type="expression" dxfId="799" priority="47" stopIfTrue="1">
      <formula>NOT($B$56)</formula>
    </cfRule>
  </conditionalFormatting>
  <conditionalFormatting sqref="K20">
    <cfRule type="expression" dxfId="798" priority="48" stopIfTrue="1">
      <formula>NOT($B$56)</formula>
    </cfRule>
  </conditionalFormatting>
  <conditionalFormatting sqref="M21">
    <cfRule type="expression" dxfId="797" priority="49" stopIfTrue="1">
      <formula>NOT($B$57)</formula>
    </cfRule>
  </conditionalFormatting>
  <conditionalFormatting sqref="N21">
    <cfRule type="expression" dxfId="796" priority="50" stopIfTrue="1">
      <formula>NOT($B$57)</formula>
    </cfRule>
  </conditionalFormatting>
  <conditionalFormatting sqref="J21">
    <cfRule type="expression" dxfId="795" priority="51" stopIfTrue="1">
      <formula>NOT($B$58)</formula>
    </cfRule>
  </conditionalFormatting>
  <conditionalFormatting sqref="K21">
    <cfRule type="expression" dxfId="794" priority="52" stopIfTrue="1">
      <formula>NOT($B$58)</formula>
    </cfRule>
  </conditionalFormatting>
  <conditionalFormatting sqref="M22">
    <cfRule type="expression" dxfId="793" priority="53" stopIfTrue="1">
      <formula>NOT($B$59)</formula>
    </cfRule>
  </conditionalFormatting>
  <conditionalFormatting sqref="N22">
    <cfRule type="expression" dxfId="792" priority="54" stopIfTrue="1">
      <formula>NOT($B$59)</formula>
    </cfRule>
  </conditionalFormatting>
  <conditionalFormatting sqref="J22">
    <cfRule type="expression" dxfId="791" priority="55" stopIfTrue="1">
      <formula>NOT($B$60)</formula>
    </cfRule>
  </conditionalFormatting>
  <conditionalFormatting sqref="K22">
    <cfRule type="expression" dxfId="790" priority="56" stopIfTrue="1">
      <formula>NOT($B$60)</formula>
    </cfRule>
  </conditionalFormatting>
  <conditionalFormatting sqref="M23">
    <cfRule type="expression" dxfId="789" priority="57" stopIfTrue="1">
      <formula>NOT($B$61)</formula>
    </cfRule>
  </conditionalFormatting>
  <conditionalFormatting sqref="N23">
    <cfRule type="expression" dxfId="788" priority="58" stopIfTrue="1">
      <formula>NOT($B$61)</formula>
    </cfRule>
  </conditionalFormatting>
  <conditionalFormatting sqref="J23">
    <cfRule type="expression" dxfId="787" priority="59" stopIfTrue="1">
      <formula>NOT($B$62)</formula>
    </cfRule>
  </conditionalFormatting>
  <conditionalFormatting sqref="K23">
    <cfRule type="expression" dxfId="786" priority="60" stopIfTrue="1">
      <formula>NOT($B$62)</formula>
    </cfRule>
  </conditionalFormatting>
  <conditionalFormatting sqref="M24">
    <cfRule type="expression" dxfId="785" priority="61" stopIfTrue="1">
      <formula>NOT($B$63)</formula>
    </cfRule>
  </conditionalFormatting>
  <conditionalFormatting sqref="N24">
    <cfRule type="expression" dxfId="784" priority="62" stopIfTrue="1">
      <formula>NOT($B$63)</formula>
    </cfRule>
  </conditionalFormatting>
  <conditionalFormatting sqref="J24">
    <cfRule type="expression" dxfId="783" priority="63" stopIfTrue="1">
      <formula>NOT($B$64)</formula>
    </cfRule>
  </conditionalFormatting>
  <conditionalFormatting sqref="K24">
    <cfRule type="expression" dxfId="782" priority="64" stopIfTrue="1">
      <formula>NOT($B$64)</formula>
    </cfRule>
  </conditionalFormatting>
  <conditionalFormatting sqref="M25">
    <cfRule type="expression" dxfId="781" priority="65" stopIfTrue="1">
      <formula>NOT($B$65)</formula>
    </cfRule>
  </conditionalFormatting>
  <conditionalFormatting sqref="N25">
    <cfRule type="expression" dxfId="780" priority="66" stopIfTrue="1">
      <formula>NOT($B$65)</formula>
    </cfRule>
  </conditionalFormatting>
  <conditionalFormatting sqref="J25">
    <cfRule type="expression" dxfId="779" priority="67" stopIfTrue="1">
      <formula>NOT($B$66)</formula>
    </cfRule>
  </conditionalFormatting>
  <conditionalFormatting sqref="K25">
    <cfRule type="expression" dxfId="778" priority="68" stopIfTrue="1">
      <formula>NOT($B$66)</formula>
    </cfRule>
  </conditionalFormatting>
  <conditionalFormatting sqref="M26">
    <cfRule type="expression" dxfId="777" priority="69" stopIfTrue="1">
      <formula>NOT($B$67)</formula>
    </cfRule>
  </conditionalFormatting>
  <conditionalFormatting sqref="N26">
    <cfRule type="expression" dxfId="776" priority="70" stopIfTrue="1">
      <formula>NOT($B$67)</formula>
    </cfRule>
  </conditionalFormatting>
  <conditionalFormatting sqref="J26">
    <cfRule type="expression" dxfId="775" priority="71" stopIfTrue="1">
      <formula>NOT($B$68)</formula>
    </cfRule>
  </conditionalFormatting>
  <conditionalFormatting sqref="K26">
    <cfRule type="expression" dxfId="774" priority="72" stopIfTrue="1">
      <formula>NOT($B$68)</formula>
    </cfRule>
  </conditionalFormatting>
  <conditionalFormatting sqref="M27">
    <cfRule type="expression" dxfId="773" priority="73" stopIfTrue="1">
      <formula>NOT($B$69)</formula>
    </cfRule>
  </conditionalFormatting>
  <conditionalFormatting sqref="N27">
    <cfRule type="expression" dxfId="772" priority="74" stopIfTrue="1">
      <formula>NOT($B$69)</formula>
    </cfRule>
  </conditionalFormatting>
  <conditionalFormatting sqref="J27">
    <cfRule type="expression" dxfId="771" priority="75" stopIfTrue="1">
      <formula>NOT($B$70)</formula>
    </cfRule>
  </conditionalFormatting>
  <conditionalFormatting sqref="K27">
    <cfRule type="expression" dxfId="770" priority="76" stopIfTrue="1">
      <formula>NOT($B$70)</formula>
    </cfRule>
  </conditionalFormatting>
  <conditionalFormatting sqref="M28">
    <cfRule type="expression" dxfId="769" priority="77" stopIfTrue="1">
      <formula>NOT($B$71)</formula>
    </cfRule>
  </conditionalFormatting>
  <conditionalFormatting sqref="N28">
    <cfRule type="expression" dxfId="768" priority="78" stopIfTrue="1">
      <formula>NOT($B$71)</formula>
    </cfRule>
  </conditionalFormatting>
  <conditionalFormatting sqref="J28">
    <cfRule type="expression" dxfId="767" priority="79" stopIfTrue="1">
      <formula>NOT($B$72)</formula>
    </cfRule>
  </conditionalFormatting>
  <conditionalFormatting sqref="K28">
    <cfRule type="expression" dxfId="766" priority="80" stopIfTrue="1">
      <formula>NOT($B$72)</formula>
    </cfRule>
  </conditionalFormatting>
  <conditionalFormatting sqref="M29">
    <cfRule type="expression" dxfId="765" priority="81" stopIfTrue="1">
      <formula>NOT($B$73)</formula>
    </cfRule>
  </conditionalFormatting>
  <conditionalFormatting sqref="N29">
    <cfRule type="expression" dxfId="764" priority="166" stopIfTrue="1">
      <formula>NOT(AND($B$73,$B$117))</formula>
    </cfRule>
  </conditionalFormatting>
  <conditionalFormatting sqref="J29">
    <cfRule type="expression" dxfId="763" priority="82" stopIfTrue="1">
      <formula>NOT($B$74)</formula>
    </cfRule>
  </conditionalFormatting>
  <conditionalFormatting sqref="K29">
    <cfRule type="expression" dxfId="762" priority="168" stopIfTrue="1">
      <formula>NOT(AND($B$74,$B$118))</formula>
    </cfRule>
  </conditionalFormatting>
  <conditionalFormatting sqref="G9">
    <cfRule type="expression" dxfId="761" priority="83" stopIfTrue="1">
      <formula>NOT($B$75)</formula>
    </cfRule>
  </conditionalFormatting>
  <conditionalFormatting sqref="H9">
    <cfRule type="expression" dxfId="760" priority="84" stopIfTrue="1">
      <formula>NOT($B$75)</formula>
    </cfRule>
  </conditionalFormatting>
  <conditionalFormatting sqref="D9">
    <cfRule type="expression" dxfId="759" priority="85" stopIfTrue="1">
      <formula>NOT($B$76)</formula>
    </cfRule>
  </conditionalFormatting>
  <conditionalFormatting sqref="E9">
    <cfRule type="expression" dxfId="758" priority="86" stopIfTrue="1">
      <formula>NOT($B$76)</formula>
    </cfRule>
  </conditionalFormatting>
  <conditionalFormatting sqref="G10">
    <cfRule type="expression" dxfId="757" priority="87" stopIfTrue="1">
      <formula>NOT($B$77)</formula>
    </cfRule>
  </conditionalFormatting>
  <conditionalFormatting sqref="H10">
    <cfRule type="expression" dxfId="756" priority="88" stopIfTrue="1">
      <formula>NOT($B$77)</formula>
    </cfRule>
  </conditionalFormatting>
  <conditionalFormatting sqref="D10">
    <cfRule type="expression" dxfId="755" priority="89" stopIfTrue="1">
      <formula>NOT($B$78)</formula>
    </cfRule>
  </conditionalFormatting>
  <conditionalFormatting sqref="E10">
    <cfRule type="expression" dxfId="754" priority="90" stopIfTrue="1">
      <formula>NOT($B$78)</formula>
    </cfRule>
  </conditionalFormatting>
  <conditionalFormatting sqref="G11">
    <cfRule type="expression" dxfId="753" priority="91" stopIfTrue="1">
      <formula>NOT($B$79)</formula>
    </cfRule>
  </conditionalFormatting>
  <conditionalFormatting sqref="H11">
    <cfRule type="expression" dxfId="752" priority="92" stopIfTrue="1">
      <formula>NOT($B$79)</formula>
    </cfRule>
  </conditionalFormatting>
  <conditionalFormatting sqref="D11">
    <cfRule type="expression" dxfId="751" priority="93" stopIfTrue="1">
      <formula>NOT($B$80)</formula>
    </cfRule>
  </conditionalFormatting>
  <conditionalFormatting sqref="E11">
    <cfRule type="expression" dxfId="750" priority="94" stopIfTrue="1">
      <formula>NOT($B$80)</formula>
    </cfRule>
  </conditionalFormatting>
  <conditionalFormatting sqref="G12">
    <cfRule type="expression" dxfId="749" priority="95" stopIfTrue="1">
      <formula>NOT($B$81)</formula>
    </cfRule>
  </conditionalFormatting>
  <conditionalFormatting sqref="H12">
    <cfRule type="expression" dxfId="748" priority="96" stopIfTrue="1">
      <formula>NOT($B$81)</formula>
    </cfRule>
  </conditionalFormatting>
  <conditionalFormatting sqref="D12">
    <cfRule type="expression" dxfId="747" priority="97" stopIfTrue="1">
      <formula>NOT($B$82)</formula>
    </cfRule>
  </conditionalFormatting>
  <conditionalFormatting sqref="E12">
    <cfRule type="expression" dxfId="746" priority="98" stopIfTrue="1">
      <formula>NOT($B$82)</formula>
    </cfRule>
  </conditionalFormatting>
  <conditionalFormatting sqref="G13">
    <cfRule type="expression" dxfId="745" priority="99" stopIfTrue="1">
      <formula>NOT($B$83)</formula>
    </cfRule>
  </conditionalFormatting>
  <conditionalFormatting sqref="H13">
    <cfRule type="expression" dxfId="744" priority="100" stopIfTrue="1">
      <formula>NOT($B$83)</formula>
    </cfRule>
  </conditionalFormatting>
  <conditionalFormatting sqref="D13">
    <cfRule type="expression" dxfId="743" priority="101" stopIfTrue="1">
      <formula>NOT($B$84)</formula>
    </cfRule>
  </conditionalFormatting>
  <conditionalFormatting sqref="E13">
    <cfRule type="expression" dxfId="742" priority="102" stopIfTrue="1">
      <formula>NOT($B$84)</formula>
    </cfRule>
  </conditionalFormatting>
  <conditionalFormatting sqref="G14">
    <cfRule type="expression" dxfId="741" priority="103" stopIfTrue="1">
      <formula>NOT($B$85)</formula>
    </cfRule>
  </conditionalFormatting>
  <conditionalFormatting sqref="H14">
    <cfRule type="expression" dxfId="740" priority="104" stopIfTrue="1">
      <formula>NOT($B$85)</formula>
    </cfRule>
  </conditionalFormatting>
  <conditionalFormatting sqref="D14">
    <cfRule type="expression" dxfId="739" priority="105" stopIfTrue="1">
      <formula>NOT($B$86)</formula>
    </cfRule>
  </conditionalFormatting>
  <conditionalFormatting sqref="E14">
    <cfRule type="expression" dxfId="738" priority="106" stopIfTrue="1">
      <formula>NOT($B$86)</formula>
    </cfRule>
  </conditionalFormatting>
  <conditionalFormatting sqref="G15">
    <cfRule type="expression" dxfId="737" priority="107" stopIfTrue="1">
      <formula>NOT($B$87)</formula>
    </cfRule>
  </conditionalFormatting>
  <conditionalFormatting sqref="H15">
    <cfRule type="expression" dxfId="736" priority="108" stopIfTrue="1">
      <formula>NOT($B$87)</formula>
    </cfRule>
  </conditionalFormatting>
  <conditionalFormatting sqref="D15">
    <cfRule type="expression" dxfId="735" priority="109" stopIfTrue="1">
      <formula>NOT($B$88)</formula>
    </cfRule>
  </conditionalFormatting>
  <conditionalFormatting sqref="E15">
    <cfRule type="expression" dxfId="734" priority="110" stopIfTrue="1">
      <formula>NOT($B$88)</formula>
    </cfRule>
  </conditionalFormatting>
  <conditionalFormatting sqref="G16">
    <cfRule type="expression" dxfId="733" priority="111" stopIfTrue="1">
      <formula>NOT($B$89)</formula>
    </cfRule>
  </conditionalFormatting>
  <conditionalFormatting sqref="H16">
    <cfRule type="expression" dxfId="732" priority="112" stopIfTrue="1">
      <formula>NOT($B$89)</formula>
    </cfRule>
  </conditionalFormatting>
  <conditionalFormatting sqref="D16">
    <cfRule type="expression" dxfId="731" priority="113" stopIfTrue="1">
      <formula>NOT($B$90)</formula>
    </cfRule>
  </conditionalFormatting>
  <conditionalFormatting sqref="E16">
    <cfRule type="expression" dxfId="730" priority="114" stopIfTrue="1">
      <formula>NOT($B$90)</formula>
    </cfRule>
  </conditionalFormatting>
  <conditionalFormatting sqref="G17">
    <cfRule type="expression" dxfId="729" priority="115" stopIfTrue="1">
      <formula>NOT($B$91)</formula>
    </cfRule>
  </conditionalFormatting>
  <conditionalFormatting sqref="H17">
    <cfRule type="expression" dxfId="728" priority="116" stopIfTrue="1">
      <formula>NOT($B$91)</formula>
    </cfRule>
  </conditionalFormatting>
  <conditionalFormatting sqref="D17">
    <cfRule type="expression" dxfId="727" priority="117" stopIfTrue="1">
      <formula>NOT($B$92)</formula>
    </cfRule>
  </conditionalFormatting>
  <conditionalFormatting sqref="E17">
    <cfRule type="expression" dxfId="726" priority="118" stopIfTrue="1">
      <formula>NOT($B$92)</formula>
    </cfRule>
  </conditionalFormatting>
  <conditionalFormatting sqref="G18">
    <cfRule type="expression" dxfId="725" priority="119" stopIfTrue="1">
      <formula>NOT($B$93)</formula>
    </cfRule>
  </conditionalFormatting>
  <conditionalFormatting sqref="H18">
    <cfRule type="expression" dxfId="724" priority="120" stopIfTrue="1">
      <formula>NOT($B$93)</formula>
    </cfRule>
  </conditionalFormatting>
  <conditionalFormatting sqref="D18">
    <cfRule type="expression" dxfId="723" priority="121" stopIfTrue="1">
      <formula>NOT($B$94)</formula>
    </cfRule>
  </conditionalFormatting>
  <conditionalFormatting sqref="E18">
    <cfRule type="expression" dxfId="722" priority="122" stopIfTrue="1">
      <formula>NOT($B$94)</formula>
    </cfRule>
  </conditionalFormatting>
  <conditionalFormatting sqref="G19">
    <cfRule type="expression" dxfId="721" priority="123" stopIfTrue="1">
      <formula>NOT($B$95)</formula>
    </cfRule>
  </conditionalFormatting>
  <conditionalFormatting sqref="H19">
    <cfRule type="expression" dxfId="720" priority="124" stopIfTrue="1">
      <formula>NOT($B$95)</formula>
    </cfRule>
  </conditionalFormatting>
  <conditionalFormatting sqref="D19">
    <cfRule type="expression" dxfId="719" priority="125" stopIfTrue="1">
      <formula>NOT($B$96)</formula>
    </cfRule>
  </conditionalFormatting>
  <conditionalFormatting sqref="E19">
    <cfRule type="expression" dxfId="718" priority="126" stopIfTrue="1">
      <formula>NOT($B$96)</formula>
    </cfRule>
  </conditionalFormatting>
  <conditionalFormatting sqref="G20">
    <cfRule type="expression" dxfId="717" priority="127" stopIfTrue="1">
      <formula>NOT($B$97)</formula>
    </cfRule>
  </conditionalFormatting>
  <conditionalFormatting sqref="H20">
    <cfRule type="expression" dxfId="716" priority="128" stopIfTrue="1">
      <formula>NOT($B$97)</formula>
    </cfRule>
  </conditionalFormatting>
  <conditionalFormatting sqref="D20">
    <cfRule type="expression" dxfId="715" priority="129" stopIfTrue="1">
      <formula>NOT($B$98)</formula>
    </cfRule>
  </conditionalFormatting>
  <conditionalFormatting sqref="E20">
    <cfRule type="expression" dxfId="714" priority="130" stopIfTrue="1">
      <formula>NOT($B$98)</formula>
    </cfRule>
  </conditionalFormatting>
  <conditionalFormatting sqref="G21">
    <cfRule type="expression" dxfId="713" priority="131" stopIfTrue="1">
      <formula>NOT($B$99)</formula>
    </cfRule>
  </conditionalFormatting>
  <conditionalFormatting sqref="H21">
    <cfRule type="expression" dxfId="712" priority="132" stopIfTrue="1">
      <formula>NOT($B$99)</formula>
    </cfRule>
  </conditionalFormatting>
  <conditionalFormatting sqref="D21">
    <cfRule type="expression" dxfId="711" priority="133" stopIfTrue="1">
      <formula>NOT($B$100)</formula>
    </cfRule>
  </conditionalFormatting>
  <conditionalFormatting sqref="E21">
    <cfRule type="expression" dxfId="710" priority="134" stopIfTrue="1">
      <formula>NOT($B$100)</formula>
    </cfRule>
  </conditionalFormatting>
  <conditionalFormatting sqref="G22">
    <cfRule type="expression" dxfId="709" priority="135" stopIfTrue="1">
      <formula>NOT($B$101)</formula>
    </cfRule>
  </conditionalFormatting>
  <conditionalFormatting sqref="H22">
    <cfRule type="expression" dxfId="708" priority="136" stopIfTrue="1">
      <formula>NOT($B$101)</formula>
    </cfRule>
  </conditionalFormatting>
  <conditionalFormatting sqref="D22">
    <cfRule type="expression" dxfId="707" priority="137" stopIfTrue="1">
      <formula>NOT($B$102)</formula>
    </cfRule>
  </conditionalFormatting>
  <conditionalFormatting sqref="E22">
    <cfRule type="expression" dxfId="706" priority="138" stopIfTrue="1">
      <formula>NOT($B$102)</formula>
    </cfRule>
  </conditionalFormatting>
  <conditionalFormatting sqref="G23">
    <cfRule type="expression" dxfId="705" priority="139" stopIfTrue="1">
      <formula>NOT($B$103)</formula>
    </cfRule>
  </conditionalFormatting>
  <conditionalFormatting sqref="H23">
    <cfRule type="expression" dxfId="704" priority="140" stopIfTrue="1">
      <formula>NOT($B$103)</formula>
    </cfRule>
  </conditionalFormatting>
  <conditionalFormatting sqref="D23">
    <cfRule type="expression" dxfId="703" priority="141" stopIfTrue="1">
      <formula>NOT($B$104)</formula>
    </cfRule>
  </conditionalFormatting>
  <conditionalFormatting sqref="E23">
    <cfRule type="expression" dxfId="702" priority="142" stopIfTrue="1">
      <formula>NOT($B$104)</formula>
    </cfRule>
  </conditionalFormatting>
  <conditionalFormatting sqref="G24">
    <cfRule type="expression" dxfId="701" priority="143" stopIfTrue="1">
      <formula>NOT($B$105)</formula>
    </cfRule>
  </conditionalFormatting>
  <conditionalFormatting sqref="H24">
    <cfRule type="expression" dxfId="700" priority="144" stopIfTrue="1">
      <formula>NOT($B$105)</formula>
    </cfRule>
  </conditionalFormatting>
  <conditionalFormatting sqref="D24">
    <cfRule type="expression" dxfId="699" priority="145" stopIfTrue="1">
      <formula>NOT($B$106)</formula>
    </cfRule>
  </conditionalFormatting>
  <conditionalFormatting sqref="E24">
    <cfRule type="expression" dxfId="698" priority="146" stopIfTrue="1">
      <formula>NOT($B$106)</formula>
    </cfRule>
  </conditionalFormatting>
  <conditionalFormatting sqref="G25">
    <cfRule type="expression" dxfId="697" priority="147" stopIfTrue="1">
      <formula>NOT($B$107)</formula>
    </cfRule>
  </conditionalFormatting>
  <conditionalFormatting sqref="H25">
    <cfRule type="expression" dxfId="696" priority="148" stopIfTrue="1">
      <formula>NOT($B$107)</formula>
    </cfRule>
  </conditionalFormatting>
  <conditionalFormatting sqref="D25">
    <cfRule type="expression" dxfId="695" priority="149" stopIfTrue="1">
      <formula>NOT($B$108)</formula>
    </cfRule>
  </conditionalFormatting>
  <conditionalFormatting sqref="E25">
    <cfRule type="expression" dxfId="694" priority="150" stopIfTrue="1">
      <formula>NOT($B$108)</formula>
    </cfRule>
  </conditionalFormatting>
  <conditionalFormatting sqref="G26">
    <cfRule type="expression" dxfId="693" priority="151" stopIfTrue="1">
      <formula>NOT($B$109)</formula>
    </cfRule>
  </conditionalFormatting>
  <conditionalFormatting sqref="H26">
    <cfRule type="expression" dxfId="692" priority="152" stopIfTrue="1">
      <formula>NOT($B$109)</formula>
    </cfRule>
  </conditionalFormatting>
  <conditionalFormatting sqref="D26">
    <cfRule type="expression" dxfId="691" priority="153" stopIfTrue="1">
      <formula>NOT($B$110)</formula>
    </cfRule>
  </conditionalFormatting>
  <conditionalFormatting sqref="E26">
    <cfRule type="expression" dxfId="690" priority="154" stopIfTrue="1">
      <formula>NOT($B$110)</formula>
    </cfRule>
  </conditionalFormatting>
  <conditionalFormatting sqref="G27">
    <cfRule type="expression" dxfId="689" priority="155" stopIfTrue="1">
      <formula>NOT($B$111)</formula>
    </cfRule>
  </conditionalFormatting>
  <conditionalFormatting sqref="H27">
    <cfRule type="expression" dxfId="688" priority="156" stopIfTrue="1">
      <formula>NOT($B$111)</formula>
    </cfRule>
  </conditionalFormatting>
  <conditionalFormatting sqref="D27">
    <cfRule type="expression" dxfId="687" priority="157" stopIfTrue="1">
      <formula>NOT($B$112)</formula>
    </cfRule>
  </conditionalFormatting>
  <conditionalFormatting sqref="E27">
    <cfRule type="expression" dxfId="686" priority="158" stopIfTrue="1">
      <formula>NOT($B$112)</formula>
    </cfRule>
  </conditionalFormatting>
  <conditionalFormatting sqref="G28">
    <cfRule type="expression" dxfId="685" priority="159" stopIfTrue="1">
      <formula>NOT($B$113)</formula>
    </cfRule>
  </conditionalFormatting>
  <conditionalFormatting sqref="H28">
    <cfRule type="expression" dxfId="684" priority="160" stopIfTrue="1">
      <formula>NOT($B$113)</formula>
    </cfRule>
  </conditionalFormatting>
  <conditionalFormatting sqref="D28">
    <cfRule type="expression" dxfId="683" priority="161" stopIfTrue="1">
      <formula>NOT($B$114)</formula>
    </cfRule>
  </conditionalFormatting>
  <conditionalFormatting sqref="E28">
    <cfRule type="expression" dxfId="682" priority="162" stopIfTrue="1">
      <formula>NOT($B$114)</formula>
    </cfRule>
  </conditionalFormatting>
  <conditionalFormatting sqref="G29">
    <cfRule type="expression" dxfId="681" priority="163" stopIfTrue="1">
      <formula>NOT($B$115)</formula>
    </cfRule>
  </conditionalFormatting>
  <conditionalFormatting sqref="H29">
    <cfRule type="expression" dxfId="680" priority="170" stopIfTrue="1">
      <formula>NOT(AND($B$115,$B$119))</formula>
    </cfRule>
  </conditionalFormatting>
  <conditionalFormatting sqref="D29">
    <cfRule type="expression" dxfId="679" priority="164" stopIfTrue="1">
      <formula>NOT($B$116)</formula>
    </cfRule>
  </conditionalFormatting>
  <conditionalFormatting sqref="E29">
    <cfRule type="expression" dxfId="678" priority="172" stopIfTrue="1">
      <formula>NOT(AND($B$116,$B$120))</formula>
    </cfRule>
  </conditionalFormatting>
  <conditionalFormatting sqref="N30">
    <cfRule type="expression" dxfId="677" priority="165" stopIfTrue="1">
      <formula>NOT($B$117)</formula>
    </cfRule>
  </conditionalFormatting>
  <conditionalFormatting sqref="K30">
    <cfRule type="expression" dxfId="676" priority="167" stopIfTrue="1">
      <formula>NOT($B$118)</formula>
    </cfRule>
  </conditionalFormatting>
  <conditionalFormatting sqref="H30">
    <cfRule type="expression" dxfId="675" priority="169" stopIfTrue="1">
      <formula>NOT($B$119)</formula>
    </cfRule>
  </conditionalFormatting>
  <conditionalFormatting sqref="E30">
    <cfRule type="expression" dxfId="674" priority="171" stopIfTrue="1">
      <formula>NOT($B$120)</formula>
    </cfRule>
  </conditionalFormatting>
  <printOptions horizontalCentered="1" verticalCentered="1"/>
  <pageMargins left="0.75" right="0.75" top="1" bottom="1" header="0.5" footer="0.5"/>
  <pageSetup paperSize="9" scale="30" orientation="landscape" horizontalDpi="4294967292" r:id="rId1"/>
  <headerFooter alignWithMargins="0">
    <oddHeader xml:space="preserve">&amp;C&amp;"Miriam,Regular"&amp;A
</oddHeader>
    <oddFooter>Page &amp;P</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D1" workbookViewId="0">
      <selection activeCell="E17" sqref="E17"/>
    </sheetView>
  </sheetViews>
  <sheetFormatPr defaultColWidth="7.75" defaultRowHeight="11.25"/>
  <cols>
    <col min="1" max="1" width="4.75" style="60" bestFit="1" customWidth="1"/>
    <col min="2" max="2" width="25.25" style="60" customWidth="1"/>
    <col min="3" max="3" width="7.75" style="60" customWidth="1"/>
    <col min="4" max="4" width="8.875" style="60" bestFit="1" customWidth="1"/>
    <col min="5" max="5" width="10.25" style="154" bestFit="1" customWidth="1"/>
    <col min="6" max="6" width="9.125" style="60" bestFit="1" customWidth="1"/>
    <col min="7" max="7" width="9.625" style="60" bestFit="1" customWidth="1"/>
    <col min="8" max="8" width="9.875" style="60" bestFit="1" customWidth="1"/>
    <col min="9" max="9" width="8.875" style="60" bestFit="1" customWidth="1"/>
    <col min="10" max="10" width="10.25" style="154" bestFit="1" customWidth="1"/>
    <col min="11" max="11" width="9.125" style="60" bestFit="1" customWidth="1"/>
    <col min="12" max="12" width="9.625" style="60" bestFit="1" customWidth="1"/>
    <col min="13" max="13" width="9.875" style="60" bestFit="1" customWidth="1"/>
    <col min="14" max="14" width="8.875" style="60" bestFit="1" customWidth="1"/>
    <col min="15" max="15" width="10.25" style="60" bestFit="1" customWidth="1"/>
    <col min="16" max="16" width="9.125" style="60" bestFit="1" customWidth="1"/>
    <col min="17" max="17" width="9.625" style="154" bestFit="1" customWidth="1"/>
    <col min="18" max="18" width="9.875" style="60" bestFit="1" customWidth="1"/>
    <col min="19" max="19" width="25.25" style="60" customWidth="1"/>
    <col min="20" max="20" width="7.75" style="60" customWidth="1"/>
    <col min="21" max="21" width="5.75" style="60" bestFit="1" customWidth="1"/>
    <col min="22" max="1000" width="7.75" style="1363"/>
    <col min="1001" max="16384" width="7.75" style="60"/>
  </cols>
  <sheetData>
    <row r="1" spans="1:21" ht="20.25">
      <c r="A1" s="56"/>
      <c r="B1" s="57" t="s">
        <v>272</v>
      </c>
      <c r="C1" s="51"/>
      <c r="D1" s="58"/>
      <c r="E1" s="58"/>
      <c r="F1" s="58"/>
      <c r="G1" s="58"/>
      <c r="H1" s="56"/>
      <c r="I1" s="58"/>
      <c r="J1" s="58"/>
      <c r="K1" s="58"/>
      <c r="L1" s="58"/>
      <c r="M1" s="56"/>
      <c r="N1" s="56"/>
      <c r="O1" s="58"/>
      <c r="P1" s="58"/>
      <c r="Q1" s="153"/>
      <c r="R1" s="58"/>
      <c r="S1" s="58"/>
      <c r="T1" s="56"/>
      <c r="U1" s="59" t="s">
        <v>272</v>
      </c>
    </row>
    <row r="2" spans="1:21" ht="13.15" customHeight="1">
      <c r="A2" s="56"/>
      <c r="B2" s="61"/>
      <c r="C2" s="51"/>
      <c r="D2" s="58"/>
      <c r="E2" s="58"/>
      <c r="F2" s="58"/>
      <c r="G2" s="58"/>
      <c r="H2" s="62"/>
      <c r="I2" s="58"/>
      <c r="J2" s="58"/>
      <c r="K2" s="58"/>
      <c r="L2" s="58"/>
      <c r="M2" s="62"/>
      <c r="N2" s="62"/>
      <c r="O2" s="58"/>
      <c r="P2" s="58"/>
      <c r="Q2" s="153"/>
      <c r="R2" s="58"/>
      <c r="S2" s="58"/>
      <c r="T2" s="56"/>
      <c r="U2" s="63"/>
    </row>
    <row r="3" spans="1:21" ht="15.75">
      <c r="A3" s="56"/>
      <c r="B3" s="64" t="s">
        <v>35870</v>
      </c>
      <c r="C3" s="51"/>
      <c r="D3" s="58"/>
      <c r="E3" s="58"/>
      <c r="F3" s="58"/>
      <c r="G3" s="58"/>
      <c r="H3" s="65"/>
      <c r="I3" s="58"/>
      <c r="J3" s="58"/>
      <c r="K3" s="58"/>
      <c r="L3" s="58"/>
      <c r="M3" s="65"/>
      <c r="N3" s="65"/>
      <c r="O3" s="58"/>
      <c r="P3" s="58"/>
      <c r="Q3" s="153"/>
      <c r="R3" s="58"/>
      <c r="S3" s="58"/>
      <c r="T3" s="56"/>
      <c r="U3" s="66" t="s">
        <v>35870</v>
      </c>
    </row>
    <row r="4" spans="1:21" ht="13.5" thickBot="1">
      <c r="A4" s="56"/>
      <c r="B4" s="61"/>
      <c r="C4" s="51"/>
      <c r="D4" s="58"/>
      <c r="E4" s="58"/>
      <c r="F4" s="58"/>
      <c r="G4" s="58"/>
      <c r="H4" s="67"/>
      <c r="I4" s="58"/>
      <c r="J4" s="58"/>
      <c r="K4" s="58"/>
      <c r="L4" s="58"/>
      <c r="M4" s="67"/>
      <c r="N4" s="67"/>
      <c r="O4" s="58"/>
      <c r="P4" s="58"/>
      <c r="Q4" s="58"/>
      <c r="R4" s="58"/>
      <c r="S4" s="58"/>
      <c r="T4" s="56"/>
      <c r="U4" s="63"/>
    </row>
    <row r="5" spans="1:21" ht="14.25" thickTop="1" thickBot="1">
      <c r="A5" s="56"/>
      <c r="B5" s="61"/>
      <c r="C5" s="51"/>
      <c r="D5" s="74">
        <f>DATE(INT(TEXT(DATE(YEAR(L0!$E$34),MONTH(L0!$E$34)-12,DAY(L0!$E$34)),"YYYY")),12+1,1)-1</f>
        <v>42004</v>
      </c>
      <c r="E5" s="74"/>
      <c r="F5" s="74"/>
      <c r="G5" s="74"/>
      <c r="H5" s="485"/>
      <c r="I5" s="885">
        <f>DATE(YEAR(L0!$E$34),MONTH(L0!$E$34)-12+1,1)-1</f>
        <v>41820</v>
      </c>
      <c r="J5" s="74"/>
      <c r="K5" s="74"/>
      <c r="L5" s="74"/>
      <c r="M5" s="485"/>
      <c r="N5" s="885">
        <f>L0!$E$34</f>
        <v>42185</v>
      </c>
      <c r="O5" s="74"/>
      <c r="P5" s="74"/>
      <c r="Q5" s="74"/>
      <c r="R5" s="74"/>
      <c r="S5" s="51"/>
      <c r="T5" s="56"/>
      <c r="U5" s="56"/>
    </row>
    <row r="6" spans="1:21" ht="61.5" customHeight="1" thickTop="1" thickBot="1">
      <c r="A6" s="75"/>
      <c r="B6" s="912" t="s">
        <v>271</v>
      </c>
      <c r="C6" s="913"/>
      <c r="D6" s="364" t="s">
        <v>34995</v>
      </c>
      <c r="E6" s="365" t="s">
        <v>35871</v>
      </c>
      <c r="F6" s="365" t="s">
        <v>35872</v>
      </c>
      <c r="G6" s="365" t="s">
        <v>35873</v>
      </c>
      <c r="H6" s="886" t="s">
        <v>35874</v>
      </c>
      <c r="I6" s="887" t="s">
        <v>34995</v>
      </c>
      <c r="J6" s="365" t="s">
        <v>35871</v>
      </c>
      <c r="K6" s="365" t="s">
        <v>35872</v>
      </c>
      <c r="L6" s="365" t="s">
        <v>35873</v>
      </c>
      <c r="M6" s="886" t="s">
        <v>35874</v>
      </c>
      <c r="N6" s="887" t="s">
        <v>34995</v>
      </c>
      <c r="O6" s="365" t="s">
        <v>35871</v>
      </c>
      <c r="P6" s="365" t="s">
        <v>35872</v>
      </c>
      <c r="Q6" s="365" t="s">
        <v>35873</v>
      </c>
      <c r="R6" s="365" t="s">
        <v>35874</v>
      </c>
      <c r="S6" s="912" t="s">
        <v>271</v>
      </c>
      <c r="T6" s="914"/>
      <c r="U6" s="83"/>
    </row>
    <row r="7" spans="1:21" ht="15.6" customHeight="1" thickTop="1" thickBot="1">
      <c r="A7" s="102" t="s">
        <v>35875</v>
      </c>
      <c r="B7" s="103"/>
      <c r="C7" s="104"/>
      <c r="D7" s="105" t="s">
        <v>34970</v>
      </c>
      <c r="E7" s="106" t="s">
        <v>34971</v>
      </c>
      <c r="F7" s="106" t="s">
        <v>34972</v>
      </c>
      <c r="G7" s="106" t="s">
        <v>34973</v>
      </c>
      <c r="H7" s="107" t="s">
        <v>34974</v>
      </c>
      <c r="I7" s="386" t="s">
        <v>34975</v>
      </c>
      <c r="J7" s="106" t="s">
        <v>34976</v>
      </c>
      <c r="K7" s="106" t="s">
        <v>34977</v>
      </c>
      <c r="L7" s="106" t="s">
        <v>34978</v>
      </c>
      <c r="M7" s="107" t="s">
        <v>34979</v>
      </c>
      <c r="N7" s="386" t="s">
        <v>34980</v>
      </c>
      <c r="O7" s="106" t="s">
        <v>34981</v>
      </c>
      <c r="P7" s="106" t="s">
        <v>264</v>
      </c>
      <c r="Q7" s="106" t="s">
        <v>263</v>
      </c>
      <c r="R7" s="106" t="s">
        <v>262</v>
      </c>
      <c r="S7" s="103"/>
      <c r="T7" s="288"/>
      <c r="U7" s="111" t="s">
        <v>35876</v>
      </c>
    </row>
    <row r="8" spans="1:21" ht="15.6" customHeight="1" thickTop="1">
      <c r="A8" s="112">
        <v>1</v>
      </c>
      <c r="B8" s="113" t="s">
        <v>35274</v>
      </c>
      <c r="C8" s="1458" t="s">
        <v>35841</v>
      </c>
      <c r="D8" s="824">
        <f t="shared" ref="D8:D27" si="0">SUM(E8:H8)</f>
        <v>1800</v>
      </c>
      <c r="E8" s="116">
        <v>200</v>
      </c>
      <c r="F8" s="116">
        <v>0</v>
      </c>
      <c r="G8" s="116">
        <v>0</v>
      </c>
      <c r="H8" s="117">
        <v>1600</v>
      </c>
      <c r="I8" s="915">
        <f t="shared" ref="I8:I27" si="1">SUM(J8:M8)</f>
        <v>1400</v>
      </c>
      <c r="J8" s="116">
        <v>300</v>
      </c>
      <c r="K8" s="116">
        <v>0</v>
      </c>
      <c r="L8" s="116">
        <v>0</v>
      </c>
      <c r="M8" s="117">
        <v>1100</v>
      </c>
      <c r="N8" s="915">
        <f t="shared" ref="N8:N27" si="2">SUM(O8:R8)</f>
        <v>2200</v>
      </c>
      <c r="O8" s="116">
        <v>200</v>
      </c>
      <c r="P8" s="116">
        <v>0</v>
      </c>
      <c r="Q8" s="116">
        <v>0</v>
      </c>
      <c r="R8" s="116">
        <v>2000</v>
      </c>
      <c r="S8" s="113" t="s">
        <v>35274</v>
      </c>
      <c r="T8" s="1460" t="s">
        <v>35841</v>
      </c>
      <c r="U8" s="191">
        <v>1</v>
      </c>
    </row>
    <row r="9" spans="1:21" ht="15.6" customHeight="1">
      <c r="A9" s="112">
        <v>2</v>
      </c>
      <c r="B9" s="121" t="s">
        <v>35276</v>
      </c>
      <c r="C9" s="1459"/>
      <c r="D9" s="827">
        <f t="shared" si="0"/>
        <v>1800</v>
      </c>
      <c r="E9" s="124">
        <v>1700</v>
      </c>
      <c r="F9" s="124">
        <v>0</v>
      </c>
      <c r="G9" s="124">
        <v>0</v>
      </c>
      <c r="H9" s="125">
        <v>100</v>
      </c>
      <c r="I9" s="875">
        <f t="shared" si="1"/>
        <v>2100</v>
      </c>
      <c r="J9" s="124">
        <v>2100</v>
      </c>
      <c r="K9" s="124">
        <v>0</v>
      </c>
      <c r="L9" s="124">
        <v>0</v>
      </c>
      <c r="M9" s="125">
        <v>0</v>
      </c>
      <c r="N9" s="875">
        <f t="shared" si="2"/>
        <v>1500</v>
      </c>
      <c r="O9" s="124">
        <v>1400</v>
      </c>
      <c r="P9" s="124">
        <v>0</v>
      </c>
      <c r="Q9" s="124">
        <v>0</v>
      </c>
      <c r="R9" s="124">
        <v>100</v>
      </c>
      <c r="S9" s="121" t="s">
        <v>35276</v>
      </c>
      <c r="T9" s="1461"/>
      <c r="U9" s="199">
        <v>2</v>
      </c>
    </row>
    <row r="10" spans="1:21" ht="15.6" customHeight="1">
      <c r="A10" s="112">
        <v>3</v>
      </c>
      <c r="B10" s="121" t="s">
        <v>35842</v>
      </c>
      <c r="C10" s="1459"/>
      <c r="D10" s="827">
        <f t="shared" si="0"/>
        <v>200</v>
      </c>
      <c r="E10" s="124">
        <v>100</v>
      </c>
      <c r="F10" s="124">
        <v>0</v>
      </c>
      <c r="G10" s="124">
        <v>0</v>
      </c>
      <c r="H10" s="125">
        <v>100</v>
      </c>
      <c r="I10" s="875">
        <f t="shared" si="1"/>
        <v>200</v>
      </c>
      <c r="J10" s="124">
        <v>0</v>
      </c>
      <c r="K10" s="124">
        <v>0</v>
      </c>
      <c r="L10" s="124">
        <v>0</v>
      </c>
      <c r="M10" s="125">
        <v>200</v>
      </c>
      <c r="N10" s="875">
        <f t="shared" si="2"/>
        <v>300</v>
      </c>
      <c r="O10" s="124">
        <v>200</v>
      </c>
      <c r="P10" s="124">
        <v>0</v>
      </c>
      <c r="Q10" s="124">
        <v>0</v>
      </c>
      <c r="R10" s="124">
        <v>100</v>
      </c>
      <c r="S10" s="121" t="s">
        <v>35842</v>
      </c>
      <c r="T10" s="1461"/>
      <c r="U10" s="199">
        <v>3</v>
      </c>
    </row>
    <row r="11" spans="1:21" ht="15.6" customHeight="1">
      <c r="A11" s="112">
        <v>4</v>
      </c>
      <c r="B11" s="121" t="s">
        <v>35843</v>
      </c>
      <c r="C11" s="1459"/>
      <c r="D11" s="827">
        <f t="shared" si="0"/>
        <v>22500</v>
      </c>
      <c r="E11" s="124">
        <v>2500</v>
      </c>
      <c r="F11" s="124">
        <v>0</v>
      </c>
      <c r="G11" s="124">
        <v>0</v>
      </c>
      <c r="H11" s="125">
        <v>20000</v>
      </c>
      <c r="I11" s="875">
        <f t="shared" si="1"/>
        <v>19500</v>
      </c>
      <c r="J11" s="124">
        <v>2300</v>
      </c>
      <c r="K11" s="124">
        <v>0</v>
      </c>
      <c r="L11" s="124">
        <v>0</v>
      </c>
      <c r="M11" s="125">
        <v>17200</v>
      </c>
      <c r="N11" s="875">
        <f t="shared" si="2"/>
        <v>27800</v>
      </c>
      <c r="O11" s="124">
        <v>4200</v>
      </c>
      <c r="P11" s="124">
        <v>0</v>
      </c>
      <c r="Q11" s="124">
        <v>0</v>
      </c>
      <c r="R11" s="124">
        <v>23600</v>
      </c>
      <c r="S11" s="121" t="s">
        <v>35843</v>
      </c>
      <c r="T11" s="1461"/>
      <c r="U11" s="199">
        <v>4</v>
      </c>
    </row>
    <row r="12" spans="1:21" ht="15.6" customHeight="1">
      <c r="A12" s="112">
        <v>5</v>
      </c>
      <c r="B12" s="907" t="s">
        <v>35287</v>
      </c>
      <c r="C12" s="1459"/>
      <c r="D12" s="827">
        <f t="shared" si="0"/>
        <v>26300</v>
      </c>
      <c r="E12" s="828">
        <f>SUM(E8:E11)</f>
        <v>4500</v>
      </c>
      <c r="F12" s="828">
        <f>SUM(F8:F11)</f>
        <v>0</v>
      </c>
      <c r="G12" s="828">
        <f>SUM(G8:G11)</f>
        <v>0</v>
      </c>
      <c r="H12" s="874">
        <f>SUM(H8:H11)</f>
        <v>21800</v>
      </c>
      <c r="I12" s="875">
        <f t="shared" si="1"/>
        <v>23200</v>
      </c>
      <c r="J12" s="828">
        <f>SUM(J8:J11)</f>
        <v>4700</v>
      </c>
      <c r="K12" s="828">
        <f>SUM(K8:K11)</f>
        <v>0</v>
      </c>
      <c r="L12" s="828">
        <f>SUM(L8:L11)</f>
        <v>0</v>
      </c>
      <c r="M12" s="874">
        <f>SUM(M8:M11)</f>
        <v>18500</v>
      </c>
      <c r="N12" s="875">
        <f t="shared" si="2"/>
        <v>31800</v>
      </c>
      <c r="O12" s="828">
        <f>SUM(O8:O11)</f>
        <v>6000</v>
      </c>
      <c r="P12" s="828">
        <f>SUM(P8:P11)</f>
        <v>0</v>
      </c>
      <c r="Q12" s="828">
        <f>SUM(Q8:Q11)</f>
        <v>0</v>
      </c>
      <c r="R12" s="828">
        <f>SUM(R8:R11)</f>
        <v>25800</v>
      </c>
      <c r="S12" s="907" t="s">
        <v>35287</v>
      </c>
      <c r="T12" s="1461"/>
      <c r="U12" s="199">
        <v>5</v>
      </c>
    </row>
    <row r="13" spans="1:21" ht="15.6" customHeight="1">
      <c r="A13" s="112">
        <v>6</v>
      </c>
      <c r="B13" s="121" t="s">
        <v>35288</v>
      </c>
      <c r="C13" s="1459"/>
      <c r="D13" s="827">
        <f t="shared" si="0"/>
        <v>0</v>
      </c>
      <c r="E13" s="124">
        <v>0</v>
      </c>
      <c r="F13" s="124">
        <v>0</v>
      </c>
      <c r="G13" s="124">
        <v>0</v>
      </c>
      <c r="H13" s="125">
        <v>0</v>
      </c>
      <c r="I13" s="875">
        <f t="shared" si="1"/>
        <v>0</v>
      </c>
      <c r="J13" s="124">
        <v>0</v>
      </c>
      <c r="K13" s="124">
        <v>0</v>
      </c>
      <c r="L13" s="124">
        <v>0</v>
      </c>
      <c r="M13" s="125">
        <v>0</v>
      </c>
      <c r="N13" s="875">
        <f t="shared" si="2"/>
        <v>0</v>
      </c>
      <c r="O13" s="124">
        <v>0</v>
      </c>
      <c r="P13" s="124">
        <v>0</v>
      </c>
      <c r="Q13" s="124">
        <v>0</v>
      </c>
      <c r="R13" s="124">
        <v>0</v>
      </c>
      <c r="S13" s="121" t="s">
        <v>35288</v>
      </c>
      <c r="T13" s="1461"/>
      <c r="U13" s="199">
        <v>6</v>
      </c>
    </row>
    <row r="14" spans="1:21" ht="15.6" customHeight="1">
      <c r="A14" s="112">
        <v>7</v>
      </c>
      <c r="B14" s="121" t="s">
        <v>35289</v>
      </c>
      <c r="C14" s="1459"/>
      <c r="D14" s="827">
        <f t="shared" si="0"/>
        <v>15400</v>
      </c>
      <c r="E14" s="124">
        <v>2100</v>
      </c>
      <c r="F14" s="124">
        <v>0</v>
      </c>
      <c r="G14" s="124">
        <v>0</v>
      </c>
      <c r="H14" s="125">
        <v>13300</v>
      </c>
      <c r="I14" s="875">
        <f t="shared" si="1"/>
        <v>13600</v>
      </c>
      <c r="J14" s="124">
        <v>2700</v>
      </c>
      <c r="K14" s="124">
        <v>0</v>
      </c>
      <c r="L14" s="124">
        <v>0</v>
      </c>
      <c r="M14" s="125">
        <v>10900</v>
      </c>
      <c r="N14" s="875">
        <f t="shared" si="2"/>
        <v>17600</v>
      </c>
      <c r="O14" s="124">
        <v>3000</v>
      </c>
      <c r="P14" s="124">
        <v>0</v>
      </c>
      <c r="Q14" s="124">
        <v>0</v>
      </c>
      <c r="R14" s="124">
        <v>14600</v>
      </c>
      <c r="S14" s="121" t="s">
        <v>35289</v>
      </c>
      <c r="T14" s="1461"/>
      <c r="U14" s="199">
        <v>7</v>
      </c>
    </row>
    <row r="15" spans="1:21" ht="15.6" customHeight="1">
      <c r="A15" s="112">
        <v>8</v>
      </c>
      <c r="B15" s="121" t="s">
        <v>35845</v>
      </c>
      <c r="C15" s="1459"/>
      <c r="D15" s="827">
        <f t="shared" si="0"/>
        <v>41700</v>
      </c>
      <c r="E15" s="828">
        <f>SUM(E12:E14)</f>
        <v>6600</v>
      </c>
      <c r="F15" s="828">
        <f>SUM(F12:F14)</f>
        <v>0</v>
      </c>
      <c r="G15" s="828">
        <f>SUM(G12:G14)</f>
        <v>0</v>
      </c>
      <c r="H15" s="874">
        <f>SUM(H12:H14)</f>
        <v>35100</v>
      </c>
      <c r="I15" s="875">
        <f t="shared" si="1"/>
        <v>36800</v>
      </c>
      <c r="J15" s="828">
        <f>SUM(J12:J14)</f>
        <v>7400</v>
      </c>
      <c r="K15" s="828">
        <f>SUM(K12:K14)</f>
        <v>0</v>
      </c>
      <c r="L15" s="828">
        <f>SUM(L12:L14)</f>
        <v>0</v>
      </c>
      <c r="M15" s="874">
        <f>SUM(M12:M14)</f>
        <v>29400</v>
      </c>
      <c r="N15" s="875">
        <f t="shared" si="2"/>
        <v>49400</v>
      </c>
      <c r="O15" s="828">
        <f>SUM(O12:O14)</f>
        <v>9000</v>
      </c>
      <c r="P15" s="828">
        <f>SUM(P12:P14)</f>
        <v>0</v>
      </c>
      <c r="Q15" s="828">
        <f>SUM(Q12:Q14)</f>
        <v>0</v>
      </c>
      <c r="R15" s="828">
        <f>SUM(R12:R14)</f>
        <v>40400</v>
      </c>
      <c r="S15" s="121" t="s">
        <v>35845</v>
      </c>
      <c r="T15" s="1461"/>
      <c r="U15" s="199">
        <v>8</v>
      </c>
    </row>
    <row r="16" spans="1:21" ht="15.6" customHeight="1">
      <c r="A16" s="112">
        <v>9</v>
      </c>
      <c r="B16" s="121" t="s">
        <v>35291</v>
      </c>
      <c r="C16" s="1459"/>
      <c r="D16" s="827">
        <f t="shared" si="0"/>
        <v>0</v>
      </c>
      <c r="E16" s="124">
        <v>0</v>
      </c>
      <c r="F16" s="124">
        <v>0</v>
      </c>
      <c r="G16" s="124">
        <v>0</v>
      </c>
      <c r="H16" s="125">
        <v>0</v>
      </c>
      <c r="I16" s="875">
        <f t="shared" si="1"/>
        <v>0</v>
      </c>
      <c r="J16" s="124">
        <v>0</v>
      </c>
      <c r="K16" s="124">
        <v>0</v>
      </c>
      <c r="L16" s="124">
        <v>0</v>
      </c>
      <c r="M16" s="125">
        <v>0</v>
      </c>
      <c r="N16" s="875">
        <f t="shared" si="2"/>
        <v>0</v>
      </c>
      <c r="O16" s="124">
        <v>0</v>
      </c>
      <c r="P16" s="124">
        <v>0</v>
      </c>
      <c r="Q16" s="124">
        <v>0</v>
      </c>
      <c r="R16" s="124">
        <v>0</v>
      </c>
      <c r="S16" s="121" t="s">
        <v>35291</v>
      </c>
      <c r="T16" s="1461"/>
      <c r="U16" s="199">
        <v>9</v>
      </c>
    </row>
    <row r="17" spans="1:21" ht="15.6" customHeight="1">
      <c r="A17" s="112">
        <v>10</v>
      </c>
      <c r="B17" s="121" t="s">
        <v>35292</v>
      </c>
      <c r="C17" s="1475"/>
      <c r="D17" s="827">
        <f t="shared" si="0"/>
        <v>0</v>
      </c>
      <c r="E17" s="124">
        <v>0</v>
      </c>
      <c r="F17" s="124">
        <v>0</v>
      </c>
      <c r="G17" s="124">
        <v>0</v>
      </c>
      <c r="H17" s="125">
        <v>0</v>
      </c>
      <c r="I17" s="875">
        <f t="shared" si="1"/>
        <v>0</v>
      </c>
      <c r="J17" s="124">
        <v>0</v>
      </c>
      <c r="K17" s="124">
        <v>0</v>
      </c>
      <c r="L17" s="124">
        <v>0</v>
      </c>
      <c r="M17" s="125">
        <v>0</v>
      </c>
      <c r="N17" s="875">
        <f t="shared" si="2"/>
        <v>0</v>
      </c>
      <c r="O17" s="124">
        <v>0</v>
      </c>
      <c r="P17" s="124">
        <v>0</v>
      </c>
      <c r="Q17" s="124">
        <v>0</v>
      </c>
      <c r="R17" s="124">
        <v>0</v>
      </c>
      <c r="S17" s="121" t="s">
        <v>35292</v>
      </c>
      <c r="T17" s="1476"/>
      <c r="U17" s="199">
        <v>10</v>
      </c>
    </row>
    <row r="18" spans="1:21" ht="15.6" customHeight="1">
      <c r="A18" s="112">
        <v>11</v>
      </c>
      <c r="B18" s="121"/>
      <c r="C18" s="882" t="s">
        <v>35846</v>
      </c>
      <c r="D18" s="827">
        <f t="shared" si="0"/>
        <v>41700</v>
      </c>
      <c r="E18" s="828">
        <f>SUM(E15:E17)</f>
        <v>6600</v>
      </c>
      <c r="F18" s="828">
        <f>SUM(F15:F17)</f>
        <v>0</v>
      </c>
      <c r="G18" s="828">
        <f>SUM(G15:G17)</f>
        <v>0</v>
      </c>
      <c r="H18" s="874">
        <f>SUM(H15:H17)</f>
        <v>35100</v>
      </c>
      <c r="I18" s="875">
        <f t="shared" si="1"/>
        <v>36800</v>
      </c>
      <c r="J18" s="828">
        <f>SUM(J15:J17)</f>
        <v>7400</v>
      </c>
      <c r="K18" s="828">
        <f>SUM(K15:K17)</f>
        <v>0</v>
      </c>
      <c r="L18" s="828">
        <f>SUM(L15:L17)</f>
        <v>0</v>
      </c>
      <c r="M18" s="874">
        <f>SUM(M15:M17)</f>
        <v>29400</v>
      </c>
      <c r="N18" s="875">
        <f t="shared" si="2"/>
        <v>49400</v>
      </c>
      <c r="O18" s="828">
        <f>SUM(O15:O17)</f>
        <v>9000</v>
      </c>
      <c r="P18" s="828">
        <f>SUM(P15:P17)</f>
        <v>0</v>
      </c>
      <c r="Q18" s="828">
        <f>SUM(Q15:Q17)</f>
        <v>0</v>
      </c>
      <c r="R18" s="828">
        <f>SUM(R15:R17)</f>
        <v>40400</v>
      </c>
      <c r="S18" s="121"/>
      <c r="T18" s="906" t="s">
        <v>35846</v>
      </c>
      <c r="U18" s="199">
        <v>11</v>
      </c>
    </row>
    <row r="19" spans="1:21" ht="15.6" customHeight="1">
      <c r="A19" s="112">
        <v>12</v>
      </c>
      <c r="B19" s="121" t="s">
        <v>35274</v>
      </c>
      <c r="C19" s="1473" t="s">
        <v>35847</v>
      </c>
      <c r="D19" s="827">
        <f t="shared" si="0"/>
        <v>0</v>
      </c>
      <c r="E19" s="124">
        <v>0</v>
      </c>
      <c r="F19" s="124">
        <v>0</v>
      </c>
      <c r="G19" s="124">
        <v>0</v>
      </c>
      <c r="H19" s="125">
        <v>0</v>
      </c>
      <c r="I19" s="875">
        <f t="shared" si="1"/>
        <v>0</v>
      </c>
      <c r="J19" s="124">
        <v>0</v>
      </c>
      <c r="K19" s="124">
        <v>0</v>
      </c>
      <c r="L19" s="124">
        <v>0</v>
      </c>
      <c r="M19" s="125">
        <v>0</v>
      </c>
      <c r="N19" s="875">
        <f t="shared" si="2"/>
        <v>0</v>
      </c>
      <c r="O19" s="124">
        <v>0</v>
      </c>
      <c r="P19" s="124">
        <v>0</v>
      </c>
      <c r="Q19" s="124">
        <v>0</v>
      </c>
      <c r="R19" s="124">
        <v>0</v>
      </c>
      <c r="S19" s="121" t="s">
        <v>35274</v>
      </c>
      <c r="T19" s="1474" t="s">
        <v>35847</v>
      </c>
      <c r="U19" s="199">
        <v>12</v>
      </c>
    </row>
    <row r="20" spans="1:21" ht="15.6" customHeight="1">
      <c r="A20" s="112">
        <v>13</v>
      </c>
      <c r="B20" s="121" t="s">
        <v>35843</v>
      </c>
      <c r="C20" s="1459"/>
      <c r="D20" s="827">
        <f t="shared" si="0"/>
        <v>0</v>
      </c>
      <c r="E20" s="124">
        <v>0</v>
      </c>
      <c r="F20" s="124">
        <v>0</v>
      </c>
      <c r="G20" s="124">
        <v>0</v>
      </c>
      <c r="H20" s="125">
        <v>0</v>
      </c>
      <c r="I20" s="875">
        <f t="shared" si="1"/>
        <v>0</v>
      </c>
      <c r="J20" s="124">
        <v>0</v>
      </c>
      <c r="K20" s="124">
        <v>0</v>
      </c>
      <c r="L20" s="124">
        <v>0</v>
      </c>
      <c r="M20" s="125">
        <v>0</v>
      </c>
      <c r="N20" s="875">
        <f t="shared" si="2"/>
        <v>0</v>
      </c>
      <c r="O20" s="124">
        <v>0</v>
      </c>
      <c r="P20" s="124">
        <v>0</v>
      </c>
      <c r="Q20" s="124">
        <v>0</v>
      </c>
      <c r="R20" s="124">
        <v>0</v>
      </c>
      <c r="S20" s="121" t="s">
        <v>35843</v>
      </c>
      <c r="T20" s="1461"/>
      <c r="U20" s="199">
        <v>13</v>
      </c>
    </row>
    <row r="21" spans="1:21" ht="15.6" customHeight="1">
      <c r="A21" s="112">
        <v>14</v>
      </c>
      <c r="B21" s="121" t="s">
        <v>35287</v>
      </c>
      <c r="C21" s="1459"/>
      <c r="D21" s="827">
        <f t="shared" si="0"/>
        <v>0</v>
      </c>
      <c r="E21" s="828">
        <f>SUM(E19:E20)</f>
        <v>0</v>
      </c>
      <c r="F21" s="828">
        <f>SUM(F19:F20)</f>
        <v>0</v>
      </c>
      <c r="G21" s="828">
        <f>SUM(G19:G20)</f>
        <v>0</v>
      </c>
      <c r="H21" s="874">
        <f>SUM(H19:H20)</f>
        <v>0</v>
      </c>
      <c r="I21" s="875">
        <f t="shared" si="1"/>
        <v>0</v>
      </c>
      <c r="J21" s="828">
        <f>SUM(J19:J20)</f>
        <v>0</v>
      </c>
      <c r="K21" s="828">
        <f>SUM(K19:K20)</f>
        <v>0</v>
      </c>
      <c r="L21" s="828">
        <f>SUM(L19:L20)</f>
        <v>0</v>
      </c>
      <c r="M21" s="874">
        <f>SUM(M19:M20)</f>
        <v>0</v>
      </c>
      <c r="N21" s="875">
        <f t="shared" si="2"/>
        <v>0</v>
      </c>
      <c r="O21" s="828">
        <f>SUM(O19:O20)</f>
        <v>0</v>
      </c>
      <c r="P21" s="828">
        <f>SUM(P19:P20)</f>
        <v>0</v>
      </c>
      <c r="Q21" s="828">
        <f>SUM(Q19:Q20)</f>
        <v>0</v>
      </c>
      <c r="R21" s="828">
        <f>SUM(R19:R20)</f>
        <v>0</v>
      </c>
      <c r="S21" s="121" t="s">
        <v>35287</v>
      </c>
      <c r="T21" s="1461"/>
      <c r="U21" s="199">
        <v>14</v>
      </c>
    </row>
    <row r="22" spans="1:21" ht="15.6" customHeight="1">
      <c r="A22" s="112">
        <v>15</v>
      </c>
      <c r="B22" s="121" t="s">
        <v>35860</v>
      </c>
      <c r="C22" s="1459"/>
      <c r="D22" s="827">
        <f t="shared" si="0"/>
        <v>0</v>
      </c>
      <c r="E22" s="124">
        <v>0</v>
      </c>
      <c r="F22" s="124">
        <v>0</v>
      </c>
      <c r="G22" s="124">
        <v>0</v>
      </c>
      <c r="H22" s="125">
        <v>0</v>
      </c>
      <c r="I22" s="875">
        <f t="shared" si="1"/>
        <v>0</v>
      </c>
      <c r="J22" s="124">
        <v>0</v>
      </c>
      <c r="K22" s="124">
        <v>0</v>
      </c>
      <c r="L22" s="124">
        <v>0</v>
      </c>
      <c r="M22" s="125">
        <v>0</v>
      </c>
      <c r="N22" s="875">
        <f t="shared" si="2"/>
        <v>0</v>
      </c>
      <c r="O22" s="124">
        <v>0</v>
      </c>
      <c r="P22" s="124">
        <v>0</v>
      </c>
      <c r="Q22" s="124">
        <v>0</v>
      </c>
      <c r="R22" s="124">
        <v>0</v>
      </c>
      <c r="S22" s="121" t="s">
        <v>35860</v>
      </c>
      <c r="T22" s="1461"/>
      <c r="U22" s="199">
        <v>15</v>
      </c>
    </row>
    <row r="23" spans="1:21" ht="15.6" customHeight="1">
      <c r="A23" s="112">
        <v>16</v>
      </c>
      <c r="B23" s="121" t="s">
        <v>35850</v>
      </c>
      <c r="C23" s="1459"/>
      <c r="D23" s="827">
        <f t="shared" si="0"/>
        <v>0</v>
      </c>
      <c r="E23" s="828">
        <f>SUM(E21:E22)</f>
        <v>0</v>
      </c>
      <c r="F23" s="828">
        <f>SUM(F21:F22)</f>
        <v>0</v>
      </c>
      <c r="G23" s="828">
        <f>SUM(G21:G22)</f>
        <v>0</v>
      </c>
      <c r="H23" s="874">
        <f>SUM(H21:H22)</f>
        <v>0</v>
      </c>
      <c r="I23" s="875">
        <f t="shared" si="1"/>
        <v>0</v>
      </c>
      <c r="J23" s="828">
        <f>SUM(J21:J22)</f>
        <v>0</v>
      </c>
      <c r="K23" s="828">
        <f>SUM(K21:K22)</f>
        <v>0</v>
      </c>
      <c r="L23" s="828">
        <f>SUM(L21:L22)</f>
        <v>0</v>
      </c>
      <c r="M23" s="874">
        <f>SUM(M21:M22)</f>
        <v>0</v>
      </c>
      <c r="N23" s="875">
        <f t="shared" si="2"/>
        <v>0</v>
      </c>
      <c r="O23" s="828">
        <f>SUM(O21:O22)</f>
        <v>0</v>
      </c>
      <c r="P23" s="828">
        <f>SUM(P21:P22)</f>
        <v>0</v>
      </c>
      <c r="Q23" s="828">
        <f>SUM(Q21:Q22)</f>
        <v>0</v>
      </c>
      <c r="R23" s="828">
        <f>SUM(R21:R22)</f>
        <v>0</v>
      </c>
      <c r="S23" s="121" t="s">
        <v>35850</v>
      </c>
      <c r="T23" s="1461"/>
      <c r="U23" s="199">
        <v>16</v>
      </c>
    </row>
    <row r="24" spans="1:21" ht="15.6" customHeight="1">
      <c r="A24" s="112">
        <v>17</v>
      </c>
      <c r="B24" s="121" t="s">
        <v>35298</v>
      </c>
      <c r="C24" s="1459"/>
      <c r="D24" s="827">
        <f t="shared" si="0"/>
        <v>0</v>
      </c>
      <c r="E24" s="124">
        <v>0</v>
      </c>
      <c r="F24" s="124">
        <v>0</v>
      </c>
      <c r="G24" s="124">
        <v>0</v>
      </c>
      <c r="H24" s="125">
        <v>0</v>
      </c>
      <c r="I24" s="875">
        <f t="shared" si="1"/>
        <v>0</v>
      </c>
      <c r="J24" s="124">
        <v>0</v>
      </c>
      <c r="K24" s="124">
        <v>0</v>
      </c>
      <c r="L24" s="124">
        <v>0</v>
      </c>
      <c r="M24" s="125">
        <v>0</v>
      </c>
      <c r="N24" s="875">
        <f t="shared" si="2"/>
        <v>0</v>
      </c>
      <c r="O24" s="124">
        <v>0</v>
      </c>
      <c r="P24" s="124">
        <v>0</v>
      </c>
      <c r="Q24" s="124">
        <v>0</v>
      </c>
      <c r="R24" s="124">
        <v>0</v>
      </c>
      <c r="S24" s="121" t="s">
        <v>35298</v>
      </c>
      <c r="T24" s="1461"/>
      <c r="U24" s="199">
        <v>17</v>
      </c>
    </row>
    <row r="25" spans="1:21" ht="15.6" customHeight="1">
      <c r="A25" s="112">
        <v>18</v>
      </c>
      <c r="B25" s="121" t="s">
        <v>35299</v>
      </c>
      <c r="C25" s="1475"/>
      <c r="D25" s="827">
        <f t="shared" si="0"/>
        <v>0</v>
      </c>
      <c r="E25" s="124">
        <v>0</v>
      </c>
      <c r="F25" s="124">
        <v>0</v>
      </c>
      <c r="G25" s="124">
        <v>0</v>
      </c>
      <c r="H25" s="125">
        <v>0</v>
      </c>
      <c r="I25" s="875">
        <f t="shared" si="1"/>
        <v>0</v>
      </c>
      <c r="J25" s="124">
        <v>0</v>
      </c>
      <c r="K25" s="124">
        <v>0</v>
      </c>
      <c r="L25" s="124">
        <v>0</v>
      </c>
      <c r="M25" s="125">
        <v>0</v>
      </c>
      <c r="N25" s="875">
        <f t="shared" si="2"/>
        <v>0</v>
      </c>
      <c r="O25" s="124">
        <v>0</v>
      </c>
      <c r="P25" s="124">
        <v>0</v>
      </c>
      <c r="Q25" s="124">
        <v>0</v>
      </c>
      <c r="R25" s="124">
        <v>0</v>
      </c>
      <c r="S25" s="121" t="s">
        <v>35299</v>
      </c>
      <c r="T25" s="1476"/>
      <c r="U25" s="199">
        <v>18</v>
      </c>
    </row>
    <row r="26" spans="1:21" ht="15.6" customHeight="1">
      <c r="A26" s="112">
        <v>19</v>
      </c>
      <c r="B26" s="121"/>
      <c r="C26" s="882" t="s">
        <v>35300</v>
      </c>
      <c r="D26" s="827">
        <f t="shared" si="0"/>
        <v>0</v>
      </c>
      <c r="E26" s="828">
        <f>SUM(E23:E25)</f>
        <v>0</v>
      </c>
      <c r="F26" s="828">
        <f>SUM(F23:F25)</f>
        <v>0</v>
      </c>
      <c r="G26" s="828">
        <f>SUM(G23:G25)</f>
        <v>0</v>
      </c>
      <c r="H26" s="874">
        <f>SUM(H23:H25)</f>
        <v>0</v>
      </c>
      <c r="I26" s="875">
        <f t="shared" si="1"/>
        <v>0</v>
      </c>
      <c r="J26" s="828">
        <f>SUM(J23:J25)</f>
        <v>0</v>
      </c>
      <c r="K26" s="828">
        <f>SUM(K23:K25)</f>
        <v>0</v>
      </c>
      <c r="L26" s="828">
        <f>SUM(L23:L25)</f>
        <v>0</v>
      </c>
      <c r="M26" s="874">
        <f>SUM(M23:M25)</f>
        <v>0</v>
      </c>
      <c r="N26" s="875">
        <f t="shared" si="2"/>
        <v>0</v>
      </c>
      <c r="O26" s="828">
        <f>SUM(O23:O25)</f>
        <v>0</v>
      </c>
      <c r="P26" s="828">
        <f>SUM(P23:P25)</f>
        <v>0</v>
      </c>
      <c r="Q26" s="828">
        <f>SUM(Q23:Q25)</f>
        <v>0</v>
      </c>
      <c r="R26" s="828">
        <f>SUM(R23:R25)</f>
        <v>0</v>
      </c>
      <c r="S26" s="198"/>
      <c r="T26" s="883" t="s">
        <v>35300</v>
      </c>
      <c r="U26" s="199">
        <v>19</v>
      </c>
    </row>
    <row r="27" spans="1:21" ht="15.6" customHeight="1" thickBot="1">
      <c r="A27" s="143">
        <v>20</v>
      </c>
      <c r="B27" s="144"/>
      <c r="C27" s="916" t="s">
        <v>3</v>
      </c>
      <c r="D27" s="838">
        <f t="shared" si="0"/>
        <v>41700</v>
      </c>
      <c r="E27" s="151">
        <f>SUM(E26,E18)</f>
        <v>6600</v>
      </c>
      <c r="F27" s="151">
        <f>SUM(F26,F18)</f>
        <v>0</v>
      </c>
      <c r="G27" s="151">
        <f>SUM(G26,G18)</f>
        <v>0</v>
      </c>
      <c r="H27" s="148">
        <f>SUM(H26,H18)</f>
        <v>35100</v>
      </c>
      <c r="I27" s="868">
        <f t="shared" si="1"/>
        <v>36800</v>
      </c>
      <c r="J27" s="151">
        <f>SUM(J26,J18)</f>
        <v>7400</v>
      </c>
      <c r="K27" s="151">
        <f>SUM(K26,K18)</f>
        <v>0</v>
      </c>
      <c r="L27" s="151">
        <f>SUM(L26,L18)</f>
        <v>0</v>
      </c>
      <c r="M27" s="148">
        <f>SUM(M26,M18)</f>
        <v>29400</v>
      </c>
      <c r="N27" s="868">
        <f t="shared" si="2"/>
        <v>49400</v>
      </c>
      <c r="O27" s="151">
        <f>SUM(O26,O18)</f>
        <v>9000</v>
      </c>
      <c r="P27" s="151">
        <f>SUM(P26,P18)</f>
        <v>0</v>
      </c>
      <c r="Q27" s="151">
        <f>SUM(Q26,Q18)</f>
        <v>0</v>
      </c>
      <c r="R27" s="151">
        <f>SUM(R26,R18)</f>
        <v>40400</v>
      </c>
      <c r="S27" s="144"/>
      <c r="T27" s="917" t="s">
        <v>3</v>
      </c>
      <c r="U27" s="307">
        <v>20</v>
      </c>
    </row>
    <row r="28" spans="1:21" s="1363" customFormat="1" ht="13.5" thickTop="1">
      <c r="A28" s="1364"/>
      <c r="B28" s="1365" t="e">
        <f ca="1">ADDRESS(OFFSET(D28,1,C28-1,1,1),COLUMN(OFFSET(D28,0,C28-1,1,1)),4,1)</f>
        <v>#N/A</v>
      </c>
      <c r="C28" s="1365" t="e">
        <f>MATCH(FALSE,ISERROR(D28:R28),0)</f>
        <v>#N/A</v>
      </c>
      <c r="D28" s="1364" t="e">
        <f t="shared" ref="D28:R28" si="3">MATCH(FALSE,ISNUMBER(D8:D27),0)</f>
        <v>#N/A</v>
      </c>
      <c r="E28" s="1366" t="e">
        <f t="shared" si="3"/>
        <v>#N/A</v>
      </c>
      <c r="F28" s="1364" t="e">
        <f t="shared" si="3"/>
        <v>#N/A</v>
      </c>
      <c r="G28" s="1364" t="e">
        <f t="shared" si="3"/>
        <v>#N/A</v>
      </c>
      <c r="H28" s="1364" t="e">
        <f t="shared" si="3"/>
        <v>#N/A</v>
      </c>
      <c r="I28" s="1364" t="e">
        <f t="shared" si="3"/>
        <v>#N/A</v>
      </c>
      <c r="J28" s="1366" t="e">
        <f t="shared" si="3"/>
        <v>#N/A</v>
      </c>
      <c r="K28" s="1364" t="e">
        <f t="shared" si="3"/>
        <v>#N/A</v>
      </c>
      <c r="L28" s="1364" t="e">
        <f t="shared" si="3"/>
        <v>#N/A</v>
      </c>
      <c r="M28" s="1364" t="e">
        <f t="shared" si="3"/>
        <v>#N/A</v>
      </c>
      <c r="N28" s="1364" t="e">
        <f t="shared" si="3"/>
        <v>#N/A</v>
      </c>
      <c r="O28" s="1364" t="e">
        <f t="shared" si="3"/>
        <v>#N/A</v>
      </c>
      <c r="P28" s="1364" t="e">
        <f t="shared" si="3"/>
        <v>#N/A</v>
      </c>
      <c r="Q28" s="1366" t="e">
        <f t="shared" si="3"/>
        <v>#N/A</v>
      </c>
      <c r="R28" s="1364" t="e">
        <f t="shared" si="3"/>
        <v>#N/A</v>
      </c>
      <c r="S28" s="1364"/>
      <c r="T28" s="1364"/>
      <c r="U28" s="1364"/>
    </row>
    <row r="29" spans="1:21" s="1363" customFormat="1">
      <c r="D29" s="1363">
        <f t="shared" ref="D29:R29" si="4">IF(ISERROR(D28),0,ROW(D8)+D28-1)</f>
        <v>0</v>
      </c>
      <c r="E29" s="1367">
        <f t="shared" si="4"/>
        <v>0</v>
      </c>
      <c r="F29" s="1363">
        <f t="shared" si="4"/>
        <v>0</v>
      </c>
      <c r="G29" s="1363">
        <f t="shared" si="4"/>
        <v>0</v>
      </c>
      <c r="H29" s="1363">
        <f t="shared" si="4"/>
        <v>0</v>
      </c>
      <c r="I29" s="1363">
        <f t="shared" si="4"/>
        <v>0</v>
      </c>
      <c r="J29" s="1367">
        <f t="shared" si="4"/>
        <v>0</v>
      </c>
      <c r="K29" s="1363">
        <f t="shared" si="4"/>
        <v>0</v>
      </c>
      <c r="L29" s="1363">
        <f t="shared" si="4"/>
        <v>0</v>
      </c>
      <c r="M29" s="1363">
        <f t="shared" si="4"/>
        <v>0</v>
      </c>
      <c r="N29" s="1363">
        <f t="shared" si="4"/>
        <v>0</v>
      </c>
      <c r="O29" s="1363">
        <f t="shared" si="4"/>
        <v>0</v>
      </c>
      <c r="P29" s="1363">
        <f t="shared" si="4"/>
        <v>0</v>
      </c>
      <c r="Q29" s="1367">
        <f t="shared" si="4"/>
        <v>0</v>
      </c>
      <c r="R29" s="1363">
        <f t="shared" si="4"/>
        <v>0</v>
      </c>
    </row>
    <row r="30" spans="1:21" s="1363" customFormat="1">
      <c r="E30" s="1367"/>
      <c r="J30" s="1367"/>
      <c r="Q30" s="1367"/>
    </row>
    <row r="31" spans="1:21" s="1363" customFormat="1">
      <c r="E31" s="1367"/>
      <c r="J31" s="1367"/>
      <c r="Q31" s="1367"/>
    </row>
    <row r="32" spans="1:21" s="1363" customFormat="1">
      <c r="E32" s="1367"/>
      <c r="J32" s="1367"/>
      <c r="Q32" s="1367"/>
    </row>
    <row r="33" spans="5:17" s="1363" customFormat="1">
      <c r="E33" s="1367"/>
      <c r="J33" s="1367"/>
      <c r="Q33" s="1367"/>
    </row>
    <row r="34" spans="5:17" s="1363" customFormat="1">
      <c r="E34" s="1367"/>
      <c r="J34" s="1367"/>
      <c r="Q34" s="1367"/>
    </row>
    <row r="35" spans="5:17" s="1363" customFormat="1">
      <c r="E35" s="1367"/>
      <c r="J35" s="1367"/>
      <c r="Q35" s="1367"/>
    </row>
    <row r="36" spans="5:17" s="1363" customFormat="1">
      <c r="E36" s="1367"/>
      <c r="J36" s="1367"/>
      <c r="Q36" s="1367"/>
    </row>
    <row r="37" spans="5:17" s="1363" customFormat="1">
      <c r="E37" s="1367"/>
      <c r="J37" s="1367"/>
      <c r="Q37" s="1367"/>
    </row>
    <row r="38" spans="5:17" s="1363" customFormat="1">
      <c r="E38" s="1367"/>
      <c r="J38" s="1367"/>
      <c r="Q38" s="1367"/>
    </row>
    <row r="39" spans="5:17" s="1363" customFormat="1">
      <c r="E39" s="1367"/>
      <c r="J39" s="1367"/>
      <c r="Q39" s="1367"/>
    </row>
    <row r="40" spans="5:17" s="1363" customFormat="1">
      <c r="E40" s="1367"/>
      <c r="J40" s="1367"/>
      <c r="Q40" s="1367"/>
    </row>
    <row r="41" spans="5:17" s="1363" customFormat="1">
      <c r="E41" s="1367"/>
      <c r="J41" s="1367"/>
      <c r="Q41" s="1367"/>
    </row>
    <row r="42" spans="5:17" s="1363" customFormat="1">
      <c r="E42" s="1367"/>
      <c r="J42" s="1367"/>
      <c r="Q42" s="1367"/>
    </row>
    <row r="43" spans="5:17" s="1363" customFormat="1">
      <c r="E43" s="1367"/>
      <c r="J43" s="1367"/>
      <c r="Q43" s="1367"/>
    </row>
    <row r="44" spans="5:17" s="1363" customFormat="1">
      <c r="E44" s="1367"/>
      <c r="J44" s="1367"/>
      <c r="Q44" s="1367"/>
    </row>
    <row r="45" spans="5:17" s="1363" customFormat="1">
      <c r="E45" s="1367"/>
      <c r="J45" s="1367"/>
      <c r="Q45" s="1367"/>
    </row>
    <row r="46" spans="5:17" s="1363" customFormat="1">
      <c r="E46" s="1367"/>
      <c r="J46" s="1367"/>
      <c r="Q46" s="1367"/>
    </row>
    <row r="47" spans="5:17" s="1363" customFormat="1">
      <c r="E47" s="1367"/>
      <c r="J47" s="1367"/>
      <c r="Q47" s="1367"/>
    </row>
    <row r="48" spans="5:17" s="1363" customFormat="1">
      <c r="E48" s="1367"/>
      <c r="J48" s="1367"/>
      <c r="Q48" s="1367"/>
    </row>
    <row r="49" spans="5:17" s="1363" customFormat="1">
      <c r="E49" s="1367"/>
      <c r="J49" s="1367"/>
      <c r="Q49" s="1367"/>
    </row>
    <row r="50" spans="5:17" s="1363" customFormat="1">
      <c r="E50" s="1367"/>
      <c r="J50" s="1367"/>
      <c r="Q50" s="1367"/>
    </row>
    <row r="51" spans="5:17" s="1363" customFormat="1">
      <c r="E51" s="1367"/>
      <c r="J51" s="1367"/>
      <c r="Q51" s="1367"/>
    </row>
    <row r="52" spans="5:17" s="1363" customFormat="1">
      <c r="E52" s="1367"/>
      <c r="J52" s="1367"/>
      <c r="Q52" s="1367"/>
    </row>
    <row r="53" spans="5:17" s="1363" customFormat="1">
      <c r="E53" s="1367"/>
      <c r="J53" s="1367"/>
      <c r="Q53" s="1367"/>
    </row>
    <row r="54" spans="5:17" s="1363" customFormat="1">
      <c r="E54" s="1367"/>
      <c r="J54" s="1367"/>
      <c r="Q54" s="1367"/>
    </row>
    <row r="55" spans="5:17" s="1363" customFormat="1">
      <c r="E55" s="1367"/>
      <c r="J55" s="1367"/>
      <c r="Q55" s="1367"/>
    </row>
    <row r="56" spans="5:17" s="1363" customFormat="1">
      <c r="E56" s="1367"/>
      <c r="J56" s="1367"/>
      <c r="Q56" s="1367"/>
    </row>
    <row r="57" spans="5:17" s="1363" customFormat="1">
      <c r="E57" s="1367"/>
      <c r="J57" s="1367"/>
      <c r="Q57" s="1367"/>
    </row>
    <row r="58" spans="5:17" s="1363" customFormat="1">
      <c r="E58" s="1367"/>
      <c r="J58" s="1367"/>
      <c r="Q58" s="1367"/>
    </row>
    <row r="59" spans="5:17" s="1363" customFormat="1">
      <c r="E59" s="1367"/>
      <c r="J59" s="1367"/>
      <c r="Q59" s="1367"/>
    </row>
    <row r="60" spans="5:17" s="1363" customFormat="1">
      <c r="E60" s="1367"/>
      <c r="J60" s="1367"/>
      <c r="Q60" s="1367"/>
    </row>
    <row r="61" spans="5:17" s="1363" customFormat="1">
      <c r="E61" s="1367"/>
      <c r="J61" s="1367"/>
      <c r="Q61" s="1367"/>
    </row>
    <row r="62" spans="5:17" s="1363" customFormat="1">
      <c r="E62" s="1367"/>
      <c r="J62" s="1367"/>
      <c r="Q62" s="1367"/>
    </row>
    <row r="63" spans="5:17" s="1363" customFormat="1">
      <c r="E63" s="1367"/>
      <c r="J63" s="1367"/>
      <c r="Q63" s="1367"/>
    </row>
    <row r="64" spans="5:17" s="1363" customFormat="1">
      <c r="E64" s="1367"/>
      <c r="J64" s="1367"/>
      <c r="Q64" s="1367"/>
    </row>
    <row r="65" spans="5:17" s="1363" customFormat="1">
      <c r="E65" s="1367"/>
      <c r="J65" s="1367"/>
      <c r="Q65" s="1367"/>
    </row>
    <row r="66" spans="5:17" s="1363" customFormat="1">
      <c r="E66" s="1367"/>
      <c r="J66" s="1367"/>
      <c r="Q66" s="1367"/>
    </row>
    <row r="67" spans="5:17" s="1363" customFormat="1">
      <c r="E67" s="1367"/>
      <c r="J67" s="1367"/>
      <c r="Q67" s="1367"/>
    </row>
    <row r="68" spans="5:17" s="1363" customFormat="1">
      <c r="E68" s="1367"/>
      <c r="J68" s="1367"/>
      <c r="Q68" s="1367"/>
    </row>
    <row r="69" spans="5:17" s="1363" customFormat="1">
      <c r="E69" s="1367"/>
      <c r="J69" s="1367"/>
      <c r="Q69" s="1367"/>
    </row>
    <row r="70" spans="5:17" s="1363" customFormat="1">
      <c r="E70" s="1367"/>
      <c r="J70" s="1367"/>
      <c r="Q70" s="1367"/>
    </row>
    <row r="71" spans="5:17" s="1363" customFormat="1">
      <c r="E71" s="1367"/>
      <c r="J71" s="1367"/>
      <c r="Q71" s="1367"/>
    </row>
    <row r="72" spans="5:17" s="1363" customFormat="1">
      <c r="E72" s="1367"/>
      <c r="J72" s="1367"/>
      <c r="Q72" s="1367"/>
    </row>
    <row r="73" spans="5:17" s="1363" customFormat="1">
      <c r="E73" s="1367"/>
      <c r="J73" s="1367"/>
      <c r="Q73" s="1367"/>
    </row>
    <row r="74" spans="5:17" s="1363" customFormat="1">
      <c r="E74" s="1367"/>
      <c r="J74" s="1367"/>
      <c r="Q74" s="1367"/>
    </row>
    <row r="75" spans="5:17" s="1363" customFormat="1">
      <c r="E75" s="1367"/>
      <c r="J75" s="1367"/>
      <c r="Q75" s="1367"/>
    </row>
    <row r="76" spans="5:17" s="1363" customFormat="1">
      <c r="E76" s="1367"/>
      <c r="J76" s="1367"/>
      <c r="Q76" s="1367"/>
    </row>
    <row r="77" spans="5:17" s="1363" customFormat="1">
      <c r="E77" s="1367"/>
      <c r="J77" s="1367"/>
      <c r="Q77" s="1367"/>
    </row>
    <row r="78" spans="5:17" s="1363" customFormat="1">
      <c r="E78" s="1367"/>
      <c r="J78" s="1367"/>
      <c r="Q78" s="1367"/>
    </row>
    <row r="79" spans="5:17" s="1363" customFormat="1">
      <c r="E79" s="1367"/>
      <c r="J79" s="1367"/>
      <c r="Q79" s="1367"/>
    </row>
    <row r="80" spans="5:17" s="1363" customFormat="1">
      <c r="E80" s="1367"/>
      <c r="J80" s="1367"/>
      <c r="Q80" s="1367"/>
    </row>
    <row r="81" spans="5:17" s="1363" customFormat="1">
      <c r="E81" s="1367"/>
      <c r="J81" s="1367"/>
      <c r="Q81" s="1367"/>
    </row>
    <row r="82" spans="5:17" s="1363" customFormat="1">
      <c r="E82" s="1367"/>
      <c r="J82" s="1367"/>
      <c r="Q82" s="1367"/>
    </row>
    <row r="83" spans="5:17" s="1363" customFormat="1">
      <c r="E83" s="1367"/>
      <c r="J83" s="1367"/>
      <c r="Q83" s="1367"/>
    </row>
    <row r="84" spans="5:17" s="1363" customFormat="1">
      <c r="E84" s="1367"/>
      <c r="J84" s="1367"/>
      <c r="Q84" s="1367"/>
    </row>
    <row r="85" spans="5:17" s="1363" customFormat="1">
      <c r="E85" s="1367"/>
      <c r="J85" s="1367"/>
      <c r="Q85" s="1367"/>
    </row>
    <row r="86" spans="5:17" s="1363" customFormat="1">
      <c r="E86" s="1367"/>
      <c r="J86" s="1367"/>
      <c r="Q86" s="1367"/>
    </row>
    <row r="87" spans="5:17" s="1363" customFormat="1">
      <c r="E87" s="1367"/>
      <c r="J87" s="1367"/>
      <c r="Q87" s="1367"/>
    </row>
    <row r="88" spans="5:17" s="1363" customFormat="1">
      <c r="E88" s="1367"/>
      <c r="J88" s="1367"/>
      <c r="Q88" s="1367"/>
    </row>
    <row r="89" spans="5:17" s="1363" customFormat="1">
      <c r="E89" s="1367"/>
      <c r="J89" s="1367"/>
      <c r="Q89" s="1367"/>
    </row>
    <row r="90" spans="5:17" s="1363" customFormat="1">
      <c r="E90" s="1367"/>
      <c r="J90" s="1367"/>
      <c r="Q90" s="1367"/>
    </row>
    <row r="91" spans="5:17" s="1363" customFormat="1">
      <c r="E91" s="1367"/>
      <c r="J91" s="1367"/>
      <c r="Q91" s="1367"/>
    </row>
    <row r="92" spans="5:17" s="1363" customFormat="1">
      <c r="E92" s="1367"/>
      <c r="J92" s="1367"/>
      <c r="Q92" s="1367"/>
    </row>
    <row r="93" spans="5:17" s="1363" customFormat="1">
      <c r="E93" s="1367"/>
      <c r="J93" s="1367"/>
      <c r="Q93" s="1367"/>
    </row>
    <row r="94" spans="5:17" s="1363" customFormat="1">
      <c r="E94" s="1367"/>
      <c r="J94" s="1367"/>
      <c r="Q94" s="1367"/>
    </row>
    <row r="95" spans="5:17" s="1363" customFormat="1">
      <c r="E95" s="1367"/>
      <c r="J95" s="1367"/>
      <c r="Q95" s="1367"/>
    </row>
    <row r="96" spans="5:17" s="1363" customFormat="1">
      <c r="E96" s="1367"/>
      <c r="J96" s="1367"/>
      <c r="Q96" s="1367"/>
    </row>
    <row r="97" spans="5:17" s="1363" customFormat="1">
      <c r="E97" s="1367"/>
      <c r="J97" s="1367"/>
      <c r="Q97" s="1367"/>
    </row>
    <row r="98" spans="5:17" s="1363" customFormat="1">
      <c r="E98" s="1367"/>
      <c r="J98" s="1367"/>
      <c r="Q98" s="1367"/>
    </row>
    <row r="99" spans="5:17" s="1363" customFormat="1">
      <c r="E99" s="1367"/>
      <c r="J99" s="1367"/>
      <c r="Q99" s="1367"/>
    </row>
    <row r="100" spans="5:17" s="1363" customFormat="1">
      <c r="E100" s="1367"/>
      <c r="J100" s="1367"/>
      <c r="Q100" s="1367"/>
    </row>
    <row r="101" spans="5:17" s="1363" customFormat="1">
      <c r="E101" s="1367"/>
      <c r="J101" s="1367"/>
      <c r="Q101" s="1367"/>
    </row>
    <row r="102" spans="5:17" s="1363" customFormat="1">
      <c r="E102" s="1367"/>
      <c r="J102" s="1367"/>
      <c r="Q102" s="1367"/>
    </row>
    <row r="103" spans="5:17" s="1363" customFormat="1">
      <c r="E103" s="1367"/>
      <c r="J103" s="1367"/>
      <c r="Q103" s="1367"/>
    </row>
    <row r="104" spans="5:17" s="1363" customFormat="1">
      <c r="E104" s="1367"/>
      <c r="J104" s="1367"/>
      <c r="Q104" s="1367"/>
    </row>
    <row r="105" spans="5:17" s="1363" customFormat="1">
      <c r="E105" s="1367"/>
      <c r="J105" s="1367"/>
      <c r="Q105" s="1367"/>
    </row>
    <row r="106" spans="5:17" s="1363" customFormat="1">
      <c r="E106" s="1367"/>
      <c r="J106" s="1367"/>
      <c r="Q106" s="1367"/>
    </row>
    <row r="107" spans="5:17" s="1363" customFormat="1">
      <c r="E107" s="1367"/>
      <c r="J107" s="1367"/>
      <c r="Q107" s="1367"/>
    </row>
    <row r="108" spans="5:17" s="1363" customFormat="1">
      <c r="E108" s="1367"/>
      <c r="J108" s="1367"/>
      <c r="Q108" s="1367"/>
    </row>
    <row r="109" spans="5:17" s="1363" customFormat="1">
      <c r="E109" s="1367"/>
      <c r="J109" s="1367"/>
      <c r="Q109" s="1367"/>
    </row>
    <row r="110" spans="5:17" s="1363" customFormat="1">
      <c r="E110" s="1367"/>
      <c r="J110" s="1367"/>
      <c r="Q110" s="1367"/>
    </row>
    <row r="111" spans="5:17" s="1363" customFormat="1">
      <c r="E111" s="1367"/>
      <c r="J111" s="1367"/>
      <c r="Q111" s="1367"/>
    </row>
    <row r="112" spans="5:17" s="1363" customFormat="1">
      <c r="E112" s="1367"/>
      <c r="J112" s="1367"/>
      <c r="Q112" s="1367"/>
    </row>
    <row r="113" spans="5:17" s="1363" customFormat="1">
      <c r="E113" s="1367"/>
      <c r="J113" s="1367"/>
      <c r="Q113" s="1367"/>
    </row>
    <row r="114" spans="5:17" s="1363" customFormat="1">
      <c r="E114" s="1367"/>
      <c r="J114" s="1367"/>
      <c r="Q114" s="1367"/>
    </row>
    <row r="115" spans="5:17" s="1363" customFormat="1">
      <c r="E115" s="1367"/>
      <c r="J115" s="1367"/>
      <c r="Q115" s="1367"/>
    </row>
    <row r="116" spans="5:17" s="1363" customFormat="1">
      <c r="E116" s="1367"/>
      <c r="J116" s="1367"/>
      <c r="Q116" s="1367"/>
    </row>
    <row r="117" spans="5:17" s="1363" customFormat="1">
      <c r="E117" s="1367"/>
      <c r="J117" s="1367"/>
      <c r="Q117" s="1367"/>
    </row>
    <row r="118" spans="5:17" s="1363" customFormat="1">
      <c r="E118" s="1367"/>
      <c r="J118" s="1367"/>
      <c r="Q118" s="1367"/>
    </row>
    <row r="119" spans="5:17" s="1363" customFormat="1">
      <c r="E119" s="1367"/>
      <c r="J119" s="1367"/>
      <c r="Q119" s="1367"/>
    </row>
    <row r="120" spans="5:17" s="1363" customFormat="1">
      <c r="E120" s="1367"/>
      <c r="J120" s="1367"/>
      <c r="Q120" s="1367"/>
    </row>
    <row r="121" spans="5:17" s="1363" customFormat="1">
      <c r="E121" s="1367"/>
      <c r="J121" s="1367"/>
      <c r="Q121" s="1367"/>
    </row>
    <row r="122" spans="5:17" s="1363" customFormat="1">
      <c r="E122" s="1367"/>
      <c r="J122" s="1367"/>
      <c r="Q122" s="1367"/>
    </row>
    <row r="123" spans="5:17" s="1363" customFormat="1">
      <c r="E123" s="1367"/>
      <c r="J123" s="1367"/>
      <c r="Q123" s="1367"/>
    </row>
    <row r="124" spans="5:17" s="1363" customFormat="1">
      <c r="E124" s="1367"/>
      <c r="J124" s="1367"/>
      <c r="Q124" s="1367"/>
    </row>
    <row r="125" spans="5:17" s="1363" customFormat="1">
      <c r="E125" s="1367"/>
      <c r="J125" s="1367"/>
      <c r="Q125" s="1367"/>
    </row>
    <row r="126" spans="5:17" s="1363" customFormat="1">
      <c r="E126" s="1367"/>
      <c r="J126" s="1367"/>
      <c r="Q126" s="1367"/>
    </row>
    <row r="127" spans="5:17" s="1363" customFormat="1">
      <c r="E127" s="1367"/>
      <c r="J127" s="1367"/>
      <c r="Q127" s="1367"/>
    </row>
    <row r="128" spans="5:17" s="1363" customFormat="1">
      <c r="E128" s="1367"/>
      <c r="J128" s="1367"/>
      <c r="Q128" s="1367"/>
    </row>
    <row r="129" spans="5:17" s="1363" customFormat="1">
      <c r="E129" s="1367"/>
      <c r="J129" s="1367"/>
      <c r="Q129" s="1367"/>
    </row>
    <row r="130" spans="5:17" s="1363" customFormat="1">
      <c r="E130" s="1367"/>
      <c r="J130" s="1367"/>
      <c r="Q130" s="1367"/>
    </row>
    <row r="131" spans="5:17" s="1363" customFormat="1">
      <c r="E131" s="1367"/>
      <c r="J131" s="1367"/>
      <c r="Q131" s="1367"/>
    </row>
    <row r="132" spans="5:17" s="1363" customFormat="1">
      <c r="E132" s="1367"/>
      <c r="J132" s="1367"/>
      <c r="Q132" s="1367"/>
    </row>
    <row r="133" spans="5:17" s="1363" customFormat="1">
      <c r="E133" s="1367"/>
      <c r="J133" s="1367"/>
      <c r="Q133" s="1367"/>
    </row>
    <row r="134" spans="5:17" s="1363" customFormat="1">
      <c r="E134" s="1367"/>
      <c r="J134" s="1367"/>
      <c r="Q134" s="1367"/>
    </row>
    <row r="135" spans="5:17" s="1363" customFormat="1">
      <c r="E135" s="1367"/>
      <c r="J135" s="1367"/>
      <c r="Q135" s="1367"/>
    </row>
    <row r="136" spans="5:17" s="1363" customFormat="1">
      <c r="E136" s="1367"/>
      <c r="J136" s="1367"/>
      <c r="Q136" s="1367"/>
    </row>
    <row r="137" spans="5:17" s="1363" customFormat="1">
      <c r="E137" s="1367"/>
      <c r="J137" s="1367"/>
      <c r="Q137" s="1367"/>
    </row>
    <row r="138" spans="5:17" s="1363" customFormat="1">
      <c r="E138" s="1367"/>
      <c r="J138" s="1367"/>
      <c r="Q138" s="1367"/>
    </row>
    <row r="139" spans="5:17" s="1363" customFormat="1">
      <c r="E139" s="1367"/>
      <c r="J139" s="1367"/>
      <c r="Q139" s="1367"/>
    </row>
    <row r="140" spans="5:17" s="1363" customFormat="1">
      <c r="E140" s="1367"/>
      <c r="J140" s="1367"/>
      <c r="Q140" s="1367"/>
    </row>
    <row r="141" spans="5:17" s="1363" customFormat="1">
      <c r="E141" s="1367"/>
      <c r="J141" s="1367"/>
      <c r="Q141" s="1367"/>
    </row>
    <row r="142" spans="5:17" s="1363" customFormat="1">
      <c r="E142" s="1367"/>
      <c r="J142" s="1367"/>
      <c r="Q142" s="1367"/>
    </row>
    <row r="143" spans="5:17" s="1363" customFormat="1">
      <c r="E143" s="1367"/>
      <c r="J143" s="1367"/>
      <c r="Q143" s="1367"/>
    </row>
    <row r="144" spans="5:17" s="1363" customFormat="1">
      <c r="E144" s="1367"/>
      <c r="J144" s="1367"/>
      <c r="Q144" s="1367"/>
    </row>
    <row r="145" spans="5:17" s="1363" customFormat="1">
      <c r="E145" s="1367"/>
      <c r="J145" s="1367"/>
      <c r="Q145" s="1367"/>
    </row>
    <row r="146" spans="5:17" s="1363" customFormat="1">
      <c r="E146" s="1367"/>
      <c r="J146" s="1367"/>
      <c r="Q146" s="1367"/>
    </row>
    <row r="147" spans="5:17" s="1363" customFormat="1">
      <c r="E147" s="1367"/>
      <c r="J147" s="1367"/>
      <c r="Q147" s="1367"/>
    </row>
    <row r="148" spans="5:17" s="1363" customFormat="1">
      <c r="E148" s="1367"/>
      <c r="J148" s="1367"/>
      <c r="Q148" s="1367"/>
    </row>
    <row r="149" spans="5:17" s="1363" customFormat="1">
      <c r="E149" s="1367"/>
      <c r="J149" s="1367"/>
      <c r="Q149" s="1367"/>
    </row>
    <row r="150" spans="5:17" s="1363" customFormat="1">
      <c r="E150" s="1367"/>
      <c r="J150" s="1367"/>
      <c r="Q150" s="1367"/>
    </row>
    <row r="151" spans="5:17" s="1363" customFormat="1">
      <c r="E151" s="1367"/>
      <c r="J151" s="1367"/>
      <c r="Q151" s="1367"/>
    </row>
    <row r="152" spans="5:17" s="1363" customFormat="1">
      <c r="E152" s="1367"/>
      <c r="J152" s="1367"/>
      <c r="Q152" s="1367"/>
    </row>
    <row r="153" spans="5:17" s="1363" customFormat="1">
      <c r="E153" s="1367"/>
      <c r="J153" s="1367"/>
      <c r="Q153" s="1367"/>
    </row>
    <row r="154" spans="5:17" s="1363" customFormat="1">
      <c r="E154" s="1367"/>
      <c r="J154" s="1367"/>
      <c r="Q154" s="1367"/>
    </row>
    <row r="155" spans="5:17" s="1363" customFormat="1">
      <c r="E155" s="1367"/>
      <c r="J155" s="1367"/>
      <c r="Q155" s="1367"/>
    </row>
    <row r="156" spans="5:17" s="1363" customFormat="1">
      <c r="E156" s="1367"/>
      <c r="J156" s="1367"/>
      <c r="Q156" s="1367"/>
    </row>
    <row r="157" spans="5:17" s="1363" customFormat="1">
      <c r="E157" s="1367"/>
      <c r="J157" s="1367"/>
      <c r="Q157" s="1367"/>
    </row>
    <row r="158" spans="5:17" s="1363" customFormat="1">
      <c r="E158" s="1367"/>
      <c r="J158" s="1367"/>
      <c r="Q158" s="1367"/>
    </row>
    <row r="159" spans="5:17" s="1363" customFormat="1">
      <c r="E159" s="1367"/>
      <c r="J159" s="1367"/>
      <c r="Q159" s="1367"/>
    </row>
    <row r="160" spans="5:17" s="1363" customFormat="1">
      <c r="E160" s="1367"/>
      <c r="J160" s="1367"/>
      <c r="Q160" s="1367"/>
    </row>
    <row r="161" spans="5:17" s="1363" customFormat="1">
      <c r="E161" s="1367"/>
      <c r="J161" s="1367"/>
      <c r="Q161" s="1367"/>
    </row>
    <row r="162" spans="5:17" s="1363" customFormat="1">
      <c r="E162" s="1367"/>
      <c r="J162" s="1367"/>
      <c r="Q162" s="1367"/>
    </row>
    <row r="163" spans="5:17" s="1363" customFormat="1">
      <c r="E163" s="1367"/>
      <c r="J163" s="1367"/>
      <c r="Q163" s="1367"/>
    </row>
    <row r="164" spans="5:17" s="1363" customFormat="1">
      <c r="E164" s="1367"/>
      <c r="J164" s="1367"/>
      <c r="Q164" s="1367"/>
    </row>
    <row r="165" spans="5:17" s="1363" customFormat="1">
      <c r="E165" s="1367"/>
      <c r="J165" s="1367"/>
      <c r="Q165" s="1367"/>
    </row>
    <row r="166" spans="5:17" s="1363" customFormat="1">
      <c r="E166" s="1367"/>
      <c r="J166" s="1367"/>
      <c r="Q166" s="1367"/>
    </row>
    <row r="167" spans="5:17" s="1363" customFormat="1">
      <c r="E167" s="1367"/>
      <c r="J167" s="1367"/>
      <c r="Q167" s="1367"/>
    </row>
    <row r="168" spans="5:17" s="1363" customFormat="1">
      <c r="E168" s="1367"/>
      <c r="J168" s="1367"/>
      <c r="Q168" s="1367"/>
    </row>
    <row r="169" spans="5:17" s="1363" customFormat="1">
      <c r="E169" s="1367"/>
      <c r="J169" s="1367"/>
      <c r="Q169" s="1367"/>
    </row>
    <row r="170" spans="5:17" s="1363" customFormat="1">
      <c r="E170" s="1367"/>
      <c r="J170" s="1367"/>
      <c r="Q170" s="1367"/>
    </row>
    <row r="171" spans="5:17" s="1363" customFormat="1">
      <c r="E171" s="1367"/>
      <c r="J171" s="1367"/>
      <c r="Q171" s="1367"/>
    </row>
    <row r="172" spans="5:17" s="1363" customFormat="1">
      <c r="E172" s="1367"/>
      <c r="J172" s="1367"/>
      <c r="Q172" s="1367"/>
    </row>
    <row r="173" spans="5:17" s="1363" customFormat="1">
      <c r="E173" s="1367"/>
      <c r="J173" s="1367"/>
      <c r="Q173" s="1367"/>
    </row>
    <row r="174" spans="5:17" s="1363" customFormat="1">
      <c r="E174" s="1367"/>
      <c r="J174" s="1367"/>
      <c r="Q174" s="1367"/>
    </row>
    <row r="175" spans="5:17" s="1363" customFormat="1">
      <c r="E175" s="1367"/>
      <c r="J175" s="1367"/>
      <c r="Q175" s="1367"/>
    </row>
    <row r="176" spans="5:17" s="1363" customFormat="1">
      <c r="E176" s="1367"/>
      <c r="J176" s="1367"/>
      <c r="Q176" s="1367"/>
    </row>
    <row r="177" spans="5:17" s="1363" customFormat="1">
      <c r="E177" s="1367"/>
      <c r="J177" s="1367"/>
      <c r="Q177" s="1367"/>
    </row>
    <row r="178" spans="5:17" s="1363" customFormat="1">
      <c r="E178" s="1367"/>
      <c r="J178" s="1367"/>
      <c r="Q178" s="1367"/>
    </row>
    <row r="179" spans="5:17" s="1363" customFormat="1">
      <c r="E179" s="1367"/>
      <c r="J179" s="1367"/>
      <c r="Q179" s="1367"/>
    </row>
    <row r="180" spans="5:17" s="1363" customFormat="1">
      <c r="E180" s="1367"/>
      <c r="J180" s="1367"/>
      <c r="Q180" s="1367"/>
    </row>
    <row r="181" spans="5:17" s="1363" customFormat="1">
      <c r="E181" s="1367"/>
      <c r="J181" s="1367"/>
      <c r="Q181" s="1367"/>
    </row>
    <row r="182" spans="5:17" s="1363" customFormat="1">
      <c r="E182" s="1367"/>
      <c r="J182" s="1367"/>
      <c r="Q182" s="1367"/>
    </row>
    <row r="183" spans="5:17" s="1363" customFormat="1">
      <c r="E183" s="1367"/>
      <c r="J183" s="1367"/>
      <c r="Q183" s="1367"/>
    </row>
    <row r="184" spans="5:17" s="1363" customFormat="1">
      <c r="E184" s="1367"/>
      <c r="J184" s="1367"/>
      <c r="Q184" s="1367"/>
    </row>
    <row r="185" spans="5:17" s="1363" customFormat="1">
      <c r="E185" s="1367"/>
      <c r="J185" s="1367"/>
      <c r="Q185" s="1367"/>
    </row>
    <row r="186" spans="5:17" s="1363" customFormat="1">
      <c r="E186" s="1367"/>
      <c r="J186" s="1367"/>
      <c r="Q186" s="1367"/>
    </row>
    <row r="187" spans="5:17" s="1363" customFormat="1">
      <c r="E187" s="1367"/>
      <c r="J187" s="1367"/>
      <c r="Q187" s="1367"/>
    </row>
    <row r="188" spans="5:17" s="1363" customFormat="1">
      <c r="E188" s="1367"/>
      <c r="J188" s="1367"/>
      <c r="Q188" s="1367"/>
    </row>
    <row r="189" spans="5:17" s="1363" customFormat="1">
      <c r="E189" s="1367"/>
      <c r="J189" s="1367"/>
      <c r="Q189" s="1367"/>
    </row>
    <row r="190" spans="5:17" s="1363" customFormat="1">
      <c r="E190" s="1367"/>
      <c r="J190" s="1367"/>
      <c r="Q190" s="1367"/>
    </row>
    <row r="191" spans="5:17" s="1363" customFormat="1">
      <c r="E191" s="1367"/>
      <c r="J191" s="1367"/>
      <c r="Q191" s="1367"/>
    </row>
    <row r="192" spans="5:17" s="1363" customFormat="1">
      <c r="E192" s="1367"/>
      <c r="J192" s="1367"/>
      <c r="Q192" s="1367"/>
    </row>
    <row r="193" spans="5:17" s="1363" customFormat="1">
      <c r="E193" s="1367"/>
      <c r="J193" s="1367"/>
      <c r="Q193" s="1367"/>
    </row>
    <row r="194" spans="5:17" s="1363" customFormat="1">
      <c r="E194" s="1367"/>
      <c r="J194" s="1367"/>
      <c r="Q194" s="1367"/>
    </row>
    <row r="195" spans="5:17" s="1363" customFormat="1">
      <c r="E195" s="1367"/>
      <c r="J195" s="1367"/>
      <c r="Q195" s="1367"/>
    </row>
    <row r="196" spans="5:17" s="1363" customFormat="1">
      <c r="E196" s="1367"/>
      <c r="J196" s="1367"/>
      <c r="Q196" s="1367"/>
    </row>
    <row r="197" spans="5:17" s="1363" customFormat="1">
      <c r="E197" s="1367"/>
      <c r="J197" s="1367"/>
      <c r="Q197" s="1367"/>
    </row>
    <row r="198" spans="5:17" s="1363" customFormat="1">
      <c r="E198" s="1367"/>
      <c r="J198" s="1367"/>
      <c r="Q198" s="1367"/>
    </row>
    <row r="199" spans="5:17" s="1363" customFormat="1">
      <c r="E199" s="1367"/>
      <c r="J199" s="1367"/>
      <c r="Q199" s="1367"/>
    </row>
    <row r="200" spans="5:17" s="1363" customFormat="1">
      <c r="E200" s="1367"/>
      <c r="J200" s="1367"/>
      <c r="Q200" s="1367"/>
    </row>
    <row r="201" spans="5:17" s="1363" customFormat="1">
      <c r="E201" s="1367"/>
      <c r="J201" s="1367"/>
      <c r="Q201" s="1367"/>
    </row>
    <row r="202" spans="5:17" s="1363" customFormat="1">
      <c r="E202" s="1367"/>
      <c r="J202" s="1367"/>
      <c r="Q202" s="1367"/>
    </row>
    <row r="203" spans="5:17" s="1363" customFormat="1">
      <c r="E203" s="1367"/>
      <c r="J203" s="1367"/>
      <c r="Q203" s="1367"/>
    </row>
    <row r="204" spans="5:17" s="1363" customFormat="1">
      <c r="E204" s="1367"/>
      <c r="J204" s="1367"/>
      <c r="Q204" s="1367"/>
    </row>
    <row r="205" spans="5:17" s="1363" customFormat="1">
      <c r="E205" s="1367"/>
      <c r="J205" s="1367"/>
      <c r="Q205" s="1367"/>
    </row>
    <row r="206" spans="5:17" s="1363" customFormat="1">
      <c r="E206" s="1367"/>
      <c r="J206" s="1367"/>
      <c r="Q206" s="1367"/>
    </row>
    <row r="207" spans="5:17" s="1363" customFormat="1">
      <c r="E207" s="1367"/>
      <c r="J207" s="1367"/>
      <c r="Q207" s="1367"/>
    </row>
    <row r="208" spans="5:17" s="1363" customFormat="1">
      <c r="E208" s="1367"/>
      <c r="J208" s="1367"/>
      <c r="Q208" s="1367"/>
    </row>
    <row r="209" spans="5:17" s="1363" customFormat="1">
      <c r="E209" s="1367"/>
      <c r="J209" s="1367"/>
      <c r="Q209" s="1367"/>
    </row>
    <row r="210" spans="5:17" s="1363" customFormat="1">
      <c r="E210" s="1367"/>
      <c r="J210" s="1367"/>
      <c r="Q210" s="1367"/>
    </row>
    <row r="211" spans="5:17" s="1363" customFormat="1">
      <c r="E211" s="1367"/>
      <c r="J211" s="1367"/>
      <c r="Q211" s="1367"/>
    </row>
    <row r="212" spans="5:17" s="1363" customFormat="1">
      <c r="E212" s="1367"/>
      <c r="J212" s="1367"/>
      <c r="Q212" s="1367"/>
    </row>
    <row r="213" spans="5:17" s="1363" customFormat="1">
      <c r="E213" s="1367"/>
      <c r="J213" s="1367"/>
      <c r="Q213" s="1367"/>
    </row>
    <row r="214" spans="5:17" s="1363" customFormat="1">
      <c r="E214" s="1367"/>
      <c r="J214" s="1367"/>
      <c r="Q214" s="1367"/>
    </row>
    <row r="215" spans="5:17" s="1363" customFormat="1">
      <c r="E215" s="1367"/>
      <c r="J215" s="1367"/>
      <c r="Q215" s="1367"/>
    </row>
    <row r="216" spans="5:17" s="1363" customFormat="1">
      <c r="E216" s="1367"/>
      <c r="J216" s="1367"/>
      <c r="Q216" s="1367"/>
    </row>
    <row r="217" spans="5:17" s="1363" customFormat="1">
      <c r="E217" s="1367"/>
      <c r="J217" s="1367"/>
      <c r="Q217" s="1367"/>
    </row>
    <row r="218" spans="5:17" s="1363" customFormat="1">
      <c r="E218" s="1367"/>
      <c r="J218" s="1367"/>
      <c r="Q218" s="1367"/>
    </row>
    <row r="219" spans="5:17" s="1363" customFormat="1">
      <c r="E219" s="1367"/>
      <c r="J219" s="1367"/>
      <c r="Q219" s="1367"/>
    </row>
    <row r="220" spans="5:17" s="1363" customFormat="1">
      <c r="E220" s="1367"/>
      <c r="J220" s="1367"/>
      <c r="Q220" s="1367"/>
    </row>
    <row r="221" spans="5:17" s="1363" customFormat="1">
      <c r="E221" s="1367"/>
      <c r="J221" s="1367"/>
      <c r="Q221" s="1367"/>
    </row>
    <row r="222" spans="5:17" s="1363" customFormat="1">
      <c r="E222" s="1367"/>
      <c r="J222" s="1367"/>
      <c r="Q222" s="1367"/>
    </row>
    <row r="223" spans="5:17" s="1363" customFormat="1">
      <c r="E223" s="1367"/>
      <c r="J223" s="1367"/>
      <c r="Q223" s="1367"/>
    </row>
    <row r="224" spans="5:17" s="1363" customFormat="1">
      <c r="E224" s="1367"/>
      <c r="J224" s="1367"/>
      <c r="Q224" s="1367"/>
    </row>
    <row r="225" spans="5:17" s="1363" customFormat="1">
      <c r="E225" s="1367"/>
      <c r="J225" s="1367"/>
      <c r="Q225" s="1367"/>
    </row>
    <row r="226" spans="5:17" s="1363" customFormat="1">
      <c r="E226" s="1367"/>
      <c r="J226" s="1367"/>
      <c r="Q226" s="1367"/>
    </row>
    <row r="227" spans="5:17" s="1363" customFormat="1">
      <c r="E227" s="1367"/>
      <c r="J227" s="1367"/>
      <c r="Q227" s="1367"/>
    </row>
    <row r="228" spans="5:17" s="1363" customFormat="1">
      <c r="E228" s="1367"/>
      <c r="J228" s="1367"/>
      <c r="Q228" s="1367"/>
    </row>
    <row r="229" spans="5:17" s="1363" customFormat="1">
      <c r="E229" s="1367"/>
      <c r="J229" s="1367"/>
      <c r="Q229" s="1367"/>
    </row>
    <row r="230" spans="5:17" s="1363" customFormat="1">
      <c r="E230" s="1367"/>
      <c r="J230" s="1367"/>
      <c r="Q230" s="1367"/>
    </row>
    <row r="231" spans="5:17" s="1363" customFormat="1">
      <c r="E231" s="1367"/>
      <c r="J231" s="1367"/>
      <c r="Q231" s="1367"/>
    </row>
    <row r="232" spans="5:17" s="1363" customFormat="1">
      <c r="E232" s="1367"/>
      <c r="J232" s="1367"/>
      <c r="Q232" s="1367"/>
    </row>
    <row r="233" spans="5:17" s="1363" customFormat="1">
      <c r="E233" s="1367"/>
      <c r="J233" s="1367"/>
      <c r="Q233" s="1367"/>
    </row>
    <row r="234" spans="5:17" s="1363" customFormat="1">
      <c r="E234" s="1367"/>
      <c r="J234" s="1367"/>
      <c r="Q234" s="1367"/>
    </row>
    <row r="235" spans="5:17" s="1363" customFormat="1">
      <c r="E235" s="1367"/>
      <c r="J235" s="1367"/>
      <c r="Q235" s="1367"/>
    </row>
    <row r="236" spans="5:17" s="1363" customFormat="1">
      <c r="E236" s="1367"/>
      <c r="J236" s="1367"/>
      <c r="Q236" s="1367"/>
    </row>
    <row r="237" spans="5:17" s="1363" customFormat="1">
      <c r="E237" s="1367"/>
      <c r="J237" s="1367"/>
      <c r="Q237" s="1367"/>
    </row>
    <row r="238" spans="5:17" s="1363" customFormat="1">
      <c r="E238" s="1367"/>
      <c r="J238" s="1367"/>
      <c r="Q238" s="1367"/>
    </row>
    <row r="239" spans="5:17" s="1363" customFormat="1">
      <c r="E239" s="1367"/>
      <c r="J239" s="1367"/>
      <c r="Q239" s="1367"/>
    </row>
    <row r="240" spans="5:17" s="1363" customFormat="1">
      <c r="E240" s="1367"/>
      <c r="J240" s="1367"/>
      <c r="Q240" s="1367"/>
    </row>
    <row r="241" spans="5:17" s="1363" customFormat="1">
      <c r="E241" s="1367"/>
      <c r="J241" s="1367"/>
      <c r="Q241" s="1367"/>
    </row>
    <row r="242" spans="5:17" s="1363" customFormat="1">
      <c r="E242" s="1367"/>
      <c r="J242" s="1367"/>
      <c r="Q242" s="1367"/>
    </row>
    <row r="243" spans="5:17" s="1363" customFormat="1">
      <c r="E243" s="1367"/>
      <c r="J243" s="1367"/>
      <c r="Q243" s="1367"/>
    </row>
    <row r="244" spans="5:17" s="1363" customFormat="1">
      <c r="E244" s="1367"/>
      <c r="J244" s="1367"/>
      <c r="Q244" s="1367"/>
    </row>
    <row r="245" spans="5:17" s="1363" customFormat="1">
      <c r="E245" s="1367"/>
      <c r="J245" s="1367"/>
      <c r="Q245" s="1367"/>
    </row>
    <row r="246" spans="5:17" s="1363" customFormat="1">
      <c r="E246" s="1367"/>
      <c r="J246" s="1367"/>
      <c r="Q246" s="1367"/>
    </row>
    <row r="247" spans="5:17" s="1363" customFormat="1">
      <c r="E247" s="1367"/>
      <c r="J247" s="1367"/>
      <c r="Q247" s="1367"/>
    </row>
    <row r="248" spans="5:17" s="1363" customFormat="1">
      <c r="E248" s="1367"/>
      <c r="J248" s="1367"/>
      <c r="Q248" s="1367"/>
    </row>
    <row r="249" spans="5:17" s="1363" customFormat="1">
      <c r="E249" s="1367"/>
      <c r="J249" s="1367"/>
      <c r="Q249" s="1367"/>
    </row>
    <row r="250" spans="5:17" s="1363" customFormat="1">
      <c r="E250" s="1367"/>
      <c r="J250" s="1367"/>
      <c r="Q250" s="1367"/>
    </row>
    <row r="251" spans="5:17" s="1363" customFormat="1">
      <c r="E251" s="1367"/>
      <c r="J251" s="1367"/>
      <c r="Q251" s="1367"/>
    </row>
    <row r="252" spans="5:17" s="1363" customFormat="1">
      <c r="E252" s="1367"/>
      <c r="J252" s="1367"/>
      <c r="Q252" s="1367"/>
    </row>
    <row r="253" spans="5:17" s="1363" customFormat="1">
      <c r="E253" s="1367"/>
      <c r="J253" s="1367"/>
      <c r="Q253" s="1367"/>
    </row>
    <row r="254" spans="5:17" s="1363" customFormat="1">
      <c r="E254" s="1367"/>
      <c r="J254" s="1367"/>
      <c r="Q254" s="1367"/>
    </row>
    <row r="255" spans="5:17" s="1363" customFormat="1">
      <c r="E255" s="1367"/>
      <c r="J255" s="1367"/>
      <c r="Q255" s="1367"/>
    </row>
    <row r="256" spans="5:17" s="1363" customFormat="1">
      <c r="E256" s="1367"/>
      <c r="J256" s="1367"/>
      <c r="Q256" s="1367"/>
    </row>
    <row r="257" spans="5:17" s="1363" customFormat="1">
      <c r="E257" s="1367"/>
      <c r="J257" s="1367"/>
      <c r="Q257" s="1367"/>
    </row>
    <row r="258" spans="5:17" s="1363" customFormat="1">
      <c r="E258" s="1367"/>
      <c r="J258" s="1367"/>
      <c r="Q258" s="1367"/>
    </row>
    <row r="259" spans="5:17" s="1363" customFormat="1">
      <c r="E259" s="1367"/>
      <c r="J259" s="1367"/>
      <c r="Q259" s="1367"/>
    </row>
    <row r="260" spans="5:17" s="1363" customFormat="1">
      <c r="E260" s="1367"/>
      <c r="J260" s="1367"/>
      <c r="Q260" s="1367"/>
    </row>
    <row r="261" spans="5:17" s="1363" customFormat="1">
      <c r="E261" s="1367"/>
      <c r="J261" s="1367"/>
      <c r="Q261" s="1367"/>
    </row>
    <row r="262" spans="5:17" s="1363" customFormat="1">
      <c r="E262" s="1367"/>
      <c r="J262" s="1367"/>
      <c r="Q262" s="1367"/>
    </row>
    <row r="263" spans="5:17" s="1363" customFormat="1">
      <c r="E263" s="1367"/>
      <c r="J263" s="1367"/>
      <c r="Q263" s="1367"/>
    </row>
    <row r="264" spans="5:17" s="1363" customFormat="1">
      <c r="E264" s="1367"/>
      <c r="J264" s="1367"/>
      <c r="Q264" s="1367"/>
    </row>
    <row r="265" spans="5:17" s="1363" customFormat="1">
      <c r="E265" s="1367"/>
      <c r="J265" s="1367"/>
      <c r="Q265" s="1367"/>
    </row>
    <row r="266" spans="5:17" s="1363" customFormat="1">
      <c r="E266" s="1367"/>
      <c r="J266" s="1367"/>
      <c r="Q266" s="1367"/>
    </row>
    <row r="267" spans="5:17" s="1363" customFormat="1">
      <c r="E267" s="1367"/>
      <c r="J267" s="1367"/>
      <c r="Q267" s="1367"/>
    </row>
    <row r="268" spans="5:17" s="1363" customFormat="1">
      <c r="E268" s="1367"/>
      <c r="J268" s="1367"/>
      <c r="Q268" s="1367"/>
    </row>
    <row r="269" spans="5:17" s="1363" customFormat="1">
      <c r="E269" s="1367"/>
      <c r="J269" s="1367"/>
      <c r="Q269" s="1367"/>
    </row>
    <row r="270" spans="5:17" s="1363" customFormat="1">
      <c r="E270" s="1367"/>
      <c r="J270" s="1367"/>
      <c r="Q270" s="1367"/>
    </row>
    <row r="271" spans="5:17" s="1363" customFormat="1">
      <c r="E271" s="1367"/>
      <c r="J271" s="1367"/>
      <c r="Q271" s="1367"/>
    </row>
    <row r="272" spans="5:17" s="1363" customFormat="1">
      <c r="E272" s="1367"/>
      <c r="J272" s="1367"/>
      <c r="Q272" s="1367"/>
    </row>
    <row r="273" spans="5:17" s="1363" customFormat="1">
      <c r="E273" s="1367"/>
      <c r="J273" s="1367"/>
      <c r="Q273" s="1367"/>
    </row>
    <row r="274" spans="5:17" s="1363" customFormat="1">
      <c r="E274" s="1367"/>
      <c r="J274" s="1367"/>
      <c r="Q274" s="1367"/>
    </row>
    <row r="275" spans="5:17" s="1363" customFormat="1">
      <c r="E275" s="1367"/>
      <c r="J275" s="1367"/>
      <c r="Q275" s="1367"/>
    </row>
    <row r="276" spans="5:17" s="1363" customFormat="1">
      <c r="E276" s="1367"/>
      <c r="J276" s="1367"/>
      <c r="Q276" s="1367"/>
    </row>
    <row r="277" spans="5:17" s="1363" customFormat="1">
      <c r="E277" s="1367"/>
      <c r="J277" s="1367"/>
      <c r="Q277" s="1367"/>
    </row>
    <row r="278" spans="5:17" s="1363" customFormat="1">
      <c r="E278" s="1367"/>
      <c r="J278" s="1367"/>
      <c r="Q278" s="1367"/>
    </row>
    <row r="279" spans="5:17" s="1363" customFormat="1">
      <c r="E279" s="1367"/>
      <c r="J279" s="1367"/>
      <c r="Q279" s="1367"/>
    </row>
    <row r="280" spans="5:17" s="1363" customFormat="1">
      <c r="E280" s="1367"/>
      <c r="J280" s="1367"/>
      <c r="Q280" s="1367"/>
    </row>
    <row r="281" spans="5:17" s="1363" customFormat="1">
      <c r="E281" s="1367"/>
      <c r="J281" s="1367"/>
      <c r="Q281" s="1367"/>
    </row>
    <row r="282" spans="5:17" s="1363" customFormat="1">
      <c r="E282" s="1367"/>
      <c r="J282" s="1367"/>
      <c r="Q282" s="1367"/>
    </row>
    <row r="283" spans="5:17" s="1363" customFormat="1">
      <c r="E283" s="1367"/>
      <c r="J283" s="1367"/>
      <c r="Q283" s="1367"/>
    </row>
    <row r="284" spans="5:17" s="1363" customFormat="1">
      <c r="E284" s="1367"/>
      <c r="J284" s="1367"/>
      <c r="Q284" s="1367"/>
    </row>
    <row r="285" spans="5:17" s="1363" customFormat="1">
      <c r="E285" s="1367"/>
      <c r="J285" s="1367"/>
      <c r="Q285" s="1367"/>
    </row>
    <row r="286" spans="5:17" s="1363" customFormat="1">
      <c r="E286" s="1367"/>
      <c r="J286" s="1367"/>
      <c r="Q286" s="1367"/>
    </row>
    <row r="287" spans="5:17" s="1363" customFormat="1">
      <c r="E287" s="1367"/>
      <c r="J287" s="1367"/>
      <c r="Q287" s="1367"/>
    </row>
    <row r="288" spans="5:17" s="1363" customFormat="1">
      <c r="E288" s="1367"/>
      <c r="J288" s="1367"/>
      <c r="Q288" s="1367"/>
    </row>
    <row r="289" spans="5:17" s="1363" customFormat="1">
      <c r="E289" s="1367"/>
      <c r="J289" s="1367"/>
      <c r="Q289" s="1367"/>
    </row>
    <row r="290" spans="5:17" s="1363" customFormat="1">
      <c r="E290" s="1367"/>
      <c r="J290" s="1367"/>
      <c r="Q290" s="1367"/>
    </row>
    <row r="291" spans="5:17" s="1363" customFormat="1">
      <c r="E291" s="1367"/>
      <c r="J291" s="1367"/>
      <c r="Q291" s="1367"/>
    </row>
    <row r="292" spans="5:17" s="1363" customFormat="1">
      <c r="E292" s="1367"/>
      <c r="J292" s="1367"/>
      <c r="Q292" s="1367"/>
    </row>
    <row r="293" spans="5:17" s="1363" customFormat="1">
      <c r="E293" s="1367"/>
      <c r="J293" s="1367"/>
      <c r="Q293" s="1367"/>
    </row>
    <row r="294" spans="5:17" s="1363" customFormat="1">
      <c r="E294" s="1367"/>
      <c r="J294" s="1367"/>
      <c r="Q294" s="1367"/>
    </row>
    <row r="295" spans="5:17" s="1363" customFormat="1">
      <c r="E295" s="1367"/>
      <c r="J295" s="1367"/>
      <c r="Q295" s="1367"/>
    </row>
    <row r="296" spans="5:17" s="1363" customFormat="1">
      <c r="E296" s="1367"/>
      <c r="J296" s="1367"/>
      <c r="Q296" s="1367"/>
    </row>
    <row r="297" spans="5:17" s="1363" customFormat="1">
      <c r="E297" s="1367"/>
      <c r="J297" s="1367"/>
      <c r="Q297" s="1367"/>
    </row>
    <row r="298" spans="5:17" s="1363" customFormat="1">
      <c r="E298" s="1367"/>
      <c r="J298" s="1367"/>
      <c r="Q298" s="1367"/>
    </row>
    <row r="299" spans="5:17" s="1363" customFormat="1">
      <c r="E299" s="1367"/>
      <c r="J299" s="1367"/>
      <c r="Q299" s="1367"/>
    </row>
    <row r="300" spans="5:17" s="1363" customFormat="1">
      <c r="E300" s="1367"/>
      <c r="J300" s="1367"/>
      <c r="Q300" s="1367"/>
    </row>
    <row r="301" spans="5:17" s="1363" customFormat="1">
      <c r="E301" s="1367"/>
      <c r="J301" s="1367"/>
      <c r="Q301" s="1367"/>
    </row>
    <row r="302" spans="5:17" s="1363" customFormat="1">
      <c r="E302" s="1367"/>
      <c r="J302" s="1367"/>
      <c r="Q302" s="1367"/>
    </row>
    <row r="303" spans="5:17" s="1363" customFormat="1">
      <c r="E303" s="1367"/>
      <c r="J303" s="1367"/>
      <c r="Q303" s="1367"/>
    </row>
    <row r="304" spans="5:17" s="1363" customFormat="1">
      <c r="E304" s="1367"/>
      <c r="J304" s="1367"/>
      <c r="Q304" s="1367"/>
    </row>
    <row r="305" spans="5:17" s="1363" customFormat="1">
      <c r="E305" s="1367"/>
      <c r="J305" s="1367"/>
      <c r="Q305" s="1367"/>
    </row>
    <row r="306" spans="5:17" s="1363" customFormat="1">
      <c r="E306" s="1367"/>
      <c r="J306" s="1367"/>
      <c r="Q306" s="1367"/>
    </row>
    <row r="307" spans="5:17" s="1363" customFormat="1">
      <c r="E307" s="1367"/>
      <c r="J307" s="1367"/>
      <c r="Q307" s="1367"/>
    </row>
    <row r="308" spans="5:17" s="1363" customFormat="1">
      <c r="E308" s="1367"/>
      <c r="J308" s="1367"/>
      <c r="Q308" s="1367"/>
    </row>
    <row r="309" spans="5:17" s="1363" customFormat="1">
      <c r="E309" s="1367"/>
      <c r="J309" s="1367"/>
      <c r="Q309" s="1367"/>
    </row>
    <row r="310" spans="5:17" s="1363" customFormat="1">
      <c r="E310" s="1367"/>
      <c r="J310" s="1367"/>
      <c r="Q310" s="1367"/>
    </row>
    <row r="311" spans="5:17" s="1363" customFormat="1">
      <c r="E311" s="1367"/>
      <c r="J311" s="1367"/>
      <c r="Q311" s="1367"/>
    </row>
    <row r="312" spans="5:17" s="1363" customFormat="1">
      <c r="E312" s="1367"/>
      <c r="J312" s="1367"/>
      <c r="Q312" s="1367"/>
    </row>
    <row r="313" spans="5:17" s="1363" customFormat="1">
      <c r="E313" s="1367"/>
      <c r="J313" s="1367"/>
      <c r="Q313" s="1367"/>
    </row>
    <row r="314" spans="5:17" s="1363" customFormat="1">
      <c r="E314" s="1367"/>
      <c r="J314" s="1367"/>
      <c r="Q314" s="1367"/>
    </row>
    <row r="315" spans="5:17" s="1363" customFormat="1">
      <c r="E315" s="1367"/>
      <c r="J315" s="1367"/>
      <c r="Q315" s="1367"/>
    </row>
    <row r="316" spans="5:17" s="1363" customFormat="1">
      <c r="E316" s="1367"/>
      <c r="J316" s="1367"/>
      <c r="Q316" s="1367"/>
    </row>
    <row r="317" spans="5:17" s="1363" customFormat="1">
      <c r="E317" s="1367"/>
      <c r="J317" s="1367"/>
      <c r="Q317" s="1367"/>
    </row>
    <row r="318" spans="5:17" s="1363" customFormat="1">
      <c r="E318" s="1367"/>
      <c r="J318" s="1367"/>
      <c r="Q318" s="1367"/>
    </row>
    <row r="319" spans="5:17" s="1363" customFormat="1">
      <c r="E319" s="1367"/>
      <c r="J319" s="1367"/>
      <c r="Q319" s="1367"/>
    </row>
    <row r="320" spans="5:17" s="1363" customFormat="1">
      <c r="E320" s="1367"/>
      <c r="J320" s="1367"/>
      <c r="Q320" s="1367"/>
    </row>
    <row r="321" spans="5:17" s="1363" customFormat="1">
      <c r="E321" s="1367"/>
      <c r="J321" s="1367"/>
      <c r="Q321" s="1367"/>
    </row>
    <row r="322" spans="5:17" s="1363" customFormat="1">
      <c r="E322" s="1367"/>
      <c r="J322" s="1367"/>
      <c r="Q322" s="1367"/>
    </row>
    <row r="323" spans="5:17" s="1363" customFormat="1">
      <c r="E323" s="1367"/>
      <c r="J323" s="1367"/>
      <c r="Q323" s="1367"/>
    </row>
    <row r="324" spans="5:17" s="1363" customFormat="1">
      <c r="E324" s="1367"/>
      <c r="J324" s="1367"/>
      <c r="Q324" s="1367"/>
    </row>
    <row r="325" spans="5:17" s="1363" customFormat="1">
      <c r="E325" s="1367"/>
      <c r="J325" s="1367"/>
      <c r="Q325" s="1367"/>
    </row>
    <row r="326" spans="5:17" s="1363" customFormat="1">
      <c r="E326" s="1367"/>
      <c r="J326" s="1367"/>
      <c r="Q326" s="1367"/>
    </row>
    <row r="327" spans="5:17" s="1363" customFormat="1">
      <c r="E327" s="1367"/>
      <c r="J327" s="1367"/>
      <c r="Q327" s="1367"/>
    </row>
    <row r="328" spans="5:17" s="1363" customFormat="1">
      <c r="E328" s="1367"/>
      <c r="J328" s="1367"/>
      <c r="Q328" s="1367"/>
    </row>
    <row r="329" spans="5:17" s="1363" customFormat="1">
      <c r="E329" s="1367"/>
      <c r="J329" s="1367"/>
      <c r="Q329" s="1367"/>
    </row>
    <row r="330" spans="5:17" s="1363" customFormat="1">
      <c r="E330" s="1367"/>
      <c r="J330" s="1367"/>
      <c r="Q330" s="1367"/>
    </row>
    <row r="331" spans="5:17" s="1363" customFormat="1">
      <c r="E331" s="1367"/>
      <c r="J331" s="1367"/>
      <c r="Q331" s="1367"/>
    </row>
    <row r="332" spans="5:17" s="1363" customFormat="1">
      <c r="E332" s="1367"/>
      <c r="J332" s="1367"/>
      <c r="Q332" s="1367"/>
    </row>
    <row r="333" spans="5:17" s="1363" customFormat="1">
      <c r="E333" s="1367"/>
      <c r="J333" s="1367"/>
      <c r="Q333" s="1367"/>
    </row>
    <row r="334" spans="5:17" s="1363" customFormat="1">
      <c r="E334" s="1367"/>
      <c r="J334" s="1367"/>
      <c r="Q334" s="1367"/>
    </row>
    <row r="335" spans="5:17" s="1363" customFormat="1">
      <c r="E335" s="1367"/>
      <c r="J335" s="1367"/>
      <c r="Q335" s="1367"/>
    </row>
    <row r="336" spans="5:17" s="1363" customFormat="1">
      <c r="E336" s="1367"/>
      <c r="J336" s="1367"/>
      <c r="Q336" s="1367"/>
    </row>
    <row r="337" spans="5:17" s="1363" customFormat="1">
      <c r="E337" s="1367"/>
      <c r="J337" s="1367"/>
      <c r="Q337" s="1367"/>
    </row>
    <row r="338" spans="5:17" s="1363" customFormat="1">
      <c r="E338" s="1367"/>
      <c r="J338" s="1367"/>
      <c r="Q338" s="1367"/>
    </row>
    <row r="339" spans="5:17" s="1363" customFormat="1">
      <c r="E339" s="1367"/>
      <c r="J339" s="1367"/>
      <c r="Q339" s="1367"/>
    </row>
    <row r="340" spans="5:17" s="1363" customFormat="1">
      <c r="E340" s="1367"/>
      <c r="J340" s="1367"/>
      <c r="Q340" s="1367"/>
    </row>
    <row r="341" spans="5:17" s="1363" customFormat="1">
      <c r="E341" s="1367"/>
      <c r="J341" s="1367"/>
      <c r="Q341" s="1367"/>
    </row>
    <row r="342" spans="5:17" s="1363" customFormat="1">
      <c r="E342" s="1367"/>
      <c r="J342" s="1367"/>
      <c r="Q342" s="1367"/>
    </row>
    <row r="343" spans="5:17" s="1363" customFormat="1">
      <c r="E343" s="1367"/>
      <c r="J343" s="1367"/>
      <c r="Q343" s="1367"/>
    </row>
    <row r="344" spans="5:17" s="1363" customFormat="1">
      <c r="E344" s="1367"/>
      <c r="J344" s="1367"/>
      <c r="Q344" s="1367"/>
    </row>
    <row r="345" spans="5:17" s="1363" customFormat="1">
      <c r="E345" s="1367"/>
      <c r="J345" s="1367"/>
      <c r="Q345" s="1367"/>
    </row>
    <row r="346" spans="5:17" s="1363" customFormat="1">
      <c r="E346" s="1367"/>
      <c r="J346" s="1367"/>
      <c r="Q346" s="1367"/>
    </row>
    <row r="347" spans="5:17" s="1363" customFormat="1">
      <c r="E347" s="1367"/>
      <c r="J347" s="1367"/>
      <c r="Q347" s="1367"/>
    </row>
    <row r="348" spans="5:17" s="1363" customFormat="1">
      <c r="E348" s="1367"/>
      <c r="J348" s="1367"/>
      <c r="Q348" s="1367"/>
    </row>
    <row r="349" spans="5:17" s="1363" customFormat="1">
      <c r="E349" s="1367"/>
      <c r="J349" s="1367"/>
      <c r="Q349" s="1367"/>
    </row>
    <row r="350" spans="5:17" s="1363" customFormat="1">
      <c r="E350" s="1367"/>
      <c r="J350" s="1367"/>
      <c r="Q350" s="1367"/>
    </row>
    <row r="351" spans="5:17" s="1363" customFormat="1">
      <c r="E351" s="1367"/>
      <c r="J351" s="1367"/>
      <c r="Q351" s="1367"/>
    </row>
    <row r="352" spans="5:17" s="1363" customFormat="1">
      <c r="E352" s="1367"/>
      <c r="J352" s="1367"/>
      <c r="Q352" s="1367"/>
    </row>
    <row r="353" spans="5:17" s="1363" customFormat="1">
      <c r="E353" s="1367"/>
      <c r="J353" s="1367"/>
      <c r="Q353" s="1367"/>
    </row>
    <row r="354" spans="5:17" s="1363" customFormat="1">
      <c r="E354" s="1367"/>
      <c r="J354" s="1367"/>
      <c r="Q354" s="1367"/>
    </row>
    <row r="355" spans="5:17" s="1363" customFormat="1">
      <c r="E355" s="1367"/>
      <c r="J355" s="1367"/>
      <c r="Q355" s="1367"/>
    </row>
    <row r="356" spans="5:17" s="1363" customFormat="1">
      <c r="E356" s="1367"/>
      <c r="J356" s="1367"/>
      <c r="Q356" s="1367"/>
    </row>
    <row r="357" spans="5:17" s="1363" customFormat="1">
      <c r="E357" s="1367"/>
      <c r="J357" s="1367"/>
      <c r="Q357" s="1367"/>
    </row>
    <row r="358" spans="5:17" s="1363" customFormat="1">
      <c r="E358" s="1367"/>
      <c r="J358" s="1367"/>
      <c r="Q358" s="1367"/>
    </row>
    <row r="359" spans="5:17" s="1363" customFormat="1">
      <c r="E359" s="1367"/>
      <c r="J359" s="1367"/>
      <c r="Q359" s="1367"/>
    </row>
    <row r="360" spans="5:17" s="1363" customFormat="1">
      <c r="E360" s="1367"/>
      <c r="J360" s="1367"/>
      <c r="Q360" s="1367"/>
    </row>
    <row r="361" spans="5:17" s="1363" customFormat="1">
      <c r="E361" s="1367"/>
      <c r="J361" s="1367"/>
      <c r="Q361" s="1367"/>
    </row>
    <row r="362" spans="5:17" s="1363" customFormat="1">
      <c r="E362" s="1367"/>
      <c r="J362" s="1367"/>
      <c r="Q362" s="1367"/>
    </row>
    <row r="363" spans="5:17" s="1363" customFormat="1">
      <c r="E363" s="1367"/>
      <c r="J363" s="1367"/>
      <c r="Q363" s="1367"/>
    </row>
    <row r="364" spans="5:17" s="1363" customFormat="1">
      <c r="E364" s="1367"/>
      <c r="J364" s="1367"/>
      <c r="Q364" s="1367"/>
    </row>
    <row r="365" spans="5:17" s="1363" customFormat="1">
      <c r="E365" s="1367"/>
      <c r="J365" s="1367"/>
      <c r="Q365" s="1367"/>
    </row>
    <row r="366" spans="5:17" s="1363" customFormat="1">
      <c r="E366" s="1367"/>
      <c r="J366" s="1367"/>
      <c r="Q366" s="1367"/>
    </row>
    <row r="367" spans="5:17" s="1363" customFormat="1">
      <c r="E367" s="1367"/>
      <c r="J367" s="1367"/>
      <c r="Q367" s="1367"/>
    </row>
    <row r="368" spans="5:17" s="1363" customFormat="1">
      <c r="E368" s="1367"/>
      <c r="J368" s="1367"/>
      <c r="Q368" s="1367"/>
    </row>
    <row r="369" spans="5:17" s="1363" customFormat="1">
      <c r="E369" s="1367"/>
      <c r="J369" s="1367"/>
      <c r="Q369" s="1367"/>
    </row>
    <row r="370" spans="5:17" s="1363" customFormat="1">
      <c r="E370" s="1367"/>
      <c r="J370" s="1367"/>
      <c r="Q370" s="1367"/>
    </row>
    <row r="371" spans="5:17" s="1363" customFormat="1">
      <c r="E371" s="1367"/>
      <c r="J371" s="1367"/>
      <c r="Q371" s="1367"/>
    </row>
    <row r="372" spans="5:17" s="1363" customFormat="1">
      <c r="E372" s="1367"/>
      <c r="J372" s="1367"/>
      <c r="Q372" s="1367"/>
    </row>
    <row r="373" spans="5:17" s="1363" customFormat="1">
      <c r="E373" s="1367"/>
      <c r="J373" s="1367"/>
      <c r="Q373" s="1367"/>
    </row>
    <row r="374" spans="5:17" s="1363" customFormat="1">
      <c r="E374" s="1367"/>
      <c r="J374" s="1367"/>
      <c r="Q374" s="1367"/>
    </row>
    <row r="375" spans="5:17" s="1363" customFormat="1">
      <c r="E375" s="1367"/>
      <c r="J375" s="1367"/>
      <c r="Q375" s="1367"/>
    </row>
    <row r="376" spans="5:17" s="1363" customFormat="1">
      <c r="E376" s="1367"/>
      <c r="J376" s="1367"/>
      <c r="Q376" s="1367"/>
    </row>
    <row r="377" spans="5:17" s="1363" customFormat="1">
      <c r="E377" s="1367"/>
      <c r="J377" s="1367"/>
      <c r="Q377" s="1367"/>
    </row>
    <row r="378" spans="5:17" s="1363" customFormat="1">
      <c r="E378" s="1367"/>
      <c r="J378" s="1367"/>
      <c r="Q378" s="1367"/>
    </row>
    <row r="379" spans="5:17" s="1363" customFormat="1">
      <c r="E379" s="1367"/>
      <c r="J379" s="1367"/>
      <c r="Q379" s="1367"/>
    </row>
    <row r="380" spans="5:17" s="1363" customFormat="1">
      <c r="E380" s="1367"/>
      <c r="J380" s="1367"/>
      <c r="Q380" s="1367"/>
    </row>
    <row r="381" spans="5:17" s="1363" customFormat="1">
      <c r="E381" s="1367"/>
      <c r="J381" s="1367"/>
      <c r="Q381" s="1367"/>
    </row>
    <row r="382" spans="5:17" s="1363" customFormat="1">
      <c r="E382" s="1367"/>
      <c r="J382" s="1367"/>
      <c r="Q382" s="1367"/>
    </row>
    <row r="383" spans="5:17" s="1363" customFormat="1">
      <c r="E383" s="1367"/>
      <c r="J383" s="1367"/>
      <c r="Q383" s="1367"/>
    </row>
    <row r="384" spans="5:17" s="1363" customFormat="1">
      <c r="E384" s="1367"/>
      <c r="J384" s="1367"/>
      <c r="Q384" s="1367"/>
    </row>
    <row r="385" spans="5:17" s="1363" customFormat="1">
      <c r="E385" s="1367"/>
      <c r="J385" s="1367"/>
      <c r="Q385" s="1367"/>
    </row>
    <row r="386" spans="5:17" s="1363" customFormat="1">
      <c r="E386" s="1367"/>
      <c r="J386" s="1367"/>
      <c r="Q386" s="1367"/>
    </row>
    <row r="387" spans="5:17" s="1363" customFormat="1">
      <c r="E387" s="1367"/>
      <c r="J387" s="1367"/>
      <c r="Q387" s="1367"/>
    </row>
    <row r="388" spans="5:17" s="1363" customFormat="1">
      <c r="E388" s="1367"/>
      <c r="J388" s="1367"/>
      <c r="Q388" s="1367"/>
    </row>
    <row r="389" spans="5:17" s="1363" customFormat="1">
      <c r="E389" s="1367"/>
      <c r="J389" s="1367"/>
      <c r="Q389" s="1367"/>
    </row>
    <row r="390" spans="5:17" s="1363" customFormat="1">
      <c r="E390" s="1367"/>
      <c r="J390" s="1367"/>
      <c r="Q390" s="1367"/>
    </row>
    <row r="391" spans="5:17" s="1363" customFormat="1">
      <c r="E391" s="1367"/>
      <c r="J391" s="1367"/>
      <c r="Q391" s="1367"/>
    </row>
    <row r="392" spans="5:17" s="1363" customFormat="1">
      <c r="E392" s="1367"/>
      <c r="J392" s="1367"/>
      <c r="Q392" s="1367"/>
    </row>
    <row r="393" spans="5:17" s="1363" customFormat="1">
      <c r="E393" s="1367"/>
      <c r="J393" s="1367"/>
      <c r="Q393" s="1367"/>
    </row>
    <row r="394" spans="5:17" s="1363" customFormat="1">
      <c r="E394" s="1367"/>
      <c r="J394" s="1367"/>
      <c r="Q394" s="1367"/>
    </row>
    <row r="395" spans="5:17" s="1363" customFormat="1">
      <c r="E395" s="1367"/>
      <c r="J395" s="1367"/>
      <c r="Q395" s="1367"/>
    </row>
    <row r="396" spans="5:17" s="1363" customFormat="1">
      <c r="E396" s="1367"/>
      <c r="J396" s="1367"/>
      <c r="Q396" s="1367"/>
    </row>
    <row r="397" spans="5:17" s="1363" customFormat="1">
      <c r="E397" s="1367"/>
      <c r="J397" s="1367"/>
      <c r="Q397" s="1367"/>
    </row>
    <row r="398" spans="5:17" s="1363" customFormat="1">
      <c r="E398" s="1367"/>
      <c r="J398" s="1367"/>
      <c r="Q398" s="1367"/>
    </row>
    <row r="399" spans="5:17" s="1363" customFormat="1">
      <c r="E399" s="1367"/>
      <c r="J399" s="1367"/>
      <c r="Q399" s="1367"/>
    </row>
    <row r="400" spans="5:17" s="1363" customFormat="1">
      <c r="E400" s="1367"/>
      <c r="J400" s="1367"/>
      <c r="Q400" s="1367"/>
    </row>
    <row r="401" spans="5:17" s="1363" customFormat="1">
      <c r="E401" s="1367"/>
      <c r="J401" s="1367"/>
      <c r="Q401" s="1367"/>
    </row>
    <row r="402" spans="5:17" s="1363" customFormat="1">
      <c r="E402" s="1367"/>
      <c r="J402" s="1367"/>
      <c r="Q402" s="1367"/>
    </row>
    <row r="403" spans="5:17" s="1363" customFormat="1">
      <c r="E403" s="1367"/>
      <c r="J403" s="1367"/>
      <c r="Q403" s="1367"/>
    </row>
    <row r="404" spans="5:17" s="1363" customFormat="1">
      <c r="E404" s="1367"/>
      <c r="J404" s="1367"/>
      <c r="Q404" s="1367"/>
    </row>
    <row r="405" spans="5:17" s="1363" customFormat="1">
      <c r="E405" s="1367"/>
      <c r="J405" s="1367"/>
      <c r="Q405" s="1367"/>
    </row>
    <row r="406" spans="5:17" s="1363" customFormat="1">
      <c r="E406" s="1367"/>
      <c r="J406" s="1367"/>
      <c r="Q406" s="1367"/>
    </row>
    <row r="407" spans="5:17" s="1363" customFormat="1">
      <c r="E407" s="1367"/>
      <c r="J407" s="1367"/>
      <c r="Q407" s="1367"/>
    </row>
    <row r="408" spans="5:17" s="1363" customFormat="1">
      <c r="E408" s="1367"/>
      <c r="J408" s="1367"/>
      <c r="Q408" s="1367"/>
    </row>
    <row r="409" spans="5:17" s="1363" customFormat="1">
      <c r="E409" s="1367"/>
      <c r="J409" s="1367"/>
      <c r="Q409" s="1367"/>
    </row>
    <row r="410" spans="5:17" s="1363" customFormat="1">
      <c r="E410" s="1367"/>
      <c r="J410" s="1367"/>
      <c r="Q410" s="1367"/>
    </row>
    <row r="411" spans="5:17" s="1363" customFormat="1">
      <c r="E411" s="1367"/>
      <c r="J411" s="1367"/>
      <c r="Q411" s="1367"/>
    </row>
    <row r="412" spans="5:17" s="1363" customFormat="1">
      <c r="E412" s="1367"/>
      <c r="J412" s="1367"/>
      <c r="Q412" s="1367"/>
    </row>
    <row r="413" spans="5:17" s="1363" customFormat="1">
      <c r="E413" s="1367"/>
      <c r="J413" s="1367"/>
      <c r="Q413" s="1367"/>
    </row>
    <row r="414" spans="5:17" s="1363" customFormat="1">
      <c r="E414" s="1367"/>
      <c r="J414" s="1367"/>
      <c r="Q414" s="1367"/>
    </row>
    <row r="415" spans="5:17" s="1363" customFormat="1">
      <c r="E415" s="1367"/>
      <c r="J415" s="1367"/>
      <c r="Q415" s="1367"/>
    </row>
    <row r="416" spans="5:17" s="1363" customFormat="1">
      <c r="E416" s="1367"/>
      <c r="J416" s="1367"/>
      <c r="Q416" s="1367"/>
    </row>
    <row r="417" spans="5:17" s="1363" customFormat="1">
      <c r="E417" s="1367"/>
      <c r="J417" s="1367"/>
      <c r="Q417" s="1367"/>
    </row>
    <row r="418" spans="5:17" s="1363" customFormat="1">
      <c r="E418" s="1367"/>
      <c r="J418" s="1367"/>
      <c r="Q418" s="1367"/>
    </row>
    <row r="419" spans="5:17" s="1363" customFormat="1">
      <c r="E419" s="1367"/>
      <c r="J419" s="1367"/>
      <c r="Q419" s="1367"/>
    </row>
    <row r="420" spans="5:17" s="1363" customFormat="1">
      <c r="E420" s="1367"/>
      <c r="J420" s="1367"/>
      <c r="Q420" s="1367"/>
    </row>
    <row r="421" spans="5:17" s="1363" customFormat="1">
      <c r="E421" s="1367"/>
      <c r="J421" s="1367"/>
      <c r="Q421" s="1367"/>
    </row>
    <row r="422" spans="5:17" s="1363" customFormat="1">
      <c r="E422" s="1367"/>
      <c r="J422" s="1367"/>
      <c r="Q422" s="1367"/>
    </row>
    <row r="423" spans="5:17" s="1363" customFormat="1">
      <c r="E423" s="1367"/>
      <c r="J423" s="1367"/>
      <c r="Q423" s="1367"/>
    </row>
    <row r="424" spans="5:17" s="1363" customFormat="1">
      <c r="E424" s="1367"/>
      <c r="J424" s="1367"/>
      <c r="Q424" s="1367"/>
    </row>
    <row r="425" spans="5:17" s="1363" customFormat="1">
      <c r="E425" s="1367"/>
      <c r="J425" s="1367"/>
      <c r="Q425" s="1367"/>
    </row>
    <row r="426" spans="5:17" s="1363" customFormat="1">
      <c r="E426" s="1367"/>
      <c r="J426" s="1367"/>
      <c r="Q426" s="1367"/>
    </row>
    <row r="427" spans="5:17" s="1363" customFormat="1">
      <c r="E427" s="1367"/>
      <c r="J427" s="1367"/>
      <c r="Q427" s="1367"/>
    </row>
    <row r="428" spans="5:17" s="1363" customFormat="1">
      <c r="E428" s="1367"/>
      <c r="J428" s="1367"/>
      <c r="Q428" s="1367"/>
    </row>
    <row r="429" spans="5:17" s="1363" customFormat="1">
      <c r="E429" s="1367"/>
      <c r="J429" s="1367"/>
      <c r="Q429" s="1367"/>
    </row>
    <row r="430" spans="5:17" s="1363" customFormat="1">
      <c r="E430" s="1367"/>
      <c r="J430" s="1367"/>
      <c r="Q430" s="1367"/>
    </row>
    <row r="431" spans="5:17" s="1363" customFormat="1">
      <c r="E431" s="1367"/>
      <c r="J431" s="1367"/>
      <c r="Q431" s="1367"/>
    </row>
    <row r="432" spans="5:17" s="1363" customFormat="1">
      <c r="E432" s="1367"/>
      <c r="J432" s="1367"/>
      <c r="Q432" s="1367"/>
    </row>
    <row r="433" spans="5:17" s="1363" customFormat="1">
      <c r="E433" s="1367"/>
      <c r="J433" s="1367"/>
      <c r="Q433" s="1367"/>
    </row>
    <row r="434" spans="5:17" s="1363" customFormat="1">
      <c r="E434" s="1367"/>
      <c r="J434" s="1367"/>
      <c r="Q434" s="1367"/>
    </row>
    <row r="435" spans="5:17" s="1363" customFormat="1">
      <c r="E435" s="1367"/>
      <c r="J435" s="1367"/>
      <c r="Q435" s="1367"/>
    </row>
    <row r="436" spans="5:17" s="1363" customFormat="1">
      <c r="E436" s="1367"/>
      <c r="J436" s="1367"/>
      <c r="Q436" s="1367"/>
    </row>
    <row r="437" spans="5:17" s="1363" customFormat="1">
      <c r="E437" s="1367"/>
      <c r="J437" s="1367"/>
      <c r="Q437" s="1367"/>
    </row>
    <row r="438" spans="5:17" s="1363" customFormat="1">
      <c r="E438" s="1367"/>
      <c r="J438" s="1367"/>
      <c r="Q438" s="1367"/>
    </row>
    <row r="439" spans="5:17" s="1363" customFormat="1">
      <c r="E439" s="1367"/>
      <c r="J439" s="1367"/>
      <c r="Q439" s="1367"/>
    </row>
    <row r="440" spans="5:17" s="1363" customFormat="1">
      <c r="E440" s="1367"/>
      <c r="J440" s="1367"/>
      <c r="Q440" s="1367"/>
    </row>
    <row r="441" spans="5:17" s="1363" customFormat="1">
      <c r="E441" s="1367"/>
      <c r="J441" s="1367"/>
      <c r="Q441" s="1367"/>
    </row>
    <row r="442" spans="5:17" s="1363" customFormat="1">
      <c r="E442" s="1367"/>
      <c r="J442" s="1367"/>
      <c r="Q442" s="1367"/>
    </row>
    <row r="443" spans="5:17" s="1363" customFormat="1">
      <c r="E443" s="1367"/>
      <c r="J443" s="1367"/>
      <c r="Q443" s="1367"/>
    </row>
    <row r="444" spans="5:17" s="1363" customFormat="1">
      <c r="E444" s="1367"/>
      <c r="J444" s="1367"/>
      <c r="Q444" s="1367"/>
    </row>
    <row r="445" spans="5:17" s="1363" customFormat="1">
      <c r="E445" s="1367"/>
      <c r="J445" s="1367"/>
      <c r="Q445" s="1367"/>
    </row>
    <row r="446" spans="5:17" s="1363" customFormat="1">
      <c r="E446" s="1367"/>
      <c r="J446" s="1367"/>
      <c r="Q446" s="1367"/>
    </row>
    <row r="447" spans="5:17" s="1363" customFormat="1">
      <c r="E447" s="1367"/>
      <c r="J447" s="1367"/>
      <c r="Q447" s="1367"/>
    </row>
    <row r="448" spans="5:17" s="1363" customFormat="1">
      <c r="E448" s="1367"/>
      <c r="J448" s="1367"/>
      <c r="Q448" s="1367"/>
    </row>
    <row r="449" spans="5:17" s="1363" customFormat="1">
      <c r="E449" s="1367"/>
      <c r="J449" s="1367"/>
      <c r="Q449" s="1367"/>
    </row>
    <row r="450" spans="5:17" s="1363" customFormat="1">
      <c r="E450" s="1367"/>
      <c r="J450" s="1367"/>
      <c r="Q450" s="1367"/>
    </row>
    <row r="451" spans="5:17" s="1363" customFormat="1">
      <c r="E451" s="1367"/>
      <c r="J451" s="1367"/>
      <c r="Q451" s="1367"/>
    </row>
    <row r="452" spans="5:17" s="1363" customFormat="1">
      <c r="E452" s="1367"/>
      <c r="J452" s="1367"/>
      <c r="Q452" s="1367"/>
    </row>
    <row r="453" spans="5:17" s="1363" customFormat="1">
      <c r="E453" s="1367"/>
      <c r="J453" s="1367"/>
      <c r="Q453" s="1367"/>
    </row>
    <row r="454" spans="5:17" s="1363" customFormat="1">
      <c r="E454" s="1367"/>
      <c r="J454" s="1367"/>
      <c r="Q454" s="1367"/>
    </row>
    <row r="455" spans="5:17" s="1363" customFormat="1">
      <c r="E455" s="1367"/>
      <c r="J455" s="1367"/>
      <c r="Q455" s="1367"/>
    </row>
    <row r="456" spans="5:17" s="1363" customFormat="1">
      <c r="E456" s="1367"/>
      <c r="J456" s="1367"/>
      <c r="Q456" s="1367"/>
    </row>
    <row r="457" spans="5:17" s="1363" customFormat="1">
      <c r="E457" s="1367"/>
      <c r="J457" s="1367"/>
      <c r="Q457" s="1367"/>
    </row>
    <row r="458" spans="5:17" s="1363" customFormat="1">
      <c r="E458" s="1367"/>
      <c r="J458" s="1367"/>
      <c r="Q458" s="1367"/>
    </row>
    <row r="459" spans="5:17" s="1363" customFormat="1">
      <c r="E459" s="1367"/>
      <c r="J459" s="1367"/>
      <c r="Q459" s="1367"/>
    </row>
    <row r="460" spans="5:17" s="1363" customFormat="1">
      <c r="E460" s="1367"/>
      <c r="J460" s="1367"/>
      <c r="Q460" s="1367"/>
    </row>
    <row r="461" spans="5:17" s="1363" customFormat="1">
      <c r="E461" s="1367"/>
      <c r="J461" s="1367"/>
      <c r="Q461" s="1367"/>
    </row>
    <row r="462" spans="5:17" s="1363" customFormat="1">
      <c r="E462" s="1367"/>
      <c r="J462" s="1367"/>
      <c r="Q462" s="1367"/>
    </row>
    <row r="463" spans="5:17" s="1363" customFormat="1">
      <c r="E463" s="1367"/>
      <c r="J463" s="1367"/>
      <c r="Q463" s="1367"/>
    </row>
    <row r="464" spans="5:17" s="1363" customFormat="1">
      <c r="E464" s="1367"/>
      <c r="J464" s="1367"/>
      <c r="Q464" s="1367"/>
    </row>
    <row r="465" spans="5:17" s="1363" customFormat="1">
      <c r="E465" s="1367"/>
      <c r="J465" s="1367"/>
      <c r="Q465" s="1367"/>
    </row>
    <row r="466" spans="5:17" s="1363" customFormat="1">
      <c r="E466" s="1367"/>
      <c r="J466" s="1367"/>
      <c r="Q466" s="1367"/>
    </row>
    <row r="467" spans="5:17" s="1363" customFormat="1">
      <c r="E467" s="1367"/>
      <c r="J467" s="1367"/>
      <c r="Q467" s="1367"/>
    </row>
    <row r="468" spans="5:17" s="1363" customFormat="1">
      <c r="E468" s="1367"/>
      <c r="J468" s="1367"/>
      <c r="Q468" s="1367"/>
    </row>
    <row r="469" spans="5:17" s="1363" customFormat="1">
      <c r="E469" s="1367"/>
      <c r="J469" s="1367"/>
      <c r="Q469" s="1367"/>
    </row>
    <row r="470" spans="5:17" s="1363" customFormat="1">
      <c r="E470" s="1367"/>
      <c r="J470" s="1367"/>
      <c r="Q470" s="1367"/>
    </row>
    <row r="471" spans="5:17" s="1363" customFormat="1">
      <c r="E471" s="1367"/>
      <c r="J471" s="1367"/>
      <c r="Q471" s="1367"/>
    </row>
    <row r="472" spans="5:17" s="1363" customFormat="1">
      <c r="E472" s="1367"/>
      <c r="J472" s="1367"/>
      <c r="Q472" s="1367"/>
    </row>
    <row r="473" spans="5:17" s="1363" customFormat="1">
      <c r="E473" s="1367"/>
      <c r="J473" s="1367"/>
      <c r="Q473" s="1367"/>
    </row>
    <row r="474" spans="5:17" s="1363" customFormat="1">
      <c r="E474" s="1367"/>
      <c r="J474" s="1367"/>
      <c r="Q474" s="1367"/>
    </row>
    <row r="475" spans="5:17" s="1363" customFormat="1">
      <c r="E475" s="1367"/>
      <c r="J475" s="1367"/>
      <c r="Q475" s="1367"/>
    </row>
    <row r="476" spans="5:17" s="1363" customFormat="1">
      <c r="E476" s="1367"/>
      <c r="J476" s="1367"/>
      <c r="Q476" s="1367"/>
    </row>
    <row r="477" spans="5:17" s="1363" customFormat="1">
      <c r="E477" s="1367"/>
      <c r="J477" s="1367"/>
      <c r="Q477" s="1367"/>
    </row>
    <row r="478" spans="5:17" s="1363" customFormat="1">
      <c r="E478" s="1367"/>
      <c r="J478" s="1367"/>
      <c r="Q478" s="1367"/>
    </row>
    <row r="479" spans="5:17" s="1363" customFormat="1">
      <c r="E479" s="1367"/>
      <c r="J479" s="1367"/>
      <c r="Q479" s="1367"/>
    </row>
    <row r="480" spans="5:17" s="1363" customFormat="1">
      <c r="E480" s="1367"/>
      <c r="J480" s="1367"/>
      <c r="Q480" s="1367"/>
    </row>
    <row r="481" spans="5:17" s="1363" customFormat="1">
      <c r="E481" s="1367"/>
      <c r="J481" s="1367"/>
      <c r="Q481" s="1367"/>
    </row>
    <row r="482" spans="5:17" s="1363" customFormat="1">
      <c r="E482" s="1367"/>
      <c r="J482" s="1367"/>
      <c r="Q482" s="1367"/>
    </row>
    <row r="483" spans="5:17" s="1363" customFormat="1">
      <c r="E483" s="1367"/>
      <c r="J483" s="1367"/>
      <c r="Q483" s="1367"/>
    </row>
    <row r="484" spans="5:17" s="1363" customFormat="1">
      <c r="E484" s="1367"/>
      <c r="J484" s="1367"/>
      <c r="Q484" s="1367"/>
    </row>
    <row r="485" spans="5:17" s="1363" customFormat="1">
      <c r="E485" s="1367"/>
      <c r="J485" s="1367"/>
      <c r="Q485" s="1367"/>
    </row>
    <row r="486" spans="5:17" s="1363" customFormat="1">
      <c r="E486" s="1367"/>
      <c r="J486" s="1367"/>
      <c r="Q486" s="1367"/>
    </row>
    <row r="487" spans="5:17" s="1363" customFormat="1">
      <c r="E487" s="1367"/>
      <c r="J487" s="1367"/>
      <c r="Q487" s="1367"/>
    </row>
    <row r="488" spans="5:17" s="1363" customFormat="1">
      <c r="E488" s="1367"/>
      <c r="J488" s="1367"/>
      <c r="Q488" s="1367"/>
    </row>
    <row r="489" spans="5:17" s="1363" customFormat="1">
      <c r="E489" s="1367"/>
      <c r="J489" s="1367"/>
      <c r="Q489" s="1367"/>
    </row>
    <row r="490" spans="5:17" s="1363" customFormat="1">
      <c r="E490" s="1367"/>
      <c r="J490" s="1367"/>
      <c r="Q490" s="1367"/>
    </row>
    <row r="491" spans="5:17" s="1363" customFormat="1">
      <c r="E491" s="1367"/>
      <c r="J491" s="1367"/>
      <c r="Q491" s="1367"/>
    </row>
    <row r="492" spans="5:17" s="1363" customFormat="1">
      <c r="E492" s="1367"/>
      <c r="J492" s="1367"/>
      <c r="Q492" s="1367"/>
    </row>
    <row r="493" spans="5:17" s="1363" customFormat="1">
      <c r="E493" s="1367"/>
      <c r="J493" s="1367"/>
      <c r="Q493" s="1367"/>
    </row>
    <row r="494" spans="5:17" s="1363" customFormat="1">
      <c r="E494" s="1367"/>
      <c r="J494" s="1367"/>
      <c r="Q494" s="1367"/>
    </row>
    <row r="495" spans="5:17" s="1363" customFormat="1">
      <c r="E495" s="1367"/>
      <c r="J495" s="1367"/>
      <c r="Q495" s="1367"/>
    </row>
    <row r="496" spans="5:17" s="1363" customFormat="1">
      <c r="E496" s="1367"/>
      <c r="J496" s="1367"/>
      <c r="Q496" s="1367"/>
    </row>
    <row r="497" spans="5:17" s="1363" customFormat="1">
      <c r="E497" s="1367"/>
      <c r="J497" s="1367"/>
      <c r="Q497" s="1367"/>
    </row>
    <row r="498" spans="5:17" s="1363" customFormat="1">
      <c r="E498" s="1367"/>
      <c r="J498" s="1367"/>
      <c r="Q498" s="1367"/>
    </row>
    <row r="499" spans="5:17" s="1363" customFormat="1">
      <c r="E499" s="1367"/>
      <c r="J499" s="1367"/>
      <c r="Q499" s="1367"/>
    </row>
    <row r="500" spans="5:17" s="1363" customFormat="1">
      <c r="E500" s="1367"/>
      <c r="J500" s="1367"/>
      <c r="Q500" s="1367"/>
    </row>
    <row r="501" spans="5:17" s="1363" customFormat="1">
      <c r="E501" s="1367"/>
      <c r="J501" s="1367"/>
      <c r="Q501" s="1367"/>
    </row>
    <row r="502" spans="5:17" s="1363" customFormat="1">
      <c r="E502" s="1367"/>
      <c r="J502" s="1367"/>
      <c r="Q502" s="1367"/>
    </row>
    <row r="503" spans="5:17" s="1363" customFormat="1">
      <c r="E503" s="1367"/>
      <c r="J503" s="1367"/>
      <c r="Q503" s="1367"/>
    </row>
    <row r="504" spans="5:17" s="1363" customFormat="1">
      <c r="E504" s="1367"/>
      <c r="J504" s="1367"/>
      <c r="Q504" s="1367"/>
    </row>
    <row r="505" spans="5:17" s="1363" customFormat="1">
      <c r="E505" s="1367"/>
      <c r="J505" s="1367"/>
      <c r="Q505" s="1367"/>
    </row>
    <row r="506" spans="5:17" s="1363" customFormat="1">
      <c r="E506" s="1367"/>
      <c r="J506" s="1367"/>
      <c r="Q506" s="1367"/>
    </row>
    <row r="507" spans="5:17" s="1363" customFormat="1">
      <c r="E507" s="1367"/>
      <c r="J507" s="1367"/>
      <c r="Q507" s="1367"/>
    </row>
    <row r="508" spans="5:17" s="1363" customFormat="1">
      <c r="E508" s="1367"/>
      <c r="J508" s="1367"/>
      <c r="Q508" s="1367"/>
    </row>
    <row r="509" spans="5:17" s="1363" customFormat="1">
      <c r="E509" s="1367"/>
      <c r="J509" s="1367"/>
      <c r="Q509" s="1367"/>
    </row>
    <row r="510" spans="5:17" s="1363" customFormat="1">
      <c r="E510" s="1367"/>
      <c r="J510" s="1367"/>
      <c r="Q510" s="1367"/>
    </row>
    <row r="511" spans="5:17" s="1363" customFormat="1">
      <c r="E511" s="1367"/>
      <c r="J511" s="1367"/>
      <c r="Q511" s="1367"/>
    </row>
    <row r="512" spans="5:17" s="1363" customFormat="1">
      <c r="E512" s="1367"/>
      <c r="J512" s="1367"/>
      <c r="Q512" s="1367"/>
    </row>
    <row r="513" spans="5:17" s="1363" customFormat="1">
      <c r="E513" s="1367"/>
      <c r="J513" s="1367"/>
      <c r="Q513" s="1367"/>
    </row>
    <row r="514" spans="5:17" s="1363" customFormat="1">
      <c r="E514" s="1367"/>
      <c r="J514" s="1367"/>
      <c r="Q514" s="1367"/>
    </row>
    <row r="515" spans="5:17" s="1363" customFormat="1">
      <c r="E515" s="1367"/>
      <c r="J515" s="1367"/>
      <c r="Q515" s="1367"/>
    </row>
    <row r="516" spans="5:17" s="1363" customFormat="1">
      <c r="E516" s="1367"/>
      <c r="J516" s="1367"/>
      <c r="Q516" s="1367"/>
    </row>
    <row r="517" spans="5:17" s="1363" customFormat="1">
      <c r="E517" s="1367"/>
      <c r="J517" s="1367"/>
      <c r="Q517" s="1367"/>
    </row>
    <row r="518" spans="5:17" s="1363" customFormat="1">
      <c r="E518" s="1367"/>
      <c r="J518" s="1367"/>
      <c r="Q518" s="1367"/>
    </row>
    <row r="519" spans="5:17" s="1363" customFormat="1">
      <c r="E519" s="1367"/>
      <c r="J519" s="1367"/>
      <c r="Q519" s="1367"/>
    </row>
    <row r="520" spans="5:17" s="1363" customFormat="1">
      <c r="E520" s="1367"/>
      <c r="J520" s="1367"/>
      <c r="Q520" s="1367"/>
    </row>
    <row r="521" spans="5:17" s="1363" customFormat="1">
      <c r="E521" s="1367"/>
      <c r="J521" s="1367"/>
      <c r="Q521" s="1367"/>
    </row>
    <row r="522" spans="5:17" s="1363" customFormat="1">
      <c r="E522" s="1367"/>
      <c r="J522" s="1367"/>
      <c r="Q522" s="1367"/>
    </row>
    <row r="523" spans="5:17" s="1363" customFormat="1">
      <c r="E523" s="1367"/>
      <c r="J523" s="1367"/>
      <c r="Q523" s="1367"/>
    </row>
    <row r="524" spans="5:17" s="1363" customFormat="1">
      <c r="E524" s="1367"/>
      <c r="J524" s="1367"/>
      <c r="Q524" s="1367"/>
    </row>
    <row r="525" spans="5:17" s="1363" customFormat="1">
      <c r="E525" s="1367"/>
      <c r="J525" s="1367"/>
      <c r="Q525" s="1367"/>
    </row>
    <row r="526" spans="5:17" s="1363" customFormat="1">
      <c r="E526" s="1367"/>
      <c r="J526" s="1367"/>
      <c r="Q526" s="1367"/>
    </row>
    <row r="527" spans="5:17" s="1363" customFormat="1">
      <c r="E527" s="1367"/>
      <c r="J527" s="1367"/>
      <c r="Q527" s="1367"/>
    </row>
    <row r="528" spans="5:17" s="1363" customFormat="1">
      <c r="E528" s="1367"/>
      <c r="J528" s="1367"/>
      <c r="Q528" s="1367"/>
    </row>
    <row r="529" spans="5:17" s="1363" customFormat="1">
      <c r="E529" s="1367"/>
      <c r="J529" s="1367"/>
      <c r="Q529" s="1367"/>
    </row>
    <row r="530" spans="5:17" s="1363" customFormat="1">
      <c r="E530" s="1367"/>
      <c r="J530" s="1367"/>
      <c r="Q530" s="1367"/>
    </row>
    <row r="531" spans="5:17" s="1363" customFormat="1">
      <c r="E531" s="1367"/>
      <c r="J531" s="1367"/>
      <c r="Q531" s="1367"/>
    </row>
    <row r="532" spans="5:17" s="1363" customFormat="1">
      <c r="E532" s="1367"/>
      <c r="J532" s="1367"/>
      <c r="Q532" s="1367"/>
    </row>
    <row r="533" spans="5:17" s="1363" customFormat="1">
      <c r="E533" s="1367"/>
      <c r="J533" s="1367"/>
      <c r="Q533" s="1367"/>
    </row>
    <row r="534" spans="5:17" s="1363" customFormat="1">
      <c r="E534" s="1367"/>
      <c r="J534" s="1367"/>
      <c r="Q534" s="1367"/>
    </row>
    <row r="535" spans="5:17" s="1363" customFormat="1">
      <c r="E535" s="1367"/>
      <c r="J535" s="1367"/>
      <c r="Q535" s="1367"/>
    </row>
    <row r="536" spans="5:17" s="1363" customFormat="1">
      <c r="E536" s="1367"/>
      <c r="J536" s="1367"/>
      <c r="Q536" s="1367"/>
    </row>
    <row r="537" spans="5:17" s="1363" customFormat="1">
      <c r="E537" s="1367"/>
      <c r="J537" s="1367"/>
      <c r="Q537" s="1367"/>
    </row>
    <row r="538" spans="5:17" s="1363" customFormat="1">
      <c r="E538" s="1367"/>
      <c r="J538" s="1367"/>
      <c r="Q538" s="1367"/>
    </row>
    <row r="539" spans="5:17" s="1363" customFormat="1">
      <c r="E539" s="1367"/>
      <c r="J539" s="1367"/>
      <c r="Q539" s="1367"/>
    </row>
    <row r="540" spans="5:17" s="1363" customFormat="1">
      <c r="E540" s="1367"/>
      <c r="J540" s="1367"/>
      <c r="Q540" s="1367"/>
    </row>
    <row r="541" spans="5:17" s="1363" customFormat="1">
      <c r="E541" s="1367"/>
      <c r="J541" s="1367"/>
      <c r="Q541" s="1367"/>
    </row>
    <row r="542" spans="5:17" s="1363" customFormat="1">
      <c r="E542" s="1367"/>
      <c r="J542" s="1367"/>
      <c r="Q542" s="1367"/>
    </row>
    <row r="543" spans="5:17" s="1363" customFormat="1">
      <c r="E543" s="1367"/>
      <c r="J543" s="1367"/>
      <c r="Q543" s="1367"/>
    </row>
    <row r="544" spans="5:17" s="1363" customFormat="1">
      <c r="E544" s="1367"/>
      <c r="J544" s="1367"/>
      <c r="Q544" s="1367"/>
    </row>
    <row r="545" spans="5:17" s="1363" customFormat="1">
      <c r="E545" s="1367"/>
      <c r="J545" s="1367"/>
      <c r="Q545" s="1367"/>
    </row>
    <row r="546" spans="5:17" s="1363" customFormat="1">
      <c r="E546" s="1367"/>
      <c r="J546" s="1367"/>
      <c r="Q546" s="1367"/>
    </row>
    <row r="547" spans="5:17" s="1363" customFormat="1">
      <c r="E547" s="1367"/>
      <c r="J547" s="1367"/>
      <c r="Q547" s="1367"/>
    </row>
    <row r="548" spans="5:17" s="1363" customFormat="1">
      <c r="E548" s="1367"/>
      <c r="J548" s="1367"/>
      <c r="Q548" s="1367"/>
    </row>
    <row r="549" spans="5:17" s="1363" customFormat="1">
      <c r="E549" s="1367"/>
      <c r="J549" s="1367"/>
      <c r="Q549" s="1367"/>
    </row>
    <row r="550" spans="5:17" s="1363" customFormat="1">
      <c r="E550" s="1367"/>
      <c r="J550" s="1367"/>
      <c r="Q550" s="1367"/>
    </row>
    <row r="551" spans="5:17" s="1363" customFormat="1">
      <c r="E551" s="1367"/>
      <c r="J551" s="1367"/>
      <c r="Q551" s="1367"/>
    </row>
    <row r="552" spans="5:17" s="1363" customFormat="1">
      <c r="E552" s="1367"/>
      <c r="J552" s="1367"/>
      <c r="Q552" s="1367"/>
    </row>
    <row r="553" spans="5:17" s="1363" customFormat="1">
      <c r="E553" s="1367"/>
      <c r="J553" s="1367"/>
      <c r="Q553" s="1367"/>
    </row>
    <row r="554" spans="5:17" s="1363" customFormat="1">
      <c r="E554" s="1367"/>
      <c r="J554" s="1367"/>
      <c r="Q554" s="1367"/>
    </row>
    <row r="555" spans="5:17" s="1363" customFormat="1">
      <c r="E555" s="1367"/>
      <c r="J555" s="1367"/>
      <c r="Q555" s="1367"/>
    </row>
    <row r="556" spans="5:17" s="1363" customFormat="1">
      <c r="E556" s="1367"/>
      <c r="J556" s="1367"/>
      <c r="Q556" s="1367"/>
    </row>
    <row r="557" spans="5:17" s="1363" customFormat="1">
      <c r="E557" s="1367"/>
      <c r="J557" s="1367"/>
      <c r="Q557" s="1367"/>
    </row>
    <row r="558" spans="5:17" s="1363" customFormat="1">
      <c r="E558" s="1367"/>
      <c r="J558" s="1367"/>
      <c r="Q558" s="1367"/>
    </row>
    <row r="559" spans="5:17" s="1363" customFormat="1">
      <c r="E559" s="1367"/>
      <c r="J559" s="1367"/>
      <c r="Q559" s="1367"/>
    </row>
    <row r="560" spans="5:17" s="1363" customFormat="1">
      <c r="E560" s="1367"/>
      <c r="J560" s="1367"/>
      <c r="Q560" s="1367"/>
    </row>
    <row r="561" spans="5:17" s="1363" customFormat="1">
      <c r="E561" s="1367"/>
      <c r="J561" s="1367"/>
      <c r="Q561" s="1367"/>
    </row>
    <row r="562" spans="5:17" s="1363" customFormat="1">
      <c r="E562" s="1367"/>
      <c r="J562" s="1367"/>
      <c r="Q562" s="1367"/>
    </row>
    <row r="563" spans="5:17" s="1363" customFormat="1">
      <c r="E563" s="1367"/>
      <c r="J563" s="1367"/>
      <c r="Q563" s="1367"/>
    </row>
    <row r="564" spans="5:17" s="1363" customFormat="1">
      <c r="E564" s="1367"/>
      <c r="J564" s="1367"/>
      <c r="Q564" s="1367"/>
    </row>
    <row r="565" spans="5:17" s="1363" customFormat="1">
      <c r="E565" s="1367"/>
      <c r="J565" s="1367"/>
      <c r="Q565" s="1367"/>
    </row>
    <row r="566" spans="5:17" s="1363" customFormat="1">
      <c r="E566" s="1367"/>
      <c r="J566" s="1367"/>
      <c r="Q566" s="1367"/>
    </row>
    <row r="567" spans="5:17" s="1363" customFormat="1">
      <c r="E567" s="1367"/>
      <c r="J567" s="1367"/>
      <c r="Q567" s="1367"/>
    </row>
    <row r="568" spans="5:17" s="1363" customFormat="1">
      <c r="E568" s="1367"/>
      <c r="J568" s="1367"/>
      <c r="Q568" s="1367"/>
    </row>
    <row r="569" spans="5:17" s="1363" customFormat="1">
      <c r="E569" s="1367"/>
      <c r="J569" s="1367"/>
      <c r="Q569" s="1367"/>
    </row>
    <row r="570" spans="5:17" s="1363" customFormat="1">
      <c r="E570" s="1367"/>
      <c r="J570" s="1367"/>
      <c r="Q570" s="1367"/>
    </row>
    <row r="571" spans="5:17" s="1363" customFormat="1">
      <c r="E571" s="1367"/>
      <c r="J571" s="1367"/>
      <c r="Q571" s="1367"/>
    </row>
    <row r="572" spans="5:17" s="1363" customFormat="1">
      <c r="E572" s="1367"/>
      <c r="J572" s="1367"/>
      <c r="Q572" s="1367"/>
    </row>
    <row r="573" spans="5:17" s="1363" customFormat="1">
      <c r="E573" s="1367"/>
      <c r="J573" s="1367"/>
      <c r="Q573" s="1367"/>
    </row>
    <row r="574" spans="5:17" s="1363" customFormat="1">
      <c r="E574" s="1367"/>
      <c r="J574" s="1367"/>
      <c r="Q574" s="1367"/>
    </row>
    <row r="575" spans="5:17" s="1363" customFormat="1">
      <c r="E575" s="1367"/>
      <c r="J575" s="1367"/>
      <c r="Q575" s="1367"/>
    </row>
    <row r="576" spans="5:17" s="1363" customFormat="1">
      <c r="E576" s="1367"/>
      <c r="J576" s="1367"/>
      <c r="Q576" s="1367"/>
    </row>
    <row r="577" spans="5:17" s="1363" customFormat="1">
      <c r="E577" s="1367"/>
      <c r="J577" s="1367"/>
      <c r="Q577" s="1367"/>
    </row>
    <row r="578" spans="5:17" s="1363" customFormat="1">
      <c r="E578" s="1367"/>
      <c r="J578" s="1367"/>
      <c r="Q578" s="1367"/>
    </row>
    <row r="579" spans="5:17" s="1363" customFormat="1">
      <c r="E579" s="1367"/>
      <c r="J579" s="1367"/>
      <c r="Q579" s="1367"/>
    </row>
    <row r="580" spans="5:17" s="1363" customFormat="1">
      <c r="E580" s="1367"/>
      <c r="J580" s="1367"/>
      <c r="Q580" s="1367"/>
    </row>
    <row r="581" spans="5:17" s="1363" customFormat="1">
      <c r="E581" s="1367"/>
      <c r="J581" s="1367"/>
      <c r="Q581" s="1367"/>
    </row>
    <row r="582" spans="5:17" s="1363" customFormat="1">
      <c r="E582" s="1367"/>
      <c r="J582" s="1367"/>
      <c r="Q582" s="1367"/>
    </row>
    <row r="583" spans="5:17" s="1363" customFormat="1">
      <c r="E583" s="1367"/>
      <c r="J583" s="1367"/>
      <c r="Q583" s="1367"/>
    </row>
    <row r="584" spans="5:17" s="1363" customFormat="1">
      <c r="E584" s="1367"/>
      <c r="J584" s="1367"/>
      <c r="Q584" s="1367"/>
    </row>
    <row r="585" spans="5:17" s="1363" customFormat="1">
      <c r="E585" s="1367"/>
      <c r="J585" s="1367"/>
      <c r="Q585" s="1367"/>
    </row>
    <row r="586" spans="5:17" s="1363" customFormat="1">
      <c r="E586" s="1367"/>
      <c r="J586" s="1367"/>
      <c r="Q586" s="1367"/>
    </row>
    <row r="587" spans="5:17" s="1363" customFormat="1">
      <c r="E587" s="1367"/>
      <c r="J587" s="1367"/>
      <c r="Q587" s="1367"/>
    </row>
    <row r="588" spans="5:17" s="1363" customFormat="1">
      <c r="E588" s="1367"/>
      <c r="J588" s="1367"/>
      <c r="Q588" s="1367"/>
    </row>
    <row r="589" spans="5:17" s="1363" customFormat="1">
      <c r="E589" s="1367"/>
      <c r="J589" s="1367"/>
      <c r="Q589" s="1367"/>
    </row>
    <row r="590" spans="5:17" s="1363" customFormat="1">
      <c r="E590" s="1367"/>
      <c r="J590" s="1367"/>
      <c r="Q590" s="1367"/>
    </row>
    <row r="591" spans="5:17" s="1363" customFormat="1">
      <c r="E591" s="1367"/>
      <c r="J591" s="1367"/>
      <c r="Q591" s="1367"/>
    </row>
    <row r="592" spans="5:17" s="1363" customFormat="1">
      <c r="E592" s="1367"/>
      <c r="J592" s="1367"/>
      <c r="Q592" s="1367"/>
    </row>
    <row r="593" spans="5:17" s="1363" customFormat="1">
      <c r="E593" s="1367"/>
      <c r="J593" s="1367"/>
      <c r="Q593" s="1367"/>
    </row>
    <row r="594" spans="5:17" s="1363" customFormat="1">
      <c r="E594" s="1367"/>
      <c r="J594" s="1367"/>
      <c r="Q594" s="1367"/>
    </row>
    <row r="595" spans="5:17" s="1363" customFormat="1">
      <c r="E595" s="1367"/>
      <c r="J595" s="1367"/>
      <c r="Q595" s="1367"/>
    </row>
    <row r="596" spans="5:17" s="1363" customFormat="1">
      <c r="E596" s="1367"/>
      <c r="J596" s="1367"/>
      <c r="Q596" s="1367"/>
    </row>
    <row r="597" spans="5:17" s="1363" customFormat="1">
      <c r="E597" s="1367"/>
      <c r="J597" s="1367"/>
      <c r="Q597" s="1367"/>
    </row>
    <row r="598" spans="5:17" s="1363" customFormat="1">
      <c r="E598" s="1367"/>
      <c r="J598" s="1367"/>
      <c r="Q598" s="1367"/>
    </row>
    <row r="599" spans="5:17" s="1363" customFormat="1">
      <c r="E599" s="1367"/>
      <c r="J599" s="1367"/>
      <c r="Q599" s="1367"/>
    </row>
    <row r="600" spans="5:17" s="1363" customFormat="1">
      <c r="E600" s="1367"/>
      <c r="J600" s="1367"/>
      <c r="Q600" s="1367"/>
    </row>
    <row r="601" spans="5:17" s="1363" customFormat="1">
      <c r="E601" s="1367"/>
      <c r="J601" s="1367"/>
      <c r="Q601" s="1367"/>
    </row>
    <row r="602" spans="5:17" s="1363" customFormat="1">
      <c r="E602" s="1367"/>
      <c r="J602" s="1367"/>
      <c r="Q602" s="1367"/>
    </row>
    <row r="603" spans="5:17" s="1363" customFormat="1">
      <c r="E603" s="1367"/>
      <c r="J603" s="1367"/>
      <c r="Q603" s="1367"/>
    </row>
    <row r="604" spans="5:17" s="1363" customFormat="1">
      <c r="E604" s="1367"/>
      <c r="J604" s="1367"/>
      <c r="Q604" s="1367"/>
    </row>
    <row r="605" spans="5:17" s="1363" customFormat="1">
      <c r="E605" s="1367"/>
      <c r="J605" s="1367"/>
      <c r="Q605" s="1367"/>
    </row>
    <row r="606" spans="5:17" s="1363" customFormat="1">
      <c r="E606" s="1367"/>
      <c r="J606" s="1367"/>
      <c r="Q606" s="1367"/>
    </row>
    <row r="607" spans="5:17" s="1363" customFormat="1">
      <c r="E607" s="1367"/>
      <c r="J607" s="1367"/>
      <c r="Q607" s="1367"/>
    </row>
    <row r="608" spans="5:17" s="1363" customFormat="1">
      <c r="E608" s="1367"/>
      <c r="J608" s="1367"/>
      <c r="Q608" s="1367"/>
    </row>
    <row r="609" spans="5:17" s="1363" customFormat="1">
      <c r="E609" s="1367"/>
      <c r="J609" s="1367"/>
      <c r="Q609" s="1367"/>
    </row>
    <row r="610" spans="5:17" s="1363" customFormat="1">
      <c r="E610" s="1367"/>
      <c r="J610" s="1367"/>
      <c r="Q610" s="1367"/>
    </row>
    <row r="611" spans="5:17" s="1363" customFormat="1">
      <c r="E611" s="1367"/>
      <c r="J611" s="1367"/>
      <c r="Q611" s="1367"/>
    </row>
    <row r="612" spans="5:17" s="1363" customFormat="1">
      <c r="E612" s="1367"/>
      <c r="J612" s="1367"/>
      <c r="Q612" s="1367"/>
    </row>
    <row r="613" spans="5:17" s="1363" customFormat="1">
      <c r="E613" s="1367"/>
      <c r="J613" s="1367"/>
      <c r="Q613" s="1367"/>
    </row>
    <row r="614" spans="5:17" s="1363" customFormat="1">
      <c r="E614" s="1367"/>
      <c r="J614" s="1367"/>
      <c r="Q614" s="1367"/>
    </row>
    <row r="615" spans="5:17" s="1363" customFormat="1">
      <c r="E615" s="1367"/>
      <c r="J615" s="1367"/>
      <c r="Q615" s="1367"/>
    </row>
    <row r="616" spans="5:17" s="1363" customFormat="1">
      <c r="E616" s="1367"/>
      <c r="J616" s="1367"/>
      <c r="Q616" s="1367"/>
    </row>
    <row r="617" spans="5:17" s="1363" customFormat="1">
      <c r="E617" s="1367"/>
      <c r="J617" s="1367"/>
      <c r="Q617" s="1367"/>
    </row>
    <row r="618" spans="5:17" s="1363" customFormat="1">
      <c r="E618" s="1367"/>
      <c r="J618" s="1367"/>
      <c r="Q618" s="1367"/>
    </row>
    <row r="619" spans="5:17" s="1363" customFormat="1">
      <c r="E619" s="1367"/>
      <c r="J619" s="1367"/>
      <c r="Q619" s="1367"/>
    </row>
    <row r="620" spans="5:17" s="1363" customFormat="1">
      <c r="E620" s="1367"/>
      <c r="J620" s="1367"/>
      <c r="Q620" s="1367"/>
    </row>
    <row r="621" spans="5:17" s="1363" customFormat="1">
      <c r="E621" s="1367"/>
      <c r="J621" s="1367"/>
      <c r="Q621" s="1367"/>
    </row>
    <row r="622" spans="5:17" s="1363" customFormat="1">
      <c r="E622" s="1367"/>
      <c r="J622" s="1367"/>
      <c r="Q622" s="1367"/>
    </row>
    <row r="623" spans="5:17" s="1363" customFormat="1">
      <c r="E623" s="1367"/>
      <c r="J623" s="1367"/>
      <c r="Q623" s="1367"/>
    </row>
    <row r="624" spans="5:17" s="1363" customFormat="1">
      <c r="E624" s="1367"/>
      <c r="J624" s="1367"/>
      <c r="Q624" s="1367"/>
    </row>
    <row r="625" spans="5:17" s="1363" customFormat="1">
      <c r="E625" s="1367"/>
      <c r="J625" s="1367"/>
      <c r="Q625" s="1367"/>
    </row>
    <row r="626" spans="5:17" s="1363" customFormat="1">
      <c r="E626" s="1367"/>
      <c r="J626" s="1367"/>
      <c r="Q626" s="1367"/>
    </row>
    <row r="627" spans="5:17" s="1363" customFormat="1">
      <c r="E627" s="1367"/>
      <c r="J627" s="1367"/>
      <c r="Q627" s="1367"/>
    </row>
    <row r="628" spans="5:17" s="1363" customFormat="1">
      <c r="E628" s="1367"/>
      <c r="J628" s="1367"/>
      <c r="Q628" s="1367"/>
    </row>
    <row r="629" spans="5:17" s="1363" customFormat="1">
      <c r="E629" s="1367"/>
      <c r="J629" s="1367"/>
      <c r="Q629" s="1367"/>
    </row>
    <row r="630" spans="5:17" s="1363" customFormat="1">
      <c r="E630" s="1367"/>
      <c r="J630" s="1367"/>
      <c r="Q630" s="1367"/>
    </row>
    <row r="631" spans="5:17" s="1363" customFormat="1">
      <c r="E631" s="1367"/>
      <c r="J631" s="1367"/>
      <c r="Q631" s="1367"/>
    </row>
    <row r="632" spans="5:17" s="1363" customFormat="1">
      <c r="E632" s="1367"/>
      <c r="J632" s="1367"/>
      <c r="Q632" s="1367"/>
    </row>
    <row r="633" spans="5:17" s="1363" customFormat="1">
      <c r="E633" s="1367"/>
      <c r="J633" s="1367"/>
      <c r="Q633" s="1367"/>
    </row>
    <row r="634" spans="5:17" s="1363" customFormat="1">
      <c r="E634" s="1367"/>
      <c r="J634" s="1367"/>
      <c r="Q634" s="1367"/>
    </row>
    <row r="635" spans="5:17" s="1363" customFormat="1">
      <c r="E635" s="1367"/>
      <c r="J635" s="1367"/>
      <c r="Q635" s="1367"/>
    </row>
    <row r="636" spans="5:17" s="1363" customFormat="1">
      <c r="E636" s="1367"/>
      <c r="J636" s="1367"/>
      <c r="Q636" s="1367"/>
    </row>
    <row r="637" spans="5:17" s="1363" customFormat="1">
      <c r="E637" s="1367"/>
      <c r="J637" s="1367"/>
      <c r="Q637" s="1367"/>
    </row>
    <row r="638" spans="5:17" s="1363" customFormat="1">
      <c r="E638" s="1367"/>
      <c r="J638" s="1367"/>
      <c r="Q638" s="1367"/>
    </row>
    <row r="639" spans="5:17" s="1363" customFormat="1">
      <c r="E639" s="1367"/>
      <c r="J639" s="1367"/>
      <c r="Q639" s="1367"/>
    </row>
    <row r="640" spans="5:17" s="1363" customFormat="1">
      <c r="E640" s="1367"/>
      <c r="J640" s="1367"/>
      <c r="Q640" s="1367"/>
    </row>
    <row r="641" spans="5:17" s="1363" customFormat="1">
      <c r="E641" s="1367"/>
      <c r="J641" s="1367"/>
      <c r="Q641" s="1367"/>
    </row>
    <row r="642" spans="5:17" s="1363" customFormat="1">
      <c r="E642" s="1367"/>
      <c r="J642" s="1367"/>
      <c r="Q642" s="1367"/>
    </row>
    <row r="643" spans="5:17" s="1363" customFormat="1">
      <c r="E643" s="1367"/>
      <c r="J643" s="1367"/>
      <c r="Q643" s="1367"/>
    </row>
    <row r="644" spans="5:17" s="1363" customFormat="1">
      <c r="E644" s="1367"/>
      <c r="J644" s="1367"/>
      <c r="Q644" s="1367"/>
    </row>
    <row r="645" spans="5:17" s="1363" customFormat="1">
      <c r="E645" s="1367"/>
      <c r="J645" s="1367"/>
      <c r="Q645" s="1367"/>
    </row>
    <row r="646" spans="5:17" s="1363" customFormat="1">
      <c r="E646" s="1367"/>
      <c r="J646" s="1367"/>
      <c r="Q646" s="1367"/>
    </row>
    <row r="647" spans="5:17" s="1363" customFormat="1">
      <c r="E647" s="1367"/>
      <c r="J647" s="1367"/>
      <c r="Q647" s="1367"/>
    </row>
    <row r="648" spans="5:17" s="1363" customFormat="1">
      <c r="E648" s="1367"/>
      <c r="J648" s="1367"/>
      <c r="Q648" s="1367"/>
    </row>
    <row r="649" spans="5:17" s="1363" customFormat="1">
      <c r="E649" s="1367"/>
      <c r="J649" s="1367"/>
      <c r="Q649" s="1367"/>
    </row>
    <row r="650" spans="5:17" s="1363" customFormat="1">
      <c r="E650" s="1367"/>
      <c r="J650" s="1367"/>
      <c r="Q650" s="1367"/>
    </row>
    <row r="651" spans="5:17" s="1363" customFormat="1">
      <c r="E651" s="1367"/>
      <c r="J651" s="1367"/>
      <c r="Q651" s="1367"/>
    </row>
    <row r="652" spans="5:17" s="1363" customFormat="1">
      <c r="E652" s="1367"/>
      <c r="J652" s="1367"/>
      <c r="Q652" s="1367"/>
    </row>
    <row r="653" spans="5:17" s="1363" customFormat="1">
      <c r="E653" s="1367"/>
      <c r="J653" s="1367"/>
      <c r="Q653" s="1367"/>
    </row>
    <row r="654" spans="5:17" s="1363" customFormat="1">
      <c r="E654" s="1367"/>
      <c r="J654" s="1367"/>
      <c r="Q654" s="1367"/>
    </row>
    <row r="655" spans="5:17" s="1363" customFormat="1">
      <c r="E655" s="1367"/>
      <c r="J655" s="1367"/>
      <c r="Q655" s="1367"/>
    </row>
    <row r="656" spans="5:17" s="1363" customFormat="1">
      <c r="E656" s="1367"/>
      <c r="J656" s="1367"/>
      <c r="Q656" s="1367"/>
    </row>
    <row r="657" spans="5:17" s="1363" customFormat="1">
      <c r="E657" s="1367"/>
      <c r="J657" s="1367"/>
      <c r="Q657" s="1367"/>
    </row>
    <row r="658" spans="5:17" s="1363" customFormat="1">
      <c r="E658" s="1367"/>
      <c r="J658" s="1367"/>
      <c r="Q658" s="1367"/>
    </row>
    <row r="659" spans="5:17" s="1363" customFormat="1">
      <c r="E659" s="1367"/>
      <c r="J659" s="1367"/>
      <c r="Q659" s="1367"/>
    </row>
    <row r="660" spans="5:17" s="1363" customFormat="1">
      <c r="E660" s="1367"/>
      <c r="J660" s="1367"/>
      <c r="Q660" s="1367"/>
    </row>
    <row r="661" spans="5:17" s="1363" customFormat="1">
      <c r="E661" s="1367"/>
      <c r="J661" s="1367"/>
      <c r="Q661" s="1367"/>
    </row>
    <row r="662" spans="5:17" s="1363" customFormat="1">
      <c r="E662" s="1367"/>
      <c r="J662" s="1367"/>
      <c r="Q662" s="1367"/>
    </row>
    <row r="663" spans="5:17" s="1363" customFormat="1">
      <c r="E663" s="1367"/>
      <c r="J663" s="1367"/>
      <c r="Q663" s="1367"/>
    </row>
    <row r="664" spans="5:17" s="1363" customFormat="1">
      <c r="E664" s="1367"/>
      <c r="J664" s="1367"/>
      <c r="Q664" s="1367"/>
    </row>
    <row r="665" spans="5:17" s="1363" customFormat="1">
      <c r="E665" s="1367"/>
      <c r="J665" s="1367"/>
      <c r="Q665" s="1367"/>
    </row>
    <row r="666" spans="5:17" s="1363" customFormat="1">
      <c r="E666" s="1367"/>
      <c r="J666" s="1367"/>
      <c r="Q666" s="1367"/>
    </row>
    <row r="667" spans="5:17" s="1363" customFormat="1">
      <c r="E667" s="1367"/>
      <c r="J667" s="1367"/>
      <c r="Q667" s="1367"/>
    </row>
    <row r="668" spans="5:17" s="1363" customFormat="1">
      <c r="E668" s="1367"/>
      <c r="J668" s="1367"/>
      <c r="Q668" s="1367"/>
    </row>
    <row r="669" spans="5:17" s="1363" customFormat="1">
      <c r="E669" s="1367"/>
      <c r="J669" s="1367"/>
      <c r="Q669" s="1367"/>
    </row>
    <row r="670" spans="5:17" s="1363" customFormat="1">
      <c r="E670" s="1367"/>
      <c r="J670" s="1367"/>
      <c r="Q670" s="1367"/>
    </row>
    <row r="671" spans="5:17" s="1363" customFormat="1">
      <c r="E671" s="1367"/>
      <c r="J671" s="1367"/>
      <c r="Q671" s="1367"/>
    </row>
    <row r="672" spans="5:17" s="1363" customFormat="1">
      <c r="E672" s="1367"/>
      <c r="J672" s="1367"/>
      <c r="Q672" s="1367"/>
    </row>
    <row r="673" spans="5:17" s="1363" customFormat="1">
      <c r="E673" s="1367"/>
      <c r="J673" s="1367"/>
      <c r="Q673" s="1367"/>
    </row>
    <row r="674" spans="5:17" s="1363" customFormat="1">
      <c r="E674" s="1367"/>
      <c r="J674" s="1367"/>
      <c r="Q674" s="1367"/>
    </row>
    <row r="675" spans="5:17" s="1363" customFormat="1">
      <c r="E675" s="1367"/>
      <c r="J675" s="1367"/>
      <c r="Q675" s="1367"/>
    </row>
    <row r="676" spans="5:17" s="1363" customFormat="1">
      <c r="E676" s="1367"/>
      <c r="J676" s="1367"/>
      <c r="Q676" s="1367"/>
    </row>
    <row r="677" spans="5:17" s="1363" customFormat="1">
      <c r="E677" s="1367"/>
      <c r="J677" s="1367"/>
      <c r="Q677" s="1367"/>
    </row>
    <row r="678" spans="5:17" s="1363" customFormat="1">
      <c r="E678" s="1367"/>
      <c r="J678" s="1367"/>
      <c r="Q678" s="1367"/>
    </row>
    <row r="679" spans="5:17" s="1363" customFormat="1">
      <c r="E679" s="1367"/>
      <c r="J679" s="1367"/>
      <c r="Q679" s="1367"/>
    </row>
    <row r="680" spans="5:17" s="1363" customFormat="1">
      <c r="E680" s="1367"/>
      <c r="J680" s="1367"/>
      <c r="Q680" s="1367"/>
    </row>
    <row r="681" spans="5:17" s="1363" customFormat="1">
      <c r="E681" s="1367"/>
      <c r="J681" s="1367"/>
      <c r="Q681" s="1367"/>
    </row>
    <row r="682" spans="5:17" s="1363" customFormat="1">
      <c r="E682" s="1367"/>
      <c r="J682" s="1367"/>
      <c r="Q682" s="1367"/>
    </row>
    <row r="683" spans="5:17" s="1363" customFormat="1">
      <c r="E683" s="1367"/>
      <c r="J683" s="1367"/>
      <c r="Q683" s="1367"/>
    </row>
    <row r="684" spans="5:17" s="1363" customFormat="1">
      <c r="E684" s="1367"/>
      <c r="J684" s="1367"/>
      <c r="Q684" s="1367"/>
    </row>
    <row r="685" spans="5:17" s="1363" customFormat="1">
      <c r="E685" s="1367"/>
      <c r="J685" s="1367"/>
      <c r="Q685" s="1367"/>
    </row>
    <row r="686" spans="5:17" s="1363" customFormat="1">
      <c r="E686" s="1367"/>
      <c r="J686" s="1367"/>
      <c r="Q686" s="1367"/>
    </row>
    <row r="687" spans="5:17" s="1363" customFormat="1">
      <c r="E687" s="1367"/>
      <c r="J687" s="1367"/>
      <c r="Q687" s="1367"/>
    </row>
    <row r="688" spans="5:17" s="1363" customFormat="1">
      <c r="E688" s="1367"/>
      <c r="J688" s="1367"/>
      <c r="Q688" s="1367"/>
    </row>
    <row r="689" spans="5:17" s="1363" customFormat="1">
      <c r="E689" s="1367"/>
      <c r="J689" s="1367"/>
      <c r="Q689" s="1367"/>
    </row>
    <row r="690" spans="5:17" s="1363" customFormat="1">
      <c r="E690" s="1367"/>
      <c r="J690" s="1367"/>
      <c r="Q690" s="1367"/>
    </row>
    <row r="691" spans="5:17" s="1363" customFormat="1">
      <c r="E691" s="1367"/>
      <c r="J691" s="1367"/>
      <c r="Q691" s="1367"/>
    </row>
    <row r="692" spans="5:17" s="1363" customFormat="1">
      <c r="E692" s="1367"/>
      <c r="J692" s="1367"/>
      <c r="Q692" s="1367"/>
    </row>
    <row r="693" spans="5:17" s="1363" customFormat="1">
      <c r="E693" s="1367"/>
      <c r="J693" s="1367"/>
      <c r="Q693" s="1367"/>
    </row>
    <row r="694" spans="5:17" s="1363" customFormat="1">
      <c r="E694" s="1367"/>
      <c r="J694" s="1367"/>
      <c r="Q694" s="1367"/>
    </row>
    <row r="695" spans="5:17" s="1363" customFormat="1">
      <c r="E695" s="1367"/>
      <c r="J695" s="1367"/>
      <c r="Q695" s="1367"/>
    </row>
    <row r="696" spans="5:17" s="1363" customFormat="1">
      <c r="E696" s="1367"/>
      <c r="J696" s="1367"/>
      <c r="Q696" s="1367"/>
    </row>
    <row r="697" spans="5:17" s="1363" customFormat="1">
      <c r="E697" s="1367"/>
      <c r="J697" s="1367"/>
      <c r="Q697" s="1367"/>
    </row>
    <row r="698" spans="5:17" s="1363" customFormat="1">
      <c r="E698" s="1367"/>
      <c r="J698" s="1367"/>
      <c r="Q698" s="1367"/>
    </row>
    <row r="699" spans="5:17" s="1363" customFormat="1">
      <c r="E699" s="1367"/>
      <c r="J699" s="1367"/>
      <c r="Q699" s="1367"/>
    </row>
    <row r="700" spans="5:17" s="1363" customFormat="1">
      <c r="E700" s="1367"/>
      <c r="J700" s="1367"/>
      <c r="Q700" s="1367"/>
    </row>
    <row r="701" spans="5:17" s="1363" customFormat="1">
      <c r="E701" s="1367"/>
      <c r="J701" s="1367"/>
      <c r="Q701" s="1367"/>
    </row>
    <row r="702" spans="5:17" s="1363" customFormat="1">
      <c r="E702" s="1367"/>
      <c r="J702" s="1367"/>
      <c r="Q702" s="1367"/>
    </row>
    <row r="703" spans="5:17" s="1363" customFormat="1">
      <c r="E703" s="1367"/>
      <c r="J703" s="1367"/>
      <c r="Q703" s="1367"/>
    </row>
    <row r="704" spans="5:17" s="1363" customFormat="1">
      <c r="E704" s="1367"/>
      <c r="J704" s="1367"/>
      <c r="Q704" s="1367"/>
    </row>
    <row r="705" spans="5:17" s="1363" customFormat="1">
      <c r="E705" s="1367"/>
      <c r="J705" s="1367"/>
      <c r="Q705" s="1367"/>
    </row>
    <row r="706" spans="5:17" s="1363" customFormat="1">
      <c r="E706" s="1367"/>
      <c r="J706" s="1367"/>
      <c r="Q706" s="1367"/>
    </row>
    <row r="707" spans="5:17" s="1363" customFormat="1">
      <c r="E707" s="1367"/>
      <c r="J707" s="1367"/>
      <c r="Q707" s="1367"/>
    </row>
    <row r="708" spans="5:17" s="1363" customFormat="1">
      <c r="E708" s="1367"/>
      <c r="J708" s="1367"/>
      <c r="Q708" s="1367"/>
    </row>
    <row r="709" spans="5:17" s="1363" customFormat="1">
      <c r="E709" s="1367"/>
      <c r="J709" s="1367"/>
      <c r="Q709" s="1367"/>
    </row>
    <row r="710" spans="5:17" s="1363" customFormat="1">
      <c r="E710" s="1367"/>
      <c r="J710" s="1367"/>
      <c r="Q710" s="1367"/>
    </row>
    <row r="711" spans="5:17" s="1363" customFormat="1">
      <c r="E711" s="1367"/>
      <c r="J711" s="1367"/>
      <c r="Q711" s="1367"/>
    </row>
    <row r="712" spans="5:17" s="1363" customFormat="1">
      <c r="E712" s="1367"/>
      <c r="J712" s="1367"/>
      <c r="Q712" s="1367"/>
    </row>
    <row r="713" spans="5:17" s="1363" customFormat="1">
      <c r="E713" s="1367"/>
      <c r="J713" s="1367"/>
      <c r="Q713" s="1367"/>
    </row>
    <row r="714" spans="5:17" s="1363" customFormat="1">
      <c r="E714" s="1367"/>
      <c r="J714" s="1367"/>
      <c r="Q714" s="1367"/>
    </row>
    <row r="715" spans="5:17" s="1363" customFormat="1">
      <c r="E715" s="1367"/>
      <c r="J715" s="1367"/>
      <c r="Q715" s="1367"/>
    </row>
    <row r="716" spans="5:17" s="1363" customFormat="1">
      <c r="E716" s="1367"/>
      <c r="J716" s="1367"/>
      <c r="Q716" s="1367"/>
    </row>
    <row r="717" spans="5:17" s="1363" customFormat="1">
      <c r="E717" s="1367"/>
      <c r="J717" s="1367"/>
      <c r="Q717" s="1367"/>
    </row>
    <row r="718" spans="5:17" s="1363" customFormat="1">
      <c r="E718" s="1367"/>
      <c r="J718" s="1367"/>
      <c r="Q718" s="1367"/>
    </row>
    <row r="719" spans="5:17" s="1363" customFormat="1">
      <c r="E719" s="1367"/>
      <c r="J719" s="1367"/>
      <c r="Q719" s="1367"/>
    </row>
    <row r="720" spans="5:17" s="1363" customFormat="1">
      <c r="E720" s="1367"/>
      <c r="J720" s="1367"/>
      <c r="Q720" s="1367"/>
    </row>
    <row r="721" spans="5:17" s="1363" customFormat="1">
      <c r="E721" s="1367"/>
      <c r="J721" s="1367"/>
      <c r="Q721" s="1367"/>
    </row>
    <row r="722" spans="5:17" s="1363" customFormat="1">
      <c r="E722" s="1367"/>
      <c r="J722" s="1367"/>
      <c r="Q722" s="1367"/>
    </row>
    <row r="723" spans="5:17" s="1363" customFormat="1">
      <c r="E723" s="1367"/>
      <c r="J723" s="1367"/>
      <c r="Q723" s="1367"/>
    </row>
    <row r="724" spans="5:17" s="1363" customFormat="1">
      <c r="E724" s="1367"/>
      <c r="J724" s="1367"/>
      <c r="Q724" s="1367"/>
    </row>
    <row r="725" spans="5:17" s="1363" customFormat="1">
      <c r="E725" s="1367"/>
      <c r="J725" s="1367"/>
      <c r="Q725" s="1367"/>
    </row>
    <row r="726" spans="5:17" s="1363" customFormat="1">
      <c r="E726" s="1367"/>
      <c r="J726" s="1367"/>
      <c r="Q726" s="1367"/>
    </row>
    <row r="727" spans="5:17" s="1363" customFormat="1">
      <c r="E727" s="1367"/>
      <c r="J727" s="1367"/>
      <c r="Q727" s="1367"/>
    </row>
    <row r="728" spans="5:17" s="1363" customFormat="1">
      <c r="E728" s="1367"/>
      <c r="J728" s="1367"/>
      <c r="Q728" s="1367"/>
    </row>
    <row r="729" spans="5:17" s="1363" customFormat="1">
      <c r="E729" s="1367"/>
      <c r="J729" s="1367"/>
      <c r="Q729" s="1367"/>
    </row>
    <row r="730" spans="5:17" s="1363" customFormat="1">
      <c r="E730" s="1367"/>
      <c r="J730" s="1367"/>
      <c r="Q730" s="1367"/>
    </row>
    <row r="731" spans="5:17" s="1363" customFormat="1">
      <c r="E731" s="1367"/>
      <c r="J731" s="1367"/>
      <c r="Q731" s="1367"/>
    </row>
    <row r="732" spans="5:17" s="1363" customFormat="1">
      <c r="E732" s="1367"/>
      <c r="J732" s="1367"/>
      <c r="Q732" s="1367"/>
    </row>
    <row r="733" spans="5:17" s="1363" customFormat="1">
      <c r="E733" s="1367"/>
      <c r="J733" s="1367"/>
      <c r="Q733" s="1367"/>
    </row>
    <row r="734" spans="5:17" s="1363" customFormat="1">
      <c r="E734" s="1367"/>
      <c r="J734" s="1367"/>
      <c r="Q734" s="1367"/>
    </row>
    <row r="735" spans="5:17" s="1363" customFormat="1">
      <c r="E735" s="1367"/>
      <c r="J735" s="1367"/>
      <c r="Q735" s="1367"/>
    </row>
    <row r="736" spans="5:17" s="1363" customFormat="1">
      <c r="E736" s="1367"/>
      <c r="J736" s="1367"/>
      <c r="Q736" s="1367"/>
    </row>
    <row r="737" spans="5:17" s="1363" customFormat="1">
      <c r="E737" s="1367"/>
      <c r="J737" s="1367"/>
      <c r="Q737" s="1367"/>
    </row>
    <row r="738" spans="5:17" s="1363" customFormat="1">
      <c r="E738" s="1367"/>
      <c r="J738" s="1367"/>
      <c r="Q738" s="1367"/>
    </row>
    <row r="739" spans="5:17" s="1363" customFormat="1">
      <c r="E739" s="1367"/>
      <c r="J739" s="1367"/>
      <c r="Q739" s="1367"/>
    </row>
    <row r="740" spans="5:17" s="1363" customFormat="1">
      <c r="E740" s="1367"/>
      <c r="J740" s="1367"/>
      <c r="Q740" s="1367"/>
    </row>
    <row r="741" spans="5:17" s="1363" customFormat="1">
      <c r="E741" s="1367"/>
      <c r="J741" s="1367"/>
      <c r="Q741" s="1367"/>
    </row>
    <row r="742" spans="5:17" s="1363" customFormat="1">
      <c r="E742" s="1367"/>
      <c r="J742" s="1367"/>
      <c r="Q742" s="1367"/>
    </row>
    <row r="743" spans="5:17" s="1363" customFormat="1">
      <c r="E743" s="1367"/>
      <c r="J743" s="1367"/>
      <c r="Q743" s="1367"/>
    </row>
    <row r="744" spans="5:17" s="1363" customFormat="1">
      <c r="E744" s="1367"/>
      <c r="J744" s="1367"/>
      <c r="Q744" s="1367"/>
    </row>
    <row r="745" spans="5:17" s="1363" customFormat="1">
      <c r="E745" s="1367"/>
      <c r="J745" s="1367"/>
      <c r="Q745" s="1367"/>
    </row>
    <row r="746" spans="5:17" s="1363" customFormat="1">
      <c r="E746" s="1367"/>
      <c r="J746" s="1367"/>
      <c r="Q746" s="1367"/>
    </row>
    <row r="747" spans="5:17" s="1363" customFormat="1">
      <c r="E747" s="1367"/>
      <c r="J747" s="1367"/>
      <c r="Q747" s="1367"/>
    </row>
    <row r="748" spans="5:17" s="1363" customFormat="1">
      <c r="E748" s="1367"/>
      <c r="J748" s="1367"/>
      <c r="Q748" s="1367"/>
    </row>
    <row r="749" spans="5:17" s="1363" customFormat="1">
      <c r="E749" s="1367"/>
      <c r="J749" s="1367"/>
      <c r="Q749" s="1367"/>
    </row>
    <row r="750" spans="5:17" s="1363" customFormat="1">
      <c r="E750" s="1367"/>
      <c r="J750" s="1367"/>
      <c r="Q750" s="1367"/>
    </row>
    <row r="751" spans="5:17" s="1363" customFormat="1">
      <c r="E751" s="1367"/>
      <c r="J751" s="1367"/>
      <c r="Q751" s="1367"/>
    </row>
    <row r="752" spans="5:17" s="1363" customFormat="1">
      <c r="E752" s="1367"/>
      <c r="J752" s="1367"/>
      <c r="Q752" s="1367"/>
    </row>
    <row r="753" spans="5:17" s="1363" customFormat="1">
      <c r="E753" s="1367"/>
      <c r="J753" s="1367"/>
      <c r="Q753" s="1367"/>
    </row>
    <row r="754" spans="5:17" s="1363" customFormat="1">
      <c r="E754" s="1367"/>
      <c r="J754" s="1367"/>
      <c r="Q754" s="1367"/>
    </row>
    <row r="755" spans="5:17" s="1363" customFormat="1">
      <c r="E755" s="1367"/>
      <c r="J755" s="1367"/>
      <c r="Q755" s="1367"/>
    </row>
    <row r="756" spans="5:17" s="1363" customFormat="1">
      <c r="E756" s="1367"/>
      <c r="J756" s="1367"/>
      <c r="Q756" s="1367"/>
    </row>
    <row r="757" spans="5:17" s="1363" customFormat="1">
      <c r="E757" s="1367"/>
      <c r="J757" s="1367"/>
      <c r="Q757" s="1367"/>
    </row>
    <row r="758" spans="5:17" s="1363" customFormat="1">
      <c r="E758" s="1367"/>
      <c r="J758" s="1367"/>
      <c r="Q758" s="1367"/>
    </row>
    <row r="759" spans="5:17" s="1363" customFormat="1">
      <c r="E759" s="1367"/>
      <c r="J759" s="1367"/>
      <c r="Q759" s="1367"/>
    </row>
    <row r="760" spans="5:17" s="1363" customFormat="1">
      <c r="E760" s="1367"/>
      <c r="J760" s="1367"/>
      <c r="Q760" s="1367"/>
    </row>
    <row r="761" spans="5:17" s="1363" customFormat="1">
      <c r="E761" s="1367"/>
      <c r="J761" s="1367"/>
      <c r="Q761" s="1367"/>
    </row>
    <row r="762" spans="5:17" s="1363" customFormat="1">
      <c r="E762" s="1367"/>
      <c r="J762" s="1367"/>
      <c r="Q762" s="1367"/>
    </row>
    <row r="763" spans="5:17" s="1363" customFormat="1">
      <c r="E763" s="1367"/>
      <c r="J763" s="1367"/>
      <c r="Q763" s="1367"/>
    </row>
    <row r="764" spans="5:17" s="1363" customFormat="1">
      <c r="E764" s="1367"/>
      <c r="J764" s="1367"/>
      <c r="Q764" s="1367"/>
    </row>
    <row r="765" spans="5:17" s="1363" customFormat="1">
      <c r="E765" s="1367"/>
      <c r="J765" s="1367"/>
      <c r="Q765" s="1367"/>
    </row>
    <row r="766" spans="5:17" s="1363" customFormat="1">
      <c r="E766" s="1367"/>
      <c r="J766" s="1367"/>
      <c r="Q766" s="1367"/>
    </row>
    <row r="767" spans="5:17" s="1363" customFormat="1">
      <c r="E767" s="1367"/>
      <c r="J767" s="1367"/>
      <c r="Q767" s="1367"/>
    </row>
    <row r="768" spans="5:17" s="1363" customFormat="1">
      <c r="E768" s="1367"/>
      <c r="J768" s="1367"/>
      <c r="Q768" s="1367"/>
    </row>
    <row r="769" spans="5:17" s="1363" customFormat="1">
      <c r="E769" s="1367"/>
      <c r="J769" s="1367"/>
      <c r="Q769" s="1367"/>
    </row>
    <row r="770" spans="5:17" s="1363" customFormat="1">
      <c r="E770" s="1367"/>
      <c r="J770" s="1367"/>
      <c r="Q770" s="1367"/>
    </row>
    <row r="771" spans="5:17" s="1363" customFormat="1">
      <c r="E771" s="1367"/>
      <c r="J771" s="1367"/>
      <c r="Q771" s="1367"/>
    </row>
    <row r="772" spans="5:17" s="1363" customFormat="1">
      <c r="E772" s="1367"/>
      <c r="J772" s="1367"/>
      <c r="Q772" s="1367"/>
    </row>
    <row r="773" spans="5:17" s="1363" customFormat="1">
      <c r="E773" s="1367"/>
      <c r="J773" s="1367"/>
      <c r="Q773" s="1367"/>
    </row>
    <row r="774" spans="5:17" s="1363" customFormat="1">
      <c r="E774" s="1367"/>
      <c r="J774" s="1367"/>
      <c r="Q774" s="1367"/>
    </row>
    <row r="775" spans="5:17" s="1363" customFormat="1">
      <c r="E775" s="1367"/>
      <c r="J775" s="1367"/>
      <c r="Q775" s="1367"/>
    </row>
    <row r="776" spans="5:17" s="1363" customFormat="1">
      <c r="E776" s="1367"/>
      <c r="J776" s="1367"/>
      <c r="Q776" s="1367"/>
    </row>
    <row r="777" spans="5:17" s="1363" customFormat="1">
      <c r="E777" s="1367"/>
      <c r="J777" s="1367"/>
      <c r="Q777" s="1367"/>
    </row>
    <row r="778" spans="5:17" s="1363" customFormat="1">
      <c r="E778" s="1367"/>
      <c r="J778" s="1367"/>
      <c r="Q778" s="1367"/>
    </row>
    <row r="779" spans="5:17" s="1363" customFormat="1">
      <c r="E779" s="1367"/>
      <c r="J779" s="1367"/>
      <c r="Q779" s="1367"/>
    </row>
    <row r="780" spans="5:17" s="1363" customFormat="1">
      <c r="E780" s="1367"/>
      <c r="J780" s="1367"/>
      <c r="Q780" s="1367"/>
    </row>
    <row r="781" spans="5:17" s="1363" customFormat="1">
      <c r="E781" s="1367"/>
      <c r="J781" s="1367"/>
      <c r="Q781" s="1367"/>
    </row>
    <row r="782" spans="5:17" s="1363" customFormat="1">
      <c r="E782" s="1367"/>
      <c r="J782" s="1367"/>
      <c r="Q782" s="1367"/>
    </row>
    <row r="783" spans="5:17" s="1363" customFormat="1">
      <c r="E783" s="1367"/>
      <c r="J783" s="1367"/>
      <c r="Q783" s="1367"/>
    </row>
    <row r="784" spans="5:17" s="1363" customFormat="1">
      <c r="E784" s="1367"/>
      <c r="J784" s="1367"/>
      <c r="Q784" s="1367"/>
    </row>
    <row r="785" spans="5:17" s="1363" customFormat="1">
      <c r="E785" s="1367"/>
      <c r="J785" s="1367"/>
      <c r="Q785" s="1367"/>
    </row>
    <row r="786" spans="5:17" s="1363" customFormat="1">
      <c r="E786" s="1367"/>
      <c r="J786" s="1367"/>
      <c r="Q786" s="1367"/>
    </row>
    <row r="787" spans="5:17" s="1363" customFormat="1">
      <c r="E787" s="1367"/>
      <c r="J787" s="1367"/>
      <c r="Q787" s="1367"/>
    </row>
    <row r="788" spans="5:17" s="1363" customFormat="1">
      <c r="E788" s="1367"/>
      <c r="J788" s="1367"/>
      <c r="Q788" s="1367"/>
    </row>
    <row r="789" spans="5:17" s="1363" customFormat="1">
      <c r="E789" s="1367"/>
      <c r="J789" s="1367"/>
      <c r="Q789" s="1367"/>
    </row>
    <row r="790" spans="5:17" s="1363" customFormat="1">
      <c r="E790" s="1367"/>
      <c r="J790" s="1367"/>
      <c r="Q790" s="1367"/>
    </row>
    <row r="791" spans="5:17" s="1363" customFormat="1">
      <c r="E791" s="1367"/>
      <c r="J791" s="1367"/>
      <c r="Q791" s="1367"/>
    </row>
    <row r="792" spans="5:17" s="1363" customFormat="1">
      <c r="E792" s="1367"/>
      <c r="J792" s="1367"/>
      <c r="Q792" s="1367"/>
    </row>
    <row r="793" spans="5:17" s="1363" customFormat="1">
      <c r="E793" s="1367"/>
      <c r="J793" s="1367"/>
      <c r="Q793" s="1367"/>
    </row>
    <row r="794" spans="5:17" s="1363" customFormat="1">
      <c r="E794" s="1367"/>
      <c r="J794" s="1367"/>
      <c r="Q794" s="1367"/>
    </row>
    <row r="795" spans="5:17" s="1363" customFormat="1">
      <c r="E795" s="1367"/>
      <c r="J795" s="1367"/>
      <c r="Q795" s="1367"/>
    </row>
    <row r="796" spans="5:17" s="1363" customFormat="1">
      <c r="E796" s="1367"/>
      <c r="J796" s="1367"/>
      <c r="Q796" s="1367"/>
    </row>
    <row r="797" spans="5:17" s="1363" customFormat="1">
      <c r="E797" s="1367"/>
      <c r="J797" s="1367"/>
      <c r="Q797" s="1367"/>
    </row>
    <row r="798" spans="5:17" s="1363" customFormat="1">
      <c r="E798" s="1367"/>
      <c r="J798" s="1367"/>
      <c r="Q798" s="1367"/>
    </row>
    <row r="799" spans="5:17" s="1363" customFormat="1">
      <c r="E799" s="1367"/>
      <c r="J799" s="1367"/>
      <c r="Q799" s="1367"/>
    </row>
    <row r="800" spans="5:17" s="1363" customFormat="1">
      <c r="E800" s="1367"/>
      <c r="J800" s="1367"/>
      <c r="Q800" s="1367"/>
    </row>
    <row r="801" spans="5:17" s="1363" customFormat="1">
      <c r="E801" s="1367"/>
      <c r="J801" s="1367"/>
      <c r="Q801" s="1367"/>
    </row>
    <row r="802" spans="5:17" s="1363" customFormat="1">
      <c r="E802" s="1367"/>
      <c r="J802" s="1367"/>
      <c r="Q802" s="1367"/>
    </row>
    <row r="803" spans="5:17" s="1363" customFormat="1">
      <c r="E803" s="1367"/>
      <c r="J803" s="1367"/>
      <c r="Q803" s="1367"/>
    </row>
    <row r="804" spans="5:17" s="1363" customFormat="1">
      <c r="E804" s="1367"/>
      <c r="J804" s="1367"/>
      <c r="Q804" s="1367"/>
    </row>
    <row r="805" spans="5:17" s="1363" customFormat="1">
      <c r="E805" s="1367"/>
      <c r="J805" s="1367"/>
      <c r="Q805" s="1367"/>
    </row>
    <row r="806" spans="5:17" s="1363" customFormat="1">
      <c r="E806" s="1367"/>
      <c r="J806" s="1367"/>
      <c r="Q806" s="1367"/>
    </row>
    <row r="807" spans="5:17" s="1363" customFormat="1">
      <c r="E807" s="1367"/>
      <c r="J807" s="1367"/>
      <c r="Q807" s="1367"/>
    </row>
    <row r="808" spans="5:17" s="1363" customFormat="1">
      <c r="E808" s="1367"/>
      <c r="J808" s="1367"/>
      <c r="Q808" s="1367"/>
    </row>
    <row r="809" spans="5:17" s="1363" customFormat="1">
      <c r="E809" s="1367"/>
      <c r="J809" s="1367"/>
      <c r="Q809" s="1367"/>
    </row>
    <row r="810" spans="5:17" s="1363" customFormat="1">
      <c r="E810" s="1367"/>
      <c r="J810" s="1367"/>
      <c r="Q810" s="1367"/>
    </row>
    <row r="811" spans="5:17" s="1363" customFormat="1">
      <c r="E811" s="1367"/>
      <c r="J811" s="1367"/>
      <c r="Q811" s="1367"/>
    </row>
    <row r="812" spans="5:17" s="1363" customFormat="1">
      <c r="E812" s="1367"/>
      <c r="J812" s="1367"/>
      <c r="Q812" s="1367"/>
    </row>
    <row r="813" spans="5:17" s="1363" customFormat="1">
      <c r="E813" s="1367"/>
      <c r="J813" s="1367"/>
      <c r="Q813" s="1367"/>
    </row>
    <row r="814" spans="5:17" s="1363" customFormat="1">
      <c r="E814" s="1367"/>
      <c r="J814" s="1367"/>
      <c r="Q814" s="1367"/>
    </row>
    <row r="815" spans="5:17" s="1363" customFormat="1">
      <c r="E815" s="1367"/>
      <c r="J815" s="1367"/>
      <c r="Q815" s="1367"/>
    </row>
    <row r="816" spans="5:17" s="1363" customFormat="1">
      <c r="E816" s="1367"/>
      <c r="J816" s="1367"/>
      <c r="Q816" s="1367"/>
    </row>
    <row r="817" spans="5:17" s="1363" customFormat="1">
      <c r="E817" s="1367"/>
      <c r="J817" s="1367"/>
      <c r="Q817" s="1367"/>
    </row>
    <row r="818" spans="5:17" s="1363" customFormat="1">
      <c r="E818" s="1367"/>
      <c r="J818" s="1367"/>
      <c r="Q818" s="1367"/>
    </row>
    <row r="819" spans="5:17" s="1363" customFormat="1">
      <c r="E819" s="1367"/>
      <c r="J819" s="1367"/>
      <c r="Q819" s="1367"/>
    </row>
    <row r="820" spans="5:17" s="1363" customFormat="1">
      <c r="E820" s="1367"/>
      <c r="J820" s="1367"/>
      <c r="Q820" s="1367"/>
    </row>
    <row r="821" spans="5:17" s="1363" customFormat="1">
      <c r="E821" s="1367"/>
      <c r="J821" s="1367"/>
      <c r="Q821" s="1367"/>
    </row>
    <row r="822" spans="5:17" s="1363" customFormat="1">
      <c r="E822" s="1367"/>
      <c r="J822" s="1367"/>
      <c r="Q822" s="1367"/>
    </row>
    <row r="823" spans="5:17" s="1363" customFormat="1">
      <c r="E823" s="1367"/>
      <c r="J823" s="1367"/>
      <c r="Q823" s="1367"/>
    </row>
    <row r="824" spans="5:17" s="1363" customFormat="1">
      <c r="E824" s="1367"/>
      <c r="J824" s="1367"/>
      <c r="Q824" s="1367"/>
    </row>
    <row r="825" spans="5:17" s="1363" customFormat="1">
      <c r="E825" s="1367"/>
      <c r="J825" s="1367"/>
      <c r="Q825" s="1367"/>
    </row>
    <row r="826" spans="5:17" s="1363" customFormat="1">
      <c r="E826" s="1367"/>
      <c r="J826" s="1367"/>
      <c r="Q826" s="1367"/>
    </row>
    <row r="827" spans="5:17" s="1363" customFormat="1">
      <c r="E827" s="1367"/>
      <c r="J827" s="1367"/>
      <c r="Q827" s="1367"/>
    </row>
    <row r="828" spans="5:17" s="1363" customFormat="1">
      <c r="E828" s="1367"/>
      <c r="J828" s="1367"/>
      <c r="Q828" s="1367"/>
    </row>
    <row r="829" spans="5:17" s="1363" customFormat="1">
      <c r="E829" s="1367"/>
      <c r="J829" s="1367"/>
      <c r="Q829" s="1367"/>
    </row>
    <row r="830" spans="5:17" s="1363" customFormat="1">
      <c r="E830" s="1367"/>
      <c r="J830" s="1367"/>
      <c r="Q830" s="1367"/>
    </row>
    <row r="831" spans="5:17" s="1363" customFormat="1">
      <c r="E831" s="1367"/>
      <c r="J831" s="1367"/>
      <c r="Q831" s="1367"/>
    </row>
    <row r="832" spans="5:17" s="1363" customFormat="1">
      <c r="E832" s="1367"/>
      <c r="J832" s="1367"/>
      <c r="Q832" s="1367"/>
    </row>
    <row r="833" spans="5:17" s="1363" customFormat="1">
      <c r="E833" s="1367"/>
      <c r="J833" s="1367"/>
      <c r="Q833" s="1367"/>
    </row>
    <row r="834" spans="5:17" s="1363" customFormat="1">
      <c r="E834" s="1367"/>
      <c r="J834" s="1367"/>
      <c r="Q834" s="1367"/>
    </row>
    <row r="835" spans="5:17" s="1363" customFormat="1">
      <c r="E835" s="1367"/>
      <c r="J835" s="1367"/>
      <c r="Q835" s="1367"/>
    </row>
    <row r="836" spans="5:17" s="1363" customFormat="1">
      <c r="E836" s="1367"/>
      <c r="J836" s="1367"/>
      <c r="Q836" s="1367"/>
    </row>
    <row r="837" spans="5:17" s="1363" customFormat="1">
      <c r="E837" s="1367"/>
      <c r="J837" s="1367"/>
      <c r="Q837" s="1367"/>
    </row>
    <row r="838" spans="5:17" s="1363" customFormat="1">
      <c r="E838" s="1367"/>
      <c r="J838" s="1367"/>
      <c r="Q838" s="1367"/>
    </row>
    <row r="839" spans="5:17" s="1363" customFormat="1">
      <c r="E839" s="1367"/>
      <c r="J839" s="1367"/>
      <c r="Q839" s="1367"/>
    </row>
    <row r="840" spans="5:17" s="1363" customFormat="1">
      <c r="E840" s="1367"/>
      <c r="J840" s="1367"/>
      <c r="Q840" s="1367"/>
    </row>
    <row r="841" spans="5:17" s="1363" customFormat="1">
      <c r="E841" s="1367"/>
      <c r="J841" s="1367"/>
      <c r="Q841" s="1367"/>
    </row>
    <row r="842" spans="5:17" s="1363" customFormat="1">
      <c r="E842" s="1367"/>
      <c r="J842" s="1367"/>
      <c r="Q842" s="1367"/>
    </row>
    <row r="843" spans="5:17" s="1363" customFormat="1">
      <c r="E843" s="1367"/>
      <c r="J843" s="1367"/>
      <c r="Q843" s="1367"/>
    </row>
    <row r="844" spans="5:17" s="1363" customFormat="1">
      <c r="E844" s="1367"/>
      <c r="J844" s="1367"/>
      <c r="Q844" s="1367"/>
    </row>
    <row r="845" spans="5:17" s="1363" customFormat="1">
      <c r="E845" s="1367"/>
      <c r="J845" s="1367"/>
      <c r="Q845" s="1367"/>
    </row>
    <row r="846" spans="5:17" s="1363" customFormat="1">
      <c r="E846" s="1367"/>
      <c r="J846" s="1367"/>
      <c r="Q846" s="1367"/>
    </row>
    <row r="847" spans="5:17" s="1363" customFormat="1">
      <c r="E847" s="1367"/>
      <c r="J847" s="1367"/>
      <c r="Q847" s="1367"/>
    </row>
    <row r="848" spans="5:17" s="1363" customFormat="1">
      <c r="E848" s="1367"/>
      <c r="J848" s="1367"/>
      <c r="Q848" s="1367"/>
    </row>
    <row r="849" spans="5:17" s="1363" customFormat="1">
      <c r="E849" s="1367"/>
      <c r="J849" s="1367"/>
      <c r="Q849" s="1367"/>
    </row>
    <row r="850" spans="5:17" s="1363" customFormat="1">
      <c r="E850" s="1367"/>
      <c r="J850" s="1367"/>
      <c r="Q850" s="1367"/>
    </row>
    <row r="851" spans="5:17" s="1363" customFormat="1">
      <c r="E851" s="1367"/>
      <c r="J851" s="1367"/>
      <c r="Q851" s="1367"/>
    </row>
    <row r="852" spans="5:17" s="1363" customFormat="1">
      <c r="E852" s="1367"/>
      <c r="J852" s="1367"/>
      <c r="Q852" s="1367"/>
    </row>
    <row r="853" spans="5:17" s="1363" customFormat="1">
      <c r="E853" s="1367"/>
      <c r="J853" s="1367"/>
      <c r="Q853" s="1367"/>
    </row>
    <row r="854" spans="5:17" s="1363" customFormat="1">
      <c r="E854" s="1367"/>
      <c r="J854" s="1367"/>
      <c r="Q854" s="1367"/>
    </row>
    <row r="855" spans="5:17" s="1363" customFormat="1">
      <c r="E855" s="1367"/>
      <c r="J855" s="1367"/>
      <c r="Q855" s="1367"/>
    </row>
    <row r="856" spans="5:17" s="1363" customFormat="1">
      <c r="E856" s="1367"/>
      <c r="J856" s="1367"/>
      <c r="Q856" s="1367"/>
    </row>
    <row r="857" spans="5:17" s="1363" customFormat="1">
      <c r="E857" s="1367"/>
      <c r="J857" s="1367"/>
      <c r="Q857" s="1367"/>
    </row>
    <row r="858" spans="5:17" s="1363" customFormat="1">
      <c r="E858" s="1367"/>
      <c r="J858" s="1367"/>
      <c r="Q858" s="1367"/>
    </row>
    <row r="859" spans="5:17" s="1363" customFormat="1">
      <c r="E859" s="1367"/>
      <c r="J859" s="1367"/>
      <c r="Q859" s="1367"/>
    </row>
    <row r="860" spans="5:17" s="1363" customFormat="1">
      <c r="E860" s="1367"/>
      <c r="J860" s="1367"/>
      <c r="Q860" s="1367"/>
    </row>
    <row r="861" spans="5:17" s="1363" customFormat="1">
      <c r="E861" s="1367"/>
      <c r="J861" s="1367"/>
      <c r="Q861" s="1367"/>
    </row>
    <row r="862" spans="5:17" s="1363" customFormat="1">
      <c r="E862" s="1367"/>
      <c r="J862" s="1367"/>
      <c r="Q862" s="1367"/>
    </row>
    <row r="863" spans="5:17" s="1363" customFormat="1">
      <c r="E863" s="1367"/>
      <c r="J863" s="1367"/>
      <c r="Q863" s="1367"/>
    </row>
    <row r="864" spans="5:17" s="1363" customFormat="1">
      <c r="E864" s="1367"/>
      <c r="J864" s="1367"/>
      <c r="Q864" s="1367"/>
    </row>
    <row r="865" spans="5:17" s="1363" customFormat="1">
      <c r="E865" s="1367"/>
      <c r="J865" s="1367"/>
      <c r="Q865" s="1367"/>
    </row>
    <row r="866" spans="5:17" s="1363" customFormat="1">
      <c r="E866" s="1367"/>
      <c r="J866" s="1367"/>
      <c r="Q866" s="1367"/>
    </row>
    <row r="867" spans="5:17" s="1363" customFormat="1">
      <c r="E867" s="1367"/>
      <c r="J867" s="1367"/>
      <c r="Q867" s="1367"/>
    </row>
    <row r="868" spans="5:17" s="1363" customFormat="1">
      <c r="E868" s="1367"/>
      <c r="J868" s="1367"/>
      <c r="Q868" s="1367"/>
    </row>
    <row r="869" spans="5:17" s="1363" customFormat="1">
      <c r="E869" s="1367"/>
      <c r="J869" s="1367"/>
      <c r="Q869" s="1367"/>
    </row>
    <row r="870" spans="5:17" s="1363" customFormat="1">
      <c r="E870" s="1367"/>
      <c r="J870" s="1367"/>
      <c r="Q870" s="1367"/>
    </row>
    <row r="871" spans="5:17" s="1363" customFormat="1">
      <c r="E871" s="1367"/>
      <c r="J871" s="1367"/>
      <c r="Q871" s="1367"/>
    </row>
    <row r="872" spans="5:17" s="1363" customFormat="1">
      <c r="E872" s="1367"/>
      <c r="J872" s="1367"/>
      <c r="Q872" s="1367"/>
    </row>
    <row r="873" spans="5:17" s="1363" customFormat="1">
      <c r="E873" s="1367"/>
      <c r="J873" s="1367"/>
      <c r="Q873" s="1367"/>
    </row>
    <row r="874" spans="5:17" s="1363" customFormat="1">
      <c r="E874" s="1367"/>
      <c r="J874" s="1367"/>
      <c r="Q874" s="1367"/>
    </row>
    <row r="875" spans="5:17" s="1363" customFormat="1">
      <c r="E875" s="1367"/>
      <c r="J875" s="1367"/>
      <c r="Q875" s="1367"/>
    </row>
    <row r="876" spans="5:17" s="1363" customFormat="1">
      <c r="E876" s="1367"/>
      <c r="J876" s="1367"/>
      <c r="Q876" s="1367"/>
    </row>
    <row r="877" spans="5:17" s="1363" customFormat="1">
      <c r="E877" s="1367"/>
      <c r="J877" s="1367"/>
      <c r="Q877" s="1367"/>
    </row>
    <row r="878" spans="5:17" s="1363" customFormat="1">
      <c r="E878" s="1367"/>
      <c r="J878" s="1367"/>
      <c r="Q878" s="1367"/>
    </row>
    <row r="879" spans="5:17" s="1363" customFormat="1">
      <c r="E879" s="1367"/>
      <c r="J879" s="1367"/>
      <c r="Q879" s="1367"/>
    </row>
    <row r="880" spans="5:17" s="1363" customFormat="1">
      <c r="E880" s="1367"/>
      <c r="J880" s="1367"/>
      <c r="Q880" s="1367"/>
    </row>
    <row r="881" spans="5:17" s="1363" customFormat="1">
      <c r="E881" s="1367"/>
      <c r="J881" s="1367"/>
      <c r="Q881" s="1367"/>
    </row>
    <row r="882" spans="5:17" s="1363" customFormat="1">
      <c r="E882" s="1367"/>
      <c r="J882" s="1367"/>
      <c r="Q882" s="1367"/>
    </row>
    <row r="883" spans="5:17" s="1363" customFormat="1">
      <c r="E883" s="1367"/>
      <c r="J883" s="1367"/>
      <c r="Q883" s="1367"/>
    </row>
    <row r="884" spans="5:17" s="1363" customFormat="1">
      <c r="E884" s="1367"/>
      <c r="J884" s="1367"/>
      <c r="Q884" s="1367"/>
    </row>
    <row r="885" spans="5:17" s="1363" customFormat="1">
      <c r="E885" s="1367"/>
      <c r="J885" s="1367"/>
      <c r="Q885" s="1367"/>
    </row>
    <row r="886" spans="5:17" s="1363" customFormat="1">
      <c r="E886" s="1367"/>
      <c r="J886" s="1367"/>
      <c r="Q886" s="1367"/>
    </row>
    <row r="887" spans="5:17" s="1363" customFormat="1">
      <c r="E887" s="1367"/>
      <c r="J887" s="1367"/>
      <c r="Q887" s="1367"/>
    </row>
    <row r="888" spans="5:17" s="1363" customFormat="1">
      <c r="E888" s="1367"/>
      <c r="J888" s="1367"/>
      <c r="Q888" s="1367"/>
    </row>
    <row r="889" spans="5:17" s="1363" customFormat="1">
      <c r="E889" s="1367"/>
      <c r="J889" s="1367"/>
      <c r="Q889" s="1367"/>
    </row>
    <row r="890" spans="5:17" s="1363" customFormat="1">
      <c r="E890" s="1367"/>
      <c r="J890" s="1367"/>
      <c r="Q890" s="1367"/>
    </row>
    <row r="891" spans="5:17" s="1363" customFormat="1">
      <c r="E891" s="1367"/>
      <c r="J891" s="1367"/>
      <c r="Q891" s="1367"/>
    </row>
    <row r="892" spans="5:17" s="1363" customFormat="1">
      <c r="E892" s="1367"/>
      <c r="J892" s="1367"/>
      <c r="Q892" s="1367"/>
    </row>
    <row r="893" spans="5:17" s="1363" customFormat="1">
      <c r="E893" s="1367"/>
      <c r="J893" s="1367"/>
      <c r="Q893" s="1367"/>
    </row>
    <row r="894" spans="5:17" s="1363" customFormat="1">
      <c r="E894" s="1367"/>
      <c r="J894" s="1367"/>
      <c r="Q894" s="1367"/>
    </row>
    <row r="895" spans="5:17" s="1363" customFormat="1">
      <c r="E895" s="1367"/>
      <c r="J895" s="1367"/>
      <c r="Q895" s="1367"/>
    </row>
    <row r="896" spans="5:17" s="1363" customFormat="1">
      <c r="E896" s="1367"/>
      <c r="J896" s="1367"/>
      <c r="Q896" s="1367"/>
    </row>
    <row r="897" spans="5:17" s="1363" customFormat="1">
      <c r="E897" s="1367"/>
      <c r="J897" s="1367"/>
      <c r="Q897" s="1367"/>
    </row>
    <row r="898" spans="5:17" s="1363" customFormat="1">
      <c r="E898" s="1367"/>
      <c r="J898" s="1367"/>
      <c r="Q898" s="1367"/>
    </row>
    <row r="899" spans="5:17" s="1363" customFormat="1">
      <c r="E899" s="1367"/>
      <c r="J899" s="1367"/>
      <c r="Q899" s="1367"/>
    </row>
    <row r="900" spans="5:17" s="1363" customFormat="1">
      <c r="E900" s="1367"/>
      <c r="J900" s="1367"/>
      <c r="Q900" s="1367"/>
    </row>
    <row r="901" spans="5:17" s="1363" customFormat="1">
      <c r="E901" s="1367"/>
      <c r="J901" s="1367"/>
      <c r="Q901" s="1367"/>
    </row>
    <row r="902" spans="5:17" s="1363" customFormat="1">
      <c r="E902" s="1367"/>
      <c r="J902" s="1367"/>
      <c r="Q902" s="1367"/>
    </row>
    <row r="903" spans="5:17" s="1363" customFormat="1">
      <c r="E903" s="1367"/>
      <c r="J903" s="1367"/>
      <c r="Q903" s="1367"/>
    </row>
    <row r="904" spans="5:17" s="1363" customFormat="1">
      <c r="E904" s="1367"/>
      <c r="J904" s="1367"/>
      <c r="Q904" s="1367"/>
    </row>
    <row r="905" spans="5:17" s="1363" customFormat="1">
      <c r="E905" s="1367"/>
      <c r="J905" s="1367"/>
      <c r="Q905" s="1367"/>
    </row>
    <row r="906" spans="5:17" s="1363" customFormat="1">
      <c r="E906" s="1367"/>
      <c r="J906" s="1367"/>
      <c r="Q906" s="1367"/>
    </row>
    <row r="907" spans="5:17" s="1363" customFormat="1">
      <c r="E907" s="1367"/>
      <c r="J907" s="1367"/>
      <c r="Q907" s="1367"/>
    </row>
    <row r="908" spans="5:17" s="1363" customFormat="1">
      <c r="E908" s="1367"/>
      <c r="J908" s="1367"/>
      <c r="Q908" s="1367"/>
    </row>
    <row r="909" spans="5:17" s="1363" customFormat="1">
      <c r="E909" s="1367"/>
      <c r="J909" s="1367"/>
      <c r="Q909" s="1367"/>
    </row>
    <row r="910" spans="5:17" s="1363" customFormat="1">
      <c r="E910" s="1367"/>
      <c r="J910" s="1367"/>
      <c r="Q910" s="1367"/>
    </row>
    <row r="911" spans="5:17" s="1363" customFormat="1">
      <c r="E911" s="1367"/>
      <c r="J911" s="1367"/>
      <c r="Q911" s="1367"/>
    </row>
    <row r="912" spans="5:17" s="1363" customFormat="1">
      <c r="E912" s="1367"/>
      <c r="J912" s="1367"/>
      <c r="Q912" s="1367"/>
    </row>
    <row r="913" spans="5:17" s="1363" customFormat="1">
      <c r="E913" s="1367"/>
      <c r="J913" s="1367"/>
      <c r="Q913" s="1367"/>
    </row>
    <row r="914" spans="5:17" s="1363" customFormat="1">
      <c r="E914" s="1367"/>
      <c r="J914" s="1367"/>
      <c r="Q914" s="1367"/>
    </row>
    <row r="915" spans="5:17" s="1363" customFormat="1">
      <c r="E915" s="1367"/>
      <c r="J915" s="1367"/>
      <c r="Q915" s="1367"/>
    </row>
    <row r="916" spans="5:17" s="1363" customFormat="1">
      <c r="E916" s="1367"/>
      <c r="J916" s="1367"/>
      <c r="Q916" s="1367"/>
    </row>
    <row r="917" spans="5:17" s="1363" customFormat="1">
      <c r="E917" s="1367"/>
      <c r="J917" s="1367"/>
      <c r="Q917" s="1367"/>
    </row>
    <row r="918" spans="5:17" s="1363" customFormat="1">
      <c r="E918" s="1367"/>
      <c r="J918" s="1367"/>
      <c r="Q918" s="1367"/>
    </row>
    <row r="919" spans="5:17" s="1363" customFormat="1">
      <c r="E919" s="1367"/>
      <c r="J919" s="1367"/>
      <c r="Q919" s="1367"/>
    </row>
    <row r="920" spans="5:17" s="1363" customFormat="1">
      <c r="E920" s="1367"/>
      <c r="J920" s="1367"/>
      <c r="Q920" s="1367"/>
    </row>
    <row r="921" spans="5:17" s="1363" customFormat="1">
      <c r="E921" s="1367"/>
      <c r="J921" s="1367"/>
      <c r="Q921" s="1367"/>
    </row>
    <row r="922" spans="5:17" s="1363" customFormat="1">
      <c r="E922" s="1367"/>
      <c r="J922" s="1367"/>
      <c r="Q922" s="1367"/>
    </row>
    <row r="923" spans="5:17" s="1363" customFormat="1">
      <c r="E923" s="1367"/>
      <c r="J923" s="1367"/>
      <c r="Q923" s="1367"/>
    </row>
    <row r="924" spans="5:17" s="1363" customFormat="1">
      <c r="E924" s="1367"/>
      <c r="J924" s="1367"/>
      <c r="Q924" s="1367"/>
    </row>
    <row r="925" spans="5:17" s="1363" customFormat="1">
      <c r="E925" s="1367"/>
      <c r="J925" s="1367"/>
      <c r="Q925" s="1367"/>
    </row>
    <row r="926" spans="5:17" s="1363" customFormat="1">
      <c r="E926" s="1367"/>
      <c r="J926" s="1367"/>
      <c r="Q926" s="1367"/>
    </row>
    <row r="927" spans="5:17" s="1363" customFormat="1">
      <c r="E927" s="1367"/>
      <c r="J927" s="1367"/>
      <c r="Q927" s="1367"/>
    </row>
    <row r="928" spans="5:17" s="1363" customFormat="1">
      <c r="E928" s="1367"/>
      <c r="J928" s="1367"/>
      <c r="Q928" s="1367"/>
    </row>
    <row r="929" spans="5:17" s="1363" customFormat="1">
      <c r="E929" s="1367"/>
      <c r="J929" s="1367"/>
      <c r="Q929" s="1367"/>
    </row>
    <row r="930" spans="5:17" s="1363" customFormat="1">
      <c r="E930" s="1367"/>
      <c r="J930" s="1367"/>
      <c r="Q930" s="1367"/>
    </row>
    <row r="931" spans="5:17" s="1363" customFormat="1">
      <c r="E931" s="1367"/>
      <c r="J931" s="1367"/>
      <c r="Q931" s="1367"/>
    </row>
    <row r="932" spans="5:17" s="1363" customFormat="1">
      <c r="E932" s="1367"/>
      <c r="J932" s="1367"/>
      <c r="Q932" s="1367"/>
    </row>
    <row r="933" spans="5:17" s="1363" customFormat="1">
      <c r="E933" s="1367"/>
      <c r="J933" s="1367"/>
      <c r="Q933" s="1367"/>
    </row>
    <row r="934" spans="5:17" s="1363" customFormat="1">
      <c r="E934" s="1367"/>
      <c r="J934" s="1367"/>
      <c r="Q934" s="1367"/>
    </row>
    <row r="935" spans="5:17" s="1363" customFormat="1">
      <c r="E935" s="1367"/>
      <c r="J935" s="1367"/>
      <c r="Q935" s="1367"/>
    </row>
    <row r="936" spans="5:17" s="1363" customFormat="1">
      <c r="E936" s="1367"/>
      <c r="J936" s="1367"/>
      <c r="Q936" s="1367"/>
    </row>
    <row r="937" spans="5:17" s="1363" customFormat="1">
      <c r="E937" s="1367"/>
      <c r="J937" s="1367"/>
      <c r="Q937" s="1367"/>
    </row>
    <row r="938" spans="5:17" s="1363" customFormat="1">
      <c r="E938" s="1367"/>
      <c r="J938" s="1367"/>
      <c r="Q938" s="1367"/>
    </row>
    <row r="939" spans="5:17" s="1363" customFormat="1">
      <c r="E939" s="1367"/>
      <c r="J939" s="1367"/>
      <c r="Q939" s="1367"/>
    </row>
    <row r="940" spans="5:17" s="1363" customFormat="1">
      <c r="E940" s="1367"/>
      <c r="J940" s="1367"/>
      <c r="Q940" s="1367"/>
    </row>
    <row r="941" spans="5:17" s="1363" customFormat="1">
      <c r="E941" s="1367"/>
      <c r="J941" s="1367"/>
      <c r="Q941" s="1367"/>
    </row>
    <row r="942" spans="5:17" s="1363" customFormat="1">
      <c r="E942" s="1367"/>
      <c r="J942" s="1367"/>
      <c r="Q942" s="1367"/>
    </row>
    <row r="943" spans="5:17" s="1363" customFormat="1">
      <c r="E943" s="1367"/>
      <c r="J943" s="1367"/>
      <c r="Q943" s="1367"/>
    </row>
    <row r="944" spans="5:17" s="1363" customFormat="1">
      <c r="E944" s="1367"/>
      <c r="J944" s="1367"/>
      <c r="Q944" s="1367"/>
    </row>
    <row r="945" spans="5:17" s="1363" customFormat="1">
      <c r="E945" s="1367"/>
      <c r="J945" s="1367"/>
      <c r="Q945" s="1367"/>
    </row>
    <row r="946" spans="5:17" s="1363" customFormat="1">
      <c r="E946" s="1367"/>
      <c r="J946" s="1367"/>
      <c r="Q946" s="1367"/>
    </row>
    <row r="947" spans="5:17" s="1363" customFormat="1">
      <c r="E947" s="1367"/>
      <c r="J947" s="1367"/>
      <c r="Q947" s="1367"/>
    </row>
    <row r="948" spans="5:17" s="1363" customFormat="1">
      <c r="E948" s="1367"/>
      <c r="J948" s="1367"/>
      <c r="Q948" s="1367"/>
    </row>
    <row r="949" spans="5:17" s="1363" customFormat="1">
      <c r="E949" s="1367"/>
      <c r="J949" s="1367"/>
      <c r="Q949" s="1367"/>
    </row>
    <row r="950" spans="5:17" s="1363" customFormat="1">
      <c r="E950" s="1367"/>
      <c r="J950" s="1367"/>
      <c r="Q950" s="1367"/>
    </row>
    <row r="951" spans="5:17" s="1363" customFormat="1">
      <c r="E951" s="1367"/>
      <c r="J951" s="1367"/>
      <c r="Q951" s="1367"/>
    </row>
    <row r="952" spans="5:17" s="1363" customFormat="1">
      <c r="E952" s="1367"/>
      <c r="J952" s="1367"/>
      <c r="Q952" s="1367"/>
    </row>
    <row r="953" spans="5:17" s="1363" customFormat="1">
      <c r="E953" s="1367"/>
      <c r="J953" s="1367"/>
      <c r="Q953" s="1367"/>
    </row>
    <row r="954" spans="5:17" s="1363" customFormat="1">
      <c r="E954" s="1367"/>
      <c r="J954" s="1367"/>
      <c r="Q954" s="1367"/>
    </row>
    <row r="955" spans="5:17" s="1363" customFormat="1">
      <c r="E955" s="1367"/>
      <c r="J955" s="1367"/>
      <c r="Q955" s="1367"/>
    </row>
    <row r="956" spans="5:17" s="1363" customFormat="1">
      <c r="E956" s="1367"/>
      <c r="J956" s="1367"/>
      <c r="Q956" s="1367"/>
    </row>
    <row r="957" spans="5:17" s="1363" customFormat="1">
      <c r="E957" s="1367"/>
      <c r="J957" s="1367"/>
      <c r="Q957" s="1367"/>
    </row>
    <row r="958" spans="5:17" s="1363" customFormat="1">
      <c r="E958" s="1367"/>
      <c r="J958" s="1367"/>
      <c r="Q958" s="1367"/>
    </row>
    <row r="959" spans="5:17" s="1363" customFormat="1">
      <c r="E959" s="1367"/>
      <c r="J959" s="1367"/>
      <c r="Q959" s="1367"/>
    </row>
    <row r="960" spans="5:17" s="1363" customFormat="1">
      <c r="E960" s="1367"/>
      <c r="J960" s="1367"/>
      <c r="Q960" s="1367"/>
    </row>
    <row r="961" spans="5:17" s="1363" customFormat="1">
      <c r="E961" s="1367"/>
      <c r="J961" s="1367"/>
      <c r="Q961" s="1367"/>
    </row>
    <row r="962" spans="5:17" s="1363" customFormat="1">
      <c r="E962" s="1367"/>
      <c r="J962" s="1367"/>
      <c r="Q962" s="1367"/>
    </row>
    <row r="963" spans="5:17" s="1363" customFormat="1">
      <c r="E963" s="1367"/>
      <c r="J963" s="1367"/>
      <c r="Q963" s="1367"/>
    </row>
    <row r="964" spans="5:17" s="1363" customFormat="1">
      <c r="E964" s="1367"/>
      <c r="J964" s="1367"/>
      <c r="Q964" s="1367"/>
    </row>
    <row r="965" spans="5:17" s="1363" customFormat="1">
      <c r="E965" s="1367"/>
      <c r="J965" s="1367"/>
      <c r="Q965" s="1367"/>
    </row>
    <row r="966" spans="5:17" s="1363" customFormat="1">
      <c r="E966" s="1367"/>
      <c r="J966" s="1367"/>
      <c r="Q966" s="1367"/>
    </row>
    <row r="967" spans="5:17" s="1363" customFormat="1">
      <c r="E967" s="1367"/>
      <c r="J967" s="1367"/>
      <c r="Q967" s="1367"/>
    </row>
    <row r="968" spans="5:17" s="1363" customFormat="1">
      <c r="E968" s="1367"/>
      <c r="J968" s="1367"/>
      <c r="Q968" s="1367"/>
    </row>
    <row r="969" spans="5:17" s="1363" customFormat="1">
      <c r="E969" s="1367"/>
      <c r="J969" s="1367"/>
      <c r="Q969" s="1367"/>
    </row>
    <row r="970" spans="5:17" s="1363" customFormat="1">
      <c r="E970" s="1367"/>
      <c r="J970" s="1367"/>
      <c r="Q970" s="1367"/>
    </row>
    <row r="971" spans="5:17" s="1363" customFormat="1">
      <c r="E971" s="1367"/>
      <c r="J971" s="1367"/>
      <c r="Q971" s="1367"/>
    </row>
    <row r="972" spans="5:17" s="1363" customFormat="1">
      <c r="E972" s="1367"/>
      <c r="J972" s="1367"/>
      <c r="Q972" s="1367"/>
    </row>
    <row r="973" spans="5:17" s="1363" customFormat="1">
      <c r="E973" s="1367"/>
      <c r="J973" s="1367"/>
      <c r="Q973" s="1367"/>
    </row>
    <row r="974" spans="5:17" s="1363" customFormat="1">
      <c r="E974" s="1367"/>
      <c r="J974" s="1367"/>
      <c r="Q974" s="1367"/>
    </row>
    <row r="975" spans="5:17" s="1363" customFormat="1">
      <c r="E975" s="1367"/>
      <c r="J975" s="1367"/>
      <c r="Q975" s="1367"/>
    </row>
    <row r="976" spans="5:17" s="1363" customFormat="1">
      <c r="E976" s="1367"/>
      <c r="J976" s="1367"/>
      <c r="Q976" s="1367"/>
    </row>
    <row r="977" spans="5:17" s="1363" customFormat="1">
      <c r="E977" s="1367"/>
      <c r="J977" s="1367"/>
      <c r="Q977" s="1367"/>
    </row>
    <row r="978" spans="5:17" s="1363" customFormat="1">
      <c r="E978" s="1367"/>
      <c r="J978" s="1367"/>
      <c r="Q978" s="1367"/>
    </row>
    <row r="979" spans="5:17" s="1363" customFormat="1">
      <c r="E979" s="1367"/>
      <c r="J979" s="1367"/>
      <c r="Q979" s="1367"/>
    </row>
    <row r="980" spans="5:17" s="1363" customFormat="1">
      <c r="E980" s="1367"/>
      <c r="J980" s="1367"/>
      <c r="Q980" s="1367"/>
    </row>
    <row r="981" spans="5:17" s="1363" customFormat="1">
      <c r="E981" s="1367"/>
      <c r="J981" s="1367"/>
      <c r="Q981" s="1367"/>
    </row>
    <row r="982" spans="5:17" s="1363" customFormat="1">
      <c r="E982" s="1367"/>
      <c r="J982" s="1367"/>
      <c r="Q982" s="1367"/>
    </row>
    <row r="983" spans="5:17" s="1363" customFormat="1">
      <c r="E983" s="1367"/>
      <c r="J983" s="1367"/>
      <c r="Q983" s="1367"/>
    </row>
    <row r="984" spans="5:17" s="1363" customFormat="1">
      <c r="E984" s="1367"/>
      <c r="J984" s="1367"/>
      <c r="Q984" s="1367"/>
    </row>
    <row r="985" spans="5:17" s="1363" customFormat="1">
      <c r="E985" s="1367"/>
      <c r="J985" s="1367"/>
      <c r="Q985" s="1367"/>
    </row>
    <row r="986" spans="5:17" s="1363" customFormat="1">
      <c r="E986" s="1367"/>
      <c r="J986" s="1367"/>
      <c r="Q986" s="1367"/>
    </row>
    <row r="987" spans="5:17" s="1363" customFormat="1">
      <c r="E987" s="1367"/>
      <c r="J987" s="1367"/>
      <c r="Q987" s="1367"/>
    </row>
    <row r="988" spans="5:17" s="1363" customFormat="1">
      <c r="E988" s="1367"/>
      <c r="J988" s="1367"/>
      <c r="Q988" s="1367"/>
    </row>
    <row r="989" spans="5:17" s="1363" customFormat="1">
      <c r="E989" s="1367"/>
      <c r="J989" s="1367"/>
      <c r="Q989" s="1367"/>
    </row>
    <row r="990" spans="5:17" s="1363" customFormat="1">
      <c r="E990" s="1367"/>
      <c r="J990" s="1367"/>
      <c r="Q990" s="1367"/>
    </row>
    <row r="991" spans="5:17" s="1363" customFormat="1">
      <c r="E991" s="1367"/>
      <c r="J991" s="1367"/>
      <c r="Q991" s="1367"/>
    </row>
    <row r="992" spans="5:17" s="1363" customFormat="1">
      <c r="E992" s="1367"/>
      <c r="J992" s="1367"/>
      <c r="Q992" s="1367"/>
    </row>
    <row r="993" spans="5:17" s="1363" customFormat="1">
      <c r="E993" s="1367"/>
      <c r="J993" s="1367"/>
      <c r="Q993" s="1367"/>
    </row>
    <row r="994" spans="5:17" s="1363" customFormat="1">
      <c r="E994" s="1367"/>
      <c r="J994" s="1367"/>
      <c r="Q994" s="1367"/>
    </row>
    <row r="995" spans="5:17" s="1363" customFormat="1">
      <c r="E995" s="1367"/>
      <c r="J995" s="1367"/>
      <c r="Q995" s="1367"/>
    </row>
    <row r="996" spans="5:17" s="1363" customFormat="1">
      <c r="E996" s="1367"/>
      <c r="J996" s="1367"/>
      <c r="Q996" s="1367"/>
    </row>
    <row r="997" spans="5:17" s="1363" customFormat="1">
      <c r="E997" s="1367"/>
      <c r="J997" s="1367"/>
      <c r="Q997" s="1367"/>
    </row>
    <row r="998" spans="5:17" s="1363" customFormat="1">
      <c r="E998" s="1367"/>
      <c r="J998" s="1367"/>
      <c r="Q998" s="1367"/>
    </row>
    <row r="999" spans="5:17" s="1363" customFormat="1">
      <c r="E999" s="1367"/>
      <c r="J999" s="1367"/>
      <c r="Q999" s="1367"/>
    </row>
    <row r="1000" spans="5:17" s="1363" customFormat="1">
      <c r="E1000" s="1367"/>
      <c r="J1000" s="1367"/>
      <c r="Q1000" s="1367"/>
    </row>
  </sheetData>
  <sheetProtection password="CB61" sheet="1" objects="1" scenarios="1" selectLockedCells="1"/>
  <mergeCells count="4">
    <mergeCell ref="C8:C17"/>
    <mergeCell ref="T8:T17"/>
    <mergeCell ref="C19:C25"/>
    <mergeCell ref="T19:T25"/>
  </mergeCells>
  <printOptions horizontalCentered="1" verticalCentered="1"/>
  <pageMargins left="0.75" right="0.75" top="1" bottom="1" header="0.5" footer="0.5"/>
  <pageSetup paperSize="9" scale="54" orientation="landscape" horizontalDpi="4294967292" r:id="rId1"/>
  <headerFooter alignWithMargins="0">
    <oddHeader xml:space="preserve">&amp;C&amp;"Miriam,Regular"&amp;A
</oddHeader>
    <oddFooter>Page &amp;P</oddFooter>
    <evenHeader xml:space="preserve">&amp;C&amp;"Miriam,Regular"&amp;A
</evenHeader>
    <evenFooter>&amp;CPage &amp;P</evenFooter>
    <firstHeader xml:space="preserve">&amp;C&amp;"Miriam,Regular"&amp;A
</firstHeader>
    <firstFooter>&amp;CPage &amp;P</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D7" workbookViewId="0">
      <selection activeCell="D17" sqref="D17"/>
    </sheetView>
  </sheetViews>
  <sheetFormatPr defaultColWidth="7.75" defaultRowHeight="11.25"/>
  <cols>
    <col min="1" max="1" width="4.75" style="60" bestFit="1" customWidth="1"/>
    <col min="2" max="2" width="23.375" style="60" customWidth="1"/>
    <col min="3" max="3" width="10.25" style="60" customWidth="1"/>
    <col min="4" max="4" width="10.375" style="60" bestFit="1" customWidth="1"/>
    <col min="5" max="5" width="10.125" style="154" bestFit="1" customWidth="1"/>
    <col min="6" max="6" width="8.875" style="60" bestFit="1" customWidth="1"/>
    <col min="7" max="7" width="10.375" style="60" bestFit="1" customWidth="1"/>
    <col min="8" max="8" width="10.125" style="60" bestFit="1" customWidth="1"/>
    <col min="9" max="9" width="8.875" style="60" bestFit="1" customWidth="1"/>
    <col min="10" max="10" width="11.5" style="60" bestFit="1" customWidth="1"/>
    <col min="11" max="11" width="10.75" style="60" bestFit="1" customWidth="1"/>
    <col min="12" max="12" width="8.875" style="60" bestFit="1" customWidth="1"/>
    <col min="13" max="13" width="11.5" style="60" bestFit="1" customWidth="1"/>
    <col min="14" max="14" width="10.75" style="154" bestFit="1" customWidth="1"/>
    <col min="15" max="15" width="8.875" style="60" bestFit="1" customWidth="1"/>
    <col min="16" max="16" width="23.375" style="60" customWidth="1"/>
    <col min="17" max="17" width="10.25" style="60" customWidth="1"/>
    <col min="18" max="18" width="5.75" style="60" bestFit="1" customWidth="1"/>
    <col min="19" max="1000" width="7.75" style="1363"/>
    <col min="1001" max="16384" width="7.75" style="60"/>
  </cols>
  <sheetData>
    <row r="1" spans="1:18" ht="20.25">
      <c r="A1" s="56"/>
      <c r="B1" s="57" t="s">
        <v>272</v>
      </c>
      <c r="C1" s="51"/>
      <c r="D1" s="58"/>
      <c r="E1" s="58"/>
      <c r="F1" s="58"/>
      <c r="G1" s="58"/>
      <c r="H1" s="58"/>
      <c r="I1" s="56"/>
      <c r="J1" s="56"/>
      <c r="K1" s="58"/>
      <c r="L1" s="58"/>
      <c r="M1" s="58"/>
      <c r="N1" s="58"/>
      <c r="O1" s="58"/>
      <c r="P1" s="56"/>
      <c r="Q1" s="59" t="s">
        <v>272</v>
      </c>
      <c r="R1" s="56"/>
    </row>
    <row r="2" spans="1:18" ht="13.15" customHeight="1">
      <c r="A2" s="56"/>
      <c r="B2" s="61"/>
      <c r="C2" s="51"/>
      <c r="D2" s="58"/>
      <c r="E2" s="58"/>
      <c r="F2" s="58"/>
      <c r="G2" s="58"/>
      <c r="H2" s="58"/>
      <c r="I2" s="62"/>
      <c r="J2" s="62"/>
      <c r="K2" s="58"/>
      <c r="L2" s="58"/>
      <c r="M2" s="58"/>
      <c r="N2" s="58"/>
      <c r="O2" s="58"/>
      <c r="P2" s="56"/>
      <c r="Q2" s="63"/>
      <c r="R2" s="56"/>
    </row>
    <row r="3" spans="1:18" ht="15.75">
      <c r="A3" s="56"/>
      <c r="B3" s="64" t="s">
        <v>35877</v>
      </c>
      <c r="C3" s="51"/>
      <c r="D3" s="58"/>
      <c r="E3" s="58"/>
      <c r="F3" s="58"/>
      <c r="G3" s="58"/>
      <c r="H3" s="58"/>
      <c r="I3" s="65"/>
      <c r="J3" s="65"/>
      <c r="K3" s="58"/>
      <c r="L3" s="58"/>
      <c r="M3" s="58"/>
      <c r="N3" s="58"/>
      <c r="O3" s="58"/>
      <c r="P3" s="56"/>
      <c r="Q3" s="66" t="s">
        <v>35877</v>
      </c>
      <c r="R3" s="56"/>
    </row>
    <row r="4" spans="1:18" ht="16.5" thickBot="1">
      <c r="A4" s="56"/>
      <c r="B4" s="64"/>
      <c r="C4" s="51"/>
      <c r="D4" s="58"/>
      <c r="E4" s="58"/>
      <c r="F4" s="58"/>
      <c r="G4" s="58"/>
      <c r="H4" s="58"/>
      <c r="I4" s="65"/>
      <c r="J4" s="65"/>
      <c r="K4" s="58"/>
      <c r="L4" s="58"/>
      <c r="M4" s="58"/>
      <c r="N4" s="58"/>
      <c r="O4" s="58"/>
      <c r="P4" s="56"/>
      <c r="Q4" s="66"/>
      <c r="R4" s="56"/>
    </row>
    <row r="5" spans="1:18" ht="16.5" thickTop="1" thickBot="1">
      <c r="A5" s="56"/>
      <c r="B5" s="314"/>
      <c r="C5" s="51"/>
      <c r="D5" s="357"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E5" s="316"/>
      <c r="F5" s="316"/>
      <c r="G5" s="316"/>
      <c r="H5" s="316"/>
      <c r="I5" s="358"/>
      <c r="J5" s="357" t="str">
        <f>"לשלושה חודשים שהסתיימו ביום " &amp;TEXT(L0!$E$34,"DD ")&amp;"ב"&amp;TEXT(L0!$E$34,"MMM")</f>
        <v>לשלושה חודשים שהסתיימו ביום 30 ביונ</v>
      </c>
      <c r="K5" s="316"/>
      <c r="L5" s="316"/>
      <c r="M5" s="316"/>
      <c r="N5" s="316"/>
      <c r="O5" s="359"/>
      <c r="P5" s="56"/>
      <c r="Q5" s="319"/>
      <c r="R5" s="56"/>
    </row>
    <row r="6" spans="1:18" ht="14.25" thickTop="1" thickBot="1">
      <c r="A6" s="56"/>
      <c r="B6" s="314"/>
      <c r="C6" s="51"/>
      <c r="D6" s="323">
        <f>DATE(YEAR(L0!$E$34),MONTH(L0!$E$34)-12+1,1)-1</f>
        <v>41820</v>
      </c>
      <c r="E6" s="323"/>
      <c r="F6" s="904"/>
      <c r="G6" s="872">
        <f>L0!$E$34</f>
        <v>42185</v>
      </c>
      <c r="H6" s="323"/>
      <c r="I6" s="904"/>
      <c r="J6" s="872">
        <f>DATE(YEAR(L0!$E$34),MONTH(L0!$E$34)-12+1,1)-1</f>
        <v>41820</v>
      </c>
      <c r="K6" s="323"/>
      <c r="L6" s="904"/>
      <c r="M6" s="872">
        <f>L0!$E$34</f>
        <v>42185</v>
      </c>
      <c r="N6" s="323"/>
      <c r="O6" s="323"/>
      <c r="P6" s="56"/>
      <c r="Q6" s="319"/>
      <c r="R6" s="56"/>
    </row>
    <row r="7" spans="1:18" ht="48.75" customHeight="1" thickTop="1" thickBot="1">
      <c r="A7" s="75"/>
      <c r="B7" s="918" t="s">
        <v>271</v>
      </c>
      <c r="C7" s="919"/>
      <c r="D7" s="364" t="s">
        <v>35878</v>
      </c>
      <c r="E7" s="365" t="s">
        <v>35879</v>
      </c>
      <c r="F7" s="886" t="s">
        <v>35880</v>
      </c>
      <c r="G7" s="887" t="s">
        <v>35878</v>
      </c>
      <c r="H7" s="365" t="s">
        <v>35879</v>
      </c>
      <c r="I7" s="886" t="s">
        <v>35880</v>
      </c>
      <c r="J7" s="887" t="s">
        <v>35878</v>
      </c>
      <c r="K7" s="365" t="s">
        <v>35879</v>
      </c>
      <c r="L7" s="886" t="s">
        <v>35880</v>
      </c>
      <c r="M7" s="887" t="s">
        <v>35878</v>
      </c>
      <c r="N7" s="365" t="s">
        <v>35879</v>
      </c>
      <c r="O7" s="365" t="s">
        <v>35880</v>
      </c>
      <c r="P7" s="918" t="s">
        <v>271</v>
      </c>
      <c r="Q7" s="920"/>
      <c r="R7" s="83"/>
    </row>
    <row r="8" spans="1:18" ht="15.6" customHeight="1" thickTop="1" thickBot="1">
      <c r="A8" s="102" t="s">
        <v>35881</v>
      </c>
      <c r="B8" s="103"/>
      <c r="C8" s="104"/>
      <c r="D8" s="105" t="s">
        <v>35058</v>
      </c>
      <c r="E8" s="106" t="s">
        <v>35059</v>
      </c>
      <c r="F8" s="385" t="s">
        <v>35060</v>
      </c>
      <c r="G8" s="386" t="s">
        <v>35061</v>
      </c>
      <c r="H8" s="106" t="s">
        <v>35062</v>
      </c>
      <c r="I8" s="107" t="s">
        <v>35063</v>
      </c>
      <c r="J8" s="386" t="s">
        <v>267</v>
      </c>
      <c r="K8" s="106" t="s">
        <v>266</v>
      </c>
      <c r="L8" s="385" t="s">
        <v>265</v>
      </c>
      <c r="M8" s="386" t="s">
        <v>264</v>
      </c>
      <c r="N8" s="106" t="s">
        <v>263</v>
      </c>
      <c r="O8" s="106" t="s">
        <v>262</v>
      </c>
      <c r="P8" s="103"/>
      <c r="Q8" s="288"/>
      <c r="R8" s="111" t="s">
        <v>35882</v>
      </c>
    </row>
    <row r="9" spans="1:18" ht="15.6" customHeight="1" thickTop="1">
      <c r="A9" s="112">
        <v>1</v>
      </c>
      <c r="B9" s="113" t="s">
        <v>35274</v>
      </c>
      <c r="C9" s="1458" t="s">
        <v>35841</v>
      </c>
      <c r="D9" s="506">
        <v>700</v>
      </c>
      <c r="E9" s="116">
        <v>1000</v>
      </c>
      <c r="F9" s="117">
        <v>4</v>
      </c>
      <c r="G9" s="553">
        <v>900</v>
      </c>
      <c r="H9" s="116">
        <v>900</v>
      </c>
      <c r="I9" s="117">
        <v>8</v>
      </c>
      <c r="J9" s="553">
        <v>0</v>
      </c>
      <c r="K9" s="116">
        <v>100</v>
      </c>
      <c r="L9" s="117">
        <v>1</v>
      </c>
      <c r="M9" s="553">
        <v>500</v>
      </c>
      <c r="N9" s="116">
        <v>500</v>
      </c>
      <c r="O9" s="116">
        <v>4</v>
      </c>
      <c r="P9" s="113" t="s">
        <v>35274</v>
      </c>
      <c r="Q9" s="1460" t="s">
        <v>35841</v>
      </c>
      <c r="R9" s="191">
        <v>1</v>
      </c>
    </row>
    <row r="10" spans="1:18" ht="15.6" customHeight="1">
      <c r="A10" s="112">
        <v>2</v>
      </c>
      <c r="B10" s="121" t="s">
        <v>35276</v>
      </c>
      <c r="C10" s="1459"/>
      <c r="D10" s="510">
        <v>100</v>
      </c>
      <c r="E10" s="124">
        <v>100</v>
      </c>
      <c r="F10" s="125">
        <v>1</v>
      </c>
      <c r="G10" s="554">
        <v>100</v>
      </c>
      <c r="H10" s="124">
        <v>100</v>
      </c>
      <c r="I10" s="125">
        <v>1</v>
      </c>
      <c r="J10" s="554">
        <v>100</v>
      </c>
      <c r="K10" s="124">
        <v>100</v>
      </c>
      <c r="L10" s="125">
        <v>1</v>
      </c>
      <c r="M10" s="554">
        <v>0</v>
      </c>
      <c r="N10" s="124">
        <v>0</v>
      </c>
      <c r="O10" s="124">
        <v>0</v>
      </c>
      <c r="P10" s="121" t="s">
        <v>35276</v>
      </c>
      <c r="Q10" s="1461"/>
      <c r="R10" s="199">
        <v>2</v>
      </c>
    </row>
    <row r="11" spans="1:18" ht="15.6" customHeight="1">
      <c r="A11" s="112">
        <v>3</v>
      </c>
      <c r="B11" s="121" t="s">
        <v>35842</v>
      </c>
      <c r="C11" s="1459"/>
      <c r="D11" s="510">
        <v>0</v>
      </c>
      <c r="E11" s="124">
        <v>0</v>
      </c>
      <c r="F11" s="125">
        <v>0</v>
      </c>
      <c r="G11" s="554">
        <v>100</v>
      </c>
      <c r="H11" s="124">
        <v>100</v>
      </c>
      <c r="I11" s="125">
        <v>1</v>
      </c>
      <c r="J11" s="554">
        <v>0</v>
      </c>
      <c r="K11" s="124">
        <v>0</v>
      </c>
      <c r="L11" s="125">
        <v>0</v>
      </c>
      <c r="M11" s="554">
        <v>0</v>
      </c>
      <c r="N11" s="124">
        <v>0</v>
      </c>
      <c r="O11" s="124">
        <v>0</v>
      </c>
      <c r="P11" s="121" t="s">
        <v>35842</v>
      </c>
      <c r="Q11" s="1461"/>
      <c r="R11" s="199">
        <v>3</v>
      </c>
    </row>
    <row r="12" spans="1:18" ht="15.6" customHeight="1">
      <c r="A12" s="112">
        <v>4</v>
      </c>
      <c r="B12" s="121" t="s">
        <v>35843</v>
      </c>
      <c r="C12" s="1459"/>
      <c r="D12" s="510">
        <v>6600</v>
      </c>
      <c r="E12" s="124">
        <v>9300</v>
      </c>
      <c r="F12" s="125">
        <v>50</v>
      </c>
      <c r="G12" s="554">
        <v>12900</v>
      </c>
      <c r="H12" s="124">
        <v>16400</v>
      </c>
      <c r="I12" s="125">
        <v>83</v>
      </c>
      <c r="J12" s="554">
        <v>3900</v>
      </c>
      <c r="K12" s="124">
        <v>6300</v>
      </c>
      <c r="L12" s="125">
        <v>27</v>
      </c>
      <c r="M12" s="554">
        <v>8800</v>
      </c>
      <c r="N12" s="124">
        <v>11600</v>
      </c>
      <c r="O12" s="124">
        <v>50</v>
      </c>
      <c r="P12" s="121" t="s">
        <v>35843</v>
      </c>
      <c r="Q12" s="1461"/>
      <c r="R12" s="199">
        <v>4</v>
      </c>
    </row>
    <row r="13" spans="1:18" ht="15.6" customHeight="1">
      <c r="A13" s="112">
        <v>5</v>
      </c>
      <c r="B13" s="121" t="s">
        <v>35287</v>
      </c>
      <c r="C13" s="1459"/>
      <c r="D13" s="827">
        <f t="shared" ref="D13:O13" si="0">SUM(D9:D12)</f>
        <v>7400</v>
      </c>
      <c r="E13" s="828">
        <f t="shared" si="0"/>
        <v>10400</v>
      </c>
      <c r="F13" s="874">
        <f t="shared" si="0"/>
        <v>55</v>
      </c>
      <c r="G13" s="875">
        <f t="shared" si="0"/>
        <v>14000</v>
      </c>
      <c r="H13" s="828">
        <f t="shared" si="0"/>
        <v>17500</v>
      </c>
      <c r="I13" s="874">
        <f t="shared" si="0"/>
        <v>93</v>
      </c>
      <c r="J13" s="875">
        <f t="shared" si="0"/>
        <v>4000</v>
      </c>
      <c r="K13" s="828">
        <f t="shared" si="0"/>
        <v>6500</v>
      </c>
      <c r="L13" s="874">
        <f t="shared" si="0"/>
        <v>29</v>
      </c>
      <c r="M13" s="875">
        <f t="shared" si="0"/>
        <v>9300</v>
      </c>
      <c r="N13" s="828">
        <f t="shared" si="0"/>
        <v>12100</v>
      </c>
      <c r="O13" s="828">
        <f t="shared" si="0"/>
        <v>54</v>
      </c>
      <c r="P13" s="121" t="s">
        <v>35287</v>
      </c>
      <c r="Q13" s="1461"/>
      <c r="R13" s="199">
        <v>5</v>
      </c>
    </row>
    <row r="14" spans="1:18" ht="15.6" customHeight="1">
      <c r="A14" s="112">
        <v>6</v>
      </c>
      <c r="B14" s="121" t="s">
        <v>35288</v>
      </c>
      <c r="C14" s="1459"/>
      <c r="D14" s="510">
        <v>0</v>
      </c>
      <c r="E14" s="124">
        <v>0</v>
      </c>
      <c r="F14" s="125">
        <v>0</v>
      </c>
      <c r="G14" s="554">
        <v>0</v>
      </c>
      <c r="H14" s="124">
        <v>0</v>
      </c>
      <c r="I14" s="125">
        <v>0</v>
      </c>
      <c r="J14" s="554">
        <v>0</v>
      </c>
      <c r="K14" s="124">
        <v>0</v>
      </c>
      <c r="L14" s="125">
        <v>0</v>
      </c>
      <c r="M14" s="554">
        <v>0</v>
      </c>
      <c r="N14" s="124">
        <v>0</v>
      </c>
      <c r="O14" s="124">
        <v>0</v>
      </c>
      <c r="P14" s="121" t="s">
        <v>35288</v>
      </c>
      <c r="Q14" s="1461"/>
      <c r="R14" s="199">
        <v>6</v>
      </c>
    </row>
    <row r="15" spans="1:18" ht="15.6" customHeight="1">
      <c r="A15" s="112">
        <v>7</v>
      </c>
      <c r="B15" s="121" t="s">
        <v>35289</v>
      </c>
      <c r="C15" s="1459"/>
      <c r="D15" s="510">
        <v>5400</v>
      </c>
      <c r="E15" s="124">
        <v>5600</v>
      </c>
      <c r="F15" s="125">
        <v>111</v>
      </c>
      <c r="G15" s="554">
        <v>6100</v>
      </c>
      <c r="H15" s="124">
        <v>6300</v>
      </c>
      <c r="I15" s="125">
        <v>124</v>
      </c>
      <c r="J15" s="554">
        <v>2.5</v>
      </c>
      <c r="K15" s="124">
        <v>2500</v>
      </c>
      <c r="L15" s="125">
        <v>60</v>
      </c>
      <c r="M15" s="554">
        <v>3000</v>
      </c>
      <c r="N15" s="124">
        <v>3000</v>
      </c>
      <c r="O15" s="124">
        <v>64</v>
      </c>
      <c r="P15" s="121" t="s">
        <v>35289</v>
      </c>
      <c r="Q15" s="1461"/>
      <c r="R15" s="199">
        <v>7</v>
      </c>
    </row>
    <row r="16" spans="1:18" ht="15.6" customHeight="1">
      <c r="A16" s="112">
        <v>8</v>
      </c>
      <c r="B16" s="121" t="s">
        <v>35845</v>
      </c>
      <c r="C16" s="1459"/>
      <c r="D16" s="827">
        <f t="shared" ref="D16:O16" si="1">SUM(D13:D15)</f>
        <v>12800</v>
      </c>
      <c r="E16" s="828">
        <f t="shared" si="1"/>
        <v>16000</v>
      </c>
      <c r="F16" s="874">
        <f t="shared" si="1"/>
        <v>166</v>
      </c>
      <c r="G16" s="875">
        <f t="shared" si="1"/>
        <v>20100</v>
      </c>
      <c r="H16" s="828">
        <f t="shared" si="1"/>
        <v>23800</v>
      </c>
      <c r="I16" s="874">
        <f t="shared" si="1"/>
        <v>217</v>
      </c>
      <c r="J16" s="875">
        <f t="shared" si="1"/>
        <v>4002.5</v>
      </c>
      <c r="K16" s="828">
        <f t="shared" si="1"/>
        <v>9000</v>
      </c>
      <c r="L16" s="874">
        <f t="shared" si="1"/>
        <v>89</v>
      </c>
      <c r="M16" s="875">
        <f t="shared" si="1"/>
        <v>12300</v>
      </c>
      <c r="N16" s="828">
        <f t="shared" si="1"/>
        <v>15100</v>
      </c>
      <c r="O16" s="828">
        <f t="shared" si="1"/>
        <v>118</v>
      </c>
      <c r="P16" s="121" t="s">
        <v>35845</v>
      </c>
      <c r="Q16" s="1461"/>
      <c r="R16" s="199">
        <v>8</v>
      </c>
    </row>
    <row r="17" spans="1:18" ht="15.6" customHeight="1">
      <c r="A17" s="112">
        <v>9</v>
      </c>
      <c r="B17" s="121" t="s">
        <v>35291</v>
      </c>
      <c r="C17" s="1459"/>
      <c r="D17" s="510">
        <v>0</v>
      </c>
      <c r="E17" s="124">
        <v>0</v>
      </c>
      <c r="F17" s="125">
        <v>0</v>
      </c>
      <c r="G17" s="554">
        <v>0</v>
      </c>
      <c r="H17" s="124">
        <v>0</v>
      </c>
      <c r="I17" s="125">
        <v>0</v>
      </c>
      <c r="J17" s="554">
        <v>0</v>
      </c>
      <c r="K17" s="124">
        <v>0</v>
      </c>
      <c r="L17" s="125">
        <v>0</v>
      </c>
      <c r="M17" s="554">
        <v>0</v>
      </c>
      <c r="N17" s="124">
        <v>0</v>
      </c>
      <c r="O17" s="124">
        <v>0</v>
      </c>
      <c r="P17" s="121" t="s">
        <v>35291</v>
      </c>
      <c r="Q17" s="1461"/>
      <c r="R17" s="199">
        <v>9</v>
      </c>
    </row>
    <row r="18" spans="1:18" ht="15.6" customHeight="1">
      <c r="A18" s="112">
        <v>10</v>
      </c>
      <c r="B18" s="121" t="s">
        <v>35292</v>
      </c>
      <c r="C18" s="1459"/>
      <c r="D18" s="510">
        <v>0</v>
      </c>
      <c r="E18" s="124">
        <v>0</v>
      </c>
      <c r="F18" s="125">
        <v>0</v>
      </c>
      <c r="G18" s="554">
        <v>0</v>
      </c>
      <c r="H18" s="124">
        <v>0</v>
      </c>
      <c r="I18" s="125">
        <v>0</v>
      </c>
      <c r="J18" s="554">
        <v>0</v>
      </c>
      <c r="K18" s="124">
        <v>0</v>
      </c>
      <c r="L18" s="125">
        <v>0</v>
      </c>
      <c r="M18" s="554">
        <v>0</v>
      </c>
      <c r="N18" s="124">
        <v>0</v>
      </c>
      <c r="O18" s="124">
        <v>0</v>
      </c>
      <c r="P18" s="121" t="s">
        <v>35292</v>
      </c>
      <c r="Q18" s="1461"/>
      <c r="R18" s="199">
        <v>10</v>
      </c>
    </row>
    <row r="19" spans="1:18" ht="15.6" customHeight="1">
      <c r="A19" s="112">
        <v>11</v>
      </c>
      <c r="B19" s="121"/>
      <c r="C19" s="882" t="s">
        <v>35846</v>
      </c>
      <c r="D19" s="827">
        <f t="shared" ref="D19:O19" si="2">SUM(D16:D18)</f>
        <v>12800</v>
      </c>
      <c r="E19" s="828">
        <f t="shared" si="2"/>
        <v>16000</v>
      </c>
      <c r="F19" s="874">
        <f t="shared" si="2"/>
        <v>166</v>
      </c>
      <c r="G19" s="875">
        <f t="shared" si="2"/>
        <v>20100</v>
      </c>
      <c r="H19" s="828">
        <f t="shared" si="2"/>
        <v>23800</v>
      </c>
      <c r="I19" s="874">
        <f t="shared" si="2"/>
        <v>217</v>
      </c>
      <c r="J19" s="875">
        <f t="shared" si="2"/>
        <v>4002.5</v>
      </c>
      <c r="K19" s="828">
        <f t="shared" si="2"/>
        <v>9000</v>
      </c>
      <c r="L19" s="874">
        <f t="shared" si="2"/>
        <v>89</v>
      </c>
      <c r="M19" s="875">
        <f t="shared" si="2"/>
        <v>12300</v>
      </c>
      <c r="N19" s="828">
        <f t="shared" si="2"/>
        <v>15100</v>
      </c>
      <c r="O19" s="828">
        <f t="shared" si="2"/>
        <v>118</v>
      </c>
      <c r="P19" s="121"/>
      <c r="Q19" s="906" t="s">
        <v>35846</v>
      </c>
      <c r="R19" s="199">
        <v>11</v>
      </c>
    </row>
    <row r="20" spans="1:18" ht="15.6" customHeight="1">
      <c r="A20" s="112">
        <v>12</v>
      </c>
      <c r="B20" s="121" t="s">
        <v>35274</v>
      </c>
      <c r="C20" s="1473" t="s">
        <v>35847</v>
      </c>
      <c r="D20" s="510">
        <v>0</v>
      </c>
      <c r="E20" s="124">
        <v>0</v>
      </c>
      <c r="F20" s="125">
        <v>0</v>
      </c>
      <c r="G20" s="554">
        <v>0</v>
      </c>
      <c r="H20" s="124">
        <v>0</v>
      </c>
      <c r="I20" s="125">
        <v>0</v>
      </c>
      <c r="J20" s="554">
        <v>0</v>
      </c>
      <c r="K20" s="124">
        <v>0</v>
      </c>
      <c r="L20" s="125">
        <v>0</v>
      </c>
      <c r="M20" s="554">
        <v>0</v>
      </c>
      <c r="N20" s="124">
        <v>0</v>
      </c>
      <c r="O20" s="124">
        <v>0</v>
      </c>
      <c r="P20" s="121" t="s">
        <v>35274</v>
      </c>
      <c r="Q20" s="1474" t="s">
        <v>35847</v>
      </c>
      <c r="R20" s="199">
        <v>12</v>
      </c>
    </row>
    <row r="21" spans="1:18" ht="15.6" customHeight="1">
      <c r="A21" s="112">
        <v>13</v>
      </c>
      <c r="B21" s="121" t="s">
        <v>35843</v>
      </c>
      <c r="C21" s="1459"/>
      <c r="D21" s="510">
        <v>0</v>
      </c>
      <c r="E21" s="124">
        <v>0</v>
      </c>
      <c r="F21" s="125">
        <v>0</v>
      </c>
      <c r="G21" s="554">
        <v>0</v>
      </c>
      <c r="H21" s="124">
        <v>0</v>
      </c>
      <c r="I21" s="125">
        <v>0</v>
      </c>
      <c r="J21" s="554">
        <v>0</v>
      </c>
      <c r="K21" s="124">
        <v>0</v>
      </c>
      <c r="L21" s="125">
        <v>0</v>
      </c>
      <c r="M21" s="554">
        <v>0</v>
      </c>
      <c r="N21" s="124">
        <v>0</v>
      </c>
      <c r="O21" s="124">
        <v>0</v>
      </c>
      <c r="P21" s="121" t="s">
        <v>35843</v>
      </c>
      <c r="Q21" s="1461"/>
      <c r="R21" s="199">
        <v>13</v>
      </c>
    </row>
    <row r="22" spans="1:18" ht="15.6" customHeight="1">
      <c r="A22" s="112">
        <v>14</v>
      </c>
      <c r="B22" s="121" t="s">
        <v>35287</v>
      </c>
      <c r="C22" s="1459"/>
      <c r="D22" s="827">
        <f t="shared" ref="D22:O22" si="3">SUM(D20:D21)</f>
        <v>0</v>
      </c>
      <c r="E22" s="828">
        <f t="shared" si="3"/>
        <v>0</v>
      </c>
      <c r="F22" s="874">
        <f t="shared" si="3"/>
        <v>0</v>
      </c>
      <c r="G22" s="875">
        <f t="shared" si="3"/>
        <v>0</v>
      </c>
      <c r="H22" s="828">
        <f t="shared" si="3"/>
        <v>0</v>
      </c>
      <c r="I22" s="874">
        <f t="shared" si="3"/>
        <v>0</v>
      </c>
      <c r="J22" s="875">
        <f t="shared" si="3"/>
        <v>0</v>
      </c>
      <c r="K22" s="828">
        <f t="shared" si="3"/>
        <v>0</v>
      </c>
      <c r="L22" s="874">
        <f t="shared" si="3"/>
        <v>0</v>
      </c>
      <c r="M22" s="875">
        <f t="shared" si="3"/>
        <v>0</v>
      </c>
      <c r="N22" s="828">
        <f t="shared" si="3"/>
        <v>0</v>
      </c>
      <c r="O22" s="828">
        <f t="shared" si="3"/>
        <v>0</v>
      </c>
      <c r="P22" s="121" t="s">
        <v>35287</v>
      </c>
      <c r="Q22" s="1461"/>
      <c r="R22" s="199">
        <v>14</v>
      </c>
    </row>
    <row r="23" spans="1:18" ht="15.6" customHeight="1">
      <c r="A23" s="112">
        <v>15</v>
      </c>
      <c r="B23" s="121" t="s">
        <v>35860</v>
      </c>
      <c r="C23" s="1459"/>
      <c r="D23" s="510">
        <v>0</v>
      </c>
      <c r="E23" s="124">
        <v>0</v>
      </c>
      <c r="F23" s="125">
        <v>0</v>
      </c>
      <c r="G23" s="554">
        <v>0</v>
      </c>
      <c r="H23" s="124">
        <v>0</v>
      </c>
      <c r="I23" s="125">
        <v>0</v>
      </c>
      <c r="J23" s="554">
        <v>0</v>
      </c>
      <c r="K23" s="124">
        <v>0</v>
      </c>
      <c r="L23" s="125">
        <v>0</v>
      </c>
      <c r="M23" s="554">
        <v>0</v>
      </c>
      <c r="N23" s="124">
        <v>0</v>
      </c>
      <c r="O23" s="124">
        <v>0</v>
      </c>
      <c r="P23" s="121" t="s">
        <v>35860</v>
      </c>
      <c r="Q23" s="1461"/>
      <c r="R23" s="199">
        <v>15</v>
      </c>
    </row>
    <row r="24" spans="1:18" ht="15.6" customHeight="1">
      <c r="A24" s="112">
        <v>16</v>
      </c>
      <c r="B24" s="121" t="s">
        <v>35850</v>
      </c>
      <c r="C24" s="1459"/>
      <c r="D24" s="827">
        <f t="shared" ref="D24:O24" si="4">SUM(D22:D23)</f>
        <v>0</v>
      </c>
      <c r="E24" s="828">
        <f t="shared" si="4"/>
        <v>0</v>
      </c>
      <c r="F24" s="874">
        <f t="shared" si="4"/>
        <v>0</v>
      </c>
      <c r="G24" s="875">
        <f t="shared" si="4"/>
        <v>0</v>
      </c>
      <c r="H24" s="828">
        <f t="shared" si="4"/>
        <v>0</v>
      </c>
      <c r="I24" s="874">
        <f t="shared" si="4"/>
        <v>0</v>
      </c>
      <c r="J24" s="875">
        <f t="shared" si="4"/>
        <v>0</v>
      </c>
      <c r="K24" s="828">
        <f t="shared" si="4"/>
        <v>0</v>
      </c>
      <c r="L24" s="874">
        <f t="shared" si="4"/>
        <v>0</v>
      </c>
      <c r="M24" s="875">
        <f t="shared" si="4"/>
        <v>0</v>
      </c>
      <c r="N24" s="828">
        <f t="shared" si="4"/>
        <v>0</v>
      </c>
      <c r="O24" s="828">
        <f t="shared" si="4"/>
        <v>0</v>
      </c>
      <c r="P24" s="121" t="s">
        <v>35850</v>
      </c>
      <c r="Q24" s="1461"/>
      <c r="R24" s="199">
        <v>16</v>
      </c>
    </row>
    <row r="25" spans="1:18" ht="15.6" customHeight="1">
      <c r="A25" s="112">
        <v>17</v>
      </c>
      <c r="B25" s="121" t="s">
        <v>35298</v>
      </c>
      <c r="C25" s="1459"/>
      <c r="D25" s="510">
        <v>0</v>
      </c>
      <c r="E25" s="124">
        <v>0</v>
      </c>
      <c r="F25" s="125">
        <v>0</v>
      </c>
      <c r="G25" s="554">
        <v>0</v>
      </c>
      <c r="H25" s="124">
        <v>0</v>
      </c>
      <c r="I25" s="125">
        <v>0</v>
      </c>
      <c r="J25" s="554">
        <v>0</v>
      </c>
      <c r="K25" s="124">
        <v>0</v>
      </c>
      <c r="L25" s="125">
        <v>0</v>
      </c>
      <c r="M25" s="554">
        <v>0</v>
      </c>
      <c r="N25" s="124">
        <v>0</v>
      </c>
      <c r="O25" s="124">
        <v>0</v>
      </c>
      <c r="P25" s="121" t="s">
        <v>35298</v>
      </c>
      <c r="Q25" s="1461"/>
      <c r="R25" s="199">
        <v>17</v>
      </c>
    </row>
    <row r="26" spans="1:18" ht="15.6" customHeight="1">
      <c r="A26" s="112">
        <v>18</v>
      </c>
      <c r="B26" s="121" t="s">
        <v>35299</v>
      </c>
      <c r="C26" s="1459"/>
      <c r="D26" s="510">
        <v>0</v>
      </c>
      <c r="E26" s="124">
        <v>0</v>
      </c>
      <c r="F26" s="125">
        <v>0</v>
      </c>
      <c r="G26" s="554">
        <v>0</v>
      </c>
      <c r="H26" s="124">
        <v>0</v>
      </c>
      <c r="I26" s="125">
        <v>0</v>
      </c>
      <c r="J26" s="554">
        <v>0</v>
      </c>
      <c r="K26" s="124">
        <v>0</v>
      </c>
      <c r="L26" s="125">
        <v>0</v>
      </c>
      <c r="M26" s="554">
        <v>0</v>
      </c>
      <c r="N26" s="124">
        <v>0</v>
      </c>
      <c r="O26" s="124">
        <v>0</v>
      </c>
      <c r="P26" s="121" t="s">
        <v>35299</v>
      </c>
      <c r="Q26" s="1461"/>
      <c r="R26" s="199">
        <v>18</v>
      </c>
    </row>
    <row r="27" spans="1:18" ht="15.6" customHeight="1">
      <c r="A27" s="112">
        <v>19</v>
      </c>
      <c r="B27" s="121"/>
      <c r="C27" s="882" t="s">
        <v>35300</v>
      </c>
      <c r="D27" s="827">
        <f t="shared" ref="D27:O27" si="5">SUM(D24:D26)</f>
        <v>0</v>
      </c>
      <c r="E27" s="828">
        <f t="shared" si="5"/>
        <v>0</v>
      </c>
      <c r="F27" s="874">
        <f t="shared" si="5"/>
        <v>0</v>
      </c>
      <c r="G27" s="875">
        <f t="shared" si="5"/>
        <v>0</v>
      </c>
      <c r="H27" s="828">
        <f t="shared" si="5"/>
        <v>0</v>
      </c>
      <c r="I27" s="874">
        <f t="shared" si="5"/>
        <v>0</v>
      </c>
      <c r="J27" s="875">
        <f t="shared" si="5"/>
        <v>0</v>
      </c>
      <c r="K27" s="828">
        <f t="shared" si="5"/>
        <v>0</v>
      </c>
      <c r="L27" s="874">
        <f t="shared" si="5"/>
        <v>0</v>
      </c>
      <c r="M27" s="875">
        <f t="shared" si="5"/>
        <v>0</v>
      </c>
      <c r="N27" s="828">
        <f t="shared" si="5"/>
        <v>0</v>
      </c>
      <c r="O27" s="828">
        <f t="shared" si="5"/>
        <v>0</v>
      </c>
      <c r="P27" s="198"/>
      <c r="Q27" s="661" t="s">
        <v>35300</v>
      </c>
      <c r="R27" s="199">
        <v>19</v>
      </c>
    </row>
    <row r="28" spans="1:18" ht="15.6" customHeight="1" thickBot="1">
      <c r="A28" s="143">
        <v>20</v>
      </c>
      <c r="B28" s="144"/>
      <c r="C28" s="916" t="s">
        <v>3</v>
      </c>
      <c r="D28" s="838">
        <f t="shared" ref="D28:O28" si="6">SUM(D27,D19)</f>
        <v>12800</v>
      </c>
      <c r="E28" s="839">
        <f t="shared" si="6"/>
        <v>16000</v>
      </c>
      <c r="F28" s="867">
        <f t="shared" si="6"/>
        <v>166</v>
      </c>
      <c r="G28" s="868">
        <f t="shared" si="6"/>
        <v>20100</v>
      </c>
      <c r="H28" s="839">
        <f t="shared" si="6"/>
        <v>23800</v>
      </c>
      <c r="I28" s="867">
        <f t="shared" si="6"/>
        <v>217</v>
      </c>
      <c r="J28" s="868">
        <f t="shared" si="6"/>
        <v>4002.5</v>
      </c>
      <c r="K28" s="839">
        <f t="shared" si="6"/>
        <v>9000</v>
      </c>
      <c r="L28" s="867">
        <f t="shared" si="6"/>
        <v>89</v>
      </c>
      <c r="M28" s="868">
        <f t="shared" si="6"/>
        <v>12300</v>
      </c>
      <c r="N28" s="839">
        <f t="shared" si="6"/>
        <v>15100</v>
      </c>
      <c r="O28" s="839">
        <f t="shared" si="6"/>
        <v>118</v>
      </c>
      <c r="P28" s="144"/>
      <c r="Q28" s="917" t="s">
        <v>3</v>
      </c>
      <c r="R28" s="152">
        <v>20</v>
      </c>
    </row>
    <row r="29" spans="1:18" s="1363" customFormat="1" ht="13.5" thickTop="1">
      <c r="A29" s="1364"/>
      <c r="B29" s="1365" t="e">
        <f ca="1">ADDRESS(OFFSET(D29,1,C29-1,1,1),COLUMN(OFFSET(D29,0,C29-1,1,1)),4,1)</f>
        <v>#N/A</v>
      </c>
      <c r="C29" s="1365" t="e">
        <f>MATCH(FALSE,ISERROR(D29:O29),0)</f>
        <v>#N/A</v>
      </c>
      <c r="D29" s="1364" t="e">
        <f t="shared" ref="D29:O29" si="7">MATCH(FALSE,ISNUMBER(D9:D28),0)</f>
        <v>#N/A</v>
      </c>
      <c r="E29" s="1366" t="e">
        <f t="shared" si="7"/>
        <v>#N/A</v>
      </c>
      <c r="F29" s="1364" t="e">
        <f t="shared" si="7"/>
        <v>#N/A</v>
      </c>
      <c r="G29" s="1364" t="e">
        <f t="shared" si="7"/>
        <v>#N/A</v>
      </c>
      <c r="H29" s="1364" t="e">
        <f t="shared" si="7"/>
        <v>#N/A</v>
      </c>
      <c r="I29" s="1364" t="e">
        <f t="shared" si="7"/>
        <v>#N/A</v>
      </c>
      <c r="J29" s="1364" t="e">
        <f t="shared" si="7"/>
        <v>#N/A</v>
      </c>
      <c r="K29" s="1364" t="e">
        <f t="shared" si="7"/>
        <v>#N/A</v>
      </c>
      <c r="L29" s="1364" t="e">
        <f t="shared" si="7"/>
        <v>#N/A</v>
      </c>
      <c r="M29" s="1364" t="e">
        <f t="shared" si="7"/>
        <v>#N/A</v>
      </c>
      <c r="N29" s="1366" t="e">
        <f t="shared" si="7"/>
        <v>#N/A</v>
      </c>
      <c r="O29" s="1364" t="e">
        <f t="shared" si="7"/>
        <v>#N/A</v>
      </c>
      <c r="P29" s="1364"/>
      <c r="Q29" s="1364"/>
      <c r="R29" s="1364"/>
    </row>
    <row r="30" spans="1:18" s="1363" customFormat="1">
      <c r="D30" s="1363">
        <f t="shared" ref="D30:O30" si="8">IF(ISERROR(D29),0,ROW(D9)+D29-1)</f>
        <v>0</v>
      </c>
      <c r="E30" s="1367">
        <f t="shared" si="8"/>
        <v>0</v>
      </c>
      <c r="F30" s="1363">
        <f t="shared" si="8"/>
        <v>0</v>
      </c>
      <c r="G30" s="1363">
        <f t="shared" si="8"/>
        <v>0</v>
      </c>
      <c r="H30" s="1363">
        <f t="shared" si="8"/>
        <v>0</v>
      </c>
      <c r="I30" s="1363">
        <f t="shared" si="8"/>
        <v>0</v>
      </c>
      <c r="J30" s="1363">
        <f t="shared" si="8"/>
        <v>0</v>
      </c>
      <c r="K30" s="1363">
        <f t="shared" si="8"/>
        <v>0</v>
      </c>
      <c r="L30" s="1363">
        <f t="shared" si="8"/>
        <v>0</v>
      </c>
      <c r="M30" s="1363">
        <f t="shared" si="8"/>
        <v>0</v>
      </c>
      <c r="N30" s="1367">
        <f t="shared" si="8"/>
        <v>0</v>
      </c>
      <c r="O30" s="1363">
        <f t="shared" si="8"/>
        <v>0</v>
      </c>
    </row>
    <row r="31" spans="1:18" s="1363" customFormat="1">
      <c r="E31" s="1367"/>
      <c r="N31" s="1367"/>
    </row>
    <row r="32" spans="1:18" s="1363" customFormat="1">
      <c r="E32" s="1367"/>
      <c r="N32" s="1367"/>
    </row>
    <row r="33" spans="5:14" s="1363" customFormat="1">
      <c r="E33" s="1367"/>
      <c r="N33" s="1367"/>
    </row>
    <row r="34" spans="5:14" s="1363" customFormat="1">
      <c r="E34" s="1367"/>
      <c r="N34" s="1367"/>
    </row>
    <row r="35" spans="5:14" s="1363" customFormat="1">
      <c r="E35" s="1367"/>
      <c r="N35" s="1367"/>
    </row>
    <row r="36" spans="5:14" s="1363" customFormat="1">
      <c r="E36" s="1367"/>
      <c r="N36" s="1367"/>
    </row>
    <row r="37" spans="5:14" s="1363" customFormat="1">
      <c r="E37" s="1367"/>
      <c r="N37" s="1367"/>
    </row>
    <row r="38" spans="5:14" s="1363" customFormat="1">
      <c r="E38" s="1367"/>
      <c r="N38" s="1367"/>
    </row>
    <row r="39" spans="5:14" s="1363" customFormat="1">
      <c r="E39" s="1367"/>
      <c r="N39" s="1367"/>
    </row>
    <row r="40" spans="5:14" s="1363" customFormat="1">
      <c r="E40" s="1367"/>
      <c r="N40" s="1367"/>
    </row>
    <row r="41" spans="5:14" s="1363" customFormat="1">
      <c r="E41" s="1367"/>
      <c r="N41" s="1367"/>
    </row>
    <row r="42" spans="5:14" s="1363" customFormat="1">
      <c r="E42" s="1367"/>
      <c r="N42" s="1367"/>
    </row>
    <row r="43" spans="5:14" s="1363" customFormat="1">
      <c r="E43" s="1367"/>
      <c r="N43" s="1367"/>
    </row>
    <row r="44" spans="5:14" s="1363" customFormat="1">
      <c r="E44" s="1367"/>
      <c r="N44" s="1367"/>
    </row>
    <row r="45" spans="5:14" s="1363" customFormat="1">
      <c r="E45" s="1367"/>
      <c r="N45" s="1367"/>
    </row>
    <row r="46" spans="5:14" s="1363" customFormat="1">
      <c r="E46" s="1367"/>
      <c r="N46" s="1367"/>
    </row>
    <row r="47" spans="5:14" s="1363" customFormat="1">
      <c r="E47" s="1367"/>
      <c r="N47" s="1367"/>
    </row>
    <row r="48" spans="5:14" s="1363" customFormat="1">
      <c r="E48" s="1367"/>
      <c r="N48" s="1367"/>
    </row>
    <row r="49" spans="5:14" s="1363" customFormat="1">
      <c r="E49" s="1367"/>
      <c r="N49" s="1367"/>
    </row>
    <row r="50" spans="5:14" s="1363" customFormat="1">
      <c r="E50" s="1367"/>
      <c r="N50" s="1367"/>
    </row>
    <row r="51" spans="5:14" s="1363" customFormat="1">
      <c r="E51" s="1367"/>
      <c r="N51" s="1367"/>
    </row>
    <row r="52" spans="5:14" s="1363" customFormat="1">
      <c r="E52" s="1367"/>
      <c r="N52" s="1367"/>
    </row>
    <row r="53" spans="5:14" s="1363" customFormat="1">
      <c r="E53" s="1367"/>
      <c r="N53" s="1367"/>
    </row>
    <row r="54" spans="5:14" s="1363" customFormat="1">
      <c r="E54" s="1367"/>
      <c r="N54" s="1367"/>
    </row>
    <row r="55" spans="5:14" s="1363" customFormat="1">
      <c r="E55" s="1367"/>
      <c r="N55" s="1367"/>
    </row>
    <row r="56" spans="5:14" s="1363" customFormat="1">
      <c r="E56" s="1367"/>
      <c r="N56" s="1367"/>
    </row>
    <row r="57" spans="5:14" s="1363" customFormat="1">
      <c r="E57" s="1367"/>
      <c r="N57" s="1367"/>
    </row>
    <row r="58" spans="5:14" s="1363" customFormat="1">
      <c r="E58" s="1367"/>
      <c r="N58" s="1367"/>
    </row>
    <row r="59" spans="5:14" s="1363" customFormat="1">
      <c r="E59" s="1367"/>
      <c r="N59" s="1367"/>
    </row>
    <row r="60" spans="5:14" s="1363" customFormat="1">
      <c r="E60" s="1367"/>
      <c r="N60" s="1367"/>
    </row>
    <row r="61" spans="5:14" s="1363" customFormat="1">
      <c r="E61" s="1367"/>
      <c r="N61" s="1367"/>
    </row>
    <row r="62" spans="5:14" s="1363" customFormat="1">
      <c r="E62" s="1367"/>
      <c r="N62" s="1367"/>
    </row>
    <row r="63" spans="5:14" s="1363" customFormat="1">
      <c r="E63" s="1367"/>
      <c r="N63" s="1367"/>
    </row>
    <row r="64" spans="5:14" s="1363" customFormat="1">
      <c r="E64" s="1367"/>
      <c r="N64" s="1367"/>
    </row>
    <row r="65" spans="5:14" s="1363" customFormat="1">
      <c r="E65" s="1367"/>
      <c r="N65" s="1367"/>
    </row>
    <row r="66" spans="5:14" s="1363" customFormat="1">
      <c r="E66" s="1367"/>
      <c r="N66" s="1367"/>
    </row>
    <row r="67" spans="5:14" s="1363" customFormat="1">
      <c r="E67" s="1367"/>
      <c r="N67" s="1367"/>
    </row>
    <row r="68" spans="5:14" s="1363" customFormat="1">
      <c r="E68" s="1367"/>
      <c r="N68" s="1367"/>
    </row>
    <row r="69" spans="5:14" s="1363" customFormat="1">
      <c r="E69" s="1367"/>
      <c r="N69" s="1367"/>
    </row>
    <row r="70" spans="5:14" s="1363" customFormat="1">
      <c r="E70" s="1367"/>
      <c r="N70" s="1367"/>
    </row>
    <row r="71" spans="5:14" s="1363" customFormat="1">
      <c r="E71" s="1367"/>
      <c r="N71" s="1367"/>
    </row>
    <row r="72" spans="5:14" s="1363" customFormat="1">
      <c r="E72" s="1367"/>
      <c r="N72" s="1367"/>
    </row>
    <row r="73" spans="5:14" s="1363" customFormat="1">
      <c r="E73" s="1367"/>
      <c r="N73" s="1367"/>
    </row>
    <row r="74" spans="5:14" s="1363" customFormat="1">
      <c r="E74" s="1367"/>
      <c r="N74" s="1367"/>
    </row>
    <row r="75" spans="5:14" s="1363" customFormat="1">
      <c r="E75" s="1367"/>
      <c r="N75" s="1367"/>
    </row>
    <row r="76" spans="5:14" s="1363" customFormat="1">
      <c r="E76" s="1367"/>
      <c r="N76" s="1367"/>
    </row>
    <row r="77" spans="5:14" s="1363" customFormat="1">
      <c r="E77" s="1367"/>
      <c r="N77" s="1367"/>
    </row>
    <row r="78" spans="5:14" s="1363" customFormat="1">
      <c r="E78" s="1367"/>
      <c r="N78" s="1367"/>
    </row>
    <row r="79" spans="5:14" s="1363" customFormat="1">
      <c r="E79" s="1367"/>
      <c r="N79" s="1367"/>
    </row>
    <row r="80" spans="5:14" s="1363" customFormat="1">
      <c r="E80" s="1367"/>
      <c r="N80" s="1367"/>
    </row>
    <row r="81" spans="5:14" s="1363" customFormat="1">
      <c r="E81" s="1367"/>
      <c r="N81" s="1367"/>
    </row>
    <row r="82" spans="5:14" s="1363" customFormat="1">
      <c r="E82" s="1367"/>
      <c r="N82" s="1367"/>
    </row>
    <row r="83" spans="5:14" s="1363" customFormat="1">
      <c r="E83" s="1367"/>
      <c r="N83" s="1367"/>
    </row>
    <row r="84" spans="5:14" s="1363" customFormat="1">
      <c r="E84" s="1367"/>
      <c r="N84" s="1367"/>
    </row>
    <row r="85" spans="5:14" s="1363" customFormat="1">
      <c r="E85" s="1367"/>
      <c r="N85" s="1367"/>
    </row>
    <row r="86" spans="5:14" s="1363" customFormat="1">
      <c r="E86" s="1367"/>
      <c r="N86" s="1367"/>
    </row>
    <row r="87" spans="5:14" s="1363" customFormat="1">
      <c r="E87" s="1367"/>
      <c r="N87" s="1367"/>
    </row>
    <row r="88" spans="5:14" s="1363" customFormat="1">
      <c r="E88" s="1367"/>
      <c r="N88" s="1367"/>
    </row>
    <row r="89" spans="5:14" s="1363" customFormat="1">
      <c r="E89" s="1367"/>
      <c r="N89" s="1367"/>
    </row>
    <row r="90" spans="5:14" s="1363" customFormat="1">
      <c r="E90" s="1367"/>
      <c r="N90" s="1367"/>
    </row>
    <row r="91" spans="5:14" s="1363" customFormat="1">
      <c r="E91" s="1367"/>
      <c r="N91" s="1367"/>
    </row>
    <row r="92" spans="5:14" s="1363" customFormat="1">
      <c r="E92" s="1367"/>
      <c r="N92" s="1367"/>
    </row>
    <row r="93" spans="5:14" s="1363" customFormat="1">
      <c r="E93" s="1367"/>
      <c r="N93" s="1367"/>
    </row>
    <row r="94" spans="5:14" s="1363" customFormat="1">
      <c r="E94" s="1367"/>
      <c r="N94" s="1367"/>
    </row>
    <row r="95" spans="5:14" s="1363" customFormat="1">
      <c r="E95" s="1367"/>
      <c r="N95" s="1367"/>
    </row>
    <row r="96" spans="5:14" s="1363" customFormat="1">
      <c r="E96" s="1367"/>
      <c r="N96" s="1367"/>
    </row>
    <row r="97" spans="5:14" s="1363" customFormat="1">
      <c r="E97" s="1367"/>
      <c r="N97" s="1367"/>
    </row>
    <row r="98" spans="5:14" s="1363" customFormat="1">
      <c r="E98" s="1367"/>
      <c r="N98" s="1367"/>
    </row>
    <row r="99" spans="5:14" s="1363" customFormat="1">
      <c r="E99" s="1367"/>
      <c r="N99" s="1367"/>
    </row>
    <row r="100" spans="5:14" s="1363" customFormat="1">
      <c r="E100" s="1367"/>
      <c r="N100" s="1367"/>
    </row>
    <row r="101" spans="5:14" s="1363" customFormat="1">
      <c r="E101" s="1367"/>
      <c r="N101" s="1367"/>
    </row>
    <row r="102" spans="5:14" s="1363" customFormat="1">
      <c r="E102" s="1367"/>
      <c r="N102" s="1367"/>
    </row>
    <row r="103" spans="5:14" s="1363" customFormat="1">
      <c r="E103" s="1367"/>
      <c r="N103" s="1367"/>
    </row>
    <row r="104" spans="5:14" s="1363" customFormat="1">
      <c r="E104" s="1367"/>
      <c r="N104" s="1367"/>
    </row>
    <row r="105" spans="5:14" s="1363" customFormat="1">
      <c r="E105" s="1367"/>
      <c r="N105" s="1367"/>
    </row>
    <row r="106" spans="5:14" s="1363" customFormat="1">
      <c r="E106" s="1367"/>
      <c r="N106" s="1367"/>
    </row>
    <row r="107" spans="5:14" s="1363" customFormat="1">
      <c r="E107" s="1367"/>
      <c r="N107" s="1367"/>
    </row>
    <row r="108" spans="5:14" s="1363" customFormat="1">
      <c r="E108" s="1367"/>
      <c r="N108" s="1367"/>
    </row>
    <row r="109" spans="5:14" s="1363" customFormat="1">
      <c r="E109" s="1367"/>
      <c r="N109" s="1367"/>
    </row>
    <row r="110" spans="5:14" s="1363" customFormat="1">
      <c r="E110" s="1367"/>
      <c r="N110" s="1367"/>
    </row>
    <row r="111" spans="5:14" s="1363" customFormat="1">
      <c r="E111" s="1367"/>
      <c r="N111" s="1367"/>
    </row>
    <row r="112" spans="5:14" s="1363" customFormat="1">
      <c r="E112" s="1367"/>
      <c r="N112" s="1367"/>
    </row>
    <row r="113" spans="5:14" s="1363" customFormat="1">
      <c r="E113" s="1367"/>
      <c r="N113" s="1367"/>
    </row>
    <row r="114" spans="5:14" s="1363" customFormat="1">
      <c r="E114" s="1367"/>
      <c r="N114" s="1367"/>
    </row>
    <row r="115" spans="5:14" s="1363" customFormat="1">
      <c r="E115" s="1367"/>
      <c r="N115" s="1367"/>
    </row>
    <row r="116" spans="5:14" s="1363" customFormat="1">
      <c r="E116" s="1367"/>
      <c r="N116" s="1367"/>
    </row>
    <row r="117" spans="5:14" s="1363" customFormat="1">
      <c r="E117" s="1367"/>
      <c r="N117" s="1367"/>
    </row>
    <row r="118" spans="5:14" s="1363" customFormat="1">
      <c r="E118" s="1367"/>
      <c r="N118" s="1367"/>
    </row>
    <row r="119" spans="5:14" s="1363" customFormat="1">
      <c r="E119" s="1367"/>
      <c r="N119" s="1367"/>
    </row>
    <row r="120" spans="5:14" s="1363" customFormat="1">
      <c r="E120" s="1367"/>
      <c r="N120" s="1367"/>
    </row>
    <row r="121" spans="5:14" s="1363" customFormat="1">
      <c r="E121" s="1367"/>
      <c r="N121" s="1367"/>
    </row>
    <row r="122" spans="5:14" s="1363" customFormat="1">
      <c r="E122" s="1367"/>
      <c r="N122" s="1367"/>
    </row>
    <row r="123" spans="5:14" s="1363" customFormat="1">
      <c r="E123" s="1367"/>
      <c r="N123" s="1367"/>
    </row>
    <row r="124" spans="5:14" s="1363" customFormat="1">
      <c r="E124" s="1367"/>
      <c r="N124" s="1367"/>
    </row>
    <row r="125" spans="5:14" s="1363" customFormat="1">
      <c r="E125" s="1367"/>
      <c r="N125" s="1367"/>
    </row>
    <row r="126" spans="5:14" s="1363" customFormat="1">
      <c r="E126" s="1367"/>
      <c r="N126" s="1367"/>
    </row>
    <row r="127" spans="5:14" s="1363" customFormat="1">
      <c r="E127" s="1367"/>
      <c r="N127" s="1367"/>
    </row>
    <row r="128" spans="5:14" s="1363" customFormat="1">
      <c r="E128" s="1367"/>
      <c r="N128" s="1367"/>
    </row>
    <row r="129" spans="5:14" s="1363" customFormat="1">
      <c r="E129" s="1367"/>
      <c r="N129" s="1367"/>
    </row>
    <row r="130" spans="5:14" s="1363" customFormat="1">
      <c r="E130" s="1367"/>
      <c r="N130" s="1367"/>
    </row>
    <row r="131" spans="5:14" s="1363" customFormat="1">
      <c r="E131" s="1367"/>
      <c r="N131" s="1367"/>
    </row>
    <row r="132" spans="5:14" s="1363" customFormat="1">
      <c r="E132" s="1367"/>
      <c r="N132" s="1367"/>
    </row>
    <row r="133" spans="5:14" s="1363" customFormat="1">
      <c r="E133" s="1367"/>
      <c r="N133" s="1367"/>
    </row>
    <row r="134" spans="5:14" s="1363" customFormat="1">
      <c r="E134" s="1367"/>
      <c r="N134" s="1367"/>
    </row>
    <row r="135" spans="5:14" s="1363" customFormat="1">
      <c r="E135" s="1367"/>
      <c r="N135" s="1367"/>
    </row>
    <row r="136" spans="5:14" s="1363" customFormat="1">
      <c r="E136" s="1367"/>
      <c r="N136" s="1367"/>
    </row>
    <row r="137" spans="5:14" s="1363" customFormat="1">
      <c r="E137" s="1367"/>
      <c r="N137" s="1367"/>
    </row>
    <row r="138" spans="5:14" s="1363" customFormat="1">
      <c r="E138" s="1367"/>
      <c r="N138" s="1367"/>
    </row>
    <row r="139" spans="5:14" s="1363" customFormat="1">
      <c r="E139" s="1367"/>
      <c r="N139" s="1367"/>
    </row>
    <row r="140" spans="5:14" s="1363" customFormat="1">
      <c r="E140" s="1367"/>
      <c r="N140" s="1367"/>
    </row>
    <row r="141" spans="5:14" s="1363" customFormat="1">
      <c r="E141" s="1367"/>
      <c r="N141" s="1367"/>
    </row>
    <row r="142" spans="5:14" s="1363" customFormat="1">
      <c r="E142" s="1367"/>
      <c r="N142" s="1367"/>
    </row>
    <row r="143" spans="5:14" s="1363" customFormat="1">
      <c r="E143" s="1367"/>
      <c r="N143" s="1367"/>
    </row>
    <row r="144" spans="5:14" s="1363" customFormat="1">
      <c r="E144" s="1367"/>
      <c r="N144" s="1367"/>
    </row>
    <row r="145" spans="5:14" s="1363" customFormat="1">
      <c r="E145" s="1367"/>
      <c r="N145" s="1367"/>
    </row>
    <row r="146" spans="5:14" s="1363" customFormat="1">
      <c r="E146" s="1367"/>
      <c r="N146" s="1367"/>
    </row>
    <row r="147" spans="5:14" s="1363" customFormat="1">
      <c r="E147" s="1367"/>
      <c r="N147" s="1367"/>
    </row>
    <row r="148" spans="5:14" s="1363" customFormat="1">
      <c r="E148" s="1367"/>
      <c r="N148" s="1367"/>
    </row>
    <row r="149" spans="5:14" s="1363" customFormat="1">
      <c r="E149" s="1367"/>
      <c r="N149" s="1367"/>
    </row>
    <row r="150" spans="5:14" s="1363" customFormat="1">
      <c r="E150" s="1367"/>
      <c r="N150" s="1367"/>
    </row>
    <row r="151" spans="5:14" s="1363" customFormat="1">
      <c r="E151" s="1367"/>
      <c r="N151" s="1367"/>
    </row>
    <row r="152" spans="5:14" s="1363" customFormat="1">
      <c r="E152" s="1367"/>
      <c r="N152" s="1367"/>
    </row>
    <row r="153" spans="5:14" s="1363" customFormat="1">
      <c r="E153" s="1367"/>
      <c r="N153" s="1367"/>
    </row>
    <row r="154" spans="5:14" s="1363" customFormat="1">
      <c r="E154" s="1367"/>
      <c r="N154" s="1367"/>
    </row>
    <row r="155" spans="5:14" s="1363" customFormat="1">
      <c r="E155" s="1367"/>
      <c r="N155" s="1367"/>
    </row>
    <row r="156" spans="5:14" s="1363" customFormat="1">
      <c r="E156" s="1367"/>
      <c r="N156" s="1367"/>
    </row>
    <row r="157" spans="5:14" s="1363" customFormat="1">
      <c r="E157" s="1367"/>
      <c r="N157" s="1367"/>
    </row>
    <row r="158" spans="5:14" s="1363" customFormat="1">
      <c r="E158" s="1367"/>
      <c r="N158" s="1367"/>
    </row>
    <row r="159" spans="5:14" s="1363" customFormat="1">
      <c r="E159" s="1367"/>
      <c r="N159" s="1367"/>
    </row>
    <row r="160" spans="5:14" s="1363" customFormat="1">
      <c r="E160" s="1367"/>
      <c r="N160" s="1367"/>
    </row>
    <row r="161" spans="5:14" s="1363" customFormat="1">
      <c r="E161" s="1367"/>
      <c r="N161" s="1367"/>
    </row>
    <row r="162" spans="5:14" s="1363" customFormat="1">
      <c r="E162" s="1367"/>
      <c r="N162" s="1367"/>
    </row>
    <row r="163" spans="5:14" s="1363" customFormat="1">
      <c r="E163" s="1367"/>
      <c r="N163" s="1367"/>
    </row>
    <row r="164" spans="5:14" s="1363" customFormat="1">
      <c r="E164" s="1367"/>
      <c r="N164" s="1367"/>
    </row>
    <row r="165" spans="5:14" s="1363" customFormat="1">
      <c r="E165" s="1367"/>
      <c r="N165" s="1367"/>
    </row>
    <row r="166" spans="5:14" s="1363" customFormat="1">
      <c r="E166" s="1367"/>
      <c r="N166" s="1367"/>
    </row>
    <row r="167" spans="5:14" s="1363" customFormat="1">
      <c r="E167" s="1367"/>
      <c r="N167" s="1367"/>
    </row>
    <row r="168" spans="5:14" s="1363" customFormat="1">
      <c r="E168" s="1367"/>
      <c r="N168" s="1367"/>
    </row>
    <row r="169" spans="5:14" s="1363" customFormat="1">
      <c r="E169" s="1367"/>
      <c r="N169" s="1367"/>
    </row>
    <row r="170" spans="5:14" s="1363" customFormat="1">
      <c r="E170" s="1367"/>
      <c r="N170" s="1367"/>
    </row>
    <row r="171" spans="5:14" s="1363" customFormat="1">
      <c r="E171" s="1367"/>
      <c r="N171" s="1367"/>
    </row>
    <row r="172" spans="5:14" s="1363" customFormat="1">
      <c r="E172" s="1367"/>
      <c r="N172" s="1367"/>
    </row>
    <row r="173" spans="5:14" s="1363" customFormat="1">
      <c r="E173" s="1367"/>
      <c r="N173" s="1367"/>
    </row>
    <row r="174" spans="5:14" s="1363" customFormat="1">
      <c r="E174" s="1367"/>
      <c r="N174" s="1367"/>
    </row>
    <row r="175" spans="5:14" s="1363" customFormat="1">
      <c r="E175" s="1367"/>
      <c r="N175" s="1367"/>
    </row>
    <row r="176" spans="5:14" s="1363" customFormat="1">
      <c r="E176" s="1367"/>
      <c r="N176" s="1367"/>
    </row>
    <row r="177" spans="5:14" s="1363" customFormat="1">
      <c r="E177" s="1367"/>
      <c r="N177" s="1367"/>
    </row>
    <row r="178" spans="5:14" s="1363" customFormat="1">
      <c r="E178" s="1367"/>
      <c r="N178" s="1367"/>
    </row>
    <row r="179" spans="5:14" s="1363" customFormat="1">
      <c r="E179" s="1367"/>
      <c r="N179" s="1367"/>
    </row>
    <row r="180" spans="5:14" s="1363" customFormat="1">
      <c r="E180" s="1367"/>
      <c r="N180" s="1367"/>
    </row>
    <row r="181" spans="5:14" s="1363" customFormat="1">
      <c r="E181" s="1367"/>
      <c r="N181" s="1367"/>
    </row>
    <row r="182" spans="5:14" s="1363" customFormat="1">
      <c r="E182" s="1367"/>
      <c r="N182" s="1367"/>
    </row>
    <row r="183" spans="5:14" s="1363" customFormat="1">
      <c r="E183" s="1367"/>
      <c r="N183" s="1367"/>
    </row>
    <row r="184" spans="5:14" s="1363" customFormat="1">
      <c r="E184" s="1367"/>
      <c r="N184" s="1367"/>
    </row>
    <row r="185" spans="5:14" s="1363" customFormat="1">
      <c r="E185" s="1367"/>
      <c r="N185" s="1367"/>
    </row>
    <row r="186" spans="5:14" s="1363" customFormat="1">
      <c r="E186" s="1367"/>
      <c r="N186" s="1367"/>
    </row>
    <row r="187" spans="5:14" s="1363" customFormat="1">
      <c r="E187" s="1367"/>
      <c r="N187" s="1367"/>
    </row>
    <row r="188" spans="5:14" s="1363" customFormat="1">
      <c r="E188" s="1367"/>
      <c r="N188" s="1367"/>
    </row>
    <row r="189" spans="5:14" s="1363" customFormat="1">
      <c r="E189" s="1367"/>
      <c r="N189" s="1367"/>
    </row>
    <row r="190" spans="5:14" s="1363" customFormat="1">
      <c r="E190" s="1367"/>
      <c r="N190" s="1367"/>
    </row>
    <row r="191" spans="5:14" s="1363" customFormat="1">
      <c r="E191" s="1367"/>
      <c r="N191" s="1367"/>
    </row>
    <row r="192" spans="5:14" s="1363" customFormat="1">
      <c r="E192" s="1367"/>
      <c r="N192" s="1367"/>
    </row>
    <row r="193" spans="5:14" s="1363" customFormat="1">
      <c r="E193" s="1367"/>
      <c r="N193" s="1367"/>
    </row>
    <row r="194" spans="5:14" s="1363" customFormat="1">
      <c r="E194" s="1367"/>
      <c r="N194" s="1367"/>
    </row>
    <row r="195" spans="5:14" s="1363" customFormat="1">
      <c r="E195" s="1367"/>
      <c r="N195" s="1367"/>
    </row>
    <row r="196" spans="5:14" s="1363" customFormat="1">
      <c r="E196" s="1367"/>
      <c r="N196" s="1367"/>
    </row>
    <row r="197" spans="5:14" s="1363" customFormat="1">
      <c r="E197" s="1367"/>
      <c r="N197" s="1367"/>
    </row>
    <row r="198" spans="5:14" s="1363" customFormat="1">
      <c r="E198" s="1367"/>
      <c r="N198" s="1367"/>
    </row>
    <row r="199" spans="5:14" s="1363" customFormat="1">
      <c r="E199" s="1367"/>
      <c r="N199" s="1367"/>
    </row>
    <row r="200" spans="5:14" s="1363" customFormat="1">
      <c r="E200" s="1367"/>
      <c r="N200" s="1367"/>
    </row>
    <row r="201" spans="5:14" s="1363" customFormat="1">
      <c r="E201" s="1367"/>
      <c r="N201" s="1367"/>
    </row>
    <row r="202" spans="5:14" s="1363" customFormat="1">
      <c r="E202" s="1367"/>
      <c r="N202" s="1367"/>
    </row>
    <row r="203" spans="5:14" s="1363" customFormat="1">
      <c r="E203" s="1367"/>
      <c r="N203" s="1367"/>
    </row>
    <row r="204" spans="5:14" s="1363" customFormat="1">
      <c r="E204" s="1367"/>
      <c r="N204" s="1367"/>
    </row>
    <row r="205" spans="5:14" s="1363" customFormat="1">
      <c r="E205" s="1367"/>
      <c r="N205" s="1367"/>
    </row>
    <row r="206" spans="5:14" s="1363" customFormat="1">
      <c r="E206" s="1367"/>
      <c r="N206" s="1367"/>
    </row>
    <row r="207" spans="5:14" s="1363" customFormat="1">
      <c r="E207" s="1367"/>
      <c r="N207" s="1367"/>
    </row>
    <row r="208" spans="5:14" s="1363" customFormat="1">
      <c r="E208" s="1367"/>
      <c r="N208" s="1367"/>
    </row>
    <row r="209" spans="5:14" s="1363" customFormat="1">
      <c r="E209" s="1367"/>
      <c r="N209" s="1367"/>
    </row>
    <row r="210" spans="5:14" s="1363" customFormat="1">
      <c r="E210" s="1367"/>
      <c r="N210" s="1367"/>
    </row>
    <row r="211" spans="5:14" s="1363" customFormat="1">
      <c r="E211" s="1367"/>
      <c r="N211" s="1367"/>
    </row>
    <row r="212" spans="5:14" s="1363" customFormat="1">
      <c r="E212" s="1367"/>
      <c r="N212" s="1367"/>
    </row>
    <row r="213" spans="5:14" s="1363" customFormat="1">
      <c r="E213" s="1367"/>
      <c r="N213" s="1367"/>
    </row>
    <row r="214" spans="5:14" s="1363" customFormat="1">
      <c r="E214" s="1367"/>
      <c r="N214" s="1367"/>
    </row>
    <row r="215" spans="5:14" s="1363" customFormat="1">
      <c r="E215" s="1367"/>
      <c r="N215" s="1367"/>
    </row>
    <row r="216" spans="5:14" s="1363" customFormat="1">
      <c r="E216" s="1367"/>
      <c r="N216" s="1367"/>
    </row>
    <row r="217" spans="5:14" s="1363" customFormat="1">
      <c r="E217" s="1367"/>
      <c r="N217" s="1367"/>
    </row>
    <row r="218" spans="5:14" s="1363" customFormat="1">
      <c r="E218" s="1367"/>
      <c r="N218" s="1367"/>
    </row>
    <row r="219" spans="5:14" s="1363" customFormat="1">
      <c r="E219" s="1367"/>
      <c r="N219" s="1367"/>
    </row>
    <row r="220" spans="5:14" s="1363" customFormat="1">
      <c r="E220" s="1367"/>
      <c r="N220" s="1367"/>
    </row>
    <row r="221" spans="5:14" s="1363" customFormat="1">
      <c r="E221" s="1367"/>
      <c r="N221" s="1367"/>
    </row>
    <row r="222" spans="5:14" s="1363" customFormat="1">
      <c r="E222" s="1367"/>
      <c r="N222" s="1367"/>
    </row>
    <row r="223" spans="5:14" s="1363" customFormat="1">
      <c r="E223" s="1367"/>
      <c r="N223" s="1367"/>
    </row>
    <row r="224" spans="5:14" s="1363" customFormat="1">
      <c r="E224" s="1367"/>
      <c r="N224" s="1367"/>
    </row>
    <row r="225" spans="5:14" s="1363" customFormat="1">
      <c r="E225" s="1367"/>
      <c r="N225" s="1367"/>
    </row>
    <row r="226" spans="5:14" s="1363" customFormat="1">
      <c r="E226" s="1367"/>
      <c r="N226" s="1367"/>
    </row>
    <row r="227" spans="5:14" s="1363" customFormat="1">
      <c r="E227" s="1367"/>
      <c r="N227" s="1367"/>
    </row>
    <row r="228" spans="5:14" s="1363" customFormat="1">
      <c r="E228" s="1367"/>
      <c r="N228" s="1367"/>
    </row>
    <row r="229" spans="5:14" s="1363" customFormat="1">
      <c r="E229" s="1367"/>
      <c r="N229" s="1367"/>
    </row>
    <row r="230" spans="5:14" s="1363" customFormat="1">
      <c r="E230" s="1367"/>
      <c r="N230" s="1367"/>
    </row>
    <row r="231" spans="5:14" s="1363" customFormat="1">
      <c r="E231" s="1367"/>
      <c r="N231" s="1367"/>
    </row>
    <row r="232" spans="5:14" s="1363" customFormat="1">
      <c r="E232" s="1367"/>
      <c r="N232" s="1367"/>
    </row>
    <row r="233" spans="5:14" s="1363" customFormat="1">
      <c r="E233" s="1367"/>
      <c r="N233" s="1367"/>
    </row>
    <row r="234" spans="5:14" s="1363" customFormat="1">
      <c r="E234" s="1367"/>
      <c r="N234" s="1367"/>
    </row>
    <row r="235" spans="5:14" s="1363" customFormat="1">
      <c r="E235" s="1367"/>
      <c r="N235" s="1367"/>
    </row>
    <row r="236" spans="5:14" s="1363" customFormat="1">
      <c r="E236" s="1367"/>
      <c r="N236" s="1367"/>
    </row>
    <row r="237" spans="5:14" s="1363" customFormat="1">
      <c r="E237" s="1367"/>
      <c r="N237" s="1367"/>
    </row>
    <row r="238" spans="5:14" s="1363" customFormat="1">
      <c r="E238" s="1367"/>
      <c r="N238" s="1367"/>
    </row>
    <row r="239" spans="5:14" s="1363" customFormat="1">
      <c r="E239" s="1367"/>
      <c r="N239" s="1367"/>
    </row>
    <row r="240" spans="5:14" s="1363" customFormat="1">
      <c r="E240" s="1367"/>
      <c r="N240" s="1367"/>
    </row>
    <row r="241" spans="5:14" s="1363" customFormat="1">
      <c r="E241" s="1367"/>
      <c r="N241" s="1367"/>
    </row>
    <row r="242" spans="5:14" s="1363" customFormat="1">
      <c r="E242" s="1367"/>
      <c r="N242" s="1367"/>
    </row>
    <row r="243" spans="5:14" s="1363" customFormat="1">
      <c r="E243" s="1367"/>
      <c r="N243" s="1367"/>
    </row>
    <row r="244" spans="5:14" s="1363" customFormat="1">
      <c r="E244" s="1367"/>
      <c r="N244" s="1367"/>
    </row>
    <row r="245" spans="5:14" s="1363" customFormat="1">
      <c r="E245" s="1367"/>
      <c r="N245" s="1367"/>
    </row>
    <row r="246" spans="5:14" s="1363" customFormat="1">
      <c r="E246" s="1367"/>
      <c r="N246" s="1367"/>
    </row>
    <row r="247" spans="5:14" s="1363" customFormat="1">
      <c r="E247" s="1367"/>
      <c r="N247" s="1367"/>
    </row>
    <row r="248" spans="5:14" s="1363" customFormat="1">
      <c r="E248" s="1367"/>
      <c r="N248" s="1367"/>
    </row>
    <row r="249" spans="5:14" s="1363" customFormat="1">
      <c r="E249" s="1367"/>
      <c r="N249" s="1367"/>
    </row>
    <row r="250" spans="5:14" s="1363" customFormat="1">
      <c r="E250" s="1367"/>
      <c r="N250" s="1367"/>
    </row>
    <row r="251" spans="5:14" s="1363" customFormat="1">
      <c r="E251" s="1367"/>
      <c r="N251" s="1367"/>
    </row>
    <row r="252" spans="5:14" s="1363" customFormat="1">
      <c r="E252" s="1367"/>
      <c r="N252" s="1367"/>
    </row>
    <row r="253" spans="5:14" s="1363" customFormat="1">
      <c r="E253" s="1367"/>
      <c r="N253" s="1367"/>
    </row>
    <row r="254" spans="5:14" s="1363" customFormat="1">
      <c r="E254" s="1367"/>
      <c r="N254" s="1367"/>
    </row>
    <row r="255" spans="5:14" s="1363" customFormat="1">
      <c r="E255" s="1367"/>
      <c r="N255" s="1367"/>
    </row>
    <row r="256" spans="5:14" s="1363" customFormat="1">
      <c r="E256" s="1367"/>
      <c r="N256" s="1367"/>
    </row>
    <row r="257" spans="5:14" s="1363" customFormat="1">
      <c r="E257" s="1367"/>
      <c r="N257" s="1367"/>
    </row>
    <row r="258" spans="5:14" s="1363" customFormat="1">
      <c r="E258" s="1367"/>
      <c r="N258" s="1367"/>
    </row>
    <row r="259" spans="5:14" s="1363" customFormat="1">
      <c r="E259" s="1367"/>
      <c r="N259" s="1367"/>
    </row>
    <row r="260" spans="5:14" s="1363" customFormat="1">
      <c r="E260" s="1367"/>
      <c r="N260" s="1367"/>
    </row>
    <row r="261" spans="5:14" s="1363" customFormat="1">
      <c r="E261" s="1367"/>
      <c r="N261" s="1367"/>
    </row>
    <row r="262" spans="5:14" s="1363" customFormat="1">
      <c r="E262" s="1367"/>
      <c r="N262" s="1367"/>
    </row>
    <row r="263" spans="5:14" s="1363" customFormat="1">
      <c r="E263" s="1367"/>
      <c r="N263" s="1367"/>
    </row>
    <row r="264" spans="5:14" s="1363" customFormat="1">
      <c r="E264" s="1367"/>
      <c r="N264" s="1367"/>
    </row>
    <row r="265" spans="5:14" s="1363" customFormat="1">
      <c r="E265" s="1367"/>
      <c r="N265" s="1367"/>
    </row>
    <row r="266" spans="5:14" s="1363" customFormat="1">
      <c r="E266" s="1367"/>
      <c r="N266" s="1367"/>
    </row>
    <row r="267" spans="5:14" s="1363" customFormat="1">
      <c r="E267" s="1367"/>
      <c r="N267" s="1367"/>
    </row>
    <row r="268" spans="5:14" s="1363" customFormat="1">
      <c r="E268" s="1367"/>
      <c r="N268" s="1367"/>
    </row>
    <row r="269" spans="5:14" s="1363" customFormat="1">
      <c r="E269" s="1367"/>
      <c r="N269" s="1367"/>
    </row>
    <row r="270" spans="5:14" s="1363" customFormat="1">
      <c r="E270" s="1367"/>
      <c r="N270" s="1367"/>
    </row>
    <row r="271" spans="5:14" s="1363" customFormat="1">
      <c r="E271" s="1367"/>
      <c r="N271" s="1367"/>
    </row>
    <row r="272" spans="5:14" s="1363" customFormat="1">
      <c r="E272" s="1367"/>
      <c r="N272" s="1367"/>
    </row>
    <row r="273" spans="5:14" s="1363" customFormat="1">
      <c r="E273" s="1367"/>
      <c r="N273" s="1367"/>
    </row>
    <row r="274" spans="5:14" s="1363" customFormat="1">
      <c r="E274" s="1367"/>
      <c r="N274" s="1367"/>
    </row>
    <row r="275" spans="5:14" s="1363" customFormat="1">
      <c r="E275" s="1367"/>
      <c r="N275" s="1367"/>
    </row>
    <row r="276" spans="5:14" s="1363" customFormat="1">
      <c r="E276" s="1367"/>
      <c r="N276" s="1367"/>
    </row>
    <row r="277" spans="5:14" s="1363" customFormat="1">
      <c r="E277" s="1367"/>
      <c r="N277" s="1367"/>
    </row>
    <row r="278" spans="5:14" s="1363" customFormat="1">
      <c r="E278" s="1367"/>
      <c r="N278" s="1367"/>
    </row>
    <row r="279" spans="5:14" s="1363" customFormat="1">
      <c r="E279" s="1367"/>
      <c r="N279" s="1367"/>
    </row>
    <row r="280" spans="5:14" s="1363" customFormat="1">
      <c r="E280" s="1367"/>
      <c r="N280" s="1367"/>
    </row>
    <row r="281" spans="5:14" s="1363" customFormat="1">
      <c r="E281" s="1367"/>
      <c r="N281" s="1367"/>
    </row>
    <row r="282" spans="5:14" s="1363" customFormat="1">
      <c r="E282" s="1367"/>
      <c r="N282" s="1367"/>
    </row>
    <row r="283" spans="5:14" s="1363" customFormat="1">
      <c r="E283" s="1367"/>
      <c r="N283" s="1367"/>
    </row>
    <row r="284" spans="5:14" s="1363" customFormat="1">
      <c r="E284" s="1367"/>
      <c r="N284" s="1367"/>
    </row>
    <row r="285" spans="5:14" s="1363" customFormat="1">
      <c r="E285" s="1367"/>
      <c r="N285" s="1367"/>
    </row>
    <row r="286" spans="5:14" s="1363" customFormat="1">
      <c r="E286" s="1367"/>
      <c r="N286" s="1367"/>
    </row>
    <row r="287" spans="5:14" s="1363" customFormat="1">
      <c r="E287" s="1367"/>
      <c r="N287" s="1367"/>
    </row>
    <row r="288" spans="5:14" s="1363" customFormat="1">
      <c r="E288" s="1367"/>
      <c r="N288" s="1367"/>
    </row>
    <row r="289" spans="5:14" s="1363" customFormat="1">
      <c r="E289" s="1367"/>
      <c r="N289" s="1367"/>
    </row>
    <row r="290" spans="5:14" s="1363" customFormat="1">
      <c r="E290" s="1367"/>
      <c r="N290" s="1367"/>
    </row>
    <row r="291" spans="5:14" s="1363" customFormat="1">
      <c r="E291" s="1367"/>
      <c r="N291" s="1367"/>
    </row>
    <row r="292" spans="5:14" s="1363" customFormat="1">
      <c r="E292" s="1367"/>
      <c r="N292" s="1367"/>
    </row>
    <row r="293" spans="5:14" s="1363" customFormat="1">
      <c r="E293" s="1367"/>
      <c r="N293" s="1367"/>
    </row>
    <row r="294" spans="5:14" s="1363" customFormat="1">
      <c r="E294" s="1367"/>
      <c r="N294" s="1367"/>
    </row>
    <row r="295" spans="5:14" s="1363" customFormat="1">
      <c r="E295" s="1367"/>
      <c r="N295" s="1367"/>
    </row>
    <row r="296" spans="5:14" s="1363" customFormat="1">
      <c r="E296" s="1367"/>
      <c r="N296" s="1367"/>
    </row>
    <row r="297" spans="5:14" s="1363" customFormat="1">
      <c r="E297" s="1367"/>
      <c r="N297" s="1367"/>
    </row>
    <row r="298" spans="5:14" s="1363" customFormat="1">
      <c r="E298" s="1367"/>
      <c r="N298" s="1367"/>
    </row>
    <row r="299" spans="5:14" s="1363" customFormat="1">
      <c r="E299" s="1367"/>
      <c r="N299" s="1367"/>
    </row>
    <row r="300" spans="5:14" s="1363" customFormat="1">
      <c r="E300" s="1367"/>
      <c r="N300" s="1367"/>
    </row>
    <row r="301" spans="5:14" s="1363" customFormat="1">
      <c r="E301" s="1367"/>
      <c r="N301" s="1367"/>
    </row>
    <row r="302" spans="5:14" s="1363" customFormat="1">
      <c r="E302" s="1367"/>
      <c r="N302" s="1367"/>
    </row>
    <row r="303" spans="5:14" s="1363" customFormat="1">
      <c r="E303" s="1367"/>
      <c r="N303" s="1367"/>
    </row>
    <row r="304" spans="5:14" s="1363" customFormat="1">
      <c r="E304" s="1367"/>
      <c r="N304" s="1367"/>
    </row>
    <row r="305" spans="5:14" s="1363" customFormat="1">
      <c r="E305" s="1367"/>
      <c r="N305" s="1367"/>
    </row>
    <row r="306" spans="5:14" s="1363" customFormat="1">
      <c r="E306" s="1367"/>
      <c r="N306" s="1367"/>
    </row>
    <row r="307" spans="5:14" s="1363" customFormat="1">
      <c r="E307" s="1367"/>
      <c r="N307" s="1367"/>
    </row>
    <row r="308" spans="5:14" s="1363" customFormat="1">
      <c r="E308" s="1367"/>
      <c r="N308" s="1367"/>
    </row>
    <row r="309" spans="5:14" s="1363" customFormat="1">
      <c r="E309" s="1367"/>
      <c r="N309" s="1367"/>
    </row>
    <row r="310" spans="5:14" s="1363" customFormat="1">
      <c r="E310" s="1367"/>
      <c r="N310" s="1367"/>
    </row>
    <row r="311" spans="5:14" s="1363" customFormat="1">
      <c r="E311" s="1367"/>
      <c r="N311" s="1367"/>
    </row>
    <row r="312" spans="5:14" s="1363" customFormat="1">
      <c r="E312" s="1367"/>
      <c r="N312" s="1367"/>
    </row>
    <row r="313" spans="5:14" s="1363" customFormat="1">
      <c r="E313" s="1367"/>
      <c r="N313" s="1367"/>
    </row>
    <row r="314" spans="5:14" s="1363" customFormat="1">
      <c r="E314" s="1367"/>
      <c r="N314" s="1367"/>
    </row>
    <row r="315" spans="5:14" s="1363" customFormat="1">
      <c r="E315" s="1367"/>
      <c r="N315" s="1367"/>
    </row>
    <row r="316" spans="5:14" s="1363" customFormat="1">
      <c r="E316" s="1367"/>
      <c r="N316" s="1367"/>
    </row>
    <row r="317" spans="5:14" s="1363" customFormat="1">
      <c r="E317" s="1367"/>
      <c r="N317" s="1367"/>
    </row>
    <row r="318" spans="5:14" s="1363" customFormat="1">
      <c r="E318" s="1367"/>
      <c r="N318" s="1367"/>
    </row>
    <row r="319" spans="5:14" s="1363" customFormat="1">
      <c r="E319" s="1367"/>
      <c r="N319" s="1367"/>
    </row>
    <row r="320" spans="5:14" s="1363" customFormat="1">
      <c r="E320" s="1367"/>
      <c r="N320" s="1367"/>
    </row>
    <row r="321" spans="5:14" s="1363" customFormat="1">
      <c r="E321" s="1367"/>
      <c r="N321" s="1367"/>
    </row>
    <row r="322" spans="5:14" s="1363" customFormat="1">
      <c r="E322" s="1367"/>
      <c r="N322" s="1367"/>
    </row>
    <row r="323" spans="5:14" s="1363" customFormat="1">
      <c r="E323" s="1367"/>
      <c r="N323" s="1367"/>
    </row>
    <row r="324" spans="5:14" s="1363" customFormat="1">
      <c r="E324" s="1367"/>
      <c r="N324" s="1367"/>
    </row>
    <row r="325" spans="5:14" s="1363" customFormat="1">
      <c r="E325" s="1367"/>
      <c r="N325" s="1367"/>
    </row>
    <row r="326" spans="5:14" s="1363" customFormat="1">
      <c r="E326" s="1367"/>
      <c r="N326" s="1367"/>
    </row>
    <row r="327" spans="5:14" s="1363" customFormat="1">
      <c r="E327" s="1367"/>
      <c r="N327" s="1367"/>
    </row>
    <row r="328" spans="5:14" s="1363" customFormat="1">
      <c r="E328" s="1367"/>
      <c r="N328" s="1367"/>
    </row>
    <row r="329" spans="5:14" s="1363" customFormat="1">
      <c r="E329" s="1367"/>
      <c r="N329" s="1367"/>
    </row>
    <row r="330" spans="5:14" s="1363" customFormat="1">
      <c r="E330" s="1367"/>
      <c r="N330" s="1367"/>
    </row>
    <row r="331" spans="5:14" s="1363" customFormat="1">
      <c r="E331" s="1367"/>
      <c r="N331" s="1367"/>
    </row>
    <row r="332" spans="5:14" s="1363" customFormat="1">
      <c r="E332" s="1367"/>
      <c r="N332" s="1367"/>
    </row>
    <row r="333" spans="5:14" s="1363" customFormat="1">
      <c r="E333" s="1367"/>
      <c r="N333" s="1367"/>
    </row>
    <row r="334" spans="5:14" s="1363" customFormat="1">
      <c r="E334" s="1367"/>
      <c r="N334" s="1367"/>
    </row>
    <row r="335" spans="5:14" s="1363" customFormat="1">
      <c r="E335" s="1367"/>
      <c r="N335" s="1367"/>
    </row>
    <row r="336" spans="5:14" s="1363" customFormat="1">
      <c r="E336" s="1367"/>
      <c r="N336" s="1367"/>
    </row>
    <row r="337" spans="5:14" s="1363" customFormat="1">
      <c r="E337" s="1367"/>
      <c r="N337" s="1367"/>
    </row>
    <row r="338" spans="5:14" s="1363" customFormat="1">
      <c r="E338" s="1367"/>
      <c r="N338" s="1367"/>
    </row>
    <row r="339" spans="5:14" s="1363" customFormat="1">
      <c r="E339" s="1367"/>
      <c r="N339" s="1367"/>
    </row>
    <row r="340" spans="5:14" s="1363" customFormat="1">
      <c r="E340" s="1367"/>
      <c r="N340" s="1367"/>
    </row>
    <row r="341" spans="5:14" s="1363" customFormat="1">
      <c r="E341" s="1367"/>
      <c r="N341" s="1367"/>
    </row>
    <row r="342" spans="5:14" s="1363" customFormat="1">
      <c r="E342" s="1367"/>
      <c r="N342" s="1367"/>
    </row>
    <row r="343" spans="5:14" s="1363" customFormat="1">
      <c r="E343" s="1367"/>
      <c r="N343" s="1367"/>
    </row>
    <row r="344" spans="5:14" s="1363" customFormat="1">
      <c r="E344" s="1367"/>
      <c r="N344" s="1367"/>
    </row>
    <row r="345" spans="5:14" s="1363" customFormat="1">
      <c r="E345" s="1367"/>
      <c r="N345" s="1367"/>
    </row>
    <row r="346" spans="5:14" s="1363" customFormat="1">
      <c r="E346" s="1367"/>
      <c r="N346" s="1367"/>
    </row>
    <row r="347" spans="5:14" s="1363" customFormat="1">
      <c r="E347" s="1367"/>
      <c r="N347" s="1367"/>
    </row>
    <row r="348" spans="5:14" s="1363" customFormat="1">
      <c r="E348" s="1367"/>
      <c r="N348" s="1367"/>
    </row>
    <row r="349" spans="5:14" s="1363" customFormat="1">
      <c r="E349" s="1367"/>
      <c r="N349" s="1367"/>
    </row>
    <row r="350" spans="5:14" s="1363" customFormat="1">
      <c r="E350" s="1367"/>
      <c r="N350" s="1367"/>
    </row>
    <row r="351" spans="5:14" s="1363" customFormat="1">
      <c r="E351" s="1367"/>
      <c r="N351" s="1367"/>
    </row>
    <row r="352" spans="5:14" s="1363" customFormat="1">
      <c r="E352" s="1367"/>
      <c r="N352" s="1367"/>
    </row>
    <row r="353" spans="5:14" s="1363" customFormat="1">
      <c r="E353" s="1367"/>
      <c r="N353" s="1367"/>
    </row>
    <row r="354" spans="5:14" s="1363" customFormat="1">
      <c r="E354" s="1367"/>
      <c r="N354" s="1367"/>
    </row>
    <row r="355" spans="5:14" s="1363" customFormat="1">
      <c r="E355" s="1367"/>
      <c r="N355" s="1367"/>
    </row>
    <row r="356" spans="5:14" s="1363" customFormat="1">
      <c r="E356" s="1367"/>
      <c r="N356" s="1367"/>
    </row>
    <row r="357" spans="5:14" s="1363" customFormat="1">
      <c r="E357" s="1367"/>
      <c r="N357" s="1367"/>
    </row>
    <row r="358" spans="5:14" s="1363" customFormat="1">
      <c r="E358" s="1367"/>
      <c r="N358" s="1367"/>
    </row>
    <row r="359" spans="5:14" s="1363" customFormat="1">
      <c r="E359" s="1367"/>
      <c r="N359" s="1367"/>
    </row>
    <row r="360" spans="5:14" s="1363" customFormat="1">
      <c r="E360" s="1367"/>
      <c r="N360" s="1367"/>
    </row>
    <row r="361" spans="5:14" s="1363" customFormat="1">
      <c r="E361" s="1367"/>
      <c r="N361" s="1367"/>
    </row>
    <row r="362" spans="5:14" s="1363" customFormat="1">
      <c r="E362" s="1367"/>
      <c r="N362" s="1367"/>
    </row>
    <row r="363" spans="5:14" s="1363" customFormat="1">
      <c r="E363" s="1367"/>
      <c r="N363" s="1367"/>
    </row>
    <row r="364" spans="5:14" s="1363" customFormat="1">
      <c r="E364" s="1367"/>
      <c r="N364" s="1367"/>
    </row>
    <row r="365" spans="5:14" s="1363" customFormat="1">
      <c r="E365" s="1367"/>
      <c r="N365" s="1367"/>
    </row>
    <row r="366" spans="5:14" s="1363" customFormat="1">
      <c r="E366" s="1367"/>
      <c r="N366" s="1367"/>
    </row>
    <row r="367" spans="5:14" s="1363" customFormat="1">
      <c r="E367" s="1367"/>
      <c r="N367" s="1367"/>
    </row>
    <row r="368" spans="5:14" s="1363" customFormat="1">
      <c r="E368" s="1367"/>
      <c r="N368" s="1367"/>
    </row>
    <row r="369" spans="5:14" s="1363" customFormat="1">
      <c r="E369" s="1367"/>
      <c r="N369" s="1367"/>
    </row>
    <row r="370" spans="5:14" s="1363" customFormat="1">
      <c r="E370" s="1367"/>
      <c r="N370" s="1367"/>
    </row>
    <row r="371" spans="5:14" s="1363" customFormat="1">
      <c r="E371" s="1367"/>
      <c r="N371" s="1367"/>
    </row>
    <row r="372" spans="5:14" s="1363" customFormat="1">
      <c r="E372" s="1367"/>
      <c r="N372" s="1367"/>
    </row>
    <row r="373" spans="5:14" s="1363" customFormat="1">
      <c r="E373" s="1367"/>
      <c r="N373" s="1367"/>
    </row>
    <row r="374" spans="5:14" s="1363" customFormat="1">
      <c r="E374" s="1367"/>
      <c r="N374" s="1367"/>
    </row>
    <row r="375" spans="5:14" s="1363" customFormat="1">
      <c r="E375" s="1367"/>
      <c r="N375" s="1367"/>
    </row>
    <row r="376" spans="5:14" s="1363" customFormat="1">
      <c r="E376" s="1367"/>
      <c r="N376" s="1367"/>
    </row>
    <row r="377" spans="5:14" s="1363" customFormat="1">
      <c r="E377" s="1367"/>
      <c r="N377" s="1367"/>
    </row>
    <row r="378" spans="5:14" s="1363" customFormat="1">
      <c r="E378" s="1367"/>
      <c r="N378" s="1367"/>
    </row>
    <row r="379" spans="5:14" s="1363" customFormat="1">
      <c r="E379" s="1367"/>
      <c r="N379" s="1367"/>
    </row>
    <row r="380" spans="5:14" s="1363" customFormat="1">
      <c r="E380" s="1367"/>
      <c r="N380" s="1367"/>
    </row>
    <row r="381" spans="5:14" s="1363" customFormat="1">
      <c r="E381" s="1367"/>
      <c r="N381" s="1367"/>
    </row>
    <row r="382" spans="5:14" s="1363" customFormat="1">
      <c r="E382" s="1367"/>
      <c r="N382" s="1367"/>
    </row>
    <row r="383" spans="5:14" s="1363" customFormat="1">
      <c r="E383" s="1367"/>
      <c r="N383" s="1367"/>
    </row>
    <row r="384" spans="5:14" s="1363" customFormat="1">
      <c r="E384" s="1367"/>
      <c r="N384" s="1367"/>
    </row>
    <row r="385" spans="5:14" s="1363" customFormat="1">
      <c r="E385" s="1367"/>
      <c r="N385" s="1367"/>
    </row>
    <row r="386" spans="5:14" s="1363" customFormat="1">
      <c r="E386" s="1367"/>
      <c r="N386" s="1367"/>
    </row>
    <row r="387" spans="5:14" s="1363" customFormat="1">
      <c r="E387" s="1367"/>
      <c r="N387" s="1367"/>
    </row>
    <row r="388" spans="5:14" s="1363" customFormat="1">
      <c r="E388" s="1367"/>
      <c r="N388" s="1367"/>
    </row>
    <row r="389" spans="5:14" s="1363" customFormat="1">
      <c r="E389" s="1367"/>
      <c r="N389" s="1367"/>
    </row>
    <row r="390" spans="5:14" s="1363" customFormat="1">
      <c r="E390" s="1367"/>
      <c r="N390" s="1367"/>
    </row>
    <row r="391" spans="5:14" s="1363" customFormat="1">
      <c r="E391" s="1367"/>
      <c r="N391" s="1367"/>
    </row>
    <row r="392" spans="5:14" s="1363" customFormat="1">
      <c r="E392" s="1367"/>
      <c r="N392" s="1367"/>
    </row>
    <row r="393" spans="5:14" s="1363" customFormat="1">
      <c r="E393" s="1367"/>
      <c r="N393" s="1367"/>
    </row>
    <row r="394" spans="5:14" s="1363" customFormat="1">
      <c r="E394" s="1367"/>
      <c r="N394" s="1367"/>
    </row>
    <row r="395" spans="5:14" s="1363" customFormat="1">
      <c r="E395" s="1367"/>
      <c r="N395" s="1367"/>
    </row>
    <row r="396" spans="5:14" s="1363" customFormat="1">
      <c r="E396" s="1367"/>
      <c r="N396" s="1367"/>
    </row>
    <row r="397" spans="5:14" s="1363" customFormat="1">
      <c r="E397" s="1367"/>
      <c r="N397" s="1367"/>
    </row>
    <row r="398" spans="5:14" s="1363" customFormat="1">
      <c r="E398" s="1367"/>
      <c r="N398" s="1367"/>
    </row>
    <row r="399" spans="5:14" s="1363" customFormat="1">
      <c r="E399" s="1367"/>
      <c r="N399" s="1367"/>
    </row>
    <row r="400" spans="5:14" s="1363" customFormat="1">
      <c r="E400" s="1367"/>
      <c r="N400" s="1367"/>
    </row>
    <row r="401" spans="5:14" s="1363" customFormat="1">
      <c r="E401" s="1367"/>
      <c r="N401" s="1367"/>
    </row>
    <row r="402" spans="5:14" s="1363" customFormat="1">
      <c r="E402" s="1367"/>
      <c r="N402" s="1367"/>
    </row>
    <row r="403" spans="5:14" s="1363" customFormat="1">
      <c r="E403" s="1367"/>
      <c r="N403" s="1367"/>
    </row>
    <row r="404" spans="5:14" s="1363" customFormat="1">
      <c r="E404" s="1367"/>
      <c r="N404" s="1367"/>
    </row>
    <row r="405" spans="5:14" s="1363" customFormat="1">
      <c r="E405" s="1367"/>
      <c r="N405" s="1367"/>
    </row>
    <row r="406" spans="5:14" s="1363" customFormat="1">
      <c r="E406" s="1367"/>
      <c r="N406" s="1367"/>
    </row>
    <row r="407" spans="5:14" s="1363" customFormat="1">
      <c r="E407" s="1367"/>
      <c r="N407" s="1367"/>
    </row>
    <row r="408" spans="5:14" s="1363" customFormat="1">
      <c r="E408" s="1367"/>
      <c r="N408" s="1367"/>
    </row>
    <row r="409" spans="5:14" s="1363" customFormat="1">
      <c r="E409" s="1367"/>
      <c r="N409" s="1367"/>
    </row>
    <row r="410" spans="5:14" s="1363" customFormat="1">
      <c r="E410" s="1367"/>
      <c r="N410" s="1367"/>
    </row>
    <row r="411" spans="5:14" s="1363" customFormat="1">
      <c r="E411" s="1367"/>
      <c r="N411" s="1367"/>
    </row>
    <row r="412" spans="5:14" s="1363" customFormat="1">
      <c r="E412" s="1367"/>
      <c r="N412" s="1367"/>
    </row>
    <row r="413" spans="5:14" s="1363" customFormat="1">
      <c r="E413" s="1367"/>
      <c r="N413" s="1367"/>
    </row>
    <row r="414" spans="5:14" s="1363" customFormat="1">
      <c r="E414" s="1367"/>
      <c r="N414" s="1367"/>
    </row>
    <row r="415" spans="5:14" s="1363" customFormat="1">
      <c r="E415" s="1367"/>
      <c r="N415" s="1367"/>
    </row>
    <row r="416" spans="5:14" s="1363" customFormat="1">
      <c r="E416" s="1367"/>
      <c r="N416" s="1367"/>
    </row>
    <row r="417" spans="5:14" s="1363" customFormat="1">
      <c r="E417" s="1367"/>
      <c r="N417" s="1367"/>
    </row>
    <row r="418" spans="5:14" s="1363" customFormat="1">
      <c r="E418" s="1367"/>
      <c r="N418" s="1367"/>
    </row>
    <row r="419" spans="5:14" s="1363" customFormat="1">
      <c r="E419" s="1367"/>
      <c r="N419" s="1367"/>
    </row>
    <row r="420" spans="5:14" s="1363" customFormat="1">
      <c r="E420" s="1367"/>
      <c r="N420" s="1367"/>
    </row>
    <row r="421" spans="5:14" s="1363" customFormat="1">
      <c r="E421" s="1367"/>
      <c r="N421" s="1367"/>
    </row>
    <row r="422" spans="5:14" s="1363" customFormat="1">
      <c r="E422" s="1367"/>
      <c r="N422" s="1367"/>
    </row>
    <row r="423" spans="5:14" s="1363" customFormat="1">
      <c r="E423" s="1367"/>
      <c r="N423" s="1367"/>
    </row>
    <row r="424" spans="5:14" s="1363" customFormat="1">
      <c r="E424" s="1367"/>
      <c r="N424" s="1367"/>
    </row>
    <row r="425" spans="5:14" s="1363" customFormat="1">
      <c r="E425" s="1367"/>
      <c r="N425" s="1367"/>
    </row>
    <row r="426" spans="5:14" s="1363" customFormat="1">
      <c r="E426" s="1367"/>
      <c r="N426" s="1367"/>
    </row>
    <row r="427" spans="5:14" s="1363" customFormat="1">
      <c r="E427" s="1367"/>
      <c r="N427" s="1367"/>
    </row>
    <row r="428" spans="5:14" s="1363" customFormat="1">
      <c r="E428" s="1367"/>
      <c r="N428" s="1367"/>
    </row>
    <row r="429" spans="5:14" s="1363" customFormat="1">
      <c r="E429" s="1367"/>
      <c r="N429" s="1367"/>
    </row>
    <row r="430" spans="5:14" s="1363" customFormat="1">
      <c r="E430" s="1367"/>
      <c r="N430" s="1367"/>
    </row>
    <row r="431" spans="5:14" s="1363" customFormat="1">
      <c r="E431" s="1367"/>
      <c r="N431" s="1367"/>
    </row>
    <row r="432" spans="5:14" s="1363" customFormat="1">
      <c r="E432" s="1367"/>
      <c r="N432" s="1367"/>
    </row>
    <row r="433" spans="5:14" s="1363" customFormat="1">
      <c r="E433" s="1367"/>
      <c r="N433" s="1367"/>
    </row>
    <row r="434" spans="5:14" s="1363" customFormat="1">
      <c r="E434" s="1367"/>
      <c r="N434" s="1367"/>
    </row>
    <row r="435" spans="5:14" s="1363" customFormat="1">
      <c r="E435" s="1367"/>
      <c r="N435" s="1367"/>
    </row>
    <row r="436" spans="5:14" s="1363" customFormat="1">
      <c r="E436" s="1367"/>
      <c r="N436" s="1367"/>
    </row>
    <row r="437" spans="5:14" s="1363" customFormat="1">
      <c r="E437" s="1367"/>
      <c r="N437" s="1367"/>
    </row>
    <row r="438" spans="5:14" s="1363" customFormat="1">
      <c r="E438" s="1367"/>
      <c r="N438" s="1367"/>
    </row>
    <row r="439" spans="5:14" s="1363" customFormat="1">
      <c r="E439" s="1367"/>
      <c r="N439" s="1367"/>
    </row>
    <row r="440" spans="5:14" s="1363" customFormat="1">
      <c r="E440" s="1367"/>
      <c r="N440" s="1367"/>
    </row>
    <row r="441" spans="5:14" s="1363" customFormat="1">
      <c r="E441" s="1367"/>
      <c r="N441" s="1367"/>
    </row>
    <row r="442" spans="5:14" s="1363" customFormat="1">
      <c r="E442" s="1367"/>
      <c r="N442" s="1367"/>
    </row>
    <row r="443" spans="5:14" s="1363" customFormat="1">
      <c r="E443" s="1367"/>
      <c r="N443" s="1367"/>
    </row>
    <row r="444" spans="5:14" s="1363" customFormat="1">
      <c r="E444" s="1367"/>
      <c r="N444" s="1367"/>
    </row>
    <row r="445" spans="5:14" s="1363" customFormat="1">
      <c r="E445" s="1367"/>
      <c r="N445" s="1367"/>
    </row>
    <row r="446" spans="5:14" s="1363" customFormat="1">
      <c r="E446" s="1367"/>
      <c r="N446" s="1367"/>
    </row>
    <row r="447" spans="5:14" s="1363" customFormat="1">
      <c r="E447" s="1367"/>
      <c r="N447" s="1367"/>
    </row>
    <row r="448" spans="5:14" s="1363" customFormat="1">
      <c r="E448" s="1367"/>
      <c r="N448" s="1367"/>
    </row>
    <row r="449" spans="5:14" s="1363" customFormat="1">
      <c r="E449" s="1367"/>
      <c r="N449" s="1367"/>
    </row>
    <row r="450" spans="5:14" s="1363" customFormat="1">
      <c r="E450" s="1367"/>
      <c r="N450" s="1367"/>
    </row>
    <row r="451" spans="5:14" s="1363" customFormat="1">
      <c r="E451" s="1367"/>
      <c r="N451" s="1367"/>
    </row>
    <row r="452" spans="5:14" s="1363" customFormat="1">
      <c r="E452" s="1367"/>
      <c r="N452" s="1367"/>
    </row>
    <row r="453" spans="5:14" s="1363" customFormat="1">
      <c r="E453" s="1367"/>
      <c r="N453" s="1367"/>
    </row>
    <row r="454" spans="5:14" s="1363" customFormat="1">
      <c r="E454" s="1367"/>
      <c r="N454" s="1367"/>
    </row>
    <row r="455" spans="5:14" s="1363" customFormat="1">
      <c r="E455" s="1367"/>
      <c r="N455" s="1367"/>
    </row>
    <row r="456" spans="5:14" s="1363" customFormat="1">
      <c r="E456" s="1367"/>
      <c r="N456" s="1367"/>
    </row>
    <row r="457" spans="5:14" s="1363" customFormat="1">
      <c r="E457" s="1367"/>
      <c r="N457" s="1367"/>
    </row>
    <row r="458" spans="5:14" s="1363" customFormat="1">
      <c r="E458" s="1367"/>
      <c r="N458" s="1367"/>
    </row>
    <row r="459" spans="5:14" s="1363" customFormat="1">
      <c r="E459" s="1367"/>
      <c r="N459" s="1367"/>
    </row>
    <row r="460" spans="5:14" s="1363" customFormat="1">
      <c r="E460" s="1367"/>
      <c r="N460" s="1367"/>
    </row>
    <row r="461" spans="5:14" s="1363" customFormat="1">
      <c r="E461" s="1367"/>
      <c r="N461" s="1367"/>
    </row>
    <row r="462" spans="5:14" s="1363" customFormat="1">
      <c r="E462" s="1367"/>
      <c r="N462" s="1367"/>
    </row>
    <row r="463" spans="5:14" s="1363" customFormat="1">
      <c r="E463" s="1367"/>
      <c r="N463" s="1367"/>
    </row>
    <row r="464" spans="5:14" s="1363" customFormat="1">
      <c r="E464" s="1367"/>
      <c r="N464" s="1367"/>
    </row>
    <row r="465" spans="5:14" s="1363" customFormat="1">
      <c r="E465" s="1367"/>
      <c r="N465" s="1367"/>
    </row>
    <row r="466" spans="5:14" s="1363" customFormat="1">
      <c r="E466" s="1367"/>
      <c r="N466" s="1367"/>
    </row>
    <row r="467" spans="5:14" s="1363" customFormat="1">
      <c r="E467" s="1367"/>
      <c r="N467" s="1367"/>
    </row>
    <row r="468" spans="5:14" s="1363" customFormat="1">
      <c r="E468" s="1367"/>
      <c r="N468" s="1367"/>
    </row>
    <row r="469" spans="5:14" s="1363" customFormat="1">
      <c r="E469" s="1367"/>
      <c r="N469" s="1367"/>
    </row>
    <row r="470" spans="5:14" s="1363" customFormat="1">
      <c r="E470" s="1367"/>
      <c r="N470" s="1367"/>
    </row>
    <row r="471" spans="5:14" s="1363" customFormat="1">
      <c r="E471" s="1367"/>
      <c r="N471" s="1367"/>
    </row>
    <row r="472" spans="5:14" s="1363" customFormat="1">
      <c r="E472" s="1367"/>
      <c r="N472" s="1367"/>
    </row>
    <row r="473" spans="5:14" s="1363" customFormat="1">
      <c r="E473" s="1367"/>
      <c r="N473" s="1367"/>
    </row>
    <row r="474" spans="5:14" s="1363" customFormat="1">
      <c r="E474" s="1367"/>
      <c r="N474" s="1367"/>
    </row>
    <row r="475" spans="5:14" s="1363" customFormat="1">
      <c r="E475" s="1367"/>
      <c r="N475" s="1367"/>
    </row>
    <row r="476" spans="5:14" s="1363" customFormat="1">
      <c r="E476" s="1367"/>
      <c r="N476" s="1367"/>
    </row>
    <row r="477" spans="5:14" s="1363" customFormat="1">
      <c r="E477" s="1367"/>
      <c r="N477" s="1367"/>
    </row>
    <row r="478" spans="5:14" s="1363" customFormat="1">
      <c r="E478" s="1367"/>
      <c r="N478" s="1367"/>
    </row>
    <row r="479" spans="5:14" s="1363" customFormat="1">
      <c r="E479" s="1367"/>
      <c r="N479" s="1367"/>
    </row>
    <row r="480" spans="5:14" s="1363" customFormat="1">
      <c r="E480" s="1367"/>
      <c r="N480" s="1367"/>
    </row>
    <row r="481" spans="5:14" s="1363" customFormat="1">
      <c r="E481" s="1367"/>
      <c r="N481" s="1367"/>
    </row>
    <row r="482" spans="5:14" s="1363" customFormat="1">
      <c r="E482" s="1367"/>
      <c r="N482" s="1367"/>
    </row>
    <row r="483" spans="5:14" s="1363" customFormat="1">
      <c r="E483" s="1367"/>
      <c r="N483" s="1367"/>
    </row>
    <row r="484" spans="5:14" s="1363" customFormat="1">
      <c r="E484" s="1367"/>
      <c r="N484" s="1367"/>
    </row>
    <row r="485" spans="5:14" s="1363" customFormat="1">
      <c r="E485" s="1367"/>
      <c r="N485" s="1367"/>
    </row>
    <row r="486" spans="5:14" s="1363" customFormat="1">
      <c r="E486" s="1367"/>
      <c r="N486" s="1367"/>
    </row>
    <row r="487" spans="5:14" s="1363" customFormat="1">
      <c r="E487" s="1367"/>
      <c r="N487" s="1367"/>
    </row>
    <row r="488" spans="5:14" s="1363" customFormat="1">
      <c r="E488" s="1367"/>
      <c r="N488" s="1367"/>
    </row>
    <row r="489" spans="5:14" s="1363" customFormat="1">
      <c r="E489" s="1367"/>
      <c r="N489" s="1367"/>
    </row>
    <row r="490" spans="5:14" s="1363" customFormat="1">
      <c r="E490" s="1367"/>
      <c r="N490" s="1367"/>
    </row>
    <row r="491" spans="5:14" s="1363" customFormat="1">
      <c r="E491" s="1367"/>
      <c r="N491" s="1367"/>
    </row>
    <row r="492" spans="5:14" s="1363" customFormat="1">
      <c r="E492" s="1367"/>
      <c r="N492" s="1367"/>
    </row>
    <row r="493" spans="5:14" s="1363" customFormat="1">
      <c r="E493" s="1367"/>
      <c r="N493" s="1367"/>
    </row>
    <row r="494" spans="5:14" s="1363" customFormat="1">
      <c r="E494" s="1367"/>
      <c r="N494" s="1367"/>
    </row>
    <row r="495" spans="5:14" s="1363" customFormat="1">
      <c r="E495" s="1367"/>
      <c r="N495" s="1367"/>
    </row>
    <row r="496" spans="5:14" s="1363" customFormat="1">
      <c r="E496" s="1367"/>
      <c r="N496" s="1367"/>
    </row>
    <row r="497" spans="5:14" s="1363" customFormat="1">
      <c r="E497" s="1367"/>
      <c r="N497" s="1367"/>
    </row>
    <row r="498" spans="5:14" s="1363" customFormat="1">
      <c r="E498" s="1367"/>
      <c r="N498" s="1367"/>
    </row>
    <row r="499" spans="5:14" s="1363" customFormat="1">
      <c r="E499" s="1367"/>
      <c r="N499" s="1367"/>
    </row>
    <row r="500" spans="5:14" s="1363" customFormat="1">
      <c r="E500" s="1367"/>
      <c r="N500" s="1367"/>
    </row>
    <row r="501" spans="5:14" s="1363" customFormat="1">
      <c r="E501" s="1367"/>
      <c r="N501" s="1367"/>
    </row>
    <row r="502" spans="5:14" s="1363" customFormat="1">
      <c r="E502" s="1367"/>
      <c r="N502" s="1367"/>
    </row>
    <row r="503" spans="5:14" s="1363" customFormat="1">
      <c r="E503" s="1367"/>
      <c r="N503" s="1367"/>
    </row>
    <row r="504" spans="5:14" s="1363" customFormat="1">
      <c r="E504" s="1367"/>
      <c r="N504" s="1367"/>
    </row>
    <row r="505" spans="5:14" s="1363" customFormat="1">
      <c r="E505" s="1367"/>
      <c r="N505" s="1367"/>
    </row>
    <row r="506" spans="5:14" s="1363" customFormat="1">
      <c r="E506" s="1367"/>
      <c r="N506" s="1367"/>
    </row>
    <row r="507" spans="5:14" s="1363" customFormat="1">
      <c r="E507" s="1367"/>
      <c r="N507" s="1367"/>
    </row>
    <row r="508" spans="5:14" s="1363" customFormat="1">
      <c r="E508" s="1367"/>
      <c r="N508" s="1367"/>
    </row>
    <row r="509" spans="5:14" s="1363" customFormat="1">
      <c r="E509" s="1367"/>
      <c r="N509" s="1367"/>
    </row>
    <row r="510" spans="5:14" s="1363" customFormat="1">
      <c r="E510" s="1367"/>
      <c r="N510" s="1367"/>
    </row>
    <row r="511" spans="5:14" s="1363" customFormat="1">
      <c r="E511" s="1367"/>
      <c r="N511" s="1367"/>
    </row>
    <row r="512" spans="5:14" s="1363" customFormat="1">
      <c r="E512" s="1367"/>
      <c r="N512" s="1367"/>
    </row>
    <row r="513" spans="5:14" s="1363" customFormat="1">
      <c r="E513" s="1367"/>
      <c r="N513" s="1367"/>
    </row>
    <row r="514" spans="5:14" s="1363" customFormat="1">
      <c r="E514" s="1367"/>
      <c r="N514" s="1367"/>
    </row>
    <row r="515" spans="5:14" s="1363" customFormat="1">
      <c r="E515" s="1367"/>
      <c r="N515" s="1367"/>
    </row>
    <row r="516" spans="5:14" s="1363" customFormat="1">
      <c r="E516" s="1367"/>
      <c r="N516" s="1367"/>
    </row>
    <row r="517" spans="5:14" s="1363" customFormat="1">
      <c r="E517" s="1367"/>
      <c r="N517" s="1367"/>
    </row>
    <row r="518" spans="5:14" s="1363" customFormat="1">
      <c r="E518" s="1367"/>
      <c r="N518" s="1367"/>
    </row>
    <row r="519" spans="5:14" s="1363" customFormat="1">
      <c r="E519" s="1367"/>
      <c r="N519" s="1367"/>
    </row>
    <row r="520" spans="5:14" s="1363" customFormat="1">
      <c r="E520" s="1367"/>
      <c r="N520" s="1367"/>
    </row>
    <row r="521" spans="5:14" s="1363" customFormat="1">
      <c r="E521" s="1367"/>
      <c r="N521" s="1367"/>
    </row>
    <row r="522" spans="5:14" s="1363" customFormat="1">
      <c r="E522" s="1367"/>
      <c r="N522" s="1367"/>
    </row>
    <row r="523" spans="5:14" s="1363" customFormat="1">
      <c r="E523" s="1367"/>
      <c r="N523" s="1367"/>
    </row>
    <row r="524" spans="5:14" s="1363" customFormat="1">
      <c r="E524" s="1367"/>
      <c r="N524" s="1367"/>
    </row>
    <row r="525" spans="5:14" s="1363" customFormat="1">
      <c r="E525" s="1367"/>
      <c r="N525" s="1367"/>
    </row>
    <row r="526" spans="5:14" s="1363" customFormat="1">
      <c r="E526" s="1367"/>
      <c r="N526" s="1367"/>
    </row>
    <row r="527" spans="5:14" s="1363" customFormat="1">
      <c r="E527" s="1367"/>
      <c r="N527" s="1367"/>
    </row>
    <row r="528" spans="5:14" s="1363" customFormat="1">
      <c r="E528" s="1367"/>
      <c r="N528" s="1367"/>
    </row>
    <row r="529" spans="5:14" s="1363" customFormat="1">
      <c r="E529" s="1367"/>
      <c r="N529" s="1367"/>
    </row>
    <row r="530" spans="5:14" s="1363" customFormat="1">
      <c r="E530" s="1367"/>
      <c r="N530" s="1367"/>
    </row>
    <row r="531" spans="5:14" s="1363" customFormat="1">
      <c r="E531" s="1367"/>
      <c r="N531" s="1367"/>
    </row>
    <row r="532" spans="5:14" s="1363" customFormat="1">
      <c r="E532" s="1367"/>
      <c r="N532" s="1367"/>
    </row>
    <row r="533" spans="5:14" s="1363" customFormat="1">
      <c r="E533" s="1367"/>
      <c r="N533" s="1367"/>
    </row>
    <row r="534" spans="5:14" s="1363" customFormat="1">
      <c r="E534" s="1367"/>
      <c r="N534" s="1367"/>
    </row>
    <row r="535" spans="5:14" s="1363" customFormat="1">
      <c r="E535" s="1367"/>
      <c r="N535" s="1367"/>
    </row>
    <row r="536" spans="5:14" s="1363" customFormat="1">
      <c r="E536" s="1367"/>
      <c r="N536" s="1367"/>
    </row>
    <row r="537" spans="5:14" s="1363" customFormat="1">
      <c r="E537" s="1367"/>
      <c r="N537" s="1367"/>
    </row>
    <row r="538" spans="5:14" s="1363" customFormat="1">
      <c r="E538" s="1367"/>
      <c r="N538" s="1367"/>
    </row>
    <row r="539" spans="5:14" s="1363" customFormat="1">
      <c r="E539" s="1367"/>
      <c r="N539" s="1367"/>
    </row>
    <row r="540" spans="5:14" s="1363" customFormat="1">
      <c r="E540" s="1367"/>
      <c r="N540" s="1367"/>
    </row>
    <row r="541" spans="5:14" s="1363" customFormat="1">
      <c r="E541" s="1367"/>
      <c r="N541" s="1367"/>
    </row>
    <row r="542" spans="5:14" s="1363" customFormat="1">
      <c r="E542" s="1367"/>
      <c r="N542" s="1367"/>
    </row>
    <row r="543" spans="5:14" s="1363" customFormat="1">
      <c r="E543" s="1367"/>
      <c r="N543" s="1367"/>
    </row>
    <row r="544" spans="5:14" s="1363" customFormat="1">
      <c r="E544" s="1367"/>
      <c r="N544" s="1367"/>
    </row>
    <row r="545" spans="5:14" s="1363" customFormat="1">
      <c r="E545" s="1367"/>
      <c r="N545" s="1367"/>
    </row>
    <row r="546" spans="5:14" s="1363" customFormat="1">
      <c r="E546" s="1367"/>
      <c r="N546" s="1367"/>
    </row>
    <row r="547" spans="5:14" s="1363" customFormat="1">
      <c r="E547" s="1367"/>
      <c r="N547" s="1367"/>
    </row>
    <row r="548" spans="5:14" s="1363" customFormat="1">
      <c r="E548" s="1367"/>
      <c r="N548" s="1367"/>
    </row>
    <row r="549" spans="5:14" s="1363" customFormat="1">
      <c r="E549" s="1367"/>
      <c r="N549" s="1367"/>
    </row>
    <row r="550" spans="5:14" s="1363" customFormat="1">
      <c r="E550" s="1367"/>
      <c r="N550" s="1367"/>
    </row>
    <row r="551" spans="5:14" s="1363" customFormat="1">
      <c r="E551" s="1367"/>
      <c r="N551" s="1367"/>
    </row>
    <row r="552" spans="5:14" s="1363" customFormat="1">
      <c r="E552" s="1367"/>
      <c r="N552" s="1367"/>
    </row>
    <row r="553" spans="5:14" s="1363" customFormat="1">
      <c r="E553" s="1367"/>
      <c r="N553" s="1367"/>
    </row>
    <row r="554" spans="5:14" s="1363" customFormat="1">
      <c r="E554" s="1367"/>
      <c r="N554" s="1367"/>
    </row>
    <row r="555" spans="5:14" s="1363" customFormat="1">
      <c r="E555" s="1367"/>
      <c r="N555" s="1367"/>
    </row>
    <row r="556" spans="5:14" s="1363" customFormat="1">
      <c r="E556" s="1367"/>
      <c r="N556" s="1367"/>
    </row>
    <row r="557" spans="5:14" s="1363" customFormat="1">
      <c r="E557" s="1367"/>
      <c r="N557" s="1367"/>
    </row>
    <row r="558" spans="5:14" s="1363" customFormat="1">
      <c r="E558" s="1367"/>
      <c r="N558" s="1367"/>
    </row>
    <row r="559" spans="5:14" s="1363" customFormat="1">
      <c r="E559" s="1367"/>
      <c r="N559" s="1367"/>
    </row>
    <row r="560" spans="5:14" s="1363" customFormat="1">
      <c r="E560" s="1367"/>
      <c r="N560" s="1367"/>
    </row>
    <row r="561" spans="5:14" s="1363" customFormat="1">
      <c r="E561" s="1367"/>
      <c r="N561" s="1367"/>
    </row>
    <row r="562" spans="5:14" s="1363" customFormat="1">
      <c r="E562" s="1367"/>
      <c r="N562" s="1367"/>
    </row>
    <row r="563" spans="5:14" s="1363" customFormat="1">
      <c r="E563" s="1367"/>
      <c r="N563" s="1367"/>
    </row>
    <row r="564" spans="5:14" s="1363" customFormat="1">
      <c r="E564" s="1367"/>
      <c r="N564" s="1367"/>
    </row>
    <row r="565" spans="5:14" s="1363" customFormat="1">
      <c r="E565" s="1367"/>
      <c r="N565" s="1367"/>
    </row>
    <row r="566" spans="5:14" s="1363" customFormat="1">
      <c r="E566" s="1367"/>
      <c r="N566" s="1367"/>
    </row>
    <row r="567" spans="5:14" s="1363" customFormat="1">
      <c r="E567" s="1367"/>
      <c r="N567" s="1367"/>
    </row>
    <row r="568" spans="5:14" s="1363" customFormat="1">
      <c r="E568" s="1367"/>
      <c r="N568" s="1367"/>
    </row>
    <row r="569" spans="5:14" s="1363" customFormat="1">
      <c r="E569" s="1367"/>
      <c r="N569" s="1367"/>
    </row>
    <row r="570" spans="5:14" s="1363" customFormat="1">
      <c r="E570" s="1367"/>
      <c r="N570" s="1367"/>
    </row>
    <row r="571" spans="5:14" s="1363" customFormat="1">
      <c r="E571" s="1367"/>
      <c r="N571" s="1367"/>
    </row>
    <row r="572" spans="5:14" s="1363" customFormat="1">
      <c r="E572" s="1367"/>
      <c r="N572" s="1367"/>
    </row>
    <row r="573" spans="5:14" s="1363" customFormat="1">
      <c r="E573" s="1367"/>
      <c r="N573" s="1367"/>
    </row>
    <row r="574" spans="5:14" s="1363" customFormat="1">
      <c r="E574" s="1367"/>
      <c r="N574" s="1367"/>
    </row>
    <row r="575" spans="5:14" s="1363" customFormat="1">
      <c r="E575" s="1367"/>
      <c r="N575" s="1367"/>
    </row>
    <row r="576" spans="5:14" s="1363" customFormat="1">
      <c r="E576" s="1367"/>
      <c r="N576" s="1367"/>
    </row>
    <row r="577" spans="5:14" s="1363" customFormat="1">
      <c r="E577" s="1367"/>
      <c r="N577" s="1367"/>
    </row>
    <row r="578" spans="5:14" s="1363" customFormat="1">
      <c r="E578" s="1367"/>
      <c r="N578" s="1367"/>
    </row>
    <row r="579" spans="5:14" s="1363" customFormat="1">
      <c r="E579" s="1367"/>
      <c r="N579" s="1367"/>
    </row>
    <row r="580" spans="5:14" s="1363" customFormat="1">
      <c r="E580" s="1367"/>
      <c r="N580" s="1367"/>
    </row>
    <row r="581" spans="5:14" s="1363" customFormat="1">
      <c r="E581" s="1367"/>
      <c r="N581" s="1367"/>
    </row>
    <row r="582" spans="5:14" s="1363" customFormat="1">
      <c r="E582" s="1367"/>
      <c r="N582" s="1367"/>
    </row>
    <row r="583" spans="5:14" s="1363" customFormat="1">
      <c r="E583" s="1367"/>
      <c r="N583" s="1367"/>
    </row>
    <row r="584" spans="5:14" s="1363" customFormat="1">
      <c r="E584" s="1367"/>
      <c r="N584" s="1367"/>
    </row>
    <row r="585" spans="5:14" s="1363" customFormat="1">
      <c r="E585" s="1367"/>
      <c r="N585" s="1367"/>
    </row>
    <row r="586" spans="5:14" s="1363" customFormat="1">
      <c r="E586" s="1367"/>
      <c r="N586" s="1367"/>
    </row>
    <row r="587" spans="5:14" s="1363" customFormat="1">
      <c r="E587" s="1367"/>
      <c r="N587" s="1367"/>
    </row>
    <row r="588" spans="5:14" s="1363" customFormat="1">
      <c r="E588" s="1367"/>
      <c r="N588" s="1367"/>
    </row>
    <row r="589" spans="5:14" s="1363" customFormat="1">
      <c r="E589" s="1367"/>
      <c r="N589" s="1367"/>
    </row>
    <row r="590" spans="5:14" s="1363" customFormat="1">
      <c r="E590" s="1367"/>
      <c r="N590" s="1367"/>
    </row>
    <row r="591" spans="5:14" s="1363" customFormat="1">
      <c r="E591" s="1367"/>
      <c r="N591" s="1367"/>
    </row>
    <row r="592" spans="5:14" s="1363" customFormat="1">
      <c r="E592" s="1367"/>
      <c r="N592" s="1367"/>
    </row>
    <row r="593" spans="5:14" s="1363" customFormat="1">
      <c r="E593" s="1367"/>
      <c r="N593" s="1367"/>
    </row>
    <row r="594" spans="5:14" s="1363" customFormat="1">
      <c r="E594" s="1367"/>
      <c r="N594" s="1367"/>
    </row>
    <row r="595" spans="5:14" s="1363" customFormat="1">
      <c r="E595" s="1367"/>
      <c r="N595" s="1367"/>
    </row>
    <row r="596" spans="5:14" s="1363" customFormat="1">
      <c r="E596" s="1367"/>
      <c r="N596" s="1367"/>
    </row>
    <row r="597" spans="5:14" s="1363" customFormat="1">
      <c r="E597" s="1367"/>
      <c r="N597" s="1367"/>
    </row>
    <row r="598" spans="5:14" s="1363" customFormat="1">
      <c r="E598" s="1367"/>
      <c r="N598" s="1367"/>
    </row>
    <row r="599" spans="5:14" s="1363" customFormat="1">
      <c r="E599" s="1367"/>
      <c r="N599" s="1367"/>
    </row>
    <row r="600" spans="5:14" s="1363" customFormat="1">
      <c r="E600" s="1367"/>
      <c r="N600" s="1367"/>
    </row>
    <row r="601" spans="5:14" s="1363" customFormat="1">
      <c r="E601" s="1367"/>
      <c r="N601" s="1367"/>
    </row>
    <row r="602" spans="5:14" s="1363" customFormat="1">
      <c r="E602" s="1367"/>
      <c r="N602" s="1367"/>
    </row>
    <row r="603" spans="5:14" s="1363" customFormat="1">
      <c r="E603" s="1367"/>
      <c r="N603" s="1367"/>
    </row>
    <row r="604" spans="5:14" s="1363" customFormat="1">
      <c r="E604" s="1367"/>
      <c r="N604" s="1367"/>
    </row>
    <row r="605" spans="5:14" s="1363" customFormat="1">
      <c r="E605" s="1367"/>
      <c r="N605" s="1367"/>
    </row>
    <row r="606" spans="5:14" s="1363" customFormat="1">
      <c r="E606" s="1367"/>
      <c r="N606" s="1367"/>
    </row>
    <row r="607" spans="5:14" s="1363" customFormat="1">
      <c r="E607" s="1367"/>
      <c r="N607" s="1367"/>
    </row>
    <row r="608" spans="5:14" s="1363" customFormat="1">
      <c r="E608" s="1367"/>
      <c r="N608" s="1367"/>
    </row>
    <row r="609" spans="5:14" s="1363" customFormat="1">
      <c r="E609" s="1367"/>
      <c r="N609" s="1367"/>
    </row>
    <row r="610" spans="5:14" s="1363" customFormat="1">
      <c r="E610" s="1367"/>
      <c r="N610" s="1367"/>
    </row>
    <row r="611" spans="5:14" s="1363" customFormat="1">
      <c r="E611" s="1367"/>
      <c r="N611" s="1367"/>
    </row>
    <row r="612" spans="5:14" s="1363" customFormat="1">
      <c r="E612" s="1367"/>
      <c r="N612" s="1367"/>
    </row>
    <row r="613" spans="5:14" s="1363" customFormat="1">
      <c r="E613" s="1367"/>
      <c r="N613" s="1367"/>
    </row>
    <row r="614" spans="5:14" s="1363" customFormat="1">
      <c r="E614" s="1367"/>
      <c r="N614" s="1367"/>
    </row>
    <row r="615" spans="5:14" s="1363" customFormat="1">
      <c r="E615" s="1367"/>
      <c r="N615" s="1367"/>
    </row>
    <row r="616" spans="5:14" s="1363" customFormat="1">
      <c r="E616" s="1367"/>
      <c r="N616" s="1367"/>
    </row>
    <row r="617" spans="5:14" s="1363" customFormat="1">
      <c r="E617" s="1367"/>
      <c r="N617" s="1367"/>
    </row>
    <row r="618" spans="5:14" s="1363" customFormat="1">
      <c r="E618" s="1367"/>
      <c r="N618" s="1367"/>
    </row>
    <row r="619" spans="5:14" s="1363" customFormat="1">
      <c r="E619" s="1367"/>
      <c r="N619" s="1367"/>
    </row>
    <row r="620" spans="5:14" s="1363" customFormat="1">
      <c r="E620" s="1367"/>
      <c r="N620" s="1367"/>
    </row>
    <row r="621" spans="5:14" s="1363" customFormat="1">
      <c r="E621" s="1367"/>
      <c r="N621" s="1367"/>
    </row>
    <row r="622" spans="5:14" s="1363" customFormat="1">
      <c r="E622" s="1367"/>
      <c r="N622" s="1367"/>
    </row>
    <row r="623" spans="5:14" s="1363" customFormat="1">
      <c r="E623" s="1367"/>
      <c r="N623" s="1367"/>
    </row>
    <row r="624" spans="5:14" s="1363" customFormat="1">
      <c r="E624" s="1367"/>
      <c r="N624" s="1367"/>
    </row>
    <row r="625" spans="5:14" s="1363" customFormat="1">
      <c r="E625" s="1367"/>
      <c r="N625" s="1367"/>
    </row>
    <row r="626" spans="5:14" s="1363" customFormat="1">
      <c r="E626" s="1367"/>
      <c r="N626" s="1367"/>
    </row>
    <row r="627" spans="5:14" s="1363" customFormat="1">
      <c r="E627" s="1367"/>
      <c r="N627" s="1367"/>
    </row>
    <row r="628" spans="5:14" s="1363" customFormat="1">
      <c r="E628" s="1367"/>
      <c r="N628" s="1367"/>
    </row>
    <row r="629" spans="5:14" s="1363" customFormat="1">
      <c r="E629" s="1367"/>
      <c r="N629" s="1367"/>
    </row>
    <row r="630" spans="5:14" s="1363" customFormat="1">
      <c r="E630" s="1367"/>
      <c r="N630" s="1367"/>
    </row>
    <row r="631" spans="5:14" s="1363" customFormat="1">
      <c r="E631" s="1367"/>
      <c r="N631" s="1367"/>
    </row>
    <row r="632" spans="5:14" s="1363" customFormat="1">
      <c r="E632" s="1367"/>
      <c r="N632" s="1367"/>
    </row>
    <row r="633" spans="5:14" s="1363" customFormat="1">
      <c r="E633" s="1367"/>
      <c r="N633" s="1367"/>
    </row>
    <row r="634" spans="5:14" s="1363" customFormat="1">
      <c r="E634" s="1367"/>
      <c r="N634" s="1367"/>
    </row>
    <row r="635" spans="5:14" s="1363" customFormat="1">
      <c r="E635" s="1367"/>
      <c r="N635" s="1367"/>
    </row>
    <row r="636" spans="5:14" s="1363" customFormat="1">
      <c r="E636" s="1367"/>
      <c r="N636" s="1367"/>
    </row>
    <row r="637" spans="5:14" s="1363" customFormat="1">
      <c r="E637" s="1367"/>
      <c r="N637" s="1367"/>
    </row>
    <row r="638" spans="5:14" s="1363" customFormat="1">
      <c r="E638" s="1367"/>
      <c r="N638" s="1367"/>
    </row>
    <row r="639" spans="5:14" s="1363" customFormat="1">
      <c r="E639" s="1367"/>
      <c r="N639" s="1367"/>
    </row>
    <row r="640" spans="5:14" s="1363" customFormat="1">
      <c r="E640" s="1367"/>
      <c r="N640" s="1367"/>
    </row>
    <row r="641" spans="5:14" s="1363" customFormat="1">
      <c r="E641" s="1367"/>
      <c r="N641" s="1367"/>
    </row>
    <row r="642" spans="5:14" s="1363" customFormat="1">
      <c r="E642" s="1367"/>
      <c r="N642" s="1367"/>
    </row>
    <row r="643" spans="5:14" s="1363" customFormat="1">
      <c r="E643" s="1367"/>
      <c r="N643" s="1367"/>
    </row>
    <row r="644" spans="5:14" s="1363" customFormat="1">
      <c r="E644" s="1367"/>
      <c r="N644" s="1367"/>
    </row>
    <row r="645" spans="5:14" s="1363" customFormat="1">
      <c r="E645" s="1367"/>
      <c r="N645" s="1367"/>
    </row>
    <row r="646" spans="5:14" s="1363" customFormat="1">
      <c r="E646" s="1367"/>
      <c r="N646" s="1367"/>
    </row>
    <row r="647" spans="5:14" s="1363" customFormat="1">
      <c r="E647" s="1367"/>
      <c r="N647" s="1367"/>
    </row>
    <row r="648" spans="5:14" s="1363" customFormat="1">
      <c r="E648" s="1367"/>
      <c r="N648" s="1367"/>
    </row>
    <row r="649" spans="5:14" s="1363" customFormat="1">
      <c r="E649" s="1367"/>
      <c r="N649" s="1367"/>
    </row>
    <row r="650" spans="5:14" s="1363" customFormat="1">
      <c r="E650" s="1367"/>
      <c r="N650" s="1367"/>
    </row>
    <row r="651" spans="5:14" s="1363" customFormat="1">
      <c r="E651" s="1367"/>
      <c r="N651" s="1367"/>
    </row>
    <row r="652" spans="5:14" s="1363" customFormat="1">
      <c r="E652" s="1367"/>
      <c r="N652" s="1367"/>
    </row>
    <row r="653" spans="5:14" s="1363" customFormat="1">
      <c r="E653" s="1367"/>
      <c r="N653" s="1367"/>
    </row>
    <row r="654" spans="5:14" s="1363" customFormat="1">
      <c r="E654" s="1367"/>
      <c r="N654" s="1367"/>
    </row>
    <row r="655" spans="5:14" s="1363" customFormat="1">
      <c r="E655" s="1367"/>
      <c r="N655" s="1367"/>
    </row>
    <row r="656" spans="5:14" s="1363" customFormat="1">
      <c r="E656" s="1367"/>
      <c r="N656" s="1367"/>
    </row>
    <row r="657" spans="5:14" s="1363" customFormat="1">
      <c r="E657" s="1367"/>
      <c r="N657" s="1367"/>
    </row>
    <row r="658" spans="5:14" s="1363" customFormat="1">
      <c r="E658" s="1367"/>
      <c r="N658" s="1367"/>
    </row>
    <row r="659" spans="5:14" s="1363" customFormat="1">
      <c r="E659" s="1367"/>
      <c r="N659" s="1367"/>
    </row>
    <row r="660" spans="5:14" s="1363" customFormat="1">
      <c r="E660" s="1367"/>
      <c r="N660" s="1367"/>
    </row>
    <row r="661" spans="5:14" s="1363" customFormat="1">
      <c r="E661" s="1367"/>
      <c r="N661" s="1367"/>
    </row>
    <row r="662" spans="5:14" s="1363" customFormat="1">
      <c r="E662" s="1367"/>
      <c r="N662" s="1367"/>
    </row>
    <row r="663" spans="5:14" s="1363" customFormat="1">
      <c r="E663" s="1367"/>
      <c r="N663" s="1367"/>
    </row>
    <row r="664" spans="5:14" s="1363" customFormat="1">
      <c r="E664" s="1367"/>
      <c r="N664" s="1367"/>
    </row>
    <row r="665" spans="5:14" s="1363" customFormat="1">
      <c r="E665" s="1367"/>
      <c r="N665" s="1367"/>
    </row>
    <row r="666" spans="5:14" s="1363" customFormat="1">
      <c r="E666" s="1367"/>
      <c r="N666" s="1367"/>
    </row>
    <row r="667" spans="5:14" s="1363" customFormat="1">
      <c r="E667" s="1367"/>
      <c r="N667" s="1367"/>
    </row>
    <row r="668" spans="5:14" s="1363" customFormat="1">
      <c r="E668" s="1367"/>
      <c r="N668" s="1367"/>
    </row>
    <row r="669" spans="5:14" s="1363" customFormat="1">
      <c r="E669" s="1367"/>
      <c r="N669" s="1367"/>
    </row>
    <row r="670" spans="5:14" s="1363" customFormat="1">
      <c r="E670" s="1367"/>
      <c r="N670" s="1367"/>
    </row>
    <row r="671" spans="5:14" s="1363" customFormat="1">
      <c r="E671" s="1367"/>
      <c r="N671" s="1367"/>
    </row>
    <row r="672" spans="5:14" s="1363" customFormat="1">
      <c r="E672" s="1367"/>
      <c r="N672" s="1367"/>
    </row>
    <row r="673" spans="5:14" s="1363" customFormat="1">
      <c r="E673" s="1367"/>
      <c r="N673" s="1367"/>
    </row>
    <row r="674" spans="5:14" s="1363" customFormat="1">
      <c r="E674" s="1367"/>
      <c r="N674" s="1367"/>
    </row>
    <row r="675" spans="5:14" s="1363" customFormat="1">
      <c r="E675" s="1367"/>
      <c r="N675" s="1367"/>
    </row>
    <row r="676" spans="5:14" s="1363" customFormat="1">
      <c r="E676" s="1367"/>
      <c r="N676" s="1367"/>
    </row>
    <row r="677" spans="5:14" s="1363" customFormat="1">
      <c r="E677" s="1367"/>
      <c r="N677" s="1367"/>
    </row>
    <row r="678" spans="5:14" s="1363" customFormat="1">
      <c r="E678" s="1367"/>
      <c r="N678" s="1367"/>
    </row>
    <row r="679" spans="5:14" s="1363" customFormat="1">
      <c r="E679" s="1367"/>
      <c r="N679" s="1367"/>
    </row>
    <row r="680" spans="5:14" s="1363" customFormat="1">
      <c r="E680" s="1367"/>
      <c r="N680" s="1367"/>
    </row>
    <row r="681" spans="5:14" s="1363" customFormat="1">
      <c r="E681" s="1367"/>
      <c r="N681" s="1367"/>
    </row>
    <row r="682" spans="5:14" s="1363" customFormat="1">
      <c r="E682" s="1367"/>
      <c r="N682" s="1367"/>
    </row>
    <row r="683" spans="5:14" s="1363" customFormat="1">
      <c r="E683" s="1367"/>
      <c r="N683" s="1367"/>
    </row>
    <row r="684" spans="5:14" s="1363" customFormat="1">
      <c r="E684" s="1367"/>
      <c r="N684" s="1367"/>
    </row>
    <row r="685" spans="5:14" s="1363" customFormat="1">
      <c r="E685" s="1367"/>
      <c r="N685" s="1367"/>
    </row>
    <row r="686" spans="5:14" s="1363" customFormat="1">
      <c r="E686" s="1367"/>
      <c r="N686" s="1367"/>
    </row>
    <row r="687" spans="5:14" s="1363" customFormat="1">
      <c r="E687" s="1367"/>
      <c r="N687" s="1367"/>
    </row>
    <row r="688" spans="5:14" s="1363" customFormat="1">
      <c r="E688" s="1367"/>
      <c r="N688" s="1367"/>
    </row>
    <row r="689" spans="5:14" s="1363" customFormat="1">
      <c r="E689" s="1367"/>
      <c r="N689" s="1367"/>
    </row>
    <row r="690" spans="5:14" s="1363" customFormat="1">
      <c r="E690" s="1367"/>
      <c r="N690" s="1367"/>
    </row>
    <row r="691" spans="5:14" s="1363" customFormat="1">
      <c r="E691" s="1367"/>
      <c r="N691" s="1367"/>
    </row>
    <row r="692" spans="5:14" s="1363" customFormat="1">
      <c r="E692" s="1367"/>
      <c r="N692" s="1367"/>
    </row>
    <row r="693" spans="5:14" s="1363" customFormat="1">
      <c r="E693" s="1367"/>
      <c r="N693" s="1367"/>
    </row>
    <row r="694" spans="5:14" s="1363" customFormat="1">
      <c r="E694" s="1367"/>
      <c r="N694" s="1367"/>
    </row>
    <row r="695" spans="5:14" s="1363" customFormat="1">
      <c r="E695" s="1367"/>
      <c r="N695" s="1367"/>
    </row>
    <row r="696" spans="5:14" s="1363" customFormat="1">
      <c r="E696" s="1367"/>
      <c r="N696" s="1367"/>
    </row>
    <row r="697" spans="5:14" s="1363" customFormat="1">
      <c r="E697" s="1367"/>
      <c r="N697" s="1367"/>
    </row>
    <row r="698" spans="5:14" s="1363" customFormat="1">
      <c r="E698" s="1367"/>
      <c r="N698" s="1367"/>
    </row>
    <row r="699" spans="5:14" s="1363" customFormat="1">
      <c r="E699" s="1367"/>
      <c r="N699" s="1367"/>
    </row>
    <row r="700" spans="5:14" s="1363" customFormat="1">
      <c r="E700" s="1367"/>
      <c r="N700" s="1367"/>
    </row>
    <row r="701" spans="5:14" s="1363" customFormat="1">
      <c r="E701" s="1367"/>
      <c r="N701" s="1367"/>
    </row>
    <row r="702" spans="5:14" s="1363" customFormat="1">
      <c r="E702" s="1367"/>
      <c r="N702" s="1367"/>
    </row>
    <row r="703" spans="5:14" s="1363" customFormat="1">
      <c r="E703" s="1367"/>
      <c r="N703" s="1367"/>
    </row>
    <row r="704" spans="5:14" s="1363" customFormat="1">
      <c r="E704" s="1367"/>
      <c r="N704" s="1367"/>
    </row>
    <row r="705" spans="5:14" s="1363" customFormat="1">
      <c r="E705" s="1367"/>
      <c r="N705" s="1367"/>
    </row>
    <row r="706" spans="5:14" s="1363" customFormat="1">
      <c r="E706" s="1367"/>
      <c r="N706" s="1367"/>
    </row>
    <row r="707" spans="5:14" s="1363" customFormat="1">
      <c r="E707" s="1367"/>
      <c r="N707" s="1367"/>
    </row>
    <row r="708" spans="5:14" s="1363" customFormat="1">
      <c r="E708" s="1367"/>
      <c r="N708" s="1367"/>
    </row>
    <row r="709" spans="5:14" s="1363" customFormat="1">
      <c r="E709" s="1367"/>
      <c r="N709" s="1367"/>
    </row>
    <row r="710" spans="5:14" s="1363" customFormat="1">
      <c r="E710" s="1367"/>
      <c r="N710" s="1367"/>
    </row>
    <row r="711" spans="5:14" s="1363" customFormat="1">
      <c r="E711" s="1367"/>
      <c r="N711" s="1367"/>
    </row>
    <row r="712" spans="5:14" s="1363" customFormat="1">
      <c r="E712" s="1367"/>
      <c r="N712" s="1367"/>
    </row>
    <row r="713" spans="5:14" s="1363" customFormat="1">
      <c r="E713" s="1367"/>
      <c r="N713" s="1367"/>
    </row>
    <row r="714" spans="5:14" s="1363" customFormat="1">
      <c r="E714" s="1367"/>
      <c r="N714" s="1367"/>
    </row>
    <row r="715" spans="5:14" s="1363" customFormat="1">
      <c r="E715" s="1367"/>
      <c r="N715" s="1367"/>
    </row>
    <row r="716" spans="5:14" s="1363" customFormat="1">
      <c r="E716" s="1367"/>
      <c r="N716" s="1367"/>
    </row>
    <row r="717" spans="5:14" s="1363" customFormat="1">
      <c r="E717" s="1367"/>
      <c r="N717" s="1367"/>
    </row>
    <row r="718" spans="5:14" s="1363" customFormat="1">
      <c r="E718" s="1367"/>
      <c r="N718" s="1367"/>
    </row>
    <row r="719" spans="5:14" s="1363" customFormat="1">
      <c r="E719" s="1367"/>
      <c r="N719" s="1367"/>
    </row>
    <row r="720" spans="5:14" s="1363" customFormat="1">
      <c r="E720" s="1367"/>
      <c r="N720" s="1367"/>
    </row>
    <row r="721" spans="5:14" s="1363" customFormat="1">
      <c r="E721" s="1367"/>
      <c r="N721" s="1367"/>
    </row>
    <row r="722" spans="5:14" s="1363" customFormat="1">
      <c r="E722" s="1367"/>
      <c r="N722" s="1367"/>
    </row>
    <row r="723" spans="5:14" s="1363" customFormat="1">
      <c r="E723" s="1367"/>
      <c r="N723" s="1367"/>
    </row>
    <row r="724" spans="5:14" s="1363" customFormat="1">
      <c r="E724" s="1367"/>
      <c r="N724" s="1367"/>
    </row>
    <row r="725" spans="5:14" s="1363" customFormat="1">
      <c r="E725" s="1367"/>
      <c r="N725" s="1367"/>
    </row>
    <row r="726" spans="5:14" s="1363" customFormat="1">
      <c r="E726" s="1367"/>
      <c r="N726" s="1367"/>
    </row>
    <row r="727" spans="5:14" s="1363" customFormat="1">
      <c r="E727" s="1367"/>
      <c r="N727" s="1367"/>
    </row>
    <row r="728" spans="5:14" s="1363" customFormat="1">
      <c r="E728" s="1367"/>
      <c r="N728" s="1367"/>
    </row>
    <row r="729" spans="5:14" s="1363" customFormat="1">
      <c r="E729" s="1367"/>
      <c r="N729" s="1367"/>
    </row>
    <row r="730" spans="5:14" s="1363" customFormat="1">
      <c r="E730" s="1367"/>
      <c r="N730" s="1367"/>
    </row>
    <row r="731" spans="5:14" s="1363" customFormat="1">
      <c r="E731" s="1367"/>
      <c r="N731" s="1367"/>
    </row>
    <row r="732" spans="5:14" s="1363" customFormat="1">
      <c r="E732" s="1367"/>
      <c r="N732" s="1367"/>
    </row>
    <row r="733" spans="5:14" s="1363" customFormat="1">
      <c r="E733" s="1367"/>
      <c r="N733" s="1367"/>
    </row>
    <row r="734" spans="5:14" s="1363" customFormat="1">
      <c r="E734" s="1367"/>
      <c r="N734" s="1367"/>
    </row>
    <row r="735" spans="5:14" s="1363" customFormat="1">
      <c r="E735" s="1367"/>
      <c r="N735" s="1367"/>
    </row>
    <row r="736" spans="5:14" s="1363" customFormat="1">
      <c r="E736" s="1367"/>
      <c r="N736" s="1367"/>
    </row>
    <row r="737" spans="5:14" s="1363" customFormat="1">
      <c r="E737" s="1367"/>
      <c r="N737" s="1367"/>
    </row>
    <row r="738" spans="5:14" s="1363" customFormat="1">
      <c r="E738" s="1367"/>
      <c r="N738" s="1367"/>
    </row>
    <row r="739" spans="5:14" s="1363" customFormat="1">
      <c r="E739" s="1367"/>
      <c r="N739" s="1367"/>
    </row>
    <row r="740" spans="5:14" s="1363" customFormat="1">
      <c r="E740" s="1367"/>
      <c r="N740" s="1367"/>
    </row>
    <row r="741" spans="5:14" s="1363" customFormat="1">
      <c r="E741" s="1367"/>
      <c r="N741" s="1367"/>
    </row>
    <row r="742" spans="5:14" s="1363" customFormat="1">
      <c r="E742" s="1367"/>
      <c r="N742" s="1367"/>
    </row>
    <row r="743" spans="5:14" s="1363" customFormat="1">
      <c r="E743" s="1367"/>
      <c r="N743" s="1367"/>
    </row>
    <row r="744" spans="5:14" s="1363" customFormat="1">
      <c r="E744" s="1367"/>
      <c r="N744" s="1367"/>
    </row>
    <row r="745" spans="5:14" s="1363" customFormat="1">
      <c r="E745" s="1367"/>
      <c r="N745" s="1367"/>
    </row>
    <row r="746" spans="5:14" s="1363" customFormat="1">
      <c r="E746" s="1367"/>
      <c r="N746" s="1367"/>
    </row>
    <row r="747" spans="5:14" s="1363" customFormat="1">
      <c r="E747" s="1367"/>
      <c r="N747" s="1367"/>
    </row>
    <row r="748" spans="5:14" s="1363" customFormat="1">
      <c r="E748" s="1367"/>
      <c r="N748" s="1367"/>
    </row>
    <row r="749" spans="5:14" s="1363" customFormat="1">
      <c r="E749" s="1367"/>
      <c r="N749" s="1367"/>
    </row>
    <row r="750" spans="5:14" s="1363" customFormat="1">
      <c r="E750" s="1367"/>
      <c r="N750" s="1367"/>
    </row>
    <row r="751" spans="5:14" s="1363" customFormat="1">
      <c r="E751" s="1367"/>
      <c r="N751" s="1367"/>
    </row>
    <row r="752" spans="5:14" s="1363" customFormat="1">
      <c r="E752" s="1367"/>
      <c r="N752" s="1367"/>
    </row>
    <row r="753" spans="5:14" s="1363" customFormat="1">
      <c r="E753" s="1367"/>
      <c r="N753" s="1367"/>
    </row>
    <row r="754" spans="5:14" s="1363" customFormat="1">
      <c r="E754" s="1367"/>
      <c r="N754" s="1367"/>
    </row>
    <row r="755" spans="5:14" s="1363" customFormat="1">
      <c r="E755" s="1367"/>
      <c r="N755" s="1367"/>
    </row>
    <row r="756" spans="5:14" s="1363" customFormat="1">
      <c r="E756" s="1367"/>
      <c r="N756" s="1367"/>
    </row>
    <row r="757" spans="5:14" s="1363" customFormat="1">
      <c r="E757" s="1367"/>
      <c r="N757" s="1367"/>
    </row>
    <row r="758" spans="5:14" s="1363" customFormat="1">
      <c r="E758" s="1367"/>
      <c r="N758" s="1367"/>
    </row>
    <row r="759" spans="5:14" s="1363" customFormat="1">
      <c r="E759" s="1367"/>
      <c r="N759" s="1367"/>
    </row>
    <row r="760" spans="5:14" s="1363" customFormat="1">
      <c r="E760" s="1367"/>
      <c r="N760" s="1367"/>
    </row>
    <row r="761" spans="5:14" s="1363" customFormat="1">
      <c r="E761" s="1367"/>
      <c r="N761" s="1367"/>
    </row>
    <row r="762" spans="5:14" s="1363" customFormat="1">
      <c r="E762" s="1367"/>
      <c r="N762" s="1367"/>
    </row>
    <row r="763" spans="5:14" s="1363" customFormat="1">
      <c r="E763" s="1367"/>
      <c r="N763" s="1367"/>
    </row>
    <row r="764" spans="5:14" s="1363" customFormat="1">
      <c r="E764" s="1367"/>
      <c r="N764" s="1367"/>
    </row>
    <row r="765" spans="5:14" s="1363" customFormat="1">
      <c r="E765" s="1367"/>
      <c r="N765" s="1367"/>
    </row>
    <row r="766" spans="5:14" s="1363" customFormat="1">
      <c r="E766" s="1367"/>
      <c r="N766" s="1367"/>
    </row>
    <row r="767" spans="5:14" s="1363" customFormat="1">
      <c r="E767" s="1367"/>
      <c r="N767" s="1367"/>
    </row>
    <row r="768" spans="5:14" s="1363" customFormat="1">
      <c r="E768" s="1367"/>
      <c r="N768" s="1367"/>
    </row>
    <row r="769" spans="5:14" s="1363" customFormat="1">
      <c r="E769" s="1367"/>
      <c r="N769" s="1367"/>
    </row>
    <row r="770" spans="5:14" s="1363" customFormat="1">
      <c r="E770" s="1367"/>
      <c r="N770" s="1367"/>
    </row>
    <row r="771" spans="5:14" s="1363" customFormat="1">
      <c r="E771" s="1367"/>
      <c r="N771" s="1367"/>
    </row>
    <row r="772" spans="5:14" s="1363" customFormat="1">
      <c r="E772" s="1367"/>
      <c r="N772" s="1367"/>
    </row>
    <row r="773" spans="5:14" s="1363" customFormat="1">
      <c r="E773" s="1367"/>
      <c r="N773" s="1367"/>
    </row>
    <row r="774" spans="5:14" s="1363" customFormat="1">
      <c r="E774" s="1367"/>
      <c r="N774" s="1367"/>
    </row>
    <row r="775" spans="5:14" s="1363" customFormat="1">
      <c r="E775" s="1367"/>
      <c r="N775" s="1367"/>
    </row>
    <row r="776" spans="5:14" s="1363" customFormat="1">
      <c r="E776" s="1367"/>
      <c r="N776" s="1367"/>
    </row>
    <row r="777" spans="5:14" s="1363" customFormat="1">
      <c r="E777" s="1367"/>
      <c r="N777" s="1367"/>
    </row>
    <row r="778" spans="5:14" s="1363" customFormat="1">
      <c r="E778" s="1367"/>
      <c r="N778" s="1367"/>
    </row>
    <row r="779" spans="5:14" s="1363" customFormat="1">
      <c r="E779" s="1367"/>
      <c r="N779" s="1367"/>
    </row>
    <row r="780" spans="5:14" s="1363" customFormat="1">
      <c r="E780" s="1367"/>
      <c r="N780" s="1367"/>
    </row>
    <row r="781" spans="5:14" s="1363" customFormat="1">
      <c r="E781" s="1367"/>
      <c r="N781" s="1367"/>
    </row>
    <row r="782" spans="5:14" s="1363" customFormat="1">
      <c r="E782" s="1367"/>
      <c r="N782" s="1367"/>
    </row>
    <row r="783" spans="5:14" s="1363" customFormat="1">
      <c r="E783" s="1367"/>
      <c r="N783" s="1367"/>
    </row>
    <row r="784" spans="5:14" s="1363" customFormat="1">
      <c r="E784" s="1367"/>
      <c r="N784" s="1367"/>
    </row>
    <row r="785" spans="5:14" s="1363" customFormat="1">
      <c r="E785" s="1367"/>
      <c r="N785" s="1367"/>
    </row>
    <row r="786" spans="5:14" s="1363" customFormat="1">
      <c r="E786" s="1367"/>
      <c r="N786" s="1367"/>
    </row>
    <row r="787" spans="5:14" s="1363" customFormat="1">
      <c r="E787" s="1367"/>
      <c r="N787" s="1367"/>
    </row>
    <row r="788" spans="5:14" s="1363" customFormat="1">
      <c r="E788" s="1367"/>
      <c r="N788" s="1367"/>
    </row>
    <row r="789" spans="5:14" s="1363" customFormat="1">
      <c r="E789" s="1367"/>
      <c r="N789" s="1367"/>
    </row>
    <row r="790" spans="5:14" s="1363" customFormat="1">
      <c r="E790" s="1367"/>
      <c r="N790" s="1367"/>
    </row>
    <row r="791" spans="5:14" s="1363" customFormat="1">
      <c r="E791" s="1367"/>
      <c r="N791" s="1367"/>
    </row>
    <row r="792" spans="5:14" s="1363" customFormat="1">
      <c r="E792" s="1367"/>
      <c r="N792" s="1367"/>
    </row>
    <row r="793" spans="5:14" s="1363" customFormat="1">
      <c r="E793" s="1367"/>
      <c r="N793" s="1367"/>
    </row>
    <row r="794" spans="5:14" s="1363" customFormat="1">
      <c r="E794" s="1367"/>
      <c r="N794" s="1367"/>
    </row>
    <row r="795" spans="5:14" s="1363" customFormat="1">
      <c r="E795" s="1367"/>
      <c r="N795" s="1367"/>
    </row>
    <row r="796" spans="5:14" s="1363" customFormat="1">
      <c r="E796" s="1367"/>
      <c r="N796" s="1367"/>
    </row>
    <row r="797" spans="5:14" s="1363" customFormat="1">
      <c r="E797" s="1367"/>
      <c r="N797" s="1367"/>
    </row>
    <row r="798" spans="5:14" s="1363" customFormat="1">
      <c r="E798" s="1367"/>
      <c r="N798" s="1367"/>
    </row>
    <row r="799" spans="5:14" s="1363" customFormat="1">
      <c r="E799" s="1367"/>
      <c r="N799" s="1367"/>
    </row>
    <row r="800" spans="5:14" s="1363" customFormat="1">
      <c r="E800" s="1367"/>
      <c r="N800" s="1367"/>
    </row>
    <row r="801" spans="5:14" s="1363" customFormat="1">
      <c r="E801" s="1367"/>
      <c r="N801" s="1367"/>
    </row>
    <row r="802" spans="5:14" s="1363" customFormat="1">
      <c r="E802" s="1367"/>
      <c r="N802" s="1367"/>
    </row>
    <row r="803" spans="5:14" s="1363" customFormat="1">
      <c r="E803" s="1367"/>
      <c r="N803" s="1367"/>
    </row>
    <row r="804" spans="5:14" s="1363" customFormat="1">
      <c r="E804" s="1367"/>
      <c r="N804" s="1367"/>
    </row>
    <row r="805" spans="5:14" s="1363" customFormat="1">
      <c r="E805" s="1367"/>
      <c r="N805" s="1367"/>
    </row>
    <row r="806" spans="5:14" s="1363" customFormat="1">
      <c r="E806" s="1367"/>
      <c r="N806" s="1367"/>
    </row>
    <row r="807" spans="5:14" s="1363" customFormat="1">
      <c r="E807" s="1367"/>
      <c r="N807" s="1367"/>
    </row>
    <row r="808" spans="5:14" s="1363" customFormat="1">
      <c r="E808" s="1367"/>
      <c r="N808" s="1367"/>
    </row>
    <row r="809" spans="5:14" s="1363" customFormat="1">
      <c r="E809" s="1367"/>
      <c r="N809" s="1367"/>
    </row>
    <row r="810" spans="5:14" s="1363" customFormat="1">
      <c r="E810" s="1367"/>
      <c r="N810" s="1367"/>
    </row>
    <row r="811" spans="5:14" s="1363" customFormat="1">
      <c r="E811" s="1367"/>
      <c r="N811" s="1367"/>
    </row>
    <row r="812" spans="5:14" s="1363" customFormat="1">
      <c r="E812" s="1367"/>
      <c r="N812" s="1367"/>
    </row>
    <row r="813" spans="5:14" s="1363" customFormat="1">
      <c r="E813" s="1367"/>
      <c r="N813" s="1367"/>
    </row>
    <row r="814" spans="5:14" s="1363" customFormat="1">
      <c r="E814" s="1367"/>
      <c r="N814" s="1367"/>
    </row>
    <row r="815" spans="5:14" s="1363" customFormat="1">
      <c r="E815" s="1367"/>
      <c r="N815" s="1367"/>
    </row>
    <row r="816" spans="5:14" s="1363" customFormat="1">
      <c r="E816" s="1367"/>
      <c r="N816" s="1367"/>
    </row>
    <row r="817" spans="5:14" s="1363" customFormat="1">
      <c r="E817" s="1367"/>
      <c r="N817" s="1367"/>
    </row>
    <row r="818" spans="5:14" s="1363" customFormat="1">
      <c r="E818" s="1367"/>
      <c r="N818" s="1367"/>
    </row>
    <row r="819" spans="5:14" s="1363" customFormat="1">
      <c r="E819" s="1367"/>
      <c r="N819" s="1367"/>
    </row>
    <row r="820" spans="5:14" s="1363" customFormat="1">
      <c r="E820" s="1367"/>
      <c r="N820" s="1367"/>
    </row>
    <row r="821" spans="5:14" s="1363" customFormat="1">
      <c r="E821" s="1367"/>
      <c r="N821" s="1367"/>
    </row>
    <row r="822" spans="5:14" s="1363" customFormat="1">
      <c r="E822" s="1367"/>
      <c r="N822" s="1367"/>
    </row>
    <row r="823" spans="5:14" s="1363" customFormat="1">
      <c r="E823" s="1367"/>
      <c r="N823" s="1367"/>
    </row>
    <row r="824" spans="5:14" s="1363" customFormat="1">
      <c r="E824" s="1367"/>
      <c r="N824" s="1367"/>
    </row>
    <row r="825" spans="5:14" s="1363" customFormat="1">
      <c r="E825" s="1367"/>
      <c r="N825" s="1367"/>
    </row>
    <row r="826" spans="5:14" s="1363" customFormat="1">
      <c r="E826" s="1367"/>
      <c r="N826" s="1367"/>
    </row>
    <row r="827" spans="5:14" s="1363" customFormat="1">
      <c r="E827" s="1367"/>
      <c r="N827" s="1367"/>
    </row>
    <row r="828" spans="5:14" s="1363" customFormat="1">
      <c r="E828" s="1367"/>
      <c r="N828" s="1367"/>
    </row>
    <row r="829" spans="5:14" s="1363" customFormat="1">
      <c r="E829" s="1367"/>
      <c r="N829" s="1367"/>
    </row>
    <row r="830" spans="5:14" s="1363" customFormat="1">
      <c r="E830" s="1367"/>
      <c r="N830" s="1367"/>
    </row>
    <row r="831" spans="5:14" s="1363" customFormat="1">
      <c r="E831" s="1367"/>
      <c r="N831" s="1367"/>
    </row>
    <row r="832" spans="5:14" s="1363" customFormat="1">
      <c r="E832" s="1367"/>
      <c r="N832" s="1367"/>
    </row>
    <row r="833" spans="5:14" s="1363" customFormat="1">
      <c r="E833" s="1367"/>
      <c r="N833" s="1367"/>
    </row>
    <row r="834" spans="5:14" s="1363" customFormat="1">
      <c r="E834" s="1367"/>
      <c r="N834" s="1367"/>
    </row>
    <row r="835" spans="5:14" s="1363" customFormat="1">
      <c r="E835" s="1367"/>
      <c r="N835" s="1367"/>
    </row>
    <row r="836" spans="5:14" s="1363" customFormat="1">
      <c r="E836" s="1367"/>
      <c r="N836" s="1367"/>
    </row>
    <row r="837" spans="5:14" s="1363" customFormat="1">
      <c r="E837" s="1367"/>
      <c r="N837" s="1367"/>
    </row>
    <row r="838" spans="5:14" s="1363" customFormat="1">
      <c r="E838" s="1367"/>
      <c r="N838" s="1367"/>
    </row>
    <row r="839" spans="5:14" s="1363" customFormat="1">
      <c r="E839" s="1367"/>
      <c r="N839" s="1367"/>
    </row>
    <row r="840" spans="5:14" s="1363" customFormat="1">
      <c r="E840" s="1367"/>
      <c r="N840" s="1367"/>
    </row>
    <row r="841" spans="5:14" s="1363" customFormat="1">
      <c r="E841" s="1367"/>
      <c r="N841" s="1367"/>
    </row>
    <row r="842" spans="5:14" s="1363" customFormat="1">
      <c r="E842" s="1367"/>
      <c r="N842" s="1367"/>
    </row>
    <row r="843" spans="5:14" s="1363" customFormat="1">
      <c r="E843" s="1367"/>
      <c r="N843" s="1367"/>
    </row>
    <row r="844" spans="5:14" s="1363" customFormat="1">
      <c r="E844" s="1367"/>
      <c r="N844" s="1367"/>
    </row>
    <row r="845" spans="5:14" s="1363" customFormat="1">
      <c r="E845" s="1367"/>
      <c r="N845" s="1367"/>
    </row>
    <row r="846" spans="5:14" s="1363" customFormat="1">
      <c r="E846" s="1367"/>
      <c r="N846" s="1367"/>
    </row>
    <row r="847" spans="5:14" s="1363" customFormat="1">
      <c r="E847" s="1367"/>
      <c r="N847" s="1367"/>
    </row>
    <row r="848" spans="5:14" s="1363" customFormat="1">
      <c r="E848" s="1367"/>
      <c r="N848" s="1367"/>
    </row>
    <row r="849" spans="5:14" s="1363" customFormat="1">
      <c r="E849" s="1367"/>
      <c r="N849" s="1367"/>
    </row>
    <row r="850" spans="5:14" s="1363" customFormat="1">
      <c r="E850" s="1367"/>
      <c r="N850" s="1367"/>
    </row>
    <row r="851" spans="5:14" s="1363" customFormat="1">
      <c r="E851" s="1367"/>
      <c r="N851" s="1367"/>
    </row>
    <row r="852" spans="5:14" s="1363" customFormat="1">
      <c r="E852" s="1367"/>
      <c r="N852" s="1367"/>
    </row>
    <row r="853" spans="5:14" s="1363" customFormat="1">
      <c r="E853" s="1367"/>
      <c r="N853" s="1367"/>
    </row>
    <row r="854" spans="5:14" s="1363" customFormat="1">
      <c r="E854" s="1367"/>
      <c r="N854" s="1367"/>
    </row>
    <row r="855" spans="5:14" s="1363" customFormat="1">
      <c r="E855" s="1367"/>
      <c r="N855" s="1367"/>
    </row>
    <row r="856" spans="5:14" s="1363" customFormat="1">
      <c r="E856" s="1367"/>
      <c r="N856" s="1367"/>
    </row>
    <row r="857" spans="5:14" s="1363" customFormat="1">
      <c r="E857" s="1367"/>
      <c r="N857" s="1367"/>
    </row>
    <row r="858" spans="5:14" s="1363" customFormat="1">
      <c r="E858" s="1367"/>
      <c r="N858" s="1367"/>
    </row>
    <row r="859" spans="5:14" s="1363" customFormat="1">
      <c r="E859" s="1367"/>
      <c r="N859" s="1367"/>
    </row>
    <row r="860" spans="5:14" s="1363" customFormat="1">
      <c r="E860" s="1367"/>
      <c r="N860" s="1367"/>
    </row>
    <row r="861" spans="5:14" s="1363" customFormat="1">
      <c r="E861" s="1367"/>
      <c r="N861" s="1367"/>
    </row>
    <row r="862" spans="5:14" s="1363" customFormat="1">
      <c r="E862" s="1367"/>
      <c r="N862" s="1367"/>
    </row>
    <row r="863" spans="5:14" s="1363" customFormat="1">
      <c r="E863" s="1367"/>
      <c r="N863" s="1367"/>
    </row>
    <row r="864" spans="5:14" s="1363" customFormat="1">
      <c r="E864" s="1367"/>
      <c r="N864" s="1367"/>
    </row>
    <row r="865" spans="5:14" s="1363" customFormat="1">
      <c r="E865" s="1367"/>
      <c r="N865" s="1367"/>
    </row>
    <row r="866" spans="5:14" s="1363" customFormat="1">
      <c r="E866" s="1367"/>
      <c r="N866" s="1367"/>
    </row>
    <row r="867" spans="5:14" s="1363" customFormat="1">
      <c r="E867" s="1367"/>
      <c r="N867" s="1367"/>
    </row>
    <row r="868" spans="5:14" s="1363" customFormat="1">
      <c r="E868" s="1367"/>
      <c r="N868" s="1367"/>
    </row>
    <row r="869" spans="5:14" s="1363" customFormat="1">
      <c r="E869" s="1367"/>
      <c r="N869" s="1367"/>
    </row>
    <row r="870" spans="5:14" s="1363" customFormat="1">
      <c r="E870" s="1367"/>
      <c r="N870" s="1367"/>
    </row>
    <row r="871" spans="5:14" s="1363" customFormat="1">
      <c r="E871" s="1367"/>
      <c r="N871" s="1367"/>
    </row>
    <row r="872" spans="5:14" s="1363" customFormat="1">
      <c r="E872" s="1367"/>
      <c r="N872" s="1367"/>
    </row>
    <row r="873" spans="5:14" s="1363" customFormat="1">
      <c r="E873" s="1367"/>
      <c r="N873" s="1367"/>
    </row>
    <row r="874" spans="5:14" s="1363" customFormat="1">
      <c r="E874" s="1367"/>
      <c r="N874" s="1367"/>
    </row>
    <row r="875" spans="5:14" s="1363" customFormat="1">
      <c r="E875" s="1367"/>
      <c r="N875" s="1367"/>
    </row>
    <row r="876" spans="5:14" s="1363" customFormat="1">
      <c r="E876" s="1367"/>
      <c r="N876" s="1367"/>
    </row>
    <row r="877" spans="5:14" s="1363" customFormat="1">
      <c r="E877" s="1367"/>
      <c r="N877" s="1367"/>
    </row>
    <row r="878" spans="5:14" s="1363" customFormat="1">
      <c r="E878" s="1367"/>
      <c r="N878" s="1367"/>
    </row>
    <row r="879" spans="5:14" s="1363" customFormat="1">
      <c r="E879" s="1367"/>
      <c r="N879" s="1367"/>
    </row>
    <row r="880" spans="5:14" s="1363" customFormat="1">
      <c r="E880" s="1367"/>
      <c r="N880" s="1367"/>
    </row>
    <row r="881" spans="5:14" s="1363" customFormat="1">
      <c r="E881" s="1367"/>
      <c r="N881" s="1367"/>
    </row>
    <row r="882" spans="5:14" s="1363" customFormat="1">
      <c r="E882" s="1367"/>
      <c r="N882" s="1367"/>
    </row>
    <row r="883" spans="5:14" s="1363" customFormat="1">
      <c r="E883" s="1367"/>
      <c r="N883" s="1367"/>
    </row>
    <row r="884" spans="5:14" s="1363" customFormat="1">
      <c r="E884" s="1367"/>
      <c r="N884" s="1367"/>
    </row>
    <row r="885" spans="5:14" s="1363" customFormat="1">
      <c r="E885" s="1367"/>
      <c r="N885" s="1367"/>
    </row>
    <row r="886" spans="5:14" s="1363" customFormat="1">
      <c r="E886" s="1367"/>
      <c r="N886" s="1367"/>
    </row>
    <row r="887" spans="5:14" s="1363" customFormat="1">
      <c r="E887" s="1367"/>
      <c r="N887" s="1367"/>
    </row>
    <row r="888" spans="5:14" s="1363" customFormat="1">
      <c r="E888" s="1367"/>
      <c r="N888" s="1367"/>
    </row>
    <row r="889" spans="5:14" s="1363" customFormat="1">
      <c r="E889" s="1367"/>
      <c r="N889" s="1367"/>
    </row>
    <row r="890" spans="5:14" s="1363" customFormat="1">
      <c r="E890" s="1367"/>
      <c r="N890" s="1367"/>
    </row>
    <row r="891" spans="5:14" s="1363" customFormat="1">
      <c r="E891" s="1367"/>
      <c r="N891" s="1367"/>
    </row>
    <row r="892" spans="5:14" s="1363" customFormat="1">
      <c r="E892" s="1367"/>
      <c r="N892" s="1367"/>
    </row>
    <row r="893" spans="5:14" s="1363" customFormat="1">
      <c r="E893" s="1367"/>
      <c r="N893" s="1367"/>
    </row>
    <row r="894" spans="5:14" s="1363" customFormat="1">
      <c r="E894" s="1367"/>
      <c r="N894" s="1367"/>
    </row>
    <row r="895" spans="5:14" s="1363" customFormat="1">
      <c r="E895" s="1367"/>
      <c r="N895" s="1367"/>
    </row>
    <row r="896" spans="5:14" s="1363" customFormat="1">
      <c r="E896" s="1367"/>
      <c r="N896" s="1367"/>
    </row>
    <row r="897" spans="5:14" s="1363" customFormat="1">
      <c r="E897" s="1367"/>
      <c r="N897" s="1367"/>
    </row>
    <row r="898" spans="5:14" s="1363" customFormat="1">
      <c r="E898" s="1367"/>
      <c r="N898" s="1367"/>
    </row>
    <row r="899" spans="5:14" s="1363" customFormat="1">
      <c r="E899" s="1367"/>
      <c r="N899" s="1367"/>
    </row>
    <row r="900" spans="5:14" s="1363" customFormat="1">
      <c r="E900" s="1367"/>
      <c r="N900" s="1367"/>
    </row>
    <row r="901" spans="5:14" s="1363" customFormat="1">
      <c r="E901" s="1367"/>
      <c r="N901" s="1367"/>
    </row>
    <row r="902" spans="5:14" s="1363" customFormat="1">
      <c r="E902" s="1367"/>
      <c r="N902" s="1367"/>
    </row>
    <row r="903" spans="5:14" s="1363" customFormat="1">
      <c r="E903" s="1367"/>
      <c r="N903" s="1367"/>
    </row>
    <row r="904" spans="5:14" s="1363" customFormat="1">
      <c r="E904" s="1367"/>
      <c r="N904" s="1367"/>
    </row>
    <row r="905" spans="5:14" s="1363" customFormat="1">
      <c r="E905" s="1367"/>
      <c r="N905" s="1367"/>
    </row>
    <row r="906" spans="5:14" s="1363" customFormat="1">
      <c r="E906" s="1367"/>
      <c r="N906" s="1367"/>
    </row>
    <row r="907" spans="5:14" s="1363" customFormat="1">
      <c r="E907" s="1367"/>
      <c r="N907" s="1367"/>
    </row>
    <row r="908" spans="5:14" s="1363" customFormat="1">
      <c r="E908" s="1367"/>
      <c r="N908" s="1367"/>
    </row>
    <row r="909" spans="5:14" s="1363" customFormat="1">
      <c r="E909" s="1367"/>
      <c r="N909" s="1367"/>
    </row>
    <row r="910" spans="5:14" s="1363" customFormat="1">
      <c r="E910" s="1367"/>
      <c r="N910" s="1367"/>
    </row>
    <row r="911" spans="5:14" s="1363" customFormat="1">
      <c r="E911" s="1367"/>
      <c r="N911" s="1367"/>
    </row>
    <row r="912" spans="5:14" s="1363" customFormat="1">
      <c r="E912" s="1367"/>
      <c r="N912" s="1367"/>
    </row>
    <row r="913" spans="5:14" s="1363" customFormat="1">
      <c r="E913" s="1367"/>
      <c r="N913" s="1367"/>
    </row>
    <row r="914" spans="5:14" s="1363" customFormat="1">
      <c r="E914" s="1367"/>
      <c r="N914" s="1367"/>
    </row>
    <row r="915" spans="5:14" s="1363" customFormat="1">
      <c r="E915" s="1367"/>
      <c r="N915" s="1367"/>
    </row>
    <row r="916" spans="5:14" s="1363" customFormat="1">
      <c r="E916" s="1367"/>
      <c r="N916" s="1367"/>
    </row>
    <row r="917" spans="5:14" s="1363" customFormat="1">
      <c r="E917" s="1367"/>
      <c r="N917" s="1367"/>
    </row>
    <row r="918" spans="5:14" s="1363" customFormat="1">
      <c r="E918" s="1367"/>
      <c r="N918" s="1367"/>
    </row>
    <row r="919" spans="5:14" s="1363" customFormat="1">
      <c r="E919" s="1367"/>
      <c r="N919" s="1367"/>
    </row>
    <row r="920" spans="5:14" s="1363" customFormat="1">
      <c r="E920" s="1367"/>
      <c r="N920" s="1367"/>
    </row>
    <row r="921" spans="5:14" s="1363" customFormat="1">
      <c r="E921" s="1367"/>
      <c r="N921" s="1367"/>
    </row>
    <row r="922" spans="5:14" s="1363" customFormat="1">
      <c r="E922" s="1367"/>
      <c r="N922" s="1367"/>
    </row>
    <row r="923" spans="5:14" s="1363" customFormat="1">
      <c r="E923" s="1367"/>
      <c r="N923" s="1367"/>
    </row>
    <row r="924" spans="5:14" s="1363" customFormat="1">
      <c r="E924" s="1367"/>
      <c r="N924" s="1367"/>
    </row>
    <row r="925" spans="5:14" s="1363" customFormat="1">
      <c r="E925" s="1367"/>
      <c r="N925" s="1367"/>
    </row>
    <row r="926" spans="5:14" s="1363" customFormat="1">
      <c r="E926" s="1367"/>
      <c r="N926" s="1367"/>
    </row>
    <row r="927" spans="5:14" s="1363" customFormat="1">
      <c r="E927" s="1367"/>
      <c r="N927" s="1367"/>
    </row>
    <row r="928" spans="5:14" s="1363" customFormat="1">
      <c r="E928" s="1367"/>
      <c r="N928" s="1367"/>
    </row>
    <row r="929" spans="5:14" s="1363" customFormat="1">
      <c r="E929" s="1367"/>
      <c r="N929" s="1367"/>
    </row>
    <row r="930" spans="5:14" s="1363" customFormat="1">
      <c r="E930" s="1367"/>
      <c r="N930" s="1367"/>
    </row>
    <row r="931" spans="5:14" s="1363" customFormat="1">
      <c r="E931" s="1367"/>
      <c r="N931" s="1367"/>
    </row>
    <row r="932" spans="5:14" s="1363" customFormat="1">
      <c r="E932" s="1367"/>
      <c r="N932" s="1367"/>
    </row>
    <row r="933" spans="5:14" s="1363" customFormat="1">
      <c r="E933" s="1367"/>
      <c r="N933" s="1367"/>
    </row>
    <row r="934" spans="5:14" s="1363" customFormat="1">
      <c r="E934" s="1367"/>
      <c r="N934" s="1367"/>
    </row>
    <row r="935" spans="5:14" s="1363" customFormat="1">
      <c r="E935" s="1367"/>
      <c r="N935" s="1367"/>
    </row>
    <row r="936" spans="5:14" s="1363" customFormat="1">
      <c r="E936" s="1367"/>
      <c r="N936" s="1367"/>
    </row>
    <row r="937" spans="5:14" s="1363" customFormat="1">
      <c r="E937" s="1367"/>
      <c r="N937" s="1367"/>
    </row>
    <row r="938" spans="5:14" s="1363" customFormat="1">
      <c r="E938" s="1367"/>
      <c r="N938" s="1367"/>
    </row>
    <row r="939" spans="5:14" s="1363" customFormat="1">
      <c r="E939" s="1367"/>
      <c r="N939" s="1367"/>
    </row>
    <row r="940" spans="5:14" s="1363" customFormat="1">
      <c r="E940" s="1367"/>
      <c r="N940" s="1367"/>
    </row>
    <row r="941" spans="5:14" s="1363" customFormat="1">
      <c r="E941" s="1367"/>
      <c r="N941" s="1367"/>
    </row>
    <row r="942" spans="5:14" s="1363" customFormat="1">
      <c r="E942" s="1367"/>
      <c r="N942" s="1367"/>
    </row>
    <row r="943" spans="5:14" s="1363" customFormat="1">
      <c r="E943" s="1367"/>
      <c r="N943" s="1367"/>
    </row>
    <row r="944" spans="5:14" s="1363" customFormat="1">
      <c r="E944" s="1367"/>
      <c r="N944" s="1367"/>
    </row>
    <row r="945" spans="5:14" s="1363" customFormat="1">
      <c r="E945" s="1367"/>
      <c r="N945" s="1367"/>
    </row>
    <row r="946" spans="5:14" s="1363" customFormat="1">
      <c r="E946" s="1367"/>
      <c r="N946" s="1367"/>
    </row>
    <row r="947" spans="5:14" s="1363" customFormat="1">
      <c r="E947" s="1367"/>
      <c r="N947" s="1367"/>
    </row>
    <row r="948" spans="5:14" s="1363" customFormat="1">
      <c r="E948" s="1367"/>
      <c r="N948" s="1367"/>
    </row>
    <row r="949" spans="5:14" s="1363" customFormat="1">
      <c r="E949" s="1367"/>
      <c r="N949" s="1367"/>
    </row>
    <row r="950" spans="5:14" s="1363" customFormat="1">
      <c r="E950" s="1367"/>
      <c r="N950" s="1367"/>
    </row>
    <row r="951" spans="5:14" s="1363" customFormat="1">
      <c r="E951" s="1367"/>
      <c r="N951" s="1367"/>
    </row>
    <row r="952" spans="5:14" s="1363" customFormat="1">
      <c r="E952" s="1367"/>
      <c r="N952" s="1367"/>
    </row>
    <row r="953" spans="5:14" s="1363" customFormat="1">
      <c r="E953" s="1367"/>
      <c r="N953" s="1367"/>
    </row>
    <row r="954" spans="5:14" s="1363" customFormat="1">
      <c r="E954" s="1367"/>
      <c r="N954" s="1367"/>
    </row>
    <row r="955" spans="5:14" s="1363" customFormat="1">
      <c r="E955" s="1367"/>
      <c r="N955" s="1367"/>
    </row>
    <row r="956" spans="5:14" s="1363" customFormat="1">
      <c r="E956" s="1367"/>
      <c r="N956" s="1367"/>
    </row>
    <row r="957" spans="5:14" s="1363" customFormat="1">
      <c r="E957" s="1367"/>
      <c r="N957" s="1367"/>
    </row>
    <row r="958" spans="5:14" s="1363" customFormat="1">
      <c r="E958" s="1367"/>
      <c r="N958" s="1367"/>
    </row>
    <row r="959" spans="5:14" s="1363" customFormat="1">
      <c r="E959" s="1367"/>
      <c r="N959" s="1367"/>
    </row>
    <row r="960" spans="5:14" s="1363" customFormat="1">
      <c r="E960" s="1367"/>
      <c r="N960" s="1367"/>
    </row>
    <row r="961" spans="5:14" s="1363" customFormat="1">
      <c r="E961" s="1367"/>
      <c r="N961" s="1367"/>
    </row>
    <row r="962" spans="5:14" s="1363" customFormat="1">
      <c r="E962" s="1367"/>
      <c r="N962" s="1367"/>
    </row>
    <row r="963" spans="5:14" s="1363" customFormat="1">
      <c r="E963" s="1367"/>
      <c r="N963" s="1367"/>
    </row>
    <row r="964" spans="5:14" s="1363" customFormat="1">
      <c r="E964" s="1367"/>
      <c r="N964" s="1367"/>
    </row>
    <row r="965" spans="5:14" s="1363" customFormat="1">
      <c r="E965" s="1367"/>
      <c r="N965" s="1367"/>
    </row>
    <row r="966" spans="5:14" s="1363" customFormat="1">
      <c r="E966" s="1367"/>
      <c r="N966" s="1367"/>
    </row>
    <row r="967" spans="5:14" s="1363" customFormat="1">
      <c r="E967" s="1367"/>
      <c r="N967" s="1367"/>
    </row>
    <row r="968" spans="5:14" s="1363" customFormat="1">
      <c r="E968" s="1367"/>
      <c r="N968" s="1367"/>
    </row>
    <row r="969" spans="5:14" s="1363" customFormat="1">
      <c r="E969" s="1367"/>
      <c r="N969" s="1367"/>
    </row>
    <row r="970" spans="5:14" s="1363" customFormat="1">
      <c r="E970" s="1367"/>
      <c r="N970" s="1367"/>
    </row>
    <row r="971" spans="5:14" s="1363" customFormat="1">
      <c r="E971" s="1367"/>
      <c r="N971" s="1367"/>
    </row>
    <row r="972" spans="5:14" s="1363" customFormat="1">
      <c r="E972" s="1367"/>
      <c r="N972" s="1367"/>
    </row>
    <row r="973" spans="5:14" s="1363" customFormat="1">
      <c r="E973" s="1367"/>
      <c r="N973" s="1367"/>
    </row>
    <row r="974" spans="5:14" s="1363" customFormat="1">
      <c r="E974" s="1367"/>
      <c r="N974" s="1367"/>
    </row>
    <row r="975" spans="5:14" s="1363" customFormat="1">
      <c r="E975" s="1367"/>
      <c r="N975" s="1367"/>
    </row>
    <row r="976" spans="5:14" s="1363" customFormat="1">
      <c r="E976" s="1367"/>
      <c r="N976" s="1367"/>
    </row>
    <row r="977" spans="5:14" s="1363" customFormat="1">
      <c r="E977" s="1367"/>
      <c r="N977" s="1367"/>
    </row>
    <row r="978" spans="5:14" s="1363" customFormat="1">
      <c r="E978" s="1367"/>
      <c r="N978" s="1367"/>
    </row>
    <row r="979" spans="5:14" s="1363" customFormat="1">
      <c r="E979" s="1367"/>
      <c r="N979" s="1367"/>
    </row>
    <row r="980" spans="5:14" s="1363" customFormat="1">
      <c r="E980" s="1367"/>
      <c r="N980" s="1367"/>
    </row>
    <row r="981" spans="5:14" s="1363" customFormat="1">
      <c r="E981" s="1367"/>
      <c r="N981" s="1367"/>
    </row>
    <row r="982" spans="5:14" s="1363" customFormat="1">
      <c r="E982" s="1367"/>
      <c r="N982" s="1367"/>
    </row>
    <row r="983" spans="5:14" s="1363" customFormat="1">
      <c r="E983" s="1367"/>
      <c r="N983" s="1367"/>
    </row>
    <row r="984" spans="5:14" s="1363" customFormat="1">
      <c r="E984" s="1367"/>
      <c r="N984" s="1367"/>
    </row>
    <row r="985" spans="5:14" s="1363" customFormat="1">
      <c r="E985" s="1367"/>
      <c r="N985" s="1367"/>
    </row>
    <row r="986" spans="5:14" s="1363" customFormat="1">
      <c r="E986" s="1367"/>
      <c r="N986" s="1367"/>
    </row>
    <row r="987" spans="5:14" s="1363" customFormat="1">
      <c r="E987" s="1367"/>
      <c r="N987" s="1367"/>
    </row>
    <row r="988" spans="5:14" s="1363" customFormat="1">
      <c r="E988" s="1367"/>
      <c r="N988" s="1367"/>
    </row>
    <row r="989" spans="5:14" s="1363" customFormat="1">
      <c r="E989" s="1367"/>
      <c r="N989" s="1367"/>
    </row>
    <row r="990" spans="5:14" s="1363" customFormat="1">
      <c r="E990" s="1367"/>
      <c r="N990" s="1367"/>
    </row>
    <row r="991" spans="5:14" s="1363" customFormat="1">
      <c r="E991" s="1367"/>
      <c r="N991" s="1367"/>
    </row>
    <row r="992" spans="5:14" s="1363" customFormat="1">
      <c r="E992" s="1367"/>
      <c r="N992" s="1367"/>
    </row>
    <row r="993" spans="5:14" s="1363" customFormat="1">
      <c r="E993" s="1367"/>
      <c r="N993" s="1367"/>
    </row>
    <row r="994" spans="5:14" s="1363" customFormat="1">
      <c r="E994" s="1367"/>
      <c r="N994" s="1367"/>
    </row>
    <row r="995" spans="5:14" s="1363" customFormat="1">
      <c r="E995" s="1367"/>
      <c r="N995" s="1367"/>
    </row>
    <row r="996" spans="5:14" s="1363" customFormat="1">
      <c r="E996" s="1367"/>
      <c r="N996" s="1367"/>
    </row>
    <row r="997" spans="5:14" s="1363" customFormat="1">
      <c r="E997" s="1367"/>
      <c r="N997" s="1367"/>
    </row>
    <row r="998" spans="5:14" s="1363" customFormat="1">
      <c r="E998" s="1367"/>
      <c r="N998" s="1367"/>
    </row>
    <row r="999" spans="5:14" s="1363" customFormat="1">
      <c r="E999" s="1367"/>
      <c r="N999" s="1367"/>
    </row>
    <row r="1000" spans="5:14" s="1363" customFormat="1">
      <c r="E1000" s="1367"/>
      <c r="N1000" s="1367"/>
    </row>
  </sheetData>
  <sheetProtection password="CB61" sheet="1" objects="1" scenarios="1" selectLockedCells="1"/>
  <mergeCells count="4">
    <mergeCell ref="C9:C18"/>
    <mergeCell ref="Q9:Q18"/>
    <mergeCell ref="C20:C26"/>
    <mergeCell ref="Q20:Q26"/>
  </mergeCells>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evenHeader xml:space="preserve">&amp;C&amp;"Miriam,Regular"&amp;A
</evenHeader>
    <evenFooter>&amp;CPage &amp;P</evenFooter>
    <firstHeader xml:space="preserve">&amp;C&amp;"Miriam,Regular"&amp;A
</firstHeader>
    <firstFooter>&amp;CPage &amp;P</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E1" workbookViewId="0">
      <selection activeCell="I15" sqref="I15"/>
    </sheetView>
  </sheetViews>
  <sheetFormatPr defaultColWidth="7.75" defaultRowHeight="11.25"/>
  <cols>
    <col min="1" max="1" width="4.75" style="60" bestFit="1" customWidth="1"/>
    <col min="2" max="2" width="36.875" style="60" customWidth="1"/>
    <col min="3" max="3" width="10.25" style="60" customWidth="1"/>
    <col min="4" max="4" width="8.875" style="60" bestFit="1" customWidth="1"/>
    <col min="5" max="5" width="8.875" style="154" bestFit="1" customWidth="1"/>
    <col min="6" max="7" width="8.875" style="60" bestFit="1" customWidth="1"/>
    <col min="8" max="8" width="8.875" style="154" bestFit="1" customWidth="1"/>
    <col min="9" max="10" width="8.875" style="60" bestFit="1" customWidth="1"/>
    <col min="11" max="11" width="8.875" style="154" bestFit="1" customWidth="1"/>
    <col min="12" max="12" width="8.875" style="60" bestFit="1" customWidth="1"/>
    <col min="13" max="13" width="36.875" style="60" customWidth="1"/>
    <col min="14" max="14" width="10.25" style="60" customWidth="1"/>
    <col min="15" max="15" width="5.75" style="60" bestFit="1" customWidth="1"/>
    <col min="16" max="1000" width="7.75" style="1363"/>
    <col min="1001" max="16384" width="7.75" style="60"/>
  </cols>
  <sheetData>
    <row r="1" spans="1:15" ht="20.25">
      <c r="A1" s="56"/>
      <c r="B1" s="57" t="s">
        <v>272</v>
      </c>
      <c r="C1" s="51"/>
      <c r="D1" s="58"/>
      <c r="E1" s="58"/>
      <c r="F1" s="56"/>
      <c r="G1" s="58"/>
      <c r="H1" s="58"/>
      <c r="I1" s="56"/>
      <c r="J1" s="56"/>
      <c r="K1" s="58"/>
      <c r="L1" s="56"/>
      <c r="M1" s="58"/>
      <c r="N1" s="59" t="s">
        <v>272</v>
      </c>
      <c r="O1" s="56"/>
    </row>
    <row r="2" spans="1:15" ht="13.15" customHeight="1">
      <c r="A2" s="56"/>
      <c r="B2" s="61"/>
      <c r="C2" s="51"/>
      <c r="D2" s="58"/>
      <c r="E2" s="58"/>
      <c r="F2" s="62"/>
      <c r="G2" s="58"/>
      <c r="H2" s="58"/>
      <c r="I2" s="62"/>
      <c r="J2" s="62"/>
      <c r="K2" s="58"/>
      <c r="L2" s="56"/>
      <c r="M2" s="58"/>
      <c r="N2" s="63"/>
      <c r="O2" s="56"/>
    </row>
    <row r="3" spans="1:15" ht="15.75">
      <c r="A3" s="56"/>
      <c r="B3" s="64" t="s">
        <v>112</v>
      </c>
      <c r="C3" s="51"/>
      <c r="D3" s="58"/>
      <c r="E3" s="58"/>
      <c r="F3" s="65"/>
      <c r="G3" s="58"/>
      <c r="H3" s="58"/>
      <c r="I3" s="65"/>
      <c r="J3" s="65"/>
      <c r="K3" s="58"/>
      <c r="L3" s="56"/>
      <c r="M3" s="58"/>
      <c r="N3" s="66" t="s">
        <v>112</v>
      </c>
      <c r="O3" s="56"/>
    </row>
    <row r="4" spans="1:15" ht="13.5" thickBot="1">
      <c r="A4" s="56"/>
      <c r="B4" s="61"/>
      <c r="C4" s="51"/>
      <c r="D4" s="58"/>
      <c r="E4" s="58"/>
      <c r="F4" s="67"/>
      <c r="G4" s="58"/>
      <c r="H4" s="58"/>
      <c r="I4" s="67"/>
      <c r="J4" s="67"/>
      <c r="K4" s="58"/>
      <c r="L4" s="58"/>
      <c r="M4" s="58"/>
      <c r="N4" s="56"/>
      <c r="O4" s="56"/>
    </row>
    <row r="5" spans="1:15" ht="14.25" thickTop="1" thickBot="1">
      <c r="A5" s="56"/>
      <c r="B5" s="61"/>
      <c r="C5" s="51"/>
      <c r="D5" s="68">
        <f>DATE(INT(TEXT(DATE(YEAR(L0!$E$34),MONTH(L0!$E$34)-12,DAY(L0!$E$34)),"YYYY")),12+1,1)-1</f>
        <v>42004</v>
      </c>
      <c r="E5" s="68"/>
      <c r="F5" s="69"/>
      <c r="G5" s="70">
        <f>DATE(YEAR(L0!$E$34),MONTH(L0!$E$34)-12+1,1)-1</f>
        <v>41820</v>
      </c>
      <c r="H5" s="71"/>
      <c r="I5" s="72"/>
      <c r="J5" s="73">
        <f>L0!$E$34</f>
        <v>42185</v>
      </c>
      <c r="K5" s="74"/>
      <c r="L5" s="74"/>
      <c r="M5" s="51"/>
      <c r="N5" s="56"/>
      <c r="O5" s="56"/>
    </row>
    <row r="6" spans="1:15" ht="15.6" customHeight="1" thickTop="1">
      <c r="A6" s="75"/>
      <c r="B6" s="76"/>
      <c r="C6" s="77"/>
      <c r="D6" s="78"/>
      <c r="E6" s="78"/>
      <c r="F6" s="78"/>
      <c r="G6" s="79"/>
      <c r="H6" s="78"/>
      <c r="I6" s="80"/>
      <c r="J6" s="78"/>
      <c r="K6" s="78"/>
      <c r="L6" s="81"/>
      <c r="M6" s="76"/>
      <c r="N6" s="82"/>
      <c r="O6" s="83"/>
    </row>
    <row r="7" spans="1:15" ht="15.6" customHeight="1">
      <c r="A7" s="84"/>
      <c r="B7" s="85" t="s">
        <v>271</v>
      </c>
      <c r="C7" s="86"/>
      <c r="D7" s="87" t="s">
        <v>34909</v>
      </c>
      <c r="E7" s="88"/>
      <c r="F7" s="89"/>
      <c r="G7" s="90" t="s">
        <v>34910</v>
      </c>
      <c r="H7" s="88"/>
      <c r="I7" s="91"/>
      <c r="J7" s="87" t="s">
        <v>34910</v>
      </c>
      <c r="K7" s="88"/>
      <c r="L7" s="88"/>
      <c r="M7" s="85" t="s">
        <v>271</v>
      </c>
      <c r="N7" s="92"/>
      <c r="O7" s="93"/>
    </row>
    <row r="8" spans="1:15" ht="15.6" customHeight="1" thickBot="1">
      <c r="A8" s="84"/>
      <c r="B8" s="94"/>
      <c r="C8" s="95"/>
      <c r="D8" s="96" t="s">
        <v>34911</v>
      </c>
      <c r="E8" s="97" t="s">
        <v>34912</v>
      </c>
      <c r="F8" s="98" t="s">
        <v>34913</v>
      </c>
      <c r="G8" s="99" t="s">
        <v>34911</v>
      </c>
      <c r="H8" s="97" t="s">
        <v>34912</v>
      </c>
      <c r="I8" s="100" t="s">
        <v>34913</v>
      </c>
      <c r="J8" s="96" t="s">
        <v>34911</v>
      </c>
      <c r="K8" s="97" t="s">
        <v>34912</v>
      </c>
      <c r="L8" s="97" t="s">
        <v>34913</v>
      </c>
      <c r="M8" s="94"/>
      <c r="N8" s="101"/>
      <c r="O8" s="55"/>
    </row>
    <row r="9" spans="1:15" ht="15.6" customHeight="1" thickTop="1" thickBot="1">
      <c r="A9" s="102" t="s">
        <v>34914</v>
      </c>
      <c r="B9" s="103"/>
      <c r="C9" s="104"/>
      <c r="D9" s="105" t="s">
        <v>270</v>
      </c>
      <c r="E9" s="106" t="s">
        <v>269</v>
      </c>
      <c r="F9" s="107" t="s">
        <v>268</v>
      </c>
      <c r="G9" s="108" t="s">
        <v>267</v>
      </c>
      <c r="H9" s="106" t="s">
        <v>266</v>
      </c>
      <c r="I9" s="109" t="s">
        <v>265</v>
      </c>
      <c r="J9" s="105" t="s">
        <v>264</v>
      </c>
      <c r="K9" s="106" t="s">
        <v>263</v>
      </c>
      <c r="L9" s="106" t="s">
        <v>262</v>
      </c>
      <c r="M9" s="103"/>
      <c r="N9" s="110"/>
      <c r="O9" s="111" t="s">
        <v>34915</v>
      </c>
    </row>
    <row r="10" spans="1:15" ht="15.6" customHeight="1" thickTop="1">
      <c r="A10" s="112">
        <v>1</v>
      </c>
      <c r="B10" s="113" t="s">
        <v>34916</v>
      </c>
      <c r="C10" s="114" t="s">
        <v>34917</v>
      </c>
      <c r="D10" s="115">
        <f>SUM(E10:F10)</f>
        <v>199900</v>
      </c>
      <c r="E10" s="116">
        <v>12600</v>
      </c>
      <c r="F10" s="117">
        <v>187300</v>
      </c>
      <c r="G10" s="118">
        <f>SUM(H10:I10)</f>
        <v>178000</v>
      </c>
      <c r="H10" s="116">
        <v>8600</v>
      </c>
      <c r="I10" s="119">
        <v>169400</v>
      </c>
      <c r="J10" s="115">
        <f>SUM(K10:L10)</f>
        <v>182700</v>
      </c>
      <c r="K10" s="116">
        <v>10800</v>
      </c>
      <c r="L10" s="116">
        <v>171900</v>
      </c>
      <c r="M10" s="113" t="s">
        <v>34916</v>
      </c>
      <c r="N10" s="114" t="s">
        <v>34917</v>
      </c>
      <c r="O10" s="120">
        <v>1</v>
      </c>
    </row>
    <row r="11" spans="1:15" ht="15.6" customHeight="1">
      <c r="A11" s="112">
        <v>2</v>
      </c>
      <c r="B11" s="121" t="s">
        <v>34918</v>
      </c>
      <c r="C11" s="122" t="s">
        <v>34919</v>
      </c>
      <c r="D11" s="123">
        <f>SUM(E11:F11)</f>
        <v>4100</v>
      </c>
      <c r="E11" s="124">
        <v>0</v>
      </c>
      <c r="F11" s="125">
        <v>4100</v>
      </c>
      <c r="G11" s="126">
        <f>SUM(H11:I11)</f>
        <v>6400</v>
      </c>
      <c r="H11" s="124">
        <v>0</v>
      </c>
      <c r="I11" s="127">
        <v>6400</v>
      </c>
      <c r="J11" s="123">
        <f>SUM(K11:L11)</f>
        <v>4900</v>
      </c>
      <c r="K11" s="124">
        <v>0</v>
      </c>
      <c r="L11" s="124">
        <v>4900</v>
      </c>
      <c r="M11" s="121" t="s">
        <v>34918</v>
      </c>
      <c r="N11" s="122" t="s">
        <v>34919</v>
      </c>
      <c r="O11" s="128">
        <v>2</v>
      </c>
    </row>
    <row r="12" spans="1:15" ht="15.6" customHeight="1">
      <c r="A12" s="112">
        <v>3</v>
      </c>
      <c r="B12" s="121" t="s">
        <v>34920</v>
      </c>
      <c r="C12" s="122" t="s">
        <v>34921</v>
      </c>
      <c r="D12" s="123">
        <f>SUM(E12:F12)</f>
        <v>124100</v>
      </c>
      <c r="E12" s="124">
        <v>41600</v>
      </c>
      <c r="F12" s="125">
        <v>82500</v>
      </c>
      <c r="G12" s="126">
        <f>SUM(H12:I12)</f>
        <v>100300</v>
      </c>
      <c r="H12" s="124">
        <v>11700</v>
      </c>
      <c r="I12" s="127">
        <v>88600</v>
      </c>
      <c r="J12" s="123">
        <f>SUM(K12:L12)</f>
        <v>107900</v>
      </c>
      <c r="K12" s="124">
        <v>40700</v>
      </c>
      <c r="L12" s="124">
        <v>67200</v>
      </c>
      <c r="M12" s="121" t="s">
        <v>34920</v>
      </c>
      <c r="N12" s="122" t="s">
        <v>34921</v>
      </c>
      <c r="O12" s="128">
        <v>3</v>
      </c>
    </row>
    <row r="13" spans="1:15" ht="15.6" customHeight="1">
      <c r="A13" s="112">
        <v>4</v>
      </c>
      <c r="B13" s="129" t="s">
        <v>34922</v>
      </c>
      <c r="C13" s="130"/>
      <c r="D13" s="123">
        <f>SUM(E13:F13)</f>
        <v>328100</v>
      </c>
      <c r="E13" s="131">
        <f>SUM(E10:E12)</f>
        <v>54200</v>
      </c>
      <c r="F13" s="132">
        <f>SUM(F10:F12)</f>
        <v>273900</v>
      </c>
      <c r="G13" s="126">
        <f>SUM(H13:I13)</f>
        <v>284700</v>
      </c>
      <c r="H13" s="131">
        <f>SUM(H10:H12)</f>
        <v>20300</v>
      </c>
      <c r="I13" s="133">
        <f>SUM(I10:I12)</f>
        <v>264400</v>
      </c>
      <c r="J13" s="123">
        <f>SUM(K13:L13)</f>
        <v>295500</v>
      </c>
      <c r="K13" s="131">
        <f>SUM(K10:K12)</f>
        <v>51500</v>
      </c>
      <c r="L13" s="134">
        <f>SUM(L10:L12)</f>
        <v>244000</v>
      </c>
      <c r="M13" s="129" t="s">
        <v>34922</v>
      </c>
      <c r="N13" s="130"/>
      <c r="O13" s="128">
        <v>4</v>
      </c>
    </row>
    <row r="14" spans="1:15" ht="15.6" customHeight="1">
      <c r="A14" s="112">
        <v>5</v>
      </c>
      <c r="B14" s="135" t="s">
        <v>34923</v>
      </c>
      <c r="C14" s="136"/>
      <c r="D14" s="137">
        <v>0</v>
      </c>
      <c r="E14" s="138">
        <v>0</v>
      </c>
      <c r="F14" s="139">
        <v>1600</v>
      </c>
      <c r="G14" s="140">
        <v>0</v>
      </c>
      <c r="H14" s="138">
        <v>0</v>
      </c>
      <c r="I14" s="139">
        <v>1600</v>
      </c>
      <c r="J14" s="137">
        <v>0</v>
      </c>
      <c r="K14" s="138">
        <v>0</v>
      </c>
      <c r="L14" s="141">
        <v>1800</v>
      </c>
      <c r="M14" s="135" t="s">
        <v>34923</v>
      </c>
      <c r="N14" s="136"/>
      <c r="O14" s="128">
        <v>5</v>
      </c>
    </row>
    <row r="15" spans="1:15" ht="15.6" customHeight="1">
      <c r="A15" s="112">
        <v>6</v>
      </c>
      <c r="B15" s="121" t="s">
        <v>34924</v>
      </c>
      <c r="C15" s="142" t="s">
        <v>34925</v>
      </c>
      <c r="D15" s="137">
        <v>0</v>
      </c>
      <c r="E15" s="138">
        <v>0</v>
      </c>
      <c r="F15" s="125">
        <v>176900</v>
      </c>
      <c r="G15" s="140">
        <v>0</v>
      </c>
      <c r="H15" s="138">
        <v>0</v>
      </c>
      <c r="I15" s="127">
        <v>152700</v>
      </c>
      <c r="J15" s="137">
        <v>0</v>
      </c>
      <c r="K15" s="138">
        <v>0</v>
      </c>
      <c r="L15" s="124">
        <v>159000</v>
      </c>
      <c r="M15" s="121" t="s">
        <v>34924</v>
      </c>
      <c r="N15" s="142" t="s">
        <v>34925</v>
      </c>
      <c r="O15" s="128">
        <v>6</v>
      </c>
    </row>
    <row r="16" spans="1:15" ht="15.6" customHeight="1">
      <c r="A16" s="112">
        <v>7</v>
      </c>
      <c r="B16" s="121" t="s">
        <v>34926</v>
      </c>
      <c r="C16" s="122" t="s">
        <v>34927</v>
      </c>
      <c r="D16" s="137">
        <v>0</v>
      </c>
      <c r="E16" s="138">
        <v>0</v>
      </c>
      <c r="F16" s="125">
        <v>0</v>
      </c>
      <c r="G16" s="140">
        <v>0</v>
      </c>
      <c r="H16" s="138">
        <v>0</v>
      </c>
      <c r="I16" s="127">
        <v>0</v>
      </c>
      <c r="J16" s="137">
        <v>0</v>
      </c>
      <c r="K16" s="138">
        <v>0</v>
      </c>
      <c r="L16" s="124">
        <v>0</v>
      </c>
      <c r="M16" s="121" t="s">
        <v>34926</v>
      </c>
      <c r="N16" s="122" t="s">
        <v>34927</v>
      </c>
      <c r="O16" s="128">
        <v>7</v>
      </c>
    </row>
    <row r="17" spans="1:15" ht="15.6" customHeight="1" thickBot="1">
      <c r="A17" s="143">
        <v>8</v>
      </c>
      <c r="B17" s="144" t="s">
        <v>34928</v>
      </c>
      <c r="C17" s="145" t="s">
        <v>34929</v>
      </c>
      <c r="D17" s="146">
        <v>0</v>
      </c>
      <c r="E17" s="147">
        <v>0</v>
      </c>
      <c r="F17" s="148">
        <f>SUM(F15:F16)</f>
        <v>176900</v>
      </c>
      <c r="G17" s="149">
        <v>0</v>
      </c>
      <c r="H17" s="147">
        <v>0</v>
      </c>
      <c r="I17" s="150">
        <f>SUM(I15:I16)</f>
        <v>152700</v>
      </c>
      <c r="J17" s="146">
        <v>0</v>
      </c>
      <c r="K17" s="147">
        <v>0</v>
      </c>
      <c r="L17" s="151">
        <f>SUM(L15:L16)</f>
        <v>159000</v>
      </c>
      <c r="M17" s="144" t="s">
        <v>34928</v>
      </c>
      <c r="N17" s="145" t="s">
        <v>34929</v>
      </c>
      <c r="O17" s="152">
        <v>8</v>
      </c>
    </row>
    <row r="18" spans="1:15" s="1363" customFormat="1" ht="13.5" thickTop="1">
      <c r="A18" s="1364"/>
      <c r="B18" s="1365"/>
      <c r="C18" s="1365"/>
      <c r="D18" s="1364"/>
      <c r="E18" s="1366"/>
      <c r="F18" s="1364"/>
      <c r="G18" s="1364"/>
      <c r="H18" s="1366"/>
      <c r="I18" s="1364"/>
      <c r="J18" s="1364"/>
      <c r="K18" s="1366"/>
      <c r="L18" s="1364"/>
      <c r="M18" s="1364"/>
      <c r="N18" s="1364"/>
      <c r="O18" s="1364"/>
    </row>
    <row r="19" spans="1:15" s="1363" customFormat="1">
      <c r="A19" s="1364"/>
      <c r="B19" s="1364"/>
      <c r="C19" s="1364"/>
      <c r="D19" s="1364"/>
      <c r="E19" s="1366"/>
      <c r="F19" s="1364"/>
      <c r="G19" s="1364"/>
      <c r="H19" s="1366"/>
      <c r="I19" s="1364"/>
      <c r="J19" s="1364"/>
      <c r="K19" s="1366"/>
      <c r="L19" s="1364"/>
      <c r="M19" s="1364"/>
      <c r="N19" s="1364"/>
      <c r="O19" s="1364"/>
    </row>
    <row r="20" spans="1:15" s="1363" customFormat="1">
      <c r="A20" s="1364">
        <v>1</v>
      </c>
      <c r="B20" s="1364" t="b">
        <f>Check!$AR$2</f>
        <v>1</v>
      </c>
      <c r="C20" s="1364"/>
      <c r="D20" s="1364"/>
      <c r="E20" s="1366"/>
      <c r="F20" s="1364"/>
      <c r="G20" s="1364"/>
      <c r="H20" s="1366"/>
      <c r="I20" s="1364"/>
      <c r="J20" s="1364"/>
      <c r="K20" s="1366"/>
      <c r="L20" s="1364"/>
      <c r="M20" s="1364"/>
      <c r="N20" s="1364"/>
      <c r="O20" s="1364"/>
    </row>
    <row r="21" spans="1:15" s="1363" customFormat="1">
      <c r="A21" s="1364">
        <v>2</v>
      </c>
      <c r="B21" s="1364" t="b">
        <f>Check!$AR$3</f>
        <v>1</v>
      </c>
      <c r="C21" s="1364"/>
      <c r="D21" s="1364"/>
      <c r="E21" s="1366"/>
      <c r="F21" s="1364"/>
      <c r="G21" s="1364"/>
      <c r="H21" s="1366"/>
      <c r="I21" s="1364"/>
      <c r="J21" s="1364"/>
      <c r="K21" s="1366"/>
      <c r="L21" s="1364"/>
      <c r="M21" s="1364"/>
      <c r="N21" s="1364"/>
      <c r="O21" s="1364"/>
    </row>
    <row r="22" spans="1:15" s="1363" customFormat="1">
      <c r="A22" s="1364">
        <v>3</v>
      </c>
      <c r="B22" s="1364" t="b">
        <f>Check!$AR$4</f>
        <v>1</v>
      </c>
      <c r="C22" s="1364"/>
      <c r="D22" s="1364"/>
      <c r="E22" s="1366"/>
      <c r="F22" s="1364"/>
      <c r="G22" s="1364"/>
      <c r="H22" s="1366"/>
      <c r="I22" s="1364"/>
      <c r="J22" s="1364"/>
      <c r="K22" s="1366"/>
      <c r="L22" s="1364"/>
      <c r="M22" s="1364"/>
      <c r="N22" s="1364"/>
      <c r="O22" s="1364"/>
    </row>
    <row r="23" spans="1:15" s="1363" customFormat="1">
      <c r="A23" s="1364">
        <v>4</v>
      </c>
      <c r="B23" s="1364" t="b">
        <f>Check!$AR$5</f>
        <v>1</v>
      </c>
      <c r="C23" s="1364"/>
      <c r="D23" s="1364"/>
      <c r="E23" s="1366"/>
      <c r="F23" s="1364"/>
      <c r="G23" s="1364"/>
      <c r="H23" s="1366"/>
      <c r="I23" s="1364"/>
      <c r="J23" s="1364"/>
      <c r="K23" s="1366"/>
      <c r="L23" s="1364"/>
      <c r="M23" s="1364"/>
      <c r="N23" s="1364"/>
      <c r="O23" s="1364"/>
    </row>
    <row r="24" spans="1:15" s="1363" customFormat="1">
      <c r="A24" s="1364">
        <v>5</v>
      </c>
      <c r="B24" s="1364" t="b">
        <f>Check!$AR$6</f>
        <v>1</v>
      </c>
      <c r="C24" s="1364"/>
      <c r="D24" s="1364"/>
      <c r="E24" s="1366"/>
      <c r="F24" s="1364"/>
      <c r="G24" s="1364"/>
      <c r="H24" s="1366"/>
      <c r="I24" s="1364"/>
      <c r="J24" s="1364"/>
      <c r="K24" s="1366"/>
      <c r="L24" s="1364"/>
      <c r="M24" s="1364"/>
      <c r="N24" s="1364"/>
      <c r="O24" s="1364"/>
    </row>
    <row r="25" spans="1:15" s="1363" customFormat="1">
      <c r="A25" s="1364">
        <v>6</v>
      </c>
      <c r="B25" s="1364" t="b">
        <f>Check!$AR$7</f>
        <v>1</v>
      </c>
      <c r="C25" s="1364"/>
      <c r="D25" s="1364"/>
      <c r="E25" s="1366"/>
      <c r="F25" s="1364"/>
      <c r="G25" s="1364"/>
      <c r="H25" s="1366"/>
      <c r="I25" s="1364"/>
      <c r="J25" s="1364"/>
      <c r="K25" s="1366"/>
      <c r="L25" s="1364"/>
      <c r="M25" s="1364"/>
      <c r="N25" s="1364"/>
      <c r="O25" s="1364"/>
    </row>
    <row r="26" spans="1:15" s="1363" customFormat="1">
      <c r="B26" s="1363" t="e">
        <f ca="1">ADDRESS(OFFSET(D26,1,C26-1,1,1),COLUMN(OFFSET(D26,0,C26-1,1,1)),4,1)</f>
        <v>#N/A</v>
      </c>
      <c r="C26" s="1363" t="e">
        <f>MATCH(FALSE,ISERROR(D26:L26),0)</f>
        <v>#N/A</v>
      </c>
      <c r="D26" s="1363" t="e">
        <f t="shared" ref="D26:L26" si="0">MATCH(FALSE,ISNUMBER(D10:D17),0)</f>
        <v>#N/A</v>
      </c>
      <c r="E26" s="1367" t="e">
        <f t="shared" si="0"/>
        <v>#N/A</v>
      </c>
      <c r="F26" s="1363" t="e">
        <f t="shared" si="0"/>
        <v>#N/A</v>
      </c>
      <c r="G26" s="1363" t="e">
        <f t="shared" si="0"/>
        <v>#N/A</v>
      </c>
      <c r="H26" s="1367" t="e">
        <f t="shared" si="0"/>
        <v>#N/A</v>
      </c>
      <c r="I26" s="1363" t="e">
        <f t="shared" si="0"/>
        <v>#N/A</v>
      </c>
      <c r="J26" s="1363" t="e">
        <f t="shared" si="0"/>
        <v>#N/A</v>
      </c>
      <c r="K26" s="1367" t="e">
        <f t="shared" si="0"/>
        <v>#N/A</v>
      </c>
      <c r="L26" s="1363" t="e">
        <f t="shared" si="0"/>
        <v>#N/A</v>
      </c>
    </row>
    <row r="27" spans="1:15" s="1363" customFormat="1">
      <c r="D27" s="1363">
        <f t="shared" ref="D27:L27" si="1">IF(ISERROR(D26),0,ROW(D10)+D26-1)</f>
        <v>0</v>
      </c>
      <c r="E27" s="1367">
        <f t="shared" si="1"/>
        <v>0</v>
      </c>
      <c r="F27" s="1363">
        <f t="shared" si="1"/>
        <v>0</v>
      </c>
      <c r="G27" s="1363">
        <f t="shared" si="1"/>
        <v>0</v>
      </c>
      <c r="H27" s="1367">
        <f t="shared" si="1"/>
        <v>0</v>
      </c>
      <c r="I27" s="1363">
        <f t="shared" si="1"/>
        <v>0</v>
      </c>
      <c r="J27" s="1363">
        <f t="shared" si="1"/>
        <v>0</v>
      </c>
      <c r="K27" s="1367">
        <f t="shared" si="1"/>
        <v>0</v>
      </c>
      <c r="L27" s="1363">
        <f t="shared" si="1"/>
        <v>0</v>
      </c>
    </row>
    <row r="28" spans="1:15" s="1363" customFormat="1">
      <c r="E28" s="1367"/>
      <c r="H28" s="1367"/>
      <c r="K28" s="1367"/>
    </row>
    <row r="29" spans="1:15" s="1363" customFormat="1">
      <c r="E29" s="1367"/>
      <c r="H29" s="1367"/>
      <c r="K29" s="1367"/>
    </row>
    <row r="30" spans="1:15" s="1363" customFormat="1">
      <c r="E30" s="1367"/>
      <c r="H30" s="1367"/>
      <c r="K30" s="1367"/>
    </row>
    <row r="31" spans="1:15" s="1363" customFormat="1">
      <c r="E31" s="1367"/>
      <c r="H31" s="1367"/>
      <c r="K31" s="1367"/>
    </row>
    <row r="32" spans="1:15" s="1363" customFormat="1">
      <c r="E32" s="1367"/>
      <c r="H32" s="1367"/>
      <c r="K32" s="1367"/>
    </row>
    <row r="33" spans="5:11" s="1363" customFormat="1">
      <c r="E33" s="1367"/>
      <c r="H33" s="1367"/>
      <c r="K33" s="1367"/>
    </row>
    <row r="34" spans="5:11" s="1363" customFormat="1">
      <c r="E34" s="1367"/>
      <c r="H34" s="1367"/>
      <c r="K34" s="1367"/>
    </row>
    <row r="35" spans="5:11" s="1363" customFormat="1">
      <c r="E35" s="1367"/>
      <c r="H35" s="1367"/>
      <c r="K35" s="1367"/>
    </row>
    <row r="36" spans="5:11" s="1363" customFormat="1">
      <c r="E36" s="1367"/>
      <c r="H36" s="1367"/>
      <c r="K36" s="1367"/>
    </row>
    <row r="37" spans="5:11" s="1363" customFormat="1">
      <c r="E37" s="1367"/>
      <c r="H37" s="1367"/>
      <c r="K37" s="1367"/>
    </row>
    <row r="38" spans="5:11" s="1363" customFormat="1">
      <c r="E38" s="1367"/>
      <c r="H38" s="1367"/>
      <c r="K38" s="1367"/>
    </row>
    <row r="39" spans="5:11" s="1363" customFormat="1">
      <c r="E39" s="1367"/>
      <c r="H39" s="1367"/>
      <c r="K39" s="1367"/>
    </row>
    <row r="40" spans="5:11" s="1363" customFormat="1">
      <c r="E40" s="1367"/>
      <c r="H40" s="1367"/>
      <c r="K40" s="1367"/>
    </row>
    <row r="41" spans="5:11" s="1363" customFormat="1">
      <c r="E41" s="1367"/>
      <c r="H41" s="1367"/>
      <c r="K41" s="1367"/>
    </row>
    <row r="42" spans="5:11" s="1363" customFormat="1">
      <c r="E42" s="1367"/>
      <c r="H42" s="1367"/>
      <c r="K42" s="1367"/>
    </row>
    <row r="43" spans="5:11" s="1363" customFormat="1">
      <c r="E43" s="1367"/>
      <c r="H43" s="1367"/>
      <c r="K43" s="1367"/>
    </row>
    <row r="44" spans="5:11" s="1363" customFormat="1">
      <c r="E44" s="1367"/>
      <c r="H44" s="1367"/>
      <c r="K44" s="1367"/>
    </row>
    <row r="45" spans="5:11" s="1363" customFormat="1">
      <c r="E45" s="1367"/>
      <c r="H45" s="1367"/>
      <c r="K45" s="1367"/>
    </row>
    <row r="46" spans="5:11" s="1363" customFormat="1">
      <c r="E46" s="1367"/>
      <c r="H46" s="1367"/>
      <c r="K46" s="1367"/>
    </row>
    <row r="47" spans="5:11" s="1363" customFormat="1">
      <c r="E47" s="1367"/>
      <c r="H47" s="1367"/>
      <c r="K47" s="1367"/>
    </row>
    <row r="48" spans="5:11" s="1363" customFormat="1">
      <c r="E48" s="1367"/>
      <c r="H48" s="1367"/>
      <c r="K48" s="1367"/>
    </row>
    <row r="49" spans="5:11" s="1363" customFormat="1">
      <c r="E49" s="1367"/>
      <c r="H49" s="1367"/>
      <c r="K49" s="1367"/>
    </row>
    <row r="50" spans="5:11" s="1363" customFormat="1">
      <c r="E50" s="1367"/>
      <c r="H50" s="1367"/>
      <c r="K50" s="1367"/>
    </row>
    <row r="51" spans="5:11" s="1363" customFormat="1">
      <c r="E51" s="1367"/>
      <c r="H51" s="1367"/>
      <c r="K51" s="1367"/>
    </row>
    <row r="52" spans="5:11" s="1363" customFormat="1">
      <c r="E52" s="1367"/>
      <c r="H52" s="1367"/>
      <c r="K52" s="1367"/>
    </row>
    <row r="53" spans="5:11" s="1363" customFormat="1">
      <c r="E53" s="1367"/>
      <c r="H53" s="1367"/>
      <c r="K53" s="1367"/>
    </row>
    <row r="54" spans="5:11" s="1363" customFormat="1">
      <c r="E54" s="1367"/>
      <c r="H54" s="1367"/>
      <c r="K54" s="1367"/>
    </row>
    <row r="55" spans="5:11" s="1363" customFormat="1">
      <c r="E55" s="1367"/>
      <c r="H55" s="1367"/>
      <c r="K55" s="1367"/>
    </row>
    <row r="56" spans="5:11" s="1363" customFormat="1">
      <c r="E56" s="1367"/>
      <c r="H56" s="1367"/>
      <c r="K56" s="1367"/>
    </row>
    <row r="57" spans="5:11" s="1363" customFormat="1">
      <c r="E57" s="1367"/>
      <c r="H57" s="1367"/>
      <c r="K57" s="1367"/>
    </row>
    <row r="58" spans="5:11" s="1363" customFormat="1">
      <c r="E58" s="1367"/>
      <c r="H58" s="1367"/>
      <c r="K58" s="1367"/>
    </row>
    <row r="59" spans="5:11" s="1363" customFormat="1">
      <c r="E59" s="1367"/>
      <c r="H59" s="1367"/>
      <c r="K59" s="1367"/>
    </row>
    <row r="60" spans="5:11" s="1363" customFormat="1">
      <c r="E60" s="1367"/>
      <c r="H60" s="1367"/>
      <c r="K60" s="1367"/>
    </row>
    <row r="61" spans="5:11" s="1363" customFormat="1">
      <c r="E61" s="1367"/>
      <c r="H61" s="1367"/>
      <c r="K61" s="1367"/>
    </row>
    <row r="62" spans="5:11" s="1363" customFormat="1">
      <c r="E62" s="1367"/>
      <c r="H62" s="1367"/>
      <c r="K62" s="1367"/>
    </row>
    <row r="63" spans="5:11" s="1363" customFormat="1">
      <c r="E63" s="1367"/>
      <c r="H63" s="1367"/>
      <c r="K63" s="1367"/>
    </row>
    <row r="64" spans="5:11" s="1363" customFormat="1">
      <c r="E64" s="1367"/>
      <c r="H64" s="1367"/>
      <c r="K64" s="1367"/>
    </row>
    <row r="65" spans="5:11" s="1363" customFormat="1">
      <c r="E65" s="1367"/>
      <c r="H65" s="1367"/>
      <c r="K65" s="1367"/>
    </row>
    <row r="66" spans="5:11" s="1363" customFormat="1">
      <c r="E66" s="1367"/>
      <c r="H66" s="1367"/>
      <c r="K66" s="1367"/>
    </row>
    <row r="67" spans="5:11" s="1363" customFormat="1">
      <c r="E67" s="1367"/>
      <c r="H67" s="1367"/>
      <c r="K67" s="1367"/>
    </row>
    <row r="68" spans="5:11" s="1363" customFormat="1">
      <c r="E68" s="1367"/>
      <c r="H68" s="1367"/>
      <c r="K68" s="1367"/>
    </row>
    <row r="69" spans="5:11" s="1363" customFormat="1">
      <c r="E69" s="1367"/>
      <c r="H69" s="1367"/>
      <c r="K69" s="1367"/>
    </row>
    <row r="70" spans="5:11" s="1363" customFormat="1">
      <c r="E70" s="1367"/>
      <c r="H70" s="1367"/>
      <c r="K70" s="1367"/>
    </row>
    <row r="71" spans="5:11" s="1363" customFormat="1">
      <c r="E71" s="1367"/>
      <c r="H71" s="1367"/>
      <c r="K71" s="1367"/>
    </row>
    <row r="72" spans="5:11" s="1363" customFormat="1">
      <c r="E72" s="1367"/>
      <c r="H72" s="1367"/>
      <c r="K72" s="1367"/>
    </row>
    <row r="73" spans="5:11" s="1363" customFormat="1">
      <c r="E73" s="1367"/>
      <c r="H73" s="1367"/>
      <c r="K73" s="1367"/>
    </row>
    <row r="74" spans="5:11" s="1363" customFormat="1">
      <c r="E74" s="1367"/>
      <c r="H74" s="1367"/>
      <c r="K74" s="1367"/>
    </row>
    <row r="75" spans="5:11" s="1363" customFormat="1">
      <c r="E75" s="1367"/>
      <c r="H75" s="1367"/>
      <c r="K75" s="1367"/>
    </row>
    <row r="76" spans="5:11" s="1363" customFormat="1">
      <c r="E76" s="1367"/>
      <c r="H76" s="1367"/>
      <c r="K76" s="1367"/>
    </row>
    <row r="77" spans="5:11" s="1363" customFormat="1">
      <c r="E77" s="1367"/>
      <c r="H77" s="1367"/>
      <c r="K77" s="1367"/>
    </row>
    <row r="78" spans="5:11" s="1363" customFormat="1">
      <c r="E78" s="1367"/>
      <c r="H78" s="1367"/>
      <c r="K78" s="1367"/>
    </row>
    <row r="79" spans="5:11" s="1363" customFormat="1">
      <c r="E79" s="1367"/>
      <c r="H79" s="1367"/>
      <c r="K79" s="1367"/>
    </row>
    <row r="80" spans="5:11" s="1363" customFormat="1">
      <c r="E80" s="1367"/>
      <c r="H80" s="1367"/>
      <c r="K80" s="1367"/>
    </row>
    <row r="81" spans="5:11" s="1363" customFormat="1">
      <c r="E81" s="1367"/>
      <c r="H81" s="1367"/>
      <c r="K81" s="1367"/>
    </row>
    <row r="82" spans="5:11" s="1363" customFormat="1">
      <c r="E82" s="1367"/>
      <c r="H82" s="1367"/>
      <c r="K82" s="1367"/>
    </row>
    <row r="83" spans="5:11" s="1363" customFormat="1">
      <c r="E83" s="1367"/>
      <c r="H83" s="1367"/>
      <c r="K83" s="1367"/>
    </row>
    <row r="84" spans="5:11" s="1363" customFormat="1">
      <c r="E84" s="1367"/>
      <c r="H84" s="1367"/>
      <c r="K84" s="1367"/>
    </row>
    <row r="85" spans="5:11" s="1363" customFormat="1">
      <c r="E85" s="1367"/>
      <c r="H85" s="1367"/>
      <c r="K85" s="1367"/>
    </row>
    <row r="86" spans="5:11" s="1363" customFormat="1">
      <c r="E86" s="1367"/>
      <c r="H86" s="1367"/>
      <c r="K86" s="1367"/>
    </row>
    <row r="87" spans="5:11" s="1363" customFormat="1">
      <c r="E87" s="1367"/>
      <c r="H87" s="1367"/>
      <c r="K87" s="1367"/>
    </row>
    <row r="88" spans="5:11" s="1363" customFormat="1">
      <c r="E88" s="1367"/>
      <c r="H88" s="1367"/>
      <c r="K88" s="1367"/>
    </row>
    <row r="89" spans="5:11" s="1363" customFormat="1">
      <c r="E89" s="1367"/>
      <c r="H89" s="1367"/>
      <c r="K89" s="1367"/>
    </row>
    <row r="90" spans="5:11" s="1363" customFormat="1">
      <c r="E90" s="1367"/>
      <c r="H90" s="1367"/>
      <c r="K90" s="1367"/>
    </row>
    <row r="91" spans="5:11" s="1363" customFormat="1">
      <c r="E91" s="1367"/>
      <c r="H91" s="1367"/>
      <c r="K91" s="1367"/>
    </row>
    <row r="92" spans="5:11" s="1363" customFormat="1">
      <c r="E92" s="1367"/>
      <c r="H92" s="1367"/>
      <c r="K92" s="1367"/>
    </row>
    <row r="93" spans="5:11" s="1363" customFormat="1">
      <c r="E93" s="1367"/>
      <c r="H93" s="1367"/>
      <c r="K93" s="1367"/>
    </row>
    <row r="94" spans="5:11" s="1363" customFormat="1">
      <c r="E94" s="1367"/>
      <c r="H94" s="1367"/>
      <c r="K94" s="1367"/>
    </row>
    <row r="95" spans="5:11" s="1363" customFormat="1">
      <c r="E95" s="1367"/>
      <c r="H95" s="1367"/>
      <c r="K95" s="1367"/>
    </row>
    <row r="96" spans="5:11" s="1363" customFormat="1">
      <c r="E96" s="1367"/>
      <c r="H96" s="1367"/>
      <c r="K96" s="1367"/>
    </row>
    <row r="97" spans="5:11" s="1363" customFormat="1">
      <c r="E97" s="1367"/>
      <c r="H97" s="1367"/>
      <c r="K97" s="1367"/>
    </row>
    <row r="98" spans="5:11" s="1363" customFormat="1">
      <c r="E98" s="1367"/>
      <c r="H98" s="1367"/>
      <c r="K98" s="1367"/>
    </row>
    <row r="99" spans="5:11" s="1363" customFormat="1">
      <c r="E99" s="1367"/>
      <c r="H99" s="1367"/>
      <c r="K99" s="1367"/>
    </row>
    <row r="100" spans="5:11" s="1363" customFormat="1">
      <c r="E100" s="1367"/>
      <c r="H100" s="1367"/>
      <c r="K100" s="1367"/>
    </row>
    <row r="101" spans="5:11" s="1363" customFormat="1">
      <c r="E101" s="1367"/>
      <c r="H101" s="1367"/>
      <c r="K101" s="1367"/>
    </row>
    <row r="102" spans="5:11" s="1363" customFormat="1">
      <c r="E102" s="1367"/>
      <c r="H102" s="1367"/>
      <c r="K102" s="1367"/>
    </row>
    <row r="103" spans="5:11" s="1363" customFormat="1">
      <c r="E103" s="1367"/>
      <c r="H103" s="1367"/>
      <c r="K103" s="1367"/>
    </row>
    <row r="104" spans="5:11" s="1363" customFormat="1">
      <c r="E104" s="1367"/>
      <c r="H104" s="1367"/>
      <c r="K104" s="1367"/>
    </row>
    <row r="105" spans="5:11" s="1363" customFormat="1">
      <c r="E105" s="1367"/>
      <c r="H105" s="1367"/>
      <c r="K105" s="1367"/>
    </row>
    <row r="106" spans="5:11" s="1363" customFormat="1">
      <c r="E106" s="1367"/>
      <c r="H106" s="1367"/>
      <c r="K106" s="1367"/>
    </row>
    <row r="107" spans="5:11" s="1363" customFormat="1">
      <c r="E107" s="1367"/>
      <c r="H107" s="1367"/>
      <c r="K107" s="1367"/>
    </row>
    <row r="108" spans="5:11" s="1363" customFormat="1">
      <c r="E108" s="1367"/>
      <c r="H108" s="1367"/>
      <c r="K108" s="1367"/>
    </row>
    <row r="109" spans="5:11" s="1363" customFormat="1">
      <c r="E109" s="1367"/>
      <c r="H109" s="1367"/>
      <c r="K109" s="1367"/>
    </row>
    <row r="110" spans="5:11" s="1363" customFormat="1">
      <c r="E110" s="1367"/>
      <c r="H110" s="1367"/>
      <c r="K110" s="1367"/>
    </row>
    <row r="111" spans="5:11" s="1363" customFormat="1">
      <c r="E111" s="1367"/>
      <c r="H111" s="1367"/>
      <c r="K111" s="1367"/>
    </row>
    <row r="112" spans="5:11" s="1363" customFormat="1">
      <c r="E112" s="1367"/>
      <c r="H112" s="1367"/>
      <c r="K112" s="1367"/>
    </row>
    <row r="113" spans="5:11" s="1363" customFormat="1">
      <c r="E113" s="1367"/>
      <c r="H113" s="1367"/>
      <c r="K113" s="1367"/>
    </row>
    <row r="114" spans="5:11" s="1363" customFormat="1">
      <c r="E114" s="1367"/>
      <c r="H114" s="1367"/>
      <c r="K114" s="1367"/>
    </row>
    <row r="115" spans="5:11" s="1363" customFormat="1">
      <c r="E115" s="1367"/>
      <c r="H115" s="1367"/>
      <c r="K115" s="1367"/>
    </row>
    <row r="116" spans="5:11" s="1363" customFormat="1">
      <c r="E116" s="1367"/>
      <c r="H116" s="1367"/>
      <c r="K116" s="1367"/>
    </row>
    <row r="117" spans="5:11" s="1363" customFormat="1">
      <c r="E117" s="1367"/>
      <c r="H117" s="1367"/>
      <c r="K117" s="1367"/>
    </row>
    <row r="118" spans="5:11" s="1363" customFormat="1">
      <c r="E118" s="1367"/>
      <c r="H118" s="1367"/>
      <c r="K118" s="1367"/>
    </row>
    <row r="119" spans="5:11" s="1363" customFormat="1">
      <c r="E119" s="1367"/>
      <c r="H119" s="1367"/>
      <c r="K119" s="1367"/>
    </row>
    <row r="120" spans="5:11" s="1363" customFormat="1">
      <c r="E120" s="1367"/>
      <c r="H120" s="1367"/>
      <c r="K120" s="1367"/>
    </row>
    <row r="121" spans="5:11" s="1363" customFormat="1">
      <c r="E121" s="1367"/>
      <c r="H121" s="1367"/>
      <c r="K121" s="1367"/>
    </row>
    <row r="122" spans="5:11" s="1363" customFormat="1">
      <c r="E122" s="1367"/>
      <c r="H122" s="1367"/>
      <c r="K122" s="1367"/>
    </row>
    <row r="123" spans="5:11" s="1363" customFormat="1">
      <c r="E123" s="1367"/>
      <c r="H123" s="1367"/>
      <c r="K123" s="1367"/>
    </row>
    <row r="124" spans="5:11" s="1363" customFormat="1">
      <c r="E124" s="1367"/>
      <c r="H124" s="1367"/>
      <c r="K124" s="1367"/>
    </row>
    <row r="125" spans="5:11" s="1363" customFormat="1">
      <c r="E125" s="1367"/>
      <c r="H125" s="1367"/>
      <c r="K125" s="1367"/>
    </row>
    <row r="126" spans="5:11" s="1363" customFormat="1">
      <c r="E126" s="1367"/>
      <c r="H126" s="1367"/>
      <c r="K126" s="1367"/>
    </row>
    <row r="127" spans="5:11" s="1363" customFormat="1">
      <c r="E127" s="1367"/>
      <c r="H127" s="1367"/>
      <c r="K127" s="1367"/>
    </row>
    <row r="128" spans="5:11" s="1363" customFormat="1">
      <c r="E128" s="1367"/>
      <c r="H128" s="1367"/>
      <c r="K128" s="1367"/>
    </row>
    <row r="129" spans="5:11" s="1363" customFormat="1">
      <c r="E129" s="1367"/>
      <c r="H129" s="1367"/>
      <c r="K129" s="1367"/>
    </row>
    <row r="130" spans="5:11" s="1363" customFormat="1">
      <c r="E130" s="1367"/>
      <c r="H130" s="1367"/>
      <c r="K130" s="1367"/>
    </row>
    <row r="131" spans="5:11" s="1363" customFormat="1">
      <c r="E131" s="1367"/>
      <c r="H131" s="1367"/>
      <c r="K131" s="1367"/>
    </row>
    <row r="132" spans="5:11" s="1363" customFormat="1">
      <c r="E132" s="1367"/>
      <c r="H132" s="1367"/>
      <c r="K132" s="1367"/>
    </row>
    <row r="133" spans="5:11" s="1363" customFormat="1">
      <c r="E133" s="1367"/>
      <c r="H133" s="1367"/>
      <c r="K133" s="1367"/>
    </row>
    <row r="134" spans="5:11" s="1363" customFormat="1">
      <c r="E134" s="1367"/>
      <c r="H134" s="1367"/>
      <c r="K134" s="1367"/>
    </row>
    <row r="135" spans="5:11" s="1363" customFormat="1">
      <c r="E135" s="1367"/>
      <c r="H135" s="1367"/>
      <c r="K135" s="1367"/>
    </row>
    <row r="136" spans="5:11" s="1363" customFormat="1">
      <c r="E136" s="1367"/>
      <c r="H136" s="1367"/>
      <c r="K136" s="1367"/>
    </row>
    <row r="137" spans="5:11" s="1363" customFormat="1">
      <c r="E137" s="1367"/>
      <c r="H137" s="1367"/>
      <c r="K137" s="1367"/>
    </row>
    <row r="138" spans="5:11" s="1363" customFormat="1">
      <c r="E138" s="1367"/>
      <c r="H138" s="1367"/>
      <c r="K138" s="1367"/>
    </row>
    <row r="139" spans="5:11" s="1363" customFormat="1">
      <c r="E139" s="1367"/>
      <c r="H139" s="1367"/>
      <c r="K139" s="1367"/>
    </row>
    <row r="140" spans="5:11" s="1363" customFormat="1">
      <c r="E140" s="1367"/>
      <c r="H140" s="1367"/>
      <c r="K140" s="1367"/>
    </row>
    <row r="141" spans="5:11" s="1363" customFormat="1">
      <c r="E141" s="1367"/>
      <c r="H141" s="1367"/>
      <c r="K141" s="1367"/>
    </row>
    <row r="142" spans="5:11" s="1363" customFormat="1">
      <c r="E142" s="1367"/>
      <c r="H142" s="1367"/>
      <c r="K142" s="1367"/>
    </row>
    <row r="143" spans="5:11" s="1363" customFormat="1">
      <c r="E143" s="1367"/>
      <c r="H143" s="1367"/>
      <c r="K143" s="1367"/>
    </row>
    <row r="144" spans="5:11" s="1363" customFormat="1">
      <c r="E144" s="1367"/>
      <c r="H144" s="1367"/>
      <c r="K144" s="1367"/>
    </row>
    <row r="145" spans="5:11" s="1363" customFormat="1">
      <c r="E145" s="1367"/>
      <c r="H145" s="1367"/>
      <c r="K145" s="1367"/>
    </row>
    <row r="146" spans="5:11" s="1363" customFormat="1">
      <c r="E146" s="1367"/>
      <c r="H146" s="1367"/>
      <c r="K146" s="1367"/>
    </row>
    <row r="147" spans="5:11" s="1363" customFormat="1">
      <c r="E147" s="1367"/>
      <c r="H147" s="1367"/>
      <c r="K147" s="1367"/>
    </row>
    <row r="148" spans="5:11" s="1363" customFormat="1">
      <c r="E148" s="1367"/>
      <c r="H148" s="1367"/>
      <c r="K148" s="1367"/>
    </row>
    <row r="149" spans="5:11" s="1363" customFormat="1">
      <c r="E149" s="1367"/>
      <c r="H149" s="1367"/>
      <c r="K149" s="1367"/>
    </row>
    <row r="150" spans="5:11" s="1363" customFormat="1">
      <c r="E150" s="1367"/>
      <c r="H150" s="1367"/>
      <c r="K150" s="1367"/>
    </row>
    <row r="151" spans="5:11" s="1363" customFormat="1">
      <c r="E151" s="1367"/>
      <c r="H151" s="1367"/>
      <c r="K151" s="1367"/>
    </row>
    <row r="152" spans="5:11" s="1363" customFormat="1">
      <c r="E152" s="1367"/>
      <c r="H152" s="1367"/>
      <c r="K152" s="1367"/>
    </row>
    <row r="153" spans="5:11" s="1363" customFormat="1">
      <c r="E153" s="1367"/>
      <c r="H153" s="1367"/>
      <c r="K153" s="1367"/>
    </row>
    <row r="154" spans="5:11" s="1363" customFormat="1">
      <c r="E154" s="1367"/>
      <c r="H154" s="1367"/>
      <c r="K154" s="1367"/>
    </row>
    <row r="155" spans="5:11" s="1363" customFormat="1">
      <c r="E155" s="1367"/>
      <c r="H155" s="1367"/>
      <c r="K155" s="1367"/>
    </row>
    <row r="156" spans="5:11" s="1363" customFormat="1">
      <c r="E156" s="1367"/>
      <c r="H156" s="1367"/>
      <c r="K156" s="1367"/>
    </row>
    <row r="157" spans="5:11" s="1363" customFormat="1">
      <c r="E157" s="1367"/>
      <c r="H157" s="1367"/>
      <c r="K157" s="1367"/>
    </row>
    <row r="158" spans="5:11" s="1363" customFormat="1">
      <c r="E158" s="1367"/>
      <c r="H158" s="1367"/>
      <c r="K158" s="1367"/>
    </row>
    <row r="159" spans="5:11" s="1363" customFormat="1">
      <c r="E159" s="1367"/>
      <c r="H159" s="1367"/>
      <c r="K159" s="1367"/>
    </row>
    <row r="160" spans="5:11" s="1363" customFormat="1">
      <c r="E160" s="1367"/>
      <c r="H160" s="1367"/>
      <c r="K160" s="1367"/>
    </row>
    <row r="161" spans="5:11" s="1363" customFormat="1">
      <c r="E161" s="1367"/>
      <c r="H161" s="1367"/>
      <c r="K161" s="1367"/>
    </row>
    <row r="162" spans="5:11" s="1363" customFormat="1">
      <c r="E162" s="1367"/>
      <c r="H162" s="1367"/>
      <c r="K162" s="1367"/>
    </row>
    <row r="163" spans="5:11" s="1363" customFormat="1">
      <c r="E163" s="1367"/>
      <c r="H163" s="1367"/>
      <c r="K163" s="1367"/>
    </row>
    <row r="164" spans="5:11" s="1363" customFormat="1">
      <c r="E164" s="1367"/>
      <c r="H164" s="1367"/>
      <c r="K164" s="1367"/>
    </row>
    <row r="165" spans="5:11" s="1363" customFormat="1">
      <c r="E165" s="1367"/>
      <c r="H165" s="1367"/>
      <c r="K165" s="1367"/>
    </row>
    <row r="166" spans="5:11" s="1363" customFormat="1">
      <c r="E166" s="1367"/>
      <c r="H166" s="1367"/>
      <c r="K166" s="1367"/>
    </row>
    <row r="167" spans="5:11" s="1363" customFormat="1">
      <c r="E167" s="1367"/>
      <c r="H167" s="1367"/>
      <c r="K167" s="1367"/>
    </row>
    <row r="168" spans="5:11" s="1363" customFormat="1">
      <c r="E168" s="1367"/>
      <c r="H168" s="1367"/>
      <c r="K168" s="1367"/>
    </row>
    <row r="169" spans="5:11" s="1363" customFormat="1">
      <c r="E169" s="1367"/>
      <c r="H169" s="1367"/>
      <c r="K169" s="1367"/>
    </row>
    <row r="170" spans="5:11" s="1363" customFormat="1">
      <c r="E170" s="1367"/>
      <c r="H170" s="1367"/>
      <c r="K170" s="1367"/>
    </row>
    <row r="171" spans="5:11" s="1363" customFormat="1">
      <c r="E171" s="1367"/>
      <c r="H171" s="1367"/>
      <c r="K171" s="1367"/>
    </row>
    <row r="172" spans="5:11" s="1363" customFormat="1">
      <c r="E172" s="1367"/>
      <c r="H172" s="1367"/>
      <c r="K172" s="1367"/>
    </row>
    <row r="173" spans="5:11" s="1363" customFormat="1">
      <c r="E173" s="1367"/>
      <c r="H173" s="1367"/>
      <c r="K173" s="1367"/>
    </row>
    <row r="174" spans="5:11" s="1363" customFormat="1">
      <c r="E174" s="1367"/>
      <c r="H174" s="1367"/>
      <c r="K174" s="1367"/>
    </row>
    <row r="175" spans="5:11" s="1363" customFormat="1">
      <c r="E175" s="1367"/>
      <c r="H175" s="1367"/>
      <c r="K175" s="1367"/>
    </row>
    <row r="176" spans="5:11" s="1363" customFormat="1">
      <c r="E176" s="1367"/>
      <c r="H176" s="1367"/>
      <c r="K176" s="1367"/>
    </row>
    <row r="177" spans="5:11" s="1363" customFormat="1">
      <c r="E177" s="1367"/>
      <c r="H177" s="1367"/>
      <c r="K177" s="1367"/>
    </row>
    <row r="178" spans="5:11" s="1363" customFormat="1">
      <c r="E178" s="1367"/>
      <c r="H178" s="1367"/>
      <c r="K178" s="1367"/>
    </row>
    <row r="179" spans="5:11" s="1363" customFormat="1">
      <c r="E179" s="1367"/>
      <c r="H179" s="1367"/>
      <c r="K179" s="1367"/>
    </row>
    <row r="180" spans="5:11" s="1363" customFormat="1">
      <c r="E180" s="1367"/>
      <c r="H180" s="1367"/>
      <c r="K180" s="1367"/>
    </row>
    <row r="181" spans="5:11" s="1363" customFormat="1">
      <c r="E181" s="1367"/>
      <c r="H181" s="1367"/>
      <c r="K181" s="1367"/>
    </row>
    <row r="182" spans="5:11" s="1363" customFormat="1">
      <c r="E182" s="1367"/>
      <c r="H182" s="1367"/>
      <c r="K182" s="1367"/>
    </row>
    <row r="183" spans="5:11" s="1363" customFormat="1">
      <c r="E183" s="1367"/>
      <c r="H183" s="1367"/>
      <c r="K183" s="1367"/>
    </row>
    <row r="184" spans="5:11" s="1363" customFormat="1">
      <c r="E184" s="1367"/>
      <c r="H184" s="1367"/>
      <c r="K184" s="1367"/>
    </row>
    <row r="185" spans="5:11" s="1363" customFormat="1">
      <c r="E185" s="1367"/>
      <c r="H185" s="1367"/>
      <c r="K185" s="1367"/>
    </row>
    <row r="186" spans="5:11" s="1363" customFormat="1">
      <c r="E186" s="1367"/>
      <c r="H186" s="1367"/>
      <c r="K186" s="1367"/>
    </row>
    <row r="187" spans="5:11" s="1363" customFormat="1">
      <c r="E187" s="1367"/>
      <c r="H187" s="1367"/>
      <c r="K187" s="1367"/>
    </row>
    <row r="188" spans="5:11" s="1363" customFormat="1">
      <c r="E188" s="1367"/>
      <c r="H188" s="1367"/>
      <c r="K188" s="1367"/>
    </row>
    <row r="189" spans="5:11" s="1363" customFormat="1">
      <c r="E189" s="1367"/>
      <c r="H189" s="1367"/>
      <c r="K189" s="1367"/>
    </row>
    <row r="190" spans="5:11" s="1363" customFormat="1">
      <c r="E190" s="1367"/>
      <c r="H190" s="1367"/>
      <c r="K190" s="1367"/>
    </row>
    <row r="191" spans="5:11" s="1363" customFormat="1">
      <c r="E191" s="1367"/>
      <c r="H191" s="1367"/>
      <c r="K191" s="1367"/>
    </row>
    <row r="192" spans="5:11" s="1363" customFormat="1">
      <c r="E192" s="1367"/>
      <c r="H192" s="1367"/>
      <c r="K192" s="1367"/>
    </row>
    <row r="193" spans="5:11" s="1363" customFormat="1">
      <c r="E193" s="1367"/>
      <c r="H193" s="1367"/>
      <c r="K193" s="1367"/>
    </row>
    <row r="194" spans="5:11" s="1363" customFormat="1">
      <c r="E194" s="1367"/>
      <c r="H194" s="1367"/>
      <c r="K194" s="1367"/>
    </row>
    <row r="195" spans="5:11" s="1363" customFormat="1">
      <c r="E195" s="1367"/>
      <c r="H195" s="1367"/>
      <c r="K195" s="1367"/>
    </row>
    <row r="196" spans="5:11" s="1363" customFormat="1">
      <c r="E196" s="1367"/>
      <c r="H196" s="1367"/>
      <c r="K196" s="1367"/>
    </row>
    <row r="197" spans="5:11" s="1363" customFormat="1">
      <c r="E197" s="1367"/>
      <c r="H197" s="1367"/>
      <c r="K197" s="1367"/>
    </row>
    <row r="198" spans="5:11" s="1363" customFormat="1">
      <c r="E198" s="1367"/>
      <c r="H198" s="1367"/>
      <c r="K198" s="1367"/>
    </row>
    <row r="199" spans="5:11" s="1363" customFormat="1">
      <c r="E199" s="1367"/>
      <c r="H199" s="1367"/>
      <c r="K199" s="1367"/>
    </row>
    <row r="200" spans="5:11" s="1363" customFormat="1">
      <c r="E200" s="1367"/>
      <c r="H200" s="1367"/>
      <c r="K200" s="1367"/>
    </row>
    <row r="201" spans="5:11" s="1363" customFormat="1">
      <c r="E201" s="1367"/>
      <c r="H201" s="1367"/>
      <c r="K201" s="1367"/>
    </row>
    <row r="202" spans="5:11" s="1363" customFormat="1">
      <c r="E202" s="1367"/>
      <c r="H202" s="1367"/>
      <c r="K202" s="1367"/>
    </row>
    <row r="203" spans="5:11" s="1363" customFormat="1">
      <c r="E203" s="1367"/>
      <c r="H203" s="1367"/>
      <c r="K203" s="1367"/>
    </row>
    <row r="204" spans="5:11" s="1363" customFormat="1">
      <c r="E204" s="1367"/>
      <c r="H204" s="1367"/>
      <c r="K204" s="1367"/>
    </row>
    <row r="205" spans="5:11" s="1363" customFormat="1">
      <c r="E205" s="1367"/>
      <c r="H205" s="1367"/>
      <c r="K205" s="1367"/>
    </row>
    <row r="206" spans="5:11" s="1363" customFormat="1">
      <c r="E206" s="1367"/>
      <c r="H206" s="1367"/>
      <c r="K206" s="1367"/>
    </row>
    <row r="207" spans="5:11" s="1363" customFormat="1">
      <c r="E207" s="1367"/>
      <c r="H207" s="1367"/>
      <c r="K207" s="1367"/>
    </row>
    <row r="208" spans="5:11" s="1363" customFormat="1">
      <c r="E208" s="1367"/>
      <c r="H208" s="1367"/>
      <c r="K208" s="1367"/>
    </row>
    <row r="209" spans="5:11" s="1363" customFormat="1">
      <c r="E209" s="1367"/>
      <c r="H209" s="1367"/>
      <c r="K209" s="1367"/>
    </row>
    <row r="210" spans="5:11" s="1363" customFormat="1">
      <c r="E210" s="1367"/>
      <c r="H210" s="1367"/>
      <c r="K210" s="1367"/>
    </row>
    <row r="211" spans="5:11" s="1363" customFormat="1">
      <c r="E211" s="1367"/>
      <c r="H211" s="1367"/>
      <c r="K211" s="1367"/>
    </row>
    <row r="212" spans="5:11" s="1363" customFormat="1">
      <c r="E212" s="1367"/>
      <c r="H212" s="1367"/>
      <c r="K212" s="1367"/>
    </row>
    <row r="213" spans="5:11" s="1363" customFormat="1">
      <c r="E213" s="1367"/>
      <c r="H213" s="1367"/>
      <c r="K213" s="1367"/>
    </row>
    <row r="214" spans="5:11" s="1363" customFormat="1">
      <c r="E214" s="1367"/>
      <c r="H214" s="1367"/>
      <c r="K214" s="1367"/>
    </row>
    <row r="215" spans="5:11" s="1363" customFormat="1">
      <c r="E215" s="1367"/>
      <c r="H215" s="1367"/>
      <c r="K215" s="1367"/>
    </row>
    <row r="216" spans="5:11" s="1363" customFormat="1">
      <c r="E216" s="1367"/>
      <c r="H216" s="1367"/>
      <c r="K216" s="1367"/>
    </row>
    <row r="217" spans="5:11" s="1363" customFormat="1">
      <c r="E217" s="1367"/>
      <c r="H217" s="1367"/>
      <c r="K217" s="1367"/>
    </row>
    <row r="218" spans="5:11" s="1363" customFormat="1">
      <c r="E218" s="1367"/>
      <c r="H218" s="1367"/>
      <c r="K218" s="1367"/>
    </row>
    <row r="219" spans="5:11" s="1363" customFormat="1">
      <c r="E219" s="1367"/>
      <c r="H219" s="1367"/>
      <c r="K219" s="1367"/>
    </row>
    <row r="220" spans="5:11" s="1363" customFormat="1">
      <c r="E220" s="1367"/>
      <c r="H220" s="1367"/>
      <c r="K220" s="1367"/>
    </row>
    <row r="221" spans="5:11" s="1363" customFormat="1">
      <c r="E221" s="1367"/>
      <c r="H221" s="1367"/>
      <c r="K221" s="1367"/>
    </row>
    <row r="222" spans="5:11" s="1363" customFormat="1">
      <c r="E222" s="1367"/>
      <c r="H222" s="1367"/>
      <c r="K222" s="1367"/>
    </row>
    <row r="223" spans="5:11" s="1363" customFormat="1">
      <c r="E223" s="1367"/>
      <c r="H223" s="1367"/>
      <c r="K223" s="1367"/>
    </row>
    <row r="224" spans="5:11" s="1363" customFormat="1">
      <c r="E224" s="1367"/>
      <c r="H224" s="1367"/>
      <c r="K224" s="1367"/>
    </row>
    <row r="225" spans="5:11" s="1363" customFormat="1">
      <c r="E225" s="1367"/>
      <c r="H225" s="1367"/>
      <c r="K225" s="1367"/>
    </row>
    <row r="226" spans="5:11" s="1363" customFormat="1">
      <c r="E226" s="1367"/>
      <c r="H226" s="1367"/>
      <c r="K226" s="1367"/>
    </row>
    <row r="227" spans="5:11" s="1363" customFormat="1">
      <c r="E227" s="1367"/>
      <c r="H227" s="1367"/>
      <c r="K227" s="1367"/>
    </row>
    <row r="228" spans="5:11" s="1363" customFormat="1">
      <c r="E228" s="1367"/>
      <c r="H228" s="1367"/>
      <c r="K228" s="1367"/>
    </row>
    <row r="229" spans="5:11" s="1363" customFormat="1">
      <c r="E229" s="1367"/>
      <c r="H229" s="1367"/>
      <c r="K229" s="1367"/>
    </row>
    <row r="230" spans="5:11" s="1363" customFormat="1">
      <c r="E230" s="1367"/>
      <c r="H230" s="1367"/>
      <c r="K230" s="1367"/>
    </row>
    <row r="231" spans="5:11" s="1363" customFormat="1">
      <c r="E231" s="1367"/>
      <c r="H231" s="1367"/>
      <c r="K231" s="1367"/>
    </row>
    <row r="232" spans="5:11" s="1363" customFormat="1">
      <c r="E232" s="1367"/>
      <c r="H232" s="1367"/>
      <c r="K232" s="1367"/>
    </row>
    <row r="233" spans="5:11" s="1363" customFormat="1">
      <c r="E233" s="1367"/>
      <c r="H233" s="1367"/>
      <c r="K233" s="1367"/>
    </row>
    <row r="234" spans="5:11" s="1363" customFormat="1">
      <c r="E234" s="1367"/>
      <c r="H234" s="1367"/>
      <c r="K234" s="1367"/>
    </row>
    <row r="235" spans="5:11" s="1363" customFormat="1">
      <c r="E235" s="1367"/>
      <c r="H235" s="1367"/>
      <c r="K235" s="1367"/>
    </row>
    <row r="236" spans="5:11" s="1363" customFormat="1">
      <c r="E236" s="1367"/>
      <c r="H236" s="1367"/>
      <c r="K236" s="1367"/>
    </row>
    <row r="237" spans="5:11" s="1363" customFormat="1">
      <c r="E237" s="1367"/>
      <c r="H237" s="1367"/>
      <c r="K237" s="1367"/>
    </row>
    <row r="238" spans="5:11" s="1363" customFormat="1">
      <c r="E238" s="1367"/>
      <c r="H238" s="1367"/>
      <c r="K238" s="1367"/>
    </row>
    <row r="239" spans="5:11" s="1363" customFormat="1">
      <c r="E239" s="1367"/>
      <c r="H239" s="1367"/>
      <c r="K239" s="1367"/>
    </row>
    <row r="240" spans="5:11" s="1363" customFormat="1">
      <c r="E240" s="1367"/>
      <c r="H240" s="1367"/>
      <c r="K240" s="1367"/>
    </row>
    <row r="241" spans="5:11" s="1363" customFormat="1">
      <c r="E241" s="1367"/>
      <c r="H241" s="1367"/>
      <c r="K241" s="1367"/>
    </row>
    <row r="242" spans="5:11" s="1363" customFormat="1">
      <c r="E242" s="1367"/>
      <c r="H242" s="1367"/>
      <c r="K242" s="1367"/>
    </row>
    <row r="243" spans="5:11" s="1363" customFormat="1">
      <c r="E243" s="1367"/>
      <c r="H243" s="1367"/>
      <c r="K243" s="1367"/>
    </row>
    <row r="244" spans="5:11" s="1363" customFormat="1">
      <c r="E244" s="1367"/>
      <c r="H244" s="1367"/>
      <c r="K244" s="1367"/>
    </row>
    <row r="245" spans="5:11" s="1363" customFormat="1">
      <c r="E245" s="1367"/>
      <c r="H245" s="1367"/>
      <c r="K245" s="1367"/>
    </row>
    <row r="246" spans="5:11" s="1363" customFormat="1">
      <c r="E246" s="1367"/>
      <c r="H246" s="1367"/>
      <c r="K246" s="1367"/>
    </row>
    <row r="247" spans="5:11" s="1363" customFormat="1">
      <c r="E247" s="1367"/>
      <c r="H247" s="1367"/>
      <c r="K247" s="1367"/>
    </row>
    <row r="248" spans="5:11" s="1363" customFormat="1">
      <c r="E248" s="1367"/>
      <c r="H248" s="1367"/>
      <c r="K248" s="1367"/>
    </row>
    <row r="249" spans="5:11" s="1363" customFormat="1">
      <c r="E249" s="1367"/>
      <c r="H249" s="1367"/>
      <c r="K249" s="1367"/>
    </row>
    <row r="250" spans="5:11" s="1363" customFormat="1">
      <c r="E250" s="1367"/>
      <c r="H250" s="1367"/>
      <c r="K250" s="1367"/>
    </row>
    <row r="251" spans="5:11" s="1363" customFormat="1">
      <c r="E251" s="1367"/>
      <c r="H251" s="1367"/>
      <c r="K251" s="1367"/>
    </row>
    <row r="252" spans="5:11" s="1363" customFormat="1">
      <c r="E252" s="1367"/>
      <c r="H252" s="1367"/>
      <c r="K252" s="1367"/>
    </row>
    <row r="253" spans="5:11" s="1363" customFormat="1">
      <c r="E253" s="1367"/>
      <c r="H253" s="1367"/>
      <c r="K253" s="1367"/>
    </row>
    <row r="254" spans="5:11" s="1363" customFormat="1">
      <c r="E254" s="1367"/>
      <c r="H254" s="1367"/>
      <c r="K254" s="1367"/>
    </row>
    <row r="255" spans="5:11" s="1363" customFormat="1">
      <c r="E255" s="1367"/>
      <c r="H255" s="1367"/>
      <c r="K255" s="1367"/>
    </row>
    <row r="256" spans="5:11" s="1363" customFormat="1">
      <c r="E256" s="1367"/>
      <c r="H256" s="1367"/>
      <c r="K256" s="1367"/>
    </row>
    <row r="257" spans="5:11" s="1363" customFormat="1">
      <c r="E257" s="1367"/>
      <c r="H257" s="1367"/>
      <c r="K257" s="1367"/>
    </row>
    <row r="258" spans="5:11" s="1363" customFormat="1">
      <c r="E258" s="1367"/>
      <c r="H258" s="1367"/>
      <c r="K258" s="1367"/>
    </row>
    <row r="259" spans="5:11" s="1363" customFormat="1">
      <c r="E259" s="1367"/>
      <c r="H259" s="1367"/>
      <c r="K259" s="1367"/>
    </row>
    <row r="260" spans="5:11" s="1363" customFormat="1">
      <c r="E260" s="1367"/>
      <c r="H260" s="1367"/>
      <c r="K260" s="1367"/>
    </row>
    <row r="261" spans="5:11" s="1363" customFormat="1">
      <c r="E261" s="1367"/>
      <c r="H261" s="1367"/>
      <c r="K261" s="1367"/>
    </row>
    <row r="262" spans="5:11" s="1363" customFormat="1">
      <c r="E262" s="1367"/>
      <c r="H262" s="1367"/>
      <c r="K262" s="1367"/>
    </row>
    <row r="263" spans="5:11" s="1363" customFormat="1">
      <c r="E263" s="1367"/>
      <c r="H263" s="1367"/>
      <c r="K263" s="1367"/>
    </row>
    <row r="264" spans="5:11" s="1363" customFormat="1">
      <c r="E264" s="1367"/>
      <c r="H264" s="1367"/>
      <c r="K264" s="1367"/>
    </row>
    <row r="265" spans="5:11" s="1363" customFormat="1">
      <c r="E265" s="1367"/>
      <c r="H265" s="1367"/>
      <c r="K265" s="1367"/>
    </row>
    <row r="266" spans="5:11" s="1363" customFormat="1">
      <c r="E266" s="1367"/>
      <c r="H266" s="1367"/>
      <c r="K266" s="1367"/>
    </row>
    <row r="267" spans="5:11" s="1363" customFormat="1">
      <c r="E267" s="1367"/>
      <c r="H267" s="1367"/>
      <c r="K267" s="1367"/>
    </row>
    <row r="268" spans="5:11" s="1363" customFormat="1">
      <c r="E268" s="1367"/>
      <c r="H268" s="1367"/>
      <c r="K268" s="1367"/>
    </row>
    <row r="269" spans="5:11" s="1363" customFormat="1">
      <c r="E269" s="1367"/>
      <c r="H269" s="1367"/>
      <c r="K269" s="1367"/>
    </row>
    <row r="270" spans="5:11" s="1363" customFormat="1">
      <c r="E270" s="1367"/>
      <c r="H270" s="1367"/>
      <c r="K270" s="1367"/>
    </row>
    <row r="271" spans="5:11" s="1363" customFormat="1">
      <c r="E271" s="1367"/>
      <c r="H271" s="1367"/>
      <c r="K271" s="1367"/>
    </row>
    <row r="272" spans="5:11" s="1363" customFormat="1">
      <c r="E272" s="1367"/>
      <c r="H272" s="1367"/>
      <c r="K272" s="1367"/>
    </row>
    <row r="273" spans="5:11" s="1363" customFormat="1">
      <c r="E273" s="1367"/>
      <c r="H273" s="1367"/>
      <c r="K273" s="1367"/>
    </row>
    <row r="274" spans="5:11" s="1363" customFormat="1">
      <c r="E274" s="1367"/>
      <c r="H274" s="1367"/>
      <c r="K274" s="1367"/>
    </row>
    <row r="275" spans="5:11" s="1363" customFormat="1">
      <c r="E275" s="1367"/>
      <c r="H275" s="1367"/>
      <c r="K275" s="1367"/>
    </row>
    <row r="276" spans="5:11" s="1363" customFormat="1">
      <c r="E276" s="1367"/>
      <c r="H276" s="1367"/>
      <c r="K276" s="1367"/>
    </row>
    <row r="277" spans="5:11" s="1363" customFormat="1">
      <c r="E277" s="1367"/>
      <c r="H277" s="1367"/>
      <c r="K277" s="1367"/>
    </row>
    <row r="278" spans="5:11" s="1363" customFormat="1">
      <c r="E278" s="1367"/>
      <c r="H278" s="1367"/>
      <c r="K278" s="1367"/>
    </row>
    <row r="279" spans="5:11" s="1363" customFormat="1">
      <c r="E279" s="1367"/>
      <c r="H279" s="1367"/>
      <c r="K279" s="1367"/>
    </row>
    <row r="280" spans="5:11" s="1363" customFormat="1">
      <c r="E280" s="1367"/>
      <c r="H280" s="1367"/>
      <c r="K280" s="1367"/>
    </row>
    <row r="281" spans="5:11" s="1363" customFormat="1">
      <c r="E281" s="1367"/>
      <c r="H281" s="1367"/>
      <c r="K281" s="1367"/>
    </row>
    <row r="282" spans="5:11" s="1363" customFormat="1">
      <c r="E282" s="1367"/>
      <c r="H282" s="1367"/>
      <c r="K282" s="1367"/>
    </row>
    <row r="283" spans="5:11" s="1363" customFormat="1">
      <c r="E283" s="1367"/>
      <c r="H283" s="1367"/>
      <c r="K283" s="1367"/>
    </row>
    <row r="284" spans="5:11" s="1363" customFormat="1">
      <c r="E284" s="1367"/>
      <c r="H284" s="1367"/>
      <c r="K284" s="1367"/>
    </row>
    <row r="285" spans="5:11" s="1363" customFormat="1">
      <c r="E285" s="1367"/>
      <c r="H285" s="1367"/>
      <c r="K285" s="1367"/>
    </row>
    <row r="286" spans="5:11" s="1363" customFormat="1">
      <c r="E286" s="1367"/>
      <c r="H286" s="1367"/>
      <c r="K286" s="1367"/>
    </row>
    <row r="287" spans="5:11" s="1363" customFormat="1">
      <c r="E287" s="1367"/>
      <c r="H287" s="1367"/>
      <c r="K287" s="1367"/>
    </row>
    <row r="288" spans="5:11" s="1363" customFormat="1">
      <c r="E288" s="1367"/>
      <c r="H288" s="1367"/>
      <c r="K288" s="1367"/>
    </row>
    <row r="289" spans="5:11" s="1363" customFormat="1">
      <c r="E289" s="1367"/>
      <c r="H289" s="1367"/>
      <c r="K289" s="1367"/>
    </row>
    <row r="290" spans="5:11" s="1363" customFormat="1">
      <c r="E290" s="1367"/>
      <c r="H290" s="1367"/>
      <c r="K290" s="1367"/>
    </row>
    <row r="291" spans="5:11" s="1363" customFormat="1">
      <c r="E291" s="1367"/>
      <c r="H291" s="1367"/>
      <c r="K291" s="1367"/>
    </row>
    <row r="292" spans="5:11" s="1363" customFormat="1">
      <c r="E292" s="1367"/>
      <c r="H292" s="1367"/>
      <c r="K292" s="1367"/>
    </row>
    <row r="293" spans="5:11" s="1363" customFormat="1">
      <c r="E293" s="1367"/>
      <c r="H293" s="1367"/>
      <c r="K293" s="1367"/>
    </row>
    <row r="294" spans="5:11" s="1363" customFormat="1">
      <c r="E294" s="1367"/>
      <c r="H294" s="1367"/>
      <c r="K294" s="1367"/>
    </row>
    <row r="295" spans="5:11" s="1363" customFormat="1">
      <c r="E295" s="1367"/>
      <c r="H295" s="1367"/>
      <c r="K295" s="1367"/>
    </row>
    <row r="296" spans="5:11" s="1363" customFormat="1">
      <c r="E296" s="1367"/>
      <c r="H296" s="1367"/>
      <c r="K296" s="1367"/>
    </row>
    <row r="297" spans="5:11" s="1363" customFormat="1">
      <c r="E297" s="1367"/>
      <c r="H297" s="1367"/>
      <c r="K297" s="1367"/>
    </row>
    <row r="298" spans="5:11" s="1363" customFormat="1">
      <c r="E298" s="1367"/>
      <c r="H298" s="1367"/>
      <c r="K298" s="1367"/>
    </row>
    <row r="299" spans="5:11" s="1363" customFormat="1">
      <c r="E299" s="1367"/>
      <c r="H299" s="1367"/>
      <c r="K299" s="1367"/>
    </row>
    <row r="300" spans="5:11" s="1363" customFormat="1">
      <c r="E300" s="1367"/>
      <c r="H300" s="1367"/>
      <c r="K300" s="1367"/>
    </row>
    <row r="301" spans="5:11" s="1363" customFormat="1">
      <c r="E301" s="1367"/>
      <c r="H301" s="1367"/>
      <c r="K301" s="1367"/>
    </row>
    <row r="302" spans="5:11" s="1363" customFormat="1">
      <c r="E302" s="1367"/>
      <c r="H302" s="1367"/>
      <c r="K302" s="1367"/>
    </row>
    <row r="303" spans="5:11" s="1363" customFormat="1">
      <c r="E303" s="1367"/>
      <c r="H303" s="1367"/>
      <c r="K303" s="1367"/>
    </row>
    <row r="304" spans="5:11" s="1363" customFormat="1">
      <c r="E304" s="1367"/>
      <c r="H304" s="1367"/>
      <c r="K304" s="1367"/>
    </row>
    <row r="305" spans="5:11" s="1363" customFormat="1">
      <c r="E305" s="1367"/>
      <c r="H305" s="1367"/>
      <c r="K305" s="1367"/>
    </row>
    <row r="306" spans="5:11" s="1363" customFormat="1">
      <c r="E306" s="1367"/>
      <c r="H306" s="1367"/>
      <c r="K306" s="1367"/>
    </row>
    <row r="307" spans="5:11" s="1363" customFormat="1">
      <c r="E307" s="1367"/>
      <c r="H307" s="1367"/>
      <c r="K307" s="1367"/>
    </row>
    <row r="308" spans="5:11" s="1363" customFormat="1">
      <c r="E308" s="1367"/>
      <c r="H308" s="1367"/>
      <c r="K308" s="1367"/>
    </row>
    <row r="309" spans="5:11" s="1363" customFormat="1">
      <c r="E309" s="1367"/>
      <c r="H309" s="1367"/>
      <c r="K309" s="1367"/>
    </row>
    <row r="310" spans="5:11" s="1363" customFormat="1">
      <c r="E310" s="1367"/>
      <c r="H310" s="1367"/>
      <c r="K310" s="1367"/>
    </row>
    <row r="311" spans="5:11" s="1363" customFormat="1">
      <c r="E311" s="1367"/>
      <c r="H311" s="1367"/>
      <c r="K311" s="1367"/>
    </row>
    <row r="312" spans="5:11" s="1363" customFormat="1">
      <c r="E312" s="1367"/>
      <c r="H312" s="1367"/>
      <c r="K312" s="1367"/>
    </row>
    <row r="313" spans="5:11" s="1363" customFormat="1">
      <c r="E313" s="1367"/>
      <c r="H313" s="1367"/>
      <c r="K313" s="1367"/>
    </row>
    <row r="314" spans="5:11" s="1363" customFormat="1">
      <c r="E314" s="1367"/>
      <c r="H314" s="1367"/>
      <c r="K314" s="1367"/>
    </row>
    <row r="315" spans="5:11" s="1363" customFormat="1">
      <c r="E315" s="1367"/>
      <c r="H315" s="1367"/>
      <c r="K315" s="1367"/>
    </row>
    <row r="316" spans="5:11" s="1363" customFormat="1">
      <c r="E316" s="1367"/>
      <c r="H316" s="1367"/>
      <c r="K316" s="1367"/>
    </row>
    <row r="317" spans="5:11" s="1363" customFormat="1">
      <c r="E317" s="1367"/>
      <c r="H317" s="1367"/>
      <c r="K317" s="1367"/>
    </row>
    <row r="318" spans="5:11" s="1363" customFormat="1">
      <c r="E318" s="1367"/>
      <c r="H318" s="1367"/>
      <c r="K318" s="1367"/>
    </row>
    <row r="319" spans="5:11" s="1363" customFormat="1">
      <c r="E319" s="1367"/>
      <c r="H319" s="1367"/>
      <c r="K319" s="1367"/>
    </row>
    <row r="320" spans="5:11" s="1363" customFormat="1">
      <c r="E320" s="1367"/>
      <c r="H320" s="1367"/>
      <c r="K320" s="1367"/>
    </row>
    <row r="321" spans="5:11" s="1363" customFormat="1">
      <c r="E321" s="1367"/>
      <c r="H321" s="1367"/>
      <c r="K321" s="1367"/>
    </row>
    <row r="322" spans="5:11" s="1363" customFormat="1">
      <c r="E322" s="1367"/>
      <c r="H322" s="1367"/>
      <c r="K322" s="1367"/>
    </row>
    <row r="323" spans="5:11" s="1363" customFormat="1">
      <c r="E323" s="1367"/>
      <c r="H323" s="1367"/>
      <c r="K323" s="1367"/>
    </row>
    <row r="324" spans="5:11" s="1363" customFormat="1">
      <c r="E324" s="1367"/>
      <c r="H324" s="1367"/>
      <c r="K324" s="1367"/>
    </row>
    <row r="325" spans="5:11" s="1363" customFormat="1">
      <c r="E325" s="1367"/>
      <c r="H325" s="1367"/>
      <c r="K325" s="1367"/>
    </row>
    <row r="326" spans="5:11" s="1363" customFormat="1">
      <c r="E326" s="1367"/>
      <c r="H326" s="1367"/>
      <c r="K326" s="1367"/>
    </row>
    <row r="327" spans="5:11" s="1363" customFormat="1">
      <c r="E327" s="1367"/>
      <c r="H327" s="1367"/>
      <c r="K327" s="1367"/>
    </row>
    <row r="328" spans="5:11" s="1363" customFormat="1">
      <c r="E328" s="1367"/>
      <c r="H328" s="1367"/>
      <c r="K328" s="1367"/>
    </row>
    <row r="329" spans="5:11" s="1363" customFormat="1">
      <c r="E329" s="1367"/>
      <c r="H329" s="1367"/>
      <c r="K329" s="1367"/>
    </row>
    <row r="330" spans="5:11" s="1363" customFormat="1">
      <c r="E330" s="1367"/>
      <c r="H330" s="1367"/>
      <c r="K330" s="1367"/>
    </row>
    <row r="331" spans="5:11" s="1363" customFormat="1">
      <c r="E331" s="1367"/>
      <c r="H331" s="1367"/>
      <c r="K331" s="1367"/>
    </row>
    <row r="332" spans="5:11" s="1363" customFormat="1">
      <c r="E332" s="1367"/>
      <c r="H332" s="1367"/>
      <c r="K332" s="1367"/>
    </row>
    <row r="333" spans="5:11" s="1363" customFormat="1">
      <c r="E333" s="1367"/>
      <c r="H333" s="1367"/>
      <c r="K333" s="1367"/>
    </row>
    <row r="334" spans="5:11" s="1363" customFormat="1">
      <c r="E334" s="1367"/>
      <c r="H334" s="1367"/>
      <c r="K334" s="1367"/>
    </row>
    <row r="335" spans="5:11" s="1363" customFormat="1">
      <c r="E335" s="1367"/>
      <c r="H335" s="1367"/>
      <c r="K335" s="1367"/>
    </row>
    <row r="336" spans="5:11" s="1363" customFormat="1">
      <c r="E336" s="1367"/>
      <c r="H336" s="1367"/>
      <c r="K336" s="1367"/>
    </row>
    <row r="337" spans="5:11" s="1363" customFormat="1">
      <c r="E337" s="1367"/>
      <c r="H337" s="1367"/>
      <c r="K337" s="1367"/>
    </row>
    <row r="338" spans="5:11" s="1363" customFormat="1">
      <c r="E338" s="1367"/>
      <c r="H338" s="1367"/>
      <c r="K338" s="1367"/>
    </row>
    <row r="339" spans="5:11" s="1363" customFormat="1">
      <c r="E339" s="1367"/>
      <c r="H339" s="1367"/>
      <c r="K339" s="1367"/>
    </row>
    <row r="340" spans="5:11" s="1363" customFormat="1">
      <c r="E340" s="1367"/>
      <c r="H340" s="1367"/>
      <c r="K340" s="1367"/>
    </row>
    <row r="341" spans="5:11" s="1363" customFormat="1">
      <c r="E341" s="1367"/>
      <c r="H341" s="1367"/>
      <c r="K341" s="1367"/>
    </row>
    <row r="342" spans="5:11" s="1363" customFormat="1">
      <c r="E342" s="1367"/>
      <c r="H342" s="1367"/>
      <c r="K342" s="1367"/>
    </row>
    <row r="343" spans="5:11" s="1363" customFormat="1">
      <c r="E343" s="1367"/>
      <c r="H343" s="1367"/>
      <c r="K343" s="1367"/>
    </row>
    <row r="344" spans="5:11" s="1363" customFormat="1">
      <c r="E344" s="1367"/>
      <c r="H344" s="1367"/>
      <c r="K344" s="1367"/>
    </row>
    <row r="345" spans="5:11" s="1363" customFormat="1">
      <c r="E345" s="1367"/>
      <c r="H345" s="1367"/>
      <c r="K345" s="1367"/>
    </row>
    <row r="346" spans="5:11" s="1363" customFormat="1">
      <c r="E346" s="1367"/>
      <c r="H346" s="1367"/>
      <c r="K346" s="1367"/>
    </row>
    <row r="347" spans="5:11" s="1363" customFormat="1">
      <c r="E347" s="1367"/>
      <c r="H347" s="1367"/>
      <c r="K347" s="1367"/>
    </row>
    <row r="348" spans="5:11" s="1363" customFormat="1">
      <c r="E348" s="1367"/>
      <c r="H348" s="1367"/>
      <c r="K348" s="1367"/>
    </row>
    <row r="349" spans="5:11" s="1363" customFormat="1">
      <c r="E349" s="1367"/>
      <c r="H349" s="1367"/>
      <c r="K349" s="1367"/>
    </row>
    <row r="350" spans="5:11" s="1363" customFormat="1">
      <c r="E350" s="1367"/>
      <c r="H350" s="1367"/>
      <c r="K350" s="1367"/>
    </row>
    <row r="351" spans="5:11" s="1363" customFormat="1">
      <c r="E351" s="1367"/>
      <c r="H351" s="1367"/>
      <c r="K351" s="1367"/>
    </row>
    <row r="352" spans="5:11" s="1363" customFormat="1">
      <c r="E352" s="1367"/>
      <c r="H352" s="1367"/>
      <c r="K352" s="1367"/>
    </row>
    <row r="353" spans="5:11" s="1363" customFormat="1">
      <c r="E353" s="1367"/>
      <c r="H353" s="1367"/>
      <c r="K353" s="1367"/>
    </row>
    <row r="354" spans="5:11" s="1363" customFormat="1">
      <c r="E354" s="1367"/>
      <c r="H354" s="1367"/>
      <c r="K354" s="1367"/>
    </row>
    <row r="355" spans="5:11" s="1363" customFormat="1">
      <c r="E355" s="1367"/>
      <c r="H355" s="1367"/>
      <c r="K355" s="1367"/>
    </row>
    <row r="356" spans="5:11" s="1363" customFormat="1">
      <c r="E356" s="1367"/>
      <c r="H356" s="1367"/>
      <c r="K356" s="1367"/>
    </row>
    <row r="357" spans="5:11" s="1363" customFormat="1">
      <c r="E357" s="1367"/>
      <c r="H357" s="1367"/>
      <c r="K357" s="1367"/>
    </row>
    <row r="358" spans="5:11" s="1363" customFormat="1">
      <c r="E358" s="1367"/>
      <c r="H358" s="1367"/>
      <c r="K358" s="1367"/>
    </row>
    <row r="359" spans="5:11" s="1363" customFormat="1">
      <c r="E359" s="1367"/>
      <c r="H359" s="1367"/>
      <c r="K359" s="1367"/>
    </row>
    <row r="360" spans="5:11" s="1363" customFormat="1">
      <c r="E360" s="1367"/>
      <c r="H360" s="1367"/>
      <c r="K360" s="1367"/>
    </row>
    <row r="361" spans="5:11" s="1363" customFormat="1">
      <c r="E361" s="1367"/>
      <c r="H361" s="1367"/>
      <c r="K361" s="1367"/>
    </row>
    <row r="362" spans="5:11" s="1363" customFormat="1">
      <c r="E362" s="1367"/>
      <c r="H362" s="1367"/>
      <c r="K362" s="1367"/>
    </row>
    <row r="363" spans="5:11" s="1363" customFormat="1">
      <c r="E363" s="1367"/>
      <c r="H363" s="1367"/>
      <c r="K363" s="1367"/>
    </row>
    <row r="364" spans="5:11" s="1363" customFormat="1">
      <c r="E364" s="1367"/>
      <c r="H364" s="1367"/>
      <c r="K364" s="1367"/>
    </row>
    <row r="365" spans="5:11" s="1363" customFormat="1">
      <c r="E365" s="1367"/>
      <c r="H365" s="1367"/>
      <c r="K365" s="1367"/>
    </row>
    <row r="366" spans="5:11" s="1363" customFormat="1">
      <c r="E366" s="1367"/>
      <c r="H366" s="1367"/>
      <c r="K366" s="1367"/>
    </row>
    <row r="367" spans="5:11" s="1363" customFormat="1">
      <c r="E367" s="1367"/>
      <c r="H367" s="1367"/>
      <c r="K367" s="1367"/>
    </row>
    <row r="368" spans="5:11" s="1363" customFormat="1">
      <c r="E368" s="1367"/>
      <c r="H368" s="1367"/>
      <c r="K368" s="1367"/>
    </row>
    <row r="369" spans="5:11" s="1363" customFormat="1">
      <c r="E369" s="1367"/>
      <c r="H369" s="1367"/>
      <c r="K369" s="1367"/>
    </row>
    <row r="370" spans="5:11" s="1363" customFormat="1">
      <c r="E370" s="1367"/>
      <c r="H370" s="1367"/>
      <c r="K370" s="1367"/>
    </row>
    <row r="371" spans="5:11" s="1363" customFormat="1">
      <c r="E371" s="1367"/>
      <c r="H371" s="1367"/>
      <c r="K371" s="1367"/>
    </row>
    <row r="372" spans="5:11" s="1363" customFormat="1">
      <c r="E372" s="1367"/>
      <c r="H372" s="1367"/>
      <c r="K372" s="1367"/>
    </row>
    <row r="373" spans="5:11" s="1363" customFormat="1">
      <c r="E373" s="1367"/>
      <c r="H373" s="1367"/>
      <c r="K373" s="1367"/>
    </row>
    <row r="374" spans="5:11" s="1363" customFormat="1">
      <c r="E374" s="1367"/>
      <c r="H374" s="1367"/>
      <c r="K374" s="1367"/>
    </row>
    <row r="375" spans="5:11" s="1363" customFormat="1">
      <c r="E375" s="1367"/>
      <c r="H375" s="1367"/>
      <c r="K375" s="1367"/>
    </row>
    <row r="376" spans="5:11" s="1363" customFormat="1">
      <c r="E376" s="1367"/>
      <c r="H376" s="1367"/>
      <c r="K376" s="1367"/>
    </row>
    <row r="377" spans="5:11" s="1363" customFormat="1">
      <c r="E377" s="1367"/>
      <c r="H377" s="1367"/>
      <c r="K377" s="1367"/>
    </row>
    <row r="378" spans="5:11" s="1363" customFormat="1">
      <c r="E378" s="1367"/>
      <c r="H378" s="1367"/>
      <c r="K378" s="1367"/>
    </row>
    <row r="379" spans="5:11" s="1363" customFormat="1">
      <c r="E379" s="1367"/>
      <c r="H379" s="1367"/>
      <c r="K379" s="1367"/>
    </row>
    <row r="380" spans="5:11" s="1363" customFormat="1">
      <c r="E380" s="1367"/>
      <c r="H380" s="1367"/>
      <c r="K380" s="1367"/>
    </row>
    <row r="381" spans="5:11" s="1363" customFormat="1">
      <c r="E381" s="1367"/>
      <c r="H381" s="1367"/>
      <c r="K381" s="1367"/>
    </row>
    <row r="382" spans="5:11" s="1363" customFormat="1">
      <c r="E382" s="1367"/>
      <c r="H382" s="1367"/>
      <c r="K382" s="1367"/>
    </row>
    <row r="383" spans="5:11" s="1363" customFormat="1">
      <c r="E383" s="1367"/>
      <c r="H383" s="1367"/>
      <c r="K383" s="1367"/>
    </row>
    <row r="384" spans="5:11" s="1363" customFormat="1">
      <c r="E384" s="1367"/>
      <c r="H384" s="1367"/>
      <c r="K384" s="1367"/>
    </row>
    <row r="385" spans="5:11" s="1363" customFormat="1">
      <c r="E385" s="1367"/>
      <c r="H385" s="1367"/>
      <c r="K385" s="1367"/>
    </row>
    <row r="386" spans="5:11" s="1363" customFormat="1">
      <c r="E386" s="1367"/>
      <c r="H386" s="1367"/>
      <c r="K386" s="1367"/>
    </row>
    <row r="387" spans="5:11" s="1363" customFormat="1">
      <c r="E387" s="1367"/>
      <c r="H387" s="1367"/>
      <c r="K387" s="1367"/>
    </row>
    <row r="388" spans="5:11" s="1363" customFormat="1">
      <c r="E388" s="1367"/>
      <c r="H388" s="1367"/>
      <c r="K388" s="1367"/>
    </row>
    <row r="389" spans="5:11" s="1363" customFormat="1">
      <c r="E389" s="1367"/>
      <c r="H389" s="1367"/>
      <c r="K389" s="1367"/>
    </row>
    <row r="390" spans="5:11" s="1363" customFormat="1">
      <c r="E390" s="1367"/>
      <c r="H390" s="1367"/>
      <c r="K390" s="1367"/>
    </row>
    <row r="391" spans="5:11" s="1363" customFormat="1">
      <c r="E391" s="1367"/>
      <c r="H391" s="1367"/>
      <c r="K391" s="1367"/>
    </row>
    <row r="392" spans="5:11" s="1363" customFormat="1">
      <c r="E392" s="1367"/>
      <c r="H392" s="1367"/>
      <c r="K392" s="1367"/>
    </row>
    <row r="393" spans="5:11" s="1363" customFormat="1">
      <c r="E393" s="1367"/>
      <c r="H393" s="1367"/>
      <c r="K393" s="1367"/>
    </row>
    <row r="394" spans="5:11" s="1363" customFormat="1">
      <c r="E394" s="1367"/>
      <c r="H394" s="1367"/>
      <c r="K394" s="1367"/>
    </row>
    <row r="395" spans="5:11" s="1363" customFormat="1">
      <c r="E395" s="1367"/>
      <c r="H395" s="1367"/>
      <c r="K395" s="1367"/>
    </row>
    <row r="396" spans="5:11" s="1363" customFormat="1">
      <c r="E396" s="1367"/>
      <c r="H396" s="1367"/>
      <c r="K396" s="1367"/>
    </row>
    <row r="397" spans="5:11" s="1363" customFormat="1">
      <c r="E397" s="1367"/>
      <c r="H397" s="1367"/>
      <c r="K397" s="1367"/>
    </row>
    <row r="398" spans="5:11" s="1363" customFormat="1">
      <c r="E398" s="1367"/>
      <c r="H398" s="1367"/>
      <c r="K398" s="1367"/>
    </row>
    <row r="399" spans="5:11" s="1363" customFormat="1">
      <c r="E399" s="1367"/>
      <c r="H399" s="1367"/>
      <c r="K399" s="1367"/>
    </row>
    <row r="400" spans="5:11" s="1363" customFormat="1">
      <c r="E400" s="1367"/>
      <c r="H400" s="1367"/>
      <c r="K400" s="1367"/>
    </row>
    <row r="401" spans="5:11" s="1363" customFormat="1">
      <c r="E401" s="1367"/>
      <c r="H401" s="1367"/>
      <c r="K401" s="1367"/>
    </row>
    <row r="402" spans="5:11" s="1363" customFormat="1">
      <c r="E402" s="1367"/>
      <c r="H402" s="1367"/>
      <c r="K402" s="1367"/>
    </row>
    <row r="403" spans="5:11" s="1363" customFormat="1">
      <c r="E403" s="1367"/>
      <c r="H403" s="1367"/>
      <c r="K403" s="1367"/>
    </row>
    <row r="404" spans="5:11" s="1363" customFormat="1">
      <c r="E404" s="1367"/>
      <c r="H404" s="1367"/>
      <c r="K404" s="1367"/>
    </row>
    <row r="405" spans="5:11" s="1363" customFormat="1">
      <c r="E405" s="1367"/>
      <c r="H405" s="1367"/>
      <c r="K405" s="1367"/>
    </row>
    <row r="406" spans="5:11" s="1363" customFormat="1">
      <c r="E406" s="1367"/>
      <c r="H406" s="1367"/>
      <c r="K406" s="1367"/>
    </row>
    <row r="407" spans="5:11" s="1363" customFormat="1">
      <c r="E407" s="1367"/>
      <c r="H407" s="1367"/>
      <c r="K407" s="1367"/>
    </row>
    <row r="408" spans="5:11" s="1363" customFormat="1">
      <c r="E408" s="1367"/>
      <c r="H408" s="1367"/>
      <c r="K408" s="1367"/>
    </row>
    <row r="409" spans="5:11" s="1363" customFormat="1">
      <c r="E409" s="1367"/>
      <c r="H409" s="1367"/>
      <c r="K409" s="1367"/>
    </row>
    <row r="410" spans="5:11" s="1363" customFormat="1">
      <c r="E410" s="1367"/>
      <c r="H410" s="1367"/>
      <c r="K410" s="1367"/>
    </row>
    <row r="411" spans="5:11" s="1363" customFormat="1">
      <c r="E411" s="1367"/>
      <c r="H411" s="1367"/>
      <c r="K411" s="1367"/>
    </row>
    <row r="412" spans="5:11" s="1363" customFormat="1">
      <c r="E412" s="1367"/>
      <c r="H412" s="1367"/>
      <c r="K412" s="1367"/>
    </row>
    <row r="413" spans="5:11" s="1363" customFormat="1">
      <c r="E413" s="1367"/>
      <c r="H413" s="1367"/>
      <c r="K413" s="1367"/>
    </row>
    <row r="414" spans="5:11" s="1363" customFormat="1">
      <c r="E414" s="1367"/>
      <c r="H414" s="1367"/>
      <c r="K414" s="1367"/>
    </row>
    <row r="415" spans="5:11" s="1363" customFormat="1">
      <c r="E415" s="1367"/>
      <c r="H415" s="1367"/>
      <c r="K415" s="1367"/>
    </row>
    <row r="416" spans="5:11" s="1363" customFormat="1">
      <c r="E416" s="1367"/>
      <c r="H416" s="1367"/>
      <c r="K416" s="1367"/>
    </row>
    <row r="417" spans="5:11" s="1363" customFormat="1">
      <c r="E417" s="1367"/>
      <c r="H417" s="1367"/>
      <c r="K417" s="1367"/>
    </row>
    <row r="418" spans="5:11" s="1363" customFormat="1">
      <c r="E418" s="1367"/>
      <c r="H418" s="1367"/>
      <c r="K418" s="1367"/>
    </row>
    <row r="419" spans="5:11" s="1363" customFormat="1">
      <c r="E419" s="1367"/>
      <c r="H419" s="1367"/>
      <c r="K419" s="1367"/>
    </row>
    <row r="420" spans="5:11" s="1363" customFormat="1">
      <c r="E420" s="1367"/>
      <c r="H420" s="1367"/>
      <c r="K420" s="1367"/>
    </row>
    <row r="421" spans="5:11" s="1363" customFormat="1">
      <c r="E421" s="1367"/>
      <c r="H421" s="1367"/>
      <c r="K421" s="1367"/>
    </row>
    <row r="422" spans="5:11" s="1363" customFormat="1">
      <c r="E422" s="1367"/>
      <c r="H422" s="1367"/>
      <c r="K422" s="1367"/>
    </row>
    <row r="423" spans="5:11" s="1363" customFormat="1">
      <c r="E423" s="1367"/>
      <c r="H423" s="1367"/>
      <c r="K423" s="1367"/>
    </row>
    <row r="424" spans="5:11" s="1363" customFormat="1">
      <c r="E424" s="1367"/>
      <c r="H424" s="1367"/>
      <c r="K424" s="1367"/>
    </row>
    <row r="425" spans="5:11" s="1363" customFormat="1">
      <c r="E425" s="1367"/>
      <c r="H425" s="1367"/>
      <c r="K425" s="1367"/>
    </row>
    <row r="426" spans="5:11" s="1363" customFormat="1">
      <c r="E426" s="1367"/>
      <c r="H426" s="1367"/>
      <c r="K426" s="1367"/>
    </row>
    <row r="427" spans="5:11" s="1363" customFormat="1">
      <c r="E427" s="1367"/>
      <c r="H427" s="1367"/>
      <c r="K427" s="1367"/>
    </row>
    <row r="428" spans="5:11" s="1363" customFormat="1">
      <c r="E428" s="1367"/>
      <c r="H428" s="1367"/>
      <c r="K428" s="1367"/>
    </row>
    <row r="429" spans="5:11" s="1363" customFormat="1">
      <c r="E429" s="1367"/>
      <c r="H429" s="1367"/>
      <c r="K429" s="1367"/>
    </row>
    <row r="430" spans="5:11" s="1363" customFormat="1">
      <c r="E430" s="1367"/>
      <c r="H430" s="1367"/>
      <c r="K430" s="1367"/>
    </row>
    <row r="431" spans="5:11" s="1363" customFormat="1">
      <c r="E431" s="1367"/>
      <c r="H431" s="1367"/>
      <c r="K431" s="1367"/>
    </row>
    <row r="432" spans="5:11" s="1363" customFormat="1">
      <c r="E432" s="1367"/>
      <c r="H432" s="1367"/>
      <c r="K432" s="1367"/>
    </row>
    <row r="433" spans="5:11" s="1363" customFormat="1">
      <c r="E433" s="1367"/>
      <c r="H433" s="1367"/>
      <c r="K433" s="1367"/>
    </row>
    <row r="434" spans="5:11" s="1363" customFormat="1">
      <c r="E434" s="1367"/>
      <c r="H434" s="1367"/>
      <c r="K434" s="1367"/>
    </row>
    <row r="435" spans="5:11" s="1363" customFormat="1">
      <c r="E435" s="1367"/>
      <c r="H435" s="1367"/>
      <c r="K435" s="1367"/>
    </row>
    <row r="436" spans="5:11" s="1363" customFormat="1">
      <c r="E436" s="1367"/>
      <c r="H436" s="1367"/>
      <c r="K436" s="1367"/>
    </row>
    <row r="437" spans="5:11" s="1363" customFormat="1">
      <c r="E437" s="1367"/>
      <c r="H437" s="1367"/>
      <c r="K437" s="1367"/>
    </row>
    <row r="438" spans="5:11" s="1363" customFormat="1">
      <c r="E438" s="1367"/>
      <c r="H438" s="1367"/>
      <c r="K438" s="1367"/>
    </row>
    <row r="439" spans="5:11" s="1363" customFormat="1">
      <c r="E439" s="1367"/>
      <c r="H439" s="1367"/>
      <c r="K439" s="1367"/>
    </row>
    <row r="440" spans="5:11" s="1363" customFormat="1">
      <c r="E440" s="1367"/>
      <c r="H440" s="1367"/>
      <c r="K440" s="1367"/>
    </row>
    <row r="441" spans="5:11" s="1363" customFormat="1">
      <c r="E441" s="1367"/>
      <c r="H441" s="1367"/>
      <c r="K441" s="1367"/>
    </row>
    <row r="442" spans="5:11" s="1363" customFormat="1">
      <c r="E442" s="1367"/>
      <c r="H442" s="1367"/>
      <c r="K442" s="1367"/>
    </row>
    <row r="443" spans="5:11" s="1363" customFormat="1">
      <c r="E443" s="1367"/>
      <c r="H443" s="1367"/>
      <c r="K443" s="1367"/>
    </row>
    <row r="444" spans="5:11" s="1363" customFormat="1">
      <c r="E444" s="1367"/>
      <c r="H444" s="1367"/>
      <c r="K444" s="1367"/>
    </row>
    <row r="445" spans="5:11" s="1363" customFormat="1">
      <c r="E445" s="1367"/>
      <c r="H445" s="1367"/>
      <c r="K445" s="1367"/>
    </row>
    <row r="446" spans="5:11" s="1363" customFormat="1">
      <c r="E446" s="1367"/>
      <c r="H446" s="1367"/>
      <c r="K446" s="1367"/>
    </row>
    <row r="447" spans="5:11" s="1363" customFormat="1">
      <c r="E447" s="1367"/>
      <c r="H447" s="1367"/>
      <c r="K447" s="1367"/>
    </row>
    <row r="448" spans="5:11" s="1363" customFormat="1">
      <c r="E448" s="1367"/>
      <c r="H448" s="1367"/>
      <c r="K448" s="1367"/>
    </row>
    <row r="449" spans="5:11" s="1363" customFormat="1">
      <c r="E449" s="1367"/>
      <c r="H449" s="1367"/>
      <c r="K449" s="1367"/>
    </row>
    <row r="450" spans="5:11" s="1363" customFormat="1">
      <c r="E450" s="1367"/>
      <c r="H450" s="1367"/>
      <c r="K450" s="1367"/>
    </row>
    <row r="451" spans="5:11" s="1363" customFormat="1">
      <c r="E451" s="1367"/>
      <c r="H451" s="1367"/>
      <c r="K451" s="1367"/>
    </row>
    <row r="452" spans="5:11" s="1363" customFormat="1">
      <c r="E452" s="1367"/>
      <c r="H452" s="1367"/>
      <c r="K452" s="1367"/>
    </row>
    <row r="453" spans="5:11" s="1363" customFormat="1">
      <c r="E453" s="1367"/>
      <c r="H453" s="1367"/>
      <c r="K453" s="1367"/>
    </row>
    <row r="454" spans="5:11" s="1363" customFormat="1">
      <c r="E454" s="1367"/>
      <c r="H454" s="1367"/>
      <c r="K454" s="1367"/>
    </row>
    <row r="455" spans="5:11" s="1363" customFormat="1">
      <c r="E455" s="1367"/>
      <c r="H455" s="1367"/>
      <c r="K455" s="1367"/>
    </row>
    <row r="456" spans="5:11" s="1363" customFormat="1">
      <c r="E456" s="1367"/>
      <c r="H456" s="1367"/>
      <c r="K456" s="1367"/>
    </row>
    <row r="457" spans="5:11" s="1363" customFormat="1">
      <c r="E457" s="1367"/>
      <c r="H457" s="1367"/>
      <c r="K457" s="1367"/>
    </row>
    <row r="458" spans="5:11" s="1363" customFormat="1">
      <c r="E458" s="1367"/>
      <c r="H458" s="1367"/>
      <c r="K458" s="1367"/>
    </row>
    <row r="459" spans="5:11" s="1363" customFormat="1">
      <c r="E459" s="1367"/>
      <c r="H459" s="1367"/>
      <c r="K459" s="1367"/>
    </row>
    <row r="460" spans="5:11" s="1363" customFormat="1">
      <c r="E460" s="1367"/>
      <c r="H460" s="1367"/>
      <c r="K460" s="1367"/>
    </row>
    <row r="461" spans="5:11" s="1363" customFormat="1">
      <c r="E461" s="1367"/>
      <c r="H461" s="1367"/>
      <c r="K461" s="1367"/>
    </row>
    <row r="462" spans="5:11" s="1363" customFormat="1">
      <c r="E462" s="1367"/>
      <c r="H462" s="1367"/>
      <c r="K462" s="1367"/>
    </row>
    <row r="463" spans="5:11" s="1363" customFormat="1">
      <c r="E463" s="1367"/>
      <c r="H463" s="1367"/>
      <c r="K463" s="1367"/>
    </row>
    <row r="464" spans="5:11" s="1363" customFormat="1">
      <c r="E464" s="1367"/>
      <c r="H464" s="1367"/>
      <c r="K464" s="1367"/>
    </row>
    <row r="465" spans="5:11" s="1363" customFormat="1">
      <c r="E465" s="1367"/>
      <c r="H465" s="1367"/>
      <c r="K465" s="1367"/>
    </row>
    <row r="466" spans="5:11" s="1363" customFormat="1">
      <c r="E466" s="1367"/>
      <c r="H466" s="1367"/>
      <c r="K466" s="1367"/>
    </row>
    <row r="467" spans="5:11" s="1363" customFormat="1">
      <c r="E467" s="1367"/>
      <c r="H467" s="1367"/>
      <c r="K467" s="1367"/>
    </row>
    <row r="468" spans="5:11" s="1363" customFormat="1">
      <c r="E468" s="1367"/>
      <c r="H468" s="1367"/>
      <c r="K468" s="1367"/>
    </row>
    <row r="469" spans="5:11" s="1363" customFormat="1">
      <c r="E469" s="1367"/>
      <c r="H469" s="1367"/>
      <c r="K469" s="1367"/>
    </row>
    <row r="470" spans="5:11" s="1363" customFormat="1">
      <c r="E470" s="1367"/>
      <c r="H470" s="1367"/>
      <c r="K470" s="1367"/>
    </row>
    <row r="471" spans="5:11" s="1363" customFormat="1">
      <c r="E471" s="1367"/>
      <c r="H471" s="1367"/>
      <c r="K471" s="1367"/>
    </row>
    <row r="472" spans="5:11" s="1363" customFormat="1">
      <c r="E472" s="1367"/>
      <c r="H472" s="1367"/>
      <c r="K472" s="1367"/>
    </row>
    <row r="473" spans="5:11" s="1363" customFormat="1">
      <c r="E473" s="1367"/>
      <c r="H473" s="1367"/>
      <c r="K473" s="1367"/>
    </row>
    <row r="474" spans="5:11" s="1363" customFormat="1">
      <c r="E474" s="1367"/>
      <c r="H474" s="1367"/>
      <c r="K474" s="1367"/>
    </row>
    <row r="475" spans="5:11" s="1363" customFormat="1">
      <c r="E475" s="1367"/>
      <c r="H475" s="1367"/>
      <c r="K475" s="1367"/>
    </row>
    <row r="476" spans="5:11" s="1363" customFormat="1">
      <c r="E476" s="1367"/>
      <c r="H476" s="1367"/>
      <c r="K476" s="1367"/>
    </row>
    <row r="477" spans="5:11" s="1363" customFormat="1">
      <c r="E477" s="1367"/>
      <c r="H477" s="1367"/>
      <c r="K477" s="1367"/>
    </row>
    <row r="478" spans="5:11" s="1363" customFormat="1">
      <c r="E478" s="1367"/>
      <c r="H478" s="1367"/>
      <c r="K478" s="1367"/>
    </row>
    <row r="479" spans="5:11" s="1363" customFormat="1">
      <c r="E479" s="1367"/>
      <c r="H479" s="1367"/>
      <c r="K479" s="1367"/>
    </row>
    <row r="480" spans="5:11" s="1363" customFormat="1">
      <c r="E480" s="1367"/>
      <c r="H480" s="1367"/>
      <c r="K480" s="1367"/>
    </row>
    <row r="481" spans="5:11" s="1363" customFormat="1">
      <c r="E481" s="1367"/>
      <c r="H481" s="1367"/>
      <c r="K481" s="1367"/>
    </row>
    <row r="482" spans="5:11" s="1363" customFormat="1">
      <c r="E482" s="1367"/>
      <c r="H482" s="1367"/>
      <c r="K482" s="1367"/>
    </row>
    <row r="483" spans="5:11" s="1363" customFormat="1">
      <c r="E483" s="1367"/>
      <c r="H483" s="1367"/>
      <c r="K483" s="1367"/>
    </row>
    <row r="484" spans="5:11" s="1363" customFormat="1">
      <c r="E484" s="1367"/>
      <c r="H484" s="1367"/>
      <c r="K484" s="1367"/>
    </row>
    <row r="485" spans="5:11" s="1363" customFormat="1">
      <c r="E485" s="1367"/>
      <c r="H485" s="1367"/>
      <c r="K485" s="1367"/>
    </row>
    <row r="486" spans="5:11" s="1363" customFormat="1">
      <c r="E486" s="1367"/>
      <c r="H486" s="1367"/>
      <c r="K486" s="1367"/>
    </row>
    <row r="487" spans="5:11" s="1363" customFormat="1">
      <c r="E487" s="1367"/>
      <c r="H487" s="1367"/>
      <c r="K487" s="1367"/>
    </row>
    <row r="488" spans="5:11" s="1363" customFormat="1">
      <c r="E488" s="1367"/>
      <c r="H488" s="1367"/>
      <c r="K488" s="1367"/>
    </row>
    <row r="489" spans="5:11" s="1363" customFormat="1">
      <c r="E489" s="1367"/>
      <c r="H489" s="1367"/>
      <c r="K489" s="1367"/>
    </row>
    <row r="490" spans="5:11" s="1363" customFormat="1">
      <c r="E490" s="1367"/>
      <c r="H490" s="1367"/>
      <c r="K490" s="1367"/>
    </row>
    <row r="491" spans="5:11" s="1363" customFormat="1">
      <c r="E491" s="1367"/>
      <c r="H491" s="1367"/>
      <c r="K491" s="1367"/>
    </row>
    <row r="492" spans="5:11" s="1363" customFormat="1">
      <c r="E492" s="1367"/>
      <c r="H492" s="1367"/>
      <c r="K492" s="1367"/>
    </row>
    <row r="493" spans="5:11" s="1363" customFormat="1">
      <c r="E493" s="1367"/>
      <c r="H493" s="1367"/>
      <c r="K493" s="1367"/>
    </row>
    <row r="494" spans="5:11" s="1363" customFormat="1">
      <c r="E494" s="1367"/>
      <c r="H494" s="1367"/>
      <c r="K494" s="1367"/>
    </row>
    <row r="495" spans="5:11" s="1363" customFormat="1">
      <c r="E495" s="1367"/>
      <c r="H495" s="1367"/>
      <c r="K495" s="1367"/>
    </row>
    <row r="496" spans="5:11" s="1363" customFormat="1">
      <c r="E496" s="1367"/>
      <c r="H496" s="1367"/>
      <c r="K496" s="1367"/>
    </row>
    <row r="497" spans="5:11" s="1363" customFormat="1">
      <c r="E497" s="1367"/>
      <c r="H497" s="1367"/>
      <c r="K497" s="1367"/>
    </row>
    <row r="498" spans="5:11" s="1363" customFormat="1">
      <c r="E498" s="1367"/>
      <c r="H498" s="1367"/>
      <c r="K498" s="1367"/>
    </row>
    <row r="499" spans="5:11" s="1363" customFormat="1">
      <c r="E499" s="1367"/>
      <c r="H499" s="1367"/>
      <c r="K499" s="1367"/>
    </row>
    <row r="500" spans="5:11" s="1363" customFormat="1">
      <c r="E500" s="1367"/>
      <c r="H500" s="1367"/>
      <c r="K500" s="1367"/>
    </row>
    <row r="501" spans="5:11" s="1363" customFormat="1">
      <c r="E501" s="1367"/>
      <c r="H501" s="1367"/>
      <c r="K501" s="1367"/>
    </row>
    <row r="502" spans="5:11" s="1363" customFormat="1">
      <c r="E502" s="1367"/>
      <c r="H502" s="1367"/>
      <c r="K502" s="1367"/>
    </row>
    <row r="503" spans="5:11" s="1363" customFormat="1">
      <c r="E503" s="1367"/>
      <c r="H503" s="1367"/>
      <c r="K503" s="1367"/>
    </row>
    <row r="504" spans="5:11" s="1363" customFormat="1">
      <c r="E504" s="1367"/>
      <c r="H504" s="1367"/>
      <c r="K504" s="1367"/>
    </row>
    <row r="505" spans="5:11" s="1363" customFormat="1">
      <c r="E505" s="1367"/>
      <c r="H505" s="1367"/>
      <c r="K505" s="1367"/>
    </row>
    <row r="506" spans="5:11" s="1363" customFormat="1">
      <c r="E506" s="1367"/>
      <c r="H506" s="1367"/>
      <c r="K506" s="1367"/>
    </row>
    <row r="507" spans="5:11" s="1363" customFormat="1">
      <c r="E507" s="1367"/>
      <c r="H507" s="1367"/>
      <c r="K507" s="1367"/>
    </row>
    <row r="508" spans="5:11" s="1363" customFormat="1">
      <c r="E508" s="1367"/>
      <c r="H508" s="1367"/>
      <c r="K508" s="1367"/>
    </row>
    <row r="509" spans="5:11" s="1363" customFormat="1">
      <c r="E509" s="1367"/>
      <c r="H509" s="1367"/>
      <c r="K509" s="1367"/>
    </row>
    <row r="510" spans="5:11" s="1363" customFormat="1">
      <c r="E510" s="1367"/>
      <c r="H510" s="1367"/>
      <c r="K510" s="1367"/>
    </row>
    <row r="511" spans="5:11" s="1363" customFormat="1">
      <c r="E511" s="1367"/>
      <c r="H511" s="1367"/>
      <c r="K511" s="1367"/>
    </row>
    <row r="512" spans="5:11" s="1363" customFormat="1">
      <c r="E512" s="1367"/>
      <c r="H512" s="1367"/>
      <c r="K512" s="1367"/>
    </row>
    <row r="513" spans="5:11" s="1363" customFormat="1">
      <c r="E513" s="1367"/>
      <c r="H513" s="1367"/>
      <c r="K513" s="1367"/>
    </row>
    <row r="514" spans="5:11" s="1363" customFormat="1">
      <c r="E514" s="1367"/>
      <c r="H514" s="1367"/>
      <c r="K514" s="1367"/>
    </row>
    <row r="515" spans="5:11" s="1363" customFormat="1">
      <c r="E515" s="1367"/>
      <c r="H515" s="1367"/>
      <c r="K515" s="1367"/>
    </row>
    <row r="516" spans="5:11" s="1363" customFormat="1">
      <c r="E516" s="1367"/>
      <c r="H516" s="1367"/>
      <c r="K516" s="1367"/>
    </row>
    <row r="517" spans="5:11" s="1363" customFormat="1">
      <c r="E517" s="1367"/>
      <c r="H517" s="1367"/>
      <c r="K517" s="1367"/>
    </row>
    <row r="518" spans="5:11" s="1363" customFormat="1">
      <c r="E518" s="1367"/>
      <c r="H518" s="1367"/>
      <c r="K518" s="1367"/>
    </row>
    <row r="519" spans="5:11" s="1363" customFormat="1">
      <c r="E519" s="1367"/>
      <c r="H519" s="1367"/>
      <c r="K519" s="1367"/>
    </row>
    <row r="520" spans="5:11" s="1363" customFormat="1">
      <c r="E520" s="1367"/>
      <c r="H520" s="1367"/>
      <c r="K520" s="1367"/>
    </row>
    <row r="521" spans="5:11" s="1363" customFormat="1">
      <c r="E521" s="1367"/>
      <c r="H521" s="1367"/>
      <c r="K521" s="1367"/>
    </row>
    <row r="522" spans="5:11" s="1363" customFormat="1">
      <c r="E522" s="1367"/>
      <c r="H522" s="1367"/>
      <c r="K522" s="1367"/>
    </row>
    <row r="523" spans="5:11" s="1363" customFormat="1">
      <c r="E523" s="1367"/>
      <c r="H523" s="1367"/>
      <c r="K523" s="1367"/>
    </row>
    <row r="524" spans="5:11" s="1363" customFormat="1">
      <c r="E524" s="1367"/>
      <c r="H524" s="1367"/>
      <c r="K524" s="1367"/>
    </row>
    <row r="525" spans="5:11" s="1363" customFormat="1">
      <c r="E525" s="1367"/>
      <c r="H525" s="1367"/>
      <c r="K525" s="1367"/>
    </row>
    <row r="526" spans="5:11" s="1363" customFormat="1">
      <c r="E526" s="1367"/>
      <c r="H526" s="1367"/>
      <c r="K526" s="1367"/>
    </row>
    <row r="527" spans="5:11" s="1363" customFormat="1">
      <c r="E527" s="1367"/>
      <c r="H527" s="1367"/>
      <c r="K527" s="1367"/>
    </row>
    <row r="528" spans="5:11" s="1363" customFormat="1">
      <c r="E528" s="1367"/>
      <c r="H528" s="1367"/>
      <c r="K528" s="1367"/>
    </row>
    <row r="529" spans="5:11" s="1363" customFormat="1">
      <c r="E529" s="1367"/>
      <c r="H529" s="1367"/>
      <c r="K529" s="1367"/>
    </row>
    <row r="530" spans="5:11" s="1363" customFormat="1">
      <c r="E530" s="1367"/>
      <c r="H530" s="1367"/>
      <c r="K530" s="1367"/>
    </row>
    <row r="531" spans="5:11" s="1363" customFormat="1">
      <c r="E531" s="1367"/>
      <c r="H531" s="1367"/>
      <c r="K531" s="1367"/>
    </row>
    <row r="532" spans="5:11" s="1363" customFormat="1">
      <c r="E532" s="1367"/>
      <c r="H532" s="1367"/>
      <c r="K532" s="1367"/>
    </row>
    <row r="533" spans="5:11" s="1363" customFormat="1">
      <c r="E533" s="1367"/>
      <c r="H533" s="1367"/>
      <c r="K533" s="1367"/>
    </row>
    <row r="534" spans="5:11" s="1363" customFormat="1">
      <c r="E534" s="1367"/>
      <c r="H534" s="1367"/>
      <c r="K534" s="1367"/>
    </row>
    <row r="535" spans="5:11" s="1363" customFormat="1">
      <c r="E535" s="1367"/>
      <c r="H535" s="1367"/>
      <c r="K535" s="1367"/>
    </row>
    <row r="536" spans="5:11" s="1363" customFormat="1">
      <c r="E536" s="1367"/>
      <c r="H536" s="1367"/>
      <c r="K536" s="1367"/>
    </row>
    <row r="537" spans="5:11" s="1363" customFormat="1">
      <c r="E537" s="1367"/>
      <c r="H537" s="1367"/>
      <c r="K537" s="1367"/>
    </row>
    <row r="538" spans="5:11" s="1363" customFormat="1">
      <c r="E538" s="1367"/>
      <c r="H538" s="1367"/>
      <c r="K538" s="1367"/>
    </row>
    <row r="539" spans="5:11" s="1363" customFormat="1">
      <c r="E539" s="1367"/>
      <c r="H539" s="1367"/>
      <c r="K539" s="1367"/>
    </row>
    <row r="540" spans="5:11" s="1363" customFormat="1">
      <c r="E540" s="1367"/>
      <c r="H540" s="1367"/>
      <c r="K540" s="1367"/>
    </row>
    <row r="541" spans="5:11" s="1363" customFormat="1">
      <c r="E541" s="1367"/>
      <c r="H541" s="1367"/>
      <c r="K541" s="1367"/>
    </row>
    <row r="542" spans="5:11" s="1363" customFormat="1">
      <c r="E542" s="1367"/>
      <c r="H542" s="1367"/>
      <c r="K542" s="1367"/>
    </row>
    <row r="543" spans="5:11" s="1363" customFormat="1">
      <c r="E543" s="1367"/>
      <c r="H543" s="1367"/>
      <c r="K543" s="1367"/>
    </row>
    <row r="544" spans="5:11" s="1363" customFormat="1">
      <c r="E544" s="1367"/>
      <c r="H544" s="1367"/>
      <c r="K544" s="1367"/>
    </row>
    <row r="545" spans="5:11" s="1363" customFormat="1">
      <c r="E545" s="1367"/>
      <c r="H545" s="1367"/>
      <c r="K545" s="1367"/>
    </row>
    <row r="546" spans="5:11" s="1363" customFormat="1">
      <c r="E546" s="1367"/>
      <c r="H546" s="1367"/>
      <c r="K546" s="1367"/>
    </row>
    <row r="547" spans="5:11" s="1363" customFormat="1">
      <c r="E547" s="1367"/>
      <c r="H547" s="1367"/>
      <c r="K547" s="1367"/>
    </row>
    <row r="548" spans="5:11" s="1363" customFormat="1">
      <c r="E548" s="1367"/>
      <c r="H548" s="1367"/>
      <c r="K548" s="1367"/>
    </row>
    <row r="549" spans="5:11" s="1363" customFormat="1">
      <c r="E549" s="1367"/>
      <c r="H549" s="1367"/>
      <c r="K549" s="1367"/>
    </row>
    <row r="550" spans="5:11" s="1363" customFormat="1">
      <c r="E550" s="1367"/>
      <c r="H550" s="1367"/>
      <c r="K550" s="1367"/>
    </row>
    <row r="551" spans="5:11" s="1363" customFormat="1">
      <c r="E551" s="1367"/>
      <c r="H551" s="1367"/>
      <c r="K551" s="1367"/>
    </row>
    <row r="552" spans="5:11" s="1363" customFormat="1">
      <c r="E552" s="1367"/>
      <c r="H552" s="1367"/>
      <c r="K552" s="1367"/>
    </row>
    <row r="553" spans="5:11" s="1363" customFormat="1">
      <c r="E553" s="1367"/>
      <c r="H553" s="1367"/>
      <c r="K553" s="1367"/>
    </row>
    <row r="554" spans="5:11" s="1363" customFormat="1">
      <c r="E554" s="1367"/>
      <c r="H554" s="1367"/>
      <c r="K554" s="1367"/>
    </row>
    <row r="555" spans="5:11" s="1363" customFormat="1">
      <c r="E555" s="1367"/>
      <c r="H555" s="1367"/>
      <c r="K555" s="1367"/>
    </row>
    <row r="556" spans="5:11" s="1363" customFormat="1">
      <c r="E556" s="1367"/>
      <c r="H556" s="1367"/>
      <c r="K556" s="1367"/>
    </row>
    <row r="557" spans="5:11" s="1363" customFormat="1">
      <c r="E557" s="1367"/>
      <c r="H557" s="1367"/>
      <c r="K557" s="1367"/>
    </row>
    <row r="558" spans="5:11" s="1363" customFormat="1">
      <c r="E558" s="1367"/>
      <c r="H558" s="1367"/>
      <c r="K558" s="1367"/>
    </row>
    <row r="559" spans="5:11" s="1363" customFormat="1">
      <c r="E559" s="1367"/>
      <c r="H559" s="1367"/>
      <c r="K559" s="1367"/>
    </row>
    <row r="560" spans="5:11" s="1363" customFormat="1">
      <c r="E560" s="1367"/>
      <c r="H560" s="1367"/>
      <c r="K560" s="1367"/>
    </row>
    <row r="561" spans="5:11" s="1363" customFormat="1">
      <c r="E561" s="1367"/>
      <c r="H561" s="1367"/>
      <c r="K561" s="1367"/>
    </row>
    <row r="562" spans="5:11" s="1363" customFormat="1">
      <c r="E562" s="1367"/>
      <c r="H562" s="1367"/>
      <c r="K562" s="1367"/>
    </row>
    <row r="563" spans="5:11" s="1363" customFormat="1">
      <c r="E563" s="1367"/>
      <c r="H563" s="1367"/>
      <c r="K563" s="1367"/>
    </row>
    <row r="564" spans="5:11" s="1363" customFormat="1">
      <c r="E564" s="1367"/>
      <c r="H564" s="1367"/>
      <c r="K564" s="1367"/>
    </row>
    <row r="565" spans="5:11" s="1363" customFormat="1">
      <c r="E565" s="1367"/>
      <c r="H565" s="1367"/>
      <c r="K565" s="1367"/>
    </row>
    <row r="566" spans="5:11" s="1363" customFormat="1">
      <c r="E566" s="1367"/>
      <c r="H566" s="1367"/>
      <c r="K566" s="1367"/>
    </row>
    <row r="567" spans="5:11" s="1363" customFormat="1">
      <c r="E567" s="1367"/>
      <c r="H567" s="1367"/>
      <c r="K567" s="1367"/>
    </row>
    <row r="568" spans="5:11" s="1363" customFormat="1">
      <c r="E568" s="1367"/>
      <c r="H568" s="1367"/>
      <c r="K568" s="1367"/>
    </row>
    <row r="569" spans="5:11" s="1363" customFormat="1">
      <c r="E569" s="1367"/>
      <c r="H569" s="1367"/>
      <c r="K569" s="1367"/>
    </row>
    <row r="570" spans="5:11" s="1363" customFormat="1">
      <c r="E570" s="1367"/>
      <c r="H570" s="1367"/>
      <c r="K570" s="1367"/>
    </row>
    <row r="571" spans="5:11" s="1363" customFormat="1">
      <c r="E571" s="1367"/>
      <c r="H571" s="1367"/>
      <c r="K571" s="1367"/>
    </row>
    <row r="572" spans="5:11" s="1363" customFormat="1">
      <c r="E572" s="1367"/>
      <c r="H572" s="1367"/>
      <c r="K572" s="1367"/>
    </row>
    <row r="573" spans="5:11" s="1363" customFormat="1">
      <c r="E573" s="1367"/>
      <c r="H573" s="1367"/>
      <c r="K573" s="1367"/>
    </row>
    <row r="574" spans="5:11" s="1363" customFormat="1">
      <c r="E574" s="1367"/>
      <c r="H574" s="1367"/>
      <c r="K574" s="1367"/>
    </row>
    <row r="575" spans="5:11" s="1363" customFormat="1">
      <c r="E575" s="1367"/>
      <c r="H575" s="1367"/>
      <c r="K575" s="1367"/>
    </row>
    <row r="576" spans="5:11" s="1363" customFormat="1">
      <c r="E576" s="1367"/>
      <c r="H576" s="1367"/>
      <c r="K576" s="1367"/>
    </row>
    <row r="577" spans="5:11" s="1363" customFormat="1">
      <c r="E577" s="1367"/>
      <c r="H577" s="1367"/>
      <c r="K577" s="1367"/>
    </row>
    <row r="578" spans="5:11" s="1363" customFormat="1">
      <c r="E578" s="1367"/>
      <c r="H578" s="1367"/>
      <c r="K578" s="1367"/>
    </row>
    <row r="579" spans="5:11" s="1363" customFormat="1">
      <c r="E579" s="1367"/>
      <c r="H579" s="1367"/>
      <c r="K579" s="1367"/>
    </row>
    <row r="580" spans="5:11" s="1363" customFormat="1">
      <c r="E580" s="1367"/>
      <c r="H580" s="1367"/>
      <c r="K580" s="1367"/>
    </row>
    <row r="581" spans="5:11" s="1363" customFormat="1">
      <c r="E581" s="1367"/>
      <c r="H581" s="1367"/>
      <c r="K581" s="1367"/>
    </row>
    <row r="582" spans="5:11" s="1363" customFormat="1">
      <c r="E582" s="1367"/>
      <c r="H582" s="1367"/>
      <c r="K582" s="1367"/>
    </row>
    <row r="583" spans="5:11" s="1363" customFormat="1">
      <c r="E583" s="1367"/>
      <c r="H583" s="1367"/>
      <c r="K583" s="1367"/>
    </row>
    <row r="584" spans="5:11" s="1363" customFormat="1">
      <c r="E584" s="1367"/>
      <c r="H584" s="1367"/>
      <c r="K584" s="1367"/>
    </row>
    <row r="585" spans="5:11" s="1363" customFormat="1">
      <c r="E585" s="1367"/>
      <c r="H585" s="1367"/>
      <c r="K585" s="1367"/>
    </row>
    <row r="586" spans="5:11" s="1363" customFormat="1">
      <c r="E586" s="1367"/>
      <c r="H586" s="1367"/>
      <c r="K586" s="1367"/>
    </row>
    <row r="587" spans="5:11" s="1363" customFormat="1">
      <c r="E587" s="1367"/>
      <c r="H587" s="1367"/>
      <c r="K587" s="1367"/>
    </row>
    <row r="588" spans="5:11" s="1363" customFormat="1">
      <c r="E588" s="1367"/>
      <c r="H588" s="1367"/>
      <c r="K588" s="1367"/>
    </row>
    <row r="589" spans="5:11" s="1363" customFormat="1">
      <c r="E589" s="1367"/>
      <c r="H589" s="1367"/>
      <c r="K589" s="1367"/>
    </row>
    <row r="590" spans="5:11" s="1363" customFormat="1">
      <c r="E590" s="1367"/>
      <c r="H590" s="1367"/>
      <c r="K590" s="1367"/>
    </row>
    <row r="591" spans="5:11" s="1363" customFormat="1">
      <c r="E591" s="1367"/>
      <c r="H591" s="1367"/>
      <c r="K591" s="1367"/>
    </row>
    <row r="592" spans="5:11" s="1363" customFormat="1">
      <c r="E592" s="1367"/>
      <c r="H592" s="1367"/>
      <c r="K592" s="1367"/>
    </row>
    <row r="593" spans="5:11" s="1363" customFormat="1">
      <c r="E593" s="1367"/>
      <c r="H593" s="1367"/>
      <c r="K593" s="1367"/>
    </row>
    <row r="594" spans="5:11" s="1363" customFormat="1">
      <c r="E594" s="1367"/>
      <c r="H594" s="1367"/>
      <c r="K594" s="1367"/>
    </row>
    <row r="595" spans="5:11" s="1363" customFormat="1">
      <c r="E595" s="1367"/>
      <c r="H595" s="1367"/>
      <c r="K595" s="1367"/>
    </row>
    <row r="596" spans="5:11" s="1363" customFormat="1">
      <c r="E596" s="1367"/>
      <c r="H596" s="1367"/>
      <c r="K596" s="1367"/>
    </row>
    <row r="597" spans="5:11" s="1363" customFormat="1">
      <c r="E597" s="1367"/>
      <c r="H597" s="1367"/>
      <c r="K597" s="1367"/>
    </row>
    <row r="598" spans="5:11" s="1363" customFormat="1">
      <c r="E598" s="1367"/>
      <c r="H598" s="1367"/>
      <c r="K598" s="1367"/>
    </row>
    <row r="599" spans="5:11" s="1363" customFormat="1">
      <c r="E599" s="1367"/>
      <c r="H599" s="1367"/>
      <c r="K599" s="1367"/>
    </row>
    <row r="600" spans="5:11" s="1363" customFormat="1">
      <c r="E600" s="1367"/>
      <c r="H600" s="1367"/>
      <c r="K600" s="1367"/>
    </row>
    <row r="601" spans="5:11" s="1363" customFormat="1">
      <c r="E601" s="1367"/>
      <c r="H601" s="1367"/>
      <c r="K601" s="1367"/>
    </row>
    <row r="602" spans="5:11" s="1363" customFormat="1">
      <c r="E602" s="1367"/>
      <c r="H602" s="1367"/>
      <c r="K602" s="1367"/>
    </row>
    <row r="603" spans="5:11" s="1363" customFormat="1">
      <c r="E603" s="1367"/>
      <c r="H603" s="1367"/>
      <c r="K603" s="1367"/>
    </row>
    <row r="604" spans="5:11" s="1363" customFormat="1">
      <c r="E604" s="1367"/>
      <c r="H604" s="1367"/>
      <c r="K604" s="1367"/>
    </row>
    <row r="605" spans="5:11" s="1363" customFormat="1">
      <c r="E605" s="1367"/>
      <c r="H605" s="1367"/>
      <c r="K605" s="1367"/>
    </row>
    <row r="606" spans="5:11" s="1363" customFormat="1">
      <c r="E606" s="1367"/>
      <c r="H606" s="1367"/>
      <c r="K606" s="1367"/>
    </row>
    <row r="607" spans="5:11" s="1363" customFormat="1">
      <c r="E607" s="1367"/>
      <c r="H607" s="1367"/>
      <c r="K607" s="1367"/>
    </row>
    <row r="608" spans="5:11" s="1363" customFormat="1">
      <c r="E608" s="1367"/>
      <c r="H608" s="1367"/>
      <c r="K608" s="1367"/>
    </row>
    <row r="609" spans="5:11" s="1363" customFormat="1">
      <c r="E609" s="1367"/>
      <c r="H609" s="1367"/>
      <c r="K609" s="1367"/>
    </row>
    <row r="610" spans="5:11" s="1363" customFormat="1">
      <c r="E610" s="1367"/>
      <c r="H610" s="1367"/>
      <c r="K610" s="1367"/>
    </row>
    <row r="611" spans="5:11" s="1363" customFormat="1">
      <c r="E611" s="1367"/>
      <c r="H611" s="1367"/>
      <c r="K611" s="1367"/>
    </row>
    <row r="612" spans="5:11" s="1363" customFormat="1">
      <c r="E612" s="1367"/>
      <c r="H612" s="1367"/>
      <c r="K612" s="1367"/>
    </row>
    <row r="613" spans="5:11" s="1363" customFormat="1">
      <c r="E613" s="1367"/>
      <c r="H613" s="1367"/>
      <c r="K613" s="1367"/>
    </row>
    <row r="614" spans="5:11" s="1363" customFormat="1">
      <c r="E614" s="1367"/>
      <c r="H614" s="1367"/>
      <c r="K614" s="1367"/>
    </row>
    <row r="615" spans="5:11" s="1363" customFormat="1">
      <c r="E615" s="1367"/>
      <c r="H615" s="1367"/>
      <c r="K615" s="1367"/>
    </row>
    <row r="616" spans="5:11" s="1363" customFormat="1">
      <c r="E616" s="1367"/>
      <c r="H616" s="1367"/>
      <c r="K616" s="1367"/>
    </row>
    <row r="617" spans="5:11" s="1363" customFormat="1">
      <c r="E617" s="1367"/>
      <c r="H617" s="1367"/>
      <c r="K617" s="1367"/>
    </row>
    <row r="618" spans="5:11" s="1363" customFormat="1">
      <c r="E618" s="1367"/>
      <c r="H618" s="1367"/>
      <c r="K618" s="1367"/>
    </row>
    <row r="619" spans="5:11" s="1363" customFormat="1">
      <c r="E619" s="1367"/>
      <c r="H619" s="1367"/>
      <c r="K619" s="1367"/>
    </row>
    <row r="620" spans="5:11" s="1363" customFormat="1">
      <c r="E620" s="1367"/>
      <c r="H620" s="1367"/>
      <c r="K620" s="1367"/>
    </row>
    <row r="621" spans="5:11" s="1363" customFormat="1">
      <c r="E621" s="1367"/>
      <c r="H621" s="1367"/>
      <c r="K621" s="1367"/>
    </row>
    <row r="622" spans="5:11" s="1363" customFormat="1">
      <c r="E622" s="1367"/>
      <c r="H622" s="1367"/>
      <c r="K622" s="1367"/>
    </row>
    <row r="623" spans="5:11" s="1363" customFormat="1">
      <c r="E623" s="1367"/>
      <c r="H623" s="1367"/>
      <c r="K623" s="1367"/>
    </row>
    <row r="624" spans="5:11" s="1363" customFormat="1">
      <c r="E624" s="1367"/>
      <c r="H624" s="1367"/>
      <c r="K624" s="1367"/>
    </row>
    <row r="625" spans="5:11" s="1363" customFormat="1">
      <c r="E625" s="1367"/>
      <c r="H625" s="1367"/>
      <c r="K625" s="1367"/>
    </row>
    <row r="626" spans="5:11" s="1363" customFormat="1">
      <c r="E626" s="1367"/>
      <c r="H626" s="1367"/>
      <c r="K626" s="1367"/>
    </row>
    <row r="627" spans="5:11" s="1363" customFormat="1">
      <c r="E627" s="1367"/>
      <c r="H627" s="1367"/>
      <c r="K627" s="1367"/>
    </row>
    <row r="628" spans="5:11" s="1363" customFormat="1">
      <c r="E628" s="1367"/>
      <c r="H628" s="1367"/>
      <c r="K628" s="1367"/>
    </row>
    <row r="629" spans="5:11" s="1363" customFormat="1">
      <c r="E629" s="1367"/>
      <c r="H629" s="1367"/>
      <c r="K629" s="1367"/>
    </row>
    <row r="630" spans="5:11" s="1363" customFormat="1">
      <c r="E630" s="1367"/>
      <c r="H630" s="1367"/>
      <c r="K630" s="1367"/>
    </row>
    <row r="631" spans="5:11" s="1363" customFormat="1">
      <c r="E631" s="1367"/>
      <c r="H631" s="1367"/>
      <c r="K631" s="1367"/>
    </row>
    <row r="632" spans="5:11" s="1363" customFormat="1">
      <c r="E632" s="1367"/>
      <c r="H632" s="1367"/>
      <c r="K632" s="1367"/>
    </row>
    <row r="633" spans="5:11" s="1363" customFormat="1">
      <c r="E633" s="1367"/>
      <c r="H633" s="1367"/>
      <c r="K633" s="1367"/>
    </row>
    <row r="634" spans="5:11" s="1363" customFormat="1">
      <c r="E634" s="1367"/>
      <c r="H634" s="1367"/>
      <c r="K634" s="1367"/>
    </row>
    <row r="635" spans="5:11" s="1363" customFormat="1">
      <c r="E635" s="1367"/>
      <c r="H635" s="1367"/>
      <c r="K635" s="1367"/>
    </row>
    <row r="636" spans="5:11" s="1363" customFormat="1">
      <c r="E636" s="1367"/>
      <c r="H636" s="1367"/>
      <c r="K636" s="1367"/>
    </row>
    <row r="637" spans="5:11" s="1363" customFormat="1">
      <c r="E637" s="1367"/>
      <c r="H637" s="1367"/>
      <c r="K637" s="1367"/>
    </row>
    <row r="638" spans="5:11" s="1363" customFormat="1">
      <c r="E638" s="1367"/>
      <c r="H638" s="1367"/>
      <c r="K638" s="1367"/>
    </row>
    <row r="639" spans="5:11" s="1363" customFormat="1">
      <c r="E639" s="1367"/>
      <c r="H639" s="1367"/>
      <c r="K639" s="1367"/>
    </row>
    <row r="640" spans="5:11" s="1363" customFormat="1">
      <c r="E640" s="1367"/>
      <c r="H640" s="1367"/>
      <c r="K640" s="1367"/>
    </row>
    <row r="641" spans="5:11" s="1363" customFormat="1">
      <c r="E641" s="1367"/>
      <c r="H641" s="1367"/>
      <c r="K641" s="1367"/>
    </row>
    <row r="642" spans="5:11" s="1363" customFormat="1">
      <c r="E642" s="1367"/>
      <c r="H642" s="1367"/>
      <c r="K642" s="1367"/>
    </row>
    <row r="643" spans="5:11" s="1363" customFormat="1">
      <c r="E643" s="1367"/>
      <c r="H643" s="1367"/>
      <c r="K643" s="1367"/>
    </row>
    <row r="644" spans="5:11" s="1363" customFormat="1">
      <c r="E644" s="1367"/>
      <c r="H644" s="1367"/>
      <c r="K644" s="1367"/>
    </row>
    <row r="645" spans="5:11" s="1363" customFormat="1">
      <c r="E645" s="1367"/>
      <c r="H645" s="1367"/>
      <c r="K645" s="1367"/>
    </row>
    <row r="646" spans="5:11" s="1363" customFormat="1">
      <c r="E646" s="1367"/>
      <c r="H646" s="1367"/>
      <c r="K646" s="1367"/>
    </row>
    <row r="647" spans="5:11" s="1363" customFormat="1">
      <c r="E647" s="1367"/>
      <c r="H647" s="1367"/>
      <c r="K647" s="1367"/>
    </row>
    <row r="648" spans="5:11" s="1363" customFormat="1">
      <c r="E648" s="1367"/>
      <c r="H648" s="1367"/>
      <c r="K648" s="1367"/>
    </row>
    <row r="649" spans="5:11" s="1363" customFormat="1">
      <c r="E649" s="1367"/>
      <c r="H649" s="1367"/>
      <c r="K649" s="1367"/>
    </row>
    <row r="650" spans="5:11" s="1363" customFormat="1">
      <c r="E650" s="1367"/>
      <c r="H650" s="1367"/>
      <c r="K650" s="1367"/>
    </row>
    <row r="651" spans="5:11" s="1363" customFormat="1">
      <c r="E651" s="1367"/>
      <c r="H651" s="1367"/>
      <c r="K651" s="1367"/>
    </row>
    <row r="652" spans="5:11" s="1363" customFormat="1">
      <c r="E652" s="1367"/>
      <c r="H652" s="1367"/>
      <c r="K652" s="1367"/>
    </row>
    <row r="653" spans="5:11" s="1363" customFormat="1">
      <c r="E653" s="1367"/>
      <c r="H653" s="1367"/>
      <c r="K653" s="1367"/>
    </row>
    <row r="654" spans="5:11" s="1363" customFormat="1">
      <c r="E654" s="1367"/>
      <c r="H654" s="1367"/>
      <c r="K654" s="1367"/>
    </row>
    <row r="655" spans="5:11" s="1363" customFormat="1">
      <c r="E655" s="1367"/>
      <c r="H655" s="1367"/>
      <c r="K655" s="1367"/>
    </row>
    <row r="656" spans="5:11" s="1363" customFormat="1">
      <c r="E656" s="1367"/>
      <c r="H656" s="1367"/>
      <c r="K656" s="1367"/>
    </row>
    <row r="657" spans="5:11" s="1363" customFormat="1">
      <c r="E657" s="1367"/>
      <c r="H657" s="1367"/>
      <c r="K657" s="1367"/>
    </row>
    <row r="658" spans="5:11" s="1363" customFormat="1">
      <c r="E658" s="1367"/>
      <c r="H658" s="1367"/>
      <c r="K658" s="1367"/>
    </row>
    <row r="659" spans="5:11" s="1363" customFormat="1">
      <c r="E659" s="1367"/>
      <c r="H659" s="1367"/>
      <c r="K659" s="1367"/>
    </row>
    <row r="660" spans="5:11" s="1363" customFormat="1">
      <c r="E660" s="1367"/>
      <c r="H660" s="1367"/>
      <c r="K660" s="1367"/>
    </row>
    <row r="661" spans="5:11" s="1363" customFormat="1">
      <c r="E661" s="1367"/>
      <c r="H661" s="1367"/>
      <c r="K661" s="1367"/>
    </row>
    <row r="662" spans="5:11" s="1363" customFormat="1">
      <c r="E662" s="1367"/>
      <c r="H662" s="1367"/>
      <c r="K662" s="1367"/>
    </row>
    <row r="663" spans="5:11" s="1363" customFormat="1">
      <c r="E663" s="1367"/>
      <c r="H663" s="1367"/>
      <c r="K663" s="1367"/>
    </row>
    <row r="664" spans="5:11" s="1363" customFormat="1">
      <c r="E664" s="1367"/>
      <c r="H664" s="1367"/>
      <c r="K664" s="1367"/>
    </row>
    <row r="665" spans="5:11" s="1363" customFormat="1">
      <c r="E665" s="1367"/>
      <c r="H665" s="1367"/>
      <c r="K665" s="1367"/>
    </row>
    <row r="666" spans="5:11" s="1363" customFormat="1">
      <c r="E666" s="1367"/>
      <c r="H666" s="1367"/>
      <c r="K666" s="1367"/>
    </row>
    <row r="667" spans="5:11" s="1363" customFormat="1">
      <c r="E667" s="1367"/>
      <c r="H667" s="1367"/>
      <c r="K667" s="1367"/>
    </row>
    <row r="668" spans="5:11" s="1363" customFormat="1">
      <c r="E668" s="1367"/>
      <c r="H668" s="1367"/>
      <c r="K668" s="1367"/>
    </row>
    <row r="669" spans="5:11" s="1363" customFormat="1">
      <c r="E669" s="1367"/>
      <c r="H669" s="1367"/>
      <c r="K669" s="1367"/>
    </row>
    <row r="670" spans="5:11" s="1363" customFormat="1">
      <c r="E670" s="1367"/>
      <c r="H670" s="1367"/>
      <c r="K670" s="1367"/>
    </row>
    <row r="671" spans="5:11" s="1363" customFormat="1">
      <c r="E671" s="1367"/>
      <c r="H671" s="1367"/>
      <c r="K671" s="1367"/>
    </row>
    <row r="672" spans="5:11" s="1363" customFormat="1">
      <c r="E672" s="1367"/>
      <c r="H672" s="1367"/>
      <c r="K672" s="1367"/>
    </row>
    <row r="673" spans="5:11" s="1363" customFormat="1">
      <c r="E673" s="1367"/>
      <c r="H673" s="1367"/>
      <c r="K673" s="1367"/>
    </row>
    <row r="674" spans="5:11" s="1363" customFormat="1">
      <c r="E674" s="1367"/>
      <c r="H674" s="1367"/>
      <c r="K674" s="1367"/>
    </row>
    <row r="675" spans="5:11" s="1363" customFormat="1">
      <c r="E675" s="1367"/>
      <c r="H675" s="1367"/>
      <c r="K675" s="1367"/>
    </row>
    <row r="676" spans="5:11" s="1363" customFormat="1">
      <c r="E676" s="1367"/>
      <c r="H676" s="1367"/>
      <c r="K676" s="1367"/>
    </row>
    <row r="677" spans="5:11" s="1363" customFormat="1">
      <c r="E677" s="1367"/>
      <c r="H677" s="1367"/>
      <c r="K677" s="1367"/>
    </row>
    <row r="678" spans="5:11" s="1363" customFormat="1">
      <c r="E678" s="1367"/>
      <c r="H678" s="1367"/>
      <c r="K678" s="1367"/>
    </row>
    <row r="679" spans="5:11" s="1363" customFormat="1">
      <c r="E679" s="1367"/>
      <c r="H679" s="1367"/>
      <c r="K679" s="1367"/>
    </row>
    <row r="680" spans="5:11" s="1363" customFormat="1">
      <c r="E680" s="1367"/>
      <c r="H680" s="1367"/>
      <c r="K680" s="1367"/>
    </row>
    <row r="681" spans="5:11" s="1363" customFormat="1">
      <c r="E681" s="1367"/>
      <c r="H681" s="1367"/>
      <c r="K681" s="1367"/>
    </row>
    <row r="682" spans="5:11" s="1363" customFormat="1">
      <c r="E682" s="1367"/>
      <c r="H682" s="1367"/>
      <c r="K682" s="1367"/>
    </row>
    <row r="683" spans="5:11" s="1363" customFormat="1">
      <c r="E683" s="1367"/>
      <c r="H683" s="1367"/>
      <c r="K683" s="1367"/>
    </row>
    <row r="684" spans="5:11" s="1363" customFormat="1">
      <c r="E684" s="1367"/>
      <c r="H684" s="1367"/>
      <c r="K684" s="1367"/>
    </row>
    <row r="685" spans="5:11" s="1363" customFormat="1">
      <c r="E685" s="1367"/>
      <c r="H685" s="1367"/>
      <c r="K685" s="1367"/>
    </row>
    <row r="686" spans="5:11" s="1363" customFormat="1">
      <c r="E686" s="1367"/>
      <c r="H686" s="1367"/>
      <c r="K686" s="1367"/>
    </row>
    <row r="687" spans="5:11" s="1363" customFormat="1">
      <c r="E687" s="1367"/>
      <c r="H687" s="1367"/>
      <c r="K687" s="1367"/>
    </row>
    <row r="688" spans="5:11" s="1363" customFormat="1">
      <c r="E688" s="1367"/>
      <c r="H688" s="1367"/>
      <c r="K688" s="1367"/>
    </row>
    <row r="689" spans="5:11" s="1363" customFormat="1">
      <c r="E689" s="1367"/>
      <c r="H689" s="1367"/>
      <c r="K689" s="1367"/>
    </row>
    <row r="690" spans="5:11" s="1363" customFormat="1">
      <c r="E690" s="1367"/>
      <c r="H690" s="1367"/>
      <c r="K690" s="1367"/>
    </row>
    <row r="691" spans="5:11" s="1363" customFormat="1">
      <c r="E691" s="1367"/>
      <c r="H691" s="1367"/>
      <c r="K691" s="1367"/>
    </row>
    <row r="692" spans="5:11" s="1363" customFormat="1">
      <c r="E692" s="1367"/>
      <c r="H692" s="1367"/>
      <c r="K692" s="1367"/>
    </row>
    <row r="693" spans="5:11" s="1363" customFormat="1">
      <c r="E693" s="1367"/>
      <c r="H693" s="1367"/>
      <c r="K693" s="1367"/>
    </row>
    <row r="694" spans="5:11" s="1363" customFormat="1">
      <c r="E694" s="1367"/>
      <c r="H694" s="1367"/>
      <c r="K694" s="1367"/>
    </row>
    <row r="695" spans="5:11" s="1363" customFormat="1">
      <c r="E695" s="1367"/>
      <c r="H695" s="1367"/>
      <c r="K695" s="1367"/>
    </row>
    <row r="696" spans="5:11" s="1363" customFormat="1">
      <c r="E696" s="1367"/>
      <c r="H696" s="1367"/>
      <c r="K696" s="1367"/>
    </row>
    <row r="697" spans="5:11" s="1363" customFormat="1">
      <c r="E697" s="1367"/>
      <c r="H697" s="1367"/>
      <c r="K697" s="1367"/>
    </row>
    <row r="698" spans="5:11" s="1363" customFormat="1">
      <c r="E698" s="1367"/>
      <c r="H698" s="1367"/>
      <c r="K698" s="1367"/>
    </row>
    <row r="699" spans="5:11" s="1363" customFormat="1">
      <c r="E699" s="1367"/>
      <c r="H699" s="1367"/>
      <c r="K699" s="1367"/>
    </row>
    <row r="700" spans="5:11" s="1363" customFormat="1">
      <c r="E700" s="1367"/>
      <c r="H700" s="1367"/>
      <c r="K700" s="1367"/>
    </row>
    <row r="701" spans="5:11" s="1363" customFormat="1">
      <c r="E701" s="1367"/>
      <c r="H701" s="1367"/>
      <c r="K701" s="1367"/>
    </row>
    <row r="702" spans="5:11" s="1363" customFormat="1">
      <c r="E702" s="1367"/>
      <c r="H702" s="1367"/>
      <c r="K702" s="1367"/>
    </row>
    <row r="703" spans="5:11" s="1363" customFormat="1">
      <c r="E703" s="1367"/>
      <c r="H703" s="1367"/>
      <c r="K703" s="1367"/>
    </row>
    <row r="704" spans="5:11" s="1363" customFormat="1">
      <c r="E704" s="1367"/>
      <c r="H704" s="1367"/>
      <c r="K704" s="1367"/>
    </row>
    <row r="705" spans="5:11" s="1363" customFormat="1">
      <c r="E705" s="1367"/>
      <c r="H705" s="1367"/>
      <c r="K705" s="1367"/>
    </row>
    <row r="706" spans="5:11" s="1363" customFormat="1">
      <c r="E706" s="1367"/>
      <c r="H706" s="1367"/>
      <c r="K706" s="1367"/>
    </row>
    <row r="707" spans="5:11" s="1363" customFormat="1">
      <c r="E707" s="1367"/>
      <c r="H707" s="1367"/>
      <c r="K707" s="1367"/>
    </row>
    <row r="708" spans="5:11" s="1363" customFormat="1">
      <c r="E708" s="1367"/>
      <c r="H708" s="1367"/>
      <c r="K708" s="1367"/>
    </row>
    <row r="709" spans="5:11" s="1363" customFormat="1">
      <c r="E709" s="1367"/>
      <c r="H709" s="1367"/>
      <c r="K709" s="1367"/>
    </row>
    <row r="710" spans="5:11" s="1363" customFormat="1">
      <c r="E710" s="1367"/>
      <c r="H710" s="1367"/>
      <c r="K710" s="1367"/>
    </row>
    <row r="711" spans="5:11" s="1363" customFormat="1">
      <c r="E711" s="1367"/>
      <c r="H711" s="1367"/>
      <c r="K711" s="1367"/>
    </row>
    <row r="712" spans="5:11" s="1363" customFormat="1">
      <c r="E712" s="1367"/>
      <c r="H712" s="1367"/>
      <c r="K712" s="1367"/>
    </row>
    <row r="713" spans="5:11" s="1363" customFormat="1">
      <c r="E713" s="1367"/>
      <c r="H713" s="1367"/>
      <c r="K713" s="1367"/>
    </row>
    <row r="714" spans="5:11" s="1363" customFormat="1">
      <c r="E714" s="1367"/>
      <c r="H714" s="1367"/>
      <c r="K714" s="1367"/>
    </row>
    <row r="715" spans="5:11" s="1363" customFormat="1">
      <c r="E715" s="1367"/>
      <c r="H715" s="1367"/>
      <c r="K715" s="1367"/>
    </row>
    <row r="716" spans="5:11" s="1363" customFormat="1">
      <c r="E716" s="1367"/>
      <c r="H716" s="1367"/>
      <c r="K716" s="1367"/>
    </row>
    <row r="717" spans="5:11" s="1363" customFormat="1">
      <c r="E717" s="1367"/>
      <c r="H717" s="1367"/>
      <c r="K717" s="1367"/>
    </row>
    <row r="718" spans="5:11" s="1363" customFormat="1">
      <c r="E718" s="1367"/>
      <c r="H718" s="1367"/>
      <c r="K718" s="1367"/>
    </row>
    <row r="719" spans="5:11" s="1363" customFormat="1">
      <c r="E719" s="1367"/>
      <c r="H719" s="1367"/>
      <c r="K719" s="1367"/>
    </row>
    <row r="720" spans="5:11" s="1363" customFormat="1">
      <c r="E720" s="1367"/>
      <c r="H720" s="1367"/>
      <c r="K720" s="1367"/>
    </row>
    <row r="721" spans="5:11" s="1363" customFormat="1">
      <c r="E721" s="1367"/>
      <c r="H721" s="1367"/>
      <c r="K721" s="1367"/>
    </row>
    <row r="722" spans="5:11" s="1363" customFormat="1">
      <c r="E722" s="1367"/>
      <c r="H722" s="1367"/>
      <c r="K722" s="1367"/>
    </row>
    <row r="723" spans="5:11" s="1363" customFormat="1">
      <c r="E723" s="1367"/>
      <c r="H723" s="1367"/>
      <c r="K723" s="1367"/>
    </row>
    <row r="724" spans="5:11" s="1363" customFormat="1">
      <c r="E724" s="1367"/>
      <c r="H724" s="1367"/>
      <c r="K724" s="1367"/>
    </row>
    <row r="725" spans="5:11" s="1363" customFormat="1">
      <c r="E725" s="1367"/>
      <c r="H725" s="1367"/>
      <c r="K725" s="1367"/>
    </row>
    <row r="726" spans="5:11" s="1363" customFormat="1">
      <c r="E726" s="1367"/>
      <c r="H726" s="1367"/>
      <c r="K726" s="1367"/>
    </row>
    <row r="727" spans="5:11" s="1363" customFormat="1">
      <c r="E727" s="1367"/>
      <c r="H727" s="1367"/>
      <c r="K727" s="1367"/>
    </row>
    <row r="728" spans="5:11" s="1363" customFormat="1">
      <c r="E728" s="1367"/>
      <c r="H728" s="1367"/>
      <c r="K728" s="1367"/>
    </row>
    <row r="729" spans="5:11" s="1363" customFormat="1">
      <c r="E729" s="1367"/>
      <c r="H729" s="1367"/>
      <c r="K729" s="1367"/>
    </row>
    <row r="730" spans="5:11" s="1363" customFormat="1">
      <c r="E730" s="1367"/>
      <c r="H730" s="1367"/>
      <c r="K730" s="1367"/>
    </row>
    <row r="731" spans="5:11" s="1363" customFormat="1">
      <c r="E731" s="1367"/>
      <c r="H731" s="1367"/>
      <c r="K731" s="1367"/>
    </row>
    <row r="732" spans="5:11" s="1363" customFormat="1">
      <c r="E732" s="1367"/>
      <c r="H732" s="1367"/>
      <c r="K732" s="1367"/>
    </row>
    <row r="733" spans="5:11" s="1363" customFormat="1">
      <c r="E733" s="1367"/>
      <c r="H733" s="1367"/>
      <c r="K733" s="1367"/>
    </row>
    <row r="734" spans="5:11" s="1363" customFormat="1">
      <c r="E734" s="1367"/>
      <c r="H734" s="1367"/>
      <c r="K734" s="1367"/>
    </row>
    <row r="735" spans="5:11" s="1363" customFormat="1">
      <c r="E735" s="1367"/>
      <c r="H735" s="1367"/>
      <c r="K735" s="1367"/>
    </row>
    <row r="736" spans="5:11" s="1363" customFormat="1">
      <c r="E736" s="1367"/>
      <c r="H736" s="1367"/>
      <c r="K736" s="1367"/>
    </row>
    <row r="737" spans="5:11" s="1363" customFormat="1">
      <c r="E737" s="1367"/>
      <c r="H737" s="1367"/>
      <c r="K737" s="1367"/>
    </row>
    <row r="738" spans="5:11" s="1363" customFormat="1">
      <c r="E738" s="1367"/>
      <c r="H738" s="1367"/>
      <c r="K738" s="1367"/>
    </row>
    <row r="739" spans="5:11" s="1363" customFormat="1">
      <c r="E739" s="1367"/>
      <c r="H739" s="1367"/>
      <c r="K739" s="1367"/>
    </row>
    <row r="740" spans="5:11" s="1363" customFormat="1">
      <c r="E740" s="1367"/>
      <c r="H740" s="1367"/>
      <c r="K740" s="1367"/>
    </row>
    <row r="741" spans="5:11" s="1363" customFormat="1">
      <c r="E741" s="1367"/>
      <c r="H741" s="1367"/>
      <c r="K741" s="1367"/>
    </row>
    <row r="742" spans="5:11" s="1363" customFormat="1">
      <c r="E742" s="1367"/>
      <c r="H742" s="1367"/>
      <c r="K742" s="1367"/>
    </row>
    <row r="743" spans="5:11" s="1363" customFormat="1">
      <c r="E743" s="1367"/>
      <c r="H743" s="1367"/>
      <c r="K743" s="1367"/>
    </row>
    <row r="744" spans="5:11" s="1363" customFormat="1">
      <c r="E744" s="1367"/>
      <c r="H744" s="1367"/>
      <c r="K744" s="1367"/>
    </row>
    <row r="745" spans="5:11" s="1363" customFormat="1">
      <c r="E745" s="1367"/>
      <c r="H745" s="1367"/>
      <c r="K745" s="1367"/>
    </row>
    <row r="746" spans="5:11" s="1363" customFormat="1">
      <c r="E746" s="1367"/>
      <c r="H746" s="1367"/>
      <c r="K746" s="1367"/>
    </row>
    <row r="747" spans="5:11" s="1363" customFormat="1">
      <c r="E747" s="1367"/>
      <c r="H747" s="1367"/>
      <c r="K747" s="1367"/>
    </row>
    <row r="748" spans="5:11" s="1363" customFormat="1">
      <c r="E748" s="1367"/>
      <c r="H748" s="1367"/>
      <c r="K748" s="1367"/>
    </row>
    <row r="749" spans="5:11" s="1363" customFormat="1">
      <c r="E749" s="1367"/>
      <c r="H749" s="1367"/>
      <c r="K749" s="1367"/>
    </row>
    <row r="750" spans="5:11" s="1363" customFormat="1">
      <c r="E750" s="1367"/>
      <c r="H750" s="1367"/>
      <c r="K750" s="1367"/>
    </row>
    <row r="751" spans="5:11" s="1363" customFormat="1">
      <c r="E751" s="1367"/>
      <c r="H751" s="1367"/>
      <c r="K751" s="1367"/>
    </row>
    <row r="752" spans="5:11" s="1363" customFormat="1">
      <c r="E752" s="1367"/>
      <c r="H752" s="1367"/>
      <c r="K752" s="1367"/>
    </row>
    <row r="753" spans="5:11" s="1363" customFormat="1">
      <c r="E753" s="1367"/>
      <c r="H753" s="1367"/>
      <c r="K753" s="1367"/>
    </row>
    <row r="754" spans="5:11" s="1363" customFormat="1">
      <c r="E754" s="1367"/>
      <c r="H754" s="1367"/>
      <c r="K754" s="1367"/>
    </row>
    <row r="755" spans="5:11" s="1363" customFormat="1">
      <c r="E755" s="1367"/>
      <c r="H755" s="1367"/>
      <c r="K755" s="1367"/>
    </row>
    <row r="756" spans="5:11" s="1363" customFormat="1">
      <c r="E756" s="1367"/>
      <c r="H756" s="1367"/>
      <c r="K756" s="1367"/>
    </row>
    <row r="757" spans="5:11" s="1363" customFormat="1">
      <c r="E757" s="1367"/>
      <c r="H757" s="1367"/>
      <c r="K757" s="1367"/>
    </row>
    <row r="758" spans="5:11" s="1363" customFormat="1">
      <c r="E758" s="1367"/>
      <c r="H758" s="1367"/>
      <c r="K758" s="1367"/>
    </row>
    <row r="759" spans="5:11" s="1363" customFormat="1">
      <c r="E759" s="1367"/>
      <c r="H759" s="1367"/>
      <c r="K759" s="1367"/>
    </row>
    <row r="760" spans="5:11" s="1363" customFormat="1">
      <c r="E760" s="1367"/>
      <c r="H760" s="1367"/>
      <c r="K760" s="1367"/>
    </row>
    <row r="761" spans="5:11" s="1363" customFormat="1">
      <c r="E761" s="1367"/>
      <c r="H761" s="1367"/>
      <c r="K761" s="1367"/>
    </row>
    <row r="762" spans="5:11" s="1363" customFormat="1">
      <c r="E762" s="1367"/>
      <c r="H762" s="1367"/>
      <c r="K762" s="1367"/>
    </row>
    <row r="763" spans="5:11" s="1363" customFormat="1">
      <c r="E763" s="1367"/>
      <c r="H763" s="1367"/>
      <c r="K763" s="1367"/>
    </row>
    <row r="764" spans="5:11" s="1363" customFormat="1">
      <c r="E764" s="1367"/>
      <c r="H764" s="1367"/>
      <c r="K764" s="1367"/>
    </row>
    <row r="765" spans="5:11" s="1363" customFormat="1">
      <c r="E765" s="1367"/>
      <c r="H765" s="1367"/>
      <c r="K765" s="1367"/>
    </row>
    <row r="766" spans="5:11" s="1363" customFormat="1">
      <c r="E766" s="1367"/>
      <c r="H766" s="1367"/>
      <c r="K766" s="1367"/>
    </row>
    <row r="767" spans="5:11" s="1363" customFormat="1">
      <c r="E767" s="1367"/>
      <c r="H767" s="1367"/>
      <c r="K767" s="1367"/>
    </row>
    <row r="768" spans="5:11" s="1363" customFormat="1">
      <c r="E768" s="1367"/>
      <c r="H768" s="1367"/>
      <c r="K768" s="1367"/>
    </row>
    <row r="769" spans="5:11" s="1363" customFormat="1">
      <c r="E769" s="1367"/>
      <c r="H769" s="1367"/>
      <c r="K769" s="1367"/>
    </row>
    <row r="770" spans="5:11" s="1363" customFormat="1">
      <c r="E770" s="1367"/>
      <c r="H770" s="1367"/>
      <c r="K770" s="1367"/>
    </row>
    <row r="771" spans="5:11" s="1363" customFormat="1">
      <c r="E771" s="1367"/>
      <c r="H771" s="1367"/>
      <c r="K771" s="1367"/>
    </row>
    <row r="772" spans="5:11" s="1363" customFormat="1">
      <c r="E772" s="1367"/>
      <c r="H772" s="1367"/>
      <c r="K772" s="1367"/>
    </row>
    <row r="773" spans="5:11" s="1363" customFormat="1">
      <c r="E773" s="1367"/>
      <c r="H773" s="1367"/>
      <c r="K773" s="1367"/>
    </row>
    <row r="774" spans="5:11" s="1363" customFormat="1">
      <c r="E774" s="1367"/>
      <c r="H774" s="1367"/>
      <c r="K774" s="1367"/>
    </row>
    <row r="775" spans="5:11" s="1363" customFormat="1">
      <c r="E775" s="1367"/>
      <c r="H775" s="1367"/>
      <c r="K775" s="1367"/>
    </row>
    <row r="776" spans="5:11" s="1363" customFormat="1">
      <c r="E776" s="1367"/>
      <c r="H776" s="1367"/>
      <c r="K776" s="1367"/>
    </row>
    <row r="777" spans="5:11" s="1363" customFormat="1">
      <c r="E777" s="1367"/>
      <c r="H777" s="1367"/>
      <c r="K777" s="1367"/>
    </row>
    <row r="778" spans="5:11" s="1363" customFormat="1">
      <c r="E778" s="1367"/>
      <c r="H778" s="1367"/>
      <c r="K778" s="1367"/>
    </row>
    <row r="779" spans="5:11" s="1363" customFormat="1">
      <c r="E779" s="1367"/>
      <c r="H779" s="1367"/>
      <c r="K779" s="1367"/>
    </row>
    <row r="780" spans="5:11" s="1363" customFormat="1">
      <c r="E780" s="1367"/>
      <c r="H780" s="1367"/>
      <c r="K780" s="1367"/>
    </row>
    <row r="781" spans="5:11" s="1363" customFormat="1">
      <c r="E781" s="1367"/>
      <c r="H781" s="1367"/>
      <c r="K781" s="1367"/>
    </row>
    <row r="782" spans="5:11" s="1363" customFormat="1">
      <c r="E782" s="1367"/>
      <c r="H782" s="1367"/>
      <c r="K782" s="1367"/>
    </row>
    <row r="783" spans="5:11" s="1363" customFormat="1">
      <c r="E783" s="1367"/>
      <c r="H783" s="1367"/>
      <c r="K783" s="1367"/>
    </row>
    <row r="784" spans="5:11" s="1363" customFormat="1">
      <c r="E784" s="1367"/>
      <c r="H784" s="1367"/>
      <c r="K784" s="1367"/>
    </row>
    <row r="785" spans="5:11" s="1363" customFormat="1">
      <c r="E785" s="1367"/>
      <c r="H785" s="1367"/>
      <c r="K785" s="1367"/>
    </row>
    <row r="786" spans="5:11" s="1363" customFormat="1">
      <c r="E786" s="1367"/>
      <c r="H786" s="1367"/>
      <c r="K786" s="1367"/>
    </row>
    <row r="787" spans="5:11" s="1363" customFormat="1">
      <c r="E787" s="1367"/>
      <c r="H787" s="1367"/>
      <c r="K787" s="1367"/>
    </row>
    <row r="788" spans="5:11" s="1363" customFormat="1">
      <c r="E788" s="1367"/>
      <c r="H788" s="1367"/>
      <c r="K788" s="1367"/>
    </row>
    <row r="789" spans="5:11" s="1363" customFormat="1">
      <c r="E789" s="1367"/>
      <c r="H789" s="1367"/>
      <c r="K789" s="1367"/>
    </row>
    <row r="790" spans="5:11" s="1363" customFormat="1">
      <c r="E790" s="1367"/>
      <c r="H790" s="1367"/>
      <c r="K790" s="1367"/>
    </row>
    <row r="791" spans="5:11" s="1363" customFormat="1">
      <c r="E791" s="1367"/>
      <c r="H791" s="1367"/>
      <c r="K791" s="1367"/>
    </row>
    <row r="792" spans="5:11" s="1363" customFormat="1">
      <c r="E792" s="1367"/>
      <c r="H792" s="1367"/>
      <c r="K792" s="1367"/>
    </row>
    <row r="793" spans="5:11" s="1363" customFormat="1">
      <c r="E793" s="1367"/>
      <c r="H793" s="1367"/>
      <c r="K793" s="1367"/>
    </row>
    <row r="794" spans="5:11" s="1363" customFormat="1">
      <c r="E794" s="1367"/>
      <c r="H794" s="1367"/>
      <c r="K794" s="1367"/>
    </row>
    <row r="795" spans="5:11" s="1363" customFormat="1">
      <c r="E795" s="1367"/>
      <c r="H795" s="1367"/>
      <c r="K795" s="1367"/>
    </row>
    <row r="796" spans="5:11" s="1363" customFormat="1">
      <c r="E796" s="1367"/>
      <c r="H796" s="1367"/>
      <c r="K796" s="1367"/>
    </row>
    <row r="797" spans="5:11" s="1363" customFormat="1">
      <c r="E797" s="1367"/>
      <c r="H797" s="1367"/>
      <c r="K797" s="1367"/>
    </row>
    <row r="798" spans="5:11" s="1363" customFormat="1">
      <c r="E798" s="1367"/>
      <c r="H798" s="1367"/>
      <c r="K798" s="1367"/>
    </row>
    <row r="799" spans="5:11" s="1363" customFormat="1">
      <c r="E799" s="1367"/>
      <c r="H799" s="1367"/>
      <c r="K799" s="1367"/>
    </row>
    <row r="800" spans="5:11" s="1363" customFormat="1">
      <c r="E800" s="1367"/>
      <c r="H800" s="1367"/>
      <c r="K800" s="1367"/>
    </row>
    <row r="801" spans="5:11" s="1363" customFormat="1">
      <c r="E801" s="1367"/>
      <c r="H801" s="1367"/>
      <c r="K801" s="1367"/>
    </row>
    <row r="802" spans="5:11" s="1363" customFormat="1">
      <c r="E802" s="1367"/>
      <c r="H802" s="1367"/>
      <c r="K802" s="1367"/>
    </row>
    <row r="803" spans="5:11" s="1363" customFormat="1">
      <c r="E803" s="1367"/>
      <c r="H803" s="1367"/>
      <c r="K803" s="1367"/>
    </row>
    <row r="804" spans="5:11" s="1363" customFormat="1">
      <c r="E804" s="1367"/>
      <c r="H804" s="1367"/>
      <c r="K804" s="1367"/>
    </row>
    <row r="805" spans="5:11" s="1363" customFormat="1">
      <c r="E805" s="1367"/>
      <c r="H805" s="1367"/>
      <c r="K805" s="1367"/>
    </row>
    <row r="806" spans="5:11" s="1363" customFormat="1">
      <c r="E806" s="1367"/>
      <c r="H806" s="1367"/>
      <c r="K806" s="1367"/>
    </row>
    <row r="807" spans="5:11" s="1363" customFormat="1">
      <c r="E807" s="1367"/>
      <c r="H807" s="1367"/>
      <c r="K807" s="1367"/>
    </row>
    <row r="808" spans="5:11" s="1363" customFormat="1">
      <c r="E808" s="1367"/>
      <c r="H808" s="1367"/>
      <c r="K808" s="1367"/>
    </row>
    <row r="809" spans="5:11" s="1363" customFormat="1">
      <c r="E809" s="1367"/>
      <c r="H809" s="1367"/>
      <c r="K809" s="1367"/>
    </row>
    <row r="810" spans="5:11" s="1363" customFormat="1">
      <c r="E810" s="1367"/>
      <c r="H810" s="1367"/>
      <c r="K810" s="1367"/>
    </row>
    <row r="811" spans="5:11" s="1363" customFormat="1">
      <c r="E811" s="1367"/>
      <c r="H811" s="1367"/>
      <c r="K811" s="1367"/>
    </row>
    <row r="812" spans="5:11" s="1363" customFormat="1">
      <c r="E812" s="1367"/>
      <c r="H812" s="1367"/>
      <c r="K812" s="1367"/>
    </row>
    <row r="813" spans="5:11" s="1363" customFormat="1">
      <c r="E813" s="1367"/>
      <c r="H813" s="1367"/>
      <c r="K813" s="1367"/>
    </row>
    <row r="814" spans="5:11" s="1363" customFormat="1">
      <c r="E814" s="1367"/>
      <c r="H814" s="1367"/>
      <c r="K814" s="1367"/>
    </row>
    <row r="815" spans="5:11" s="1363" customFormat="1">
      <c r="E815" s="1367"/>
      <c r="H815" s="1367"/>
      <c r="K815" s="1367"/>
    </row>
    <row r="816" spans="5:11" s="1363" customFormat="1">
      <c r="E816" s="1367"/>
      <c r="H816" s="1367"/>
      <c r="K816" s="1367"/>
    </row>
    <row r="817" spans="5:11" s="1363" customFormat="1">
      <c r="E817" s="1367"/>
      <c r="H817" s="1367"/>
      <c r="K817" s="1367"/>
    </row>
    <row r="818" spans="5:11" s="1363" customFormat="1">
      <c r="E818" s="1367"/>
      <c r="H818" s="1367"/>
      <c r="K818" s="1367"/>
    </row>
    <row r="819" spans="5:11" s="1363" customFormat="1">
      <c r="E819" s="1367"/>
      <c r="H819" s="1367"/>
      <c r="K819" s="1367"/>
    </row>
    <row r="820" spans="5:11" s="1363" customFormat="1">
      <c r="E820" s="1367"/>
      <c r="H820" s="1367"/>
      <c r="K820" s="1367"/>
    </row>
    <row r="821" spans="5:11" s="1363" customFormat="1">
      <c r="E821" s="1367"/>
      <c r="H821" s="1367"/>
      <c r="K821" s="1367"/>
    </row>
    <row r="822" spans="5:11" s="1363" customFormat="1">
      <c r="E822" s="1367"/>
      <c r="H822" s="1367"/>
      <c r="K822" s="1367"/>
    </row>
    <row r="823" spans="5:11" s="1363" customFormat="1">
      <c r="E823" s="1367"/>
      <c r="H823" s="1367"/>
      <c r="K823" s="1367"/>
    </row>
    <row r="824" spans="5:11" s="1363" customFormat="1">
      <c r="E824" s="1367"/>
      <c r="H824" s="1367"/>
      <c r="K824" s="1367"/>
    </row>
    <row r="825" spans="5:11" s="1363" customFormat="1">
      <c r="E825" s="1367"/>
      <c r="H825" s="1367"/>
      <c r="K825" s="1367"/>
    </row>
    <row r="826" spans="5:11" s="1363" customFormat="1">
      <c r="E826" s="1367"/>
      <c r="H826" s="1367"/>
      <c r="K826" s="1367"/>
    </row>
    <row r="827" spans="5:11" s="1363" customFormat="1">
      <c r="E827" s="1367"/>
      <c r="H827" s="1367"/>
      <c r="K827" s="1367"/>
    </row>
    <row r="828" spans="5:11" s="1363" customFormat="1">
      <c r="E828" s="1367"/>
      <c r="H828" s="1367"/>
      <c r="K828" s="1367"/>
    </row>
    <row r="829" spans="5:11" s="1363" customFormat="1">
      <c r="E829" s="1367"/>
      <c r="H829" s="1367"/>
      <c r="K829" s="1367"/>
    </row>
    <row r="830" spans="5:11" s="1363" customFormat="1">
      <c r="E830" s="1367"/>
      <c r="H830" s="1367"/>
      <c r="K830" s="1367"/>
    </row>
    <row r="831" spans="5:11" s="1363" customFormat="1">
      <c r="E831" s="1367"/>
      <c r="H831" s="1367"/>
      <c r="K831" s="1367"/>
    </row>
    <row r="832" spans="5:11" s="1363" customFormat="1">
      <c r="E832" s="1367"/>
      <c r="H832" s="1367"/>
      <c r="K832" s="1367"/>
    </row>
    <row r="833" spans="5:11" s="1363" customFormat="1">
      <c r="E833" s="1367"/>
      <c r="H833" s="1367"/>
      <c r="K833" s="1367"/>
    </row>
    <row r="834" spans="5:11" s="1363" customFormat="1">
      <c r="E834" s="1367"/>
      <c r="H834" s="1367"/>
      <c r="K834" s="1367"/>
    </row>
    <row r="835" spans="5:11" s="1363" customFormat="1">
      <c r="E835" s="1367"/>
      <c r="H835" s="1367"/>
      <c r="K835" s="1367"/>
    </row>
    <row r="836" spans="5:11" s="1363" customFormat="1">
      <c r="E836" s="1367"/>
      <c r="H836" s="1367"/>
      <c r="K836" s="1367"/>
    </row>
    <row r="837" spans="5:11" s="1363" customFormat="1">
      <c r="E837" s="1367"/>
      <c r="H837" s="1367"/>
      <c r="K837" s="1367"/>
    </row>
    <row r="838" spans="5:11" s="1363" customFormat="1">
      <c r="E838" s="1367"/>
      <c r="H838" s="1367"/>
      <c r="K838" s="1367"/>
    </row>
    <row r="839" spans="5:11" s="1363" customFormat="1">
      <c r="E839" s="1367"/>
      <c r="H839" s="1367"/>
      <c r="K839" s="1367"/>
    </row>
    <row r="840" spans="5:11" s="1363" customFormat="1">
      <c r="E840" s="1367"/>
      <c r="H840" s="1367"/>
      <c r="K840" s="1367"/>
    </row>
    <row r="841" spans="5:11" s="1363" customFormat="1">
      <c r="E841" s="1367"/>
      <c r="H841" s="1367"/>
      <c r="K841" s="1367"/>
    </row>
    <row r="842" spans="5:11" s="1363" customFormat="1">
      <c r="E842" s="1367"/>
      <c r="H842" s="1367"/>
      <c r="K842" s="1367"/>
    </row>
    <row r="843" spans="5:11" s="1363" customFormat="1">
      <c r="E843" s="1367"/>
      <c r="H843" s="1367"/>
      <c r="K843" s="1367"/>
    </row>
    <row r="844" spans="5:11" s="1363" customFormat="1">
      <c r="E844" s="1367"/>
      <c r="H844" s="1367"/>
      <c r="K844" s="1367"/>
    </row>
    <row r="845" spans="5:11" s="1363" customFormat="1">
      <c r="E845" s="1367"/>
      <c r="H845" s="1367"/>
      <c r="K845" s="1367"/>
    </row>
    <row r="846" spans="5:11" s="1363" customFormat="1">
      <c r="E846" s="1367"/>
      <c r="H846" s="1367"/>
      <c r="K846" s="1367"/>
    </row>
    <row r="847" spans="5:11" s="1363" customFormat="1">
      <c r="E847" s="1367"/>
      <c r="H847" s="1367"/>
      <c r="K847" s="1367"/>
    </row>
    <row r="848" spans="5:11" s="1363" customFormat="1">
      <c r="E848" s="1367"/>
      <c r="H848" s="1367"/>
      <c r="K848" s="1367"/>
    </row>
    <row r="849" spans="5:11" s="1363" customFormat="1">
      <c r="E849" s="1367"/>
      <c r="H849" s="1367"/>
      <c r="K849" s="1367"/>
    </row>
    <row r="850" spans="5:11" s="1363" customFormat="1">
      <c r="E850" s="1367"/>
      <c r="H850" s="1367"/>
      <c r="K850" s="1367"/>
    </row>
    <row r="851" spans="5:11" s="1363" customFormat="1">
      <c r="E851" s="1367"/>
      <c r="H851" s="1367"/>
      <c r="K851" s="1367"/>
    </row>
    <row r="852" spans="5:11" s="1363" customFormat="1">
      <c r="E852" s="1367"/>
      <c r="H852" s="1367"/>
      <c r="K852" s="1367"/>
    </row>
    <row r="853" spans="5:11" s="1363" customFormat="1">
      <c r="E853" s="1367"/>
      <c r="H853" s="1367"/>
      <c r="K853" s="1367"/>
    </row>
    <row r="854" spans="5:11" s="1363" customFormat="1">
      <c r="E854" s="1367"/>
      <c r="H854" s="1367"/>
      <c r="K854" s="1367"/>
    </row>
    <row r="855" spans="5:11" s="1363" customFormat="1">
      <c r="E855" s="1367"/>
      <c r="H855" s="1367"/>
      <c r="K855" s="1367"/>
    </row>
    <row r="856" spans="5:11" s="1363" customFormat="1">
      <c r="E856" s="1367"/>
      <c r="H856" s="1367"/>
      <c r="K856" s="1367"/>
    </row>
    <row r="857" spans="5:11" s="1363" customFormat="1">
      <c r="E857" s="1367"/>
      <c r="H857" s="1367"/>
      <c r="K857" s="1367"/>
    </row>
    <row r="858" spans="5:11" s="1363" customFormat="1">
      <c r="E858" s="1367"/>
      <c r="H858" s="1367"/>
      <c r="K858" s="1367"/>
    </row>
    <row r="859" spans="5:11" s="1363" customFormat="1">
      <c r="E859" s="1367"/>
      <c r="H859" s="1367"/>
      <c r="K859" s="1367"/>
    </row>
    <row r="860" spans="5:11" s="1363" customFormat="1">
      <c r="E860" s="1367"/>
      <c r="H860" s="1367"/>
      <c r="K860" s="1367"/>
    </row>
    <row r="861" spans="5:11" s="1363" customFormat="1">
      <c r="E861" s="1367"/>
      <c r="H861" s="1367"/>
      <c r="K861" s="1367"/>
    </row>
    <row r="862" spans="5:11" s="1363" customFormat="1">
      <c r="E862" s="1367"/>
      <c r="H862" s="1367"/>
      <c r="K862" s="1367"/>
    </row>
    <row r="863" spans="5:11" s="1363" customFormat="1">
      <c r="E863" s="1367"/>
      <c r="H863" s="1367"/>
      <c r="K863" s="1367"/>
    </row>
    <row r="864" spans="5:11" s="1363" customFormat="1">
      <c r="E864" s="1367"/>
      <c r="H864" s="1367"/>
      <c r="K864" s="1367"/>
    </row>
    <row r="865" spans="5:11" s="1363" customFormat="1">
      <c r="E865" s="1367"/>
      <c r="H865" s="1367"/>
      <c r="K865" s="1367"/>
    </row>
    <row r="866" spans="5:11" s="1363" customFormat="1">
      <c r="E866" s="1367"/>
      <c r="H866" s="1367"/>
      <c r="K866" s="1367"/>
    </row>
    <row r="867" spans="5:11" s="1363" customFormat="1">
      <c r="E867" s="1367"/>
      <c r="H867" s="1367"/>
      <c r="K867" s="1367"/>
    </row>
    <row r="868" spans="5:11" s="1363" customFormat="1">
      <c r="E868" s="1367"/>
      <c r="H868" s="1367"/>
      <c r="K868" s="1367"/>
    </row>
    <row r="869" spans="5:11" s="1363" customFormat="1">
      <c r="E869" s="1367"/>
      <c r="H869" s="1367"/>
      <c r="K869" s="1367"/>
    </row>
    <row r="870" spans="5:11" s="1363" customFormat="1">
      <c r="E870" s="1367"/>
      <c r="H870" s="1367"/>
      <c r="K870" s="1367"/>
    </row>
    <row r="871" spans="5:11" s="1363" customFormat="1">
      <c r="E871" s="1367"/>
      <c r="H871" s="1367"/>
      <c r="K871" s="1367"/>
    </row>
    <row r="872" spans="5:11" s="1363" customFormat="1">
      <c r="E872" s="1367"/>
      <c r="H872" s="1367"/>
      <c r="K872" s="1367"/>
    </row>
    <row r="873" spans="5:11" s="1363" customFormat="1">
      <c r="E873" s="1367"/>
      <c r="H873" s="1367"/>
      <c r="K873" s="1367"/>
    </row>
    <row r="874" spans="5:11" s="1363" customFormat="1">
      <c r="E874" s="1367"/>
      <c r="H874" s="1367"/>
      <c r="K874" s="1367"/>
    </row>
    <row r="875" spans="5:11" s="1363" customFormat="1">
      <c r="E875" s="1367"/>
      <c r="H875" s="1367"/>
      <c r="K875" s="1367"/>
    </row>
    <row r="876" spans="5:11" s="1363" customFormat="1">
      <c r="E876" s="1367"/>
      <c r="H876" s="1367"/>
      <c r="K876" s="1367"/>
    </row>
    <row r="877" spans="5:11" s="1363" customFormat="1">
      <c r="E877" s="1367"/>
      <c r="H877" s="1367"/>
      <c r="K877" s="1367"/>
    </row>
    <row r="878" spans="5:11" s="1363" customFormat="1">
      <c r="E878" s="1367"/>
      <c r="H878" s="1367"/>
      <c r="K878" s="1367"/>
    </row>
    <row r="879" spans="5:11" s="1363" customFormat="1">
      <c r="E879" s="1367"/>
      <c r="H879" s="1367"/>
      <c r="K879" s="1367"/>
    </row>
    <row r="880" spans="5:11" s="1363" customFormat="1">
      <c r="E880" s="1367"/>
      <c r="H880" s="1367"/>
      <c r="K880" s="1367"/>
    </row>
    <row r="881" spans="5:11" s="1363" customFormat="1">
      <c r="E881" s="1367"/>
      <c r="H881" s="1367"/>
      <c r="K881" s="1367"/>
    </row>
    <row r="882" spans="5:11" s="1363" customFormat="1">
      <c r="E882" s="1367"/>
      <c r="H882" s="1367"/>
      <c r="K882" s="1367"/>
    </row>
    <row r="883" spans="5:11" s="1363" customFormat="1">
      <c r="E883" s="1367"/>
      <c r="H883" s="1367"/>
      <c r="K883" s="1367"/>
    </row>
    <row r="884" spans="5:11" s="1363" customFormat="1">
      <c r="E884" s="1367"/>
      <c r="H884" s="1367"/>
      <c r="K884" s="1367"/>
    </row>
    <row r="885" spans="5:11" s="1363" customFormat="1">
      <c r="E885" s="1367"/>
      <c r="H885" s="1367"/>
      <c r="K885" s="1367"/>
    </row>
    <row r="886" spans="5:11" s="1363" customFormat="1">
      <c r="E886" s="1367"/>
      <c r="H886" s="1367"/>
      <c r="K886" s="1367"/>
    </row>
    <row r="887" spans="5:11" s="1363" customFormat="1">
      <c r="E887" s="1367"/>
      <c r="H887" s="1367"/>
      <c r="K887" s="1367"/>
    </row>
    <row r="888" spans="5:11" s="1363" customFormat="1">
      <c r="E888" s="1367"/>
      <c r="H888" s="1367"/>
      <c r="K888" s="1367"/>
    </row>
    <row r="889" spans="5:11" s="1363" customFormat="1">
      <c r="E889" s="1367"/>
      <c r="H889" s="1367"/>
      <c r="K889" s="1367"/>
    </row>
    <row r="890" spans="5:11" s="1363" customFormat="1">
      <c r="E890" s="1367"/>
      <c r="H890" s="1367"/>
      <c r="K890" s="1367"/>
    </row>
    <row r="891" spans="5:11" s="1363" customFormat="1">
      <c r="E891" s="1367"/>
      <c r="H891" s="1367"/>
      <c r="K891" s="1367"/>
    </row>
    <row r="892" spans="5:11" s="1363" customFormat="1">
      <c r="E892" s="1367"/>
      <c r="H892" s="1367"/>
      <c r="K892" s="1367"/>
    </row>
    <row r="893" spans="5:11" s="1363" customFormat="1">
      <c r="E893" s="1367"/>
      <c r="H893" s="1367"/>
      <c r="K893" s="1367"/>
    </row>
    <row r="894" spans="5:11" s="1363" customFormat="1">
      <c r="E894" s="1367"/>
      <c r="H894" s="1367"/>
      <c r="K894" s="1367"/>
    </row>
    <row r="895" spans="5:11" s="1363" customFormat="1">
      <c r="E895" s="1367"/>
      <c r="H895" s="1367"/>
      <c r="K895" s="1367"/>
    </row>
    <row r="896" spans="5:11" s="1363" customFormat="1">
      <c r="E896" s="1367"/>
      <c r="H896" s="1367"/>
      <c r="K896" s="1367"/>
    </row>
    <row r="897" spans="5:11" s="1363" customFormat="1">
      <c r="E897" s="1367"/>
      <c r="H897" s="1367"/>
      <c r="K897" s="1367"/>
    </row>
    <row r="898" spans="5:11" s="1363" customFormat="1">
      <c r="E898" s="1367"/>
      <c r="H898" s="1367"/>
      <c r="K898" s="1367"/>
    </row>
    <row r="899" spans="5:11" s="1363" customFormat="1">
      <c r="E899" s="1367"/>
      <c r="H899" s="1367"/>
      <c r="K899" s="1367"/>
    </row>
    <row r="900" spans="5:11" s="1363" customFormat="1">
      <c r="E900" s="1367"/>
      <c r="H900" s="1367"/>
      <c r="K900" s="1367"/>
    </row>
    <row r="901" spans="5:11" s="1363" customFormat="1">
      <c r="E901" s="1367"/>
      <c r="H901" s="1367"/>
      <c r="K901" s="1367"/>
    </row>
    <row r="902" spans="5:11" s="1363" customFormat="1">
      <c r="E902" s="1367"/>
      <c r="H902" s="1367"/>
      <c r="K902" s="1367"/>
    </row>
    <row r="903" spans="5:11" s="1363" customFormat="1">
      <c r="E903" s="1367"/>
      <c r="H903" s="1367"/>
      <c r="K903" s="1367"/>
    </row>
    <row r="904" spans="5:11" s="1363" customFormat="1">
      <c r="E904" s="1367"/>
      <c r="H904" s="1367"/>
      <c r="K904" s="1367"/>
    </row>
    <row r="905" spans="5:11" s="1363" customFormat="1">
      <c r="E905" s="1367"/>
      <c r="H905" s="1367"/>
      <c r="K905" s="1367"/>
    </row>
    <row r="906" spans="5:11" s="1363" customFormat="1">
      <c r="E906" s="1367"/>
      <c r="H906" s="1367"/>
      <c r="K906" s="1367"/>
    </row>
    <row r="907" spans="5:11" s="1363" customFormat="1">
      <c r="E907" s="1367"/>
      <c r="H907" s="1367"/>
      <c r="K907" s="1367"/>
    </row>
    <row r="908" spans="5:11" s="1363" customFormat="1">
      <c r="E908" s="1367"/>
      <c r="H908" s="1367"/>
      <c r="K908" s="1367"/>
    </row>
    <row r="909" spans="5:11" s="1363" customFormat="1">
      <c r="E909" s="1367"/>
      <c r="H909" s="1367"/>
      <c r="K909" s="1367"/>
    </row>
    <row r="910" spans="5:11" s="1363" customFormat="1">
      <c r="E910" s="1367"/>
      <c r="H910" s="1367"/>
      <c r="K910" s="1367"/>
    </row>
    <row r="911" spans="5:11" s="1363" customFormat="1">
      <c r="E911" s="1367"/>
      <c r="H911" s="1367"/>
      <c r="K911" s="1367"/>
    </row>
    <row r="912" spans="5:11" s="1363" customFormat="1">
      <c r="E912" s="1367"/>
      <c r="H912" s="1367"/>
      <c r="K912" s="1367"/>
    </row>
    <row r="913" spans="5:11" s="1363" customFormat="1">
      <c r="E913" s="1367"/>
      <c r="H913" s="1367"/>
      <c r="K913" s="1367"/>
    </row>
    <row r="914" spans="5:11" s="1363" customFormat="1">
      <c r="E914" s="1367"/>
      <c r="H914" s="1367"/>
      <c r="K914" s="1367"/>
    </row>
    <row r="915" spans="5:11" s="1363" customFormat="1">
      <c r="E915" s="1367"/>
      <c r="H915" s="1367"/>
      <c r="K915" s="1367"/>
    </row>
    <row r="916" spans="5:11" s="1363" customFormat="1">
      <c r="E916" s="1367"/>
      <c r="H916" s="1367"/>
      <c r="K916" s="1367"/>
    </row>
    <row r="917" spans="5:11" s="1363" customFormat="1">
      <c r="E917" s="1367"/>
      <c r="H917" s="1367"/>
      <c r="K917" s="1367"/>
    </row>
    <row r="918" spans="5:11" s="1363" customFormat="1">
      <c r="E918" s="1367"/>
      <c r="H918" s="1367"/>
      <c r="K918" s="1367"/>
    </row>
    <row r="919" spans="5:11" s="1363" customFormat="1">
      <c r="E919" s="1367"/>
      <c r="H919" s="1367"/>
      <c r="K919" s="1367"/>
    </row>
    <row r="920" spans="5:11" s="1363" customFormat="1">
      <c r="E920" s="1367"/>
      <c r="H920" s="1367"/>
      <c r="K920" s="1367"/>
    </row>
    <row r="921" spans="5:11" s="1363" customFormat="1">
      <c r="E921" s="1367"/>
      <c r="H921" s="1367"/>
      <c r="K921" s="1367"/>
    </row>
    <row r="922" spans="5:11" s="1363" customFormat="1">
      <c r="E922" s="1367"/>
      <c r="H922" s="1367"/>
      <c r="K922" s="1367"/>
    </row>
    <row r="923" spans="5:11" s="1363" customFormat="1">
      <c r="E923" s="1367"/>
      <c r="H923" s="1367"/>
      <c r="K923" s="1367"/>
    </row>
    <row r="924" spans="5:11" s="1363" customFormat="1">
      <c r="E924" s="1367"/>
      <c r="H924" s="1367"/>
      <c r="K924" s="1367"/>
    </row>
    <row r="925" spans="5:11" s="1363" customFormat="1">
      <c r="E925" s="1367"/>
      <c r="H925" s="1367"/>
      <c r="K925" s="1367"/>
    </row>
    <row r="926" spans="5:11" s="1363" customFormat="1">
      <c r="E926" s="1367"/>
      <c r="H926" s="1367"/>
      <c r="K926" s="1367"/>
    </row>
    <row r="927" spans="5:11" s="1363" customFormat="1">
      <c r="E927" s="1367"/>
      <c r="H927" s="1367"/>
      <c r="K927" s="1367"/>
    </row>
    <row r="928" spans="5:11" s="1363" customFormat="1">
      <c r="E928" s="1367"/>
      <c r="H928" s="1367"/>
      <c r="K928" s="1367"/>
    </row>
    <row r="929" spans="5:11" s="1363" customFormat="1">
      <c r="E929" s="1367"/>
      <c r="H929" s="1367"/>
      <c r="K929" s="1367"/>
    </row>
    <row r="930" spans="5:11" s="1363" customFormat="1">
      <c r="E930" s="1367"/>
      <c r="H930" s="1367"/>
      <c r="K930" s="1367"/>
    </row>
    <row r="931" spans="5:11" s="1363" customFormat="1">
      <c r="E931" s="1367"/>
      <c r="H931" s="1367"/>
      <c r="K931" s="1367"/>
    </row>
    <row r="932" spans="5:11" s="1363" customFormat="1">
      <c r="E932" s="1367"/>
      <c r="H932" s="1367"/>
      <c r="K932" s="1367"/>
    </row>
    <row r="933" spans="5:11" s="1363" customFormat="1">
      <c r="E933" s="1367"/>
      <c r="H933" s="1367"/>
      <c r="K933" s="1367"/>
    </row>
    <row r="934" spans="5:11" s="1363" customFormat="1">
      <c r="E934" s="1367"/>
      <c r="H934" s="1367"/>
      <c r="K934" s="1367"/>
    </row>
    <row r="935" spans="5:11" s="1363" customFormat="1">
      <c r="E935" s="1367"/>
      <c r="H935" s="1367"/>
      <c r="K935" s="1367"/>
    </row>
    <row r="936" spans="5:11" s="1363" customFormat="1">
      <c r="E936" s="1367"/>
      <c r="H936" s="1367"/>
      <c r="K936" s="1367"/>
    </row>
    <row r="937" spans="5:11" s="1363" customFormat="1">
      <c r="E937" s="1367"/>
      <c r="H937" s="1367"/>
      <c r="K937" s="1367"/>
    </row>
    <row r="938" spans="5:11" s="1363" customFormat="1">
      <c r="E938" s="1367"/>
      <c r="H938" s="1367"/>
      <c r="K938" s="1367"/>
    </row>
    <row r="939" spans="5:11" s="1363" customFormat="1">
      <c r="E939" s="1367"/>
      <c r="H939" s="1367"/>
      <c r="K939" s="1367"/>
    </row>
    <row r="940" spans="5:11" s="1363" customFormat="1">
      <c r="E940" s="1367"/>
      <c r="H940" s="1367"/>
      <c r="K940" s="1367"/>
    </row>
    <row r="941" spans="5:11" s="1363" customFormat="1">
      <c r="E941" s="1367"/>
      <c r="H941" s="1367"/>
      <c r="K941" s="1367"/>
    </row>
    <row r="942" spans="5:11" s="1363" customFormat="1">
      <c r="E942" s="1367"/>
      <c r="H942" s="1367"/>
      <c r="K942" s="1367"/>
    </row>
    <row r="943" spans="5:11" s="1363" customFormat="1">
      <c r="E943" s="1367"/>
      <c r="H943" s="1367"/>
      <c r="K943" s="1367"/>
    </row>
    <row r="944" spans="5:11" s="1363" customFormat="1">
      <c r="E944" s="1367"/>
      <c r="H944" s="1367"/>
      <c r="K944" s="1367"/>
    </row>
    <row r="945" spans="5:11" s="1363" customFormat="1">
      <c r="E945" s="1367"/>
      <c r="H945" s="1367"/>
      <c r="K945" s="1367"/>
    </row>
    <row r="946" spans="5:11" s="1363" customFormat="1">
      <c r="E946" s="1367"/>
      <c r="H946" s="1367"/>
      <c r="K946" s="1367"/>
    </row>
    <row r="947" spans="5:11" s="1363" customFormat="1">
      <c r="E947" s="1367"/>
      <c r="H947" s="1367"/>
      <c r="K947" s="1367"/>
    </row>
    <row r="948" spans="5:11" s="1363" customFormat="1">
      <c r="E948" s="1367"/>
      <c r="H948" s="1367"/>
      <c r="K948" s="1367"/>
    </row>
    <row r="949" spans="5:11" s="1363" customFormat="1">
      <c r="E949" s="1367"/>
      <c r="H949" s="1367"/>
      <c r="K949" s="1367"/>
    </row>
    <row r="950" spans="5:11" s="1363" customFormat="1">
      <c r="E950" s="1367"/>
      <c r="H950" s="1367"/>
      <c r="K950" s="1367"/>
    </row>
    <row r="951" spans="5:11" s="1363" customFormat="1">
      <c r="E951" s="1367"/>
      <c r="H951" s="1367"/>
      <c r="K951" s="1367"/>
    </row>
    <row r="952" spans="5:11" s="1363" customFormat="1">
      <c r="E952" s="1367"/>
      <c r="H952" s="1367"/>
      <c r="K952" s="1367"/>
    </row>
    <row r="953" spans="5:11" s="1363" customFormat="1">
      <c r="E953" s="1367"/>
      <c r="H953" s="1367"/>
      <c r="K953" s="1367"/>
    </row>
    <row r="954" spans="5:11" s="1363" customFormat="1">
      <c r="E954" s="1367"/>
      <c r="H954" s="1367"/>
      <c r="K954" s="1367"/>
    </row>
    <row r="955" spans="5:11" s="1363" customFormat="1">
      <c r="E955" s="1367"/>
      <c r="H955" s="1367"/>
      <c r="K955" s="1367"/>
    </row>
    <row r="956" spans="5:11" s="1363" customFormat="1">
      <c r="E956" s="1367"/>
      <c r="H956" s="1367"/>
      <c r="K956" s="1367"/>
    </row>
    <row r="957" spans="5:11" s="1363" customFormat="1">
      <c r="E957" s="1367"/>
      <c r="H957" s="1367"/>
      <c r="K957" s="1367"/>
    </row>
    <row r="958" spans="5:11" s="1363" customFormat="1">
      <c r="E958" s="1367"/>
      <c r="H958" s="1367"/>
      <c r="K958" s="1367"/>
    </row>
    <row r="959" spans="5:11" s="1363" customFormat="1">
      <c r="E959" s="1367"/>
      <c r="H959" s="1367"/>
      <c r="K959" s="1367"/>
    </row>
    <row r="960" spans="5:11" s="1363" customFormat="1">
      <c r="E960" s="1367"/>
      <c r="H960" s="1367"/>
      <c r="K960" s="1367"/>
    </row>
    <row r="961" spans="5:11" s="1363" customFormat="1">
      <c r="E961" s="1367"/>
      <c r="H961" s="1367"/>
      <c r="K961" s="1367"/>
    </row>
    <row r="962" spans="5:11" s="1363" customFormat="1">
      <c r="E962" s="1367"/>
      <c r="H962" s="1367"/>
      <c r="K962" s="1367"/>
    </row>
    <row r="963" spans="5:11" s="1363" customFormat="1">
      <c r="E963" s="1367"/>
      <c r="H963" s="1367"/>
      <c r="K963" s="1367"/>
    </row>
    <row r="964" spans="5:11" s="1363" customFormat="1">
      <c r="E964" s="1367"/>
      <c r="H964" s="1367"/>
      <c r="K964" s="1367"/>
    </row>
    <row r="965" spans="5:11" s="1363" customFormat="1">
      <c r="E965" s="1367"/>
      <c r="H965" s="1367"/>
      <c r="K965" s="1367"/>
    </row>
    <row r="966" spans="5:11" s="1363" customFormat="1">
      <c r="E966" s="1367"/>
      <c r="H966" s="1367"/>
      <c r="K966" s="1367"/>
    </row>
    <row r="967" spans="5:11" s="1363" customFormat="1">
      <c r="E967" s="1367"/>
      <c r="H967" s="1367"/>
      <c r="K967" s="1367"/>
    </row>
    <row r="968" spans="5:11" s="1363" customFormat="1">
      <c r="E968" s="1367"/>
      <c r="H968" s="1367"/>
      <c r="K968" s="1367"/>
    </row>
    <row r="969" spans="5:11" s="1363" customFormat="1">
      <c r="E969" s="1367"/>
      <c r="H969" s="1367"/>
      <c r="K969" s="1367"/>
    </row>
    <row r="970" spans="5:11" s="1363" customFormat="1">
      <c r="E970" s="1367"/>
      <c r="H970" s="1367"/>
      <c r="K970" s="1367"/>
    </row>
    <row r="971" spans="5:11" s="1363" customFormat="1">
      <c r="E971" s="1367"/>
      <c r="H971" s="1367"/>
      <c r="K971" s="1367"/>
    </row>
    <row r="972" spans="5:11" s="1363" customFormat="1">
      <c r="E972" s="1367"/>
      <c r="H972" s="1367"/>
      <c r="K972" s="1367"/>
    </row>
    <row r="973" spans="5:11" s="1363" customFormat="1">
      <c r="E973" s="1367"/>
      <c r="H973" s="1367"/>
      <c r="K973" s="1367"/>
    </row>
    <row r="974" spans="5:11" s="1363" customFormat="1">
      <c r="E974" s="1367"/>
      <c r="H974" s="1367"/>
      <c r="K974" s="1367"/>
    </row>
    <row r="975" spans="5:11" s="1363" customFormat="1">
      <c r="E975" s="1367"/>
      <c r="H975" s="1367"/>
      <c r="K975" s="1367"/>
    </row>
    <row r="976" spans="5:11" s="1363" customFormat="1">
      <c r="E976" s="1367"/>
      <c r="H976" s="1367"/>
      <c r="K976" s="1367"/>
    </row>
    <row r="977" spans="5:11" s="1363" customFormat="1">
      <c r="E977" s="1367"/>
      <c r="H977" s="1367"/>
      <c r="K977" s="1367"/>
    </row>
    <row r="978" spans="5:11" s="1363" customFormat="1">
      <c r="E978" s="1367"/>
      <c r="H978" s="1367"/>
      <c r="K978" s="1367"/>
    </row>
    <row r="979" spans="5:11" s="1363" customFormat="1">
      <c r="E979" s="1367"/>
      <c r="H979" s="1367"/>
      <c r="K979" s="1367"/>
    </row>
    <row r="980" spans="5:11" s="1363" customFormat="1">
      <c r="E980" s="1367"/>
      <c r="H980" s="1367"/>
      <c r="K980" s="1367"/>
    </row>
    <row r="981" spans="5:11" s="1363" customFormat="1">
      <c r="E981" s="1367"/>
      <c r="H981" s="1367"/>
      <c r="K981" s="1367"/>
    </row>
    <row r="982" spans="5:11" s="1363" customFormat="1">
      <c r="E982" s="1367"/>
      <c r="H982" s="1367"/>
      <c r="K982" s="1367"/>
    </row>
    <row r="983" spans="5:11" s="1363" customFormat="1">
      <c r="E983" s="1367"/>
      <c r="H983" s="1367"/>
      <c r="K983" s="1367"/>
    </row>
    <row r="984" spans="5:11" s="1363" customFormat="1">
      <c r="E984" s="1367"/>
      <c r="H984" s="1367"/>
      <c r="K984" s="1367"/>
    </row>
    <row r="985" spans="5:11" s="1363" customFormat="1">
      <c r="E985" s="1367"/>
      <c r="H985" s="1367"/>
      <c r="K985" s="1367"/>
    </row>
    <row r="986" spans="5:11" s="1363" customFormat="1">
      <c r="E986" s="1367"/>
      <c r="H986" s="1367"/>
      <c r="K986" s="1367"/>
    </row>
    <row r="987" spans="5:11" s="1363" customFormat="1">
      <c r="E987" s="1367"/>
      <c r="H987" s="1367"/>
      <c r="K987" s="1367"/>
    </row>
    <row r="988" spans="5:11" s="1363" customFormat="1">
      <c r="E988" s="1367"/>
      <c r="H988" s="1367"/>
      <c r="K988" s="1367"/>
    </row>
    <row r="989" spans="5:11" s="1363" customFormat="1">
      <c r="E989" s="1367"/>
      <c r="H989" s="1367"/>
      <c r="K989" s="1367"/>
    </row>
    <row r="990" spans="5:11" s="1363" customFormat="1">
      <c r="E990" s="1367"/>
      <c r="H990" s="1367"/>
      <c r="K990" s="1367"/>
    </row>
    <row r="991" spans="5:11" s="1363" customFormat="1">
      <c r="E991" s="1367"/>
      <c r="H991" s="1367"/>
      <c r="K991" s="1367"/>
    </row>
    <row r="992" spans="5:11" s="1363" customFormat="1">
      <c r="E992" s="1367"/>
      <c r="H992" s="1367"/>
      <c r="K992" s="1367"/>
    </row>
    <row r="993" spans="5:11" s="1363" customFormat="1">
      <c r="E993" s="1367"/>
      <c r="H993" s="1367"/>
      <c r="K993" s="1367"/>
    </row>
    <row r="994" spans="5:11" s="1363" customFormat="1">
      <c r="E994" s="1367"/>
      <c r="H994" s="1367"/>
      <c r="K994" s="1367"/>
    </row>
    <row r="995" spans="5:11" s="1363" customFormat="1">
      <c r="E995" s="1367"/>
      <c r="H995" s="1367"/>
      <c r="K995" s="1367"/>
    </row>
    <row r="996" spans="5:11" s="1363" customFormat="1">
      <c r="E996" s="1367"/>
      <c r="H996" s="1367"/>
      <c r="K996" s="1367"/>
    </row>
    <row r="997" spans="5:11" s="1363" customFormat="1">
      <c r="E997" s="1367"/>
      <c r="H997" s="1367"/>
      <c r="K997" s="1367"/>
    </row>
    <row r="998" spans="5:11" s="1363" customFormat="1">
      <c r="E998" s="1367"/>
      <c r="H998" s="1367"/>
      <c r="K998" s="1367"/>
    </row>
    <row r="999" spans="5:11" s="1363" customFormat="1">
      <c r="E999" s="1367"/>
      <c r="H999" s="1367"/>
      <c r="K999" s="1367"/>
    </row>
    <row r="1000" spans="5:11" s="1363" customFormat="1">
      <c r="E1000" s="1367"/>
      <c r="H1000" s="1367"/>
      <c r="K1000" s="1367"/>
    </row>
  </sheetData>
  <sheetProtection password="CB61" sheet="1" objects="1" scenarios="1" selectLockedCells="1"/>
  <conditionalFormatting sqref="L14">
    <cfRule type="expression" dxfId="2762" priority="1" stopIfTrue="1">
      <formula>NOT($B$20)</formula>
    </cfRule>
  </conditionalFormatting>
  <conditionalFormatting sqref="I14">
    <cfRule type="expression" dxfId="2761" priority="2" stopIfTrue="1">
      <formula>NOT($B$21)</formula>
    </cfRule>
  </conditionalFormatting>
  <conditionalFormatting sqref="F14">
    <cfRule type="expression" dxfId="2760" priority="3" stopIfTrue="1">
      <formula>NOT($B$22)</formula>
    </cfRule>
  </conditionalFormatting>
  <conditionalFormatting sqref="J13">
    <cfRule type="expression" dxfId="2759" priority="4" stopIfTrue="1">
      <formula>NOT($B$23)</formula>
    </cfRule>
  </conditionalFormatting>
  <conditionalFormatting sqref="G13">
    <cfRule type="expression" dxfId="2758" priority="5" stopIfTrue="1">
      <formula>NOT($B$24)</formula>
    </cfRule>
  </conditionalFormatting>
  <conditionalFormatting sqref="D13">
    <cfRule type="expression" dxfId="2757" priority="6" stopIfTrue="1">
      <formula>NOT($B$25)</formula>
    </cfRule>
  </conditionalFormatting>
  <printOptions horizontalCentered="1" verticalCentered="1"/>
  <pageMargins left="0.75" right="0.75" top="1" bottom="1" header="0.5" footer="0.5"/>
  <pageSetup paperSize="9" scale="69" orientation="landscape" horizontalDpi="4294967292" r:id="rId1"/>
  <headerFooter alignWithMargins="0">
    <oddHeader xml:space="preserve">&amp;C&amp;"Miriam,Regular"&amp;A
</oddHeader>
    <oddFooter>Page &amp;P</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H11" sqref="H11"/>
    </sheetView>
  </sheetViews>
  <sheetFormatPr defaultColWidth="7.75" defaultRowHeight="11.25"/>
  <cols>
    <col min="1" max="1" width="4.75" style="60" bestFit="1" customWidth="1"/>
    <col min="2" max="2" width="23.375" style="60" customWidth="1"/>
    <col min="3" max="3" width="9.625" style="60" customWidth="1"/>
    <col min="4" max="4" width="10.875" style="60" bestFit="1" customWidth="1"/>
    <col min="5" max="5" width="8.875" style="154" bestFit="1" customWidth="1"/>
    <col min="6" max="6" width="10.875" style="60" bestFit="1" customWidth="1"/>
    <col min="7" max="7" width="8.875" style="60" bestFit="1" customWidth="1"/>
    <col min="8" max="8" width="10.875" style="60" bestFit="1" customWidth="1"/>
    <col min="9" max="9" width="8.875" style="60" bestFit="1" customWidth="1"/>
    <col min="10" max="10" width="10.875" style="154" bestFit="1" customWidth="1"/>
    <col min="11" max="11" width="8.875" style="60" bestFit="1" customWidth="1"/>
    <col min="12" max="12" width="23.375" style="60" customWidth="1"/>
    <col min="13" max="13" width="9.625" style="60" customWidth="1"/>
    <col min="14" max="14" width="5.75" style="60" bestFit="1" customWidth="1"/>
    <col min="15" max="1000" width="7.75" style="1363"/>
    <col min="1001" max="16384" width="7.75" style="60"/>
  </cols>
  <sheetData>
    <row r="1" spans="1:14" ht="20.25">
      <c r="A1" s="56"/>
      <c r="B1" s="57" t="s">
        <v>272</v>
      </c>
      <c r="C1" s="51"/>
      <c r="D1" s="58"/>
      <c r="E1" s="58"/>
      <c r="F1" s="58"/>
      <c r="G1" s="56"/>
      <c r="H1" s="56"/>
      <c r="I1" s="56"/>
      <c r="J1" s="58"/>
      <c r="K1" s="58"/>
      <c r="L1" s="58"/>
      <c r="M1" s="59" t="s">
        <v>272</v>
      </c>
      <c r="N1" s="56"/>
    </row>
    <row r="2" spans="1:14" ht="13.15" customHeight="1">
      <c r="A2" s="56"/>
      <c r="B2" s="61"/>
      <c r="C2" s="51"/>
      <c r="D2" s="58"/>
      <c r="E2" s="58"/>
      <c r="F2" s="58"/>
      <c r="G2" s="56"/>
      <c r="H2" s="62"/>
      <c r="I2" s="62"/>
      <c r="J2" s="58"/>
      <c r="K2" s="58"/>
      <c r="L2" s="58"/>
      <c r="M2" s="63"/>
      <c r="N2" s="56"/>
    </row>
    <row r="3" spans="1:14" ht="15.75">
      <c r="A3" s="56"/>
      <c r="B3" s="64" t="s">
        <v>35883</v>
      </c>
      <c r="C3" s="51"/>
      <c r="D3" s="58"/>
      <c r="E3" s="58"/>
      <c r="F3" s="58"/>
      <c r="G3" s="56"/>
      <c r="H3" s="65"/>
      <c r="I3" s="65"/>
      <c r="J3" s="58"/>
      <c r="K3" s="58"/>
      <c r="L3" s="58"/>
      <c r="M3" s="66" t="s">
        <v>35883</v>
      </c>
      <c r="N3" s="56"/>
    </row>
    <row r="4" spans="1:14" ht="16.5" thickBot="1">
      <c r="A4" s="56"/>
      <c r="B4" s="64"/>
      <c r="C4" s="51"/>
      <c r="D4" s="58"/>
      <c r="E4" s="58"/>
      <c r="F4" s="58"/>
      <c r="G4" s="65"/>
      <c r="H4" s="65"/>
      <c r="I4" s="58"/>
      <c r="J4" s="58"/>
      <c r="K4" s="58"/>
      <c r="L4" s="233"/>
      <c r="M4" s="66"/>
      <c r="N4" s="56"/>
    </row>
    <row r="5" spans="1:14" ht="16.5" thickTop="1" thickBot="1">
      <c r="A5" s="56"/>
      <c r="B5" s="314"/>
      <c r="C5" s="51"/>
      <c r="D5" s="357"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E5" s="316"/>
      <c r="F5" s="316"/>
      <c r="G5" s="358"/>
      <c r="H5" s="357" t="str">
        <f>"לשלושה חודשים שהסתיימו ביום " &amp;TEXT(L0!$E$34,"DD ")&amp;"ב"&amp;TEXT(L0!$E$34,"MMM")</f>
        <v>לשלושה חודשים שהסתיימו ביום 30 ביונ</v>
      </c>
      <c r="I5" s="316"/>
      <c r="J5" s="316"/>
      <c r="K5" s="359"/>
      <c r="L5" s="51"/>
      <c r="M5" s="319"/>
      <c r="N5" s="56"/>
    </row>
    <row r="6" spans="1:14" ht="14.25" thickTop="1" thickBot="1">
      <c r="A6" s="56"/>
      <c r="B6" s="314"/>
      <c r="C6" s="51"/>
      <c r="D6" s="323">
        <f>DATE(YEAR(L0!$E$34),MONTH(L0!$E$34)-12+1,1)-1</f>
        <v>41820</v>
      </c>
      <c r="E6" s="323"/>
      <c r="F6" s="323">
        <f>L0!$E$34</f>
        <v>42185</v>
      </c>
      <c r="G6" s="323"/>
      <c r="H6" s="323">
        <f>DATE(YEAR(L0!$E$34),MONTH(L0!$E$34)-12+1,1)-1</f>
        <v>41820</v>
      </c>
      <c r="I6" s="323"/>
      <c r="J6" s="323">
        <f>L0!$E$34</f>
        <v>42185</v>
      </c>
      <c r="K6" s="323"/>
      <c r="L6" s="51"/>
      <c r="M6" s="319"/>
      <c r="N6" s="56"/>
    </row>
    <row r="7" spans="1:14" ht="39.75" customHeight="1" thickTop="1" thickBot="1">
      <c r="A7" s="75"/>
      <c r="B7" s="921" t="s">
        <v>271</v>
      </c>
      <c r="C7" s="922"/>
      <c r="D7" s="364" t="s">
        <v>35884</v>
      </c>
      <c r="E7" s="365" t="s">
        <v>35880</v>
      </c>
      <c r="F7" s="365" t="s">
        <v>35884</v>
      </c>
      <c r="G7" s="365" t="s">
        <v>35880</v>
      </c>
      <c r="H7" s="365" t="s">
        <v>35884</v>
      </c>
      <c r="I7" s="365" t="s">
        <v>35880</v>
      </c>
      <c r="J7" s="365" t="s">
        <v>35884</v>
      </c>
      <c r="K7" s="365" t="s">
        <v>35880</v>
      </c>
      <c r="L7" s="921" t="s">
        <v>271</v>
      </c>
      <c r="M7" s="923"/>
      <c r="N7" s="83"/>
    </row>
    <row r="8" spans="1:14" ht="15.6" customHeight="1" thickTop="1" thickBot="1">
      <c r="A8" s="102" t="s">
        <v>35885</v>
      </c>
      <c r="B8" s="103"/>
      <c r="C8" s="104"/>
      <c r="D8" s="105" t="s">
        <v>35743</v>
      </c>
      <c r="E8" s="106" t="s">
        <v>35744</v>
      </c>
      <c r="F8" s="106" t="s">
        <v>35886</v>
      </c>
      <c r="G8" s="105" t="s">
        <v>35887</v>
      </c>
      <c r="H8" s="105" t="s">
        <v>35479</v>
      </c>
      <c r="I8" s="106" t="s">
        <v>35449</v>
      </c>
      <c r="J8" s="106" t="s">
        <v>263</v>
      </c>
      <c r="K8" s="106" t="s">
        <v>262</v>
      </c>
      <c r="L8" s="103"/>
      <c r="M8" s="288"/>
      <c r="N8" s="111" t="s">
        <v>35888</v>
      </c>
    </row>
    <row r="9" spans="1:14" ht="15.6" customHeight="1" thickTop="1">
      <c r="A9" s="112">
        <v>1</v>
      </c>
      <c r="B9" s="113" t="s">
        <v>35274</v>
      </c>
      <c r="C9" s="1458" t="s">
        <v>35841</v>
      </c>
      <c r="D9" s="506">
        <v>900</v>
      </c>
      <c r="E9" s="116">
        <v>9</v>
      </c>
      <c r="F9" s="116">
        <v>200</v>
      </c>
      <c r="G9" s="116">
        <v>2</v>
      </c>
      <c r="H9" s="116">
        <v>700</v>
      </c>
      <c r="I9" s="116">
        <v>1</v>
      </c>
      <c r="J9" s="116">
        <v>200</v>
      </c>
      <c r="K9" s="116">
        <v>2</v>
      </c>
      <c r="L9" s="113" t="s">
        <v>35274</v>
      </c>
      <c r="M9" s="1460" t="s">
        <v>35841</v>
      </c>
      <c r="N9" s="191">
        <v>1</v>
      </c>
    </row>
    <row r="10" spans="1:14" ht="15.6" customHeight="1">
      <c r="A10" s="112">
        <v>2</v>
      </c>
      <c r="B10" s="121" t="s">
        <v>35276</v>
      </c>
      <c r="C10" s="1459"/>
      <c r="D10" s="510">
        <v>400</v>
      </c>
      <c r="E10" s="124">
        <v>4</v>
      </c>
      <c r="F10" s="124">
        <v>0</v>
      </c>
      <c r="G10" s="124">
        <v>0</v>
      </c>
      <c r="H10" s="124">
        <v>0</v>
      </c>
      <c r="I10" s="124">
        <v>0</v>
      </c>
      <c r="J10" s="124">
        <v>0</v>
      </c>
      <c r="K10" s="124">
        <v>0</v>
      </c>
      <c r="L10" s="121" t="s">
        <v>35276</v>
      </c>
      <c r="M10" s="1461"/>
      <c r="N10" s="199">
        <v>2</v>
      </c>
    </row>
    <row r="11" spans="1:14" ht="15.6" customHeight="1">
      <c r="A11" s="112">
        <v>3</v>
      </c>
      <c r="B11" s="121" t="s">
        <v>35842</v>
      </c>
      <c r="C11" s="1459"/>
      <c r="D11" s="510">
        <v>0</v>
      </c>
      <c r="E11" s="124">
        <v>0</v>
      </c>
      <c r="F11" s="124">
        <v>0</v>
      </c>
      <c r="G11" s="124">
        <v>0</v>
      </c>
      <c r="H11" s="124">
        <v>0</v>
      </c>
      <c r="I11" s="124">
        <v>0</v>
      </c>
      <c r="J11" s="124">
        <v>0</v>
      </c>
      <c r="K11" s="124">
        <v>0</v>
      </c>
      <c r="L11" s="121" t="s">
        <v>35842</v>
      </c>
      <c r="M11" s="1461"/>
      <c r="N11" s="199">
        <v>3</v>
      </c>
    </row>
    <row r="12" spans="1:14" ht="15.6" customHeight="1">
      <c r="A12" s="112">
        <v>4</v>
      </c>
      <c r="B12" s="121" t="s">
        <v>35843</v>
      </c>
      <c r="C12" s="1459"/>
      <c r="D12" s="510">
        <v>2000</v>
      </c>
      <c r="E12" s="124">
        <v>32</v>
      </c>
      <c r="F12" s="124">
        <v>1800</v>
      </c>
      <c r="G12" s="124">
        <v>23</v>
      </c>
      <c r="H12" s="124">
        <v>6700</v>
      </c>
      <c r="I12" s="124">
        <v>9</v>
      </c>
      <c r="J12" s="124">
        <v>1100</v>
      </c>
      <c r="K12" s="124">
        <v>16</v>
      </c>
      <c r="L12" s="121" t="s">
        <v>35843</v>
      </c>
      <c r="M12" s="1461"/>
      <c r="N12" s="199">
        <v>4</v>
      </c>
    </row>
    <row r="13" spans="1:14" ht="15.6" customHeight="1">
      <c r="A13" s="112">
        <v>5</v>
      </c>
      <c r="B13" s="121" t="s">
        <v>35287</v>
      </c>
      <c r="C13" s="1459"/>
      <c r="D13" s="827">
        <f t="shared" ref="D13:K13" si="0">SUM(D9:D12)</f>
        <v>3300</v>
      </c>
      <c r="E13" s="828">
        <f t="shared" si="0"/>
        <v>45</v>
      </c>
      <c r="F13" s="828">
        <f t="shared" si="0"/>
        <v>2000</v>
      </c>
      <c r="G13" s="828">
        <f t="shared" si="0"/>
        <v>25</v>
      </c>
      <c r="H13" s="828">
        <f t="shared" si="0"/>
        <v>7400</v>
      </c>
      <c r="I13" s="828">
        <f t="shared" si="0"/>
        <v>10</v>
      </c>
      <c r="J13" s="828">
        <f t="shared" si="0"/>
        <v>1300</v>
      </c>
      <c r="K13" s="828">
        <f t="shared" si="0"/>
        <v>18</v>
      </c>
      <c r="L13" s="121" t="s">
        <v>35287</v>
      </c>
      <c r="M13" s="1461"/>
      <c r="N13" s="199">
        <v>5</v>
      </c>
    </row>
    <row r="14" spans="1:14" ht="15.6" customHeight="1">
      <c r="A14" s="112">
        <v>6</v>
      </c>
      <c r="B14" s="121" t="s">
        <v>35288</v>
      </c>
      <c r="C14" s="1459"/>
      <c r="D14" s="510">
        <v>0</v>
      </c>
      <c r="E14" s="124">
        <v>0</v>
      </c>
      <c r="F14" s="124">
        <v>0</v>
      </c>
      <c r="G14" s="124">
        <v>0</v>
      </c>
      <c r="H14" s="124">
        <v>0</v>
      </c>
      <c r="I14" s="124">
        <v>0</v>
      </c>
      <c r="J14" s="124">
        <v>0</v>
      </c>
      <c r="K14" s="124">
        <v>0</v>
      </c>
      <c r="L14" s="121" t="s">
        <v>35288</v>
      </c>
      <c r="M14" s="1461"/>
      <c r="N14" s="199">
        <v>6</v>
      </c>
    </row>
    <row r="15" spans="1:14" ht="15.6" customHeight="1">
      <c r="A15" s="112">
        <v>7</v>
      </c>
      <c r="B15" s="121" t="s">
        <v>35289</v>
      </c>
      <c r="C15" s="1459"/>
      <c r="D15" s="510">
        <v>1200</v>
      </c>
      <c r="E15" s="124">
        <v>21</v>
      </c>
      <c r="F15" s="124">
        <v>700</v>
      </c>
      <c r="G15" s="124">
        <v>23</v>
      </c>
      <c r="H15" s="124">
        <v>5400</v>
      </c>
      <c r="I15" s="124">
        <v>6</v>
      </c>
      <c r="J15" s="124">
        <v>200</v>
      </c>
      <c r="K15" s="124">
        <v>12</v>
      </c>
      <c r="L15" s="121" t="s">
        <v>35289</v>
      </c>
      <c r="M15" s="1461"/>
      <c r="N15" s="199">
        <v>7</v>
      </c>
    </row>
    <row r="16" spans="1:14" ht="15.6" customHeight="1">
      <c r="A16" s="112">
        <v>8</v>
      </c>
      <c r="B16" s="121" t="s">
        <v>35845</v>
      </c>
      <c r="C16" s="1459"/>
      <c r="D16" s="827">
        <f t="shared" ref="D16:K16" si="1">SUM(D13:D15)</f>
        <v>4500</v>
      </c>
      <c r="E16" s="828">
        <f t="shared" si="1"/>
        <v>66</v>
      </c>
      <c r="F16" s="828">
        <f t="shared" si="1"/>
        <v>2700</v>
      </c>
      <c r="G16" s="828">
        <f t="shared" si="1"/>
        <v>48</v>
      </c>
      <c r="H16" s="828">
        <f t="shared" si="1"/>
        <v>12800</v>
      </c>
      <c r="I16" s="828">
        <f t="shared" si="1"/>
        <v>16</v>
      </c>
      <c r="J16" s="828">
        <f t="shared" si="1"/>
        <v>1500</v>
      </c>
      <c r="K16" s="828">
        <f t="shared" si="1"/>
        <v>30</v>
      </c>
      <c r="L16" s="121" t="s">
        <v>35845</v>
      </c>
      <c r="M16" s="1461"/>
      <c r="N16" s="199">
        <v>8</v>
      </c>
    </row>
    <row r="17" spans="1:14" ht="15.6" customHeight="1">
      <c r="A17" s="112">
        <v>9</v>
      </c>
      <c r="B17" s="121" t="s">
        <v>35291</v>
      </c>
      <c r="C17" s="1459"/>
      <c r="D17" s="510">
        <v>0</v>
      </c>
      <c r="E17" s="124">
        <v>0</v>
      </c>
      <c r="F17" s="124">
        <v>0</v>
      </c>
      <c r="G17" s="124">
        <v>0</v>
      </c>
      <c r="H17" s="124">
        <v>0</v>
      </c>
      <c r="I17" s="124">
        <v>0</v>
      </c>
      <c r="J17" s="124">
        <v>0</v>
      </c>
      <c r="K17" s="124">
        <v>0</v>
      </c>
      <c r="L17" s="121" t="s">
        <v>35291</v>
      </c>
      <c r="M17" s="1461"/>
      <c r="N17" s="199">
        <v>9</v>
      </c>
    </row>
    <row r="18" spans="1:14" ht="15.6" customHeight="1">
      <c r="A18" s="112">
        <v>10</v>
      </c>
      <c r="B18" s="121" t="s">
        <v>35292</v>
      </c>
      <c r="C18" s="1459"/>
      <c r="D18" s="510">
        <v>0</v>
      </c>
      <c r="E18" s="124">
        <v>0</v>
      </c>
      <c r="F18" s="124">
        <v>0</v>
      </c>
      <c r="G18" s="124">
        <v>0</v>
      </c>
      <c r="H18" s="124">
        <v>0</v>
      </c>
      <c r="I18" s="124">
        <v>0</v>
      </c>
      <c r="J18" s="124">
        <v>0</v>
      </c>
      <c r="K18" s="124">
        <v>0</v>
      </c>
      <c r="L18" s="121" t="s">
        <v>35292</v>
      </c>
      <c r="M18" s="1461"/>
      <c r="N18" s="199">
        <v>10</v>
      </c>
    </row>
    <row r="19" spans="1:14" ht="15.6" customHeight="1" thickBot="1">
      <c r="A19" s="112">
        <v>11</v>
      </c>
      <c r="B19" s="430"/>
      <c r="C19" s="879" t="s">
        <v>35846</v>
      </c>
      <c r="D19" s="924">
        <f t="shared" ref="D19:K19" si="2">SUM(D16:D18)</f>
        <v>4500</v>
      </c>
      <c r="E19" s="925">
        <f t="shared" si="2"/>
        <v>66</v>
      </c>
      <c r="F19" s="925">
        <f t="shared" si="2"/>
        <v>2700</v>
      </c>
      <c r="G19" s="925">
        <f t="shared" si="2"/>
        <v>48</v>
      </c>
      <c r="H19" s="925">
        <f t="shared" si="2"/>
        <v>12800</v>
      </c>
      <c r="I19" s="925">
        <f t="shared" si="2"/>
        <v>16</v>
      </c>
      <c r="J19" s="925">
        <f t="shared" si="2"/>
        <v>1500</v>
      </c>
      <c r="K19" s="925">
        <f t="shared" si="2"/>
        <v>30</v>
      </c>
      <c r="L19" s="430"/>
      <c r="M19" s="926" t="s">
        <v>35846</v>
      </c>
      <c r="N19" s="199">
        <v>11</v>
      </c>
    </row>
    <row r="20" spans="1:14" ht="15.6" customHeight="1">
      <c r="A20" s="112">
        <v>12</v>
      </c>
      <c r="B20" s="121" t="s">
        <v>35274</v>
      </c>
      <c r="C20" s="1459" t="s">
        <v>35847</v>
      </c>
      <c r="D20" s="510">
        <v>0</v>
      </c>
      <c r="E20" s="124">
        <v>0</v>
      </c>
      <c r="F20" s="124">
        <v>0</v>
      </c>
      <c r="G20" s="124">
        <v>0</v>
      </c>
      <c r="H20" s="124">
        <v>0</v>
      </c>
      <c r="I20" s="124">
        <v>0</v>
      </c>
      <c r="J20" s="124">
        <v>0</v>
      </c>
      <c r="K20" s="124">
        <v>0</v>
      </c>
      <c r="L20" s="121" t="s">
        <v>35274</v>
      </c>
      <c r="M20" s="1461" t="s">
        <v>35847</v>
      </c>
      <c r="N20" s="199">
        <v>12</v>
      </c>
    </row>
    <row r="21" spans="1:14" ht="15.6" customHeight="1">
      <c r="A21" s="112">
        <v>13</v>
      </c>
      <c r="B21" s="121" t="s">
        <v>35843</v>
      </c>
      <c r="C21" s="1459"/>
      <c r="D21" s="510">
        <v>0</v>
      </c>
      <c r="E21" s="124">
        <v>0</v>
      </c>
      <c r="F21" s="124">
        <v>0</v>
      </c>
      <c r="G21" s="124">
        <v>0</v>
      </c>
      <c r="H21" s="124">
        <v>0</v>
      </c>
      <c r="I21" s="124">
        <v>0</v>
      </c>
      <c r="J21" s="124">
        <v>0</v>
      </c>
      <c r="K21" s="124">
        <v>0</v>
      </c>
      <c r="L21" s="121" t="s">
        <v>35843</v>
      </c>
      <c r="M21" s="1461"/>
      <c r="N21" s="199">
        <v>13</v>
      </c>
    </row>
    <row r="22" spans="1:14" ht="15.6" customHeight="1">
      <c r="A22" s="112">
        <v>14</v>
      </c>
      <c r="B22" s="121" t="s">
        <v>35287</v>
      </c>
      <c r="C22" s="1459"/>
      <c r="D22" s="827">
        <f t="shared" ref="D22:K22" si="3">SUM(D20:D21)</f>
        <v>0</v>
      </c>
      <c r="E22" s="828">
        <f t="shared" si="3"/>
        <v>0</v>
      </c>
      <c r="F22" s="828">
        <f t="shared" si="3"/>
        <v>0</v>
      </c>
      <c r="G22" s="828">
        <f t="shared" si="3"/>
        <v>0</v>
      </c>
      <c r="H22" s="828">
        <f t="shared" si="3"/>
        <v>0</v>
      </c>
      <c r="I22" s="828">
        <f t="shared" si="3"/>
        <v>0</v>
      </c>
      <c r="J22" s="828">
        <f t="shared" si="3"/>
        <v>0</v>
      </c>
      <c r="K22" s="828">
        <f t="shared" si="3"/>
        <v>0</v>
      </c>
      <c r="L22" s="121" t="s">
        <v>35287</v>
      </c>
      <c r="M22" s="1461"/>
      <c r="N22" s="199">
        <v>14</v>
      </c>
    </row>
    <row r="23" spans="1:14" ht="15.6" customHeight="1">
      <c r="A23" s="112">
        <v>15</v>
      </c>
      <c r="B23" s="121" t="s">
        <v>35860</v>
      </c>
      <c r="C23" s="1459"/>
      <c r="D23" s="510">
        <v>0</v>
      </c>
      <c r="E23" s="124">
        <v>0</v>
      </c>
      <c r="F23" s="124">
        <v>0</v>
      </c>
      <c r="G23" s="124">
        <v>0</v>
      </c>
      <c r="H23" s="124">
        <v>0</v>
      </c>
      <c r="I23" s="124">
        <v>0</v>
      </c>
      <c r="J23" s="124">
        <v>0</v>
      </c>
      <c r="K23" s="124">
        <v>0</v>
      </c>
      <c r="L23" s="121" t="s">
        <v>35860</v>
      </c>
      <c r="M23" s="1461"/>
      <c r="N23" s="199">
        <v>15</v>
      </c>
    </row>
    <row r="24" spans="1:14" ht="15.6" customHeight="1">
      <c r="A24" s="112">
        <v>16</v>
      </c>
      <c r="B24" s="121" t="s">
        <v>35850</v>
      </c>
      <c r="C24" s="1459"/>
      <c r="D24" s="827">
        <f t="shared" ref="D24:K24" si="4">SUM(D22:D23)</f>
        <v>0</v>
      </c>
      <c r="E24" s="828">
        <f t="shared" si="4"/>
        <v>0</v>
      </c>
      <c r="F24" s="828">
        <f t="shared" si="4"/>
        <v>0</v>
      </c>
      <c r="G24" s="828">
        <f t="shared" si="4"/>
        <v>0</v>
      </c>
      <c r="H24" s="828">
        <f t="shared" si="4"/>
        <v>0</v>
      </c>
      <c r="I24" s="828">
        <f t="shared" si="4"/>
        <v>0</v>
      </c>
      <c r="J24" s="828">
        <f t="shared" si="4"/>
        <v>0</v>
      </c>
      <c r="K24" s="828">
        <f t="shared" si="4"/>
        <v>0</v>
      </c>
      <c r="L24" s="121" t="s">
        <v>35850</v>
      </c>
      <c r="M24" s="1461"/>
      <c r="N24" s="199">
        <v>16</v>
      </c>
    </row>
    <row r="25" spans="1:14" ht="15.6" customHeight="1">
      <c r="A25" s="112">
        <v>17</v>
      </c>
      <c r="B25" s="121" t="s">
        <v>35298</v>
      </c>
      <c r="C25" s="1459"/>
      <c r="D25" s="510">
        <v>0</v>
      </c>
      <c r="E25" s="124">
        <v>0</v>
      </c>
      <c r="F25" s="124">
        <v>0</v>
      </c>
      <c r="G25" s="124">
        <v>0</v>
      </c>
      <c r="H25" s="124">
        <v>0</v>
      </c>
      <c r="I25" s="124">
        <v>0</v>
      </c>
      <c r="J25" s="124">
        <v>0</v>
      </c>
      <c r="K25" s="124">
        <v>0</v>
      </c>
      <c r="L25" s="121" t="s">
        <v>35298</v>
      </c>
      <c r="M25" s="1461"/>
      <c r="N25" s="199">
        <v>17</v>
      </c>
    </row>
    <row r="26" spans="1:14" ht="15.6" customHeight="1">
      <c r="A26" s="112">
        <v>18</v>
      </c>
      <c r="B26" s="121" t="s">
        <v>35299</v>
      </c>
      <c r="C26" s="1459"/>
      <c r="D26" s="510">
        <v>0</v>
      </c>
      <c r="E26" s="124">
        <v>0</v>
      </c>
      <c r="F26" s="124">
        <v>0</v>
      </c>
      <c r="G26" s="124">
        <v>0</v>
      </c>
      <c r="H26" s="124">
        <v>0</v>
      </c>
      <c r="I26" s="124">
        <v>0</v>
      </c>
      <c r="J26" s="124">
        <v>0</v>
      </c>
      <c r="K26" s="124">
        <v>0</v>
      </c>
      <c r="L26" s="121" t="s">
        <v>35299</v>
      </c>
      <c r="M26" s="1461"/>
      <c r="N26" s="199">
        <v>18</v>
      </c>
    </row>
    <row r="27" spans="1:14" ht="15.6" customHeight="1" thickBot="1">
      <c r="A27" s="112">
        <v>19</v>
      </c>
      <c r="B27" s="430"/>
      <c r="C27" s="879" t="s">
        <v>35300</v>
      </c>
      <c r="D27" s="924">
        <f t="shared" ref="D27:K27" si="5">SUM(D24:D26)</f>
        <v>0</v>
      </c>
      <c r="E27" s="925">
        <f t="shared" si="5"/>
        <v>0</v>
      </c>
      <c r="F27" s="925">
        <f t="shared" si="5"/>
        <v>0</v>
      </c>
      <c r="G27" s="925">
        <f t="shared" si="5"/>
        <v>0</v>
      </c>
      <c r="H27" s="925">
        <f t="shared" si="5"/>
        <v>0</v>
      </c>
      <c r="I27" s="925">
        <f t="shared" si="5"/>
        <v>0</v>
      </c>
      <c r="J27" s="925">
        <f t="shared" si="5"/>
        <v>0</v>
      </c>
      <c r="K27" s="925">
        <f t="shared" si="5"/>
        <v>0</v>
      </c>
      <c r="L27" s="430"/>
      <c r="M27" s="926" t="s">
        <v>35300</v>
      </c>
      <c r="N27" s="199">
        <v>19</v>
      </c>
    </row>
    <row r="28" spans="1:14" ht="15.6" customHeight="1" thickBot="1">
      <c r="A28" s="143">
        <v>20</v>
      </c>
      <c r="B28" s="144"/>
      <c r="C28" s="927" t="s">
        <v>3</v>
      </c>
      <c r="D28" s="838">
        <f t="shared" ref="D28:K28" si="6">SUM(D27,D19)</f>
        <v>4500</v>
      </c>
      <c r="E28" s="839">
        <f t="shared" si="6"/>
        <v>66</v>
      </c>
      <c r="F28" s="839">
        <f t="shared" si="6"/>
        <v>2700</v>
      </c>
      <c r="G28" s="839">
        <f t="shared" si="6"/>
        <v>48</v>
      </c>
      <c r="H28" s="839">
        <f t="shared" si="6"/>
        <v>12800</v>
      </c>
      <c r="I28" s="839">
        <f t="shared" si="6"/>
        <v>16</v>
      </c>
      <c r="J28" s="839">
        <f t="shared" si="6"/>
        <v>1500</v>
      </c>
      <c r="K28" s="839">
        <f t="shared" si="6"/>
        <v>30</v>
      </c>
      <c r="L28" s="144"/>
      <c r="M28" s="928" t="s">
        <v>3</v>
      </c>
      <c r="N28" s="152">
        <v>20</v>
      </c>
    </row>
    <row r="29" spans="1:14" s="1363" customFormat="1" ht="13.5" thickTop="1">
      <c r="A29" s="1364"/>
      <c r="B29" s="1365" t="e">
        <f ca="1">ADDRESS(OFFSET(D29,1,C29-1,1,1),COLUMN(OFFSET(D29,0,C29-1,1,1)),4,1)</f>
        <v>#N/A</v>
      </c>
      <c r="C29" s="1365" t="e">
        <f>MATCH(FALSE,ISERROR(D29:K29),0)</f>
        <v>#N/A</v>
      </c>
      <c r="D29" s="1364" t="e">
        <f t="shared" ref="D29:K29" si="7">MATCH(FALSE,ISNUMBER(D9:D28),0)</f>
        <v>#N/A</v>
      </c>
      <c r="E29" s="1366" t="e">
        <f t="shared" si="7"/>
        <v>#N/A</v>
      </c>
      <c r="F29" s="1364" t="e">
        <f t="shared" si="7"/>
        <v>#N/A</v>
      </c>
      <c r="G29" s="1364" t="e">
        <f t="shared" si="7"/>
        <v>#N/A</v>
      </c>
      <c r="H29" s="1364" t="e">
        <f t="shared" si="7"/>
        <v>#N/A</v>
      </c>
      <c r="I29" s="1364" t="e">
        <f t="shared" si="7"/>
        <v>#N/A</v>
      </c>
      <c r="J29" s="1366" t="e">
        <f t="shared" si="7"/>
        <v>#N/A</v>
      </c>
      <c r="K29" s="1364" t="e">
        <f t="shared" si="7"/>
        <v>#N/A</v>
      </c>
      <c r="L29" s="1364"/>
      <c r="M29" s="1364"/>
      <c r="N29" s="1364"/>
    </row>
    <row r="30" spans="1:14" s="1363" customFormat="1">
      <c r="D30" s="1363">
        <f t="shared" ref="D30:K30" si="8">IF(ISERROR(D29),0,ROW(D9)+D29-1)</f>
        <v>0</v>
      </c>
      <c r="E30" s="1367">
        <f t="shared" si="8"/>
        <v>0</v>
      </c>
      <c r="F30" s="1363">
        <f t="shared" si="8"/>
        <v>0</v>
      </c>
      <c r="G30" s="1363">
        <f t="shared" si="8"/>
        <v>0</v>
      </c>
      <c r="H30" s="1363">
        <f t="shared" si="8"/>
        <v>0</v>
      </c>
      <c r="I30" s="1363">
        <f t="shared" si="8"/>
        <v>0</v>
      </c>
      <c r="J30" s="1367">
        <f t="shared" si="8"/>
        <v>0</v>
      </c>
      <c r="K30" s="1363">
        <f t="shared" si="8"/>
        <v>0</v>
      </c>
    </row>
    <row r="31" spans="1:14" s="1363" customFormat="1">
      <c r="E31" s="1367"/>
      <c r="J31" s="1367"/>
    </row>
    <row r="32" spans="1:14" s="1363" customFormat="1">
      <c r="E32" s="1367"/>
      <c r="J32" s="1367"/>
    </row>
    <row r="33" spans="5:10" s="1363" customFormat="1">
      <c r="E33" s="1367"/>
      <c r="J33" s="1367"/>
    </row>
    <row r="34" spans="5:10" s="1363" customFormat="1">
      <c r="E34" s="1367"/>
      <c r="J34" s="1367"/>
    </row>
    <row r="35" spans="5:10" s="1363" customFormat="1">
      <c r="E35" s="1367"/>
      <c r="J35" s="1367"/>
    </row>
    <row r="36" spans="5:10" s="1363" customFormat="1">
      <c r="E36" s="1367"/>
      <c r="J36" s="1367"/>
    </row>
    <row r="37" spans="5:10" s="1363" customFormat="1">
      <c r="E37" s="1367"/>
      <c r="J37" s="1367"/>
    </row>
    <row r="38" spans="5:10" s="1363" customFormat="1">
      <c r="E38" s="1367"/>
      <c r="J38" s="1367"/>
    </row>
    <row r="39" spans="5:10" s="1363" customFormat="1">
      <c r="E39" s="1367"/>
      <c r="J39" s="1367"/>
    </row>
    <row r="40" spans="5:10" s="1363" customFormat="1">
      <c r="E40" s="1367"/>
      <c r="J40" s="1367"/>
    </row>
    <row r="41" spans="5:10" s="1363" customFormat="1">
      <c r="E41" s="1367"/>
      <c r="J41" s="1367"/>
    </row>
    <row r="42" spans="5:10" s="1363" customFormat="1">
      <c r="E42" s="1367"/>
      <c r="J42" s="1367"/>
    </row>
    <row r="43" spans="5:10" s="1363" customFormat="1">
      <c r="E43" s="1367"/>
      <c r="J43" s="1367"/>
    </row>
    <row r="44" spans="5:10" s="1363" customFormat="1">
      <c r="E44" s="1367"/>
      <c r="J44" s="1367"/>
    </row>
    <row r="45" spans="5:10" s="1363" customFormat="1">
      <c r="E45" s="1367"/>
      <c r="J45" s="1367"/>
    </row>
    <row r="46" spans="5:10" s="1363" customFormat="1">
      <c r="E46" s="1367"/>
      <c r="J46" s="1367"/>
    </row>
    <row r="47" spans="5:10" s="1363" customFormat="1">
      <c r="E47" s="1367"/>
      <c r="J47" s="1367"/>
    </row>
    <row r="48" spans="5:10" s="1363" customFormat="1">
      <c r="E48" s="1367"/>
      <c r="J48" s="1367"/>
    </row>
    <row r="49" spans="5:10" s="1363" customFormat="1">
      <c r="E49" s="1367"/>
      <c r="J49" s="1367"/>
    </row>
    <row r="50" spans="5:10" s="1363" customFormat="1">
      <c r="E50" s="1367"/>
      <c r="J50" s="1367"/>
    </row>
    <row r="51" spans="5:10" s="1363" customFormat="1">
      <c r="E51" s="1367"/>
      <c r="J51" s="1367"/>
    </row>
    <row r="52" spans="5:10" s="1363" customFormat="1">
      <c r="E52" s="1367"/>
      <c r="J52" s="1367"/>
    </row>
    <row r="53" spans="5:10" s="1363" customFormat="1">
      <c r="E53" s="1367"/>
      <c r="J53" s="1367"/>
    </row>
    <row r="54" spans="5:10" s="1363" customFormat="1">
      <c r="E54" s="1367"/>
      <c r="J54" s="1367"/>
    </row>
    <row r="55" spans="5:10" s="1363" customFormat="1">
      <c r="E55" s="1367"/>
      <c r="J55" s="1367"/>
    </row>
    <row r="56" spans="5:10" s="1363" customFormat="1">
      <c r="E56" s="1367"/>
      <c r="J56" s="1367"/>
    </row>
    <row r="57" spans="5:10" s="1363" customFormat="1">
      <c r="E57" s="1367"/>
      <c r="J57" s="1367"/>
    </row>
    <row r="58" spans="5:10" s="1363" customFormat="1">
      <c r="E58" s="1367"/>
      <c r="J58" s="1367"/>
    </row>
    <row r="59" spans="5:10" s="1363" customFormat="1">
      <c r="E59" s="1367"/>
      <c r="J59" s="1367"/>
    </row>
    <row r="60" spans="5:10" s="1363" customFormat="1">
      <c r="E60" s="1367"/>
      <c r="J60" s="1367"/>
    </row>
    <row r="61" spans="5:10" s="1363" customFormat="1">
      <c r="E61" s="1367"/>
      <c r="J61" s="1367"/>
    </row>
    <row r="62" spans="5:10" s="1363" customFormat="1">
      <c r="E62" s="1367"/>
      <c r="J62" s="1367"/>
    </row>
    <row r="63" spans="5:10" s="1363" customFormat="1">
      <c r="E63" s="1367"/>
      <c r="J63" s="1367"/>
    </row>
    <row r="64" spans="5:10" s="1363" customFormat="1">
      <c r="E64" s="1367"/>
      <c r="J64" s="1367"/>
    </row>
    <row r="65" spans="5:10" s="1363" customFormat="1">
      <c r="E65" s="1367"/>
      <c r="J65" s="1367"/>
    </row>
    <row r="66" spans="5:10" s="1363" customFormat="1">
      <c r="E66" s="1367"/>
      <c r="J66" s="1367"/>
    </row>
    <row r="67" spans="5:10" s="1363" customFormat="1">
      <c r="E67" s="1367"/>
      <c r="J67" s="1367"/>
    </row>
    <row r="68" spans="5:10" s="1363" customFormat="1">
      <c r="E68" s="1367"/>
      <c r="J68" s="1367"/>
    </row>
    <row r="69" spans="5:10" s="1363" customFormat="1">
      <c r="E69" s="1367"/>
      <c r="J69" s="1367"/>
    </row>
    <row r="70" spans="5:10" s="1363" customFormat="1">
      <c r="E70" s="1367"/>
      <c r="J70" s="1367"/>
    </row>
    <row r="71" spans="5:10" s="1363" customFormat="1">
      <c r="E71" s="1367"/>
      <c r="J71" s="1367"/>
    </row>
    <row r="72" spans="5:10" s="1363" customFormat="1">
      <c r="E72" s="1367"/>
      <c r="J72" s="1367"/>
    </row>
    <row r="73" spans="5:10" s="1363" customFormat="1">
      <c r="E73" s="1367"/>
      <c r="J73" s="1367"/>
    </row>
    <row r="74" spans="5:10" s="1363" customFormat="1">
      <c r="E74" s="1367"/>
      <c r="J74" s="1367"/>
    </row>
    <row r="75" spans="5:10" s="1363" customFormat="1">
      <c r="E75" s="1367"/>
      <c r="J75" s="1367"/>
    </row>
    <row r="76" spans="5:10" s="1363" customFormat="1">
      <c r="E76" s="1367"/>
      <c r="J76" s="1367"/>
    </row>
    <row r="77" spans="5:10" s="1363" customFormat="1">
      <c r="E77" s="1367"/>
      <c r="J77" s="1367"/>
    </row>
    <row r="78" spans="5:10" s="1363" customFormat="1">
      <c r="E78" s="1367"/>
      <c r="J78" s="1367"/>
    </row>
    <row r="79" spans="5:10" s="1363" customFormat="1">
      <c r="E79" s="1367"/>
      <c r="J79" s="1367"/>
    </row>
    <row r="80" spans="5:10" s="1363" customFormat="1">
      <c r="E80" s="1367"/>
      <c r="J80" s="1367"/>
    </row>
    <row r="81" spans="5:10" s="1363" customFormat="1">
      <c r="E81" s="1367"/>
      <c r="J81" s="1367"/>
    </row>
    <row r="82" spans="5:10" s="1363" customFormat="1">
      <c r="E82" s="1367"/>
      <c r="J82" s="1367"/>
    </row>
    <row r="83" spans="5:10" s="1363" customFormat="1">
      <c r="E83" s="1367"/>
      <c r="J83" s="1367"/>
    </row>
    <row r="84" spans="5:10" s="1363" customFormat="1">
      <c r="E84" s="1367"/>
      <c r="J84" s="1367"/>
    </row>
    <row r="85" spans="5:10" s="1363" customFormat="1">
      <c r="E85" s="1367"/>
      <c r="J85" s="1367"/>
    </row>
    <row r="86" spans="5:10" s="1363" customFormat="1">
      <c r="E86" s="1367"/>
      <c r="J86" s="1367"/>
    </row>
    <row r="87" spans="5:10" s="1363" customFormat="1">
      <c r="E87" s="1367"/>
      <c r="J87" s="1367"/>
    </row>
    <row r="88" spans="5:10" s="1363" customFormat="1">
      <c r="E88" s="1367"/>
      <c r="J88" s="1367"/>
    </row>
    <row r="89" spans="5:10" s="1363" customFormat="1">
      <c r="E89" s="1367"/>
      <c r="J89" s="1367"/>
    </row>
    <row r="90" spans="5:10" s="1363" customFormat="1">
      <c r="E90" s="1367"/>
      <c r="J90" s="1367"/>
    </row>
    <row r="91" spans="5:10" s="1363" customFormat="1">
      <c r="E91" s="1367"/>
      <c r="J91" s="1367"/>
    </row>
    <row r="92" spans="5:10" s="1363" customFormat="1">
      <c r="E92" s="1367"/>
      <c r="J92" s="1367"/>
    </row>
    <row r="93" spans="5:10" s="1363" customFormat="1">
      <c r="E93" s="1367"/>
      <c r="J93" s="1367"/>
    </row>
    <row r="94" spans="5:10" s="1363" customFormat="1">
      <c r="E94" s="1367"/>
      <c r="J94" s="1367"/>
    </row>
    <row r="95" spans="5:10" s="1363" customFormat="1">
      <c r="E95" s="1367"/>
      <c r="J95" s="1367"/>
    </row>
    <row r="96" spans="5:10" s="1363" customFormat="1">
      <c r="E96" s="1367"/>
      <c r="J96" s="1367"/>
    </row>
    <row r="97" spans="5:10" s="1363" customFormat="1">
      <c r="E97" s="1367"/>
      <c r="J97" s="1367"/>
    </row>
    <row r="98" spans="5:10" s="1363" customFormat="1">
      <c r="E98" s="1367"/>
      <c r="J98" s="1367"/>
    </row>
    <row r="99" spans="5:10" s="1363" customFormat="1">
      <c r="E99" s="1367"/>
      <c r="J99" s="1367"/>
    </row>
    <row r="100" spans="5:10" s="1363" customFormat="1">
      <c r="E100" s="1367"/>
      <c r="J100" s="1367"/>
    </row>
    <row r="101" spans="5:10" s="1363" customFormat="1">
      <c r="E101" s="1367"/>
      <c r="J101" s="1367"/>
    </row>
    <row r="102" spans="5:10" s="1363" customFormat="1">
      <c r="E102" s="1367"/>
      <c r="J102" s="1367"/>
    </row>
    <row r="103" spans="5:10" s="1363" customFormat="1">
      <c r="E103" s="1367"/>
      <c r="J103" s="1367"/>
    </row>
    <row r="104" spans="5:10" s="1363" customFormat="1">
      <c r="E104" s="1367"/>
      <c r="J104" s="1367"/>
    </row>
    <row r="105" spans="5:10" s="1363" customFormat="1">
      <c r="E105" s="1367"/>
      <c r="J105" s="1367"/>
    </row>
    <row r="106" spans="5:10" s="1363" customFormat="1">
      <c r="E106" s="1367"/>
      <c r="J106" s="1367"/>
    </row>
    <row r="107" spans="5:10" s="1363" customFormat="1">
      <c r="E107" s="1367"/>
      <c r="J107" s="1367"/>
    </row>
    <row r="108" spans="5:10" s="1363" customFormat="1">
      <c r="E108" s="1367"/>
      <c r="J108" s="1367"/>
    </row>
    <row r="109" spans="5:10" s="1363" customFormat="1">
      <c r="E109" s="1367"/>
      <c r="J109" s="1367"/>
    </row>
    <row r="110" spans="5:10" s="1363" customFormat="1">
      <c r="E110" s="1367"/>
      <c r="J110" s="1367"/>
    </row>
    <row r="111" spans="5:10" s="1363" customFormat="1">
      <c r="E111" s="1367"/>
      <c r="J111" s="1367"/>
    </row>
    <row r="112" spans="5:10" s="1363" customFormat="1">
      <c r="E112" s="1367"/>
      <c r="J112" s="1367"/>
    </row>
    <row r="113" spans="5:10" s="1363" customFormat="1">
      <c r="E113" s="1367"/>
      <c r="J113" s="1367"/>
    </row>
    <row r="114" spans="5:10" s="1363" customFormat="1">
      <c r="E114" s="1367"/>
      <c r="J114" s="1367"/>
    </row>
    <row r="115" spans="5:10" s="1363" customFormat="1">
      <c r="E115" s="1367"/>
      <c r="J115" s="1367"/>
    </row>
    <row r="116" spans="5:10" s="1363" customFormat="1">
      <c r="E116" s="1367"/>
      <c r="J116" s="1367"/>
    </row>
    <row r="117" spans="5:10" s="1363" customFormat="1">
      <c r="E117" s="1367"/>
      <c r="J117" s="1367"/>
    </row>
    <row r="118" spans="5:10" s="1363" customFormat="1">
      <c r="E118" s="1367"/>
      <c r="J118" s="1367"/>
    </row>
    <row r="119" spans="5:10" s="1363" customFormat="1">
      <c r="E119" s="1367"/>
      <c r="J119" s="1367"/>
    </row>
    <row r="120" spans="5:10" s="1363" customFormat="1">
      <c r="E120" s="1367"/>
      <c r="J120" s="1367"/>
    </row>
    <row r="121" spans="5:10" s="1363" customFormat="1">
      <c r="E121" s="1367"/>
      <c r="J121" s="1367"/>
    </row>
    <row r="122" spans="5:10" s="1363" customFormat="1">
      <c r="E122" s="1367"/>
      <c r="J122" s="1367"/>
    </row>
    <row r="123" spans="5:10" s="1363" customFormat="1">
      <c r="E123" s="1367"/>
      <c r="J123" s="1367"/>
    </row>
    <row r="124" spans="5:10" s="1363" customFormat="1">
      <c r="E124" s="1367"/>
      <c r="J124" s="1367"/>
    </row>
    <row r="125" spans="5:10" s="1363" customFormat="1">
      <c r="E125" s="1367"/>
      <c r="J125" s="1367"/>
    </row>
    <row r="126" spans="5:10" s="1363" customFormat="1">
      <c r="E126" s="1367"/>
      <c r="J126" s="1367"/>
    </row>
    <row r="127" spans="5:10" s="1363" customFormat="1">
      <c r="E127" s="1367"/>
      <c r="J127" s="1367"/>
    </row>
    <row r="128" spans="5:10" s="1363" customFormat="1">
      <c r="E128" s="1367"/>
      <c r="J128" s="1367"/>
    </row>
    <row r="129" spans="5:10" s="1363" customFormat="1">
      <c r="E129" s="1367"/>
      <c r="J129" s="1367"/>
    </row>
    <row r="130" spans="5:10" s="1363" customFormat="1">
      <c r="E130" s="1367"/>
      <c r="J130" s="1367"/>
    </row>
    <row r="131" spans="5:10" s="1363" customFormat="1">
      <c r="E131" s="1367"/>
      <c r="J131" s="1367"/>
    </row>
    <row r="132" spans="5:10" s="1363" customFormat="1">
      <c r="E132" s="1367"/>
      <c r="J132" s="1367"/>
    </row>
    <row r="133" spans="5:10" s="1363" customFormat="1">
      <c r="E133" s="1367"/>
      <c r="J133" s="1367"/>
    </row>
    <row r="134" spans="5:10" s="1363" customFormat="1">
      <c r="E134" s="1367"/>
      <c r="J134" s="1367"/>
    </row>
    <row r="135" spans="5:10" s="1363" customFormat="1">
      <c r="E135" s="1367"/>
      <c r="J135" s="1367"/>
    </row>
    <row r="136" spans="5:10" s="1363" customFormat="1">
      <c r="E136" s="1367"/>
      <c r="J136" s="1367"/>
    </row>
    <row r="137" spans="5:10" s="1363" customFormat="1">
      <c r="E137" s="1367"/>
      <c r="J137" s="1367"/>
    </row>
    <row r="138" spans="5:10" s="1363" customFormat="1">
      <c r="E138" s="1367"/>
      <c r="J138" s="1367"/>
    </row>
    <row r="139" spans="5:10" s="1363" customFormat="1">
      <c r="E139" s="1367"/>
      <c r="J139" s="1367"/>
    </row>
    <row r="140" spans="5:10" s="1363" customFormat="1">
      <c r="E140" s="1367"/>
      <c r="J140" s="1367"/>
    </row>
    <row r="141" spans="5:10" s="1363" customFormat="1">
      <c r="E141" s="1367"/>
      <c r="J141" s="1367"/>
    </row>
    <row r="142" spans="5:10" s="1363" customFormat="1">
      <c r="E142" s="1367"/>
      <c r="J142" s="1367"/>
    </row>
    <row r="143" spans="5:10" s="1363" customFormat="1">
      <c r="E143" s="1367"/>
      <c r="J143" s="1367"/>
    </row>
    <row r="144" spans="5:10" s="1363" customFormat="1">
      <c r="E144" s="1367"/>
      <c r="J144" s="1367"/>
    </row>
    <row r="145" spans="5:10" s="1363" customFormat="1">
      <c r="E145" s="1367"/>
      <c r="J145" s="1367"/>
    </row>
    <row r="146" spans="5:10" s="1363" customFormat="1">
      <c r="E146" s="1367"/>
      <c r="J146" s="1367"/>
    </row>
    <row r="147" spans="5:10" s="1363" customFormat="1">
      <c r="E147" s="1367"/>
      <c r="J147" s="1367"/>
    </row>
    <row r="148" spans="5:10" s="1363" customFormat="1">
      <c r="E148" s="1367"/>
      <c r="J148" s="1367"/>
    </row>
    <row r="149" spans="5:10" s="1363" customFormat="1">
      <c r="E149" s="1367"/>
      <c r="J149" s="1367"/>
    </row>
    <row r="150" spans="5:10" s="1363" customFormat="1">
      <c r="E150" s="1367"/>
      <c r="J150" s="1367"/>
    </row>
    <row r="151" spans="5:10" s="1363" customFormat="1">
      <c r="E151" s="1367"/>
      <c r="J151" s="1367"/>
    </row>
    <row r="152" spans="5:10" s="1363" customFormat="1">
      <c r="E152" s="1367"/>
      <c r="J152" s="1367"/>
    </row>
    <row r="153" spans="5:10" s="1363" customFormat="1">
      <c r="E153" s="1367"/>
      <c r="J153" s="1367"/>
    </row>
    <row r="154" spans="5:10" s="1363" customFormat="1">
      <c r="E154" s="1367"/>
      <c r="J154" s="1367"/>
    </row>
    <row r="155" spans="5:10" s="1363" customFormat="1">
      <c r="E155" s="1367"/>
      <c r="J155" s="1367"/>
    </row>
    <row r="156" spans="5:10" s="1363" customFormat="1">
      <c r="E156" s="1367"/>
      <c r="J156" s="1367"/>
    </row>
    <row r="157" spans="5:10" s="1363" customFormat="1">
      <c r="E157" s="1367"/>
      <c r="J157" s="1367"/>
    </row>
    <row r="158" spans="5:10" s="1363" customFormat="1">
      <c r="E158" s="1367"/>
      <c r="J158" s="1367"/>
    </row>
    <row r="159" spans="5:10" s="1363" customFormat="1">
      <c r="E159" s="1367"/>
      <c r="J159" s="1367"/>
    </row>
    <row r="160" spans="5:10" s="1363" customFormat="1">
      <c r="E160" s="1367"/>
      <c r="J160" s="1367"/>
    </row>
    <row r="161" spans="5:10" s="1363" customFormat="1">
      <c r="E161" s="1367"/>
      <c r="J161" s="1367"/>
    </row>
    <row r="162" spans="5:10" s="1363" customFormat="1">
      <c r="E162" s="1367"/>
      <c r="J162" s="1367"/>
    </row>
    <row r="163" spans="5:10" s="1363" customFormat="1">
      <c r="E163" s="1367"/>
      <c r="J163" s="1367"/>
    </row>
    <row r="164" spans="5:10" s="1363" customFormat="1">
      <c r="E164" s="1367"/>
      <c r="J164" s="1367"/>
    </row>
    <row r="165" spans="5:10" s="1363" customFormat="1">
      <c r="E165" s="1367"/>
      <c r="J165" s="1367"/>
    </row>
    <row r="166" spans="5:10" s="1363" customFormat="1">
      <c r="E166" s="1367"/>
      <c r="J166" s="1367"/>
    </row>
    <row r="167" spans="5:10" s="1363" customFormat="1">
      <c r="E167" s="1367"/>
      <c r="J167" s="1367"/>
    </row>
    <row r="168" spans="5:10" s="1363" customFormat="1">
      <c r="E168" s="1367"/>
      <c r="J168" s="1367"/>
    </row>
    <row r="169" spans="5:10" s="1363" customFormat="1">
      <c r="E169" s="1367"/>
      <c r="J169" s="1367"/>
    </row>
    <row r="170" spans="5:10" s="1363" customFormat="1">
      <c r="E170" s="1367"/>
      <c r="J170" s="1367"/>
    </row>
    <row r="171" spans="5:10" s="1363" customFormat="1">
      <c r="E171" s="1367"/>
      <c r="J171" s="1367"/>
    </row>
    <row r="172" spans="5:10" s="1363" customFormat="1">
      <c r="E172" s="1367"/>
      <c r="J172" s="1367"/>
    </row>
    <row r="173" spans="5:10" s="1363" customFormat="1">
      <c r="E173" s="1367"/>
      <c r="J173" s="1367"/>
    </row>
    <row r="174" spans="5:10" s="1363" customFormat="1">
      <c r="E174" s="1367"/>
      <c r="J174" s="1367"/>
    </row>
    <row r="175" spans="5:10" s="1363" customFormat="1">
      <c r="E175" s="1367"/>
      <c r="J175" s="1367"/>
    </row>
    <row r="176" spans="5:10" s="1363" customFormat="1">
      <c r="E176" s="1367"/>
      <c r="J176" s="1367"/>
    </row>
    <row r="177" spans="5:10" s="1363" customFormat="1">
      <c r="E177" s="1367"/>
      <c r="J177" s="1367"/>
    </row>
    <row r="178" spans="5:10" s="1363" customFormat="1">
      <c r="E178" s="1367"/>
      <c r="J178" s="1367"/>
    </row>
    <row r="179" spans="5:10" s="1363" customFormat="1">
      <c r="E179" s="1367"/>
      <c r="J179" s="1367"/>
    </row>
    <row r="180" spans="5:10" s="1363" customFormat="1">
      <c r="E180" s="1367"/>
      <c r="J180" s="1367"/>
    </row>
    <row r="181" spans="5:10" s="1363" customFormat="1">
      <c r="E181" s="1367"/>
      <c r="J181" s="1367"/>
    </row>
    <row r="182" spans="5:10" s="1363" customFormat="1">
      <c r="E182" s="1367"/>
      <c r="J182" s="1367"/>
    </row>
    <row r="183" spans="5:10" s="1363" customFormat="1">
      <c r="E183" s="1367"/>
      <c r="J183" s="1367"/>
    </row>
    <row r="184" spans="5:10" s="1363" customFormat="1">
      <c r="E184" s="1367"/>
      <c r="J184" s="1367"/>
    </row>
    <row r="185" spans="5:10" s="1363" customFormat="1">
      <c r="E185" s="1367"/>
      <c r="J185" s="1367"/>
    </row>
    <row r="186" spans="5:10" s="1363" customFormat="1">
      <c r="E186" s="1367"/>
      <c r="J186" s="1367"/>
    </row>
    <row r="187" spans="5:10" s="1363" customFormat="1">
      <c r="E187" s="1367"/>
      <c r="J187" s="1367"/>
    </row>
    <row r="188" spans="5:10" s="1363" customFormat="1">
      <c r="E188" s="1367"/>
      <c r="J188" s="1367"/>
    </row>
    <row r="189" spans="5:10" s="1363" customFormat="1">
      <c r="E189" s="1367"/>
      <c r="J189" s="1367"/>
    </row>
    <row r="190" spans="5:10" s="1363" customFormat="1">
      <c r="E190" s="1367"/>
      <c r="J190" s="1367"/>
    </row>
    <row r="191" spans="5:10" s="1363" customFormat="1">
      <c r="E191" s="1367"/>
      <c r="J191" s="1367"/>
    </row>
    <row r="192" spans="5:10" s="1363" customFormat="1">
      <c r="E192" s="1367"/>
      <c r="J192" s="1367"/>
    </row>
    <row r="193" spans="5:10" s="1363" customFormat="1">
      <c r="E193" s="1367"/>
      <c r="J193" s="1367"/>
    </row>
    <row r="194" spans="5:10" s="1363" customFormat="1">
      <c r="E194" s="1367"/>
      <c r="J194" s="1367"/>
    </row>
    <row r="195" spans="5:10" s="1363" customFormat="1">
      <c r="E195" s="1367"/>
      <c r="J195" s="1367"/>
    </row>
    <row r="196" spans="5:10" s="1363" customFormat="1">
      <c r="E196" s="1367"/>
      <c r="J196" s="1367"/>
    </row>
    <row r="197" spans="5:10" s="1363" customFormat="1">
      <c r="E197" s="1367"/>
      <c r="J197" s="1367"/>
    </row>
    <row r="198" spans="5:10" s="1363" customFormat="1">
      <c r="E198" s="1367"/>
      <c r="J198" s="1367"/>
    </row>
    <row r="199" spans="5:10" s="1363" customFormat="1">
      <c r="E199" s="1367"/>
      <c r="J199" s="1367"/>
    </row>
    <row r="200" spans="5:10" s="1363" customFormat="1">
      <c r="E200" s="1367"/>
      <c r="J200" s="1367"/>
    </row>
    <row r="201" spans="5:10" s="1363" customFormat="1">
      <c r="E201" s="1367"/>
      <c r="J201" s="1367"/>
    </row>
    <row r="202" spans="5:10" s="1363" customFormat="1">
      <c r="E202" s="1367"/>
      <c r="J202" s="1367"/>
    </row>
    <row r="203" spans="5:10" s="1363" customFormat="1">
      <c r="E203" s="1367"/>
      <c r="J203" s="1367"/>
    </row>
    <row r="204" spans="5:10" s="1363" customFormat="1">
      <c r="E204" s="1367"/>
      <c r="J204" s="1367"/>
    </row>
    <row r="205" spans="5:10" s="1363" customFormat="1">
      <c r="E205" s="1367"/>
      <c r="J205" s="1367"/>
    </row>
    <row r="206" spans="5:10" s="1363" customFormat="1">
      <c r="E206" s="1367"/>
      <c r="J206" s="1367"/>
    </row>
    <row r="207" spans="5:10" s="1363" customFormat="1">
      <c r="E207" s="1367"/>
      <c r="J207" s="1367"/>
    </row>
    <row r="208" spans="5:10" s="1363" customFormat="1">
      <c r="E208" s="1367"/>
      <c r="J208" s="1367"/>
    </row>
    <row r="209" spans="5:10" s="1363" customFormat="1">
      <c r="E209" s="1367"/>
      <c r="J209" s="1367"/>
    </row>
    <row r="210" spans="5:10" s="1363" customFormat="1">
      <c r="E210" s="1367"/>
      <c r="J210" s="1367"/>
    </row>
    <row r="211" spans="5:10" s="1363" customFormat="1">
      <c r="E211" s="1367"/>
      <c r="J211" s="1367"/>
    </row>
    <row r="212" spans="5:10" s="1363" customFormat="1">
      <c r="E212" s="1367"/>
      <c r="J212" s="1367"/>
    </row>
    <row r="213" spans="5:10" s="1363" customFormat="1">
      <c r="E213" s="1367"/>
      <c r="J213" s="1367"/>
    </row>
    <row r="214" spans="5:10" s="1363" customFormat="1">
      <c r="E214" s="1367"/>
      <c r="J214" s="1367"/>
    </row>
    <row r="215" spans="5:10" s="1363" customFormat="1">
      <c r="E215" s="1367"/>
      <c r="J215" s="1367"/>
    </row>
    <row r="216" spans="5:10" s="1363" customFormat="1">
      <c r="E216" s="1367"/>
      <c r="J216" s="1367"/>
    </row>
    <row r="217" spans="5:10" s="1363" customFormat="1">
      <c r="E217" s="1367"/>
      <c r="J217" s="1367"/>
    </row>
    <row r="218" spans="5:10" s="1363" customFormat="1">
      <c r="E218" s="1367"/>
      <c r="J218" s="1367"/>
    </row>
    <row r="219" spans="5:10" s="1363" customFormat="1">
      <c r="E219" s="1367"/>
      <c r="J219" s="1367"/>
    </row>
    <row r="220" spans="5:10" s="1363" customFormat="1">
      <c r="E220" s="1367"/>
      <c r="J220" s="1367"/>
    </row>
    <row r="221" spans="5:10" s="1363" customFormat="1">
      <c r="E221" s="1367"/>
      <c r="J221" s="1367"/>
    </row>
    <row r="222" spans="5:10" s="1363" customFormat="1">
      <c r="E222" s="1367"/>
      <c r="J222" s="1367"/>
    </row>
    <row r="223" spans="5:10" s="1363" customFormat="1">
      <c r="E223" s="1367"/>
      <c r="J223" s="1367"/>
    </row>
    <row r="224" spans="5:10" s="1363" customFormat="1">
      <c r="E224" s="1367"/>
      <c r="J224" s="1367"/>
    </row>
    <row r="225" spans="5:10" s="1363" customFormat="1">
      <c r="E225" s="1367"/>
      <c r="J225" s="1367"/>
    </row>
    <row r="226" spans="5:10" s="1363" customFormat="1">
      <c r="E226" s="1367"/>
      <c r="J226" s="1367"/>
    </row>
    <row r="227" spans="5:10" s="1363" customFormat="1">
      <c r="E227" s="1367"/>
      <c r="J227" s="1367"/>
    </row>
    <row r="228" spans="5:10" s="1363" customFormat="1">
      <c r="E228" s="1367"/>
      <c r="J228" s="1367"/>
    </row>
    <row r="229" spans="5:10" s="1363" customFormat="1">
      <c r="E229" s="1367"/>
      <c r="J229" s="1367"/>
    </row>
    <row r="230" spans="5:10" s="1363" customFormat="1">
      <c r="E230" s="1367"/>
      <c r="J230" s="1367"/>
    </row>
    <row r="231" spans="5:10" s="1363" customFormat="1">
      <c r="E231" s="1367"/>
      <c r="J231" s="1367"/>
    </row>
    <row r="232" spans="5:10" s="1363" customFormat="1">
      <c r="E232" s="1367"/>
      <c r="J232" s="1367"/>
    </row>
    <row r="233" spans="5:10" s="1363" customFormat="1">
      <c r="E233" s="1367"/>
      <c r="J233" s="1367"/>
    </row>
    <row r="234" spans="5:10" s="1363" customFormat="1">
      <c r="E234" s="1367"/>
      <c r="J234" s="1367"/>
    </row>
    <row r="235" spans="5:10" s="1363" customFormat="1">
      <c r="E235" s="1367"/>
      <c r="J235" s="1367"/>
    </row>
    <row r="236" spans="5:10" s="1363" customFormat="1">
      <c r="E236" s="1367"/>
      <c r="J236" s="1367"/>
    </row>
    <row r="237" spans="5:10" s="1363" customFormat="1">
      <c r="E237" s="1367"/>
      <c r="J237" s="1367"/>
    </row>
    <row r="238" spans="5:10" s="1363" customFormat="1">
      <c r="E238" s="1367"/>
      <c r="J238" s="1367"/>
    </row>
    <row r="239" spans="5:10" s="1363" customFormat="1">
      <c r="E239" s="1367"/>
      <c r="J239" s="1367"/>
    </row>
    <row r="240" spans="5:10" s="1363" customFormat="1">
      <c r="E240" s="1367"/>
      <c r="J240" s="1367"/>
    </row>
    <row r="241" spans="5:10" s="1363" customFormat="1">
      <c r="E241" s="1367"/>
      <c r="J241" s="1367"/>
    </row>
    <row r="242" spans="5:10" s="1363" customFormat="1">
      <c r="E242" s="1367"/>
      <c r="J242" s="1367"/>
    </row>
    <row r="243" spans="5:10" s="1363" customFormat="1">
      <c r="E243" s="1367"/>
      <c r="J243" s="1367"/>
    </row>
    <row r="244" spans="5:10" s="1363" customFormat="1">
      <c r="E244" s="1367"/>
      <c r="J244" s="1367"/>
    </row>
    <row r="245" spans="5:10" s="1363" customFormat="1">
      <c r="E245" s="1367"/>
      <c r="J245" s="1367"/>
    </row>
    <row r="246" spans="5:10" s="1363" customFormat="1">
      <c r="E246" s="1367"/>
      <c r="J246" s="1367"/>
    </row>
    <row r="247" spans="5:10" s="1363" customFormat="1">
      <c r="E247" s="1367"/>
      <c r="J247" s="1367"/>
    </row>
    <row r="248" spans="5:10" s="1363" customFormat="1">
      <c r="E248" s="1367"/>
      <c r="J248" s="1367"/>
    </row>
    <row r="249" spans="5:10" s="1363" customFormat="1">
      <c r="E249" s="1367"/>
      <c r="J249" s="1367"/>
    </row>
    <row r="250" spans="5:10" s="1363" customFormat="1">
      <c r="E250" s="1367"/>
      <c r="J250" s="1367"/>
    </row>
    <row r="251" spans="5:10" s="1363" customFormat="1">
      <c r="E251" s="1367"/>
      <c r="J251" s="1367"/>
    </row>
    <row r="252" spans="5:10" s="1363" customFormat="1">
      <c r="E252" s="1367"/>
      <c r="J252" s="1367"/>
    </row>
    <row r="253" spans="5:10" s="1363" customFormat="1">
      <c r="E253" s="1367"/>
      <c r="J253" s="1367"/>
    </row>
    <row r="254" spans="5:10" s="1363" customFormat="1">
      <c r="E254" s="1367"/>
      <c r="J254" s="1367"/>
    </row>
    <row r="255" spans="5:10" s="1363" customFormat="1">
      <c r="E255" s="1367"/>
      <c r="J255" s="1367"/>
    </row>
    <row r="256" spans="5:10" s="1363" customFormat="1">
      <c r="E256" s="1367"/>
      <c r="J256" s="1367"/>
    </row>
    <row r="257" spans="5:10" s="1363" customFormat="1">
      <c r="E257" s="1367"/>
      <c r="J257" s="1367"/>
    </row>
    <row r="258" spans="5:10" s="1363" customFormat="1">
      <c r="E258" s="1367"/>
      <c r="J258" s="1367"/>
    </row>
    <row r="259" spans="5:10" s="1363" customFormat="1">
      <c r="E259" s="1367"/>
      <c r="J259" s="1367"/>
    </row>
    <row r="260" spans="5:10" s="1363" customFormat="1">
      <c r="E260" s="1367"/>
      <c r="J260" s="1367"/>
    </row>
    <row r="261" spans="5:10" s="1363" customFormat="1">
      <c r="E261" s="1367"/>
      <c r="J261" s="1367"/>
    </row>
    <row r="262" spans="5:10" s="1363" customFormat="1">
      <c r="E262" s="1367"/>
      <c r="J262" s="1367"/>
    </row>
    <row r="263" spans="5:10" s="1363" customFormat="1">
      <c r="E263" s="1367"/>
      <c r="J263" s="1367"/>
    </row>
    <row r="264" spans="5:10" s="1363" customFormat="1">
      <c r="E264" s="1367"/>
      <c r="J264" s="1367"/>
    </row>
    <row r="265" spans="5:10" s="1363" customFormat="1">
      <c r="E265" s="1367"/>
      <c r="J265" s="1367"/>
    </row>
    <row r="266" spans="5:10" s="1363" customFormat="1">
      <c r="E266" s="1367"/>
      <c r="J266" s="1367"/>
    </row>
    <row r="267" spans="5:10" s="1363" customFormat="1">
      <c r="E267" s="1367"/>
      <c r="J267" s="1367"/>
    </row>
    <row r="268" spans="5:10" s="1363" customFormat="1">
      <c r="E268" s="1367"/>
      <c r="J268" s="1367"/>
    </row>
    <row r="269" spans="5:10" s="1363" customFormat="1">
      <c r="E269" s="1367"/>
      <c r="J269" s="1367"/>
    </row>
    <row r="270" spans="5:10" s="1363" customFormat="1">
      <c r="E270" s="1367"/>
      <c r="J270" s="1367"/>
    </row>
    <row r="271" spans="5:10" s="1363" customFormat="1">
      <c r="E271" s="1367"/>
      <c r="J271" s="1367"/>
    </row>
    <row r="272" spans="5:10" s="1363" customFormat="1">
      <c r="E272" s="1367"/>
      <c r="J272" s="1367"/>
    </row>
    <row r="273" spans="5:10" s="1363" customFormat="1">
      <c r="E273" s="1367"/>
      <c r="J273" s="1367"/>
    </row>
    <row r="274" spans="5:10" s="1363" customFormat="1">
      <c r="E274" s="1367"/>
      <c r="J274" s="1367"/>
    </row>
    <row r="275" spans="5:10" s="1363" customFormat="1">
      <c r="E275" s="1367"/>
      <c r="J275" s="1367"/>
    </row>
    <row r="276" spans="5:10" s="1363" customFormat="1">
      <c r="E276" s="1367"/>
      <c r="J276" s="1367"/>
    </row>
    <row r="277" spans="5:10" s="1363" customFormat="1">
      <c r="E277" s="1367"/>
      <c r="J277" s="1367"/>
    </row>
    <row r="278" spans="5:10" s="1363" customFormat="1">
      <c r="E278" s="1367"/>
      <c r="J278" s="1367"/>
    </row>
    <row r="279" spans="5:10" s="1363" customFormat="1">
      <c r="E279" s="1367"/>
      <c r="J279" s="1367"/>
    </row>
    <row r="280" spans="5:10" s="1363" customFormat="1">
      <c r="E280" s="1367"/>
      <c r="J280" s="1367"/>
    </row>
    <row r="281" spans="5:10" s="1363" customFormat="1">
      <c r="E281" s="1367"/>
      <c r="J281" s="1367"/>
    </row>
    <row r="282" spans="5:10" s="1363" customFormat="1">
      <c r="E282" s="1367"/>
      <c r="J282" s="1367"/>
    </row>
    <row r="283" spans="5:10" s="1363" customFormat="1">
      <c r="E283" s="1367"/>
      <c r="J283" s="1367"/>
    </row>
    <row r="284" spans="5:10" s="1363" customFormat="1">
      <c r="E284" s="1367"/>
      <c r="J284" s="1367"/>
    </row>
    <row r="285" spans="5:10" s="1363" customFormat="1">
      <c r="E285" s="1367"/>
      <c r="J285" s="1367"/>
    </row>
    <row r="286" spans="5:10" s="1363" customFormat="1">
      <c r="E286" s="1367"/>
      <c r="J286" s="1367"/>
    </row>
    <row r="287" spans="5:10" s="1363" customFormat="1">
      <c r="E287" s="1367"/>
      <c r="J287" s="1367"/>
    </row>
    <row r="288" spans="5:10" s="1363" customFormat="1">
      <c r="E288" s="1367"/>
      <c r="J288" s="1367"/>
    </row>
    <row r="289" spans="5:10" s="1363" customFormat="1">
      <c r="E289" s="1367"/>
      <c r="J289" s="1367"/>
    </row>
    <row r="290" spans="5:10" s="1363" customFormat="1">
      <c r="E290" s="1367"/>
      <c r="J290" s="1367"/>
    </row>
    <row r="291" spans="5:10" s="1363" customFormat="1">
      <c r="E291" s="1367"/>
      <c r="J291" s="1367"/>
    </row>
    <row r="292" spans="5:10" s="1363" customFormat="1">
      <c r="E292" s="1367"/>
      <c r="J292" s="1367"/>
    </row>
    <row r="293" spans="5:10" s="1363" customFormat="1">
      <c r="E293" s="1367"/>
      <c r="J293" s="1367"/>
    </row>
    <row r="294" spans="5:10" s="1363" customFormat="1">
      <c r="E294" s="1367"/>
      <c r="J294" s="1367"/>
    </row>
    <row r="295" spans="5:10" s="1363" customFormat="1">
      <c r="E295" s="1367"/>
      <c r="J295" s="1367"/>
    </row>
    <row r="296" spans="5:10" s="1363" customFormat="1">
      <c r="E296" s="1367"/>
      <c r="J296" s="1367"/>
    </row>
    <row r="297" spans="5:10" s="1363" customFormat="1">
      <c r="E297" s="1367"/>
      <c r="J297" s="1367"/>
    </row>
    <row r="298" spans="5:10" s="1363" customFormat="1">
      <c r="E298" s="1367"/>
      <c r="J298" s="1367"/>
    </row>
    <row r="299" spans="5:10" s="1363" customFormat="1">
      <c r="E299" s="1367"/>
      <c r="J299" s="1367"/>
    </row>
    <row r="300" spans="5:10" s="1363" customFormat="1">
      <c r="E300" s="1367"/>
      <c r="J300" s="1367"/>
    </row>
    <row r="301" spans="5:10" s="1363" customFormat="1">
      <c r="E301" s="1367"/>
      <c r="J301" s="1367"/>
    </row>
    <row r="302" spans="5:10" s="1363" customFormat="1">
      <c r="E302" s="1367"/>
      <c r="J302" s="1367"/>
    </row>
    <row r="303" spans="5:10" s="1363" customFormat="1">
      <c r="E303" s="1367"/>
      <c r="J303" s="1367"/>
    </row>
    <row r="304" spans="5:10" s="1363" customFormat="1">
      <c r="E304" s="1367"/>
      <c r="J304" s="1367"/>
    </row>
    <row r="305" spans="5:10" s="1363" customFormat="1">
      <c r="E305" s="1367"/>
      <c r="J305" s="1367"/>
    </row>
    <row r="306" spans="5:10" s="1363" customFormat="1">
      <c r="E306" s="1367"/>
      <c r="J306" s="1367"/>
    </row>
    <row r="307" spans="5:10" s="1363" customFormat="1">
      <c r="E307" s="1367"/>
      <c r="J307" s="1367"/>
    </row>
    <row r="308" spans="5:10" s="1363" customFormat="1">
      <c r="E308" s="1367"/>
      <c r="J308" s="1367"/>
    </row>
    <row r="309" spans="5:10" s="1363" customFormat="1">
      <c r="E309" s="1367"/>
      <c r="J309" s="1367"/>
    </row>
    <row r="310" spans="5:10" s="1363" customFormat="1">
      <c r="E310" s="1367"/>
      <c r="J310" s="1367"/>
    </row>
    <row r="311" spans="5:10" s="1363" customFormat="1">
      <c r="E311" s="1367"/>
      <c r="J311" s="1367"/>
    </row>
    <row r="312" spans="5:10" s="1363" customFormat="1">
      <c r="E312" s="1367"/>
      <c r="J312" s="1367"/>
    </row>
    <row r="313" spans="5:10" s="1363" customFormat="1">
      <c r="E313" s="1367"/>
      <c r="J313" s="1367"/>
    </row>
    <row r="314" spans="5:10" s="1363" customFormat="1">
      <c r="E314" s="1367"/>
      <c r="J314" s="1367"/>
    </row>
    <row r="315" spans="5:10" s="1363" customFormat="1">
      <c r="E315" s="1367"/>
      <c r="J315" s="1367"/>
    </row>
    <row r="316" spans="5:10" s="1363" customFormat="1">
      <c r="E316" s="1367"/>
      <c r="J316" s="1367"/>
    </row>
    <row r="317" spans="5:10" s="1363" customFormat="1">
      <c r="E317" s="1367"/>
      <c r="J317" s="1367"/>
    </row>
    <row r="318" spans="5:10" s="1363" customFormat="1">
      <c r="E318" s="1367"/>
      <c r="J318" s="1367"/>
    </row>
    <row r="319" spans="5:10" s="1363" customFormat="1">
      <c r="E319" s="1367"/>
      <c r="J319" s="1367"/>
    </row>
    <row r="320" spans="5:10" s="1363" customFormat="1">
      <c r="E320" s="1367"/>
      <c r="J320" s="1367"/>
    </row>
    <row r="321" spans="5:10" s="1363" customFormat="1">
      <c r="E321" s="1367"/>
      <c r="J321" s="1367"/>
    </row>
    <row r="322" spans="5:10" s="1363" customFormat="1">
      <c r="E322" s="1367"/>
      <c r="J322" s="1367"/>
    </row>
    <row r="323" spans="5:10" s="1363" customFormat="1">
      <c r="E323" s="1367"/>
      <c r="J323" s="1367"/>
    </row>
    <row r="324" spans="5:10" s="1363" customFormat="1">
      <c r="E324" s="1367"/>
      <c r="J324" s="1367"/>
    </row>
    <row r="325" spans="5:10" s="1363" customFormat="1">
      <c r="E325" s="1367"/>
      <c r="J325" s="1367"/>
    </row>
    <row r="326" spans="5:10" s="1363" customFormat="1">
      <c r="E326" s="1367"/>
      <c r="J326" s="1367"/>
    </row>
    <row r="327" spans="5:10" s="1363" customFormat="1">
      <c r="E327" s="1367"/>
      <c r="J327" s="1367"/>
    </row>
    <row r="328" spans="5:10" s="1363" customFormat="1">
      <c r="E328" s="1367"/>
      <c r="J328" s="1367"/>
    </row>
    <row r="329" spans="5:10" s="1363" customFormat="1">
      <c r="E329" s="1367"/>
      <c r="J329" s="1367"/>
    </row>
    <row r="330" spans="5:10" s="1363" customFormat="1">
      <c r="E330" s="1367"/>
      <c r="J330" s="1367"/>
    </row>
    <row r="331" spans="5:10" s="1363" customFormat="1">
      <c r="E331" s="1367"/>
      <c r="J331" s="1367"/>
    </row>
    <row r="332" spans="5:10" s="1363" customFormat="1">
      <c r="E332" s="1367"/>
      <c r="J332" s="1367"/>
    </row>
    <row r="333" spans="5:10" s="1363" customFormat="1">
      <c r="E333" s="1367"/>
      <c r="J333" s="1367"/>
    </row>
    <row r="334" spans="5:10" s="1363" customFormat="1">
      <c r="E334" s="1367"/>
      <c r="J334" s="1367"/>
    </row>
    <row r="335" spans="5:10" s="1363" customFormat="1">
      <c r="E335" s="1367"/>
      <c r="J335" s="1367"/>
    </row>
    <row r="336" spans="5:10" s="1363" customFormat="1">
      <c r="E336" s="1367"/>
      <c r="J336" s="1367"/>
    </row>
    <row r="337" spans="5:10" s="1363" customFormat="1">
      <c r="E337" s="1367"/>
      <c r="J337" s="1367"/>
    </row>
    <row r="338" spans="5:10" s="1363" customFormat="1">
      <c r="E338" s="1367"/>
      <c r="J338" s="1367"/>
    </row>
    <row r="339" spans="5:10" s="1363" customFormat="1">
      <c r="E339" s="1367"/>
      <c r="J339" s="1367"/>
    </row>
    <row r="340" spans="5:10" s="1363" customFormat="1">
      <c r="E340" s="1367"/>
      <c r="J340" s="1367"/>
    </row>
    <row r="341" spans="5:10" s="1363" customFormat="1">
      <c r="E341" s="1367"/>
      <c r="J341" s="1367"/>
    </row>
    <row r="342" spans="5:10" s="1363" customFormat="1">
      <c r="E342" s="1367"/>
      <c r="J342" s="1367"/>
    </row>
    <row r="343" spans="5:10" s="1363" customFormat="1">
      <c r="E343" s="1367"/>
      <c r="J343" s="1367"/>
    </row>
    <row r="344" spans="5:10" s="1363" customFormat="1">
      <c r="E344" s="1367"/>
      <c r="J344" s="1367"/>
    </row>
    <row r="345" spans="5:10" s="1363" customFormat="1">
      <c r="E345" s="1367"/>
      <c r="J345" s="1367"/>
    </row>
    <row r="346" spans="5:10" s="1363" customFormat="1">
      <c r="E346" s="1367"/>
      <c r="J346" s="1367"/>
    </row>
    <row r="347" spans="5:10" s="1363" customFormat="1">
      <c r="E347" s="1367"/>
      <c r="J347" s="1367"/>
    </row>
    <row r="348" spans="5:10" s="1363" customFormat="1">
      <c r="E348" s="1367"/>
      <c r="J348" s="1367"/>
    </row>
    <row r="349" spans="5:10" s="1363" customFormat="1">
      <c r="E349" s="1367"/>
      <c r="J349" s="1367"/>
    </row>
    <row r="350" spans="5:10" s="1363" customFormat="1">
      <c r="E350" s="1367"/>
      <c r="J350" s="1367"/>
    </row>
    <row r="351" spans="5:10" s="1363" customFormat="1">
      <c r="E351" s="1367"/>
      <c r="J351" s="1367"/>
    </row>
    <row r="352" spans="5:10" s="1363" customFormat="1">
      <c r="E352" s="1367"/>
      <c r="J352" s="1367"/>
    </row>
    <row r="353" spans="5:10" s="1363" customFormat="1">
      <c r="E353" s="1367"/>
      <c r="J353" s="1367"/>
    </row>
    <row r="354" spans="5:10" s="1363" customFormat="1">
      <c r="E354" s="1367"/>
      <c r="J354" s="1367"/>
    </row>
    <row r="355" spans="5:10" s="1363" customFormat="1">
      <c r="E355" s="1367"/>
      <c r="J355" s="1367"/>
    </row>
    <row r="356" spans="5:10" s="1363" customFormat="1">
      <c r="E356" s="1367"/>
      <c r="J356" s="1367"/>
    </row>
    <row r="357" spans="5:10" s="1363" customFormat="1">
      <c r="E357" s="1367"/>
      <c r="J357" s="1367"/>
    </row>
    <row r="358" spans="5:10" s="1363" customFormat="1">
      <c r="E358" s="1367"/>
      <c r="J358" s="1367"/>
    </row>
    <row r="359" spans="5:10" s="1363" customFormat="1">
      <c r="E359" s="1367"/>
      <c r="J359" s="1367"/>
    </row>
    <row r="360" spans="5:10" s="1363" customFormat="1">
      <c r="E360" s="1367"/>
      <c r="J360" s="1367"/>
    </row>
    <row r="361" spans="5:10" s="1363" customFormat="1">
      <c r="E361" s="1367"/>
      <c r="J361" s="1367"/>
    </row>
    <row r="362" spans="5:10" s="1363" customFormat="1">
      <c r="E362" s="1367"/>
      <c r="J362" s="1367"/>
    </row>
    <row r="363" spans="5:10" s="1363" customFormat="1">
      <c r="E363" s="1367"/>
      <c r="J363" s="1367"/>
    </row>
    <row r="364" spans="5:10" s="1363" customFormat="1">
      <c r="E364" s="1367"/>
      <c r="J364" s="1367"/>
    </row>
    <row r="365" spans="5:10" s="1363" customFormat="1">
      <c r="E365" s="1367"/>
      <c r="J365" s="1367"/>
    </row>
    <row r="366" spans="5:10" s="1363" customFormat="1">
      <c r="E366" s="1367"/>
      <c r="J366" s="1367"/>
    </row>
    <row r="367" spans="5:10" s="1363" customFormat="1">
      <c r="E367" s="1367"/>
      <c r="J367" s="1367"/>
    </row>
    <row r="368" spans="5:10" s="1363" customFormat="1">
      <c r="E368" s="1367"/>
      <c r="J368" s="1367"/>
    </row>
    <row r="369" spans="5:10" s="1363" customFormat="1">
      <c r="E369" s="1367"/>
      <c r="J369" s="1367"/>
    </row>
    <row r="370" spans="5:10" s="1363" customFormat="1">
      <c r="E370" s="1367"/>
      <c r="J370" s="1367"/>
    </row>
    <row r="371" spans="5:10" s="1363" customFormat="1">
      <c r="E371" s="1367"/>
      <c r="J371" s="1367"/>
    </row>
    <row r="372" spans="5:10" s="1363" customFormat="1">
      <c r="E372" s="1367"/>
      <c r="J372" s="1367"/>
    </row>
    <row r="373" spans="5:10" s="1363" customFormat="1">
      <c r="E373" s="1367"/>
      <c r="J373" s="1367"/>
    </row>
    <row r="374" spans="5:10" s="1363" customFormat="1">
      <c r="E374" s="1367"/>
      <c r="J374" s="1367"/>
    </row>
    <row r="375" spans="5:10" s="1363" customFormat="1">
      <c r="E375" s="1367"/>
      <c r="J375" s="1367"/>
    </row>
    <row r="376" spans="5:10" s="1363" customFormat="1">
      <c r="E376" s="1367"/>
      <c r="J376" s="1367"/>
    </row>
    <row r="377" spans="5:10" s="1363" customFormat="1">
      <c r="E377" s="1367"/>
      <c r="J377" s="1367"/>
    </row>
    <row r="378" spans="5:10" s="1363" customFormat="1">
      <c r="E378" s="1367"/>
      <c r="J378" s="1367"/>
    </row>
    <row r="379" spans="5:10" s="1363" customFormat="1">
      <c r="E379" s="1367"/>
      <c r="J379" s="1367"/>
    </row>
    <row r="380" spans="5:10" s="1363" customFormat="1">
      <c r="E380" s="1367"/>
      <c r="J380" s="1367"/>
    </row>
    <row r="381" spans="5:10" s="1363" customFormat="1">
      <c r="E381" s="1367"/>
      <c r="J381" s="1367"/>
    </row>
    <row r="382" spans="5:10" s="1363" customFormat="1">
      <c r="E382" s="1367"/>
      <c r="J382" s="1367"/>
    </row>
    <row r="383" spans="5:10" s="1363" customFormat="1">
      <c r="E383" s="1367"/>
      <c r="J383" s="1367"/>
    </row>
    <row r="384" spans="5:10" s="1363" customFormat="1">
      <c r="E384" s="1367"/>
      <c r="J384" s="1367"/>
    </row>
    <row r="385" spans="5:10" s="1363" customFormat="1">
      <c r="E385" s="1367"/>
      <c r="J385" s="1367"/>
    </row>
    <row r="386" spans="5:10" s="1363" customFormat="1">
      <c r="E386" s="1367"/>
      <c r="J386" s="1367"/>
    </row>
    <row r="387" spans="5:10" s="1363" customFormat="1">
      <c r="E387" s="1367"/>
      <c r="J387" s="1367"/>
    </row>
    <row r="388" spans="5:10" s="1363" customFormat="1">
      <c r="E388" s="1367"/>
      <c r="J388" s="1367"/>
    </row>
    <row r="389" spans="5:10" s="1363" customFormat="1">
      <c r="E389" s="1367"/>
      <c r="J389" s="1367"/>
    </row>
    <row r="390" spans="5:10" s="1363" customFormat="1">
      <c r="E390" s="1367"/>
      <c r="J390" s="1367"/>
    </row>
    <row r="391" spans="5:10" s="1363" customFormat="1">
      <c r="E391" s="1367"/>
      <c r="J391" s="1367"/>
    </row>
    <row r="392" spans="5:10" s="1363" customFormat="1">
      <c r="E392" s="1367"/>
      <c r="J392" s="1367"/>
    </row>
    <row r="393" spans="5:10" s="1363" customFormat="1">
      <c r="E393" s="1367"/>
      <c r="J393" s="1367"/>
    </row>
    <row r="394" spans="5:10" s="1363" customFormat="1">
      <c r="E394" s="1367"/>
      <c r="J394" s="1367"/>
    </row>
    <row r="395" spans="5:10" s="1363" customFormat="1">
      <c r="E395" s="1367"/>
      <c r="J395" s="1367"/>
    </row>
    <row r="396" spans="5:10" s="1363" customFormat="1">
      <c r="E396" s="1367"/>
      <c r="J396" s="1367"/>
    </row>
    <row r="397" spans="5:10" s="1363" customFormat="1">
      <c r="E397" s="1367"/>
      <c r="J397" s="1367"/>
    </row>
    <row r="398" spans="5:10" s="1363" customFormat="1">
      <c r="E398" s="1367"/>
      <c r="J398" s="1367"/>
    </row>
    <row r="399" spans="5:10" s="1363" customFormat="1">
      <c r="E399" s="1367"/>
      <c r="J399" s="1367"/>
    </row>
    <row r="400" spans="5:10" s="1363" customFormat="1">
      <c r="E400" s="1367"/>
      <c r="J400" s="1367"/>
    </row>
    <row r="401" spans="5:10" s="1363" customFormat="1">
      <c r="E401" s="1367"/>
      <c r="J401" s="1367"/>
    </row>
    <row r="402" spans="5:10" s="1363" customFormat="1">
      <c r="E402" s="1367"/>
      <c r="J402" s="1367"/>
    </row>
    <row r="403" spans="5:10" s="1363" customFormat="1">
      <c r="E403" s="1367"/>
      <c r="J403" s="1367"/>
    </row>
    <row r="404" spans="5:10" s="1363" customFormat="1">
      <c r="E404" s="1367"/>
      <c r="J404" s="1367"/>
    </row>
    <row r="405" spans="5:10" s="1363" customFormat="1">
      <c r="E405" s="1367"/>
      <c r="J405" s="1367"/>
    </row>
    <row r="406" spans="5:10" s="1363" customFormat="1">
      <c r="E406" s="1367"/>
      <c r="J406" s="1367"/>
    </row>
    <row r="407" spans="5:10" s="1363" customFormat="1">
      <c r="E407" s="1367"/>
      <c r="J407" s="1367"/>
    </row>
    <row r="408" spans="5:10" s="1363" customFormat="1">
      <c r="E408" s="1367"/>
      <c r="J408" s="1367"/>
    </row>
    <row r="409" spans="5:10" s="1363" customFormat="1">
      <c r="E409" s="1367"/>
      <c r="J409" s="1367"/>
    </row>
    <row r="410" spans="5:10" s="1363" customFormat="1">
      <c r="E410" s="1367"/>
      <c r="J410" s="1367"/>
    </row>
    <row r="411" spans="5:10" s="1363" customFormat="1">
      <c r="E411" s="1367"/>
      <c r="J411" s="1367"/>
    </row>
    <row r="412" spans="5:10" s="1363" customFormat="1">
      <c r="E412" s="1367"/>
      <c r="J412" s="1367"/>
    </row>
    <row r="413" spans="5:10" s="1363" customFormat="1">
      <c r="E413" s="1367"/>
      <c r="J413" s="1367"/>
    </row>
    <row r="414" spans="5:10" s="1363" customFormat="1">
      <c r="E414" s="1367"/>
      <c r="J414" s="1367"/>
    </row>
    <row r="415" spans="5:10" s="1363" customFormat="1">
      <c r="E415" s="1367"/>
      <c r="J415" s="1367"/>
    </row>
    <row r="416" spans="5:10" s="1363" customFormat="1">
      <c r="E416" s="1367"/>
      <c r="J416" s="1367"/>
    </row>
    <row r="417" spans="5:10" s="1363" customFormat="1">
      <c r="E417" s="1367"/>
      <c r="J417" s="1367"/>
    </row>
    <row r="418" spans="5:10" s="1363" customFormat="1">
      <c r="E418" s="1367"/>
      <c r="J418" s="1367"/>
    </row>
    <row r="419" spans="5:10" s="1363" customFormat="1">
      <c r="E419" s="1367"/>
      <c r="J419" s="1367"/>
    </row>
    <row r="420" spans="5:10" s="1363" customFormat="1">
      <c r="E420" s="1367"/>
      <c r="J420" s="1367"/>
    </row>
    <row r="421" spans="5:10" s="1363" customFormat="1">
      <c r="E421" s="1367"/>
      <c r="J421" s="1367"/>
    </row>
    <row r="422" spans="5:10" s="1363" customFormat="1">
      <c r="E422" s="1367"/>
      <c r="J422" s="1367"/>
    </row>
    <row r="423" spans="5:10" s="1363" customFormat="1">
      <c r="E423" s="1367"/>
      <c r="J423" s="1367"/>
    </row>
    <row r="424" spans="5:10" s="1363" customFormat="1">
      <c r="E424" s="1367"/>
      <c r="J424" s="1367"/>
    </row>
    <row r="425" spans="5:10" s="1363" customFormat="1">
      <c r="E425" s="1367"/>
      <c r="J425" s="1367"/>
    </row>
    <row r="426" spans="5:10" s="1363" customFormat="1">
      <c r="E426" s="1367"/>
      <c r="J426" s="1367"/>
    </row>
    <row r="427" spans="5:10" s="1363" customFormat="1">
      <c r="E427" s="1367"/>
      <c r="J427" s="1367"/>
    </row>
    <row r="428" spans="5:10" s="1363" customFormat="1">
      <c r="E428" s="1367"/>
      <c r="J428" s="1367"/>
    </row>
    <row r="429" spans="5:10" s="1363" customFormat="1">
      <c r="E429" s="1367"/>
      <c r="J429" s="1367"/>
    </row>
    <row r="430" spans="5:10" s="1363" customFormat="1">
      <c r="E430" s="1367"/>
      <c r="J430" s="1367"/>
    </row>
    <row r="431" spans="5:10" s="1363" customFormat="1">
      <c r="E431" s="1367"/>
      <c r="J431" s="1367"/>
    </row>
    <row r="432" spans="5:10" s="1363" customFormat="1">
      <c r="E432" s="1367"/>
      <c r="J432" s="1367"/>
    </row>
    <row r="433" spans="5:10" s="1363" customFormat="1">
      <c r="E433" s="1367"/>
      <c r="J433" s="1367"/>
    </row>
    <row r="434" spans="5:10" s="1363" customFormat="1">
      <c r="E434" s="1367"/>
      <c r="J434" s="1367"/>
    </row>
    <row r="435" spans="5:10" s="1363" customFormat="1">
      <c r="E435" s="1367"/>
      <c r="J435" s="1367"/>
    </row>
    <row r="436" spans="5:10" s="1363" customFormat="1">
      <c r="E436" s="1367"/>
      <c r="J436" s="1367"/>
    </row>
    <row r="437" spans="5:10" s="1363" customFormat="1">
      <c r="E437" s="1367"/>
      <c r="J437" s="1367"/>
    </row>
    <row r="438" spans="5:10" s="1363" customFormat="1">
      <c r="E438" s="1367"/>
      <c r="J438" s="1367"/>
    </row>
    <row r="439" spans="5:10" s="1363" customFormat="1">
      <c r="E439" s="1367"/>
      <c r="J439" s="1367"/>
    </row>
    <row r="440" spans="5:10" s="1363" customFormat="1">
      <c r="E440" s="1367"/>
      <c r="J440" s="1367"/>
    </row>
    <row r="441" spans="5:10" s="1363" customFormat="1">
      <c r="E441" s="1367"/>
      <c r="J441" s="1367"/>
    </row>
    <row r="442" spans="5:10" s="1363" customFormat="1">
      <c r="E442" s="1367"/>
      <c r="J442" s="1367"/>
    </row>
    <row r="443" spans="5:10" s="1363" customFormat="1">
      <c r="E443" s="1367"/>
      <c r="J443" s="1367"/>
    </row>
    <row r="444" spans="5:10" s="1363" customFormat="1">
      <c r="E444" s="1367"/>
      <c r="J444" s="1367"/>
    </row>
    <row r="445" spans="5:10" s="1363" customFormat="1">
      <c r="E445" s="1367"/>
      <c r="J445" s="1367"/>
    </row>
    <row r="446" spans="5:10" s="1363" customFormat="1">
      <c r="E446" s="1367"/>
      <c r="J446" s="1367"/>
    </row>
    <row r="447" spans="5:10" s="1363" customFormat="1">
      <c r="E447" s="1367"/>
      <c r="J447" s="1367"/>
    </row>
    <row r="448" spans="5:10" s="1363" customFormat="1">
      <c r="E448" s="1367"/>
      <c r="J448" s="1367"/>
    </row>
    <row r="449" spans="5:10" s="1363" customFormat="1">
      <c r="E449" s="1367"/>
      <c r="J449" s="1367"/>
    </row>
    <row r="450" spans="5:10" s="1363" customFormat="1">
      <c r="E450" s="1367"/>
      <c r="J450" s="1367"/>
    </row>
    <row r="451" spans="5:10" s="1363" customFormat="1">
      <c r="E451" s="1367"/>
      <c r="J451" s="1367"/>
    </row>
    <row r="452" spans="5:10" s="1363" customFormat="1">
      <c r="E452" s="1367"/>
      <c r="J452" s="1367"/>
    </row>
    <row r="453" spans="5:10" s="1363" customFormat="1">
      <c r="E453" s="1367"/>
      <c r="J453" s="1367"/>
    </row>
    <row r="454" spans="5:10" s="1363" customFormat="1">
      <c r="E454" s="1367"/>
      <c r="J454" s="1367"/>
    </row>
    <row r="455" spans="5:10" s="1363" customFormat="1">
      <c r="E455" s="1367"/>
      <c r="J455" s="1367"/>
    </row>
    <row r="456" spans="5:10" s="1363" customFormat="1">
      <c r="E456" s="1367"/>
      <c r="J456" s="1367"/>
    </row>
    <row r="457" spans="5:10" s="1363" customFormat="1">
      <c r="E457" s="1367"/>
      <c r="J457" s="1367"/>
    </row>
    <row r="458" spans="5:10" s="1363" customFormat="1">
      <c r="E458" s="1367"/>
      <c r="J458" s="1367"/>
    </row>
    <row r="459" spans="5:10" s="1363" customFormat="1">
      <c r="E459" s="1367"/>
      <c r="J459" s="1367"/>
    </row>
    <row r="460" spans="5:10" s="1363" customFormat="1">
      <c r="E460" s="1367"/>
      <c r="J460" s="1367"/>
    </row>
    <row r="461" spans="5:10" s="1363" customFormat="1">
      <c r="E461" s="1367"/>
      <c r="J461" s="1367"/>
    </row>
    <row r="462" spans="5:10" s="1363" customFormat="1">
      <c r="E462" s="1367"/>
      <c r="J462" s="1367"/>
    </row>
    <row r="463" spans="5:10" s="1363" customFormat="1">
      <c r="E463" s="1367"/>
      <c r="J463" s="1367"/>
    </row>
    <row r="464" spans="5:10" s="1363" customFormat="1">
      <c r="E464" s="1367"/>
      <c r="J464" s="1367"/>
    </row>
    <row r="465" spans="5:10" s="1363" customFormat="1">
      <c r="E465" s="1367"/>
      <c r="J465" s="1367"/>
    </row>
    <row r="466" spans="5:10" s="1363" customFormat="1">
      <c r="E466" s="1367"/>
      <c r="J466" s="1367"/>
    </row>
    <row r="467" spans="5:10" s="1363" customFormat="1">
      <c r="E467" s="1367"/>
      <c r="J467" s="1367"/>
    </row>
    <row r="468" spans="5:10" s="1363" customFormat="1">
      <c r="E468" s="1367"/>
      <c r="J468" s="1367"/>
    </row>
    <row r="469" spans="5:10" s="1363" customFormat="1">
      <c r="E469" s="1367"/>
      <c r="J469" s="1367"/>
    </row>
    <row r="470" spans="5:10" s="1363" customFormat="1">
      <c r="E470" s="1367"/>
      <c r="J470" s="1367"/>
    </row>
    <row r="471" spans="5:10" s="1363" customFormat="1">
      <c r="E471" s="1367"/>
      <c r="J471" s="1367"/>
    </row>
    <row r="472" spans="5:10" s="1363" customFormat="1">
      <c r="E472" s="1367"/>
      <c r="J472" s="1367"/>
    </row>
    <row r="473" spans="5:10" s="1363" customFormat="1">
      <c r="E473" s="1367"/>
      <c r="J473" s="1367"/>
    </row>
    <row r="474" spans="5:10" s="1363" customFormat="1">
      <c r="E474" s="1367"/>
      <c r="J474" s="1367"/>
    </row>
    <row r="475" spans="5:10" s="1363" customFormat="1">
      <c r="E475" s="1367"/>
      <c r="J475" s="1367"/>
    </row>
    <row r="476" spans="5:10" s="1363" customFormat="1">
      <c r="E476" s="1367"/>
      <c r="J476" s="1367"/>
    </row>
    <row r="477" spans="5:10" s="1363" customFormat="1">
      <c r="E477" s="1367"/>
      <c r="J477" s="1367"/>
    </row>
    <row r="478" spans="5:10" s="1363" customFormat="1">
      <c r="E478" s="1367"/>
      <c r="J478" s="1367"/>
    </row>
    <row r="479" spans="5:10" s="1363" customFormat="1">
      <c r="E479" s="1367"/>
      <c r="J479" s="1367"/>
    </row>
    <row r="480" spans="5:10" s="1363" customFormat="1">
      <c r="E480" s="1367"/>
      <c r="J480" s="1367"/>
    </row>
    <row r="481" spans="5:10" s="1363" customFormat="1">
      <c r="E481" s="1367"/>
      <c r="J481" s="1367"/>
    </row>
    <row r="482" spans="5:10" s="1363" customFormat="1">
      <c r="E482" s="1367"/>
      <c r="J482" s="1367"/>
    </row>
    <row r="483" spans="5:10" s="1363" customFormat="1">
      <c r="E483" s="1367"/>
      <c r="J483" s="1367"/>
    </row>
    <row r="484" spans="5:10" s="1363" customFormat="1">
      <c r="E484" s="1367"/>
      <c r="J484" s="1367"/>
    </row>
    <row r="485" spans="5:10" s="1363" customFormat="1">
      <c r="E485" s="1367"/>
      <c r="J485" s="1367"/>
    </row>
    <row r="486" spans="5:10" s="1363" customFormat="1">
      <c r="E486" s="1367"/>
      <c r="J486" s="1367"/>
    </row>
    <row r="487" spans="5:10" s="1363" customFormat="1">
      <c r="E487" s="1367"/>
      <c r="J487" s="1367"/>
    </row>
    <row r="488" spans="5:10" s="1363" customFormat="1">
      <c r="E488" s="1367"/>
      <c r="J488" s="1367"/>
    </row>
    <row r="489" spans="5:10" s="1363" customFormat="1">
      <c r="E489" s="1367"/>
      <c r="J489" s="1367"/>
    </row>
    <row r="490" spans="5:10" s="1363" customFormat="1">
      <c r="E490" s="1367"/>
      <c r="J490" s="1367"/>
    </row>
    <row r="491" spans="5:10" s="1363" customFormat="1">
      <c r="E491" s="1367"/>
      <c r="J491" s="1367"/>
    </row>
    <row r="492" spans="5:10" s="1363" customFormat="1">
      <c r="E492" s="1367"/>
      <c r="J492" s="1367"/>
    </row>
    <row r="493" spans="5:10" s="1363" customFormat="1">
      <c r="E493" s="1367"/>
      <c r="J493" s="1367"/>
    </row>
    <row r="494" spans="5:10" s="1363" customFormat="1">
      <c r="E494" s="1367"/>
      <c r="J494" s="1367"/>
    </row>
    <row r="495" spans="5:10" s="1363" customFormat="1">
      <c r="E495" s="1367"/>
      <c r="J495" s="1367"/>
    </row>
    <row r="496" spans="5:10" s="1363" customFormat="1">
      <c r="E496" s="1367"/>
      <c r="J496" s="1367"/>
    </row>
    <row r="497" spans="5:10" s="1363" customFormat="1">
      <c r="E497" s="1367"/>
      <c r="J497" s="1367"/>
    </row>
    <row r="498" spans="5:10" s="1363" customFormat="1">
      <c r="E498" s="1367"/>
      <c r="J498" s="1367"/>
    </row>
    <row r="499" spans="5:10" s="1363" customFormat="1">
      <c r="E499" s="1367"/>
      <c r="J499" s="1367"/>
    </row>
    <row r="500" spans="5:10" s="1363" customFormat="1">
      <c r="E500" s="1367"/>
      <c r="J500" s="1367"/>
    </row>
    <row r="501" spans="5:10" s="1363" customFormat="1">
      <c r="E501" s="1367"/>
      <c r="J501" s="1367"/>
    </row>
    <row r="502" spans="5:10" s="1363" customFormat="1">
      <c r="E502" s="1367"/>
      <c r="J502" s="1367"/>
    </row>
    <row r="503" spans="5:10" s="1363" customFormat="1">
      <c r="E503" s="1367"/>
      <c r="J503" s="1367"/>
    </row>
    <row r="504" spans="5:10" s="1363" customFormat="1">
      <c r="E504" s="1367"/>
      <c r="J504" s="1367"/>
    </row>
    <row r="505" spans="5:10" s="1363" customFormat="1">
      <c r="E505" s="1367"/>
      <c r="J505" s="1367"/>
    </row>
    <row r="506" spans="5:10" s="1363" customFormat="1">
      <c r="E506" s="1367"/>
      <c r="J506" s="1367"/>
    </row>
    <row r="507" spans="5:10" s="1363" customFormat="1">
      <c r="E507" s="1367"/>
      <c r="J507" s="1367"/>
    </row>
    <row r="508" spans="5:10" s="1363" customFormat="1">
      <c r="E508" s="1367"/>
      <c r="J508" s="1367"/>
    </row>
    <row r="509" spans="5:10" s="1363" customFormat="1">
      <c r="E509" s="1367"/>
      <c r="J509" s="1367"/>
    </row>
    <row r="510" spans="5:10" s="1363" customFormat="1">
      <c r="E510" s="1367"/>
      <c r="J510" s="1367"/>
    </row>
    <row r="511" spans="5:10" s="1363" customFormat="1">
      <c r="E511" s="1367"/>
      <c r="J511" s="1367"/>
    </row>
    <row r="512" spans="5:10" s="1363" customFormat="1">
      <c r="E512" s="1367"/>
      <c r="J512" s="1367"/>
    </row>
    <row r="513" spans="5:10" s="1363" customFormat="1">
      <c r="E513" s="1367"/>
      <c r="J513" s="1367"/>
    </row>
    <row r="514" spans="5:10" s="1363" customFormat="1">
      <c r="E514" s="1367"/>
      <c r="J514" s="1367"/>
    </row>
    <row r="515" spans="5:10" s="1363" customFormat="1">
      <c r="E515" s="1367"/>
      <c r="J515" s="1367"/>
    </row>
    <row r="516" spans="5:10" s="1363" customFormat="1">
      <c r="E516" s="1367"/>
      <c r="J516" s="1367"/>
    </row>
    <row r="517" spans="5:10" s="1363" customFormat="1">
      <c r="E517" s="1367"/>
      <c r="J517" s="1367"/>
    </row>
    <row r="518" spans="5:10" s="1363" customFormat="1">
      <c r="E518" s="1367"/>
      <c r="J518" s="1367"/>
    </row>
    <row r="519" spans="5:10" s="1363" customFormat="1">
      <c r="E519" s="1367"/>
      <c r="J519" s="1367"/>
    </row>
    <row r="520" spans="5:10" s="1363" customFormat="1">
      <c r="E520" s="1367"/>
      <c r="J520" s="1367"/>
    </row>
    <row r="521" spans="5:10" s="1363" customFormat="1">
      <c r="E521" s="1367"/>
      <c r="J521" s="1367"/>
    </row>
    <row r="522" spans="5:10" s="1363" customFormat="1">
      <c r="E522" s="1367"/>
      <c r="J522" s="1367"/>
    </row>
    <row r="523" spans="5:10" s="1363" customFormat="1">
      <c r="E523" s="1367"/>
      <c r="J523" s="1367"/>
    </row>
    <row r="524" spans="5:10" s="1363" customFormat="1">
      <c r="E524" s="1367"/>
      <c r="J524" s="1367"/>
    </row>
    <row r="525" spans="5:10" s="1363" customFormat="1">
      <c r="E525" s="1367"/>
      <c r="J525" s="1367"/>
    </row>
    <row r="526" spans="5:10" s="1363" customFormat="1">
      <c r="E526" s="1367"/>
      <c r="J526" s="1367"/>
    </row>
    <row r="527" spans="5:10" s="1363" customFormat="1">
      <c r="E527" s="1367"/>
      <c r="J527" s="1367"/>
    </row>
    <row r="528" spans="5:10" s="1363" customFormat="1">
      <c r="E528" s="1367"/>
      <c r="J528" s="1367"/>
    </row>
    <row r="529" spans="5:10" s="1363" customFormat="1">
      <c r="E529" s="1367"/>
      <c r="J529" s="1367"/>
    </row>
    <row r="530" spans="5:10" s="1363" customFormat="1">
      <c r="E530" s="1367"/>
      <c r="J530" s="1367"/>
    </row>
    <row r="531" spans="5:10" s="1363" customFormat="1">
      <c r="E531" s="1367"/>
      <c r="J531" s="1367"/>
    </row>
    <row r="532" spans="5:10" s="1363" customFormat="1">
      <c r="E532" s="1367"/>
      <c r="J532" s="1367"/>
    </row>
    <row r="533" spans="5:10" s="1363" customFormat="1">
      <c r="E533" s="1367"/>
      <c r="J533" s="1367"/>
    </row>
    <row r="534" spans="5:10" s="1363" customFormat="1">
      <c r="E534" s="1367"/>
      <c r="J534" s="1367"/>
    </row>
    <row r="535" spans="5:10" s="1363" customFormat="1">
      <c r="E535" s="1367"/>
      <c r="J535" s="1367"/>
    </row>
    <row r="536" spans="5:10" s="1363" customFormat="1">
      <c r="E536" s="1367"/>
      <c r="J536" s="1367"/>
    </row>
    <row r="537" spans="5:10" s="1363" customFormat="1">
      <c r="E537" s="1367"/>
      <c r="J537" s="1367"/>
    </row>
    <row r="538" spans="5:10" s="1363" customFormat="1">
      <c r="E538" s="1367"/>
      <c r="J538" s="1367"/>
    </row>
    <row r="539" spans="5:10" s="1363" customFormat="1">
      <c r="E539" s="1367"/>
      <c r="J539" s="1367"/>
    </row>
    <row r="540" spans="5:10" s="1363" customFormat="1">
      <c r="E540" s="1367"/>
      <c r="J540" s="1367"/>
    </row>
    <row r="541" spans="5:10" s="1363" customFormat="1">
      <c r="E541" s="1367"/>
      <c r="J541" s="1367"/>
    </row>
    <row r="542" spans="5:10" s="1363" customFormat="1">
      <c r="E542" s="1367"/>
      <c r="J542" s="1367"/>
    </row>
    <row r="543" spans="5:10" s="1363" customFormat="1">
      <c r="E543" s="1367"/>
      <c r="J543" s="1367"/>
    </row>
    <row r="544" spans="5:10" s="1363" customFormat="1">
      <c r="E544" s="1367"/>
      <c r="J544" s="1367"/>
    </row>
    <row r="545" spans="5:10" s="1363" customFormat="1">
      <c r="E545" s="1367"/>
      <c r="J545" s="1367"/>
    </row>
    <row r="546" spans="5:10" s="1363" customFormat="1">
      <c r="E546" s="1367"/>
      <c r="J546" s="1367"/>
    </row>
    <row r="547" spans="5:10" s="1363" customFormat="1">
      <c r="E547" s="1367"/>
      <c r="J547" s="1367"/>
    </row>
    <row r="548" spans="5:10" s="1363" customFormat="1">
      <c r="E548" s="1367"/>
      <c r="J548" s="1367"/>
    </row>
    <row r="549" spans="5:10" s="1363" customFormat="1">
      <c r="E549" s="1367"/>
      <c r="J549" s="1367"/>
    </row>
    <row r="550" spans="5:10" s="1363" customFormat="1">
      <c r="E550" s="1367"/>
      <c r="J550" s="1367"/>
    </row>
    <row r="551" spans="5:10" s="1363" customFormat="1">
      <c r="E551" s="1367"/>
      <c r="J551" s="1367"/>
    </row>
    <row r="552" spans="5:10" s="1363" customFormat="1">
      <c r="E552" s="1367"/>
      <c r="J552" s="1367"/>
    </row>
    <row r="553" spans="5:10" s="1363" customFormat="1">
      <c r="E553" s="1367"/>
      <c r="J553" s="1367"/>
    </row>
    <row r="554" spans="5:10" s="1363" customFormat="1">
      <c r="E554" s="1367"/>
      <c r="J554" s="1367"/>
    </row>
    <row r="555" spans="5:10" s="1363" customFormat="1">
      <c r="E555" s="1367"/>
      <c r="J555" s="1367"/>
    </row>
    <row r="556" spans="5:10" s="1363" customFormat="1">
      <c r="E556" s="1367"/>
      <c r="J556" s="1367"/>
    </row>
    <row r="557" spans="5:10" s="1363" customFormat="1">
      <c r="E557" s="1367"/>
      <c r="J557" s="1367"/>
    </row>
    <row r="558" spans="5:10" s="1363" customFormat="1">
      <c r="E558" s="1367"/>
      <c r="J558" s="1367"/>
    </row>
    <row r="559" spans="5:10" s="1363" customFormat="1">
      <c r="E559" s="1367"/>
      <c r="J559" s="1367"/>
    </row>
    <row r="560" spans="5:10" s="1363" customFormat="1">
      <c r="E560" s="1367"/>
      <c r="J560" s="1367"/>
    </row>
    <row r="561" spans="5:10" s="1363" customFormat="1">
      <c r="E561" s="1367"/>
      <c r="J561" s="1367"/>
    </row>
    <row r="562" spans="5:10" s="1363" customFormat="1">
      <c r="E562" s="1367"/>
      <c r="J562" s="1367"/>
    </row>
    <row r="563" spans="5:10" s="1363" customFormat="1">
      <c r="E563" s="1367"/>
      <c r="J563" s="1367"/>
    </row>
    <row r="564" spans="5:10" s="1363" customFormat="1">
      <c r="E564" s="1367"/>
      <c r="J564" s="1367"/>
    </row>
    <row r="565" spans="5:10" s="1363" customFormat="1">
      <c r="E565" s="1367"/>
      <c r="J565" s="1367"/>
    </row>
    <row r="566" spans="5:10" s="1363" customFormat="1">
      <c r="E566" s="1367"/>
      <c r="J566" s="1367"/>
    </row>
    <row r="567" spans="5:10" s="1363" customFormat="1">
      <c r="E567" s="1367"/>
      <c r="J567" s="1367"/>
    </row>
    <row r="568" spans="5:10" s="1363" customFormat="1">
      <c r="E568" s="1367"/>
      <c r="J568" s="1367"/>
    </row>
    <row r="569" spans="5:10" s="1363" customFormat="1">
      <c r="E569" s="1367"/>
      <c r="J569" s="1367"/>
    </row>
    <row r="570" spans="5:10" s="1363" customFormat="1">
      <c r="E570" s="1367"/>
      <c r="J570" s="1367"/>
    </row>
    <row r="571" spans="5:10" s="1363" customFormat="1">
      <c r="E571" s="1367"/>
      <c r="J571" s="1367"/>
    </row>
    <row r="572" spans="5:10" s="1363" customFormat="1">
      <c r="E572" s="1367"/>
      <c r="J572" s="1367"/>
    </row>
    <row r="573" spans="5:10" s="1363" customFormat="1">
      <c r="E573" s="1367"/>
      <c r="J573" s="1367"/>
    </row>
    <row r="574" spans="5:10" s="1363" customFormat="1">
      <c r="E574" s="1367"/>
      <c r="J574" s="1367"/>
    </row>
    <row r="575" spans="5:10" s="1363" customFormat="1">
      <c r="E575" s="1367"/>
      <c r="J575" s="1367"/>
    </row>
    <row r="576" spans="5:10" s="1363" customFormat="1">
      <c r="E576" s="1367"/>
      <c r="J576" s="1367"/>
    </row>
    <row r="577" spans="5:10" s="1363" customFormat="1">
      <c r="E577" s="1367"/>
      <c r="J577" s="1367"/>
    </row>
    <row r="578" spans="5:10" s="1363" customFormat="1">
      <c r="E578" s="1367"/>
      <c r="J578" s="1367"/>
    </row>
    <row r="579" spans="5:10" s="1363" customFormat="1">
      <c r="E579" s="1367"/>
      <c r="J579" s="1367"/>
    </row>
    <row r="580" spans="5:10" s="1363" customFormat="1">
      <c r="E580" s="1367"/>
      <c r="J580" s="1367"/>
    </row>
    <row r="581" spans="5:10" s="1363" customFormat="1">
      <c r="E581" s="1367"/>
      <c r="J581" s="1367"/>
    </row>
    <row r="582" spans="5:10" s="1363" customFormat="1">
      <c r="E582" s="1367"/>
      <c r="J582" s="1367"/>
    </row>
    <row r="583" spans="5:10" s="1363" customFormat="1">
      <c r="E583" s="1367"/>
      <c r="J583" s="1367"/>
    </row>
    <row r="584" spans="5:10" s="1363" customFormat="1">
      <c r="E584" s="1367"/>
      <c r="J584" s="1367"/>
    </row>
    <row r="585" spans="5:10" s="1363" customFormat="1">
      <c r="E585" s="1367"/>
      <c r="J585" s="1367"/>
    </row>
    <row r="586" spans="5:10" s="1363" customFormat="1">
      <c r="E586" s="1367"/>
      <c r="J586" s="1367"/>
    </row>
    <row r="587" spans="5:10" s="1363" customFormat="1">
      <c r="E587" s="1367"/>
      <c r="J587" s="1367"/>
    </row>
    <row r="588" spans="5:10" s="1363" customFormat="1">
      <c r="E588" s="1367"/>
      <c r="J588" s="1367"/>
    </row>
    <row r="589" spans="5:10" s="1363" customFormat="1">
      <c r="E589" s="1367"/>
      <c r="J589" s="1367"/>
    </row>
    <row r="590" spans="5:10" s="1363" customFormat="1">
      <c r="E590" s="1367"/>
      <c r="J590" s="1367"/>
    </row>
    <row r="591" spans="5:10" s="1363" customFormat="1">
      <c r="E591" s="1367"/>
      <c r="J591" s="1367"/>
    </row>
    <row r="592" spans="5:10" s="1363" customFormat="1">
      <c r="E592" s="1367"/>
      <c r="J592" s="1367"/>
    </row>
    <row r="593" spans="5:10" s="1363" customFormat="1">
      <c r="E593" s="1367"/>
      <c r="J593" s="1367"/>
    </row>
    <row r="594" spans="5:10" s="1363" customFormat="1">
      <c r="E594" s="1367"/>
      <c r="J594" s="1367"/>
    </row>
    <row r="595" spans="5:10" s="1363" customFormat="1">
      <c r="E595" s="1367"/>
      <c r="J595" s="1367"/>
    </row>
    <row r="596" spans="5:10" s="1363" customFormat="1">
      <c r="E596" s="1367"/>
      <c r="J596" s="1367"/>
    </row>
    <row r="597" spans="5:10" s="1363" customFormat="1">
      <c r="E597" s="1367"/>
      <c r="J597" s="1367"/>
    </row>
    <row r="598" spans="5:10" s="1363" customFormat="1">
      <c r="E598" s="1367"/>
      <c r="J598" s="1367"/>
    </row>
    <row r="599" spans="5:10" s="1363" customFormat="1">
      <c r="E599" s="1367"/>
      <c r="J599" s="1367"/>
    </row>
    <row r="600" spans="5:10" s="1363" customFormat="1">
      <c r="E600" s="1367"/>
      <c r="J600" s="1367"/>
    </row>
    <row r="601" spans="5:10" s="1363" customFormat="1">
      <c r="E601" s="1367"/>
      <c r="J601" s="1367"/>
    </row>
    <row r="602" spans="5:10" s="1363" customFormat="1">
      <c r="E602" s="1367"/>
      <c r="J602" s="1367"/>
    </row>
    <row r="603" spans="5:10" s="1363" customFormat="1">
      <c r="E603" s="1367"/>
      <c r="J603" s="1367"/>
    </row>
    <row r="604" spans="5:10" s="1363" customFormat="1">
      <c r="E604" s="1367"/>
      <c r="J604" s="1367"/>
    </row>
    <row r="605" spans="5:10" s="1363" customFormat="1">
      <c r="E605" s="1367"/>
      <c r="J605" s="1367"/>
    </row>
    <row r="606" spans="5:10" s="1363" customFormat="1">
      <c r="E606" s="1367"/>
      <c r="J606" s="1367"/>
    </row>
    <row r="607" spans="5:10" s="1363" customFormat="1">
      <c r="E607" s="1367"/>
      <c r="J607" s="1367"/>
    </row>
    <row r="608" spans="5:10" s="1363" customFormat="1">
      <c r="E608" s="1367"/>
      <c r="J608" s="1367"/>
    </row>
    <row r="609" spans="5:10" s="1363" customFormat="1">
      <c r="E609" s="1367"/>
      <c r="J609" s="1367"/>
    </row>
    <row r="610" spans="5:10" s="1363" customFormat="1">
      <c r="E610" s="1367"/>
      <c r="J610" s="1367"/>
    </row>
    <row r="611" spans="5:10" s="1363" customFormat="1">
      <c r="E611" s="1367"/>
      <c r="J611" s="1367"/>
    </row>
    <row r="612" spans="5:10" s="1363" customFormat="1">
      <c r="E612" s="1367"/>
      <c r="J612" s="1367"/>
    </row>
    <row r="613" spans="5:10" s="1363" customFormat="1">
      <c r="E613" s="1367"/>
      <c r="J613" s="1367"/>
    </row>
    <row r="614" spans="5:10" s="1363" customFormat="1">
      <c r="E614" s="1367"/>
      <c r="J614" s="1367"/>
    </row>
    <row r="615" spans="5:10" s="1363" customFormat="1">
      <c r="E615" s="1367"/>
      <c r="J615" s="1367"/>
    </row>
    <row r="616" spans="5:10" s="1363" customFormat="1">
      <c r="E616" s="1367"/>
      <c r="J616" s="1367"/>
    </row>
    <row r="617" spans="5:10" s="1363" customFormat="1">
      <c r="E617" s="1367"/>
      <c r="J617" s="1367"/>
    </row>
    <row r="618" spans="5:10" s="1363" customFormat="1">
      <c r="E618" s="1367"/>
      <c r="J618" s="1367"/>
    </row>
    <row r="619" spans="5:10" s="1363" customFormat="1">
      <c r="E619" s="1367"/>
      <c r="J619" s="1367"/>
    </row>
    <row r="620" spans="5:10" s="1363" customFormat="1">
      <c r="E620" s="1367"/>
      <c r="J620" s="1367"/>
    </row>
    <row r="621" spans="5:10" s="1363" customFormat="1">
      <c r="E621" s="1367"/>
      <c r="J621" s="1367"/>
    </row>
    <row r="622" spans="5:10" s="1363" customFormat="1">
      <c r="E622" s="1367"/>
      <c r="J622" s="1367"/>
    </row>
    <row r="623" spans="5:10" s="1363" customFormat="1">
      <c r="E623" s="1367"/>
      <c r="J623" s="1367"/>
    </row>
    <row r="624" spans="5:10" s="1363" customFormat="1">
      <c r="E624" s="1367"/>
      <c r="J624" s="1367"/>
    </row>
    <row r="625" spans="5:10" s="1363" customFormat="1">
      <c r="E625" s="1367"/>
      <c r="J625" s="1367"/>
    </row>
    <row r="626" spans="5:10" s="1363" customFormat="1">
      <c r="E626" s="1367"/>
      <c r="J626" s="1367"/>
    </row>
    <row r="627" spans="5:10" s="1363" customFormat="1">
      <c r="E627" s="1367"/>
      <c r="J627" s="1367"/>
    </row>
    <row r="628" spans="5:10" s="1363" customFormat="1">
      <c r="E628" s="1367"/>
      <c r="J628" s="1367"/>
    </row>
    <row r="629" spans="5:10" s="1363" customFormat="1">
      <c r="E629" s="1367"/>
      <c r="J629" s="1367"/>
    </row>
    <row r="630" spans="5:10" s="1363" customFormat="1">
      <c r="E630" s="1367"/>
      <c r="J630" s="1367"/>
    </row>
    <row r="631" spans="5:10" s="1363" customFormat="1">
      <c r="E631" s="1367"/>
      <c r="J631" s="1367"/>
    </row>
    <row r="632" spans="5:10" s="1363" customFormat="1">
      <c r="E632" s="1367"/>
      <c r="J632" s="1367"/>
    </row>
    <row r="633" spans="5:10" s="1363" customFormat="1">
      <c r="E633" s="1367"/>
      <c r="J633" s="1367"/>
    </row>
    <row r="634" spans="5:10" s="1363" customFormat="1">
      <c r="E634" s="1367"/>
      <c r="J634" s="1367"/>
    </row>
    <row r="635" spans="5:10" s="1363" customFormat="1">
      <c r="E635" s="1367"/>
      <c r="J635" s="1367"/>
    </row>
    <row r="636" spans="5:10" s="1363" customFormat="1">
      <c r="E636" s="1367"/>
      <c r="J636" s="1367"/>
    </row>
    <row r="637" spans="5:10" s="1363" customFormat="1">
      <c r="E637" s="1367"/>
      <c r="J637" s="1367"/>
    </row>
    <row r="638" spans="5:10" s="1363" customFormat="1">
      <c r="E638" s="1367"/>
      <c r="J638" s="1367"/>
    </row>
    <row r="639" spans="5:10" s="1363" customFormat="1">
      <c r="E639" s="1367"/>
      <c r="J639" s="1367"/>
    </row>
    <row r="640" spans="5:10" s="1363" customFormat="1">
      <c r="E640" s="1367"/>
      <c r="J640" s="1367"/>
    </row>
    <row r="641" spans="5:10" s="1363" customFormat="1">
      <c r="E641" s="1367"/>
      <c r="J641" s="1367"/>
    </row>
    <row r="642" spans="5:10" s="1363" customFormat="1">
      <c r="E642" s="1367"/>
      <c r="J642" s="1367"/>
    </row>
    <row r="643" spans="5:10" s="1363" customFormat="1">
      <c r="E643" s="1367"/>
      <c r="J643" s="1367"/>
    </row>
    <row r="644" spans="5:10" s="1363" customFormat="1">
      <c r="E644" s="1367"/>
      <c r="J644" s="1367"/>
    </row>
    <row r="645" spans="5:10" s="1363" customFormat="1">
      <c r="E645" s="1367"/>
      <c r="J645" s="1367"/>
    </row>
    <row r="646" spans="5:10" s="1363" customFormat="1">
      <c r="E646" s="1367"/>
      <c r="J646" s="1367"/>
    </row>
    <row r="647" spans="5:10" s="1363" customFormat="1">
      <c r="E647" s="1367"/>
      <c r="J647" s="1367"/>
    </row>
    <row r="648" spans="5:10" s="1363" customFormat="1">
      <c r="E648" s="1367"/>
      <c r="J648" s="1367"/>
    </row>
    <row r="649" spans="5:10" s="1363" customFormat="1">
      <c r="E649" s="1367"/>
      <c r="J649" s="1367"/>
    </row>
    <row r="650" spans="5:10" s="1363" customFormat="1">
      <c r="E650" s="1367"/>
      <c r="J650" s="1367"/>
    </row>
    <row r="651" spans="5:10" s="1363" customFormat="1">
      <c r="E651" s="1367"/>
      <c r="J651" s="1367"/>
    </row>
    <row r="652" spans="5:10" s="1363" customFormat="1">
      <c r="E652" s="1367"/>
      <c r="J652" s="1367"/>
    </row>
    <row r="653" spans="5:10" s="1363" customFormat="1">
      <c r="E653" s="1367"/>
      <c r="J653" s="1367"/>
    </row>
    <row r="654" spans="5:10" s="1363" customFormat="1">
      <c r="E654" s="1367"/>
      <c r="J654" s="1367"/>
    </row>
    <row r="655" spans="5:10" s="1363" customFormat="1">
      <c r="E655" s="1367"/>
      <c r="J655" s="1367"/>
    </row>
    <row r="656" spans="5:10" s="1363" customFormat="1">
      <c r="E656" s="1367"/>
      <c r="J656" s="1367"/>
    </row>
    <row r="657" spans="5:10" s="1363" customFormat="1">
      <c r="E657" s="1367"/>
      <c r="J657" s="1367"/>
    </row>
    <row r="658" spans="5:10" s="1363" customFormat="1">
      <c r="E658" s="1367"/>
      <c r="J658" s="1367"/>
    </row>
    <row r="659" spans="5:10" s="1363" customFormat="1">
      <c r="E659" s="1367"/>
      <c r="J659" s="1367"/>
    </row>
    <row r="660" spans="5:10" s="1363" customFormat="1">
      <c r="E660" s="1367"/>
      <c r="J660" s="1367"/>
    </row>
    <row r="661" spans="5:10" s="1363" customFormat="1">
      <c r="E661" s="1367"/>
      <c r="J661" s="1367"/>
    </row>
    <row r="662" spans="5:10" s="1363" customFormat="1">
      <c r="E662" s="1367"/>
      <c r="J662" s="1367"/>
    </row>
    <row r="663" spans="5:10" s="1363" customFormat="1">
      <c r="E663" s="1367"/>
      <c r="J663" s="1367"/>
    </row>
    <row r="664" spans="5:10" s="1363" customFormat="1">
      <c r="E664" s="1367"/>
      <c r="J664" s="1367"/>
    </row>
    <row r="665" spans="5:10" s="1363" customFormat="1">
      <c r="E665" s="1367"/>
      <c r="J665" s="1367"/>
    </row>
    <row r="666" spans="5:10" s="1363" customFormat="1">
      <c r="E666" s="1367"/>
      <c r="J666" s="1367"/>
    </row>
    <row r="667" spans="5:10" s="1363" customFormat="1">
      <c r="E667" s="1367"/>
      <c r="J667" s="1367"/>
    </row>
    <row r="668" spans="5:10" s="1363" customFormat="1">
      <c r="E668" s="1367"/>
      <c r="J668" s="1367"/>
    </row>
    <row r="669" spans="5:10" s="1363" customFormat="1">
      <c r="E669" s="1367"/>
      <c r="J669" s="1367"/>
    </row>
    <row r="670" spans="5:10" s="1363" customFormat="1">
      <c r="E670" s="1367"/>
      <c r="J670" s="1367"/>
    </row>
    <row r="671" spans="5:10" s="1363" customFormat="1">
      <c r="E671" s="1367"/>
      <c r="J671" s="1367"/>
    </row>
    <row r="672" spans="5:10" s="1363" customFormat="1">
      <c r="E672" s="1367"/>
      <c r="J672" s="1367"/>
    </row>
    <row r="673" spans="5:10" s="1363" customFormat="1">
      <c r="E673" s="1367"/>
      <c r="J673" s="1367"/>
    </row>
    <row r="674" spans="5:10" s="1363" customFormat="1">
      <c r="E674" s="1367"/>
      <c r="J674" s="1367"/>
    </row>
    <row r="675" spans="5:10" s="1363" customFormat="1">
      <c r="E675" s="1367"/>
      <c r="J675" s="1367"/>
    </row>
    <row r="676" spans="5:10" s="1363" customFormat="1">
      <c r="E676" s="1367"/>
      <c r="J676" s="1367"/>
    </row>
    <row r="677" spans="5:10" s="1363" customFormat="1">
      <c r="E677" s="1367"/>
      <c r="J677" s="1367"/>
    </row>
    <row r="678" spans="5:10" s="1363" customFormat="1">
      <c r="E678" s="1367"/>
      <c r="J678" s="1367"/>
    </row>
    <row r="679" spans="5:10" s="1363" customFormat="1">
      <c r="E679" s="1367"/>
      <c r="J679" s="1367"/>
    </row>
    <row r="680" spans="5:10" s="1363" customFormat="1">
      <c r="E680" s="1367"/>
      <c r="J680" s="1367"/>
    </row>
    <row r="681" spans="5:10" s="1363" customFormat="1">
      <c r="E681" s="1367"/>
      <c r="J681" s="1367"/>
    </row>
    <row r="682" spans="5:10" s="1363" customFormat="1">
      <c r="E682" s="1367"/>
      <c r="J682" s="1367"/>
    </row>
    <row r="683" spans="5:10" s="1363" customFormat="1">
      <c r="E683" s="1367"/>
      <c r="J683" s="1367"/>
    </row>
    <row r="684" spans="5:10" s="1363" customFormat="1">
      <c r="E684" s="1367"/>
      <c r="J684" s="1367"/>
    </row>
    <row r="685" spans="5:10" s="1363" customFormat="1">
      <c r="E685" s="1367"/>
      <c r="J685" s="1367"/>
    </row>
    <row r="686" spans="5:10" s="1363" customFormat="1">
      <c r="E686" s="1367"/>
      <c r="J686" s="1367"/>
    </row>
    <row r="687" spans="5:10" s="1363" customFormat="1">
      <c r="E687" s="1367"/>
      <c r="J687" s="1367"/>
    </row>
    <row r="688" spans="5:10" s="1363" customFormat="1">
      <c r="E688" s="1367"/>
      <c r="J688" s="1367"/>
    </row>
    <row r="689" spans="5:10" s="1363" customFormat="1">
      <c r="E689" s="1367"/>
      <c r="J689" s="1367"/>
    </row>
    <row r="690" spans="5:10" s="1363" customFormat="1">
      <c r="E690" s="1367"/>
      <c r="J690" s="1367"/>
    </row>
    <row r="691" spans="5:10" s="1363" customFormat="1">
      <c r="E691" s="1367"/>
      <c r="J691" s="1367"/>
    </row>
    <row r="692" spans="5:10" s="1363" customFormat="1">
      <c r="E692" s="1367"/>
      <c r="J692" s="1367"/>
    </row>
    <row r="693" spans="5:10" s="1363" customFormat="1">
      <c r="E693" s="1367"/>
      <c r="J693" s="1367"/>
    </row>
    <row r="694" spans="5:10" s="1363" customFormat="1">
      <c r="E694" s="1367"/>
      <c r="J694" s="1367"/>
    </row>
    <row r="695" spans="5:10" s="1363" customFormat="1">
      <c r="E695" s="1367"/>
      <c r="J695" s="1367"/>
    </row>
    <row r="696" spans="5:10" s="1363" customFormat="1">
      <c r="E696" s="1367"/>
      <c r="J696" s="1367"/>
    </row>
    <row r="697" spans="5:10" s="1363" customFormat="1">
      <c r="E697" s="1367"/>
      <c r="J697" s="1367"/>
    </row>
    <row r="698" spans="5:10" s="1363" customFormat="1">
      <c r="E698" s="1367"/>
      <c r="J698" s="1367"/>
    </row>
    <row r="699" spans="5:10" s="1363" customFormat="1">
      <c r="E699" s="1367"/>
      <c r="J699" s="1367"/>
    </row>
    <row r="700" spans="5:10" s="1363" customFormat="1">
      <c r="E700" s="1367"/>
      <c r="J700" s="1367"/>
    </row>
    <row r="701" spans="5:10" s="1363" customFormat="1">
      <c r="E701" s="1367"/>
      <c r="J701" s="1367"/>
    </row>
    <row r="702" spans="5:10" s="1363" customFormat="1">
      <c r="E702" s="1367"/>
      <c r="J702" s="1367"/>
    </row>
    <row r="703" spans="5:10" s="1363" customFormat="1">
      <c r="E703" s="1367"/>
      <c r="J703" s="1367"/>
    </row>
    <row r="704" spans="5:10" s="1363" customFormat="1">
      <c r="E704" s="1367"/>
      <c r="J704" s="1367"/>
    </row>
    <row r="705" spans="5:10" s="1363" customFormat="1">
      <c r="E705" s="1367"/>
      <c r="J705" s="1367"/>
    </row>
    <row r="706" spans="5:10" s="1363" customFormat="1">
      <c r="E706" s="1367"/>
      <c r="J706" s="1367"/>
    </row>
    <row r="707" spans="5:10" s="1363" customFormat="1">
      <c r="E707" s="1367"/>
      <c r="J707" s="1367"/>
    </row>
    <row r="708" spans="5:10" s="1363" customFormat="1">
      <c r="E708" s="1367"/>
      <c r="J708" s="1367"/>
    </row>
    <row r="709" spans="5:10" s="1363" customFormat="1">
      <c r="E709" s="1367"/>
      <c r="J709" s="1367"/>
    </row>
    <row r="710" spans="5:10" s="1363" customFormat="1">
      <c r="E710" s="1367"/>
      <c r="J710" s="1367"/>
    </row>
    <row r="711" spans="5:10" s="1363" customFormat="1">
      <c r="E711" s="1367"/>
      <c r="J711" s="1367"/>
    </row>
    <row r="712" spans="5:10" s="1363" customFormat="1">
      <c r="E712" s="1367"/>
      <c r="J712" s="1367"/>
    </row>
    <row r="713" spans="5:10" s="1363" customFormat="1">
      <c r="E713" s="1367"/>
      <c r="J713" s="1367"/>
    </row>
    <row r="714" spans="5:10" s="1363" customFormat="1">
      <c r="E714" s="1367"/>
      <c r="J714" s="1367"/>
    </row>
    <row r="715" spans="5:10" s="1363" customFormat="1">
      <c r="E715" s="1367"/>
      <c r="J715" s="1367"/>
    </row>
    <row r="716" spans="5:10" s="1363" customFormat="1">
      <c r="E716" s="1367"/>
      <c r="J716" s="1367"/>
    </row>
    <row r="717" spans="5:10" s="1363" customFormat="1">
      <c r="E717" s="1367"/>
      <c r="J717" s="1367"/>
    </row>
    <row r="718" spans="5:10" s="1363" customFormat="1">
      <c r="E718" s="1367"/>
      <c r="J718" s="1367"/>
    </row>
    <row r="719" spans="5:10" s="1363" customFormat="1">
      <c r="E719" s="1367"/>
      <c r="J719" s="1367"/>
    </row>
    <row r="720" spans="5:10" s="1363" customFormat="1">
      <c r="E720" s="1367"/>
      <c r="J720" s="1367"/>
    </row>
    <row r="721" spans="5:10" s="1363" customFormat="1">
      <c r="E721" s="1367"/>
      <c r="J721" s="1367"/>
    </row>
    <row r="722" spans="5:10" s="1363" customFormat="1">
      <c r="E722" s="1367"/>
      <c r="J722" s="1367"/>
    </row>
    <row r="723" spans="5:10" s="1363" customFormat="1">
      <c r="E723" s="1367"/>
      <c r="J723" s="1367"/>
    </row>
    <row r="724" spans="5:10" s="1363" customFormat="1">
      <c r="E724" s="1367"/>
      <c r="J724" s="1367"/>
    </row>
    <row r="725" spans="5:10" s="1363" customFormat="1">
      <c r="E725" s="1367"/>
      <c r="J725" s="1367"/>
    </row>
    <row r="726" spans="5:10" s="1363" customFormat="1">
      <c r="E726" s="1367"/>
      <c r="J726" s="1367"/>
    </row>
    <row r="727" spans="5:10" s="1363" customFormat="1">
      <c r="E727" s="1367"/>
      <c r="J727" s="1367"/>
    </row>
    <row r="728" spans="5:10" s="1363" customFormat="1">
      <c r="E728" s="1367"/>
      <c r="J728" s="1367"/>
    </row>
    <row r="729" spans="5:10" s="1363" customFormat="1">
      <c r="E729" s="1367"/>
      <c r="J729" s="1367"/>
    </row>
    <row r="730" spans="5:10" s="1363" customFormat="1">
      <c r="E730" s="1367"/>
      <c r="J730" s="1367"/>
    </row>
    <row r="731" spans="5:10" s="1363" customFormat="1">
      <c r="E731" s="1367"/>
      <c r="J731" s="1367"/>
    </row>
    <row r="732" spans="5:10" s="1363" customFormat="1">
      <c r="E732" s="1367"/>
      <c r="J732" s="1367"/>
    </row>
    <row r="733" spans="5:10" s="1363" customFormat="1">
      <c r="E733" s="1367"/>
      <c r="J733" s="1367"/>
    </row>
    <row r="734" spans="5:10" s="1363" customFormat="1">
      <c r="E734" s="1367"/>
      <c r="J734" s="1367"/>
    </row>
    <row r="735" spans="5:10" s="1363" customFormat="1">
      <c r="E735" s="1367"/>
      <c r="J735" s="1367"/>
    </row>
    <row r="736" spans="5:10" s="1363" customFormat="1">
      <c r="E736" s="1367"/>
      <c r="J736" s="1367"/>
    </row>
    <row r="737" spans="5:10" s="1363" customFormat="1">
      <c r="E737" s="1367"/>
      <c r="J737" s="1367"/>
    </row>
    <row r="738" spans="5:10" s="1363" customFormat="1">
      <c r="E738" s="1367"/>
      <c r="J738" s="1367"/>
    </row>
    <row r="739" spans="5:10" s="1363" customFormat="1">
      <c r="E739" s="1367"/>
      <c r="J739" s="1367"/>
    </row>
    <row r="740" spans="5:10" s="1363" customFormat="1">
      <c r="E740" s="1367"/>
      <c r="J740" s="1367"/>
    </row>
    <row r="741" spans="5:10" s="1363" customFormat="1">
      <c r="E741" s="1367"/>
      <c r="J741" s="1367"/>
    </row>
    <row r="742" spans="5:10" s="1363" customFormat="1">
      <c r="E742" s="1367"/>
      <c r="J742" s="1367"/>
    </row>
    <row r="743" spans="5:10" s="1363" customFormat="1">
      <c r="E743" s="1367"/>
      <c r="J743" s="1367"/>
    </row>
    <row r="744" spans="5:10" s="1363" customFormat="1">
      <c r="E744" s="1367"/>
      <c r="J744" s="1367"/>
    </row>
    <row r="745" spans="5:10" s="1363" customFormat="1">
      <c r="E745" s="1367"/>
      <c r="J745" s="1367"/>
    </row>
    <row r="746" spans="5:10" s="1363" customFormat="1">
      <c r="E746" s="1367"/>
      <c r="J746" s="1367"/>
    </row>
    <row r="747" spans="5:10" s="1363" customFormat="1">
      <c r="E747" s="1367"/>
      <c r="J747" s="1367"/>
    </row>
    <row r="748" spans="5:10" s="1363" customFormat="1">
      <c r="E748" s="1367"/>
      <c r="J748" s="1367"/>
    </row>
    <row r="749" spans="5:10" s="1363" customFormat="1">
      <c r="E749" s="1367"/>
      <c r="J749" s="1367"/>
    </row>
    <row r="750" spans="5:10" s="1363" customFormat="1">
      <c r="E750" s="1367"/>
      <c r="J750" s="1367"/>
    </row>
    <row r="751" spans="5:10" s="1363" customFormat="1">
      <c r="E751" s="1367"/>
      <c r="J751" s="1367"/>
    </row>
    <row r="752" spans="5:10" s="1363" customFormat="1">
      <c r="E752" s="1367"/>
      <c r="J752" s="1367"/>
    </row>
    <row r="753" spans="5:10" s="1363" customFormat="1">
      <c r="E753" s="1367"/>
      <c r="J753" s="1367"/>
    </row>
    <row r="754" spans="5:10" s="1363" customFormat="1">
      <c r="E754" s="1367"/>
      <c r="J754" s="1367"/>
    </row>
    <row r="755" spans="5:10" s="1363" customFormat="1">
      <c r="E755" s="1367"/>
      <c r="J755" s="1367"/>
    </row>
    <row r="756" spans="5:10" s="1363" customFormat="1">
      <c r="E756" s="1367"/>
      <c r="J756" s="1367"/>
    </row>
    <row r="757" spans="5:10" s="1363" customFormat="1">
      <c r="E757" s="1367"/>
      <c r="J757" s="1367"/>
    </row>
    <row r="758" spans="5:10" s="1363" customFormat="1">
      <c r="E758" s="1367"/>
      <c r="J758" s="1367"/>
    </row>
    <row r="759" spans="5:10" s="1363" customFormat="1">
      <c r="E759" s="1367"/>
      <c r="J759" s="1367"/>
    </row>
    <row r="760" spans="5:10" s="1363" customFormat="1">
      <c r="E760" s="1367"/>
      <c r="J760" s="1367"/>
    </row>
    <row r="761" spans="5:10" s="1363" customFormat="1">
      <c r="E761" s="1367"/>
      <c r="J761" s="1367"/>
    </row>
    <row r="762" spans="5:10" s="1363" customFormat="1">
      <c r="E762" s="1367"/>
      <c r="J762" s="1367"/>
    </row>
    <row r="763" spans="5:10" s="1363" customFormat="1">
      <c r="E763" s="1367"/>
      <c r="J763" s="1367"/>
    </row>
    <row r="764" spans="5:10" s="1363" customFormat="1">
      <c r="E764" s="1367"/>
      <c r="J764" s="1367"/>
    </row>
    <row r="765" spans="5:10" s="1363" customFormat="1">
      <c r="E765" s="1367"/>
      <c r="J765" s="1367"/>
    </row>
    <row r="766" spans="5:10" s="1363" customFormat="1">
      <c r="E766" s="1367"/>
      <c r="J766" s="1367"/>
    </row>
    <row r="767" spans="5:10" s="1363" customFormat="1">
      <c r="E767" s="1367"/>
      <c r="J767" s="1367"/>
    </row>
    <row r="768" spans="5:10" s="1363" customFormat="1">
      <c r="E768" s="1367"/>
      <c r="J768" s="1367"/>
    </row>
    <row r="769" spans="5:10" s="1363" customFormat="1">
      <c r="E769" s="1367"/>
      <c r="J769" s="1367"/>
    </row>
    <row r="770" spans="5:10" s="1363" customFormat="1">
      <c r="E770" s="1367"/>
      <c r="J770" s="1367"/>
    </row>
    <row r="771" spans="5:10" s="1363" customFormat="1">
      <c r="E771" s="1367"/>
      <c r="J771" s="1367"/>
    </row>
    <row r="772" spans="5:10" s="1363" customFormat="1">
      <c r="E772" s="1367"/>
      <c r="J772" s="1367"/>
    </row>
    <row r="773" spans="5:10" s="1363" customFormat="1">
      <c r="E773" s="1367"/>
      <c r="J773" s="1367"/>
    </row>
    <row r="774" spans="5:10" s="1363" customFormat="1">
      <c r="E774" s="1367"/>
      <c r="J774" s="1367"/>
    </row>
    <row r="775" spans="5:10" s="1363" customFormat="1">
      <c r="E775" s="1367"/>
      <c r="J775" s="1367"/>
    </row>
    <row r="776" spans="5:10" s="1363" customFormat="1">
      <c r="E776" s="1367"/>
      <c r="J776" s="1367"/>
    </row>
    <row r="777" spans="5:10" s="1363" customFormat="1">
      <c r="E777" s="1367"/>
      <c r="J777" s="1367"/>
    </row>
    <row r="778" spans="5:10" s="1363" customFormat="1">
      <c r="E778" s="1367"/>
      <c r="J778" s="1367"/>
    </row>
    <row r="779" spans="5:10" s="1363" customFormat="1">
      <c r="E779" s="1367"/>
      <c r="J779" s="1367"/>
    </row>
    <row r="780" spans="5:10" s="1363" customFormat="1">
      <c r="E780" s="1367"/>
      <c r="J780" s="1367"/>
    </row>
    <row r="781" spans="5:10" s="1363" customFormat="1">
      <c r="E781" s="1367"/>
      <c r="J781" s="1367"/>
    </row>
    <row r="782" spans="5:10" s="1363" customFormat="1">
      <c r="E782" s="1367"/>
      <c r="J782" s="1367"/>
    </row>
    <row r="783" spans="5:10" s="1363" customFormat="1">
      <c r="E783" s="1367"/>
      <c r="J783" s="1367"/>
    </row>
    <row r="784" spans="5:10" s="1363" customFormat="1">
      <c r="E784" s="1367"/>
      <c r="J784" s="1367"/>
    </row>
    <row r="785" spans="5:10" s="1363" customFormat="1">
      <c r="E785" s="1367"/>
      <c r="J785" s="1367"/>
    </row>
    <row r="786" spans="5:10" s="1363" customFormat="1">
      <c r="E786" s="1367"/>
      <c r="J786" s="1367"/>
    </row>
    <row r="787" spans="5:10" s="1363" customFormat="1">
      <c r="E787" s="1367"/>
      <c r="J787" s="1367"/>
    </row>
    <row r="788" spans="5:10" s="1363" customFormat="1">
      <c r="E788" s="1367"/>
      <c r="J788" s="1367"/>
    </row>
    <row r="789" spans="5:10" s="1363" customFormat="1">
      <c r="E789" s="1367"/>
      <c r="J789" s="1367"/>
    </row>
    <row r="790" spans="5:10" s="1363" customFormat="1">
      <c r="E790" s="1367"/>
      <c r="J790" s="1367"/>
    </row>
    <row r="791" spans="5:10" s="1363" customFormat="1">
      <c r="E791" s="1367"/>
      <c r="J791" s="1367"/>
    </row>
    <row r="792" spans="5:10" s="1363" customFormat="1">
      <c r="E792" s="1367"/>
      <c r="J792" s="1367"/>
    </row>
    <row r="793" spans="5:10" s="1363" customFormat="1">
      <c r="E793" s="1367"/>
      <c r="J793" s="1367"/>
    </row>
    <row r="794" spans="5:10" s="1363" customFormat="1">
      <c r="E794" s="1367"/>
      <c r="J794" s="1367"/>
    </row>
    <row r="795" spans="5:10" s="1363" customFormat="1">
      <c r="E795" s="1367"/>
      <c r="J795" s="1367"/>
    </row>
    <row r="796" spans="5:10" s="1363" customFormat="1">
      <c r="E796" s="1367"/>
      <c r="J796" s="1367"/>
    </row>
    <row r="797" spans="5:10" s="1363" customFormat="1">
      <c r="E797" s="1367"/>
      <c r="J797" s="1367"/>
    </row>
    <row r="798" spans="5:10" s="1363" customFormat="1">
      <c r="E798" s="1367"/>
      <c r="J798" s="1367"/>
    </row>
    <row r="799" spans="5:10" s="1363" customFormat="1">
      <c r="E799" s="1367"/>
      <c r="J799" s="1367"/>
    </row>
    <row r="800" spans="5:10" s="1363" customFormat="1">
      <c r="E800" s="1367"/>
      <c r="J800" s="1367"/>
    </row>
    <row r="801" spans="5:10" s="1363" customFormat="1">
      <c r="E801" s="1367"/>
      <c r="J801" s="1367"/>
    </row>
    <row r="802" spans="5:10" s="1363" customFormat="1">
      <c r="E802" s="1367"/>
      <c r="J802" s="1367"/>
    </row>
    <row r="803" spans="5:10" s="1363" customFormat="1">
      <c r="E803" s="1367"/>
      <c r="J803" s="1367"/>
    </row>
    <row r="804" spans="5:10" s="1363" customFormat="1">
      <c r="E804" s="1367"/>
      <c r="J804" s="1367"/>
    </row>
    <row r="805" spans="5:10" s="1363" customFormat="1">
      <c r="E805" s="1367"/>
      <c r="J805" s="1367"/>
    </row>
    <row r="806" spans="5:10" s="1363" customFormat="1">
      <c r="E806" s="1367"/>
      <c r="J806" s="1367"/>
    </row>
    <row r="807" spans="5:10" s="1363" customFormat="1">
      <c r="E807" s="1367"/>
      <c r="J807" s="1367"/>
    </row>
    <row r="808" spans="5:10" s="1363" customFormat="1">
      <c r="E808" s="1367"/>
      <c r="J808" s="1367"/>
    </row>
    <row r="809" spans="5:10" s="1363" customFormat="1">
      <c r="E809" s="1367"/>
      <c r="J809" s="1367"/>
    </row>
    <row r="810" spans="5:10" s="1363" customFormat="1">
      <c r="E810" s="1367"/>
      <c r="J810" s="1367"/>
    </row>
    <row r="811" spans="5:10" s="1363" customFormat="1">
      <c r="E811" s="1367"/>
      <c r="J811" s="1367"/>
    </row>
    <row r="812" spans="5:10" s="1363" customFormat="1">
      <c r="E812" s="1367"/>
      <c r="J812" s="1367"/>
    </row>
    <row r="813" spans="5:10" s="1363" customFormat="1">
      <c r="E813" s="1367"/>
      <c r="J813" s="1367"/>
    </row>
    <row r="814" spans="5:10" s="1363" customFormat="1">
      <c r="E814" s="1367"/>
      <c r="J814" s="1367"/>
    </row>
    <row r="815" spans="5:10" s="1363" customFormat="1">
      <c r="E815" s="1367"/>
      <c r="J815" s="1367"/>
    </row>
    <row r="816" spans="5:10" s="1363" customFormat="1">
      <c r="E816" s="1367"/>
      <c r="J816" s="1367"/>
    </row>
    <row r="817" spans="5:10" s="1363" customFormat="1">
      <c r="E817" s="1367"/>
      <c r="J817" s="1367"/>
    </row>
    <row r="818" spans="5:10" s="1363" customFormat="1">
      <c r="E818" s="1367"/>
      <c r="J818" s="1367"/>
    </row>
    <row r="819" spans="5:10" s="1363" customFormat="1">
      <c r="E819" s="1367"/>
      <c r="J819" s="1367"/>
    </row>
    <row r="820" spans="5:10" s="1363" customFormat="1">
      <c r="E820" s="1367"/>
      <c r="J820" s="1367"/>
    </row>
    <row r="821" spans="5:10" s="1363" customFormat="1">
      <c r="E821" s="1367"/>
      <c r="J821" s="1367"/>
    </row>
    <row r="822" spans="5:10" s="1363" customFormat="1">
      <c r="E822" s="1367"/>
      <c r="J822" s="1367"/>
    </row>
    <row r="823" spans="5:10" s="1363" customFormat="1">
      <c r="E823" s="1367"/>
      <c r="J823" s="1367"/>
    </row>
    <row r="824" spans="5:10" s="1363" customFormat="1">
      <c r="E824" s="1367"/>
      <c r="J824" s="1367"/>
    </row>
    <row r="825" spans="5:10" s="1363" customFormat="1">
      <c r="E825" s="1367"/>
      <c r="J825" s="1367"/>
    </row>
    <row r="826" spans="5:10" s="1363" customFormat="1">
      <c r="E826" s="1367"/>
      <c r="J826" s="1367"/>
    </row>
    <row r="827" spans="5:10" s="1363" customFormat="1">
      <c r="E827" s="1367"/>
      <c r="J827" s="1367"/>
    </row>
    <row r="828" spans="5:10" s="1363" customFormat="1">
      <c r="E828" s="1367"/>
      <c r="J828" s="1367"/>
    </row>
    <row r="829" spans="5:10" s="1363" customFormat="1">
      <c r="E829" s="1367"/>
      <c r="J829" s="1367"/>
    </row>
    <row r="830" spans="5:10" s="1363" customFormat="1">
      <c r="E830" s="1367"/>
      <c r="J830" s="1367"/>
    </row>
    <row r="831" spans="5:10" s="1363" customFormat="1">
      <c r="E831" s="1367"/>
      <c r="J831" s="1367"/>
    </row>
    <row r="832" spans="5:10" s="1363" customFormat="1">
      <c r="E832" s="1367"/>
      <c r="J832" s="1367"/>
    </row>
    <row r="833" spans="5:10" s="1363" customFormat="1">
      <c r="E833" s="1367"/>
      <c r="J833" s="1367"/>
    </row>
    <row r="834" spans="5:10" s="1363" customFormat="1">
      <c r="E834" s="1367"/>
      <c r="J834" s="1367"/>
    </row>
    <row r="835" spans="5:10" s="1363" customFormat="1">
      <c r="E835" s="1367"/>
      <c r="J835" s="1367"/>
    </row>
    <row r="836" spans="5:10" s="1363" customFormat="1">
      <c r="E836" s="1367"/>
      <c r="J836" s="1367"/>
    </row>
    <row r="837" spans="5:10" s="1363" customFormat="1">
      <c r="E837" s="1367"/>
      <c r="J837" s="1367"/>
    </row>
    <row r="838" spans="5:10" s="1363" customFormat="1">
      <c r="E838" s="1367"/>
      <c r="J838" s="1367"/>
    </row>
    <row r="839" spans="5:10" s="1363" customFormat="1">
      <c r="E839" s="1367"/>
      <c r="J839" s="1367"/>
    </row>
    <row r="840" spans="5:10" s="1363" customFormat="1">
      <c r="E840" s="1367"/>
      <c r="J840" s="1367"/>
    </row>
    <row r="841" spans="5:10" s="1363" customFormat="1">
      <c r="E841" s="1367"/>
      <c r="J841" s="1367"/>
    </row>
    <row r="842" spans="5:10" s="1363" customFormat="1">
      <c r="E842" s="1367"/>
      <c r="J842" s="1367"/>
    </row>
    <row r="843" spans="5:10" s="1363" customFormat="1">
      <c r="E843" s="1367"/>
      <c r="J843" s="1367"/>
    </row>
    <row r="844" spans="5:10" s="1363" customFormat="1">
      <c r="E844" s="1367"/>
      <c r="J844" s="1367"/>
    </row>
    <row r="845" spans="5:10" s="1363" customFormat="1">
      <c r="E845" s="1367"/>
      <c r="J845" s="1367"/>
    </row>
    <row r="846" spans="5:10" s="1363" customFormat="1">
      <c r="E846" s="1367"/>
      <c r="J846" s="1367"/>
    </row>
    <row r="847" spans="5:10" s="1363" customFormat="1">
      <c r="E847" s="1367"/>
      <c r="J847" s="1367"/>
    </row>
    <row r="848" spans="5:10" s="1363" customFormat="1">
      <c r="E848" s="1367"/>
      <c r="J848" s="1367"/>
    </row>
    <row r="849" spans="5:10" s="1363" customFormat="1">
      <c r="E849" s="1367"/>
      <c r="J849" s="1367"/>
    </row>
    <row r="850" spans="5:10" s="1363" customFormat="1">
      <c r="E850" s="1367"/>
      <c r="J850" s="1367"/>
    </row>
    <row r="851" spans="5:10" s="1363" customFormat="1">
      <c r="E851" s="1367"/>
      <c r="J851" s="1367"/>
    </row>
    <row r="852" spans="5:10" s="1363" customFormat="1">
      <c r="E852" s="1367"/>
      <c r="J852" s="1367"/>
    </row>
    <row r="853" spans="5:10" s="1363" customFormat="1">
      <c r="E853" s="1367"/>
      <c r="J853" s="1367"/>
    </row>
    <row r="854" spans="5:10" s="1363" customFormat="1">
      <c r="E854" s="1367"/>
      <c r="J854" s="1367"/>
    </row>
    <row r="855" spans="5:10" s="1363" customFormat="1">
      <c r="E855" s="1367"/>
      <c r="J855" s="1367"/>
    </row>
    <row r="856" spans="5:10" s="1363" customFormat="1">
      <c r="E856" s="1367"/>
      <c r="J856" s="1367"/>
    </row>
    <row r="857" spans="5:10" s="1363" customFormat="1">
      <c r="E857" s="1367"/>
      <c r="J857" s="1367"/>
    </row>
    <row r="858" spans="5:10" s="1363" customFormat="1">
      <c r="E858" s="1367"/>
      <c r="J858" s="1367"/>
    </row>
    <row r="859" spans="5:10" s="1363" customFormat="1">
      <c r="E859" s="1367"/>
      <c r="J859" s="1367"/>
    </row>
    <row r="860" spans="5:10" s="1363" customFormat="1">
      <c r="E860" s="1367"/>
      <c r="J860" s="1367"/>
    </row>
    <row r="861" spans="5:10" s="1363" customFormat="1">
      <c r="E861" s="1367"/>
      <c r="J861" s="1367"/>
    </row>
    <row r="862" spans="5:10" s="1363" customFormat="1">
      <c r="E862" s="1367"/>
      <c r="J862" s="1367"/>
    </row>
    <row r="863" spans="5:10" s="1363" customFormat="1">
      <c r="E863" s="1367"/>
      <c r="J863" s="1367"/>
    </row>
    <row r="864" spans="5:10" s="1363" customFormat="1">
      <c r="E864" s="1367"/>
      <c r="J864" s="1367"/>
    </row>
    <row r="865" spans="5:10" s="1363" customFormat="1">
      <c r="E865" s="1367"/>
      <c r="J865" s="1367"/>
    </row>
    <row r="866" spans="5:10" s="1363" customFormat="1">
      <c r="E866" s="1367"/>
      <c r="J866" s="1367"/>
    </row>
    <row r="867" spans="5:10" s="1363" customFormat="1">
      <c r="E867" s="1367"/>
      <c r="J867" s="1367"/>
    </row>
    <row r="868" spans="5:10" s="1363" customFormat="1">
      <c r="E868" s="1367"/>
      <c r="J868" s="1367"/>
    </row>
    <row r="869" spans="5:10" s="1363" customFormat="1">
      <c r="E869" s="1367"/>
      <c r="J869" s="1367"/>
    </row>
    <row r="870" spans="5:10" s="1363" customFormat="1">
      <c r="E870" s="1367"/>
      <c r="J870" s="1367"/>
    </row>
    <row r="871" spans="5:10" s="1363" customFormat="1">
      <c r="E871" s="1367"/>
      <c r="J871" s="1367"/>
    </row>
    <row r="872" spans="5:10" s="1363" customFormat="1">
      <c r="E872" s="1367"/>
      <c r="J872" s="1367"/>
    </row>
    <row r="873" spans="5:10" s="1363" customFormat="1">
      <c r="E873" s="1367"/>
      <c r="J873" s="1367"/>
    </row>
    <row r="874" spans="5:10" s="1363" customFormat="1">
      <c r="E874" s="1367"/>
      <c r="J874" s="1367"/>
    </row>
    <row r="875" spans="5:10" s="1363" customFormat="1">
      <c r="E875" s="1367"/>
      <c r="J875" s="1367"/>
    </row>
    <row r="876" spans="5:10" s="1363" customFormat="1">
      <c r="E876" s="1367"/>
      <c r="J876" s="1367"/>
    </row>
    <row r="877" spans="5:10" s="1363" customFormat="1">
      <c r="E877" s="1367"/>
      <c r="J877" s="1367"/>
    </row>
    <row r="878" spans="5:10" s="1363" customFormat="1">
      <c r="E878" s="1367"/>
      <c r="J878" s="1367"/>
    </row>
    <row r="879" spans="5:10" s="1363" customFormat="1">
      <c r="E879" s="1367"/>
      <c r="J879" s="1367"/>
    </row>
    <row r="880" spans="5:10" s="1363" customFormat="1">
      <c r="E880" s="1367"/>
      <c r="J880" s="1367"/>
    </row>
    <row r="881" spans="5:10" s="1363" customFormat="1">
      <c r="E881" s="1367"/>
      <c r="J881" s="1367"/>
    </row>
    <row r="882" spans="5:10" s="1363" customFormat="1">
      <c r="E882" s="1367"/>
      <c r="J882" s="1367"/>
    </row>
    <row r="883" spans="5:10" s="1363" customFormat="1">
      <c r="E883" s="1367"/>
      <c r="J883" s="1367"/>
    </row>
    <row r="884" spans="5:10" s="1363" customFormat="1">
      <c r="E884" s="1367"/>
      <c r="J884" s="1367"/>
    </row>
    <row r="885" spans="5:10" s="1363" customFormat="1">
      <c r="E885" s="1367"/>
      <c r="J885" s="1367"/>
    </row>
    <row r="886" spans="5:10" s="1363" customFormat="1">
      <c r="E886" s="1367"/>
      <c r="J886" s="1367"/>
    </row>
    <row r="887" spans="5:10" s="1363" customFormat="1">
      <c r="E887" s="1367"/>
      <c r="J887" s="1367"/>
    </row>
    <row r="888" spans="5:10" s="1363" customFormat="1">
      <c r="E888" s="1367"/>
      <c r="J888" s="1367"/>
    </row>
    <row r="889" spans="5:10" s="1363" customFormat="1">
      <c r="E889" s="1367"/>
      <c r="J889" s="1367"/>
    </row>
    <row r="890" spans="5:10" s="1363" customFormat="1">
      <c r="E890" s="1367"/>
      <c r="J890" s="1367"/>
    </row>
    <row r="891" spans="5:10" s="1363" customFormat="1">
      <c r="E891" s="1367"/>
      <c r="J891" s="1367"/>
    </row>
    <row r="892" spans="5:10" s="1363" customFormat="1">
      <c r="E892" s="1367"/>
      <c r="J892" s="1367"/>
    </row>
    <row r="893" spans="5:10" s="1363" customFormat="1">
      <c r="E893" s="1367"/>
      <c r="J893" s="1367"/>
    </row>
    <row r="894" spans="5:10" s="1363" customFormat="1">
      <c r="E894" s="1367"/>
      <c r="J894" s="1367"/>
    </row>
    <row r="895" spans="5:10" s="1363" customFormat="1">
      <c r="E895" s="1367"/>
      <c r="J895" s="1367"/>
    </row>
    <row r="896" spans="5:10" s="1363" customFormat="1">
      <c r="E896" s="1367"/>
      <c r="J896" s="1367"/>
    </row>
    <row r="897" spans="5:10" s="1363" customFormat="1">
      <c r="E897" s="1367"/>
      <c r="J897" s="1367"/>
    </row>
    <row r="898" spans="5:10" s="1363" customFormat="1">
      <c r="E898" s="1367"/>
      <c r="J898" s="1367"/>
    </row>
    <row r="899" spans="5:10" s="1363" customFormat="1">
      <c r="E899" s="1367"/>
      <c r="J899" s="1367"/>
    </row>
    <row r="900" spans="5:10" s="1363" customFormat="1">
      <c r="E900" s="1367"/>
      <c r="J900" s="1367"/>
    </row>
    <row r="901" spans="5:10" s="1363" customFormat="1">
      <c r="E901" s="1367"/>
      <c r="J901" s="1367"/>
    </row>
    <row r="902" spans="5:10" s="1363" customFormat="1">
      <c r="E902" s="1367"/>
      <c r="J902" s="1367"/>
    </row>
    <row r="903" spans="5:10" s="1363" customFormat="1">
      <c r="E903" s="1367"/>
      <c r="J903" s="1367"/>
    </row>
    <row r="904" spans="5:10" s="1363" customFormat="1">
      <c r="E904" s="1367"/>
      <c r="J904" s="1367"/>
    </row>
    <row r="905" spans="5:10" s="1363" customFormat="1">
      <c r="E905" s="1367"/>
      <c r="J905" s="1367"/>
    </row>
    <row r="906" spans="5:10" s="1363" customFormat="1">
      <c r="E906" s="1367"/>
      <c r="J906" s="1367"/>
    </row>
    <row r="907" spans="5:10" s="1363" customFormat="1">
      <c r="E907" s="1367"/>
      <c r="J907" s="1367"/>
    </row>
    <row r="908" spans="5:10" s="1363" customFormat="1">
      <c r="E908" s="1367"/>
      <c r="J908" s="1367"/>
    </row>
    <row r="909" spans="5:10" s="1363" customFormat="1">
      <c r="E909" s="1367"/>
      <c r="J909" s="1367"/>
    </row>
    <row r="910" spans="5:10" s="1363" customFormat="1">
      <c r="E910" s="1367"/>
      <c r="J910" s="1367"/>
    </row>
    <row r="911" spans="5:10" s="1363" customFormat="1">
      <c r="E911" s="1367"/>
      <c r="J911" s="1367"/>
    </row>
    <row r="912" spans="5:10" s="1363" customFormat="1">
      <c r="E912" s="1367"/>
      <c r="J912" s="1367"/>
    </row>
    <row r="913" spans="5:10" s="1363" customFormat="1">
      <c r="E913" s="1367"/>
      <c r="J913" s="1367"/>
    </row>
    <row r="914" spans="5:10" s="1363" customFormat="1">
      <c r="E914" s="1367"/>
      <c r="J914" s="1367"/>
    </row>
    <row r="915" spans="5:10" s="1363" customFormat="1">
      <c r="E915" s="1367"/>
      <c r="J915" s="1367"/>
    </row>
    <row r="916" spans="5:10" s="1363" customFormat="1">
      <c r="E916" s="1367"/>
      <c r="J916" s="1367"/>
    </row>
    <row r="917" spans="5:10" s="1363" customFormat="1">
      <c r="E917" s="1367"/>
      <c r="J917" s="1367"/>
    </row>
    <row r="918" spans="5:10" s="1363" customFormat="1">
      <c r="E918" s="1367"/>
      <c r="J918" s="1367"/>
    </row>
    <row r="919" spans="5:10" s="1363" customFormat="1">
      <c r="E919" s="1367"/>
      <c r="J919" s="1367"/>
    </row>
    <row r="920" spans="5:10" s="1363" customFormat="1">
      <c r="E920" s="1367"/>
      <c r="J920" s="1367"/>
    </row>
    <row r="921" spans="5:10" s="1363" customFormat="1">
      <c r="E921" s="1367"/>
      <c r="J921" s="1367"/>
    </row>
    <row r="922" spans="5:10" s="1363" customFormat="1">
      <c r="E922" s="1367"/>
      <c r="J922" s="1367"/>
    </row>
    <row r="923" spans="5:10" s="1363" customFormat="1">
      <c r="E923" s="1367"/>
      <c r="J923" s="1367"/>
    </row>
    <row r="924" spans="5:10" s="1363" customFormat="1">
      <c r="E924" s="1367"/>
      <c r="J924" s="1367"/>
    </row>
    <row r="925" spans="5:10" s="1363" customFormat="1">
      <c r="E925" s="1367"/>
      <c r="J925" s="1367"/>
    </row>
    <row r="926" spans="5:10" s="1363" customFormat="1">
      <c r="E926" s="1367"/>
      <c r="J926" s="1367"/>
    </row>
    <row r="927" spans="5:10" s="1363" customFormat="1">
      <c r="E927" s="1367"/>
      <c r="J927" s="1367"/>
    </row>
    <row r="928" spans="5:10" s="1363" customFormat="1">
      <c r="E928" s="1367"/>
      <c r="J928" s="1367"/>
    </row>
    <row r="929" spans="5:10" s="1363" customFormat="1">
      <c r="E929" s="1367"/>
      <c r="J929" s="1367"/>
    </row>
    <row r="930" spans="5:10" s="1363" customFormat="1">
      <c r="E930" s="1367"/>
      <c r="J930" s="1367"/>
    </row>
    <row r="931" spans="5:10" s="1363" customFormat="1">
      <c r="E931" s="1367"/>
      <c r="J931" s="1367"/>
    </row>
    <row r="932" spans="5:10" s="1363" customFormat="1">
      <c r="E932" s="1367"/>
      <c r="J932" s="1367"/>
    </row>
    <row r="933" spans="5:10" s="1363" customFormat="1">
      <c r="E933" s="1367"/>
      <c r="J933" s="1367"/>
    </row>
    <row r="934" spans="5:10" s="1363" customFormat="1">
      <c r="E934" s="1367"/>
      <c r="J934" s="1367"/>
    </row>
    <row r="935" spans="5:10" s="1363" customFormat="1">
      <c r="E935" s="1367"/>
      <c r="J935" s="1367"/>
    </row>
    <row r="936" spans="5:10" s="1363" customFormat="1">
      <c r="E936" s="1367"/>
      <c r="J936" s="1367"/>
    </row>
    <row r="937" spans="5:10" s="1363" customFormat="1">
      <c r="E937" s="1367"/>
      <c r="J937" s="1367"/>
    </row>
    <row r="938" spans="5:10" s="1363" customFormat="1">
      <c r="E938" s="1367"/>
      <c r="J938" s="1367"/>
    </row>
    <row r="939" spans="5:10" s="1363" customFormat="1">
      <c r="E939" s="1367"/>
      <c r="J939" s="1367"/>
    </row>
    <row r="940" spans="5:10" s="1363" customFormat="1">
      <c r="E940" s="1367"/>
      <c r="J940" s="1367"/>
    </row>
    <row r="941" spans="5:10" s="1363" customFormat="1">
      <c r="E941" s="1367"/>
      <c r="J941" s="1367"/>
    </row>
    <row r="942" spans="5:10" s="1363" customFormat="1">
      <c r="E942" s="1367"/>
      <c r="J942" s="1367"/>
    </row>
    <row r="943" spans="5:10" s="1363" customFormat="1">
      <c r="E943" s="1367"/>
      <c r="J943" s="1367"/>
    </row>
    <row r="944" spans="5:10" s="1363" customFormat="1">
      <c r="E944" s="1367"/>
      <c r="J944" s="1367"/>
    </row>
    <row r="945" spans="5:10" s="1363" customFormat="1">
      <c r="E945" s="1367"/>
      <c r="J945" s="1367"/>
    </row>
    <row r="946" spans="5:10" s="1363" customFormat="1">
      <c r="E946" s="1367"/>
      <c r="J946" s="1367"/>
    </row>
    <row r="947" spans="5:10" s="1363" customFormat="1">
      <c r="E947" s="1367"/>
      <c r="J947" s="1367"/>
    </row>
    <row r="948" spans="5:10" s="1363" customFormat="1">
      <c r="E948" s="1367"/>
      <c r="J948" s="1367"/>
    </row>
    <row r="949" spans="5:10" s="1363" customFormat="1">
      <c r="E949" s="1367"/>
      <c r="J949" s="1367"/>
    </row>
    <row r="950" spans="5:10" s="1363" customFormat="1">
      <c r="E950" s="1367"/>
      <c r="J950" s="1367"/>
    </row>
    <row r="951" spans="5:10" s="1363" customFormat="1">
      <c r="E951" s="1367"/>
      <c r="J951" s="1367"/>
    </row>
    <row r="952" spans="5:10" s="1363" customFormat="1">
      <c r="E952" s="1367"/>
      <c r="J952" s="1367"/>
    </row>
    <row r="953" spans="5:10" s="1363" customFormat="1">
      <c r="E953" s="1367"/>
      <c r="J953" s="1367"/>
    </row>
    <row r="954" spans="5:10" s="1363" customFormat="1">
      <c r="E954" s="1367"/>
      <c r="J954" s="1367"/>
    </row>
    <row r="955" spans="5:10" s="1363" customFormat="1">
      <c r="E955" s="1367"/>
      <c r="J955" s="1367"/>
    </row>
    <row r="956" spans="5:10" s="1363" customFormat="1">
      <c r="E956" s="1367"/>
      <c r="J956" s="1367"/>
    </row>
    <row r="957" spans="5:10" s="1363" customFormat="1">
      <c r="E957" s="1367"/>
      <c r="J957" s="1367"/>
    </row>
    <row r="958" spans="5:10" s="1363" customFormat="1">
      <c r="E958" s="1367"/>
      <c r="J958" s="1367"/>
    </row>
    <row r="959" spans="5:10" s="1363" customFormat="1">
      <c r="E959" s="1367"/>
      <c r="J959" s="1367"/>
    </row>
    <row r="960" spans="5:10" s="1363" customFormat="1">
      <c r="E960" s="1367"/>
      <c r="J960" s="1367"/>
    </row>
    <row r="961" spans="5:10" s="1363" customFormat="1">
      <c r="E961" s="1367"/>
      <c r="J961" s="1367"/>
    </row>
    <row r="962" spans="5:10" s="1363" customFormat="1">
      <c r="E962" s="1367"/>
      <c r="J962" s="1367"/>
    </row>
    <row r="963" spans="5:10" s="1363" customFormat="1">
      <c r="E963" s="1367"/>
      <c r="J963" s="1367"/>
    </row>
    <row r="964" spans="5:10" s="1363" customFormat="1">
      <c r="E964" s="1367"/>
      <c r="J964" s="1367"/>
    </row>
    <row r="965" spans="5:10" s="1363" customFormat="1">
      <c r="E965" s="1367"/>
      <c r="J965" s="1367"/>
    </row>
    <row r="966" spans="5:10" s="1363" customFormat="1">
      <c r="E966" s="1367"/>
      <c r="J966" s="1367"/>
    </row>
    <row r="967" spans="5:10" s="1363" customFormat="1">
      <c r="E967" s="1367"/>
      <c r="J967" s="1367"/>
    </row>
    <row r="968" spans="5:10" s="1363" customFormat="1">
      <c r="E968" s="1367"/>
      <c r="J968" s="1367"/>
    </row>
    <row r="969" spans="5:10" s="1363" customFormat="1">
      <c r="E969" s="1367"/>
      <c r="J969" s="1367"/>
    </row>
    <row r="970" spans="5:10" s="1363" customFormat="1">
      <c r="E970" s="1367"/>
      <c r="J970" s="1367"/>
    </row>
    <row r="971" spans="5:10" s="1363" customFormat="1">
      <c r="E971" s="1367"/>
      <c r="J971" s="1367"/>
    </row>
    <row r="972" spans="5:10" s="1363" customFormat="1">
      <c r="E972" s="1367"/>
      <c r="J972" s="1367"/>
    </row>
    <row r="973" spans="5:10" s="1363" customFormat="1">
      <c r="E973" s="1367"/>
      <c r="J973" s="1367"/>
    </row>
    <row r="974" spans="5:10" s="1363" customFormat="1">
      <c r="E974" s="1367"/>
      <c r="J974" s="1367"/>
    </row>
    <row r="975" spans="5:10" s="1363" customFormat="1">
      <c r="E975" s="1367"/>
      <c r="J975" s="1367"/>
    </row>
    <row r="976" spans="5:10" s="1363" customFormat="1">
      <c r="E976" s="1367"/>
      <c r="J976" s="1367"/>
    </row>
    <row r="977" spans="5:10" s="1363" customFormat="1">
      <c r="E977" s="1367"/>
      <c r="J977" s="1367"/>
    </row>
    <row r="978" spans="5:10" s="1363" customFormat="1">
      <c r="E978" s="1367"/>
      <c r="J978" s="1367"/>
    </row>
    <row r="979" spans="5:10" s="1363" customFormat="1">
      <c r="E979" s="1367"/>
      <c r="J979" s="1367"/>
    </row>
    <row r="980" spans="5:10" s="1363" customFormat="1">
      <c r="E980" s="1367"/>
      <c r="J980" s="1367"/>
    </row>
    <row r="981" spans="5:10" s="1363" customFormat="1">
      <c r="E981" s="1367"/>
      <c r="J981" s="1367"/>
    </row>
    <row r="982" spans="5:10" s="1363" customFormat="1">
      <c r="E982" s="1367"/>
      <c r="J982" s="1367"/>
    </row>
    <row r="983" spans="5:10" s="1363" customFormat="1">
      <c r="E983" s="1367"/>
      <c r="J983" s="1367"/>
    </row>
    <row r="984" spans="5:10" s="1363" customFormat="1">
      <c r="E984" s="1367"/>
      <c r="J984" s="1367"/>
    </row>
    <row r="985" spans="5:10" s="1363" customFormat="1">
      <c r="E985" s="1367"/>
      <c r="J985" s="1367"/>
    </row>
    <row r="986" spans="5:10" s="1363" customFormat="1">
      <c r="E986" s="1367"/>
      <c r="J986" s="1367"/>
    </row>
    <row r="987" spans="5:10" s="1363" customFormat="1">
      <c r="E987" s="1367"/>
      <c r="J987" s="1367"/>
    </row>
    <row r="988" spans="5:10" s="1363" customFormat="1">
      <c r="E988" s="1367"/>
      <c r="J988" s="1367"/>
    </row>
    <row r="989" spans="5:10" s="1363" customFormat="1">
      <c r="E989" s="1367"/>
      <c r="J989" s="1367"/>
    </row>
    <row r="990" spans="5:10" s="1363" customFormat="1">
      <c r="E990" s="1367"/>
      <c r="J990" s="1367"/>
    </row>
    <row r="991" spans="5:10" s="1363" customFormat="1">
      <c r="E991" s="1367"/>
      <c r="J991" s="1367"/>
    </row>
    <row r="992" spans="5:10" s="1363" customFormat="1">
      <c r="E992" s="1367"/>
      <c r="J992" s="1367"/>
    </row>
    <row r="993" spans="5:10" s="1363" customFormat="1">
      <c r="E993" s="1367"/>
      <c r="J993" s="1367"/>
    </row>
    <row r="994" spans="5:10" s="1363" customFormat="1">
      <c r="E994" s="1367"/>
      <c r="J994" s="1367"/>
    </row>
    <row r="995" spans="5:10" s="1363" customFormat="1">
      <c r="E995" s="1367"/>
      <c r="J995" s="1367"/>
    </row>
    <row r="996" spans="5:10" s="1363" customFormat="1">
      <c r="E996" s="1367"/>
      <c r="J996" s="1367"/>
    </row>
    <row r="997" spans="5:10" s="1363" customFormat="1">
      <c r="E997" s="1367"/>
      <c r="J997" s="1367"/>
    </row>
    <row r="998" spans="5:10" s="1363" customFormat="1">
      <c r="E998" s="1367"/>
      <c r="J998" s="1367"/>
    </row>
    <row r="999" spans="5:10" s="1363" customFormat="1">
      <c r="E999" s="1367"/>
      <c r="J999" s="1367"/>
    </row>
    <row r="1000" spans="5:10" s="1363" customFormat="1">
      <c r="E1000" s="1367"/>
      <c r="J1000" s="1367"/>
    </row>
  </sheetData>
  <sheetProtection password="CB61" sheet="1" objects="1" scenarios="1" selectLockedCells="1"/>
  <mergeCells count="4">
    <mergeCell ref="C9:C18"/>
    <mergeCell ref="M9:M18"/>
    <mergeCell ref="C20:C26"/>
    <mergeCell ref="M20:M26"/>
  </mergeCells>
  <printOptions horizontalCentered="1" verticalCentered="1"/>
  <pageMargins left="0.75" right="0.75" top="1" bottom="1" header="0.5" footer="0.5"/>
  <pageSetup paperSize="9" scale="76" orientation="landscape" horizontalDpi="4294967292" r:id="rId1"/>
  <headerFooter alignWithMargins="0">
    <oddHeader xml:space="preserve">&amp;C&amp;"Miriam,Regular"&amp;A
</oddHeader>
    <oddFooter>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C11" sqref="C11"/>
    </sheetView>
  </sheetViews>
  <sheetFormatPr defaultColWidth="7.75" defaultRowHeight="11.25"/>
  <cols>
    <col min="1" max="1" width="4.75" style="60" bestFit="1" customWidth="1"/>
    <col min="2" max="2" width="31.375" style="60" bestFit="1" customWidth="1"/>
    <col min="3" max="3" width="10.375" style="60" bestFit="1" customWidth="1"/>
    <col min="4" max="4" width="10.625" style="154" bestFit="1" customWidth="1"/>
    <col min="5" max="6" width="8.875" style="60" bestFit="1" customWidth="1"/>
    <col min="7" max="7" width="10.375" style="60" bestFit="1" customWidth="1"/>
    <col min="8" max="8" width="10.625" style="60" bestFit="1" customWidth="1"/>
    <col min="9" max="9" width="8.875" style="154" bestFit="1" customWidth="1"/>
    <col min="10" max="10" width="8.875" style="60" bestFit="1" customWidth="1"/>
    <col min="11" max="11" width="31.375" style="60" bestFit="1" customWidth="1"/>
    <col min="12" max="12" width="5.75" style="60" bestFit="1" customWidth="1"/>
    <col min="13" max="1000" width="7.75" style="1363"/>
    <col min="1001" max="16384" width="7.75" style="60"/>
  </cols>
  <sheetData>
    <row r="1" spans="1:12" ht="20.25">
      <c r="A1" s="56"/>
      <c r="B1" s="57" t="s">
        <v>272</v>
      </c>
      <c r="C1" s="58"/>
      <c r="D1" s="58"/>
      <c r="E1" s="58"/>
      <c r="F1" s="56"/>
      <c r="G1" s="56"/>
      <c r="H1" s="58"/>
      <c r="I1" s="58"/>
      <c r="J1" s="58"/>
      <c r="K1" s="59" t="s">
        <v>272</v>
      </c>
      <c r="L1" s="56"/>
    </row>
    <row r="2" spans="1:12" ht="13.15" customHeight="1">
      <c r="A2" s="56"/>
      <c r="B2" s="61"/>
      <c r="C2" s="58"/>
      <c r="D2" s="58"/>
      <c r="E2" s="58"/>
      <c r="F2" s="62"/>
      <c r="G2" s="62"/>
      <c r="H2" s="58"/>
      <c r="I2" s="58"/>
      <c r="J2" s="58"/>
      <c r="K2" s="63"/>
      <c r="L2" s="56"/>
    </row>
    <row r="3" spans="1:12" ht="15.75">
      <c r="A3" s="56"/>
      <c r="B3" s="64" t="s">
        <v>177</v>
      </c>
      <c r="C3" s="58"/>
      <c r="D3" s="58"/>
      <c r="E3" s="58"/>
      <c r="F3" s="65"/>
      <c r="G3" s="65"/>
      <c r="H3" s="58"/>
      <c r="I3" s="58"/>
      <c r="J3" s="58"/>
      <c r="K3" s="66" t="s">
        <v>177</v>
      </c>
      <c r="L3" s="56"/>
    </row>
    <row r="4" spans="1:12" ht="16.5" thickBot="1">
      <c r="A4" s="56"/>
      <c r="B4" s="64"/>
      <c r="C4" s="58"/>
      <c r="D4" s="58"/>
      <c r="E4" s="58"/>
      <c r="F4" s="65"/>
      <c r="G4" s="65"/>
      <c r="H4" s="58"/>
      <c r="I4" s="58"/>
      <c r="J4" s="58"/>
      <c r="K4" s="66"/>
      <c r="L4" s="56"/>
    </row>
    <row r="5" spans="1:12" ht="16.5" thickTop="1" thickBot="1">
      <c r="A5" s="56"/>
      <c r="B5" s="314"/>
      <c r="C5" s="929" t="s">
        <v>13076</v>
      </c>
      <c r="D5" s="929"/>
      <c r="E5" s="929"/>
      <c r="F5" s="930"/>
      <c r="G5" s="931"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H5" s="931"/>
      <c r="I5" s="931"/>
      <c r="J5" s="931"/>
      <c r="K5" s="319"/>
      <c r="L5" s="56"/>
    </row>
    <row r="6" spans="1:12" ht="14.25" thickTop="1" thickBot="1">
      <c r="A6" s="56"/>
      <c r="B6" s="314"/>
      <c r="C6" s="932">
        <f>DATE(INT(TEXT(DATE(YEAR(L0!$E$34),MONTH(L0!$E$34)-12,DAY(L0!$E$34)),"YYYY")),12+1,1)-1</f>
        <v>42004</v>
      </c>
      <c r="D6" s="932"/>
      <c r="E6" s="932"/>
      <c r="F6" s="846"/>
      <c r="G6" s="933">
        <f>L0!$E$34</f>
        <v>42185</v>
      </c>
      <c r="H6" s="933"/>
      <c r="I6" s="933"/>
      <c r="J6" s="933"/>
      <c r="K6" s="319"/>
      <c r="L6" s="56"/>
    </row>
    <row r="7" spans="1:12" ht="15.6" customHeight="1" thickTop="1">
      <c r="A7" s="75"/>
      <c r="B7" s="160"/>
      <c r="C7" s="81" t="s">
        <v>34931</v>
      </c>
      <c r="D7" s="934" t="s">
        <v>35889</v>
      </c>
      <c r="E7" s="934"/>
      <c r="F7" s="279"/>
      <c r="G7" s="382" t="s">
        <v>34931</v>
      </c>
      <c r="H7" s="934" t="s">
        <v>35889</v>
      </c>
      <c r="I7" s="934"/>
      <c r="J7" s="488"/>
      <c r="K7" s="165"/>
      <c r="L7" s="83"/>
    </row>
    <row r="8" spans="1:12" ht="15.6" customHeight="1">
      <c r="A8" s="84"/>
      <c r="B8" s="166" t="s">
        <v>271</v>
      </c>
      <c r="C8" s="167" t="s">
        <v>34912</v>
      </c>
      <c r="D8" s="791" t="s">
        <v>35890</v>
      </c>
      <c r="E8" s="791" t="s">
        <v>35891</v>
      </c>
      <c r="F8" s="169" t="s">
        <v>35892</v>
      </c>
      <c r="G8" s="384" t="s">
        <v>34912</v>
      </c>
      <c r="H8" s="791" t="s">
        <v>35890</v>
      </c>
      <c r="I8" s="791" t="s">
        <v>35891</v>
      </c>
      <c r="J8" s="168" t="s">
        <v>35892</v>
      </c>
      <c r="K8" s="172" t="s">
        <v>271</v>
      </c>
      <c r="L8" s="93"/>
    </row>
    <row r="9" spans="1:12" ht="15.6" customHeight="1" thickBot="1">
      <c r="A9" s="84"/>
      <c r="B9" s="173"/>
      <c r="C9" s="96" t="s">
        <v>3</v>
      </c>
      <c r="D9" s="168" t="s">
        <v>35893</v>
      </c>
      <c r="E9" s="168" t="s">
        <v>35894</v>
      </c>
      <c r="F9" s="169"/>
      <c r="G9" s="551" t="s">
        <v>3</v>
      </c>
      <c r="H9" s="168" t="s">
        <v>35893</v>
      </c>
      <c r="I9" s="168" t="s">
        <v>35894</v>
      </c>
      <c r="J9" s="168"/>
      <c r="K9" s="176"/>
      <c r="L9" s="55"/>
    </row>
    <row r="10" spans="1:12" ht="15.6" customHeight="1" thickTop="1" thickBot="1">
      <c r="A10" s="102" t="s">
        <v>35895</v>
      </c>
      <c r="B10" s="177"/>
      <c r="C10" s="105" t="s">
        <v>35743</v>
      </c>
      <c r="D10" s="106" t="s">
        <v>35744</v>
      </c>
      <c r="E10" s="106" t="s">
        <v>35478</v>
      </c>
      <c r="F10" s="336" t="s">
        <v>35745</v>
      </c>
      <c r="G10" s="105" t="s">
        <v>34981</v>
      </c>
      <c r="H10" s="106" t="s">
        <v>264</v>
      </c>
      <c r="I10" s="106" t="s">
        <v>263</v>
      </c>
      <c r="J10" s="106" t="s">
        <v>262</v>
      </c>
      <c r="K10" s="180"/>
      <c r="L10" s="111" t="s">
        <v>35896</v>
      </c>
    </row>
    <row r="11" spans="1:12" ht="15.6" customHeight="1" thickTop="1">
      <c r="A11" s="112">
        <v>1</v>
      </c>
      <c r="B11" s="182" t="s">
        <v>35897</v>
      </c>
      <c r="C11" s="506">
        <v>0</v>
      </c>
      <c r="D11" s="116">
        <v>0</v>
      </c>
      <c r="E11" s="116">
        <v>0</v>
      </c>
      <c r="F11" s="423">
        <v>0</v>
      </c>
      <c r="G11" s="506">
        <v>0</v>
      </c>
      <c r="H11" s="116">
        <v>0</v>
      </c>
      <c r="I11" s="116">
        <v>0</v>
      </c>
      <c r="J11" s="116">
        <v>0</v>
      </c>
      <c r="K11" s="190" t="s">
        <v>35897</v>
      </c>
      <c r="L11" s="191">
        <v>1</v>
      </c>
    </row>
    <row r="12" spans="1:12" ht="15.6" customHeight="1">
      <c r="A12" s="112">
        <v>2</v>
      </c>
      <c r="B12" s="192" t="s">
        <v>35898</v>
      </c>
      <c r="C12" s="510">
        <v>0</v>
      </c>
      <c r="D12" s="124">
        <v>0</v>
      </c>
      <c r="E12" s="124">
        <v>0</v>
      </c>
      <c r="F12" s="424">
        <v>0</v>
      </c>
      <c r="G12" s="510">
        <v>0</v>
      </c>
      <c r="H12" s="124">
        <v>0</v>
      </c>
      <c r="I12" s="124">
        <v>0</v>
      </c>
      <c r="J12" s="124">
        <v>0</v>
      </c>
      <c r="K12" s="198" t="s">
        <v>35898</v>
      </c>
      <c r="L12" s="199">
        <v>2</v>
      </c>
    </row>
    <row r="13" spans="1:12" ht="15.6" customHeight="1">
      <c r="A13" s="112">
        <v>3</v>
      </c>
      <c r="B13" s="192" t="s">
        <v>35899</v>
      </c>
      <c r="C13" s="510">
        <v>0</v>
      </c>
      <c r="D13" s="124">
        <v>0</v>
      </c>
      <c r="E13" s="124">
        <v>0</v>
      </c>
      <c r="F13" s="424">
        <v>0</v>
      </c>
      <c r="G13" s="510">
        <v>0</v>
      </c>
      <c r="H13" s="124">
        <v>0</v>
      </c>
      <c r="I13" s="124">
        <v>0</v>
      </c>
      <c r="J13" s="124">
        <v>0</v>
      </c>
      <c r="K13" s="198" t="s">
        <v>35899</v>
      </c>
      <c r="L13" s="199">
        <v>3</v>
      </c>
    </row>
    <row r="14" spans="1:12" ht="15.6" customHeight="1" thickBot="1">
      <c r="A14" s="143">
        <v>4</v>
      </c>
      <c r="B14" s="145" t="s">
        <v>34995</v>
      </c>
      <c r="C14" s="838">
        <f t="shared" ref="C14:J14" si="0">SUM(C11:C13)</f>
        <v>0</v>
      </c>
      <c r="D14" s="839">
        <f t="shared" si="0"/>
        <v>0</v>
      </c>
      <c r="E14" s="839">
        <f t="shared" si="0"/>
        <v>0</v>
      </c>
      <c r="F14" s="869">
        <f t="shared" si="0"/>
        <v>0</v>
      </c>
      <c r="G14" s="838">
        <f t="shared" si="0"/>
        <v>0</v>
      </c>
      <c r="H14" s="839">
        <f t="shared" si="0"/>
        <v>0</v>
      </c>
      <c r="I14" s="839">
        <f t="shared" si="0"/>
        <v>0</v>
      </c>
      <c r="J14" s="839">
        <f t="shared" si="0"/>
        <v>0</v>
      </c>
      <c r="K14" s="306" t="s">
        <v>34995</v>
      </c>
      <c r="L14" s="152">
        <v>4</v>
      </c>
    </row>
    <row r="15" spans="1:12" s="1363" customFormat="1" ht="13.5" thickTop="1">
      <c r="A15" s="1364" t="e">
        <f ca="1">ADDRESS(OFFSET(C15,1,B15-1,1,1),COLUMN(OFFSET(C15,0,B15-1,1,1)),4,1)</f>
        <v>#N/A</v>
      </c>
      <c r="B15" s="1365" t="e">
        <f>MATCH(FALSE,ISERROR(C15:J15),0)</f>
        <v>#N/A</v>
      </c>
      <c r="C15" s="1364" t="e">
        <f t="shared" ref="C15:J15" si="1">MATCH(FALSE,ISNUMBER(C11:C14),0)</f>
        <v>#N/A</v>
      </c>
      <c r="D15" s="1366" t="e">
        <f t="shared" si="1"/>
        <v>#N/A</v>
      </c>
      <c r="E15" s="1364" t="e">
        <f t="shared" si="1"/>
        <v>#N/A</v>
      </c>
      <c r="F15" s="1364" t="e">
        <f t="shared" si="1"/>
        <v>#N/A</v>
      </c>
      <c r="G15" s="1364" t="e">
        <f t="shared" si="1"/>
        <v>#N/A</v>
      </c>
      <c r="H15" s="1364" t="e">
        <f t="shared" si="1"/>
        <v>#N/A</v>
      </c>
      <c r="I15" s="1366" t="e">
        <f t="shared" si="1"/>
        <v>#N/A</v>
      </c>
      <c r="J15" s="1364" t="e">
        <f t="shared" si="1"/>
        <v>#N/A</v>
      </c>
      <c r="K15" s="1364"/>
      <c r="L15" s="1364"/>
    </row>
    <row r="16" spans="1:12" s="1363" customFormat="1">
      <c r="C16" s="1363">
        <f t="shared" ref="C16:J16" si="2">IF(ISERROR(C15),0,ROW(C11)+C15-1)</f>
        <v>0</v>
      </c>
      <c r="D16" s="1367">
        <f t="shared" si="2"/>
        <v>0</v>
      </c>
      <c r="E16" s="1363">
        <f t="shared" si="2"/>
        <v>0</v>
      </c>
      <c r="F16" s="1363">
        <f t="shared" si="2"/>
        <v>0</v>
      </c>
      <c r="G16" s="1363">
        <f t="shared" si="2"/>
        <v>0</v>
      </c>
      <c r="H16" s="1363">
        <f t="shared" si="2"/>
        <v>0</v>
      </c>
      <c r="I16" s="1367">
        <f t="shared" si="2"/>
        <v>0</v>
      </c>
      <c r="J16" s="1363">
        <f t="shared" si="2"/>
        <v>0</v>
      </c>
    </row>
    <row r="17" spans="4:9" s="1363" customFormat="1">
      <c r="D17" s="1367"/>
      <c r="I17" s="1367"/>
    </row>
    <row r="18" spans="4:9" s="1363" customFormat="1">
      <c r="D18" s="1367"/>
      <c r="I18" s="1367"/>
    </row>
    <row r="19" spans="4:9" s="1363" customFormat="1">
      <c r="D19" s="1367"/>
      <c r="I19" s="1367"/>
    </row>
    <row r="20" spans="4:9" s="1363" customFormat="1">
      <c r="D20" s="1367"/>
      <c r="I20" s="1367"/>
    </row>
    <row r="21" spans="4:9" s="1363" customFormat="1">
      <c r="D21" s="1367"/>
      <c r="I21" s="1367"/>
    </row>
    <row r="22" spans="4:9" s="1363" customFormat="1">
      <c r="D22" s="1367"/>
      <c r="I22" s="1367"/>
    </row>
    <row r="23" spans="4:9" s="1363" customFormat="1">
      <c r="D23" s="1367"/>
      <c r="I23" s="1367"/>
    </row>
    <row r="24" spans="4:9" s="1363" customFormat="1">
      <c r="D24" s="1367"/>
      <c r="I24" s="1367"/>
    </row>
    <row r="25" spans="4:9" s="1363" customFormat="1">
      <c r="D25" s="1367"/>
      <c r="I25" s="1367"/>
    </row>
    <row r="26" spans="4:9" s="1363" customFormat="1">
      <c r="D26" s="1367"/>
      <c r="I26" s="1367"/>
    </row>
    <row r="27" spans="4:9" s="1363" customFormat="1">
      <c r="D27" s="1367"/>
      <c r="I27" s="1367"/>
    </row>
    <row r="28" spans="4:9" s="1363" customFormat="1">
      <c r="D28" s="1367"/>
      <c r="I28" s="1367"/>
    </row>
    <row r="29" spans="4:9" s="1363" customFormat="1">
      <c r="D29" s="1367"/>
      <c r="I29" s="1367"/>
    </row>
    <row r="30" spans="4:9" s="1363" customFormat="1">
      <c r="D30" s="1367"/>
      <c r="I30" s="1367"/>
    </row>
    <row r="31" spans="4:9" s="1363" customFormat="1">
      <c r="D31" s="1367"/>
      <c r="I31" s="1367"/>
    </row>
    <row r="32" spans="4:9" s="1363" customFormat="1">
      <c r="D32" s="1367"/>
      <c r="I32" s="1367"/>
    </row>
    <row r="33" spans="4:9" s="1363" customFormat="1">
      <c r="D33" s="1367"/>
      <c r="I33" s="1367"/>
    </row>
    <row r="34" spans="4:9" s="1363" customFormat="1">
      <c r="D34" s="1367"/>
      <c r="I34" s="1367"/>
    </row>
    <row r="35" spans="4:9" s="1363" customFormat="1">
      <c r="D35" s="1367"/>
      <c r="I35" s="1367"/>
    </row>
    <row r="36" spans="4:9" s="1363" customFormat="1">
      <c r="D36" s="1367"/>
      <c r="I36" s="1367"/>
    </row>
    <row r="37" spans="4:9" s="1363" customFormat="1">
      <c r="D37" s="1367"/>
      <c r="I37" s="1367"/>
    </row>
    <row r="38" spans="4:9" s="1363" customFormat="1">
      <c r="D38" s="1367"/>
      <c r="I38" s="1367"/>
    </row>
    <row r="39" spans="4:9" s="1363" customFormat="1">
      <c r="D39" s="1367"/>
      <c r="I39" s="1367"/>
    </row>
    <row r="40" spans="4:9" s="1363" customFormat="1">
      <c r="D40" s="1367"/>
      <c r="I40" s="1367"/>
    </row>
    <row r="41" spans="4:9" s="1363" customFormat="1">
      <c r="D41" s="1367"/>
      <c r="I41" s="1367"/>
    </row>
    <row r="42" spans="4:9" s="1363" customFormat="1">
      <c r="D42" s="1367"/>
      <c r="I42" s="1367"/>
    </row>
    <row r="43" spans="4:9" s="1363" customFormat="1">
      <c r="D43" s="1367"/>
      <c r="I43" s="1367"/>
    </row>
    <row r="44" spans="4:9" s="1363" customFormat="1">
      <c r="D44" s="1367"/>
      <c r="I44" s="1367"/>
    </row>
    <row r="45" spans="4:9" s="1363" customFormat="1">
      <c r="D45" s="1367"/>
      <c r="I45" s="1367"/>
    </row>
    <row r="46" spans="4:9" s="1363" customFormat="1">
      <c r="D46" s="1367"/>
      <c r="I46" s="1367"/>
    </row>
    <row r="47" spans="4:9" s="1363" customFormat="1">
      <c r="D47" s="1367"/>
      <c r="I47" s="1367"/>
    </row>
    <row r="48" spans="4:9" s="1363" customFormat="1">
      <c r="D48" s="1367"/>
      <c r="I48" s="1367"/>
    </row>
    <row r="49" spans="4:9" s="1363" customFormat="1">
      <c r="D49" s="1367"/>
      <c r="I49" s="1367"/>
    </row>
    <row r="50" spans="4:9" s="1363" customFormat="1">
      <c r="D50" s="1367"/>
      <c r="I50" s="1367"/>
    </row>
    <row r="51" spans="4:9" s="1363" customFormat="1">
      <c r="D51" s="1367"/>
      <c r="I51" s="1367"/>
    </row>
    <row r="52" spans="4:9" s="1363" customFormat="1">
      <c r="D52" s="1367"/>
      <c r="I52" s="1367"/>
    </row>
    <row r="53" spans="4:9" s="1363" customFormat="1">
      <c r="D53" s="1367"/>
      <c r="I53" s="1367"/>
    </row>
    <row r="54" spans="4:9" s="1363" customFormat="1">
      <c r="D54" s="1367"/>
      <c r="I54" s="1367"/>
    </row>
    <row r="55" spans="4:9" s="1363" customFormat="1">
      <c r="D55" s="1367"/>
      <c r="I55" s="1367"/>
    </row>
    <row r="56" spans="4:9" s="1363" customFormat="1">
      <c r="D56" s="1367"/>
      <c r="I56" s="1367"/>
    </row>
    <row r="57" spans="4:9" s="1363" customFormat="1">
      <c r="D57" s="1367"/>
      <c r="I57" s="1367"/>
    </row>
    <row r="58" spans="4:9" s="1363" customFormat="1">
      <c r="D58" s="1367"/>
      <c r="I58" s="1367"/>
    </row>
    <row r="59" spans="4:9" s="1363" customFormat="1">
      <c r="D59" s="1367"/>
      <c r="I59" s="1367"/>
    </row>
    <row r="60" spans="4:9" s="1363" customFormat="1">
      <c r="D60" s="1367"/>
      <c r="I60" s="1367"/>
    </row>
    <row r="61" spans="4:9" s="1363" customFormat="1">
      <c r="D61" s="1367"/>
      <c r="I61" s="1367"/>
    </row>
    <row r="62" spans="4:9" s="1363" customFormat="1">
      <c r="D62" s="1367"/>
      <c r="I62" s="1367"/>
    </row>
    <row r="63" spans="4:9" s="1363" customFormat="1">
      <c r="D63" s="1367"/>
      <c r="I63" s="1367"/>
    </row>
    <row r="64" spans="4:9" s="1363" customFormat="1">
      <c r="D64" s="1367"/>
      <c r="I64" s="1367"/>
    </row>
    <row r="65" spans="4:9" s="1363" customFormat="1">
      <c r="D65" s="1367"/>
      <c r="I65" s="1367"/>
    </row>
    <row r="66" spans="4:9" s="1363" customFormat="1">
      <c r="D66" s="1367"/>
      <c r="I66" s="1367"/>
    </row>
    <row r="67" spans="4:9" s="1363" customFormat="1">
      <c r="D67" s="1367"/>
      <c r="I67" s="1367"/>
    </row>
    <row r="68" spans="4:9" s="1363" customFormat="1">
      <c r="D68" s="1367"/>
      <c r="I68" s="1367"/>
    </row>
    <row r="69" spans="4:9" s="1363" customFormat="1">
      <c r="D69" s="1367"/>
      <c r="I69" s="1367"/>
    </row>
    <row r="70" spans="4:9" s="1363" customFormat="1">
      <c r="D70" s="1367"/>
      <c r="I70" s="1367"/>
    </row>
    <row r="71" spans="4:9" s="1363" customFormat="1">
      <c r="D71" s="1367"/>
      <c r="I71" s="1367"/>
    </row>
    <row r="72" spans="4:9" s="1363" customFormat="1">
      <c r="D72" s="1367"/>
      <c r="I72" s="1367"/>
    </row>
    <row r="73" spans="4:9" s="1363" customFormat="1">
      <c r="D73" s="1367"/>
      <c r="I73" s="1367"/>
    </row>
    <row r="74" spans="4:9" s="1363" customFormat="1">
      <c r="D74" s="1367"/>
      <c r="I74" s="1367"/>
    </row>
    <row r="75" spans="4:9" s="1363" customFormat="1">
      <c r="D75" s="1367"/>
      <c r="I75" s="1367"/>
    </row>
    <row r="76" spans="4:9" s="1363" customFormat="1">
      <c r="D76" s="1367"/>
      <c r="I76" s="1367"/>
    </row>
    <row r="77" spans="4:9" s="1363" customFormat="1">
      <c r="D77" s="1367"/>
      <c r="I77" s="1367"/>
    </row>
    <row r="78" spans="4:9" s="1363" customFormat="1">
      <c r="D78" s="1367"/>
      <c r="I78" s="1367"/>
    </row>
    <row r="79" spans="4:9" s="1363" customFormat="1">
      <c r="D79" s="1367"/>
      <c r="I79" s="1367"/>
    </row>
    <row r="80" spans="4:9" s="1363" customFormat="1">
      <c r="D80" s="1367"/>
      <c r="I80" s="1367"/>
    </row>
    <row r="81" spans="4:9" s="1363" customFormat="1">
      <c r="D81" s="1367"/>
      <c r="I81" s="1367"/>
    </row>
    <row r="82" spans="4:9" s="1363" customFormat="1">
      <c r="D82" s="1367"/>
      <c r="I82" s="1367"/>
    </row>
    <row r="83" spans="4:9" s="1363" customFormat="1">
      <c r="D83" s="1367"/>
      <c r="I83" s="1367"/>
    </row>
    <row r="84" spans="4:9" s="1363" customFormat="1">
      <c r="D84" s="1367"/>
      <c r="I84" s="1367"/>
    </row>
    <row r="85" spans="4:9" s="1363" customFormat="1">
      <c r="D85" s="1367"/>
      <c r="I85" s="1367"/>
    </row>
    <row r="86" spans="4:9" s="1363" customFormat="1">
      <c r="D86" s="1367"/>
      <c r="I86" s="1367"/>
    </row>
    <row r="87" spans="4:9" s="1363" customFormat="1">
      <c r="D87" s="1367"/>
      <c r="I87" s="1367"/>
    </row>
    <row r="88" spans="4:9" s="1363" customFormat="1">
      <c r="D88" s="1367"/>
      <c r="I88" s="1367"/>
    </row>
    <row r="89" spans="4:9" s="1363" customFormat="1">
      <c r="D89" s="1367"/>
      <c r="I89" s="1367"/>
    </row>
    <row r="90" spans="4:9" s="1363" customFormat="1">
      <c r="D90" s="1367"/>
      <c r="I90" s="1367"/>
    </row>
    <row r="91" spans="4:9" s="1363" customFormat="1">
      <c r="D91" s="1367"/>
      <c r="I91" s="1367"/>
    </row>
    <row r="92" spans="4:9" s="1363" customFormat="1">
      <c r="D92" s="1367"/>
      <c r="I92" s="1367"/>
    </row>
    <row r="93" spans="4:9" s="1363" customFormat="1">
      <c r="D93" s="1367"/>
      <c r="I93" s="1367"/>
    </row>
    <row r="94" spans="4:9" s="1363" customFormat="1">
      <c r="D94" s="1367"/>
      <c r="I94" s="1367"/>
    </row>
    <row r="95" spans="4:9" s="1363" customFormat="1">
      <c r="D95" s="1367"/>
      <c r="I95" s="1367"/>
    </row>
    <row r="96" spans="4:9" s="1363" customFormat="1">
      <c r="D96" s="1367"/>
      <c r="I96" s="1367"/>
    </row>
    <row r="97" spans="4:9" s="1363" customFormat="1">
      <c r="D97" s="1367"/>
      <c r="I97" s="1367"/>
    </row>
    <row r="98" spans="4:9" s="1363" customFormat="1">
      <c r="D98" s="1367"/>
      <c r="I98" s="1367"/>
    </row>
    <row r="99" spans="4:9" s="1363" customFormat="1">
      <c r="D99" s="1367"/>
      <c r="I99" s="1367"/>
    </row>
    <row r="100" spans="4:9" s="1363" customFormat="1">
      <c r="D100" s="1367"/>
      <c r="I100" s="1367"/>
    </row>
    <row r="101" spans="4:9" s="1363" customFormat="1">
      <c r="D101" s="1367"/>
      <c r="I101" s="1367"/>
    </row>
    <row r="102" spans="4:9" s="1363" customFormat="1">
      <c r="D102" s="1367"/>
      <c r="I102" s="1367"/>
    </row>
    <row r="103" spans="4:9" s="1363" customFormat="1">
      <c r="D103" s="1367"/>
      <c r="I103" s="1367"/>
    </row>
    <row r="104" spans="4:9" s="1363" customFormat="1">
      <c r="D104" s="1367"/>
      <c r="I104" s="1367"/>
    </row>
    <row r="105" spans="4:9" s="1363" customFormat="1">
      <c r="D105" s="1367"/>
      <c r="I105" s="1367"/>
    </row>
    <row r="106" spans="4:9" s="1363" customFormat="1">
      <c r="D106" s="1367"/>
      <c r="I106" s="1367"/>
    </row>
    <row r="107" spans="4:9" s="1363" customFormat="1">
      <c r="D107" s="1367"/>
      <c r="I107" s="1367"/>
    </row>
    <row r="108" spans="4:9" s="1363" customFormat="1">
      <c r="D108" s="1367"/>
      <c r="I108" s="1367"/>
    </row>
    <row r="109" spans="4:9" s="1363" customFormat="1">
      <c r="D109" s="1367"/>
      <c r="I109" s="1367"/>
    </row>
    <row r="110" spans="4:9" s="1363" customFormat="1">
      <c r="D110" s="1367"/>
      <c r="I110" s="1367"/>
    </row>
    <row r="111" spans="4:9" s="1363" customFormat="1">
      <c r="D111" s="1367"/>
      <c r="I111" s="1367"/>
    </row>
    <row r="112" spans="4:9" s="1363" customFormat="1">
      <c r="D112" s="1367"/>
      <c r="I112" s="1367"/>
    </row>
    <row r="113" spans="4:9" s="1363" customFormat="1">
      <c r="D113" s="1367"/>
      <c r="I113" s="1367"/>
    </row>
    <row r="114" spans="4:9" s="1363" customFormat="1">
      <c r="D114" s="1367"/>
      <c r="I114" s="1367"/>
    </row>
    <row r="115" spans="4:9" s="1363" customFormat="1">
      <c r="D115" s="1367"/>
      <c r="I115" s="1367"/>
    </row>
    <row r="116" spans="4:9" s="1363" customFormat="1">
      <c r="D116" s="1367"/>
      <c r="I116" s="1367"/>
    </row>
    <row r="117" spans="4:9" s="1363" customFormat="1">
      <c r="D117" s="1367"/>
      <c r="I117" s="1367"/>
    </row>
    <row r="118" spans="4:9" s="1363" customFormat="1">
      <c r="D118" s="1367"/>
      <c r="I118" s="1367"/>
    </row>
    <row r="119" spans="4:9" s="1363" customFormat="1">
      <c r="D119" s="1367"/>
      <c r="I119" s="1367"/>
    </row>
    <row r="120" spans="4:9" s="1363" customFormat="1">
      <c r="D120" s="1367"/>
      <c r="I120" s="1367"/>
    </row>
    <row r="121" spans="4:9" s="1363" customFormat="1">
      <c r="D121" s="1367"/>
      <c r="I121" s="1367"/>
    </row>
    <row r="122" spans="4:9" s="1363" customFormat="1">
      <c r="D122" s="1367"/>
      <c r="I122" s="1367"/>
    </row>
    <row r="123" spans="4:9" s="1363" customFormat="1">
      <c r="D123" s="1367"/>
      <c r="I123" s="1367"/>
    </row>
    <row r="124" spans="4:9" s="1363" customFormat="1">
      <c r="D124" s="1367"/>
      <c r="I124" s="1367"/>
    </row>
    <row r="125" spans="4:9" s="1363" customFormat="1">
      <c r="D125" s="1367"/>
      <c r="I125" s="1367"/>
    </row>
    <row r="126" spans="4:9" s="1363" customFormat="1">
      <c r="D126" s="1367"/>
      <c r="I126" s="1367"/>
    </row>
    <row r="127" spans="4:9" s="1363" customFormat="1">
      <c r="D127" s="1367"/>
      <c r="I127" s="1367"/>
    </row>
    <row r="128" spans="4:9" s="1363" customFormat="1">
      <c r="D128" s="1367"/>
      <c r="I128" s="1367"/>
    </row>
    <row r="129" spans="4:9" s="1363" customFormat="1">
      <c r="D129" s="1367"/>
      <c r="I129" s="1367"/>
    </row>
    <row r="130" spans="4:9" s="1363" customFormat="1">
      <c r="D130" s="1367"/>
      <c r="I130" s="1367"/>
    </row>
    <row r="131" spans="4:9" s="1363" customFormat="1">
      <c r="D131" s="1367"/>
      <c r="I131" s="1367"/>
    </row>
    <row r="132" spans="4:9" s="1363" customFormat="1">
      <c r="D132" s="1367"/>
      <c r="I132" s="1367"/>
    </row>
    <row r="133" spans="4:9" s="1363" customFormat="1">
      <c r="D133" s="1367"/>
      <c r="I133" s="1367"/>
    </row>
    <row r="134" spans="4:9" s="1363" customFormat="1">
      <c r="D134" s="1367"/>
      <c r="I134" s="1367"/>
    </row>
    <row r="135" spans="4:9" s="1363" customFormat="1">
      <c r="D135" s="1367"/>
      <c r="I135" s="1367"/>
    </row>
    <row r="136" spans="4:9" s="1363" customFormat="1">
      <c r="D136" s="1367"/>
      <c r="I136" s="1367"/>
    </row>
    <row r="137" spans="4:9" s="1363" customFormat="1">
      <c r="D137" s="1367"/>
      <c r="I137" s="1367"/>
    </row>
    <row r="138" spans="4:9" s="1363" customFormat="1">
      <c r="D138" s="1367"/>
      <c r="I138" s="1367"/>
    </row>
    <row r="139" spans="4:9" s="1363" customFormat="1">
      <c r="D139" s="1367"/>
      <c r="I139" s="1367"/>
    </row>
    <row r="140" spans="4:9" s="1363" customFormat="1">
      <c r="D140" s="1367"/>
      <c r="I140" s="1367"/>
    </row>
    <row r="141" spans="4:9" s="1363" customFormat="1">
      <c r="D141" s="1367"/>
      <c r="I141" s="1367"/>
    </row>
    <row r="142" spans="4:9" s="1363" customFormat="1">
      <c r="D142" s="1367"/>
      <c r="I142" s="1367"/>
    </row>
    <row r="143" spans="4:9" s="1363" customFormat="1">
      <c r="D143" s="1367"/>
      <c r="I143" s="1367"/>
    </row>
    <row r="144" spans="4:9" s="1363" customFormat="1">
      <c r="D144" s="1367"/>
      <c r="I144" s="1367"/>
    </row>
    <row r="145" spans="4:9" s="1363" customFormat="1">
      <c r="D145" s="1367"/>
      <c r="I145" s="1367"/>
    </row>
    <row r="146" spans="4:9" s="1363" customFormat="1">
      <c r="D146" s="1367"/>
      <c r="I146" s="1367"/>
    </row>
    <row r="147" spans="4:9" s="1363" customFormat="1">
      <c r="D147" s="1367"/>
      <c r="I147" s="1367"/>
    </row>
    <row r="148" spans="4:9" s="1363" customFormat="1">
      <c r="D148" s="1367"/>
      <c r="I148" s="1367"/>
    </row>
    <row r="149" spans="4:9" s="1363" customFormat="1">
      <c r="D149" s="1367"/>
      <c r="I149" s="1367"/>
    </row>
    <row r="150" spans="4:9" s="1363" customFormat="1">
      <c r="D150" s="1367"/>
      <c r="I150" s="1367"/>
    </row>
    <row r="151" spans="4:9" s="1363" customFormat="1">
      <c r="D151" s="1367"/>
      <c r="I151" s="1367"/>
    </row>
    <row r="152" spans="4:9" s="1363" customFormat="1">
      <c r="D152" s="1367"/>
      <c r="I152" s="1367"/>
    </row>
    <row r="153" spans="4:9" s="1363" customFormat="1">
      <c r="D153" s="1367"/>
      <c r="I153" s="1367"/>
    </row>
    <row r="154" spans="4:9" s="1363" customFormat="1">
      <c r="D154" s="1367"/>
      <c r="I154" s="1367"/>
    </row>
    <row r="155" spans="4:9" s="1363" customFormat="1">
      <c r="D155" s="1367"/>
      <c r="I155" s="1367"/>
    </row>
    <row r="156" spans="4:9" s="1363" customFormat="1">
      <c r="D156" s="1367"/>
      <c r="I156" s="1367"/>
    </row>
    <row r="157" spans="4:9" s="1363" customFormat="1">
      <c r="D157" s="1367"/>
      <c r="I157" s="1367"/>
    </row>
    <row r="158" spans="4:9" s="1363" customFormat="1">
      <c r="D158" s="1367"/>
      <c r="I158" s="1367"/>
    </row>
    <row r="159" spans="4:9" s="1363" customFormat="1">
      <c r="D159" s="1367"/>
      <c r="I159" s="1367"/>
    </row>
    <row r="160" spans="4:9" s="1363" customFormat="1">
      <c r="D160" s="1367"/>
      <c r="I160" s="1367"/>
    </row>
    <row r="161" spans="4:9" s="1363" customFormat="1">
      <c r="D161" s="1367"/>
      <c r="I161" s="1367"/>
    </row>
    <row r="162" spans="4:9" s="1363" customFormat="1">
      <c r="D162" s="1367"/>
      <c r="I162" s="1367"/>
    </row>
    <row r="163" spans="4:9" s="1363" customFormat="1">
      <c r="D163" s="1367"/>
      <c r="I163" s="1367"/>
    </row>
    <row r="164" spans="4:9" s="1363" customFormat="1">
      <c r="D164" s="1367"/>
      <c r="I164" s="1367"/>
    </row>
    <row r="165" spans="4:9" s="1363" customFormat="1">
      <c r="D165" s="1367"/>
      <c r="I165" s="1367"/>
    </row>
    <row r="166" spans="4:9" s="1363" customFormat="1">
      <c r="D166" s="1367"/>
      <c r="I166" s="1367"/>
    </row>
    <row r="167" spans="4:9" s="1363" customFormat="1">
      <c r="D167" s="1367"/>
      <c r="I167" s="1367"/>
    </row>
    <row r="168" spans="4:9" s="1363" customFormat="1">
      <c r="D168" s="1367"/>
      <c r="I168" s="1367"/>
    </row>
    <row r="169" spans="4:9" s="1363" customFormat="1">
      <c r="D169" s="1367"/>
      <c r="I169" s="1367"/>
    </row>
    <row r="170" spans="4:9" s="1363" customFormat="1">
      <c r="D170" s="1367"/>
      <c r="I170" s="1367"/>
    </row>
    <row r="171" spans="4:9" s="1363" customFormat="1">
      <c r="D171" s="1367"/>
      <c r="I171" s="1367"/>
    </row>
    <row r="172" spans="4:9" s="1363" customFormat="1">
      <c r="D172" s="1367"/>
      <c r="I172" s="1367"/>
    </row>
    <row r="173" spans="4:9" s="1363" customFormat="1">
      <c r="D173" s="1367"/>
      <c r="I173" s="1367"/>
    </row>
    <row r="174" spans="4:9" s="1363" customFormat="1">
      <c r="D174" s="1367"/>
      <c r="I174" s="1367"/>
    </row>
    <row r="175" spans="4:9" s="1363" customFormat="1">
      <c r="D175" s="1367"/>
      <c r="I175" s="1367"/>
    </row>
    <row r="176" spans="4:9" s="1363" customFormat="1">
      <c r="D176" s="1367"/>
      <c r="I176" s="1367"/>
    </row>
    <row r="177" spans="4:9" s="1363" customFormat="1">
      <c r="D177" s="1367"/>
      <c r="I177" s="1367"/>
    </row>
    <row r="178" spans="4:9" s="1363" customFormat="1">
      <c r="D178" s="1367"/>
      <c r="I178" s="1367"/>
    </row>
    <row r="179" spans="4:9" s="1363" customFormat="1">
      <c r="D179" s="1367"/>
      <c r="I179" s="1367"/>
    </row>
    <row r="180" spans="4:9" s="1363" customFormat="1">
      <c r="D180" s="1367"/>
      <c r="I180" s="1367"/>
    </row>
    <row r="181" spans="4:9" s="1363" customFormat="1">
      <c r="D181" s="1367"/>
      <c r="I181" s="1367"/>
    </row>
    <row r="182" spans="4:9" s="1363" customFormat="1">
      <c r="D182" s="1367"/>
      <c r="I182" s="1367"/>
    </row>
    <row r="183" spans="4:9" s="1363" customFormat="1">
      <c r="D183" s="1367"/>
      <c r="I183" s="1367"/>
    </row>
    <row r="184" spans="4:9" s="1363" customFormat="1">
      <c r="D184" s="1367"/>
      <c r="I184" s="1367"/>
    </row>
    <row r="185" spans="4:9" s="1363" customFormat="1">
      <c r="D185" s="1367"/>
      <c r="I185" s="1367"/>
    </row>
    <row r="186" spans="4:9" s="1363" customFormat="1">
      <c r="D186" s="1367"/>
      <c r="I186" s="1367"/>
    </row>
    <row r="187" spans="4:9" s="1363" customFormat="1">
      <c r="D187" s="1367"/>
      <c r="I187" s="1367"/>
    </row>
    <row r="188" spans="4:9" s="1363" customFormat="1">
      <c r="D188" s="1367"/>
      <c r="I188" s="1367"/>
    </row>
    <row r="189" spans="4:9" s="1363" customFormat="1">
      <c r="D189" s="1367"/>
      <c r="I189" s="1367"/>
    </row>
    <row r="190" spans="4:9" s="1363" customFormat="1">
      <c r="D190" s="1367"/>
      <c r="I190" s="1367"/>
    </row>
    <row r="191" spans="4:9" s="1363" customFormat="1">
      <c r="D191" s="1367"/>
      <c r="I191" s="1367"/>
    </row>
    <row r="192" spans="4:9" s="1363" customFormat="1">
      <c r="D192" s="1367"/>
      <c r="I192" s="1367"/>
    </row>
    <row r="193" spans="4:9" s="1363" customFormat="1">
      <c r="D193" s="1367"/>
      <c r="I193" s="1367"/>
    </row>
    <row r="194" spans="4:9" s="1363" customFormat="1">
      <c r="D194" s="1367"/>
      <c r="I194" s="1367"/>
    </row>
    <row r="195" spans="4:9" s="1363" customFormat="1">
      <c r="D195" s="1367"/>
      <c r="I195" s="1367"/>
    </row>
    <row r="196" spans="4:9" s="1363" customFormat="1">
      <c r="D196" s="1367"/>
      <c r="I196" s="1367"/>
    </row>
    <row r="197" spans="4:9" s="1363" customFormat="1">
      <c r="D197" s="1367"/>
      <c r="I197" s="1367"/>
    </row>
    <row r="198" spans="4:9" s="1363" customFormat="1">
      <c r="D198" s="1367"/>
      <c r="I198" s="1367"/>
    </row>
    <row r="199" spans="4:9" s="1363" customFormat="1">
      <c r="D199" s="1367"/>
      <c r="I199" s="1367"/>
    </row>
    <row r="200" spans="4:9" s="1363" customFormat="1">
      <c r="D200" s="1367"/>
      <c r="I200" s="1367"/>
    </row>
    <row r="201" spans="4:9" s="1363" customFormat="1">
      <c r="D201" s="1367"/>
      <c r="I201" s="1367"/>
    </row>
    <row r="202" spans="4:9" s="1363" customFormat="1">
      <c r="D202" s="1367"/>
      <c r="I202" s="1367"/>
    </row>
    <row r="203" spans="4:9" s="1363" customFormat="1">
      <c r="D203" s="1367"/>
      <c r="I203" s="1367"/>
    </row>
    <row r="204" spans="4:9" s="1363" customFormat="1">
      <c r="D204" s="1367"/>
      <c r="I204" s="1367"/>
    </row>
    <row r="205" spans="4:9" s="1363" customFormat="1">
      <c r="D205" s="1367"/>
      <c r="I205" s="1367"/>
    </row>
    <row r="206" spans="4:9" s="1363" customFormat="1">
      <c r="D206" s="1367"/>
      <c r="I206" s="1367"/>
    </row>
    <row r="207" spans="4:9" s="1363" customFormat="1">
      <c r="D207" s="1367"/>
      <c r="I207" s="1367"/>
    </row>
    <row r="208" spans="4:9" s="1363" customFormat="1">
      <c r="D208" s="1367"/>
      <c r="I208" s="1367"/>
    </row>
    <row r="209" spans="4:9" s="1363" customFormat="1">
      <c r="D209" s="1367"/>
      <c r="I209" s="1367"/>
    </row>
    <row r="210" spans="4:9" s="1363" customFormat="1">
      <c r="D210" s="1367"/>
      <c r="I210" s="1367"/>
    </row>
    <row r="211" spans="4:9" s="1363" customFormat="1">
      <c r="D211" s="1367"/>
      <c r="I211" s="1367"/>
    </row>
    <row r="212" spans="4:9" s="1363" customFormat="1">
      <c r="D212" s="1367"/>
      <c r="I212" s="1367"/>
    </row>
    <row r="213" spans="4:9" s="1363" customFormat="1">
      <c r="D213" s="1367"/>
      <c r="I213" s="1367"/>
    </row>
    <row r="214" spans="4:9" s="1363" customFormat="1">
      <c r="D214" s="1367"/>
      <c r="I214" s="1367"/>
    </row>
    <row r="215" spans="4:9" s="1363" customFormat="1">
      <c r="D215" s="1367"/>
      <c r="I215" s="1367"/>
    </row>
    <row r="216" spans="4:9" s="1363" customFormat="1">
      <c r="D216" s="1367"/>
      <c r="I216" s="1367"/>
    </row>
    <row r="217" spans="4:9" s="1363" customFormat="1">
      <c r="D217" s="1367"/>
      <c r="I217" s="1367"/>
    </row>
    <row r="218" spans="4:9" s="1363" customFormat="1">
      <c r="D218" s="1367"/>
      <c r="I218" s="1367"/>
    </row>
    <row r="219" spans="4:9" s="1363" customFormat="1">
      <c r="D219" s="1367"/>
      <c r="I219" s="1367"/>
    </row>
    <row r="220" spans="4:9" s="1363" customFormat="1">
      <c r="D220" s="1367"/>
      <c r="I220" s="1367"/>
    </row>
    <row r="221" spans="4:9" s="1363" customFormat="1">
      <c r="D221" s="1367"/>
      <c r="I221" s="1367"/>
    </row>
    <row r="222" spans="4:9" s="1363" customFormat="1">
      <c r="D222" s="1367"/>
      <c r="I222" s="1367"/>
    </row>
    <row r="223" spans="4:9" s="1363" customFormat="1">
      <c r="D223" s="1367"/>
      <c r="I223" s="1367"/>
    </row>
    <row r="224" spans="4:9" s="1363" customFormat="1">
      <c r="D224" s="1367"/>
      <c r="I224" s="1367"/>
    </row>
    <row r="225" spans="4:9" s="1363" customFormat="1">
      <c r="D225" s="1367"/>
      <c r="I225" s="1367"/>
    </row>
    <row r="226" spans="4:9" s="1363" customFormat="1">
      <c r="D226" s="1367"/>
      <c r="I226" s="1367"/>
    </row>
    <row r="227" spans="4:9" s="1363" customFormat="1">
      <c r="D227" s="1367"/>
      <c r="I227" s="1367"/>
    </row>
    <row r="228" spans="4:9" s="1363" customFormat="1">
      <c r="D228" s="1367"/>
      <c r="I228" s="1367"/>
    </row>
    <row r="229" spans="4:9" s="1363" customFormat="1">
      <c r="D229" s="1367"/>
      <c r="I229" s="1367"/>
    </row>
    <row r="230" spans="4:9" s="1363" customFormat="1">
      <c r="D230" s="1367"/>
      <c r="I230" s="1367"/>
    </row>
    <row r="231" spans="4:9" s="1363" customFormat="1">
      <c r="D231" s="1367"/>
      <c r="I231" s="1367"/>
    </row>
    <row r="232" spans="4:9" s="1363" customFormat="1">
      <c r="D232" s="1367"/>
      <c r="I232" s="1367"/>
    </row>
    <row r="233" spans="4:9" s="1363" customFormat="1">
      <c r="D233" s="1367"/>
      <c r="I233" s="1367"/>
    </row>
    <row r="234" spans="4:9" s="1363" customFormat="1">
      <c r="D234" s="1367"/>
      <c r="I234" s="1367"/>
    </row>
    <row r="235" spans="4:9" s="1363" customFormat="1">
      <c r="D235" s="1367"/>
      <c r="I235" s="1367"/>
    </row>
    <row r="236" spans="4:9" s="1363" customFormat="1">
      <c r="D236" s="1367"/>
      <c r="I236" s="1367"/>
    </row>
    <row r="237" spans="4:9" s="1363" customFormat="1">
      <c r="D237" s="1367"/>
      <c r="I237" s="1367"/>
    </row>
    <row r="238" spans="4:9" s="1363" customFormat="1">
      <c r="D238" s="1367"/>
      <c r="I238" s="1367"/>
    </row>
    <row r="239" spans="4:9" s="1363" customFormat="1">
      <c r="D239" s="1367"/>
      <c r="I239" s="1367"/>
    </row>
    <row r="240" spans="4:9" s="1363" customFormat="1">
      <c r="D240" s="1367"/>
      <c r="I240" s="1367"/>
    </row>
    <row r="241" spans="4:9" s="1363" customFormat="1">
      <c r="D241" s="1367"/>
      <c r="I241" s="1367"/>
    </row>
    <row r="242" spans="4:9" s="1363" customFormat="1">
      <c r="D242" s="1367"/>
      <c r="I242" s="1367"/>
    </row>
    <row r="243" spans="4:9" s="1363" customFormat="1">
      <c r="D243" s="1367"/>
      <c r="I243" s="1367"/>
    </row>
    <row r="244" spans="4:9" s="1363" customFormat="1">
      <c r="D244" s="1367"/>
      <c r="I244" s="1367"/>
    </row>
    <row r="245" spans="4:9" s="1363" customFormat="1">
      <c r="D245" s="1367"/>
      <c r="I245" s="1367"/>
    </row>
    <row r="246" spans="4:9" s="1363" customFormat="1">
      <c r="D246" s="1367"/>
      <c r="I246" s="1367"/>
    </row>
    <row r="247" spans="4:9" s="1363" customFormat="1">
      <c r="D247" s="1367"/>
      <c r="I247" s="1367"/>
    </row>
    <row r="248" spans="4:9" s="1363" customFormat="1">
      <c r="D248" s="1367"/>
      <c r="I248" s="1367"/>
    </row>
    <row r="249" spans="4:9" s="1363" customFormat="1">
      <c r="D249" s="1367"/>
      <c r="I249" s="1367"/>
    </row>
    <row r="250" spans="4:9" s="1363" customFormat="1">
      <c r="D250" s="1367"/>
      <c r="I250" s="1367"/>
    </row>
    <row r="251" spans="4:9" s="1363" customFormat="1">
      <c r="D251" s="1367"/>
      <c r="I251" s="1367"/>
    </row>
    <row r="252" spans="4:9" s="1363" customFormat="1">
      <c r="D252" s="1367"/>
      <c r="I252" s="1367"/>
    </row>
    <row r="253" spans="4:9" s="1363" customFormat="1">
      <c r="D253" s="1367"/>
      <c r="I253" s="1367"/>
    </row>
    <row r="254" spans="4:9" s="1363" customFormat="1">
      <c r="D254" s="1367"/>
      <c r="I254" s="1367"/>
    </row>
    <row r="255" spans="4:9" s="1363" customFormat="1">
      <c r="D255" s="1367"/>
      <c r="I255" s="1367"/>
    </row>
    <row r="256" spans="4:9" s="1363" customFormat="1">
      <c r="D256" s="1367"/>
      <c r="I256" s="1367"/>
    </row>
    <row r="257" spans="4:9" s="1363" customFormat="1">
      <c r="D257" s="1367"/>
      <c r="I257" s="1367"/>
    </row>
    <row r="258" spans="4:9" s="1363" customFormat="1">
      <c r="D258" s="1367"/>
      <c r="I258" s="1367"/>
    </row>
    <row r="259" spans="4:9" s="1363" customFormat="1">
      <c r="D259" s="1367"/>
      <c r="I259" s="1367"/>
    </row>
    <row r="260" spans="4:9" s="1363" customFormat="1">
      <c r="D260" s="1367"/>
      <c r="I260" s="1367"/>
    </row>
    <row r="261" spans="4:9" s="1363" customFormat="1">
      <c r="D261" s="1367"/>
      <c r="I261" s="1367"/>
    </row>
    <row r="262" spans="4:9" s="1363" customFormat="1">
      <c r="D262" s="1367"/>
      <c r="I262" s="1367"/>
    </row>
    <row r="263" spans="4:9" s="1363" customFormat="1">
      <c r="D263" s="1367"/>
      <c r="I263" s="1367"/>
    </row>
    <row r="264" spans="4:9" s="1363" customFormat="1">
      <c r="D264" s="1367"/>
      <c r="I264" s="1367"/>
    </row>
    <row r="265" spans="4:9" s="1363" customFormat="1">
      <c r="D265" s="1367"/>
      <c r="I265" s="1367"/>
    </row>
    <row r="266" spans="4:9" s="1363" customFormat="1">
      <c r="D266" s="1367"/>
      <c r="I266" s="1367"/>
    </row>
    <row r="267" spans="4:9" s="1363" customFormat="1">
      <c r="D267" s="1367"/>
      <c r="I267" s="1367"/>
    </row>
    <row r="268" spans="4:9" s="1363" customFormat="1">
      <c r="D268" s="1367"/>
      <c r="I268" s="1367"/>
    </row>
    <row r="269" spans="4:9" s="1363" customFormat="1">
      <c r="D269" s="1367"/>
      <c r="I269" s="1367"/>
    </row>
    <row r="270" spans="4:9" s="1363" customFormat="1">
      <c r="D270" s="1367"/>
      <c r="I270" s="1367"/>
    </row>
    <row r="271" spans="4:9" s="1363" customFormat="1">
      <c r="D271" s="1367"/>
      <c r="I271" s="1367"/>
    </row>
    <row r="272" spans="4:9" s="1363" customFormat="1">
      <c r="D272" s="1367"/>
      <c r="I272" s="1367"/>
    </row>
    <row r="273" spans="4:9" s="1363" customFormat="1">
      <c r="D273" s="1367"/>
      <c r="I273" s="1367"/>
    </row>
    <row r="274" spans="4:9" s="1363" customFormat="1">
      <c r="D274" s="1367"/>
      <c r="I274" s="1367"/>
    </row>
    <row r="275" spans="4:9" s="1363" customFormat="1">
      <c r="D275" s="1367"/>
      <c r="I275" s="1367"/>
    </row>
    <row r="276" spans="4:9" s="1363" customFormat="1">
      <c r="D276" s="1367"/>
      <c r="I276" s="1367"/>
    </row>
    <row r="277" spans="4:9" s="1363" customFormat="1">
      <c r="D277" s="1367"/>
      <c r="I277" s="1367"/>
    </row>
    <row r="278" spans="4:9" s="1363" customFormat="1">
      <c r="D278" s="1367"/>
      <c r="I278" s="1367"/>
    </row>
    <row r="279" spans="4:9" s="1363" customFormat="1">
      <c r="D279" s="1367"/>
      <c r="I279" s="1367"/>
    </row>
    <row r="280" spans="4:9" s="1363" customFormat="1">
      <c r="D280" s="1367"/>
      <c r="I280" s="1367"/>
    </row>
    <row r="281" spans="4:9" s="1363" customFormat="1">
      <c r="D281" s="1367"/>
      <c r="I281" s="1367"/>
    </row>
    <row r="282" spans="4:9" s="1363" customFormat="1">
      <c r="D282" s="1367"/>
      <c r="I282" s="1367"/>
    </row>
    <row r="283" spans="4:9" s="1363" customFormat="1">
      <c r="D283" s="1367"/>
      <c r="I283" s="1367"/>
    </row>
    <row r="284" spans="4:9" s="1363" customFormat="1">
      <c r="D284" s="1367"/>
      <c r="I284" s="1367"/>
    </row>
    <row r="285" spans="4:9" s="1363" customFormat="1">
      <c r="D285" s="1367"/>
      <c r="I285" s="1367"/>
    </row>
    <row r="286" spans="4:9" s="1363" customFormat="1">
      <c r="D286" s="1367"/>
      <c r="I286" s="1367"/>
    </row>
    <row r="287" spans="4:9" s="1363" customFormat="1">
      <c r="D287" s="1367"/>
      <c r="I287" s="1367"/>
    </row>
    <row r="288" spans="4:9" s="1363" customFormat="1">
      <c r="D288" s="1367"/>
      <c r="I288" s="1367"/>
    </row>
    <row r="289" spans="4:9" s="1363" customFormat="1">
      <c r="D289" s="1367"/>
      <c r="I289" s="1367"/>
    </row>
    <row r="290" spans="4:9" s="1363" customFormat="1">
      <c r="D290" s="1367"/>
      <c r="I290" s="1367"/>
    </row>
    <row r="291" spans="4:9" s="1363" customFormat="1">
      <c r="D291" s="1367"/>
      <c r="I291" s="1367"/>
    </row>
    <row r="292" spans="4:9" s="1363" customFormat="1">
      <c r="D292" s="1367"/>
      <c r="I292" s="1367"/>
    </row>
    <row r="293" spans="4:9" s="1363" customFormat="1">
      <c r="D293" s="1367"/>
      <c r="I293" s="1367"/>
    </row>
    <row r="294" spans="4:9" s="1363" customFormat="1">
      <c r="D294" s="1367"/>
      <c r="I294" s="1367"/>
    </row>
    <row r="295" spans="4:9" s="1363" customFormat="1">
      <c r="D295" s="1367"/>
      <c r="I295" s="1367"/>
    </row>
    <row r="296" spans="4:9" s="1363" customFormat="1">
      <c r="D296" s="1367"/>
      <c r="I296" s="1367"/>
    </row>
    <row r="297" spans="4:9" s="1363" customFormat="1">
      <c r="D297" s="1367"/>
      <c r="I297" s="1367"/>
    </row>
    <row r="298" spans="4:9" s="1363" customFormat="1">
      <c r="D298" s="1367"/>
      <c r="I298" s="1367"/>
    </row>
    <row r="299" spans="4:9" s="1363" customFormat="1">
      <c r="D299" s="1367"/>
      <c r="I299" s="1367"/>
    </row>
    <row r="300" spans="4:9" s="1363" customFormat="1">
      <c r="D300" s="1367"/>
      <c r="I300" s="1367"/>
    </row>
    <row r="301" spans="4:9" s="1363" customFormat="1">
      <c r="D301" s="1367"/>
      <c r="I301" s="1367"/>
    </row>
    <row r="302" spans="4:9" s="1363" customFormat="1">
      <c r="D302" s="1367"/>
      <c r="I302" s="1367"/>
    </row>
    <row r="303" spans="4:9" s="1363" customFormat="1">
      <c r="D303" s="1367"/>
      <c r="I303" s="1367"/>
    </row>
    <row r="304" spans="4:9" s="1363" customFormat="1">
      <c r="D304" s="1367"/>
      <c r="I304" s="1367"/>
    </row>
    <row r="305" spans="4:9" s="1363" customFormat="1">
      <c r="D305" s="1367"/>
      <c r="I305" s="1367"/>
    </row>
    <row r="306" spans="4:9" s="1363" customFormat="1">
      <c r="D306" s="1367"/>
      <c r="I306" s="1367"/>
    </row>
    <row r="307" spans="4:9" s="1363" customFormat="1">
      <c r="D307" s="1367"/>
      <c r="I307" s="1367"/>
    </row>
    <row r="308" spans="4:9" s="1363" customFormat="1">
      <c r="D308" s="1367"/>
      <c r="I308" s="1367"/>
    </row>
    <row r="309" spans="4:9" s="1363" customFormat="1">
      <c r="D309" s="1367"/>
      <c r="I309" s="1367"/>
    </row>
    <row r="310" spans="4:9" s="1363" customFormat="1">
      <c r="D310" s="1367"/>
      <c r="I310" s="1367"/>
    </row>
    <row r="311" spans="4:9" s="1363" customFormat="1">
      <c r="D311" s="1367"/>
      <c r="I311" s="1367"/>
    </row>
    <row r="312" spans="4:9" s="1363" customFormat="1">
      <c r="D312" s="1367"/>
      <c r="I312" s="1367"/>
    </row>
    <row r="313" spans="4:9" s="1363" customFormat="1">
      <c r="D313" s="1367"/>
      <c r="I313" s="1367"/>
    </row>
    <row r="314" spans="4:9" s="1363" customFormat="1">
      <c r="D314" s="1367"/>
      <c r="I314" s="1367"/>
    </row>
    <row r="315" spans="4:9" s="1363" customFormat="1">
      <c r="D315" s="1367"/>
      <c r="I315" s="1367"/>
    </row>
    <row r="316" spans="4:9" s="1363" customFormat="1">
      <c r="D316" s="1367"/>
      <c r="I316" s="1367"/>
    </row>
    <row r="317" spans="4:9" s="1363" customFormat="1">
      <c r="D317" s="1367"/>
      <c r="I317" s="1367"/>
    </row>
    <row r="318" spans="4:9" s="1363" customFormat="1">
      <c r="D318" s="1367"/>
      <c r="I318" s="1367"/>
    </row>
    <row r="319" spans="4:9" s="1363" customFormat="1">
      <c r="D319" s="1367"/>
      <c r="I319" s="1367"/>
    </row>
    <row r="320" spans="4:9" s="1363" customFormat="1">
      <c r="D320" s="1367"/>
      <c r="I320" s="1367"/>
    </row>
    <row r="321" spans="4:9" s="1363" customFormat="1">
      <c r="D321" s="1367"/>
      <c r="I321" s="1367"/>
    </row>
    <row r="322" spans="4:9" s="1363" customFormat="1">
      <c r="D322" s="1367"/>
      <c r="I322" s="1367"/>
    </row>
    <row r="323" spans="4:9" s="1363" customFormat="1">
      <c r="D323" s="1367"/>
      <c r="I323" s="1367"/>
    </row>
    <row r="324" spans="4:9" s="1363" customFormat="1">
      <c r="D324" s="1367"/>
      <c r="I324" s="1367"/>
    </row>
    <row r="325" spans="4:9" s="1363" customFormat="1">
      <c r="D325" s="1367"/>
      <c r="I325" s="1367"/>
    </row>
    <row r="326" spans="4:9" s="1363" customFormat="1">
      <c r="D326" s="1367"/>
      <c r="I326" s="1367"/>
    </row>
    <row r="327" spans="4:9" s="1363" customFormat="1">
      <c r="D327" s="1367"/>
      <c r="I327" s="1367"/>
    </row>
    <row r="328" spans="4:9" s="1363" customFormat="1">
      <c r="D328" s="1367"/>
      <c r="I328" s="1367"/>
    </row>
    <row r="329" spans="4:9" s="1363" customFormat="1">
      <c r="D329" s="1367"/>
      <c r="I329" s="1367"/>
    </row>
    <row r="330" spans="4:9" s="1363" customFormat="1">
      <c r="D330" s="1367"/>
      <c r="I330" s="1367"/>
    </row>
    <row r="331" spans="4:9" s="1363" customFormat="1">
      <c r="D331" s="1367"/>
      <c r="I331" s="1367"/>
    </row>
    <row r="332" spans="4:9" s="1363" customFormat="1">
      <c r="D332" s="1367"/>
      <c r="I332" s="1367"/>
    </row>
    <row r="333" spans="4:9" s="1363" customFormat="1">
      <c r="D333" s="1367"/>
      <c r="I333" s="1367"/>
    </row>
    <row r="334" spans="4:9" s="1363" customFormat="1">
      <c r="D334" s="1367"/>
      <c r="I334" s="1367"/>
    </row>
    <row r="335" spans="4:9" s="1363" customFormat="1">
      <c r="D335" s="1367"/>
      <c r="I335" s="1367"/>
    </row>
    <row r="336" spans="4:9" s="1363" customFormat="1">
      <c r="D336" s="1367"/>
      <c r="I336" s="1367"/>
    </row>
    <row r="337" spans="4:9" s="1363" customFormat="1">
      <c r="D337" s="1367"/>
      <c r="I337" s="1367"/>
    </row>
    <row r="338" spans="4:9" s="1363" customFormat="1">
      <c r="D338" s="1367"/>
      <c r="I338" s="1367"/>
    </row>
    <row r="339" spans="4:9" s="1363" customFormat="1">
      <c r="D339" s="1367"/>
      <c r="I339" s="1367"/>
    </row>
    <row r="340" spans="4:9" s="1363" customFormat="1">
      <c r="D340" s="1367"/>
      <c r="I340" s="1367"/>
    </row>
    <row r="341" spans="4:9" s="1363" customFormat="1">
      <c r="D341" s="1367"/>
      <c r="I341" s="1367"/>
    </row>
    <row r="342" spans="4:9" s="1363" customFormat="1">
      <c r="D342" s="1367"/>
      <c r="I342" s="1367"/>
    </row>
    <row r="343" spans="4:9" s="1363" customFormat="1">
      <c r="D343" s="1367"/>
      <c r="I343" s="1367"/>
    </row>
    <row r="344" spans="4:9" s="1363" customFormat="1">
      <c r="D344" s="1367"/>
      <c r="I344" s="1367"/>
    </row>
    <row r="345" spans="4:9" s="1363" customFormat="1">
      <c r="D345" s="1367"/>
      <c r="I345" s="1367"/>
    </row>
    <row r="346" spans="4:9" s="1363" customFormat="1">
      <c r="D346" s="1367"/>
      <c r="I346" s="1367"/>
    </row>
    <row r="347" spans="4:9" s="1363" customFormat="1">
      <c r="D347" s="1367"/>
      <c r="I347" s="1367"/>
    </row>
    <row r="348" spans="4:9" s="1363" customFormat="1">
      <c r="D348" s="1367"/>
      <c r="I348" s="1367"/>
    </row>
    <row r="349" spans="4:9" s="1363" customFormat="1">
      <c r="D349" s="1367"/>
      <c r="I349" s="1367"/>
    </row>
    <row r="350" spans="4:9" s="1363" customFormat="1">
      <c r="D350" s="1367"/>
      <c r="I350" s="1367"/>
    </row>
    <row r="351" spans="4:9" s="1363" customFormat="1">
      <c r="D351" s="1367"/>
      <c r="I351" s="1367"/>
    </row>
    <row r="352" spans="4:9" s="1363" customFormat="1">
      <c r="D352" s="1367"/>
      <c r="I352" s="1367"/>
    </row>
    <row r="353" spans="4:9" s="1363" customFormat="1">
      <c r="D353" s="1367"/>
      <c r="I353" s="1367"/>
    </row>
    <row r="354" spans="4:9" s="1363" customFormat="1">
      <c r="D354" s="1367"/>
      <c r="I354" s="1367"/>
    </row>
    <row r="355" spans="4:9" s="1363" customFormat="1">
      <c r="D355" s="1367"/>
      <c r="I355" s="1367"/>
    </row>
    <row r="356" spans="4:9" s="1363" customFormat="1">
      <c r="D356" s="1367"/>
      <c r="I356" s="1367"/>
    </row>
    <row r="357" spans="4:9" s="1363" customFormat="1">
      <c r="D357" s="1367"/>
      <c r="I357" s="1367"/>
    </row>
    <row r="358" spans="4:9" s="1363" customFormat="1">
      <c r="D358" s="1367"/>
      <c r="I358" s="1367"/>
    </row>
    <row r="359" spans="4:9" s="1363" customFormat="1">
      <c r="D359" s="1367"/>
      <c r="I359" s="1367"/>
    </row>
    <row r="360" spans="4:9" s="1363" customFormat="1">
      <c r="D360" s="1367"/>
      <c r="I360" s="1367"/>
    </row>
    <row r="361" spans="4:9" s="1363" customFormat="1">
      <c r="D361" s="1367"/>
      <c r="I361" s="1367"/>
    </row>
    <row r="362" spans="4:9" s="1363" customFormat="1">
      <c r="D362" s="1367"/>
      <c r="I362" s="1367"/>
    </row>
    <row r="363" spans="4:9" s="1363" customFormat="1">
      <c r="D363" s="1367"/>
      <c r="I363" s="1367"/>
    </row>
    <row r="364" spans="4:9" s="1363" customFormat="1">
      <c r="D364" s="1367"/>
      <c r="I364" s="1367"/>
    </row>
    <row r="365" spans="4:9" s="1363" customFormat="1">
      <c r="D365" s="1367"/>
      <c r="I365" s="1367"/>
    </row>
    <row r="366" spans="4:9" s="1363" customFormat="1">
      <c r="D366" s="1367"/>
      <c r="I366" s="1367"/>
    </row>
    <row r="367" spans="4:9" s="1363" customFormat="1">
      <c r="D367" s="1367"/>
      <c r="I367" s="1367"/>
    </row>
    <row r="368" spans="4:9" s="1363" customFormat="1">
      <c r="D368" s="1367"/>
      <c r="I368" s="1367"/>
    </row>
    <row r="369" spans="4:9" s="1363" customFormat="1">
      <c r="D369" s="1367"/>
      <c r="I369" s="1367"/>
    </row>
    <row r="370" spans="4:9" s="1363" customFormat="1">
      <c r="D370" s="1367"/>
      <c r="I370" s="1367"/>
    </row>
    <row r="371" spans="4:9" s="1363" customFormat="1">
      <c r="D371" s="1367"/>
      <c r="I371" s="1367"/>
    </row>
    <row r="372" spans="4:9" s="1363" customFormat="1">
      <c r="D372" s="1367"/>
      <c r="I372" s="1367"/>
    </row>
    <row r="373" spans="4:9" s="1363" customFormat="1">
      <c r="D373" s="1367"/>
      <c r="I373" s="1367"/>
    </row>
    <row r="374" spans="4:9" s="1363" customFormat="1">
      <c r="D374" s="1367"/>
      <c r="I374" s="1367"/>
    </row>
    <row r="375" spans="4:9" s="1363" customFormat="1">
      <c r="D375" s="1367"/>
      <c r="I375" s="1367"/>
    </row>
    <row r="376" spans="4:9" s="1363" customFormat="1">
      <c r="D376" s="1367"/>
      <c r="I376" s="1367"/>
    </row>
    <row r="377" spans="4:9" s="1363" customFormat="1">
      <c r="D377" s="1367"/>
      <c r="I377" s="1367"/>
    </row>
    <row r="378" spans="4:9" s="1363" customFormat="1">
      <c r="D378" s="1367"/>
      <c r="I378" s="1367"/>
    </row>
    <row r="379" spans="4:9" s="1363" customFormat="1">
      <c r="D379" s="1367"/>
      <c r="I379" s="1367"/>
    </row>
    <row r="380" spans="4:9" s="1363" customFormat="1">
      <c r="D380" s="1367"/>
      <c r="I380" s="1367"/>
    </row>
    <row r="381" spans="4:9" s="1363" customFormat="1">
      <c r="D381" s="1367"/>
      <c r="I381" s="1367"/>
    </row>
    <row r="382" spans="4:9" s="1363" customFormat="1">
      <c r="D382" s="1367"/>
      <c r="I382" s="1367"/>
    </row>
    <row r="383" spans="4:9" s="1363" customFormat="1">
      <c r="D383" s="1367"/>
      <c r="I383" s="1367"/>
    </row>
    <row r="384" spans="4:9" s="1363" customFormat="1">
      <c r="D384" s="1367"/>
      <c r="I384" s="1367"/>
    </row>
    <row r="385" spans="4:9" s="1363" customFormat="1">
      <c r="D385" s="1367"/>
      <c r="I385" s="1367"/>
    </row>
    <row r="386" spans="4:9" s="1363" customFormat="1">
      <c r="D386" s="1367"/>
      <c r="I386" s="1367"/>
    </row>
    <row r="387" spans="4:9" s="1363" customFormat="1">
      <c r="D387" s="1367"/>
      <c r="I387" s="1367"/>
    </row>
    <row r="388" spans="4:9" s="1363" customFormat="1">
      <c r="D388" s="1367"/>
      <c r="I388" s="1367"/>
    </row>
    <row r="389" spans="4:9" s="1363" customFormat="1">
      <c r="D389" s="1367"/>
      <c r="I389" s="1367"/>
    </row>
    <row r="390" spans="4:9" s="1363" customFormat="1">
      <c r="D390" s="1367"/>
      <c r="I390" s="1367"/>
    </row>
    <row r="391" spans="4:9" s="1363" customFormat="1">
      <c r="D391" s="1367"/>
      <c r="I391" s="1367"/>
    </row>
    <row r="392" spans="4:9" s="1363" customFormat="1">
      <c r="D392" s="1367"/>
      <c r="I392" s="1367"/>
    </row>
    <row r="393" spans="4:9" s="1363" customFormat="1">
      <c r="D393" s="1367"/>
      <c r="I393" s="1367"/>
    </row>
    <row r="394" spans="4:9" s="1363" customFormat="1">
      <c r="D394" s="1367"/>
      <c r="I394" s="1367"/>
    </row>
    <row r="395" spans="4:9" s="1363" customFormat="1">
      <c r="D395" s="1367"/>
      <c r="I395" s="1367"/>
    </row>
    <row r="396" spans="4:9" s="1363" customFormat="1">
      <c r="D396" s="1367"/>
      <c r="I396" s="1367"/>
    </row>
    <row r="397" spans="4:9" s="1363" customFormat="1">
      <c r="D397" s="1367"/>
      <c r="I397" s="1367"/>
    </row>
    <row r="398" spans="4:9" s="1363" customFormat="1">
      <c r="D398" s="1367"/>
      <c r="I398" s="1367"/>
    </row>
    <row r="399" spans="4:9" s="1363" customFormat="1">
      <c r="D399" s="1367"/>
      <c r="I399" s="1367"/>
    </row>
    <row r="400" spans="4:9" s="1363" customFormat="1">
      <c r="D400" s="1367"/>
      <c r="I400" s="1367"/>
    </row>
    <row r="401" spans="4:9" s="1363" customFormat="1">
      <c r="D401" s="1367"/>
      <c r="I401" s="1367"/>
    </row>
    <row r="402" spans="4:9" s="1363" customFormat="1">
      <c r="D402" s="1367"/>
      <c r="I402" s="1367"/>
    </row>
    <row r="403" spans="4:9" s="1363" customFormat="1">
      <c r="D403" s="1367"/>
      <c r="I403" s="1367"/>
    </row>
    <row r="404" spans="4:9" s="1363" customFormat="1">
      <c r="D404" s="1367"/>
      <c r="I404" s="1367"/>
    </row>
    <row r="405" spans="4:9" s="1363" customFormat="1">
      <c r="D405" s="1367"/>
      <c r="I405" s="1367"/>
    </row>
    <row r="406" spans="4:9" s="1363" customFormat="1">
      <c r="D406" s="1367"/>
      <c r="I406" s="1367"/>
    </row>
    <row r="407" spans="4:9" s="1363" customFormat="1">
      <c r="D407" s="1367"/>
      <c r="I407" s="1367"/>
    </row>
    <row r="408" spans="4:9" s="1363" customFormat="1">
      <c r="D408" s="1367"/>
      <c r="I408" s="1367"/>
    </row>
    <row r="409" spans="4:9" s="1363" customFormat="1">
      <c r="D409" s="1367"/>
      <c r="I409" s="1367"/>
    </row>
    <row r="410" spans="4:9" s="1363" customFormat="1">
      <c r="D410" s="1367"/>
      <c r="I410" s="1367"/>
    </row>
    <row r="411" spans="4:9" s="1363" customFormat="1">
      <c r="D411" s="1367"/>
      <c r="I411" s="1367"/>
    </row>
    <row r="412" spans="4:9" s="1363" customFormat="1">
      <c r="D412" s="1367"/>
      <c r="I412" s="1367"/>
    </row>
    <row r="413" spans="4:9" s="1363" customFormat="1">
      <c r="D413" s="1367"/>
      <c r="I413" s="1367"/>
    </row>
    <row r="414" spans="4:9" s="1363" customFormat="1">
      <c r="D414" s="1367"/>
      <c r="I414" s="1367"/>
    </row>
    <row r="415" spans="4:9" s="1363" customFormat="1">
      <c r="D415" s="1367"/>
      <c r="I415" s="1367"/>
    </row>
    <row r="416" spans="4:9" s="1363" customFormat="1">
      <c r="D416" s="1367"/>
      <c r="I416" s="1367"/>
    </row>
    <row r="417" spans="4:9" s="1363" customFormat="1">
      <c r="D417" s="1367"/>
      <c r="I417" s="1367"/>
    </row>
    <row r="418" spans="4:9" s="1363" customFormat="1">
      <c r="D418" s="1367"/>
      <c r="I418" s="1367"/>
    </row>
    <row r="419" spans="4:9" s="1363" customFormat="1">
      <c r="D419" s="1367"/>
      <c r="I419" s="1367"/>
    </row>
    <row r="420" spans="4:9" s="1363" customFormat="1">
      <c r="D420" s="1367"/>
      <c r="I420" s="1367"/>
    </row>
    <row r="421" spans="4:9" s="1363" customFormat="1">
      <c r="D421" s="1367"/>
      <c r="I421" s="1367"/>
    </row>
    <row r="422" spans="4:9" s="1363" customFormat="1">
      <c r="D422" s="1367"/>
      <c r="I422" s="1367"/>
    </row>
    <row r="423" spans="4:9" s="1363" customFormat="1">
      <c r="D423" s="1367"/>
      <c r="I423" s="1367"/>
    </row>
    <row r="424" spans="4:9" s="1363" customFormat="1">
      <c r="D424" s="1367"/>
      <c r="I424" s="1367"/>
    </row>
    <row r="425" spans="4:9" s="1363" customFormat="1">
      <c r="D425" s="1367"/>
      <c r="I425" s="1367"/>
    </row>
    <row r="426" spans="4:9" s="1363" customFormat="1">
      <c r="D426" s="1367"/>
      <c r="I426" s="1367"/>
    </row>
    <row r="427" spans="4:9" s="1363" customFormat="1">
      <c r="D427" s="1367"/>
      <c r="I427" s="1367"/>
    </row>
    <row r="428" spans="4:9" s="1363" customFormat="1">
      <c r="D428" s="1367"/>
      <c r="I428" s="1367"/>
    </row>
    <row r="429" spans="4:9" s="1363" customFormat="1">
      <c r="D429" s="1367"/>
      <c r="I429" s="1367"/>
    </row>
    <row r="430" spans="4:9" s="1363" customFormat="1">
      <c r="D430" s="1367"/>
      <c r="I430" s="1367"/>
    </row>
    <row r="431" spans="4:9" s="1363" customFormat="1">
      <c r="D431" s="1367"/>
      <c r="I431" s="1367"/>
    </row>
    <row r="432" spans="4:9" s="1363" customFormat="1">
      <c r="D432" s="1367"/>
      <c r="I432" s="1367"/>
    </row>
    <row r="433" spans="4:9" s="1363" customFormat="1">
      <c r="D433" s="1367"/>
      <c r="I433" s="1367"/>
    </row>
    <row r="434" spans="4:9" s="1363" customFormat="1">
      <c r="D434" s="1367"/>
      <c r="I434" s="1367"/>
    </row>
    <row r="435" spans="4:9" s="1363" customFormat="1">
      <c r="D435" s="1367"/>
      <c r="I435" s="1367"/>
    </row>
    <row r="436" spans="4:9" s="1363" customFormat="1">
      <c r="D436" s="1367"/>
      <c r="I436" s="1367"/>
    </row>
    <row r="437" spans="4:9" s="1363" customFormat="1">
      <c r="D437" s="1367"/>
      <c r="I437" s="1367"/>
    </row>
    <row r="438" spans="4:9" s="1363" customFormat="1">
      <c r="D438" s="1367"/>
      <c r="I438" s="1367"/>
    </row>
    <row r="439" spans="4:9" s="1363" customFormat="1">
      <c r="D439" s="1367"/>
      <c r="I439" s="1367"/>
    </row>
    <row r="440" spans="4:9" s="1363" customFormat="1">
      <c r="D440" s="1367"/>
      <c r="I440" s="1367"/>
    </row>
    <row r="441" spans="4:9" s="1363" customFormat="1">
      <c r="D441" s="1367"/>
      <c r="I441" s="1367"/>
    </row>
    <row r="442" spans="4:9" s="1363" customFormat="1">
      <c r="D442" s="1367"/>
      <c r="I442" s="1367"/>
    </row>
    <row r="443" spans="4:9" s="1363" customFormat="1">
      <c r="D443" s="1367"/>
      <c r="I443" s="1367"/>
    </row>
    <row r="444" spans="4:9" s="1363" customFormat="1">
      <c r="D444" s="1367"/>
      <c r="I444" s="1367"/>
    </row>
    <row r="445" spans="4:9" s="1363" customFormat="1">
      <c r="D445" s="1367"/>
      <c r="I445" s="1367"/>
    </row>
    <row r="446" spans="4:9" s="1363" customFormat="1">
      <c r="D446" s="1367"/>
      <c r="I446" s="1367"/>
    </row>
    <row r="447" spans="4:9" s="1363" customFormat="1">
      <c r="D447" s="1367"/>
      <c r="I447" s="1367"/>
    </row>
    <row r="448" spans="4:9" s="1363" customFormat="1">
      <c r="D448" s="1367"/>
      <c r="I448" s="1367"/>
    </row>
    <row r="449" spans="4:9" s="1363" customFormat="1">
      <c r="D449" s="1367"/>
      <c r="I449" s="1367"/>
    </row>
    <row r="450" spans="4:9" s="1363" customFormat="1">
      <c r="D450" s="1367"/>
      <c r="I450" s="1367"/>
    </row>
    <row r="451" spans="4:9" s="1363" customFormat="1">
      <c r="D451" s="1367"/>
      <c r="I451" s="1367"/>
    </row>
    <row r="452" spans="4:9" s="1363" customFormat="1">
      <c r="D452" s="1367"/>
      <c r="I452" s="1367"/>
    </row>
    <row r="453" spans="4:9" s="1363" customFormat="1">
      <c r="D453" s="1367"/>
      <c r="I453" s="1367"/>
    </row>
    <row r="454" spans="4:9" s="1363" customFormat="1">
      <c r="D454" s="1367"/>
      <c r="I454" s="1367"/>
    </row>
    <row r="455" spans="4:9" s="1363" customFormat="1">
      <c r="D455" s="1367"/>
      <c r="I455" s="1367"/>
    </row>
    <row r="456" spans="4:9" s="1363" customFormat="1">
      <c r="D456" s="1367"/>
      <c r="I456" s="1367"/>
    </row>
    <row r="457" spans="4:9" s="1363" customFormat="1">
      <c r="D457" s="1367"/>
      <c r="I457" s="1367"/>
    </row>
    <row r="458" spans="4:9" s="1363" customFormat="1">
      <c r="D458" s="1367"/>
      <c r="I458" s="1367"/>
    </row>
    <row r="459" spans="4:9" s="1363" customFormat="1">
      <c r="D459" s="1367"/>
      <c r="I459" s="1367"/>
    </row>
    <row r="460" spans="4:9" s="1363" customFormat="1">
      <c r="D460" s="1367"/>
      <c r="I460" s="1367"/>
    </row>
    <row r="461" spans="4:9" s="1363" customFormat="1">
      <c r="D461" s="1367"/>
      <c r="I461" s="1367"/>
    </row>
    <row r="462" spans="4:9" s="1363" customFormat="1">
      <c r="D462" s="1367"/>
      <c r="I462" s="1367"/>
    </row>
    <row r="463" spans="4:9" s="1363" customFormat="1">
      <c r="D463" s="1367"/>
      <c r="I463" s="1367"/>
    </row>
    <row r="464" spans="4:9" s="1363" customFormat="1">
      <c r="D464" s="1367"/>
      <c r="I464" s="1367"/>
    </row>
    <row r="465" spans="4:9" s="1363" customFormat="1">
      <c r="D465" s="1367"/>
      <c r="I465" s="1367"/>
    </row>
    <row r="466" spans="4:9" s="1363" customFormat="1">
      <c r="D466" s="1367"/>
      <c r="I466" s="1367"/>
    </row>
    <row r="467" spans="4:9" s="1363" customFormat="1">
      <c r="D467" s="1367"/>
      <c r="I467" s="1367"/>
    </row>
    <row r="468" spans="4:9" s="1363" customFormat="1">
      <c r="D468" s="1367"/>
      <c r="I468" s="1367"/>
    </row>
    <row r="469" spans="4:9" s="1363" customFormat="1">
      <c r="D469" s="1367"/>
      <c r="I469" s="1367"/>
    </row>
    <row r="470" spans="4:9" s="1363" customFormat="1">
      <c r="D470" s="1367"/>
      <c r="I470" s="1367"/>
    </row>
    <row r="471" spans="4:9" s="1363" customFormat="1">
      <c r="D471" s="1367"/>
      <c r="I471" s="1367"/>
    </row>
    <row r="472" spans="4:9" s="1363" customFormat="1">
      <c r="D472" s="1367"/>
      <c r="I472" s="1367"/>
    </row>
    <row r="473" spans="4:9" s="1363" customFormat="1">
      <c r="D473" s="1367"/>
      <c r="I473" s="1367"/>
    </row>
    <row r="474" spans="4:9" s="1363" customFormat="1">
      <c r="D474" s="1367"/>
      <c r="I474" s="1367"/>
    </row>
    <row r="475" spans="4:9" s="1363" customFormat="1">
      <c r="D475" s="1367"/>
      <c r="I475" s="1367"/>
    </row>
    <row r="476" spans="4:9" s="1363" customFormat="1">
      <c r="D476" s="1367"/>
      <c r="I476" s="1367"/>
    </row>
    <row r="477" spans="4:9" s="1363" customFormat="1">
      <c r="D477" s="1367"/>
      <c r="I477" s="1367"/>
    </row>
    <row r="478" spans="4:9" s="1363" customFormat="1">
      <c r="D478" s="1367"/>
      <c r="I478" s="1367"/>
    </row>
    <row r="479" spans="4:9" s="1363" customFormat="1">
      <c r="D479" s="1367"/>
      <c r="I479" s="1367"/>
    </row>
    <row r="480" spans="4:9" s="1363" customFormat="1">
      <c r="D480" s="1367"/>
      <c r="I480" s="1367"/>
    </row>
    <row r="481" spans="4:9" s="1363" customFormat="1">
      <c r="D481" s="1367"/>
      <c r="I481" s="1367"/>
    </row>
    <row r="482" spans="4:9" s="1363" customFormat="1">
      <c r="D482" s="1367"/>
      <c r="I482" s="1367"/>
    </row>
    <row r="483" spans="4:9" s="1363" customFormat="1">
      <c r="D483" s="1367"/>
      <c r="I483" s="1367"/>
    </row>
    <row r="484" spans="4:9" s="1363" customFormat="1">
      <c r="D484" s="1367"/>
      <c r="I484" s="1367"/>
    </row>
    <row r="485" spans="4:9" s="1363" customFormat="1">
      <c r="D485" s="1367"/>
      <c r="I485" s="1367"/>
    </row>
    <row r="486" spans="4:9" s="1363" customFormat="1">
      <c r="D486" s="1367"/>
      <c r="I486" s="1367"/>
    </row>
    <row r="487" spans="4:9" s="1363" customFormat="1">
      <c r="D487" s="1367"/>
      <c r="I487" s="1367"/>
    </row>
    <row r="488" spans="4:9" s="1363" customFormat="1">
      <c r="D488" s="1367"/>
      <c r="I488" s="1367"/>
    </row>
    <row r="489" spans="4:9" s="1363" customFormat="1">
      <c r="D489" s="1367"/>
      <c r="I489" s="1367"/>
    </row>
    <row r="490" spans="4:9" s="1363" customFormat="1">
      <c r="D490" s="1367"/>
      <c r="I490" s="1367"/>
    </row>
    <row r="491" spans="4:9" s="1363" customFormat="1">
      <c r="D491" s="1367"/>
      <c r="I491" s="1367"/>
    </row>
    <row r="492" spans="4:9" s="1363" customFormat="1">
      <c r="D492" s="1367"/>
      <c r="I492" s="1367"/>
    </row>
    <row r="493" spans="4:9" s="1363" customFormat="1">
      <c r="D493" s="1367"/>
      <c r="I493" s="1367"/>
    </row>
    <row r="494" spans="4:9" s="1363" customFormat="1">
      <c r="D494" s="1367"/>
      <c r="I494" s="1367"/>
    </row>
    <row r="495" spans="4:9" s="1363" customFormat="1">
      <c r="D495" s="1367"/>
      <c r="I495" s="1367"/>
    </row>
    <row r="496" spans="4:9" s="1363" customFormat="1">
      <c r="D496" s="1367"/>
      <c r="I496" s="1367"/>
    </row>
    <row r="497" spans="4:9" s="1363" customFormat="1">
      <c r="D497" s="1367"/>
      <c r="I497" s="1367"/>
    </row>
    <row r="498" spans="4:9" s="1363" customFormat="1">
      <c r="D498" s="1367"/>
      <c r="I498" s="1367"/>
    </row>
    <row r="499" spans="4:9" s="1363" customFormat="1">
      <c r="D499" s="1367"/>
      <c r="I499" s="1367"/>
    </row>
    <row r="500" spans="4:9" s="1363" customFormat="1">
      <c r="D500" s="1367"/>
      <c r="I500" s="1367"/>
    </row>
    <row r="501" spans="4:9" s="1363" customFormat="1">
      <c r="D501" s="1367"/>
      <c r="I501" s="1367"/>
    </row>
    <row r="502" spans="4:9" s="1363" customFormat="1">
      <c r="D502" s="1367"/>
      <c r="I502" s="1367"/>
    </row>
    <row r="503" spans="4:9" s="1363" customFormat="1">
      <c r="D503" s="1367"/>
      <c r="I503" s="1367"/>
    </row>
    <row r="504" spans="4:9" s="1363" customFormat="1">
      <c r="D504" s="1367"/>
      <c r="I504" s="1367"/>
    </row>
    <row r="505" spans="4:9" s="1363" customFormat="1">
      <c r="D505" s="1367"/>
      <c r="I505" s="1367"/>
    </row>
    <row r="506" spans="4:9" s="1363" customFormat="1">
      <c r="D506" s="1367"/>
      <c r="I506" s="1367"/>
    </row>
    <row r="507" spans="4:9" s="1363" customFormat="1">
      <c r="D507" s="1367"/>
      <c r="I507" s="1367"/>
    </row>
    <row r="508" spans="4:9" s="1363" customFormat="1">
      <c r="D508" s="1367"/>
      <c r="I508" s="1367"/>
    </row>
    <row r="509" spans="4:9" s="1363" customFormat="1">
      <c r="D509" s="1367"/>
      <c r="I509" s="1367"/>
    </row>
    <row r="510" spans="4:9" s="1363" customFormat="1">
      <c r="D510" s="1367"/>
      <c r="I510" s="1367"/>
    </row>
    <row r="511" spans="4:9" s="1363" customFormat="1">
      <c r="D511" s="1367"/>
      <c r="I511" s="1367"/>
    </row>
    <row r="512" spans="4:9" s="1363" customFormat="1">
      <c r="D512" s="1367"/>
      <c r="I512" s="1367"/>
    </row>
    <row r="513" spans="4:9" s="1363" customFormat="1">
      <c r="D513" s="1367"/>
      <c r="I513" s="1367"/>
    </row>
    <row r="514" spans="4:9" s="1363" customFormat="1">
      <c r="D514" s="1367"/>
      <c r="I514" s="1367"/>
    </row>
    <row r="515" spans="4:9" s="1363" customFormat="1">
      <c r="D515" s="1367"/>
      <c r="I515" s="1367"/>
    </row>
    <row r="516" spans="4:9" s="1363" customFormat="1">
      <c r="D516" s="1367"/>
      <c r="I516" s="1367"/>
    </row>
    <row r="517" spans="4:9" s="1363" customFormat="1">
      <c r="D517" s="1367"/>
      <c r="I517" s="1367"/>
    </row>
    <row r="518" spans="4:9" s="1363" customFormat="1">
      <c r="D518" s="1367"/>
      <c r="I518" s="1367"/>
    </row>
    <row r="519" spans="4:9" s="1363" customFormat="1">
      <c r="D519" s="1367"/>
      <c r="I519" s="1367"/>
    </row>
    <row r="520" spans="4:9" s="1363" customFormat="1">
      <c r="D520" s="1367"/>
      <c r="I520" s="1367"/>
    </row>
    <row r="521" spans="4:9" s="1363" customFormat="1">
      <c r="D521" s="1367"/>
      <c r="I521" s="1367"/>
    </row>
    <row r="522" spans="4:9" s="1363" customFormat="1">
      <c r="D522" s="1367"/>
      <c r="I522" s="1367"/>
    </row>
    <row r="523" spans="4:9" s="1363" customFormat="1">
      <c r="D523" s="1367"/>
      <c r="I523" s="1367"/>
    </row>
    <row r="524" spans="4:9" s="1363" customFormat="1">
      <c r="D524" s="1367"/>
      <c r="I524" s="1367"/>
    </row>
    <row r="525" spans="4:9" s="1363" customFormat="1">
      <c r="D525" s="1367"/>
      <c r="I525" s="1367"/>
    </row>
    <row r="526" spans="4:9" s="1363" customFormat="1">
      <c r="D526" s="1367"/>
      <c r="I526" s="1367"/>
    </row>
    <row r="527" spans="4:9" s="1363" customFormat="1">
      <c r="D527" s="1367"/>
      <c r="I527" s="1367"/>
    </row>
    <row r="528" spans="4:9" s="1363" customFormat="1">
      <c r="D528" s="1367"/>
      <c r="I528" s="1367"/>
    </row>
    <row r="529" spans="4:9" s="1363" customFormat="1">
      <c r="D529" s="1367"/>
      <c r="I529" s="1367"/>
    </row>
    <row r="530" spans="4:9" s="1363" customFormat="1">
      <c r="D530" s="1367"/>
      <c r="I530" s="1367"/>
    </row>
    <row r="531" spans="4:9" s="1363" customFormat="1">
      <c r="D531" s="1367"/>
      <c r="I531" s="1367"/>
    </row>
    <row r="532" spans="4:9" s="1363" customFormat="1">
      <c r="D532" s="1367"/>
      <c r="I532" s="1367"/>
    </row>
    <row r="533" spans="4:9" s="1363" customFormat="1">
      <c r="D533" s="1367"/>
      <c r="I533" s="1367"/>
    </row>
    <row r="534" spans="4:9" s="1363" customFormat="1">
      <c r="D534" s="1367"/>
      <c r="I534" s="1367"/>
    </row>
    <row r="535" spans="4:9" s="1363" customFormat="1">
      <c r="D535" s="1367"/>
      <c r="I535" s="1367"/>
    </row>
    <row r="536" spans="4:9" s="1363" customFormat="1">
      <c r="D536" s="1367"/>
      <c r="I536" s="1367"/>
    </row>
    <row r="537" spans="4:9" s="1363" customFormat="1">
      <c r="D537" s="1367"/>
      <c r="I537" s="1367"/>
    </row>
    <row r="538" spans="4:9" s="1363" customFormat="1">
      <c r="D538" s="1367"/>
      <c r="I538" s="1367"/>
    </row>
    <row r="539" spans="4:9" s="1363" customFormat="1">
      <c r="D539" s="1367"/>
      <c r="I539" s="1367"/>
    </row>
    <row r="540" spans="4:9" s="1363" customFormat="1">
      <c r="D540" s="1367"/>
      <c r="I540" s="1367"/>
    </row>
    <row r="541" spans="4:9" s="1363" customFormat="1">
      <c r="D541" s="1367"/>
      <c r="I541" s="1367"/>
    </row>
    <row r="542" spans="4:9" s="1363" customFormat="1">
      <c r="D542" s="1367"/>
      <c r="I542" s="1367"/>
    </row>
    <row r="543" spans="4:9" s="1363" customFormat="1">
      <c r="D543" s="1367"/>
      <c r="I543" s="1367"/>
    </row>
    <row r="544" spans="4:9" s="1363" customFormat="1">
      <c r="D544" s="1367"/>
      <c r="I544" s="1367"/>
    </row>
    <row r="545" spans="4:9" s="1363" customFormat="1">
      <c r="D545" s="1367"/>
      <c r="I545" s="1367"/>
    </row>
    <row r="546" spans="4:9" s="1363" customFormat="1">
      <c r="D546" s="1367"/>
      <c r="I546" s="1367"/>
    </row>
    <row r="547" spans="4:9" s="1363" customFormat="1">
      <c r="D547" s="1367"/>
      <c r="I547" s="1367"/>
    </row>
    <row r="548" spans="4:9" s="1363" customFormat="1">
      <c r="D548" s="1367"/>
      <c r="I548" s="1367"/>
    </row>
    <row r="549" spans="4:9" s="1363" customFormat="1">
      <c r="D549" s="1367"/>
      <c r="I549" s="1367"/>
    </row>
    <row r="550" spans="4:9" s="1363" customFormat="1">
      <c r="D550" s="1367"/>
      <c r="I550" s="1367"/>
    </row>
    <row r="551" spans="4:9" s="1363" customFormat="1">
      <c r="D551" s="1367"/>
      <c r="I551" s="1367"/>
    </row>
    <row r="552" spans="4:9" s="1363" customFormat="1">
      <c r="D552" s="1367"/>
      <c r="I552" s="1367"/>
    </row>
    <row r="553" spans="4:9" s="1363" customFormat="1">
      <c r="D553" s="1367"/>
      <c r="I553" s="1367"/>
    </row>
    <row r="554" spans="4:9" s="1363" customFormat="1">
      <c r="D554" s="1367"/>
      <c r="I554" s="1367"/>
    </row>
    <row r="555" spans="4:9" s="1363" customFormat="1">
      <c r="D555" s="1367"/>
      <c r="I555" s="1367"/>
    </row>
    <row r="556" spans="4:9" s="1363" customFormat="1">
      <c r="D556" s="1367"/>
      <c r="I556" s="1367"/>
    </row>
    <row r="557" spans="4:9" s="1363" customFormat="1">
      <c r="D557" s="1367"/>
      <c r="I557" s="1367"/>
    </row>
    <row r="558" spans="4:9" s="1363" customFormat="1">
      <c r="D558" s="1367"/>
      <c r="I558" s="1367"/>
    </row>
    <row r="559" spans="4:9" s="1363" customFormat="1">
      <c r="D559" s="1367"/>
      <c r="I559" s="1367"/>
    </row>
    <row r="560" spans="4:9" s="1363" customFormat="1">
      <c r="D560" s="1367"/>
      <c r="I560" s="1367"/>
    </row>
    <row r="561" spans="4:9" s="1363" customFormat="1">
      <c r="D561" s="1367"/>
      <c r="I561" s="1367"/>
    </row>
    <row r="562" spans="4:9" s="1363" customFormat="1">
      <c r="D562" s="1367"/>
      <c r="I562" s="1367"/>
    </row>
    <row r="563" spans="4:9" s="1363" customFormat="1">
      <c r="D563" s="1367"/>
      <c r="I563" s="1367"/>
    </row>
    <row r="564" spans="4:9" s="1363" customFormat="1">
      <c r="D564" s="1367"/>
      <c r="I564" s="1367"/>
    </row>
    <row r="565" spans="4:9" s="1363" customFormat="1">
      <c r="D565" s="1367"/>
      <c r="I565" s="1367"/>
    </row>
    <row r="566" spans="4:9" s="1363" customFormat="1">
      <c r="D566" s="1367"/>
      <c r="I566" s="1367"/>
    </row>
    <row r="567" spans="4:9" s="1363" customFormat="1">
      <c r="D567" s="1367"/>
      <c r="I567" s="1367"/>
    </row>
    <row r="568" spans="4:9" s="1363" customFormat="1">
      <c r="D568" s="1367"/>
      <c r="I568" s="1367"/>
    </row>
    <row r="569" spans="4:9" s="1363" customFormat="1">
      <c r="D569" s="1367"/>
      <c r="I569" s="1367"/>
    </row>
    <row r="570" spans="4:9" s="1363" customFormat="1">
      <c r="D570" s="1367"/>
      <c r="I570" s="1367"/>
    </row>
    <row r="571" spans="4:9" s="1363" customFormat="1">
      <c r="D571" s="1367"/>
      <c r="I571" s="1367"/>
    </row>
    <row r="572" spans="4:9" s="1363" customFormat="1">
      <c r="D572" s="1367"/>
      <c r="I572" s="1367"/>
    </row>
    <row r="573" spans="4:9" s="1363" customFormat="1">
      <c r="D573" s="1367"/>
      <c r="I573" s="1367"/>
    </row>
    <row r="574" spans="4:9" s="1363" customFormat="1">
      <c r="D574" s="1367"/>
      <c r="I574" s="1367"/>
    </row>
    <row r="575" spans="4:9" s="1363" customFormat="1">
      <c r="D575" s="1367"/>
      <c r="I575" s="1367"/>
    </row>
    <row r="576" spans="4:9" s="1363" customFormat="1">
      <c r="D576" s="1367"/>
      <c r="I576" s="1367"/>
    </row>
    <row r="577" spans="4:9" s="1363" customFormat="1">
      <c r="D577" s="1367"/>
      <c r="I577" s="1367"/>
    </row>
    <row r="578" spans="4:9" s="1363" customFormat="1">
      <c r="D578" s="1367"/>
      <c r="I578" s="1367"/>
    </row>
    <row r="579" spans="4:9" s="1363" customFormat="1">
      <c r="D579" s="1367"/>
      <c r="I579" s="1367"/>
    </row>
    <row r="580" spans="4:9" s="1363" customFormat="1">
      <c r="D580" s="1367"/>
      <c r="I580" s="1367"/>
    </row>
    <row r="581" spans="4:9" s="1363" customFormat="1">
      <c r="D581" s="1367"/>
      <c r="I581" s="1367"/>
    </row>
    <row r="582" spans="4:9" s="1363" customFormat="1">
      <c r="D582" s="1367"/>
      <c r="I582" s="1367"/>
    </row>
    <row r="583" spans="4:9" s="1363" customFormat="1">
      <c r="D583" s="1367"/>
      <c r="I583" s="1367"/>
    </row>
    <row r="584" spans="4:9" s="1363" customFormat="1">
      <c r="D584" s="1367"/>
      <c r="I584" s="1367"/>
    </row>
    <row r="585" spans="4:9" s="1363" customFormat="1">
      <c r="D585" s="1367"/>
      <c r="I585" s="1367"/>
    </row>
    <row r="586" spans="4:9" s="1363" customFormat="1">
      <c r="D586" s="1367"/>
      <c r="I586" s="1367"/>
    </row>
    <row r="587" spans="4:9" s="1363" customFormat="1">
      <c r="D587" s="1367"/>
      <c r="I587" s="1367"/>
    </row>
    <row r="588" spans="4:9" s="1363" customFormat="1">
      <c r="D588" s="1367"/>
      <c r="I588" s="1367"/>
    </row>
    <row r="589" spans="4:9" s="1363" customFormat="1">
      <c r="D589" s="1367"/>
      <c r="I589" s="1367"/>
    </row>
    <row r="590" spans="4:9" s="1363" customFormat="1">
      <c r="D590" s="1367"/>
      <c r="I590" s="1367"/>
    </row>
    <row r="591" spans="4:9" s="1363" customFormat="1">
      <c r="D591" s="1367"/>
      <c r="I591" s="1367"/>
    </row>
    <row r="592" spans="4:9" s="1363" customFormat="1">
      <c r="D592" s="1367"/>
      <c r="I592" s="1367"/>
    </row>
    <row r="593" spans="4:9" s="1363" customFormat="1">
      <c r="D593" s="1367"/>
      <c r="I593" s="1367"/>
    </row>
    <row r="594" spans="4:9" s="1363" customFormat="1">
      <c r="D594" s="1367"/>
      <c r="I594" s="1367"/>
    </row>
    <row r="595" spans="4:9" s="1363" customFormat="1">
      <c r="D595" s="1367"/>
      <c r="I595" s="1367"/>
    </row>
    <row r="596" spans="4:9" s="1363" customFormat="1">
      <c r="D596" s="1367"/>
      <c r="I596" s="1367"/>
    </row>
    <row r="597" spans="4:9" s="1363" customFormat="1">
      <c r="D597" s="1367"/>
      <c r="I597" s="1367"/>
    </row>
    <row r="598" spans="4:9" s="1363" customFormat="1">
      <c r="D598" s="1367"/>
      <c r="I598" s="1367"/>
    </row>
    <row r="599" spans="4:9" s="1363" customFormat="1">
      <c r="D599" s="1367"/>
      <c r="I599" s="1367"/>
    </row>
    <row r="600" spans="4:9" s="1363" customFormat="1">
      <c r="D600" s="1367"/>
      <c r="I600" s="1367"/>
    </row>
    <row r="601" spans="4:9" s="1363" customFormat="1">
      <c r="D601" s="1367"/>
      <c r="I601" s="1367"/>
    </row>
    <row r="602" spans="4:9" s="1363" customFormat="1">
      <c r="D602" s="1367"/>
      <c r="I602" s="1367"/>
    </row>
    <row r="603" spans="4:9" s="1363" customFormat="1">
      <c r="D603" s="1367"/>
      <c r="I603" s="1367"/>
    </row>
    <row r="604" spans="4:9" s="1363" customFormat="1">
      <c r="D604" s="1367"/>
      <c r="I604" s="1367"/>
    </row>
    <row r="605" spans="4:9" s="1363" customFormat="1">
      <c r="D605" s="1367"/>
      <c r="I605" s="1367"/>
    </row>
    <row r="606" spans="4:9" s="1363" customFormat="1">
      <c r="D606" s="1367"/>
      <c r="I606" s="1367"/>
    </row>
    <row r="607" spans="4:9" s="1363" customFormat="1">
      <c r="D607" s="1367"/>
      <c r="I607" s="1367"/>
    </row>
    <row r="608" spans="4:9" s="1363" customFormat="1">
      <c r="D608" s="1367"/>
      <c r="I608" s="1367"/>
    </row>
    <row r="609" spans="4:9" s="1363" customFormat="1">
      <c r="D609" s="1367"/>
      <c r="I609" s="1367"/>
    </row>
    <row r="610" spans="4:9" s="1363" customFormat="1">
      <c r="D610" s="1367"/>
      <c r="I610" s="1367"/>
    </row>
    <row r="611" spans="4:9" s="1363" customFormat="1">
      <c r="D611" s="1367"/>
      <c r="I611" s="1367"/>
    </row>
    <row r="612" spans="4:9" s="1363" customFormat="1">
      <c r="D612" s="1367"/>
      <c r="I612" s="1367"/>
    </row>
    <row r="613" spans="4:9" s="1363" customFormat="1">
      <c r="D613" s="1367"/>
      <c r="I613" s="1367"/>
    </row>
    <row r="614" spans="4:9" s="1363" customFormat="1">
      <c r="D614" s="1367"/>
      <c r="I614" s="1367"/>
    </row>
    <row r="615" spans="4:9" s="1363" customFormat="1">
      <c r="D615" s="1367"/>
      <c r="I615" s="1367"/>
    </row>
    <row r="616" spans="4:9" s="1363" customFormat="1">
      <c r="D616" s="1367"/>
      <c r="I616" s="1367"/>
    </row>
    <row r="617" spans="4:9" s="1363" customFormat="1">
      <c r="D617" s="1367"/>
      <c r="I617" s="1367"/>
    </row>
    <row r="618" spans="4:9" s="1363" customFormat="1">
      <c r="D618" s="1367"/>
      <c r="I618" s="1367"/>
    </row>
    <row r="619" spans="4:9" s="1363" customFormat="1">
      <c r="D619" s="1367"/>
      <c r="I619" s="1367"/>
    </row>
    <row r="620" spans="4:9" s="1363" customFormat="1">
      <c r="D620" s="1367"/>
      <c r="I620" s="1367"/>
    </row>
    <row r="621" spans="4:9" s="1363" customFormat="1">
      <c r="D621" s="1367"/>
      <c r="I621" s="1367"/>
    </row>
    <row r="622" spans="4:9" s="1363" customFormat="1">
      <c r="D622" s="1367"/>
      <c r="I622" s="1367"/>
    </row>
    <row r="623" spans="4:9" s="1363" customFormat="1">
      <c r="D623" s="1367"/>
      <c r="I623" s="1367"/>
    </row>
    <row r="624" spans="4:9" s="1363" customFormat="1">
      <c r="D624" s="1367"/>
      <c r="I624" s="1367"/>
    </row>
    <row r="625" spans="4:9" s="1363" customFormat="1">
      <c r="D625" s="1367"/>
      <c r="I625" s="1367"/>
    </row>
    <row r="626" spans="4:9" s="1363" customFormat="1">
      <c r="D626" s="1367"/>
      <c r="I626" s="1367"/>
    </row>
    <row r="627" spans="4:9" s="1363" customFormat="1">
      <c r="D627" s="1367"/>
      <c r="I627" s="1367"/>
    </row>
    <row r="628" spans="4:9" s="1363" customFormat="1">
      <c r="D628" s="1367"/>
      <c r="I628" s="1367"/>
    </row>
    <row r="629" spans="4:9" s="1363" customFormat="1">
      <c r="D629" s="1367"/>
      <c r="I629" s="1367"/>
    </row>
    <row r="630" spans="4:9" s="1363" customFormat="1">
      <c r="D630" s="1367"/>
      <c r="I630" s="1367"/>
    </row>
    <row r="631" spans="4:9" s="1363" customFormat="1">
      <c r="D631" s="1367"/>
      <c r="I631" s="1367"/>
    </row>
    <row r="632" spans="4:9" s="1363" customFormat="1">
      <c r="D632" s="1367"/>
      <c r="I632" s="1367"/>
    </row>
    <row r="633" spans="4:9" s="1363" customFormat="1">
      <c r="D633" s="1367"/>
      <c r="I633" s="1367"/>
    </row>
    <row r="634" spans="4:9" s="1363" customFormat="1">
      <c r="D634" s="1367"/>
      <c r="I634" s="1367"/>
    </row>
    <row r="635" spans="4:9" s="1363" customFormat="1">
      <c r="D635" s="1367"/>
      <c r="I635" s="1367"/>
    </row>
    <row r="636" spans="4:9" s="1363" customFormat="1">
      <c r="D636" s="1367"/>
      <c r="I636" s="1367"/>
    </row>
    <row r="637" spans="4:9" s="1363" customFormat="1">
      <c r="D637" s="1367"/>
      <c r="I637" s="1367"/>
    </row>
    <row r="638" spans="4:9" s="1363" customFormat="1">
      <c r="D638" s="1367"/>
      <c r="I638" s="1367"/>
    </row>
    <row r="639" spans="4:9" s="1363" customFormat="1">
      <c r="D639" s="1367"/>
      <c r="I639" s="1367"/>
    </row>
    <row r="640" spans="4:9" s="1363" customFormat="1">
      <c r="D640" s="1367"/>
      <c r="I640" s="1367"/>
    </row>
    <row r="641" spans="4:9" s="1363" customFormat="1">
      <c r="D641" s="1367"/>
      <c r="I641" s="1367"/>
    </row>
    <row r="642" spans="4:9" s="1363" customFormat="1">
      <c r="D642" s="1367"/>
      <c r="I642" s="1367"/>
    </row>
    <row r="643" spans="4:9" s="1363" customFormat="1">
      <c r="D643" s="1367"/>
      <c r="I643" s="1367"/>
    </row>
    <row r="644" spans="4:9" s="1363" customFormat="1">
      <c r="D644" s="1367"/>
      <c r="I644" s="1367"/>
    </row>
    <row r="645" spans="4:9" s="1363" customFormat="1">
      <c r="D645" s="1367"/>
      <c r="I645" s="1367"/>
    </row>
    <row r="646" spans="4:9" s="1363" customFormat="1">
      <c r="D646" s="1367"/>
      <c r="I646" s="1367"/>
    </row>
    <row r="647" spans="4:9" s="1363" customFormat="1">
      <c r="D647" s="1367"/>
      <c r="I647" s="1367"/>
    </row>
    <row r="648" spans="4:9" s="1363" customFormat="1">
      <c r="D648" s="1367"/>
      <c r="I648" s="1367"/>
    </row>
    <row r="649" spans="4:9" s="1363" customFormat="1">
      <c r="D649" s="1367"/>
      <c r="I649" s="1367"/>
    </row>
    <row r="650" spans="4:9" s="1363" customFormat="1">
      <c r="D650" s="1367"/>
      <c r="I650" s="1367"/>
    </row>
    <row r="651" spans="4:9" s="1363" customFormat="1">
      <c r="D651" s="1367"/>
      <c r="I651" s="1367"/>
    </row>
    <row r="652" spans="4:9" s="1363" customFormat="1">
      <c r="D652" s="1367"/>
      <c r="I652" s="1367"/>
    </row>
    <row r="653" spans="4:9" s="1363" customFormat="1">
      <c r="D653" s="1367"/>
      <c r="I653" s="1367"/>
    </row>
    <row r="654" spans="4:9" s="1363" customFormat="1">
      <c r="D654" s="1367"/>
      <c r="I654" s="1367"/>
    </row>
    <row r="655" spans="4:9" s="1363" customFormat="1">
      <c r="D655" s="1367"/>
      <c r="I655" s="1367"/>
    </row>
    <row r="656" spans="4:9" s="1363" customFormat="1">
      <c r="D656" s="1367"/>
      <c r="I656" s="1367"/>
    </row>
    <row r="657" spans="4:9" s="1363" customFormat="1">
      <c r="D657" s="1367"/>
      <c r="I657" s="1367"/>
    </row>
    <row r="658" spans="4:9" s="1363" customFormat="1">
      <c r="D658" s="1367"/>
      <c r="I658" s="1367"/>
    </row>
    <row r="659" spans="4:9" s="1363" customFormat="1">
      <c r="D659" s="1367"/>
      <c r="I659" s="1367"/>
    </row>
    <row r="660" spans="4:9" s="1363" customFormat="1">
      <c r="D660" s="1367"/>
      <c r="I660" s="1367"/>
    </row>
    <row r="661" spans="4:9" s="1363" customFormat="1">
      <c r="D661" s="1367"/>
      <c r="I661" s="1367"/>
    </row>
    <row r="662" spans="4:9" s="1363" customFormat="1">
      <c r="D662" s="1367"/>
      <c r="I662" s="1367"/>
    </row>
    <row r="663" spans="4:9" s="1363" customFormat="1">
      <c r="D663" s="1367"/>
      <c r="I663" s="1367"/>
    </row>
    <row r="664" spans="4:9" s="1363" customFormat="1">
      <c r="D664" s="1367"/>
      <c r="I664" s="1367"/>
    </row>
    <row r="665" spans="4:9" s="1363" customFormat="1">
      <c r="D665" s="1367"/>
      <c r="I665" s="1367"/>
    </row>
    <row r="666" spans="4:9" s="1363" customFormat="1">
      <c r="D666" s="1367"/>
      <c r="I666" s="1367"/>
    </row>
    <row r="667" spans="4:9" s="1363" customFormat="1">
      <c r="D667" s="1367"/>
      <c r="I667" s="1367"/>
    </row>
    <row r="668" spans="4:9" s="1363" customFormat="1">
      <c r="D668" s="1367"/>
      <c r="I668" s="1367"/>
    </row>
    <row r="669" spans="4:9" s="1363" customFormat="1">
      <c r="D669" s="1367"/>
      <c r="I669" s="1367"/>
    </row>
    <row r="670" spans="4:9" s="1363" customFormat="1">
      <c r="D670" s="1367"/>
      <c r="I670" s="1367"/>
    </row>
    <row r="671" spans="4:9" s="1363" customFormat="1">
      <c r="D671" s="1367"/>
      <c r="I671" s="1367"/>
    </row>
    <row r="672" spans="4:9" s="1363" customFormat="1">
      <c r="D672" s="1367"/>
      <c r="I672" s="1367"/>
    </row>
    <row r="673" spans="4:9" s="1363" customFormat="1">
      <c r="D673" s="1367"/>
      <c r="I673" s="1367"/>
    </row>
    <row r="674" spans="4:9" s="1363" customFormat="1">
      <c r="D674" s="1367"/>
      <c r="I674" s="1367"/>
    </row>
    <row r="675" spans="4:9" s="1363" customFormat="1">
      <c r="D675" s="1367"/>
      <c r="I675" s="1367"/>
    </row>
    <row r="676" spans="4:9" s="1363" customFormat="1">
      <c r="D676" s="1367"/>
      <c r="I676" s="1367"/>
    </row>
    <row r="677" spans="4:9" s="1363" customFormat="1">
      <c r="D677" s="1367"/>
      <c r="I677" s="1367"/>
    </row>
    <row r="678" spans="4:9" s="1363" customFormat="1">
      <c r="D678" s="1367"/>
      <c r="I678" s="1367"/>
    </row>
    <row r="679" spans="4:9" s="1363" customFormat="1">
      <c r="D679" s="1367"/>
      <c r="I679" s="1367"/>
    </row>
    <row r="680" spans="4:9" s="1363" customFormat="1">
      <c r="D680" s="1367"/>
      <c r="I680" s="1367"/>
    </row>
    <row r="681" spans="4:9" s="1363" customFormat="1">
      <c r="D681" s="1367"/>
      <c r="I681" s="1367"/>
    </row>
    <row r="682" spans="4:9" s="1363" customFormat="1">
      <c r="D682" s="1367"/>
      <c r="I682" s="1367"/>
    </row>
    <row r="683" spans="4:9" s="1363" customFormat="1">
      <c r="D683" s="1367"/>
      <c r="I683" s="1367"/>
    </row>
    <row r="684" spans="4:9" s="1363" customFormat="1">
      <c r="D684" s="1367"/>
      <c r="I684" s="1367"/>
    </row>
    <row r="685" spans="4:9" s="1363" customFormat="1">
      <c r="D685" s="1367"/>
      <c r="I685" s="1367"/>
    </row>
    <row r="686" spans="4:9" s="1363" customFormat="1">
      <c r="D686" s="1367"/>
      <c r="I686" s="1367"/>
    </row>
    <row r="687" spans="4:9" s="1363" customFormat="1">
      <c r="D687" s="1367"/>
      <c r="I687" s="1367"/>
    </row>
    <row r="688" spans="4:9" s="1363" customFormat="1">
      <c r="D688" s="1367"/>
      <c r="I688" s="1367"/>
    </row>
    <row r="689" spans="4:9" s="1363" customFormat="1">
      <c r="D689" s="1367"/>
      <c r="I689" s="1367"/>
    </row>
    <row r="690" spans="4:9" s="1363" customFormat="1">
      <c r="D690" s="1367"/>
      <c r="I690" s="1367"/>
    </row>
    <row r="691" spans="4:9" s="1363" customFormat="1">
      <c r="D691" s="1367"/>
      <c r="I691" s="1367"/>
    </row>
    <row r="692" spans="4:9" s="1363" customFormat="1">
      <c r="D692" s="1367"/>
      <c r="I692" s="1367"/>
    </row>
    <row r="693" spans="4:9" s="1363" customFormat="1">
      <c r="D693" s="1367"/>
      <c r="I693" s="1367"/>
    </row>
    <row r="694" spans="4:9" s="1363" customFormat="1">
      <c r="D694" s="1367"/>
      <c r="I694" s="1367"/>
    </row>
    <row r="695" spans="4:9" s="1363" customFormat="1">
      <c r="D695" s="1367"/>
      <c r="I695" s="1367"/>
    </row>
    <row r="696" spans="4:9" s="1363" customFormat="1">
      <c r="D696" s="1367"/>
      <c r="I696" s="1367"/>
    </row>
    <row r="697" spans="4:9" s="1363" customFormat="1">
      <c r="D697" s="1367"/>
      <c r="I697" s="1367"/>
    </row>
    <row r="698" spans="4:9" s="1363" customFormat="1">
      <c r="D698" s="1367"/>
      <c r="I698" s="1367"/>
    </row>
    <row r="699" spans="4:9" s="1363" customFormat="1">
      <c r="D699" s="1367"/>
      <c r="I699" s="1367"/>
    </row>
    <row r="700" spans="4:9" s="1363" customFormat="1">
      <c r="D700" s="1367"/>
      <c r="I700" s="1367"/>
    </row>
    <row r="701" spans="4:9" s="1363" customFormat="1">
      <c r="D701" s="1367"/>
      <c r="I701" s="1367"/>
    </row>
    <row r="702" spans="4:9" s="1363" customFormat="1">
      <c r="D702" s="1367"/>
      <c r="I702" s="1367"/>
    </row>
    <row r="703" spans="4:9" s="1363" customFormat="1">
      <c r="D703" s="1367"/>
      <c r="I703" s="1367"/>
    </row>
    <row r="704" spans="4:9" s="1363" customFormat="1">
      <c r="D704" s="1367"/>
      <c r="I704" s="1367"/>
    </row>
    <row r="705" spans="4:9" s="1363" customFormat="1">
      <c r="D705" s="1367"/>
      <c r="I705" s="1367"/>
    </row>
    <row r="706" spans="4:9" s="1363" customFormat="1">
      <c r="D706" s="1367"/>
      <c r="I706" s="1367"/>
    </row>
    <row r="707" spans="4:9" s="1363" customFormat="1">
      <c r="D707" s="1367"/>
      <c r="I707" s="1367"/>
    </row>
    <row r="708" spans="4:9" s="1363" customFormat="1">
      <c r="D708" s="1367"/>
      <c r="I708" s="1367"/>
    </row>
    <row r="709" spans="4:9" s="1363" customFormat="1">
      <c r="D709" s="1367"/>
      <c r="I709" s="1367"/>
    </row>
    <row r="710" spans="4:9" s="1363" customFormat="1">
      <c r="D710" s="1367"/>
      <c r="I710" s="1367"/>
    </row>
    <row r="711" spans="4:9" s="1363" customFormat="1">
      <c r="D711" s="1367"/>
      <c r="I711" s="1367"/>
    </row>
    <row r="712" spans="4:9" s="1363" customFormat="1">
      <c r="D712" s="1367"/>
      <c r="I712" s="1367"/>
    </row>
    <row r="713" spans="4:9" s="1363" customFormat="1">
      <c r="D713" s="1367"/>
      <c r="I713" s="1367"/>
    </row>
    <row r="714" spans="4:9" s="1363" customFormat="1">
      <c r="D714" s="1367"/>
      <c r="I714" s="1367"/>
    </row>
    <row r="715" spans="4:9" s="1363" customFormat="1">
      <c r="D715" s="1367"/>
      <c r="I715" s="1367"/>
    </row>
    <row r="716" spans="4:9" s="1363" customFormat="1">
      <c r="D716" s="1367"/>
      <c r="I716" s="1367"/>
    </row>
    <row r="717" spans="4:9" s="1363" customFormat="1">
      <c r="D717" s="1367"/>
      <c r="I717" s="1367"/>
    </row>
    <row r="718" spans="4:9" s="1363" customFormat="1">
      <c r="D718" s="1367"/>
      <c r="I718" s="1367"/>
    </row>
    <row r="719" spans="4:9" s="1363" customFormat="1">
      <c r="D719" s="1367"/>
      <c r="I719" s="1367"/>
    </row>
    <row r="720" spans="4:9" s="1363" customFormat="1">
      <c r="D720" s="1367"/>
      <c r="I720" s="1367"/>
    </row>
    <row r="721" spans="4:9" s="1363" customFormat="1">
      <c r="D721" s="1367"/>
      <c r="I721" s="1367"/>
    </row>
    <row r="722" spans="4:9" s="1363" customFormat="1">
      <c r="D722" s="1367"/>
      <c r="I722" s="1367"/>
    </row>
    <row r="723" spans="4:9" s="1363" customFormat="1">
      <c r="D723" s="1367"/>
      <c r="I723" s="1367"/>
    </row>
    <row r="724" spans="4:9" s="1363" customFormat="1">
      <c r="D724" s="1367"/>
      <c r="I724" s="1367"/>
    </row>
    <row r="725" spans="4:9" s="1363" customFormat="1">
      <c r="D725" s="1367"/>
      <c r="I725" s="1367"/>
    </row>
    <row r="726" spans="4:9" s="1363" customFormat="1">
      <c r="D726" s="1367"/>
      <c r="I726" s="1367"/>
    </row>
    <row r="727" spans="4:9" s="1363" customFormat="1">
      <c r="D727" s="1367"/>
      <c r="I727" s="1367"/>
    </row>
    <row r="728" spans="4:9" s="1363" customFormat="1">
      <c r="D728" s="1367"/>
      <c r="I728" s="1367"/>
    </row>
    <row r="729" spans="4:9" s="1363" customFormat="1">
      <c r="D729" s="1367"/>
      <c r="I729" s="1367"/>
    </row>
    <row r="730" spans="4:9" s="1363" customFormat="1">
      <c r="D730" s="1367"/>
      <c r="I730" s="1367"/>
    </row>
    <row r="731" spans="4:9" s="1363" customFormat="1">
      <c r="D731" s="1367"/>
      <c r="I731" s="1367"/>
    </row>
    <row r="732" spans="4:9" s="1363" customFormat="1">
      <c r="D732" s="1367"/>
      <c r="I732" s="1367"/>
    </row>
    <row r="733" spans="4:9" s="1363" customFormat="1">
      <c r="D733" s="1367"/>
      <c r="I733" s="1367"/>
    </row>
    <row r="734" spans="4:9" s="1363" customFormat="1">
      <c r="D734" s="1367"/>
      <c r="I734" s="1367"/>
    </row>
    <row r="735" spans="4:9" s="1363" customFormat="1">
      <c r="D735" s="1367"/>
      <c r="I735" s="1367"/>
    </row>
    <row r="736" spans="4:9" s="1363" customFormat="1">
      <c r="D736" s="1367"/>
      <c r="I736" s="1367"/>
    </row>
    <row r="737" spans="4:9" s="1363" customFormat="1">
      <c r="D737" s="1367"/>
      <c r="I737" s="1367"/>
    </row>
    <row r="738" spans="4:9" s="1363" customFormat="1">
      <c r="D738" s="1367"/>
      <c r="I738" s="1367"/>
    </row>
    <row r="739" spans="4:9" s="1363" customFormat="1">
      <c r="D739" s="1367"/>
      <c r="I739" s="1367"/>
    </row>
    <row r="740" spans="4:9" s="1363" customFormat="1">
      <c r="D740" s="1367"/>
      <c r="I740" s="1367"/>
    </row>
    <row r="741" spans="4:9" s="1363" customFormat="1">
      <c r="D741" s="1367"/>
      <c r="I741" s="1367"/>
    </row>
    <row r="742" spans="4:9" s="1363" customFormat="1">
      <c r="D742" s="1367"/>
      <c r="I742" s="1367"/>
    </row>
    <row r="743" spans="4:9" s="1363" customFormat="1">
      <c r="D743" s="1367"/>
      <c r="I743" s="1367"/>
    </row>
    <row r="744" spans="4:9" s="1363" customFormat="1">
      <c r="D744" s="1367"/>
      <c r="I744" s="1367"/>
    </row>
    <row r="745" spans="4:9" s="1363" customFormat="1">
      <c r="D745" s="1367"/>
      <c r="I745" s="1367"/>
    </row>
    <row r="746" spans="4:9" s="1363" customFormat="1">
      <c r="D746" s="1367"/>
      <c r="I746" s="1367"/>
    </row>
    <row r="747" spans="4:9" s="1363" customFormat="1">
      <c r="D747" s="1367"/>
      <c r="I747" s="1367"/>
    </row>
    <row r="748" spans="4:9" s="1363" customFormat="1">
      <c r="D748" s="1367"/>
      <c r="I748" s="1367"/>
    </row>
    <row r="749" spans="4:9" s="1363" customFormat="1">
      <c r="D749" s="1367"/>
      <c r="I749" s="1367"/>
    </row>
    <row r="750" spans="4:9" s="1363" customFormat="1">
      <c r="D750" s="1367"/>
      <c r="I750" s="1367"/>
    </row>
    <row r="751" spans="4:9" s="1363" customFormat="1">
      <c r="D751" s="1367"/>
      <c r="I751" s="1367"/>
    </row>
    <row r="752" spans="4:9" s="1363" customFormat="1">
      <c r="D752" s="1367"/>
      <c r="I752" s="1367"/>
    </row>
    <row r="753" spans="4:9" s="1363" customFormat="1">
      <c r="D753" s="1367"/>
      <c r="I753" s="1367"/>
    </row>
    <row r="754" spans="4:9" s="1363" customFormat="1">
      <c r="D754" s="1367"/>
      <c r="I754" s="1367"/>
    </row>
    <row r="755" spans="4:9" s="1363" customFormat="1">
      <c r="D755" s="1367"/>
      <c r="I755" s="1367"/>
    </row>
    <row r="756" spans="4:9" s="1363" customFormat="1">
      <c r="D756" s="1367"/>
      <c r="I756" s="1367"/>
    </row>
    <row r="757" spans="4:9" s="1363" customFormat="1">
      <c r="D757" s="1367"/>
      <c r="I757" s="1367"/>
    </row>
    <row r="758" spans="4:9" s="1363" customFormat="1">
      <c r="D758" s="1367"/>
      <c r="I758" s="1367"/>
    </row>
    <row r="759" spans="4:9" s="1363" customFormat="1">
      <c r="D759" s="1367"/>
      <c r="I759" s="1367"/>
    </row>
    <row r="760" spans="4:9" s="1363" customFormat="1">
      <c r="D760" s="1367"/>
      <c r="I760" s="1367"/>
    </row>
    <row r="761" spans="4:9" s="1363" customFormat="1">
      <c r="D761" s="1367"/>
      <c r="I761" s="1367"/>
    </row>
    <row r="762" spans="4:9" s="1363" customFormat="1">
      <c r="D762" s="1367"/>
      <c r="I762" s="1367"/>
    </row>
    <row r="763" spans="4:9" s="1363" customFormat="1">
      <c r="D763" s="1367"/>
      <c r="I763" s="1367"/>
    </row>
    <row r="764" spans="4:9" s="1363" customFormat="1">
      <c r="D764" s="1367"/>
      <c r="I764" s="1367"/>
    </row>
    <row r="765" spans="4:9" s="1363" customFormat="1">
      <c r="D765" s="1367"/>
      <c r="I765" s="1367"/>
    </row>
    <row r="766" spans="4:9" s="1363" customFormat="1">
      <c r="D766" s="1367"/>
      <c r="I766" s="1367"/>
    </row>
    <row r="767" spans="4:9" s="1363" customFormat="1">
      <c r="D767" s="1367"/>
      <c r="I767" s="1367"/>
    </row>
    <row r="768" spans="4:9" s="1363" customFormat="1">
      <c r="D768" s="1367"/>
      <c r="I768" s="1367"/>
    </row>
    <row r="769" spans="4:9" s="1363" customFormat="1">
      <c r="D769" s="1367"/>
      <c r="I769" s="1367"/>
    </row>
    <row r="770" spans="4:9" s="1363" customFormat="1">
      <c r="D770" s="1367"/>
      <c r="I770" s="1367"/>
    </row>
    <row r="771" spans="4:9" s="1363" customFormat="1">
      <c r="D771" s="1367"/>
      <c r="I771" s="1367"/>
    </row>
    <row r="772" spans="4:9" s="1363" customFormat="1">
      <c r="D772" s="1367"/>
      <c r="I772" s="1367"/>
    </row>
    <row r="773" spans="4:9" s="1363" customFormat="1">
      <c r="D773" s="1367"/>
      <c r="I773" s="1367"/>
    </row>
    <row r="774" spans="4:9" s="1363" customFormat="1">
      <c r="D774" s="1367"/>
      <c r="I774" s="1367"/>
    </row>
    <row r="775" spans="4:9" s="1363" customFormat="1">
      <c r="D775" s="1367"/>
      <c r="I775" s="1367"/>
    </row>
    <row r="776" spans="4:9" s="1363" customFormat="1">
      <c r="D776" s="1367"/>
      <c r="I776" s="1367"/>
    </row>
    <row r="777" spans="4:9" s="1363" customFormat="1">
      <c r="D777" s="1367"/>
      <c r="I777" s="1367"/>
    </row>
    <row r="778" spans="4:9" s="1363" customFormat="1">
      <c r="D778" s="1367"/>
      <c r="I778" s="1367"/>
    </row>
    <row r="779" spans="4:9" s="1363" customFormat="1">
      <c r="D779" s="1367"/>
      <c r="I779" s="1367"/>
    </row>
    <row r="780" spans="4:9" s="1363" customFormat="1">
      <c r="D780" s="1367"/>
      <c r="I780" s="1367"/>
    </row>
    <row r="781" spans="4:9" s="1363" customFormat="1">
      <c r="D781" s="1367"/>
      <c r="I781" s="1367"/>
    </row>
    <row r="782" spans="4:9" s="1363" customFormat="1">
      <c r="D782" s="1367"/>
      <c r="I782" s="1367"/>
    </row>
    <row r="783" spans="4:9" s="1363" customFormat="1">
      <c r="D783" s="1367"/>
      <c r="I783" s="1367"/>
    </row>
    <row r="784" spans="4:9" s="1363" customFormat="1">
      <c r="D784" s="1367"/>
      <c r="I784" s="1367"/>
    </row>
    <row r="785" spans="4:9" s="1363" customFormat="1">
      <c r="D785" s="1367"/>
      <c r="I785" s="1367"/>
    </row>
    <row r="786" spans="4:9" s="1363" customFormat="1">
      <c r="D786" s="1367"/>
      <c r="I786" s="1367"/>
    </row>
    <row r="787" spans="4:9" s="1363" customFormat="1">
      <c r="D787" s="1367"/>
      <c r="I787" s="1367"/>
    </row>
    <row r="788" spans="4:9" s="1363" customFormat="1">
      <c r="D788" s="1367"/>
      <c r="I788" s="1367"/>
    </row>
    <row r="789" spans="4:9" s="1363" customFormat="1">
      <c r="D789" s="1367"/>
      <c r="I789" s="1367"/>
    </row>
    <row r="790" spans="4:9" s="1363" customFormat="1">
      <c r="D790" s="1367"/>
      <c r="I790" s="1367"/>
    </row>
    <row r="791" spans="4:9" s="1363" customFormat="1">
      <c r="D791" s="1367"/>
      <c r="I791" s="1367"/>
    </row>
    <row r="792" spans="4:9" s="1363" customFormat="1">
      <c r="D792" s="1367"/>
      <c r="I792" s="1367"/>
    </row>
    <row r="793" spans="4:9" s="1363" customFormat="1">
      <c r="D793" s="1367"/>
      <c r="I793" s="1367"/>
    </row>
    <row r="794" spans="4:9" s="1363" customFormat="1">
      <c r="D794" s="1367"/>
      <c r="I794" s="1367"/>
    </row>
    <row r="795" spans="4:9" s="1363" customFormat="1">
      <c r="D795" s="1367"/>
      <c r="I795" s="1367"/>
    </row>
    <row r="796" spans="4:9" s="1363" customFormat="1">
      <c r="D796" s="1367"/>
      <c r="I796" s="1367"/>
    </row>
    <row r="797" spans="4:9" s="1363" customFormat="1">
      <c r="D797" s="1367"/>
      <c r="I797" s="1367"/>
    </row>
    <row r="798" spans="4:9" s="1363" customFormat="1">
      <c r="D798" s="1367"/>
      <c r="I798" s="1367"/>
    </row>
    <row r="799" spans="4:9" s="1363" customFormat="1">
      <c r="D799" s="1367"/>
      <c r="I799" s="1367"/>
    </row>
    <row r="800" spans="4:9" s="1363" customFormat="1">
      <c r="D800" s="1367"/>
      <c r="I800" s="1367"/>
    </row>
    <row r="801" spans="4:9" s="1363" customFormat="1">
      <c r="D801" s="1367"/>
      <c r="I801" s="1367"/>
    </row>
    <row r="802" spans="4:9" s="1363" customFormat="1">
      <c r="D802" s="1367"/>
      <c r="I802" s="1367"/>
    </row>
    <row r="803" spans="4:9" s="1363" customFormat="1">
      <c r="D803" s="1367"/>
      <c r="I803" s="1367"/>
    </row>
    <row r="804" spans="4:9" s="1363" customFormat="1">
      <c r="D804" s="1367"/>
      <c r="I804" s="1367"/>
    </row>
    <row r="805" spans="4:9" s="1363" customFormat="1">
      <c r="D805" s="1367"/>
      <c r="I805" s="1367"/>
    </row>
    <row r="806" spans="4:9" s="1363" customFormat="1">
      <c r="D806" s="1367"/>
      <c r="I806" s="1367"/>
    </row>
    <row r="807" spans="4:9" s="1363" customFormat="1">
      <c r="D807" s="1367"/>
      <c r="I807" s="1367"/>
    </row>
    <row r="808" spans="4:9" s="1363" customFormat="1">
      <c r="D808" s="1367"/>
      <c r="I808" s="1367"/>
    </row>
    <row r="809" spans="4:9" s="1363" customFormat="1">
      <c r="D809" s="1367"/>
      <c r="I809" s="1367"/>
    </row>
    <row r="810" spans="4:9" s="1363" customFormat="1">
      <c r="D810" s="1367"/>
      <c r="I810" s="1367"/>
    </row>
    <row r="811" spans="4:9" s="1363" customFormat="1">
      <c r="D811" s="1367"/>
      <c r="I811" s="1367"/>
    </row>
    <row r="812" spans="4:9" s="1363" customFormat="1">
      <c r="D812" s="1367"/>
      <c r="I812" s="1367"/>
    </row>
    <row r="813" spans="4:9" s="1363" customFormat="1">
      <c r="D813" s="1367"/>
      <c r="I813" s="1367"/>
    </row>
    <row r="814" spans="4:9" s="1363" customFormat="1">
      <c r="D814" s="1367"/>
      <c r="I814" s="1367"/>
    </row>
    <row r="815" spans="4:9" s="1363" customFormat="1">
      <c r="D815" s="1367"/>
      <c r="I815" s="1367"/>
    </row>
    <row r="816" spans="4:9" s="1363" customFormat="1">
      <c r="D816" s="1367"/>
      <c r="I816" s="1367"/>
    </row>
    <row r="817" spans="4:9" s="1363" customFormat="1">
      <c r="D817" s="1367"/>
      <c r="I817" s="1367"/>
    </row>
    <row r="818" spans="4:9" s="1363" customFormat="1">
      <c r="D818" s="1367"/>
      <c r="I818" s="1367"/>
    </row>
    <row r="819" spans="4:9" s="1363" customFormat="1">
      <c r="D819" s="1367"/>
      <c r="I819" s="1367"/>
    </row>
    <row r="820" spans="4:9" s="1363" customFormat="1">
      <c r="D820" s="1367"/>
      <c r="I820" s="1367"/>
    </row>
    <row r="821" spans="4:9" s="1363" customFormat="1">
      <c r="D821" s="1367"/>
      <c r="I821" s="1367"/>
    </row>
    <row r="822" spans="4:9" s="1363" customFormat="1">
      <c r="D822" s="1367"/>
      <c r="I822" s="1367"/>
    </row>
    <row r="823" spans="4:9" s="1363" customFormat="1">
      <c r="D823" s="1367"/>
      <c r="I823" s="1367"/>
    </row>
    <row r="824" spans="4:9" s="1363" customFormat="1">
      <c r="D824" s="1367"/>
      <c r="I824" s="1367"/>
    </row>
    <row r="825" spans="4:9" s="1363" customFormat="1">
      <c r="D825" s="1367"/>
      <c r="I825" s="1367"/>
    </row>
    <row r="826" spans="4:9" s="1363" customFormat="1">
      <c r="D826" s="1367"/>
      <c r="I826" s="1367"/>
    </row>
    <row r="827" spans="4:9" s="1363" customFormat="1">
      <c r="D827" s="1367"/>
      <c r="I827" s="1367"/>
    </row>
    <row r="828" spans="4:9" s="1363" customFormat="1">
      <c r="D828" s="1367"/>
      <c r="I828" s="1367"/>
    </row>
    <row r="829" spans="4:9" s="1363" customFormat="1">
      <c r="D829" s="1367"/>
      <c r="I829" s="1367"/>
    </row>
    <row r="830" spans="4:9" s="1363" customFormat="1">
      <c r="D830" s="1367"/>
      <c r="I830" s="1367"/>
    </row>
    <row r="831" spans="4:9" s="1363" customFormat="1">
      <c r="D831" s="1367"/>
      <c r="I831" s="1367"/>
    </row>
    <row r="832" spans="4:9" s="1363" customFormat="1">
      <c r="D832" s="1367"/>
      <c r="I832" s="1367"/>
    </row>
    <row r="833" spans="4:9" s="1363" customFormat="1">
      <c r="D833" s="1367"/>
      <c r="I833" s="1367"/>
    </row>
    <row r="834" spans="4:9" s="1363" customFormat="1">
      <c r="D834" s="1367"/>
      <c r="I834" s="1367"/>
    </row>
    <row r="835" spans="4:9" s="1363" customFormat="1">
      <c r="D835" s="1367"/>
      <c r="I835" s="1367"/>
    </row>
    <row r="836" spans="4:9" s="1363" customFormat="1">
      <c r="D836" s="1367"/>
      <c r="I836" s="1367"/>
    </row>
    <row r="837" spans="4:9" s="1363" customFormat="1">
      <c r="D837" s="1367"/>
      <c r="I837" s="1367"/>
    </row>
    <row r="838" spans="4:9" s="1363" customFormat="1">
      <c r="D838" s="1367"/>
      <c r="I838" s="1367"/>
    </row>
    <row r="839" spans="4:9" s="1363" customFormat="1">
      <c r="D839" s="1367"/>
      <c r="I839" s="1367"/>
    </row>
    <row r="840" spans="4:9" s="1363" customFormat="1">
      <c r="D840" s="1367"/>
      <c r="I840" s="1367"/>
    </row>
    <row r="841" spans="4:9" s="1363" customFormat="1">
      <c r="D841" s="1367"/>
      <c r="I841" s="1367"/>
    </row>
    <row r="842" spans="4:9" s="1363" customFormat="1">
      <c r="D842" s="1367"/>
      <c r="I842" s="1367"/>
    </row>
    <row r="843" spans="4:9" s="1363" customFormat="1">
      <c r="D843" s="1367"/>
      <c r="I843" s="1367"/>
    </row>
    <row r="844" spans="4:9" s="1363" customFormat="1">
      <c r="D844" s="1367"/>
      <c r="I844" s="1367"/>
    </row>
    <row r="845" spans="4:9" s="1363" customFormat="1">
      <c r="D845" s="1367"/>
      <c r="I845" s="1367"/>
    </row>
    <row r="846" spans="4:9" s="1363" customFormat="1">
      <c r="D846" s="1367"/>
      <c r="I846" s="1367"/>
    </row>
    <row r="847" spans="4:9" s="1363" customFormat="1">
      <c r="D847" s="1367"/>
      <c r="I847" s="1367"/>
    </row>
    <row r="848" spans="4:9" s="1363" customFormat="1">
      <c r="D848" s="1367"/>
      <c r="I848" s="1367"/>
    </row>
    <row r="849" spans="4:9" s="1363" customFormat="1">
      <c r="D849" s="1367"/>
      <c r="I849" s="1367"/>
    </row>
    <row r="850" spans="4:9" s="1363" customFormat="1">
      <c r="D850" s="1367"/>
      <c r="I850" s="1367"/>
    </row>
    <row r="851" spans="4:9" s="1363" customFormat="1">
      <c r="D851" s="1367"/>
      <c r="I851" s="1367"/>
    </row>
    <row r="852" spans="4:9" s="1363" customFormat="1">
      <c r="D852" s="1367"/>
      <c r="I852" s="1367"/>
    </row>
    <row r="853" spans="4:9" s="1363" customFormat="1">
      <c r="D853" s="1367"/>
      <c r="I853" s="1367"/>
    </row>
    <row r="854" spans="4:9" s="1363" customFormat="1">
      <c r="D854" s="1367"/>
      <c r="I854" s="1367"/>
    </row>
    <row r="855" spans="4:9" s="1363" customFormat="1">
      <c r="D855" s="1367"/>
      <c r="I855" s="1367"/>
    </row>
    <row r="856" spans="4:9" s="1363" customFormat="1">
      <c r="D856" s="1367"/>
      <c r="I856" s="1367"/>
    </row>
    <row r="857" spans="4:9" s="1363" customFormat="1">
      <c r="D857" s="1367"/>
      <c r="I857" s="1367"/>
    </row>
    <row r="858" spans="4:9" s="1363" customFormat="1">
      <c r="D858" s="1367"/>
      <c r="I858" s="1367"/>
    </row>
    <row r="859" spans="4:9" s="1363" customFormat="1">
      <c r="D859" s="1367"/>
      <c r="I859" s="1367"/>
    </row>
    <row r="860" spans="4:9" s="1363" customFormat="1">
      <c r="D860" s="1367"/>
      <c r="I860" s="1367"/>
    </row>
    <row r="861" spans="4:9" s="1363" customFormat="1">
      <c r="D861" s="1367"/>
      <c r="I861" s="1367"/>
    </row>
    <row r="862" spans="4:9" s="1363" customFormat="1">
      <c r="D862" s="1367"/>
      <c r="I862" s="1367"/>
    </row>
    <row r="863" spans="4:9" s="1363" customFormat="1">
      <c r="D863" s="1367"/>
      <c r="I863" s="1367"/>
    </row>
    <row r="864" spans="4:9" s="1363" customFormat="1">
      <c r="D864" s="1367"/>
      <c r="I864" s="1367"/>
    </row>
    <row r="865" spans="4:9" s="1363" customFormat="1">
      <c r="D865" s="1367"/>
      <c r="I865" s="1367"/>
    </row>
    <row r="866" spans="4:9" s="1363" customFormat="1">
      <c r="D866" s="1367"/>
      <c r="I866" s="1367"/>
    </row>
    <row r="867" spans="4:9" s="1363" customFormat="1">
      <c r="D867" s="1367"/>
      <c r="I867" s="1367"/>
    </row>
    <row r="868" spans="4:9" s="1363" customFormat="1">
      <c r="D868" s="1367"/>
      <c r="I868" s="1367"/>
    </row>
    <row r="869" spans="4:9" s="1363" customFormat="1">
      <c r="D869" s="1367"/>
      <c r="I869" s="1367"/>
    </row>
    <row r="870" spans="4:9" s="1363" customFormat="1">
      <c r="D870" s="1367"/>
      <c r="I870" s="1367"/>
    </row>
    <row r="871" spans="4:9" s="1363" customFormat="1">
      <c r="D871" s="1367"/>
      <c r="I871" s="1367"/>
    </row>
    <row r="872" spans="4:9" s="1363" customFormat="1">
      <c r="D872" s="1367"/>
      <c r="I872" s="1367"/>
    </row>
    <row r="873" spans="4:9" s="1363" customFormat="1">
      <c r="D873" s="1367"/>
      <c r="I873" s="1367"/>
    </row>
    <row r="874" spans="4:9" s="1363" customFormat="1">
      <c r="D874" s="1367"/>
      <c r="I874" s="1367"/>
    </row>
    <row r="875" spans="4:9" s="1363" customFormat="1">
      <c r="D875" s="1367"/>
      <c r="I875" s="1367"/>
    </row>
    <row r="876" spans="4:9" s="1363" customFormat="1">
      <c r="D876" s="1367"/>
      <c r="I876" s="1367"/>
    </row>
    <row r="877" spans="4:9" s="1363" customFormat="1">
      <c r="D877" s="1367"/>
      <c r="I877" s="1367"/>
    </row>
    <row r="878" spans="4:9" s="1363" customFormat="1">
      <c r="D878" s="1367"/>
      <c r="I878" s="1367"/>
    </row>
    <row r="879" spans="4:9" s="1363" customFormat="1">
      <c r="D879" s="1367"/>
      <c r="I879" s="1367"/>
    </row>
    <row r="880" spans="4:9" s="1363" customFormat="1">
      <c r="D880" s="1367"/>
      <c r="I880" s="1367"/>
    </row>
    <row r="881" spans="4:9" s="1363" customFormat="1">
      <c r="D881" s="1367"/>
      <c r="I881" s="1367"/>
    </row>
    <row r="882" spans="4:9" s="1363" customFormat="1">
      <c r="D882" s="1367"/>
      <c r="I882" s="1367"/>
    </row>
    <row r="883" spans="4:9" s="1363" customFormat="1">
      <c r="D883" s="1367"/>
      <c r="I883" s="1367"/>
    </row>
    <row r="884" spans="4:9" s="1363" customFormat="1">
      <c r="D884" s="1367"/>
      <c r="I884" s="1367"/>
    </row>
    <row r="885" spans="4:9" s="1363" customFormat="1">
      <c r="D885" s="1367"/>
      <c r="I885" s="1367"/>
    </row>
    <row r="886" spans="4:9" s="1363" customFormat="1">
      <c r="D886" s="1367"/>
      <c r="I886" s="1367"/>
    </row>
    <row r="887" spans="4:9" s="1363" customFormat="1">
      <c r="D887" s="1367"/>
      <c r="I887" s="1367"/>
    </row>
    <row r="888" spans="4:9" s="1363" customFormat="1">
      <c r="D888" s="1367"/>
      <c r="I888" s="1367"/>
    </row>
    <row r="889" spans="4:9" s="1363" customFormat="1">
      <c r="D889" s="1367"/>
      <c r="I889" s="1367"/>
    </row>
    <row r="890" spans="4:9" s="1363" customFormat="1">
      <c r="D890" s="1367"/>
      <c r="I890" s="1367"/>
    </row>
    <row r="891" spans="4:9" s="1363" customFormat="1">
      <c r="D891" s="1367"/>
      <c r="I891" s="1367"/>
    </row>
    <row r="892" spans="4:9" s="1363" customFormat="1">
      <c r="D892" s="1367"/>
      <c r="I892" s="1367"/>
    </row>
    <row r="893" spans="4:9" s="1363" customFormat="1">
      <c r="D893" s="1367"/>
      <c r="I893" s="1367"/>
    </row>
    <row r="894" spans="4:9" s="1363" customFormat="1">
      <c r="D894" s="1367"/>
      <c r="I894" s="1367"/>
    </row>
    <row r="895" spans="4:9" s="1363" customFormat="1">
      <c r="D895" s="1367"/>
      <c r="I895" s="1367"/>
    </row>
    <row r="896" spans="4:9" s="1363" customFormat="1">
      <c r="D896" s="1367"/>
      <c r="I896" s="1367"/>
    </row>
    <row r="897" spans="4:9" s="1363" customFormat="1">
      <c r="D897" s="1367"/>
      <c r="I897" s="1367"/>
    </row>
    <row r="898" spans="4:9" s="1363" customFormat="1">
      <c r="D898" s="1367"/>
      <c r="I898" s="1367"/>
    </row>
    <row r="899" spans="4:9" s="1363" customFormat="1">
      <c r="D899" s="1367"/>
      <c r="I899" s="1367"/>
    </row>
    <row r="900" spans="4:9" s="1363" customFormat="1">
      <c r="D900" s="1367"/>
      <c r="I900" s="1367"/>
    </row>
    <row r="901" spans="4:9" s="1363" customFormat="1">
      <c r="D901" s="1367"/>
      <c r="I901" s="1367"/>
    </row>
    <row r="902" spans="4:9" s="1363" customFormat="1">
      <c r="D902" s="1367"/>
      <c r="I902" s="1367"/>
    </row>
    <row r="903" spans="4:9" s="1363" customFormat="1">
      <c r="D903" s="1367"/>
      <c r="I903" s="1367"/>
    </row>
    <row r="904" spans="4:9" s="1363" customFormat="1">
      <c r="D904" s="1367"/>
      <c r="I904" s="1367"/>
    </row>
    <row r="905" spans="4:9" s="1363" customFormat="1">
      <c r="D905" s="1367"/>
      <c r="I905" s="1367"/>
    </row>
    <row r="906" spans="4:9" s="1363" customFormat="1">
      <c r="D906" s="1367"/>
      <c r="I906" s="1367"/>
    </row>
    <row r="907" spans="4:9" s="1363" customFormat="1">
      <c r="D907" s="1367"/>
      <c r="I907" s="1367"/>
    </row>
    <row r="908" spans="4:9" s="1363" customFormat="1">
      <c r="D908" s="1367"/>
      <c r="I908" s="1367"/>
    </row>
    <row r="909" spans="4:9" s="1363" customFormat="1">
      <c r="D909" s="1367"/>
      <c r="I909" s="1367"/>
    </row>
    <row r="910" spans="4:9" s="1363" customFormat="1">
      <c r="D910" s="1367"/>
      <c r="I910" s="1367"/>
    </row>
    <row r="911" spans="4:9" s="1363" customFormat="1">
      <c r="D911" s="1367"/>
      <c r="I911" s="1367"/>
    </row>
    <row r="912" spans="4:9" s="1363" customFormat="1">
      <c r="D912" s="1367"/>
      <c r="I912" s="1367"/>
    </row>
    <row r="913" spans="4:9" s="1363" customFormat="1">
      <c r="D913" s="1367"/>
      <c r="I913" s="1367"/>
    </row>
    <row r="914" spans="4:9" s="1363" customFormat="1">
      <c r="D914" s="1367"/>
      <c r="I914" s="1367"/>
    </row>
    <row r="915" spans="4:9" s="1363" customFormat="1">
      <c r="D915" s="1367"/>
      <c r="I915" s="1367"/>
    </row>
    <row r="916" spans="4:9" s="1363" customFormat="1">
      <c r="D916" s="1367"/>
      <c r="I916" s="1367"/>
    </row>
    <row r="917" spans="4:9" s="1363" customFormat="1">
      <c r="D917" s="1367"/>
      <c r="I917" s="1367"/>
    </row>
    <row r="918" spans="4:9" s="1363" customFormat="1">
      <c r="D918" s="1367"/>
      <c r="I918" s="1367"/>
    </row>
    <row r="919" spans="4:9" s="1363" customFormat="1">
      <c r="D919" s="1367"/>
      <c r="I919" s="1367"/>
    </row>
    <row r="920" spans="4:9" s="1363" customFormat="1">
      <c r="D920" s="1367"/>
      <c r="I920" s="1367"/>
    </row>
    <row r="921" spans="4:9" s="1363" customFormat="1">
      <c r="D921" s="1367"/>
      <c r="I921" s="1367"/>
    </row>
    <row r="922" spans="4:9" s="1363" customFormat="1">
      <c r="D922" s="1367"/>
      <c r="I922" s="1367"/>
    </row>
    <row r="923" spans="4:9" s="1363" customFormat="1">
      <c r="D923" s="1367"/>
      <c r="I923" s="1367"/>
    </row>
    <row r="924" spans="4:9" s="1363" customFormat="1">
      <c r="D924" s="1367"/>
      <c r="I924" s="1367"/>
    </row>
    <row r="925" spans="4:9" s="1363" customFormat="1">
      <c r="D925" s="1367"/>
      <c r="I925" s="1367"/>
    </row>
    <row r="926" spans="4:9" s="1363" customFormat="1">
      <c r="D926" s="1367"/>
      <c r="I926" s="1367"/>
    </row>
    <row r="927" spans="4:9" s="1363" customFormat="1">
      <c r="D927" s="1367"/>
      <c r="I927" s="1367"/>
    </row>
    <row r="928" spans="4:9" s="1363" customFormat="1">
      <c r="D928" s="1367"/>
      <c r="I928" s="1367"/>
    </row>
    <row r="929" spans="4:9" s="1363" customFormat="1">
      <c r="D929" s="1367"/>
      <c r="I929" s="1367"/>
    </row>
    <row r="930" spans="4:9" s="1363" customFormat="1">
      <c r="D930" s="1367"/>
      <c r="I930" s="1367"/>
    </row>
    <row r="931" spans="4:9" s="1363" customFormat="1">
      <c r="D931" s="1367"/>
      <c r="I931" s="1367"/>
    </row>
    <row r="932" spans="4:9" s="1363" customFormat="1">
      <c r="D932" s="1367"/>
      <c r="I932" s="1367"/>
    </row>
    <row r="933" spans="4:9" s="1363" customFormat="1">
      <c r="D933" s="1367"/>
      <c r="I933" s="1367"/>
    </row>
    <row r="934" spans="4:9" s="1363" customFormat="1">
      <c r="D934" s="1367"/>
      <c r="I934" s="1367"/>
    </row>
    <row r="935" spans="4:9" s="1363" customFormat="1">
      <c r="D935" s="1367"/>
      <c r="I935" s="1367"/>
    </row>
    <row r="936" spans="4:9" s="1363" customFormat="1">
      <c r="D936" s="1367"/>
      <c r="I936" s="1367"/>
    </row>
    <row r="937" spans="4:9" s="1363" customFormat="1">
      <c r="D937" s="1367"/>
      <c r="I937" s="1367"/>
    </row>
    <row r="938" spans="4:9" s="1363" customFormat="1">
      <c r="D938" s="1367"/>
      <c r="I938" s="1367"/>
    </row>
    <row r="939" spans="4:9" s="1363" customFormat="1">
      <c r="D939" s="1367"/>
      <c r="I939" s="1367"/>
    </row>
    <row r="940" spans="4:9" s="1363" customFormat="1">
      <c r="D940" s="1367"/>
      <c r="I940" s="1367"/>
    </row>
    <row r="941" spans="4:9" s="1363" customFormat="1">
      <c r="D941" s="1367"/>
      <c r="I941" s="1367"/>
    </row>
    <row r="942" spans="4:9" s="1363" customFormat="1">
      <c r="D942" s="1367"/>
      <c r="I942" s="1367"/>
    </row>
    <row r="943" spans="4:9" s="1363" customFormat="1">
      <c r="D943" s="1367"/>
      <c r="I943" s="1367"/>
    </row>
    <row r="944" spans="4:9" s="1363" customFormat="1">
      <c r="D944" s="1367"/>
      <c r="I944" s="1367"/>
    </row>
    <row r="945" spans="4:9" s="1363" customFormat="1">
      <c r="D945" s="1367"/>
      <c r="I945" s="1367"/>
    </row>
    <row r="946" spans="4:9" s="1363" customFormat="1">
      <c r="D946" s="1367"/>
      <c r="I946" s="1367"/>
    </row>
    <row r="947" spans="4:9" s="1363" customFormat="1">
      <c r="D947" s="1367"/>
      <c r="I947" s="1367"/>
    </row>
    <row r="948" spans="4:9" s="1363" customFormat="1">
      <c r="D948" s="1367"/>
      <c r="I948" s="1367"/>
    </row>
    <row r="949" spans="4:9" s="1363" customFormat="1">
      <c r="D949" s="1367"/>
      <c r="I949" s="1367"/>
    </row>
    <row r="950" spans="4:9" s="1363" customFormat="1">
      <c r="D950" s="1367"/>
      <c r="I950" s="1367"/>
    </row>
    <row r="951" spans="4:9" s="1363" customFormat="1">
      <c r="D951" s="1367"/>
      <c r="I951" s="1367"/>
    </row>
    <row r="952" spans="4:9" s="1363" customFormat="1">
      <c r="D952" s="1367"/>
      <c r="I952" s="1367"/>
    </row>
    <row r="953" spans="4:9" s="1363" customFormat="1">
      <c r="D953" s="1367"/>
      <c r="I953" s="1367"/>
    </row>
    <row r="954" spans="4:9" s="1363" customFormat="1">
      <c r="D954" s="1367"/>
      <c r="I954" s="1367"/>
    </row>
    <row r="955" spans="4:9" s="1363" customFormat="1">
      <c r="D955" s="1367"/>
      <c r="I955" s="1367"/>
    </row>
    <row r="956" spans="4:9" s="1363" customFormat="1">
      <c r="D956" s="1367"/>
      <c r="I956" s="1367"/>
    </row>
    <row r="957" spans="4:9" s="1363" customFormat="1">
      <c r="D957" s="1367"/>
      <c r="I957" s="1367"/>
    </row>
    <row r="958" spans="4:9" s="1363" customFormat="1">
      <c r="D958" s="1367"/>
      <c r="I958" s="1367"/>
    </row>
    <row r="959" spans="4:9" s="1363" customFormat="1">
      <c r="D959" s="1367"/>
      <c r="I959" s="1367"/>
    </row>
    <row r="960" spans="4:9" s="1363" customFormat="1">
      <c r="D960" s="1367"/>
      <c r="I960" s="1367"/>
    </row>
    <row r="961" spans="4:9" s="1363" customFormat="1">
      <c r="D961" s="1367"/>
      <c r="I961" s="1367"/>
    </row>
    <row r="962" spans="4:9" s="1363" customFormat="1">
      <c r="D962" s="1367"/>
      <c r="I962" s="1367"/>
    </row>
    <row r="963" spans="4:9" s="1363" customFormat="1">
      <c r="D963" s="1367"/>
      <c r="I963" s="1367"/>
    </row>
    <row r="964" spans="4:9" s="1363" customFormat="1">
      <c r="D964" s="1367"/>
      <c r="I964" s="1367"/>
    </row>
    <row r="965" spans="4:9" s="1363" customFormat="1">
      <c r="D965" s="1367"/>
      <c r="I965" s="1367"/>
    </row>
    <row r="966" spans="4:9" s="1363" customFormat="1">
      <c r="D966" s="1367"/>
      <c r="I966" s="1367"/>
    </row>
    <row r="967" spans="4:9" s="1363" customFormat="1">
      <c r="D967" s="1367"/>
      <c r="I967" s="1367"/>
    </row>
    <row r="968" spans="4:9" s="1363" customFormat="1">
      <c r="D968" s="1367"/>
      <c r="I968" s="1367"/>
    </row>
    <row r="969" spans="4:9" s="1363" customFormat="1">
      <c r="D969" s="1367"/>
      <c r="I969" s="1367"/>
    </row>
    <row r="970" spans="4:9" s="1363" customFormat="1">
      <c r="D970" s="1367"/>
      <c r="I970" s="1367"/>
    </row>
    <row r="971" spans="4:9" s="1363" customFormat="1">
      <c r="D971" s="1367"/>
      <c r="I971" s="1367"/>
    </row>
    <row r="972" spans="4:9" s="1363" customFormat="1">
      <c r="D972" s="1367"/>
      <c r="I972" s="1367"/>
    </row>
    <row r="973" spans="4:9" s="1363" customFormat="1">
      <c r="D973" s="1367"/>
      <c r="I973" s="1367"/>
    </row>
    <row r="974" spans="4:9" s="1363" customFormat="1">
      <c r="D974" s="1367"/>
      <c r="I974" s="1367"/>
    </row>
    <row r="975" spans="4:9" s="1363" customFormat="1">
      <c r="D975" s="1367"/>
      <c r="I975" s="1367"/>
    </row>
    <row r="976" spans="4:9" s="1363" customFormat="1">
      <c r="D976" s="1367"/>
      <c r="I976" s="1367"/>
    </row>
    <row r="977" spans="4:9" s="1363" customFormat="1">
      <c r="D977" s="1367"/>
      <c r="I977" s="1367"/>
    </row>
    <row r="978" spans="4:9" s="1363" customFormat="1">
      <c r="D978" s="1367"/>
      <c r="I978" s="1367"/>
    </row>
    <row r="979" spans="4:9" s="1363" customFormat="1">
      <c r="D979" s="1367"/>
      <c r="I979" s="1367"/>
    </row>
    <row r="980" spans="4:9" s="1363" customFormat="1">
      <c r="D980" s="1367"/>
      <c r="I980" s="1367"/>
    </row>
    <row r="981" spans="4:9" s="1363" customFormat="1">
      <c r="D981" s="1367"/>
      <c r="I981" s="1367"/>
    </row>
    <row r="982" spans="4:9" s="1363" customFormat="1">
      <c r="D982" s="1367"/>
      <c r="I982" s="1367"/>
    </row>
    <row r="983" spans="4:9" s="1363" customFormat="1">
      <c r="D983" s="1367"/>
      <c r="I983" s="1367"/>
    </row>
    <row r="984" spans="4:9" s="1363" customFormat="1">
      <c r="D984" s="1367"/>
      <c r="I984" s="1367"/>
    </row>
    <row r="985" spans="4:9" s="1363" customFormat="1">
      <c r="D985" s="1367"/>
      <c r="I985" s="1367"/>
    </row>
    <row r="986" spans="4:9" s="1363" customFormat="1">
      <c r="D986" s="1367"/>
      <c r="I986" s="1367"/>
    </row>
    <row r="987" spans="4:9" s="1363" customFormat="1">
      <c r="D987" s="1367"/>
      <c r="I987" s="1367"/>
    </row>
    <row r="988" spans="4:9" s="1363" customFormat="1">
      <c r="D988" s="1367"/>
      <c r="I988" s="1367"/>
    </row>
    <row r="989" spans="4:9" s="1363" customFormat="1">
      <c r="D989" s="1367"/>
      <c r="I989" s="1367"/>
    </row>
    <row r="990" spans="4:9" s="1363" customFormat="1">
      <c r="D990" s="1367"/>
      <c r="I990" s="1367"/>
    </row>
    <row r="991" spans="4:9" s="1363" customFormat="1">
      <c r="D991" s="1367"/>
      <c r="I991" s="1367"/>
    </row>
    <row r="992" spans="4:9" s="1363" customFormat="1">
      <c r="D992" s="1367"/>
      <c r="I992" s="1367"/>
    </row>
    <row r="993" spans="4:9" s="1363" customFormat="1">
      <c r="D993" s="1367"/>
      <c r="I993" s="1367"/>
    </row>
    <row r="994" spans="4:9" s="1363" customFormat="1">
      <c r="D994" s="1367"/>
      <c r="I994" s="1367"/>
    </row>
    <row r="995" spans="4:9" s="1363" customFormat="1">
      <c r="D995" s="1367"/>
      <c r="I995" s="1367"/>
    </row>
    <row r="996" spans="4:9" s="1363" customFormat="1">
      <c r="D996" s="1367"/>
      <c r="I996" s="1367"/>
    </row>
    <row r="997" spans="4:9" s="1363" customFormat="1">
      <c r="D997" s="1367"/>
      <c r="I997" s="1367"/>
    </row>
    <row r="998" spans="4:9" s="1363" customFormat="1">
      <c r="D998" s="1367"/>
      <c r="I998" s="1367"/>
    </row>
    <row r="999" spans="4:9" s="1363" customFormat="1">
      <c r="D999" s="1367"/>
      <c r="I999" s="1367"/>
    </row>
    <row r="1000" spans="4:9" s="1363" customFormat="1">
      <c r="D1000" s="1367"/>
      <c r="I1000" s="1367"/>
    </row>
  </sheetData>
  <sheetProtection password="CB61" sheet="1" objects="1" scenarios="1" selectLockedCells="1"/>
  <printOptions horizontalCentered="1" verticalCentered="1"/>
  <pageMargins left="0.75" right="0.75" top="1" bottom="1" header="0.5" footer="0.5"/>
  <pageSetup paperSize="9" scale="79" orientation="landscape" horizontalDpi="4294967292" r:id="rId1"/>
  <headerFooter alignWithMargins="0">
    <oddHeader xml:space="preserve">&amp;C&amp;"Miriam,Regular"&amp;A
</oddHeader>
    <oddFooter>Page &amp;P</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7" workbookViewId="0">
      <selection activeCell="H11" sqref="H11"/>
    </sheetView>
  </sheetViews>
  <sheetFormatPr defaultColWidth="7.75" defaultRowHeight="11.25"/>
  <cols>
    <col min="1" max="1" width="7.625" style="60" bestFit="1" customWidth="1"/>
    <col min="2" max="2" width="16.875" style="60" customWidth="1"/>
    <col min="3" max="4" width="9.375" style="60" customWidth="1"/>
    <col min="5" max="5" width="11.625" style="60" customWidth="1"/>
    <col min="6" max="7" width="8.875" style="60" bestFit="1" customWidth="1"/>
    <col min="8" max="8" width="9.375" style="60" customWidth="1"/>
    <col min="9" max="9" width="16.875" style="60" customWidth="1"/>
    <col min="10" max="11" width="9.375" style="60" customWidth="1"/>
    <col min="12" max="12" width="11.625" style="60" customWidth="1"/>
    <col min="13" max="13" width="9.375" style="60" customWidth="1"/>
    <col min="14" max="1000" width="7.75" style="1363"/>
    <col min="1001" max="16384" width="7.75" style="60"/>
  </cols>
  <sheetData>
    <row r="1" spans="1:13" ht="20.25">
      <c r="A1" s="56"/>
      <c r="B1" s="57" t="s">
        <v>272</v>
      </c>
      <c r="C1" s="355"/>
      <c r="D1" s="355"/>
      <c r="E1" s="355"/>
      <c r="F1" s="56"/>
      <c r="G1" s="56"/>
      <c r="H1" s="56"/>
      <c r="I1" s="56"/>
      <c r="J1" s="231"/>
      <c r="K1" s="231"/>
      <c r="L1" s="59" t="s">
        <v>272</v>
      </c>
      <c r="M1" s="56"/>
    </row>
    <row r="2" spans="1:13" ht="13.15" customHeight="1">
      <c r="A2" s="56"/>
      <c r="B2" s="61"/>
      <c r="C2" s="355"/>
      <c r="D2" s="355"/>
      <c r="E2" s="355"/>
      <c r="F2" s="62"/>
      <c r="G2" s="62"/>
      <c r="H2" s="62"/>
      <c r="I2" s="56"/>
      <c r="J2" s="58"/>
      <c r="K2" s="58"/>
      <c r="L2" s="63"/>
      <c r="M2" s="56"/>
    </row>
    <row r="3" spans="1:13" ht="15.75">
      <c r="A3" s="56"/>
      <c r="B3" s="64" t="s">
        <v>178</v>
      </c>
      <c r="C3" s="355"/>
      <c r="D3" s="355"/>
      <c r="E3" s="355"/>
      <c r="F3" s="65"/>
      <c r="G3" s="65"/>
      <c r="H3" s="65"/>
      <c r="I3" s="56"/>
      <c r="J3" s="233"/>
      <c r="K3" s="233"/>
      <c r="L3" s="66" t="s">
        <v>178</v>
      </c>
      <c r="M3" s="56"/>
    </row>
    <row r="4" spans="1:13" ht="13.5" thickBot="1">
      <c r="A4" s="56"/>
      <c r="B4" s="61"/>
      <c r="C4" s="355"/>
      <c r="D4" s="355"/>
      <c r="E4" s="355"/>
      <c r="F4" s="67"/>
      <c r="G4" s="67"/>
      <c r="H4" s="67"/>
      <c r="I4" s="58"/>
      <c r="J4" s="58"/>
      <c r="K4" s="58"/>
      <c r="L4" s="63"/>
      <c r="M4" s="56"/>
    </row>
    <row r="5" spans="1:13" ht="14.25" thickTop="1" thickBot="1">
      <c r="A5" s="56"/>
      <c r="B5" s="61"/>
      <c r="C5" s="355"/>
      <c r="D5" s="355"/>
      <c r="E5" s="355"/>
      <c r="F5" s="155">
        <f>DATE(INT(TEXT(DATE(YEAR(L0!$E$34),MONTH(L0!$E$34)-12,DAY(L0!$E$34)),"YYYY")),12+1,1)-1</f>
        <v>42004</v>
      </c>
      <c r="G5" s="155">
        <f>DATE(YEAR(L0!$E$34),MONTH(L0!$E$34)-12+1,1)-1</f>
        <v>41820</v>
      </c>
      <c r="H5" s="155">
        <f>L0!$E$34</f>
        <v>42185</v>
      </c>
      <c r="I5" s="58"/>
      <c r="J5" s="58"/>
      <c r="K5" s="58"/>
      <c r="L5" s="63"/>
      <c r="M5" s="56"/>
    </row>
    <row r="6" spans="1:13" ht="15.6" customHeight="1" thickTop="1">
      <c r="A6" s="75"/>
      <c r="B6" s="361"/>
      <c r="C6" s="366"/>
      <c r="D6" s="366"/>
      <c r="E6" s="363"/>
      <c r="F6" s="81"/>
      <c r="G6" s="161"/>
      <c r="H6" s="161"/>
      <c r="I6" s="361"/>
      <c r="J6" s="366"/>
      <c r="K6" s="366"/>
      <c r="L6" s="366"/>
      <c r="M6" s="83"/>
    </row>
    <row r="7" spans="1:13" ht="15.6" customHeight="1">
      <c r="A7" s="84"/>
      <c r="B7" s="935"/>
      <c r="C7" s="936"/>
      <c r="D7" s="936" t="s">
        <v>271</v>
      </c>
      <c r="E7" s="937"/>
      <c r="F7" s="167"/>
      <c r="G7" s="168"/>
      <c r="H7" s="168"/>
      <c r="I7" s="935"/>
      <c r="J7" s="936"/>
      <c r="K7" s="936" t="s">
        <v>271</v>
      </c>
      <c r="L7" s="936"/>
      <c r="M7" s="93"/>
    </row>
    <row r="8" spans="1:13" ht="15.6" customHeight="1" thickBot="1">
      <c r="A8" s="84"/>
      <c r="B8" s="938"/>
      <c r="C8" s="939"/>
      <c r="D8" s="939"/>
      <c r="E8" s="940"/>
      <c r="F8" s="96"/>
      <c r="G8" s="97"/>
      <c r="H8" s="97"/>
      <c r="I8" s="938"/>
      <c r="J8" s="939"/>
      <c r="K8" s="939"/>
      <c r="L8" s="939"/>
      <c r="M8" s="333"/>
    </row>
    <row r="9" spans="1:13" ht="15.6" customHeight="1" thickTop="1" thickBot="1">
      <c r="A9" s="102" t="s">
        <v>35900</v>
      </c>
      <c r="B9" s="103"/>
      <c r="C9" s="110"/>
      <c r="D9" s="110"/>
      <c r="E9" s="104"/>
      <c r="F9" s="105" t="s">
        <v>35449</v>
      </c>
      <c r="G9" s="105" t="s">
        <v>35450</v>
      </c>
      <c r="H9" s="105" t="s">
        <v>262</v>
      </c>
      <c r="I9" s="103"/>
      <c r="J9" s="110"/>
      <c r="K9" s="110"/>
      <c r="L9" s="110"/>
      <c r="M9" s="111" t="s">
        <v>35901</v>
      </c>
    </row>
    <row r="10" spans="1:13" ht="15.6" customHeight="1" thickTop="1">
      <c r="A10" s="112">
        <v>1</v>
      </c>
      <c r="B10" s="113" t="s">
        <v>35902</v>
      </c>
      <c r="C10" s="1467" t="s">
        <v>35104</v>
      </c>
      <c r="D10" s="1467" t="s">
        <v>35903</v>
      </c>
      <c r="E10" s="1458" t="s">
        <v>35904</v>
      </c>
      <c r="F10" s="506">
        <v>5315400</v>
      </c>
      <c r="G10" s="116">
        <v>3978800</v>
      </c>
      <c r="H10" s="116">
        <v>6577500</v>
      </c>
      <c r="I10" s="182" t="s">
        <v>35902</v>
      </c>
      <c r="J10" s="1479" t="s">
        <v>35104</v>
      </c>
      <c r="K10" s="1469" t="s">
        <v>35903</v>
      </c>
      <c r="L10" s="1460" t="s">
        <v>35904</v>
      </c>
      <c r="M10" s="191">
        <v>1</v>
      </c>
    </row>
    <row r="11" spans="1:13" ht="15.6" customHeight="1">
      <c r="A11" s="112">
        <v>2</v>
      </c>
      <c r="B11" s="253" t="s">
        <v>35905</v>
      </c>
      <c r="C11" s="1468"/>
      <c r="D11" s="1468"/>
      <c r="E11" s="1459"/>
      <c r="F11" s="514">
        <v>138200</v>
      </c>
      <c r="G11" s="205">
        <v>135100</v>
      </c>
      <c r="H11" s="205">
        <v>92200</v>
      </c>
      <c r="I11" s="259" t="s">
        <v>35905</v>
      </c>
      <c r="J11" s="1480"/>
      <c r="K11" s="1470"/>
      <c r="L11" s="1461"/>
      <c r="M11" s="199">
        <v>2</v>
      </c>
    </row>
    <row r="12" spans="1:13" ht="15.6" customHeight="1">
      <c r="A12" s="112">
        <v>3</v>
      </c>
      <c r="B12" s="135" t="s">
        <v>35906</v>
      </c>
      <c r="C12" s="371"/>
      <c r="D12" s="1468"/>
      <c r="E12" s="1459"/>
      <c r="F12" s="776">
        <f>SUM(F10:F11)</f>
        <v>5453600</v>
      </c>
      <c r="G12" s="777">
        <f>SUM(G10:G11)</f>
        <v>4113900</v>
      </c>
      <c r="H12" s="777">
        <f>SUM(H10:H11)</f>
        <v>6669700</v>
      </c>
      <c r="I12" s="135" t="s">
        <v>35906</v>
      </c>
      <c r="J12" s="941"/>
      <c r="K12" s="1470"/>
      <c r="L12" s="1461"/>
      <c r="M12" s="199">
        <v>3</v>
      </c>
    </row>
    <row r="13" spans="1:13" ht="15.6" customHeight="1">
      <c r="A13" s="112">
        <v>4</v>
      </c>
      <c r="B13" s="121"/>
      <c r="C13" s="899" t="s">
        <v>35105</v>
      </c>
      <c r="D13" s="1468"/>
      <c r="E13" s="1459"/>
      <c r="F13" s="510">
        <v>7619100</v>
      </c>
      <c r="G13" s="124">
        <v>7705300</v>
      </c>
      <c r="H13" s="124">
        <v>7454600</v>
      </c>
      <c r="I13" s="121"/>
      <c r="J13" s="899" t="s">
        <v>35105</v>
      </c>
      <c r="K13" s="1470"/>
      <c r="L13" s="1461"/>
      <c r="M13" s="199">
        <v>4</v>
      </c>
    </row>
    <row r="14" spans="1:13" ht="15.6" customHeight="1" thickBot="1">
      <c r="A14" s="112">
        <v>5</v>
      </c>
      <c r="B14" s="888"/>
      <c r="C14" s="942" t="s">
        <v>35907</v>
      </c>
      <c r="D14" s="1468"/>
      <c r="E14" s="1459"/>
      <c r="F14" s="514">
        <v>0</v>
      </c>
      <c r="G14" s="205">
        <v>0</v>
      </c>
      <c r="H14" s="205">
        <v>0</v>
      </c>
      <c r="I14" s="888"/>
      <c r="J14" s="943" t="s">
        <v>35907</v>
      </c>
      <c r="K14" s="1470"/>
      <c r="L14" s="1461"/>
      <c r="M14" s="199">
        <v>5</v>
      </c>
    </row>
    <row r="15" spans="1:13" ht="15.6" customHeight="1" thickBot="1">
      <c r="A15" s="112">
        <v>6</v>
      </c>
      <c r="B15" s="430"/>
      <c r="C15" s="944" t="s">
        <v>35908</v>
      </c>
      <c r="D15" s="945"/>
      <c r="E15" s="1459"/>
      <c r="F15" s="517">
        <f>SUM(F12:F13)</f>
        <v>13072700</v>
      </c>
      <c r="G15" s="518">
        <f>SUM(G12:G13)</f>
        <v>11819200</v>
      </c>
      <c r="H15" s="518">
        <f>SUM(H12:H13)</f>
        <v>14124300</v>
      </c>
      <c r="I15" s="430"/>
      <c r="J15" s="944" t="s">
        <v>35908</v>
      </c>
      <c r="K15" s="946"/>
      <c r="L15" s="1461"/>
      <c r="M15" s="199">
        <v>6</v>
      </c>
    </row>
    <row r="16" spans="1:13" ht="15.6" customHeight="1">
      <c r="A16" s="112">
        <v>7</v>
      </c>
      <c r="B16" s="121"/>
      <c r="C16" s="947"/>
      <c r="D16" s="947" t="s">
        <v>35909</v>
      </c>
      <c r="E16" s="1459"/>
      <c r="F16" s="510">
        <v>11013400</v>
      </c>
      <c r="G16" s="124">
        <v>10366400</v>
      </c>
      <c r="H16" s="124">
        <v>12141800</v>
      </c>
      <c r="I16" s="899"/>
      <c r="J16" s="947"/>
      <c r="K16" s="947" t="s">
        <v>35909</v>
      </c>
      <c r="L16" s="1461"/>
      <c r="M16" s="199">
        <v>7</v>
      </c>
    </row>
    <row r="17" spans="1:13" ht="15.6" customHeight="1">
      <c r="A17" s="112">
        <v>8</v>
      </c>
      <c r="B17" s="121"/>
      <c r="C17" s="948"/>
      <c r="D17" s="948" t="s">
        <v>35910</v>
      </c>
      <c r="E17" s="1459"/>
      <c r="F17" s="510">
        <v>12500</v>
      </c>
      <c r="G17" s="124">
        <v>13500</v>
      </c>
      <c r="H17" s="124">
        <v>15900</v>
      </c>
      <c r="I17" s="899"/>
      <c r="J17" s="948"/>
      <c r="K17" s="948" t="s">
        <v>35910</v>
      </c>
      <c r="L17" s="1461"/>
      <c r="M17" s="199">
        <v>8</v>
      </c>
    </row>
    <row r="18" spans="1:13" ht="15.6" customHeight="1" thickBot="1">
      <c r="A18" s="112">
        <v>9</v>
      </c>
      <c r="B18" s="251"/>
      <c r="C18" s="949"/>
      <c r="D18" s="949" t="s">
        <v>35911</v>
      </c>
      <c r="E18" s="1459"/>
      <c r="F18" s="950">
        <v>2046800</v>
      </c>
      <c r="G18" s="951">
        <v>1439300</v>
      </c>
      <c r="H18" s="951">
        <v>1966600</v>
      </c>
      <c r="I18" s="774"/>
      <c r="J18" s="949"/>
      <c r="K18" s="949" t="s">
        <v>35911</v>
      </c>
      <c r="L18" s="1461"/>
      <c r="M18" s="199">
        <v>9</v>
      </c>
    </row>
    <row r="19" spans="1:13" ht="15.6" customHeight="1">
      <c r="A19" s="112">
        <v>10</v>
      </c>
      <c r="B19" s="463" t="s">
        <v>35902</v>
      </c>
      <c r="C19" s="1481" t="s">
        <v>35104</v>
      </c>
      <c r="D19" s="1471" t="s">
        <v>35912</v>
      </c>
      <c r="E19" s="1459"/>
      <c r="F19" s="510">
        <v>0</v>
      </c>
      <c r="G19" s="124">
        <v>0</v>
      </c>
      <c r="H19" s="124">
        <v>0</v>
      </c>
      <c r="I19" s="469" t="s">
        <v>35902</v>
      </c>
      <c r="J19" s="1483" t="s">
        <v>35104</v>
      </c>
      <c r="K19" s="1472" t="s">
        <v>35912</v>
      </c>
      <c r="L19" s="1461"/>
      <c r="M19" s="199">
        <v>10</v>
      </c>
    </row>
    <row r="20" spans="1:13" ht="15.6" customHeight="1">
      <c r="A20" s="112">
        <v>11</v>
      </c>
      <c r="B20" s="253" t="s">
        <v>35905</v>
      </c>
      <c r="C20" s="1482"/>
      <c r="D20" s="1468"/>
      <c r="E20" s="1459"/>
      <c r="F20" s="514">
        <v>0</v>
      </c>
      <c r="G20" s="205">
        <v>0</v>
      </c>
      <c r="H20" s="205">
        <v>0</v>
      </c>
      <c r="I20" s="259" t="s">
        <v>35905</v>
      </c>
      <c r="J20" s="1484"/>
      <c r="K20" s="1470"/>
      <c r="L20" s="1461"/>
      <c r="M20" s="199">
        <v>11</v>
      </c>
    </row>
    <row r="21" spans="1:13" ht="15.6" customHeight="1">
      <c r="A21" s="112">
        <v>12</v>
      </c>
      <c r="B21" s="135" t="s">
        <v>35906</v>
      </c>
      <c r="C21" s="371"/>
      <c r="D21" s="1468"/>
      <c r="E21" s="1459"/>
      <c r="F21" s="776">
        <f>SUM(F19:F20)</f>
        <v>0</v>
      </c>
      <c r="G21" s="777">
        <f>SUM(G19:G20)</f>
        <v>0</v>
      </c>
      <c r="H21" s="777">
        <f>SUM(H19:H20)</f>
        <v>0</v>
      </c>
      <c r="I21" s="135" t="s">
        <v>35906</v>
      </c>
      <c r="J21" s="941"/>
      <c r="K21" s="1470"/>
      <c r="L21" s="1461"/>
      <c r="M21" s="199">
        <v>12</v>
      </c>
    </row>
    <row r="22" spans="1:13" ht="15.6" customHeight="1">
      <c r="A22" s="112">
        <v>13</v>
      </c>
      <c r="B22" s="121"/>
      <c r="C22" s="899" t="s">
        <v>35105</v>
      </c>
      <c r="D22" s="1468"/>
      <c r="E22" s="1459"/>
      <c r="F22" s="510">
        <v>0</v>
      </c>
      <c r="G22" s="124">
        <v>0</v>
      </c>
      <c r="H22" s="124">
        <v>0</v>
      </c>
      <c r="I22" s="121"/>
      <c r="J22" s="899" t="s">
        <v>35105</v>
      </c>
      <c r="K22" s="1470"/>
      <c r="L22" s="1461"/>
      <c r="M22" s="199">
        <v>13</v>
      </c>
    </row>
    <row r="23" spans="1:13" ht="15.6" customHeight="1" thickBot="1">
      <c r="A23" s="112">
        <v>14</v>
      </c>
      <c r="B23" s="888"/>
      <c r="C23" s="942" t="s">
        <v>35907</v>
      </c>
      <c r="D23" s="1468"/>
      <c r="E23" s="1459"/>
      <c r="F23" s="514">
        <v>0</v>
      </c>
      <c r="G23" s="205">
        <v>0</v>
      </c>
      <c r="H23" s="205">
        <v>0</v>
      </c>
      <c r="I23" s="888"/>
      <c r="J23" s="952" t="s">
        <v>35907</v>
      </c>
      <c r="K23" s="1470"/>
      <c r="L23" s="1461"/>
      <c r="M23" s="199">
        <v>14</v>
      </c>
    </row>
    <row r="24" spans="1:13" ht="15.6" customHeight="1" thickBot="1">
      <c r="A24" s="112">
        <v>15</v>
      </c>
      <c r="B24" s="430"/>
      <c r="C24" s="953" t="s">
        <v>35913</v>
      </c>
      <c r="D24" s="889"/>
      <c r="E24" s="1459"/>
      <c r="F24" s="517">
        <f>SUM(F21:F22)</f>
        <v>0</v>
      </c>
      <c r="G24" s="518">
        <f>SUM(G21:G22)</f>
        <v>0</v>
      </c>
      <c r="H24" s="518">
        <f>SUM(H21:H22)</f>
        <v>0</v>
      </c>
      <c r="I24" s="430"/>
      <c r="J24" s="954" t="s">
        <v>35913</v>
      </c>
      <c r="K24" s="889"/>
      <c r="L24" s="1461"/>
      <c r="M24" s="199">
        <v>15</v>
      </c>
    </row>
    <row r="25" spans="1:13" ht="15.6" customHeight="1" thickBot="1">
      <c r="A25" s="112">
        <v>16</v>
      </c>
      <c r="B25" s="430"/>
      <c r="C25" s="955"/>
      <c r="D25" s="953" t="s">
        <v>35914</v>
      </c>
      <c r="E25" s="879"/>
      <c r="F25" s="517">
        <f>SUM(F24,F15)</f>
        <v>13072700</v>
      </c>
      <c r="G25" s="518">
        <f>SUM(G24,G15)</f>
        <v>11819200</v>
      </c>
      <c r="H25" s="518">
        <f>SUM(H24,H15)</f>
        <v>14124300</v>
      </c>
      <c r="I25" s="430"/>
      <c r="J25" s="955"/>
      <c r="K25" s="953" t="s">
        <v>35914</v>
      </c>
      <c r="L25" s="881"/>
      <c r="M25" s="199">
        <v>16</v>
      </c>
    </row>
    <row r="26" spans="1:13" ht="15.6" customHeight="1">
      <c r="A26" s="112">
        <v>17</v>
      </c>
      <c r="B26" s="121"/>
      <c r="C26" s="899" t="s">
        <v>35915</v>
      </c>
      <c r="D26" s="1471" t="s">
        <v>35916</v>
      </c>
      <c r="E26" s="1477"/>
      <c r="F26" s="510">
        <v>9747000</v>
      </c>
      <c r="G26" s="124">
        <v>9191000</v>
      </c>
      <c r="H26" s="124">
        <v>10524000</v>
      </c>
      <c r="I26" s="121"/>
      <c r="J26" s="899" t="s">
        <v>35915</v>
      </c>
      <c r="K26" s="1471" t="s">
        <v>35916</v>
      </c>
      <c r="L26" s="1478"/>
      <c r="M26" s="199">
        <v>17</v>
      </c>
    </row>
    <row r="27" spans="1:13" ht="15.6" customHeight="1">
      <c r="A27" s="112">
        <v>18</v>
      </c>
      <c r="B27" s="121"/>
      <c r="C27" s="899" t="s">
        <v>35917</v>
      </c>
      <c r="D27" s="1468"/>
      <c r="E27" s="1411"/>
      <c r="F27" s="510">
        <v>2286000</v>
      </c>
      <c r="G27" s="124">
        <v>2103100</v>
      </c>
      <c r="H27" s="124">
        <v>2787700</v>
      </c>
      <c r="I27" s="121"/>
      <c r="J27" s="899" t="s">
        <v>35917</v>
      </c>
      <c r="K27" s="1468"/>
      <c r="L27" s="1405"/>
      <c r="M27" s="199">
        <v>18</v>
      </c>
    </row>
    <row r="28" spans="1:13" ht="15.6" customHeight="1">
      <c r="A28" s="112">
        <v>19</v>
      </c>
      <c r="B28" s="121"/>
      <c r="C28" s="899" t="s">
        <v>35918</v>
      </c>
      <c r="D28" s="1468"/>
      <c r="E28" s="1411"/>
      <c r="F28" s="510">
        <v>823100</v>
      </c>
      <c r="G28" s="124">
        <v>525100</v>
      </c>
      <c r="H28" s="124">
        <v>558500</v>
      </c>
      <c r="I28" s="121"/>
      <c r="J28" s="899" t="s">
        <v>35918</v>
      </c>
      <c r="K28" s="1468"/>
      <c r="L28" s="1405"/>
      <c r="M28" s="199">
        <v>19</v>
      </c>
    </row>
    <row r="29" spans="1:13" ht="15.6" customHeight="1">
      <c r="A29" s="112">
        <v>20</v>
      </c>
      <c r="B29" s="121"/>
      <c r="C29" s="899" t="s">
        <v>35919</v>
      </c>
      <c r="D29" s="1468"/>
      <c r="E29" s="1411"/>
      <c r="F29" s="510">
        <v>216600</v>
      </c>
      <c r="G29" s="124">
        <v>0</v>
      </c>
      <c r="H29" s="124">
        <v>254100</v>
      </c>
      <c r="I29" s="121"/>
      <c r="J29" s="899" t="s">
        <v>35919</v>
      </c>
      <c r="K29" s="1468"/>
      <c r="L29" s="1405"/>
      <c r="M29" s="199">
        <v>20</v>
      </c>
    </row>
    <row r="30" spans="1:13" ht="15.6" customHeight="1" thickBot="1">
      <c r="A30" s="112">
        <v>21</v>
      </c>
      <c r="B30" s="888"/>
      <c r="C30" s="956" t="s">
        <v>35920</v>
      </c>
      <c r="D30" s="1468"/>
      <c r="E30" s="1411"/>
      <c r="F30" s="514">
        <v>0</v>
      </c>
      <c r="G30" s="205">
        <v>0</v>
      </c>
      <c r="H30" s="205">
        <v>0</v>
      </c>
      <c r="I30" s="888"/>
      <c r="J30" s="957" t="s">
        <v>35920</v>
      </c>
      <c r="K30" s="1468"/>
      <c r="L30" s="1405"/>
      <c r="M30" s="199">
        <v>21</v>
      </c>
    </row>
    <row r="31" spans="1:13" ht="15.6" customHeight="1" thickBot="1">
      <c r="A31" s="143">
        <v>22</v>
      </c>
      <c r="B31" s="144"/>
      <c r="C31" s="900"/>
      <c r="D31" s="958" t="s">
        <v>3</v>
      </c>
      <c r="E31" s="620"/>
      <c r="F31" s="959">
        <f>SUM(F26:F30)</f>
        <v>13072700</v>
      </c>
      <c r="G31" s="960">
        <f>SUM(G26:G30)</f>
        <v>11819200</v>
      </c>
      <c r="H31" s="960">
        <f>SUM(H26:H30)</f>
        <v>14124300</v>
      </c>
      <c r="I31" s="144"/>
      <c r="J31" s="900"/>
      <c r="K31" s="958" t="s">
        <v>3</v>
      </c>
      <c r="L31" s="900"/>
      <c r="M31" s="307">
        <v>22</v>
      </c>
    </row>
    <row r="32" spans="1:13" s="1363" customFormat="1" ht="13.5" thickTop="1">
      <c r="A32" s="1364"/>
      <c r="B32" s="1369"/>
      <c r="C32" s="1369"/>
      <c r="D32" s="1369"/>
      <c r="E32" s="1369"/>
      <c r="F32" s="1364"/>
      <c r="G32" s="1364"/>
      <c r="H32" s="1364"/>
      <c r="I32" s="1364"/>
      <c r="J32" s="1364"/>
      <c r="K32" s="1364"/>
      <c r="L32" s="1364"/>
      <c r="M32" s="1364"/>
    </row>
    <row r="33" spans="1:13" s="1363" customFormat="1">
      <c r="A33" s="1364"/>
      <c r="B33" s="1364"/>
      <c r="C33" s="1364"/>
      <c r="D33" s="1364"/>
      <c r="E33" s="1364"/>
      <c r="F33" s="1364"/>
      <c r="G33" s="1364"/>
      <c r="H33" s="1364"/>
      <c r="I33" s="1364"/>
      <c r="J33" s="1364"/>
      <c r="K33" s="1364"/>
      <c r="L33" s="1364"/>
      <c r="M33" s="1364"/>
    </row>
    <row r="34" spans="1:13" s="1363" customFormat="1">
      <c r="A34" s="1364">
        <v>1023</v>
      </c>
      <c r="B34" s="1364" t="b">
        <f>Check!$AR$1024</f>
        <v>1</v>
      </c>
      <c r="C34" s="1364"/>
      <c r="D34" s="1364"/>
      <c r="E34" s="1364"/>
      <c r="F34" s="1364"/>
      <c r="G34" s="1364"/>
      <c r="H34" s="1364"/>
      <c r="I34" s="1364"/>
      <c r="J34" s="1364"/>
      <c r="K34" s="1364"/>
      <c r="L34" s="1364"/>
      <c r="M34" s="1364"/>
    </row>
    <row r="35" spans="1:13" s="1363" customFormat="1">
      <c r="A35" s="1364">
        <v>1024</v>
      </c>
      <c r="B35" s="1364" t="b">
        <f>Check!$AR$1025</f>
        <v>1</v>
      </c>
      <c r="C35" s="1364"/>
      <c r="D35" s="1364"/>
      <c r="E35" s="1364"/>
      <c r="F35" s="1364"/>
      <c r="G35" s="1364"/>
      <c r="H35" s="1364"/>
      <c r="I35" s="1364"/>
      <c r="J35" s="1364"/>
      <c r="K35" s="1364"/>
      <c r="L35" s="1364"/>
      <c r="M35" s="1364"/>
    </row>
    <row r="36" spans="1:13" s="1363" customFormat="1">
      <c r="A36" s="1364">
        <v>1025</v>
      </c>
      <c r="B36" s="1364" t="b">
        <f>Check!$AR$1026</f>
        <v>1</v>
      </c>
      <c r="C36" s="1364"/>
      <c r="D36" s="1364"/>
      <c r="E36" s="1364"/>
      <c r="F36" s="1364"/>
      <c r="G36" s="1364"/>
      <c r="H36" s="1364"/>
      <c r="I36" s="1364"/>
      <c r="J36" s="1364"/>
      <c r="K36" s="1364"/>
      <c r="L36" s="1364"/>
      <c r="M36" s="1364"/>
    </row>
    <row r="37" spans="1:13" s="1363" customFormat="1">
      <c r="A37" s="1364">
        <v>1026</v>
      </c>
      <c r="B37" s="1364" t="b">
        <f>Check!$AR$1027</f>
        <v>1</v>
      </c>
      <c r="C37" s="1364"/>
      <c r="D37" s="1364"/>
      <c r="E37" s="1364"/>
      <c r="F37" s="1364"/>
      <c r="G37" s="1364"/>
      <c r="H37" s="1364"/>
      <c r="I37" s="1364"/>
      <c r="J37" s="1364"/>
      <c r="K37" s="1364"/>
      <c r="L37" s="1364"/>
      <c r="M37" s="1364"/>
    </row>
    <row r="38" spans="1:13" s="1363" customFormat="1">
      <c r="A38" s="1364">
        <v>1027</v>
      </c>
      <c r="B38" s="1364" t="b">
        <f>Check!$AR$1028</f>
        <v>1</v>
      </c>
      <c r="C38" s="1364"/>
      <c r="D38" s="1364"/>
      <c r="E38" s="1364"/>
      <c r="F38" s="1364"/>
      <c r="G38" s="1364"/>
      <c r="H38" s="1364"/>
      <c r="I38" s="1364"/>
      <c r="J38" s="1364"/>
      <c r="K38" s="1364"/>
      <c r="L38" s="1364"/>
      <c r="M38" s="1364"/>
    </row>
    <row r="39" spans="1:13" s="1363" customFormat="1">
      <c r="A39" s="1364">
        <v>1028</v>
      </c>
      <c r="B39" s="1364" t="b">
        <f>Check!$AR$1029</f>
        <v>1</v>
      </c>
      <c r="C39" s="1364"/>
      <c r="D39" s="1364"/>
      <c r="E39" s="1364"/>
      <c r="F39" s="1364"/>
      <c r="G39" s="1364"/>
      <c r="H39" s="1364"/>
      <c r="I39" s="1364"/>
      <c r="J39" s="1364"/>
      <c r="K39" s="1364"/>
      <c r="L39" s="1364"/>
      <c r="M39" s="1364"/>
    </row>
    <row r="40" spans="1:13" s="1363" customFormat="1">
      <c r="A40" s="1364">
        <v>1029</v>
      </c>
      <c r="B40" s="1364" t="b">
        <f>Check!$AR$1030</f>
        <v>1</v>
      </c>
      <c r="C40" s="1364"/>
      <c r="D40" s="1364"/>
      <c r="E40" s="1364"/>
      <c r="F40" s="1364"/>
      <c r="G40" s="1364"/>
      <c r="H40" s="1364"/>
      <c r="I40" s="1364"/>
      <c r="J40" s="1364"/>
      <c r="K40" s="1364"/>
      <c r="L40" s="1364"/>
      <c r="M40" s="1364"/>
    </row>
    <row r="41" spans="1:13" s="1363" customFormat="1">
      <c r="A41" s="1364">
        <v>1030</v>
      </c>
      <c r="B41" s="1364" t="b">
        <f>Check!$AR$1031</f>
        <v>1</v>
      </c>
      <c r="C41" s="1364"/>
      <c r="D41" s="1364"/>
      <c r="E41" s="1364"/>
      <c r="F41" s="1364"/>
      <c r="G41" s="1364"/>
      <c r="H41" s="1364"/>
      <c r="I41" s="1364"/>
      <c r="J41" s="1364"/>
      <c r="K41" s="1364"/>
      <c r="L41" s="1364"/>
      <c r="M41" s="1364"/>
    </row>
    <row r="42" spans="1:13" s="1363" customFormat="1">
      <c r="A42" s="1364">
        <v>1031</v>
      </c>
      <c r="B42" s="1364" t="b">
        <f>Check!$AR$1032</f>
        <v>1</v>
      </c>
      <c r="C42" s="1364"/>
      <c r="D42" s="1364"/>
      <c r="E42" s="1364"/>
      <c r="F42" s="1364"/>
      <c r="G42" s="1364"/>
      <c r="H42" s="1364"/>
      <c r="I42" s="1364"/>
      <c r="J42" s="1364"/>
      <c r="K42" s="1364"/>
      <c r="L42" s="1364"/>
      <c r="M42" s="1364"/>
    </row>
    <row r="43" spans="1:13" s="1363" customFormat="1">
      <c r="A43" s="1364">
        <v>1032</v>
      </c>
      <c r="B43" s="1364" t="b">
        <f>Check!$AR$1033</f>
        <v>1</v>
      </c>
      <c r="C43" s="1364"/>
      <c r="D43" s="1364"/>
      <c r="E43" s="1364"/>
      <c r="F43" s="1364"/>
      <c r="G43" s="1364"/>
      <c r="H43" s="1364"/>
      <c r="I43" s="1364"/>
      <c r="J43" s="1364"/>
      <c r="K43" s="1364"/>
      <c r="L43" s="1364"/>
      <c r="M43" s="1364"/>
    </row>
    <row r="44" spans="1:13" s="1363" customFormat="1">
      <c r="A44" s="1364">
        <v>1033</v>
      </c>
      <c r="B44" s="1364" t="b">
        <f>Check!$AR$1034</f>
        <v>1</v>
      </c>
      <c r="C44" s="1364"/>
      <c r="D44" s="1364"/>
      <c r="E44" s="1364"/>
      <c r="F44" s="1364"/>
      <c r="G44" s="1364"/>
      <c r="H44" s="1364"/>
      <c r="I44" s="1364"/>
      <c r="J44" s="1364"/>
      <c r="K44" s="1364"/>
      <c r="L44" s="1364"/>
      <c r="M44" s="1364"/>
    </row>
    <row r="45" spans="1:13" s="1363" customFormat="1">
      <c r="A45" s="1364">
        <v>1034</v>
      </c>
      <c r="B45" s="1364" t="b">
        <f>Check!$AR$1035</f>
        <v>1</v>
      </c>
      <c r="C45" s="1364"/>
      <c r="D45" s="1364"/>
      <c r="E45" s="1364"/>
      <c r="F45" s="1364"/>
      <c r="G45" s="1364"/>
      <c r="H45" s="1364"/>
      <c r="I45" s="1364"/>
      <c r="J45" s="1364"/>
      <c r="K45" s="1364"/>
      <c r="L45" s="1364"/>
      <c r="M45" s="1364"/>
    </row>
    <row r="46" spans="1:13" s="1363" customFormat="1">
      <c r="A46" s="1364">
        <v>1035</v>
      </c>
      <c r="B46" s="1364" t="b">
        <f>Check!$AR$1036</f>
        <v>1</v>
      </c>
      <c r="C46" s="1364"/>
      <c r="D46" s="1364"/>
      <c r="E46" s="1364"/>
      <c r="F46" s="1364"/>
      <c r="G46" s="1364"/>
      <c r="H46" s="1364"/>
      <c r="I46" s="1364"/>
      <c r="J46" s="1364"/>
      <c r="K46" s="1364"/>
      <c r="L46" s="1364"/>
      <c r="M46" s="1364"/>
    </row>
    <row r="47" spans="1:13" s="1363" customFormat="1">
      <c r="A47" s="1364">
        <v>1036</v>
      </c>
      <c r="B47" s="1364" t="b">
        <f>Check!$AR$1037</f>
        <v>1</v>
      </c>
      <c r="C47" s="1364"/>
      <c r="D47" s="1364"/>
      <c r="E47" s="1364"/>
      <c r="F47" s="1364"/>
      <c r="G47" s="1364"/>
      <c r="H47" s="1364"/>
      <c r="I47" s="1364"/>
      <c r="J47" s="1364"/>
      <c r="K47" s="1364"/>
      <c r="L47" s="1364"/>
      <c r="M47" s="1364"/>
    </row>
    <row r="48" spans="1:13" s="1363" customFormat="1">
      <c r="A48" s="1364">
        <v>1037</v>
      </c>
      <c r="B48" s="1364" t="b">
        <f>Check!$AR$1038</f>
        <v>1</v>
      </c>
      <c r="C48" s="1364"/>
      <c r="D48" s="1364"/>
      <c r="E48" s="1364"/>
      <c r="F48" s="1364"/>
      <c r="G48" s="1364"/>
      <c r="H48" s="1364"/>
      <c r="I48" s="1364"/>
      <c r="J48" s="1364"/>
      <c r="K48" s="1364"/>
      <c r="L48" s="1364"/>
      <c r="M48" s="1364"/>
    </row>
    <row r="49" spans="4:8" s="1363" customFormat="1">
      <c r="D49" s="1363" t="e">
        <f ca="1">ADDRESS(OFFSET(F49,1,E49-1,1,1),COLUMN(OFFSET(F49,0,E49-1,1,1)),4,1)</f>
        <v>#N/A</v>
      </c>
      <c r="E49" s="1363" t="e">
        <f>MATCH(FALSE,ISERROR(F49:H49),0)</f>
        <v>#N/A</v>
      </c>
      <c r="F49" s="1363" t="e">
        <f>MATCH(FALSE,ISNUMBER(F10:F31),0)</f>
        <v>#N/A</v>
      </c>
      <c r="G49" s="1363" t="e">
        <f>MATCH(FALSE,ISNUMBER(G10:G31),0)</f>
        <v>#N/A</v>
      </c>
      <c r="H49" s="1363" t="e">
        <f>MATCH(FALSE,ISNUMBER(H10:H31),0)</f>
        <v>#N/A</v>
      </c>
    </row>
    <row r="50" spans="4:8" s="1363" customFormat="1">
      <c r="F50" s="1363">
        <f>IF(ISERROR(F49),0,ROW(F10)+F49-1)</f>
        <v>0</v>
      </c>
      <c r="G50" s="1363">
        <f>IF(ISERROR(G49),0,ROW(G10)+G49-1)</f>
        <v>0</v>
      </c>
      <c r="H50" s="1363">
        <f>IF(ISERROR(H49),0,ROW(H10)+H49-1)</f>
        <v>0</v>
      </c>
    </row>
    <row r="51" spans="4:8" s="1363" customFormat="1"/>
    <row r="52" spans="4:8" s="1363" customFormat="1"/>
    <row r="53" spans="4:8" s="1363" customFormat="1"/>
    <row r="54" spans="4:8" s="1363" customFormat="1"/>
    <row r="55" spans="4:8" s="1363" customFormat="1"/>
    <row r="56" spans="4:8" s="1363" customFormat="1"/>
    <row r="57" spans="4:8" s="1363" customFormat="1"/>
    <row r="58" spans="4:8" s="1363" customFormat="1"/>
    <row r="59" spans="4:8" s="1363" customFormat="1"/>
    <row r="60" spans="4:8" s="1363" customFormat="1"/>
    <row r="61" spans="4:8" s="1363" customFormat="1"/>
    <row r="62" spans="4:8" s="1363" customFormat="1"/>
    <row r="63" spans="4:8" s="1363" customFormat="1"/>
    <row r="64" spans="4:8"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mergeCells count="12">
    <mergeCell ref="D26:E30"/>
    <mergeCell ref="K26:L30"/>
    <mergeCell ref="C10:C11"/>
    <mergeCell ref="D10:D14"/>
    <mergeCell ref="E10:E24"/>
    <mergeCell ref="J10:J11"/>
    <mergeCell ref="K10:K14"/>
    <mergeCell ref="L10:L24"/>
    <mergeCell ref="C19:C20"/>
    <mergeCell ref="D19:D23"/>
    <mergeCell ref="J19:J20"/>
    <mergeCell ref="K19:K23"/>
  </mergeCells>
  <conditionalFormatting sqref="H25">
    <cfRule type="expression" dxfId="673" priority="28" stopIfTrue="1">
      <formula>NOT(AND($B$34,$B$46))</formula>
    </cfRule>
  </conditionalFormatting>
  <conditionalFormatting sqref="H31">
    <cfRule type="expression" dxfId="672" priority="1" stopIfTrue="1">
      <formula>NOT($B$34)</formula>
    </cfRule>
  </conditionalFormatting>
  <conditionalFormatting sqref="G25">
    <cfRule type="expression" dxfId="671" priority="29" stopIfTrue="1">
      <formula>NOT(AND($B$35,$B$47))</formula>
    </cfRule>
  </conditionalFormatting>
  <conditionalFormatting sqref="G31">
    <cfRule type="expression" dxfId="670" priority="2" stopIfTrue="1">
      <formula>NOT($B$35)</formula>
    </cfRule>
  </conditionalFormatting>
  <conditionalFormatting sqref="F25">
    <cfRule type="expression" dxfId="669" priority="30" stopIfTrue="1">
      <formula>NOT(AND($B$36,$B$48))</formula>
    </cfRule>
  </conditionalFormatting>
  <conditionalFormatting sqref="F31">
    <cfRule type="expression" dxfId="668" priority="3" stopIfTrue="1">
      <formula>NOT($B$36)</formula>
    </cfRule>
  </conditionalFormatting>
  <conditionalFormatting sqref="H14">
    <cfRule type="expression" dxfId="667" priority="4" stopIfTrue="1">
      <formula>NOT($B$37)</formula>
    </cfRule>
  </conditionalFormatting>
  <conditionalFormatting sqref="H13">
    <cfRule type="expression" dxfId="666" priority="5" stopIfTrue="1">
      <formula>NOT($B$37)</formula>
    </cfRule>
  </conditionalFormatting>
  <conditionalFormatting sqref="G14">
    <cfRule type="expression" dxfId="665" priority="6" stopIfTrue="1">
      <formula>NOT($B$38)</formula>
    </cfRule>
  </conditionalFormatting>
  <conditionalFormatting sqref="G13">
    <cfRule type="expression" dxfId="664" priority="7" stopIfTrue="1">
      <formula>NOT($B$38)</formula>
    </cfRule>
  </conditionalFormatting>
  <conditionalFormatting sqref="F14">
    <cfRule type="expression" dxfId="663" priority="8" stopIfTrue="1">
      <formula>NOT($B$39)</formula>
    </cfRule>
  </conditionalFormatting>
  <conditionalFormatting sqref="F13">
    <cfRule type="expression" dxfId="662" priority="9" stopIfTrue="1">
      <formula>NOT($B$39)</formula>
    </cfRule>
  </conditionalFormatting>
  <conditionalFormatting sqref="H16">
    <cfRule type="expression" dxfId="661" priority="10" stopIfTrue="1">
      <formula>NOT($B$40)</formula>
    </cfRule>
  </conditionalFormatting>
  <conditionalFormatting sqref="H17">
    <cfRule type="expression" dxfId="660" priority="11" stopIfTrue="1">
      <formula>NOT($B$40)</formula>
    </cfRule>
  </conditionalFormatting>
  <conditionalFormatting sqref="H18">
    <cfRule type="expression" dxfId="659" priority="12" stopIfTrue="1">
      <formula>NOT($B$40)</formula>
    </cfRule>
  </conditionalFormatting>
  <conditionalFormatting sqref="H15">
    <cfRule type="expression" dxfId="658" priority="13" stopIfTrue="1">
      <formula>NOT($B$40)</formula>
    </cfRule>
  </conditionalFormatting>
  <conditionalFormatting sqref="G16">
    <cfRule type="expression" dxfId="657" priority="14" stopIfTrue="1">
      <formula>NOT($B$41)</formula>
    </cfRule>
  </conditionalFormatting>
  <conditionalFormatting sqref="G17">
    <cfRule type="expression" dxfId="656" priority="15" stopIfTrue="1">
      <formula>NOT($B$41)</formula>
    </cfRule>
  </conditionalFormatting>
  <conditionalFormatting sqref="G18">
    <cfRule type="expression" dxfId="655" priority="16" stopIfTrue="1">
      <formula>NOT($B$41)</formula>
    </cfRule>
  </conditionalFormatting>
  <conditionalFormatting sqref="G15">
    <cfRule type="expression" dxfId="654" priority="17" stopIfTrue="1">
      <formula>NOT($B$41)</formula>
    </cfRule>
  </conditionalFormatting>
  <conditionalFormatting sqref="F16">
    <cfRule type="expression" dxfId="653" priority="18" stopIfTrue="1">
      <formula>NOT($B$42)</formula>
    </cfRule>
  </conditionalFormatting>
  <conditionalFormatting sqref="F17">
    <cfRule type="expression" dxfId="652" priority="19" stopIfTrue="1">
      <formula>NOT($B$42)</formula>
    </cfRule>
  </conditionalFormatting>
  <conditionalFormatting sqref="F18">
    <cfRule type="expression" dxfId="651" priority="20" stopIfTrue="1">
      <formula>NOT($B$42)</formula>
    </cfRule>
  </conditionalFormatting>
  <conditionalFormatting sqref="F15">
    <cfRule type="expression" dxfId="650" priority="21" stopIfTrue="1">
      <formula>NOT($B$42)</formula>
    </cfRule>
  </conditionalFormatting>
  <conditionalFormatting sqref="H23">
    <cfRule type="expression" dxfId="649" priority="22" stopIfTrue="1">
      <formula>NOT($B$43)</formula>
    </cfRule>
  </conditionalFormatting>
  <conditionalFormatting sqref="H22">
    <cfRule type="expression" dxfId="648" priority="23" stopIfTrue="1">
      <formula>NOT($B$43)</formula>
    </cfRule>
  </conditionalFormatting>
  <conditionalFormatting sqref="G23">
    <cfRule type="expression" dxfId="647" priority="24" stopIfTrue="1">
      <formula>NOT($B$44)</formula>
    </cfRule>
  </conditionalFormatting>
  <conditionalFormatting sqref="G22">
    <cfRule type="expression" dxfId="646" priority="25" stopIfTrue="1">
      <formula>NOT($B$44)</formula>
    </cfRule>
  </conditionalFormatting>
  <conditionalFormatting sqref="F23">
    <cfRule type="expression" dxfId="645" priority="26" stopIfTrue="1">
      <formula>NOT($B$45)</formula>
    </cfRule>
  </conditionalFormatting>
  <conditionalFormatting sqref="F22">
    <cfRule type="expression" dxfId="644" priority="27" stopIfTrue="1">
      <formula>NOT($B$45)</formula>
    </cfRule>
  </conditionalFormatting>
  <printOptions horizontalCentered="1" verticalCentered="1"/>
  <pageMargins left="0.75" right="0.75" top="1" bottom="1" header="0.5" footer="0.5"/>
  <pageSetup paperSize="9" scale="69" orientation="landscape" horizontalDpi="4294967292" r:id="rId1"/>
  <headerFooter alignWithMargins="0">
    <oddHeader xml:space="preserve">&amp;C&amp;"Miriam,Regular"&amp;A
</oddHeader>
    <oddFooter>Page &amp;P</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E10" sqref="E10"/>
    </sheetView>
  </sheetViews>
  <sheetFormatPr defaultColWidth="7.75" defaultRowHeight="11.25"/>
  <cols>
    <col min="1" max="1" width="7.625" style="60" bestFit="1" customWidth="1"/>
    <col min="2" max="2" width="45.875" style="60" customWidth="1"/>
    <col min="3" max="3" width="11.25" style="60" customWidth="1"/>
    <col min="4" max="6" width="8.875" style="60" bestFit="1" customWidth="1"/>
    <col min="7" max="7" width="45.875" style="60" customWidth="1"/>
    <col min="8" max="8" width="11.25" style="60" customWidth="1"/>
    <col min="9" max="9" width="5.75" style="60" bestFit="1" customWidth="1"/>
    <col min="10" max="1000" width="7.75" style="1363"/>
    <col min="1001" max="16384" width="7.75" style="60"/>
  </cols>
  <sheetData>
    <row r="1" spans="1:9" ht="20.25">
      <c r="A1" s="56"/>
      <c r="B1" s="57" t="s">
        <v>272</v>
      </c>
      <c r="C1" s="51"/>
      <c r="D1" s="56"/>
      <c r="E1" s="56"/>
      <c r="F1" s="56"/>
      <c r="G1" s="56"/>
      <c r="H1" s="59" t="s">
        <v>272</v>
      </c>
      <c r="I1" s="56"/>
    </row>
    <row r="2" spans="1:9" ht="13.15" customHeight="1">
      <c r="A2" s="56"/>
      <c r="B2" s="61"/>
      <c r="C2" s="51"/>
      <c r="D2" s="62"/>
      <c r="E2" s="62"/>
      <c r="F2" s="62"/>
      <c r="G2" s="56"/>
      <c r="H2" s="63"/>
      <c r="I2" s="56"/>
    </row>
    <row r="3" spans="1:9" ht="15.75">
      <c r="A3" s="56"/>
      <c r="B3" s="64" t="s">
        <v>35921</v>
      </c>
      <c r="C3" s="51"/>
      <c r="D3" s="65"/>
      <c r="E3" s="65"/>
      <c r="F3" s="65"/>
      <c r="G3" s="56"/>
      <c r="H3" s="66" t="s">
        <v>35921</v>
      </c>
      <c r="I3" s="56"/>
    </row>
    <row r="4" spans="1:9" ht="13.5" thickBot="1">
      <c r="A4" s="56"/>
      <c r="B4" s="61"/>
      <c r="C4" s="51"/>
      <c r="D4" s="67"/>
      <c r="E4" s="67"/>
      <c r="F4" s="67"/>
      <c r="G4" s="58"/>
      <c r="H4" s="56"/>
      <c r="I4" s="56"/>
    </row>
    <row r="5" spans="1:9" ht="14.25" thickTop="1" thickBot="1">
      <c r="A5" s="56"/>
      <c r="B5" s="61"/>
      <c r="C5" s="51"/>
      <c r="D5" s="155">
        <f>DATE(INT(TEXT(DATE(YEAR(L0!$E$34),MONTH(L0!$E$34)-12,DAY(L0!$E$34)),"YYYY")),12+1,1)-1</f>
        <v>42004</v>
      </c>
      <c r="E5" s="155">
        <f>DATE(YEAR(L0!$E$34),MONTH(L0!$E$34)-12+1,1)-1</f>
        <v>41820</v>
      </c>
      <c r="F5" s="155">
        <f>L0!$E$34</f>
        <v>42185</v>
      </c>
      <c r="G5" s="58"/>
      <c r="H5" s="56"/>
      <c r="I5" s="56"/>
    </row>
    <row r="6" spans="1:9" ht="15.6" customHeight="1" thickTop="1">
      <c r="A6" s="75"/>
      <c r="B6" s="76"/>
      <c r="C6" s="77"/>
      <c r="D6" s="81"/>
      <c r="E6" s="161"/>
      <c r="F6" s="161"/>
      <c r="G6" s="76"/>
      <c r="H6" s="82"/>
      <c r="I6" s="83"/>
    </row>
    <row r="7" spans="1:9" ht="15.6" customHeight="1">
      <c r="A7" s="84"/>
      <c r="B7" s="85" t="s">
        <v>271</v>
      </c>
      <c r="C7" s="86"/>
      <c r="D7" s="167" t="s">
        <v>35922</v>
      </c>
      <c r="E7" s="168" t="s">
        <v>35922</v>
      </c>
      <c r="F7" s="168" t="s">
        <v>35922</v>
      </c>
      <c r="G7" s="85" t="s">
        <v>271</v>
      </c>
      <c r="H7" s="92"/>
      <c r="I7" s="93"/>
    </row>
    <row r="8" spans="1:9" ht="15.6" customHeight="1" thickBot="1">
      <c r="A8" s="84"/>
      <c r="B8" s="52"/>
      <c r="C8" s="54"/>
      <c r="D8" s="96"/>
      <c r="E8" s="97"/>
      <c r="F8" s="97"/>
      <c r="G8" s="52"/>
      <c r="H8" s="53"/>
      <c r="I8" s="55"/>
    </row>
    <row r="9" spans="1:9" ht="15.6" customHeight="1" thickTop="1" thickBot="1">
      <c r="A9" s="102" t="s">
        <v>35923</v>
      </c>
      <c r="B9" s="103"/>
      <c r="C9" s="104"/>
      <c r="D9" s="105" t="s">
        <v>35449</v>
      </c>
      <c r="E9" s="105" t="s">
        <v>35450</v>
      </c>
      <c r="F9" s="105" t="s">
        <v>262</v>
      </c>
      <c r="G9" s="103"/>
      <c r="H9" s="110"/>
      <c r="I9" s="111" t="s">
        <v>35924</v>
      </c>
    </row>
    <row r="10" spans="1:9" ht="15.6" customHeight="1" thickTop="1">
      <c r="A10" s="112">
        <v>1</v>
      </c>
      <c r="B10" s="113" t="s">
        <v>35925</v>
      </c>
      <c r="C10" s="505" t="s">
        <v>35926</v>
      </c>
      <c r="D10" s="506">
        <v>1130400</v>
      </c>
      <c r="E10" s="116">
        <v>1136200</v>
      </c>
      <c r="F10" s="116">
        <v>1145700</v>
      </c>
      <c r="G10" s="113" t="s">
        <v>35925</v>
      </c>
      <c r="H10" s="508" t="s">
        <v>35926</v>
      </c>
      <c r="I10" s="191">
        <v>1</v>
      </c>
    </row>
    <row r="11" spans="1:9" ht="15.6" customHeight="1">
      <c r="A11" s="112">
        <v>2</v>
      </c>
      <c r="B11" s="121" t="s">
        <v>35927</v>
      </c>
      <c r="C11" s="509" t="s">
        <v>35928</v>
      </c>
      <c r="D11" s="510">
        <v>0</v>
      </c>
      <c r="E11" s="124">
        <v>0</v>
      </c>
      <c r="F11" s="124">
        <v>0</v>
      </c>
      <c r="G11" s="121" t="s">
        <v>35927</v>
      </c>
      <c r="H11" s="512" t="s">
        <v>35928</v>
      </c>
      <c r="I11" s="199">
        <v>2</v>
      </c>
    </row>
    <row r="12" spans="1:9" ht="15.6" customHeight="1" thickBot="1">
      <c r="A12" s="112">
        <v>3</v>
      </c>
      <c r="B12" s="251" t="s">
        <v>35929</v>
      </c>
      <c r="C12" s="509" t="s">
        <v>35930</v>
      </c>
      <c r="D12" s="514">
        <v>524700</v>
      </c>
      <c r="E12" s="205">
        <v>512800</v>
      </c>
      <c r="F12" s="205">
        <v>440000</v>
      </c>
      <c r="G12" s="251" t="s">
        <v>35929</v>
      </c>
      <c r="H12" s="512" t="s">
        <v>35930</v>
      </c>
      <c r="I12" s="199">
        <v>3</v>
      </c>
    </row>
    <row r="13" spans="1:9" ht="15.6" customHeight="1" thickBot="1">
      <c r="A13" s="112">
        <v>4</v>
      </c>
      <c r="B13" s="878" t="s">
        <v>35931</v>
      </c>
      <c r="C13" s="961"/>
      <c r="D13" s="962">
        <f>SUM(D10:D12)</f>
        <v>1655100</v>
      </c>
      <c r="E13" s="963">
        <f>SUM(E10:E12)</f>
        <v>1649000</v>
      </c>
      <c r="F13" s="963">
        <f>SUM(F10:F12)</f>
        <v>1585700</v>
      </c>
      <c r="G13" s="878" t="s">
        <v>35931</v>
      </c>
      <c r="H13" s="964"/>
      <c r="I13" s="199">
        <v>4</v>
      </c>
    </row>
    <row r="14" spans="1:9" ht="15.6" customHeight="1">
      <c r="A14" s="112">
        <v>5</v>
      </c>
      <c r="B14" s="121" t="s">
        <v>34931</v>
      </c>
      <c r="C14" s="524" t="s">
        <v>35932</v>
      </c>
      <c r="D14" s="510">
        <v>10503400</v>
      </c>
      <c r="E14" s="124">
        <v>10391500</v>
      </c>
      <c r="F14" s="124">
        <v>10819400</v>
      </c>
      <c r="G14" s="121" t="s">
        <v>34931</v>
      </c>
      <c r="H14" s="525" t="s">
        <v>35932</v>
      </c>
      <c r="I14" s="199">
        <v>5</v>
      </c>
    </row>
    <row r="15" spans="1:9" ht="15.6" customHeight="1">
      <c r="A15" s="112">
        <v>6</v>
      </c>
      <c r="B15" s="121" t="s">
        <v>35933</v>
      </c>
      <c r="C15" s="509" t="s">
        <v>35934</v>
      </c>
      <c r="D15" s="510">
        <v>57500</v>
      </c>
      <c r="E15" s="124">
        <v>57500</v>
      </c>
      <c r="F15" s="124">
        <v>82600</v>
      </c>
      <c r="G15" s="121" t="s">
        <v>35933</v>
      </c>
      <c r="H15" s="512" t="s">
        <v>35934</v>
      </c>
      <c r="I15" s="199">
        <v>6</v>
      </c>
    </row>
    <row r="16" spans="1:9" ht="15.6" customHeight="1" thickBot="1">
      <c r="A16" s="112">
        <v>7</v>
      </c>
      <c r="B16" s="251" t="s">
        <v>35935</v>
      </c>
      <c r="C16" s="509" t="s">
        <v>35936</v>
      </c>
      <c r="D16" s="514">
        <v>1090000</v>
      </c>
      <c r="E16" s="205">
        <v>1107500</v>
      </c>
      <c r="F16" s="205">
        <v>1050100</v>
      </c>
      <c r="G16" s="251" t="s">
        <v>35935</v>
      </c>
      <c r="H16" s="512" t="s">
        <v>35936</v>
      </c>
      <c r="I16" s="199">
        <v>7</v>
      </c>
    </row>
    <row r="17" spans="1:9" ht="15.6" customHeight="1" thickBot="1">
      <c r="A17" s="112">
        <v>8</v>
      </c>
      <c r="B17" s="878" t="s">
        <v>35937</v>
      </c>
      <c r="C17" s="961"/>
      <c r="D17" s="962">
        <f>SUM(D14:D16)</f>
        <v>11650900</v>
      </c>
      <c r="E17" s="963">
        <f>SUM(E14:E16)</f>
        <v>11556500</v>
      </c>
      <c r="F17" s="963">
        <f>SUM(F14:F16)</f>
        <v>11952100</v>
      </c>
      <c r="G17" s="878" t="s">
        <v>35937</v>
      </c>
      <c r="H17" s="964"/>
      <c r="I17" s="199">
        <v>8</v>
      </c>
    </row>
    <row r="18" spans="1:9" ht="15.6" customHeight="1">
      <c r="A18" s="112">
        <v>9</v>
      </c>
      <c r="B18" s="121" t="s">
        <v>35938</v>
      </c>
      <c r="C18" s="524" t="s">
        <v>35939</v>
      </c>
      <c r="D18" s="368">
        <f>IF(ISERROR(D10/D17*100),0,D10/D17*100)</f>
        <v>9.7022547614347392</v>
      </c>
      <c r="E18" s="369">
        <f>IF(ISERROR(E10/E17*100),0,E10/E17*100)</f>
        <v>9.8316964478864701</v>
      </c>
      <c r="F18" s="369">
        <f>IF(ISERROR(F10/F17*100),0,F10/F17*100)</f>
        <v>9.5857631713255405</v>
      </c>
      <c r="G18" s="121" t="s">
        <v>35938</v>
      </c>
      <c r="H18" s="525" t="s">
        <v>35939</v>
      </c>
      <c r="I18" s="199">
        <v>9</v>
      </c>
    </row>
    <row r="19" spans="1:9" ht="15.6" customHeight="1">
      <c r="A19" s="112">
        <v>10</v>
      </c>
      <c r="B19" s="121" t="s">
        <v>35940</v>
      </c>
      <c r="C19" s="509" t="s">
        <v>35941</v>
      </c>
      <c r="D19" s="368">
        <f>IF(ISERROR(D13/D17*100),0,D13/D17*100)</f>
        <v>14.205769511368221</v>
      </c>
      <c r="E19" s="369">
        <f>IF(ISERROR(E13/E17*100),0,E13/E17*100)</f>
        <v>14.269026089213863</v>
      </c>
      <c r="F19" s="369">
        <f>IF(ISERROR(F13/F17*100),0,F13/F17*100)</f>
        <v>13.267124605717823</v>
      </c>
      <c r="G19" s="121" t="s">
        <v>35940</v>
      </c>
      <c r="H19" s="512" t="s">
        <v>35941</v>
      </c>
      <c r="I19" s="199">
        <v>10</v>
      </c>
    </row>
    <row r="20" spans="1:9" ht="15.6" customHeight="1">
      <c r="A20" s="112">
        <v>11</v>
      </c>
      <c r="B20" s="121" t="s">
        <v>35942</v>
      </c>
      <c r="C20" s="509"/>
      <c r="D20" s="449">
        <v>9</v>
      </c>
      <c r="E20" s="457">
        <v>9</v>
      </c>
      <c r="F20" s="457">
        <v>9</v>
      </c>
      <c r="G20" s="121" t="s">
        <v>35942</v>
      </c>
      <c r="H20" s="512"/>
      <c r="I20" s="199">
        <v>11</v>
      </c>
    </row>
    <row r="21" spans="1:9" ht="15.6" customHeight="1" thickBot="1">
      <c r="A21" s="143">
        <v>12</v>
      </c>
      <c r="B21" s="144" t="s">
        <v>35943</v>
      </c>
      <c r="C21" s="526"/>
      <c r="D21" s="193">
        <v>12.5</v>
      </c>
      <c r="E21" s="197">
        <v>12.5</v>
      </c>
      <c r="F21" s="197">
        <v>12.5</v>
      </c>
      <c r="G21" s="144" t="s">
        <v>35943</v>
      </c>
      <c r="H21" s="528"/>
      <c r="I21" s="307">
        <v>12</v>
      </c>
    </row>
    <row r="22" spans="1:9" s="1363" customFormat="1" ht="13.5" thickTop="1">
      <c r="A22" s="1364"/>
      <c r="B22" s="1365"/>
      <c r="C22" s="1365"/>
      <c r="D22" s="1364"/>
      <c r="E22" s="1364"/>
      <c r="F22" s="1364"/>
      <c r="G22" s="1364"/>
      <c r="H22" s="1364"/>
      <c r="I22" s="1364"/>
    </row>
    <row r="23" spans="1:9" s="1363" customFormat="1">
      <c r="A23" s="1364"/>
      <c r="B23" s="1364"/>
      <c r="C23" s="1364"/>
      <c r="D23" s="1364"/>
      <c r="E23" s="1364"/>
      <c r="F23" s="1364"/>
      <c r="G23" s="1364"/>
      <c r="H23" s="1364"/>
      <c r="I23" s="1364"/>
    </row>
    <row r="24" spans="1:9" s="1363" customFormat="1">
      <c r="A24" s="1364">
        <v>1038</v>
      </c>
      <c r="B24" s="1364" t="b">
        <f>Check!$AR$1039</f>
        <v>1</v>
      </c>
      <c r="C24" s="1364"/>
      <c r="D24" s="1364"/>
      <c r="E24" s="1364"/>
      <c r="F24" s="1364"/>
      <c r="G24" s="1364"/>
      <c r="H24" s="1364"/>
      <c r="I24" s="1364"/>
    </row>
    <row r="25" spans="1:9" s="1363" customFormat="1">
      <c r="A25" s="1364">
        <v>1039</v>
      </c>
      <c r="B25" s="1364" t="b">
        <f>Check!$AR$1040</f>
        <v>1</v>
      </c>
      <c r="C25" s="1364"/>
      <c r="D25" s="1364"/>
      <c r="E25" s="1364"/>
      <c r="F25" s="1364"/>
      <c r="G25" s="1364"/>
      <c r="H25" s="1364"/>
      <c r="I25" s="1364"/>
    </row>
    <row r="26" spans="1:9" s="1363" customFormat="1">
      <c r="A26" s="1364">
        <v>1040</v>
      </c>
      <c r="B26" s="1364" t="b">
        <f>Check!$AR$1041</f>
        <v>1</v>
      </c>
      <c r="C26" s="1364"/>
      <c r="D26" s="1364"/>
      <c r="E26" s="1364"/>
      <c r="F26" s="1364"/>
      <c r="G26" s="1364"/>
      <c r="H26" s="1364"/>
      <c r="I26" s="1364"/>
    </row>
    <row r="27" spans="1:9" s="1363" customFormat="1">
      <c r="A27" s="1364">
        <v>1041</v>
      </c>
      <c r="B27" s="1364" t="b">
        <f>Check!$AR$1042</f>
        <v>1</v>
      </c>
      <c r="C27" s="1364"/>
      <c r="D27" s="1364"/>
      <c r="E27" s="1364"/>
      <c r="F27" s="1364"/>
      <c r="G27" s="1364"/>
      <c r="H27" s="1364"/>
      <c r="I27" s="1364"/>
    </row>
    <row r="28" spans="1:9" s="1363" customFormat="1">
      <c r="A28" s="1364">
        <v>1042</v>
      </c>
      <c r="B28" s="1364" t="b">
        <f>Check!$AR$1043</f>
        <v>1</v>
      </c>
      <c r="C28" s="1364"/>
      <c r="D28" s="1364"/>
      <c r="E28" s="1364"/>
      <c r="F28" s="1364"/>
      <c r="G28" s="1364"/>
      <c r="H28" s="1364"/>
      <c r="I28" s="1364"/>
    </row>
    <row r="29" spans="1:9" s="1363" customFormat="1">
      <c r="A29" s="1364">
        <v>1043</v>
      </c>
      <c r="B29" s="1364" t="b">
        <f>Check!$AR$1044</f>
        <v>1</v>
      </c>
      <c r="C29" s="1364"/>
      <c r="D29" s="1364"/>
      <c r="E29" s="1364"/>
      <c r="F29" s="1364"/>
      <c r="G29" s="1364"/>
      <c r="H29" s="1364"/>
      <c r="I29" s="1364"/>
    </row>
    <row r="30" spans="1:9" s="1363" customFormat="1">
      <c r="B30" s="1363" t="e">
        <f ca="1">ADDRESS(OFFSET(D30,1,C30-1,1,1),COLUMN(OFFSET(D30,0,C30-1,1,1)),4,1)</f>
        <v>#N/A</v>
      </c>
      <c r="C30" s="1363" t="e">
        <f>MATCH(FALSE,ISERROR(D30:F30),0)</f>
        <v>#N/A</v>
      </c>
      <c r="D30" s="1363" t="e">
        <f>MATCH(FALSE,ISNUMBER(D10:D21),0)</f>
        <v>#N/A</v>
      </c>
      <c r="E30" s="1363" t="e">
        <f>MATCH(FALSE,ISNUMBER(E10:E21),0)</f>
        <v>#N/A</v>
      </c>
      <c r="F30" s="1363" t="e">
        <f>MATCH(FALSE,ISNUMBER(F10:F21),0)</f>
        <v>#N/A</v>
      </c>
    </row>
    <row r="31" spans="1:9" s="1363" customFormat="1">
      <c r="D31" s="1363">
        <f>IF(ISERROR(D30),0,ROW(D10)+D30-1)</f>
        <v>0</v>
      </c>
      <c r="E31" s="1363">
        <f>IF(ISERROR(E30),0,ROW(E10)+E30-1)</f>
        <v>0</v>
      </c>
      <c r="F31" s="1363">
        <f>IF(ISERROR(F30),0,ROW(F10)+F30-1)</f>
        <v>0</v>
      </c>
    </row>
    <row r="32" spans="1:9" s="1363" customFormat="1"/>
    <row r="33" s="1363" customFormat="1"/>
    <row r="34" s="1363" customFormat="1"/>
    <row r="35" s="1363" customFormat="1"/>
    <row r="36" s="1363" customFormat="1"/>
    <row r="37" s="1363" customFormat="1"/>
    <row r="38" s="1363" customFormat="1"/>
    <row r="39" s="1363" customFormat="1"/>
    <row r="40" s="1363" customFormat="1"/>
    <row r="41" s="1363" customFormat="1"/>
    <row r="42" s="1363" customFormat="1"/>
    <row r="43" s="1363" customFormat="1"/>
    <row r="44" s="1363" customFormat="1"/>
    <row r="45" s="1363" customFormat="1"/>
    <row r="46" s="1363" customFormat="1"/>
    <row r="47" s="1363" customFormat="1"/>
    <row r="48"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conditionalFormatting sqref="F21">
    <cfRule type="expression" dxfId="643" priority="1" stopIfTrue="1">
      <formula>NOT($B$24)</formula>
    </cfRule>
  </conditionalFormatting>
  <conditionalFormatting sqref="E21">
    <cfRule type="expression" dxfId="642" priority="2" stopIfTrue="1">
      <formula>NOT($B$25)</formula>
    </cfRule>
  </conditionalFormatting>
  <conditionalFormatting sqref="D21">
    <cfRule type="expression" dxfId="641" priority="3" stopIfTrue="1">
      <formula>NOT($B$26)</formula>
    </cfRule>
  </conditionalFormatting>
  <conditionalFormatting sqref="F20">
    <cfRule type="expression" dxfId="640" priority="4" stopIfTrue="1">
      <formula>NOT($B$27)</formula>
    </cfRule>
  </conditionalFormatting>
  <conditionalFormatting sqref="E20">
    <cfRule type="expression" dxfId="639" priority="5" stopIfTrue="1">
      <formula>NOT($B$28)</formula>
    </cfRule>
  </conditionalFormatting>
  <conditionalFormatting sqref="D20">
    <cfRule type="expression" dxfId="638" priority="6" stopIfTrue="1">
      <formula>NOT($B$29)</formula>
    </cfRule>
  </conditionalFormatting>
  <printOptions horizontalCentered="1" verticalCentered="1"/>
  <pageMargins left="0.75" right="0.75" top="1" bottom="1" header="0.5" footer="0.5"/>
  <pageSetup paperSize="9" scale="77" orientation="landscape" horizontalDpi="4294967292" r:id="rId1"/>
  <headerFooter alignWithMargins="0">
    <oddHeader xml:space="preserve">&amp;C&amp;"Miriam,Regular"&amp;A
</oddHeader>
    <oddFooter>Page &amp;P</oddFoot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C10" sqref="C10"/>
    </sheetView>
  </sheetViews>
  <sheetFormatPr defaultColWidth="7.75" defaultRowHeight="11.25"/>
  <cols>
    <col min="1" max="1" width="7.625" style="60" bestFit="1" customWidth="1"/>
    <col min="2" max="2" width="53.25" style="60" bestFit="1" customWidth="1"/>
    <col min="3" max="3" width="8.875" style="60" bestFit="1" customWidth="1"/>
    <col min="4" max="4" width="53.25" style="60" bestFit="1" customWidth="1"/>
    <col min="5" max="5" width="5.75" style="60" bestFit="1" customWidth="1"/>
    <col min="6" max="1000" width="7.75" style="1363"/>
    <col min="1001" max="16384" width="7.75" style="60"/>
  </cols>
  <sheetData>
    <row r="1" spans="1:5" ht="20.25">
      <c r="A1" s="56"/>
      <c r="B1" s="57" t="s">
        <v>272</v>
      </c>
      <c r="C1" s="56"/>
      <c r="D1" s="56"/>
      <c r="E1" s="56"/>
    </row>
    <row r="2" spans="1:5" ht="13.15" customHeight="1">
      <c r="A2" s="56"/>
      <c r="B2" s="61"/>
      <c r="C2" s="62"/>
      <c r="D2" s="56"/>
      <c r="E2" s="56"/>
    </row>
    <row r="3" spans="1:5" ht="15.75">
      <c r="A3" s="56"/>
      <c r="B3" s="64" t="s">
        <v>181</v>
      </c>
      <c r="C3" s="65"/>
      <c r="D3" s="56"/>
      <c r="E3" s="56"/>
    </row>
    <row r="4" spans="1:5" ht="13.5" thickBot="1">
      <c r="A4" s="56"/>
      <c r="B4" s="61"/>
      <c r="C4" s="67"/>
      <c r="D4" s="56"/>
      <c r="E4" s="56"/>
    </row>
    <row r="5" spans="1:5" ht="13.5" thickTop="1" thickBot="1">
      <c r="A5" s="56"/>
      <c r="B5" s="61"/>
      <c r="C5" s="155">
        <f>L0!$E$34</f>
        <v>42185</v>
      </c>
      <c r="D5" s="56"/>
      <c r="E5" s="56"/>
    </row>
    <row r="6" spans="1:5" ht="15.6" customHeight="1" thickTop="1">
      <c r="A6" s="75"/>
      <c r="B6" s="160"/>
      <c r="C6" s="81"/>
      <c r="D6" s="165"/>
      <c r="E6" s="83"/>
    </row>
    <row r="7" spans="1:5" ht="15.6" customHeight="1">
      <c r="A7" s="84"/>
      <c r="B7" s="166" t="s">
        <v>271</v>
      </c>
      <c r="C7" s="167" t="s">
        <v>35944</v>
      </c>
      <c r="D7" s="172" t="s">
        <v>271</v>
      </c>
      <c r="E7" s="93"/>
    </row>
    <row r="8" spans="1:5" ht="15.6" customHeight="1" thickBot="1">
      <c r="A8" s="84"/>
      <c r="B8" s="173"/>
      <c r="C8" s="96"/>
      <c r="D8" s="176"/>
      <c r="E8" s="55"/>
    </row>
    <row r="9" spans="1:5" ht="15.6" customHeight="1" thickTop="1" thickBot="1">
      <c r="A9" s="102" t="s">
        <v>35945</v>
      </c>
      <c r="B9" s="177"/>
      <c r="C9" s="105" t="s">
        <v>262</v>
      </c>
      <c r="D9" s="180"/>
      <c r="E9" s="111" t="s">
        <v>35946</v>
      </c>
    </row>
    <row r="10" spans="1:5" ht="15.6" customHeight="1" thickTop="1">
      <c r="A10" s="112">
        <v>1</v>
      </c>
      <c r="B10" s="182" t="s">
        <v>35947</v>
      </c>
      <c r="C10" s="506">
        <v>290</v>
      </c>
      <c r="D10" s="190" t="s">
        <v>35947</v>
      </c>
      <c r="E10" s="191">
        <v>1</v>
      </c>
    </row>
    <row r="11" spans="1:5" ht="15.6" customHeight="1">
      <c r="A11" s="112">
        <v>2</v>
      </c>
      <c r="B11" s="192" t="s">
        <v>35948</v>
      </c>
      <c r="C11" s="510">
        <v>0</v>
      </c>
      <c r="D11" s="198" t="s">
        <v>35948</v>
      </c>
      <c r="E11" s="199">
        <v>2</v>
      </c>
    </row>
    <row r="12" spans="1:5" ht="15.6" customHeight="1">
      <c r="A12" s="112">
        <v>3</v>
      </c>
      <c r="B12" s="192" t="s">
        <v>35949</v>
      </c>
      <c r="C12" s="510">
        <v>0</v>
      </c>
      <c r="D12" s="198" t="s">
        <v>35949</v>
      </c>
      <c r="E12" s="199">
        <v>3</v>
      </c>
    </row>
    <row r="13" spans="1:5" ht="15.6" customHeight="1" thickBot="1">
      <c r="A13" s="143">
        <v>4</v>
      </c>
      <c r="B13" s="145" t="s">
        <v>35948</v>
      </c>
      <c r="C13" s="621">
        <v>60</v>
      </c>
      <c r="D13" s="306" t="s">
        <v>35948</v>
      </c>
      <c r="E13" s="152">
        <v>4</v>
      </c>
    </row>
    <row r="14" spans="1:5" s="1363" customFormat="1" ht="13.5" thickTop="1">
      <c r="A14" s="1364" t="e">
        <f ca="1">ADDRESS(OFFSET(C14,1,B14-1,1,1),COLUMN(OFFSET(C14,0,B14-1,1,1)),4,1)</f>
        <v>#N/A</v>
      </c>
      <c r="B14" s="1365" t="e">
        <f>MATCH(FALSE,ISERROR(C14),0)</f>
        <v>#N/A</v>
      </c>
      <c r="C14" s="1364" t="e">
        <f>MATCH(FALSE,ISNUMBER(C10:C13),0)</f>
        <v>#N/A</v>
      </c>
      <c r="D14" s="1364"/>
      <c r="E14" s="1364"/>
    </row>
    <row r="15" spans="1:5" s="1363" customFormat="1">
      <c r="C15" s="1363">
        <f>IF(ISERROR(C14),0,ROW(C10)+C14-1)</f>
        <v>0</v>
      </c>
    </row>
    <row r="16" spans="1:5" s="1363" customFormat="1"/>
    <row r="17" s="1363" customFormat="1"/>
    <row r="18" s="1363" customFormat="1"/>
    <row r="19" s="1363" customFormat="1"/>
    <row r="20" s="1363" customFormat="1"/>
    <row r="21" s="1363" customFormat="1"/>
    <row r="22" s="1363" customFormat="1"/>
    <row r="23" s="1363" customFormat="1"/>
    <row r="24" s="1363" customFormat="1"/>
    <row r="25" s="1363" customFormat="1"/>
    <row r="26" s="1363" customFormat="1"/>
    <row r="27" s="1363" customFormat="1"/>
    <row r="28" s="1363" customFormat="1"/>
    <row r="29" s="1363" customFormat="1"/>
    <row r="30" s="1363" customFormat="1"/>
    <row r="31" s="1363" customFormat="1"/>
    <row r="32" s="1363" customFormat="1"/>
    <row r="33" s="1363" customFormat="1"/>
    <row r="34" s="1363" customFormat="1"/>
    <row r="35" s="1363" customFormat="1"/>
    <row r="36" s="1363" customFormat="1"/>
    <row r="37" s="1363" customFormat="1"/>
    <row r="38" s="1363" customFormat="1"/>
    <row r="39" s="1363" customFormat="1"/>
    <row r="40" s="1363" customFormat="1"/>
    <row r="41" s="1363" customFormat="1"/>
    <row r="42" s="1363" customFormat="1"/>
    <row r="43" s="1363" customFormat="1"/>
    <row r="44" s="1363" customFormat="1"/>
    <row r="45" s="1363" customFormat="1"/>
    <row r="46" s="1363" customFormat="1"/>
    <row r="47" s="1363" customFormat="1"/>
    <row r="48"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printOptions horizontalCentered="1" verticalCentered="1"/>
  <pageMargins left="0.75" right="0.75" top="1" bottom="1" header="0.5" footer="0.5"/>
  <pageSetup paperSize="9" scale="92" orientation="landscape" horizontalDpi="4294967292" r:id="rId1"/>
  <headerFooter alignWithMargins="0">
    <oddHeader xml:space="preserve">&amp;C&amp;"Miriam,Regular"&amp;A
</oddHeader>
    <oddFooter>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J21" sqref="J21"/>
    </sheetView>
  </sheetViews>
  <sheetFormatPr defaultColWidth="7.75" defaultRowHeight="11.25"/>
  <cols>
    <col min="1" max="1" width="4.75" style="60" bestFit="1" customWidth="1"/>
    <col min="2" max="2" width="20.625" style="60" customWidth="1"/>
    <col min="3" max="3" width="14.625" style="60" customWidth="1"/>
    <col min="4" max="4" width="16.125" style="60" customWidth="1"/>
    <col min="5" max="5" width="8.875" style="1373" hidden="1" customWidth="1"/>
    <col min="6" max="10" width="8.875" style="60" bestFit="1" customWidth="1"/>
    <col min="11" max="11" width="20.625" style="60" customWidth="1"/>
    <col min="12" max="12" width="14.625" style="60" customWidth="1"/>
    <col min="13" max="13" width="16.125" style="60" customWidth="1"/>
    <col min="14" max="14" width="5.75" style="60" bestFit="1" customWidth="1"/>
    <col min="15" max="1000" width="7.75" style="1363"/>
    <col min="1001" max="16384" width="7.75" style="60"/>
  </cols>
  <sheetData>
    <row r="1" spans="1:14" ht="20.25">
      <c r="A1" s="56"/>
      <c r="B1" s="57" t="s">
        <v>272</v>
      </c>
      <c r="C1" s="51"/>
      <c r="D1" s="51"/>
      <c r="E1" s="58"/>
      <c r="F1" s="58"/>
      <c r="G1" s="58"/>
      <c r="H1" s="56"/>
      <c r="I1" s="56"/>
      <c r="J1" s="56"/>
      <c r="K1" s="56"/>
      <c r="L1" s="58"/>
      <c r="M1" s="59" t="s">
        <v>272</v>
      </c>
      <c r="N1" s="56"/>
    </row>
    <row r="2" spans="1:14" ht="13.15" customHeight="1">
      <c r="A2" s="56"/>
      <c r="B2" s="61"/>
      <c r="C2" s="51"/>
      <c r="D2" s="51"/>
      <c r="E2" s="58"/>
      <c r="F2" s="58"/>
      <c r="G2" s="58"/>
      <c r="H2" s="62"/>
      <c r="I2" s="62"/>
      <c r="J2" s="56"/>
      <c r="K2" s="56"/>
      <c r="L2" s="58"/>
      <c r="M2" s="63"/>
      <c r="N2" s="56"/>
    </row>
    <row r="3" spans="1:14" ht="15.75">
      <c r="A3" s="56"/>
      <c r="B3" s="64" t="s">
        <v>23281</v>
      </c>
      <c r="C3" s="51"/>
      <c r="D3" s="51"/>
      <c r="E3" s="58"/>
      <c r="F3" s="58"/>
      <c r="G3" s="58"/>
      <c r="H3" s="65"/>
      <c r="I3" s="65"/>
      <c r="J3" s="56"/>
      <c r="K3" s="56"/>
      <c r="L3" s="58"/>
      <c r="M3" s="66" t="s">
        <v>23281</v>
      </c>
      <c r="N3" s="56"/>
    </row>
    <row r="4" spans="1:14" ht="12.75">
      <c r="A4" s="56"/>
      <c r="B4" s="61"/>
      <c r="C4" s="51"/>
      <c r="D4" s="51"/>
      <c r="E4" s="58"/>
      <c r="F4" s="58"/>
      <c r="G4" s="58"/>
      <c r="H4" s="67"/>
      <c r="I4" s="67"/>
      <c r="J4" s="58"/>
      <c r="K4" s="58"/>
      <c r="L4" s="58"/>
      <c r="M4" s="63"/>
      <c r="N4" s="56"/>
    </row>
    <row r="5" spans="1:14" ht="13.5" thickBot="1">
      <c r="A5" s="56"/>
      <c r="B5" s="61"/>
      <c r="C5" s="51"/>
      <c r="D5" s="51"/>
      <c r="E5" s="56"/>
      <c r="F5" s="56"/>
      <c r="G5" s="56"/>
      <c r="H5" s="56"/>
      <c r="I5" s="56"/>
      <c r="J5" s="56"/>
      <c r="K5" s="58"/>
      <c r="L5" s="58"/>
      <c r="M5" s="63"/>
      <c r="N5" s="56"/>
    </row>
    <row r="6" spans="1:14" ht="39" thickTop="1">
      <c r="A6" s="75"/>
      <c r="B6" s="76"/>
      <c r="C6" s="82"/>
      <c r="D6" s="77"/>
      <c r="E6" s="603"/>
      <c r="F6" s="623" t="s">
        <v>13076</v>
      </c>
      <c r="G6" s="60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H6" s="606"/>
      <c r="I6" s="605" t="str">
        <f>"לשלושה חודשים שהסתיימו ביום " &amp;TEXT(L0!$E$34,"DD ")&amp;"ב"&amp;TEXT(L0!$E$34,"MMM")</f>
        <v>לשלושה חודשים שהסתיימו ביום 30 ביונ</v>
      </c>
      <c r="J6" s="606"/>
      <c r="K6" s="76"/>
      <c r="L6" s="82"/>
      <c r="M6" s="82"/>
      <c r="N6" s="83"/>
    </row>
    <row r="7" spans="1:14" ht="15.6" customHeight="1" thickBot="1">
      <c r="A7" s="84"/>
      <c r="B7" s="85" t="s">
        <v>271</v>
      </c>
      <c r="C7" s="92"/>
      <c r="D7" s="86"/>
      <c r="E7" s="624"/>
      <c r="F7" s="167"/>
      <c r="G7" s="169"/>
      <c r="H7" s="167"/>
      <c r="I7" s="169"/>
      <c r="J7" s="167"/>
      <c r="K7" s="85" t="s">
        <v>271</v>
      </c>
      <c r="L7" s="92"/>
      <c r="M7" s="92"/>
      <c r="N7" s="93"/>
    </row>
    <row r="8" spans="1:14" ht="15.6" customHeight="1" thickTop="1" thickBot="1">
      <c r="A8" s="84"/>
      <c r="B8" s="52"/>
      <c r="C8" s="53"/>
      <c r="D8" s="54"/>
      <c r="E8" s="159">
        <f>DATE(INT(TEXT(DATE(YEAR(L0!$E$34),MONTH(L0!$E$34)-24,DAY(L0!$E$34)),"YYYY")),12+1,1)-1</f>
        <v>41639</v>
      </c>
      <c r="F8" s="155">
        <f>DATE(INT(TEXT(DATE(YEAR(L0!$E$34),MONTH(L0!$E$34)-12,DAY(L0!$E$34)),"YYYY")),12+1,1)-1</f>
        <v>42004</v>
      </c>
      <c r="G8" s="608">
        <f>DATE(YEAR(L0!$E$34),MONTH(L0!$E$34)-12+1,1)-1</f>
        <v>41820</v>
      </c>
      <c r="H8" s="608">
        <f>L0!$E$34</f>
        <v>42185</v>
      </c>
      <c r="I8" s="608">
        <f>DATE(YEAR(L0!$E$34),MONTH(L0!$E$34)-12+1,1)-1</f>
        <v>41820</v>
      </c>
      <c r="J8" s="608">
        <f>L0!$E$34</f>
        <v>42185</v>
      </c>
      <c r="K8" s="52"/>
      <c r="L8" s="53"/>
      <c r="M8" s="53"/>
      <c r="N8" s="55"/>
    </row>
    <row r="9" spans="1:14" ht="15.6" customHeight="1" thickTop="1" thickBot="1">
      <c r="A9" s="102" t="s">
        <v>35950</v>
      </c>
      <c r="B9" s="103"/>
      <c r="C9" s="110"/>
      <c r="D9" s="104"/>
      <c r="E9" s="105" t="s">
        <v>35478</v>
      </c>
      <c r="F9" s="106" t="s">
        <v>266</v>
      </c>
      <c r="G9" s="106" t="s">
        <v>35479</v>
      </c>
      <c r="H9" s="105" t="s">
        <v>35480</v>
      </c>
      <c r="I9" s="105" t="s">
        <v>35450</v>
      </c>
      <c r="J9" s="106" t="s">
        <v>262</v>
      </c>
      <c r="K9" s="103"/>
      <c r="L9" s="110"/>
      <c r="M9" s="110"/>
      <c r="N9" s="111" t="s">
        <v>35951</v>
      </c>
    </row>
    <row r="10" spans="1:14" ht="15.6" customHeight="1" thickTop="1">
      <c r="A10" s="112">
        <v>1</v>
      </c>
      <c r="B10" s="113"/>
      <c r="C10" s="965" t="s">
        <v>35952</v>
      </c>
      <c r="D10" s="114" t="s">
        <v>35953</v>
      </c>
      <c r="E10" s="1370">
        <v>0</v>
      </c>
      <c r="F10" s="116">
        <v>5700</v>
      </c>
      <c r="G10" s="116">
        <v>2900</v>
      </c>
      <c r="H10" s="116">
        <v>3200</v>
      </c>
      <c r="I10" s="116">
        <v>1500</v>
      </c>
      <c r="J10" s="116">
        <v>1500</v>
      </c>
      <c r="K10" s="113"/>
      <c r="L10" s="965" t="s">
        <v>35952</v>
      </c>
      <c r="M10" s="248" t="s">
        <v>35953</v>
      </c>
      <c r="N10" s="191">
        <v>1</v>
      </c>
    </row>
    <row r="11" spans="1:14" ht="15.6" customHeight="1">
      <c r="A11" s="112">
        <v>2</v>
      </c>
      <c r="B11" s="121"/>
      <c r="C11" s="899" t="s">
        <v>35954</v>
      </c>
      <c r="D11" s="122" t="s">
        <v>35955</v>
      </c>
      <c r="E11" s="1371">
        <v>0</v>
      </c>
      <c r="F11" s="124">
        <v>6600</v>
      </c>
      <c r="G11" s="124">
        <v>3300</v>
      </c>
      <c r="H11" s="124">
        <v>2400</v>
      </c>
      <c r="I11" s="124">
        <v>1600</v>
      </c>
      <c r="J11" s="124">
        <v>1200</v>
      </c>
      <c r="K11" s="121"/>
      <c r="L11" s="899" t="s">
        <v>35954</v>
      </c>
      <c r="M11" s="209" t="s">
        <v>35955</v>
      </c>
      <c r="N11" s="199">
        <v>2</v>
      </c>
    </row>
    <row r="12" spans="1:14" ht="15.6" customHeight="1">
      <c r="A12" s="112">
        <v>3</v>
      </c>
      <c r="B12" s="251"/>
      <c r="C12" s="774" t="s">
        <v>35956</v>
      </c>
      <c r="D12" s="122"/>
      <c r="E12" s="1374">
        <v>0</v>
      </c>
      <c r="F12" s="205">
        <v>5000</v>
      </c>
      <c r="G12" s="205">
        <v>2800</v>
      </c>
      <c r="H12" s="205">
        <v>2200</v>
      </c>
      <c r="I12" s="205">
        <v>1400</v>
      </c>
      <c r="J12" s="205">
        <v>700</v>
      </c>
      <c r="K12" s="251"/>
      <c r="L12" s="774" t="s">
        <v>35956</v>
      </c>
      <c r="M12" s="209"/>
      <c r="N12" s="199">
        <v>3</v>
      </c>
    </row>
    <row r="13" spans="1:14" ht="15.6" customHeight="1">
      <c r="A13" s="112">
        <v>4</v>
      </c>
      <c r="B13" s="426" t="s">
        <v>35957</v>
      </c>
      <c r="C13" s="779" t="s">
        <v>35958</v>
      </c>
      <c r="D13" s="122"/>
      <c r="E13" s="1378">
        <v>0</v>
      </c>
      <c r="F13" s="428">
        <v>300</v>
      </c>
      <c r="G13" s="428">
        <v>200</v>
      </c>
      <c r="H13" s="428">
        <v>100</v>
      </c>
      <c r="I13" s="428">
        <v>100</v>
      </c>
      <c r="J13" s="428">
        <v>0</v>
      </c>
      <c r="K13" s="217" t="s">
        <v>35957</v>
      </c>
      <c r="L13" s="142" t="s">
        <v>35958</v>
      </c>
      <c r="M13" s="209"/>
      <c r="N13" s="199">
        <v>4</v>
      </c>
    </row>
    <row r="14" spans="1:14" ht="15.6" customHeight="1">
      <c r="A14" s="112">
        <v>5</v>
      </c>
      <c r="B14" s="121" t="s">
        <v>35959</v>
      </c>
      <c r="C14" s="251" t="s">
        <v>35960</v>
      </c>
      <c r="D14" s="122"/>
      <c r="E14" s="1371">
        <v>0</v>
      </c>
      <c r="F14" s="124">
        <v>0</v>
      </c>
      <c r="G14" s="124">
        <v>0</v>
      </c>
      <c r="H14" s="124">
        <v>0</v>
      </c>
      <c r="I14" s="124">
        <v>0</v>
      </c>
      <c r="J14" s="124">
        <v>0</v>
      </c>
      <c r="K14" s="121" t="s">
        <v>35959</v>
      </c>
      <c r="L14" s="122" t="s">
        <v>35960</v>
      </c>
      <c r="M14" s="209"/>
      <c r="N14" s="199">
        <v>5</v>
      </c>
    </row>
    <row r="15" spans="1:14" ht="15.6" customHeight="1">
      <c r="A15" s="112">
        <v>6</v>
      </c>
      <c r="B15" s="251" t="s">
        <v>35961</v>
      </c>
      <c r="C15" s="251"/>
      <c r="D15" s="122"/>
      <c r="E15" s="1374">
        <v>0</v>
      </c>
      <c r="F15" s="205">
        <v>0</v>
      </c>
      <c r="G15" s="205">
        <v>0</v>
      </c>
      <c r="H15" s="205">
        <v>0</v>
      </c>
      <c r="I15" s="205">
        <v>0</v>
      </c>
      <c r="J15" s="205">
        <v>0</v>
      </c>
      <c r="K15" s="251" t="s">
        <v>35961</v>
      </c>
      <c r="L15" s="122"/>
      <c r="M15" s="209"/>
      <c r="N15" s="199">
        <v>6</v>
      </c>
    </row>
    <row r="16" spans="1:14" ht="15.6" customHeight="1">
      <c r="A16" s="112">
        <v>7</v>
      </c>
      <c r="B16" s="135"/>
      <c r="C16" s="371" t="s">
        <v>35962</v>
      </c>
      <c r="D16" s="122"/>
      <c r="E16" s="628">
        <f t="shared" ref="E16:J16" si="0">SUM(E13:E15)</f>
        <v>0</v>
      </c>
      <c r="F16" s="629">
        <f t="shared" si="0"/>
        <v>300</v>
      </c>
      <c r="G16" s="629">
        <f t="shared" si="0"/>
        <v>200</v>
      </c>
      <c r="H16" s="629">
        <f t="shared" si="0"/>
        <v>100</v>
      </c>
      <c r="I16" s="629">
        <f t="shared" si="0"/>
        <v>100</v>
      </c>
      <c r="J16" s="629">
        <f t="shared" si="0"/>
        <v>0</v>
      </c>
      <c r="K16" s="135"/>
      <c r="L16" s="262" t="s">
        <v>35962</v>
      </c>
      <c r="M16" s="209"/>
      <c r="N16" s="199">
        <v>7</v>
      </c>
    </row>
    <row r="17" spans="1:14" ht="15.6" customHeight="1">
      <c r="A17" s="112">
        <v>8</v>
      </c>
      <c r="B17" s="251"/>
      <c r="C17" s="774" t="s">
        <v>35963</v>
      </c>
      <c r="D17" s="122"/>
      <c r="E17" s="1374">
        <v>0</v>
      </c>
      <c r="F17" s="205">
        <v>2800</v>
      </c>
      <c r="G17" s="205">
        <v>-100</v>
      </c>
      <c r="H17" s="205">
        <v>400</v>
      </c>
      <c r="I17" s="205">
        <v>-200</v>
      </c>
      <c r="J17" s="205">
        <v>500</v>
      </c>
      <c r="K17" s="251"/>
      <c r="L17" s="774" t="s">
        <v>35963</v>
      </c>
      <c r="M17" s="209"/>
      <c r="N17" s="199">
        <v>8</v>
      </c>
    </row>
    <row r="18" spans="1:14" ht="15.6" customHeight="1">
      <c r="A18" s="112">
        <v>9</v>
      </c>
      <c r="B18" s="135"/>
      <c r="C18" s="370"/>
      <c r="D18" s="262" t="s">
        <v>35964</v>
      </c>
      <c r="E18" s="628">
        <f t="shared" ref="E18:J18" si="1">SUM(E16:E17,E10:E11)-E12</f>
        <v>0</v>
      </c>
      <c r="F18" s="629">
        <f t="shared" si="1"/>
        <v>10400</v>
      </c>
      <c r="G18" s="629">
        <f t="shared" si="1"/>
        <v>3500</v>
      </c>
      <c r="H18" s="629">
        <f t="shared" si="1"/>
        <v>3900</v>
      </c>
      <c r="I18" s="629">
        <f t="shared" si="1"/>
        <v>1600</v>
      </c>
      <c r="J18" s="629">
        <f t="shared" si="1"/>
        <v>2500</v>
      </c>
      <c r="K18" s="135"/>
      <c r="L18" s="370"/>
      <c r="M18" s="630" t="s">
        <v>35964</v>
      </c>
      <c r="N18" s="199">
        <v>9</v>
      </c>
    </row>
    <row r="19" spans="1:14" ht="15.6" customHeight="1">
      <c r="A19" s="112">
        <v>10</v>
      </c>
      <c r="B19" s="121"/>
      <c r="C19" s="899"/>
      <c r="D19" s="448" t="s">
        <v>35965</v>
      </c>
      <c r="E19" s="1371">
        <v>0</v>
      </c>
      <c r="F19" s="124">
        <v>0</v>
      </c>
      <c r="G19" s="124">
        <v>0</v>
      </c>
      <c r="H19" s="124">
        <v>0</v>
      </c>
      <c r="I19" s="124">
        <v>0</v>
      </c>
      <c r="J19" s="124">
        <v>0</v>
      </c>
      <c r="K19" s="121"/>
      <c r="L19" s="899"/>
      <c r="M19" s="899" t="s">
        <v>35965</v>
      </c>
      <c r="N19" s="199">
        <v>10</v>
      </c>
    </row>
    <row r="20" spans="1:14" ht="15.6" customHeight="1">
      <c r="A20" s="112">
        <v>11</v>
      </c>
      <c r="B20" s="121"/>
      <c r="C20" s="899"/>
      <c r="D20" s="448" t="s">
        <v>35966</v>
      </c>
      <c r="E20" s="123">
        <f t="shared" ref="E20:J20" si="2">SUM(E18:E19)</f>
        <v>0</v>
      </c>
      <c r="F20" s="131">
        <f t="shared" si="2"/>
        <v>10400</v>
      </c>
      <c r="G20" s="131">
        <f t="shared" si="2"/>
        <v>3500</v>
      </c>
      <c r="H20" s="131">
        <f t="shared" si="2"/>
        <v>3900</v>
      </c>
      <c r="I20" s="131">
        <f t="shared" si="2"/>
        <v>1600</v>
      </c>
      <c r="J20" s="131">
        <f t="shared" si="2"/>
        <v>2500</v>
      </c>
      <c r="K20" s="121"/>
      <c r="L20" s="899"/>
      <c r="M20" s="899" t="s">
        <v>35966</v>
      </c>
      <c r="N20" s="199">
        <v>11</v>
      </c>
    </row>
    <row r="21" spans="1:14" ht="15.6" customHeight="1" thickBot="1">
      <c r="A21" s="143">
        <v>12</v>
      </c>
      <c r="B21" s="144"/>
      <c r="C21" s="900"/>
      <c r="D21" s="620" t="s">
        <v>35967</v>
      </c>
      <c r="E21" s="1375">
        <v>0</v>
      </c>
      <c r="F21" s="224">
        <v>0</v>
      </c>
      <c r="G21" s="224">
        <v>0</v>
      </c>
      <c r="H21" s="224">
        <v>0</v>
      </c>
      <c r="I21" s="224">
        <v>0</v>
      </c>
      <c r="J21" s="224">
        <v>0</v>
      </c>
      <c r="K21" s="144"/>
      <c r="L21" s="900"/>
      <c r="M21" s="900" t="s">
        <v>35967</v>
      </c>
      <c r="N21" s="307">
        <v>12</v>
      </c>
    </row>
    <row r="22" spans="1:14" s="1363" customFormat="1" ht="13.5" thickTop="1">
      <c r="A22" s="1364"/>
      <c r="B22" s="1365"/>
      <c r="C22" s="1365" t="e">
        <f ca="1">ADDRESS(OFFSET(E22,1,D22-1,1,1),COLUMN(OFFSET(E22,0,D22-1,1,1)),4,1)</f>
        <v>#N/A</v>
      </c>
      <c r="D22" s="1365" t="e">
        <f>MATCH(FALSE,ISERROR(E22:J22),0)</f>
        <v>#N/A</v>
      </c>
      <c r="E22" s="1364" t="e">
        <f t="shared" ref="E22:J22" si="3">MATCH(FALSE,ISNUMBER(E10:E21),0)</f>
        <v>#N/A</v>
      </c>
      <c r="F22" s="1364" t="e">
        <f t="shared" si="3"/>
        <v>#N/A</v>
      </c>
      <c r="G22" s="1364" t="e">
        <f t="shared" si="3"/>
        <v>#N/A</v>
      </c>
      <c r="H22" s="1364" t="e">
        <f t="shared" si="3"/>
        <v>#N/A</v>
      </c>
      <c r="I22" s="1364" t="e">
        <f t="shared" si="3"/>
        <v>#N/A</v>
      </c>
      <c r="J22" s="1364" t="e">
        <f t="shared" si="3"/>
        <v>#N/A</v>
      </c>
      <c r="K22" s="1364"/>
      <c r="L22" s="1364"/>
      <c r="M22" s="1364"/>
      <c r="N22" s="1364"/>
    </row>
    <row r="23" spans="1:14" s="1363" customFormat="1">
      <c r="E23" s="1372">
        <f t="shared" ref="E23:J23" si="4">IF(ISERROR(E22),0,ROW(E10)+E22-1)</f>
        <v>0</v>
      </c>
      <c r="F23" s="1363">
        <f t="shared" si="4"/>
        <v>0</v>
      </c>
      <c r="G23" s="1363">
        <f t="shared" si="4"/>
        <v>0</v>
      </c>
      <c r="H23" s="1363">
        <f t="shared" si="4"/>
        <v>0</v>
      </c>
      <c r="I23" s="1363">
        <f t="shared" si="4"/>
        <v>0</v>
      </c>
      <c r="J23" s="1363">
        <f t="shared" si="4"/>
        <v>0</v>
      </c>
    </row>
    <row r="24" spans="1:14" s="1363" customFormat="1">
      <c r="E24" s="1372"/>
    </row>
    <row r="25" spans="1:14" s="1363" customFormat="1">
      <c r="E25" s="1372"/>
    </row>
    <row r="26" spans="1:14" s="1363" customFormat="1">
      <c r="E26" s="1372"/>
    </row>
    <row r="27" spans="1:14" s="1363" customFormat="1">
      <c r="E27" s="1372"/>
    </row>
    <row r="28" spans="1:14" s="1363" customFormat="1">
      <c r="E28" s="1372"/>
    </row>
    <row r="29" spans="1:14" s="1363" customFormat="1">
      <c r="E29" s="1372"/>
    </row>
    <row r="30" spans="1:14" s="1363" customFormat="1">
      <c r="E30" s="1372"/>
    </row>
    <row r="31" spans="1:14" s="1363" customFormat="1">
      <c r="E31" s="1372"/>
    </row>
    <row r="32" spans="1:14" s="1363" customFormat="1">
      <c r="E32" s="1372"/>
    </row>
    <row r="33" spans="5:5" s="1363" customFormat="1">
      <c r="E33" s="1372"/>
    </row>
    <row r="34" spans="5:5" s="1363" customFormat="1">
      <c r="E34" s="1372"/>
    </row>
    <row r="35" spans="5:5" s="1363" customFormat="1">
      <c r="E35" s="1372"/>
    </row>
    <row r="36" spans="5:5" s="1363" customFormat="1">
      <c r="E36" s="1372"/>
    </row>
    <row r="37" spans="5:5" s="1363" customFormat="1">
      <c r="E37" s="1372"/>
    </row>
    <row r="38" spans="5:5" s="1363" customFormat="1">
      <c r="E38" s="1372"/>
    </row>
    <row r="39" spans="5:5" s="1363" customFormat="1">
      <c r="E39" s="1372"/>
    </row>
    <row r="40" spans="5:5" s="1363" customFormat="1">
      <c r="E40" s="1372"/>
    </row>
    <row r="41" spans="5:5" s="1363" customFormat="1">
      <c r="E41" s="1372"/>
    </row>
    <row r="42" spans="5:5" s="1363" customFormat="1">
      <c r="E42" s="1372"/>
    </row>
    <row r="43" spans="5:5" s="1363" customFormat="1">
      <c r="E43" s="1372"/>
    </row>
    <row r="44" spans="5:5" s="1363" customFormat="1">
      <c r="E44" s="1372"/>
    </row>
    <row r="45" spans="5:5" s="1363" customFormat="1">
      <c r="E45" s="1372"/>
    </row>
    <row r="46" spans="5:5" s="1363" customFormat="1">
      <c r="E46" s="1372"/>
    </row>
    <row r="47" spans="5:5" s="1363" customFormat="1">
      <c r="E47" s="1372"/>
    </row>
    <row r="48" spans="5:5" s="1363" customFormat="1">
      <c r="E48" s="1372"/>
    </row>
    <row r="49" spans="5:5" s="1363" customFormat="1">
      <c r="E49" s="1372"/>
    </row>
    <row r="50" spans="5:5" s="1363" customFormat="1">
      <c r="E50" s="1372"/>
    </row>
    <row r="51" spans="5:5" s="1363" customFormat="1">
      <c r="E51" s="1372"/>
    </row>
    <row r="52" spans="5:5" s="1363" customFormat="1">
      <c r="E52" s="1372"/>
    </row>
    <row r="53" spans="5:5" s="1363" customFormat="1">
      <c r="E53" s="1372"/>
    </row>
    <row r="54" spans="5:5" s="1363" customFormat="1">
      <c r="E54" s="1372"/>
    </row>
    <row r="55" spans="5:5" s="1363" customFormat="1">
      <c r="E55" s="1372"/>
    </row>
    <row r="56" spans="5:5" s="1363" customFormat="1">
      <c r="E56" s="1372"/>
    </row>
    <row r="57" spans="5:5" s="1363" customFormat="1">
      <c r="E57" s="1372"/>
    </row>
    <row r="58" spans="5:5" s="1363" customFormat="1">
      <c r="E58" s="1372"/>
    </row>
    <row r="59" spans="5:5" s="1363" customFormat="1">
      <c r="E59" s="1372"/>
    </row>
    <row r="60" spans="5:5" s="1363" customFormat="1">
      <c r="E60" s="1372"/>
    </row>
    <row r="61" spans="5:5" s="1363" customFormat="1">
      <c r="E61" s="1372"/>
    </row>
    <row r="62" spans="5:5" s="1363" customFormat="1">
      <c r="E62" s="1372"/>
    </row>
    <row r="63" spans="5:5" s="1363" customFormat="1">
      <c r="E63" s="1372"/>
    </row>
    <row r="64" spans="5:5" s="1363" customFormat="1">
      <c r="E64" s="1372"/>
    </row>
    <row r="65" spans="5:5" s="1363" customFormat="1">
      <c r="E65" s="1372"/>
    </row>
    <row r="66" spans="5:5" s="1363" customFormat="1">
      <c r="E66" s="1372"/>
    </row>
    <row r="67" spans="5:5" s="1363" customFormat="1">
      <c r="E67" s="1372"/>
    </row>
    <row r="68" spans="5:5" s="1363" customFormat="1">
      <c r="E68" s="1372"/>
    </row>
    <row r="69" spans="5:5" s="1363" customFormat="1">
      <c r="E69" s="1372"/>
    </row>
    <row r="70" spans="5:5" s="1363" customFormat="1">
      <c r="E70" s="1372"/>
    </row>
    <row r="71" spans="5:5" s="1363" customFormat="1">
      <c r="E71" s="1372"/>
    </row>
    <row r="72" spans="5:5" s="1363" customFormat="1">
      <c r="E72" s="1372"/>
    </row>
    <row r="73" spans="5:5" s="1363" customFormat="1">
      <c r="E73" s="1372"/>
    </row>
    <row r="74" spans="5:5" s="1363" customFormat="1">
      <c r="E74" s="1372"/>
    </row>
    <row r="75" spans="5:5" s="1363" customFormat="1">
      <c r="E75" s="1372"/>
    </row>
    <row r="76" spans="5:5" s="1363" customFormat="1">
      <c r="E76" s="1372"/>
    </row>
    <row r="77" spans="5:5" s="1363" customFormat="1">
      <c r="E77" s="1372"/>
    </row>
    <row r="78" spans="5:5" s="1363" customFormat="1">
      <c r="E78" s="1372"/>
    </row>
    <row r="79" spans="5:5" s="1363" customFormat="1">
      <c r="E79" s="1372"/>
    </row>
    <row r="80" spans="5:5" s="1363" customFormat="1">
      <c r="E80" s="1372"/>
    </row>
    <row r="81" spans="5:5" s="1363" customFormat="1">
      <c r="E81" s="1372"/>
    </row>
    <row r="82" spans="5:5" s="1363" customFormat="1">
      <c r="E82" s="1372"/>
    </row>
    <row r="83" spans="5:5" s="1363" customFormat="1">
      <c r="E83" s="1372"/>
    </row>
    <row r="84" spans="5:5" s="1363" customFormat="1">
      <c r="E84" s="1372"/>
    </row>
    <row r="85" spans="5:5" s="1363" customFormat="1">
      <c r="E85" s="1372"/>
    </row>
    <row r="86" spans="5:5" s="1363" customFormat="1">
      <c r="E86" s="1372"/>
    </row>
    <row r="87" spans="5:5" s="1363" customFormat="1">
      <c r="E87" s="1372"/>
    </row>
    <row r="88" spans="5:5" s="1363" customFormat="1">
      <c r="E88" s="1372"/>
    </row>
    <row r="89" spans="5:5" s="1363" customFormat="1">
      <c r="E89" s="1372"/>
    </row>
    <row r="90" spans="5:5" s="1363" customFormat="1">
      <c r="E90" s="1372"/>
    </row>
    <row r="91" spans="5:5" s="1363" customFormat="1">
      <c r="E91" s="1372"/>
    </row>
    <row r="92" spans="5:5" s="1363" customFormat="1">
      <c r="E92" s="1372"/>
    </row>
    <row r="93" spans="5:5" s="1363" customFormat="1">
      <c r="E93" s="1372"/>
    </row>
    <row r="94" spans="5:5" s="1363" customFormat="1">
      <c r="E94" s="1372"/>
    </row>
    <row r="95" spans="5:5" s="1363" customFormat="1">
      <c r="E95" s="1372"/>
    </row>
    <row r="96" spans="5:5" s="1363" customFormat="1">
      <c r="E96" s="1372"/>
    </row>
    <row r="97" spans="5:5" s="1363" customFormat="1">
      <c r="E97" s="1372"/>
    </row>
    <row r="98" spans="5:5" s="1363" customFormat="1">
      <c r="E98" s="1372"/>
    </row>
    <row r="99" spans="5:5" s="1363" customFormat="1">
      <c r="E99" s="1372"/>
    </row>
    <row r="100" spans="5:5" s="1363" customFormat="1">
      <c r="E100" s="1372"/>
    </row>
    <row r="101" spans="5:5" s="1363" customFormat="1">
      <c r="E101" s="1372"/>
    </row>
    <row r="102" spans="5:5" s="1363" customFormat="1">
      <c r="E102" s="1372"/>
    </row>
    <row r="103" spans="5:5" s="1363" customFormat="1">
      <c r="E103" s="1372"/>
    </row>
    <row r="104" spans="5:5" s="1363" customFormat="1">
      <c r="E104" s="1372"/>
    </row>
    <row r="105" spans="5:5" s="1363" customFormat="1">
      <c r="E105" s="1372"/>
    </row>
    <row r="106" spans="5:5" s="1363" customFormat="1">
      <c r="E106" s="1372"/>
    </row>
    <row r="107" spans="5:5" s="1363" customFormat="1">
      <c r="E107" s="1372"/>
    </row>
    <row r="108" spans="5:5" s="1363" customFormat="1">
      <c r="E108" s="1372"/>
    </row>
    <row r="109" spans="5:5" s="1363" customFormat="1">
      <c r="E109" s="1372"/>
    </row>
    <row r="110" spans="5:5" s="1363" customFormat="1">
      <c r="E110" s="1372"/>
    </row>
    <row r="111" spans="5:5" s="1363" customFormat="1">
      <c r="E111" s="1372"/>
    </row>
    <row r="112" spans="5:5" s="1363" customFormat="1">
      <c r="E112" s="1372"/>
    </row>
    <row r="113" spans="5:5" s="1363" customFormat="1">
      <c r="E113" s="1372"/>
    </row>
    <row r="114" spans="5:5" s="1363" customFormat="1">
      <c r="E114" s="1372"/>
    </row>
    <row r="115" spans="5:5" s="1363" customFormat="1">
      <c r="E115" s="1372"/>
    </row>
    <row r="116" spans="5:5" s="1363" customFormat="1">
      <c r="E116" s="1372"/>
    </row>
    <row r="117" spans="5:5" s="1363" customFormat="1">
      <c r="E117" s="1372"/>
    </row>
    <row r="118" spans="5:5" s="1363" customFormat="1">
      <c r="E118" s="1372"/>
    </row>
    <row r="119" spans="5:5" s="1363" customFormat="1">
      <c r="E119" s="1372"/>
    </row>
    <row r="120" spans="5:5" s="1363" customFormat="1">
      <c r="E120" s="1372"/>
    </row>
    <row r="121" spans="5:5" s="1363" customFormat="1">
      <c r="E121" s="1372"/>
    </row>
    <row r="122" spans="5:5" s="1363" customFormat="1">
      <c r="E122" s="1372"/>
    </row>
    <row r="123" spans="5:5" s="1363" customFormat="1">
      <c r="E123" s="1372"/>
    </row>
    <row r="124" spans="5:5" s="1363" customFormat="1">
      <c r="E124" s="1372"/>
    </row>
    <row r="125" spans="5:5" s="1363" customFormat="1">
      <c r="E125" s="1372"/>
    </row>
    <row r="126" spans="5:5" s="1363" customFormat="1">
      <c r="E126" s="1372"/>
    </row>
    <row r="127" spans="5:5" s="1363" customFormat="1">
      <c r="E127" s="1372"/>
    </row>
    <row r="128" spans="5:5" s="1363" customFormat="1">
      <c r="E128" s="1372"/>
    </row>
    <row r="129" spans="5:5" s="1363" customFormat="1">
      <c r="E129" s="1372"/>
    </row>
    <row r="130" spans="5:5" s="1363" customFormat="1">
      <c r="E130" s="1372"/>
    </row>
    <row r="131" spans="5:5" s="1363" customFormat="1">
      <c r="E131" s="1372"/>
    </row>
    <row r="132" spans="5:5" s="1363" customFormat="1">
      <c r="E132" s="1372"/>
    </row>
    <row r="133" spans="5:5" s="1363" customFormat="1">
      <c r="E133" s="1372"/>
    </row>
    <row r="134" spans="5:5" s="1363" customFormat="1">
      <c r="E134" s="1372"/>
    </row>
    <row r="135" spans="5:5" s="1363" customFormat="1">
      <c r="E135" s="1372"/>
    </row>
    <row r="136" spans="5:5" s="1363" customFormat="1">
      <c r="E136" s="1372"/>
    </row>
    <row r="137" spans="5:5" s="1363" customFormat="1">
      <c r="E137" s="1372"/>
    </row>
    <row r="138" spans="5:5" s="1363" customFormat="1">
      <c r="E138" s="1372"/>
    </row>
    <row r="139" spans="5:5" s="1363" customFormat="1">
      <c r="E139" s="1372"/>
    </row>
    <row r="140" spans="5:5" s="1363" customFormat="1">
      <c r="E140" s="1372"/>
    </row>
    <row r="141" spans="5:5" s="1363" customFormat="1">
      <c r="E141" s="1372"/>
    </row>
    <row r="142" spans="5:5" s="1363" customFormat="1">
      <c r="E142" s="1372"/>
    </row>
    <row r="143" spans="5:5" s="1363" customFormat="1">
      <c r="E143" s="1372"/>
    </row>
    <row r="144" spans="5:5" s="1363" customFormat="1">
      <c r="E144" s="1372"/>
    </row>
    <row r="145" spans="5:5" s="1363" customFormat="1">
      <c r="E145" s="1372"/>
    </row>
    <row r="146" spans="5:5" s="1363" customFormat="1">
      <c r="E146" s="1372"/>
    </row>
    <row r="147" spans="5:5" s="1363" customFormat="1">
      <c r="E147" s="1372"/>
    </row>
    <row r="148" spans="5:5" s="1363" customFormat="1">
      <c r="E148" s="1372"/>
    </row>
    <row r="149" spans="5:5" s="1363" customFormat="1">
      <c r="E149" s="1372"/>
    </row>
    <row r="150" spans="5:5" s="1363" customFormat="1">
      <c r="E150" s="1372"/>
    </row>
    <row r="151" spans="5:5" s="1363" customFormat="1">
      <c r="E151" s="1372"/>
    </row>
    <row r="152" spans="5:5" s="1363" customFormat="1">
      <c r="E152" s="1372"/>
    </row>
    <row r="153" spans="5:5" s="1363" customFormat="1">
      <c r="E153" s="1372"/>
    </row>
    <row r="154" spans="5:5" s="1363" customFormat="1">
      <c r="E154" s="1372"/>
    </row>
    <row r="155" spans="5:5" s="1363" customFormat="1">
      <c r="E155" s="1372"/>
    </row>
    <row r="156" spans="5:5" s="1363" customFormat="1">
      <c r="E156" s="1372"/>
    </row>
    <row r="157" spans="5:5" s="1363" customFormat="1">
      <c r="E157" s="1372"/>
    </row>
    <row r="158" spans="5:5" s="1363" customFormat="1">
      <c r="E158" s="1372"/>
    </row>
    <row r="159" spans="5:5" s="1363" customFormat="1">
      <c r="E159" s="1372"/>
    </row>
    <row r="160" spans="5:5" s="1363" customFormat="1">
      <c r="E160" s="1372"/>
    </row>
    <row r="161" spans="5:5" s="1363" customFormat="1">
      <c r="E161" s="1372"/>
    </row>
    <row r="162" spans="5:5" s="1363" customFormat="1">
      <c r="E162" s="1372"/>
    </row>
    <row r="163" spans="5:5" s="1363" customFormat="1">
      <c r="E163" s="1372"/>
    </row>
    <row r="164" spans="5:5" s="1363" customFormat="1">
      <c r="E164" s="1372"/>
    </row>
    <row r="165" spans="5:5" s="1363" customFormat="1">
      <c r="E165" s="1372"/>
    </row>
    <row r="166" spans="5:5" s="1363" customFormat="1">
      <c r="E166" s="1372"/>
    </row>
    <row r="167" spans="5:5" s="1363" customFormat="1">
      <c r="E167" s="1372"/>
    </row>
    <row r="168" spans="5:5" s="1363" customFormat="1">
      <c r="E168" s="1372"/>
    </row>
    <row r="169" spans="5:5" s="1363" customFormat="1">
      <c r="E169" s="1372"/>
    </row>
    <row r="170" spans="5:5" s="1363" customFormat="1">
      <c r="E170" s="1372"/>
    </row>
    <row r="171" spans="5:5" s="1363" customFormat="1">
      <c r="E171" s="1372"/>
    </row>
    <row r="172" spans="5:5" s="1363" customFormat="1">
      <c r="E172" s="1372"/>
    </row>
    <row r="173" spans="5:5" s="1363" customFormat="1">
      <c r="E173" s="1372"/>
    </row>
    <row r="174" spans="5:5" s="1363" customFormat="1">
      <c r="E174" s="1372"/>
    </row>
    <row r="175" spans="5:5" s="1363" customFormat="1">
      <c r="E175" s="1372"/>
    </row>
    <row r="176" spans="5:5" s="1363" customFormat="1">
      <c r="E176" s="1372"/>
    </row>
    <row r="177" spans="5:5" s="1363" customFormat="1">
      <c r="E177" s="1372"/>
    </row>
    <row r="178" spans="5:5" s="1363" customFormat="1">
      <c r="E178" s="1372"/>
    </row>
    <row r="179" spans="5:5" s="1363" customFormat="1">
      <c r="E179" s="1372"/>
    </row>
    <row r="180" spans="5:5" s="1363" customFormat="1">
      <c r="E180" s="1372"/>
    </row>
    <row r="181" spans="5:5" s="1363" customFormat="1">
      <c r="E181" s="1372"/>
    </row>
    <row r="182" spans="5:5" s="1363" customFormat="1">
      <c r="E182" s="1372"/>
    </row>
    <row r="183" spans="5:5" s="1363" customFormat="1">
      <c r="E183" s="1372"/>
    </row>
    <row r="184" spans="5:5" s="1363" customFormat="1">
      <c r="E184" s="1372"/>
    </row>
    <row r="185" spans="5:5" s="1363" customFormat="1">
      <c r="E185" s="1372"/>
    </row>
    <row r="186" spans="5:5" s="1363" customFormat="1">
      <c r="E186" s="1372"/>
    </row>
    <row r="187" spans="5:5" s="1363" customFormat="1">
      <c r="E187" s="1372"/>
    </row>
    <row r="188" spans="5:5" s="1363" customFormat="1">
      <c r="E188" s="1372"/>
    </row>
    <row r="189" spans="5:5" s="1363" customFormat="1">
      <c r="E189" s="1372"/>
    </row>
    <row r="190" spans="5:5" s="1363" customFormat="1">
      <c r="E190" s="1372"/>
    </row>
    <row r="191" spans="5:5" s="1363" customFormat="1">
      <c r="E191" s="1372"/>
    </row>
    <row r="192" spans="5:5" s="1363" customFormat="1">
      <c r="E192" s="1372"/>
    </row>
    <row r="193" spans="5:5" s="1363" customFormat="1">
      <c r="E193" s="1372"/>
    </row>
    <row r="194" spans="5:5" s="1363" customFormat="1">
      <c r="E194" s="1372"/>
    </row>
    <row r="195" spans="5:5" s="1363" customFormat="1">
      <c r="E195" s="1372"/>
    </row>
    <row r="196" spans="5:5" s="1363" customFormat="1">
      <c r="E196" s="1372"/>
    </row>
    <row r="197" spans="5:5" s="1363" customFormat="1">
      <c r="E197" s="1372"/>
    </row>
    <row r="198" spans="5:5" s="1363" customFormat="1">
      <c r="E198" s="1372"/>
    </row>
    <row r="199" spans="5:5" s="1363" customFormat="1">
      <c r="E199" s="1372"/>
    </row>
    <row r="200" spans="5:5" s="1363" customFormat="1">
      <c r="E200" s="1372"/>
    </row>
    <row r="201" spans="5:5" s="1363" customFormat="1">
      <c r="E201" s="1372"/>
    </row>
    <row r="202" spans="5:5" s="1363" customFormat="1">
      <c r="E202" s="1372"/>
    </row>
    <row r="203" spans="5:5" s="1363" customFormat="1">
      <c r="E203" s="1372"/>
    </row>
    <row r="204" spans="5:5" s="1363" customFormat="1">
      <c r="E204" s="1372"/>
    </row>
    <row r="205" spans="5:5" s="1363" customFormat="1">
      <c r="E205" s="1372"/>
    </row>
    <row r="206" spans="5:5" s="1363" customFormat="1">
      <c r="E206" s="1372"/>
    </row>
    <row r="207" spans="5:5" s="1363" customFormat="1">
      <c r="E207" s="1372"/>
    </row>
    <row r="208" spans="5:5" s="1363" customFormat="1">
      <c r="E208" s="1372"/>
    </row>
    <row r="209" spans="5:5" s="1363" customFormat="1">
      <c r="E209" s="1372"/>
    </row>
    <row r="210" spans="5:5" s="1363" customFormat="1">
      <c r="E210" s="1372"/>
    </row>
    <row r="211" spans="5:5" s="1363" customFormat="1">
      <c r="E211" s="1372"/>
    </row>
    <row r="212" spans="5:5" s="1363" customFormat="1">
      <c r="E212" s="1372"/>
    </row>
    <row r="213" spans="5:5" s="1363" customFormat="1">
      <c r="E213" s="1372"/>
    </row>
    <row r="214" spans="5:5" s="1363" customFormat="1">
      <c r="E214" s="1372"/>
    </row>
    <row r="215" spans="5:5" s="1363" customFormat="1">
      <c r="E215" s="1372"/>
    </row>
    <row r="216" spans="5:5" s="1363" customFormat="1">
      <c r="E216" s="1372"/>
    </row>
    <row r="217" spans="5:5" s="1363" customFormat="1">
      <c r="E217" s="1372"/>
    </row>
    <row r="218" spans="5:5" s="1363" customFormat="1">
      <c r="E218" s="1372"/>
    </row>
    <row r="219" spans="5:5" s="1363" customFormat="1">
      <c r="E219" s="1372"/>
    </row>
    <row r="220" spans="5:5" s="1363" customFormat="1">
      <c r="E220" s="1372"/>
    </row>
    <row r="221" spans="5:5" s="1363" customFormat="1">
      <c r="E221" s="1372"/>
    </row>
    <row r="222" spans="5:5" s="1363" customFormat="1">
      <c r="E222" s="1372"/>
    </row>
    <row r="223" spans="5:5" s="1363" customFormat="1">
      <c r="E223" s="1372"/>
    </row>
    <row r="224" spans="5:5" s="1363" customFormat="1">
      <c r="E224" s="1372"/>
    </row>
    <row r="225" spans="5:5" s="1363" customFormat="1">
      <c r="E225" s="1372"/>
    </row>
    <row r="226" spans="5:5" s="1363" customFormat="1">
      <c r="E226" s="1372"/>
    </row>
    <row r="227" spans="5:5" s="1363" customFormat="1">
      <c r="E227" s="1372"/>
    </row>
    <row r="228" spans="5:5" s="1363" customFormat="1">
      <c r="E228" s="1372"/>
    </row>
    <row r="229" spans="5:5" s="1363" customFormat="1">
      <c r="E229" s="1372"/>
    </row>
    <row r="230" spans="5:5" s="1363" customFormat="1">
      <c r="E230" s="1372"/>
    </row>
    <row r="231" spans="5:5" s="1363" customFormat="1">
      <c r="E231" s="1372"/>
    </row>
    <row r="232" spans="5:5" s="1363" customFormat="1">
      <c r="E232" s="1372"/>
    </row>
    <row r="233" spans="5:5" s="1363" customFormat="1">
      <c r="E233" s="1372"/>
    </row>
    <row r="234" spans="5:5" s="1363" customFormat="1">
      <c r="E234" s="1372"/>
    </row>
    <row r="235" spans="5:5" s="1363" customFormat="1">
      <c r="E235" s="1372"/>
    </row>
    <row r="236" spans="5:5" s="1363" customFormat="1">
      <c r="E236" s="1372"/>
    </row>
    <row r="237" spans="5:5" s="1363" customFormat="1">
      <c r="E237" s="1372"/>
    </row>
    <row r="238" spans="5:5" s="1363" customFormat="1">
      <c r="E238" s="1372"/>
    </row>
    <row r="239" spans="5:5" s="1363" customFormat="1">
      <c r="E239" s="1372"/>
    </row>
    <row r="240" spans="5:5" s="1363" customFormat="1">
      <c r="E240" s="1372"/>
    </row>
    <row r="241" spans="5:5" s="1363" customFormat="1">
      <c r="E241" s="1372"/>
    </row>
    <row r="242" spans="5:5" s="1363" customFormat="1">
      <c r="E242" s="1372"/>
    </row>
    <row r="243" spans="5:5" s="1363" customFormat="1">
      <c r="E243" s="1372"/>
    </row>
    <row r="244" spans="5:5" s="1363" customFormat="1">
      <c r="E244" s="1372"/>
    </row>
    <row r="245" spans="5:5" s="1363" customFormat="1">
      <c r="E245" s="1372"/>
    </row>
    <row r="246" spans="5:5" s="1363" customFormat="1">
      <c r="E246" s="1372"/>
    </row>
    <row r="247" spans="5:5" s="1363" customFormat="1">
      <c r="E247" s="1372"/>
    </row>
    <row r="248" spans="5:5" s="1363" customFormat="1">
      <c r="E248" s="1372"/>
    </row>
    <row r="249" spans="5:5" s="1363" customFormat="1">
      <c r="E249" s="1372"/>
    </row>
    <row r="250" spans="5:5" s="1363" customFormat="1">
      <c r="E250" s="1372"/>
    </row>
    <row r="251" spans="5:5" s="1363" customFormat="1">
      <c r="E251" s="1372"/>
    </row>
    <row r="252" spans="5:5" s="1363" customFormat="1">
      <c r="E252" s="1372"/>
    </row>
    <row r="253" spans="5:5" s="1363" customFormat="1">
      <c r="E253" s="1372"/>
    </row>
    <row r="254" spans="5:5" s="1363" customFormat="1">
      <c r="E254" s="1372"/>
    </row>
    <row r="255" spans="5:5" s="1363" customFormat="1">
      <c r="E255" s="1372"/>
    </row>
    <row r="256" spans="5:5" s="1363" customFormat="1">
      <c r="E256" s="1372"/>
    </row>
    <row r="257" spans="5:5" s="1363" customFormat="1">
      <c r="E257" s="1372"/>
    </row>
    <row r="258" spans="5:5" s="1363" customFormat="1">
      <c r="E258" s="1372"/>
    </row>
    <row r="259" spans="5:5" s="1363" customFormat="1">
      <c r="E259" s="1372"/>
    </row>
    <row r="260" spans="5:5" s="1363" customFormat="1">
      <c r="E260" s="1372"/>
    </row>
    <row r="261" spans="5:5" s="1363" customFormat="1">
      <c r="E261" s="1372"/>
    </row>
    <row r="262" spans="5:5" s="1363" customFormat="1">
      <c r="E262" s="1372"/>
    </row>
    <row r="263" spans="5:5" s="1363" customFormat="1">
      <c r="E263" s="1372"/>
    </row>
    <row r="264" spans="5:5" s="1363" customFormat="1">
      <c r="E264" s="1372"/>
    </row>
    <row r="265" spans="5:5" s="1363" customFormat="1">
      <c r="E265" s="1372"/>
    </row>
    <row r="266" spans="5:5" s="1363" customFormat="1">
      <c r="E266" s="1372"/>
    </row>
    <row r="267" spans="5:5" s="1363" customFormat="1">
      <c r="E267" s="1372"/>
    </row>
    <row r="268" spans="5:5" s="1363" customFormat="1">
      <c r="E268" s="1372"/>
    </row>
    <row r="269" spans="5:5" s="1363" customFormat="1">
      <c r="E269" s="1372"/>
    </row>
    <row r="270" spans="5:5" s="1363" customFormat="1">
      <c r="E270" s="1372"/>
    </row>
    <row r="271" spans="5:5" s="1363" customFormat="1">
      <c r="E271" s="1372"/>
    </row>
    <row r="272" spans="5:5" s="1363" customFormat="1">
      <c r="E272" s="1372"/>
    </row>
    <row r="273" spans="5:5" s="1363" customFormat="1">
      <c r="E273" s="1372"/>
    </row>
    <row r="274" spans="5:5" s="1363" customFormat="1">
      <c r="E274" s="1372"/>
    </row>
    <row r="275" spans="5:5" s="1363" customFormat="1">
      <c r="E275" s="1372"/>
    </row>
    <row r="276" spans="5:5" s="1363" customFormat="1">
      <c r="E276" s="1372"/>
    </row>
    <row r="277" spans="5:5" s="1363" customFormat="1">
      <c r="E277" s="1372"/>
    </row>
    <row r="278" spans="5:5" s="1363" customFormat="1">
      <c r="E278" s="1372"/>
    </row>
    <row r="279" spans="5:5" s="1363" customFormat="1">
      <c r="E279" s="1372"/>
    </row>
    <row r="280" spans="5:5" s="1363" customFormat="1">
      <c r="E280" s="1372"/>
    </row>
    <row r="281" spans="5:5" s="1363" customFormat="1">
      <c r="E281" s="1372"/>
    </row>
    <row r="282" spans="5:5" s="1363" customFormat="1">
      <c r="E282" s="1372"/>
    </row>
    <row r="283" spans="5:5" s="1363" customFormat="1">
      <c r="E283" s="1372"/>
    </row>
    <row r="284" spans="5:5" s="1363" customFormat="1">
      <c r="E284" s="1372"/>
    </row>
    <row r="285" spans="5:5" s="1363" customFormat="1">
      <c r="E285" s="1372"/>
    </row>
    <row r="286" spans="5:5" s="1363" customFormat="1">
      <c r="E286" s="1372"/>
    </row>
    <row r="287" spans="5:5" s="1363" customFormat="1">
      <c r="E287" s="1372"/>
    </row>
    <row r="288" spans="5:5" s="1363" customFormat="1">
      <c r="E288" s="1372"/>
    </row>
    <row r="289" spans="5:5" s="1363" customFormat="1">
      <c r="E289" s="1372"/>
    </row>
    <row r="290" spans="5:5" s="1363" customFormat="1">
      <c r="E290" s="1372"/>
    </row>
    <row r="291" spans="5:5" s="1363" customFormat="1">
      <c r="E291" s="1372"/>
    </row>
    <row r="292" spans="5:5" s="1363" customFormat="1">
      <c r="E292" s="1372"/>
    </row>
    <row r="293" spans="5:5" s="1363" customFormat="1">
      <c r="E293" s="1372"/>
    </row>
    <row r="294" spans="5:5" s="1363" customFormat="1">
      <c r="E294" s="1372"/>
    </row>
    <row r="295" spans="5:5" s="1363" customFormat="1">
      <c r="E295" s="1372"/>
    </row>
    <row r="296" spans="5:5" s="1363" customFormat="1">
      <c r="E296" s="1372"/>
    </row>
    <row r="297" spans="5:5" s="1363" customFormat="1">
      <c r="E297" s="1372"/>
    </row>
    <row r="298" spans="5:5" s="1363" customFormat="1">
      <c r="E298" s="1372"/>
    </row>
    <row r="299" spans="5:5" s="1363" customFormat="1">
      <c r="E299" s="1372"/>
    </row>
    <row r="300" spans="5:5" s="1363" customFormat="1">
      <c r="E300" s="1372"/>
    </row>
    <row r="301" spans="5:5" s="1363" customFormat="1">
      <c r="E301" s="1372"/>
    </row>
    <row r="302" spans="5:5" s="1363" customFormat="1">
      <c r="E302" s="1372"/>
    </row>
    <row r="303" spans="5:5" s="1363" customFormat="1">
      <c r="E303" s="1372"/>
    </row>
    <row r="304" spans="5:5" s="1363" customFormat="1">
      <c r="E304" s="1372"/>
    </row>
    <row r="305" spans="5:5" s="1363" customFormat="1">
      <c r="E305" s="1372"/>
    </row>
    <row r="306" spans="5:5" s="1363" customFormat="1">
      <c r="E306" s="1372"/>
    </row>
    <row r="307" spans="5:5" s="1363" customFormat="1">
      <c r="E307" s="1372"/>
    </row>
    <row r="308" spans="5:5" s="1363" customFormat="1">
      <c r="E308" s="1372"/>
    </row>
    <row r="309" spans="5:5" s="1363" customFormat="1">
      <c r="E309" s="1372"/>
    </row>
    <row r="310" spans="5:5" s="1363" customFormat="1">
      <c r="E310" s="1372"/>
    </row>
    <row r="311" spans="5:5" s="1363" customFormat="1">
      <c r="E311" s="1372"/>
    </row>
    <row r="312" spans="5:5" s="1363" customFormat="1">
      <c r="E312" s="1372"/>
    </row>
    <row r="313" spans="5:5" s="1363" customFormat="1">
      <c r="E313" s="1372"/>
    </row>
    <row r="314" spans="5:5" s="1363" customFormat="1">
      <c r="E314" s="1372"/>
    </row>
    <row r="315" spans="5:5" s="1363" customFormat="1">
      <c r="E315" s="1372"/>
    </row>
    <row r="316" spans="5:5" s="1363" customFormat="1">
      <c r="E316" s="1372"/>
    </row>
    <row r="317" spans="5:5" s="1363" customFormat="1">
      <c r="E317" s="1372"/>
    </row>
    <row r="318" spans="5:5" s="1363" customFormat="1">
      <c r="E318" s="1372"/>
    </row>
    <row r="319" spans="5:5" s="1363" customFormat="1">
      <c r="E319" s="1372"/>
    </row>
    <row r="320" spans="5:5" s="1363" customFormat="1">
      <c r="E320" s="1372"/>
    </row>
    <row r="321" spans="5:5" s="1363" customFormat="1">
      <c r="E321" s="1372"/>
    </row>
    <row r="322" spans="5:5" s="1363" customFormat="1">
      <c r="E322" s="1372"/>
    </row>
    <row r="323" spans="5:5" s="1363" customFormat="1">
      <c r="E323" s="1372"/>
    </row>
    <row r="324" spans="5:5" s="1363" customFormat="1">
      <c r="E324" s="1372"/>
    </row>
    <row r="325" spans="5:5" s="1363" customFormat="1">
      <c r="E325" s="1372"/>
    </row>
    <row r="326" spans="5:5" s="1363" customFormat="1">
      <c r="E326" s="1372"/>
    </row>
    <row r="327" spans="5:5" s="1363" customFormat="1">
      <c r="E327" s="1372"/>
    </row>
    <row r="328" spans="5:5" s="1363" customFormat="1">
      <c r="E328" s="1372"/>
    </row>
    <row r="329" spans="5:5" s="1363" customFormat="1">
      <c r="E329" s="1372"/>
    </row>
    <row r="330" spans="5:5" s="1363" customFormat="1">
      <c r="E330" s="1372"/>
    </row>
    <row r="331" spans="5:5" s="1363" customFormat="1">
      <c r="E331" s="1372"/>
    </row>
    <row r="332" spans="5:5" s="1363" customFormat="1">
      <c r="E332" s="1372"/>
    </row>
    <row r="333" spans="5:5" s="1363" customFormat="1">
      <c r="E333" s="1372"/>
    </row>
    <row r="334" spans="5:5" s="1363" customFormat="1">
      <c r="E334" s="1372"/>
    </row>
    <row r="335" spans="5:5" s="1363" customFormat="1">
      <c r="E335" s="1372"/>
    </row>
    <row r="336" spans="5:5" s="1363" customFormat="1">
      <c r="E336" s="1372"/>
    </row>
    <row r="337" spans="5:5" s="1363" customFormat="1">
      <c r="E337" s="1372"/>
    </row>
    <row r="338" spans="5:5" s="1363" customFormat="1">
      <c r="E338" s="1372"/>
    </row>
    <row r="339" spans="5:5" s="1363" customFormat="1">
      <c r="E339" s="1372"/>
    </row>
    <row r="340" spans="5:5" s="1363" customFormat="1">
      <c r="E340" s="1372"/>
    </row>
    <row r="341" spans="5:5" s="1363" customFormat="1">
      <c r="E341" s="1372"/>
    </row>
    <row r="342" spans="5:5" s="1363" customFormat="1">
      <c r="E342" s="1372"/>
    </row>
    <row r="343" spans="5:5" s="1363" customFormat="1">
      <c r="E343" s="1372"/>
    </row>
    <row r="344" spans="5:5" s="1363" customFormat="1">
      <c r="E344" s="1372"/>
    </row>
    <row r="345" spans="5:5" s="1363" customFormat="1">
      <c r="E345" s="1372"/>
    </row>
    <row r="346" spans="5:5" s="1363" customFormat="1">
      <c r="E346" s="1372"/>
    </row>
    <row r="347" spans="5:5" s="1363" customFormat="1">
      <c r="E347" s="1372"/>
    </row>
    <row r="348" spans="5:5" s="1363" customFormat="1">
      <c r="E348" s="1372"/>
    </row>
    <row r="349" spans="5:5" s="1363" customFormat="1">
      <c r="E349" s="1372"/>
    </row>
    <row r="350" spans="5:5" s="1363" customFormat="1">
      <c r="E350" s="1372"/>
    </row>
    <row r="351" spans="5:5" s="1363" customFormat="1">
      <c r="E351" s="1372"/>
    </row>
    <row r="352" spans="5:5" s="1363" customFormat="1">
      <c r="E352" s="1372"/>
    </row>
    <row r="353" spans="5:5" s="1363" customFormat="1">
      <c r="E353" s="1372"/>
    </row>
    <row r="354" spans="5:5" s="1363" customFormat="1">
      <c r="E354" s="1372"/>
    </row>
    <row r="355" spans="5:5" s="1363" customFormat="1">
      <c r="E355" s="1372"/>
    </row>
    <row r="356" spans="5:5" s="1363" customFormat="1">
      <c r="E356" s="1372"/>
    </row>
    <row r="357" spans="5:5" s="1363" customFormat="1">
      <c r="E357" s="1372"/>
    </row>
    <row r="358" spans="5:5" s="1363" customFormat="1">
      <c r="E358" s="1372"/>
    </row>
    <row r="359" spans="5:5" s="1363" customFormat="1">
      <c r="E359" s="1372"/>
    </row>
    <row r="360" spans="5:5" s="1363" customFormat="1">
      <c r="E360" s="1372"/>
    </row>
    <row r="361" spans="5:5" s="1363" customFormat="1">
      <c r="E361" s="1372"/>
    </row>
    <row r="362" spans="5:5" s="1363" customFormat="1">
      <c r="E362" s="1372"/>
    </row>
    <row r="363" spans="5:5" s="1363" customFormat="1">
      <c r="E363" s="1372"/>
    </row>
    <row r="364" spans="5:5" s="1363" customFormat="1">
      <c r="E364" s="1372"/>
    </row>
    <row r="365" spans="5:5" s="1363" customFormat="1">
      <c r="E365" s="1372"/>
    </row>
    <row r="366" spans="5:5" s="1363" customFormat="1">
      <c r="E366" s="1372"/>
    </row>
    <row r="367" spans="5:5" s="1363" customFormat="1">
      <c r="E367" s="1372"/>
    </row>
    <row r="368" spans="5:5" s="1363" customFormat="1">
      <c r="E368" s="1372"/>
    </row>
    <row r="369" spans="5:5" s="1363" customFormat="1">
      <c r="E369" s="1372"/>
    </row>
    <row r="370" spans="5:5" s="1363" customFormat="1">
      <c r="E370" s="1372"/>
    </row>
    <row r="371" spans="5:5" s="1363" customFormat="1">
      <c r="E371" s="1372"/>
    </row>
    <row r="372" spans="5:5" s="1363" customFormat="1">
      <c r="E372" s="1372"/>
    </row>
    <row r="373" spans="5:5" s="1363" customFormat="1">
      <c r="E373" s="1372"/>
    </row>
    <row r="374" spans="5:5" s="1363" customFormat="1">
      <c r="E374" s="1372"/>
    </row>
    <row r="375" spans="5:5" s="1363" customFormat="1">
      <c r="E375" s="1372"/>
    </row>
    <row r="376" spans="5:5" s="1363" customFormat="1">
      <c r="E376" s="1372"/>
    </row>
    <row r="377" spans="5:5" s="1363" customFormat="1">
      <c r="E377" s="1372"/>
    </row>
    <row r="378" spans="5:5" s="1363" customFormat="1">
      <c r="E378" s="1372"/>
    </row>
    <row r="379" spans="5:5" s="1363" customFormat="1">
      <c r="E379" s="1372"/>
    </row>
    <row r="380" spans="5:5" s="1363" customFormat="1">
      <c r="E380" s="1372"/>
    </row>
    <row r="381" spans="5:5" s="1363" customFormat="1">
      <c r="E381" s="1372"/>
    </row>
    <row r="382" spans="5:5" s="1363" customFormat="1">
      <c r="E382" s="1372"/>
    </row>
    <row r="383" spans="5:5" s="1363" customFormat="1">
      <c r="E383" s="1372"/>
    </row>
    <row r="384" spans="5:5" s="1363" customFormat="1">
      <c r="E384" s="1372"/>
    </row>
    <row r="385" spans="5:5" s="1363" customFormat="1">
      <c r="E385" s="1372"/>
    </row>
    <row r="386" spans="5:5" s="1363" customFormat="1">
      <c r="E386" s="1372"/>
    </row>
    <row r="387" spans="5:5" s="1363" customFormat="1">
      <c r="E387" s="1372"/>
    </row>
    <row r="388" spans="5:5" s="1363" customFormat="1">
      <c r="E388" s="1372"/>
    </row>
    <row r="389" spans="5:5" s="1363" customFormat="1">
      <c r="E389" s="1372"/>
    </row>
    <row r="390" spans="5:5" s="1363" customFormat="1">
      <c r="E390" s="1372"/>
    </row>
    <row r="391" spans="5:5" s="1363" customFormat="1">
      <c r="E391" s="1372"/>
    </row>
    <row r="392" spans="5:5" s="1363" customFormat="1">
      <c r="E392" s="1372"/>
    </row>
    <row r="393" spans="5:5" s="1363" customFormat="1">
      <c r="E393" s="1372"/>
    </row>
    <row r="394" spans="5:5" s="1363" customFormat="1">
      <c r="E394" s="1372"/>
    </row>
    <row r="395" spans="5:5" s="1363" customFormat="1">
      <c r="E395" s="1372"/>
    </row>
    <row r="396" spans="5:5" s="1363" customFormat="1">
      <c r="E396" s="1372"/>
    </row>
    <row r="397" spans="5:5" s="1363" customFormat="1">
      <c r="E397" s="1372"/>
    </row>
    <row r="398" spans="5:5" s="1363" customFormat="1">
      <c r="E398" s="1372"/>
    </row>
    <row r="399" spans="5:5" s="1363" customFormat="1">
      <c r="E399" s="1372"/>
    </row>
    <row r="400" spans="5:5" s="1363" customFormat="1">
      <c r="E400" s="1372"/>
    </row>
    <row r="401" spans="5:5" s="1363" customFormat="1">
      <c r="E401" s="1372"/>
    </row>
    <row r="402" spans="5:5" s="1363" customFormat="1">
      <c r="E402" s="1372"/>
    </row>
    <row r="403" spans="5:5" s="1363" customFormat="1">
      <c r="E403" s="1372"/>
    </row>
    <row r="404" spans="5:5" s="1363" customFormat="1">
      <c r="E404" s="1372"/>
    </row>
    <row r="405" spans="5:5" s="1363" customFormat="1">
      <c r="E405" s="1372"/>
    </row>
    <row r="406" spans="5:5" s="1363" customFormat="1">
      <c r="E406" s="1372"/>
    </row>
    <row r="407" spans="5:5" s="1363" customFormat="1">
      <c r="E407" s="1372"/>
    </row>
    <row r="408" spans="5:5" s="1363" customFormat="1">
      <c r="E408" s="1372"/>
    </row>
    <row r="409" spans="5:5" s="1363" customFormat="1">
      <c r="E409" s="1372"/>
    </row>
    <row r="410" spans="5:5" s="1363" customFormat="1">
      <c r="E410" s="1372"/>
    </row>
    <row r="411" spans="5:5" s="1363" customFormat="1">
      <c r="E411" s="1372"/>
    </row>
    <row r="412" spans="5:5" s="1363" customFormat="1">
      <c r="E412" s="1372"/>
    </row>
    <row r="413" spans="5:5" s="1363" customFormat="1">
      <c r="E413" s="1372"/>
    </row>
    <row r="414" spans="5:5" s="1363" customFormat="1">
      <c r="E414" s="1372"/>
    </row>
    <row r="415" spans="5:5" s="1363" customFormat="1">
      <c r="E415" s="1372"/>
    </row>
    <row r="416" spans="5:5" s="1363" customFormat="1">
      <c r="E416" s="1372"/>
    </row>
    <row r="417" spans="5:5" s="1363" customFormat="1">
      <c r="E417" s="1372"/>
    </row>
    <row r="418" spans="5:5" s="1363" customFormat="1">
      <c r="E418" s="1372"/>
    </row>
    <row r="419" spans="5:5" s="1363" customFormat="1">
      <c r="E419" s="1372"/>
    </row>
    <row r="420" spans="5:5" s="1363" customFormat="1">
      <c r="E420" s="1372"/>
    </row>
    <row r="421" spans="5:5" s="1363" customFormat="1">
      <c r="E421" s="1372"/>
    </row>
    <row r="422" spans="5:5" s="1363" customFormat="1">
      <c r="E422" s="1372"/>
    </row>
    <row r="423" spans="5:5" s="1363" customFormat="1">
      <c r="E423" s="1372"/>
    </row>
    <row r="424" spans="5:5" s="1363" customFormat="1">
      <c r="E424" s="1372"/>
    </row>
    <row r="425" spans="5:5" s="1363" customFormat="1">
      <c r="E425" s="1372"/>
    </row>
    <row r="426" spans="5:5" s="1363" customFormat="1">
      <c r="E426" s="1372"/>
    </row>
    <row r="427" spans="5:5" s="1363" customFormat="1">
      <c r="E427" s="1372"/>
    </row>
    <row r="428" spans="5:5" s="1363" customFormat="1">
      <c r="E428" s="1372"/>
    </row>
    <row r="429" spans="5:5" s="1363" customFormat="1">
      <c r="E429" s="1372"/>
    </row>
    <row r="430" spans="5:5" s="1363" customFormat="1">
      <c r="E430" s="1372"/>
    </row>
    <row r="431" spans="5:5" s="1363" customFormat="1">
      <c r="E431" s="1372"/>
    </row>
    <row r="432" spans="5:5" s="1363" customFormat="1">
      <c r="E432" s="1372"/>
    </row>
    <row r="433" spans="5:5" s="1363" customFormat="1">
      <c r="E433" s="1372"/>
    </row>
    <row r="434" spans="5:5" s="1363" customFormat="1">
      <c r="E434" s="1372"/>
    </row>
    <row r="435" spans="5:5" s="1363" customFormat="1">
      <c r="E435" s="1372"/>
    </row>
    <row r="436" spans="5:5" s="1363" customFormat="1">
      <c r="E436" s="1372"/>
    </row>
    <row r="437" spans="5:5" s="1363" customFormat="1">
      <c r="E437" s="1372"/>
    </row>
    <row r="438" spans="5:5" s="1363" customFormat="1">
      <c r="E438" s="1372"/>
    </row>
    <row r="439" spans="5:5" s="1363" customFormat="1">
      <c r="E439" s="1372"/>
    </row>
    <row r="440" spans="5:5" s="1363" customFormat="1">
      <c r="E440" s="1372"/>
    </row>
    <row r="441" spans="5:5" s="1363" customFormat="1">
      <c r="E441" s="1372"/>
    </row>
    <row r="442" spans="5:5" s="1363" customFormat="1">
      <c r="E442" s="1372"/>
    </row>
    <row r="443" spans="5:5" s="1363" customFormat="1">
      <c r="E443" s="1372"/>
    </row>
    <row r="444" spans="5:5" s="1363" customFormat="1">
      <c r="E444" s="1372"/>
    </row>
    <row r="445" spans="5:5" s="1363" customFormat="1">
      <c r="E445" s="1372"/>
    </row>
    <row r="446" spans="5:5" s="1363" customFormat="1">
      <c r="E446" s="1372"/>
    </row>
    <row r="447" spans="5:5" s="1363" customFormat="1">
      <c r="E447" s="1372"/>
    </row>
    <row r="448" spans="5:5" s="1363" customFormat="1">
      <c r="E448" s="1372"/>
    </row>
    <row r="449" spans="5:5" s="1363" customFormat="1">
      <c r="E449" s="1372"/>
    </row>
    <row r="450" spans="5:5" s="1363" customFormat="1">
      <c r="E450" s="1372"/>
    </row>
    <row r="451" spans="5:5" s="1363" customFormat="1">
      <c r="E451" s="1372"/>
    </row>
    <row r="452" spans="5:5" s="1363" customFormat="1">
      <c r="E452" s="1372"/>
    </row>
    <row r="453" spans="5:5" s="1363" customFormat="1">
      <c r="E453" s="1372"/>
    </row>
    <row r="454" spans="5:5" s="1363" customFormat="1">
      <c r="E454" s="1372"/>
    </row>
    <row r="455" spans="5:5" s="1363" customFormat="1">
      <c r="E455" s="1372"/>
    </row>
    <row r="456" spans="5:5" s="1363" customFormat="1">
      <c r="E456" s="1372"/>
    </row>
    <row r="457" spans="5:5" s="1363" customFormat="1">
      <c r="E457" s="1372"/>
    </row>
    <row r="458" spans="5:5" s="1363" customFormat="1">
      <c r="E458" s="1372"/>
    </row>
    <row r="459" spans="5:5" s="1363" customFormat="1">
      <c r="E459" s="1372"/>
    </row>
    <row r="460" spans="5:5" s="1363" customFormat="1">
      <c r="E460" s="1372"/>
    </row>
    <row r="461" spans="5:5" s="1363" customFormat="1">
      <c r="E461" s="1372"/>
    </row>
    <row r="462" spans="5:5" s="1363" customFormat="1">
      <c r="E462" s="1372"/>
    </row>
    <row r="463" spans="5:5" s="1363" customFormat="1">
      <c r="E463" s="1372"/>
    </row>
    <row r="464" spans="5:5" s="1363" customFormat="1">
      <c r="E464" s="1372"/>
    </row>
    <row r="465" spans="5:5" s="1363" customFormat="1">
      <c r="E465" s="1372"/>
    </row>
    <row r="466" spans="5:5" s="1363" customFormat="1">
      <c r="E466" s="1372"/>
    </row>
    <row r="467" spans="5:5" s="1363" customFormat="1">
      <c r="E467" s="1372"/>
    </row>
    <row r="468" spans="5:5" s="1363" customFormat="1">
      <c r="E468" s="1372"/>
    </row>
    <row r="469" spans="5:5" s="1363" customFormat="1">
      <c r="E469" s="1372"/>
    </row>
    <row r="470" spans="5:5" s="1363" customFormat="1">
      <c r="E470" s="1372"/>
    </row>
    <row r="471" spans="5:5" s="1363" customFormat="1">
      <c r="E471" s="1372"/>
    </row>
    <row r="472" spans="5:5" s="1363" customFormat="1">
      <c r="E472" s="1372"/>
    </row>
    <row r="473" spans="5:5" s="1363" customFormat="1">
      <c r="E473" s="1372"/>
    </row>
    <row r="474" spans="5:5" s="1363" customFormat="1">
      <c r="E474" s="1372"/>
    </row>
    <row r="475" spans="5:5" s="1363" customFormat="1">
      <c r="E475" s="1372"/>
    </row>
    <row r="476" spans="5:5" s="1363" customFormat="1">
      <c r="E476" s="1372"/>
    </row>
    <row r="477" spans="5:5" s="1363" customFormat="1">
      <c r="E477" s="1372"/>
    </row>
    <row r="478" spans="5:5" s="1363" customFormat="1">
      <c r="E478" s="1372"/>
    </row>
    <row r="479" spans="5:5" s="1363" customFormat="1">
      <c r="E479" s="1372"/>
    </row>
    <row r="480" spans="5:5" s="1363" customFormat="1">
      <c r="E480" s="1372"/>
    </row>
    <row r="481" spans="5:5" s="1363" customFormat="1">
      <c r="E481" s="1372"/>
    </row>
    <row r="482" spans="5:5" s="1363" customFormat="1">
      <c r="E482" s="1372"/>
    </row>
    <row r="483" spans="5:5" s="1363" customFormat="1">
      <c r="E483" s="1372"/>
    </row>
    <row r="484" spans="5:5" s="1363" customFormat="1">
      <c r="E484" s="1372"/>
    </row>
    <row r="485" spans="5:5" s="1363" customFormat="1">
      <c r="E485" s="1372"/>
    </row>
    <row r="486" spans="5:5" s="1363" customFormat="1">
      <c r="E486" s="1372"/>
    </row>
    <row r="487" spans="5:5" s="1363" customFormat="1">
      <c r="E487" s="1372"/>
    </row>
    <row r="488" spans="5:5" s="1363" customFormat="1">
      <c r="E488" s="1372"/>
    </row>
    <row r="489" spans="5:5" s="1363" customFormat="1">
      <c r="E489" s="1372"/>
    </row>
    <row r="490" spans="5:5" s="1363" customFormat="1">
      <c r="E490" s="1372"/>
    </row>
    <row r="491" spans="5:5" s="1363" customFormat="1">
      <c r="E491" s="1372"/>
    </row>
    <row r="492" spans="5:5" s="1363" customFormat="1">
      <c r="E492" s="1372"/>
    </row>
    <row r="493" spans="5:5" s="1363" customFormat="1">
      <c r="E493" s="1372"/>
    </row>
    <row r="494" spans="5:5" s="1363" customFormat="1">
      <c r="E494" s="1372"/>
    </row>
    <row r="495" spans="5:5" s="1363" customFormat="1">
      <c r="E495" s="1372"/>
    </row>
    <row r="496" spans="5:5" s="1363" customFormat="1">
      <c r="E496" s="1372"/>
    </row>
    <row r="497" spans="5:5" s="1363" customFormat="1">
      <c r="E497" s="1372"/>
    </row>
    <row r="498" spans="5:5" s="1363" customFormat="1">
      <c r="E498" s="1372"/>
    </row>
    <row r="499" spans="5:5" s="1363" customFormat="1">
      <c r="E499" s="1372"/>
    </row>
    <row r="500" spans="5:5" s="1363" customFormat="1">
      <c r="E500" s="1372"/>
    </row>
    <row r="501" spans="5:5" s="1363" customFormat="1">
      <c r="E501" s="1372"/>
    </row>
    <row r="502" spans="5:5" s="1363" customFormat="1">
      <c r="E502" s="1372"/>
    </row>
    <row r="503" spans="5:5" s="1363" customFormat="1">
      <c r="E503" s="1372"/>
    </row>
    <row r="504" spans="5:5" s="1363" customFormat="1">
      <c r="E504" s="1372"/>
    </row>
    <row r="505" spans="5:5" s="1363" customFormat="1">
      <c r="E505" s="1372"/>
    </row>
    <row r="506" spans="5:5" s="1363" customFormat="1">
      <c r="E506" s="1372"/>
    </row>
    <row r="507" spans="5:5" s="1363" customFormat="1">
      <c r="E507" s="1372"/>
    </row>
    <row r="508" spans="5:5" s="1363" customFormat="1">
      <c r="E508" s="1372"/>
    </row>
    <row r="509" spans="5:5" s="1363" customFormat="1">
      <c r="E509" s="1372"/>
    </row>
    <row r="510" spans="5:5" s="1363" customFormat="1">
      <c r="E510" s="1372"/>
    </row>
    <row r="511" spans="5:5" s="1363" customFormat="1">
      <c r="E511" s="1372"/>
    </row>
    <row r="512" spans="5:5" s="1363" customFormat="1">
      <c r="E512" s="1372"/>
    </row>
    <row r="513" spans="5:5" s="1363" customFormat="1">
      <c r="E513" s="1372"/>
    </row>
    <row r="514" spans="5:5" s="1363" customFormat="1">
      <c r="E514" s="1372"/>
    </row>
    <row r="515" spans="5:5" s="1363" customFormat="1">
      <c r="E515" s="1372"/>
    </row>
    <row r="516" spans="5:5" s="1363" customFormat="1">
      <c r="E516" s="1372"/>
    </row>
    <row r="517" spans="5:5" s="1363" customFormat="1">
      <c r="E517" s="1372"/>
    </row>
    <row r="518" spans="5:5" s="1363" customFormat="1">
      <c r="E518" s="1372"/>
    </row>
    <row r="519" spans="5:5" s="1363" customFormat="1">
      <c r="E519" s="1372"/>
    </row>
    <row r="520" spans="5:5" s="1363" customFormat="1">
      <c r="E520" s="1372"/>
    </row>
    <row r="521" spans="5:5" s="1363" customFormat="1">
      <c r="E521" s="1372"/>
    </row>
    <row r="522" spans="5:5" s="1363" customFormat="1">
      <c r="E522" s="1372"/>
    </row>
    <row r="523" spans="5:5" s="1363" customFormat="1">
      <c r="E523" s="1372"/>
    </row>
    <row r="524" spans="5:5" s="1363" customFormat="1">
      <c r="E524" s="1372"/>
    </row>
    <row r="525" spans="5:5" s="1363" customFormat="1">
      <c r="E525" s="1372"/>
    </row>
    <row r="526" spans="5:5" s="1363" customFormat="1">
      <c r="E526" s="1372"/>
    </row>
    <row r="527" spans="5:5" s="1363" customFormat="1">
      <c r="E527" s="1372"/>
    </row>
    <row r="528" spans="5:5" s="1363" customFormat="1">
      <c r="E528" s="1372"/>
    </row>
    <row r="529" spans="5:5" s="1363" customFormat="1">
      <c r="E529" s="1372"/>
    </row>
    <row r="530" spans="5:5" s="1363" customFormat="1">
      <c r="E530" s="1372"/>
    </row>
    <row r="531" spans="5:5" s="1363" customFormat="1">
      <c r="E531" s="1372"/>
    </row>
    <row r="532" spans="5:5" s="1363" customFormat="1">
      <c r="E532" s="1372"/>
    </row>
    <row r="533" spans="5:5" s="1363" customFormat="1">
      <c r="E533" s="1372"/>
    </row>
    <row r="534" spans="5:5" s="1363" customFormat="1">
      <c r="E534" s="1372"/>
    </row>
    <row r="535" spans="5:5" s="1363" customFormat="1">
      <c r="E535" s="1372"/>
    </row>
    <row r="536" spans="5:5" s="1363" customFormat="1">
      <c r="E536" s="1372"/>
    </row>
    <row r="537" spans="5:5" s="1363" customFormat="1">
      <c r="E537" s="1372"/>
    </row>
    <row r="538" spans="5:5" s="1363" customFormat="1">
      <c r="E538" s="1372"/>
    </row>
    <row r="539" spans="5:5" s="1363" customFormat="1">
      <c r="E539" s="1372"/>
    </row>
    <row r="540" spans="5:5" s="1363" customFormat="1">
      <c r="E540" s="1372"/>
    </row>
    <row r="541" spans="5:5" s="1363" customFormat="1">
      <c r="E541" s="1372"/>
    </row>
    <row r="542" spans="5:5" s="1363" customFormat="1">
      <c r="E542" s="1372"/>
    </row>
    <row r="543" spans="5:5" s="1363" customFormat="1">
      <c r="E543" s="1372"/>
    </row>
    <row r="544" spans="5:5" s="1363" customFormat="1">
      <c r="E544" s="1372"/>
    </row>
    <row r="545" spans="5:5" s="1363" customFormat="1">
      <c r="E545" s="1372"/>
    </row>
    <row r="546" spans="5:5" s="1363" customFormat="1">
      <c r="E546" s="1372"/>
    </row>
    <row r="547" spans="5:5" s="1363" customFormat="1">
      <c r="E547" s="1372"/>
    </row>
    <row r="548" spans="5:5" s="1363" customFormat="1">
      <c r="E548" s="1372"/>
    </row>
    <row r="549" spans="5:5" s="1363" customFormat="1">
      <c r="E549" s="1372"/>
    </row>
    <row r="550" spans="5:5" s="1363" customFormat="1">
      <c r="E550" s="1372"/>
    </row>
    <row r="551" spans="5:5" s="1363" customFormat="1">
      <c r="E551" s="1372"/>
    </row>
    <row r="552" spans="5:5" s="1363" customFormat="1">
      <c r="E552" s="1372"/>
    </row>
    <row r="553" spans="5:5" s="1363" customFormat="1">
      <c r="E553" s="1372"/>
    </row>
    <row r="554" spans="5:5" s="1363" customFormat="1">
      <c r="E554" s="1372"/>
    </row>
    <row r="555" spans="5:5" s="1363" customFormat="1">
      <c r="E555" s="1372"/>
    </row>
    <row r="556" spans="5:5" s="1363" customFormat="1">
      <c r="E556" s="1372"/>
    </row>
    <row r="557" spans="5:5" s="1363" customFormat="1">
      <c r="E557" s="1372"/>
    </row>
    <row r="558" spans="5:5" s="1363" customFormat="1">
      <c r="E558" s="1372"/>
    </row>
    <row r="559" spans="5:5" s="1363" customFormat="1">
      <c r="E559" s="1372"/>
    </row>
    <row r="560" spans="5:5" s="1363" customFormat="1">
      <c r="E560" s="1372"/>
    </row>
    <row r="561" spans="5:5" s="1363" customFormat="1">
      <c r="E561" s="1372"/>
    </row>
    <row r="562" spans="5:5" s="1363" customFormat="1">
      <c r="E562" s="1372"/>
    </row>
    <row r="563" spans="5:5" s="1363" customFormat="1">
      <c r="E563" s="1372"/>
    </row>
    <row r="564" spans="5:5" s="1363" customFormat="1">
      <c r="E564" s="1372"/>
    </row>
    <row r="565" spans="5:5" s="1363" customFormat="1">
      <c r="E565" s="1372"/>
    </row>
    <row r="566" spans="5:5" s="1363" customFormat="1">
      <c r="E566" s="1372"/>
    </row>
    <row r="567" spans="5:5" s="1363" customFormat="1">
      <c r="E567" s="1372"/>
    </row>
    <row r="568" spans="5:5" s="1363" customFormat="1">
      <c r="E568" s="1372"/>
    </row>
    <row r="569" spans="5:5" s="1363" customFormat="1">
      <c r="E569" s="1372"/>
    </row>
    <row r="570" spans="5:5" s="1363" customFormat="1">
      <c r="E570" s="1372"/>
    </row>
    <row r="571" spans="5:5" s="1363" customFormat="1">
      <c r="E571" s="1372"/>
    </row>
    <row r="572" spans="5:5" s="1363" customFormat="1">
      <c r="E572" s="1372"/>
    </row>
    <row r="573" spans="5:5" s="1363" customFormat="1">
      <c r="E573" s="1372"/>
    </row>
    <row r="574" spans="5:5" s="1363" customFormat="1">
      <c r="E574" s="1372"/>
    </row>
    <row r="575" spans="5:5" s="1363" customFormat="1">
      <c r="E575" s="1372"/>
    </row>
    <row r="576" spans="5:5" s="1363" customFormat="1">
      <c r="E576" s="1372"/>
    </row>
    <row r="577" spans="5:5" s="1363" customFormat="1">
      <c r="E577" s="1372"/>
    </row>
    <row r="578" spans="5:5" s="1363" customFormat="1">
      <c r="E578" s="1372"/>
    </row>
    <row r="579" spans="5:5" s="1363" customFormat="1">
      <c r="E579" s="1372"/>
    </row>
    <row r="580" spans="5:5" s="1363" customFormat="1">
      <c r="E580" s="1372"/>
    </row>
    <row r="581" spans="5:5" s="1363" customFormat="1">
      <c r="E581" s="1372"/>
    </row>
    <row r="582" spans="5:5" s="1363" customFormat="1">
      <c r="E582" s="1372"/>
    </row>
    <row r="583" spans="5:5" s="1363" customFormat="1">
      <c r="E583" s="1372"/>
    </row>
    <row r="584" spans="5:5" s="1363" customFormat="1">
      <c r="E584" s="1372"/>
    </row>
    <row r="585" spans="5:5" s="1363" customFormat="1">
      <c r="E585" s="1372"/>
    </row>
    <row r="586" spans="5:5" s="1363" customFormat="1">
      <c r="E586" s="1372"/>
    </row>
    <row r="587" spans="5:5" s="1363" customFormat="1">
      <c r="E587" s="1372"/>
    </row>
    <row r="588" spans="5:5" s="1363" customFormat="1">
      <c r="E588" s="1372"/>
    </row>
    <row r="589" spans="5:5" s="1363" customFormat="1">
      <c r="E589" s="1372"/>
    </row>
    <row r="590" spans="5:5" s="1363" customFormat="1">
      <c r="E590" s="1372"/>
    </row>
    <row r="591" spans="5:5" s="1363" customFormat="1">
      <c r="E591" s="1372"/>
    </row>
    <row r="592" spans="5:5" s="1363" customFormat="1">
      <c r="E592" s="1372"/>
    </row>
    <row r="593" spans="5:5" s="1363" customFormat="1">
      <c r="E593" s="1372"/>
    </row>
    <row r="594" spans="5:5" s="1363" customFormat="1">
      <c r="E594" s="1372"/>
    </row>
    <row r="595" spans="5:5" s="1363" customFormat="1">
      <c r="E595" s="1372"/>
    </row>
    <row r="596" spans="5:5" s="1363" customFormat="1">
      <c r="E596" s="1372"/>
    </row>
    <row r="597" spans="5:5" s="1363" customFormat="1">
      <c r="E597" s="1372"/>
    </row>
    <row r="598" spans="5:5" s="1363" customFormat="1">
      <c r="E598" s="1372"/>
    </row>
    <row r="599" spans="5:5" s="1363" customFormat="1">
      <c r="E599" s="1372"/>
    </row>
    <row r="600" spans="5:5" s="1363" customFormat="1">
      <c r="E600" s="1372"/>
    </row>
    <row r="601" spans="5:5" s="1363" customFormat="1">
      <c r="E601" s="1372"/>
    </row>
    <row r="602" spans="5:5" s="1363" customFormat="1">
      <c r="E602" s="1372"/>
    </row>
    <row r="603" spans="5:5" s="1363" customFormat="1">
      <c r="E603" s="1372"/>
    </row>
    <row r="604" spans="5:5" s="1363" customFormat="1">
      <c r="E604" s="1372"/>
    </row>
    <row r="605" spans="5:5" s="1363" customFormat="1">
      <c r="E605" s="1372"/>
    </row>
    <row r="606" spans="5:5" s="1363" customFormat="1">
      <c r="E606" s="1372"/>
    </row>
    <row r="607" spans="5:5" s="1363" customFormat="1">
      <c r="E607" s="1372"/>
    </row>
    <row r="608" spans="5:5" s="1363" customFormat="1">
      <c r="E608" s="1372"/>
    </row>
    <row r="609" spans="5:5" s="1363" customFormat="1">
      <c r="E609" s="1372"/>
    </row>
    <row r="610" spans="5:5" s="1363" customFormat="1">
      <c r="E610" s="1372"/>
    </row>
    <row r="611" spans="5:5" s="1363" customFormat="1">
      <c r="E611" s="1372"/>
    </row>
    <row r="612" spans="5:5" s="1363" customFormat="1">
      <c r="E612" s="1372"/>
    </row>
    <row r="613" spans="5:5" s="1363" customFormat="1">
      <c r="E613" s="1372"/>
    </row>
    <row r="614" spans="5:5" s="1363" customFormat="1">
      <c r="E614" s="1372"/>
    </row>
    <row r="615" spans="5:5" s="1363" customFormat="1">
      <c r="E615" s="1372"/>
    </row>
    <row r="616" spans="5:5" s="1363" customFormat="1">
      <c r="E616" s="1372"/>
    </row>
    <row r="617" spans="5:5" s="1363" customFormat="1">
      <c r="E617" s="1372"/>
    </row>
    <row r="618" spans="5:5" s="1363" customFormat="1">
      <c r="E618" s="1372"/>
    </row>
    <row r="619" spans="5:5" s="1363" customFormat="1">
      <c r="E619" s="1372"/>
    </row>
    <row r="620" spans="5:5" s="1363" customFormat="1">
      <c r="E620" s="1372"/>
    </row>
    <row r="621" spans="5:5" s="1363" customFormat="1">
      <c r="E621" s="1372"/>
    </row>
    <row r="622" spans="5:5" s="1363" customFormat="1">
      <c r="E622" s="1372"/>
    </row>
    <row r="623" spans="5:5" s="1363" customFormat="1">
      <c r="E623" s="1372"/>
    </row>
    <row r="624" spans="5:5" s="1363" customFormat="1">
      <c r="E624" s="1372"/>
    </row>
    <row r="625" spans="5:5" s="1363" customFormat="1">
      <c r="E625" s="1372"/>
    </row>
    <row r="626" spans="5:5" s="1363" customFormat="1">
      <c r="E626" s="1372"/>
    </row>
    <row r="627" spans="5:5" s="1363" customFormat="1">
      <c r="E627" s="1372"/>
    </row>
    <row r="628" spans="5:5" s="1363" customFormat="1">
      <c r="E628" s="1372"/>
    </row>
    <row r="629" spans="5:5" s="1363" customFormat="1">
      <c r="E629" s="1372"/>
    </row>
    <row r="630" spans="5:5" s="1363" customFormat="1">
      <c r="E630" s="1372"/>
    </row>
    <row r="631" spans="5:5" s="1363" customFormat="1">
      <c r="E631" s="1372"/>
    </row>
    <row r="632" spans="5:5" s="1363" customFormat="1">
      <c r="E632" s="1372"/>
    </row>
    <row r="633" spans="5:5" s="1363" customFormat="1">
      <c r="E633" s="1372"/>
    </row>
    <row r="634" spans="5:5" s="1363" customFormat="1">
      <c r="E634" s="1372"/>
    </row>
    <row r="635" spans="5:5" s="1363" customFormat="1">
      <c r="E635" s="1372"/>
    </row>
    <row r="636" spans="5:5" s="1363" customFormat="1">
      <c r="E636" s="1372"/>
    </row>
    <row r="637" spans="5:5" s="1363" customFormat="1">
      <c r="E637" s="1372"/>
    </row>
    <row r="638" spans="5:5" s="1363" customFormat="1">
      <c r="E638" s="1372"/>
    </row>
    <row r="639" spans="5:5" s="1363" customFormat="1">
      <c r="E639" s="1372"/>
    </row>
    <row r="640" spans="5:5" s="1363" customFormat="1">
      <c r="E640" s="1372"/>
    </row>
    <row r="641" spans="5:5" s="1363" customFormat="1">
      <c r="E641" s="1372"/>
    </row>
    <row r="642" spans="5:5" s="1363" customFormat="1">
      <c r="E642" s="1372"/>
    </row>
    <row r="643" spans="5:5" s="1363" customFormat="1">
      <c r="E643" s="1372"/>
    </row>
    <row r="644" spans="5:5" s="1363" customFormat="1">
      <c r="E644" s="1372"/>
    </row>
    <row r="645" spans="5:5" s="1363" customFormat="1">
      <c r="E645" s="1372"/>
    </row>
    <row r="646" spans="5:5" s="1363" customFormat="1">
      <c r="E646" s="1372"/>
    </row>
    <row r="647" spans="5:5" s="1363" customFormat="1">
      <c r="E647" s="1372"/>
    </row>
    <row r="648" spans="5:5" s="1363" customFormat="1">
      <c r="E648" s="1372"/>
    </row>
    <row r="649" spans="5:5" s="1363" customFormat="1">
      <c r="E649" s="1372"/>
    </row>
    <row r="650" spans="5:5" s="1363" customFormat="1">
      <c r="E650" s="1372"/>
    </row>
    <row r="651" spans="5:5" s="1363" customFormat="1">
      <c r="E651" s="1372"/>
    </row>
    <row r="652" spans="5:5" s="1363" customFormat="1">
      <c r="E652" s="1372"/>
    </row>
    <row r="653" spans="5:5" s="1363" customFormat="1">
      <c r="E653" s="1372"/>
    </row>
    <row r="654" spans="5:5" s="1363" customFormat="1">
      <c r="E654" s="1372"/>
    </row>
    <row r="655" spans="5:5" s="1363" customFormat="1">
      <c r="E655" s="1372"/>
    </row>
    <row r="656" spans="5:5" s="1363" customFormat="1">
      <c r="E656" s="1372"/>
    </row>
    <row r="657" spans="5:5" s="1363" customFormat="1">
      <c r="E657" s="1372"/>
    </row>
    <row r="658" spans="5:5" s="1363" customFormat="1">
      <c r="E658" s="1372"/>
    </row>
    <row r="659" spans="5:5" s="1363" customFormat="1">
      <c r="E659" s="1372"/>
    </row>
    <row r="660" spans="5:5" s="1363" customFormat="1">
      <c r="E660" s="1372"/>
    </row>
    <row r="661" spans="5:5" s="1363" customFormat="1">
      <c r="E661" s="1372"/>
    </row>
    <row r="662" spans="5:5" s="1363" customFormat="1">
      <c r="E662" s="1372"/>
    </row>
    <row r="663" spans="5:5" s="1363" customFormat="1">
      <c r="E663" s="1372"/>
    </row>
    <row r="664" spans="5:5" s="1363" customFormat="1">
      <c r="E664" s="1372"/>
    </row>
    <row r="665" spans="5:5" s="1363" customFormat="1">
      <c r="E665" s="1372"/>
    </row>
    <row r="666" spans="5:5" s="1363" customFormat="1">
      <c r="E666" s="1372"/>
    </row>
    <row r="667" spans="5:5" s="1363" customFormat="1">
      <c r="E667" s="1372"/>
    </row>
    <row r="668" spans="5:5" s="1363" customFormat="1">
      <c r="E668" s="1372"/>
    </row>
    <row r="669" spans="5:5" s="1363" customFormat="1">
      <c r="E669" s="1372"/>
    </row>
    <row r="670" spans="5:5" s="1363" customFormat="1">
      <c r="E670" s="1372"/>
    </row>
    <row r="671" spans="5:5" s="1363" customFormat="1">
      <c r="E671" s="1372"/>
    </row>
    <row r="672" spans="5:5" s="1363" customFormat="1">
      <c r="E672" s="1372"/>
    </row>
    <row r="673" spans="5:5" s="1363" customFormat="1">
      <c r="E673" s="1372"/>
    </row>
    <row r="674" spans="5:5" s="1363" customFormat="1">
      <c r="E674" s="1372"/>
    </row>
    <row r="675" spans="5:5" s="1363" customFormat="1">
      <c r="E675" s="1372"/>
    </row>
    <row r="676" spans="5:5" s="1363" customFormat="1">
      <c r="E676" s="1372"/>
    </row>
    <row r="677" spans="5:5" s="1363" customFormat="1">
      <c r="E677" s="1372"/>
    </row>
    <row r="678" spans="5:5" s="1363" customFormat="1">
      <c r="E678" s="1372"/>
    </row>
    <row r="679" spans="5:5" s="1363" customFormat="1">
      <c r="E679" s="1372"/>
    </row>
    <row r="680" spans="5:5" s="1363" customFormat="1">
      <c r="E680" s="1372"/>
    </row>
    <row r="681" spans="5:5" s="1363" customFormat="1">
      <c r="E681" s="1372"/>
    </row>
    <row r="682" spans="5:5" s="1363" customFormat="1">
      <c r="E682" s="1372"/>
    </row>
    <row r="683" spans="5:5" s="1363" customFormat="1">
      <c r="E683" s="1372"/>
    </row>
    <row r="684" spans="5:5" s="1363" customFormat="1">
      <c r="E684" s="1372"/>
    </row>
    <row r="685" spans="5:5" s="1363" customFormat="1">
      <c r="E685" s="1372"/>
    </row>
    <row r="686" spans="5:5" s="1363" customFormat="1">
      <c r="E686" s="1372"/>
    </row>
    <row r="687" spans="5:5" s="1363" customFormat="1">
      <c r="E687" s="1372"/>
    </row>
    <row r="688" spans="5:5" s="1363" customFormat="1">
      <c r="E688" s="1372"/>
    </row>
    <row r="689" spans="5:5" s="1363" customFormat="1">
      <c r="E689" s="1372"/>
    </row>
    <row r="690" spans="5:5" s="1363" customFormat="1">
      <c r="E690" s="1372"/>
    </row>
    <row r="691" spans="5:5" s="1363" customFormat="1">
      <c r="E691" s="1372"/>
    </row>
    <row r="692" spans="5:5" s="1363" customFormat="1">
      <c r="E692" s="1372"/>
    </row>
    <row r="693" spans="5:5" s="1363" customFormat="1">
      <c r="E693" s="1372"/>
    </row>
    <row r="694" spans="5:5" s="1363" customFormat="1">
      <c r="E694" s="1372"/>
    </row>
    <row r="695" spans="5:5" s="1363" customFormat="1">
      <c r="E695" s="1372"/>
    </row>
    <row r="696" spans="5:5" s="1363" customFormat="1">
      <c r="E696" s="1372"/>
    </row>
    <row r="697" spans="5:5" s="1363" customFormat="1">
      <c r="E697" s="1372"/>
    </row>
    <row r="698" spans="5:5" s="1363" customFormat="1">
      <c r="E698" s="1372"/>
    </row>
    <row r="699" spans="5:5" s="1363" customFormat="1">
      <c r="E699" s="1372"/>
    </row>
    <row r="700" spans="5:5" s="1363" customFormat="1">
      <c r="E700" s="1372"/>
    </row>
    <row r="701" spans="5:5" s="1363" customFormat="1">
      <c r="E701" s="1372"/>
    </row>
    <row r="702" spans="5:5" s="1363" customFormat="1">
      <c r="E702" s="1372"/>
    </row>
    <row r="703" spans="5:5" s="1363" customFormat="1">
      <c r="E703" s="1372"/>
    </row>
    <row r="704" spans="5:5" s="1363" customFormat="1">
      <c r="E704" s="1372"/>
    </row>
    <row r="705" spans="5:5" s="1363" customFormat="1">
      <c r="E705" s="1372"/>
    </row>
    <row r="706" spans="5:5" s="1363" customFormat="1">
      <c r="E706" s="1372"/>
    </row>
    <row r="707" spans="5:5" s="1363" customFormat="1">
      <c r="E707" s="1372"/>
    </row>
    <row r="708" spans="5:5" s="1363" customFormat="1">
      <c r="E708" s="1372"/>
    </row>
    <row r="709" spans="5:5" s="1363" customFormat="1">
      <c r="E709" s="1372"/>
    </row>
    <row r="710" spans="5:5" s="1363" customFormat="1">
      <c r="E710" s="1372"/>
    </row>
    <row r="711" spans="5:5" s="1363" customFormat="1">
      <c r="E711" s="1372"/>
    </row>
    <row r="712" spans="5:5" s="1363" customFormat="1">
      <c r="E712" s="1372"/>
    </row>
    <row r="713" spans="5:5" s="1363" customFormat="1">
      <c r="E713" s="1372"/>
    </row>
    <row r="714" spans="5:5" s="1363" customFormat="1">
      <c r="E714" s="1372"/>
    </row>
    <row r="715" spans="5:5" s="1363" customFormat="1">
      <c r="E715" s="1372"/>
    </row>
    <row r="716" spans="5:5" s="1363" customFormat="1">
      <c r="E716" s="1372"/>
    </row>
    <row r="717" spans="5:5" s="1363" customFormat="1">
      <c r="E717" s="1372"/>
    </row>
    <row r="718" spans="5:5" s="1363" customFormat="1">
      <c r="E718" s="1372"/>
    </row>
    <row r="719" spans="5:5" s="1363" customFormat="1">
      <c r="E719" s="1372"/>
    </row>
    <row r="720" spans="5:5" s="1363" customFormat="1">
      <c r="E720" s="1372"/>
    </row>
    <row r="721" spans="5:5" s="1363" customFormat="1">
      <c r="E721" s="1372"/>
    </row>
    <row r="722" spans="5:5" s="1363" customFormat="1">
      <c r="E722" s="1372"/>
    </row>
    <row r="723" spans="5:5" s="1363" customFormat="1">
      <c r="E723" s="1372"/>
    </row>
    <row r="724" spans="5:5" s="1363" customFormat="1">
      <c r="E724" s="1372"/>
    </row>
    <row r="725" spans="5:5" s="1363" customFormat="1">
      <c r="E725" s="1372"/>
    </row>
    <row r="726" spans="5:5" s="1363" customFormat="1">
      <c r="E726" s="1372"/>
    </row>
    <row r="727" spans="5:5" s="1363" customFormat="1">
      <c r="E727" s="1372"/>
    </row>
    <row r="728" spans="5:5" s="1363" customFormat="1">
      <c r="E728" s="1372"/>
    </row>
    <row r="729" spans="5:5" s="1363" customFormat="1">
      <c r="E729" s="1372"/>
    </row>
    <row r="730" spans="5:5" s="1363" customFormat="1">
      <c r="E730" s="1372"/>
    </row>
    <row r="731" spans="5:5" s="1363" customFormat="1">
      <c r="E731" s="1372"/>
    </row>
    <row r="732" spans="5:5" s="1363" customFormat="1">
      <c r="E732" s="1372"/>
    </row>
    <row r="733" spans="5:5" s="1363" customFormat="1">
      <c r="E733" s="1372"/>
    </row>
    <row r="734" spans="5:5" s="1363" customFormat="1">
      <c r="E734" s="1372"/>
    </row>
    <row r="735" spans="5:5" s="1363" customFormat="1">
      <c r="E735" s="1372"/>
    </row>
    <row r="736" spans="5:5" s="1363" customFormat="1">
      <c r="E736" s="1372"/>
    </row>
    <row r="737" spans="5:5" s="1363" customFormat="1">
      <c r="E737" s="1372"/>
    </row>
    <row r="738" spans="5:5" s="1363" customFormat="1">
      <c r="E738" s="1372"/>
    </row>
    <row r="739" spans="5:5" s="1363" customFormat="1">
      <c r="E739" s="1372"/>
    </row>
    <row r="740" spans="5:5" s="1363" customFormat="1">
      <c r="E740" s="1372"/>
    </row>
    <row r="741" spans="5:5" s="1363" customFormat="1">
      <c r="E741" s="1372"/>
    </row>
    <row r="742" spans="5:5" s="1363" customFormat="1">
      <c r="E742" s="1372"/>
    </row>
    <row r="743" spans="5:5" s="1363" customFormat="1">
      <c r="E743" s="1372"/>
    </row>
    <row r="744" spans="5:5" s="1363" customFormat="1">
      <c r="E744" s="1372"/>
    </row>
    <row r="745" spans="5:5" s="1363" customFormat="1">
      <c r="E745" s="1372"/>
    </row>
    <row r="746" spans="5:5" s="1363" customFormat="1">
      <c r="E746" s="1372"/>
    </row>
    <row r="747" spans="5:5" s="1363" customFormat="1">
      <c r="E747" s="1372"/>
    </row>
    <row r="748" spans="5:5" s="1363" customFormat="1">
      <c r="E748" s="1372"/>
    </row>
    <row r="749" spans="5:5" s="1363" customFormat="1">
      <c r="E749" s="1372"/>
    </row>
    <row r="750" spans="5:5" s="1363" customFormat="1">
      <c r="E750" s="1372"/>
    </row>
    <row r="751" spans="5:5" s="1363" customFormat="1">
      <c r="E751" s="1372"/>
    </row>
    <row r="752" spans="5:5" s="1363" customFormat="1">
      <c r="E752" s="1372"/>
    </row>
    <row r="753" spans="5:5" s="1363" customFormat="1">
      <c r="E753" s="1372"/>
    </row>
    <row r="754" spans="5:5" s="1363" customFormat="1">
      <c r="E754" s="1372"/>
    </row>
    <row r="755" spans="5:5" s="1363" customFormat="1">
      <c r="E755" s="1372"/>
    </row>
    <row r="756" spans="5:5" s="1363" customFormat="1">
      <c r="E756" s="1372"/>
    </row>
    <row r="757" spans="5:5" s="1363" customFormat="1">
      <c r="E757" s="1372"/>
    </row>
    <row r="758" spans="5:5" s="1363" customFormat="1">
      <c r="E758" s="1372"/>
    </row>
    <row r="759" spans="5:5" s="1363" customFormat="1">
      <c r="E759" s="1372"/>
    </row>
    <row r="760" spans="5:5" s="1363" customFormat="1">
      <c r="E760" s="1372"/>
    </row>
    <row r="761" spans="5:5" s="1363" customFormat="1">
      <c r="E761" s="1372"/>
    </row>
    <row r="762" spans="5:5" s="1363" customFormat="1">
      <c r="E762" s="1372"/>
    </row>
    <row r="763" spans="5:5" s="1363" customFormat="1">
      <c r="E763" s="1372"/>
    </row>
    <row r="764" spans="5:5" s="1363" customFormat="1">
      <c r="E764" s="1372"/>
    </row>
    <row r="765" spans="5:5" s="1363" customFormat="1">
      <c r="E765" s="1372"/>
    </row>
    <row r="766" spans="5:5" s="1363" customFormat="1">
      <c r="E766" s="1372"/>
    </row>
    <row r="767" spans="5:5" s="1363" customFormat="1">
      <c r="E767" s="1372"/>
    </row>
    <row r="768" spans="5:5" s="1363" customFormat="1">
      <c r="E768" s="1372"/>
    </row>
    <row r="769" spans="5:5" s="1363" customFormat="1">
      <c r="E769" s="1372"/>
    </row>
    <row r="770" spans="5:5" s="1363" customFormat="1">
      <c r="E770" s="1372"/>
    </row>
    <row r="771" spans="5:5" s="1363" customFormat="1">
      <c r="E771" s="1372"/>
    </row>
    <row r="772" spans="5:5" s="1363" customFormat="1">
      <c r="E772" s="1372"/>
    </row>
    <row r="773" spans="5:5" s="1363" customFormat="1">
      <c r="E773" s="1372"/>
    </row>
    <row r="774" spans="5:5" s="1363" customFormat="1">
      <c r="E774" s="1372"/>
    </row>
    <row r="775" spans="5:5" s="1363" customFormat="1">
      <c r="E775" s="1372"/>
    </row>
    <row r="776" spans="5:5" s="1363" customFormat="1">
      <c r="E776" s="1372"/>
    </row>
    <row r="777" spans="5:5" s="1363" customFormat="1">
      <c r="E777" s="1372"/>
    </row>
    <row r="778" spans="5:5" s="1363" customFormat="1">
      <c r="E778" s="1372"/>
    </row>
    <row r="779" spans="5:5" s="1363" customFormat="1">
      <c r="E779" s="1372"/>
    </row>
    <row r="780" spans="5:5" s="1363" customFormat="1">
      <c r="E780" s="1372"/>
    </row>
    <row r="781" spans="5:5" s="1363" customFormat="1">
      <c r="E781" s="1372"/>
    </row>
    <row r="782" spans="5:5" s="1363" customFormat="1">
      <c r="E782" s="1372"/>
    </row>
    <row r="783" spans="5:5" s="1363" customFormat="1">
      <c r="E783" s="1372"/>
    </row>
    <row r="784" spans="5:5" s="1363" customFormat="1">
      <c r="E784" s="1372"/>
    </row>
    <row r="785" spans="5:5" s="1363" customFormat="1">
      <c r="E785" s="1372"/>
    </row>
    <row r="786" spans="5:5" s="1363" customFormat="1">
      <c r="E786" s="1372"/>
    </row>
    <row r="787" spans="5:5" s="1363" customFormat="1">
      <c r="E787" s="1372"/>
    </row>
    <row r="788" spans="5:5" s="1363" customFormat="1">
      <c r="E788" s="1372"/>
    </row>
    <row r="789" spans="5:5" s="1363" customFormat="1">
      <c r="E789" s="1372"/>
    </row>
    <row r="790" spans="5:5" s="1363" customFormat="1">
      <c r="E790" s="1372"/>
    </row>
    <row r="791" spans="5:5" s="1363" customFormat="1">
      <c r="E791" s="1372"/>
    </row>
    <row r="792" spans="5:5" s="1363" customFormat="1">
      <c r="E792" s="1372"/>
    </row>
    <row r="793" spans="5:5" s="1363" customFormat="1">
      <c r="E793" s="1372"/>
    </row>
    <row r="794" spans="5:5" s="1363" customFormat="1">
      <c r="E794" s="1372"/>
    </row>
    <row r="795" spans="5:5" s="1363" customFormat="1">
      <c r="E795" s="1372"/>
    </row>
    <row r="796" spans="5:5" s="1363" customFormat="1">
      <c r="E796" s="1372"/>
    </row>
    <row r="797" spans="5:5" s="1363" customFormat="1">
      <c r="E797" s="1372"/>
    </row>
    <row r="798" spans="5:5" s="1363" customFormat="1">
      <c r="E798" s="1372"/>
    </row>
    <row r="799" spans="5:5" s="1363" customFormat="1">
      <c r="E799" s="1372"/>
    </row>
    <row r="800" spans="5:5" s="1363" customFormat="1">
      <c r="E800" s="1372"/>
    </row>
    <row r="801" spans="5:5" s="1363" customFormat="1">
      <c r="E801" s="1372"/>
    </row>
    <row r="802" spans="5:5" s="1363" customFormat="1">
      <c r="E802" s="1372"/>
    </row>
    <row r="803" spans="5:5" s="1363" customFormat="1">
      <c r="E803" s="1372"/>
    </row>
    <row r="804" spans="5:5" s="1363" customFormat="1">
      <c r="E804" s="1372"/>
    </row>
    <row r="805" spans="5:5" s="1363" customFormat="1">
      <c r="E805" s="1372"/>
    </row>
    <row r="806" spans="5:5" s="1363" customFormat="1">
      <c r="E806" s="1372"/>
    </row>
    <row r="807" spans="5:5" s="1363" customFormat="1">
      <c r="E807" s="1372"/>
    </row>
    <row r="808" spans="5:5" s="1363" customFormat="1">
      <c r="E808" s="1372"/>
    </row>
    <row r="809" spans="5:5" s="1363" customFormat="1">
      <c r="E809" s="1372"/>
    </row>
    <row r="810" spans="5:5" s="1363" customFormat="1">
      <c r="E810" s="1372"/>
    </row>
    <row r="811" spans="5:5" s="1363" customFormat="1">
      <c r="E811" s="1372"/>
    </row>
    <row r="812" spans="5:5" s="1363" customFormat="1">
      <c r="E812" s="1372"/>
    </row>
    <row r="813" spans="5:5" s="1363" customFormat="1">
      <c r="E813" s="1372"/>
    </row>
    <row r="814" spans="5:5" s="1363" customFormat="1">
      <c r="E814" s="1372"/>
    </row>
    <row r="815" spans="5:5" s="1363" customFormat="1">
      <c r="E815" s="1372"/>
    </row>
    <row r="816" spans="5:5" s="1363" customFormat="1">
      <c r="E816" s="1372"/>
    </row>
    <row r="817" spans="5:5" s="1363" customFormat="1">
      <c r="E817" s="1372"/>
    </row>
    <row r="818" spans="5:5" s="1363" customFormat="1">
      <c r="E818" s="1372"/>
    </row>
    <row r="819" spans="5:5" s="1363" customFormat="1">
      <c r="E819" s="1372"/>
    </row>
    <row r="820" spans="5:5" s="1363" customFormat="1">
      <c r="E820" s="1372"/>
    </row>
    <row r="821" spans="5:5" s="1363" customFormat="1">
      <c r="E821" s="1372"/>
    </row>
    <row r="822" spans="5:5" s="1363" customFormat="1">
      <c r="E822" s="1372"/>
    </row>
    <row r="823" spans="5:5" s="1363" customFormat="1">
      <c r="E823" s="1372"/>
    </row>
    <row r="824" spans="5:5" s="1363" customFormat="1">
      <c r="E824" s="1372"/>
    </row>
    <row r="825" spans="5:5" s="1363" customFormat="1">
      <c r="E825" s="1372"/>
    </row>
    <row r="826" spans="5:5" s="1363" customFormat="1">
      <c r="E826" s="1372"/>
    </row>
    <row r="827" spans="5:5" s="1363" customFormat="1">
      <c r="E827" s="1372"/>
    </row>
    <row r="828" spans="5:5" s="1363" customFormat="1">
      <c r="E828" s="1372"/>
    </row>
    <row r="829" spans="5:5" s="1363" customFormat="1">
      <c r="E829" s="1372"/>
    </row>
    <row r="830" spans="5:5" s="1363" customFormat="1">
      <c r="E830" s="1372"/>
    </row>
    <row r="831" spans="5:5" s="1363" customFormat="1">
      <c r="E831" s="1372"/>
    </row>
    <row r="832" spans="5:5" s="1363" customFormat="1">
      <c r="E832" s="1372"/>
    </row>
    <row r="833" spans="5:5" s="1363" customFormat="1">
      <c r="E833" s="1372"/>
    </row>
    <row r="834" spans="5:5" s="1363" customFormat="1">
      <c r="E834" s="1372"/>
    </row>
    <row r="835" spans="5:5" s="1363" customFormat="1">
      <c r="E835" s="1372"/>
    </row>
    <row r="836" spans="5:5" s="1363" customFormat="1">
      <c r="E836" s="1372"/>
    </row>
    <row r="837" spans="5:5" s="1363" customFormat="1">
      <c r="E837" s="1372"/>
    </row>
    <row r="838" spans="5:5" s="1363" customFormat="1">
      <c r="E838" s="1372"/>
    </row>
    <row r="839" spans="5:5" s="1363" customFormat="1">
      <c r="E839" s="1372"/>
    </row>
    <row r="840" spans="5:5" s="1363" customFormat="1">
      <c r="E840" s="1372"/>
    </row>
    <row r="841" spans="5:5" s="1363" customFormat="1">
      <c r="E841" s="1372"/>
    </row>
    <row r="842" spans="5:5" s="1363" customFormat="1">
      <c r="E842" s="1372"/>
    </row>
    <row r="843" spans="5:5" s="1363" customFormat="1">
      <c r="E843" s="1372"/>
    </row>
    <row r="844" spans="5:5" s="1363" customFormat="1">
      <c r="E844" s="1372"/>
    </row>
    <row r="845" spans="5:5" s="1363" customFormat="1">
      <c r="E845" s="1372"/>
    </row>
    <row r="846" spans="5:5" s="1363" customFormat="1">
      <c r="E846" s="1372"/>
    </row>
    <row r="847" spans="5:5" s="1363" customFormat="1">
      <c r="E847" s="1372"/>
    </row>
    <row r="848" spans="5:5" s="1363" customFormat="1">
      <c r="E848" s="1372"/>
    </row>
    <row r="849" spans="5:5" s="1363" customFormat="1">
      <c r="E849" s="1372"/>
    </row>
    <row r="850" spans="5:5" s="1363" customFormat="1">
      <c r="E850" s="1372"/>
    </row>
    <row r="851" spans="5:5" s="1363" customFormat="1">
      <c r="E851" s="1372"/>
    </row>
    <row r="852" spans="5:5" s="1363" customFormat="1">
      <c r="E852" s="1372"/>
    </row>
    <row r="853" spans="5:5" s="1363" customFormat="1">
      <c r="E853" s="1372"/>
    </row>
    <row r="854" spans="5:5" s="1363" customFormat="1">
      <c r="E854" s="1372"/>
    </row>
    <row r="855" spans="5:5" s="1363" customFormat="1">
      <c r="E855" s="1372"/>
    </row>
    <row r="856" spans="5:5" s="1363" customFormat="1">
      <c r="E856" s="1372"/>
    </row>
    <row r="857" spans="5:5" s="1363" customFormat="1">
      <c r="E857" s="1372"/>
    </row>
    <row r="858" spans="5:5" s="1363" customFormat="1">
      <c r="E858" s="1372"/>
    </row>
    <row r="859" spans="5:5" s="1363" customFormat="1">
      <c r="E859" s="1372"/>
    </row>
    <row r="860" spans="5:5" s="1363" customFormat="1">
      <c r="E860" s="1372"/>
    </row>
    <row r="861" spans="5:5" s="1363" customFormat="1">
      <c r="E861" s="1372"/>
    </row>
    <row r="862" spans="5:5" s="1363" customFormat="1">
      <c r="E862" s="1372"/>
    </row>
    <row r="863" spans="5:5" s="1363" customFormat="1">
      <c r="E863" s="1372"/>
    </row>
    <row r="864" spans="5:5" s="1363" customFormat="1">
      <c r="E864" s="1372"/>
    </row>
    <row r="865" spans="5:5" s="1363" customFormat="1">
      <c r="E865" s="1372"/>
    </row>
    <row r="866" spans="5:5" s="1363" customFormat="1">
      <c r="E866" s="1372"/>
    </row>
    <row r="867" spans="5:5" s="1363" customFormat="1">
      <c r="E867" s="1372"/>
    </row>
    <row r="868" spans="5:5" s="1363" customFormat="1">
      <c r="E868" s="1372"/>
    </row>
    <row r="869" spans="5:5" s="1363" customFormat="1">
      <c r="E869" s="1372"/>
    </row>
    <row r="870" spans="5:5" s="1363" customFormat="1">
      <c r="E870" s="1372"/>
    </row>
    <row r="871" spans="5:5" s="1363" customFormat="1">
      <c r="E871" s="1372"/>
    </row>
    <row r="872" spans="5:5" s="1363" customFormat="1">
      <c r="E872" s="1372"/>
    </row>
    <row r="873" spans="5:5" s="1363" customFormat="1">
      <c r="E873" s="1372"/>
    </row>
    <row r="874" spans="5:5" s="1363" customFormat="1">
      <c r="E874" s="1372"/>
    </row>
    <row r="875" spans="5:5" s="1363" customFormat="1">
      <c r="E875" s="1372"/>
    </row>
    <row r="876" spans="5:5" s="1363" customFormat="1">
      <c r="E876" s="1372"/>
    </row>
    <row r="877" spans="5:5" s="1363" customFormat="1">
      <c r="E877" s="1372"/>
    </row>
    <row r="878" spans="5:5" s="1363" customFormat="1">
      <c r="E878" s="1372"/>
    </row>
    <row r="879" spans="5:5" s="1363" customFormat="1">
      <c r="E879" s="1372"/>
    </row>
    <row r="880" spans="5:5" s="1363" customFormat="1">
      <c r="E880" s="1372"/>
    </row>
    <row r="881" spans="5:5" s="1363" customFormat="1">
      <c r="E881" s="1372"/>
    </row>
    <row r="882" spans="5:5" s="1363" customFormat="1">
      <c r="E882" s="1372"/>
    </row>
    <row r="883" spans="5:5" s="1363" customFormat="1">
      <c r="E883" s="1372"/>
    </row>
    <row r="884" spans="5:5" s="1363" customFormat="1">
      <c r="E884" s="1372"/>
    </row>
    <row r="885" spans="5:5" s="1363" customFormat="1">
      <c r="E885" s="1372"/>
    </row>
    <row r="886" spans="5:5" s="1363" customFormat="1">
      <c r="E886" s="1372"/>
    </row>
    <row r="887" spans="5:5" s="1363" customFormat="1">
      <c r="E887" s="1372"/>
    </row>
    <row r="888" spans="5:5" s="1363" customFormat="1">
      <c r="E888" s="1372"/>
    </row>
    <row r="889" spans="5:5" s="1363" customFormat="1">
      <c r="E889" s="1372"/>
    </row>
    <row r="890" spans="5:5" s="1363" customFormat="1">
      <c r="E890" s="1372"/>
    </row>
    <row r="891" spans="5:5" s="1363" customFormat="1">
      <c r="E891" s="1372"/>
    </row>
    <row r="892" spans="5:5" s="1363" customFormat="1">
      <c r="E892" s="1372"/>
    </row>
    <row r="893" spans="5:5" s="1363" customFormat="1">
      <c r="E893" s="1372"/>
    </row>
    <row r="894" spans="5:5" s="1363" customFormat="1">
      <c r="E894" s="1372"/>
    </row>
    <row r="895" spans="5:5" s="1363" customFormat="1">
      <c r="E895" s="1372"/>
    </row>
    <row r="896" spans="5:5" s="1363" customFormat="1">
      <c r="E896" s="1372"/>
    </row>
    <row r="897" spans="5:5" s="1363" customFormat="1">
      <c r="E897" s="1372"/>
    </row>
    <row r="898" spans="5:5" s="1363" customFormat="1">
      <c r="E898" s="1372"/>
    </row>
    <row r="899" spans="5:5" s="1363" customFormat="1">
      <c r="E899" s="1372"/>
    </row>
    <row r="900" spans="5:5" s="1363" customFormat="1">
      <c r="E900" s="1372"/>
    </row>
    <row r="901" spans="5:5" s="1363" customFormat="1">
      <c r="E901" s="1372"/>
    </row>
    <row r="902" spans="5:5" s="1363" customFormat="1">
      <c r="E902" s="1372"/>
    </row>
    <row r="903" spans="5:5" s="1363" customFormat="1">
      <c r="E903" s="1372"/>
    </row>
    <row r="904" spans="5:5" s="1363" customFormat="1">
      <c r="E904" s="1372"/>
    </row>
    <row r="905" spans="5:5" s="1363" customFormat="1">
      <c r="E905" s="1372"/>
    </row>
    <row r="906" spans="5:5" s="1363" customFormat="1">
      <c r="E906" s="1372"/>
    </row>
    <row r="907" spans="5:5" s="1363" customFormat="1">
      <c r="E907" s="1372"/>
    </row>
    <row r="908" spans="5:5" s="1363" customFormat="1">
      <c r="E908" s="1372"/>
    </row>
    <row r="909" spans="5:5" s="1363" customFormat="1">
      <c r="E909" s="1372"/>
    </row>
    <row r="910" spans="5:5" s="1363" customFormat="1">
      <c r="E910" s="1372"/>
    </row>
    <row r="911" spans="5:5" s="1363" customFormat="1">
      <c r="E911" s="1372"/>
    </row>
    <row r="912" spans="5:5" s="1363" customFormat="1">
      <c r="E912" s="1372"/>
    </row>
    <row r="913" spans="5:5" s="1363" customFormat="1">
      <c r="E913" s="1372"/>
    </row>
    <row r="914" spans="5:5" s="1363" customFormat="1">
      <c r="E914" s="1372"/>
    </row>
    <row r="915" spans="5:5" s="1363" customFormat="1">
      <c r="E915" s="1372"/>
    </row>
    <row r="916" spans="5:5" s="1363" customFormat="1">
      <c r="E916" s="1372"/>
    </row>
    <row r="917" spans="5:5" s="1363" customFormat="1">
      <c r="E917" s="1372"/>
    </row>
    <row r="918" spans="5:5" s="1363" customFormat="1">
      <c r="E918" s="1372"/>
    </row>
    <row r="919" spans="5:5" s="1363" customFormat="1">
      <c r="E919" s="1372"/>
    </row>
    <row r="920" spans="5:5" s="1363" customFormat="1">
      <c r="E920" s="1372"/>
    </row>
    <row r="921" spans="5:5" s="1363" customFormat="1">
      <c r="E921" s="1372"/>
    </row>
    <row r="922" spans="5:5" s="1363" customFormat="1">
      <c r="E922" s="1372"/>
    </row>
    <row r="923" spans="5:5" s="1363" customFormat="1">
      <c r="E923" s="1372"/>
    </row>
    <row r="924" spans="5:5" s="1363" customFormat="1">
      <c r="E924" s="1372"/>
    </row>
    <row r="925" spans="5:5" s="1363" customFormat="1">
      <c r="E925" s="1372"/>
    </row>
    <row r="926" spans="5:5" s="1363" customFormat="1">
      <c r="E926" s="1372"/>
    </row>
    <row r="927" spans="5:5" s="1363" customFormat="1">
      <c r="E927" s="1372"/>
    </row>
    <row r="928" spans="5:5" s="1363" customFormat="1">
      <c r="E928" s="1372"/>
    </row>
    <row r="929" spans="5:5" s="1363" customFormat="1">
      <c r="E929" s="1372"/>
    </row>
    <row r="930" spans="5:5" s="1363" customFormat="1">
      <c r="E930" s="1372"/>
    </row>
    <row r="931" spans="5:5" s="1363" customFormat="1">
      <c r="E931" s="1372"/>
    </row>
    <row r="932" spans="5:5" s="1363" customFormat="1">
      <c r="E932" s="1372"/>
    </row>
    <row r="933" spans="5:5" s="1363" customFormat="1">
      <c r="E933" s="1372"/>
    </row>
    <row r="934" spans="5:5" s="1363" customFormat="1">
      <c r="E934" s="1372"/>
    </row>
    <row r="935" spans="5:5" s="1363" customFormat="1">
      <c r="E935" s="1372"/>
    </row>
    <row r="936" spans="5:5" s="1363" customFormat="1">
      <c r="E936" s="1372"/>
    </row>
    <row r="937" spans="5:5" s="1363" customFormat="1">
      <c r="E937" s="1372"/>
    </row>
    <row r="938" spans="5:5" s="1363" customFormat="1">
      <c r="E938" s="1372"/>
    </row>
    <row r="939" spans="5:5" s="1363" customFormat="1">
      <c r="E939" s="1372"/>
    </row>
    <row r="940" spans="5:5" s="1363" customFormat="1">
      <c r="E940" s="1372"/>
    </row>
    <row r="941" spans="5:5" s="1363" customFormat="1">
      <c r="E941" s="1372"/>
    </row>
    <row r="942" spans="5:5" s="1363" customFormat="1">
      <c r="E942" s="1372"/>
    </row>
    <row r="943" spans="5:5" s="1363" customFormat="1">
      <c r="E943" s="1372"/>
    </row>
    <row r="944" spans="5:5" s="1363" customFormat="1">
      <c r="E944" s="1372"/>
    </row>
    <row r="945" spans="5:5" s="1363" customFormat="1">
      <c r="E945" s="1372"/>
    </row>
    <row r="946" spans="5:5" s="1363" customFormat="1">
      <c r="E946" s="1372"/>
    </row>
    <row r="947" spans="5:5" s="1363" customFormat="1">
      <c r="E947" s="1372"/>
    </row>
    <row r="948" spans="5:5" s="1363" customFormat="1">
      <c r="E948" s="1372"/>
    </row>
    <row r="949" spans="5:5" s="1363" customFormat="1">
      <c r="E949" s="1372"/>
    </row>
    <row r="950" spans="5:5" s="1363" customFormat="1">
      <c r="E950" s="1372"/>
    </row>
    <row r="951" spans="5:5" s="1363" customFormat="1">
      <c r="E951" s="1372"/>
    </row>
    <row r="952" spans="5:5" s="1363" customFormat="1">
      <c r="E952" s="1372"/>
    </row>
    <row r="953" spans="5:5" s="1363" customFormat="1">
      <c r="E953" s="1372"/>
    </row>
    <row r="954" spans="5:5" s="1363" customFormat="1">
      <c r="E954" s="1372"/>
    </row>
    <row r="955" spans="5:5" s="1363" customFormat="1">
      <c r="E955" s="1372"/>
    </row>
    <row r="956" spans="5:5" s="1363" customFormat="1">
      <c r="E956" s="1372"/>
    </row>
    <row r="957" spans="5:5" s="1363" customFormat="1">
      <c r="E957" s="1372"/>
    </row>
    <row r="958" spans="5:5" s="1363" customFormat="1">
      <c r="E958" s="1372"/>
    </row>
    <row r="959" spans="5:5" s="1363" customFormat="1">
      <c r="E959" s="1372"/>
    </row>
    <row r="960" spans="5:5" s="1363" customFormat="1">
      <c r="E960" s="1372"/>
    </row>
    <row r="961" spans="5:5" s="1363" customFormat="1">
      <c r="E961" s="1372"/>
    </row>
    <row r="962" spans="5:5" s="1363" customFormat="1">
      <c r="E962" s="1372"/>
    </row>
    <row r="963" spans="5:5" s="1363" customFormat="1">
      <c r="E963" s="1372"/>
    </row>
    <row r="964" spans="5:5" s="1363" customFormat="1">
      <c r="E964" s="1372"/>
    </row>
    <row r="965" spans="5:5" s="1363" customFormat="1">
      <c r="E965" s="1372"/>
    </row>
    <row r="966" spans="5:5" s="1363" customFormat="1">
      <c r="E966" s="1372"/>
    </row>
    <row r="967" spans="5:5" s="1363" customFormat="1">
      <c r="E967" s="1372"/>
    </row>
    <row r="968" spans="5:5" s="1363" customFormat="1">
      <c r="E968" s="1372"/>
    </row>
    <row r="969" spans="5:5" s="1363" customFormat="1">
      <c r="E969" s="1372"/>
    </row>
    <row r="970" spans="5:5" s="1363" customFormat="1">
      <c r="E970" s="1372"/>
    </row>
    <row r="971" spans="5:5" s="1363" customFormat="1">
      <c r="E971" s="1372"/>
    </row>
    <row r="972" spans="5:5" s="1363" customFormat="1">
      <c r="E972" s="1372"/>
    </row>
    <row r="973" spans="5:5" s="1363" customFormat="1">
      <c r="E973" s="1372"/>
    </row>
    <row r="974" spans="5:5" s="1363" customFormat="1">
      <c r="E974" s="1372"/>
    </row>
    <row r="975" spans="5:5" s="1363" customFormat="1">
      <c r="E975" s="1372"/>
    </row>
    <row r="976" spans="5:5" s="1363" customFormat="1">
      <c r="E976" s="1372"/>
    </row>
    <row r="977" spans="5:5" s="1363" customFormat="1">
      <c r="E977" s="1372"/>
    </row>
    <row r="978" spans="5:5" s="1363" customFormat="1">
      <c r="E978" s="1372"/>
    </row>
    <row r="979" spans="5:5" s="1363" customFormat="1">
      <c r="E979" s="1372"/>
    </row>
    <row r="980" spans="5:5" s="1363" customFormat="1">
      <c r="E980" s="1372"/>
    </row>
    <row r="981" spans="5:5" s="1363" customFormat="1">
      <c r="E981" s="1372"/>
    </row>
    <row r="982" spans="5:5" s="1363" customFormat="1">
      <c r="E982" s="1372"/>
    </row>
    <row r="983" spans="5:5" s="1363" customFormat="1">
      <c r="E983" s="1372"/>
    </row>
    <row r="984" spans="5:5" s="1363" customFormat="1">
      <c r="E984" s="1372"/>
    </row>
    <row r="985" spans="5:5" s="1363" customFormat="1">
      <c r="E985" s="1372"/>
    </row>
    <row r="986" spans="5:5" s="1363" customFormat="1">
      <c r="E986" s="1372"/>
    </row>
    <row r="987" spans="5:5" s="1363" customFormat="1">
      <c r="E987" s="1372"/>
    </row>
    <row r="988" spans="5:5" s="1363" customFormat="1">
      <c r="E988" s="1372"/>
    </row>
    <row r="989" spans="5:5" s="1363" customFormat="1">
      <c r="E989" s="1372"/>
    </row>
    <row r="990" spans="5:5" s="1363" customFormat="1">
      <c r="E990" s="1372"/>
    </row>
    <row r="991" spans="5:5" s="1363" customFormat="1">
      <c r="E991" s="1372"/>
    </row>
    <row r="992" spans="5:5" s="1363" customFormat="1">
      <c r="E992" s="1372"/>
    </row>
    <row r="993" spans="5:5" s="1363" customFormat="1">
      <c r="E993" s="1372"/>
    </row>
    <row r="994" spans="5:5" s="1363" customFormat="1">
      <c r="E994" s="1372"/>
    </row>
    <row r="995" spans="5:5" s="1363" customFormat="1">
      <c r="E995" s="1372"/>
    </row>
    <row r="996" spans="5:5" s="1363" customFormat="1">
      <c r="E996" s="1372"/>
    </row>
    <row r="997" spans="5:5" s="1363" customFormat="1">
      <c r="E997" s="1372"/>
    </row>
    <row r="998" spans="5:5" s="1363" customFormat="1">
      <c r="E998" s="1372"/>
    </row>
    <row r="999" spans="5:5" s="1363" customFormat="1">
      <c r="E999" s="1372"/>
    </row>
    <row r="1000" spans="5:5" s="1363" customFormat="1">
      <c r="E1000" s="1372"/>
    </row>
  </sheetData>
  <sheetProtection password="CB61" sheet="1" objects="1" scenarios="1" selectLockedCells="1"/>
  <printOptions horizontalCentered="1" verticalCentered="1"/>
  <pageMargins left="0.75" right="0.75" top="1" bottom="1" header="0.5" footer="0.5"/>
  <pageSetup paperSize="9" scale="71" orientation="landscape" horizontalDpi="4294967292" r:id="rId1"/>
  <headerFooter alignWithMargins="0">
    <oddHeader xml:space="preserve">&amp;C&amp;"Miriam,Regular"&amp;A
</oddHeader>
    <oddFooter>Page &amp;P</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23" workbookViewId="0">
      <selection activeCell="O18" sqref="O18"/>
    </sheetView>
  </sheetViews>
  <sheetFormatPr defaultColWidth="7.75" defaultRowHeight="11.25"/>
  <cols>
    <col min="1" max="1" width="4.75" style="60" bestFit="1" customWidth="1"/>
    <col min="2" max="2" width="42.25" style="60" customWidth="1"/>
    <col min="3" max="3" width="12.5" style="60" customWidth="1"/>
    <col min="4" max="4" width="8.875" style="60" bestFit="1" customWidth="1"/>
    <col min="5" max="5" width="8.875" style="154" bestFit="1" customWidth="1"/>
    <col min="6" max="7" width="8.875" style="60" bestFit="1" customWidth="1"/>
    <col min="8" max="8" width="10.5" style="60" bestFit="1" customWidth="1"/>
    <col min="9" max="9" width="8.875" style="60" bestFit="1" customWidth="1"/>
    <col min="10" max="10" width="10.375" style="60" bestFit="1" customWidth="1"/>
    <col min="11" max="11" width="8.875" style="60" bestFit="1" customWidth="1"/>
    <col min="12" max="12" width="8.875" style="154" bestFit="1" customWidth="1"/>
    <col min="13" max="14" width="8.875" style="60" bestFit="1" customWidth="1"/>
    <col min="15" max="15" width="10.5" style="60" bestFit="1" customWidth="1"/>
    <col min="16" max="16" width="8.875" style="60" bestFit="1" customWidth="1"/>
    <col min="17" max="17" width="10.375" style="60" bestFit="1" customWidth="1"/>
    <col min="18" max="21" width="8.875" style="60" bestFit="1" customWidth="1"/>
    <col min="22" max="22" width="10.5" style="60" bestFit="1" customWidth="1"/>
    <col min="23" max="23" width="8.875" style="154" bestFit="1" customWidth="1"/>
    <col min="24" max="24" width="10.375" style="60" bestFit="1" customWidth="1"/>
    <col min="25" max="25" width="42.25" style="60" customWidth="1"/>
    <col min="26" max="26" width="12.5" style="60" customWidth="1"/>
    <col min="27" max="27" width="5.75" style="60" bestFit="1" customWidth="1"/>
    <col min="28" max="1000" width="7.75" style="1363"/>
    <col min="1001" max="16384" width="7.75" style="60"/>
  </cols>
  <sheetData>
    <row r="1" spans="1:27" ht="20.25">
      <c r="A1" s="56"/>
      <c r="B1" s="57" t="s">
        <v>272</v>
      </c>
      <c r="C1" s="51"/>
      <c r="D1" s="58"/>
      <c r="E1" s="58"/>
      <c r="F1" s="58"/>
      <c r="G1" s="58"/>
      <c r="H1" s="58"/>
      <c r="I1" s="58"/>
      <c r="J1" s="56"/>
      <c r="K1" s="58"/>
      <c r="L1" s="58"/>
      <c r="M1" s="58"/>
      <c r="N1" s="58"/>
      <c r="O1" s="58"/>
      <c r="P1" s="58"/>
      <c r="Q1" s="56"/>
      <c r="R1" s="56"/>
      <c r="S1" s="58"/>
      <c r="T1" s="58"/>
      <c r="U1" s="58"/>
      <c r="V1" s="58"/>
      <c r="W1" s="58"/>
      <c r="X1" s="58"/>
      <c r="Y1" s="56"/>
      <c r="Z1" s="59" t="s">
        <v>272</v>
      </c>
      <c r="AA1" s="56"/>
    </row>
    <row r="2" spans="1:27" ht="13.15" customHeight="1">
      <c r="A2" s="56"/>
      <c r="B2" s="61"/>
      <c r="C2" s="51"/>
      <c r="D2" s="58"/>
      <c r="E2" s="58"/>
      <c r="F2" s="58"/>
      <c r="G2" s="58"/>
      <c r="H2" s="58"/>
      <c r="I2" s="58"/>
      <c r="J2" s="62"/>
      <c r="K2" s="58"/>
      <c r="L2" s="58"/>
      <c r="M2" s="58"/>
      <c r="N2" s="58"/>
      <c r="O2" s="58"/>
      <c r="P2" s="58"/>
      <c r="Q2" s="62"/>
      <c r="R2" s="62"/>
      <c r="S2" s="58"/>
      <c r="T2" s="58"/>
      <c r="U2" s="58"/>
      <c r="V2" s="58"/>
      <c r="W2" s="58"/>
      <c r="X2" s="58"/>
      <c r="Y2" s="56"/>
      <c r="Z2" s="63"/>
      <c r="AA2" s="56"/>
    </row>
    <row r="3" spans="1:27" ht="15.75">
      <c r="A3" s="56"/>
      <c r="B3" s="64" t="s">
        <v>35968</v>
      </c>
      <c r="C3" s="51"/>
      <c r="D3" s="58"/>
      <c r="E3" s="58"/>
      <c r="F3" s="58"/>
      <c r="G3" s="58"/>
      <c r="H3" s="58"/>
      <c r="I3" s="58"/>
      <c r="J3" s="65"/>
      <c r="K3" s="58"/>
      <c r="L3" s="58"/>
      <c r="M3" s="58"/>
      <c r="N3" s="58"/>
      <c r="O3" s="58"/>
      <c r="P3" s="58"/>
      <c r="Q3" s="65"/>
      <c r="R3" s="65"/>
      <c r="S3" s="58"/>
      <c r="T3" s="58"/>
      <c r="U3" s="58"/>
      <c r="V3" s="58"/>
      <c r="W3" s="58"/>
      <c r="X3" s="58"/>
      <c r="Y3" s="56"/>
      <c r="Z3" s="66" t="s">
        <v>35968</v>
      </c>
      <c r="AA3" s="56"/>
    </row>
    <row r="4" spans="1:27" ht="13.5" thickBot="1">
      <c r="A4" s="56"/>
      <c r="B4" s="61"/>
      <c r="C4" s="51"/>
      <c r="D4" s="58"/>
      <c r="E4" s="58"/>
      <c r="F4" s="58"/>
      <c r="G4" s="58"/>
      <c r="H4" s="58"/>
      <c r="I4" s="58"/>
      <c r="J4" s="67"/>
      <c r="K4" s="58"/>
      <c r="L4" s="58"/>
      <c r="M4" s="58"/>
      <c r="N4" s="58"/>
      <c r="O4" s="58"/>
      <c r="P4" s="58"/>
      <c r="Q4" s="67"/>
      <c r="R4" s="67"/>
      <c r="S4" s="58"/>
      <c r="T4" s="58"/>
      <c r="U4" s="58"/>
      <c r="V4" s="58"/>
      <c r="W4" s="58"/>
      <c r="X4" s="58"/>
      <c r="Y4" s="56"/>
      <c r="Z4" s="63"/>
      <c r="AA4" s="56"/>
    </row>
    <row r="5" spans="1:27" ht="14.25" thickTop="1" thickBot="1">
      <c r="A5" s="56"/>
      <c r="B5" s="314"/>
      <c r="C5" s="51"/>
      <c r="D5" s="573">
        <f>DATE(INT(TEXT(DATE(YEAR(L0!$E$34),MONTH(L0!$E$34)-12,DAY(L0!$E$34)),"YYYY")),12+1,1)-1</f>
        <v>42004</v>
      </c>
      <c r="E5" s="573"/>
      <c r="F5" s="573"/>
      <c r="G5" s="573"/>
      <c r="H5" s="573"/>
      <c r="I5" s="573"/>
      <c r="J5" s="574"/>
      <c r="K5" s="847">
        <f>DATE(YEAR(L0!$E$34),MONTH(L0!$E$34)-12+1,1)-1</f>
        <v>41820</v>
      </c>
      <c r="L5" s="573"/>
      <c r="M5" s="573"/>
      <c r="N5" s="573"/>
      <c r="O5" s="573"/>
      <c r="P5" s="573"/>
      <c r="Q5" s="574"/>
      <c r="R5" s="847">
        <f>L0!$E$34</f>
        <v>42185</v>
      </c>
      <c r="S5" s="573"/>
      <c r="T5" s="573"/>
      <c r="U5" s="573"/>
      <c r="V5" s="573"/>
      <c r="W5" s="573"/>
      <c r="X5" s="573"/>
      <c r="Y5" s="56"/>
      <c r="Z5" s="319"/>
      <c r="AA5" s="56"/>
    </row>
    <row r="6" spans="1:27" ht="15.6" customHeight="1" thickTop="1">
      <c r="A6" s="75"/>
      <c r="B6" s="76"/>
      <c r="C6" s="77"/>
      <c r="D6" s="167" t="s">
        <v>34995</v>
      </c>
      <c r="E6" s="168" t="s">
        <v>35969</v>
      </c>
      <c r="F6" s="89" t="s">
        <v>35970</v>
      </c>
      <c r="G6" s="538"/>
      <c r="H6" s="87"/>
      <c r="I6" s="89" t="s">
        <v>34998</v>
      </c>
      <c r="J6" s="967"/>
      <c r="K6" s="167" t="s">
        <v>34995</v>
      </c>
      <c r="L6" s="168" t="s">
        <v>35969</v>
      </c>
      <c r="M6" s="89" t="s">
        <v>35970</v>
      </c>
      <c r="N6" s="538"/>
      <c r="O6" s="87"/>
      <c r="P6" s="89" t="s">
        <v>34998</v>
      </c>
      <c r="Q6" s="967"/>
      <c r="R6" s="167" t="s">
        <v>34995</v>
      </c>
      <c r="S6" s="168" t="s">
        <v>35969</v>
      </c>
      <c r="T6" s="89" t="s">
        <v>35970</v>
      </c>
      <c r="U6" s="538"/>
      <c r="V6" s="87"/>
      <c r="W6" s="89" t="s">
        <v>34998</v>
      </c>
      <c r="X6" s="87"/>
      <c r="Y6" s="76"/>
      <c r="Z6" s="82"/>
      <c r="AA6" s="83"/>
    </row>
    <row r="7" spans="1:27" ht="15.6" customHeight="1">
      <c r="A7" s="84"/>
      <c r="B7" s="85" t="s">
        <v>271</v>
      </c>
      <c r="C7" s="86"/>
      <c r="D7" s="167"/>
      <c r="E7" s="168" t="s">
        <v>34927</v>
      </c>
      <c r="F7" s="548" t="s">
        <v>35971</v>
      </c>
      <c r="G7" s="548" t="s">
        <v>35972</v>
      </c>
      <c r="H7" s="548" t="s">
        <v>35973</v>
      </c>
      <c r="I7" s="547" t="s">
        <v>35974</v>
      </c>
      <c r="J7" s="968" t="s">
        <v>35975</v>
      </c>
      <c r="K7" s="167"/>
      <c r="L7" s="168" t="s">
        <v>34927</v>
      </c>
      <c r="M7" s="548" t="s">
        <v>35971</v>
      </c>
      <c r="N7" s="548" t="s">
        <v>35972</v>
      </c>
      <c r="O7" s="548" t="s">
        <v>35973</v>
      </c>
      <c r="P7" s="547" t="s">
        <v>35974</v>
      </c>
      <c r="Q7" s="968" t="s">
        <v>35975</v>
      </c>
      <c r="R7" s="167"/>
      <c r="S7" s="168" t="s">
        <v>34927</v>
      </c>
      <c r="T7" s="548" t="s">
        <v>35971</v>
      </c>
      <c r="U7" s="548" t="s">
        <v>35972</v>
      </c>
      <c r="V7" s="548" t="s">
        <v>35973</v>
      </c>
      <c r="W7" s="547" t="s">
        <v>35974</v>
      </c>
      <c r="X7" s="547" t="s">
        <v>35975</v>
      </c>
      <c r="Y7" s="85" t="s">
        <v>271</v>
      </c>
      <c r="Z7" s="92"/>
      <c r="AA7" s="93"/>
    </row>
    <row r="8" spans="1:27" ht="15.6" customHeight="1" thickBot="1">
      <c r="A8" s="84"/>
      <c r="B8" s="52"/>
      <c r="C8" s="54"/>
      <c r="D8" s="96"/>
      <c r="E8" s="97" t="s">
        <v>35976</v>
      </c>
      <c r="F8" s="97"/>
      <c r="G8" s="97"/>
      <c r="H8" s="97"/>
      <c r="I8" s="97" t="s">
        <v>35977</v>
      </c>
      <c r="J8" s="175" t="s">
        <v>35978</v>
      </c>
      <c r="K8" s="96"/>
      <c r="L8" s="97" t="s">
        <v>35976</v>
      </c>
      <c r="M8" s="97"/>
      <c r="N8" s="97"/>
      <c r="O8" s="97"/>
      <c r="P8" s="97" t="s">
        <v>35977</v>
      </c>
      <c r="Q8" s="175" t="s">
        <v>35978</v>
      </c>
      <c r="R8" s="96"/>
      <c r="S8" s="97" t="s">
        <v>35976</v>
      </c>
      <c r="T8" s="97"/>
      <c r="U8" s="97"/>
      <c r="V8" s="97"/>
      <c r="W8" s="97" t="s">
        <v>35977</v>
      </c>
      <c r="X8" s="97" t="s">
        <v>35978</v>
      </c>
      <c r="Y8" s="52"/>
      <c r="Z8" s="53"/>
      <c r="AA8" s="55"/>
    </row>
    <row r="9" spans="1:27" ht="15.6" customHeight="1" thickTop="1" thickBot="1">
      <c r="A9" s="102" t="s">
        <v>35979</v>
      </c>
      <c r="B9" s="103"/>
      <c r="C9" s="104"/>
      <c r="D9" s="105" t="s">
        <v>35980</v>
      </c>
      <c r="E9" s="106" t="s">
        <v>35981</v>
      </c>
      <c r="F9" s="106" t="s">
        <v>35982</v>
      </c>
      <c r="G9" s="106" t="s">
        <v>35983</v>
      </c>
      <c r="H9" s="106" t="s">
        <v>35984</v>
      </c>
      <c r="I9" s="106" t="s">
        <v>35985</v>
      </c>
      <c r="J9" s="179" t="s">
        <v>35986</v>
      </c>
      <c r="K9" s="105" t="s">
        <v>35425</v>
      </c>
      <c r="L9" s="106" t="s">
        <v>35426</v>
      </c>
      <c r="M9" s="106" t="s">
        <v>35427</v>
      </c>
      <c r="N9" s="106" t="s">
        <v>35428</v>
      </c>
      <c r="O9" s="106" t="s">
        <v>35429</v>
      </c>
      <c r="P9" s="106" t="s">
        <v>35430</v>
      </c>
      <c r="Q9" s="179" t="s">
        <v>35431</v>
      </c>
      <c r="R9" s="105" t="s">
        <v>35023</v>
      </c>
      <c r="S9" s="106" t="s">
        <v>35024</v>
      </c>
      <c r="T9" s="106" t="s">
        <v>34980</v>
      </c>
      <c r="U9" s="106" t="s">
        <v>34981</v>
      </c>
      <c r="V9" s="106" t="s">
        <v>264</v>
      </c>
      <c r="W9" s="106" t="s">
        <v>263</v>
      </c>
      <c r="X9" s="106" t="s">
        <v>262</v>
      </c>
      <c r="Y9" s="103"/>
      <c r="Z9" s="110"/>
      <c r="AA9" s="111" t="s">
        <v>35987</v>
      </c>
    </row>
    <row r="10" spans="1:27" ht="15.6" customHeight="1" thickTop="1">
      <c r="A10" s="112">
        <v>1</v>
      </c>
      <c r="B10" s="113" t="s">
        <v>35988</v>
      </c>
      <c r="C10" s="969" t="s">
        <v>35989</v>
      </c>
      <c r="D10" s="115">
        <f t="shared" ref="D10:D18" si="0">SUM(E10:J10)</f>
        <v>3356200</v>
      </c>
      <c r="E10" s="116">
        <v>0</v>
      </c>
      <c r="F10" s="116">
        <v>35500</v>
      </c>
      <c r="G10" s="116">
        <v>0</v>
      </c>
      <c r="H10" s="116">
        <v>58700</v>
      </c>
      <c r="I10" s="116">
        <v>253200</v>
      </c>
      <c r="J10" s="116">
        <v>3008800</v>
      </c>
      <c r="K10" s="115">
        <f t="shared" ref="K10:K18" si="1">SUM(L10:Q10)</f>
        <v>2799500</v>
      </c>
      <c r="L10" s="116">
        <v>0</v>
      </c>
      <c r="M10" s="116">
        <v>0</v>
      </c>
      <c r="N10" s="116">
        <v>18700</v>
      </c>
      <c r="O10" s="116">
        <v>19700</v>
      </c>
      <c r="P10" s="116">
        <v>252100</v>
      </c>
      <c r="Q10" s="445">
        <v>2509000</v>
      </c>
      <c r="R10" s="115">
        <f t="shared" ref="R10:R18" si="2">SUM(S10:X10)</f>
        <v>3553100</v>
      </c>
      <c r="S10" s="116">
        <v>0</v>
      </c>
      <c r="T10" s="116">
        <v>0</v>
      </c>
      <c r="U10" s="116">
        <v>131100</v>
      </c>
      <c r="V10" s="116">
        <v>45900</v>
      </c>
      <c r="W10" s="116">
        <v>300200</v>
      </c>
      <c r="X10" s="445">
        <v>3075900</v>
      </c>
      <c r="Y10" s="182" t="s">
        <v>35988</v>
      </c>
      <c r="Z10" s="970" t="s">
        <v>35989</v>
      </c>
      <c r="AA10" s="191">
        <v>1</v>
      </c>
    </row>
    <row r="11" spans="1:27" ht="15.6" customHeight="1">
      <c r="A11" s="112">
        <v>2</v>
      </c>
      <c r="B11" s="121" t="s">
        <v>35453</v>
      </c>
      <c r="C11" s="122"/>
      <c r="D11" s="123">
        <f t="shared" si="0"/>
        <v>1821400</v>
      </c>
      <c r="E11" s="124">
        <v>4800</v>
      </c>
      <c r="F11" s="124">
        <v>186800</v>
      </c>
      <c r="G11" s="124">
        <v>0</v>
      </c>
      <c r="H11" s="124">
        <v>176200</v>
      </c>
      <c r="I11" s="124">
        <v>478500</v>
      </c>
      <c r="J11" s="124">
        <v>975100</v>
      </c>
      <c r="K11" s="123">
        <f t="shared" si="1"/>
        <v>1116300</v>
      </c>
      <c r="L11" s="124">
        <v>700</v>
      </c>
      <c r="M11" s="124">
        <v>0</v>
      </c>
      <c r="N11" s="124">
        <v>157400</v>
      </c>
      <c r="O11" s="124">
        <v>228900</v>
      </c>
      <c r="P11" s="124">
        <v>348500</v>
      </c>
      <c r="Q11" s="201">
        <v>380800</v>
      </c>
      <c r="R11" s="123">
        <f t="shared" si="2"/>
        <v>2174900</v>
      </c>
      <c r="S11" s="124">
        <v>4800</v>
      </c>
      <c r="T11" s="124">
        <v>0</v>
      </c>
      <c r="U11" s="124">
        <v>164300</v>
      </c>
      <c r="V11" s="124">
        <v>169400</v>
      </c>
      <c r="W11" s="124">
        <v>508000</v>
      </c>
      <c r="X11" s="201">
        <v>1328400</v>
      </c>
      <c r="Y11" s="192" t="s">
        <v>35453</v>
      </c>
      <c r="Z11" s="209"/>
      <c r="AA11" s="199">
        <v>2</v>
      </c>
    </row>
    <row r="12" spans="1:27" ht="15.6" customHeight="1">
      <c r="A12" s="112">
        <v>3</v>
      </c>
      <c r="B12" s="971" t="s">
        <v>35456</v>
      </c>
      <c r="C12" s="122"/>
      <c r="D12" s="123">
        <f t="shared" si="0"/>
        <v>0</v>
      </c>
      <c r="E12" s="124">
        <v>0</v>
      </c>
      <c r="F12" s="124">
        <v>0</v>
      </c>
      <c r="G12" s="124">
        <v>0</v>
      </c>
      <c r="H12" s="124">
        <v>0</v>
      </c>
      <c r="I12" s="124">
        <v>0</v>
      </c>
      <c r="J12" s="124">
        <v>0</v>
      </c>
      <c r="K12" s="123">
        <f t="shared" si="1"/>
        <v>0</v>
      </c>
      <c r="L12" s="124">
        <v>0</v>
      </c>
      <c r="M12" s="124">
        <v>0</v>
      </c>
      <c r="N12" s="124">
        <v>0</v>
      </c>
      <c r="O12" s="124">
        <v>0</v>
      </c>
      <c r="P12" s="124">
        <v>0</v>
      </c>
      <c r="Q12" s="201">
        <v>0</v>
      </c>
      <c r="R12" s="123">
        <f t="shared" si="2"/>
        <v>0</v>
      </c>
      <c r="S12" s="124">
        <v>0</v>
      </c>
      <c r="T12" s="124">
        <v>0</v>
      </c>
      <c r="U12" s="124">
        <v>0</v>
      </c>
      <c r="V12" s="124">
        <v>0</v>
      </c>
      <c r="W12" s="124">
        <v>0</v>
      </c>
      <c r="X12" s="201">
        <v>0</v>
      </c>
      <c r="Y12" s="972" t="s">
        <v>35456</v>
      </c>
      <c r="Z12" s="209"/>
      <c r="AA12" s="199">
        <v>3</v>
      </c>
    </row>
    <row r="13" spans="1:27" ht="15.6" customHeight="1">
      <c r="A13" s="112">
        <v>4</v>
      </c>
      <c r="B13" s="121" t="s">
        <v>35459</v>
      </c>
      <c r="C13" s="122"/>
      <c r="D13" s="123">
        <f t="shared" si="0"/>
        <v>11373300</v>
      </c>
      <c r="E13" s="124">
        <v>0</v>
      </c>
      <c r="F13" s="124">
        <v>87900</v>
      </c>
      <c r="G13" s="124">
        <v>0</v>
      </c>
      <c r="H13" s="124">
        <v>210900</v>
      </c>
      <c r="I13" s="124">
        <v>648800</v>
      </c>
      <c r="J13" s="124">
        <v>10425700</v>
      </c>
      <c r="K13" s="123">
        <f t="shared" si="1"/>
        <v>11458000</v>
      </c>
      <c r="L13" s="124">
        <v>0</v>
      </c>
      <c r="M13" s="124">
        <v>0</v>
      </c>
      <c r="N13" s="124">
        <v>82500</v>
      </c>
      <c r="O13" s="124">
        <v>145000</v>
      </c>
      <c r="P13" s="124">
        <v>770200</v>
      </c>
      <c r="Q13" s="201">
        <v>10460300</v>
      </c>
      <c r="R13" s="123">
        <f t="shared" si="2"/>
        <v>11776500</v>
      </c>
      <c r="S13" s="124">
        <v>0</v>
      </c>
      <c r="T13" s="124">
        <v>0</v>
      </c>
      <c r="U13" s="124">
        <v>84500</v>
      </c>
      <c r="V13" s="124">
        <v>214900</v>
      </c>
      <c r="W13" s="124">
        <v>547500</v>
      </c>
      <c r="X13" s="201">
        <v>10929600</v>
      </c>
      <c r="Y13" s="192" t="s">
        <v>35459</v>
      </c>
      <c r="Z13" s="209"/>
      <c r="AA13" s="199">
        <v>4</v>
      </c>
    </row>
    <row r="14" spans="1:27" ht="15.6" customHeight="1">
      <c r="A14" s="112">
        <v>5</v>
      </c>
      <c r="B14" s="121" t="s">
        <v>35460</v>
      </c>
      <c r="C14" s="122"/>
      <c r="D14" s="123">
        <f t="shared" si="0"/>
        <v>37000</v>
      </c>
      <c r="E14" s="124">
        <v>0</v>
      </c>
      <c r="F14" s="124">
        <v>0</v>
      </c>
      <c r="G14" s="124">
        <v>0</v>
      </c>
      <c r="H14" s="124">
        <v>0</v>
      </c>
      <c r="I14" s="124">
        <v>0</v>
      </c>
      <c r="J14" s="124">
        <v>37000</v>
      </c>
      <c r="K14" s="123">
        <f t="shared" si="1"/>
        <v>39200</v>
      </c>
      <c r="L14" s="124">
        <v>0</v>
      </c>
      <c r="M14" s="124">
        <v>0</v>
      </c>
      <c r="N14" s="124">
        <v>0</v>
      </c>
      <c r="O14" s="124">
        <v>0</v>
      </c>
      <c r="P14" s="124">
        <v>0</v>
      </c>
      <c r="Q14" s="201">
        <v>39200</v>
      </c>
      <c r="R14" s="123">
        <f t="shared" si="2"/>
        <v>45900</v>
      </c>
      <c r="S14" s="124">
        <v>0</v>
      </c>
      <c r="T14" s="124">
        <v>0</v>
      </c>
      <c r="U14" s="124">
        <v>0</v>
      </c>
      <c r="V14" s="124">
        <v>0</v>
      </c>
      <c r="W14" s="124">
        <v>0</v>
      </c>
      <c r="X14" s="201">
        <v>45900</v>
      </c>
      <c r="Y14" s="192" t="s">
        <v>35460</v>
      </c>
      <c r="Z14" s="209"/>
      <c r="AA14" s="199">
        <v>5</v>
      </c>
    </row>
    <row r="15" spans="1:27" ht="15.6" customHeight="1">
      <c r="A15" s="112">
        <v>6</v>
      </c>
      <c r="B15" s="121" t="s">
        <v>35461</v>
      </c>
      <c r="C15" s="122"/>
      <c r="D15" s="123">
        <f t="shared" si="0"/>
        <v>0</v>
      </c>
      <c r="E15" s="124">
        <v>0</v>
      </c>
      <c r="F15" s="124">
        <v>0</v>
      </c>
      <c r="G15" s="124">
        <v>0</v>
      </c>
      <c r="H15" s="124">
        <v>0</v>
      </c>
      <c r="I15" s="124">
        <v>0</v>
      </c>
      <c r="J15" s="124">
        <v>0</v>
      </c>
      <c r="K15" s="123">
        <f t="shared" si="1"/>
        <v>0</v>
      </c>
      <c r="L15" s="124">
        <v>0</v>
      </c>
      <c r="M15" s="124">
        <v>0</v>
      </c>
      <c r="N15" s="124">
        <v>0</v>
      </c>
      <c r="O15" s="124">
        <v>0</v>
      </c>
      <c r="P15" s="124">
        <v>0</v>
      </c>
      <c r="Q15" s="201">
        <v>0</v>
      </c>
      <c r="R15" s="123">
        <f t="shared" si="2"/>
        <v>0</v>
      </c>
      <c r="S15" s="124">
        <v>0</v>
      </c>
      <c r="T15" s="124">
        <v>0</v>
      </c>
      <c r="U15" s="124">
        <v>0</v>
      </c>
      <c r="V15" s="124">
        <v>0</v>
      </c>
      <c r="W15" s="124">
        <v>0</v>
      </c>
      <c r="X15" s="201">
        <v>0</v>
      </c>
      <c r="Y15" s="192" t="s">
        <v>35461</v>
      </c>
      <c r="Z15" s="209"/>
      <c r="AA15" s="199">
        <v>6</v>
      </c>
    </row>
    <row r="16" spans="1:27" ht="15.6" customHeight="1">
      <c r="A16" s="112">
        <v>7</v>
      </c>
      <c r="B16" s="121" t="s">
        <v>35462</v>
      </c>
      <c r="C16" s="122"/>
      <c r="D16" s="123">
        <f t="shared" si="0"/>
        <v>85600</v>
      </c>
      <c r="E16" s="124">
        <v>85600</v>
      </c>
      <c r="F16" s="138">
        <v>0</v>
      </c>
      <c r="G16" s="138">
        <v>0</v>
      </c>
      <c r="H16" s="138">
        <v>0</v>
      </c>
      <c r="I16" s="138">
        <v>0</v>
      </c>
      <c r="J16" s="747">
        <v>0</v>
      </c>
      <c r="K16" s="123">
        <f t="shared" si="1"/>
        <v>88600</v>
      </c>
      <c r="L16" s="124">
        <v>88600</v>
      </c>
      <c r="M16" s="138">
        <v>0</v>
      </c>
      <c r="N16" s="138">
        <v>0</v>
      </c>
      <c r="O16" s="138">
        <v>0</v>
      </c>
      <c r="P16" s="138">
        <v>0</v>
      </c>
      <c r="Q16" s="747">
        <v>0</v>
      </c>
      <c r="R16" s="123">
        <f t="shared" si="2"/>
        <v>80700</v>
      </c>
      <c r="S16" s="124">
        <v>80700</v>
      </c>
      <c r="T16" s="138">
        <v>0</v>
      </c>
      <c r="U16" s="138">
        <v>0</v>
      </c>
      <c r="V16" s="138">
        <v>0</v>
      </c>
      <c r="W16" s="138">
        <v>0</v>
      </c>
      <c r="X16" s="138">
        <v>0</v>
      </c>
      <c r="Y16" s="192" t="s">
        <v>35462</v>
      </c>
      <c r="Z16" s="209"/>
      <c r="AA16" s="199">
        <v>7</v>
      </c>
    </row>
    <row r="17" spans="1:27" ht="15.6" customHeight="1">
      <c r="A17" s="112">
        <v>8</v>
      </c>
      <c r="B17" s="121" t="s">
        <v>35464</v>
      </c>
      <c r="C17" s="122"/>
      <c r="D17" s="123">
        <f t="shared" si="0"/>
        <v>29800</v>
      </c>
      <c r="E17" s="124">
        <v>4000</v>
      </c>
      <c r="F17" s="124">
        <v>100</v>
      </c>
      <c r="G17" s="124">
        <v>0</v>
      </c>
      <c r="H17" s="124">
        <v>25100</v>
      </c>
      <c r="I17" s="124">
        <v>0</v>
      </c>
      <c r="J17" s="124">
        <v>600</v>
      </c>
      <c r="K17" s="123">
        <f t="shared" si="1"/>
        <v>4800</v>
      </c>
      <c r="L17" s="124">
        <v>3200</v>
      </c>
      <c r="M17" s="124">
        <v>0</v>
      </c>
      <c r="N17" s="124">
        <v>100</v>
      </c>
      <c r="O17" s="124">
        <v>1100</v>
      </c>
      <c r="P17" s="124">
        <v>0</v>
      </c>
      <c r="Q17" s="201">
        <v>400</v>
      </c>
      <c r="R17" s="123">
        <f t="shared" si="2"/>
        <v>19900</v>
      </c>
      <c r="S17" s="124">
        <v>5100</v>
      </c>
      <c r="T17" s="124">
        <v>0</v>
      </c>
      <c r="U17" s="124">
        <v>100</v>
      </c>
      <c r="V17" s="124">
        <v>12300</v>
      </c>
      <c r="W17" s="124">
        <v>100</v>
      </c>
      <c r="X17" s="201">
        <v>2300</v>
      </c>
      <c r="Y17" s="192" t="s">
        <v>35464</v>
      </c>
      <c r="Z17" s="209"/>
      <c r="AA17" s="199">
        <v>8</v>
      </c>
    </row>
    <row r="18" spans="1:27" ht="15.6" customHeight="1">
      <c r="A18" s="112">
        <v>9</v>
      </c>
      <c r="B18" s="121" t="s">
        <v>35465</v>
      </c>
      <c r="C18" s="192"/>
      <c r="D18" s="123">
        <f t="shared" si="0"/>
        <v>205100</v>
      </c>
      <c r="E18" s="124">
        <v>23200</v>
      </c>
      <c r="F18" s="124">
        <v>0</v>
      </c>
      <c r="G18" s="124">
        <v>0</v>
      </c>
      <c r="H18" s="124">
        <v>0</v>
      </c>
      <c r="I18" s="124">
        <v>65300</v>
      </c>
      <c r="J18" s="124">
        <v>116600</v>
      </c>
      <c r="K18" s="123">
        <f t="shared" si="1"/>
        <v>196200</v>
      </c>
      <c r="L18" s="124">
        <v>26300</v>
      </c>
      <c r="M18" s="124">
        <v>0</v>
      </c>
      <c r="N18" s="124">
        <v>0</v>
      </c>
      <c r="O18" s="124">
        <v>38400</v>
      </c>
      <c r="P18" s="124">
        <v>5700</v>
      </c>
      <c r="Q18" s="201">
        <v>125800</v>
      </c>
      <c r="R18" s="123">
        <f t="shared" si="2"/>
        <v>222400</v>
      </c>
      <c r="S18" s="124">
        <v>27600</v>
      </c>
      <c r="T18" s="124">
        <v>0</v>
      </c>
      <c r="U18" s="124">
        <v>0</v>
      </c>
      <c r="V18" s="124">
        <v>0</v>
      </c>
      <c r="W18" s="124">
        <v>60700</v>
      </c>
      <c r="X18" s="201">
        <v>134100</v>
      </c>
      <c r="Y18" s="192" t="s">
        <v>35465</v>
      </c>
      <c r="Z18" s="198"/>
      <c r="AA18" s="199">
        <v>9</v>
      </c>
    </row>
    <row r="19" spans="1:27" ht="15.6" customHeight="1">
      <c r="A19" s="112">
        <v>10</v>
      </c>
      <c r="B19" s="451" t="s">
        <v>35095</v>
      </c>
      <c r="C19" s="452"/>
      <c r="D19" s="692">
        <f t="shared" ref="D19:X19" si="3">SUM(D10:D18)</f>
        <v>16908400</v>
      </c>
      <c r="E19" s="455">
        <f t="shared" si="3"/>
        <v>117600</v>
      </c>
      <c r="F19" s="455">
        <f t="shared" si="3"/>
        <v>310300</v>
      </c>
      <c r="G19" s="455">
        <f t="shared" si="3"/>
        <v>0</v>
      </c>
      <c r="H19" s="455">
        <f t="shared" si="3"/>
        <v>470900</v>
      </c>
      <c r="I19" s="455">
        <f t="shared" si="3"/>
        <v>1445800</v>
      </c>
      <c r="J19" s="744">
        <f t="shared" si="3"/>
        <v>14563800</v>
      </c>
      <c r="K19" s="692">
        <f t="shared" si="3"/>
        <v>15702600</v>
      </c>
      <c r="L19" s="455">
        <f t="shared" si="3"/>
        <v>118800</v>
      </c>
      <c r="M19" s="455">
        <f t="shared" si="3"/>
        <v>0</v>
      </c>
      <c r="N19" s="455">
        <f t="shared" si="3"/>
        <v>258700</v>
      </c>
      <c r="O19" s="455">
        <f t="shared" si="3"/>
        <v>433100</v>
      </c>
      <c r="P19" s="455">
        <f t="shared" si="3"/>
        <v>1376500</v>
      </c>
      <c r="Q19" s="744">
        <f t="shared" si="3"/>
        <v>13515500</v>
      </c>
      <c r="R19" s="692">
        <f t="shared" si="3"/>
        <v>17873400</v>
      </c>
      <c r="S19" s="455">
        <f t="shared" si="3"/>
        <v>118200</v>
      </c>
      <c r="T19" s="455">
        <f t="shared" si="3"/>
        <v>0</v>
      </c>
      <c r="U19" s="455">
        <f t="shared" si="3"/>
        <v>380000</v>
      </c>
      <c r="V19" s="455">
        <f t="shared" si="3"/>
        <v>442500</v>
      </c>
      <c r="W19" s="455">
        <f t="shared" si="3"/>
        <v>1416500</v>
      </c>
      <c r="X19" s="455">
        <f t="shared" si="3"/>
        <v>15516200</v>
      </c>
      <c r="Y19" s="451" t="s">
        <v>35095</v>
      </c>
      <c r="Z19" s="745"/>
      <c r="AA19" s="199">
        <v>10</v>
      </c>
    </row>
    <row r="20" spans="1:27" ht="15.6" customHeight="1">
      <c r="A20" s="112">
        <v>11</v>
      </c>
      <c r="B20" s="249" t="s">
        <v>35103</v>
      </c>
      <c r="C20" s="973" t="s">
        <v>35990</v>
      </c>
      <c r="D20" s="123">
        <f t="shared" ref="D20:D26" si="4">SUM(E20:J20)</f>
        <v>13072700</v>
      </c>
      <c r="E20" s="124">
        <v>0</v>
      </c>
      <c r="F20" s="124">
        <v>367500</v>
      </c>
      <c r="G20" s="124">
        <v>0</v>
      </c>
      <c r="H20" s="124">
        <v>994300</v>
      </c>
      <c r="I20" s="124">
        <v>1133200</v>
      </c>
      <c r="J20" s="124">
        <v>10577700</v>
      </c>
      <c r="K20" s="123">
        <f t="shared" ref="K20:K26" si="5">SUM(L20:Q20)</f>
        <v>11819200</v>
      </c>
      <c r="L20" s="124">
        <v>0</v>
      </c>
      <c r="M20" s="124">
        <v>0</v>
      </c>
      <c r="N20" s="124">
        <v>345700</v>
      </c>
      <c r="O20" s="124">
        <v>735500</v>
      </c>
      <c r="P20" s="124">
        <v>1337500</v>
      </c>
      <c r="Q20" s="201">
        <v>9400500</v>
      </c>
      <c r="R20" s="123">
        <f t="shared" ref="R20:R26" si="6">SUM(S20:X20)</f>
        <v>14124300</v>
      </c>
      <c r="S20" s="124">
        <v>0</v>
      </c>
      <c r="T20" s="124">
        <v>0</v>
      </c>
      <c r="U20" s="124">
        <v>383400</v>
      </c>
      <c r="V20" s="124">
        <v>906000</v>
      </c>
      <c r="W20" s="124">
        <v>1068400</v>
      </c>
      <c r="X20" s="201">
        <v>11766500</v>
      </c>
      <c r="Y20" s="218" t="s">
        <v>35103</v>
      </c>
      <c r="Z20" s="974" t="s">
        <v>35990</v>
      </c>
      <c r="AA20" s="199">
        <v>11</v>
      </c>
    </row>
    <row r="21" spans="1:27" ht="15.6" customHeight="1">
      <c r="A21" s="112">
        <v>12</v>
      </c>
      <c r="B21" s="121" t="s">
        <v>35109</v>
      </c>
      <c r="C21" s="122"/>
      <c r="D21" s="123">
        <f t="shared" si="4"/>
        <v>201500</v>
      </c>
      <c r="E21" s="124">
        <v>0</v>
      </c>
      <c r="F21" s="124">
        <v>300</v>
      </c>
      <c r="G21" s="124">
        <v>0</v>
      </c>
      <c r="H21" s="124">
        <v>3500</v>
      </c>
      <c r="I21" s="124">
        <v>20500</v>
      </c>
      <c r="J21" s="124">
        <v>177200</v>
      </c>
      <c r="K21" s="123">
        <f t="shared" si="5"/>
        <v>235500</v>
      </c>
      <c r="L21" s="124">
        <v>0</v>
      </c>
      <c r="M21" s="124">
        <v>0</v>
      </c>
      <c r="N21" s="124">
        <v>400</v>
      </c>
      <c r="O21" s="124">
        <v>2100</v>
      </c>
      <c r="P21" s="124">
        <v>21300</v>
      </c>
      <c r="Q21" s="201">
        <v>211700</v>
      </c>
      <c r="R21" s="123">
        <f t="shared" si="6"/>
        <v>222900</v>
      </c>
      <c r="S21" s="124">
        <v>0</v>
      </c>
      <c r="T21" s="124">
        <v>0</v>
      </c>
      <c r="U21" s="124">
        <v>600</v>
      </c>
      <c r="V21" s="124">
        <v>3600</v>
      </c>
      <c r="W21" s="124">
        <v>19400</v>
      </c>
      <c r="X21" s="201">
        <v>199300</v>
      </c>
      <c r="Y21" s="192" t="s">
        <v>35109</v>
      </c>
      <c r="Z21" s="209"/>
      <c r="AA21" s="199">
        <v>12</v>
      </c>
    </row>
    <row r="22" spans="1:27" ht="15.6" customHeight="1">
      <c r="A22" s="112">
        <v>13</v>
      </c>
      <c r="B22" s="121" t="s">
        <v>35107</v>
      </c>
      <c r="C22" s="122"/>
      <c r="D22" s="123">
        <f t="shared" si="4"/>
        <v>290000</v>
      </c>
      <c r="E22" s="124">
        <v>0</v>
      </c>
      <c r="F22" s="124">
        <v>3500</v>
      </c>
      <c r="G22" s="124">
        <v>0</v>
      </c>
      <c r="H22" s="124">
        <v>32600</v>
      </c>
      <c r="I22" s="124">
        <v>0</v>
      </c>
      <c r="J22" s="124">
        <v>253900</v>
      </c>
      <c r="K22" s="123">
        <f t="shared" si="5"/>
        <v>286200</v>
      </c>
      <c r="L22" s="124">
        <v>0</v>
      </c>
      <c r="M22" s="124">
        <v>0</v>
      </c>
      <c r="N22" s="124">
        <v>5300</v>
      </c>
      <c r="O22" s="124">
        <v>20300</v>
      </c>
      <c r="P22" s="124">
        <v>0</v>
      </c>
      <c r="Q22" s="201">
        <v>260600</v>
      </c>
      <c r="R22" s="123">
        <f t="shared" si="6"/>
        <v>256900</v>
      </c>
      <c r="S22" s="124">
        <v>0</v>
      </c>
      <c r="T22" s="124">
        <v>0</v>
      </c>
      <c r="U22" s="124">
        <v>4000</v>
      </c>
      <c r="V22" s="124">
        <v>9800</v>
      </c>
      <c r="W22" s="124">
        <v>0</v>
      </c>
      <c r="X22" s="201">
        <v>243100</v>
      </c>
      <c r="Y22" s="192" t="s">
        <v>35107</v>
      </c>
      <c r="Z22" s="209"/>
      <c r="AA22" s="199">
        <v>13</v>
      </c>
    </row>
    <row r="23" spans="1:27" ht="15.6" customHeight="1">
      <c r="A23" s="112">
        <v>14</v>
      </c>
      <c r="B23" s="121" t="s">
        <v>35466</v>
      </c>
      <c r="C23" s="122"/>
      <c r="D23" s="123">
        <f t="shared" si="4"/>
        <v>0</v>
      </c>
      <c r="E23" s="124">
        <v>0</v>
      </c>
      <c r="F23" s="124">
        <v>0</v>
      </c>
      <c r="G23" s="124">
        <v>0</v>
      </c>
      <c r="H23" s="124">
        <v>0</v>
      </c>
      <c r="I23" s="124">
        <v>0</v>
      </c>
      <c r="J23" s="124">
        <v>0</v>
      </c>
      <c r="K23" s="123">
        <f t="shared" si="5"/>
        <v>0</v>
      </c>
      <c r="L23" s="124">
        <v>0</v>
      </c>
      <c r="M23" s="124">
        <v>0</v>
      </c>
      <c r="N23" s="124">
        <v>0</v>
      </c>
      <c r="O23" s="124">
        <v>0</v>
      </c>
      <c r="P23" s="124">
        <v>0</v>
      </c>
      <c r="Q23" s="201">
        <v>0</v>
      </c>
      <c r="R23" s="123">
        <f t="shared" si="6"/>
        <v>0</v>
      </c>
      <c r="S23" s="124">
        <v>0</v>
      </c>
      <c r="T23" s="124">
        <v>0</v>
      </c>
      <c r="U23" s="124">
        <v>0</v>
      </c>
      <c r="V23" s="124">
        <v>0</v>
      </c>
      <c r="W23" s="124">
        <v>0</v>
      </c>
      <c r="X23" s="201">
        <v>0</v>
      </c>
      <c r="Y23" s="192" t="s">
        <v>35466</v>
      </c>
      <c r="Z23" s="209"/>
      <c r="AA23" s="199">
        <v>14</v>
      </c>
    </row>
    <row r="24" spans="1:27" ht="15.6" customHeight="1">
      <c r="A24" s="112">
        <v>15</v>
      </c>
      <c r="B24" s="121" t="s">
        <v>35991</v>
      </c>
      <c r="C24" s="122"/>
      <c r="D24" s="123">
        <f t="shared" si="4"/>
        <v>777100</v>
      </c>
      <c r="E24" s="124">
        <v>0</v>
      </c>
      <c r="F24" s="124">
        <v>0</v>
      </c>
      <c r="G24" s="124">
        <v>0</v>
      </c>
      <c r="H24" s="124">
        <v>0</v>
      </c>
      <c r="I24" s="124">
        <v>689800</v>
      </c>
      <c r="J24" s="124">
        <v>87300</v>
      </c>
      <c r="K24" s="123">
        <f t="shared" si="5"/>
        <v>804700</v>
      </c>
      <c r="L24" s="124">
        <v>0</v>
      </c>
      <c r="M24" s="124">
        <v>0</v>
      </c>
      <c r="N24" s="124">
        <v>0</v>
      </c>
      <c r="O24" s="124">
        <v>0</v>
      </c>
      <c r="P24" s="124">
        <v>720600</v>
      </c>
      <c r="Q24" s="201">
        <v>84100</v>
      </c>
      <c r="R24" s="123">
        <f t="shared" si="6"/>
        <v>677100</v>
      </c>
      <c r="S24" s="124">
        <v>0</v>
      </c>
      <c r="T24" s="124">
        <v>0</v>
      </c>
      <c r="U24" s="124">
        <v>0</v>
      </c>
      <c r="V24" s="124">
        <v>0</v>
      </c>
      <c r="W24" s="124">
        <v>598200</v>
      </c>
      <c r="X24" s="201">
        <v>78900</v>
      </c>
      <c r="Y24" s="192" t="s">
        <v>35991</v>
      </c>
      <c r="Z24" s="209"/>
      <c r="AA24" s="199">
        <v>15</v>
      </c>
    </row>
    <row r="25" spans="1:27" ht="15.6" customHeight="1">
      <c r="A25" s="112">
        <v>16</v>
      </c>
      <c r="B25" s="121" t="s">
        <v>35469</v>
      </c>
      <c r="C25" s="122"/>
      <c r="D25" s="123">
        <f t="shared" si="4"/>
        <v>50200</v>
      </c>
      <c r="E25" s="124">
        <v>3100</v>
      </c>
      <c r="F25" s="124">
        <v>17200</v>
      </c>
      <c r="G25" s="124">
        <v>0</v>
      </c>
      <c r="H25" s="124">
        <v>16400</v>
      </c>
      <c r="I25" s="124">
        <v>0</v>
      </c>
      <c r="J25" s="124">
        <v>13500</v>
      </c>
      <c r="K25" s="123">
        <f t="shared" si="5"/>
        <v>45400</v>
      </c>
      <c r="L25" s="124">
        <v>2200</v>
      </c>
      <c r="M25" s="124">
        <v>0</v>
      </c>
      <c r="N25" s="124">
        <v>14100</v>
      </c>
      <c r="O25" s="124">
        <v>16200</v>
      </c>
      <c r="P25" s="124">
        <v>0</v>
      </c>
      <c r="Q25" s="201">
        <v>12900</v>
      </c>
      <c r="R25" s="123">
        <f t="shared" si="6"/>
        <v>41300</v>
      </c>
      <c r="S25" s="124">
        <v>4100</v>
      </c>
      <c r="T25" s="124">
        <v>0</v>
      </c>
      <c r="U25" s="124">
        <v>11500</v>
      </c>
      <c r="V25" s="124">
        <v>12300</v>
      </c>
      <c r="W25" s="124">
        <v>0</v>
      </c>
      <c r="X25" s="201">
        <v>13400</v>
      </c>
      <c r="Y25" s="192" t="s">
        <v>35469</v>
      </c>
      <c r="Z25" s="209"/>
      <c r="AA25" s="199">
        <v>16</v>
      </c>
    </row>
    <row r="26" spans="1:27" ht="15.6" customHeight="1">
      <c r="A26" s="112">
        <v>17</v>
      </c>
      <c r="B26" s="121" t="s">
        <v>35112</v>
      </c>
      <c r="C26" s="192"/>
      <c r="D26" s="123">
        <f t="shared" si="4"/>
        <v>1393400</v>
      </c>
      <c r="E26" s="124">
        <v>8600</v>
      </c>
      <c r="F26" s="124">
        <v>0</v>
      </c>
      <c r="G26" s="124">
        <v>0</v>
      </c>
      <c r="H26" s="124">
        <v>12000</v>
      </c>
      <c r="I26" s="124">
        <v>35400</v>
      </c>
      <c r="J26" s="124">
        <v>1337400</v>
      </c>
      <c r="K26" s="123">
        <f t="shared" si="5"/>
        <v>1382600</v>
      </c>
      <c r="L26" s="124">
        <v>10400</v>
      </c>
      <c r="M26" s="124">
        <v>0</v>
      </c>
      <c r="N26" s="124">
        <v>0</v>
      </c>
      <c r="O26" s="124">
        <v>10800</v>
      </c>
      <c r="P26" s="124">
        <v>11300</v>
      </c>
      <c r="Q26" s="201">
        <v>1350100</v>
      </c>
      <c r="R26" s="123">
        <f t="shared" si="6"/>
        <v>1406000</v>
      </c>
      <c r="S26" s="124">
        <v>8400</v>
      </c>
      <c r="T26" s="124">
        <v>0</v>
      </c>
      <c r="U26" s="124">
        <v>0</v>
      </c>
      <c r="V26" s="124">
        <v>11800</v>
      </c>
      <c r="W26" s="124">
        <v>32700</v>
      </c>
      <c r="X26" s="201">
        <v>1353100</v>
      </c>
      <c r="Y26" s="192" t="s">
        <v>35112</v>
      </c>
      <c r="Z26" s="198"/>
      <c r="AA26" s="199">
        <v>17</v>
      </c>
    </row>
    <row r="27" spans="1:27" ht="15.6" customHeight="1">
      <c r="A27" s="112">
        <v>18</v>
      </c>
      <c r="B27" s="451" t="s">
        <v>35117</v>
      </c>
      <c r="C27" s="452"/>
      <c r="D27" s="692">
        <f t="shared" ref="D27:X27" si="7">SUM(D20:D26)</f>
        <v>15784900</v>
      </c>
      <c r="E27" s="455">
        <f t="shared" si="7"/>
        <v>11700</v>
      </c>
      <c r="F27" s="455">
        <f t="shared" si="7"/>
        <v>388500</v>
      </c>
      <c r="G27" s="455">
        <f t="shared" si="7"/>
        <v>0</v>
      </c>
      <c r="H27" s="455">
        <f t="shared" si="7"/>
        <v>1058800</v>
      </c>
      <c r="I27" s="455">
        <f t="shared" si="7"/>
        <v>1878900</v>
      </c>
      <c r="J27" s="744">
        <f t="shared" si="7"/>
        <v>12447000</v>
      </c>
      <c r="K27" s="692">
        <f t="shared" si="7"/>
        <v>14573600</v>
      </c>
      <c r="L27" s="455">
        <f t="shared" si="7"/>
        <v>12600</v>
      </c>
      <c r="M27" s="455">
        <f t="shared" si="7"/>
        <v>0</v>
      </c>
      <c r="N27" s="455">
        <f t="shared" si="7"/>
        <v>365500</v>
      </c>
      <c r="O27" s="455">
        <f t="shared" si="7"/>
        <v>784900</v>
      </c>
      <c r="P27" s="455">
        <f t="shared" si="7"/>
        <v>2090700</v>
      </c>
      <c r="Q27" s="744">
        <f t="shared" si="7"/>
        <v>11319900</v>
      </c>
      <c r="R27" s="692">
        <f t="shared" si="7"/>
        <v>16728500</v>
      </c>
      <c r="S27" s="455">
        <f t="shared" si="7"/>
        <v>12500</v>
      </c>
      <c r="T27" s="455">
        <f t="shared" si="7"/>
        <v>0</v>
      </c>
      <c r="U27" s="455">
        <f t="shared" si="7"/>
        <v>399500</v>
      </c>
      <c r="V27" s="455">
        <f t="shared" si="7"/>
        <v>943500</v>
      </c>
      <c r="W27" s="455">
        <f t="shared" si="7"/>
        <v>1718700</v>
      </c>
      <c r="X27" s="455">
        <f t="shared" si="7"/>
        <v>13654300</v>
      </c>
      <c r="Y27" s="451" t="s">
        <v>35117</v>
      </c>
      <c r="Z27" s="745"/>
      <c r="AA27" s="199">
        <v>18</v>
      </c>
    </row>
    <row r="28" spans="1:27" ht="15.6" customHeight="1">
      <c r="A28" s="112">
        <v>19</v>
      </c>
      <c r="B28" s="458" t="s">
        <v>35992</v>
      </c>
      <c r="C28" s="459"/>
      <c r="D28" s="692">
        <f t="shared" ref="D28:X28" si="8">D19-D27</f>
        <v>1123500</v>
      </c>
      <c r="E28" s="455">
        <f t="shared" si="8"/>
        <v>105900</v>
      </c>
      <c r="F28" s="455">
        <f t="shared" si="8"/>
        <v>-78200</v>
      </c>
      <c r="G28" s="455">
        <f t="shared" si="8"/>
        <v>0</v>
      </c>
      <c r="H28" s="455">
        <f t="shared" si="8"/>
        <v>-587900</v>
      </c>
      <c r="I28" s="455">
        <f t="shared" si="8"/>
        <v>-433100</v>
      </c>
      <c r="J28" s="744">
        <f t="shared" si="8"/>
        <v>2116800</v>
      </c>
      <c r="K28" s="692">
        <f t="shared" si="8"/>
        <v>1129000</v>
      </c>
      <c r="L28" s="455">
        <f t="shared" si="8"/>
        <v>106200</v>
      </c>
      <c r="M28" s="455">
        <f t="shared" si="8"/>
        <v>0</v>
      </c>
      <c r="N28" s="455">
        <f t="shared" si="8"/>
        <v>-106800</v>
      </c>
      <c r="O28" s="455">
        <f t="shared" si="8"/>
        <v>-351800</v>
      </c>
      <c r="P28" s="455">
        <f t="shared" si="8"/>
        <v>-714200</v>
      </c>
      <c r="Q28" s="744">
        <f t="shared" si="8"/>
        <v>2195600</v>
      </c>
      <c r="R28" s="692">
        <f t="shared" si="8"/>
        <v>1144900</v>
      </c>
      <c r="S28" s="455">
        <f t="shared" si="8"/>
        <v>105700</v>
      </c>
      <c r="T28" s="455">
        <f t="shared" si="8"/>
        <v>0</v>
      </c>
      <c r="U28" s="455">
        <f t="shared" si="8"/>
        <v>-19500</v>
      </c>
      <c r="V28" s="455">
        <f t="shared" si="8"/>
        <v>-501000</v>
      </c>
      <c r="W28" s="455">
        <f t="shared" si="8"/>
        <v>-302200</v>
      </c>
      <c r="X28" s="455">
        <f t="shared" si="8"/>
        <v>1861900</v>
      </c>
      <c r="Y28" s="458" t="s">
        <v>35992</v>
      </c>
      <c r="Z28" s="975"/>
      <c r="AA28" s="199">
        <v>19</v>
      </c>
    </row>
    <row r="29" spans="1:27" ht="15.6" customHeight="1">
      <c r="A29" s="112">
        <v>20</v>
      </c>
      <c r="B29" s="426" t="s">
        <v>35993</v>
      </c>
      <c r="C29" s="976" t="s">
        <v>35994</v>
      </c>
      <c r="D29" s="123">
        <f t="shared" ref="D29:D34" si="9">SUM(E29:J29)</f>
        <v>0</v>
      </c>
      <c r="E29" s="124">
        <v>0</v>
      </c>
      <c r="F29" s="124">
        <v>0</v>
      </c>
      <c r="G29" s="124">
        <v>0</v>
      </c>
      <c r="H29" s="124">
        <v>0</v>
      </c>
      <c r="I29" s="124">
        <v>0</v>
      </c>
      <c r="J29" s="201">
        <v>0</v>
      </c>
      <c r="K29" s="123">
        <f t="shared" ref="K29:K34" si="10">SUM(L29:Q29)</f>
        <v>0</v>
      </c>
      <c r="L29" s="124">
        <v>0</v>
      </c>
      <c r="M29" s="124">
        <v>0</v>
      </c>
      <c r="N29" s="124">
        <v>0</v>
      </c>
      <c r="O29" s="124">
        <v>0</v>
      </c>
      <c r="P29" s="124">
        <v>0</v>
      </c>
      <c r="Q29" s="201">
        <v>0</v>
      </c>
      <c r="R29" s="123">
        <f t="shared" ref="R29:R34" si="11">SUM(S29:X29)</f>
        <v>0</v>
      </c>
      <c r="S29" s="124">
        <v>0</v>
      </c>
      <c r="T29" s="124">
        <v>0</v>
      </c>
      <c r="U29" s="124">
        <v>0</v>
      </c>
      <c r="V29" s="124">
        <v>0</v>
      </c>
      <c r="W29" s="124">
        <v>0</v>
      </c>
      <c r="X29" s="124">
        <v>0</v>
      </c>
      <c r="Y29" s="426" t="s">
        <v>35993</v>
      </c>
      <c r="Z29" s="977" t="s">
        <v>35994</v>
      </c>
      <c r="AA29" s="199">
        <v>20</v>
      </c>
    </row>
    <row r="30" spans="1:27" ht="15.6" customHeight="1">
      <c r="A30" s="112">
        <v>21</v>
      </c>
      <c r="B30" s="121" t="s">
        <v>35995</v>
      </c>
      <c r="C30" s="978" t="s">
        <v>35996</v>
      </c>
      <c r="D30" s="123">
        <f t="shared" si="9"/>
        <v>0</v>
      </c>
      <c r="E30" s="124">
        <v>0</v>
      </c>
      <c r="F30" s="124">
        <v>0</v>
      </c>
      <c r="G30" s="124">
        <v>0</v>
      </c>
      <c r="H30" s="124">
        <v>0</v>
      </c>
      <c r="I30" s="124">
        <v>0</v>
      </c>
      <c r="J30" s="201">
        <v>0</v>
      </c>
      <c r="K30" s="123">
        <f t="shared" si="10"/>
        <v>0</v>
      </c>
      <c r="L30" s="124">
        <v>0</v>
      </c>
      <c r="M30" s="124">
        <v>0</v>
      </c>
      <c r="N30" s="124">
        <v>0</v>
      </c>
      <c r="O30" s="124">
        <v>0</v>
      </c>
      <c r="P30" s="124">
        <v>0</v>
      </c>
      <c r="Q30" s="201">
        <v>0</v>
      </c>
      <c r="R30" s="123">
        <f t="shared" si="11"/>
        <v>0</v>
      </c>
      <c r="S30" s="124">
        <v>0</v>
      </c>
      <c r="T30" s="124">
        <v>0</v>
      </c>
      <c r="U30" s="124">
        <v>0</v>
      </c>
      <c r="V30" s="124">
        <v>0</v>
      </c>
      <c r="W30" s="124">
        <v>0</v>
      </c>
      <c r="X30" s="124">
        <v>0</v>
      </c>
      <c r="Y30" s="121" t="s">
        <v>35995</v>
      </c>
      <c r="Z30" s="979" t="s">
        <v>35996</v>
      </c>
      <c r="AA30" s="199">
        <v>21</v>
      </c>
    </row>
    <row r="31" spans="1:27" ht="15.6" customHeight="1">
      <c r="A31" s="112">
        <v>22</v>
      </c>
      <c r="B31" s="260" t="s">
        <v>35997</v>
      </c>
      <c r="C31" s="980" t="s">
        <v>35998</v>
      </c>
      <c r="D31" s="123">
        <f t="shared" si="9"/>
        <v>0</v>
      </c>
      <c r="E31" s="124">
        <v>0</v>
      </c>
      <c r="F31" s="124">
        <v>0</v>
      </c>
      <c r="G31" s="124">
        <v>0</v>
      </c>
      <c r="H31" s="124">
        <v>0</v>
      </c>
      <c r="I31" s="124">
        <v>0</v>
      </c>
      <c r="J31" s="201">
        <v>0</v>
      </c>
      <c r="K31" s="123">
        <f t="shared" si="10"/>
        <v>0</v>
      </c>
      <c r="L31" s="124">
        <v>0</v>
      </c>
      <c r="M31" s="124">
        <v>0</v>
      </c>
      <c r="N31" s="124">
        <v>0</v>
      </c>
      <c r="O31" s="124">
        <v>0</v>
      </c>
      <c r="P31" s="124">
        <v>0</v>
      </c>
      <c r="Q31" s="201">
        <v>0</v>
      </c>
      <c r="R31" s="123">
        <f t="shared" si="11"/>
        <v>0</v>
      </c>
      <c r="S31" s="124">
        <v>0</v>
      </c>
      <c r="T31" s="124">
        <v>0</v>
      </c>
      <c r="U31" s="124">
        <v>0</v>
      </c>
      <c r="V31" s="124">
        <v>0</v>
      </c>
      <c r="W31" s="124">
        <v>0</v>
      </c>
      <c r="X31" s="124">
        <v>0</v>
      </c>
      <c r="Y31" s="260" t="s">
        <v>35997</v>
      </c>
      <c r="Z31" s="981" t="s">
        <v>35998</v>
      </c>
      <c r="AA31" s="199">
        <v>22</v>
      </c>
    </row>
    <row r="32" spans="1:27" ht="15.6" customHeight="1">
      <c r="A32" s="112">
        <v>23</v>
      </c>
      <c r="B32" s="426" t="s">
        <v>35999</v>
      </c>
      <c r="C32" s="976" t="s">
        <v>35996</v>
      </c>
      <c r="D32" s="123">
        <f t="shared" si="9"/>
        <v>0</v>
      </c>
      <c r="E32" s="124">
        <v>0</v>
      </c>
      <c r="F32" s="124">
        <v>87200</v>
      </c>
      <c r="G32" s="124">
        <v>0</v>
      </c>
      <c r="H32" s="124">
        <v>588600</v>
      </c>
      <c r="I32" s="124">
        <v>349600</v>
      </c>
      <c r="J32" s="124">
        <v>-1025400</v>
      </c>
      <c r="K32" s="123">
        <f t="shared" si="10"/>
        <v>0</v>
      </c>
      <c r="L32" s="124">
        <v>0</v>
      </c>
      <c r="M32" s="124">
        <v>0</v>
      </c>
      <c r="N32" s="124">
        <v>113500</v>
      </c>
      <c r="O32" s="124">
        <v>381400</v>
      </c>
      <c r="P32" s="124">
        <v>501300</v>
      </c>
      <c r="Q32" s="201">
        <v>-996200</v>
      </c>
      <c r="R32" s="123">
        <f t="shared" si="11"/>
        <v>0</v>
      </c>
      <c r="S32" s="124">
        <v>0</v>
      </c>
      <c r="T32" s="124">
        <v>0</v>
      </c>
      <c r="U32" s="124">
        <v>21500</v>
      </c>
      <c r="V32" s="124">
        <v>528400</v>
      </c>
      <c r="W32" s="124">
        <v>249900</v>
      </c>
      <c r="X32" s="124">
        <v>-799800</v>
      </c>
      <c r="Y32" s="426" t="s">
        <v>35999</v>
      </c>
      <c r="Z32" s="977" t="s">
        <v>35996</v>
      </c>
      <c r="AA32" s="199">
        <v>23</v>
      </c>
    </row>
    <row r="33" spans="1:27" ht="15.6" customHeight="1">
      <c r="A33" s="112">
        <v>24</v>
      </c>
      <c r="B33" s="121" t="s">
        <v>36000</v>
      </c>
      <c r="C33" s="978" t="s">
        <v>36001</v>
      </c>
      <c r="D33" s="123">
        <f t="shared" si="9"/>
        <v>0</v>
      </c>
      <c r="E33" s="124">
        <v>0</v>
      </c>
      <c r="F33" s="124">
        <v>0</v>
      </c>
      <c r="G33" s="124">
        <v>0</v>
      </c>
      <c r="H33" s="124">
        <v>0</v>
      </c>
      <c r="I33" s="124">
        <v>0</v>
      </c>
      <c r="J33" s="201">
        <v>0</v>
      </c>
      <c r="K33" s="123">
        <f t="shared" si="10"/>
        <v>0</v>
      </c>
      <c r="L33" s="124">
        <v>0</v>
      </c>
      <c r="M33" s="124">
        <v>0</v>
      </c>
      <c r="N33" s="124">
        <v>0</v>
      </c>
      <c r="O33" s="124">
        <v>0</v>
      </c>
      <c r="P33" s="124">
        <v>0</v>
      </c>
      <c r="Q33" s="201">
        <v>0</v>
      </c>
      <c r="R33" s="123">
        <f t="shared" si="11"/>
        <v>0</v>
      </c>
      <c r="S33" s="124">
        <v>0</v>
      </c>
      <c r="T33" s="124">
        <v>0</v>
      </c>
      <c r="U33" s="124">
        <v>0</v>
      </c>
      <c r="V33" s="124">
        <v>0</v>
      </c>
      <c r="W33" s="124">
        <v>0</v>
      </c>
      <c r="X33" s="124">
        <v>0</v>
      </c>
      <c r="Y33" s="121" t="s">
        <v>36000</v>
      </c>
      <c r="Z33" s="979" t="s">
        <v>36001</v>
      </c>
      <c r="AA33" s="199">
        <v>24</v>
      </c>
    </row>
    <row r="34" spans="1:27" ht="15.6" customHeight="1">
      <c r="A34" s="112">
        <v>25</v>
      </c>
      <c r="B34" s="260" t="s">
        <v>36002</v>
      </c>
      <c r="C34" s="980" t="s">
        <v>36003</v>
      </c>
      <c r="D34" s="123">
        <f t="shared" si="9"/>
        <v>0</v>
      </c>
      <c r="E34" s="124">
        <v>0</v>
      </c>
      <c r="F34" s="124">
        <v>0</v>
      </c>
      <c r="G34" s="124">
        <v>0</v>
      </c>
      <c r="H34" s="124">
        <v>0</v>
      </c>
      <c r="I34" s="124">
        <v>0</v>
      </c>
      <c r="J34" s="201">
        <v>0</v>
      </c>
      <c r="K34" s="123">
        <f t="shared" si="10"/>
        <v>0</v>
      </c>
      <c r="L34" s="124">
        <v>0</v>
      </c>
      <c r="M34" s="124">
        <v>0</v>
      </c>
      <c r="N34" s="124">
        <v>0</v>
      </c>
      <c r="O34" s="124">
        <v>0</v>
      </c>
      <c r="P34" s="124">
        <v>0</v>
      </c>
      <c r="Q34" s="201">
        <v>0</v>
      </c>
      <c r="R34" s="123">
        <f t="shared" si="11"/>
        <v>0</v>
      </c>
      <c r="S34" s="124">
        <v>0</v>
      </c>
      <c r="T34" s="124">
        <v>0</v>
      </c>
      <c r="U34" s="124">
        <v>0</v>
      </c>
      <c r="V34" s="124">
        <v>0</v>
      </c>
      <c r="W34" s="124">
        <v>0</v>
      </c>
      <c r="X34" s="124">
        <v>0</v>
      </c>
      <c r="Y34" s="260" t="s">
        <v>36002</v>
      </c>
      <c r="Z34" s="981" t="s">
        <v>36003</v>
      </c>
      <c r="AA34" s="199">
        <v>25</v>
      </c>
    </row>
    <row r="35" spans="1:27" ht="15.6" customHeight="1">
      <c r="A35" s="112">
        <v>26</v>
      </c>
      <c r="B35" s="451"/>
      <c r="C35" s="452" t="s">
        <v>36004</v>
      </c>
      <c r="D35" s="692">
        <f t="shared" ref="D35:X35" si="12">SUM(D28:D34)</f>
        <v>1123500</v>
      </c>
      <c r="E35" s="455">
        <f t="shared" si="12"/>
        <v>105900</v>
      </c>
      <c r="F35" s="455">
        <f t="shared" si="12"/>
        <v>9000</v>
      </c>
      <c r="G35" s="455">
        <f t="shared" si="12"/>
        <v>0</v>
      </c>
      <c r="H35" s="455">
        <f t="shared" si="12"/>
        <v>700</v>
      </c>
      <c r="I35" s="455">
        <f t="shared" si="12"/>
        <v>-83500</v>
      </c>
      <c r="J35" s="744">
        <f t="shared" si="12"/>
        <v>1091400</v>
      </c>
      <c r="K35" s="692">
        <f t="shared" si="12"/>
        <v>1129000</v>
      </c>
      <c r="L35" s="455">
        <f t="shared" si="12"/>
        <v>106200</v>
      </c>
      <c r="M35" s="455">
        <f t="shared" si="12"/>
        <v>0</v>
      </c>
      <c r="N35" s="455">
        <f t="shared" si="12"/>
        <v>6700</v>
      </c>
      <c r="O35" s="455">
        <f t="shared" si="12"/>
        <v>29600</v>
      </c>
      <c r="P35" s="455">
        <f t="shared" si="12"/>
        <v>-212900</v>
      </c>
      <c r="Q35" s="744">
        <f t="shared" si="12"/>
        <v>1199400</v>
      </c>
      <c r="R35" s="692">
        <f t="shared" si="12"/>
        <v>1144900</v>
      </c>
      <c r="S35" s="455">
        <f t="shared" si="12"/>
        <v>105700</v>
      </c>
      <c r="T35" s="455">
        <f t="shared" si="12"/>
        <v>0</v>
      </c>
      <c r="U35" s="455">
        <f t="shared" si="12"/>
        <v>2000</v>
      </c>
      <c r="V35" s="455">
        <f t="shared" si="12"/>
        <v>27400</v>
      </c>
      <c r="W35" s="455">
        <f t="shared" si="12"/>
        <v>-52300</v>
      </c>
      <c r="X35" s="455">
        <f t="shared" si="12"/>
        <v>1062100</v>
      </c>
      <c r="Y35" s="745"/>
      <c r="Z35" s="745" t="s">
        <v>36004</v>
      </c>
      <c r="AA35" s="199">
        <v>26</v>
      </c>
    </row>
    <row r="36" spans="1:27" ht="15.6" customHeight="1">
      <c r="A36" s="112">
        <v>27</v>
      </c>
      <c r="B36" s="260"/>
      <c r="C36" s="262" t="s">
        <v>36005</v>
      </c>
      <c r="D36" s="123">
        <f>SUM(E36:J36)</f>
        <v>0</v>
      </c>
      <c r="E36" s="124">
        <v>0</v>
      </c>
      <c r="F36" s="124">
        <v>0</v>
      </c>
      <c r="G36" s="124">
        <v>0</v>
      </c>
      <c r="H36" s="124">
        <v>0</v>
      </c>
      <c r="I36" s="124">
        <v>0</v>
      </c>
      <c r="J36" s="201">
        <v>0</v>
      </c>
      <c r="K36" s="123">
        <f>SUM(L36:Q36)</f>
        <v>0</v>
      </c>
      <c r="L36" s="124">
        <v>0</v>
      </c>
      <c r="M36" s="124">
        <v>0</v>
      </c>
      <c r="N36" s="124">
        <v>0</v>
      </c>
      <c r="O36" s="124">
        <v>0</v>
      </c>
      <c r="P36" s="124">
        <v>0</v>
      </c>
      <c r="Q36" s="201">
        <v>0</v>
      </c>
      <c r="R36" s="123">
        <f>SUM(S36:X36)</f>
        <v>0</v>
      </c>
      <c r="S36" s="124">
        <v>0</v>
      </c>
      <c r="T36" s="124">
        <v>0</v>
      </c>
      <c r="U36" s="124">
        <v>0</v>
      </c>
      <c r="V36" s="124">
        <v>0</v>
      </c>
      <c r="W36" s="124">
        <v>0</v>
      </c>
      <c r="X36" s="124">
        <v>0</v>
      </c>
      <c r="Y36" s="260"/>
      <c r="Z36" s="260" t="s">
        <v>36005</v>
      </c>
      <c r="AA36" s="199">
        <v>27</v>
      </c>
    </row>
    <row r="37" spans="1:27" ht="15.6" customHeight="1" thickBot="1">
      <c r="A37" s="143">
        <v>28</v>
      </c>
      <c r="B37" s="781"/>
      <c r="C37" s="783" t="s">
        <v>36006</v>
      </c>
      <c r="D37" s="223">
        <f>SUM(E37:J37)</f>
        <v>0</v>
      </c>
      <c r="E37" s="224">
        <v>0</v>
      </c>
      <c r="F37" s="224">
        <v>0</v>
      </c>
      <c r="G37" s="224">
        <v>0</v>
      </c>
      <c r="H37" s="224">
        <v>0</v>
      </c>
      <c r="I37" s="224">
        <v>0</v>
      </c>
      <c r="J37" s="227">
        <v>0</v>
      </c>
      <c r="K37" s="223">
        <f>SUM(L37:Q37)</f>
        <v>0</v>
      </c>
      <c r="L37" s="224">
        <v>0</v>
      </c>
      <c r="M37" s="224">
        <v>0</v>
      </c>
      <c r="N37" s="224">
        <v>0</v>
      </c>
      <c r="O37" s="224">
        <v>0</v>
      </c>
      <c r="P37" s="224">
        <v>0</v>
      </c>
      <c r="Q37" s="227">
        <v>0</v>
      </c>
      <c r="R37" s="223">
        <f>SUM(S37:X37)</f>
        <v>0</v>
      </c>
      <c r="S37" s="224">
        <v>0</v>
      </c>
      <c r="T37" s="224">
        <v>0</v>
      </c>
      <c r="U37" s="224">
        <v>0</v>
      </c>
      <c r="V37" s="224">
        <v>0</v>
      </c>
      <c r="W37" s="224">
        <v>0</v>
      </c>
      <c r="X37" s="224">
        <v>0</v>
      </c>
      <c r="Y37" s="781"/>
      <c r="Z37" s="982" t="s">
        <v>36006</v>
      </c>
      <c r="AA37" s="152">
        <v>28</v>
      </c>
    </row>
    <row r="38" spans="1:27" s="1363" customFormat="1" ht="13.5" thickTop="1">
      <c r="A38" s="1364"/>
      <c r="B38" s="1365"/>
      <c r="C38" s="1365"/>
      <c r="D38" s="1364"/>
      <c r="E38" s="1366"/>
      <c r="F38" s="1364"/>
      <c r="G38" s="1364"/>
      <c r="H38" s="1364"/>
      <c r="I38" s="1364"/>
      <c r="J38" s="1364"/>
      <c r="K38" s="1364"/>
      <c r="L38" s="1366"/>
      <c r="M38" s="1364"/>
      <c r="N38" s="1364"/>
      <c r="O38" s="1364"/>
      <c r="P38" s="1364"/>
      <c r="Q38" s="1364"/>
      <c r="R38" s="1364"/>
      <c r="S38" s="1364"/>
      <c r="T38" s="1364"/>
      <c r="U38" s="1364"/>
      <c r="V38" s="1364"/>
      <c r="W38" s="1366"/>
      <c r="X38" s="1364"/>
      <c r="Y38" s="1364"/>
      <c r="Z38" s="1364"/>
      <c r="AA38" s="1364"/>
    </row>
    <row r="39" spans="1:27" s="1363" customFormat="1">
      <c r="A39" s="1364"/>
      <c r="B39" s="1364"/>
      <c r="C39" s="1364"/>
      <c r="D39" s="1364"/>
      <c r="E39" s="1366"/>
      <c r="F39" s="1364"/>
      <c r="G39" s="1364"/>
      <c r="H39" s="1364"/>
      <c r="I39" s="1364"/>
      <c r="J39" s="1364"/>
      <c r="K39" s="1364"/>
      <c r="L39" s="1366"/>
      <c r="M39" s="1364"/>
      <c r="N39" s="1364"/>
      <c r="O39" s="1364"/>
      <c r="P39" s="1364"/>
      <c r="Q39" s="1364"/>
      <c r="R39" s="1364"/>
      <c r="S39" s="1364"/>
      <c r="T39" s="1364"/>
      <c r="U39" s="1364"/>
      <c r="V39" s="1364"/>
      <c r="W39" s="1366"/>
      <c r="X39" s="1364"/>
      <c r="Y39" s="1364"/>
      <c r="Z39" s="1364"/>
      <c r="AA39" s="1364"/>
    </row>
    <row r="40" spans="1:27" s="1363" customFormat="1">
      <c r="A40" s="1364">
        <v>1044</v>
      </c>
      <c r="B40" s="1364" t="b">
        <f>Check!$AR$1045</f>
        <v>1</v>
      </c>
      <c r="C40" s="1364"/>
      <c r="D40" s="1364"/>
      <c r="E40" s="1366"/>
      <c r="F40" s="1364"/>
      <c r="G40" s="1364"/>
      <c r="H40" s="1364"/>
      <c r="I40" s="1364"/>
      <c r="J40" s="1364"/>
      <c r="K40" s="1364"/>
      <c r="L40" s="1366"/>
      <c r="M40" s="1364"/>
      <c r="N40" s="1364"/>
      <c r="O40" s="1364"/>
      <c r="P40" s="1364"/>
      <c r="Q40" s="1364"/>
      <c r="R40" s="1364"/>
      <c r="S40" s="1364"/>
      <c r="T40" s="1364"/>
      <c r="U40" s="1364"/>
      <c r="V40" s="1364"/>
      <c r="W40" s="1366"/>
      <c r="X40" s="1364"/>
      <c r="Y40" s="1364"/>
      <c r="Z40" s="1364"/>
      <c r="AA40" s="1364"/>
    </row>
    <row r="41" spans="1:27" s="1363" customFormat="1">
      <c r="A41" s="1364">
        <v>1045</v>
      </c>
      <c r="B41" s="1364" t="b">
        <f>Check!$AR$1046</f>
        <v>1</v>
      </c>
      <c r="C41" s="1364"/>
      <c r="D41" s="1364"/>
      <c r="E41" s="1366"/>
      <c r="F41" s="1364"/>
      <c r="G41" s="1364"/>
      <c r="H41" s="1364"/>
      <c r="I41" s="1364"/>
      <c r="J41" s="1364"/>
      <c r="K41" s="1364"/>
      <c r="L41" s="1366"/>
      <c r="M41" s="1364"/>
      <c r="N41" s="1364"/>
      <c r="O41" s="1364"/>
      <c r="P41" s="1364"/>
      <c r="Q41" s="1364"/>
      <c r="R41" s="1364"/>
      <c r="S41" s="1364"/>
      <c r="T41" s="1364"/>
      <c r="U41" s="1364"/>
      <c r="V41" s="1364"/>
      <c r="W41" s="1366"/>
      <c r="X41" s="1364"/>
      <c r="Y41" s="1364"/>
      <c r="Z41" s="1364"/>
      <c r="AA41" s="1364"/>
    </row>
    <row r="42" spans="1:27" s="1363" customFormat="1">
      <c r="A42" s="1364">
        <v>1046</v>
      </c>
      <c r="B42" s="1364" t="b">
        <f>Check!$AR$1047</f>
        <v>1</v>
      </c>
      <c r="C42" s="1364"/>
      <c r="D42" s="1364"/>
      <c r="E42" s="1366"/>
      <c r="F42" s="1364"/>
      <c r="G42" s="1364"/>
      <c r="H42" s="1364"/>
      <c r="I42" s="1364"/>
      <c r="J42" s="1364"/>
      <c r="K42" s="1364"/>
      <c r="L42" s="1366"/>
      <c r="M42" s="1364"/>
      <c r="N42" s="1364"/>
      <c r="O42" s="1364"/>
      <c r="P42" s="1364"/>
      <c r="Q42" s="1364"/>
      <c r="R42" s="1364"/>
      <c r="S42" s="1364"/>
      <c r="T42" s="1364"/>
      <c r="U42" s="1364"/>
      <c r="V42" s="1364"/>
      <c r="W42" s="1366"/>
      <c r="X42" s="1364"/>
      <c r="Y42" s="1364"/>
      <c r="Z42" s="1364"/>
      <c r="AA42" s="1364"/>
    </row>
    <row r="43" spans="1:27" s="1363" customFormat="1">
      <c r="A43" s="1364">
        <v>1047</v>
      </c>
      <c r="B43" s="1364" t="b">
        <f>Check!$AR$1048</f>
        <v>1</v>
      </c>
      <c r="C43" s="1364"/>
      <c r="D43" s="1364"/>
      <c r="E43" s="1366"/>
      <c r="F43" s="1364"/>
      <c r="G43" s="1364"/>
      <c r="H43" s="1364"/>
      <c r="I43" s="1364"/>
      <c r="J43" s="1364"/>
      <c r="K43" s="1364"/>
      <c r="L43" s="1366"/>
      <c r="M43" s="1364"/>
      <c r="N43" s="1364"/>
      <c r="O43" s="1364"/>
      <c r="P43" s="1364"/>
      <c r="Q43" s="1364"/>
      <c r="R43" s="1364"/>
      <c r="S43" s="1364"/>
      <c r="T43" s="1364"/>
      <c r="U43" s="1364"/>
      <c r="V43" s="1364"/>
      <c r="W43" s="1366"/>
      <c r="X43" s="1364"/>
      <c r="Y43" s="1364"/>
      <c r="Z43" s="1364"/>
      <c r="AA43" s="1364"/>
    </row>
    <row r="44" spans="1:27" s="1363" customFormat="1">
      <c r="A44" s="1364">
        <v>1048</v>
      </c>
      <c r="B44" s="1364" t="b">
        <f>Check!$AR$1049</f>
        <v>1</v>
      </c>
      <c r="C44" s="1364"/>
      <c r="D44" s="1364"/>
      <c r="E44" s="1366"/>
      <c r="F44" s="1364"/>
      <c r="G44" s="1364"/>
      <c r="H44" s="1364"/>
      <c r="I44" s="1364"/>
      <c r="J44" s="1364"/>
      <c r="K44" s="1364"/>
      <c r="L44" s="1366"/>
      <c r="M44" s="1364"/>
      <c r="N44" s="1364"/>
      <c r="O44" s="1364"/>
      <c r="P44" s="1364"/>
      <c r="Q44" s="1364"/>
      <c r="R44" s="1364"/>
      <c r="S44" s="1364"/>
      <c r="T44" s="1364"/>
      <c r="U44" s="1364"/>
      <c r="V44" s="1364"/>
      <c r="W44" s="1366"/>
      <c r="X44" s="1364"/>
      <c r="Y44" s="1364"/>
      <c r="Z44" s="1364"/>
      <c r="AA44" s="1364"/>
    </row>
    <row r="45" spans="1:27" s="1363" customFormat="1">
      <c r="A45" s="1364">
        <v>1049</v>
      </c>
      <c r="B45" s="1364" t="b">
        <f>Check!$AR$1050</f>
        <v>1</v>
      </c>
      <c r="C45" s="1364"/>
      <c r="D45" s="1364"/>
      <c r="E45" s="1366"/>
      <c r="F45" s="1364"/>
      <c r="G45" s="1364"/>
      <c r="H45" s="1364"/>
      <c r="I45" s="1364"/>
      <c r="J45" s="1364"/>
      <c r="K45" s="1364"/>
      <c r="L45" s="1366"/>
      <c r="M45" s="1364"/>
      <c r="N45" s="1364"/>
      <c r="O45" s="1364"/>
      <c r="P45" s="1364"/>
      <c r="Q45" s="1364"/>
      <c r="R45" s="1364"/>
      <c r="S45" s="1364"/>
      <c r="T45" s="1364"/>
      <c r="U45" s="1364"/>
      <c r="V45" s="1364"/>
      <c r="W45" s="1366"/>
      <c r="X45" s="1364"/>
      <c r="Y45" s="1364"/>
      <c r="Z45" s="1364"/>
      <c r="AA45" s="1364"/>
    </row>
    <row r="46" spans="1:27" s="1363" customFormat="1">
      <c r="A46" s="1364">
        <v>1050</v>
      </c>
      <c r="B46" s="1364" t="b">
        <f>Check!$AR$1051</f>
        <v>1</v>
      </c>
      <c r="C46" s="1364"/>
      <c r="D46" s="1364"/>
      <c r="E46" s="1366"/>
      <c r="F46" s="1364"/>
      <c r="G46" s="1364"/>
      <c r="H46" s="1364"/>
      <c r="I46" s="1364"/>
      <c r="J46" s="1364"/>
      <c r="K46" s="1364"/>
      <c r="L46" s="1366"/>
      <c r="M46" s="1364"/>
      <c r="N46" s="1364"/>
      <c r="O46" s="1364"/>
      <c r="P46" s="1364"/>
      <c r="Q46" s="1364"/>
      <c r="R46" s="1364"/>
      <c r="S46" s="1364"/>
      <c r="T46" s="1364"/>
      <c r="U46" s="1364"/>
      <c r="V46" s="1364"/>
      <c r="W46" s="1366"/>
      <c r="X46" s="1364"/>
      <c r="Y46" s="1364"/>
      <c r="Z46" s="1364"/>
      <c r="AA46" s="1364"/>
    </row>
    <row r="47" spans="1:27" s="1363" customFormat="1">
      <c r="A47" s="1364">
        <v>1051</v>
      </c>
      <c r="B47" s="1364" t="b">
        <f>Check!$AR$1052</f>
        <v>1</v>
      </c>
      <c r="C47" s="1364"/>
      <c r="D47" s="1364"/>
      <c r="E47" s="1366"/>
      <c r="F47" s="1364"/>
      <c r="G47" s="1364"/>
      <c r="H47" s="1364"/>
      <c r="I47" s="1364"/>
      <c r="J47" s="1364"/>
      <c r="K47" s="1364"/>
      <c r="L47" s="1366"/>
      <c r="M47" s="1364"/>
      <c r="N47" s="1364"/>
      <c r="O47" s="1364"/>
      <c r="P47" s="1364"/>
      <c r="Q47" s="1364"/>
      <c r="R47" s="1364"/>
      <c r="S47" s="1364"/>
      <c r="T47" s="1364"/>
      <c r="U47" s="1364"/>
      <c r="V47" s="1364"/>
      <c r="W47" s="1366"/>
      <c r="X47" s="1364"/>
      <c r="Y47" s="1364"/>
      <c r="Z47" s="1364"/>
      <c r="AA47" s="1364"/>
    </row>
    <row r="48" spans="1:27" s="1363" customFormat="1">
      <c r="A48" s="1364">
        <v>1052</v>
      </c>
      <c r="B48" s="1364" t="b">
        <f>Check!$AR$1053</f>
        <v>1</v>
      </c>
      <c r="C48" s="1364"/>
      <c r="D48" s="1364"/>
      <c r="E48" s="1366"/>
      <c r="F48" s="1364"/>
      <c r="G48" s="1364"/>
      <c r="H48" s="1364"/>
      <c r="I48" s="1364"/>
      <c r="J48" s="1364"/>
      <c r="K48" s="1364"/>
      <c r="L48" s="1366"/>
      <c r="M48" s="1364"/>
      <c r="N48" s="1364"/>
      <c r="O48" s="1364"/>
      <c r="P48" s="1364"/>
      <c r="Q48" s="1364"/>
      <c r="R48" s="1364"/>
      <c r="S48" s="1364"/>
      <c r="T48" s="1364"/>
      <c r="U48" s="1364"/>
      <c r="V48" s="1364"/>
      <c r="W48" s="1366"/>
      <c r="X48" s="1364"/>
      <c r="Y48" s="1364"/>
      <c r="Z48" s="1364"/>
      <c r="AA48" s="1364"/>
    </row>
    <row r="49" spans="1:27" s="1363" customFormat="1">
      <c r="A49" s="1364">
        <v>1053</v>
      </c>
      <c r="B49" s="1364" t="b">
        <f>Check!$AR$1054</f>
        <v>1</v>
      </c>
      <c r="C49" s="1364"/>
      <c r="D49" s="1364"/>
      <c r="E49" s="1366"/>
      <c r="F49" s="1364"/>
      <c r="G49" s="1364"/>
      <c r="H49" s="1364"/>
      <c r="I49" s="1364"/>
      <c r="J49" s="1364"/>
      <c r="K49" s="1364"/>
      <c r="L49" s="1366"/>
      <c r="M49" s="1364"/>
      <c r="N49" s="1364"/>
      <c r="O49" s="1364"/>
      <c r="P49" s="1364"/>
      <c r="Q49" s="1364"/>
      <c r="R49" s="1364"/>
      <c r="S49" s="1364"/>
      <c r="T49" s="1364"/>
      <c r="U49" s="1364"/>
      <c r="V49" s="1364"/>
      <c r="W49" s="1366"/>
      <c r="X49" s="1364"/>
      <c r="Y49" s="1364"/>
      <c r="Z49" s="1364"/>
      <c r="AA49" s="1364"/>
    </row>
    <row r="50" spans="1:27" s="1363" customFormat="1">
      <c r="A50" s="1364">
        <v>1054</v>
      </c>
      <c r="B50" s="1364" t="b">
        <f>Check!$AR$1055</f>
        <v>1</v>
      </c>
      <c r="C50" s="1364"/>
      <c r="D50" s="1364"/>
      <c r="E50" s="1366"/>
      <c r="F50" s="1364"/>
      <c r="G50" s="1364"/>
      <c r="H50" s="1364"/>
      <c r="I50" s="1364"/>
      <c r="J50" s="1364"/>
      <c r="K50" s="1364"/>
      <c r="L50" s="1366"/>
      <c r="M50" s="1364"/>
      <c r="N50" s="1364"/>
      <c r="O50" s="1364"/>
      <c r="P50" s="1364"/>
      <c r="Q50" s="1364"/>
      <c r="R50" s="1364"/>
      <c r="S50" s="1364"/>
      <c r="T50" s="1364"/>
      <c r="U50" s="1364"/>
      <c r="V50" s="1364"/>
      <c r="W50" s="1366"/>
      <c r="X50" s="1364"/>
      <c r="Y50" s="1364"/>
      <c r="Z50" s="1364"/>
      <c r="AA50" s="1364"/>
    </row>
    <row r="51" spans="1:27" s="1363" customFormat="1">
      <c r="A51" s="1364">
        <v>1055</v>
      </c>
      <c r="B51" s="1364" t="b">
        <f>Check!$AR$1056</f>
        <v>1</v>
      </c>
      <c r="C51" s="1364"/>
      <c r="D51" s="1364"/>
      <c r="E51" s="1366"/>
      <c r="F51" s="1364"/>
      <c r="G51" s="1364"/>
      <c r="H51" s="1364"/>
      <c r="I51" s="1364"/>
      <c r="J51" s="1364"/>
      <c r="K51" s="1364"/>
      <c r="L51" s="1366"/>
      <c r="M51" s="1364"/>
      <c r="N51" s="1364"/>
      <c r="O51" s="1364"/>
      <c r="P51" s="1364"/>
      <c r="Q51" s="1364"/>
      <c r="R51" s="1364"/>
      <c r="S51" s="1364"/>
      <c r="T51" s="1364"/>
      <c r="U51" s="1364"/>
      <c r="V51" s="1364"/>
      <c r="W51" s="1366"/>
      <c r="X51" s="1364"/>
      <c r="Y51" s="1364"/>
      <c r="Z51" s="1364"/>
      <c r="AA51" s="1364"/>
    </row>
    <row r="52" spans="1:27" s="1363" customFormat="1">
      <c r="A52" s="1364">
        <v>1056</v>
      </c>
      <c r="B52" s="1364" t="b">
        <f>Check!$AR$1057</f>
        <v>1</v>
      </c>
      <c r="C52" s="1364"/>
      <c r="D52" s="1364"/>
      <c r="E52" s="1366"/>
      <c r="F52" s="1364"/>
      <c r="G52" s="1364"/>
      <c r="H52" s="1364"/>
      <c r="I52" s="1364"/>
      <c r="J52" s="1364"/>
      <c r="K52" s="1364"/>
      <c r="L52" s="1366"/>
      <c r="M52" s="1364"/>
      <c r="N52" s="1364"/>
      <c r="O52" s="1364"/>
      <c r="P52" s="1364"/>
      <c r="Q52" s="1364"/>
      <c r="R52" s="1364"/>
      <c r="S52" s="1364"/>
      <c r="T52" s="1364"/>
      <c r="U52" s="1364"/>
      <c r="V52" s="1364"/>
      <c r="W52" s="1366"/>
      <c r="X52" s="1364"/>
      <c r="Y52" s="1364"/>
      <c r="Z52" s="1364"/>
      <c r="AA52" s="1364"/>
    </row>
    <row r="53" spans="1:27" s="1363" customFormat="1">
      <c r="A53" s="1364">
        <v>1057</v>
      </c>
      <c r="B53" s="1364" t="b">
        <f>Check!$AR$1058</f>
        <v>1</v>
      </c>
      <c r="C53" s="1364"/>
      <c r="D53" s="1364"/>
      <c r="E53" s="1366"/>
      <c r="F53" s="1364"/>
      <c r="G53" s="1364"/>
      <c r="H53" s="1364"/>
      <c r="I53" s="1364"/>
      <c r="J53" s="1364"/>
      <c r="K53" s="1364"/>
      <c r="L53" s="1366"/>
      <c r="M53" s="1364"/>
      <c r="N53" s="1364"/>
      <c r="O53" s="1364"/>
      <c r="P53" s="1364"/>
      <c r="Q53" s="1364"/>
      <c r="R53" s="1364"/>
      <c r="S53" s="1364"/>
      <c r="T53" s="1364"/>
      <c r="U53" s="1364"/>
      <c r="V53" s="1364"/>
      <c r="W53" s="1366"/>
      <c r="X53" s="1364"/>
      <c r="Y53" s="1364"/>
      <c r="Z53" s="1364"/>
      <c r="AA53" s="1364"/>
    </row>
    <row r="54" spans="1:27" s="1363" customFormat="1">
      <c r="A54" s="1364">
        <v>1058</v>
      </c>
      <c r="B54" s="1364" t="b">
        <f>Check!$AR$1059</f>
        <v>1</v>
      </c>
      <c r="C54" s="1364"/>
      <c r="D54" s="1364"/>
      <c r="E54" s="1366"/>
      <c r="F54" s="1364"/>
      <c r="G54" s="1364"/>
      <c r="H54" s="1364"/>
      <c r="I54" s="1364"/>
      <c r="J54" s="1364"/>
      <c r="K54" s="1364"/>
      <c r="L54" s="1366"/>
      <c r="M54" s="1364"/>
      <c r="N54" s="1364"/>
      <c r="O54" s="1364"/>
      <c r="P54" s="1364"/>
      <c r="Q54" s="1364"/>
      <c r="R54" s="1364"/>
      <c r="S54" s="1364"/>
      <c r="T54" s="1364"/>
      <c r="U54" s="1364"/>
      <c r="V54" s="1364"/>
      <c r="W54" s="1366"/>
      <c r="X54" s="1364"/>
      <c r="Y54" s="1364"/>
      <c r="Z54" s="1364"/>
      <c r="AA54" s="1364"/>
    </row>
    <row r="55" spans="1:27" s="1363" customFormat="1">
      <c r="A55" s="1364">
        <v>1059</v>
      </c>
      <c r="B55" s="1364" t="b">
        <f>Check!$AR$1060</f>
        <v>1</v>
      </c>
      <c r="C55" s="1364"/>
      <c r="D55" s="1364"/>
      <c r="E55" s="1366"/>
      <c r="F55" s="1364"/>
      <c r="G55" s="1364"/>
      <c r="H55" s="1364"/>
      <c r="I55" s="1364"/>
      <c r="J55" s="1364"/>
      <c r="K55" s="1364"/>
      <c r="L55" s="1366"/>
      <c r="M55" s="1364"/>
      <c r="N55" s="1364"/>
      <c r="O55" s="1364"/>
      <c r="P55" s="1364"/>
      <c r="Q55" s="1364"/>
      <c r="R55" s="1364"/>
      <c r="S55" s="1364"/>
      <c r="T55" s="1364"/>
      <c r="U55" s="1364"/>
      <c r="V55" s="1364"/>
      <c r="W55" s="1366"/>
      <c r="X55" s="1364"/>
      <c r="Y55" s="1364"/>
      <c r="Z55" s="1364"/>
      <c r="AA55" s="1364"/>
    </row>
    <row r="56" spans="1:27" s="1363" customFormat="1">
      <c r="A56" s="1364">
        <v>1060</v>
      </c>
      <c r="B56" s="1364" t="b">
        <f>Check!$AR$1061</f>
        <v>1</v>
      </c>
      <c r="C56" s="1364"/>
      <c r="D56" s="1364"/>
      <c r="E56" s="1366"/>
      <c r="F56" s="1364"/>
      <c r="G56" s="1364"/>
      <c r="H56" s="1364"/>
      <c r="I56" s="1364"/>
      <c r="J56" s="1364"/>
      <c r="K56" s="1364"/>
      <c r="L56" s="1366"/>
      <c r="M56" s="1364"/>
      <c r="N56" s="1364"/>
      <c r="O56" s="1364"/>
      <c r="P56" s="1364"/>
      <c r="Q56" s="1364"/>
      <c r="R56" s="1364"/>
      <c r="S56" s="1364"/>
      <c r="T56" s="1364"/>
      <c r="U56" s="1364"/>
      <c r="V56" s="1364"/>
      <c r="W56" s="1366"/>
      <c r="X56" s="1364"/>
      <c r="Y56" s="1364"/>
      <c r="Z56" s="1364"/>
      <c r="AA56" s="1364"/>
    </row>
    <row r="57" spans="1:27" s="1363" customFormat="1">
      <c r="A57" s="1364">
        <v>1061</v>
      </c>
      <c r="B57" s="1364" t="b">
        <f>Check!$AR$1062</f>
        <v>1</v>
      </c>
      <c r="C57" s="1364"/>
      <c r="D57" s="1364"/>
      <c r="E57" s="1366"/>
      <c r="F57" s="1364"/>
      <c r="G57" s="1364"/>
      <c r="H57" s="1364"/>
      <c r="I57" s="1364"/>
      <c r="J57" s="1364"/>
      <c r="K57" s="1364"/>
      <c r="L57" s="1366"/>
      <c r="M57" s="1364"/>
      <c r="N57" s="1364"/>
      <c r="O57" s="1364"/>
      <c r="P57" s="1364"/>
      <c r="Q57" s="1364"/>
      <c r="R57" s="1364"/>
      <c r="S57" s="1364"/>
      <c r="T57" s="1364"/>
      <c r="U57" s="1364"/>
      <c r="V57" s="1364"/>
      <c r="W57" s="1366"/>
      <c r="X57" s="1364"/>
      <c r="Y57" s="1364"/>
      <c r="Z57" s="1364"/>
      <c r="AA57" s="1364"/>
    </row>
    <row r="58" spans="1:27" s="1363" customFormat="1">
      <c r="A58" s="1364">
        <v>1062</v>
      </c>
      <c r="B58" s="1364" t="b">
        <f>Check!$AR$1063</f>
        <v>1</v>
      </c>
      <c r="C58" s="1364"/>
      <c r="D58" s="1364"/>
      <c r="E58" s="1366"/>
      <c r="F58" s="1364"/>
      <c r="G58" s="1364"/>
      <c r="H58" s="1364"/>
      <c r="I58" s="1364"/>
      <c r="J58" s="1364"/>
      <c r="K58" s="1364"/>
      <c r="L58" s="1366"/>
      <c r="M58" s="1364"/>
      <c r="N58" s="1364"/>
      <c r="O58" s="1364"/>
      <c r="P58" s="1364"/>
      <c r="Q58" s="1364"/>
      <c r="R58" s="1364"/>
      <c r="S58" s="1364"/>
      <c r="T58" s="1364"/>
      <c r="U58" s="1364"/>
      <c r="V58" s="1364"/>
      <c r="W58" s="1366"/>
      <c r="X58" s="1364"/>
      <c r="Y58" s="1364"/>
      <c r="Z58" s="1364"/>
      <c r="AA58" s="1364"/>
    </row>
    <row r="59" spans="1:27" s="1363" customFormat="1">
      <c r="A59" s="1364">
        <v>1063</v>
      </c>
      <c r="B59" s="1364" t="b">
        <f>Check!$AR$1064</f>
        <v>1</v>
      </c>
      <c r="C59" s="1364"/>
      <c r="D59" s="1364"/>
      <c r="E59" s="1366"/>
      <c r="F59" s="1364"/>
      <c r="G59" s="1364"/>
      <c r="H59" s="1364"/>
      <c r="I59" s="1364"/>
      <c r="J59" s="1364"/>
      <c r="K59" s="1364"/>
      <c r="L59" s="1366"/>
      <c r="M59" s="1364"/>
      <c r="N59" s="1364"/>
      <c r="O59" s="1364"/>
      <c r="P59" s="1364"/>
      <c r="Q59" s="1364"/>
      <c r="R59" s="1364"/>
      <c r="S59" s="1364"/>
      <c r="T59" s="1364"/>
      <c r="U59" s="1364"/>
      <c r="V59" s="1364"/>
      <c r="W59" s="1366"/>
      <c r="X59" s="1364"/>
      <c r="Y59" s="1364"/>
      <c r="Z59" s="1364"/>
      <c r="AA59" s="1364"/>
    </row>
    <row r="60" spans="1:27" s="1363" customFormat="1">
      <c r="A60" s="1364">
        <v>1064</v>
      </c>
      <c r="B60" s="1364" t="b">
        <f>Check!$AR$1065</f>
        <v>1</v>
      </c>
      <c r="C60" s="1364"/>
      <c r="D60" s="1364"/>
      <c r="E60" s="1366"/>
      <c r="F60" s="1364"/>
      <c r="G60" s="1364"/>
      <c r="H60" s="1364"/>
      <c r="I60" s="1364"/>
      <c r="J60" s="1364"/>
      <c r="K60" s="1364"/>
      <c r="L60" s="1366"/>
      <c r="M60" s="1364"/>
      <c r="N60" s="1364"/>
      <c r="O60" s="1364"/>
      <c r="P60" s="1364"/>
      <c r="Q60" s="1364"/>
      <c r="R60" s="1364"/>
      <c r="S60" s="1364"/>
      <c r="T60" s="1364"/>
      <c r="U60" s="1364"/>
      <c r="V60" s="1364"/>
      <c r="W60" s="1366"/>
      <c r="X60" s="1364"/>
      <c r="Y60" s="1364"/>
      <c r="Z60" s="1364"/>
      <c r="AA60" s="1364"/>
    </row>
    <row r="61" spans="1:27" s="1363" customFormat="1">
      <c r="A61" s="1364">
        <v>1065</v>
      </c>
      <c r="B61" s="1364" t="b">
        <f>Check!$AR$1066</f>
        <v>1</v>
      </c>
      <c r="C61" s="1364"/>
      <c r="D61" s="1364"/>
      <c r="E61" s="1366"/>
      <c r="F61" s="1364"/>
      <c r="G61" s="1364"/>
      <c r="H61" s="1364"/>
      <c r="I61" s="1364"/>
      <c r="J61" s="1364"/>
      <c r="K61" s="1364"/>
      <c r="L61" s="1366"/>
      <c r="M61" s="1364"/>
      <c r="N61" s="1364"/>
      <c r="O61" s="1364"/>
      <c r="P61" s="1364"/>
      <c r="Q61" s="1364"/>
      <c r="R61" s="1364"/>
      <c r="S61" s="1364"/>
      <c r="T61" s="1364"/>
      <c r="U61" s="1364"/>
      <c r="V61" s="1364"/>
      <c r="W61" s="1366"/>
      <c r="X61" s="1364"/>
      <c r="Y61" s="1364"/>
      <c r="Z61" s="1364"/>
      <c r="AA61" s="1364"/>
    </row>
    <row r="62" spans="1:27" s="1363" customFormat="1">
      <c r="A62" s="1364">
        <v>1066</v>
      </c>
      <c r="B62" s="1364" t="b">
        <f>Check!$AR$1067</f>
        <v>1</v>
      </c>
      <c r="C62" s="1364"/>
      <c r="D62" s="1364"/>
      <c r="E62" s="1366"/>
      <c r="F62" s="1364"/>
      <c r="G62" s="1364"/>
      <c r="H62" s="1364"/>
      <c r="I62" s="1364"/>
      <c r="J62" s="1364"/>
      <c r="K62" s="1364"/>
      <c r="L62" s="1366"/>
      <c r="M62" s="1364"/>
      <c r="N62" s="1364"/>
      <c r="O62" s="1364"/>
      <c r="P62" s="1364"/>
      <c r="Q62" s="1364"/>
      <c r="R62" s="1364"/>
      <c r="S62" s="1364"/>
      <c r="T62" s="1364"/>
      <c r="U62" s="1364"/>
      <c r="V62" s="1364"/>
      <c r="W62" s="1366"/>
      <c r="X62" s="1364"/>
      <c r="Y62" s="1364"/>
      <c r="Z62" s="1364"/>
      <c r="AA62" s="1364"/>
    </row>
    <row r="63" spans="1:27" s="1363" customFormat="1">
      <c r="A63" s="1364">
        <v>1067</v>
      </c>
      <c r="B63" s="1364" t="b">
        <f>Check!$AR$1068</f>
        <v>1</v>
      </c>
      <c r="C63" s="1364"/>
      <c r="D63" s="1364"/>
      <c r="E63" s="1366"/>
      <c r="F63" s="1364"/>
      <c r="G63" s="1364"/>
      <c r="H63" s="1364"/>
      <c r="I63" s="1364"/>
      <c r="J63" s="1364"/>
      <c r="K63" s="1364"/>
      <c r="L63" s="1366"/>
      <c r="M63" s="1364"/>
      <c r="N63" s="1364"/>
      <c r="O63" s="1364"/>
      <c r="P63" s="1364"/>
      <c r="Q63" s="1364"/>
      <c r="R63" s="1364"/>
      <c r="S63" s="1364"/>
      <c r="T63" s="1364"/>
      <c r="U63" s="1364"/>
      <c r="V63" s="1364"/>
      <c r="W63" s="1366"/>
      <c r="X63" s="1364"/>
      <c r="Y63" s="1364"/>
      <c r="Z63" s="1364"/>
      <c r="AA63" s="1364"/>
    </row>
    <row r="64" spans="1:27" s="1363" customFormat="1">
      <c r="A64" s="1364">
        <v>1068</v>
      </c>
      <c r="B64" s="1364" t="b">
        <f>Check!$AR$1069</f>
        <v>1</v>
      </c>
      <c r="C64" s="1364"/>
      <c r="D64" s="1364"/>
      <c r="E64" s="1366"/>
      <c r="F64" s="1364"/>
      <c r="G64" s="1364"/>
      <c r="H64" s="1364"/>
      <c r="I64" s="1364"/>
      <c r="J64" s="1364"/>
      <c r="K64" s="1364"/>
      <c r="L64" s="1366"/>
      <c r="M64" s="1364"/>
      <c r="N64" s="1364"/>
      <c r="O64" s="1364"/>
      <c r="P64" s="1364"/>
      <c r="Q64" s="1364"/>
      <c r="R64" s="1364"/>
      <c r="S64" s="1364"/>
      <c r="T64" s="1364"/>
      <c r="U64" s="1364"/>
      <c r="V64" s="1364"/>
      <c r="W64" s="1366"/>
      <c r="X64" s="1364"/>
      <c r="Y64" s="1364"/>
      <c r="Z64" s="1364"/>
      <c r="AA64" s="1364"/>
    </row>
    <row r="65" spans="1:27" s="1363" customFormat="1">
      <c r="A65" s="1364">
        <v>1069</v>
      </c>
      <c r="B65" s="1364" t="b">
        <f>Check!$AR$1070</f>
        <v>1</v>
      </c>
      <c r="C65" s="1364"/>
      <c r="D65" s="1364"/>
      <c r="E65" s="1366"/>
      <c r="F65" s="1364"/>
      <c r="G65" s="1364"/>
      <c r="H65" s="1364"/>
      <c r="I65" s="1364"/>
      <c r="J65" s="1364"/>
      <c r="K65" s="1364"/>
      <c r="L65" s="1366"/>
      <c r="M65" s="1364"/>
      <c r="N65" s="1364"/>
      <c r="O65" s="1364"/>
      <c r="P65" s="1364"/>
      <c r="Q65" s="1364"/>
      <c r="R65" s="1364"/>
      <c r="S65" s="1364"/>
      <c r="T65" s="1364"/>
      <c r="U65" s="1364"/>
      <c r="V65" s="1364"/>
      <c r="W65" s="1366"/>
      <c r="X65" s="1364"/>
      <c r="Y65" s="1364"/>
      <c r="Z65" s="1364"/>
      <c r="AA65" s="1364"/>
    </row>
    <row r="66" spans="1:27" s="1363" customFormat="1">
      <c r="A66" s="1364">
        <v>1070</v>
      </c>
      <c r="B66" s="1364" t="b">
        <f>Check!$AR$1071</f>
        <v>1</v>
      </c>
      <c r="C66" s="1364"/>
      <c r="D66" s="1364"/>
      <c r="E66" s="1366"/>
      <c r="F66" s="1364"/>
      <c r="G66" s="1364"/>
      <c r="H66" s="1364"/>
      <c r="I66" s="1364"/>
      <c r="J66" s="1364"/>
      <c r="K66" s="1364"/>
      <c r="L66" s="1366"/>
      <c r="M66" s="1364"/>
      <c r="N66" s="1364"/>
      <c r="O66" s="1364"/>
      <c r="P66" s="1364"/>
      <c r="Q66" s="1364"/>
      <c r="R66" s="1364"/>
      <c r="S66" s="1364"/>
      <c r="T66" s="1364"/>
      <c r="U66" s="1364"/>
      <c r="V66" s="1364"/>
      <c r="W66" s="1366"/>
      <c r="X66" s="1364"/>
      <c r="Y66" s="1364"/>
      <c r="Z66" s="1364"/>
      <c r="AA66" s="1364"/>
    </row>
    <row r="67" spans="1:27" s="1363" customFormat="1">
      <c r="A67" s="1364">
        <v>1071</v>
      </c>
      <c r="B67" s="1364" t="b">
        <f>Check!$AR$1072</f>
        <v>1</v>
      </c>
      <c r="C67" s="1364"/>
      <c r="D67" s="1364"/>
      <c r="E67" s="1366"/>
      <c r="F67" s="1364"/>
      <c r="G67" s="1364"/>
      <c r="H67" s="1364"/>
      <c r="I67" s="1364"/>
      <c r="J67" s="1364"/>
      <c r="K67" s="1364"/>
      <c r="L67" s="1366"/>
      <c r="M67" s="1364"/>
      <c r="N67" s="1364"/>
      <c r="O67" s="1364"/>
      <c r="P67" s="1364"/>
      <c r="Q67" s="1364"/>
      <c r="R67" s="1364"/>
      <c r="S67" s="1364"/>
      <c r="T67" s="1364"/>
      <c r="U67" s="1364"/>
      <c r="V67" s="1364"/>
      <c r="W67" s="1366"/>
      <c r="X67" s="1364"/>
      <c r="Y67" s="1364"/>
      <c r="Z67" s="1364"/>
      <c r="AA67" s="1364"/>
    </row>
    <row r="68" spans="1:27" s="1363" customFormat="1">
      <c r="A68" s="1364">
        <v>1072</v>
      </c>
      <c r="B68" s="1364" t="b">
        <f>Check!$AR$1073</f>
        <v>1</v>
      </c>
      <c r="C68" s="1364"/>
      <c r="D68" s="1364"/>
      <c r="E68" s="1366"/>
      <c r="F68" s="1364"/>
      <c r="G68" s="1364"/>
      <c r="H68" s="1364"/>
      <c r="I68" s="1364"/>
      <c r="J68" s="1364"/>
      <c r="K68" s="1364"/>
      <c r="L68" s="1366"/>
      <c r="M68" s="1364"/>
      <c r="N68" s="1364"/>
      <c r="O68" s="1364"/>
      <c r="P68" s="1364"/>
      <c r="Q68" s="1364"/>
      <c r="R68" s="1364"/>
      <c r="S68" s="1364"/>
      <c r="T68" s="1364"/>
      <c r="U68" s="1364"/>
      <c r="V68" s="1364"/>
      <c r="W68" s="1366"/>
      <c r="X68" s="1364"/>
      <c r="Y68" s="1364"/>
      <c r="Z68" s="1364"/>
      <c r="AA68" s="1364"/>
    </row>
    <row r="69" spans="1:27" s="1363" customFormat="1">
      <c r="A69" s="1364">
        <v>1073</v>
      </c>
      <c r="B69" s="1364" t="b">
        <f>Check!$AR$1074</f>
        <v>1</v>
      </c>
      <c r="C69" s="1364"/>
      <c r="D69" s="1364"/>
      <c r="E69" s="1366"/>
      <c r="F69" s="1364"/>
      <c r="G69" s="1364"/>
      <c r="H69" s="1364"/>
      <c r="I69" s="1364"/>
      <c r="J69" s="1364"/>
      <c r="K69" s="1364"/>
      <c r="L69" s="1366"/>
      <c r="M69" s="1364"/>
      <c r="N69" s="1364"/>
      <c r="O69" s="1364"/>
      <c r="P69" s="1364"/>
      <c r="Q69" s="1364"/>
      <c r="R69" s="1364"/>
      <c r="S69" s="1364"/>
      <c r="T69" s="1364"/>
      <c r="U69" s="1364"/>
      <c r="V69" s="1364"/>
      <c r="W69" s="1366"/>
      <c r="X69" s="1364"/>
      <c r="Y69" s="1364"/>
      <c r="Z69" s="1364"/>
      <c r="AA69" s="1364"/>
    </row>
    <row r="70" spans="1:27" s="1363" customFormat="1">
      <c r="A70" s="1364">
        <v>1074</v>
      </c>
      <c r="B70" s="1364" t="b">
        <f>Check!$AR$1075</f>
        <v>1</v>
      </c>
      <c r="C70" s="1364"/>
      <c r="D70" s="1364"/>
      <c r="E70" s="1366"/>
      <c r="F70" s="1364"/>
      <c r="G70" s="1364"/>
      <c r="H70" s="1364"/>
      <c r="I70" s="1364"/>
      <c r="J70" s="1364"/>
      <c r="K70" s="1364"/>
      <c r="L70" s="1366"/>
      <c r="M70" s="1364"/>
      <c r="N70" s="1364"/>
      <c r="O70" s="1364"/>
      <c r="P70" s="1364"/>
      <c r="Q70" s="1364"/>
      <c r="R70" s="1364"/>
      <c r="S70" s="1364"/>
      <c r="T70" s="1364"/>
      <c r="U70" s="1364"/>
      <c r="V70" s="1364"/>
      <c r="W70" s="1366"/>
      <c r="X70" s="1364"/>
      <c r="Y70" s="1364"/>
      <c r="Z70" s="1364"/>
      <c r="AA70" s="1364"/>
    </row>
    <row r="71" spans="1:27" s="1363" customFormat="1">
      <c r="A71" s="1364">
        <v>1075</v>
      </c>
      <c r="B71" s="1364" t="b">
        <f>Check!$AR$1076</f>
        <v>1</v>
      </c>
      <c r="C71" s="1364"/>
      <c r="D71" s="1364"/>
      <c r="E71" s="1366"/>
      <c r="F71" s="1364"/>
      <c r="G71" s="1364"/>
      <c r="H71" s="1364"/>
      <c r="I71" s="1364"/>
      <c r="J71" s="1364"/>
      <c r="K71" s="1364"/>
      <c r="L71" s="1366"/>
      <c r="M71" s="1364"/>
      <c r="N71" s="1364"/>
      <c r="O71" s="1364"/>
      <c r="P71" s="1364"/>
      <c r="Q71" s="1364"/>
      <c r="R71" s="1364"/>
      <c r="S71" s="1364"/>
      <c r="T71" s="1364"/>
      <c r="U71" s="1364"/>
      <c r="V71" s="1364"/>
      <c r="W71" s="1366"/>
      <c r="X71" s="1364"/>
      <c r="Y71" s="1364"/>
      <c r="Z71" s="1364"/>
      <c r="AA71" s="1364"/>
    </row>
    <row r="72" spans="1:27" s="1363" customFormat="1">
      <c r="A72" s="1364">
        <v>1076</v>
      </c>
      <c r="B72" s="1364" t="b">
        <f>Check!$AR$1077</f>
        <v>1</v>
      </c>
      <c r="C72" s="1364"/>
      <c r="D72" s="1364"/>
      <c r="E72" s="1366"/>
      <c r="F72" s="1364"/>
      <c r="G72" s="1364"/>
      <c r="H72" s="1364"/>
      <c r="I72" s="1364"/>
      <c r="J72" s="1364"/>
      <c r="K72" s="1364"/>
      <c r="L72" s="1366"/>
      <c r="M72" s="1364"/>
      <c r="N72" s="1364"/>
      <c r="O72" s="1364"/>
      <c r="P72" s="1364"/>
      <c r="Q72" s="1364"/>
      <c r="R72" s="1364"/>
      <c r="S72" s="1364"/>
      <c r="T72" s="1364"/>
      <c r="U72" s="1364"/>
      <c r="V72" s="1364"/>
      <c r="W72" s="1366"/>
      <c r="X72" s="1364"/>
      <c r="Y72" s="1364"/>
      <c r="Z72" s="1364"/>
      <c r="AA72" s="1364"/>
    </row>
    <row r="73" spans="1:27" s="1363" customFormat="1">
      <c r="A73" s="1364">
        <v>1077</v>
      </c>
      <c r="B73" s="1364" t="b">
        <f>Check!$AR$1078</f>
        <v>1</v>
      </c>
      <c r="C73" s="1364"/>
      <c r="D73" s="1364"/>
      <c r="E73" s="1366"/>
      <c r="F73" s="1364"/>
      <c r="G73" s="1364"/>
      <c r="H73" s="1364"/>
      <c r="I73" s="1364"/>
      <c r="J73" s="1364"/>
      <c r="K73" s="1364"/>
      <c r="L73" s="1366"/>
      <c r="M73" s="1364"/>
      <c r="N73" s="1364"/>
      <c r="O73" s="1364"/>
      <c r="P73" s="1364"/>
      <c r="Q73" s="1364"/>
      <c r="R73" s="1364"/>
      <c r="S73" s="1364"/>
      <c r="T73" s="1364"/>
      <c r="U73" s="1364"/>
      <c r="V73" s="1364"/>
      <c r="W73" s="1366"/>
      <c r="X73" s="1364"/>
      <c r="Y73" s="1364"/>
      <c r="Z73" s="1364"/>
      <c r="AA73" s="1364"/>
    </row>
    <row r="74" spans="1:27" s="1363" customFormat="1">
      <c r="A74" s="1364">
        <v>1078</v>
      </c>
      <c r="B74" s="1364" t="b">
        <f>Check!$AR$1079</f>
        <v>1</v>
      </c>
      <c r="C74" s="1364"/>
      <c r="D74" s="1364"/>
      <c r="E74" s="1366"/>
      <c r="F74" s="1364"/>
      <c r="G74" s="1364"/>
      <c r="H74" s="1364"/>
      <c r="I74" s="1364"/>
      <c r="J74" s="1364"/>
      <c r="K74" s="1364"/>
      <c r="L74" s="1366"/>
      <c r="M74" s="1364"/>
      <c r="N74" s="1364"/>
      <c r="O74" s="1364"/>
      <c r="P74" s="1364"/>
      <c r="Q74" s="1364"/>
      <c r="R74" s="1364"/>
      <c r="S74" s="1364"/>
      <c r="T74" s="1364"/>
      <c r="U74" s="1364"/>
      <c r="V74" s="1364"/>
      <c r="W74" s="1366"/>
      <c r="X74" s="1364"/>
      <c r="Y74" s="1364"/>
      <c r="Z74" s="1364"/>
      <c r="AA74" s="1364"/>
    </row>
    <row r="75" spans="1:27" s="1363" customFormat="1">
      <c r="A75" s="1364">
        <v>1079</v>
      </c>
      <c r="B75" s="1364" t="b">
        <f>Check!$AR$1080</f>
        <v>1</v>
      </c>
      <c r="C75" s="1364"/>
      <c r="D75" s="1364"/>
      <c r="E75" s="1366"/>
      <c r="F75" s="1364"/>
      <c r="G75" s="1364"/>
      <c r="H75" s="1364"/>
      <c r="I75" s="1364"/>
      <c r="J75" s="1364"/>
      <c r="K75" s="1364"/>
      <c r="L75" s="1366"/>
      <c r="M75" s="1364"/>
      <c r="N75" s="1364"/>
      <c r="O75" s="1364"/>
      <c r="P75" s="1364"/>
      <c r="Q75" s="1364"/>
      <c r="R75" s="1364"/>
      <c r="S75" s="1364"/>
      <c r="T75" s="1364"/>
      <c r="U75" s="1364"/>
      <c r="V75" s="1364"/>
      <c r="W75" s="1366"/>
      <c r="X75" s="1364"/>
      <c r="Y75" s="1364"/>
      <c r="Z75" s="1364"/>
      <c r="AA75" s="1364"/>
    </row>
    <row r="76" spans="1:27" s="1363" customFormat="1">
      <c r="A76" s="1364">
        <v>1080</v>
      </c>
      <c r="B76" s="1364" t="b">
        <f>Check!$AR$1081</f>
        <v>1</v>
      </c>
      <c r="C76" s="1364"/>
      <c r="D76" s="1364"/>
      <c r="E76" s="1366"/>
      <c r="F76" s="1364"/>
      <c r="G76" s="1364"/>
      <c r="H76" s="1364"/>
      <c r="I76" s="1364"/>
      <c r="J76" s="1364"/>
      <c r="K76" s="1364"/>
      <c r="L76" s="1366"/>
      <c r="M76" s="1364"/>
      <c r="N76" s="1364"/>
      <c r="O76" s="1364"/>
      <c r="P76" s="1364"/>
      <c r="Q76" s="1364"/>
      <c r="R76" s="1364"/>
      <c r="S76" s="1364"/>
      <c r="T76" s="1364"/>
      <c r="U76" s="1364"/>
      <c r="V76" s="1364"/>
      <c r="W76" s="1366"/>
      <c r="X76" s="1364"/>
      <c r="Y76" s="1364"/>
      <c r="Z76" s="1364"/>
      <c r="AA76" s="1364"/>
    </row>
    <row r="77" spans="1:27" s="1363" customFormat="1">
      <c r="A77" s="1364">
        <v>1081</v>
      </c>
      <c r="B77" s="1364" t="b">
        <f>Check!$AR$1082</f>
        <v>1</v>
      </c>
      <c r="C77" s="1364"/>
      <c r="D77" s="1364"/>
      <c r="E77" s="1366"/>
      <c r="F77" s="1364"/>
      <c r="G77" s="1364"/>
      <c r="H77" s="1364"/>
      <c r="I77" s="1364"/>
      <c r="J77" s="1364"/>
      <c r="K77" s="1364"/>
      <c r="L77" s="1366"/>
      <c r="M77" s="1364"/>
      <c r="N77" s="1364"/>
      <c r="O77" s="1364"/>
      <c r="P77" s="1364"/>
      <c r="Q77" s="1364"/>
      <c r="R77" s="1364"/>
      <c r="S77" s="1364"/>
      <c r="T77" s="1364"/>
      <c r="U77" s="1364"/>
      <c r="V77" s="1364"/>
      <c r="W77" s="1366"/>
      <c r="X77" s="1364"/>
      <c r="Y77" s="1364"/>
      <c r="Z77" s="1364"/>
      <c r="AA77" s="1364"/>
    </row>
    <row r="78" spans="1:27" s="1363" customFormat="1">
      <c r="A78" s="1364">
        <v>1082</v>
      </c>
      <c r="B78" s="1364" t="b">
        <f>Check!$AR$1083</f>
        <v>1</v>
      </c>
      <c r="C78" s="1364"/>
      <c r="D78" s="1364"/>
      <c r="E78" s="1366"/>
      <c r="F78" s="1364"/>
      <c r="G78" s="1364"/>
      <c r="H78" s="1364"/>
      <c r="I78" s="1364"/>
      <c r="J78" s="1364"/>
      <c r="K78" s="1364"/>
      <c r="L78" s="1366"/>
      <c r="M78" s="1364"/>
      <c r="N78" s="1364"/>
      <c r="O78" s="1364"/>
      <c r="P78" s="1364"/>
      <c r="Q78" s="1364"/>
      <c r="R78" s="1364"/>
      <c r="S78" s="1364"/>
      <c r="T78" s="1364"/>
      <c r="U78" s="1364"/>
      <c r="V78" s="1364"/>
      <c r="W78" s="1366"/>
      <c r="X78" s="1364"/>
      <c r="Y78" s="1364"/>
      <c r="Z78" s="1364"/>
      <c r="AA78" s="1364"/>
    </row>
    <row r="79" spans="1:27" s="1363" customFormat="1">
      <c r="A79" s="1364">
        <v>1083</v>
      </c>
      <c r="B79" s="1364" t="b">
        <f>Check!$AR$1084</f>
        <v>1</v>
      </c>
      <c r="C79" s="1364"/>
      <c r="D79" s="1364"/>
      <c r="E79" s="1366"/>
      <c r="F79" s="1364"/>
      <c r="G79" s="1364"/>
      <c r="H79" s="1364"/>
      <c r="I79" s="1364"/>
      <c r="J79" s="1364"/>
      <c r="K79" s="1364"/>
      <c r="L79" s="1366"/>
      <c r="M79" s="1364"/>
      <c r="N79" s="1364"/>
      <c r="O79" s="1364"/>
      <c r="P79" s="1364"/>
      <c r="Q79" s="1364"/>
      <c r="R79" s="1364"/>
      <c r="S79" s="1364"/>
      <c r="T79" s="1364"/>
      <c r="U79" s="1364"/>
      <c r="V79" s="1364"/>
      <c r="W79" s="1366"/>
      <c r="X79" s="1364"/>
      <c r="Y79" s="1364"/>
      <c r="Z79" s="1364"/>
      <c r="AA79" s="1364"/>
    </row>
    <row r="80" spans="1:27" s="1363" customFormat="1">
      <c r="A80" s="1364">
        <v>1084</v>
      </c>
      <c r="B80" s="1364" t="b">
        <f>Check!$AR$1085</f>
        <v>1</v>
      </c>
      <c r="C80" s="1364"/>
      <c r="D80" s="1364"/>
      <c r="E80" s="1366"/>
      <c r="F80" s="1364"/>
      <c r="G80" s="1364"/>
      <c r="H80" s="1364"/>
      <c r="I80" s="1364"/>
      <c r="J80" s="1364"/>
      <c r="K80" s="1364"/>
      <c r="L80" s="1366"/>
      <c r="M80" s="1364"/>
      <c r="N80" s="1364"/>
      <c r="O80" s="1364"/>
      <c r="P80" s="1364"/>
      <c r="Q80" s="1364"/>
      <c r="R80" s="1364"/>
      <c r="S80" s="1364"/>
      <c r="T80" s="1364"/>
      <c r="U80" s="1364"/>
      <c r="V80" s="1364"/>
      <c r="W80" s="1366"/>
      <c r="X80" s="1364"/>
      <c r="Y80" s="1364"/>
      <c r="Z80" s="1364"/>
      <c r="AA80" s="1364"/>
    </row>
    <row r="81" spans="1:27" s="1363" customFormat="1">
      <c r="A81" s="1364">
        <v>1085</v>
      </c>
      <c r="B81" s="1364" t="b">
        <f>Check!$AR$1086</f>
        <v>1</v>
      </c>
      <c r="C81" s="1364"/>
      <c r="D81" s="1364"/>
      <c r="E81" s="1366"/>
      <c r="F81" s="1364"/>
      <c r="G81" s="1364"/>
      <c r="H81" s="1364"/>
      <c r="I81" s="1364"/>
      <c r="J81" s="1364"/>
      <c r="K81" s="1364"/>
      <c r="L81" s="1366"/>
      <c r="M81" s="1364"/>
      <c r="N81" s="1364"/>
      <c r="O81" s="1364"/>
      <c r="P81" s="1364"/>
      <c r="Q81" s="1364"/>
      <c r="R81" s="1364"/>
      <c r="S81" s="1364"/>
      <c r="T81" s="1364"/>
      <c r="U81" s="1364"/>
      <c r="V81" s="1364"/>
      <c r="W81" s="1366"/>
      <c r="X81" s="1364"/>
      <c r="Y81" s="1364"/>
      <c r="Z81" s="1364"/>
      <c r="AA81" s="1364"/>
    </row>
    <row r="82" spans="1:27" s="1363" customFormat="1">
      <c r="A82" s="1364">
        <v>1086</v>
      </c>
      <c r="B82" s="1364" t="b">
        <f>Check!$AR$1087</f>
        <v>1</v>
      </c>
      <c r="C82" s="1364"/>
      <c r="D82" s="1364"/>
      <c r="E82" s="1366"/>
      <c r="F82" s="1364"/>
      <c r="G82" s="1364"/>
      <c r="H82" s="1364"/>
      <c r="I82" s="1364"/>
      <c r="J82" s="1364"/>
      <c r="K82" s="1364"/>
      <c r="L82" s="1366"/>
      <c r="M82" s="1364"/>
      <c r="N82" s="1364"/>
      <c r="O82" s="1364"/>
      <c r="P82" s="1364"/>
      <c r="Q82" s="1364"/>
      <c r="R82" s="1364"/>
      <c r="S82" s="1364"/>
      <c r="T82" s="1364"/>
      <c r="U82" s="1364"/>
      <c r="V82" s="1364"/>
      <c r="W82" s="1366"/>
      <c r="X82" s="1364"/>
      <c r="Y82" s="1364"/>
      <c r="Z82" s="1364"/>
      <c r="AA82" s="1364"/>
    </row>
    <row r="83" spans="1:27" s="1363" customFormat="1">
      <c r="A83" s="1364">
        <v>1087</v>
      </c>
      <c r="B83" s="1364" t="b">
        <f>Check!$AR$1088</f>
        <v>1</v>
      </c>
      <c r="C83" s="1364"/>
      <c r="D83" s="1364"/>
      <c r="E83" s="1366"/>
      <c r="F83" s="1364"/>
      <c r="G83" s="1364"/>
      <c r="H83" s="1364"/>
      <c r="I83" s="1364"/>
      <c r="J83" s="1364"/>
      <c r="K83" s="1364"/>
      <c r="L83" s="1366"/>
      <c r="M83" s="1364"/>
      <c r="N83" s="1364"/>
      <c r="O83" s="1364"/>
      <c r="P83" s="1364"/>
      <c r="Q83" s="1364"/>
      <c r="R83" s="1364"/>
      <c r="S83" s="1364"/>
      <c r="T83" s="1364"/>
      <c r="U83" s="1364"/>
      <c r="V83" s="1364"/>
      <c r="W83" s="1366"/>
      <c r="X83" s="1364"/>
      <c r="Y83" s="1364"/>
      <c r="Z83" s="1364"/>
      <c r="AA83" s="1364"/>
    </row>
    <row r="84" spans="1:27" s="1363" customFormat="1">
      <c r="A84" s="1364">
        <v>1088</v>
      </c>
      <c r="B84" s="1364" t="b">
        <f>Check!$AR$1089</f>
        <v>1</v>
      </c>
      <c r="C84" s="1364"/>
      <c r="D84" s="1364"/>
      <c r="E84" s="1366"/>
      <c r="F84" s="1364"/>
      <c r="G84" s="1364"/>
      <c r="H84" s="1364"/>
      <c r="I84" s="1364"/>
      <c r="J84" s="1364"/>
      <c r="K84" s="1364"/>
      <c r="L84" s="1366"/>
      <c r="M84" s="1364"/>
      <c r="N84" s="1364"/>
      <c r="O84" s="1364"/>
      <c r="P84" s="1364"/>
      <c r="Q84" s="1364"/>
      <c r="R84" s="1364"/>
      <c r="S84" s="1364"/>
      <c r="T84" s="1364"/>
      <c r="U84" s="1364"/>
      <c r="V84" s="1364"/>
      <c r="W84" s="1366"/>
      <c r="X84" s="1364"/>
      <c r="Y84" s="1364"/>
      <c r="Z84" s="1364"/>
      <c r="AA84" s="1364"/>
    </row>
    <row r="85" spans="1:27" s="1363" customFormat="1">
      <c r="A85" s="1364">
        <v>1089</v>
      </c>
      <c r="B85" s="1364" t="b">
        <f>Check!$AR$1090</f>
        <v>1</v>
      </c>
      <c r="C85" s="1364"/>
      <c r="D85" s="1364"/>
      <c r="E85" s="1366"/>
      <c r="F85" s="1364"/>
      <c r="G85" s="1364"/>
      <c r="H85" s="1364"/>
      <c r="I85" s="1364"/>
      <c r="J85" s="1364"/>
      <c r="K85" s="1364"/>
      <c r="L85" s="1366"/>
      <c r="M85" s="1364"/>
      <c r="N85" s="1364"/>
      <c r="O85" s="1364"/>
      <c r="P85" s="1364"/>
      <c r="Q85" s="1364"/>
      <c r="R85" s="1364"/>
      <c r="S85" s="1364"/>
      <c r="T85" s="1364"/>
      <c r="U85" s="1364"/>
      <c r="V85" s="1364"/>
      <c r="W85" s="1366"/>
      <c r="X85" s="1364"/>
      <c r="Y85" s="1364"/>
      <c r="Z85" s="1364"/>
      <c r="AA85" s="1364"/>
    </row>
    <row r="86" spans="1:27" s="1363" customFormat="1">
      <c r="A86" s="1364">
        <v>1090</v>
      </c>
      <c r="B86" s="1364" t="b">
        <f>Check!$AR$1091</f>
        <v>1</v>
      </c>
      <c r="C86" s="1364"/>
      <c r="D86" s="1364"/>
      <c r="E86" s="1366"/>
      <c r="F86" s="1364"/>
      <c r="G86" s="1364"/>
      <c r="H86" s="1364"/>
      <c r="I86" s="1364"/>
      <c r="J86" s="1364"/>
      <c r="K86" s="1364"/>
      <c r="L86" s="1366"/>
      <c r="M86" s="1364"/>
      <c r="N86" s="1364"/>
      <c r="O86" s="1364"/>
      <c r="P86" s="1364"/>
      <c r="Q86" s="1364"/>
      <c r="R86" s="1364"/>
      <c r="S86" s="1364"/>
      <c r="T86" s="1364"/>
      <c r="U86" s="1364"/>
      <c r="V86" s="1364"/>
      <c r="W86" s="1366"/>
      <c r="X86" s="1364"/>
      <c r="Y86" s="1364"/>
      <c r="Z86" s="1364"/>
      <c r="AA86" s="1364"/>
    </row>
    <row r="87" spans="1:27" s="1363" customFormat="1">
      <c r="A87" s="1364">
        <v>1091</v>
      </c>
      <c r="B87" s="1364" t="b">
        <f>Check!$AR$1092</f>
        <v>1</v>
      </c>
      <c r="C87" s="1364"/>
      <c r="D87" s="1364"/>
      <c r="E87" s="1366"/>
      <c r="F87" s="1364"/>
      <c r="G87" s="1364"/>
      <c r="H87" s="1364"/>
      <c r="I87" s="1364"/>
      <c r="J87" s="1364"/>
      <c r="K87" s="1364"/>
      <c r="L87" s="1366"/>
      <c r="M87" s="1364"/>
      <c r="N87" s="1364"/>
      <c r="O87" s="1364"/>
      <c r="P87" s="1364"/>
      <c r="Q87" s="1364"/>
      <c r="R87" s="1364"/>
      <c r="S87" s="1364"/>
      <c r="T87" s="1364"/>
      <c r="U87" s="1364"/>
      <c r="V87" s="1364"/>
      <c r="W87" s="1366"/>
      <c r="X87" s="1364"/>
      <c r="Y87" s="1364"/>
      <c r="Z87" s="1364"/>
      <c r="AA87" s="1364"/>
    </row>
    <row r="88" spans="1:27" s="1363" customFormat="1">
      <c r="A88" s="1364">
        <v>1092</v>
      </c>
      <c r="B88" s="1364" t="b">
        <f>Check!$AR$1093</f>
        <v>1</v>
      </c>
      <c r="C88" s="1364"/>
      <c r="D88" s="1364"/>
      <c r="E88" s="1366"/>
      <c r="F88" s="1364"/>
      <c r="G88" s="1364"/>
      <c r="H88" s="1364"/>
      <c r="I88" s="1364"/>
      <c r="J88" s="1364"/>
      <c r="K88" s="1364"/>
      <c r="L88" s="1366"/>
      <c r="M88" s="1364"/>
      <c r="N88" s="1364"/>
      <c r="O88" s="1364"/>
      <c r="P88" s="1364"/>
      <c r="Q88" s="1364"/>
      <c r="R88" s="1364"/>
      <c r="S88" s="1364"/>
      <c r="T88" s="1364"/>
      <c r="U88" s="1364"/>
      <c r="V88" s="1364"/>
      <c r="W88" s="1366"/>
      <c r="X88" s="1364"/>
      <c r="Y88" s="1364"/>
      <c r="Z88" s="1364"/>
      <c r="AA88" s="1364"/>
    </row>
    <row r="89" spans="1:27" s="1363" customFormat="1">
      <c r="A89" s="1364">
        <v>1093</v>
      </c>
      <c r="B89" s="1364" t="b">
        <f>Check!$AR$1094</f>
        <v>1</v>
      </c>
      <c r="C89" s="1364"/>
      <c r="D89" s="1364"/>
      <c r="E89" s="1366"/>
      <c r="F89" s="1364"/>
      <c r="G89" s="1364"/>
      <c r="H89" s="1364"/>
      <c r="I89" s="1364"/>
      <c r="J89" s="1364"/>
      <c r="K89" s="1364"/>
      <c r="L89" s="1366"/>
      <c r="M89" s="1364"/>
      <c r="N89" s="1364"/>
      <c r="O89" s="1364"/>
      <c r="P89" s="1364"/>
      <c r="Q89" s="1364"/>
      <c r="R89" s="1364"/>
      <c r="S89" s="1364"/>
      <c r="T89" s="1364"/>
      <c r="U89" s="1364"/>
      <c r="V89" s="1364"/>
      <c r="W89" s="1366"/>
      <c r="X89" s="1364"/>
      <c r="Y89" s="1364"/>
      <c r="Z89" s="1364"/>
      <c r="AA89" s="1364"/>
    </row>
    <row r="90" spans="1:27" s="1363" customFormat="1">
      <c r="A90" s="1364">
        <v>1094</v>
      </c>
      <c r="B90" s="1364" t="b">
        <f>Check!$AR$1095</f>
        <v>1</v>
      </c>
      <c r="C90" s="1364"/>
      <c r="D90" s="1364"/>
      <c r="E90" s="1366"/>
      <c r="F90" s="1364"/>
      <c r="G90" s="1364"/>
      <c r="H90" s="1364"/>
      <c r="I90" s="1364"/>
      <c r="J90" s="1364"/>
      <c r="K90" s="1364"/>
      <c r="L90" s="1366"/>
      <c r="M90" s="1364"/>
      <c r="N90" s="1364"/>
      <c r="O90" s="1364"/>
      <c r="P90" s="1364"/>
      <c r="Q90" s="1364"/>
      <c r="R90" s="1364"/>
      <c r="S90" s="1364"/>
      <c r="T90" s="1364"/>
      <c r="U90" s="1364"/>
      <c r="V90" s="1364"/>
      <c r="W90" s="1366"/>
      <c r="X90" s="1364"/>
      <c r="Y90" s="1364"/>
      <c r="Z90" s="1364"/>
      <c r="AA90" s="1364"/>
    </row>
    <row r="91" spans="1:27" s="1363" customFormat="1">
      <c r="A91" s="1364">
        <v>1095</v>
      </c>
      <c r="B91" s="1364" t="b">
        <f>Check!$AR$1096</f>
        <v>1</v>
      </c>
      <c r="C91" s="1364"/>
      <c r="D91" s="1364"/>
      <c r="E91" s="1366"/>
      <c r="F91" s="1364"/>
      <c r="G91" s="1364"/>
      <c r="H91" s="1364"/>
      <c r="I91" s="1364"/>
      <c r="J91" s="1364"/>
      <c r="K91" s="1364"/>
      <c r="L91" s="1366"/>
      <c r="M91" s="1364"/>
      <c r="N91" s="1364"/>
      <c r="O91" s="1364"/>
      <c r="P91" s="1364"/>
      <c r="Q91" s="1364"/>
      <c r="R91" s="1364"/>
      <c r="S91" s="1364"/>
      <c r="T91" s="1364"/>
      <c r="U91" s="1364"/>
      <c r="V91" s="1364"/>
      <c r="W91" s="1366"/>
      <c r="X91" s="1364"/>
      <c r="Y91" s="1364"/>
      <c r="Z91" s="1364"/>
      <c r="AA91" s="1364"/>
    </row>
    <row r="92" spans="1:27" s="1363" customFormat="1">
      <c r="A92" s="1364">
        <v>1096</v>
      </c>
      <c r="B92" s="1364" t="b">
        <f>Check!$AR$1097</f>
        <v>1</v>
      </c>
      <c r="C92" s="1364"/>
      <c r="D92" s="1364"/>
      <c r="E92" s="1366"/>
      <c r="F92" s="1364"/>
      <c r="G92" s="1364"/>
      <c r="H92" s="1364"/>
      <c r="I92" s="1364"/>
      <c r="J92" s="1364"/>
      <c r="K92" s="1364"/>
      <c r="L92" s="1366"/>
      <c r="M92" s="1364"/>
      <c r="N92" s="1364"/>
      <c r="O92" s="1364"/>
      <c r="P92" s="1364"/>
      <c r="Q92" s="1364"/>
      <c r="R92" s="1364"/>
      <c r="S92" s="1364"/>
      <c r="T92" s="1364"/>
      <c r="U92" s="1364"/>
      <c r="V92" s="1364"/>
      <c r="W92" s="1366"/>
      <c r="X92" s="1364"/>
      <c r="Y92" s="1364"/>
      <c r="Z92" s="1364"/>
      <c r="AA92" s="1364"/>
    </row>
    <row r="93" spans="1:27" s="1363" customFormat="1">
      <c r="A93" s="1364">
        <v>1097</v>
      </c>
      <c r="B93" s="1364" t="b">
        <f>Check!$AR$1098</f>
        <v>1</v>
      </c>
      <c r="C93" s="1364"/>
      <c r="D93" s="1364"/>
      <c r="E93" s="1366"/>
      <c r="F93" s="1364"/>
      <c r="G93" s="1364"/>
      <c r="H93" s="1364"/>
      <c r="I93" s="1364"/>
      <c r="J93" s="1364"/>
      <c r="K93" s="1364"/>
      <c r="L93" s="1366"/>
      <c r="M93" s="1364"/>
      <c r="N93" s="1364"/>
      <c r="O93" s="1364"/>
      <c r="P93" s="1364"/>
      <c r="Q93" s="1364"/>
      <c r="R93" s="1364"/>
      <c r="S93" s="1364"/>
      <c r="T93" s="1364"/>
      <c r="U93" s="1364"/>
      <c r="V93" s="1364"/>
      <c r="W93" s="1366"/>
      <c r="X93" s="1364"/>
      <c r="Y93" s="1364"/>
      <c r="Z93" s="1364"/>
      <c r="AA93" s="1364"/>
    </row>
    <row r="94" spans="1:27" s="1363" customFormat="1">
      <c r="A94" s="1364">
        <v>1098</v>
      </c>
      <c r="B94" s="1364" t="b">
        <f>Check!$AR$1099</f>
        <v>1</v>
      </c>
      <c r="C94" s="1364"/>
      <c r="D94" s="1364"/>
      <c r="E94" s="1366"/>
      <c r="F94" s="1364"/>
      <c r="G94" s="1364"/>
      <c r="H94" s="1364"/>
      <c r="I94" s="1364"/>
      <c r="J94" s="1364"/>
      <c r="K94" s="1364"/>
      <c r="L94" s="1366"/>
      <c r="M94" s="1364"/>
      <c r="N94" s="1364"/>
      <c r="O94" s="1364"/>
      <c r="P94" s="1364"/>
      <c r="Q94" s="1364"/>
      <c r="R94" s="1364"/>
      <c r="S94" s="1364"/>
      <c r="T94" s="1364"/>
      <c r="U94" s="1364"/>
      <c r="V94" s="1364"/>
      <c r="W94" s="1366"/>
      <c r="X94" s="1364"/>
      <c r="Y94" s="1364"/>
      <c r="Z94" s="1364"/>
      <c r="AA94" s="1364"/>
    </row>
    <row r="95" spans="1:27" s="1363" customFormat="1">
      <c r="A95" s="1364">
        <v>1099</v>
      </c>
      <c r="B95" s="1364" t="b">
        <f>Check!$AR$1100</f>
        <v>1</v>
      </c>
      <c r="C95" s="1364"/>
      <c r="D95" s="1364"/>
      <c r="E95" s="1366"/>
      <c r="F95" s="1364"/>
      <c r="G95" s="1364"/>
      <c r="H95" s="1364"/>
      <c r="I95" s="1364"/>
      <c r="J95" s="1364"/>
      <c r="K95" s="1364"/>
      <c r="L95" s="1366"/>
      <c r="M95" s="1364"/>
      <c r="N95" s="1364"/>
      <c r="O95" s="1364"/>
      <c r="P95" s="1364"/>
      <c r="Q95" s="1364"/>
      <c r="R95" s="1364"/>
      <c r="S95" s="1364"/>
      <c r="T95" s="1364"/>
      <c r="U95" s="1364"/>
      <c r="V95" s="1364"/>
      <c r="W95" s="1366"/>
      <c r="X95" s="1364"/>
      <c r="Y95" s="1364"/>
      <c r="Z95" s="1364"/>
      <c r="AA95" s="1364"/>
    </row>
    <row r="96" spans="1:27" s="1363" customFormat="1">
      <c r="A96" s="1364">
        <v>1100</v>
      </c>
      <c r="B96" s="1364" t="b">
        <f>Check!$AR$1101</f>
        <v>1</v>
      </c>
      <c r="C96" s="1364"/>
      <c r="D96" s="1364"/>
      <c r="E96" s="1366"/>
      <c r="F96" s="1364"/>
      <c r="G96" s="1364"/>
      <c r="H96" s="1364"/>
      <c r="I96" s="1364"/>
      <c r="J96" s="1364"/>
      <c r="K96" s="1364"/>
      <c r="L96" s="1366"/>
      <c r="M96" s="1364"/>
      <c r="N96" s="1364"/>
      <c r="O96" s="1364"/>
      <c r="P96" s="1364"/>
      <c r="Q96" s="1364"/>
      <c r="R96" s="1364"/>
      <c r="S96" s="1364"/>
      <c r="T96" s="1364"/>
      <c r="U96" s="1364"/>
      <c r="V96" s="1364"/>
      <c r="W96" s="1366"/>
      <c r="X96" s="1364"/>
      <c r="Y96" s="1364"/>
      <c r="Z96" s="1364"/>
      <c r="AA96" s="1364"/>
    </row>
    <row r="97" spans="1:27" s="1363" customFormat="1">
      <c r="A97" s="1364">
        <v>1101</v>
      </c>
      <c r="B97" s="1364" t="b">
        <f>Check!$AR$1102</f>
        <v>1</v>
      </c>
      <c r="C97" s="1364"/>
      <c r="D97" s="1364"/>
      <c r="E97" s="1366"/>
      <c r="F97" s="1364"/>
      <c r="G97" s="1364"/>
      <c r="H97" s="1364"/>
      <c r="I97" s="1364"/>
      <c r="J97" s="1364"/>
      <c r="K97" s="1364"/>
      <c r="L97" s="1366"/>
      <c r="M97" s="1364"/>
      <c r="N97" s="1364"/>
      <c r="O97" s="1364"/>
      <c r="P97" s="1364"/>
      <c r="Q97" s="1364"/>
      <c r="R97" s="1364"/>
      <c r="S97" s="1364"/>
      <c r="T97" s="1364"/>
      <c r="U97" s="1364"/>
      <c r="V97" s="1364"/>
      <c r="W97" s="1366"/>
      <c r="X97" s="1364"/>
      <c r="Y97" s="1364"/>
      <c r="Z97" s="1364"/>
      <c r="AA97" s="1364"/>
    </row>
    <row r="98" spans="1:27" s="1363" customFormat="1">
      <c r="A98" s="1364">
        <v>1102</v>
      </c>
      <c r="B98" s="1364" t="b">
        <f>Check!$AR$1103</f>
        <v>1</v>
      </c>
      <c r="C98" s="1364"/>
      <c r="D98" s="1364"/>
      <c r="E98" s="1366"/>
      <c r="F98" s="1364"/>
      <c r="G98" s="1364"/>
      <c r="H98" s="1364"/>
      <c r="I98" s="1364"/>
      <c r="J98" s="1364"/>
      <c r="K98" s="1364"/>
      <c r="L98" s="1366"/>
      <c r="M98" s="1364"/>
      <c r="N98" s="1364"/>
      <c r="O98" s="1364"/>
      <c r="P98" s="1364"/>
      <c r="Q98" s="1364"/>
      <c r="R98" s="1364"/>
      <c r="S98" s="1364"/>
      <c r="T98" s="1364"/>
      <c r="U98" s="1364"/>
      <c r="V98" s="1364"/>
      <c r="W98" s="1366"/>
      <c r="X98" s="1364"/>
      <c r="Y98" s="1364"/>
      <c r="Z98" s="1364"/>
      <c r="AA98" s="1364"/>
    </row>
    <row r="99" spans="1:27" s="1363" customFormat="1">
      <c r="A99" s="1364">
        <v>1103</v>
      </c>
      <c r="B99" s="1364" t="b">
        <f>Check!$AR$1104</f>
        <v>1</v>
      </c>
      <c r="C99" s="1364"/>
      <c r="D99" s="1364"/>
      <c r="E99" s="1366"/>
      <c r="F99" s="1364"/>
      <c r="G99" s="1364"/>
      <c r="H99" s="1364"/>
      <c r="I99" s="1364"/>
      <c r="J99" s="1364"/>
      <c r="K99" s="1364"/>
      <c r="L99" s="1366"/>
      <c r="M99" s="1364"/>
      <c r="N99" s="1364"/>
      <c r="O99" s="1364"/>
      <c r="P99" s="1364"/>
      <c r="Q99" s="1364"/>
      <c r="R99" s="1364"/>
      <c r="S99" s="1364"/>
      <c r="T99" s="1364"/>
      <c r="U99" s="1364"/>
      <c r="V99" s="1364"/>
      <c r="W99" s="1366"/>
      <c r="X99" s="1364"/>
      <c r="Y99" s="1364"/>
      <c r="Z99" s="1364"/>
      <c r="AA99" s="1364"/>
    </row>
    <row r="100" spans="1:27" s="1363" customFormat="1">
      <c r="A100" s="1364">
        <v>1104</v>
      </c>
      <c r="B100" s="1364" t="b">
        <f>Check!$AR$1105</f>
        <v>1</v>
      </c>
      <c r="C100" s="1364"/>
      <c r="D100" s="1364"/>
      <c r="E100" s="1366"/>
      <c r="F100" s="1364"/>
      <c r="G100" s="1364"/>
      <c r="H100" s="1364"/>
      <c r="I100" s="1364"/>
      <c r="J100" s="1364"/>
      <c r="K100" s="1364"/>
      <c r="L100" s="1366"/>
      <c r="M100" s="1364"/>
      <c r="N100" s="1364"/>
      <c r="O100" s="1364"/>
      <c r="P100" s="1364"/>
      <c r="Q100" s="1364"/>
      <c r="R100" s="1364"/>
      <c r="S100" s="1364"/>
      <c r="T100" s="1364"/>
      <c r="U100" s="1364"/>
      <c r="V100" s="1364"/>
      <c r="W100" s="1366"/>
      <c r="X100" s="1364"/>
      <c r="Y100" s="1364"/>
      <c r="Z100" s="1364"/>
      <c r="AA100" s="1364"/>
    </row>
    <row r="101" spans="1:27" s="1363" customFormat="1">
      <c r="A101" s="1364">
        <v>1105</v>
      </c>
      <c r="B101" s="1364" t="b">
        <f>Check!$AR$1106</f>
        <v>1</v>
      </c>
      <c r="C101" s="1364"/>
      <c r="D101" s="1364"/>
      <c r="E101" s="1366"/>
      <c r="F101" s="1364"/>
      <c r="G101" s="1364"/>
      <c r="H101" s="1364"/>
      <c r="I101" s="1364"/>
      <c r="J101" s="1364"/>
      <c r="K101" s="1364"/>
      <c r="L101" s="1366"/>
      <c r="M101" s="1364"/>
      <c r="N101" s="1364"/>
      <c r="O101" s="1364"/>
      <c r="P101" s="1364"/>
      <c r="Q101" s="1364"/>
      <c r="R101" s="1364"/>
      <c r="S101" s="1364"/>
      <c r="T101" s="1364"/>
      <c r="U101" s="1364"/>
      <c r="V101" s="1364"/>
      <c r="W101" s="1366"/>
      <c r="X101" s="1364"/>
      <c r="Y101" s="1364"/>
      <c r="Z101" s="1364"/>
      <c r="AA101" s="1364"/>
    </row>
    <row r="102" spans="1:27" s="1363" customFormat="1">
      <c r="A102" s="1364">
        <v>1106</v>
      </c>
      <c r="B102" s="1364" t="b">
        <f>Check!$AR$1107</f>
        <v>1</v>
      </c>
      <c r="C102" s="1364"/>
      <c r="D102" s="1364"/>
      <c r="E102" s="1366"/>
      <c r="F102" s="1364"/>
      <c r="G102" s="1364"/>
      <c r="H102" s="1364"/>
      <c r="I102" s="1364"/>
      <c r="J102" s="1364"/>
      <c r="K102" s="1364"/>
      <c r="L102" s="1366"/>
      <c r="M102" s="1364"/>
      <c r="N102" s="1364"/>
      <c r="O102" s="1364"/>
      <c r="P102" s="1364"/>
      <c r="Q102" s="1364"/>
      <c r="R102" s="1364"/>
      <c r="S102" s="1364"/>
      <c r="T102" s="1364"/>
      <c r="U102" s="1364"/>
      <c r="V102" s="1364"/>
      <c r="W102" s="1366"/>
      <c r="X102" s="1364"/>
      <c r="Y102" s="1364"/>
      <c r="Z102" s="1364"/>
      <c r="AA102" s="1364"/>
    </row>
    <row r="103" spans="1:27" s="1363" customFormat="1">
      <c r="A103" s="1364">
        <v>1107</v>
      </c>
      <c r="B103" s="1364" t="b">
        <f>Check!$AR$1108</f>
        <v>1</v>
      </c>
      <c r="C103" s="1364"/>
      <c r="D103" s="1364"/>
      <c r="E103" s="1366"/>
      <c r="F103" s="1364"/>
      <c r="G103" s="1364"/>
      <c r="H103" s="1364"/>
      <c r="I103" s="1364"/>
      <c r="J103" s="1364"/>
      <c r="K103" s="1364"/>
      <c r="L103" s="1366"/>
      <c r="M103" s="1364"/>
      <c r="N103" s="1364"/>
      <c r="O103" s="1364"/>
      <c r="P103" s="1364"/>
      <c r="Q103" s="1364"/>
      <c r="R103" s="1364"/>
      <c r="S103" s="1364"/>
      <c r="T103" s="1364"/>
      <c r="U103" s="1364"/>
      <c r="V103" s="1364"/>
      <c r="W103" s="1366"/>
      <c r="X103" s="1364"/>
      <c r="Y103" s="1364"/>
      <c r="Z103" s="1364"/>
      <c r="AA103" s="1364"/>
    </row>
    <row r="104" spans="1:27" s="1363" customFormat="1">
      <c r="A104" s="1364">
        <v>1108</v>
      </c>
      <c r="B104" s="1364" t="b">
        <f>Check!$AR$1109</f>
        <v>1</v>
      </c>
      <c r="C104" s="1364"/>
      <c r="D104" s="1364"/>
      <c r="E104" s="1366"/>
      <c r="F104" s="1364"/>
      <c r="G104" s="1364"/>
      <c r="H104" s="1364"/>
      <c r="I104" s="1364"/>
      <c r="J104" s="1364"/>
      <c r="K104" s="1364"/>
      <c r="L104" s="1366"/>
      <c r="M104" s="1364"/>
      <c r="N104" s="1364"/>
      <c r="O104" s="1364"/>
      <c r="P104" s="1364"/>
      <c r="Q104" s="1364"/>
      <c r="R104" s="1364"/>
      <c r="S104" s="1364"/>
      <c r="T104" s="1364"/>
      <c r="U104" s="1364"/>
      <c r="V104" s="1364"/>
      <c r="W104" s="1366"/>
      <c r="X104" s="1364"/>
      <c r="Y104" s="1364"/>
      <c r="Z104" s="1364"/>
      <c r="AA104" s="1364"/>
    </row>
    <row r="105" spans="1:27" s="1363" customFormat="1">
      <c r="A105" s="1364">
        <v>1109</v>
      </c>
      <c r="B105" s="1364" t="b">
        <f>Check!$AR$1110</f>
        <v>1</v>
      </c>
      <c r="C105" s="1364"/>
      <c r="D105" s="1364"/>
      <c r="E105" s="1366"/>
      <c r="F105" s="1364"/>
      <c r="G105" s="1364"/>
      <c r="H105" s="1364"/>
      <c r="I105" s="1364"/>
      <c r="J105" s="1364"/>
      <c r="K105" s="1364"/>
      <c r="L105" s="1366"/>
      <c r="M105" s="1364"/>
      <c r="N105" s="1364"/>
      <c r="O105" s="1364"/>
      <c r="P105" s="1364"/>
      <c r="Q105" s="1364"/>
      <c r="R105" s="1364"/>
      <c r="S105" s="1364"/>
      <c r="T105" s="1364"/>
      <c r="U105" s="1364"/>
      <c r="V105" s="1364"/>
      <c r="W105" s="1366"/>
      <c r="X105" s="1364"/>
      <c r="Y105" s="1364"/>
      <c r="Z105" s="1364"/>
      <c r="AA105" s="1364"/>
    </row>
    <row r="106" spans="1:27" s="1363" customFormat="1">
      <c r="A106" s="1364">
        <v>1110</v>
      </c>
      <c r="B106" s="1364" t="b">
        <f>Check!$AR$1111</f>
        <v>1</v>
      </c>
      <c r="C106" s="1364"/>
      <c r="D106" s="1364"/>
      <c r="E106" s="1366"/>
      <c r="F106" s="1364"/>
      <c r="G106" s="1364"/>
      <c r="H106" s="1364"/>
      <c r="I106" s="1364"/>
      <c r="J106" s="1364"/>
      <c r="K106" s="1364"/>
      <c r="L106" s="1366"/>
      <c r="M106" s="1364"/>
      <c r="N106" s="1364"/>
      <c r="O106" s="1364"/>
      <c r="P106" s="1364"/>
      <c r="Q106" s="1364"/>
      <c r="R106" s="1364"/>
      <c r="S106" s="1364"/>
      <c r="T106" s="1364"/>
      <c r="U106" s="1364"/>
      <c r="V106" s="1364"/>
      <c r="W106" s="1366"/>
      <c r="X106" s="1364"/>
      <c r="Y106" s="1364"/>
      <c r="Z106" s="1364"/>
      <c r="AA106" s="1364"/>
    </row>
    <row r="107" spans="1:27" s="1363" customFormat="1">
      <c r="A107" s="1364">
        <v>1111</v>
      </c>
      <c r="B107" s="1364" t="b">
        <f>Check!$AR$1112</f>
        <v>1</v>
      </c>
      <c r="C107" s="1364"/>
      <c r="D107" s="1364"/>
      <c r="E107" s="1366"/>
      <c r="F107" s="1364"/>
      <c r="G107" s="1364"/>
      <c r="H107" s="1364"/>
      <c r="I107" s="1364"/>
      <c r="J107" s="1364"/>
      <c r="K107" s="1364"/>
      <c r="L107" s="1366"/>
      <c r="M107" s="1364"/>
      <c r="N107" s="1364"/>
      <c r="O107" s="1364"/>
      <c r="P107" s="1364"/>
      <c r="Q107" s="1364"/>
      <c r="R107" s="1364"/>
      <c r="S107" s="1364"/>
      <c r="T107" s="1364"/>
      <c r="U107" s="1364"/>
      <c r="V107" s="1364"/>
      <c r="W107" s="1366"/>
      <c r="X107" s="1364"/>
      <c r="Y107" s="1364"/>
      <c r="Z107" s="1364"/>
      <c r="AA107" s="1364"/>
    </row>
    <row r="108" spans="1:27" s="1363" customFormat="1">
      <c r="A108" s="1364">
        <v>1112</v>
      </c>
      <c r="B108" s="1364" t="b">
        <f>Check!$AR$1113</f>
        <v>1</v>
      </c>
      <c r="C108" s="1364"/>
      <c r="D108" s="1364"/>
      <c r="E108" s="1366"/>
      <c r="F108" s="1364"/>
      <c r="G108" s="1364"/>
      <c r="H108" s="1364"/>
      <c r="I108" s="1364"/>
      <c r="J108" s="1364"/>
      <c r="K108" s="1364"/>
      <c r="L108" s="1366"/>
      <c r="M108" s="1364"/>
      <c r="N108" s="1364"/>
      <c r="O108" s="1364"/>
      <c r="P108" s="1364"/>
      <c r="Q108" s="1364"/>
      <c r="R108" s="1364"/>
      <c r="S108" s="1364"/>
      <c r="T108" s="1364"/>
      <c r="U108" s="1364"/>
      <c r="V108" s="1364"/>
      <c r="W108" s="1366"/>
      <c r="X108" s="1364"/>
      <c r="Y108" s="1364"/>
      <c r="Z108" s="1364"/>
      <c r="AA108" s="1364"/>
    </row>
    <row r="109" spans="1:27" s="1363" customFormat="1">
      <c r="A109" s="1364">
        <v>1113</v>
      </c>
      <c r="B109" s="1364" t="b">
        <f>Check!$AR$1114</f>
        <v>1</v>
      </c>
      <c r="C109" s="1364"/>
      <c r="D109" s="1364"/>
      <c r="E109" s="1366"/>
      <c r="F109" s="1364"/>
      <c r="G109" s="1364"/>
      <c r="H109" s="1364"/>
      <c r="I109" s="1364"/>
      <c r="J109" s="1364"/>
      <c r="K109" s="1364"/>
      <c r="L109" s="1366"/>
      <c r="M109" s="1364"/>
      <c r="N109" s="1364"/>
      <c r="O109" s="1364"/>
      <c r="P109" s="1364"/>
      <c r="Q109" s="1364"/>
      <c r="R109" s="1364"/>
      <c r="S109" s="1364"/>
      <c r="T109" s="1364"/>
      <c r="U109" s="1364"/>
      <c r="V109" s="1364"/>
      <c r="W109" s="1366"/>
      <c r="X109" s="1364"/>
      <c r="Y109" s="1364"/>
      <c r="Z109" s="1364"/>
      <c r="AA109" s="1364"/>
    </row>
    <row r="110" spans="1:27" s="1363" customFormat="1">
      <c r="A110" s="1364">
        <v>1114</v>
      </c>
      <c r="B110" s="1364" t="b">
        <f>Check!$AR$1115</f>
        <v>1</v>
      </c>
      <c r="C110" s="1364"/>
      <c r="D110" s="1364"/>
      <c r="E110" s="1366"/>
      <c r="F110" s="1364"/>
      <c r="G110" s="1364"/>
      <c r="H110" s="1364"/>
      <c r="I110" s="1364"/>
      <c r="J110" s="1364"/>
      <c r="K110" s="1364"/>
      <c r="L110" s="1366"/>
      <c r="M110" s="1364"/>
      <c r="N110" s="1364"/>
      <c r="O110" s="1364"/>
      <c r="P110" s="1364"/>
      <c r="Q110" s="1364"/>
      <c r="R110" s="1364"/>
      <c r="S110" s="1364"/>
      <c r="T110" s="1364"/>
      <c r="U110" s="1364"/>
      <c r="V110" s="1364"/>
      <c r="W110" s="1366"/>
      <c r="X110" s="1364"/>
      <c r="Y110" s="1364"/>
      <c r="Z110" s="1364"/>
      <c r="AA110" s="1364"/>
    </row>
    <row r="111" spans="1:27" s="1363" customFormat="1">
      <c r="A111" s="1364">
        <v>1115</v>
      </c>
      <c r="B111" s="1364" t="b">
        <f>Check!$AR$1116</f>
        <v>1</v>
      </c>
      <c r="C111" s="1364"/>
      <c r="D111" s="1364"/>
      <c r="E111" s="1366"/>
      <c r="F111" s="1364"/>
      <c r="G111" s="1364"/>
      <c r="H111" s="1364"/>
      <c r="I111" s="1364"/>
      <c r="J111" s="1364"/>
      <c r="K111" s="1364"/>
      <c r="L111" s="1366"/>
      <c r="M111" s="1364"/>
      <c r="N111" s="1364"/>
      <c r="O111" s="1364"/>
      <c r="P111" s="1364"/>
      <c r="Q111" s="1364"/>
      <c r="R111" s="1364"/>
      <c r="S111" s="1364"/>
      <c r="T111" s="1364"/>
      <c r="U111" s="1364"/>
      <c r="V111" s="1364"/>
      <c r="W111" s="1366"/>
      <c r="X111" s="1364"/>
      <c r="Y111" s="1364"/>
      <c r="Z111" s="1364"/>
      <c r="AA111" s="1364"/>
    </row>
    <row r="112" spans="1:27" s="1363" customFormat="1">
      <c r="A112" s="1364">
        <v>1116</v>
      </c>
      <c r="B112" s="1364" t="b">
        <f>Check!$AR$1117</f>
        <v>1</v>
      </c>
      <c r="C112" s="1364"/>
      <c r="D112" s="1364"/>
      <c r="E112" s="1366"/>
      <c r="F112" s="1364"/>
      <c r="G112" s="1364"/>
      <c r="H112" s="1364"/>
      <c r="I112" s="1364"/>
      <c r="J112" s="1364"/>
      <c r="K112" s="1364"/>
      <c r="L112" s="1366"/>
      <c r="M112" s="1364"/>
      <c r="N112" s="1364"/>
      <c r="O112" s="1364"/>
      <c r="P112" s="1364"/>
      <c r="Q112" s="1364"/>
      <c r="R112" s="1364"/>
      <c r="S112" s="1364"/>
      <c r="T112" s="1364"/>
      <c r="U112" s="1364"/>
      <c r="V112" s="1364"/>
      <c r="W112" s="1366"/>
      <c r="X112" s="1364"/>
      <c r="Y112" s="1364"/>
      <c r="Z112" s="1364"/>
      <c r="AA112" s="1364"/>
    </row>
    <row r="113" spans="1:27" s="1363" customFormat="1">
      <c r="A113" s="1364">
        <v>1117</v>
      </c>
      <c r="B113" s="1364" t="b">
        <f>Check!$AR$1118</f>
        <v>1</v>
      </c>
      <c r="C113" s="1364"/>
      <c r="D113" s="1364"/>
      <c r="E113" s="1366"/>
      <c r="F113" s="1364"/>
      <c r="G113" s="1364"/>
      <c r="H113" s="1364"/>
      <c r="I113" s="1364"/>
      <c r="J113" s="1364"/>
      <c r="K113" s="1364"/>
      <c r="L113" s="1366"/>
      <c r="M113" s="1364"/>
      <c r="N113" s="1364"/>
      <c r="O113" s="1364"/>
      <c r="P113" s="1364"/>
      <c r="Q113" s="1364"/>
      <c r="R113" s="1364"/>
      <c r="S113" s="1364"/>
      <c r="T113" s="1364"/>
      <c r="U113" s="1364"/>
      <c r="V113" s="1364"/>
      <c r="W113" s="1366"/>
      <c r="X113" s="1364"/>
      <c r="Y113" s="1364"/>
      <c r="Z113" s="1364"/>
      <c r="AA113" s="1364"/>
    </row>
    <row r="114" spans="1:27" s="1363" customFormat="1">
      <c r="A114" s="1364">
        <v>1118</v>
      </c>
      <c r="B114" s="1364" t="b">
        <f>Check!$AR$1119</f>
        <v>1</v>
      </c>
      <c r="C114" s="1364"/>
      <c r="D114" s="1364"/>
      <c r="E114" s="1366"/>
      <c r="F114" s="1364"/>
      <c r="G114" s="1364"/>
      <c r="H114" s="1364"/>
      <c r="I114" s="1364"/>
      <c r="J114" s="1364"/>
      <c r="K114" s="1364"/>
      <c r="L114" s="1366"/>
      <c r="M114" s="1364"/>
      <c r="N114" s="1364"/>
      <c r="O114" s="1364"/>
      <c r="P114" s="1364"/>
      <c r="Q114" s="1364"/>
      <c r="R114" s="1364"/>
      <c r="S114" s="1364"/>
      <c r="T114" s="1364"/>
      <c r="U114" s="1364"/>
      <c r="V114" s="1364"/>
      <c r="W114" s="1366"/>
      <c r="X114" s="1364"/>
      <c r="Y114" s="1364"/>
      <c r="Z114" s="1364"/>
      <c r="AA114" s="1364"/>
    </row>
    <row r="115" spans="1:27" s="1363" customFormat="1">
      <c r="A115" s="1364">
        <v>1119</v>
      </c>
      <c r="B115" s="1364" t="b">
        <f>Check!$AR$1120</f>
        <v>1</v>
      </c>
      <c r="C115" s="1364"/>
      <c r="D115" s="1364"/>
      <c r="E115" s="1366"/>
      <c r="F115" s="1364"/>
      <c r="G115" s="1364"/>
      <c r="H115" s="1364"/>
      <c r="I115" s="1364"/>
      <c r="J115" s="1364"/>
      <c r="K115" s="1364"/>
      <c r="L115" s="1366"/>
      <c r="M115" s="1364"/>
      <c r="N115" s="1364"/>
      <c r="O115" s="1364"/>
      <c r="P115" s="1364"/>
      <c r="Q115" s="1364"/>
      <c r="R115" s="1364"/>
      <c r="S115" s="1364"/>
      <c r="T115" s="1364"/>
      <c r="U115" s="1364"/>
      <c r="V115" s="1364"/>
      <c r="W115" s="1366"/>
      <c r="X115" s="1364"/>
      <c r="Y115" s="1364"/>
      <c r="Z115" s="1364"/>
      <c r="AA115" s="1364"/>
    </row>
    <row r="116" spans="1:27" s="1363" customFormat="1">
      <c r="A116" s="1364">
        <v>1120</v>
      </c>
      <c r="B116" s="1364" t="b">
        <f>Check!$AR$1121</f>
        <v>1</v>
      </c>
      <c r="C116" s="1364"/>
      <c r="D116" s="1364"/>
      <c r="E116" s="1366"/>
      <c r="F116" s="1364"/>
      <c r="G116" s="1364"/>
      <c r="H116" s="1364"/>
      <c r="I116" s="1364"/>
      <c r="J116" s="1364"/>
      <c r="K116" s="1364"/>
      <c r="L116" s="1366"/>
      <c r="M116" s="1364"/>
      <c r="N116" s="1364"/>
      <c r="O116" s="1364"/>
      <c r="P116" s="1364"/>
      <c r="Q116" s="1364"/>
      <c r="R116" s="1364"/>
      <c r="S116" s="1364"/>
      <c r="T116" s="1364"/>
      <c r="U116" s="1364"/>
      <c r="V116" s="1364"/>
      <c r="W116" s="1366"/>
      <c r="X116" s="1364"/>
      <c r="Y116" s="1364"/>
      <c r="Z116" s="1364"/>
      <c r="AA116" s="1364"/>
    </row>
    <row r="117" spans="1:27" s="1363" customFormat="1">
      <c r="A117" s="1364">
        <v>1121</v>
      </c>
      <c r="B117" s="1364" t="b">
        <f>Check!$AR$1122</f>
        <v>1</v>
      </c>
      <c r="C117" s="1364"/>
      <c r="D117" s="1364"/>
      <c r="E117" s="1366"/>
      <c r="F117" s="1364"/>
      <c r="G117" s="1364"/>
      <c r="H117" s="1364"/>
      <c r="I117" s="1364"/>
      <c r="J117" s="1364"/>
      <c r="K117" s="1364"/>
      <c r="L117" s="1366"/>
      <c r="M117" s="1364"/>
      <c r="N117" s="1364"/>
      <c r="O117" s="1364"/>
      <c r="P117" s="1364"/>
      <c r="Q117" s="1364"/>
      <c r="R117" s="1364"/>
      <c r="S117" s="1364"/>
      <c r="T117" s="1364"/>
      <c r="U117" s="1364"/>
      <c r="V117" s="1364"/>
      <c r="W117" s="1366"/>
      <c r="X117" s="1364"/>
      <c r="Y117" s="1364"/>
      <c r="Z117" s="1364"/>
      <c r="AA117" s="1364"/>
    </row>
    <row r="118" spans="1:27" s="1363" customFormat="1">
      <c r="A118" s="1364">
        <v>1122</v>
      </c>
      <c r="B118" s="1364" t="b">
        <f>Check!$AR$1123</f>
        <v>1</v>
      </c>
      <c r="C118" s="1364"/>
      <c r="D118" s="1364"/>
      <c r="E118" s="1366"/>
      <c r="F118" s="1364"/>
      <c r="G118" s="1364"/>
      <c r="H118" s="1364"/>
      <c r="I118" s="1364"/>
      <c r="J118" s="1364"/>
      <c r="K118" s="1364"/>
      <c r="L118" s="1366"/>
      <c r="M118" s="1364"/>
      <c r="N118" s="1364"/>
      <c r="O118" s="1364"/>
      <c r="P118" s="1364"/>
      <c r="Q118" s="1364"/>
      <c r="R118" s="1364"/>
      <c r="S118" s="1364"/>
      <c r="T118" s="1364"/>
      <c r="U118" s="1364"/>
      <c r="V118" s="1364"/>
      <c r="W118" s="1366"/>
      <c r="X118" s="1364"/>
      <c r="Y118" s="1364"/>
      <c r="Z118" s="1364"/>
      <c r="AA118" s="1364"/>
    </row>
    <row r="119" spans="1:27" s="1363" customFormat="1">
      <c r="A119" s="1364">
        <v>1123</v>
      </c>
      <c r="B119" s="1364" t="b">
        <f>Check!$AR$1124</f>
        <v>1</v>
      </c>
      <c r="C119" s="1364"/>
      <c r="D119" s="1364"/>
      <c r="E119" s="1366"/>
      <c r="F119" s="1364"/>
      <c r="G119" s="1364"/>
      <c r="H119" s="1364"/>
      <c r="I119" s="1364"/>
      <c r="J119" s="1364"/>
      <c r="K119" s="1364"/>
      <c r="L119" s="1366"/>
      <c r="M119" s="1364"/>
      <c r="N119" s="1364"/>
      <c r="O119" s="1364"/>
      <c r="P119" s="1364"/>
      <c r="Q119" s="1364"/>
      <c r="R119" s="1364"/>
      <c r="S119" s="1364"/>
      <c r="T119" s="1364"/>
      <c r="U119" s="1364"/>
      <c r="V119" s="1364"/>
      <c r="W119" s="1366"/>
      <c r="X119" s="1364"/>
      <c r="Y119" s="1364"/>
      <c r="Z119" s="1364"/>
      <c r="AA119" s="1364"/>
    </row>
    <row r="120" spans="1:27" s="1363" customFormat="1">
      <c r="A120" s="1364">
        <v>1124</v>
      </c>
      <c r="B120" s="1364" t="b">
        <f>Check!$AR$1125</f>
        <v>1</v>
      </c>
      <c r="C120" s="1364"/>
      <c r="D120" s="1364"/>
      <c r="E120" s="1366"/>
      <c r="F120" s="1364"/>
      <c r="G120" s="1364"/>
      <c r="H120" s="1364"/>
      <c r="I120" s="1364"/>
      <c r="J120" s="1364"/>
      <c r="K120" s="1364"/>
      <c r="L120" s="1366"/>
      <c r="M120" s="1364"/>
      <c r="N120" s="1364"/>
      <c r="O120" s="1364"/>
      <c r="P120" s="1364"/>
      <c r="Q120" s="1364"/>
      <c r="R120" s="1364"/>
      <c r="S120" s="1364"/>
      <c r="T120" s="1364"/>
      <c r="U120" s="1364"/>
      <c r="V120" s="1364"/>
      <c r="W120" s="1366"/>
      <c r="X120" s="1364"/>
      <c r="Y120" s="1364"/>
      <c r="Z120" s="1364"/>
      <c r="AA120" s="1364"/>
    </row>
    <row r="121" spans="1:27" s="1363" customFormat="1">
      <c r="B121" s="1363" t="e">
        <f ca="1">ADDRESS(OFFSET(D121,1,C121-1,1,1),COLUMN(OFFSET(D121,0,C121-1,1,1)),4,1)</f>
        <v>#N/A</v>
      </c>
      <c r="C121" s="1363" t="e">
        <f>MATCH(FALSE,ISERROR(D121:X121),0)</f>
        <v>#N/A</v>
      </c>
      <c r="D121" s="1363" t="e">
        <f t="shared" ref="D121:X121" si="13">MATCH(FALSE,ISNUMBER(D10:D37),0)</f>
        <v>#N/A</v>
      </c>
      <c r="E121" s="1367" t="e">
        <f t="shared" si="13"/>
        <v>#N/A</v>
      </c>
      <c r="F121" s="1363" t="e">
        <f t="shared" si="13"/>
        <v>#N/A</v>
      </c>
      <c r="G121" s="1363" t="e">
        <f t="shared" si="13"/>
        <v>#N/A</v>
      </c>
      <c r="H121" s="1363" t="e">
        <f t="shared" si="13"/>
        <v>#N/A</v>
      </c>
      <c r="I121" s="1363" t="e">
        <f t="shared" si="13"/>
        <v>#N/A</v>
      </c>
      <c r="J121" s="1363" t="e">
        <f t="shared" si="13"/>
        <v>#N/A</v>
      </c>
      <c r="K121" s="1363" t="e">
        <f t="shared" si="13"/>
        <v>#N/A</v>
      </c>
      <c r="L121" s="1367" t="e">
        <f t="shared" si="13"/>
        <v>#N/A</v>
      </c>
      <c r="M121" s="1363" t="e">
        <f t="shared" si="13"/>
        <v>#N/A</v>
      </c>
      <c r="N121" s="1363" t="e">
        <f t="shared" si="13"/>
        <v>#N/A</v>
      </c>
      <c r="O121" s="1363" t="e">
        <f t="shared" si="13"/>
        <v>#N/A</v>
      </c>
      <c r="P121" s="1363" t="e">
        <f t="shared" si="13"/>
        <v>#N/A</v>
      </c>
      <c r="Q121" s="1363" t="e">
        <f t="shared" si="13"/>
        <v>#N/A</v>
      </c>
      <c r="R121" s="1363" t="e">
        <f t="shared" si="13"/>
        <v>#N/A</v>
      </c>
      <c r="S121" s="1363" t="e">
        <f t="shared" si="13"/>
        <v>#N/A</v>
      </c>
      <c r="T121" s="1363" t="e">
        <f t="shared" si="13"/>
        <v>#N/A</v>
      </c>
      <c r="U121" s="1363" t="e">
        <f t="shared" si="13"/>
        <v>#N/A</v>
      </c>
      <c r="V121" s="1363" t="e">
        <f t="shared" si="13"/>
        <v>#N/A</v>
      </c>
      <c r="W121" s="1367" t="e">
        <f t="shared" si="13"/>
        <v>#N/A</v>
      </c>
      <c r="X121" s="1363" t="e">
        <f t="shared" si="13"/>
        <v>#N/A</v>
      </c>
    </row>
    <row r="122" spans="1:27" s="1363" customFormat="1">
      <c r="D122" s="1363">
        <f t="shared" ref="D122:X122" si="14">IF(ISERROR(D121),0,ROW(D10)+D121-1)</f>
        <v>0</v>
      </c>
      <c r="E122" s="1367">
        <f t="shared" si="14"/>
        <v>0</v>
      </c>
      <c r="F122" s="1363">
        <f t="shared" si="14"/>
        <v>0</v>
      </c>
      <c r="G122" s="1363">
        <f t="shared" si="14"/>
        <v>0</v>
      </c>
      <c r="H122" s="1363">
        <f t="shared" si="14"/>
        <v>0</v>
      </c>
      <c r="I122" s="1363">
        <f t="shared" si="14"/>
        <v>0</v>
      </c>
      <c r="J122" s="1363">
        <f t="shared" si="14"/>
        <v>0</v>
      </c>
      <c r="K122" s="1363">
        <f t="shared" si="14"/>
        <v>0</v>
      </c>
      <c r="L122" s="1367">
        <f t="shared" si="14"/>
        <v>0</v>
      </c>
      <c r="M122" s="1363">
        <f t="shared" si="14"/>
        <v>0</v>
      </c>
      <c r="N122" s="1363">
        <f t="shared" si="14"/>
        <v>0</v>
      </c>
      <c r="O122" s="1363">
        <f t="shared" si="14"/>
        <v>0</v>
      </c>
      <c r="P122" s="1363">
        <f t="shared" si="14"/>
        <v>0</v>
      </c>
      <c r="Q122" s="1363">
        <f t="shared" si="14"/>
        <v>0</v>
      </c>
      <c r="R122" s="1363">
        <f t="shared" si="14"/>
        <v>0</v>
      </c>
      <c r="S122" s="1363">
        <f t="shared" si="14"/>
        <v>0</v>
      </c>
      <c r="T122" s="1363">
        <f t="shared" si="14"/>
        <v>0</v>
      </c>
      <c r="U122" s="1363">
        <f t="shared" si="14"/>
        <v>0</v>
      </c>
      <c r="V122" s="1363">
        <f t="shared" si="14"/>
        <v>0</v>
      </c>
      <c r="W122" s="1367">
        <f t="shared" si="14"/>
        <v>0</v>
      </c>
      <c r="X122" s="1363">
        <f t="shared" si="14"/>
        <v>0</v>
      </c>
    </row>
    <row r="123" spans="1:27" s="1363" customFormat="1">
      <c r="E123" s="1367"/>
      <c r="L123" s="1367"/>
      <c r="W123" s="1367"/>
    </row>
    <row r="124" spans="1:27" s="1363" customFormat="1">
      <c r="E124" s="1367"/>
      <c r="L124" s="1367"/>
      <c r="W124" s="1367"/>
    </row>
    <row r="125" spans="1:27" s="1363" customFormat="1">
      <c r="E125" s="1367"/>
      <c r="L125" s="1367"/>
      <c r="W125" s="1367"/>
    </row>
    <row r="126" spans="1:27" s="1363" customFormat="1">
      <c r="E126" s="1367"/>
      <c r="L126" s="1367"/>
      <c r="W126" s="1367"/>
    </row>
    <row r="127" spans="1:27" s="1363" customFormat="1">
      <c r="E127" s="1367"/>
      <c r="L127" s="1367"/>
      <c r="W127" s="1367"/>
    </row>
    <row r="128" spans="1:27" s="1363" customFormat="1">
      <c r="E128" s="1367"/>
      <c r="L128" s="1367"/>
      <c r="W128" s="1367"/>
    </row>
    <row r="129" spans="5:23" s="1363" customFormat="1">
      <c r="E129" s="1367"/>
      <c r="L129" s="1367"/>
      <c r="W129" s="1367"/>
    </row>
    <row r="130" spans="5:23" s="1363" customFormat="1">
      <c r="E130" s="1367"/>
      <c r="L130" s="1367"/>
      <c r="W130" s="1367"/>
    </row>
    <row r="131" spans="5:23" s="1363" customFormat="1">
      <c r="E131" s="1367"/>
      <c r="L131" s="1367"/>
      <c r="W131" s="1367"/>
    </row>
    <row r="132" spans="5:23" s="1363" customFormat="1">
      <c r="E132" s="1367"/>
      <c r="L132" s="1367"/>
      <c r="W132" s="1367"/>
    </row>
    <row r="133" spans="5:23" s="1363" customFormat="1">
      <c r="E133" s="1367"/>
      <c r="L133" s="1367"/>
      <c r="W133" s="1367"/>
    </row>
    <row r="134" spans="5:23" s="1363" customFormat="1">
      <c r="E134" s="1367"/>
      <c r="L134" s="1367"/>
      <c r="W134" s="1367"/>
    </row>
    <row r="135" spans="5:23" s="1363" customFormat="1">
      <c r="E135" s="1367"/>
      <c r="L135" s="1367"/>
      <c r="W135" s="1367"/>
    </row>
    <row r="136" spans="5:23" s="1363" customFormat="1">
      <c r="E136" s="1367"/>
      <c r="L136" s="1367"/>
      <c r="W136" s="1367"/>
    </row>
    <row r="137" spans="5:23" s="1363" customFormat="1">
      <c r="E137" s="1367"/>
      <c r="L137" s="1367"/>
      <c r="W137" s="1367"/>
    </row>
    <row r="138" spans="5:23" s="1363" customFormat="1">
      <c r="E138" s="1367"/>
      <c r="L138" s="1367"/>
      <c r="W138" s="1367"/>
    </row>
    <row r="139" spans="5:23" s="1363" customFormat="1">
      <c r="E139" s="1367"/>
      <c r="L139" s="1367"/>
      <c r="W139" s="1367"/>
    </row>
    <row r="140" spans="5:23" s="1363" customFormat="1">
      <c r="E140" s="1367"/>
      <c r="L140" s="1367"/>
      <c r="W140" s="1367"/>
    </row>
    <row r="141" spans="5:23" s="1363" customFormat="1">
      <c r="E141" s="1367"/>
      <c r="L141" s="1367"/>
      <c r="W141" s="1367"/>
    </row>
    <row r="142" spans="5:23" s="1363" customFormat="1">
      <c r="E142" s="1367"/>
      <c r="L142" s="1367"/>
      <c r="W142" s="1367"/>
    </row>
    <row r="143" spans="5:23" s="1363" customFormat="1">
      <c r="E143" s="1367"/>
      <c r="L143" s="1367"/>
      <c r="W143" s="1367"/>
    </row>
    <row r="144" spans="5:23" s="1363" customFormat="1">
      <c r="E144" s="1367"/>
      <c r="L144" s="1367"/>
      <c r="W144" s="1367"/>
    </row>
    <row r="145" spans="5:23" s="1363" customFormat="1">
      <c r="E145" s="1367"/>
      <c r="L145" s="1367"/>
      <c r="W145" s="1367"/>
    </row>
    <row r="146" spans="5:23" s="1363" customFormat="1">
      <c r="E146" s="1367"/>
      <c r="L146" s="1367"/>
      <c r="W146" s="1367"/>
    </row>
    <row r="147" spans="5:23" s="1363" customFormat="1">
      <c r="E147" s="1367"/>
      <c r="L147" s="1367"/>
      <c r="W147" s="1367"/>
    </row>
    <row r="148" spans="5:23" s="1363" customFormat="1">
      <c r="E148" s="1367"/>
      <c r="L148" s="1367"/>
      <c r="W148" s="1367"/>
    </row>
    <row r="149" spans="5:23" s="1363" customFormat="1">
      <c r="E149" s="1367"/>
      <c r="L149" s="1367"/>
      <c r="W149" s="1367"/>
    </row>
    <row r="150" spans="5:23" s="1363" customFormat="1">
      <c r="E150" s="1367"/>
      <c r="L150" s="1367"/>
      <c r="W150" s="1367"/>
    </row>
    <row r="151" spans="5:23" s="1363" customFormat="1">
      <c r="E151" s="1367"/>
      <c r="L151" s="1367"/>
      <c r="W151" s="1367"/>
    </row>
    <row r="152" spans="5:23" s="1363" customFormat="1">
      <c r="E152" s="1367"/>
      <c r="L152" s="1367"/>
      <c r="W152" s="1367"/>
    </row>
    <row r="153" spans="5:23" s="1363" customFormat="1">
      <c r="E153" s="1367"/>
      <c r="L153" s="1367"/>
      <c r="W153" s="1367"/>
    </row>
    <row r="154" spans="5:23" s="1363" customFormat="1">
      <c r="E154" s="1367"/>
      <c r="L154" s="1367"/>
      <c r="W154" s="1367"/>
    </row>
    <row r="155" spans="5:23" s="1363" customFormat="1">
      <c r="E155" s="1367"/>
      <c r="L155" s="1367"/>
      <c r="W155" s="1367"/>
    </row>
    <row r="156" spans="5:23" s="1363" customFormat="1">
      <c r="E156" s="1367"/>
      <c r="L156" s="1367"/>
      <c r="W156" s="1367"/>
    </row>
    <row r="157" spans="5:23" s="1363" customFormat="1">
      <c r="E157" s="1367"/>
      <c r="L157" s="1367"/>
      <c r="W157" s="1367"/>
    </row>
    <row r="158" spans="5:23" s="1363" customFormat="1">
      <c r="E158" s="1367"/>
      <c r="L158" s="1367"/>
      <c r="W158" s="1367"/>
    </row>
    <row r="159" spans="5:23" s="1363" customFormat="1">
      <c r="E159" s="1367"/>
      <c r="L159" s="1367"/>
      <c r="W159" s="1367"/>
    </row>
    <row r="160" spans="5:23" s="1363" customFormat="1">
      <c r="E160" s="1367"/>
      <c r="L160" s="1367"/>
      <c r="W160" s="1367"/>
    </row>
    <row r="161" spans="5:23" s="1363" customFormat="1">
      <c r="E161" s="1367"/>
      <c r="L161" s="1367"/>
      <c r="W161" s="1367"/>
    </row>
    <row r="162" spans="5:23" s="1363" customFormat="1">
      <c r="E162" s="1367"/>
      <c r="L162" s="1367"/>
      <c r="W162" s="1367"/>
    </row>
    <row r="163" spans="5:23" s="1363" customFormat="1">
      <c r="E163" s="1367"/>
      <c r="L163" s="1367"/>
      <c r="W163" s="1367"/>
    </row>
    <row r="164" spans="5:23" s="1363" customFormat="1">
      <c r="E164" s="1367"/>
      <c r="L164" s="1367"/>
      <c r="W164" s="1367"/>
    </row>
    <row r="165" spans="5:23" s="1363" customFormat="1">
      <c r="E165" s="1367"/>
      <c r="L165" s="1367"/>
      <c r="W165" s="1367"/>
    </row>
    <row r="166" spans="5:23" s="1363" customFormat="1">
      <c r="E166" s="1367"/>
      <c r="L166" s="1367"/>
      <c r="W166" s="1367"/>
    </row>
    <row r="167" spans="5:23" s="1363" customFormat="1">
      <c r="E167" s="1367"/>
      <c r="L167" s="1367"/>
      <c r="W167" s="1367"/>
    </row>
    <row r="168" spans="5:23" s="1363" customFormat="1">
      <c r="E168" s="1367"/>
      <c r="L168" s="1367"/>
      <c r="W168" s="1367"/>
    </row>
    <row r="169" spans="5:23" s="1363" customFormat="1">
      <c r="E169" s="1367"/>
      <c r="L169" s="1367"/>
      <c r="W169" s="1367"/>
    </row>
    <row r="170" spans="5:23" s="1363" customFormat="1">
      <c r="E170" s="1367"/>
      <c r="L170" s="1367"/>
      <c r="W170" s="1367"/>
    </row>
    <row r="171" spans="5:23" s="1363" customFormat="1">
      <c r="E171" s="1367"/>
      <c r="L171" s="1367"/>
      <c r="W171" s="1367"/>
    </row>
    <row r="172" spans="5:23" s="1363" customFormat="1">
      <c r="E172" s="1367"/>
      <c r="L172" s="1367"/>
      <c r="W172" s="1367"/>
    </row>
    <row r="173" spans="5:23" s="1363" customFormat="1">
      <c r="E173" s="1367"/>
      <c r="L173" s="1367"/>
      <c r="W173" s="1367"/>
    </row>
    <row r="174" spans="5:23" s="1363" customFormat="1">
      <c r="E174" s="1367"/>
      <c r="L174" s="1367"/>
      <c r="W174" s="1367"/>
    </row>
    <row r="175" spans="5:23" s="1363" customFormat="1">
      <c r="E175" s="1367"/>
      <c r="L175" s="1367"/>
      <c r="W175" s="1367"/>
    </row>
    <row r="176" spans="5:23" s="1363" customFormat="1">
      <c r="E176" s="1367"/>
      <c r="L176" s="1367"/>
      <c r="W176" s="1367"/>
    </row>
    <row r="177" spans="5:23" s="1363" customFormat="1">
      <c r="E177" s="1367"/>
      <c r="L177" s="1367"/>
      <c r="W177" s="1367"/>
    </row>
    <row r="178" spans="5:23" s="1363" customFormat="1">
      <c r="E178" s="1367"/>
      <c r="L178" s="1367"/>
      <c r="W178" s="1367"/>
    </row>
    <row r="179" spans="5:23" s="1363" customFormat="1">
      <c r="E179" s="1367"/>
      <c r="L179" s="1367"/>
      <c r="W179" s="1367"/>
    </row>
    <row r="180" spans="5:23" s="1363" customFormat="1">
      <c r="E180" s="1367"/>
      <c r="L180" s="1367"/>
      <c r="W180" s="1367"/>
    </row>
    <row r="181" spans="5:23" s="1363" customFormat="1">
      <c r="E181" s="1367"/>
      <c r="L181" s="1367"/>
      <c r="W181" s="1367"/>
    </row>
    <row r="182" spans="5:23" s="1363" customFormat="1">
      <c r="E182" s="1367"/>
      <c r="L182" s="1367"/>
      <c r="W182" s="1367"/>
    </row>
    <row r="183" spans="5:23" s="1363" customFormat="1">
      <c r="E183" s="1367"/>
      <c r="L183" s="1367"/>
      <c r="W183" s="1367"/>
    </row>
    <row r="184" spans="5:23" s="1363" customFormat="1">
      <c r="E184" s="1367"/>
      <c r="L184" s="1367"/>
      <c r="W184" s="1367"/>
    </row>
    <row r="185" spans="5:23" s="1363" customFormat="1">
      <c r="E185" s="1367"/>
      <c r="L185" s="1367"/>
      <c r="W185" s="1367"/>
    </row>
    <row r="186" spans="5:23" s="1363" customFormat="1">
      <c r="E186" s="1367"/>
      <c r="L186" s="1367"/>
      <c r="W186" s="1367"/>
    </row>
    <row r="187" spans="5:23" s="1363" customFormat="1">
      <c r="E187" s="1367"/>
      <c r="L187" s="1367"/>
      <c r="W187" s="1367"/>
    </row>
    <row r="188" spans="5:23" s="1363" customFormat="1">
      <c r="E188" s="1367"/>
      <c r="L188" s="1367"/>
      <c r="W188" s="1367"/>
    </row>
    <row r="189" spans="5:23" s="1363" customFormat="1">
      <c r="E189" s="1367"/>
      <c r="L189" s="1367"/>
      <c r="W189" s="1367"/>
    </row>
    <row r="190" spans="5:23" s="1363" customFormat="1">
      <c r="E190" s="1367"/>
      <c r="L190" s="1367"/>
      <c r="W190" s="1367"/>
    </row>
    <row r="191" spans="5:23" s="1363" customFormat="1">
      <c r="E191" s="1367"/>
      <c r="L191" s="1367"/>
      <c r="W191" s="1367"/>
    </row>
    <row r="192" spans="5:23" s="1363" customFormat="1">
      <c r="E192" s="1367"/>
      <c r="L192" s="1367"/>
      <c r="W192" s="1367"/>
    </row>
    <row r="193" spans="5:23" s="1363" customFormat="1">
      <c r="E193" s="1367"/>
      <c r="L193" s="1367"/>
      <c r="W193" s="1367"/>
    </row>
    <row r="194" spans="5:23" s="1363" customFormat="1">
      <c r="E194" s="1367"/>
      <c r="L194" s="1367"/>
      <c r="W194" s="1367"/>
    </row>
    <row r="195" spans="5:23" s="1363" customFormat="1">
      <c r="E195" s="1367"/>
      <c r="L195" s="1367"/>
      <c r="W195" s="1367"/>
    </row>
    <row r="196" spans="5:23" s="1363" customFormat="1">
      <c r="E196" s="1367"/>
      <c r="L196" s="1367"/>
      <c r="W196" s="1367"/>
    </row>
    <row r="197" spans="5:23" s="1363" customFormat="1">
      <c r="E197" s="1367"/>
      <c r="L197" s="1367"/>
      <c r="W197" s="1367"/>
    </row>
    <row r="198" spans="5:23" s="1363" customFormat="1">
      <c r="E198" s="1367"/>
      <c r="L198" s="1367"/>
      <c r="W198" s="1367"/>
    </row>
    <row r="199" spans="5:23" s="1363" customFormat="1">
      <c r="E199" s="1367"/>
      <c r="L199" s="1367"/>
      <c r="W199" s="1367"/>
    </row>
    <row r="200" spans="5:23" s="1363" customFormat="1">
      <c r="E200" s="1367"/>
      <c r="L200" s="1367"/>
      <c r="W200" s="1367"/>
    </row>
    <row r="201" spans="5:23" s="1363" customFormat="1">
      <c r="E201" s="1367"/>
      <c r="L201" s="1367"/>
      <c r="W201" s="1367"/>
    </row>
    <row r="202" spans="5:23" s="1363" customFormat="1">
      <c r="E202" s="1367"/>
      <c r="L202" s="1367"/>
      <c r="W202" s="1367"/>
    </row>
    <row r="203" spans="5:23" s="1363" customFormat="1">
      <c r="E203" s="1367"/>
      <c r="L203" s="1367"/>
      <c r="W203" s="1367"/>
    </row>
    <row r="204" spans="5:23" s="1363" customFormat="1">
      <c r="E204" s="1367"/>
      <c r="L204" s="1367"/>
      <c r="W204" s="1367"/>
    </row>
    <row r="205" spans="5:23" s="1363" customFormat="1">
      <c r="E205" s="1367"/>
      <c r="L205" s="1367"/>
      <c r="W205" s="1367"/>
    </row>
    <row r="206" spans="5:23" s="1363" customFormat="1">
      <c r="E206" s="1367"/>
      <c r="L206" s="1367"/>
      <c r="W206" s="1367"/>
    </row>
    <row r="207" spans="5:23" s="1363" customFormat="1">
      <c r="E207" s="1367"/>
      <c r="L207" s="1367"/>
      <c r="W207" s="1367"/>
    </row>
    <row r="208" spans="5:23" s="1363" customFormat="1">
      <c r="E208" s="1367"/>
      <c r="L208" s="1367"/>
      <c r="W208" s="1367"/>
    </row>
    <row r="209" spans="5:23" s="1363" customFormat="1">
      <c r="E209" s="1367"/>
      <c r="L209" s="1367"/>
      <c r="W209" s="1367"/>
    </row>
    <row r="210" spans="5:23" s="1363" customFormat="1">
      <c r="E210" s="1367"/>
      <c r="L210" s="1367"/>
      <c r="W210" s="1367"/>
    </row>
    <row r="211" spans="5:23" s="1363" customFormat="1">
      <c r="E211" s="1367"/>
      <c r="L211" s="1367"/>
      <c r="W211" s="1367"/>
    </row>
    <row r="212" spans="5:23" s="1363" customFormat="1">
      <c r="E212" s="1367"/>
      <c r="L212" s="1367"/>
      <c r="W212" s="1367"/>
    </row>
    <row r="213" spans="5:23" s="1363" customFormat="1">
      <c r="E213" s="1367"/>
      <c r="L213" s="1367"/>
      <c r="W213" s="1367"/>
    </row>
    <row r="214" spans="5:23" s="1363" customFormat="1">
      <c r="E214" s="1367"/>
      <c r="L214" s="1367"/>
      <c r="W214" s="1367"/>
    </row>
    <row r="215" spans="5:23" s="1363" customFormat="1">
      <c r="E215" s="1367"/>
      <c r="L215" s="1367"/>
      <c r="W215" s="1367"/>
    </row>
    <row r="216" spans="5:23" s="1363" customFormat="1">
      <c r="E216" s="1367"/>
      <c r="L216" s="1367"/>
      <c r="W216" s="1367"/>
    </row>
    <row r="217" spans="5:23" s="1363" customFormat="1">
      <c r="E217" s="1367"/>
      <c r="L217" s="1367"/>
      <c r="W217" s="1367"/>
    </row>
    <row r="218" spans="5:23" s="1363" customFormat="1">
      <c r="E218" s="1367"/>
      <c r="L218" s="1367"/>
      <c r="W218" s="1367"/>
    </row>
    <row r="219" spans="5:23" s="1363" customFormat="1">
      <c r="E219" s="1367"/>
      <c r="L219" s="1367"/>
      <c r="W219" s="1367"/>
    </row>
    <row r="220" spans="5:23" s="1363" customFormat="1">
      <c r="E220" s="1367"/>
      <c r="L220" s="1367"/>
      <c r="W220" s="1367"/>
    </row>
    <row r="221" spans="5:23" s="1363" customFormat="1">
      <c r="E221" s="1367"/>
      <c r="L221" s="1367"/>
      <c r="W221" s="1367"/>
    </row>
    <row r="222" spans="5:23" s="1363" customFormat="1">
      <c r="E222" s="1367"/>
      <c r="L222" s="1367"/>
      <c r="W222" s="1367"/>
    </row>
    <row r="223" spans="5:23" s="1363" customFormat="1">
      <c r="E223" s="1367"/>
      <c r="L223" s="1367"/>
      <c r="W223" s="1367"/>
    </row>
    <row r="224" spans="5:23" s="1363" customFormat="1">
      <c r="E224" s="1367"/>
      <c r="L224" s="1367"/>
      <c r="W224" s="1367"/>
    </row>
    <row r="225" spans="5:23" s="1363" customFormat="1">
      <c r="E225" s="1367"/>
      <c r="L225" s="1367"/>
      <c r="W225" s="1367"/>
    </row>
    <row r="226" spans="5:23" s="1363" customFormat="1">
      <c r="E226" s="1367"/>
      <c r="L226" s="1367"/>
      <c r="W226" s="1367"/>
    </row>
    <row r="227" spans="5:23" s="1363" customFormat="1">
      <c r="E227" s="1367"/>
      <c r="L227" s="1367"/>
      <c r="W227" s="1367"/>
    </row>
    <row r="228" spans="5:23" s="1363" customFormat="1">
      <c r="E228" s="1367"/>
      <c r="L228" s="1367"/>
      <c r="W228" s="1367"/>
    </row>
    <row r="229" spans="5:23" s="1363" customFormat="1">
      <c r="E229" s="1367"/>
      <c r="L229" s="1367"/>
      <c r="W229" s="1367"/>
    </row>
    <row r="230" spans="5:23" s="1363" customFormat="1">
      <c r="E230" s="1367"/>
      <c r="L230" s="1367"/>
      <c r="W230" s="1367"/>
    </row>
    <row r="231" spans="5:23" s="1363" customFormat="1">
      <c r="E231" s="1367"/>
      <c r="L231" s="1367"/>
      <c r="W231" s="1367"/>
    </row>
    <row r="232" spans="5:23" s="1363" customFormat="1">
      <c r="E232" s="1367"/>
      <c r="L232" s="1367"/>
      <c r="W232" s="1367"/>
    </row>
    <row r="233" spans="5:23" s="1363" customFormat="1">
      <c r="E233" s="1367"/>
      <c r="L233" s="1367"/>
      <c r="W233" s="1367"/>
    </row>
    <row r="234" spans="5:23" s="1363" customFormat="1">
      <c r="E234" s="1367"/>
      <c r="L234" s="1367"/>
      <c r="W234" s="1367"/>
    </row>
    <row r="235" spans="5:23" s="1363" customFormat="1">
      <c r="E235" s="1367"/>
      <c r="L235" s="1367"/>
      <c r="W235" s="1367"/>
    </row>
    <row r="236" spans="5:23" s="1363" customFormat="1">
      <c r="E236" s="1367"/>
      <c r="L236" s="1367"/>
      <c r="W236" s="1367"/>
    </row>
    <row r="237" spans="5:23" s="1363" customFormat="1">
      <c r="E237" s="1367"/>
      <c r="L237" s="1367"/>
      <c r="W237" s="1367"/>
    </row>
    <row r="238" spans="5:23" s="1363" customFormat="1">
      <c r="E238" s="1367"/>
      <c r="L238" s="1367"/>
      <c r="W238" s="1367"/>
    </row>
    <row r="239" spans="5:23" s="1363" customFormat="1">
      <c r="E239" s="1367"/>
      <c r="L239" s="1367"/>
      <c r="W239" s="1367"/>
    </row>
    <row r="240" spans="5:23" s="1363" customFormat="1">
      <c r="E240" s="1367"/>
      <c r="L240" s="1367"/>
      <c r="W240" s="1367"/>
    </row>
    <row r="241" spans="5:23" s="1363" customFormat="1">
      <c r="E241" s="1367"/>
      <c r="L241" s="1367"/>
      <c r="W241" s="1367"/>
    </row>
    <row r="242" spans="5:23" s="1363" customFormat="1">
      <c r="E242" s="1367"/>
      <c r="L242" s="1367"/>
      <c r="W242" s="1367"/>
    </row>
    <row r="243" spans="5:23" s="1363" customFormat="1">
      <c r="E243" s="1367"/>
      <c r="L243" s="1367"/>
      <c r="W243" s="1367"/>
    </row>
    <row r="244" spans="5:23" s="1363" customFormat="1">
      <c r="E244" s="1367"/>
      <c r="L244" s="1367"/>
      <c r="W244" s="1367"/>
    </row>
    <row r="245" spans="5:23" s="1363" customFormat="1">
      <c r="E245" s="1367"/>
      <c r="L245" s="1367"/>
      <c r="W245" s="1367"/>
    </row>
    <row r="246" spans="5:23" s="1363" customFormat="1">
      <c r="E246" s="1367"/>
      <c r="L246" s="1367"/>
      <c r="W246" s="1367"/>
    </row>
    <row r="247" spans="5:23" s="1363" customFormat="1">
      <c r="E247" s="1367"/>
      <c r="L247" s="1367"/>
      <c r="W247" s="1367"/>
    </row>
    <row r="248" spans="5:23" s="1363" customFormat="1">
      <c r="E248" s="1367"/>
      <c r="L248" s="1367"/>
      <c r="W248" s="1367"/>
    </row>
    <row r="249" spans="5:23" s="1363" customFormat="1">
      <c r="E249" s="1367"/>
      <c r="L249" s="1367"/>
      <c r="W249" s="1367"/>
    </row>
    <row r="250" spans="5:23" s="1363" customFormat="1">
      <c r="E250" s="1367"/>
      <c r="L250" s="1367"/>
      <c r="W250" s="1367"/>
    </row>
    <row r="251" spans="5:23" s="1363" customFormat="1">
      <c r="E251" s="1367"/>
      <c r="L251" s="1367"/>
      <c r="W251" s="1367"/>
    </row>
    <row r="252" spans="5:23" s="1363" customFormat="1">
      <c r="E252" s="1367"/>
      <c r="L252" s="1367"/>
      <c r="W252" s="1367"/>
    </row>
    <row r="253" spans="5:23" s="1363" customFormat="1">
      <c r="E253" s="1367"/>
      <c r="L253" s="1367"/>
      <c r="W253" s="1367"/>
    </row>
    <row r="254" spans="5:23" s="1363" customFormat="1">
      <c r="E254" s="1367"/>
      <c r="L254" s="1367"/>
      <c r="W254" s="1367"/>
    </row>
    <row r="255" spans="5:23" s="1363" customFormat="1">
      <c r="E255" s="1367"/>
      <c r="L255" s="1367"/>
      <c r="W255" s="1367"/>
    </row>
    <row r="256" spans="5:23" s="1363" customFormat="1">
      <c r="E256" s="1367"/>
      <c r="L256" s="1367"/>
      <c r="W256" s="1367"/>
    </row>
    <row r="257" spans="5:23" s="1363" customFormat="1">
      <c r="E257" s="1367"/>
      <c r="L257" s="1367"/>
      <c r="W257" s="1367"/>
    </row>
    <row r="258" spans="5:23" s="1363" customFormat="1">
      <c r="E258" s="1367"/>
      <c r="L258" s="1367"/>
      <c r="W258" s="1367"/>
    </row>
    <row r="259" spans="5:23" s="1363" customFormat="1">
      <c r="E259" s="1367"/>
      <c r="L259" s="1367"/>
      <c r="W259" s="1367"/>
    </row>
    <row r="260" spans="5:23" s="1363" customFormat="1">
      <c r="E260" s="1367"/>
      <c r="L260" s="1367"/>
      <c r="W260" s="1367"/>
    </row>
    <row r="261" spans="5:23" s="1363" customFormat="1">
      <c r="E261" s="1367"/>
      <c r="L261" s="1367"/>
      <c r="W261" s="1367"/>
    </row>
    <row r="262" spans="5:23" s="1363" customFormat="1">
      <c r="E262" s="1367"/>
      <c r="L262" s="1367"/>
      <c r="W262" s="1367"/>
    </row>
    <row r="263" spans="5:23" s="1363" customFormat="1">
      <c r="E263" s="1367"/>
      <c r="L263" s="1367"/>
      <c r="W263" s="1367"/>
    </row>
    <row r="264" spans="5:23" s="1363" customFormat="1">
      <c r="E264" s="1367"/>
      <c r="L264" s="1367"/>
      <c r="W264" s="1367"/>
    </row>
    <row r="265" spans="5:23" s="1363" customFormat="1">
      <c r="E265" s="1367"/>
      <c r="L265" s="1367"/>
      <c r="W265" s="1367"/>
    </row>
    <row r="266" spans="5:23" s="1363" customFormat="1">
      <c r="E266" s="1367"/>
      <c r="L266" s="1367"/>
      <c r="W266" s="1367"/>
    </row>
    <row r="267" spans="5:23" s="1363" customFormat="1">
      <c r="E267" s="1367"/>
      <c r="L267" s="1367"/>
      <c r="W267" s="1367"/>
    </row>
    <row r="268" spans="5:23" s="1363" customFormat="1">
      <c r="E268" s="1367"/>
      <c r="L268" s="1367"/>
      <c r="W268" s="1367"/>
    </row>
    <row r="269" spans="5:23" s="1363" customFormat="1">
      <c r="E269" s="1367"/>
      <c r="L269" s="1367"/>
      <c r="W269" s="1367"/>
    </row>
    <row r="270" spans="5:23" s="1363" customFormat="1">
      <c r="E270" s="1367"/>
      <c r="L270" s="1367"/>
      <c r="W270" s="1367"/>
    </row>
    <row r="271" spans="5:23" s="1363" customFormat="1">
      <c r="E271" s="1367"/>
      <c r="L271" s="1367"/>
      <c r="W271" s="1367"/>
    </row>
    <row r="272" spans="5:23" s="1363" customFormat="1">
      <c r="E272" s="1367"/>
      <c r="L272" s="1367"/>
      <c r="W272" s="1367"/>
    </row>
    <row r="273" spans="5:23" s="1363" customFormat="1">
      <c r="E273" s="1367"/>
      <c r="L273" s="1367"/>
      <c r="W273" s="1367"/>
    </row>
    <row r="274" spans="5:23" s="1363" customFormat="1">
      <c r="E274" s="1367"/>
      <c r="L274" s="1367"/>
      <c r="W274" s="1367"/>
    </row>
    <row r="275" spans="5:23" s="1363" customFormat="1">
      <c r="E275" s="1367"/>
      <c r="L275" s="1367"/>
      <c r="W275" s="1367"/>
    </row>
    <row r="276" spans="5:23" s="1363" customFormat="1">
      <c r="E276" s="1367"/>
      <c r="L276" s="1367"/>
      <c r="W276" s="1367"/>
    </row>
    <row r="277" spans="5:23" s="1363" customFormat="1">
      <c r="E277" s="1367"/>
      <c r="L277" s="1367"/>
      <c r="W277" s="1367"/>
    </row>
    <row r="278" spans="5:23" s="1363" customFormat="1">
      <c r="E278" s="1367"/>
      <c r="L278" s="1367"/>
      <c r="W278" s="1367"/>
    </row>
    <row r="279" spans="5:23" s="1363" customFormat="1">
      <c r="E279" s="1367"/>
      <c r="L279" s="1367"/>
      <c r="W279" s="1367"/>
    </row>
    <row r="280" spans="5:23" s="1363" customFormat="1">
      <c r="E280" s="1367"/>
      <c r="L280" s="1367"/>
      <c r="W280" s="1367"/>
    </row>
    <row r="281" spans="5:23" s="1363" customFormat="1">
      <c r="E281" s="1367"/>
      <c r="L281" s="1367"/>
      <c r="W281" s="1367"/>
    </row>
    <row r="282" spans="5:23" s="1363" customFormat="1">
      <c r="E282" s="1367"/>
      <c r="L282" s="1367"/>
      <c r="W282" s="1367"/>
    </row>
    <row r="283" spans="5:23" s="1363" customFormat="1">
      <c r="E283" s="1367"/>
      <c r="L283" s="1367"/>
      <c r="W283" s="1367"/>
    </row>
    <row r="284" spans="5:23" s="1363" customFormat="1">
      <c r="E284" s="1367"/>
      <c r="L284" s="1367"/>
      <c r="W284" s="1367"/>
    </row>
    <row r="285" spans="5:23" s="1363" customFormat="1">
      <c r="E285" s="1367"/>
      <c r="L285" s="1367"/>
      <c r="W285" s="1367"/>
    </row>
    <row r="286" spans="5:23" s="1363" customFormat="1">
      <c r="E286" s="1367"/>
      <c r="L286" s="1367"/>
      <c r="W286" s="1367"/>
    </row>
    <row r="287" spans="5:23" s="1363" customFormat="1">
      <c r="E287" s="1367"/>
      <c r="L287" s="1367"/>
      <c r="W287" s="1367"/>
    </row>
    <row r="288" spans="5:23" s="1363" customFormat="1">
      <c r="E288" s="1367"/>
      <c r="L288" s="1367"/>
      <c r="W288" s="1367"/>
    </row>
    <row r="289" spans="5:23" s="1363" customFormat="1">
      <c r="E289" s="1367"/>
      <c r="L289" s="1367"/>
      <c r="W289" s="1367"/>
    </row>
    <row r="290" spans="5:23" s="1363" customFormat="1">
      <c r="E290" s="1367"/>
      <c r="L290" s="1367"/>
      <c r="W290" s="1367"/>
    </row>
    <row r="291" spans="5:23" s="1363" customFormat="1">
      <c r="E291" s="1367"/>
      <c r="L291" s="1367"/>
      <c r="W291" s="1367"/>
    </row>
    <row r="292" spans="5:23" s="1363" customFormat="1">
      <c r="E292" s="1367"/>
      <c r="L292" s="1367"/>
      <c r="W292" s="1367"/>
    </row>
    <row r="293" spans="5:23" s="1363" customFormat="1">
      <c r="E293" s="1367"/>
      <c r="L293" s="1367"/>
      <c r="W293" s="1367"/>
    </row>
    <row r="294" spans="5:23" s="1363" customFormat="1">
      <c r="E294" s="1367"/>
      <c r="L294" s="1367"/>
      <c r="W294" s="1367"/>
    </row>
    <row r="295" spans="5:23" s="1363" customFormat="1">
      <c r="E295" s="1367"/>
      <c r="L295" s="1367"/>
      <c r="W295" s="1367"/>
    </row>
    <row r="296" spans="5:23" s="1363" customFormat="1">
      <c r="E296" s="1367"/>
      <c r="L296" s="1367"/>
      <c r="W296" s="1367"/>
    </row>
    <row r="297" spans="5:23" s="1363" customFormat="1">
      <c r="E297" s="1367"/>
      <c r="L297" s="1367"/>
      <c r="W297" s="1367"/>
    </row>
    <row r="298" spans="5:23" s="1363" customFormat="1">
      <c r="E298" s="1367"/>
      <c r="L298" s="1367"/>
      <c r="W298" s="1367"/>
    </row>
    <row r="299" spans="5:23" s="1363" customFormat="1">
      <c r="E299" s="1367"/>
      <c r="L299" s="1367"/>
      <c r="W299" s="1367"/>
    </row>
    <row r="300" spans="5:23" s="1363" customFormat="1">
      <c r="E300" s="1367"/>
      <c r="L300" s="1367"/>
      <c r="W300" s="1367"/>
    </row>
    <row r="301" spans="5:23" s="1363" customFormat="1">
      <c r="E301" s="1367"/>
      <c r="L301" s="1367"/>
      <c r="W301" s="1367"/>
    </row>
    <row r="302" spans="5:23" s="1363" customFormat="1">
      <c r="E302" s="1367"/>
      <c r="L302" s="1367"/>
      <c r="W302" s="1367"/>
    </row>
    <row r="303" spans="5:23" s="1363" customFormat="1">
      <c r="E303" s="1367"/>
      <c r="L303" s="1367"/>
      <c r="W303" s="1367"/>
    </row>
    <row r="304" spans="5:23" s="1363" customFormat="1">
      <c r="E304" s="1367"/>
      <c r="L304" s="1367"/>
      <c r="W304" s="1367"/>
    </row>
    <row r="305" spans="5:23" s="1363" customFormat="1">
      <c r="E305" s="1367"/>
      <c r="L305" s="1367"/>
      <c r="W305" s="1367"/>
    </row>
    <row r="306" spans="5:23" s="1363" customFormat="1">
      <c r="E306" s="1367"/>
      <c r="L306" s="1367"/>
      <c r="W306" s="1367"/>
    </row>
    <row r="307" spans="5:23" s="1363" customFormat="1">
      <c r="E307" s="1367"/>
      <c r="L307" s="1367"/>
      <c r="W307" s="1367"/>
    </row>
    <row r="308" spans="5:23" s="1363" customFormat="1">
      <c r="E308" s="1367"/>
      <c r="L308" s="1367"/>
      <c r="W308" s="1367"/>
    </row>
    <row r="309" spans="5:23" s="1363" customFormat="1">
      <c r="E309" s="1367"/>
      <c r="L309" s="1367"/>
      <c r="W309" s="1367"/>
    </row>
    <row r="310" spans="5:23" s="1363" customFormat="1">
      <c r="E310" s="1367"/>
      <c r="L310" s="1367"/>
      <c r="W310" s="1367"/>
    </row>
    <row r="311" spans="5:23" s="1363" customFormat="1">
      <c r="E311" s="1367"/>
      <c r="L311" s="1367"/>
      <c r="W311" s="1367"/>
    </row>
    <row r="312" spans="5:23" s="1363" customFormat="1">
      <c r="E312" s="1367"/>
      <c r="L312" s="1367"/>
      <c r="W312" s="1367"/>
    </row>
    <row r="313" spans="5:23" s="1363" customFormat="1">
      <c r="E313" s="1367"/>
      <c r="L313" s="1367"/>
      <c r="W313" s="1367"/>
    </row>
    <row r="314" spans="5:23" s="1363" customFormat="1">
      <c r="E314" s="1367"/>
      <c r="L314" s="1367"/>
      <c r="W314" s="1367"/>
    </row>
    <row r="315" spans="5:23" s="1363" customFormat="1">
      <c r="E315" s="1367"/>
      <c r="L315" s="1367"/>
      <c r="W315" s="1367"/>
    </row>
    <row r="316" spans="5:23" s="1363" customFormat="1">
      <c r="E316" s="1367"/>
      <c r="L316" s="1367"/>
      <c r="W316" s="1367"/>
    </row>
    <row r="317" spans="5:23" s="1363" customFormat="1">
      <c r="E317" s="1367"/>
      <c r="L317" s="1367"/>
      <c r="W317" s="1367"/>
    </row>
    <row r="318" spans="5:23" s="1363" customFormat="1">
      <c r="E318" s="1367"/>
      <c r="L318" s="1367"/>
      <c r="W318" s="1367"/>
    </row>
    <row r="319" spans="5:23" s="1363" customFormat="1">
      <c r="E319" s="1367"/>
      <c r="L319" s="1367"/>
      <c r="W319" s="1367"/>
    </row>
    <row r="320" spans="5:23" s="1363" customFormat="1">
      <c r="E320" s="1367"/>
      <c r="L320" s="1367"/>
      <c r="W320" s="1367"/>
    </row>
    <row r="321" spans="5:23" s="1363" customFormat="1">
      <c r="E321" s="1367"/>
      <c r="L321" s="1367"/>
      <c r="W321" s="1367"/>
    </row>
    <row r="322" spans="5:23" s="1363" customFormat="1">
      <c r="E322" s="1367"/>
      <c r="L322" s="1367"/>
      <c r="W322" s="1367"/>
    </row>
    <row r="323" spans="5:23" s="1363" customFormat="1">
      <c r="E323" s="1367"/>
      <c r="L323" s="1367"/>
      <c r="W323" s="1367"/>
    </row>
    <row r="324" spans="5:23" s="1363" customFormat="1">
      <c r="E324" s="1367"/>
      <c r="L324" s="1367"/>
      <c r="W324" s="1367"/>
    </row>
    <row r="325" spans="5:23" s="1363" customFormat="1">
      <c r="E325" s="1367"/>
      <c r="L325" s="1367"/>
      <c r="W325" s="1367"/>
    </row>
    <row r="326" spans="5:23" s="1363" customFormat="1">
      <c r="E326" s="1367"/>
      <c r="L326" s="1367"/>
      <c r="W326" s="1367"/>
    </row>
    <row r="327" spans="5:23" s="1363" customFormat="1">
      <c r="E327" s="1367"/>
      <c r="L327" s="1367"/>
      <c r="W327" s="1367"/>
    </row>
    <row r="328" spans="5:23" s="1363" customFormat="1">
      <c r="E328" s="1367"/>
      <c r="L328" s="1367"/>
      <c r="W328" s="1367"/>
    </row>
    <row r="329" spans="5:23" s="1363" customFormat="1">
      <c r="E329" s="1367"/>
      <c r="L329" s="1367"/>
      <c r="W329" s="1367"/>
    </row>
    <row r="330" spans="5:23" s="1363" customFormat="1">
      <c r="E330" s="1367"/>
      <c r="L330" s="1367"/>
      <c r="W330" s="1367"/>
    </row>
    <row r="331" spans="5:23" s="1363" customFormat="1">
      <c r="E331" s="1367"/>
      <c r="L331" s="1367"/>
      <c r="W331" s="1367"/>
    </row>
    <row r="332" spans="5:23" s="1363" customFormat="1">
      <c r="E332" s="1367"/>
      <c r="L332" s="1367"/>
      <c r="W332" s="1367"/>
    </row>
    <row r="333" spans="5:23" s="1363" customFormat="1">
      <c r="E333" s="1367"/>
      <c r="L333" s="1367"/>
      <c r="W333" s="1367"/>
    </row>
    <row r="334" spans="5:23" s="1363" customFormat="1">
      <c r="E334" s="1367"/>
      <c r="L334" s="1367"/>
      <c r="W334" s="1367"/>
    </row>
    <row r="335" spans="5:23" s="1363" customFormat="1">
      <c r="E335" s="1367"/>
      <c r="L335" s="1367"/>
      <c r="W335" s="1367"/>
    </row>
    <row r="336" spans="5:23" s="1363" customFormat="1">
      <c r="E336" s="1367"/>
      <c r="L336" s="1367"/>
      <c r="W336" s="1367"/>
    </row>
    <row r="337" spans="5:23" s="1363" customFormat="1">
      <c r="E337" s="1367"/>
      <c r="L337" s="1367"/>
      <c r="W337" s="1367"/>
    </row>
    <row r="338" spans="5:23" s="1363" customFormat="1">
      <c r="E338" s="1367"/>
      <c r="L338" s="1367"/>
      <c r="W338" s="1367"/>
    </row>
    <row r="339" spans="5:23" s="1363" customFormat="1">
      <c r="E339" s="1367"/>
      <c r="L339" s="1367"/>
      <c r="W339" s="1367"/>
    </row>
    <row r="340" spans="5:23" s="1363" customFormat="1">
      <c r="E340" s="1367"/>
      <c r="L340" s="1367"/>
      <c r="W340" s="1367"/>
    </row>
    <row r="341" spans="5:23" s="1363" customFormat="1">
      <c r="E341" s="1367"/>
      <c r="L341" s="1367"/>
      <c r="W341" s="1367"/>
    </row>
    <row r="342" spans="5:23" s="1363" customFormat="1">
      <c r="E342" s="1367"/>
      <c r="L342" s="1367"/>
      <c r="W342" s="1367"/>
    </row>
    <row r="343" spans="5:23" s="1363" customFormat="1">
      <c r="E343" s="1367"/>
      <c r="L343" s="1367"/>
      <c r="W343" s="1367"/>
    </row>
    <row r="344" spans="5:23" s="1363" customFormat="1">
      <c r="E344" s="1367"/>
      <c r="L344" s="1367"/>
      <c r="W344" s="1367"/>
    </row>
    <row r="345" spans="5:23" s="1363" customFormat="1">
      <c r="E345" s="1367"/>
      <c r="L345" s="1367"/>
      <c r="W345" s="1367"/>
    </row>
    <row r="346" spans="5:23" s="1363" customFormat="1">
      <c r="E346" s="1367"/>
      <c r="L346" s="1367"/>
      <c r="W346" s="1367"/>
    </row>
    <row r="347" spans="5:23" s="1363" customFormat="1">
      <c r="E347" s="1367"/>
      <c r="L347" s="1367"/>
      <c r="W347" s="1367"/>
    </row>
    <row r="348" spans="5:23" s="1363" customFormat="1">
      <c r="E348" s="1367"/>
      <c r="L348" s="1367"/>
      <c r="W348" s="1367"/>
    </row>
    <row r="349" spans="5:23" s="1363" customFormat="1">
      <c r="E349" s="1367"/>
      <c r="L349" s="1367"/>
      <c r="W349" s="1367"/>
    </row>
    <row r="350" spans="5:23" s="1363" customFormat="1">
      <c r="E350" s="1367"/>
      <c r="L350" s="1367"/>
      <c r="W350" s="1367"/>
    </row>
    <row r="351" spans="5:23" s="1363" customFormat="1">
      <c r="E351" s="1367"/>
      <c r="L351" s="1367"/>
      <c r="W351" s="1367"/>
    </row>
    <row r="352" spans="5:23" s="1363" customFormat="1">
      <c r="E352" s="1367"/>
      <c r="L352" s="1367"/>
      <c r="W352" s="1367"/>
    </row>
    <row r="353" spans="5:23" s="1363" customFormat="1">
      <c r="E353" s="1367"/>
      <c r="L353" s="1367"/>
      <c r="W353" s="1367"/>
    </row>
    <row r="354" spans="5:23" s="1363" customFormat="1">
      <c r="E354" s="1367"/>
      <c r="L354" s="1367"/>
      <c r="W354" s="1367"/>
    </row>
    <row r="355" spans="5:23" s="1363" customFormat="1">
      <c r="E355" s="1367"/>
      <c r="L355" s="1367"/>
      <c r="W355" s="1367"/>
    </row>
    <row r="356" spans="5:23" s="1363" customFormat="1">
      <c r="E356" s="1367"/>
      <c r="L356" s="1367"/>
      <c r="W356" s="1367"/>
    </row>
    <row r="357" spans="5:23" s="1363" customFormat="1">
      <c r="E357" s="1367"/>
      <c r="L357" s="1367"/>
      <c r="W357" s="1367"/>
    </row>
    <row r="358" spans="5:23" s="1363" customFormat="1">
      <c r="E358" s="1367"/>
      <c r="L358" s="1367"/>
      <c r="W358" s="1367"/>
    </row>
    <row r="359" spans="5:23" s="1363" customFormat="1">
      <c r="E359" s="1367"/>
      <c r="L359" s="1367"/>
      <c r="W359" s="1367"/>
    </row>
    <row r="360" spans="5:23" s="1363" customFormat="1">
      <c r="E360" s="1367"/>
      <c r="L360" s="1367"/>
      <c r="W360" s="1367"/>
    </row>
    <row r="361" spans="5:23" s="1363" customFormat="1">
      <c r="E361" s="1367"/>
      <c r="L361" s="1367"/>
      <c r="W361" s="1367"/>
    </row>
    <row r="362" spans="5:23" s="1363" customFormat="1">
      <c r="E362" s="1367"/>
      <c r="L362" s="1367"/>
      <c r="W362" s="1367"/>
    </row>
    <row r="363" spans="5:23" s="1363" customFormat="1">
      <c r="E363" s="1367"/>
      <c r="L363" s="1367"/>
      <c r="W363" s="1367"/>
    </row>
    <row r="364" spans="5:23" s="1363" customFormat="1">
      <c r="E364" s="1367"/>
      <c r="L364" s="1367"/>
      <c r="W364" s="1367"/>
    </row>
    <row r="365" spans="5:23" s="1363" customFormat="1">
      <c r="E365" s="1367"/>
      <c r="L365" s="1367"/>
      <c r="W365" s="1367"/>
    </row>
    <row r="366" spans="5:23" s="1363" customFormat="1">
      <c r="E366" s="1367"/>
      <c r="L366" s="1367"/>
      <c r="W366" s="1367"/>
    </row>
    <row r="367" spans="5:23" s="1363" customFormat="1">
      <c r="E367" s="1367"/>
      <c r="L367" s="1367"/>
      <c r="W367" s="1367"/>
    </row>
    <row r="368" spans="5:23" s="1363" customFormat="1">
      <c r="E368" s="1367"/>
      <c r="L368" s="1367"/>
      <c r="W368" s="1367"/>
    </row>
    <row r="369" spans="5:23" s="1363" customFormat="1">
      <c r="E369" s="1367"/>
      <c r="L369" s="1367"/>
      <c r="W369" s="1367"/>
    </row>
    <row r="370" spans="5:23" s="1363" customFormat="1">
      <c r="E370" s="1367"/>
      <c r="L370" s="1367"/>
      <c r="W370" s="1367"/>
    </row>
    <row r="371" spans="5:23" s="1363" customFormat="1">
      <c r="E371" s="1367"/>
      <c r="L371" s="1367"/>
      <c r="W371" s="1367"/>
    </row>
    <row r="372" spans="5:23" s="1363" customFormat="1">
      <c r="E372" s="1367"/>
      <c r="L372" s="1367"/>
      <c r="W372" s="1367"/>
    </row>
    <row r="373" spans="5:23" s="1363" customFormat="1">
      <c r="E373" s="1367"/>
      <c r="L373" s="1367"/>
      <c r="W373" s="1367"/>
    </row>
    <row r="374" spans="5:23" s="1363" customFormat="1">
      <c r="E374" s="1367"/>
      <c r="L374" s="1367"/>
      <c r="W374" s="1367"/>
    </row>
    <row r="375" spans="5:23" s="1363" customFormat="1">
      <c r="E375" s="1367"/>
      <c r="L375" s="1367"/>
      <c r="W375" s="1367"/>
    </row>
    <row r="376" spans="5:23" s="1363" customFormat="1">
      <c r="E376" s="1367"/>
      <c r="L376" s="1367"/>
      <c r="W376" s="1367"/>
    </row>
    <row r="377" spans="5:23" s="1363" customFormat="1">
      <c r="E377" s="1367"/>
      <c r="L377" s="1367"/>
      <c r="W377" s="1367"/>
    </row>
    <row r="378" spans="5:23" s="1363" customFormat="1">
      <c r="E378" s="1367"/>
      <c r="L378" s="1367"/>
      <c r="W378" s="1367"/>
    </row>
    <row r="379" spans="5:23" s="1363" customFormat="1">
      <c r="E379" s="1367"/>
      <c r="L379" s="1367"/>
      <c r="W379" s="1367"/>
    </row>
    <row r="380" spans="5:23" s="1363" customFormat="1">
      <c r="E380" s="1367"/>
      <c r="L380" s="1367"/>
      <c r="W380" s="1367"/>
    </row>
    <row r="381" spans="5:23" s="1363" customFormat="1">
      <c r="E381" s="1367"/>
      <c r="L381" s="1367"/>
      <c r="W381" s="1367"/>
    </row>
    <row r="382" spans="5:23" s="1363" customFormat="1">
      <c r="E382" s="1367"/>
      <c r="L382" s="1367"/>
      <c r="W382" s="1367"/>
    </row>
    <row r="383" spans="5:23" s="1363" customFormat="1">
      <c r="E383" s="1367"/>
      <c r="L383" s="1367"/>
      <c r="W383" s="1367"/>
    </row>
    <row r="384" spans="5:23" s="1363" customFormat="1">
      <c r="E384" s="1367"/>
      <c r="L384" s="1367"/>
      <c r="W384" s="1367"/>
    </row>
    <row r="385" spans="5:23" s="1363" customFormat="1">
      <c r="E385" s="1367"/>
      <c r="L385" s="1367"/>
      <c r="W385" s="1367"/>
    </row>
    <row r="386" spans="5:23" s="1363" customFormat="1">
      <c r="E386" s="1367"/>
      <c r="L386" s="1367"/>
      <c r="W386" s="1367"/>
    </row>
    <row r="387" spans="5:23" s="1363" customFormat="1">
      <c r="E387" s="1367"/>
      <c r="L387" s="1367"/>
      <c r="W387" s="1367"/>
    </row>
    <row r="388" spans="5:23" s="1363" customFormat="1">
      <c r="E388" s="1367"/>
      <c r="L388" s="1367"/>
      <c r="W388" s="1367"/>
    </row>
    <row r="389" spans="5:23" s="1363" customFormat="1">
      <c r="E389" s="1367"/>
      <c r="L389" s="1367"/>
      <c r="W389" s="1367"/>
    </row>
    <row r="390" spans="5:23" s="1363" customFormat="1">
      <c r="E390" s="1367"/>
      <c r="L390" s="1367"/>
      <c r="W390" s="1367"/>
    </row>
    <row r="391" spans="5:23" s="1363" customFormat="1">
      <c r="E391" s="1367"/>
      <c r="L391" s="1367"/>
      <c r="W391" s="1367"/>
    </row>
    <row r="392" spans="5:23" s="1363" customFormat="1">
      <c r="E392" s="1367"/>
      <c r="L392" s="1367"/>
      <c r="W392" s="1367"/>
    </row>
    <row r="393" spans="5:23" s="1363" customFormat="1">
      <c r="E393" s="1367"/>
      <c r="L393" s="1367"/>
      <c r="W393" s="1367"/>
    </row>
    <row r="394" spans="5:23" s="1363" customFormat="1">
      <c r="E394" s="1367"/>
      <c r="L394" s="1367"/>
      <c r="W394" s="1367"/>
    </row>
    <row r="395" spans="5:23" s="1363" customFormat="1">
      <c r="E395" s="1367"/>
      <c r="L395" s="1367"/>
      <c r="W395" s="1367"/>
    </row>
    <row r="396" spans="5:23" s="1363" customFormat="1">
      <c r="E396" s="1367"/>
      <c r="L396" s="1367"/>
      <c r="W396" s="1367"/>
    </row>
    <row r="397" spans="5:23" s="1363" customFormat="1">
      <c r="E397" s="1367"/>
      <c r="L397" s="1367"/>
      <c r="W397" s="1367"/>
    </row>
    <row r="398" spans="5:23" s="1363" customFormat="1">
      <c r="E398" s="1367"/>
      <c r="L398" s="1367"/>
      <c r="W398" s="1367"/>
    </row>
    <row r="399" spans="5:23" s="1363" customFormat="1">
      <c r="E399" s="1367"/>
      <c r="L399" s="1367"/>
      <c r="W399" s="1367"/>
    </row>
    <row r="400" spans="5:23" s="1363" customFormat="1">
      <c r="E400" s="1367"/>
      <c r="L400" s="1367"/>
      <c r="W400" s="1367"/>
    </row>
    <row r="401" spans="5:23" s="1363" customFormat="1">
      <c r="E401" s="1367"/>
      <c r="L401" s="1367"/>
      <c r="W401" s="1367"/>
    </row>
    <row r="402" spans="5:23" s="1363" customFormat="1">
      <c r="E402" s="1367"/>
      <c r="L402" s="1367"/>
      <c r="W402" s="1367"/>
    </row>
    <row r="403" spans="5:23" s="1363" customFormat="1">
      <c r="E403" s="1367"/>
      <c r="L403" s="1367"/>
      <c r="W403" s="1367"/>
    </row>
    <row r="404" spans="5:23" s="1363" customFormat="1">
      <c r="E404" s="1367"/>
      <c r="L404" s="1367"/>
      <c r="W404" s="1367"/>
    </row>
    <row r="405" spans="5:23" s="1363" customFormat="1">
      <c r="E405" s="1367"/>
      <c r="L405" s="1367"/>
      <c r="W405" s="1367"/>
    </row>
    <row r="406" spans="5:23" s="1363" customFormat="1">
      <c r="E406" s="1367"/>
      <c r="L406" s="1367"/>
      <c r="W406" s="1367"/>
    </row>
    <row r="407" spans="5:23" s="1363" customFormat="1">
      <c r="E407" s="1367"/>
      <c r="L407" s="1367"/>
      <c r="W407" s="1367"/>
    </row>
    <row r="408" spans="5:23" s="1363" customFormat="1">
      <c r="E408" s="1367"/>
      <c r="L408" s="1367"/>
      <c r="W408" s="1367"/>
    </row>
    <row r="409" spans="5:23" s="1363" customFormat="1">
      <c r="E409" s="1367"/>
      <c r="L409" s="1367"/>
      <c r="W409" s="1367"/>
    </row>
    <row r="410" spans="5:23" s="1363" customFormat="1">
      <c r="E410" s="1367"/>
      <c r="L410" s="1367"/>
      <c r="W410" s="1367"/>
    </row>
    <row r="411" spans="5:23" s="1363" customFormat="1">
      <c r="E411" s="1367"/>
      <c r="L411" s="1367"/>
      <c r="W411" s="1367"/>
    </row>
    <row r="412" spans="5:23" s="1363" customFormat="1">
      <c r="E412" s="1367"/>
      <c r="L412" s="1367"/>
      <c r="W412" s="1367"/>
    </row>
    <row r="413" spans="5:23" s="1363" customFormat="1">
      <c r="E413" s="1367"/>
      <c r="L413" s="1367"/>
      <c r="W413" s="1367"/>
    </row>
    <row r="414" spans="5:23" s="1363" customFormat="1">
      <c r="E414" s="1367"/>
      <c r="L414" s="1367"/>
      <c r="W414" s="1367"/>
    </row>
    <row r="415" spans="5:23" s="1363" customFormat="1">
      <c r="E415" s="1367"/>
      <c r="L415" s="1367"/>
      <c r="W415" s="1367"/>
    </row>
    <row r="416" spans="5:23" s="1363" customFormat="1">
      <c r="E416" s="1367"/>
      <c r="L416" s="1367"/>
      <c r="W416" s="1367"/>
    </row>
    <row r="417" spans="5:23" s="1363" customFormat="1">
      <c r="E417" s="1367"/>
      <c r="L417" s="1367"/>
      <c r="W417" s="1367"/>
    </row>
    <row r="418" spans="5:23" s="1363" customFormat="1">
      <c r="E418" s="1367"/>
      <c r="L418" s="1367"/>
      <c r="W418" s="1367"/>
    </row>
    <row r="419" spans="5:23" s="1363" customFormat="1">
      <c r="E419" s="1367"/>
      <c r="L419" s="1367"/>
      <c r="W419" s="1367"/>
    </row>
    <row r="420" spans="5:23" s="1363" customFormat="1">
      <c r="E420" s="1367"/>
      <c r="L420" s="1367"/>
      <c r="W420" s="1367"/>
    </row>
    <row r="421" spans="5:23" s="1363" customFormat="1">
      <c r="E421" s="1367"/>
      <c r="L421" s="1367"/>
      <c r="W421" s="1367"/>
    </row>
    <row r="422" spans="5:23" s="1363" customFormat="1">
      <c r="E422" s="1367"/>
      <c r="L422" s="1367"/>
      <c r="W422" s="1367"/>
    </row>
    <row r="423" spans="5:23" s="1363" customFormat="1">
      <c r="E423" s="1367"/>
      <c r="L423" s="1367"/>
      <c r="W423" s="1367"/>
    </row>
    <row r="424" spans="5:23" s="1363" customFormat="1">
      <c r="E424" s="1367"/>
      <c r="L424" s="1367"/>
      <c r="W424" s="1367"/>
    </row>
    <row r="425" spans="5:23" s="1363" customFormat="1">
      <c r="E425" s="1367"/>
      <c r="L425" s="1367"/>
      <c r="W425" s="1367"/>
    </row>
    <row r="426" spans="5:23" s="1363" customFormat="1">
      <c r="E426" s="1367"/>
      <c r="L426" s="1367"/>
      <c r="W426" s="1367"/>
    </row>
    <row r="427" spans="5:23" s="1363" customFormat="1">
      <c r="E427" s="1367"/>
      <c r="L427" s="1367"/>
      <c r="W427" s="1367"/>
    </row>
    <row r="428" spans="5:23" s="1363" customFormat="1">
      <c r="E428" s="1367"/>
      <c r="L428" s="1367"/>
      <c r="W428" s="1367"/>
    </row>
    <row r="429" spans="5:23" s="1363" customFormat="1">
      <c r="E429" s="1367"/>
      <c r="L429" s="1367"/>
      <c r="W429" s="1367"/>
    </row>
    <row r="430" spans="5:23" s="1363" customFormat="1">
      <c r="E430" s="1367"/>
      <c r="L430" s="1367"/>
      <c r="W430" s="1367"/>
    </row>
    <row r="431" spans="5:23" s="1363" customFormat="1">
      <c r="E431" s="1367"/>
      <c r="L431" s="1367"/>
      <c r="W431" s="1367"/>
    </row>
    <row r="432" spans="5:23" s="1363" customFormat="1">
      <c r="E432" s="1367"/>
      <c r="L432" s="1367"/>
      <c r="W432" s="1367"/>
    </row>
    <row r="433" spans="5:23" s="1363" customFormat="1">
      <c r="E433" s="1367"/>
      <c r="L433" s="1367"/>
      <c r="W433" s="1367"/>
    </row>
    <row r="434" spans="5:23" s="1363" customFormat="1">
      <c r="E434" s="1367"/>
      <c r="L434" s="1367"/>
      <c r="W434" s="1367"/>
    </row>
    <row r="435" spans="5:23" s="1363" customFormat="1">
      <c r="E435" s="1367"/>
      <c r="L435" s="1367"/>
      <c r="W435" s="1367"/>
    </row>
    <row r="436" spans="5:23" s="1363" customFormat="1">
      <c r="E436" s="1367"/>
      <c r="L436" s="1367"/>
      <c r="W436" s="1367"/>
    </row>
    <row r="437" spans="5:23" s="1363" customFormat="1">
      <c r="E437" s="1367"/>
      <c r="L437" s="1367"/>
      <c r="W437" s="1367"/>
    </row>
    <row r="438" spans="5:23" s="1363" customFormat="1">
      <c r="E438" s="1367"/>
      <c r="L438" s="1367"/>
      <c r="W438" s="1367"/>
    </row>
    <row r="439" spans="5:23" s="1363" customFormat="1">
      <c r="E439" s="1367"/>
      <c r="L439" s="1367"/>
      <c r="W439" s="1367"/>
    </row>
    <row r="440" spans="5:23" s="1363" customFormat="1">
      <c r="E440" s="1367"/>
      <c r="L440" s="1367"/>
      <c r="W440" s="1367"/>
    </row>
    <row r="441" spans="5:23" s="1363" customFormat="1">
      <c r="E441" s="1367"/>
      <c r="L441" s="1367"/>
      <c r="W441" s="1367"/>
    </row>
    <row r="442" spans="5:23" s="1363" customFormat="1">
      <c r="E442" s="1367"/>
      <c r="L442" s="1367"/>
      <c r="W442" s="1367"/>
    </row>
    <row r="443" spans="5:23" s="1363" customFormat="1">
      <c r="E443" s="1367"/>
      <c r="L443" s="1367"/>
      <c r="W443" s="1367"/>
    </row>
    <row r="444" spans="5:23" s="1363" customFormat="1">
      <c r="E444" s="1367"/>
      <c r="L444" s="1367"/>
      <c r="W444" s="1367"/>
    </row>
    <row r="445" spans="5:23" s="1363" customFormat="1">
      <c r="E445" s="1367"/>
      <c r="L445" s="1367"/>
      <c r="W445" s="1367"/>
    </row>
    <row r="446" spans="5:23" s="1363" customFormat="1">
      <c r="E446" s="1367"/>
      <c r="L446" s="1367"/>
      <c r="W446" s="1367"/>
    </row>
    <row r="447" spans="5:23" s="1363" customFormat="1">
      <c r="E447" s="1367"/>
      <c r="L447" s="1367"/>
      <c r="W447" s="1367"/>
    </row>
    <row r="448" spans="5:23" s="1363" customFormat="1">
      <c r="E448" s="1367"/>
      <c r="L448" s="1367"/>
      <c r="W448" s="1367"/>
    </row>
    <row r="449" spans="5:23" s="1363" customFormat="1">
      <c r="E449" s="1367"/>
      <c r="L449" s="1367"/>
      <c r="W449" s="1367"/>
    </row>
    <row r="450" spans="5:23" s="1363" customFormat="1">
      <c r="E450" s="1367"/>
      <c r="L450" s="1367"/>
      <c r="W450" s="1367"/>
    </row>
    <row r="451" spans="5:23" s="1363" customFormat="1">
      <c r="E451" s="1367"/>
      <c r="L451" s="1367"/>
      <c r="W451" s="1367"/>
    </row>
    <row r="452" spans="5:23" s="1363" customFormat="1">
      <c r="E452" s="1367"/>
      <c r="L452" s="1367"/>
      <c r="W452" s="1367"/>
    </row>
    <row r="453" spans="5:23" s="1363" customFormat="1">
      <c r="E453" s="1367"/>
      <c r="L453" s="1367"/>
      <c r="W453" s="1367"/>
    </row>
    <row r="454" spans="5:23" s="1363" customFormat="1">
      <c r="E454" s="1367"/>
      <c r="L454" s="1367"/>
      <c r="W454" s="1367"/>
    </row>
    <row r="455" spans="5:23" s="1363" customFormat="1">
      <c r="E455" s="1367"/>
      <c r="L455" s="1367"/>
      <c r="W455" s="1367"/>
    </row>
    <row r="456" spans="5:23" s="1363" customFormat="1">
      <c r="E456" s="1367"/>
      <c r="L456" s="1367"/>
      <c r="W456" s="1367"/>
    </row>
    <row r="457" spans="5:23" s="1363" customFormat="1">
      <c r="E457" s="1367"/>
      <c r="L457" s="1367"/>
      <c r="W457" s="1367"/>
    </row>
    <row r="458" spans="5:23" s="1363" customFormat="1">
      <c r="E458" s="1367"/>
      <c r="L458" s="1367"/>
      <c r="W458" s="1367"/>
    </row>
    <row r="459" spans="5:23" s="1363" customFormat="1">
      <c r="E459" s="1367"/>
      <c r="L459" s="1367"/>
      <c r="W459" s="1367"/>
    </row>
    <row r="460" spans="5:23" s="1363" customFormat="1">
      <c r="E460" s="1367"/>
      <c r="L460" s="1367"/>
      <c r="W460" s="1367"/>
    </row>
    <row r="461" spans="5:23" s="1363" customFormat="1">
      <c r="E461" s="1367"/>
      <c r="L461" s="1367"/>
      <c r="W461" s="1367"/>
    </row>
    <row r="462" spans="5:23" s="1363" customFormat="1">
      <c r="E462" s="1367"/>
      <c r="L462" s="1367"/>
      <c r="W462" s="1367"/>
    </row>
    <row r="463" spans="5:23" s="1363" customFormat="1">
      <c r="E463" s="1367"/>
      <c r="L463" s="1367"/>
      <c r="W463" s="1367"/>
    </row>
    <row r="464" spans="5:23" s="1363" customFormat="1">
      <c r="E464" s="1367"/>
      <c r="L464" s="1367"/>
      <c r="W464" s="1367"/>
    </row>
    <row r="465" spans="5:23" s="1363" customFormat="1">
      <c r="E465" s="1367"/>
      <c r="L465" s="1367"/>
      <c r="W465" s="1367"/>
    </row>
    <row r="466" spans="5:23" s="1363" customFormat="1">
      <c r="E466" s="1367"/>
      <c r="L466" s="1367"/>
      <c r="W466" s="1367"/>
    </row>
    <row r="467" spans="5:23" s="1363" customFormat="1">
      <c r="E467" s="1367"/>
      <c r="L467" s="1367"/>
      <c r="W467" s="1367"/>
    </row>
    <row r="468" spans="5:23" s="1363" customFormat="1">
      <c r="E468" s="1367"/>
      <c r="L468" s="1367"/>
      <c r="W468" s="1367"/>
    </row>
    <row r="469" spans="5:23" s="1363" customFormat="1">
      <c r="E469" s="1367"/>
      <c r="L469" s="1367"/>
      <c r="W469" s="1367"/>
    </row>
    <row r="470" spans="5:23" s="1363" customFormat="1">
      <c r="E470" s="1367"/>
      <c r="L470" s="1367"/>
      <c r="W470" s="1367"/>
    </row>
    <row r="471" spans="5:23" s="1363" customFormat="1">
      <c r="E471" s="1367"/>
      <c r="L471" s="1367"/>
      <c r="W471" s="1367"/>
    </row>
    <row r="472" spans="5:23" s="1363" customFormat="1">
      <c r="E472" s="1367"/>
      <c r="L472" s="1367"/>
      <c r="W472" s="1367"/>
    </row>
    <row r="473" spans="5:23" s="1363" customFormat="1">
      <c r="E473" s="1367"/>
      <c r="L473" s="1367"/>
      <c r="W473" s="1367"/>
    </row>
    <row r="474" spans="5:23" s="1363" customFormat="1">
      <c r="E474" s="1367"/>
      <c r="L474" s="1367"/>
      <c r="W474" s="1367"/>
    </row>
    <row r="475" spans="5:23" s="1363" customFormat="1">
      <c r="E475" s="1367"/>
      <c r="L475" s="1367"/>
      <c r="W475" s="1367"/>
    </row>
    <row r="476" spans="5:23" s="1363" customFormat="1">
      <c r="E476" s="1367"/>
      <c r="L476" s="1367"/>
      <c r="W476" s="1367"/>
    </row>
    <row r="477" spans="5:23" s="1363" customFormat="1">
      <c r="E477" s="1367"/>
      <c r="L477" s="1367"/>
      <c r="W477" s="1367"/>
    </row>
    <row r="478" spans="5:23" s="1363" customFormat="1">
      <c r="E478" s="1367"/>
      <c r="L478" s="1367"/>
      <c r="W478" s="1367"/>
    </row>
    <row r="479" spans="5:23" s="1363" customFormat="1">
      <c r="E479" s="1367"/>
      <c r="L479" s="1367"/>
      <c r="W479" s="1367"/>
    </row>
    <row r="480" spans="5:23" s="1363" customFormat="1">
      <c r="E480" s="1367"/>
      <c r="L480" s="1367"/>
      <c r="W480" s="1367"/>
    </row>
    <row r="481" spans="5:23" s="1363" customFormat="1">
      <c r="E481" s="1367"/>
      <c r="L481" s="1367"/>
      <c r="W481" s="1367"/>
    </row>
    <row r="482" spans="5:23" s="1363" customFormat="1">
      <c r="E482" s="1367"/>
      <c r="L482" s="1367"/>
      <c r="W482" s="1367"/>
    </row>
    <row r="483" spans="5:23" s="1363" customFormat="1">
      <c r="E483" s="1367"/>
      <c r="L483" s="1367"/>
      <c r="W483" s="1367"/>
    </row>
    <row r="484" spans="5:23" s="1363" customFormat="1">
      <c r="E484" s="1367"/>
      <c r="L484" s="1367"/>
      <c r="W484" s="1367"/>
    </row>
    <row r="485" spans="5:23" s="1363" customFormat="1">
      <c r="E485" s="1367"/>
      <c r="L485" s="1367"/>
      <c r="W485" s="1367"/>
    </row>
    <row r="486" spans="5:23" s="1363" customFormat="1">
      <c r="E486" s="1367"/>
      <c r="L486" s="1367"/>
      <c r="W486" s="1367"/>
    </row>
    <row r="487" spans="5:23" s="1363" customFormat="1">
      <c r="E487" s="1367"/>
      <c r="L487" s="1367"/>
      <c r="W487" s="1367"/>
    </row>
    <row r="488" spans="5:23" s="1363" customFormat="1">
      <c r="E488" s="1367"/>
      <c r="L488" s="1367"/>
      <c r="W488" s="1367"/>
    </row>
    <row r="489" spans="5:23" s="1363" customFormat="1">
      <c r="E489" s="1367"/>
      <c r="L489" s="1367"/>
      <c r="W489" s="1367"/>
    </row>
    <row r="490" spans="5:23" s="1363" customFormat="1">
      <c r="E490" s="1367"/>
      <c r="L490" s="1367"/>
      <c r="W490" s="1367"/>
    </row>
    <row r="491" spans="5:23" s="1363" customFormat="1">
      <c r="E491" s="1367"/>
      <c r="L491" s="1367"/>
      <c r="W491" s="1367"/>
    </row>
    <row r="492" spans="5:23" s="1363" customFormat="1">
      <c r="E492" s="1367"/>
      <c r="L492" s="1367"/>
      <c r="W492" s="1367"/>
    </row>
    <row r="493" spans="5:23" s="1363" customFormat="1">
      <c r="E493" s="1367"/>
      <c r="L493" s="1367"/>
      <c r="W493" s="1367"/>
    </row>
    <row r="494" spans="5:23" s="1363" customFormat="1">
      <c r="E494" s="1367"/>
      <c r="L494" s="1367"/>
      <c r="W494" s="1367"/>
    </row>
    <row r="495" spans="5:23" s="1363" customFormat="1">
      <c r="E495" s="1367"/>
      <c r="L495" s="1367"/>
      <c r="W495" s="1367"/>
    </row>
    <row r="496" spans="5:23" s="1363" customFormat="1">
      <c r="E496" s="1367"/>
      <c r="L496" s="1367"/>
      <c r="W496" s="1367"/>
    </row>
    <row r="497" spans="5:23" s="1363" customFormat="1">
      <c r="E497" s="1367"/>
      <c r="L497" s="1367"/>
      <c r="W497" s="1367"/>
    </row>
    <row r="498" spans="5:23" s="1363" customFormat="1">
      <c r="E498" s="1367"/>
      <c r="L498" s="1367"/>
      <c r="W498" s="1367"/>
    </row>
    <row r="499" spans="5:23" s="1363" customFormat="1">
      <c r="E499" s="1367"/>
      <c r="L499" s="1367"/>
      <c r="W499" s="1367"/>
    </row>
    <row r="500" spans="5:23" s="1363" customFormat="1">
      <c r="E500" s="1367"/>
      <c r="L500" s="1367"/>
      <c r="W500" s="1367"/>
    </row>
    <row r="501" spans="5:23" s="1363" customFormat="1">
      <c r="E501" s="1367"/>
      <c r="L501" s="1367"/>
      <c r="W501" s="1367"/>
    </row>
    <row r="502" spans="5:23" s="1363" customFormat="1">
      <c r="E502" s="1367"/>
      <c r="L502" s="1367"/>
      <c r="W502" s="1367"/>
    </row>
    <row r="503" spans="5:23" s="1363" customFormat="1">
      <c r="E503" s="1367"/>
      <c r="L503" s="1367"/>
      <c r="W503" s="1367"/>
    </row>
    <row r="504" spans="5:23" s="1363" customFormat="1">
      <c r="E504" s="1367"/>
      <c r="L504" s="1367"/>
      <c r="W504" s="1367"/>
    </row>
    <row r="505" spans="5:23" s="1363" customFormat="1">
      <c r="E505" s="1367"/>
      <c r="L505" s="1367"/>
      <c r="W505" s="1367"/>
    </row>
    <row r="506" spans="5:23" s="1363" customFormat="1">
      <c r="E506" s="1367"/>
      <c r="L506" s="1367"/>
      <c r="W506" s="1367"/>
    </row>
    <row r="507" spans="5:23" s="1363" customFormat="1">
      <c r="E507" s="1367"/>
      <c r="L507" s="1367"/>
      <c r="W507" s="1367"/>
    </row>
    <row r="508" spans="5:23" s="1363" customFormat="1">
      <c r="E508" s="1367"/>
      <c r="L508" s="1367"/>
      <c r="W508" s="1367"/>
    </row>
    <row r="509" spans="5:23" s="1363" customFormat="1">
      <c r="E509" s="1367"/>
      <c r="L509" s="1367"/>
      <c r="W509" s="1367"/>
    </row>
    <row r="510" spans="5:23" s="1363" customFormat="1">
      <c r="E510" s="1367"/>
      <c r="L510" s="1367"/>
      <c r="W510" s="1367"/>
    </row>
    <row r="511" spans="5:23" s="1363" customFormat="1">
      <c r="E511" s="1367"/>
      <c r="L511" s="1367"/>
      <c r="W511" s="1367"/>
    </row>
    <row r="512" spans="5:23" s="1363" customFormat="1">
      <c r="E512" s="1367"/>
      <c r="L512" s="1367"/>
      <c r="W512" s="1367"/>
    </row>
    <row r="513" spans="5:23" s="1363" customFormat="1">
      <c r="E513" s="1367"/>
      <c r="L513" s="1367"/>
      <c r="W513" s="1367"/>
    </row>
    <row r="514" spans="5:23" s="1363" customFormat="1">
      <c r="E514" s="1367"/>
      <c r="L514" s="1367"/>
      <c r="W514" s="1367"/>
    </row>
    <row r="515" spans="5:23" s="1363" customFormat="1">
      <c r="E515" s="1367"/>
      <c r="L515" s="1367"/>
      <c r="W515" s="1367"/>
    </row>
    <row r="516" spans="5:23" s="1363" customFormat="1">
      <c r="E516" s="1367"/>
      <c r="L516" s="1367"/>
      <c r="W516" s="1367"/>
    </row>
    <row r="517" spans="5:23" s="1363" customFormat="1">
      <c r="E517" s="1367"/>
      <c r="L517" s="1367"/>
      <c r="W517" s="1367"/>
    </row>
    <row r="518" spans="5:23" s="1363" customFormat="1">
      <c r="E518" s="1367"/>
      <c r="L518" s="1367"/>
      <c r="W518" s="1367"/>
    </row>
    <row r="519" spans="5:23" s="1363" customFormat="1">
      <c r="E519" s="1367"/>
      <c r="L519" s="1367"/>
      <c r="W519" s="1367"/>
    </row>
    <row r="520" spans="5:23" s="1363" customFormat="1">
      <c r="E520" s="1367"/>
      <c r="L520" s="1367"/>
      <c r="W520" s="1367"/>
    </row>
    <row r="521" spans="5:23" s="1363" customFormat="1">
      <c r="E521" s="1367"/>
      <c r="L521" s="1367"/>
      <c r="W521" s="1367"/>
    </row>
    <row r="522" spans="5:23" s="1363" customFormat="1">
      <c r="E522" s="1367"/>
      <c r="L522" s="1367"/>
      <c r="W522" s="1367"/>
    </row>
    <row r="523" spans="5:23" s="1363" customFormat="1">
      <c r="E523" s="1367"/>
      <c r="L523" s="1367"/>
      <c r="W523" s="1367"/>
    </row>
    <row r="524" spans="5:23" s="1363" customFormat="1">
      <c r="E524" s="1367"/>
      <c r="L524" s="1367"/>
      <c r="W524" s="1367"/>
    </row>
    <row r="525" spans="5:23" s="1363" customFormat="1">
      <c r="E525" s="1367"/>
      <c r="L525" s="1367"/>
      <c r="W525" s="1367"/>
    </row>
    <row r="526" spans="5:23" s="1363" customFormat="1">
      <c r="E526" s="1367"/>
      <c r="L526" s="1367"/>
      <c r="W526" s="1367"/>
    </row>
    <row r="527" spans="5:23" s="1363" customFormat="1">
      <c r="E527" s="1367"/>
      <c r="L527" s="1367"/>
      <c r="W527" s="1367"/>
    </row>
    <row r="528" spans="5:23" s="1363" customFormat="1">
      <c r="E528" s="1367"/>
      <c r="L528" s="1367"/>
      <c r="W528" s="1367"/>
    </row>
    <row r="529" spans="5:23" s="1363" customFormat="1">
      <c r="E529" s="1367"/>
      <c r="L529" s="1367"/>
      <c r="W529" s="1367"/>
    </row>
    <row r="530" spans="5:23" s="1363" customFormat="1">
      <c r="E530" s="1367"/>
      <c r="L530" s="1367"/>
      <c r="W530" s="1367"/>
    </row>
    <row r="531" spans="5:23" s="1363" customFormat="1">
      <c r="E531" s="1367"/>
      <c r="L531" s="1367"/>
      <c r="W531" s="1367"/>
    </row>
    <row r="532" spans="5:23" s="1363" customFormat="1">
      <c r="E532" s="1367"/>
      <c r="L532" s="1367"/>
      <c r="W532" s="1367"/>
    </row>
    <row r="533" spans="5:23" s="1363" customFormat="1">
      <c r="E533" s="1367"/>
      <c r="L533" s="1367"/>
      <c r="W533" s="1367"/>
    </row>
    <row r="534" spans="5:23" s="1363" customFormat="1">
      <c r="E534" s="1367"/>
      <c r="L534" s="1367"/>
      <c r="W534" s="1367"/>
    </row>
    <row r="535" spans="5:23" s="1363" customFormat="1">
      <c r="E535" s="1367"/>
      <c r="L535" s="1367"/>
      <c r="W535" s="1367"/>
    </row>
    <row r="536" spans="5:23" s="1363" customFormat="1">
      <c r="E536" s="1367"/>
      <c r="L536" s="1367"/>
      <c r="W536" s="1367"/>
    </row>
    <row r="537" spans="5:23" s="1363" customFormat="1">
      <c r="E537" s="1367"/>
      <c r="L537" s="1367"/>
      <c r="W537" s="1367"/>
    </row>
    <row r="538" spans="5:23" s="1363" customFormat="1">
      <c r="E538" s="1367"/>
      <c r="L538" s="1367"/>
      <c r="W538" s="1367"/>
    </row>
    <row r="539" spans="5:23" s="1363" customFormat="1">
      <c r="E539" s="1367"/>
      <c r="L539" s="1367"/>
      <c r="W539" s="1367"/>
    </row>
    <row r="540" spans="5:23" s="1363" customFormat="1">
      <c r="E540" s="1367"/>
      <c r="L540" s="1367"/>
      <c r="W540" s="1367"/>
    </row>
    <row r="541" spans="5:23" s="1363" customFormat="1">
      <c r="E541" s="1367"/>
      <c r="L541" s="1367"/>
      <c r="W541" s="1367"/>
    </row>
    <row r="542" spans="5:23" s="1363" customFormat="1">
      <c r="E542" s="1367"/>
      <c r="L542" s="1367"/>
      <c r="W542" s="1367"/>
    </row>
    <row r="543" spans="5:23" s="1363" customFormat="1">
      <c r="E543" s="1367"/>
      <c r="L543" s="1367"/>
      <c r="W543" s="1367"/>
    </row>
    <row r="544" spans="5:23" s="1363" customFormat="1">
      <c r="E544" s="1367"/>
      <c r="L544" s="1367"/>
      <c r="W544" s="1367"/>
    </row>
    <row r="545" spans="5:23" s="1363" customFormat="1">
      <c r="E545" s="1367"/>
      <c r="L545" s="1367"/>
      <c r="W545" s="1367"/>
    </row>
    <row r="546" spans="5:23" s="1363" customFormat="1">
      <c r="E546" s="1367"/>
      <c r="L546" s="1367"/>
      <c r="W546" s="1367"/>
    </row>
    <row r="547" spans="5:23" s="1363" customFormat="1">
      <c r="E547" s="1367"/>
      <c r="L547" s="1367"/>
      <c r="W547" s="1367"/>
    </row>
    <row r="548" spans="5:23" s="1363" customFormat="1">
      <c r="E548" s="1367"/>
      <c r="L548" s="1367"/>
      <c r="W548" s="1367"/>
    </row>
    <row r="549" spans="5:23" s="1363" customFormat="1">
      <c r="E549" s="1367"/>
      <c r="L549" s="1367"/>
      <c r="W549" s="1367"/>
    </row>
    <row r="550" spans="5:23" s="1363" customFormat="1">
      <c r="E550" s="1367"/>
      <c r="L550" s="1367"/>
      <c r="W550" s="1367"/>
    </row>
    <row r="551" spans="5:23" s="1363" customFormat="1">
      <c r="E551" s="1367"/>
      <c r="L551" s="1367"/>
      <c r="W551" s="1367"/>
    </row>
    <row r="552" spans="5:23" s="1363" customFormat="1">
      <c r="E552" s="1367"/>
      <c r="L552" s="1367"/>
      <c r="W552" s="1367"/>
    </row>
    <row r="553" spans="5:23" s="1363" customFormat="1">
      <c r="E553" s="1367"/>
      <c r="L553" s="1367"/>
      <c r="W553" s="1367"/>
    </row>
    <row r="554" spans="5:23" s="1363" customFormat="1">
      <c r="E554" s="1367"/>
      <c r="L554" s="1367"/>
      <c r="W554" s="1367"/>
    </row>
    <row r="555" spans="5:23" s="1363" customFormat="1">
      <c r="E555" s="1367"/>
      <c r="L555" s="1367"/>
      <c r="W555" s="1367"/>
    </row>
    <row r="556" spans="5:23" s="1363" customFormat="1">
      <c r="E556" s="1367"/>
      <c r="L556" s="1367"/>
      <c r="W556" s="1367"/>
    </row>
    <row r="557" spans="5:23" s="1363" customFormat="1">
      <c r="E557" s="1367"/>
      <c r="L557" s="1367"/>
      <c r="W557" s="1367"/>
    </row>
    <row r="558" spans="5:23" s="1363" customFormat="1">
      <c r="E558" s="1367"/>
      <c r="L558" s="1367"/>
      <c r="W558" s="1367"/>
    </row>
    <row r="559" spans="5:23" s="1363" customFormat="1">
      <c r="E559" s="1367"/>
      <c r="L559" s="1367"/>
      <c r="W559" s="1367"/>
    </row>
    <row r="560" spans="5:23" s="1363" customFormat="1">
      <c r="E560" s="1367"/>
      <c r="L560" s="1367"/>
      <c r="W560" s="1367"/>
    </row>
    <row r="561" spans="5:23" s="1363" customFormat="1">
      <c r="E561" s="1367"/>
      <c r="L561" s="1367"/>
      <c r="W561" s="1367"/>
    </row>
    <row r="562" spans="5:23" s="1363" customFormat="1">
      <c r="E562" s="1367"/>
      <c r="L562" s="1367"/>
      <c r="W562" s="1367"/>
    </row>
    <row r="563" spans="5:23" s="1363" customFormat="1">
      <c r="E563" s="1367"/>
      <c r="L563" s="1367"/>
      <c r="W563" s="1367"/>
    </row>
    <row r="564" spans="5:23" s="1363" customFormat="1">
      <c r="E564" s="1367"/>
      <c r="L564" s="1367"/>
      <c r="W564" s="1367"/>
    </row>
    <row r="565" spans="5:23" s="1363" customFormat="1">
      <c r="E565" s="1367"/>
      <c r="L565" s="1367"/>
      <c r="W565" s="1367"/>
    </row>
    <row r="566" spans="5:23" s="1363" customFormat="1">
      <c r="E566" s="1367"/>
      <c r="L566" s="1367"/>
      <c r="W566" s="1367"/>
    </row>
    <row r="567" spans="5:23" s="1363" customFormat="1">
      <c r="E567" s="1367"/>
      <c r="L567" s="1367"/>
      <c r="W567" s="1367"/>
    </row>
    <row r="568" spans="5:23" s="1363" customFormat="1">
      <c r="E568" s="1367"/>
      <c r="L568" s="1367"/>
      <c r="W568" s="1367"/>
    </row>
    <row r="569" spans="5:23" s="1363" customFormat="1">
      <c r="E569" s="1367"/>
      <c r="L569" s="1367"/>
      <c r="W569" s="1367"/>
    </row>
    <row r="570" spans="5:23" s="1363" customFormat="1">
      <c r="E570" s="1367"/>
      <c r="L570" s="1367"/>
      <c r="W570" s="1367"/>
    </row>
    <row r="571" spans="5:23" s="1363" customFormat="1">
      <c r="E571" s="1367"/>
      <c r="L571" s="1367"/>
      <c r="W571" s="1367"/>
    </row>
    <row r="572" spans="5:23" s="1363" customFormat="1">
      <c r="E572" s="1367"/>
      <c r="L572" s="1367"/>
      <c r="W572" s="1367"/>
    </row>
    <row r="573" spans="5:23" s="1363" customFormat="1">
      <c r="E573" s="1367"/>
      <c r="L573" s="1367"/>
      <c r="W573" s="1367"/>
    </row>
    <row r="574" spans="5:23" s="1363" customFormat="1">
      <c r="E574" s="1367"/>
      <c r="L574" s="1367"/>
      <c r="W574" s="1367"/>
    </row>
    <row r="575" spans="5:23" s="1363" customFormat="1">
      <c r="E575" s="1367"/>
      <c r="L575" s="1367"/>
      <c r="W575" s="1367"/>
    </row>
    <row r="576" spans="5:23" s="1363" customFormat="1">
      <c r="E576" s="1367"/>
      <c r="L576" s="1367"/>
      <c r="W576" s="1367"/>
    </row>
    <row r="577" spans="5:23" s="1363" customFormat="1">
      <c r="E577" s="1367"/>
      <c r="L577" s="1367"/>
      <c r="W577" s="1367"/>
    </row>
    <row r="578" spans="5:23" s="1363" customFormat="1">
      <c r="E578" s="1367"/>
      <c r="L578" s="1367"/>
      <c r="W578" s="1367"/>
    </row>
    <row r="579" spans="5:23" s="1363" customFormat="1">
      <c r="E579" s="1367"/>
      <c r="L579" s="1367"/>
      <c r="W579" s="1367"/>
    </row>
    <row r="580" spans="5:23" s="1363" customFormat="1">
      <c r="E580" s="1367"/>
      <c r="L580" s="1367"/>
      <c r="W580" s="1367"/>
    </row>
    <row r="581" spans="5:23" s="1363" customFormat="1">
      <c r="E581" s="1367"/>
      <c r="L581" s="1367"/>
      <c r="W581" s="1367"/>
    </row>
    <row r="582" spans="5:23" s="1363" customFormat="1">
      <c r="E582" s="1367"/>
      <c r="L582" s="1367"/>
      <c r="W582" s="1367"/>
    </row>
    <row r="583" spans="5:23" s="1363" customFormat="1">
      <c r="E583" s="1367"/>
      <c r="L583" s="1367"/>
      <c r="W583" s="1367"/>
    </row>
    <row r="584" spans="5:23" s="1363" customFormat="1">
      <c r="E584" s="1367"/>
      <c r="L584" s="1367"/>
      <c r="W584" s="1367"/>
    </row>
    <row r="585" spans="5:23" s="1363" customFormat="1">
      <c r="E585" s="1367"/>
      <c r="L585" s="1367"/>
      <c r="W585" s="1367"/>
    </row>
    <row r="586" spans="5:23" s="1363" customFormat="1">
      <c r="E586" s="1367"/>
      <c r="L586" s="1367"/>
      <c r="W586" s="1367"/>
    </row>
    <row r="587" spans="5:23" s="1363" customFormat="1">
      <c r="E587" s="1367"/>
      <c r="L587" s="1367"/>
      <c r="W587" s="1367"/>
    </row>
    <row r="588" spans="5:23" s="1363" customFormat="1">
      <c r="E588" s="1367"/>
      <c r="L588" s="1367"/>
      <c r="W588" s="1367"/>
    </row>
    <row r="589" spans="5:23" s="1363" customFormat="1">
      <c r="E589" s="1367"/>
      <c r="L589" s="1367"/>
      <c r="W589" s="1367"/>
    </row>
    <row r="590" spans="5:23" s="1363" customFormat="1">
      <c r="E590" s="1367"/>
      <c r="L590" s="1367"/>
      <c r="W590" s="1367"/>
    </row>
    <row r="591" spans="5:23" s="1363" customFormat="1">
      <c r="E591" s="1367"/>
      <c r="L591" s="1367"/>
      <c r="W591" s="1367"/>
    </row>
    <row r="592" spans="5:23" s="1363" customFormat="1">
      <c r="E592" s="1367"/>
      <c r="L592" s="1367"/>
      <c r="W592" s="1367"/>
    </row>
    <row r="593" spans="5:23" s="1363" customFormat="1">
      <c r="E593" s="1367"/>
      <c r="L593" s="1367"/>
      <c r="W593" s="1367"/>
    </row>
    <row r="594" spans="5:23" s="1363" customFormat="1">
      <c r="E594" s="1367"/>
      <c r="L594" s="1367"/>
      <c r="W594" s="1367"/>
    </row>
    <row r="595" spans="5:23" s="1363" customFormat="1">
      <c r="E595" s="1367"/>
      <c r="L595" s="1367"/>
      <c r="W595" s="1367"/>
    </row>
    <row r="596" spans="5:23" s="1363" customFormat="1">
      <c r="E596" s="1367"/>
      <c r="L596" s="1367"/>
      <c r="W596" s="1367"/>
    </row>
    <row r="597" spans="5:23" s="1363" customFormat="1">
      <c r="E597" s="1367"/>
      <c r="L597" s="1367"/>
      <c r="W597" s="1367"/>
    </row>
    <row r="598" spans="5:23" s="1363" customFormat="1">
      <c r="E598" s="1367"/>
      <c r="L598" s="1367"/>
      <c r="W598" s="1367"/>
    </row>
    <row r="599" spans="5:23" s="1363" customFormat="1">
      <c r="E599" s="1367"/>
      <c r="L599" s="1367"/>
      <c r="W599" s="1367"/>
    </row>
    <row r="600" spans="5:23" s="1363" customFormat="1">
      <c r="E600" s="1367"/>
      <c r="L600" s="1367"/>
      <c r="W600" s="1367"/>
    </row>
    <row r="601" spans="5:23" s="1363" customFormat="1">
      <c r="E601" s="1367"/>
      <c r="L601" s="1367"/>
      <c r="W601" s="1367"/>
    </row>
    <row r="602" spans="5:23" s="1363" customFormat="1">
      <c r="E602" s="1367"/>
      <c r="L602" s="1367"/>
      <c r="W602" s="1367"/>
    </row>
    <row r="603" spans="5:23" s="1363" customFormat="1">
      <c r="E603" s="1367"/>
      <c r="L603" s="1367"/>
      <c r="W603" s="1367"/>
    </row>
    <row r="604" spans="5:23" s="1363" customFormat="1">
      <c r="E604" s="1367"/>
      <c r="L604" s="1367"/>
      <c r="W604" s="1367"/>
    </row>
    <row r="605" spans="5:23" s="1363" customFormat="1">
      <c r="E605" s="1367"/>
      <c r="L605" s="1367"/>
      <c r="W605" s="1367"/>
    </row>
    <row r="606" spans="5:23" s="1363" customFormat="1">
      <c r="E606" s="1367"/>
      <c r="L606" s="1367"/>
      <c r="W606" s="1367"/>
    </row>
    <row r="607" spans="5:23" s="1363" customFormat="1">
      <c r="E607" s="1367"/>
      <c r="L607" s="1367"/>
      <c r="W607" s="1367"/>
    </row>
    <row r="608" spans="5:23" s="1363" customFormat="1">
      <c r="E608" s="1367"/>
      <c r="L608" s="1367"/>
      <c r="W608" s="1367"/>
    </row>
    <row r="609" spans="5:23" s="1363" customFormat="1">
      <c r="E609" s="1367"/>
      <c r="L609" s="1367"/>
      <c r="W609" s="1367"/>
    </row>
    <row r="610" spans="5:23" s="1363" customFormat="1">
      <c r="E610" s="1367"/>
      <c r="L610" s="1367"/>
      <c r="W610" s="1367"/>
    </row>
    <row r="611" spans="5:23" s="1363" customFormat="1">
      <c r="E611" s="1367"/>
      <c r="L611" s="1367"/>
      <c r="W611" s="1367"/>
    </row>
    <row r="612" spans="5:23" s="1363" customFormat="1">
      <c r="E612" s="1367"/>
      <c r="L612" s="1367"/>
      <c r="W612" s="1367"/>
    </row>
    <row r="613" spans="5:23" s="1363" customFormat="1">
      <c r="E613" s="1367"/>
      <c r="L613" s="1367"/>
      <c r="W613" s="1367"/>
    </row>
    <row r="614" spans="5:23" s="1363" customFormat="1">
      <c r="E614" s="1367"/>
      <c r="L614" s="1367"/>
      <c r="W614" s="1367"/>
    </row>
    <row r="615" spans="5:23" s="1363" customFormat="1">
      <c r="E615" s="1367"/>
      <c r="L615" s="1367"/>
      <c r="W615" s="1367"/>
    </row>
    <row r="616" spans="5:23" s="1363" customFormat="1">
      <c r="E616" s="1367"/>
      <c r="L616" s="1367"/>
      <c r="W616" s="1367"/>
    </row>
    <row r="617" spans="5:23" s="1363" customFormat="1">
      <c r="E617" s="1367"/>
      <c r="L617" s="1367"/>
      <c r="W617" s="1367"/>
    </row>
    <row r="618" spans="5:23" s="1363" customFormat="1">
      <c r="E618" s="1367"/>
      <c r="L618" s="1367"/>
      <c r="W618" s="1367"/>
    </row>
    <row r="619" spans="5:23" s="1363" customFormat="1">
      <c r="E619" s="1367"/>
      <c r="L619" s="1367"/>
      <c r="W619" s="1367"/>
    </row>
    <row r="620" spans="5:23" s="1363" customFormat="1">
      <c r="E620" s="1367"/>
      <c r="L620" s="1367"/>
      <c r="W620" s="1367"/>
    </row>
    <row r="621" spans="5:23" s="1363" customFormat="1">
      <c r="E621" s="1367"/>
      <c r="L621" s="1367"/>
      <c r="W621" s="1367"/>
    </row>
    <row r="622" spans="5:23" s="1363" customFormat="1">
      <c r="E622" s="1367"/>
      <c r="L622" s="1367"/>
      <c r="W622" s="1367"/>
    </row>
    <row r="623" spans="5:23" s="1363" customFormat="1">
      <c r="E623" s="1367"/>
      <c r="L623" s="1367"/>
      <c r="W623" s="1367"/>
    </row>
    <row r="624" spans="5:23" s="1363" customFormat="1">
      <c r="E624" s="1367"/>
      <c r="L624" s="1367"/>
      <c r="W624" s="1367"/>
    </row>
    <row r="625" spans="5:23" s="1363" customFormat="1">
      <c r="E625" s="1367"/>
      <c r="L625" s="1367"/>
      <c r="W625" s="1367"/>
    </row>
    <row r="626" spans="5:23" s="1363" customFormat="1">
      <c r="E626" s="1367"/>
      <c r="L626" s="1367"/>
      <c r="W626" s="1367"/>
    </row>
    <row r="627" spans="5:23" s="1363" customFormat="1">
      <c r="E627" s="1367"/>
      <c r="L627" s="1367"/>
      <c r="W627" s="1367"/>
    </row>
    <row r="628" spans="5:23" s="1363" customFormat="1">
      <c r="E628" s="1367"/>
      <c r="L628" s="1367"/>
      <c r="W628" s="1367"/>
    </row>
    <row r="629" spans="5:23" s="1363" customFormat="1">
      <c r="E629" s="1367"/>
      <c r="L629" s="1367"/>
      <c r="W629" s="1367"/>
    </row>
    <row r="630" spans="5:23" s="1363" customFormat="1">
      <c r="E630" s="1367"/>
      <c r="L630" s="1367"/>
      <c r="W630" s="1367"/>
    </row>
    <row r="631" spans="5:23" s="1363" customFormat="1">
      <c r="E631" s="1367"/>
      <c r="L631" s="1367"/>
      <c r="W631" s="1367"/>
    </row>
    <row r="632" spans="5:23" s="1363" customFormat="1">
      <c r="E632" s="1367"/>
      <c r="L632" s="1367"/>
      <c r="W632" s="1367"/>
    </row>
    <row r="633" spans="5:23" s="1363" customFormat="1">
      <c r="E633" s="1367"/>
      <c r="L633" s="1367"/>
      <c r="W633" s="1367"/>
    </row>
    <row r="634" spans="5:23" s="1363" customFormat="1">
      <c r="E634" s="1367"/>
      <c r="L634" s="1367"/>
      <c r="W634" s="1367"/>
    </row>
    <row r="635" spans="5:23" s="1363" customFormat="1">
      <c r="E635" s="1367"/>
      <c r="L635" s="1367"/>
      <c r="W635" s="1367"/>
    </row>
    <row r="636" spans="5:23" s="1363" customFormat="1">
      <c r="E636" s="1367"/>
      <c r="L636" s="1367"/>
      <c r="W636" s="1367"/>
    </row>
    <row r="637" spans="5:23" s="1363" customFormat="1">
      <c r="E637" s="1367"/>
      <c r="L637" s="1367"/>
      <c r="W637" s="1367"/>
    </row>
    <row r="638" spans="5:23" s="1363" customFormat="1">
      <c r="E638" s="1367"/>
      <c r="L638" s="1367"/>
      <c r="W638" s="1367"/>
    </row>
    <row r="639" spans="5:23" s="1363" customFormat="1">
      <c r="E639" s="1367"/>
      <c r="L639" s="1367"/>
      <c r="W639" s="1367"/>
    </row>
    <row r="640" spans="5:23" s="1363" customFormat="1">
      <c r="E640" s="1367"/>
      <c r="L640" s="1367"/>
      <c r="W640" s="1367"/>
    </row>
    <row r="641" spans="5:23" s="1363" customFormat="1">
      <c r="E641" s="1367"/>
      <c r="L641" s="1367"/>
      <c r="W641" s="1367"/>
    </row>
    <row r="642" spans="5:23" s="1363" customFormat="1">
      <c r="E642" s="1367"/>
      <c r="L642" s="1367"/>
      <c r="W642" s="1367"/>
    </row>
    <row r="643" spans="5:23" s="1363" customFormat="1">
      <c r="E643" s="1367"/>
      <c r="L643" s="1367"/>
      <c r="W643" s="1367"/>
    </row>
    <row r="644" spans="5:23" s="1363" customFormat="1">
      <c r="E644" s="1367"/>
      <c r="L644" s="1367"/>
      <c r="W644" s="1367"/>
    </row>
    <row r="645" spans="5:23" s="1363" customFormat="1">
      <c r="E645" s="1367"/>
      <c r="L645" s="1367"/>
      <c r="W645" s="1367"/>
    </row>
    <row r="646" spans="5:23" s="1363" customFormat="1">
      <c r="E646" s="1367"/>
      <c r="L646" s="1367"/>
      <c r="W646" s="1367"/>
    </row>
    <row r="647" spans="5:23" s="1363" customFormat="1">
      <c r="E647" s="1367"/>
      <c r="L647" s="1367"/>
      <c r="W647" s="1367"/>
    </row>
    <row r="648" spans="5:23" s="1363" customFormat="1">
      <c r="E648" s="1367"/>
      <c r="L648" s="1367"/>
      <c r="W648" s="1367"/>
    </row>
    <row r="649" spans="5:23" s="1363" customFormat="1">
      <c r="E649" s="1367"/>
      <c r="L649" s="1367"/>
      <c r="W649" s="1367"/>
    </row>
    <row r="650" spans="5:23" s="1363" customFormat="1">
      <c r="E650" s="1367"/>
      <c r="L650" s="1367"/>
      <c r="W650" s="1367"/>
    </row>
    <row r="651" spans="5:23" s="1363" customFormat="1">
      <c r="E651" s="1367"/>
      <c r="L651" s="1367"/>
      <c r="W651" s="1367"/>
    </row>
    <row r="652" spans="5:23" s="1363" customFormat="1">
      <c r="E652" s="1367"/>
      <c r="L652" s="1367"/>
      <c r="W652" s="1367"/>
    </row>
    <row r="653" spans="5:23" s="1363" customFormat="1">
      <c r="E653" s="1367"/>
      <c r="L653" s="1367"/>
      <c r="W653" s="1367"/>
    </row>
    <row r="654" spans="5:23" s="1363" customFormat="1">
      <c r="E654" s="1367"/>
      <c r="L654" s="1367"/>
      <c r="W654" s="1367"/>
    </row>
    <row r="655" spans="5:23" s="1363" customFormat="1">
      <c r="E655" s="1367"/>
      <c r="L655" s="1367"/>
      <c r="W655" s="1367"/>
    </row>
    <row r="656" spans="5:23" s="1363" customFormat="1">
      <c r="E656" s="1367"/>
      <c r="L656" s="1367"/>
      <c r="W656" s="1367"/>
    </row>
    <row r="657" spans="5:23" s="1363" customFormat="1">
      <c r="E657" s="1367"/>
      <c r="L657" s="1367"/>
      <c r="W657" s="1367"/>
    </row>
    <row r="658" spans="5:23" s="1363" customFormat="1">
      <c r="E658" s="1367"/>
      <c r="L658" s="1367"/>
      <c r="W658" s="1367"/>
    </row>
    <row r="659" spans="5:23" s="1363" customFormat="1">
      <c r="E659" s="1367"/>
      <c r="L659" s="1367"/>
      <c r="W659" s="1367"/>
    </row>
    <row r="660" spans="5:23" s="1363" customFormat="1">
      <c r="E660" s="1367"/>
      <c r="L660" s="1367"/>
      <c r="W660" s="1367"/>
    </row>
    <row r="661" spans="5:23" s="1363" customFormat="1">
      <c r="E661" s="1367"/>
      <c r="L661" s="1367"/>
      <c r="W661" s="1367"/>
    </row>
    <row r="662" spans="5:23" s="1363" customFormat="1">
      <c r="E662" s="1367"/>
      <c r="L662" s="1367"/>
      <c r="W662" s="1367"/>
    </row>
    <row r="663" spans="5:23" s="1363" customFormat="1">
      <c r="E663" s="1367"/>
      <c r="L663" s="1367"/>
      <c r="W663" s="1367"/>
    </row>
    <row r="664" spans="5:23" s="1363" customFormat="1">
      <c r="E664" s="1367"/>
      <c r="L664" s="1367"/>
      <c r="W664" s="1367"/>
    </row>
    <row r="665" spans="5:23" s="1363" customFormat="1">
      <c r="E665" s="1367"/>
      <c r="L665" s="1367"/>
      <c r="W665" s="1367"/>
    </row>
    <row r="666" spans="5:23" s="1363" customFormat="1">
      <c r="E666" s="1367"/>
      <c r="L666" s="1367"/>
      <c r="W666" s="1367"/>
    </row>
    <row r="667" spans="5:23" s="1363" customFormat="1">
      <c r="E667" s="1367"/>
      <c r="L667" s="1367"/>
      <c r="W667" s="1367"/>
    </row>
    <row r="668" spans="5:23" s="1363" customFormat="1">
      <c r="E668" s="1367"/>
      <c r="L668" s="1367"/>
      <c r="W668" s="1367"/>
    </row>
    <row r="669" spans="5:23" s="1363" customFormat="1">
      <c r="E669" s="1367"/>
      <c r="L669" s="1367"/>
      <c r="W669" s="1367"/>
    </row>
    <row r="670" spans="5:23" s="1363" customFormat="1">
      <c r="E670" s="1367"/>
      <c r="L670" s="1367"/>
      <c r="W670" s="1367"/>
    </row>
    <row r="671" spans="5:23" s="1363" customFormat="1">
      <c r="E671" s="1367"/>
      <c r="L671" s="1367"/>
      <c r="W671" s="1367"/>
    </row>
    <row r="672" spans="5:23" s="1363" customFormat="1">
      <c r="E672" s="1367"/>
      <c r="L672" s="1367"/>
      <c r="W672" s="1367"/>
    </row>
    <row r="673" spans="5:23" s="1363" customFormat="1">
      <c r="E673" s="1367"/>
      <c r="L673" s="1367"/>
      <c r="W673" s="1367"/>
    </row>
    <row r="674" spans="5:23" s="1363" customFormat="1">
      <c r="E674" s="1367"/>
      <c r="L674" s="1367"/>
      <c r="W674" s="1367"/>
    </row>
    <row r="675" spans="5:23" s="1363" customFormat="1">
      <c r="E675" s="1367"/>
      <c r="L675" s="1367"/>
      <c r="W675" s="1367"/>
    </row>
    <row r="676" spans="5:23" s="1363" customFormat="1">
      <c r="E676" s="1367"/>
      <c r="L676" s="1367"/>
      <c r="W676" s="1367"/>
    </row>
    <row r="677" spans="5:23" s="1363" customFormat="1">
      <c r="E677" s="1367"/>
      <c r="L677" s="1367"/>
      <c r="W677" s="1367"/>
    </row>
    <row r="678" spans="5:23" s="1363" customFormat="1">
      <c r="E678" s="1367"/>
      <c r="L678" s="1367"/>
      <c r="W678" s="1367"/>
    </row>
    <row r="679" spans="5:23" s="1363" customFormat="1">
      <c r="E679" s="1367"/>
      <c r="L679" s="1367"/>
      <c r="W679" s="1367"/>
    </row>
    <row r="680" spans="5:23" s="1363" customFormat="1">
      <c r="E680" s="1367"/>
      <c r="L680" s="1367"/>
      <c r="W680" s="1367"/>
    </row>
    <row r="681" spans="5:23" s="1363" customFormat="1">
      <c r="E681" s="1367"/>
      <c r="L681" s="1367"/>
      <c r="W681" s="1367"/>
    </row>
    <row r="682" spans="5:23" s="1363" customFormat="1">
      <c r="E682" s="1367"/>
      <c r="L682" s="1367"/>
      <c r="W682" s="1367"/>
    </row>
    <row r="683" spans="5:23" s="1363" customFormat="1">
      <c r="E683" s="1367"/>
      <c r="L683" s="1367"/>
      <c r="W683" s="1367"/>
    </row>
    <row r="684" spans="5:23" s="1363" customFormat="1">
      <c r="E684" s="1367"/>
      <c r="L684" s="1367"/>
      <c r="W684" s="1367"/>
    </row>
    <row r="685" spans="5:23" s="1363" customFormat="1">
      <c r="E685" s="1367"/>
      <c r="L685" s="1367"/>
      <c r="W685" s="1367"/>
    </row>
    <row r="686" spans="5:23" s="1363" customFormat="1">
      <c r="E686" s="1367"/>
      <c r="L686" s="1367"/>
      <c r="W686" s="1367"/>
    </row>
    <row r="687" spans="5:23" s="1363" customFormat="1">
      <c r="E687" s="1367"/>
      <c r="L687" s="1367"/>
      <c r="W687" s="1367"/>
    </row>
    <row r="688" spans="5:23" s="1363" customFormat="1">
      <c r="E688" s="1367"/>
      <c r="L688" s="1367"/>
      <c r="W688" s="1367"/>
    </row>
    <row r="689" spans="5:23" s="1363" customFormat="1">
      <c r="E689" s="1367"/>
      <c r="L689" s="1367"/>
      <c r="W689" s="1367"/>
    </row>
    <row r="690" spans="5:23" s="1363" customFormat="1">
      <c r="E690" s="1367"/>
      <c r="L690" s="1367"/>
      <c r="W690" s="1367"/>
    </row>
    <row r="691" spans="5:23" s="1363" customFormat="1">
      <c r="E691" s="1367"/>
      <c r="L691" s="1367"/>
      <c r="W691" s="1367"/>
    </row>
    <row r="692" spans="5:23" s="1363" customFormat="1">
      <c r="E692" s="1367"/>
      <c r="L692" s="1367"/>
      <c r="W692" s="1367"/>
    </row>
    <row r="693" spans="5:23" s="1363" customFormat="1">
      <c r="E693" s="1367"/>
      <c r="L693" s="1367"/>
      <c r="W693" s="1367"/>
    </row>
    <row r="694" spans="5:23" s="1363" customFormat="1">
      <c r="E694" s="1367"/>
      <c r="L694" s="1367"/>
      <c r="W694" s="1367"/>
    </row>
    <row r="695" spans="5:23" s="1363" customFormat="1">
      <c r="E695" s="1367"/>
      <c r="L695" s="1367"/>
      <c r="W695" s="1367"/>
    </row>
    <row r="696" spans="5:23" s="1363" customFormat="1">
      <c r="E696" s="1367"/>
      <c r="L696" s="1367"/>
      <c r="W696" s="1367"/>
    </row>
    <row r="697" spans="5:23" s="1363" customFormat="1">
      <c r="E697" s="1367"/>
      <c r="L697" s="1367"/>
      <c r="W697" s="1367"/>
    </row>
    <row r="698" spans="5:23" s="1363" customFormat="1">
      <c r="E698" s="1367"/>
      <c r="L698" s="1367"/>
      <c r="W698" s="1367"/>
    </row>
    <row r="699" spans="5:23" s="1363" customFormat="1">
      <c r="E699" s="1367"/>
      <c r="L699" s="1367"/>
      <c r="W699" s="1367"/>
    </row>
    <row r="700" spans="5:23" s="1363" customFormat="1">
      <c r="E700" s="1367"/>
      <c r="L700" s="1367"/>
      <c r="W700" s="1367"/>
    </row>
    <row r="701" spans="5:23" s="1363" customFormat="1">
      <c r="E701" s="1367"/>
      <c r="L701" s="1367"/>
      <c r="W701" s="1367"/>
    </row>
    <row r="702" spans="5:23" s="1363" customFormat="1">
      <c r="E702" s="1367"/>
      <c r="L702" s="1367"/>
      <c r="W702" s="1367"/>
    </row>
    <row r="703" spans="5:23" s="1363" customFormat="1">
      <c r="E703" s="1367"/>
      <c r="L703" s="1367"/>
      <c r="W703" s="1367"/>
    </row>
    <row r="704" spans="5:23" s="1363" customFormat="1">
      <c r="E704" s="1367"/>
      <c r="L704" s="1367"/>
      <c r="W704" s="1367"/>
    </row>
    <row r="705" spans="5:23" s="1363" customFormat="1">
      <c r="E705" s="1367"/>
      <c r="L705" s="1367"/>
      <c r="W705" s="1367"/>
    </row>
    <row r="706" spans="5:23" s="1363" customFormat="1">
      <c r="E706" s="1367"/>
      <c r="L706" s="1367"/>
      <c r="W706" s="1367"/>
    </row>
    <row r="707" spans="5:23" s="1363" customFormat="1">
      <c r="E707" s="1367"/>
      <c r="L707" s="1367"/>
      <c r="W707" s="1367"/>
    </row>
    <row r="708" spans="5:23" s="1363" customFormat="1">
      <c r="E708" s="1367"/>
      <c r="L708" s="1367"/>
      <c r="W708" s="1367"/>
    </row>
    <row r="709" spans="5:23" s="1363" customFormat="1">
      <c r="E709" s="1367"/>
      <c r="L709" s="1367"/>
      <c r="W709" s="1367"/>
    </row>
    <row r="710" spans="5:23" s="1363" customFormat="1">
      <c r="E710" s="1367"/>
      <c r="L710" s="1367"/>
      <c r="W710" s="1367"/>
    </row>
    <row r="711" spans="5:23" s="1363" customFormat="1">
      <c r="E711" s="1367"/>
      <c r="L711" s="1367"/>
      <c r="W711" s="1367"/>
    </row>
    <row r="712" spans="5:23" s="1363" customFormat="1">
      <c r="E712" s="1367"/>
      <c r="L712" s="1367"/>
      <c r="W712" s="1367"/>
    </row>
    <row r="713" spans="5:23" s="1363" customFormat="1">
      <c r="E713" s="1367"/>
      <c r="L713" s="1367"/>
      <c r="W713" s="1367"/>
    </row>
    <row r="714" spans="5:23" s="1363" customFormat="1">
      <c r="E714" s="1367"/>
      <c r="L714" s="1367"/>
      <c r="W714" s="1367"/>
    </row>
    <row r="715" spans="5:23" s="1363" customFormat="1">
      <c r="E715" s="1367"/>
      <c r="L715" s="1367"/>
      <c r="W715" s="1367"/>
    </row>
    <row r="716" spans="5:23" s="1363" customFormat="1">
      <c r="E716" s="1367"/>
      <c r="L716" s="1367"/>
      <c r="W716" s="1367"/>
    </row>
    <row r="717" spans="5:23" s="1363" customFormat="1">
      <c r="E717" s="1367"/>
      <c r="L717" s="1367"/>
      <c r="W717" s="1367"/>
    </row>
    <row r="718" spans="5:23" s="1363" customFormat="1">
      <c r="E718" s="1367"/>
      <c r="L718" s="1367"/>
      <c r="W718" s="1367"/>
    </row>
    <row r="719" spans="5:23" s="1363" customFormat="1">
      <c r="E719" s="1367"/>
      <c r="L719" s="1367"/>
      <c r="W719" s="1367"/>
    </row>
    <row r="720" spans="5:23" s="1363" customFormat="1">
      <c r="E720" s="1367"/>
      <c r="L720" s="1367"/>
      <c r="W720" s="1367"/>
    </row>
    <row r="721" spans="5:23" s="1363" customFormat="1">
      <c r="E721" s="1367"/>
      <c r="L721" s="1367"/>
      <c r="W721" s="1367"/>
    </row>
    <row r="722" spans="5:23" s="1363" customFormat="1">
      <c r="E722" s="1367"/>
      <c r="L722" s="1367"/>
      <c r="W722" s="1367"/>
    </row>
    <row r="723" spans="5:23" s="1363" customFormat="1">
      <c r="E723" s="1367"/>
      <c r="L723" s="1367"/>
      <c r="W723" s="1367"/>
    </row>
    <row r="724" spans="5:23" s="1363" customFormat="1">
      <c r="E724" s="1367"/>
      <c r="L724" s="1367"/>
      <c r="W724" s="1367"/>
    </row>
    <row r="725" spans="5:23" s="1363" customFormat="1">
      <c r="E725" s="1367"/>
      <c r="L725" s="1367"/>
      <c r="W725" s="1367"/>
    </row>
    <row r="726" spans="5:23" s="1363" customFormat="1">
      <c r="E726" s="1367"/>
      <c r="L726" s="1367"/>
      <c r="W726" s="1367"/>
    </row>
    <row r="727" spans="5:23" s="1363" customFormat="1">
      <c r="E727" s="1367"/>
      <c r="L727" s="1367"/>
      <c r="W727" s="1367"/>
    </row>
    <row r="728" spans="5:23" s="1363" customFormat="1">
      <c r="E728" s="1367"/>
      <c r="L728" s="1367"/>
      <c r="W728" s="1367"/>
    </row>
    <row r="729" spans="5:23" s="1363" customFormat="1">
      <c r="E729" s="1367"/>
      <c r="L729" s="1367"/>
      <c r="W729" s="1367"/>
    </row>
    <row r="730" spans="5:23" s="1363" customFormat="1">
      <c r="E730" s="1367"/>
      <c r="L730" s="1367"/>
      <c r="W730" s="1367"/>
    </row>
    <row r="731" spans="5:23" s="1363" customFormat="1">
      <c r="E731" s="1367"/>
      <c r="L731" s="1367"/>
      <c r="W731" s="1367"/>
    </row>
    <row r="732" spans="5:23" s="1363" customFormat="1">
      <c r="E732" s="1367"/>
      <c r="L732" s="1367"/>
      <c r="W732" s="1367"/>
    </row>
    <row r="733" spans="5:23" s="1363" customFormat="1">
      <c r="E733" s="1367"/>
      <c r="L733" s="1367"/>
      <c r="W733" s="1367"/>
    </row>
    <row r="734" spans="5:23" s="1363" customFormat="1">
      <c r="E734" s="1367"/>
      <c r="L734" s="1367"/>
      <c r="W734" s="1367"/>
    </row>
    <row r="735" spans="5:23" s="1363" customFormat="1">
      <c r="E735" s="1367"/>
      <c r="L735" s="1367"/>
      <c r="W735" s="1367"/>
    </row>
    <row r="736" spans="5:23" s="1363" customFormat="1">
      <c r="E736" s="1367"/>
      <c r="L736" s="1367"/>
      <c r="W736" s="1367"/>
    </row>
    <row r="737" spans="5:23" s="1363" customFormat="1">
      <c r="E737" s="1367"/>
      <c r="L737" s="1367"/>
      <c r="W737" s="1367"/>
    </row>
    <row r="738" spans="5:23" s="1363" customFormat="1">
      <c r="E738" s="1367"/>
      <c r="L738" s="1367"/>
      <c r="W738" s="1367"/>
    </row>
    <row r="739" spans="5:23" s="1363" customFormat="1">
      <c r="E739" s="1367"/>
      <c r="L739" s="1367"/>
      <c r="W739" s="1367"/>
    </row>
    <row r="740" spans="5:23" s="1363" customFormat="1">
      <c r="E740" s="1367"/>
      <c r="L740" s="1367"/>
      <c r="W740" s="1367"/>
    </row>
    <row r="741" spans="5:23" s="1363" customFormat="1">
      <c r="E741" s="1367"/>
      <c r="L741" s="1367"/>
      <c r="W741" s="1367"/>
    </row>
    <row r="742" spans="5:23" s="1363" customFormat="1">
      <c r="E742" s="1367"/>
      <c r="L742" s="1367"/>
      <c r="W742" s="1367"/>
    </row>
    <row r="743" spans="5:23" s="1363" customFormat="1">
      <c r="E743" s="1367"/>
      <c r="L743" s="1367"/>
      <c r="W743" s="1367"/>
    </row>
    <row r="744" spans="5:23" s="1363" customFormat="1">
      <c r="E744" s="1367"/>
      <c r="L744" s="1367"/>
      <c r="W744" s="1367"/>
    </row>
    <row r="745" spans="5:23" s="1363" customFormat="1">
      <c r="E745" s="1367"/>
      <c r="L745" s="1367"/>
      <c r="W745" s="1367"/>
    </row>
    <row r="746" spans="5:23" s="1363" customFormat="1">
      <c r="E746" s="1367"/>
      <c r="L746" s="1367"/>
      <c r="W746" s="1367"/>
    </row>
    <row r="747" spans="5:23" s="1363" customFormat="1">
      <c r="E747" s="1367"/>
      <c r="L747" s="1367"/>
      <c r="W747" s="1367"/>
    </row>
    <row r="748" spans="5:23" s="1363" customFormat="1">
      <c r="E748" s="1367"/>
      <c r="L748" s="1367"/>
      <c r="W748" s="1367"/>
    </row>
    <row r="749" spans="5:23" s="1363" customFormat="1">
      <c r="E749" s="1367"/>
      <c r="L749" s="1367"/>
      <c r="W749" s="1367"/>
    </row>
    <row r="750" spans="5:23" s="1363" customFormat="1">
      <c r="E750" s="1367"/>
      <c r="L750" s="1367"/>
      <c r="W750" s="1367"/>
    </row>
    <row r="751" spans="5:23" s="1363" customFormat="1">
      <c r="E751" s="1367"/>
      <c r="L751" s="1367"/>
      <c r="W751" s="1367"/>
    </row>
    <row r="752" spans="5:23" s="1363" customFormat="1">
      <c r="E752" s="1367"/>
      <c r="L752" s="1367"/>
      <c r="W752" s="1367"/>
    </row>
    <row r="753" spans="5:23" s="1363" customFormat="1">
      <c r="E753" s="1367"/>
      <c r="L753" s="1367"/>
      <c r="W753" s="1367"/>
    </row>
    <row r="754" spans="5:23" s="1363" customFormat="1">
      <c r="E754" s="1367"/>
      <c r="L754" s="1367"/>
      <c r="W754" s="1367"/>
    </row>
    <row r="755" spans="5:23" s="1363" customFormat="1">
      <c r="E755" s="1367"/>
      <c r="L755" s="1367"/>
      <c r="W755" s="1367"/>
    </row>
    <row r="756" spans="5:23" s="1363" customFormat="1">
      <c r="E756" s="1367"/>
      <c r="L756" s="1367"/>
      <c r="W756" s="1367"/>
    </row>
    <row r="757" spans="5:23" s="1363" customFormat="1">
      <c r="E757" s="1367"/>
      <c r="L757" s="1367"/>
      <c r="W757" s="1367"/>
    </row>
    <row r="758" spans="5:23" s="1363" customFormat="1">
      <c r="E758" s="1367"/>
      <c r="L758" s="1367"/>
      <c r="W758" s="1367"/>
    </row>
    <row r="759" spans="5:23" s="1363" customFormat="1">
      <c r="E759" s="1367"/>
      <c r="L759" s="1367"/>
      <c r="W759" s="1367"/>
    </row>
    <row r="760" spans="5:23" s="1363" customFormat="1">
      <c r="E760" s="1367"/>
      <c r="L760" s="1367"/>
      <c r="W760" s="1367"/>
    </row>
    <row r="761" spans="5:23" s="1363" customFormat="1">
      <c r="E761" s="1367"/>
      <c r="L761" s="1367"/>
      <c r="W761" s="1367"/>
    </row>
    <row r="762" spans="5:23" s="1363" customFormat="1">
      <c r="E762" s="1367"/>
      <c r="L762" s="1367"/>
      <c r="W762" s="1367"/>
    </row>
    <row r="763" spans="5:23" s="1363" customFormat="1">
      <c r="E763" s="1367"/>
      <c r="L763" s="1367"/>
      <c r="W763" s="1367"/>
    </row>
    <row r="764" spans="5:23" s="1363" customFormat="1">
      <c r="E764" s="1367"/>
      <c r="L764" s="1367"/>
      <c r="W764" s="1367"/>
    </row>
    <row r="765" spans="5:23" s="1363" customFormat="1">
      <c r="E765" s="1367"/>
      <c r="L765" s="1367"/>
      <c r="W765" s="1367"/>
    </row>
    <row r="766" spans="5:23" s="1363" customFormat="1">
      <c r="E766" s="1367"/>
      <c r="L766" s="1367"/>
      <c r="W766" s="1367"/>
    </row>
    <row r="767" spans="5:23" s="1363" customFormat="1">
      <c r="E767" s="1367"/>
      <c r="L767" s="1367"/>
      <c r="W767" s="1367"/>
    </row>
    <row r="768" spans="5:23" s="1363" customFormat="1">
      <c r="E768" s="1367"/>
      <c r="L768" s="1367"/>
      <c r="W768" s="1367"/>
    </row>
    <row r="769" spans="5:23" s="1363" customFormat="1">
      <c r="E769" s="1367"/>
      <c r="L769" s="1367"/>
      <c r="W769" s="1367"/>
    </row>
    <row r="770" spans="5:23" s="1363" customFormat="1">
      <c r="E770" s="1367"/>
      <c r="L770" s="1367"/>
      <c r="W770" s="1367"/>
    </row>
    <row r="771" spans="5:23" s="1363" customFormat="1">
      <c r="E771" s="1367"/>
      <c r="L771" s="1367"/>
      <c r="W771" s="1367"/>
    </row>
    <row r="772" spans="5:23" s="1363" customFormat="1">
      <c r="E772" s="1367"/>
      <c r="L772" s="1367"/>
      <c r="W772" s="1367"/>
    </row>
    <row r="773" spans="5:23" s="1363" customFormat="1">
      <c r="E773" s="1367"/>
      <c r="L773" s="1367"/>
      <c r="W773" s="1367"/>
    </row>
    <row r="774" spans="5:23" s="1363" customFormat="1">
      <c r="E774" s="1367"/>
      <c r="L774" s="1367"/>
      <c r="W774" s="1367"/>
    </row>
    <row r="775" spans="5:23" s="1363" customFormat="1">
      <c r="E775" s="1367"/>
      <c r="L775" s="1367"/>
      <c r="W775" s="1367"/>
    </row>
    <row r="776" spans="5:23" s="1363" customFormat="1">
      <c r="E776" s="1367"/>
      <c r="L776" s="1367"/>
      <c r="W776" s="1367"/>
    </row>
    <row r="777" spans="5:23" s="1363" customFormat="1">
      <c r="E777" s="1367"/>
      <c r="L777" s="1367"/>
      <c r="W777" s="1367"/>
    </row>
    <row r="778" spans="5:23" s="1363" customFormat="1">
      <c r="E778" s="1367"/>
      <c r="L778" s="1367"/>
      <c r="W778" s="1367"/>
    </row>
    <row r="779" spans="5:23" s="1363" customFormat="1">
      <c r="E779" s="1367"/>
      <c r="L779" s="1367"/>
      <c r="W779" s="1367"/>
    </row>
    <row r="780" spans="5:23" s="1363" customFormat="1">
      <c r="E780" s="1367"/>
      <c r="L780" s="1367"/>
      <c r="W780" s="1367"/>
    </row>
    <row r="781" spans="5:23" s="1363" customFormat="1">
      <c r="E781" s="1367"/>
      <c r="L781" s="1367"/>
      <c r="W781" s="1367"/>
    </row>
    <row r="782" spans="5:23" s="1363" customFormat="1">
      <c r="E782" s="1367"/>
      <c r="L782" s="1367"/>
      <c r="W782" s="1367"/>
    </row>
    <row r="783" spans="5:23" s="1363" customFormat="1">
      <c r="E783" s="1367"/>
      <c r="L783" s="1367"/>
      <c r="W783" s="1367"/>
    </row>
    <row r="784" spans="5:23" s="1363" customFormat="1">
      <c r="E784" s="1367"/>
      <c r="L784" s="1367"/>
      <c r="W784" s="1367"/>
    </row>
    <row r="785" spans="5:23" s="1363" customFormat="1">
      <c r="E785" s="1367"/>
      <c r="L785" s="1367"/>
      <c r="W785" s="1367"/>
    </row>
    <row r="786" spans="5:23" s="1363" customFormat="1">
      <c r="E786" s="1367"/>
      <c r="L786" s="1367"/>
      <c r="W786" s="1367"/>
    </row>
    <row r="787" spans="5:23" s="1363" customFormat="1">
      <c r="E787" s="1367"/>
      <c r="L787" s="1367"/>
      <c r="W787" s="1367"/>
    </row>
    <row r="788" spans="5:23" s="1363" customFormat="1">
      <c r="E788" s="1367"/>
      <c r="L788" s="1367"/>
      <c r="W788" s="1367"/>
    </row>
    <row r="789" spans="5:23" s="1363" customFormat="1">
      <c r="E789" s="1367"/>
      <c r="L789" s="1367"/>
      <c r="W789" s="1367"/>
    </row>
    <row r="790" spans="5:23" s="1363" customFormat="1">
      <c r="E790" s="1367"/>
      <c r="L790" s="1367"/>
      <c r="W790" s="1367"/>
    </row>
    <row r="791" spans="5:23" s="1363" customFormat="1">
      <c r="E791" s="1367"/>
      <c r="L791" s="1367"/>
      <c r="W791" s="1367"/>
    </row>
    <row r="792" spans="5:23" s="1363" customFormat="1">
      <c r="E792" s="1367"/>
      <c r="L792" s="1367"/>
      <c r="W792" s="1367"/>
    </row>
    <row r="793" spans="5:23" s="1363" customFormat="1">
      <c r="E793" s="1367"/>
      <c r="L793" s="1367"/>
      <c r="W793" s="1367"/>
    </row>
    <row r="794" spans="5:23" s="1363" customFormat="1">
      <c r="E794" s="1367"/>
      <c r="L794" s="1367"/>
      <c r="W794" s="1367"/>
    </row>
    <row r="795" spans="5:23" s="1363" customFormat="1">
      <c r="E795" s="1367"/>
      <c r="L795" s="1367"/>
      <c r="W795" s="1367"/>
    </row>
    <row r="796" spans="5:23" s="1363" customFormat="1">
      <c r="E796" s="1367"/>
      <c r="L796" s="1367"/>
      <c r="W796" s="1367"/>
    </row>
    <row r="797" spans="5:23" s="1363" customFormat="1">
      <c r="E797" s="1367"/>
      <c r="L797" s="1367"/>
      <c r="W797" s="1367"/>
    </row>
    <row r="798" spans="5:23" s="1363" customFormat="1">
      <c r="E798" s="1367"/>
      <c r="L798" s="1367"/>
      <c r="W798" s="1367"/>
    </row>
    <row r="799" spans="5:23" s="1363" customFormat="1">
      <c r="E799" s="1367"/>
      <c r="L799" s="1367"/>
      <c r="W799" s="1367"/>
    </row>
    <row r="800" spans="5:23" s="1363" customFormat="1">
      <c r="E800" s="1367"/>
      <c r="L800" s="1367"/>
      <c r="W800" s="1367"/>
    </row>
    <row r="801" spans="5:23" s="1363" customFormat="1">
      <c r="E801" s="1367"/>
      <c r="L801" s="1367"/>
      <c r="W801" s="1367"/>
    </row>
    <row r="802" spans="5:23" s="1363" customFormat="1">
      <c r="E802" s="1367"/>
      <c r="L802" s="1367"/>
      <c r="W802" s="1367"/>
    </row>
    <row r="803" spans="5:23" s="1363" customFormat="1">
      <c r="E803" s="1367"/>
      <c r="L803" s="1367"/>
      <c r="W803" s="1367"/>
    </row>
    <row r="804" spans="5:23" s="1363" customFormat="1">
      <c r="E804" s="1367"/>
      <c r="L804" s="1367"/>
      <c r="W804" s="1367"/>
    </row>
    <row r="805" spans="5:23" s="1363" customFormat="1">
      <c r="E805" s="1367"/>
      <c r="L805" s="1367"/>
      <c r="W805" s="1367"/>
    </row>
    <row r="806" spans="5:23" s="1363" customFormat="1">
      <c r="E806" s="1367"/>
      <c r="L806" s="1367"/>
      <c r="W806" s="1367"/>
    </row>
    <row r="807" spans="5:23" s="1363" customFormat="1">
      <c r="E807" s="1367"/>
      <c r="L807" s="1367"/>
      <c r="W807" s="1367"/>
    </row>
    <row r="808" spans="5:23" s="1363" customFormat="1">
      <c r="E808" s="1367"/>
      <c r="L808" s="1367"/>
      <c r="W808" s="1367"/>
    </row>
    <row r="809" spans="5:23" s="1363" customFormat="1">
      <c r="E809" s="1367"/>
      <c r="L809" s="1367"/>
      <c r="W809" s="1367"/>
    </row>
    <row r="810" spans="5:23" s="1363" customFormat="1">
      <c r="E810" s="1367"/>
      <c r="L810" s="1367"/>
      <c r="W810" s="1367"/>
    </row>
    <row r="811" spans="5:23" s="1363" customFormat="1">
      <c r="E811" s="1367"/>
      <c r="L811" s="1367"/>
      <c r="W811" s="1367"/>
    </row>
    <row r="812" spans="5:23" s="1363" customFormat="1">
      <c r="E812" s="1367"/>
      <c r="L812" s="1367"/>
      <c r="W812" s="1367"/>
    </row>
    <row r="813" spans="5:23" s="1363" customFormat="1">
      <c r="E813" s="1367"/>
      <c r="L813" s="1367"/>
      <c r="W813" s="1367"/>
    </row>
    <row r="814" spans="5:23" s="1363" customFormat="1">
      <c r="E814" s="1367"/>
      <c r="L814" s="1367"/>
      <c r="W814" s="1367"/>
    </row>
    <row r="815" spans="5:23" s="1363" customFormat="1">
      <c r="E815" s="1367"/>
      <c r="L815" s="1367"/>
      <c r="W815" s="1367"/>
    </row>
    <row r="816" spans="5:23" s="1363" customFormat="1">
      <c r="E816" s="1367"/>
      <c r="L816" s="1367"/>
      <c r="W816" s="1367"/>
    </row>
    <row r="817" spans="5:23" s="1363" customFormat="1">
      <c r="E817" s="1367"/>
      <c r="L817" s="1367"/>
      <c r="W817" s="1367"/>
    </row>
    <row r="818" spans="5:23" s="1363" customFormat="1">
      <c r="E818" s="1367"/>
      <c r="L818" s="1367"/>
      <c r="W818" s="1367"/>
    </row>
    <row r="819" spans="5:23" s="1363" customFormat="1">
      <c r="E819" s="1367"/>
      <c r="L819" s="1367"/>
      <c r="W819" s="1367"/>
    </row>
    <row r="820" spans="5:23" s="1363" customFormat="1">
      <c r="E820" s="1367"/>
      <c r="L820" s="1367"/>
      <c r="W820" s="1367"/>
    </row>
    <row r="821" spans="5:23" s="1363" customFormat="1">
      <c r="E821" s="1367"/>
      <c r="L821" s="1367"/>
      <c r="W821" s="1367"/>
    </row>
    <row r="822" spans="5:23" s="1363" customFormat="1">
      <c r="E822" s="1367"/>
      <c r="L822" s="1367"/>
      <c r="W822" s="1367"/>
    </row>
    <row r="823" spans="5:23" s="1363" customFormat="1">
      <c r="E823" s="1367"/>
      <c r="L823" s="1367"/>
      <c r="W823" s="1367"/>
    </row>
    <row r="824" spans="5:23" s="1363" customFormat="1">
      <c r="E824" s="1367"/>
      <c r="L824" s="1367"/>
      <c r="W824" s="1367"/>
    </row>
    <row r="825" spans="5:23" s="1363" customFormat="1">
      <c r="E825" s="1367"/>
      <c r="L825" s="1367"/>
      <c r="W825" s="1367"/>
    </row>
    <row r="826" spans="5:23" s="1363" customFormat="1">
      <c r="E826" s="1367"/>
      <c r="L826" s="1367"/>
      <c r="W826" s="1367"/>
    </row>
    <row r="827" spans="5:23" s="1363" customFormat="1">
      <c r="E827" s="1367"/>
      <c r="L827" s="1367"/>
      <c r="W827" s="1367"/>
    </row>
    <row r="828" spans="5:23" s="1363" customFormat="1">
      <c r="E828" s="1367"/>
      <c r="L828" s="1367"/>
      <c r="W828" s="1367"/>
    </row>
    <row r="829" spans="5:23" s="1363" customFormat="1">
      <c r="E829" s="1367"/>
      <c r="L829" s="1367"/>
      <c r="W829" s="1367"/>
    </row>
    <row r="830" spans="5:23" s="1363" customFormat="1">
      <c r="E830" s="1367"/>
      <c r="L830" s="1367"/>
      <c r="W830" s="1367"/>
    </row>
    <row r="831" spans="5:23" s="1363" customFormat="1">
      <c r="E831" s="1367"/>
      <c r="L831" s="1367"/>
      <c r="W831" s="1367"/>
    </row>
    <row r="832" spans="5:23" s="1363" customFormat="1">
      <c r="E832" s="1367"/>
      <c r="L832" s="1367"/>
      <c r="W832" s="1367"/>
    </row>
    <row r="833" spans="5:23" s="1363" customFormat="1">
      <c r="E833" s="1367"/>
      <c r="L833" s="1367"/>
      <c r="W833" s="1367"/>
    </row>
    <row r="834" spans="5:23" s="1363" customFormat="1">
      <c r="E834" s="1367"/>
      <c r="L834" s="1367"/>
      <c r="W834" s="1367"/>
    </row>
    <row r="835" spans="5:23" s="1363" customFormat="1">
      <c r="E835" s="1367"/>
      <c r="L835" s="1367"/>
      <c r="W835" s="1367"/>
    </row>
    <row r="836" spans="5:23" s="1363" customFormat="1">
      <c r="E836" s="1367"/>
      <c r="L836" s="1367"/>
      <c r="W836" s="1367"/>
    </row>
    <row r="837" spans="5:23" s="1363" customFormat="1">
      <c r="E837" s="1367"/>
      <c r="L837" s="1367"/>
      <c r="W837" s="1367"/>
    </row>
    <row r="838" spans="5:23" s="1363" customFormat="1">
      <c r="E838" s="1367"/>
      <c r="L838" s="1367"/>
      <c r="W838" s="1367"/>
    </row>
    <row r="839" spans="5:23" s="1363" customFormat="1">
      <c r="E839" s="1367"/>
      <c r="L839" s="1367"/>
      <c r="W839" s="1367"/>
    </row>
    <row r="840" spans="5:23" s="1363" customFormat="1">
      <c r="E840" s="1367"/>
      <c r="L840" s="1367"/>
      <c r="W840" s="1367"/>
    </row>
    <row r="841" spans="5:23" s="1363" customFormat="1">
      <c r="E841" s="1367"/>
      <c r="L841" s="1367"/>
      <c r="W841" s="1367"/>
    </row>
    <row r="842" spans="5:23" s="1363" customFormat="1">
      <c r="E842" s="1367"/>
      <c r="L842" s="1367"/>
      <c r="W842" s="1367"/>
    </row>
    <row r="843" spans="5:23" s="1363" customFormat="1">
      <c r="E843" s="1367"/>
      <c r="L843" s="1367"/>
      <c r="W843" s="1367"/>
    </row>
    <row r="844" spans="5:23" s="1363" customFormat="1">
      <c r="E844" s="1367"/>
      <c r="L844" s="1367"/>
      <c r="W844" s="1367"/>
    </row>
    <row r="845" spans="5:23" s="1363" customFormat="1">
      <c r="E845" s="1367"/>
      <c r="L845" s="1367"/>
      <c r="W845" s="1367"/>
    </row>
    <row r="846" spans="5:23" s="1363" customFormat="1">
      <c r="E846" s="1367"/>
      <c r="L846" s="1367"/>
      <c r="W846" s="1367"/>
    </row>
    <row r="847" spans="5:23" s="1363" customFormat="1">
      <c r="E847" s="1367"/>
      <c r="L847" s="1367"/>
      <c r="W847" s="1367"/>
    </row>
    <row r="848" spans="5:23" s="1363" customFormat="1">
      <c r="E848" s="1367"/>
      <c r="L848" s="1367"/>
      <c r="W848" s="1367"/>
    </row>
    <row r="849" spans="5:23" s="1363" customFormat="1">
      <c r="E849" s="1367"/>
      <c r="L849" s="1367"/>
      <c r="W849" s="1367"/>
    </row>
    <row r="850" spans="5:23" s="1363" customFormat="1">
      <c r="E850" s="1367"/>
      <c r="L850" s="1367"/>
      <c r="W850" s="1367"/>
    </row>
    <row r="851" spans="5:23" s="1363" customFormat="1">
      <c r="E851" s="1367"/>
      <c r="L851" s="1367"/>
      <c r="W851" s="1367"/>
    </row>
    <row r="852" spans="5:23" s="1363" customFormat="1">
      <c r="E852" s="1367"/>
      <c r="L852" s="1367"/>
      <c r="W852" s="1367"/>
    </row>
    <row r="853" spans="5:23" s="1363" customFormat="1">
      <c r="E853" s="1367"/>
      <c r="L853" s="1367"/>
      <c r="W853" s="1367"/>
    </row>
    <row r="854" spans="5:23" s="1363" customFormat="1">
      <c r="E854" s="1367"/>
      <c r="L854" s="1367"/>
      <c r="W854" s="1367"/>
    </row>
    <row r="855" spans="5:23" s="1363" customFormat="1">
      <c r="E855" s="1367"/>
      <c r="L855" s="1367"/>
      <c r="W855" s="1367"/>
    </row>
    <row r="856" spans="5:23" s="1363" customFormat="1">
      <c r="E856" s="1367"/>
      <c r="L856" s="1367"/>
      <c r="W856" s="1367"/>
    </row>
    <row r="857" spans="5:23" s="1363" customFormat="1">
      <c r="E857" s="1367"/>
      <c r="L857" s="1367"/>
      <c r="W857" s="1367"/>
    </row>
    <row r="858" spans="5:23" s="1363" customFormat="1">
      <c r="E858" s="1367"/>
      <c r="L858" s="1367"/>
      <c r="W858" s="1367"/>
    </row>
    <row r="859" spans="5:23" s="1363" customFormat="1">
      <c r="E859" s="1367"/>
      <c r="L859" s="1367"/>
      <c r="W859" s="1367"/>
    </row>
    <row r="860" spans="5:23" s="1363" customFormat="1">
      <c r="E860" s="1367"/>
      <c r="L860" s="1367"/>
      <c r="W860" s="1367"/>
    </row>
    <row r="861" spans="5:23" s="1363" customFormat="1">
      <c r="E861" s="1367"/>
      <c r="L861" s="1367"/>
      <c r="W861" s="1367"/>
    </row>
    <row r="862" spans="5:23" s="1363" customFormat="1">
      <c r="E862" s="1367"/>
      <c r="L862" s="1367"/>
      <c r="W862" s="1367"/>
    </row>
    <row r="863" spans="5:23" s="1363" customFormat="1">
      <c r="E863" s="1367"/>
      <c r="L863" s="1367"/>
      <c r="W863" s="1367"/>
    </row>
    <row r="864" spans="5:23" s="1363" customFormat="1">
      <c r="E864" s="1367"/>
      <c r="L864" s="1367"/>
      <c r="W864" s="1367"/>
    </row>
    <row r="865" spans="5:23" s="1363" customFormat="1">
      <c r="E865" s="1367"/>
      <c r="L865" s="1367"/>
      <c r="W865" s="1367"/>
    </row>
    <row r="866" spans="5:23" s="1363" customFormat="1">
      <c r="E866" s="1367"/>
      <c r="L866" s="1367"/>
      <c r="W866" s="1367"/>
    </row>
    <row r="867" spans="5:23" s="1363" customFormat="1">
      <c r="E867" s="1367"/>
      <c r="L867" s="1367"/>
      <c r="W867" s="1367"/>
    </row>
    <row r="868" spans="5:23" s="1363" customFormat="1">
      <c r="E868" s="1367"/>
      <c r="L868" s="1367"/>
      <c r="W868" s="1367"/>
    </row>
    <row r="869" spans="5:23" s="1363" customFormat="1">
      <c r="E869" s="1367"/>
      <c r="L869" s="1367"/>
      <c r="W869" s="1367"/>
    </row>
    <row r="870" spans="5:23" s="1363" customFormat="1">
      <c r="E870" s="1367"/>
      <c r="L870" s="1367"/>
      <c r="W870" s="1367"/>
    </row>
    <row r="871" spans="5:23" s="1363" customFormat="1">
      <c r="E871" s="1367"/>
      <c r="L871" s="1367"/>
      <c r="W871" s="1367"/>
    </row>
    <row r="872" spans="5:23" s="1363" customFormat="1">
      <c r="E872" s="1367"/>
      <c r="L872" s="1367"/>
      <c r="W872" s="1367"/>
    </row>
    <row r="873" spans="5:23" s="1363" customFormat="1">
      <c r="E873" s="1367"/>
      <c r="L873" s="1367"/>
      <c r="W873" s="1367"/>
    </row>
    <row r="874" spans="5:23" s="1363" customFormat="1">
      <c r="E874" s="1367"/>
      <c r="L874" s="1367"/>
      <c r="W874" s="1367"/>
    </row>
    <row r="875" spans="5:23" s="1363" customFormat="1">
      <c r="E875" s="1367"/>
      <c r="L875" s="1367"/>
      <c r="W875" s="1367"/>
    </row>
    <row r="876" spans="5:23" s="1363" customFormat="1">
      <c r="E876" s="1367"/>
      <c r="L876" s="1367"/>
      <c r="W876" s="1367"/>
    </row>
    <row r="877" spans="5:23" s="1363" customFormat="1">
      <c r="E877" s="1367"/>
      <c r="L877" s="1367"/>
      <c r="W877" s="1367"/>
    </row>
    <row r="878" spans="5:23" s="1363" customFormat="1">
      <c r="E878" s="1367"/>
      <c r="L878" s="1367"/>
      <c r="W878" s="1367"/>
    </row>
    <row r="879" spans="5:23" s="1363" customFormat="1">
      <c r="E879" s="1367"/>
      <c r="L879" s="1367"/>
      <c r="W879" s="1367"/>
    </row>
    <row r="880" spans="5:23" s="1363" customFormat="1">
      <c r="E880" s="1367"/>
      <c r="L880" s="1367"/>
      <c r="W880" s="1367"/>
    </row>
    <row r="881" spans="5:23" s="1363" customFormat="1">
      <c r="E881" s="1367"/>
      <c r="L881" s="1367"/>
      <c r="W881" s="1367"/>
    </row>
    <row r="882" spans="5:23" s="1363" customFormat="1">
      <c r="E882" s="1367"/>
      <c r="L882" s="1367"/>
      <c r="W882" s="1367"/>
    </row>
    <row r="883" spans="5:23" s="1363" customFormat="1">
      <c r="E883" s="1367"/>
      <c r="L883" s="1367"/>
      <c r="W883" s="1367"/>
    </row>
    <row r="884" spans="5:23" s="1363" customFormat="1">
      <c r="E884" s="1367"/>
      <c r="L884" s="1367"/>
      <c r="W884" s="1367"/>
    </row>
    <row r="885" spans="5:23" s="1363" customFormat="1">
      <c r="E885" s="1367"/>
      <c r="L885" s="1367"/>
      <c r="W885" s="1367"/>
    </row>
    <row r="886" spans="5:23" s="1363" customFormat="1">
      <c r="E886" s="1367"/>
      <c r="L886" s="1367"/>
      <c r="W886" s="1367"/>
    </row>
    <row r="887" spans="5:23" s="1363" customFormat="1">
      <c r="E887" s="1367"/>
      <c r="L887" s="1367"/>
      <c r="W887" s="1367"/>
    </row>
    <row r="888" spans="5:23" s="1363" customFormat="1">
      <c r="E888" s="1367"/>
      <c r="L888" s="1367"/>
      <c r="W888" s="1367"/>
    </row>
    <row r="889" spans="5:23" s="1363" customFormat="1">
      <c r="E889" s="1367"/>
      <c r="L889" s="1367"/>
      <c r="W889" s="1367"/>
    </row>
    <row r="890" spans="5:23" s="1363" customFormat="1">
      <c r="E890" s="1367"/>
      <c r="L890" s="1367"/>
      <c r="W890" s="1367"/>
    </row>
    <row r="891" spans="5:23" s="1363" customFormat="1">
      <c r="E891" s="1367"/>
      <c r="L891" s="1367"/>
      <c r="W891" s="1367"/>
    </row>
    <row r="892" spans="5:23" s="1363" customFormat="1">
      <c r="E892" s="1367"/>
      <c r="L892" s="1367"/>
      <c r="W892" s="1367"/>
    </row>
    <row r="893" spans="5:23" s="1363" customFormat="1">
      <c r="E893" s="1367"/>
      <c r="L893" s="1367"/>
      <c r="W893" s="1367"/>
    </row>
    <row r="894" spans="5:23" s="1363" customFormat="1">
      <c r="E894" s="1367"/>
      <c r="L894" s="1367"/>
      <c r="W894" s="1367"/>
    </row>
    <row r="895" spans="5:23" s="1363" customFormat="1">
      <c r="E895" s="1367"/>
      <c r="L895" s="1367"/>
      <c r="W895" s="1367"/>
    </row>
    <row r="896" spans="5:23" s="1363" customFormat="1">
      <c r="E896" s="1367"/>
      <c r="L896" s="1367"/>
      <c r="W896" s="1367"/>
    </row>
    <row r="897" spans="5:23" s="1363" customFormat="1">
      <c r="E897" s="1367"/>
      <c r="L897" s="1367"/>
      <c r="W897" s="1367"/>
    </row>
    <row r="898" spans="5:23" s="1363" customFormat="1">
      <c r="E898" s="1367"/>
      <c r="L898" s="1367"/>
      <c r="W898" s="1367"/>
    </row>
    <row r="899" spans="5:23" s="1363" customFormat="1">
      <c r="E899" s="1367"/>
      <c r="L899" s="1367"/>
      <c r="W899" s="1367"/>
    </row>
    <row r="900" spans="5:23" s="1363" customFormat="1">
      <c r="E900" s="1367"/>
      <c r="L900" s="1367"/>
      <c r="W900" s="1367"/>
    </row>
    <row r="901" spans="5:23" s="1363" customFormat="1">
      <c r="E901" s="1367"/>
      <c r="L901" s="1367"/>
      <c r="W901" s="1367"/>
    </row>
    <row r="902" spans="5:23" s="1363" customFormat="1">
      <c r="E902" s="1367"/>
      <c r="L902" s="1367"/>
      <c r="W902" s="1367"/>
    </row>
    <row r="903" spans="5:23" s="1363" customFormat="1">
      <c r="E903" s="1367"/>
      <c r="L903" s="1367"/>
      <c r="W903" s="1367"/>
    </row>
    <row r="904" spans="5:23" s="1363" customFormat="1">
      <c r="E904" s="1367"/>
      <c r="L904" s="1367"/>
      <c r="W904" s="1367"/>
    </row>
    <row r="905" spans="5:23" s="1363" customFormat="1">
      <c r="E905" s="1367"/>
      <c r="L905" s="1367"/>
      <c r="W905" s="1367"/>
    </row>
    <row r="906" spans="5:23" s="1363" customFormat="1">
      <c r="E906" s="1367"/>
      <c r="L906" s="1367"/>
      <c r="W906" s="1367"/>
    </row>
    <row r="907" spans="5:23" s="1363" customFormat="1">
      <c r="E907" s="1367"/>
      <c r="L907" s="1367"/>
      <c r="W907" s="1367"/>
    </row>
    <row r="908" spans="5:23" s="1363" customFormat="1">
      <c r="E908" s="1367"/>
      <c r="L908" s="1367"/>
      <c r="W908" s="1367"/>
    </row>
    <row r="909" spans="5:23" s="1363" customFormat="1">
      <c r="E909" s="1367"/>
      <c r="L909" s="1367"/>
      <c r="W909" s="1367"/>
    </row>
    <row r="910" spans="5:23" s="1363" customFormat="1">
      <c r="E910" s="1367"/>
      <c r="L910" s="1367"/>
      <c r="W910" s="1367"/>
    </row>
    <row r="911" spans="5:23" s="1363" customFormat="1">
      <c r="E911" s="1367"/>
      <c r="L911" s="1367"/>
      <c r="W911" s="1367"/>
    </row>
    <row r="912" spans="5:23" s="1363" customFormat="1">
      <c r="E912" s="1367"/>
      <c r="L912" s="1367"/>
      <c r="W912" s="1367"/>
    </row>
    <row r="913" spans="5:23" s="1363" customFormat="1">
      <c r="E913" s="1367"/>
      <c r="L913" s="1367"/>
      <c r="W913" s="1367"/>
    </row>
    <row r="914" spans="5:23" s="1363" customFormat="1">
      <c r="E914" s="1367"/>
      <c r="L914" s="1367"/>
      <c r="W914" s="1367"/>
    </row>
    <row r="915" spans="5:23" s="1363" customFormat="1">
      <c r="E915" s="1367"/>
      <c r="L915" s="1367"/>
      <c r="W915" s="1367"/>
    </row>
    <row r="916" spans="5:23" s="1363" customFormat="1">
      <c r="E916" s="1367"/>
      <c r="L916" s="1367"/>
      <c r="W916" s="1367"/>
    </row>
    <row r="917" spans="5:23" s="1363" customFormat="1">
      <c r="E917" s="1367"/>
      <c r="L917" s="1367"/>
      <c r="W917" s="1367"/>
    </row>
    <row r="918" spans="5:23" s="1363" customFormat="1">
      <c r="E918" s="1367"/>
      <c r="L918" s="1367"/>
      <c r="W918" s="1367"/>
    </row>
    <row r="919" spans="5:23" s="1363" customFormat="1">
      <c r="E919" s="1367"/>
      <c r="L919" s="1367"/>
      <c r="W919" s="1367"/>
    </row>
    <row r="920" spans="5:23" s="1363" customFormat="1">
      <c r="E920" s="1367"/>
      <c r="L920" s="1367"/>
      <c r="W920" s="1367"/>
    </row>
    <row r="921" spans="5:23" s="1363" customFormat="1">
      <c r="E921" s="1367"/>
      <c r="L921" s="1367"/>
      <c r="W921" s="1367"/>
    </row>
    <row r="922" spans="5:23" s="1363" customFormat="1">
      <c r="E922" s="1367"/>
      <c r="L922" s="1367"/>
      <c r="W922" s="1367"/>
    </row>
    <row r="923" spans="5:23" s="1363" customFormat="1">
      <c r="E923" s="1367"/>
      <c r="L923" s="1367"/>
      <c r="W923" s="1367"/>
    </row>
    <row r="924" spans="5:23" s="1363" customFormat="1">
      <c r="E924" s="1367"/>
      <c r="L924" s="1367"/>
      <c r="W924" s="1367"/>
    </row>
    <row r="925" spans="5:23" s="1363" customFormat="1">
      <c r="E925" s="1367"/>
      <c r="L925" s="1367"/>
      <c r="W925" s="1367"/>
    </row>
    <row r="926" spans="5:23" s="1363" customFormat="1">
      <c r="E926" s="1367"/>
      <c r="L926" s="1367"/>
      <c r="W926" s="1367"/>
    </row>
    <row r="927" spans="5:23" s="1363" customFormat="1">
      <c r="E927" s="1367"/>
      <c r="L927" s="1367"/>
      <c r="W927" s="1367"/>
    </row>
    <row r="928" spans="5:23" s="1363" customFormat="1">
      <c r="E928" s="1367"/>
      <c r="L928" s="1367"/>
      <c r="W928" s="1367"/>
    </row>
    <row r="929" spans="5:23" s="1363" customFormat="1">
      <c r="E929" s="1367"/>
      <c r="L929" s="1367"/>
      <c r="W929" s="1367"/>
    </row>
    <row r="930" spans="5:23" s="1363" customFormat="1">
      <c r="E930" s="1367"/>
      <c r="L930" s="1367"/>
      <c r="W930" s="1367"/>
    </row>
    <row r="931" spans="5:23" s="1363" customFormat="1">
      <c r="E931" s="1367"/>
      <c r="L931" s="1367"/>
      <c r="W931" s="1367"/>
    </row>
    <row r="932" spans="5:23" s="1363" customFormat="1">
      <c r="E932" s="1367"/>
      <c r="L932" s="1367"/>
      <c r="W932" s="1367"/>
    </row>
    <row r="933" spans="5:23" s="1363" customFormat="1">
      <c r="E933" s="1367"/>
      <c r="L933" s="1367"/>
      <c r="W933" s="1367"/>
    </row>
    <row r="934" spans="5:23" s="1363" customFormat="1">
      <c r="E934" s="1367"/>
      <c r="L934" s="1367"/>
      <c r="W934" s="1367"/>
    </row>
    <row r="935" spans="5:23" s="1363" customFormat="1">
      <c r="E935" s="1367"/>
      <c r="L935" s="1367"/>
      <c r="W935" s="1367"/>
    </row>
    <row r="936" spans="5:23" s="1363" customFormat="1">
      <c r="E936" s="1367"/>
      <c r="L936" s="1367"/>
      <c r="W936" s="1367"/>
    </row>
    <row r="937" spans="5:23" s="1363" customFormat="1">
      <c r="E937" s="1367"/>
      <c r="L937" s="1367"/>
      <c r="W937" s="1367"/>
    </row>
    <row r="938" spans="5:23" s="1363" customFormat="1">
      <c r="E938" s="1367"/>
      <c r="L938" s="1367"/>
      <c r="W938" s="1367"/>
    </row>
    <row r="939" spans="5:23" s="1363" customFormat="1">
      <c r="E939" s="1367"/>
      <c r="L939" s="1367"/>
      <c r="W939" s="1367"/>
    </row>
    <row r="940" spans="5:23" s="1363" customFormat="1">
      <c r="E940" s="1367"/>
      <c r="L940" s="1367"/>
      <c r="W940" s="1367"/>
    </row>
    <row r="941" spans="5:23" s="1363" customFormat="1">
      <c r="E941" s="1367"/>
      <c r="L941" s="1367"/>
      <c r="W941" s="1367"/>
    </row>
    <row r="942" spans="5:23" s="1363" customFormat="1">
      <c r="E942" s="1367"/>
      <c r="L942" s="1367"/>
      <c r="W942" s="1367"/>
    </row>
    <row r="943" spans="5:23" s="1363" customFormat="1">
      <c r="E943" s="1367"/>
      <c r="L943" s="1367"/>
      <c r="W943" s="1367"/>
    </row>
    <row r="944" spans="5:23" s="1363" customFormat="1">
      <c r="E944" s="1367"/>
      <c r="L944" s="1367"/>
      <c r="W944" s="1367"/>
    </row>
    <row r="945" spans="5:23" s="1363" customFormat="1">
      <c r="E945" s="1367"/>
      <c r="L945" s="1367"/>
      <c r="W945" s="1367"/>
    </row>
    <row r="946" spans="5:23" s="1363" customFormat="1">
      <c r="E946" s="1367"/>
      <c r="L946" s="1367"/>
      <c r="W946" s="1367"/>
    </row>
    <row r="947" spans="5:23" s="1363" customFormat="1">
      <c r="E947" s="1367"/>
      <c r="L947" s="1367"/>
      <c r="W947" s="1367"/>
    </row>
    <row r="948" spans="5:23" s="1363" customFormat="1">
      <c r="E948" s="1367"/>
      <c r="L948" s="1367"/>
      <c r="W948" s="1367"/>
    </row>
    <row r="949" spans="5:23" s="1363" customFormat="1">
      <c r="E949" s="1367"/>
      <c r="L949" s="1367"/>
      <c r="W949" s="1367"/>
    </row>
    <row r="950" spans="5:23" s="1363" customFormat="1">
      <c r="E950" s="1367"/>
      <c r="L950" s="1367"/>
      <c r="W950" s="1367"/>
    </row>
    <row r="951" spans="5:23" s="1363" customFormat="1">
      <c r="E951" s="1367"/>
      <c r="L951" s="1367"/>
      <c r="W951" s="1367"/>
    </row>
    <row r="952" spans="5:23" s="1363" customFormat="1">
      <c r="E952" s="1367"/>
      <c r="L952" s="1367"/>
      <c r="W952" s="1367"/>
    </row>
    <row r="953" spans="5:23" s="1363" customFormat="1">
      <c r="E953" s="1367"/>
      <c r="L953" s="1367"/>
      <c r="W953" s="1367"/>
    </row>
    <row r="954" spans="5:23" s="1363" customFormat="1">
      <c r="E954" s="1367"/>
      <c r="L954" s="1367"/>
      <c r="W954" s="1367"/>
    </row>
    <row r="955" spans="5:23" s="1363" customFormat="1">
      <c r="E955" s="1367"/>
      <c r="L955" s="1367"/>
      <c r="W955" s="1367"/>
    </row>
    <row r="956" spans="5:23" s="1363" customFormat="1">
      <c r="E956" s="1367"/>
      <c r="L956" s="1367"/>
      <c r="W956" s="1367"/>
    </row>
    <row r="957" spans="5:23" s="1363" customFormat="1">
      <c r="E957" s="1367"/>
      <c r="L957" s="1367"/>
      <c r="W957" s="1367"/>
    </row>
    <row r="958" spans="5:23" s="1363" customFormat="1">
      <c r="E958" s="1367"/>
      <c r="L958" s="1367"/>
      <c r="W958" s="1367"/>
    </row>
    <row r="959" spans="5:23" s="1363" customFormat="1">
      <c r="E959" s="1367"/>
      <c r="L959" s="1367"/>
      <c r="W959" s="1367"/>
    </row>
    <row r="960" spans="5:23" s="1363" customFormat="1">
      <c r="E960" s="1367"/>
      <c r="L960" s="1367"/>
      <c r="W960" s="1367"/>
    </row>
    <row r="961" spans="5:23" s="1363" customFormat="1">
      <c r="E961" s="1367"/>
      <c r="L961" s="1367"/>
      <c r="W961" s="1367"/>
    </row>
    <row r="962" spans="5:23" s="1363" customFormat="1">
      <c r="E962" s="1367"/>
      <c r="L962" s="1367"/>
      <c r="W962" s="1367"/>
    </row>
    <row r="963" spans="5:23" s="1363" customFormat="1">
      <c r="E963" s="1367"/>
      <c r="L963" s="1367"/>
      <c r="W963" s="1367"/>
    </row>
    <row r="964" spans="5:23" s="1363" customFormat="1">
      <c r="E964" s="1367"/>
      <c r="L964" s="1367"/>
      <c r="W964" s="1367"/>
    </row>
    <row r="965" spans="5:23" s="1363" customFormat="1">
      <c r="E965" s="1367"/>
      <c r="L965" s="1367"/>
      <c r="W965" s="1367"/>
    </row>
    <row r="966" spans="5:23" s="1363" customFormat="1">
      <c r="E966" s="1367"/>
      <c r="L966" s="1367"/>
      <c r="W966" s="1367"/>
    </row>
    <row r="967" spans="5:23" s="1363" customFormat="1">
      <c r="E967" s="1367"/>
      <c r="L967" s="1367"/>
      <c r="W967" s="1367"/>
    </row>
    <row r="968" spans="5:23" s="1363" customFormat="1">
      <c r="E968" s="1367"/>
      <c r="L968" s="1367"/>
      <c r="W968" s="1367"/>
    </row>
    <row r="969" spans="5:23" s="1363" customFormat="1">
      <c r="E969" s="1367"/>
      <c r="L969" s="1367"/>
      <c r="W969" s="1367"/>
    </row>
    <row r="970" spans="5:23" s="1363" customFormat="1">
      <c r="E970" s="1367"/>
      <c r="L970" s="1367"/>
      <c r="W970" s="1367"/>
    </row>
    <row r="971" spans="5:23" s="1363" customFormat="1">
      <c r="E971" s="1367"/>
      <c r="L971" s="1367"/>
      <c r="W971" s="1367"/>
    </row>
    <row r="972" spans="5:23" s="1363" customFormat="1">
      <c r="E972" s="1367"/>
      <c r="L972" s="1367"/>
      <c r="W972" s="1367"/>
    </row>
    <row r="973" spans="5:23" s="1363" customFormat="1">
      <c r="E973" s="1367"/>
      <c r="L973" s="1367"/>
      <c r="W973" s="1367"/>
    </row>
    <row r="974" spans="5:23" s="1363" customFormat="1">
      <c r="E974" s="1367"/>
      <c r="L974" s="1367"/>
      <c r="W974" s="1367"/>
    </row>
    <row r="975" spans="5:23" s="1363" customFormat="1">
      <c r="E975" s="1367"/>
      <c r="L975" s="1367"/>
      <c r="W975" s="1367"/>
    </row>
    <row r="976" spans="5:23" s="1363" customFormat="1">
      <c r="E976" s="1367"/>
      <c r="L976" s="1367"/>
      <c r="W976" s="1367"/>
    </row>
    <row r="977" spans="5:23" s="1363" customFormat="1">
      <c r="E977" s="1367"/>
      <c r="L977" s="1367"/>
      <c r="W977" s="1367"/>
    </row>
    <row r="978" spans="5:23" s="1363" customFormat="1">
      <c r="E978" s="1367"/>
      <c r="L978" s="1367"/>
      <c r="W978" s="1367"/>
    </row>
    <row r="979" spans="5:23" s="1363" customFormat="1">
      <c r="E979" s="1367"/>
      <c r="L979" s="1367"/>
      <c r="W979" s="1367"/>
    </row>
    <row r="980" spans="5:23" s="1363" customFormat="1">
      <c r="E980" s="1367"/>
      <c r="L980" s="1367"/>
      <c r="W980" s="1367"/>
    </row>
    <row r="981" spans="5:23" s="1363" customFormat="1">
      <c r="E981" s="1367"/>
      <c r="L981" s="1367"/>
      <c r="W981" s="1367"/>
    </row>
    <row r="982" spans="5:23" s="1363" customFormat="1">
      <c r="E982" s="1367"/>
      <c r="L982" s="1367"/>
      <c r="W982" s="1367"/>
    </row>
    <row r="983" spans="5:23" s="1363" customFormat="1">
      <c r="E983" s="1367"/>
      <c r="L983" s="1367"/>
      <c r="W983" s="1367"/>
    </row>
    <row r="984" spans="5:23" s="1363" customFormat="1">
      <c r="E984" s="1367"/>
      <c r="L984" s="1367"/>
      <c r="W984" s="1367"/>
    </row>
    <row r="985" spans="5:23" s="1363" customFormat="1">
      <c r="E985" s="1367"/>
      <c r="L985" s="1367"/>
      <c r="W985" s="1367"/>
    </row>
    <row r="986" spans="5:23" s="1363" customFormat="1">
      <c r="E986" s="1367"/>
      <c r="L986" s="1367"/>
      <c r="W986" s="1367"/>
    </row>
    <row r="987" spans="5:23" s="1363" customFormat="1">
      <c r="E987" s="1367"/>
      <c r="L987" s="1367"/>
      <c r="W987" s="1367"/>
    </row>
    <row r="988" spans="5:23" s="1363" customFormat="1">
      <c r="E988" s="1367"/>
      <c r="L988" s="1367"/>
      <c r="W988" s="1367"/>
    </row>
    <row r="989" spans="5:23" s="1363" customFormat="1">
      <c r="E989" s="1367"/>
      <c r="L989" s="1367"/>
      <c r="W989" s="1367"/>
    </row>
    <row r="990" spans="5:23" s="1363" customFormat="1">
      <c r="E990" s="1367"/>
      <c r="L990" s="1367"/>
      <c r="W990" s="1367"/>
    </row>
    <row r="991" spans="5:23" s="1363" customFormat="1">
      <c r="E991" s="1367"/>
      <c r="L991" s="1367"/>
      <c r="W991" s="1367"/>
    </row>
    <row r="992" spans="5:23" s="1363" customFormat="1">
      <c r="E992" s="1367"/>
      <c r="L992" s="1367"/>
      <c r="W992" s="1367"/>
    </row>
    <row r="993" spans="5:23" s="1363" customFormat="1">
      <c r="E993" s="1367"/>
      <c r="L993" s="1367"/>
      <c r="W993" s="1367"/>
    </row>
    <row r="994" spans="5:23" s="1363" customFormat="1">
      <c r="E994" s="1367"/>
      <c r="L994" s="1367"/>
      <c r="W994" s="1367"/>
    </row>
    <row r="995" spans="5:23" s="1363" customFormat="1">
      <c r="E995" s="1367"/>
      <c r="L995" s="1367"/>
      <c r="W995" s="1367"/>
    </row>
    <row r="996" spans="5:23" s="1363" customFormat="1">
      <c r="E996" s="1367"/>
      <c r="L996" s="1367"/>
      <c r="W996" s="1367"/>
    </row>
    <row r="997" spans="5:23" s="1363" customFormat="1">
      <c r="E997" s="1367"/>
      <c r="L997" s="1367"/>
      <c r="W997" s="1367"/>
    </row>
    <row r="998" spans="5:23" s="1363" customFormat="1">
      <c r="E998" s="1367"/>
      <c r="L998" s="1367"/>
      <c r="W998" s="1367"/>
    </row>
    <row r="999" spans="5:23" s="1363" customFormat="1">
      <c r="E999" s="1367"/>
      <c r="L999" s="1367"/>
      <c r="W999" s="1367"/>
    </row>
    <row r="1000" spans="5:23" s="1363" customFormat="1">
      <c r="E1000" s="1367"/>
      <c r="L1000" s="1367"/>
      <c r="W1000" s="1367"/>
    </row>
  </sheetData>
  <sheetProtection password="CB61" sheet="1" objects="1" scenarios="1" selectLockedCells="1"/>
  <conditionalFormatting sqref="R29">
    <cfRule type="expression" dxfId="637" priority="1" stopIfTrue="1">
      <formula>NOT($B$40)</formula>
    </cfRule>
  </conditionalFormatting>
  <conditionalFormatting sqref="K29">
    <cfRule type="expression" dxfId="636" priority="2" stopIfTrue="1">
      <formula>NOT($B$41)</formula>
    </cfRule>
  </conditionalFormatting>
  <conditionalFormatting sqref="D29">
    <cfRule type="expression" dxfId="635" priority="3" stopIfTrue="1">
      <formula>NOT($B$42)</formula>
    </cfRule>
  </conditionalFormatting>
  <conditionalFormatting sqref="R30">
    <cfRule type="expression" dxfId="634" priority="4" stopIfTrue="1">
      <formula>NOT($B$43)</formula>
    </cfRule>
  </conditionalFormatting>
  <conditionalFormatting sqref="K30">
    <cfRule type="expression" dxfId="633" priority="5" stopIfTrue="1">
      <formula>NOT($B$44)</formula>
    </cfRule>
  </conditionalFormatting>
  <conditionalFormatting sqref="D30">
    <cfRule type="expression" dxfId="632" priority="6" stopIfTrue="1">
      <formula>NOT($B$45)</formula>
    </cfRule>
  </conditionalFormatting>
  <conditionalFormatting sqref="R31">
    <cfRule type="expression" dxfId="631" priority="7" stopIfTrue="1">
      <formula>NOT($B$46)</formula>
    </cfRule>
  </conditionalFormatting>
  <conditionalFormatting sqref="K31">
    <cfRule type="expression" dxfId="630" priority="8" stopIfTrue="1">
      <formula>NOT($B$47)</formula>
    </cfRule>
  </conditionalFormatting>
  <conditionalFormatting sqref="D31">
    <cfRule type="expression" dxfId="629" priority="9" stopIfTrue="1">
      <formula>NOT($B$48)</formula>
    </cfRule>
  </conditionalFormatting>
  <conditionalFormatting sqref="R32">
    <cfRule type="expression" dxfId="628" priority="10" stopIfTrue="1">
      <formula>NOT($B$49)</formula>
    </cfRule>
  </conditionalFormatting>
  <conditionalFormatting sqref="K32">
    <cfRule type="expression" dxfId="627" priority="11" stopIfTrue="1">
      <formula>NOT($B$50)</formula>
    </cfRule>
  </conditionalFormatting>
  <conditionalFormatting sqref="D32">
    <cfRule type="expression" dxfId="626" priority="12" stopIfTrue="1">
      <formula>NOT($B$51)</formula>
    </cfRule>
  </conditionalFormatting>
  <conditionalFormatting sqref="R33">
    <cfRule type="expression" dxfId="625" priority="13" stopIfTrue="1">
      <formula>NOT($B$52)</formula>
    </cfRule>
  </conditionalFormatting>
  <conditionalFormatting sqref="K33">
    <cfRule type="expression" dxfId="624" priority="14" stopIfTrue="1">
      <formula>NOT($B$53)</formula>
    </cfRule>
  </conditionalFormatting>
  <conditionalFormatting sqref="D33">
    <cfRule type="expression" dxfId="623" priority="15" stopIfTrue="1">
      <formula>NOT($B$54)</formula>
    </cfRule>
  </conditionalFormatting>
  <conditionalFormatting sqref="R34">
    <cfRule type="expression" dxfId="622" priority="16" stopIfTrue="1">
      <formula>NOT($B$55)</formula>
    </cfRule>
  </conditionalFormatting>
  <conditionalFormatting sqref="K34">
    <cfRule type="expression" dxfId="621" priority="17" stopIfTrue="1">
      <formula>NOT($B$56)</formula>
    </cfRule>
  </conditionalFormatting>
  <conditionalFormatting sqref="D34">
    <cfRule type="expression" dxfId="620" priority="18" stopIfTrue="1">
      <formula>NOT($B$57)</formula>
    </cfRule>
  </conditionalFormatting>
  <conditionalFormatting sqref="R36">
    <cfRule type="expression" dxfId="619" priority="19" stopIfTrue="1">
      <formula>NOT($B$58)</formula>
    </cfRule>
  </conditionalFormatting>
  <conditionalFormatting sqref="K36">
    <cfRule type="expression" dxfId="618" priority="20" stopIfTrue="1">
      <formula>NOT($B$59)</formula>
    </cfRule>
  </conditionalFormatting>
  <conditionalFormatting sqref="D36">
    <cfRule type="expression" dxfId="617" priority="21" stopIfTrue="1">
      <formula>NOT($B$60)</formula>
    </cfRule>
  </conditionalFormatting>
  <conditionalFormatting sqref="R37">
    <cfRule type="expression" dxfId="616" priority="22" stopIfTrue="1">
      <formula>NOT($B$61)</formula>
    </cfRule>
  </conditionalFormatting>
  <conditionalFormatting sqref="K37">
    <cfRule type="expression" dxfId="615" priority="23" stopIfTrue="1">
      <formula>NOT($B$62)</formula>
    </cfRule>
  </conditionalFormatting>
  <conditionalFormatting sqref="D37">
    <cfRule type="expression" dxfId="614" priority="24" stopIfTrue="1">
      <formula>NOT($B$63)</formula>
    </cfRule>
  </conditionalFormatting>
  <conditionalFormatting sqref="R10">
    <cfRule type="expression" dxfId="613" priority="25" stopIfTrue="1">
      <formula>NOT($B$64)</formula>
    </cfRule>
  </conditionalFormatting>
  <conditionalFormatting sqref="K10">
    <cfRule type="expression" dxfId="612" priority="26" stopIfTrue="1">
      <formula>NOT($B$65)</formula>
    </cfRule>
  </conditionalFormatting>
  <conditionalFormatting sqref="D10">
    <cfRule type="expression" dxfId="611" priority="27" stopIfTrue="1">
      <formula>NOT($B$66)</formula>
    </cfRule>
  </conditionalFormatting>
  <conditionalFormatting sqref="R11">
    <cfRule type="expression" dxfId="610" priority="28" stopIfTrue="1">
      <formula>NOT($B$67)</formula>
    </cfRule>
  </conditionalFormatting>
  <conditionalFormatting sqref="K11">
    <cfRule type="expression" dxfId="609" priority="29" stopIfTrue="1">
      <formula>NOT($B$68)</formula>
    </cfRule>
  </conditionalFormatting>
  <conditionalFormatting sqref="D11">
    <cfRule type="expression" dxfId="608" priority="30" stopIfTrue="1">
      <formula>NOT($B$69)</formula>
    </cfRule>
  </conditionalFormatting>
  <conditionalFormatting sqref="R13">
    <cfRule type="expression" dxfId="607" priority="31" stopIfTrue="1">
      <formula>NOT($B$70)</formula>
    </cfRule>
  </conditionalFormatting>
  <conditionalFormatting sqref="K13">
    <cfRule type="expression" dxfId="606" priority="32" stopIfTrue="1">
      <formula>NOT($B$71)</formula>
    </cfRule>
  </conditionalFormatting>
  <conditionalFormatting sqref="D13">
    <cfRule type="expression" dxfId="605" priority="33" stopIfTrue="1">
      <formula>NOT($B$72)</formula>
    </cfRule>
  </conditionalFormatting>
  <conditionalFormatting sqref="R14">
    <cfRule type="expression" dxfId="604" priority="34" stopIfTrue="1">
      <formula>NOT($B$73)</formula>
    </cfRule>
  </conditionalFormatting>
  <conditionalFormatting sqref="K14">
    <cfRule type="expression" dxfId="603" priority="35" stopIfTrue="1">
      <formula>NOT($B$74)</formula>
    </cfRule>
  </conditionalFormatting>
  <conditionalFormatting sqref="D14">
    <cfRule type="expression" dxfId="602" priority="36" stopIfTrue="1">
      <formula>NOT($B$75)</formula>
    </cfRule>
  </conditionalFormatting>
  <conditionalFormatting sqref="R15">
    <cfRule type="expression" dxfId="601" priority="37" stopIfTrue="1">
      <formula>NOT($B$76)</formula>
    </cfRule>
  </conditionalFormatting>
  <conditionalFormatting sqref="K15">
    <cfRule type="expression" dxfId="600" priority="38" stopIfTrue="1">
      <formula>NOT($B$77)</formula>
    </cfRule>
  </conditionalFormatting>
  <conditionalFormatting sqref="D15">
    <cfRule type="expression" dxfId="599" priority="39" stopIfTrue="1">
      <formula>NOT($B$78)</formula>
    </cfRule>
  </conditionalFormatting>
  <conditionalFormatting sqref="R16">
    <cfRule type="expression" dxfId="598" priority="40" stopIfTrue="1">
      <formula>NOT($B$79)</formula>
    </cfRule>
  </conditionalFormatting>
  <conditionalFormatting sqref="K16">
    <cfRule type="expression" dxfId="597" priority="41" stopIfTrue="1">
      <formula>NOT($B$80)</formula>
    </cfRule>
  </conditionalFormatting>
  <conditionalFormatting sqref="D16">
    <cfRule type="expression" dxfId="596" priority="42" stopIfTrue="1">
      <formula>NOT($B$81)</formula>
    </cfRule>
  </conditionalFormatting>
  <conditionalFormatting sqref="R18">
    <cfRule type="expression" dxfId="595" priority="43" stopIfTrue="1">
      <formula>NOT($B$82)</formula>
    </cfRule>
  </conditionalFormatting>
  <conditionalFormatting sqref="K18">
    <cfRule type="expression" dxfId="594" priority="44" stopIfTrue="1">
      <formula>NOT($B$83)</formula>
    </cfRule>
  </conditionalFormatting>
  <conditionalFormatting sqref="D18">
    <cfRule type="expression" dxfId="593" priority="45" stopIfTrue="1">
      <formula>NOT($B$84)</formula>
    </cfRule>
  </conditionalFormatting>
  <conditionalFormatting sqref="R19">
    <cfRule type="expression" dxfId="592" priority="46" stopIfTrue="1">
      <formula>NOT($B$85)</formula>
    </cfRule>
  </conditionalFormatting>
  <conditionalFormatting sqref="K19">
    <cfRule type="expression" dxfId="591" priority="47" stopIfTrue="1">
      <formula>NOT($B$86)</formula>
    </cfRule>
  </conditionalFormatting>
  <conditionalFormatting sqref="D19">
    <cfRule type="expression" dxfId="590" priority="48" stopIfTrue="1">
      <formula>NOT($B$87)</formula>
    </cfRule>
  </conditionalFormatting>
  <conditionalFormatting sqref="R20">
    <cfRule type="expression" dxfId="589" priority="49" stopIfTrue="1">
      <formula>NOT($B$88)</formula>
    </cfRule>
  </conditionalFormatting>
  <conditionalFormatting sqref="K20">
    <cfRule type="expression" dxfId="588" priority="50" stopIfTrue="1">
      <formula>NOT($B$89)</formula>
    </cfRule>
  </conditionalFormatting>
  <conditionalFormatting sqref="D20">
    <cfRule type="expression" dxfId="587" priority="51" stopIfTrue="1">
      <formula>NOT($B$90)</formula>
    </cfRule>
  </conditionalFormatting>
  <conditionalFormatting sqref="R21">
    <cfRule type="expression" dxfId="586" priority="52" stopIfTrue="1">
      <formula>NOT($B$91)</formula>
    </cfRule>
  </conditionalFormatting>
  <conditionalFormatting sqref="K21">
    <cfRule type="expression" dxfId="585" priority="53" stopIfTrue="1">
      <formula>NOT($B$92)</formula>
    </cfRule>
  </conditionalFormatting>
  <conditionalFormatting sqref="D21">
    <cfRule type="expression" dxfId="584" priority="54" stopIfTrue="1">
      <formula>NOT($B$93)</formula>
    </cfRule>
  </conditionalFormatting>
  <conditionalFormatting sqref="R22">
    <cfRule type="expression" dxfId="583" priority="55" stopIfTrue="1">
      <formula>NOT($B$94)</formula>
    </cfRule>
  </conditionalFormatting>
  <conditionalFormatting sqref="K22">
    <cfRule type="expression" dxfId="582" priority="56" stopIfTrue="1">
      <formula>NOT($B$95)</formula>
    </cfRule>
  </conditionalFormatting>
  <conditionalFormatting sqref="D22">
    <cfRule type="expression" dxfId="581" priority="57" stopIfTrue="1">
      <formula>NOT($B$96)</formula>
    </cfRule>
  </conditionalFormatting>
  <conditionalFormatting sqref="R24">
    <cfRule type="expression" dxfId="580" priority="58" stopIfTrue="1">
      <formula>NOT($B$97)</formula>
    </cfRule>
  </conditionalFormatting>
  <conditionalFormatting sqref="K24">
    <cfRule type="expression" dxfId="579" priority="59" stopIfTrue="1">
      <formula>NOT($B$98)</formula>
    </cfRule>
  </conditionalFormatting>
  <conditionalFormatting sqref="D24">
    <cfRule type="expression" dxfId="578" priority="60" stopIfTrue="1">
      <formula>NOT($B$99)</formula>
    </cfRule>
  </conditionalFormatting>
  <conditionalFormatting sqref="R26">
    <cfRule type="expression" dxfId="577" priority="61" stopIfTrue="1">
      <formula>NOT($B$100)</formula>
    </cfRule>
  </conditionalFormatting>
  <conditionalFormatting sqref="K26">
    <cfRule type="expression" dxfId="576" priority="62" stopIfTrue="1">
      <formula>NOT($B$101)</formula>
    </cfRule>
  </conditionalFormatting>
  <conditionalFormatting sqref="D26">
    <cfRule type="expression" dxfId="575" priority="63" stopIfTrue="1">
      <formula>NOT($B$102)</formula>
    </cfRule>
  </conditionalFormatting>
  <conditionalFormatting sqref="R27">
    <cfRule type="expression" dxfId="574" priority="64" stopIfTrue="1">
      <formula>NOT($B$103)</formula>
    </cfRule>
  </conditionalFormatting>
  <conditionalFormatting sqref="K27">
    <cfRule type="expression" dxfId="573" priority="65" stopIfTrue="1">
      <formula>NOT($B$104)</formula>
    </cfRule>
  </conditionalFormatting>
  <conditionalFormatting sqref="D27">
    <cfRule type="expression" dxfId="572" priority="66" stopIfTrue="1">
      <formula>NOT($B$105)</formula>
    </cfRule>
  </conditionalFormatting>
  <conditionalFormatting sqref="R28">
    <cfRule type="expression" dxfId="571" priority="67" stopIfTrue="1">
      <formula>NOT($B$106)</formula>
    </cfRule>
  </conditionalFormatting>
  <conditionalFormatting sqref="K28">
    <cfRule type="expression" dxfId="570" priority="68" stopIfTrue="1">
      <formula>NOT($B$107)</formula>
    </cfRule>
  </conditionalFormatting>
  <conditionalFormatting sqref="D28">
    <cfRule type="expression" dxfId="569" priority="69" stopIfTrue="1">
      <formula>NOT($B$108)</formula>
    </cfRule>
  </conditionalFormatting>
  <conditionalFormatting sqref="R12">
    <cfRule type="expression" dxfId="568" priority="70" stopIfTrue="1">
      <formula>NOT($B$109)</formula>
    </cfRule>
  </conditionalFormatting>
  <conditionalFormatting sqref="K12">
    <cfRule type="expression" dxfId="567" priority="71" stopIfTrue="1">
      <formula>NOT($B$110)</formula>
    </cfRule>
  </conditionalFormatting>
  <conditionalFormatting sqref="D12">
    <cfRule type="expression" dxfId="566" priority="72" stopIfTrue="1">
      <formula>NOT($B$111)</formula>
    </cfRule>
  </conditionalFormatting>
  <conditionalFormatting sqref="R23">
    <cfRule type="expression" dxfId="565" priority="73" stopIfTrue="1">
      <formula>NOT($B$112)</formula>
    </cfRule>
  </conditionalFormatting>
  <conditionalFormatting sqref="K23">
    <cfRule type="expression" dxfId="564" priority="74" stopIfTrue="1">
      <formula>NOT($B$113)</formula>
    </cfRule>
  </conditionalFormatting>
  <conditionalFormatting sqref="D23">
    <cfRule type="expression" dxfId="563" priority="75" stopIfTrue="1">
      <formula>NOT($B$114)</formula>
    </cfRule>
  </conditionalFormatting>
  <conditionalFormatting sqref="R17">
    <cfRule type="expression" dxfId="562" priority="76" stopIfTrue="1">
      <formula>NOT($B$115)</formula>
    </cfRule>
  </conditionalFormatting>
  <conditionalFormatting sqref="K17">
    <cfRule type="expression" dxfId="561" priority="77" stopIfTrue="1">
      <formula>NOT($B$116)</formula>
    </cfRule>
  </conditionalFormatting>
  <conditionalFormatting sqref="D17">
    <cfRule type="expression" dxfId="560" priority="78" stopIfTrue="1">
      <formula>NOT($B$117)</formula>
    </cfRule>
  </conditionalFormatting>
  <conditionalFormatting sqref="R25">
    <cfRule type="expression" dxfId="559" priority="79" stopIfTrue="1">
      <formula>NOT($B$118)</formula>
    </cfRule>
  </conditionalFormatting>
  <conditionalFormatting sqref="K25">
    <cfRule type="expression" dxfId="558" priority="80" stopIfTrue="1">
      <formula>NOT($B$119)</formula>
    </cfRule>
  </conditionalFormatting>
  <conditionalFormatting sqref="D25">
    <cfRule type="expression" dxfId="557" priority="81" stopIfTrue="1">
      <formula>NOT($B$120)</formula>
    </cfRule>
  </conditionalFormatting>
  <printOptions horizontalCentered="1" verticalCentered="1"/>
  <pageMargins left="0.75" right="0.75" top="1" bottom="1" header="0.5" footer="0.5"/>
  <pageSetup paperSize="9" scale="31" orientation="landscape" horizontalDpi="4294967292" r:id="rId1"/>
  <headerFooter alignWithMargins="0">
    <oddHeader xml:space="preserve">&amp;C&amp;"Miriam,Regular"&amp;A
</oddHeader>
    <oddFooter>Page &amp;P</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7" workbookViewId="0">
      <selection activeCell="D20" sqref="D20"/>
    </sheetView>
  </sheetViews>
  <sheetFormatPr defaultColWidth="7.75" defaultRowHeight="11.25"/>
  <cols>
    <col min="1" max="1" width="4.75" style="60" bestFit="1" customWidth="1"/>
    <col min="2" max="2" width="52" style="60" bestFit="1" customWidth="1"/>
    <col min="3" max="3" width="12.75" style="60" bestFit="1" customWidth="1"/>
    <col min="4" max="4" width="11.5" style="60" bestFit="1" customWidth="1"/>
    <col min="5" max="5" width="12.75" style="60" bestFit="1" customWidth="1"/>
    <col min="6" max="6" width="11.5" style="60" bestFit="1" customWidth="1"/>
    <col min="7" max="7" width="12.75" style="60" bestFit="1" customWidth="1"/>
    <col min="8" max="8" width="11.5" style="60" bestFit="1" customWidth="1"/>
    <col min="9" max="9" width="52" style="60" bestFit="1" customWidth="1"/>
    <col min="10" max="10" width="5.75" style="60" bestFit="1" customWidth="1"/>
    <col min="11" max="1000" width="7.75" style="1363"/>
    <col min="1001" max="16384" width="7.75" style="60"/>
  </cols>
  <sheetData>
    <row r="1" spans="1:10" ht="20.25">
      <c r="A1" s="56"/>
      <c r="B1" s="57" t="s">
        <v>272</v>
      </c>
      <c r="C1" s="58"/>
      <c r="D1" s="56"/>
      <c r="E1" s="58"/>
      <c r="F1" s="56"/>
      <c r="G1" s="56"/>
      <c r="H1" s="58"/>
      <c r="I1" s="56"/>
      <c r="J1" s="56"/>
    </row>
    <row r="2" spans="1:10" ht="13.15" customHeight="1">
      <c r="A2" s="56"/>
      <c r="B2" s="61"/>
      <c r="C2" s="58"/>
      <c r="D2" s="62"/>
      <c r="E2" s="58"/>
      <c r="F2" s="62"/>
      <c r="G2" s="62"/>
      <c r="H2" s="58"/>
      <c r="I2" s="56"/>
      <c r="J2" s="56"/>
    </row>
    <row r="3" spans="1:10" ht="15.75">
      <c r="A3" s="56"/>
      <c r="B3" s="64" t="s">
        <v>36007</v>
      </c>
      <c r="C3" s="58"/>
      <c r="D3" s="65"/>
      <c r="E3" s="58"/>
      <c r="F3" s="65"/>
      <c r="G3" s="65"/>
      <c r="H3" s="58"/>
      <c r="I3" s="56"/>
      <c r="J3" s="56"/>
    </row>
    <row r="4" spans="1:10" ht="15.75">
      <c r="A4" s="56"/>
      <c r="B4" s="983" t="s">
        <v>36008</v>
      </c>
      <c r="C4" s="58"/>
      <c r="D4" s="65"/>
      <c r="E4" s="58"/>
      <c r="F4" s="65"/>
      <c r="G4" s="65"/>
      <c r="H4" s="58"/>
      <c r="I4" s="56"/>
      <c r="J4" s="56"/>
    </row>
    <row r="5" spans="1:10" ht="15">
      <c r="A5" s="56"/>
      <c r="B5" s="984" t="s">
        <v>36009</v>
      </c>
      <c r="C5" s="58"/>
      <c r="D5" s="65"/>
      <c r="E5" s="58"/>
      <c r="F5" s="65"/>
      <c r="G5" s="65"/>
      <c r="H5" s="58"/>
      <c r="I5" s="56"/>
      <c r="J5" s="56"/>
    </row>
    <row r="6" spans="1:10" ht="15">
      <c r="A6" s="56"/>
      <c r="B6" s="984" t="s">
        <v>36010</v>
      </c>
      <c r="C6" s="58"/>
      <c r="D6" s="65"/>
      <c r="E6" s="58"/>
      <c r="F6" s="65"/>
      <c r="G6" s="65"/>
      <c r="H6" s="58"/>
      <c r="I6" s="56"/>
      <c r="J6" s="56"/>
    </row>
    <row r="7" spans="1:10" ht="13.5" thickBot="1">
      <c r="A7" s="56"/>
      <c r="B7" s="61"/>
      <c r="C7" s="58"/>
      <c r="D7" s="67"/>
      <c r="E7" s="58"/>
      <c r="F7" s="67"/>
      <c r="G7" s="67"/>
      <c r="H7" s="58"/>
      <c r="I7" s="56"/>
      <c r="J7" s="56"/>
    </row>
    <row r="8" spans="1:10" ht="14.25" thickTop="1" thickBot="1">
      <c r="A8" s="56"/>
      <c r="B8" s="314"/>
      <c r="C8" s="74">
        <f>DATE(INT(TEXT(DATE(YEAR(L0!$E$34),MONTH(L0!$E$34)-12,DAY(L0!$E$34)),"YYYY")),12+1,1)-1</f>
        <v>42004</v>
      </c>
      <c r="D8" s="485"/>
      <c r="E8" s="985">
        <f>DATE(YEAR(L0!$E$34),MONTH(L0!$E$34)-12+1,1)-1</f>
        <v>41820</v>
      </c>
      <c r="F8" s="986"/>
      <c r="G8" s="73">
        <f>L0!$E$34</f>
        <v>42185</v>
      </c>
      <c r="H8" s="74"/>
      <c r="I8" s="56"/>
      <c r="J8" s="56"/>
    </row>
    <row r="9" spans="1:10" ht="15.6" customHeight="1" thickTop="1">
      <c r="A9" s="75"/>
      <c r="B9" s="160"/>
      <c r="C9" s="81"/>
      <c r="D9" s="162"/>
      <c r="E9" s="163"/>
      <c r="F9" s="164"/>
      <c r="G9" s="81"/>
      <c r="H9" s="161"/>
      <c r="I9" s="165"/>
      <c r="J9" s="83"/>
    </row>
    <row r="10" spans="1:10" ht="15.6" customHeight="1">
      <c r="A10" s="84"/>
      <c r="B10" s="166" t="s">
        <v>271</v>
      </c>
      <c r="C10" s="544" t="s">
        <v>36011</v>
      </c>
      <c r="D10" s="987"/>
      <c r="E10" s="988" t="s">
        <v>36011</v>
      </c>
      <c r="F10" s="989"/>
      <c r="G10" s="544" t="s">
        <v>36011</v>
      </c>
      <c r="H10" s="673"/>
      <c r="I10" s="172" t="s">
        <v>271</v>
      </c>
      <c r="J10" s="93"/>
    </row>
    <row r="11" spans="1:10" ht="15.6" customHeight="1" thickBot="1">
      <c r="A11" s="84"/>
      <c r="B11" s="173"/>
      <c r="C11" s="990" t="s">
        <v>36012</v>
      </c>
      <c r="D11" s="991" t="s">
        <v>36013</v>
      </c>
      <c r="E11" s="992" t="s">
        <v>36012</v>
      </c>
      <c r="F11" s="993" t="s">
        <v>36013</v>
      </c>
      <c r="G11" s="990" t="s">
        <v>36012</v>
      </c>
      <c r="H11" s="994" t="s">
        <v>36013</v>
      </c>
      <c r="I11" s="176"/>
      <c r="J11" s="55"/>
    </row>
    <row r="12" spans="1:10" ht="15.6" customHeight="1" thickTop="1" thickBot="1">
      <c r="A12" s="102" t="s">
        <v>36014</v>
      </c>
      <c r="B12" s="177"/>
      <c r="C12" s="105" t="s">
        <v>35478</v>
      </c>
      <c r="D12" s="107" t="s">
        <v>35745</v>
      </c>
      <c r="E12" s="178" t="s">
        <v>35479</v>
      </c>
      <c r="F12" s="179" t="s">
        <v>35449</v>
      </c>
      <c r="G12" s="105" t="s">
        <v>263</v>
      </c>
      <c r="H12" s="106" t="s">
        <v>262</v>
      </c>
      <c r="I12" s="180"/>
      <c r="J12" s="111" t="s">
        <v>36015</v>
      </c>
    </row>
    <row r="13" spans="1:10" ht="15.6" customHeight="1" thickTop="1">
      <c r="A13" s="112">
        <v>1</v>
      </c>
      <c r="B13" s="182" t="s">
        <v>36016</v>
      </c>
      <c r="C13" s="506">
        <v>0</v>
      </c>
      <c r="D13" s="117">
        <v>9400</v>
      </c>
      <c r="E13" s="739">
        <v>100</v>
      </c>
      <c r="F13" s="445">
        <v>12900</v>
      </c>
      <c r="G13" s="506">
        <v>0</v>
      </c>
      <c r="H13" s="116">
        <v>4400</v>
      </c>
      <c r="I13" s="190" t="s">
        <v>36016</v>
      </c>
      <c r="J13" s="191">
        <v>1</v>
      </c>
    </row>
    <row r="14" spans="1:10" ht="15.6" customHeight="1">
      <c r="A14" s="112">
        <v>2</v>
      </c>
      <c r="B14" s="192" t="s">
        <v>36017</v>
      </c>
      <c r="C14" s="510">
        <v>3200</v>
      </c>
      <c r="D14" s="125">
        <v>74800</v>
      </c>
      <c r="E14" s="740">
        <v>3400</v>
      </c>
      <c r="F14" s="201">
        <v>91800</v>
      </c>
      <c r="G14" s="510">
        <v>3500</v>
      </c>
      <c r="H14" s="124">
        <v>80900</v>
      </c>
      <c r="I14" s="198" t="s">
        <v>36017</v>
      </c>
      <c r="J14" s="199">
        <v>2</v>
      </c>
    </row>
    <row r="15" spans="1:10" ht="15.6" customHeight="1">
      <c r="A15" s="112">
        <v>3</v>
      </c>
      <c r="B15" s="192" t="s">
        <v>36018</v>
      </c>
      <c r="C15" s="510">
        <v>0</v>
      </c>
      <c r="D15" s="125">
        <v>0</v>
      </c>
      <c r="E15" s="740">
        <v>0</v>
      </c>
      <c r="F15" s="201">
        <v>0</v>
      </c>
      <c r="G15" s="510">
        <v>0</v>
      </c>
      <c r="H15" s="124">
        <v>0</v>
      </c>
      <c r="I15" s="198" t="s">
        <v>36018</v>
      </c>
      <c r="J15" s="199">
        <v>3</v>
      </c>
    </row>
    <row r="16" spans="1:10" ht="15.6" customHeight="1">
      <c r="A16" s="112">
        <v>4</v>
      </c>
      <c r="B16" s="192" t="s">
        <v>36019</v>
      </c>
      <c r="C16" s="510">
        <v>4200</v>
      </c>
      <c r="D16" s="125">
        <v>326900</v>
      </c>
      <c r="E16" s="740">
        <v>3100</v>
      </c>
      <c r="F16" s="201">
        <v>316900</v>
      </c>
      <c r="G16" s="510">
        <v>2400</v>
      </c>
      <c r="H16" s="124">
        <v>380500</v>
      </c>
      <c r="I16" s="198" t="s">
        <v>36019</v>
      </c>
      <c r="J16" s="199">
        <v>4</v>
      </c>
    </row>
    <row r="17" spans="1:10" ht="15.6" customHeight="1">
      <c r="A17" s="112">
        <v>5</v>
      </c>
      <c r="B17" s="192" t="s">
        <v>36020</v>
      </c>
      <c r="C17" s="510">
        <v>2000</v>
      </c>
      <c r="D17" s="125">
        <v>167600</v>
      </c>
      <c r="E17" s="740">
        <v>1700</v>
      </c>
      <c r="F17" s="201">
        <v>160000</v>
      </c>
      <c r="G17" s="510">
        <v>1200</v>
      </c>
      <c r="H17" s="124">
        <v>173600</v>
      </c>
      <c r="I17" s="198" t="s">
        <v>36020</v>
      </c>
      <c r="J17" s="199">
        <v>5</v>
      </c>
    </row>
    <row r="18" spans="1:10" ht="15.6" customHeight="1">
      <c r="A18" s="112">
        <v>6</v>
      </c>
      <c r="B18" s="192" t="s">
        <v>36021</v>
      </c>
      <c r="C18" s="510">
        <v>900</v>
      </c>
      <c r="D18" s="125">
        <v>2437100</v>
      </c>
      <c r="E18" s="740">
        <v>600</v>
      </c>
      <c r="F18" s="201">
        <v>2325100</v>
      </c>
      <c r="G18" s="510">
        <v>900</v>
      </c>
      <c r="H18" s="124">
        <v>2599100</v>
      </c>
      <c r="I18" s="198" t="s">
        <v>36021</v>
      </c>
      <c r="J18" s="199">
        <v>6</v>
      </c>
    </row>
    <row r="19" spans="1:10" ht="15.6" customHeight="1">
      <c r="A19" s="112">
        <v>7</v>
      </c>
      <c r="B19" s="192" t="s">
        <v>36022</v>
      </c>
      <c r="C19" s="510">
        <v>1000</v>
      </c>
      <c r="D19" s="125">
        <v>1471300</v>
      </c>
      <c r="E19" s="740">
        <v>1000</v>
      </c>
      <c r="F19" s="201">
        <v>1416800</v>
      </c>
      <c r="G19" s="510">
        <v>1500</v>
      </c>
      <c r="H19" s="124">
        <v>1561900</v>
      </c>
      <c r="I19" s="198" t="s">
        <v>36022</v>
      </c>
      <c r="J19" s="199">
        <v>7</v>
      </c>
    </row>
    <row r="20" spans="1:10" ht="15.6" customHeight="1">
      <c r="A20" s="112">
        <v>8</v>
      </c>
      <c r="B20" s="192" t="s">
        <v>36023</v>
      </c>
      <c r="C20" s="510">
        <v>1900</v>
      </c>
      <c r="D20" s="125">
        <f>150900+715500</f>
        <v>866400</v>
      </c>
      <c r="E20" s="740">
        <v>800</v>
      </c>
      <c r="F20" s="201">
        <f>118900+492100</f>
        <v>611000</v>
      </c>
      <c r="G20" s="510">
        <v>1000</v>
      </c>
      <c r="H20" s="124">
        <f>560700+167900</f>
        <v>728600</v>
      </c>
      <c r="I20" s="198" t="s">
        <v>36023</v>
      </c>
      <c r="J20" s="199">
        <v>8</v>
      </c>
    </row>
    <row r="21" spans="1:10" ht="15.6" customHeight="1">
      <c r="A21" s="112">
        <v>9</v>
      </c>
      <c r="B21" s="192" t="s">
        <v>36024</v>
      </c>
      <c r="C21" s="510">
        <v>4300</v>
      </c>
      <c r="D21" s="125">
        <v>400500</v>
      </c>
      <c r="E21" s="740">
        <v>4500</v>
      </c>
      <c r="F21" s="201">
        <v>473900</v>
      </c>
      <c r="G21" s="510">
        <v>1400</v>
      </c>
      <c r="H21" s="124">
        <v>180200</v>
      </c>
      <c r="I21" s="198" t="s">
        <v>36024</v>
      </c>
      <c r="J21" s="199">
        <v>9</v>
      </c>
    </row>
    <row r="22" spans="1:10" ht="15.6" customHeight="1" thickBot="1">
      <c r="A22" s="143">
        <v>10</v>
      </c>
      <c r="B22" s="145" t="s">
        <v>34995</v>
      </c>
      <c r="C22" s="995">
        <f t="shared" ref="C22:H22" si="0">SUM(C16:C21,C13:C14)</f>
        <v>17500</v>
      </c>
      <c r="D22" s="996">
        <f t="shared" si="0"/>
        <v>5754000</v>
      </c>
      <c r="E22" s="997">
        <f t="shared" si="0"/>
        <v>15200</v>
      </c>
      <c r="F22" s="998">
        <f t="shared" si="0"/>
        <v>5408400</v>
      </c>
      <c r="G22" s="995">
        <f t="shared" si="0"/>
        <v>11900</v>
      </c>
      <c r="H22" s="999">
        <f t="shared" si="0"/>
        <v>5709200</v>
      </c>
      <c r="I22" s="306" t="s">
        <v>34995</v>
      </c>
      <c r="J22" s="152">
        <v>10</v>
      </c>
    </row>
    <row r="23" spans="1:10" s="1363" customFormat="1" ht="13.5" thickTop="1">
      <c r="A23" s="1364"/>
      <c r="B23" s="1365"/>
      <c r="C23" s="1364"/>
      <c r="D23" s="1364"/>
      <c r="E23" s="1364"/>
      <c r="F23" s="1364"/>
      <c r="G23" s="1364"/>
      <c r="H23" s="1364"/>
      <c r="I23" s="1364"/>
      <c r="J23" s="1364"/>
    </row>
    <row r="24" spans="1:10" s="1363" customFormat="1">
      <c r="A24" s="1364"/>
      <c r="B24" s="1364"/>
      <c r="C24" s="1364"/>
      <c r="D24" s="1364"/>
      <c r="E24" s="1364"/>
      <c r="F24" s="1364"/>
      <c r="G24" s="1364"/>
      <c r="H24" s="1364"/>
      <c r="I24" s="1364"/>
      <c r="J24" s="1364"/>
    </row>
    <row r="25" spans="1:10" s="1363" customFormat="1">
      <c r="A25" s="1364">
        <v>1125</v>
      </c>
      <c r="B25" s="1364" t="b">
        <f>Check!$AR$1126</f>
        <v>1</v>
      </c>
      <c r="C25" s="1364"/>
      <c r="D25" s="1364"/>
      <c r="E25" s="1364"/>
      <c r="F25" s="1364"/>
      <c r="G25" s="1364"/>
      <c r="H25" s="1364"/>
      <c r="I25" s="1364"/>
      <c r="J25" s="1364"/>
    </row>
    <row r="26" spans="1:10" s="1363" customFormat="1">
      <c r="A26" s="1364">
        <v>1126</v>
      </c>
      <c r="B26" s="1364" t="b">
        <f>Check!$AR$1127</f>
        <v>1</v>
      </c>
      <c r="C26" s="1364"/>
      <c r="D26" s="1364"/>
      <c r="E26" s="1364"/>
      <c r="F26" s="1364"/>
      <c r="G26" s="1364"/>
      <c r="H26" s="1364"/>
      <c r="I26" s="1364"/>
      <c r="J26" s="1364"/>
    </row>
    <row r="27" spans="1:10" s="1363" customFormat="1">
      <c r="A27" s="1364">
        <v>1127</v>
      </c>
      <c r="B27" s="1364" t="b">
        <f>Check!$AR$1128</f>
        <v>1</v>
      </c>
      <c r="C27" s="1364"/>
      <c r="D27" s="1364"/>
      <c r="E27" s="1364"/>
      <c r="F27" s="1364"/>
      <c r="G27" s="1364"/>
      <c r="H27" s="1364"/>
      <c r="I27" s="1364"/>
      <c r="J27" s="1364"/>
    </row>
    <row r="28" spans="1:10" s="1363" customFormat="1">
      <c r="A28" s="1363" t="e">
        <f ca="1">ADDRESS(OFFSET(C28,1,B28-1,1,1),COLUMN(OFFSET(C28,0,B28-1,1,1)),4,1)</f>
        <v>#N/A</v>
      </c>
      <c r="B28" s="1363" t="e">
        <f>MATCH(FALSE,ISERROR(C28:H28),0)</f>
        <v>#N/A</v>
      </c>
      <c r="C28" s="1363" t="e">
        <f t="shared" ref="C28:H28" si="1">MATCH(FALSE,ISNUMBER(C13:C22),0)</f>
        <v>#N/A</v>
      </c>
      <c r="D28" s="1363" t="e">
        <f t="shared" si="1"/>
        <v>#N/A</v>
      </c>
      <c r="E28" s="1363" t="e">
        <f t="shared" si="1"/>
        <v>#N/A</v>
      </c>
      <c r="F28" s="1363" t="e">
        <f t="shared" si="1"/>
        <v>#N/A</v>
      </c>
      <c r="G28" s="1363" t="e">
        <f t="shared" si="1"/>
        <v>#N/A</v>
      </c>
      <c r="H28" s="1363" t="e">
        <f t="shared" si="1"/>
        <v>#N/A</v>
      </c>
    </row>
    <row r="29" spans="1:10" s="1363" customFormat="1">
      <c r="C29" s="1363">
        <f t="shared" ref="C29:H29" si="2">IF(ISERROR(C28),0,ROW(C13)+C28-1)</f>
        <v>0</v>
      </c>
      <c r="D29" s="1363">
        <f t="shared" si="2"/>
        <v>0</v>
      </c>
      <c r="E29" s="1363">
        <f t="shared" si="2"/>
        <v>0</v>
      </c>
      <c r="F29" s="1363">
        <f t="shared" si="2"/>
        <v>0</v>
      </c>
      <c r="G29" s="1363">
        <f t="shared" si="2"/>
        <v>0</v>
      </c>
      <c r="H29" s="1363">
        <f t="shared" si="2"/>
        <v>0</v>
      </c>
    </row>
    <row r="30" spans="1:10" s="1363" customFormat="1"/>
    <row r="31" spans="1:10" s="1363" customFormat="1"/>
    <row r="32" spans="1:10" s="1363" customFormat="1"/>
    <row r="33" s="1363" customFormat="1"/>
    <row r="34" s="1363" customFormat="1"/>
    <row r="35" s="1363" customFormat="1"/>
    <row r="36" s="1363" customFormat="1"/>
    <row r="37" s="1363" customFormat="1"/>
    <row r="38" s="1363" customFormat="1"/>
    <row r="39" s="1363" customFormat="1"/>
    <row r="40" s="1363" customFormat="1"/>
    <row r="41" s="1363" customFormat="1"/>
    <row r="42" s="1363" customFormat="1"/>
    <row r="43" s="1363" customFormat="1"/>
    <row r="44" s="1363" customFormat="1"/>
    <row r="45" s="1363" customFormat="1"/>
    <row r="46" s="1363" customFormat="1"/>
    <row r="47" s="1363" customFormat="1"/>
    <row r="48"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conditionalFormatting sqref="H15">
    <cfRule type="expression" dxfId="556" priority="1" stopIfTrue="1">
      <formula>NOT($B$25)</formula>
    </cfRule>
  </conditionalFormatting>
  <conditionalFormatting sqref="H14">
    <cfRule type="expression" dxfId="555" priority="2" stopIfTrue="1">
      <formula>NOT($B$25)</formula>
    </cfRule>
  </conditionalFormatting>
  <conditionalFormatting sqref="F15">
    <cfRule type="expression" dxfId="554" priority="3" stopIfTrue="1">
      <formula>NOT($B$26)</formula>
    </cfRule>
  </conditionalFormatting>
  <conditionalFormatting sqref="F14">
    <cfRule type="expression" dxfId="553" priority="4" stopIfTrue="1">
      <formula>NOT($B$26)</formula>
    </cfRule>
  </conditionalFormatting>
  <conditionalFormatting sqref="D15">
    <cfRule type="expression" dxfId="552" priority="5" stopIfTrue="1">
      <formula>NOT($B$27)</formula>
    </cfRule>
  </conditionalFormatting>
  <conditionalFormatting sqref="D14">
    <cfRule type="expression" dxfId="551" priority="6" stopIfTrue="1">
      <formula>NOT($B$27)</formula>
    </cfRule>
  </conditionalFormatting>
  <printOptions horizontalCentered="1" verticalCentered="1"/>
  <pageMargins left="0.75" right="0.75" top="1" bottom="1" header="0.5" footer="0.5"/>
  <pageSetup paperSize="9" scale="63" orientation="landscape" horizontalDpi="4294967292" r:id="rId1"/>
  <headerFooter alignWithMargins="0">
    <oddHeader xml:space="preserve">&amp;C&amp;"Miriam,Regular"&amp;A
</oddHeader>
    <oddFooter>Page &amp;P</oddFoot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L1000"/>
  <sheetViews>
    <sheetView topLeftCell="A11" zoomScaleNormal="100" zoomScaleSheetLayoutView="100" workbookViewId="0">
      <selection activeCell="U11" sqref="U11"/>
    </sheetView>
  </sheetViews>
  <sheetFormatPr defaultColWidth="7.75" defaultRowHeight="11.25"/>
  <cols>
    <col min="1" max="1" width="4.75" style="60" bestFit="1" customWidth="1"/>
    <col min="2" max="2" width="15.125" style="60" customWidth="1"/>
    <col min="3" max="3" width="15.375" style="60" customWidth="1"/>
    <col min="4" max="4" width="13.5" style="60" customWidth="1"/>
    <col min="5" max="5" width="10.625" style="60" bestFit="1" customWidth="1"/>
    <col min="6" max="6" width="9.375" style="154" bestFit="1" customWidth="1"/>
    <col min="7" max="7" width="9.125" style="60" customWidth="1"/>
    <col min="8" max="8" width="8.75" style="60" bestFit="1" customWidth="1"/>
    <col min="9" max="9" width="9.375" style="60" customWidth="1"/>
    <col min="10" max="10" width="9" style="60" customWidth="1"/>
    <col min="11" max="11" width="10.625" style="60" bestFit="1" customWidth="1"/>
    <col min="12" max="12" width="9.375" style="154" bestFit="1" customWidth="1"/>
    <col min="13" max="13" width="9.125" style="60" customWidth="1"/>
    <col min="14" max="14" width="8.75" style="60" bestFit="1" customWidth="1"/>
    <col min="15" max="15" width="9.5" style="60" customWidth="1"/>
    <col min="16" max="16" width="10.125" style="60" customWidth="1"/>
    <col min="17" max="17" width="10.625" style="60" bestFit="1" customWidth="1"/>
    <col min="18" max="18" width="9.375" style="60" bestFit="1" customWidth="1"/>
    <col min="19" max="19" width="9.875" style="60" customWidth="1"/>
    <col min="20" max="20" width="8.875" style="60" bestFit="1" customWidth="1"/>
    <col min="21" max="21" width="9.875" style="154" customWidth="1"/>
    <col min="22" max="22" width="9.375" style="60" customWidth="1"/>
    <col min="23" max="23" width="15.125" style="60" customWidth="1"/>
    <col min="24" max="24" width="15.375" style="60" customWidth="1"/>
    <col min="25" max="25" width="13.5" style="60" customWidth="1"/>
    <col min="26" max="26" width="5.5" style="60" bestFit="1" customWidth="1"/>
    <col min="27" max="1000" width="7.75" style="1363"/>
    <col min="1001" max="16384" width="7.75" style="60"/>
  </cols>
  <sheetData>
    <row r="1" spans="1:26" ht="20.25">
      <c r="A1" s="56"/>
      <c r="B1" s="57" t="s">
        <v>272</v>
      </c>
      <c r="C1" s="51"/>
      <c r="D1" s="51"/>
      <c r="E1" s="58"/>
      <c r="F1" s="58"/>
      <c r="G1" s="58"/>
      <c r="H1" s="58"/>
      <c r="I1" s="58"/>
      <c r="J1" s="56"/>
      <c r="K1" s="58"/>
      <c r="L1" s="58"/>
      <c r="M1" s="58"/>
      <c r="N1" s="58"/>
      <c r="O1" s="58"/>
      <c r="P1" s="56"/>
      <c r="Q1" s="56"/>
      <c r="R1" s="58"/>
      <c r="S1" s="58"/>
      <c r="T1" s="58"/>
      <c r="U1" s="58"/>
      <c r="V1" s="58"/>
      <c r="W1" s="56"/>
      <c r="X1" s="231"/>
      <c r="Y1" s="59" t="s">
        <v>272</v>
      </c>
      <c r="Z1" s="56"/>
    </row>
    <row r="2" spans="1:26" ht="13.15" customHeight="1">
      <c r="A2" s="56"/>
      <c r="B2" s="61"/>
      <c r="C2" s="51"/>
      <c r="D2" s="51"/>
      <c r="E2" s="58"/>
      <c r="F2" s="58"/>
      <c r="G2" s="58"/>
      <c r="H2" s="58"/>
      <c r="I2" s="58"/>
      <c r="J2" s="62"/>
      <c r="K2" s="58"/>
      <c r="L2" s="58"/>
      <c r="M2" s="58"/>
      <c r="N2" s="58"/>
      <c r="O2" s="58"/>
      <c r="P2" s="62"/>
      <c r="Q2" s="62"/>
      <c r="R2" s="58"/>
      <c r="S2" s="58"/>
      <c r="T2" s="58"/>
      <c r="U2" s="58"/>
      <c r="V2" s="58"/>
      <c r="W2" s="56"/>
      <c r="X2" s="58"/>
      <c r="Y2" s="63"/>
      <c r="Z2" s="56"/>
    </row>
    <row r="3" spans="1:26" ht="15.75">
      <c r="A3" s="56"/>
      <c r="B3" s="64" t="s">
        <v>36025</v>
      </c>
      <c r="C3" s="51"/>
      <c r="D3" s="51"/>
      <c r="E3" s="58"/>
      <c r="F3" s="58"/>
      <c r="G3" s="58"/>
      <c r="H3" s="58"/>
      <c r="I3" s="58"/>
      <c r="J3" s="65"/>
      <c r="K3" s="58"/>
      <c r="L3" s="58"/>
      <c r="M3" s="58"/>
      <c r="N3" s="58"/>
      <c r="O3" s="58"/>
      <c r="P3" s="65"/>
      <c r="Q3" s="65"/>
      <c r="R3" s="58"/>
      <c r="S3" s="58"/>
      <c r="T3" s="58"/>
      <c r="U3" s="58"/>
      <c r="V3" s="58"/>
      <c r="W3" s="56"/>
      <c r="X3" s="233"/>
      <c r="Y3" s="66" t="s">
        <v>36025</v>
      </c>
      <c r="Z3" s="56"/>
    </row>
    <row r="4" spans="1:26" ht="15.75">
      <c r="A4" s="56"/>
      <c r="B4" s="64" t="s">
        <v>36026</v>
      </c>
      <c r="C4" s="51"/>
      <c r="D4" s="51"/>
      <c r="E4" s="58"/>
      <c r="F4" s="58"/>
      <c r="G4" s="58"/>
      <c r="H4" s="58"/>
      <c r="I4" s="58"/>
      <c r="J4" s="65"/>
      <c r="K4" s="58"/>
      <c r="L4" s="58"/>
      <c r="M4" s="58"/>
      <c r="N4" s="58"/>
      <c r="O4" s="58"/>
      <c r="P4" s="65"/>
      <c r="Q4" s="65"/>
      <c r="R4" s="58"/>
      <c r="S4" s="58"/>
      <c r="T4" s="58"/>
      <c r="U4" s="58"/>
      <c r="V4" s="58"/>
      <c r="W4" s="56"/>
      <c r="X4" s="233"/>
      <c r="Y4" s="66" t="s">
        <v>36026</v>
      </c>
      <c r="Z4" s="56"/>
    </row>
    <row r="5" spans="1:26" ht="13.5" thickBot="1">
      <c r="A5" s="56"/>
      <c r="B5" s="61"/>
      <c r="C5" s="51"/>
      <c r="D5" s="51"/>
      <c r="E5" s="58"/>
      <c r="F5" s="58"/>
      <c r="G5" s="58"/>
      <c r="H5" s="58"/>
      <c r="I5" s="58"/>
      <c r="J5" s="67"/>
      <c r="K5" s="58"/>
      <c r="L5" s="58"/>
      <c r="M5" s="58"/>
      <c r="N5" s="58"/>
      <c r="O5" s="58"/>
      <c r="P5" s="67"/>
      <c r="Q5" s="67"/>
      <c r="R5" s="58"/>
      <c r="S5" s="58"/>
      <c r="T5" s="58"/>
      <c r="U5" s="58"/>
      <c r="V5" s="58"/>
      <c r="W5" s="56"/>
      <c r="X5" s="58"/>
      <c r="Y5" s="63"/>
      <c r="Z5" s="56"/>
    </row>
    <row r="6" spans="1:26" ht="14.25" thickTop="1" thickBot="1">
      <c r="A6" s="56"/>
      <c r="B6" s="61"/>
      <c r="C6" s="51"/>
      <c r="D6" s="51"/>
      <c r="E6" s="234">
        <f>DATE(INT(TEXT(DATE(YEAR(L0!$E$34),MONTH(L0!$E$34)-12,DAY(L0!$E$34)),"YYYY")),12+1,1)-1</f>
        <v>42004</v>
      </c>
      <c r="F6" s="234">
        <f>DATE(INT(TEXT(DATE(YEAR(L0!$E$34),MONTH(L0!$E$34)-12,DAY(L0!$E$34)),"YYYY")),12+1,1)-1</f>
        <v>42004</v>
      </c>
      <c r="G6" s="234">
        <f>DATE(INT(TEXT(DATE(YEAR(L0!$E$34),MONTH(L0!$E$34)-12,DAY(L0!$E$34)),"YYYY")),12+1,1)-1</f>
        <v>42004</v>
      </c>
      <c r="H6" s="234">
        <f>DATE(INT(TEXT(DATE(YEAR(L0!$E$34),MONTH(L0!$E$34)-12,DAY(L0!$E$34)),"YYYY")),12+1,1)-1</f>
        <v>42004</v>
      </c>
      <c r="I6" s="234">
        <f>DATE(INT(TEXT(DATE(YEAR(L0!$E$34),MONTH(L0!$E$34)-12,DAY(L0!$E$34)),"YYYY")),12+1,1)-1</f>
        <v>42004</v>
      </c>
      <c r="J6" s="275">
        <f>DATE(INT(TEXT(DATE(YEAR(L0!$E$34),MONTH(L0!$E$34)-12,DAY(L0!$E$34)),"YYYY")),12+1,1)-1</f>
        <v>42004</v>
      </c>
      <c r="K6" s="276">
        <f>DATE(YEAR(L0!$E$34),MONTH(L0!$E$34)-12+1,1)-1</f>
        <v>41820</v>
      </c>
      <c r="L6" s="236">
        <f>DATE(YEAR(L0!$E$34),MONTH(L0!$E$34)-12+1,1)-1</f>
        <v>41820</v>
      </c>
      <c r="M6" s="236">
        <f>DATE(YEAR(L0!$E$34),MONTH(L0!$E$34)-12+1,1)-1</f>
        <v>41820</v>
      </c>
      <c r="N6" s="236">
        <f>DATE(YEAR(L0!$E$34),MONTH(L0!$E$34)-12+1,1)-1</f>
        <v>41820</v>
      </c>
      <c r="O6" s="236">
        <f>DATE(YEAR(L0!$E$34),MONTH(L0!$E$34)-12+1,1)-1</f>
        <v>41820</v>
      </c>
      <c r="P6" s="277">
        <f>DATE(YEAR(L0!$E$34),MONTH(L0!$E$34)-12+1,1)-1</f>
        <v>41820</v>
      </c>
      <c r="Q6" s="278">
        <f>L0!$E$34</f>
        <v>42185</v>
      </c>
      <c r="R6" s="155">
        <f>L0!$E$34</f>
        <v>42185</v>
      </c>
      <c r="S6" s="155">
        <f>L0!$E$34</f>
        <v>42185</v>
      </c>
      <c r="T6" s="155">
        <f>L0!$E$34</f>
        <v>42185</v>
      </c>
      <c r="U6" s="155">
        <f>L0!$E$34</f>
        <v>42185</v>
      </c>
      <c r="V6" s="155">
        <f>L0!$E$34</f>
        <v>42185</v>
      </c>
      <c r="W6" s="56"/>
      <c r="X6" s="58"/>
      <c r="Y6" s="63"/>
      <c r="Z6" s="56"/>
    </row>
    <row r="7" spans="1:26" ht="15.6" customHeight="1" thickTop="1">
      <c r="A7" s="75"/>
      <c r="B7" s="76"/>
      <c r="C7" s="82"/>
      <c r="D7" s="77"/>
      <c r="E7" s="81" t="s">
        <v>3</v>
      </c>
      <c r="F7" s="161" t="s">
        <v>36027</v>
      </c>
      <c r="G7" s="161" t="s">
        <v>36028</v>
      </c>
      <c r="H7" s="161" t="s">
        <v>36029</v>
      </c>
      <c r="I7" s="279" t="s">
        <v>36030</v>
      </c>
      <c r="J7" s="1000"/>
      <c r="K7" s="281" t="s">
        <v>3</v>
      </c>
      <c r="L7" s="161" t="s">
        <v>36027</v>
      </c>
      <c r="M7" s="161" t="s">
        <v>36028</v>
      </c>
      <c r="N7" s="161" t="s">
        <v>36029</v>
      </c>
      <c r="O7" s="279" t="s">
        <v>36030</v>
      </c>
      <c r="P7" s="1000"/>
      <c r="Q7" s="281" t="s">
        <v>3</v>
      </c>
      <c r="R7" s="161" t="s">
        <v>36027</v>
      </c>
      <c r="S7" s="161" t="s">
        <v>36028</v>
      </c>
      <c r="T7" s="161" t="s">
        <v>36029</v>
      </c>
      <c r="U7" s="279" t="s">
        <v>36030</v>
      </c>
      <c r="V7" s="280"/>
      <c r="W7" s="76"/>
      <c r="X7" s="82"/>
      <c r="Y7" s="82"/>
      <c r="Z7" s="83"/>
    </row>
    <row r="8" spans="1:26" ht="15.6" customHeight="1">
      <c r="A8" s="84"/>
      <c r="B8" s="85" t="s">
        <v>271</v>
      </c>
      <c r="C8" s="92"/>
      <c r="D8" s="86"/>
      <c r="E8" s="167"/>
      <c r="F8" s="168" t="s">
        <v>36031</v>
      </c>
      <c r="G8" s="168" t="s">
        <v>36032</v>
      </c>
      <c r="H8" s="168" t="s">
        <v>36033</v>
      </c>
      <c r="I8" s="168" t="s">
        <v>969</v>
      </c>
      <c r="J8" s="169" t="s">
        <v>36034</v>
      </c>
      <c r="K8" s="283"/>
      <c r="L8" s="168" t="s">
        <v>36031</v>
      </c>
      <c r="M8" s="168" t="s">
        <v>36032</v>
      </c>
      <c r="N8" s="168" t="s">
        <v>36033</v>
      </c>
      <c r="O8" s="168" t="s">
        <v>969</v>
      </c>
      <c r="P8" s="169" t="s">
        <v>36034</v>
      </c>
      <c r="Q8" s="283"/>
      <c r="R8" s="168" t="s">
        <v>36031</v>
      </c>
      <c r="S8" s="168" t="s">
        <v>36032</v>
      </c>
      <c r="T8" s="168" t="s">
        <v>36033</v>
      </c>
      <c r="U8" s="168" t="s">
        <v>969</v>
      </c>
      <c r="V8" s="168" t="s">
        <v>36034</v>
      </c>
      <c r="W8" s="85" t="s">
        <v>271</v>
      </c>
      <c r="X8" s="92"/>
      <c r="Y8" s="92"/>
      <c r="Z8" s="93"/>
    </row>
    <row r="9" spans="1:26" ht="15.6" customHeight="1" thickBot="1">
      <c r="A9" s="84"/>
      <c r="B9" s="52"/>
      <c r="C9" s="53"/>
      <c r="D9" s="54"/>
      <c r="E9" s="96"/>
      <c r="F9" s="97"/>
      <c r="G9" s="97"/>
      <c r="H9" s="97"/>
      <c r="I9" s="97"/>
      <c r="J9" s="98"/>
      <c r="K9" s="285"/>
      <c r="L9" s="97"/>
      <c r="M9" s="97"/>
      <c r="N9" s="97"/>
      <c r="O9" s="97"/>
      <c r="P9" s="98"/>
      <c r="Q9" s="285"/>
      <c r="R9" s="97"/>
      <c r="S9" s="97"/>
      <c r="T9" s="97"/>
      <c r="U9" s="97"/>
      <c r="V9" s="97"/>
      <c r="W9" s="52"/>
      <c r="X9" s="53"/>
      <c r="Y9" s="53"/>
      <c r="Z9" s="55"/>
    </row>
    <row r="10" spans="1:26" ht="15.6" customHeight="1" thickTop="1" thickBot="1">
      <c r="A10" s="102" t="s">
        <v>36035</v>
      </c>
      <c r="B10" s="103"/>
      <c r="C10" s="110"/>
      <c r="D10" s="104"/>
      <c r="E10" s="105" t="s">
        <v>35700</v>
      </c>
      <c r="F10" s="106" t="s">
        <v>35701</v>
      </c>
      <c r="G10" s="106" t="s">
        <v>35702</v>
      </c>
      <c r="H10" s="106" t="s">
        <v>35703</v>
      </c>
      <c r="I10" s="106" t="s">
        <v>35704</v>
      </c>
      <c r="J10" s="107" t="s">
        <v>35705</v>
      </c>
      <c r="K10" s="287" t="s">
        <v>35058</v>
      </c>
      <c r="L10" s="106" t="s">
        <v>35059</v>
      </c>
      <c r="M10" s="106" t="s">
        <v>35060</v>
      </c>
      <c r="N10" s="106" t="s">
        <v>270</v>
      </c>
      <c r="O10" s="106" t="s">
        <v>269</v>
      </c>
      <c r="P10" s="107" t="s">
        <v>268</v>
      </c>
      <c r="Q10" s="287" t="s">
        <v>35024</v>
      </c>
      <c r="R10" s="106" t="s">
        <v>34980</v>
      </c>
      <c r="S10" s="106" t="s">
        <v>34981</v>
      </c>
      <c r="T10" s="106" t="s">
        <v>264</v>
      </c>
      <c r="U10" s="106" t="s">
        <v>263</v>
      </c>
      <c r="V10" s="106" t="s">
        <v>262</v>
      </c>
      <c r="W10" s="103"/>
      <c r="X10" s="110"/>
      <c r="Y10" s="110"/>
      <c r="Z10" s="111" t="s">
        <v>36036</v>
      </c>
    </row>
    <row r="11" spans="1:26" ht="15.6" customHeight="1" thickTop="1">
      <c r="A11" s="112">
        <v>1</v>
      </c>
      <c r="B11" s="113"/>
      <c r="C11" s="965" t="s">
        <v>36037</v>
      </c>
      <c r="D11" s="1001" t="s">
        <v>36038</v>
      </c>
      <c r="E11" s="115">
        <f t="shared" ref="E11:E18" si="0">SUM(F11:J11)</f>
        <v>0</v>
      </c>
      <c r="F11" s="116">
        <v>0</v>
      </c>
      <c r="G11" s="116">
        <v>0</v>
      </c>
      <c r="H11" s="116">
        <v>0</v>
      </c>
      <c r="I11" s="116">
        <v>0</v>
      </c>
      <c r="J11" s="116">
        <v>0</v>
      </c>
      <c r="K11" s="1002">
        <f t="shared" ref="K11:K18" si="1">SUM(L11:P11)</f>
        <v>0</v>
      </c>
      <c r="L11" s="116">
        <v>0</v>
      </c>
      <c r="M11" s="116">
        <v>0</v>
      </c>
      <c r="N11" s="116">
        <v>0</v>
      </c>
      <c r="O11" s="116">
        <v>0</v>
      </c>
      <c r="P11" s="116">
        <v>0</v>
      </c>
      <c r="Q11" s="1002">
        <f t="shared" ref="Q11:Q18" si="2">SUM(R11:V11)</f>
        <v>0</v>
      </c>
      <c r="R11" s="116">
        <v>0</v>
      </c>
      <c r="S11" s="116">
        <v>0</v>
      </c>
      <c r="T11" s="116">
        <v>0</v>
      </c>
      <c r="U11" s="116">
        <v>0</v>
      </c>
      <c r="V11" s="116">
        <v>0</v>
      </c>
      <c r="W11" s="113"/>
      <c r="X11" s="443" t="s">
        <v>36037</v>
      </c>
      <c r="Y11" s="1003" t="s">
        <v>36038</v>
      </c>
      <c r="Z11" s="191">
        <v>1</v>
      </c>
    </row>
    <row r="12" spans="1:26" ht="15.6" customHeight="1">
      <c r="A12" s="112">
        <v>2</v>
      </c>
      <c r="B12" s="251"/>
      <c r="C12" s="371" t="s">
        <v>36039</v>
      </c>
      <c r="D12" s="1004" t="s">
        <v>36040</v>
      </c>
      <c r="E12" s="123">
        <f t="shared" si="0"/>
        <v>0</v>
      </c>
      <c r="F12" s="124">
        <v>0</v>
      </c>
      <c r="G12" s="124">
        <v>0</v>
      </c>
      <c r="H12" s="124">
        <v>0</v>
      </c>
      <c r="I12" s="124">
        <v>0</v>
      </c>
      <c r="J12" s="124">
        <v>0</v>
      </c>
      <c r="K12" s="1005">
        <f t="shared" si="1"/>
        <v>0</v>
      </c>
      <c r="L12" s="124">
        <v>0</v>
      </c>
      <c r="M12" s="124">
        <v>0</v>
      </c>
      <c r="N12" s="124">
        <v>0</v>
      </c>
      <c r="O12" s="124">
        <v>0</v>
      </c>
      <c r="P12" s="124">
        <v>0</v>
      </c>
      <c r="Q12" s="1005">
        <f t="shared" si="2"/>
        <v>0</v>
      </c>
      <c r="R12" s="124">
        <v>0</v>
      </c>
      <c r="S12" s="124">
        <v>0</v>
      </c>
      <c r="T12" s="124">
        <v>0</v>
      </c>
      <c r="U12" s="124">
        <v>0</v>
      </c>
      <c r="V12" s="124">
        <v>0</v>
      </c>
      <c r="W12" s="251"/>
      <c r="X12" s="262" t="s">
        <v>36039</v>
      </c>
      <c r="Y12" s="1006" t="s">
        <v>36041</v>
      </c>
      <c r="Z12" s="199">
        <v>2</v>
      </c>
    </row>
    <row r="13" spans="1:26" ht="15.6" customHeight="1">
      <c r="A13" s="112">
        <v>3</v>
      </c>
      <c r="B13" s="426" t="s">
        <v>36042</v>
      </c>
      <c r="C13" s="1007" t="s">
        <v>36043</v>
      </c>
      <c r="D13" s="509"/>
      <c r="E13" s="123">
        <f t="shared" si="0"/>
        <v>0</v>
      </c>
      <c r="F13" s="124">
        <v>0</v>
      </c>
      <c r="G13" s="124">
        <v>0</v>
      </c>
      <c r="H13" s="124">
        <v>0</v>
      </c>
      <c r="I13" s="124">
        <v>0</v>
      </c>
      <c r="J13" s="124">
        <v>0</v>
      </c>
      <c r="K13" s="1005">
        <f t="shared" si="1"/>
        <v>0</v>
      </c>
      <c r="L13" s="124">
        <v>0</v>
      </c>
      <c r="M13" s="124">
        <v>0</v>
      </c>
      <c r="N13" s="124">
        <v>0</v>
      </c>
      <c r="O13" s="124">
        <v>0</v>
      </c>
      <c r="P13" s="124">
        <v>0</v>
      </c>
      <c r="Q13" s="1005">
        <f t="shared" si="2"/>
        <v>0</v>
      </c>
      <c r="R13" s="124">
        <v>0</v>
      </c>
      <c r="S13" s="124">
        <v>0</v>
      </c>
      <c r="T13" s="124">
        <v>0</v>
      </c>
      <c r="U13" s="124">
        <v>0</v>
      </c>
      <c r="V13" s="124">
        <v>0</v>
      </c>
      <c r="W13" s="217" t="s">
        <v>36042</v>
      </c>
      <c r="X13" s="142" t="s">
        <v>36043</v>
      </c>
      <c r="Y13" s="619"/>
      <c r="Z13" s="199">
        <v>3</v>
      </c>
    </row>
    <row r="14" spans="1:26" ht="15.6" customHeight="1">
      <c r="A14" s="112">
        <v>4</v>
      </c>
      <c r="B14" s="260" t="s">
        <v>36044</v>
      </c>
      <c r="C14" s="1008" t="s">
        <v>36045</v>
      </c>
      <c r="D14" s="509"/>
      <c r="E14" s="123">
        <f t="shared" si="0"/>
        <v>0</v>
      </c>
      <c r="F14" s="124">
        <v>0</v>
      </c>
      <c r="G14" s="124">
        <v>0</v>
      </c>
      <c r="H14" s="124">
        <v>0</v>
      </c>
      <c r="I14" s="124">
        <v>0</v>
      </c>
      <c r="J14" s="124">
        <v>0</v>
      </c>
      <c r="K14" s="1005">
        <f t="shared" si="1"/>
        <v>0</v>
      </c>
      <c r="L14" s="124">
        <v>0</v>
      </c>
      <c r="M14" s="124">
        <v>0</v>
      </c>
      <c r="N14" s="124">
        <v>0</v>
      </c>
      <c r="O14" s="124">
        <v>0</v>
      </c>
      <c r="P14" s="124">
        <v>0</v>
      </c>
      <c r="Q14" s="1005">
        <f t="shared" si="2"/>
        <v>0</v>
      </c>
      <c r="R14" s="124">
        <v>0</v>
      </c>
      <c r="S14" s="124">
        <v>0</v>
      </c>
      <c r="T14" s="124">
        <v>0</v>
      </c>
      <c r="U14" s="124">
        <v>0</v>
      </c>
      <c r="V14" s="124">
        <v>0</v>
      </c>
      <c r="W14" s="130" t="s">
        <v>36044</v>
      </c>
      <c r="X14" s="130" t="s">
        <v>36045</v>
      </c>
      <c r="Y14" s="619"/>
      <c r="Z14" s="199">
        <v>4</v>
      </c>
    </row>
    <row r="15" spans="1:26" ht="15.6" customHeight="1">
      <c r="A15" s="112">
        <v>5</v>
      </c>
      <c r="B15" s="426" t="s">
        <v>36042</v>
      </c>
      <c r="C15" s="1007" t="s">
        <v>36046</v>
      </c>
      <c r="D15" s="509"/>
      <c r="E15" s="123">
        <f t="shared" si="0"/>
        <v>0</v>
      </c>
      <c r="F15" s="124">
        <v>0</v>
      </c>
      <c r="G15" s="124">
        <v>0</v>
      </c>
      <c r="H15" s="124">
        <v>0</v>
      </c>
      <c r="I15" s="124">
        <v>0</v>
      </c>
      <c r="J15" s="124">
        <v>0</v>
      </c>
      <c r="K15" s="1005">
        <f t="shared" si="1"/>
        <v>0</v>
      </c>
      <c r="L15" s="124">
        <v>0</v>
      </c>
      <c r="M15" s="124">
        <v>0</v>
      </c>
      <c r="N15" s="124">
        <v>0</v>
      </c>
      <c r="O15" s="124">
        <v>0</v>
      </c>
      <c r="P15" s="124">
        <v>0</v>
      </c>
      <c r="Q15" s="1005">
        <f t="shared" si="2"/>
        <v>0</v>
      </c>
      <c r="R15" s="124">
        <v>0</v>
      </c>
      <c r="S15" s="124">
        <v>0</v>
      </c>
      <c r="T15" s="124">
        <v>0</v>
      </c>
      <c r="U15" s="124">
        <v>0</v>
      </c>
      <c r="V15" s="124">
        <v>0</v>
      </c>
      <c r="W15" s="217" t="s">
        <v>36042</v>
      </c>
      <c r="X15" s="142" t="s">
        <v>36046</v>
      </c>
      <c r="Y15" s="619"/>
      <c r="Z15" s="199">
        <v>5</v>
      </c>
    </row>
    <row r="16" spans="1:26" ht="15.6" customHeight="1">
      <c r="A16" s="112">
        <v>6</v>
      </c>
      <c r="B16" s="260" t="s">
        <v>36044</v>
      </c>
      <c r="C16" s="1008"/>
      <c r="D16" s="509"/>
      <c r="E16" s="123">
        <f t="shared" si="0"/>
        <v>0</v>
      </c>
      <c r="F16" s="124">
        <v>0</v>
      </c>
      <c r="G16" s="124">
        <v>0</v>
      </c>
      <c r="H16" s="124">
        <v>0</v>
      </c>
      <c r="I16" s="124">
        <v>0</v>
      </c>
      <c r="J16" s="124">
        <v>0</v>
      </c>
      <c r="K16" s="1005">
        <f t="shared" si="1"/>
        <v>0</v>
      </c>
      <c r="L16" s="124">
        <v>0</v>
      </c>
      <c r="M16" s="124">
        <v>0</v>
      </c>
      <c r="N16" s="124">
        <v>0</v>
      </c>
      <c r="O16" s="124">
        <v>0</v>
      </c>
      <c r="P16" s="124">
        <v>0</v>
      </c>
      <c r="Q16" s="1005">
        <f t="shared" si="2"/>
        <v>0</v>
      </c>
      <c r="R16" s="124">
        <v>0</v>
      </c>
      <c r="S16" s="124">
        <v>0</v>
      </c>
      <c r="T16" s="124">
        <v>0</v>
      </c>
      <c r="U16" s="124">
        <v>0</v>
      </c>
      <c r="V16" s="124">
        <v>0</v>
      </c>
      <c r="W16" s="130" t="s">
        <v>36044</v>
      </c>
      <c r="X16" s="130"/>
      <c r="Y16" s="619"/>
      <c r="Z16" s="199">
        <v>6</v>
      </c>
    </row>
    <row r="17" spans="1:26" ht="15.6" customHeight="1" thickBot="1">
      <c r="A17" s="112">
        <v>7</v>
      </c>
      <c r="B17" s="779"/>
      <c r="C17" s="774" t="s">
        <v>36047</v>
      </c>
      <c r="D17" s="509"/>
      <c r="E17" s="204">
        <f t="shared" si="0"/>
        <v>172000</v>
      </c>
      <c r="F17" s="205">
        <v>0</v>
      </c>
      <c r="G17" s="205">
        <v>0</v>
      </c>
      <c r="H17" s="205">
        <v>0</v>
      </c>
      <c r="I17" s="205">
        <v>172000</v>
      </c>
      <c r="J17" s="205">
        <v>0</v>
      </c>
      <c r="K17" s="1009">
        <f t="shared" si="1"/>
        <v>115700</v>
      </c>
      <c r="L17" s="205">
        <v>0</v>
      </c>
      <c r="M17" s="205">
        <v>0</v>
      </c>
      <c r="N17" s="205">
        <v>0</v>
      </c>
      <c r="O17" s="205">
        <v>115700</v>
      </c>
      <c r="P17" s="205">
        <v>0</v>
      </c>
      <c r="Q17" s="1009">
        <f t="shared" si="2"/>
        <v>161300</v>
      </c>
      <c r="R17" s="205">
        <v>0</v>
      </c>
      <c r="S17" s="205">
        <v>0</v>
      </c>
      <c r="T17" s="205">
        <v>0</v>
      </c>
      <c r="U17" s="205">
        <v>161300</v>
      </c>
      <c r="V17" s="205">
        <v>0</v>
      </c>
      <c r="W17" s="779"/>
      <c r="X17" s="250" t="s">
        <v>36047</v>
      </c>
      <c r="Y17" s="619"/>
      <c r="Z17" s="199">
        <v>7</v>
      </c>
    </row>
    <row r="18" spans="1:26" ht="15.6" customHeight="1" thickBot="1">
      <c r="A18" s="112">
        <v>8</v>
      </c>
      <c r="B18" s="878"/>
      <c r="C18" s="1010" t="s">
        <v>3</v>
      </c>
      <c r="D18" s="250"/>
      <c r="E18" s="962">
        <f t="shared" si="0"/>
        <v>172000</v>
      </c>
      <c r="F18" s="963">
        <f>SUM(F11:F17)</f>
        <v>0</v>
      </c>
      <c r="G18" s="963">
        <f>SUM(G11:G17)</f>
        <v>0</v>
      </c>
      <c r="H18" s="963">
        <f>SUM(H11:H17)</f>
        <v>0</v>
      </c>
      <c r="I18" s="963">
        <f>SUM(I11:I17)</f>
        <v>172000</v>
      </c>
      <c r="J18" s="1011">
        <f>SUM(J11:J17)</f>
        <v>0</v>
      </c>
      <c r="K18" s="1012">
        <f t="shared" si="1"/>
        <v>115700</v>
      </c>
      <c r="L18" s="963">
        <f>SUM(L11:L17)</f>
        <v>0</v>
      </c>
      <c r="M18" s="963">
        <f>SUM(M11:M17)</f>
        <v>0</v>
      </c>
      <c r="N18" s="963">
        <f>SUM(N11:N17)</f>
        <v>0</v>
      </c>
      <c r="O18" s="963">
        <f>SUM(O11:O17)</f>
        <v>115700</v>
      </c>
      <c r="P18" s="1011">
        <f>SUM(P11:P17)</f>
        <v>0</v>
      </c>
      <c r="Q18" s="1012">
        <f t="shared" si="2"/>
        <v>161300</v>
      </c>
      <c r="R18" s="963">
        <f>SUM(R11:R17)</f>
        <v>0</v>
      </c>
      <c r="S18" s="963">
        <f>SUM(S11:S17)</f>
        <v>0</v>
      </c>
      <c r="T18" s="963">
        <f>SUM(T11:T17)</f>
        <v>0</v>
      </c>
      <c r="U18" s="963">
        <f>SUM(U11:U17)</f>
        <v>161300</v>
      </c>
      <c r="V18" s="963">
        <f>SUM(V11:V17)</f>
        <v>0</v>
      </c>
      <c r="W18" s="878"/>
      <c r="X18" s="1010" t="s">
        <v>3</v>
      </c>
      <c r="Y18" s="619"/>
      <c r="Z18" s="199">
        <v>8</v>
      </c>
    </row>
    <row r="19" spans="1:26" ht="15.6" customHeight="1" thickBot="1">
      <c r="A19" s="112">
        <v>9</v>
      </c>
      <c r="B19" s="144"/>
      <c r="C19" s="1013" t="s">
        <v>36048</v>
      </c>
      <c r="D19" s="526"/>
      <c r="E19" s="223">
        <f>SUM(I19:J19)</f>
        <v>172000</v>
      </c>
      <c r="F19" s="147">
        <v>0</v>
      </c>
      <c r="G19" s="147">
        <v>0</v>
      </c>
      <c r="H19" s="147">
        <v>0</v>
      </c>
      <c r="I19" s="224">
        <v>172000</v>
      </c>
      <c r="J19" s="225">
        <v>0</v>
      </c>
      <c r="K19" s="1014">
        <f>SUM(O19:P19)</f>
        <v>115700</v>
      </c>
      <c r="L19" s="147">
        <v>0</v>
      </c>
      <c r="M19" s="147">
        <v>0</v>
      </c>
      <c r="N19" s="147">
        <v>0</v>
      </c>
      <c r="O19" s="224">
        <v>115700</v>
      </c>
      <c r="P19" s="224">
        <v>0</v>
      </c>
      <c r="Q19" s="1014">
        <f>SUM(U19:V19)</f>
        <v>161300</v>
      </c>
      <c r="R19" s="147">
        <v>0</v>
      </c>
      <c r="S19" s="147">
        <v>0</v>
      </c>
      <c r="T19" s="147">
        <v>0</v>
      </c>
      <c r="U19" s="224">
        <v>161300</v>
      </c>
      <c r="V19" s="224">
        <v>0</v>
      </c>
      <c r="W19" s="144"/>
      <c r="X19" s="1015" t="s">
        <v>36048</v>
      </c>
      <c r="Y19" s="622"/>
      <c r="Z19" s="199">
        <v>9</v>
      </c>
    </row>
    <row r="20" spans="1:26" ht="15.6" customHeight="1" thickTop="1">
      <c r="A20" s="112">
        <v>10</v>
      </c>
      <c r="B20" s="113"/>
      <c r="C20" s="965" t="s">
        <v>36037</v>
      </c>
      <c r="D20" s="1001" t="s">
        <v>36049</v>
      </c>
      <c r="E20" s="123">
        <f t="shared" ref="E20:E27" si="3">SUM(F20:J20)</f>
        <v>0</v>
      </c>
      <c r="F20" s="124">
        <v>0</v>
      </c>
      <c r="G20" s="124">
        <v>0</v>
      </c>
      <c r="H20" s="124">
        <v>0</v>
      </c>
      <c r="I20" s="124">
        <v>0</v>
      </c>
      <c r="J20" s="124">
        <v>0</v>
      </c>
      <c r="K20" s="1005">
        <f t="shared" ref="K20:K27" si="4">SUM(L20:P20)</f>
        <v>0</v>
      </c>
      <c r="L20" s="124">
        <v>0</v>
      </c>
      <c r="M20" s="124">
        <v>0</v>
      </c>
      <c r="N20" s="124">
        <v>0</v>
      </c>
      <c r="O20" s="124">
        <v>0</v>
      </c>
      <c r="P20" s="124">
        <v>0</v>
      </c>
      <c r="Q20" s="1005">
        <f t="shared" ref="Q20:Q27" si="5">SUM(R20:V20)</f>
        <v>0</v>
      </c>
      <c r="R20" s="124">
        <v>0</v>
      </c>
      <c r="S20" s="124">
        <v>0</v>
      </c>
      <c r="T20" s="124">
        <v>0</v>
      </c>
      <c r="U20" s="124">
        <v>0</v>
      </c>
      <c r="V20" s="124">
        <v>0</v>
      </c>
      <c r="W20" s="113"/>
      <c r="X20" s="443" t="s">
        <v>36037</v>
      </c>
      <c r="Y20" s="1003" t="s">
        <v>36050</v>
      </c>
      <c r="Z20" s="199">
        <v>10</v>
      </c>
    </row>
    <row r="21" spans="1:26" ht="15.6" customHeight="1">
      <c r="A21" s="112">
        <v>11</v>
      </c>
      <c r="B21" s="251"/>
      <c r="C21" s="371" t="s">
        <v>36039</v>
      </c>
      <c r="D21" s="1016" t="s">
        <v>36051</v>
      </c>
      <c r="E21" s="123">
        <f t="shared" si="3"/>
        <v>1234500</v>
      </c>
      <c r="F21" s="124">
        <v>0</v>
      </c>
      <c r="G21" s="124">
        <v>0</v>
      </c>
      <c r="H21" s="124">
        <v>884000</v>
      </c>
      <c r="I21" s="124">
        <v>0</v>
      </c>
      <c r="J21" s="124">
        <v>350500</v>
      </c>
      <c r="K21" s="1005">
        <f t="shared" si="4"/>
        <v>1255800</v>
      </c>
      <c r="L21" s="124">
        <v>0</v>
      </c>
      <c r="M21" s="124">
        <v>0</v>
      </c>
      <c r="N21" s="124">
        <v>756000</v>
      </c>
      <c r="O21" s="124">
        <v>0</v>
      </c>
      <c r="P21" s="124">
        <v>499800</v>
      </c>
      <c r="Q21" s="1005">
        <f t="shared" si="5"/>
        <v>965400</v>
      </c>
      <c r="R21" s="124">
        <v>0</v>
      </c>
      <c r="S21" s="124">
        <v>0</v>
      </c>
      <c r="T21" s="124">
        <v>715800</v>
      </c>
      <c r="U21" s="124">
        <v>0</v>
      </c>
      <c r="V21" s="124">
        <v>249600</v>
      </c>
      <c r="W21" s="251"/>
      <c r="X21" s="262" t="s">
        <v>36039</v>
      </c>
      <c r="Y21" s="1017" t="s">
        <v>36052</v>
      </c>
      <c r="Z21" s="199">
        <v>11</v>
      </c>
    </row>
    <row r="22" spans="1:26" ht="15.6" customHeight="1">
      <c r="A22" s="112">
        <v>12</v>
      </c>
      <c r="B22" s="426" t="s">
        <v>36042</v>
      </c>
      <c r="C22" s="1007" t="s">
        <v>36043</v>
      </c>
      <c r="D22" s="509"/>
      <c r="E22" s="123">
        <f t="shared" si="3"/>
        <v>0</v>
      </c>
      <c r="F22" s="124">
        <v>0</v>
      </c>
      <c r="G22" s="124">
        <v>0</v>
      </c>
      <c r="H22" s="124">
        <v>0</v>
      </c>
      <c r="I22" s="124">
        <v>0</v>
      </c>
      <c r="J22" s="124">
        <v>0</v>
      </c>
      <c r="K22" s="1005">
        <f t="shared" si="4"/>
        <v>0</v>
      </c>
      <c r="L22" s="124">
        <v>0</v>
      </c>
      <c r="M22" s="124">
        <v>0</v>
      </c>
      <c r="N22" s="124">
        <v>0</v>
      </c>
      <c r="O22" s="124">
        <v>0</v>
      </c>
      <c r="P22" s="124">
        <v>0</v>
      </c>
      <c r="Q22" s="1005">
        <f t="shared" si="5"/>
        <v>0</v>
      </c>
      <c r="R22" s="124">
        <v>0</v>
      </c>
      <c r="S22" s="124">
        <v>0</v>
      </c>
      <c r="T22" s="124">
        <v>0</v>
      </c>
      <c r="U22" s="124">
        <v>0</v>
      </c>
      <c r="V22" s="124">
        <v>0</v>
      </c>
      <c r="W22" s="217" t="s">
        <v>36042</v>
      </c>
      <c r="X22" s="142" t="s">
        <v>36043</v>
      </c>
      <c r="Y22" s="619"/>
      <c r="Z22" s="199">
        <v>12</v>
      </c>
    </row>
    <row r="23" spans="1:26" ht="15.6" customHeight="1">
      <c r="A23" s="112">
        <v>13</v>
      </c>
      <c r="B23" s="260" t="s">
        <v>36044</v>
      </c>
      <c r="C23" s="1008" t="s">
        <v>36045</v>
      </c>
      <c r="D23" s="509"/>
      <c r="E23" s="123">
        <f t="shared" si="3"/>
        <v>0</v>
      </c>
      <c r="F23" s="124">
        <v>0</v>
      </c>
      <c r="G23" s="124">
        <v>0</v>
      </c>
      <c r="H23" s="124">
        <v>0</v>
      </c>
      <c r="I23" s="124">
        <v>0</v>
      </c>
      <c r="J23" s="124">
        <v>0</v>
      </c>
      <c r="K23" s="1005">
        <f t="shared" si="4"/>
        <v>0</v>
      </c>
      <c r="L23" s="124">
        <v>0</v>
      </c>
      <c r="M23" s="124">
        <v>0</v>
      </c>
      <c r="N23" s="124">
        <v>0</v>
      </c>
      <c r="O23" s="124">
        <v>0</v>
      </c>
      <c r="P23" s="124">
        <v>0</v>
      </c>
      <c r="Q23" s="1005">
        <f t="shared" si="5"/>
        <v>0</v>
      </c>
      <c r="R23" s="124">
        <v>0</v>
      </c>
      <c r="S23" s="124">
        <v>0</v>
      </c>
      <c r="T23" s="124">
        <v>0</v>
      </c>
      <c r="U23" s="124">
        <v>0</v>
      </c>
      <c r="V23" s="124">
        <v>0</v>
      </c>
      <c r="W23" s="130" t="s">
        <v>36044</v>
      </c>
      <c r="X23" s="130" t="s">
        <v>36045</v>
      </c>
      <c r="Y23" s="619"/>
      <c r="Z23" s="199">
        <v>13</v>
      </c>
    </row>
    <row r="24" spans="1:26" ht="15.6" customHeight="1">
      <c r="A24" s="112">
        <v>14</v>
      </c>
      <c r="B24" s="426" t="s">
        <v>36042</v>
      </c>
      <c r="C24" s="1007" t="s">
        <v>36046</v>
      </c>
      <c r="D24" s="509"/>
      <c r="E24" s="123">
        <f t="shared" si="3"/>
        <v>0</v>
      </c>
      <c r="F24" s="124">
        <v>0</v>
      </c>
      <c r="G24" s="124">
        <v>0</v>
      </c>
      <c r="H24" s="124">
        <v>0</v>
      </c>
      <c r="I24" s="124">
        <v>0</v>
      </c>
      <c r="J24" s="124">
        <v>0</v>
      </c>
      <c r="K24" s="1005">
        <f t="shared" si="4"/>
        <v>0</v>
      </c>
      <c r="L24" s="124">
        <v>0</v>
      </c>
      <c r="M24" s="124">
        <v>0</v>
      </c>
      <c r="N24" s="124">
        <v>0</v>
      </c>
      <c r="O24" s="124">
        <v>0</v>
      </c>
      <c r="P24" s="124">
        <v>0</v>
      </c>
      <c r="Q24" s="1005">
        <f t="shared" si="5"/>
        <v>0</v>
      </c>
      <c r="R24" s="124">
        <v>0</v>
      </c>
      <c r="S24" s="124">
        <v>0</v>
      </c>
      <c r="T24" s="124">
        <v>0</v>
      </c>
      <c r="U24" s="124">
        <v>0</v>
      </c>
      <c r="V24" s="124">
        <v>0</v>
      </c>
      <c r="W24" s="217" t="s">
        <v>36042</v>
      </c>
      <c r="X24" s="142" t="s">
        <v>36046</v>
      </c>
      <c r="Y24" s="619"/>
      <c r="Z24" s="199">
        <v>14</v>
      </c>
    </row>
    <row r="25" spans="1:26" ht="15.6" customHeight="1">
      <c r="A25" s="112">
        <v>15</v>
      </c>
      <c r="B25" s="260" t="s">
        <v>36044</v>
      </c>
      <c r="C25" s="1008"/>
      <c r="D25" s="509"/>
      <c r="E25" s="123">
        <f t="shared" si="3"/>
        <v>0</v>
      </c>
      <c r="F25" s="124">
        <v>0</v>
      </c>
      <c r="G25" s="124">
        <v>0</v>
      </c>
      <c r="H25" s="124">
        <v>0</v>
      </c>
      <c r="I25" s="124">
        <v>0</v>
      </c>
      <c r="J25" s="124">
        <v>0</v>
      </c>
      <c r="K25" s="1005">
        <f t="shared" si="4"/>
        <v>0</v>
      </c>
      <c r="L25" s="124">
        <v>0</v>
      </c>
      <c r="M25" s="124">
        <v>0</v>
      </c>
      <c r="N25" s="124">
        <v>0</v>
      </c>
      <c r="O25" s="124">
        <v>0</v>
      </c>
      <c r="P25" s="124">
        <v>0</v>
      </c>
      <c r="Q25" s="1005">
        <f t="shared" si="5"/>
        <v>0</v>
      </c>
      <c r="R25" s="124">
        <v>0</v>
      </c>
      <c r="S25" s="124">
        <v>0</v>
      </c>
      <c r="T25" s="124">
        <v>0</v>
      </c>
      <c r="U25" s="124">
        <v>0</v>
      </c>
      <c r="V25" s="124">
        <v>0</v>
      </c>
      <c r="W25" s="130" t="s">
        <v>36044</v>
      </c>
      <c r="X25" s="130"/>
      <c r="Y25" s="619"/>
      <c r="Z25" s="199">
        <v>15</v>
      </c>
    </row>
    <row r="26" spans="1:26" ht="15.6" customHeight="1" thickBot="1">
      <c r="A26" s="112">
        <v>16</v>
      </c>
      <c r="B26" s="779"/>
      <c r="C26" s="774" t="s">
        <v>36047</v>
      </c>
      <c r="D26" s="509"/>
      <c r="E26" s="204">
        <f t="shared" si="3"/>
        <v>452800</v>
      </c>
      <c r="F26" s="205">
        <v>0</v>
      </c>
      <c r="G26" s="205">
        <v>0</v>
      </c>
      <c r="H26" s="205">
        <v>0</v>
      </c>
      <c r="I26" s="205">
        <v>452800</v>
      </c>
      <c r="J26" s="205">
        <v>0</v>
      </c>
      <c r="K26" s="1009">
        <f t="shared" si="4"/>
        <v>281200</v>
      </c>
      <c r="L26" s="205">
        <v>0</v>
      </c>
      <c r="M26" s="205">
        <v>0</v>
      </c>
      <c r="N26" s="205">
        <v>0</v>
      </c>
      <c r="O26" s="205">
        <v>281200</v>
      </c>
      <c r="P26" s="205">
        <v>0</v>
      </c>
      <c r="Q26" s="1009">
        <f t="shared" si="5"/>
        <v>434300</v>
      </c>
      <c r="R26" s="205">
        <v>0</v>
      </c>
      <c r="S26" s="205">
        <v>0</v>
      </c>
      <c r="T26" s="205">
        <v>0</v>
      </c>
      <c r="U26" s="205">
        <v>434300</v>
      </c>
      <c r="V26" s="205">
        <v>0</v>
      </c>
      <c r="W26" s="779"/>
      <c r="X26" s="250" t="s">
        <v>36047</v>
      </c>
      <c r="Y26" s="619"/>
      <c r="Z26" s="199">
        <v>16</v>
      </c>
    </row>
    <row r="27" spans="1:26" ht="15.6" customHeight="1" thickBot="1">
      <c r="A27" s="112">
        <v>17</v>
      </c>
      <c r="B27" s="878"/>
      <c r="C27" s="1010" t="s">
        <v>3</v>
      </c>
      <c r="D27" s="250"/>
      <c r="E27" s="962">
        <f t="shared" si="3"/>
        <v>1687300</v>
      </c>
      <c r="F27" s="963">
        <f>SUM(F20:F26)</f>
        <v>0</v>
      </c>
      <c r="G27" s="963">
        <f>SUM(G20:G26)</f>
        <v>0</v>
      </c>
      <c r="H27" s="963">
        <f>SUM(H20:H26)</f>
        <v>884000</v>
      </c>
      <c r="I27" s="963">
        <f>SUM(I20:I26)</f>
        <v>452800</v>
      </c>
      <c r="J27" s="1011">
        <f>SUM(J20:J26)</f>
        <v>350500</v>
      </c>
      <c r="K27" s="1012">
        <f t="shared" si="4"/>
        <v>1537000</v>
      </c>
      <c r="L27" s="963">
        <f>SUM(L20:L26)</f>
        <v>0</v>
      </c>
      <c r="M27" s="963">
        <f>SUM(M20:M26)</f>
        <v>0</v>
      </c>
      <c r="N27" s="963">
        <f>SUM(N20:N26)</f>
        <v>756000</v>
      </c>
      <c r="O27" s="963">
        <f>SUM(O20:O26)</f>
        <v>281200</v>
      </c>
      <c r="P27" s="1011">
        <f>SUM(P20:P26)</f>
        <v>499800</v>
      </c>
      <c r="Q27" s="1012">
        <f t="shared" si="5"/>
        <v>1399700</v>
      </c>
      <c r="R27" s="963">
        <f>SUM(R20:R26)</f>
        <v>0</v>
      </c>
      <c r="S27" s="963">
        <f>SUM(S20:S26)</f>
        <v>0</v>
      </c>
      <c r="T27" s="963">
        <f>SUM(T20:T26)</f>
        <v>715800</v>
      </c>
      <c r="U27" s="963">
        <f>SUM(U20:U26)</f>
        <v>434300</v>
      </c>
      <c r="V27" s="963">
        <f>SUM(V20:V26)</f>
        <v>249600</v>
      </c>
      <c r="W27" s="878"/>
      <c r="X27" s="1010" t="s">
        <v>3</v>
      </c>
      <c r="Y27" s="619"/>
      <c r="Z27" s="199">
        <v>17</v>
      </c>
    </row>
    <row r="28" spans="1:26" ht="15.6" customHeight="1" thickBot="1">
      <c r="A28" s="112">
        <v>18</v>
      </c>
      <c r="B28" s="1018"/>
      <c r="C28" s="1013" t="s">
        <v>36048</v>
      </c>
      <c r="D28" s="526"/>
      <c r="E28" s="223">
        <f>SUM(I28:J28)</f>
        <v>452800</v>
      </c>
      <c r="F28" s="147">
        <v>0</v>
      </c>
      <c r="G28" s="147">
        <v>0</v>
      </c>
      <c r="H28" s="147">
        <v>0</v>
      </c>
      <c r="I28" s="224">
        <v>452800</v>
      </c>
      <c r="J28" s="225">
        <v>0</v>
      </c>
      <c r="K28" s="1014">
        <f>SUM(O28:P28)</f>
        <v>281200</v>
      </c>
      <c r="L28" s="147">
        <v>0</v>
      </c>
      <c r="M28" s="147">
        <v>0</v>
      </c>
      <c r="N28" s="147">
        <v>0</v>
      </c>
      <c r="O28" s="224">
        <v>281200</v>
      </c>
      <c r="P28" s="224">
        <v>0</v>
      </c>
      <c r="Q28" s="1014">
        <f>SUM(U28:V28)</f>
        <v>434300</v>
      </c>
      <c r="R28" s="147">
        <v>0</v>
      </c>
      <c r="S28" s="147">
        <v>0</v>
      </c>
      <c r="T28" s="147">
        <v>0</v>
      </c>
      <c r="U28" s="224">
        <v>434300</v>
      </c>
      <c r="V28" s="224">
        <v>0</v>
      </c>
      <c r="W28" s="1018"/>
      <c r="X28" s="1015" t="s">
        <v>36048</v>
      </c>
      <c r="Y28" s="622"/>
      <c r="Z28" s="199">
        <v>18</v>
      </c>
    </row>
    <row r="29" spans="1:26" ht="15.6" customHeight="1" thickTop="1">
      <c r="A29" s="112">
        <v>19</v>
      </c>
      <c r="B29" s="113"/>
      <c r="C29" s="965" t="s">
        <v>36037</v>
      </c>
      <c r="D29" s="1001" t="s">
        <v>36053</v>
      </c>
      <c r="E29" s="123">
        <f t="shared" ref="E29:E36" si="6">SUM(F29:J29)</f>
        <v>0</v>
      </c>
      <c r="F29" s="124">
        <v>0</v>
      </c>
      <c r="G29" s="124">
        <v>0</v>
      </c>
      <c r="H29" s="124">
        <v>0</v>
      </c>
      <c r="I29" s="124">
        <v>0</v>
      </c>
      <c r="J29" s="124">
        <v>0</v>
      </c>
      <c r="K29" s="1005">
        <f t="shared" ref="K29:K36" si="7">SUM(L29:P29)</f>
        <v>0</v>
      </c>
      <c r="L29" s="124">
        <v>0</v>
      </c>
      <c r="M29" s="124">
        <v>0</v>
      </c>
      <c r="N29" s="124">
        <v>0</v>
      </c>
      <c r="O29" s="124">
        <v>0</v>
      </c>
      <c r="P29" s="124">
        <v>0</v>
      </c>
      <c r="Q29" s="1005">
        <f t="shared" ref="Q29:Q36" si="8">SUM(R29:V29)</f>
        <v>0</v>
      </c>
      <c r="R29" s="124">
        <v>0</v>
      </c>
      <c r="S29" s="124">
        <v>0</v>
      </c>
      <c r="T29" s="124">
        <v>0</v>
      </c>
      <c r="U29" s="124">
        <v>0</v>
      </c>
      <c r="V29" s="124">
        <v>0</v>
      </c>
      <c r="W29" s="113"/>
      <c r="X29" s="443" t="s">
        <v>36037</v>
      </c>
      <c r="Y29" s="1003" t="s">
        <v>36053</v>
      </c>
      <c r="Z29" s="199">
        <v>19</v>
      </c>
    </row>
    <row r="30" spans="1:26" ht="15.6" customHeight="1">
      <c r="A30" s="112">
        <v>20</v>
      </c>
      <c r="B30" s="251"/>
      <c r="C30" s="371" t="s">
        <v>36039</v>
      </c>
      <c r="D30" s="1004" t="s">
        <v>36054</v>
      </c>
      <c r="E30" s="123">
        <f t="shared" si="6"/>
        <v>0</v>
      </c>
      <c r="F30" s="124">
        <v>0</v>
      </c>
      <c r="G30" s="124">
        <v>0</v>
      </c>
      <c r="H30" s="124">
        <v>0</v>
      </c>
      <c r="I30" s="124">
        <v>0</v>
      </c>
      <c r="J30" s="124">
        <v>0</v>
      </c>
      <c r="K30" s="1005">
        <f t="shared" si="7"/>
        <v>0</v>
      </c>
      <c r="L30" s="124">
        <v>0</v>
      </c>
      <c r="M30" s="124">
        <v>0</v>
      </c>
      <c r="N30" s="124">
        <v>0</v>
      </c>
      <c r="O30" s="124">
        <v>0</v>
      </c>
      <c r="P30" s="124">
        <v>0</v>
      </c>
      <c r="Q30" s="1005">
        <f t="shared" si="8"/>
        <v>0</v>
      </c>
      <c r="R30" s="124">
        <v>0</v>
      </c>
      <c r="S30" s="124">
        <v>0</v>
      </c>
      <c r="T30" s="124">
        <v>0</v>
      </c>
      <c r="U30" s="124">
        <v>0</v>
      </c>
      <c r="V30" s="124">
        <v>0</v>
      </c>
      <c r="W30" s="251"/>
      <c r="X30" s="262" t="s">
        <v>36039</v>
      </c>
      <c r="Y30" s="1006" t="s">
        <v>36055</v>
      </c>
      <c r="Z30" s="199">
        <v>20</v>
      </c>
    </row>
    <row r="31" spans="1:26" ht="15.6" customHeight="1">
      <c r="A31" s="112">
        <v>21</v>
      </c>
      <c r="B31" s="426" t="s">
        <v>36042</v>
      </c>
      <c r="C31" s="1007" t="s">
        <v>36043</v>
      </c>
      <c r="D31" s="509"/>
      <c r="E31" s="123">
        <f t="shared" si="6"/>
        <v>531100</v>
      </c>
      <c r="F31" s="124">
        <v>0</v>
      </c>
      <c r="G31" s="124">
        <v>454900</v>
      </c>
      <c r="H31" s="124">
        <v>76200</v>
      </c>
      <c r="I31" s="124">
        <v>0</v>
      </c>
      <c r="J31" s="124">
        <v>0</v>
      </c>
      <c r="K31" s="1005">
        <f t="shared" si="7"/>
        <v>372500</v>
      </c>
      <c r="L31" s="124">
        <v>0</v>
      </c>
      <c r="M31" s="124">
        <v>356300</v>
      </c>
      <c r="N31" s="124">
        <v>16200</v>
      </c>
      <c r="O31" s="124">
        <v>0</v>
      </c>
      <c r="P31" s="124">
        <v>0</v>
      </c>
      <c r="Q31" s="1005">
        <f t="shared" si="8"/>
        <v>641900</v>
      </c>
      <c r="R31" s="124">
        <v>0</v>
      </c>
      <c r="S31" s="124">
        <v>592000</v>
      </c>
      <c r="T31" s="124">
        <v>49900</v>
      </c>
      <c r="U31" s="124">
        <v>0</v>
      </c>
      <c r="V31" s="124">
        <v>0</v>
      </c>
      <c r="W31" s="217" t="s">
        <v>36042</v>
      </c>
      <c r="X31" s="142" t="s">
        <v>36043</v>
      </c>
      <c r="Y31" s="619"/>
      <c r="Z31" s="199">
        <v>21</v>
      </c>
    </row>
    <row r="32" spans="1:26" ht="15.6" customHeight="1">
      <c r="A32" s="112">
        <v>22</v>
      </c>
      <c r="B32" s="260" t="s">
        <v>36044</v>
      </c>
      <c r="C32" s="1008" t="s">
        <v>36045</v>
      </c>
      <c r="D32" s="509"/>
      <c r="E32" s="123">
        <f t="shared" si="6"/>
        <v>531100</v>
      </c>
      <c r="F32" s="124">
        <v>0</v>
      </c>
      <c r="G32" s="124">
        <v>454900</v>
      </c>
      <c r="H32" s="124">
        <v>76200</v>
      </c>
      <c r="I32" s="124">
        <v>0</v>
      </c>
      <c r="J32" s="124">
        <v>0</v>
      </c>
      <c r="K32" s="1005">
        <f t="shared" si="7"/>
        <v>372500</v>
      </c>
      <c r="L32" s="124">
        <v>0</v>
      </c>
      <c r="M32" s="124">
        <v>356300</v>
      </c>
      <c r="N32" s="124">
        <v>16200</v>
      </c>
      <c r="O32" s="124">
        <v>0</v>
      </c>
      <c r="P32" s="124">
        <v>0</v>
      </c>
      <c r="Q32" s="1005">
        <f t="shared" si="8"/>
        <v>641900</v>
      </c>
      <c r="R32" s="124">
        <v>0</v>
      </c>
      <c r="S32" s="124">
        <v>592000</v>
      </c>
      <c r="T32" s="124">
        <v>49900</v>
      </c>
      <c r="U32" s="124">
        <v>0</v>
      </c>
      <c r="V32" s="124">
        <v>0</v>
      </c>
      <c r="W32" s="130" t="s">
        <v>36044</v>
      </c>
      <c r="X32" s="130" t="s">
        <v>36045</v>
      </c>
      <c r="Y32" s="619"/>
      <c r="Z32" s="199">
        <v>22</v>
      </c>
    </row>
    <row r="33" spans="1:26" ht="15.6" customHeight="1">
      <c r="A33" s="112">
        <v>23</v>
      </c>
      <c r="B33" s="426" t="s">
        <v>36042</v>
      </c>
      <c r="C33" s="1007" t="s">
        <v>36046</v>
      </c>
      <c r="D33" s="509"/>
      <c r="E33" s="123">
        <f t="shared" si="6"/>
        <v>40800</v>
      </c>
      <c r="F33" s="124">
        <v>0</v>
      </c>
      <c r="G33" s="124">
        <v>18900</v>
      </c>
      <c r="H33" s="124">
        <v>21900</v>
      </c>
      <c r="I33" s="124">
        <v>0</v>
      </c>
      <c r="J33" s="124">
        <v>0</v>
      </c>
      <c r="K33" s="1005">
        <f t="shared" si="7"/>
        <v>66400</v>
      </c>
      <c r="L33" s="124">
        <v>0</v>
      </c>
      <c r="M33" s="124">
        <v>14100</v>
      </c>
      <c r="N33" s="124">
        <v>52300</v>
      </c>
      <c r="O33" s="124">
        <v>0</v>
      </c>
      <c r="P33" s="124">
        <v>0</v>
      </c>
      <c r="Q33" s="1005">
        <f t="shared" si="8"/>
        <v>59200</v>
      </c>
      <c r="R33" s="124">
        <v>0</v>
      </c>
      <c r="S33" s="124">
        <v>26400</v>
      </c>
      <c r="T33" s="124">
        <v>32800</v>
      </c>
      <c r="U33" s="124">
        <v>0</v>
      </c>
      <c r="V33" s="124">
        <v>0</v>
      </c>
      <c r="W33" s="217" t="s">
        <v>36042</v>
      </c>
      <c r="X33" s="142" t="s">
        <v>36046</v>
      </c>
      <c r="Y33" s="619"/>
      <c r="Z33" s="199">
        <v>23</v>
      </c>
    </row>
    <row r="34" spans="1:26" ht="15.6" customHeight="1">
      <c r="A34" s="112">
        <v>24</v>
      </c>
      <c r="B34" s="260" t="s">
        <v>36044</v>
      </c>
      <c r="C34" s="1008"/>
      <c r="D34" s="509"/>
      <c r="E34" s="123">
        <f t="shared" si="6"/>
        <v>40400</v>
      </c>
      <c r="F34" s="124">
        <v>0</v>
      </c>
      <c r="G34" s="124">
        <v>18900</v>
      </c>
      <c r="H34" s="124">
        <v>21500</v>
      </c>
      <c r="I34" s="124">
        <v>0</v>
      </c>
      <c r="J34" s="124">
        <v>0</v>
      </c>
      <c r="K34" s="1005">
        <f t="shared" si="7"/>
        <v>65000</v>
      </c>
      <c r="L34" s="124">
        <v>0</v>
      </c>
      <c r="M34" s="124">
        <v>14100</v>
      </c>
      <c r="N34" s="124">
        <v>50900</v>
      </c>
      <c r="O34" s="124">
        <v>0</v>
      </c>
      <c r="P34" s="124">
        <v>0</v>
      </c>
      <c r="Q34" s="1005">
        <f t="shared" si="8"/>
        <v>59000</v>
      </c>
      <c r="R34" s="124">
        <v>0</v>
      </c>
      <c r="S34" s="124">
        <v>26400</v>
      </c>
      <c r="T34" s="124">
        <v>32600</v>
      </c>
      <c r="U34" s="124">
        <v>0</v>
      </c>
      <c r="V34" s="124">
        <v>0</v>
      </c>
      <c r="W34" s="130" t="s">
        <v>36044</v>
      </c>
      <c r="X34" s="130"/>
      <c r="Y34" s="619"/>
      <c r="Z34" s="199">
        <v>24</v>
      </c>
    </row>
    <row r="35" spans="1:26" ht="15.6" customHeight="1" thickBot="1">
      <c r="A35" s="112">
        <v>25</v>
      </c>
      <c r="B35" s="779"/>
      <c r="C35" s="774" t="s">
        <v>36047</v>
      </c>
      <c r="D35" s="509"/>
      <c r="E35" s="204">
        <f t="shared" si="6"/>
        <v>0</v>
      </c>
      <c r="F35" s="205">
        <v>0</v>
      </c>
      <c r="G35" s="205">
        <v>0</v>
      </c>
      <c r="H35" s="205">
        <v>0</v>
      </c>
      <c r="I35" s="205">
        <v>0</v>
      </c>
      <c r="J35" s="205">
        <v>0</v>
      </c>
      <c r="K35" s="1009">
        <f t="shared" si="7"/>
        <v>0</v>
      </c>
      <c r="L35" s="205">
        <v>0</v>
      </c>
      <c r="M35" s="205">
        <v>0</v>
      </c>
      <c r="N35" s="205">
        <v>0</v>
      </c>
      <c r="O35" s="205">
        <v>0</v>
      </c>
      <c r="P35" s="205">
        <v>0</v>
      </c>
      <c r="Q35" s="1009">
        <f t="shared" si="8"/>
        <v>0</v>
      </c>
      <c r="R35" s="205">
        <v>0</v>
      </c>
      <c r="S35" s="205">
        <v>0</v>
      </c>
      <c r="T35" s="205">
        <v>0</v>
      </c>
      <c r="U35" s="205">
        <v>0</v>
      </c>
      <c r="V35" s="205">
        <v>0</v>
      </c>
      <c r="W35" s="779"/>
      <c r="X35" s="250" t="s">
        <v>36047</v>
      </c>
      <c r="Y35" s="619"/>
      <c r="Z35" s="199">
        <v>25</v>
      </c>
    </row>
    <row r="36" spans="1:26" ht="15.6" customHeight="1" thickBot="1">
      <c r="A36" s="112">
        <v>26</v>
      </c>
      <c r="B36" s="878"/>
      <c r="C36" s="1019" t="s">
        <v>3</v>
      </c>
      <c r="D36" s="250"/>
      <c r="E36" s="962">
        <f t="shared" si="6"/>
        <v>1143400</v>
      </c>
      <c r="F36" s="963">
        <f>SUM(F29:F35)</f>
        <v>0</v>
      </c>
      <c r="G36" s="963">
        <f>SUM(G29:G35)</f>
        <v>947600</v>
      </c>
      <c r="H36" s="963">
        <f>SUM(H29:H35)</f>
        <v>195800</v>
      </c>
      <c r="I36" s="963">
        <f>SUM(I29:I35)</f>
        <v>0</v>
      </c>
      <c r="J36" s="1011">
        <f>SUM(J29:J35)</f>
        <v>0</v>
      </c>
      <c r="K36" s="1012">
        <f t="shared" si="7"/>
        <v>876400</v>
      </c>
      <c r="L36" s="963">
        <f>SUM(L29:L35)</f>
        <v>0</v>
      </c>
      <c r="M36" s="963">
        <f>SUM(M29:M35)</f>
        <v>740800</v>
      </c>
      <c r="N36" s="963">
        <f>SUM(N29:N35)</f>
        <v>135600</v>
      </c>
      <c r="O36" s="963">
        <f>SUM(O29:O35)</f>
        <v>0</v>
      </c>
      <c r="P36" s="1011">
        <f>SUM(P29:P35)</f>
        <v>0</v>
      </c>
      <c r="Q36" s="1012">
        <f t="shared" si="8"/>
        <v>1402000</v>
      </c>
      <c r="R36" s="963">
        <f>SUM(R29:R35)</f>
        <v>0</v>
      </c>
      <c r="S36" s="963">
        <f>SUM(S29:S35)</f>
        <v>1236800</v>
      </c>
      <c r="T36" s="963">
        <f>SUM(T29:T35)</f>
        <v>165200</v>
      </c>
      <c r="U36" s="963">
        <f>SUM(U29:U35)</f>
        <v>0</v>
      </c>
      <c r="V36" s="963">
        <f>SUM(V29:V35)</f>
        <v>0</v>
      </c>
      <c r="W36" s="878"/>
      <c r="X36" s="1019" t="s">
        <v>3</v>
      </c>
      <c r="Y36" s="619"/>
      <c r="Z36" s="199">
        <v>26</v>
      </c>
    </row>
    <row r="37" spans="1:26" ht="15.6" customHeight="1" thickBot="1">
      <c r="A37" s="112">
        <v>27</v>
      </c>
      <c r="B37" s="1018"/>
      <c r="C37" s="1013" t="s">
        <v>36048</v>
      </c>
      <c r="D37" s="526"/>
      <c r="E37" s="223">
        <f>SUM(I37:J37)</f>
        <v>0</v>
      </c>
      <c r="F37" s="147">
        <v>0</v>
      </c>
      <c r="G37" s="147">
        <v>0</v>
      </c>
      <c r="H37" s="147">
        <v>0</v>
      </c>
      <c r="I37" s="224">
        <v>0</v>
      </c>
      <c r="J37" s="225">
        <v>0</v>
      </c>
      <c r="K37" s="1014">
        <f>SUM(O37:P37)</f>
        <v>0</v>
      </c>
      <c r="L37" s="147">
        <v>0</v>
      </c>
      <c r="M37" s="147">
        <v>0</v>
      </c>
      <c r="N37" s="147">
        <v>0</v>
      </c>
      <c r="O37" s="224">
        <v>0</v>
      </c>
      <c r="P37" s="225">
        <v>0</v>
      </c>
      <c r="Q37" s="1014">
        <f>SUM(U37:V37)</f>
        <v>0</v>
      </c>
      <c r="R37" s="147">
        <v>0</v>
      </c>
      <c r="S37" s="147">
        <v>0</v>
      </c>
      <c r="T37" s="147">
        <v>0</v>
      </c>
      <c r="U37" s="224">
        <v>0</v>
      </c>
      <c r="V37" s="224">
        <v>0</v>
      </c>
      <c r="W37" s="1018"/>
      <c r="X37" s="1015" t="s">
        <v>36048</v>
      </c>
      <c r="Y37" s="622"/>
      <c r="Z37" s="199">
        <v>27</v>
      </c>
    </row>
    <row r="38" spans="1:26" ht="15.6" customHeight="1" thickTop="1">
      <c r="A38" s="112">
        <v>28</v>
      </c>
      <c r="B38" s="121"/>
      <c r="C38" s="965" t="s">
        <v>36056</v>
      </c>
      <c r="D38" s="1020" t="s">
        <v>36057</v>
      </c>
      <c r="E38" s="123">
        <f>F38</f>
        <v>0</v>
      </c>
      <c r="F38" s="124">
        <v>0</v>
      </c>
      <c r="G38" s="138">
        <v>0</v>
      </c>
      <c r="H38" s="138">
        <v>0</v>
      </c>
      <c r="I38" s="138">
        <v>0</v>
      </c>
      <c r="J38" s="346">
        <v>0</v>
      </c>
      <c r="K38" s="1005">
        <f>L38</f>
        <v>0</v>
      </c>
      <c r="L38" s="124">
        <v>0</v>
      </c>
      <c r="M38" s="138">
        <v>0</v>
      </c>
      <c r="N38" s="138">
        <v>0</v>
      </c>
      <c r="O38" s="138">
        <v>0</v>
      </c>
      <c r="P38" s="346">
        <v>0</v>
      </c>
      <c r="Q38" s="1005">
        <f>R38</f>
        <v>0</v>
      </c>
      <c r="R38" s="124">
        <v>0</v>
      </c>
      <c r="S38" s="138">
        <v>0</v>
      </c>
      <c r="T38" s="138">
        <v>0</v>
      </c>
      <c r="U38" s="138">
        <v>0</v>
      </c>
      <c r="V38" s="138">
        <v>0</v>
      </c>
      <c r="W38" s="121"/>
      <c r="X38" s="443" t="s">
        <v>36056</v>
      </c>
      <c r="Y38" s="1021" t="s">
        <v>36057</v>
      </c>
      <c r="Z38" s="199">
        <v>28</v>
      </c>
    </row>
    <row r="39" spans="1:26" ht="15.6" customHeight="1">
      <c r="A39" s="112">
        <v>29</v>
      </c>
      <c r="B39" s="121"/>
      <c r="C39" s="899" t="s">
        <v>36058</v>
      </c>
      <c r="D39" s="1004" t="s">
        <v>36059</v>
      </c>
      <c r="E39" s="123">
        <f>F39</f>
        <v>0</v>
      </c>
      <c r="F39" s="124">
        <v>0</v>
      </c>
      <c r="G39" s="138">
        <v>0</v>
      </c>
      <c r="H39" s="138">
        <v>0</v>
      </c>
      <c r="I39" s="138">
        <v>0</v>
      </c>
      <c r="J39" s="346">
        <v>0</v>
      </c>
      <c r="K39" s="1005">
        <f>L39</f>
        <v>0</v>
      </c>
      <c r="L39" s="124">
        <v>0</v>
      </c>
      <c r="M39" s="138">
        <v>0</v>
      </c>
      <c r="N39" s="138">
        <v>0</v>
      </c>
      <c r="O39" s="138">
        <v>0</v>
      </c>
      <c r="P39" s="346">
        <v>0</v>
      </c>
      <c r="Q39" s="1005">
        <f>R39</f>
        <v>0</v>
      </c>
      <c r="R39" s="124">
        <v>0</v>
      </c>
      <c r="S39" s="138">
        <v>0</v>
      </c>
      <c r="T39" s="138">
        <v>0</v>
      </c>
      <c r="U39" s="138">
        <v>0</v>
      </c>
      <c r="V39" s="138">
        <v>0</v>
      </c>
      <c r="W39" s="121"/>
      <c r="X39" s="448" t="s">
        <v>36058</v>
      </c>
      <c r="Y39" s="1006" t="s">
        <v>36059</v>
      </c>
      <c r="Z39" s="199">
        <v>29</v>
      </c>
    </row>
    <row r="40" spans="1:26" ht="15.6" customHeight="1" thickBot="1">
      <c r="A40" s="112">
        <v>30</v>
      </c>
      <c r="B40" s="121"/>
      <c r="C40" s="774" t="s">
        <v>36060</v>
      </c>
      <c r="D40" s="1004" t="s">
        <v>36061</v>
      </c>
      <c r="E40" s="204">
        <f>H40</f>
        <v>100</v>
      </c>
      <c r="F40" s="293">
        <v>0</v>
      </c>
      <c r="G40" s="293">
        <v>0</v>
      </c>
      <c r="H40" s="951">
        <v>100</v>
      </c>
      <c r="I40" s="293">
        <v>0</v>
      </c>
      <c r="J40" s="1022">
        <v>0</v>
      </c>
      <c r="K40" s="1009">
        <f>N40</f>
        <v>1800</v>
      </c>
      <c r="L40" s="293">
        <v>0</v>
      </c>
      <c r="M40" s="293">
        <v>0</v>
      </c>
      <c r="N40" s="205">
        <v>1800</v>
      </c>
      <c r="O40" s="293">
        <v>0</v>
      </c>
      <c r="P40" s="1022">
        <v>0</v>
      </c>
      <c r="Q40" s="1009">
        <f>T40</f>
        <v>37900</v>
      </c>
      <c r="R40" s="293">
        <v>0</v>
      </c>
      <c r="S40" s="293">
        <v>0</v>
      </c>
      <c r="T40" s="205">
        <v>37900</v>
      </c>
      <c r="U40" s="293">
        <v>0</v>
      </c>
      <c r="V40" s="293">
        <v>0</v>
      </c>
      <c r="W40" s="121"/>
      <c r="X40" s="250" t="s">
        <v>36060</v>
      </c>
      <c r="Y40" s="1006" t="s">
        <v>36061</v>
      </c>
      <c r="Z40" s="199">
        <v>30</v>
      </c>
    </row>
    <row r="41" spans="1:26" ht="15.6" customHeight="1" thickBot="1">
      <c r="A41" s="143">
        <v>31</v>
      </c>
      <c r="B41" s="1023"/>
      <c r="C41" s="1024"/>
      <c r="D41" s="1025" t="s">
        <v>36062</v>
      </c>
      <c r="E41" s="1026">
        <f>SUM(F41:J41)</f>
        <v>3002800</v>
      </c>
      <c r="F41" s="1027">
        <f>SUM(F38:F39,F36,F27,F18)</f>
        <v>0</v>
      </c>
      <c r="G41" s="1027">
        <f>SUM(G36,G27,G18)</f>
        <v>947600</v>
      </c>
      <c r="H41" s="1027">
        <f>SUM(H40,H36,H27,H18)</f>
        <v>1079900</v>
      </c>
      <c r="I41" s="1027">
        <f>SUM(I36,I27,I18)</f>
        <v>624800</v>
      </c>
      <c r="J41" s="1028">
        <f>SUM(J36,J27,J18)</f>
        <v>350500</v>
      </c>
      <c r="K41" s="1029">
        <f>SUM(L41:P41)</f>
        <v>2530900</v>
      </c>
      <c r="L41" s="1027">
        <f>SUM(L38:L39,L36,L27,L18)</f>
        <v>0</v>
      </c>
      <c r="M41" s="1027">
        <f>SUM(M36,M27,M18)</f>
        <v>740800</v>
      </c>
      <c r="N41" s="1027">
        <f>SUM(N40,N36,N27,N18)</f>
        <v>893400</v>
      </c>
      <c r="O41" s="1027">
        <f>SUM(O36,O27,O18)</f>
        <v>396900</v>
      </c>
      <c r="P41" s="1028">
        <f>SUM(P36,P27,P18)</f>
        <v>499800</v>
      </c>
      <c r="Q41" s="1029">
        <f>SUM(R41:V41)</f>
        <v>3000900</v>
      </c>
      <c r="R41" s="1027">
        <f>SUM(R38:R39,R36,R27,R18)</f>
        <v>0</v>
      </c>
      <c r="S41" s="1027">
        <f>SUM(S36,S27,S18)</f>
        <v>1236800</v>
      </c>
      <c r="T41" s="1027">
        <f>SUM(T40,T36,T27,T18)</f>
        <v>918900</v>
      </c>
      <c r="U41" s="1027">
        <f>SUM(U36,U27,U18)</f>
        <v>595600</v>
      </c>
      <c r="V41" s="1027">
        <f>SUM(V36,V27,V18)</f>
        <v>249600</v>
      </c>
      <c r="W41" s="1023"/>
      <c r="X41" s="1024"/>
      <c r="Y41" s="1030" t="s">
        <v>36062</v>
      </c>
      <c r="Z41" s="307">
        <v>31</v>
      </c>
    </row>
    <row r="42" spans="1:26" ht="13.5" thickTop="1">
      <c r="A42" s="56"/>
      <c r="B42" s="51"/>
      <c r="C42" s="51"/>
      <c r="D42" s="51"/>
      <c r="E42" s="56"/>
      <c r="F42" s="153"/>
      <c r="G42" s="56"/>
      <c r="H42" s="56"/>
      <c r="I42" s="56"/>
      <c r="J42" s="56"/>
      <c r="K42" s="56"/>
      <c r="L42" s="153"/>
      <c r="M42" s="56"/>
      <c r="N42" s="56"/>
      <c r="O42" s="56"/>
      <c r="P42" s="56"/>
      <c r="Q42" s="56"/>
      <c r="R42" s="56"/>
      <c r="S42" s="56"/>
      <c r="T42" s="56"/>
      <c r="U42" s="153"/>
      <c r="V42" s="56"/>
      <c r="W42" s="56"/>
      <c r="X42" s="56"/>
      <c r="Y42" s="56"/>
      <c r="Z42" s="56"/>
    </row>
    <row r="43" spans="1:26" ht="13.5">
      <c r="A43" s="56"/>
      <c r="B43" s="51"/>
      <c r="C43" s="51"/>
      <c r="D43" s="51"/>
      <c r="E43" s="56"/>
      <c r="F43" s="153"/>
      <c r="G43" s="56"/>
      <c r="H43" s="56"/>
      <c r="I43" s="56"/>
      <c r="J43" s="56"/>
      <c r="K43" s="56"/>
      <c r="L43" s="153"/>
      <c r="M43" s="56"/>
      <c r="N43" s="56"/>
      <c r="O43" s="56"/>
      <c r="P43" s="56"/>
      <c r="Q43" s="56"/>
      <c r="R43" s="56"/>
      <c r="S43" s="56"/>
      <c r="T43" s="56"/>
      <c r="U43" s="153"/>
      <c r="V43" s="56"/>
      <c r="W43" s="56"/>
      <c r="X43" s="56"/>
      <c r="Y43" s="1031" t="s">
        <v>36063</v>
      </c>
      <c r="Z43" s="56"/>
    </row>
    <row r="44" spans="1:26" ht="13.5">
      <c r="A44" s="56"/>
      <c r="B44" s="51"/>
      <c r="C44" s="51"/>
      <c r="D44" s="51"/>
      <c r="E44" s="56"/>
      <c r="F44" s="153"/>
      <c r="G44" s="56"/>
      <c r="H44" s="56"/>
      <c r="I44" s="56"/>
      <c r="J44" s="56"/>
      <c r="K44" s="56"/>
      <c r="L44" s="153"/>
      <c r="M44" s="56"/>
      <c r="N44" s="56"/>
      <c r="O44" s="56"/>
      <c r="P44" s="56"/>
      <c r="Q44" s="56"/>
      <c r="R44" s="56"/>
      <c r="S44" s="56"/>
      <c r="T44" s="56"/>
      <c r="U44" s="153"/>
      <c r="V44" s="56"/>
      <c r="W44" s="56"/>
      <c r="X44" s="56"/>
      <c r="Y44" s="1031" t="s">
        <v>36064</v>
      </c>
      <c r="Z44" s="56"/>
    </row>
    <row r="45" spans="1:26" s="1363" customFormat="1" ht="12.75">
      <c r="A45" s="1364"/>
      <c r="B45" s="1365"/>
      <c r="C45" s="1365"/>
      <c r="D45" s="1365"/>
      <c r="E45" s="1364"/>
      <c r="F45" s="1366"/>
      <c r="G45" s="1364"/>
      <c r="H45" s="1364"/>
      <c r="I45" s="1364"/>
      <c r="J45" s="1364"/>
      <c r="K45" s="1364"/>
      <c r="L45" s="1366"/>
      <c r="M45" s="1364"/>
      <c r="N45" s="1364"/>
      <c r="O45" s="1364"/>
      <c r="P45" s="1364"/>
      <c r="Q45" s="1364"/>
      <c r="R45" s="1364"/>
      <c r="S45" s="1364"/>
      <c r="T45" s="1364"/>
      <c r="U45" s="1366"/>
      <c r="V45" s="1364"/>
      <c r="W45" s="1364"/>
      <c r="X45" s="1364"/>
      <c r="Y45" s="1364"/>
      <c r="Z45" s="1364"/>
    </row>
    <row r="46" spans="1:26" s="1363" customFormat="1">
      <c r="A46" s="1364"/>
      <c r="B46" s="1364"/>
      <c r="C46" s="1364"/>
      <c r="D46" s="1364"/>
      <c r="E46" s="1364"/>
      <c r="F46" s="1366"/>
      <c r="G46" s="1364"/>
      <c r="H46" s="1364"/>
      <c r="I46" s="1364"/>
      <c r="J46" s="1364"/>
      <c r="K46" s="1364"/>
      <c r="L46" s="1366"/>
      <c r="M46" s="1364"/>
      <c r="N46" s="1364"/>
      <c r="O46" s="1364"/>
      <c r="P46" s="1364"/>
      <c r="Q46" s="1364"/>
      <c r="R46" s="1364"/>
      <c r="S46" s="1364"/>
      <c r="T46" s="1364"/>
      <c r="U46" s="1366"/>
      <c r="V46" s="1364"/>
      <c r="W46" s="1364"/>
      <c r="X46" s="1364"/>
      <c r="Y46" s="1364"/>
      <c r="Z46" s="1364"/>
    </row>
    <row r="47" spans="1:26" s="1363" customFormat="1">
      <c r="A47" s="1364">
        <v>1128</v>
      </c>
      <c r="B47" s="1364" t="b">
        <f>Check!$AR$1129</f>
        <v>1</v>
      </c>
      <c r="C47" s="1364"/>
      <c r="D47" s="1364"/>
      <c r="E47" s="1364"/>
      <c r="F47" s="1366"/>
      <c r="G47" s="1364"/>
      <c r="H47" s="1364"/>
      <c r="I47" s="1364"/>
      <c r="J47" s="1364"/>
      <c r="K47" s="1364"/>
      <c r="L47" s="1366"/>
      <c r="M47" s="1364"/>
      <c r="N47" s="1364"/>
      <c r="O47" s="1364"/>
      <c r="P47" s="1364"/>
      <c r="Q47" s="1364"/>
      <c r="R47" s="1364"/>
      <c r="S47" s="1364"/>
      <c r="T47" s="1364"/>
      <c r="U47" s="1366"/>
      <c r="V47" s="1364"/>
      <c r="W47" s="1364"/>
      <c r="X47" s="1364"/>
      <c r="Y47" s="1364"/>
      <c r="Z47" s="1364"/>
    </row>
    <row r="48" spans="1:26" s="1363" customFormat="1">
      <c r="A48" s="1364">
        <v>1129</v>
      </c>
      <c r="B48" s="1364" t="b">
        <f>Check!$AR$1130</f>
        <v>1</v>
      </c>
      <c r="C48" s="1364"/>
      <c r="D48" s="1364"/>
      <c r="E48" s="1364"/>
      <c r="F48" s="1366"/>
      <c r="G48" s="1364"/>
      <c r="H48" s="1364"/>
      <c r="I48" s="1364"/>
      <c r="J48" s="1364"/>
      <c r="K48" s="1364"/>
      <c r="L48" s="1366"/>
      <c r="M48" s="1364"/>
      <c r="N48" s="1364"/>
      <c r="O48" s="1364"/>
      <c r="P48" s="1364"/>
      <c r="Q48" s="1364"/>
      <c r="R48" s="1364"/>
      <c r="S48" s="1364"/>
      <c r="T48" s="1364"/>
      <c r="U48" s="1366"/>
      <c r="V48" s="1364"/>
      <c r="W48" s="1364"/>
      <c r="X48" s="1364"/>
      <c r="Y48" s="1364"/>
      <c r="Z48" s="1364"/>
    </row>
    <row r="49" spans="1:26" s="1363" customFormat="1">
      <c r="A49" s="1364">
        <v>1130</v>
      </c>
      <c r="B49" s="1364" t="b">
        <f>Check!$AR$1131</f>
        <v>1</v>
      </c>
      <c r="C49" s="1364"/>
      <c r="D49" s="1364"/>
      <c r="E49" s="1364"/>
      <c r="F49" s="1366"/>
      <c r="G49" s="1364"/>
      <c r="H49" s="1364"/>
      <c r="I49" s="1364"/>
      <c r="J49" s="1364"/>
      <c r="K49" s="1364"/>
      <c r="L49" s="1366"/>
      <c r="M49" s="1364"/>
      <c r="N49" s="1364"/>
      <c r="O49" s="1364"/>
      <c r="P49" s="1364"/>
      <c r="Q49" s="1364"/>
      <c r="R49" s="1364"/>
      <c r="S49" s="1364"/>
      <c r="T49" s="1364"/>
      <c r="U49" s="1366"/>
      <c r="V49" s="1364"/>
      <c r="W49" s="1364"/>
      <c r="X49" s="1364"/>
      <c r="Y49" s="1364"/>
      <c r="Z49" s="1364"/>
    </row>
    <row r="50" spans="1:26" s="1363" customFormat="1">
      <c r="A50" s="1364">
        <v>1131</v>
      </c>
      <c r="B50" s="1364" t="b">
        <f>Check!$AR$1132</f>
        <v>1</v>
      </c>
      <c r="C50" s="1364"/>
      <c r="D50" s="1364"/>
      <c r="E50" s="1364"/>
      <c r="F50" s="1366"/>
      <c r="G50" s="1364"/>
      <c r="H50" s="1364"/>
      <c r="I50" s="1364"/>
      <c r="J50" s="1364"/>
      <c r="K50" s="1364"/>
      <c r="L50" s="1366"/>
      <c r="M50" s="1364"/>
      <c r="N50" s="1364"/>
      <c r="O50" s="1364"/>
      <c r="P50" s="1364"/>
      <c r="Q50" s="1364"/>
      <c r="R50" s="1364"/>
      <c r="S50" s="1364"/>
      <c r="T50" s="1364"/>
      <c r="U50" s="1366"/>
      <c r="V50" s="1364"/>
      <c r="W50" s="1364"/>
      <c r="X50" s="1364"/>
      <c r="Y50" s="1364"/>
      <c r="Z50" s="1364"/>
    </row>
    <row r="51" spans="1:26" s="1363" customFormat="1">
      <c r="A51" s="1364">
        <v>1132</v>
      </c>
      <c r="B51" s="1364" t="b">
        <f>Check!$AR$1133</f>
        <v>1</v>
      </c>
      <c r="C51" s="1364"/>
      <c r="D51" s="1364"/>
      <c r="E51" s="1364"/>
      <c r="F51" s="1366"/>
      <c r="G51" s="1364"/>
      <c r="H51" s="1364"/>
      <c r="I51" s="1364"/>
      <c r="J51" s="1364"/>
      <c r="K51" s="1364"/>
      <c r="L51" s="1366"/>
      <c r="M51" s="1364"/>
      <c r="N51" s="1364"/>
      <c r="O51" s="1364"/>
      <c r="P51" s="1364"/>
      <c r="Q51" s="1364"/>
      <c r="R51" s="1364"/>
      <c r="S51" s="1364"/>
      <c r="T51" s="1364"/>
      <c r="U51" s="1366"/>
      <c r="V51" s="1364"/>
      <c r="W51" s="1364"/>
      <c r="X51" s="1364"/>
      <c r="Y51" s="1364"/>
      <c r="Z51" s="1364"/>
    </row>
    <row r="52" spans="1:26" s="1363" customFormat="1">
      <c r="A52" s="1364">
        <v>1133</v>
      </c>
      <c r="B52" s="1364" t="b">
        <f>Check!$AR$1134</f>
        <v>1</v>
      </c>
      <c r="C52" s="1364"/>
      <c r="D52" s="1364"/>
      <c r="E52" s="1364"/>
      <c r="F52" s="1366"/>
      <c r="G52" s="1364"/>
      <c r="H52" s="1364"/>
      <c r="I52" s="1364"/>
      <c r="J52" s="1364"/>
      <c r="K52" s="1364"/>
      <c r="L52" s="1366"/>
      <c r="M52" s="1364"/>
      <c r="N52" s="1364"/>
      <c r="O52" s="1364"/>
      <c r="P52" s="1364"/>
      <c r="Q52" s="1364"/>
      <c r="R52" s="1364"/>
      <c r="S52" s="1364"/>
      <c r="T52" s="1364"/>
      <c r="U52" s="1366"/>
      <c r="V52" s="1364"/>
      <c r="W52" s="1364"/>
      <c r="X52" s="1364"/>
      <c r="Y52" s="1364"/>
      <c r="Z52" s="1364"/>
    </row>
    <row r="53" spans="1:26" s="1363" customFormat="1">
      <c r="A53" s="1364">
        <v>1134</v>
      </c>
      <c r="B53" s="1364" t="b">
        <f>Check!$AR$1135</f>
        <v>1</v>
      </c>
      <c r="C53" s="1364"/>
      <c r="D53" s="1364"/>
      <c r="E53" s="1364"/>
      <c r="F53" s="1366"/>
      <c r="G53" s="1364"/>
      <c r="H53" s="1364"/>
      <c r="I53" s="1364"/>
      <c r="J53" s="1364"/>
      <c r="K53" s="1364"/>
      <c r="L53" s="1366"/>
      <c r="M53" s="1364"/>
      <c r="N53" s="1364"/>
      <c r="O53" s="1364"/>
      <c r="P53" s="1364"/>
      <c r="Q53" s="1364"/>
      <c r="R53" s="1364"/>
      <c r="S53" s="1364"/>
      <c r="T53" s="1364"/>
      <c r="U53" s="1366"/>
      <c r="V53" s="1364"/>
      <c r="W53" s="1364"/>
      <c r="X53" s="1364"/>
      <c r="Y53" s="1364"/>
      <c r="Z53" s="1364"/>
    </row>
    <row r="54" spans="1:26" s="1363" customFormat="1">
      <c r="A54" s="1364">
        <v>1135</v>
      </c>
      <c r="B54" s="1364" t="b">
        <f>Check!$AR$1136</f>
        <v>1</v>
      </c>
      <c r="C54" s="1364"/>
      <c r="D54" s="1364"/>
      <c r="E54" s="1364"/>
      <c r="F54" s="1366"/>
      <c r="G54" s="1364"/>
      <c r="H54" s="1364"/>
      <c r="I54" s="1364"/>
      <c r="J54" s="1364"/>
      <c r="K54" s="1364"/>
      <c r="L54" s="1366"/>
      <c r="M54" s="1364"/>
      <c r="N54" s="1364"/>
      <c r="O54" s="1364"/>
      <c r="P54" s="1364"/>
      <c r="Q54" s="1364"/>
      <c r="R54" s="1364"/>
      <c r="S54" s="1364"/>
      <c r="T54" s="1364"/>
      <c r="U54" s="1366"/>
      <c r="V54" s="1364"/>
      <c r="W54" s="1364"/>
      <c r="X54" s="1364"/>
      <c r="Y54" s="1364"/>
      <c r="Z54" s="1364"/>
    </row>
    <row r="55" spans="1:26" s="1363" customFormat="1">
      <c r="A55" s="1364">
        <v>1136</v>
      </c>
      <c r="B55" s="1364" t="b">
        <f>Check!$AR$1137</f>
        <v>1</v>
      </c>
      <c r="C55" s="1364"/>
      <c r="D55" s="1364"/>
      <c r="E55" s="1364"/>
      <c r="F55" s="1366"/>
      <c r="G55" s="1364"/>
      <c r="H55" s="1364"/>
      <c r="I55" s="1364"/>
      <c r="J55" s="1364"/>
      <c r="K55" s="1364"/>
      <c r="L55" s="1366"/>
      <c r="M55" s="1364"/>
      <c r="N55" s="1364"/>
      <c r="O55" s="1364"/>
      <c r="P55" s="1364"/>
      <c r="Q55" s="1364"/>
      <c r="R55" s="1364"/>
      <c r="S55" s="1364"/>
      <c r="T55" s="1364"/>
      <c r="U55" s="1366"/>
      <c r="V55" s="1364"/>
      <c r="W55" s="1364"/>
      <c r="X55" s="1364"/>
      <c r="Y55" s="1364"/>
      <c r="Z55" s="1364"/>
    </row>
    <row r="56" spans="1:26" s="1363" customFormat="1">
      <c r="A56" s="1364">
        <v>1137</v>
      </c>
      <c r="B56" s="1364" t="b">
        <f>Check!$AR$1138</f>
        <v>1</v>
      </c>
      <c r="C56" s="1364"/>
      <c r="D56" s="1364"/>
      <c r="E56" s="1364"/>
      <c r="F56" s="1366"/>
      <c r="G56" s="1364"/>
      <c r="H56" s="1364"/>
      <c r="I56" s="1364"/>
      <c r="J56" s="1364"/>
      <c r="K56" s="1364"/>
      <c r="L56" s="1366"/>
      <c r="M56" s="1364"/>
      <c r="N56" s="1364"/>
      <c r="O56" s="1364"/>
      <c r="P56" s="1364"/>
      <c r="Q56" s="1364"/>
      <c r="R56" s="1364"/>
      <c r="S56" s="1364"/>
      <c r="T56" s="1364"/>
      <c r="U56" s="1366"/>
      <c r="V56" s="1364"/>
      <c r="W56" s="1364"/>
      <c r="X56" s="1364"/>
      <c r="Y56" s="1364"/>
      <c r="Z56" s="1364"/>
    </row>
    <row r="57" spans="1:26" s="1363" customFormat="1">
      <c r="A57" s="1364">
        <v>1138</v>
      </c>
      <c r="B57" s="1364" t="b">
        <f>Check!$AR$1139</f>
        <v>1</v>
      </c>
      <c r="C57" s="1364"/>
      <c r="D57" s="1364"/>
      <c r="E57" s="1364"/>
      <c r="F57" s="1366"/>
      <c r="G57" s="1364"/>
      <c r="H57" s="1364"/>
      <c r="I57" s="1364"/>
      <c r="J57" s="1364"/>
      <c r="K57" s="1364"/>
      <c r="L57" s="1366"/>
      <c r="M57" s="1364"/>
      <c r="N57" s="1364"/>
      <c r="O57" s="1364"/>
      <c r="P57" s="1364"/>
      <c r="Q57" s="1364"/>
      <c r="R57" s="1364"/>
      <c r="S57" s="1364"/>
      <c r="T57" s="1364"/>
      <c r="U57" s="1366"/>
      <c r="V57" s="1364"/>
      <c r="W57" s="1364"/>
      <c r="X57" s="1364"/>
      <c r="Y57" s="1364"/>
      <c r="Z57" s="1364"/>
    </row>
    <row r="58" spans="1:26" s="1363" customFormat="1">
      <c r="A58" s="1364">
        <v>1139</v>
      </c>
      <c r="B58" s="1364" t="b">
        <f>Check!$AR$1140</f>
        <v>1</v>
      </c>
      <c r="C58" s="1364"/>
      <c r="D58" s="1364"/>
      <c r="E58" s="1364"/>
      <c r="F58" s="1366"/>
      <c r="G58" s="1364"/>
      <c r="H58" s="1364"/>
      <c r="I58" s="1364"/>
      <c r="J58" s="1364"/>
      <c r="K58" s="1364"/>
      <c r="L58" s="1366"/>
      <c r="M58" s="1364"/>
      <c r="N58" s="1364"/>
      <c r="O58" s="1364"/>
      <c r="P58" s="1364"/>
      <c r="Q58" s="1364"/>
      <c r="R58" s="1364"/>
      <c r="S58" s="1364"/>
      <c r="T58" s="1364"/>
      <c r="U58" s="1366"/>
      <c r="V58" s="1364"/>
      <c r="W58" s="1364"/>
      <c r="X58" s="1364"/>
      <c r="Y58" s="1364"/>
      <c r="Z58" s="1364"/>
    </row>
    <row r="59" spans="1:26" s="1363" customFormat="1">
      <c r="A59" s="1364">
        <v>1140</v>
      </c>
      <c r="B59" s="1364" t="b">
        <f>Check!$AR$1141</f>
        <v>1</v>
      </c>
      <c r="C59" s="1364"/>
      <c r="D59" s="1364"/>
      <c r="E59" s="1364"/>
      <c r="F59" s="1366"/>
      <c r="G59" s="1364"/>
      <c r="H59" s="1364"/>
      <c r="I59" s="1364"/>
      <c r="J59" s="1364"/>
      <c r="K59" s="1364"/>
      <c r="L59" s="1366"/>
      <c r="M59" s="1364"/>
      <c r="N59" s="1364"/>
      <c r="O59" s="1364"/>
      <c r="P59" s="1364"/>
      <c r="Q59" s="1364"/>
      <c r="R59" s="1364"/>
      <c r="S59" s="1364"/>
      <c r="T59" s="1364"/>
      <c r="U59" s="1366"/>
      <c r="V59" s="1364"/>
      <c r="W59" s="1364"/>
      <c r="X59" s="1364"/>
      <c r="Y59" s="1364"/>
      <c r="Z59" s="1364"/>
    </row>
    <row r="60" spans="1:26" s="1363" customFormat="1">
      <c r="A60" s="1364">
        <v>1141</v>
      </c>
      <c r="B60" s="1364" t="b">
        <f>Check!$AR$1142</f>
        <v>1</v>
      </c>
      <c r="C60" s="1364"/>
      <c r="D60" s="1364"/>
      <c r="E60" s="1364"/>
      <c r="F60" s="1366"/>
      <c r="G60" s="1364"/>
      <c r="H60" s="1364"/>
      <c r="I60" s="1364"/>
      <c r="J60" s="1364"/>
      <c r="K60" s="1364"/>
      <c r="L60" s="1366"/>
      <c r="M60" s="1364"/>
      <c r="N60" s="1364"/>
      <c r="O60" s="1364"/>
      <c r="P60" s="1364"/>
      <c r="Q60" s="1364"/>
      <c r="R60" s="1364"/>
      <c r="S60" s="1364"/>
      <c r="T60" s="1364"/>
      <c r="U60" s="1366"/>
      <c r="V60" s="1364"/>
      <c r="W60" s="1364"/>
      <c r="X60" s="1364"/>
      <c r="Y60" s="1364"/>
      <c r="Z60" s="1364"/>
    </row>
    <row r="61" spans="1:26" s="1363" customFormat="1">
      <c r="A61" s="1364">
        <v>1142</v>
      </c>
      <c r="B61" s="1364" t="b">
        <f>Check!$AR$1143</f>
        <v>1</v>
      </c>
      <c r="C61" s="1364"/>
      <c r="D61" s="1364"/>
      <c r="E61" s="1364"/>
      <c r="F61" s="1366"/>
      <c r="G61" s="1364"/>
      <c r="H61" s="1364"/>
      <c r="I61" s="1364"/>
      <c r="J61" s="1364"/>
      <c r="K61" s="1364"/>
      <c r="L61" s="1366"/>
      <c r="M61" s="1364"/>
      <c r="N61" s="1364"/>
      <c r="O61" s="1364"/>
      <c r="P61" s="1364"/>
      <c r="Q61" s="1364"/>
      <c r="R61" s="1364"/>
      <c r="S61" s="1364"/>
      <c r="T61" s="1364"/>
      <c r="U61" s="1366"/>
      <c r="V61" s="1364"/>
      <c r="W61" s="1364"/>
      <c r="X61" s="1364"/>
      <c r="Y61" s="1364"/>
      <c r="Z61" s="1364"/>
    </row>
    <row r="62" spans="1:26" s="1363" customFormat="1">
      <c r="A62" s="1364">
        <v>1143</v>
      </c>
      <c r="B62" s="1364" t="b">
        <f>Check!$AR$1144</f>
        <v>1</v>
      </c>
      <c r="C62" s="1364"/>
      <c r="D62" s="1364"/>
      <c r="E62" s="1364"/>
      <c r="F62" s="1366"/>
      <c r="G62" s="1364"/>
      <c r="H62" s="1364"/>
      <c r="I62" s="1364"/>
      <c r="J62" s="1364"/>
      <c r="K62" s="1364"/>
      <c r="L62" s="1366"/>
      <c r="M62" s="1364"/>
      <c r="N62" s="1364"/>
      <c r="O62" s="1364"/>
      <c r="P62" s="1364"/>
      <c r="Q62" s="1364"/>
      <c r="R62" s="1364"/>
      <c r="S62" s="1364"/>
      <c r="T62" s="1364"/>
      <c r="U62" s="1366"/>
      <c r="V62" s="1364"/>
      <c r="W62" s="1364"/>
      <c r="X62" s="1364"/>
      <c r="Y62" s="1364"/>
      <c r="Z62" s="1364"/>
    </row>
    <row r="63" spans="1:26" s="1363" customFormat="1">
      <c r="A63" s="1364">
        <v>1144</v>
      </c>
      <c r="B63" s="1364" t="b">
        <f>Check!$AR$1145</f>
        <v>1</v>
      </c>
      <c r="C63" s="1364"/>
      <c r="D63" s="1364"/>
      <c r="E63" s="1364"/>
      <c r="F63" s="1366"/>
      <c r="G63" s="1364"/>
      <c r="H63" s="1364"/>
      <c r="I63" s="1364"/>
      <c r="J63" s="1364"/>
      <c r="K63" s="1364"/>
      <c r="L63" s="1366"/>
      <c r="M63" s="1364"/>
      <c r="N63" s="1364"/>
      <c r="O63" s="1364"/>
      <c r="P63" s="1364"/>
      <c r="Q63" s="1364"/>
      <c r="R63" s="1364"/>
      <c r="S63" s="1364"/>
      <c r="T63" s="1364"/>
      <c r="U63" s="1366"/>
      <c r="V63" s="1364"/>
      <c r="W63" s="1364"/>
      <c r="X63" s="1364"/>
      <c r="Y63" s="1364"/>
      <c r="Z63" s="1364"/>
    </row>
    <row r="64" spans="1:26" s="1363" customFormat="1">
      <c r="A64" s="1364">
        <v>1145</v>
      </c>
      <c r="B64" s="1364" t="b">
        <f>Check!$AR$1146</f>
        <v>1</v>
      </c>
      <c r="C64" s="1364"/>
      <c r="D64" s="1364"/>
      <c r="E64" s="1364"/>
      <c r="F64" s="1366"/>
      <c r="G64" s="1364"/>
      <c r="H64" s="1364"/>
      <c r="I64" s="1364"/>
      <c r="J64" s="1364"/>
      <c r="K64" s="1364"/>
      <c r="L64" s="1366"/>
      <c r="M64" s="1364"/>
      <c r="N64" s="1364"/>
      <c r="O64" s="1364"/>
      <c r="P64" s="1364"/>
      <c r="Q64" s="1364"/>
      <c r="R64" s="1364"/>
      <c r="S64" s="1364"/>
      <c r="T64" s="1364"/>
      <c r="U64" s="1366"/>
      <c r="V64" s="1364"/>
      <c r="W64" s="1364"/>
      <c r="X64" s="1364"/>
      <c r="Y64" s="1364"/>
      <c r="Z64" s="1364"/>
    </row>
    <row r="65" spans="1:26" s="1363" customFormat="1">
      <c r="A65" s="1364">
        <v>1146</v>
      </c>
      <c r="B65" s="1364" t="b">
        <f>Check!$AR$1147</f>
        <v>1</v>
      </c>
      <c r="C65" s="1364"/>
      <c r="D65" s="1364"/>
      <c r="E65" s="1364"/>
      <c r="F65" s="1366"/>
      <c r="G65" s="1364"/>
      <c r="H65" s="1364"/>
      <c r="I65" s="1364"/>
      <c r="J65" s="1364"/>
      <c r="K65" s="1364"/>
      <c r="L65" s="1366"/>
      <c r="M65" s="1364"/>
      <c r="N65" s="1364"/>
      <c r="O65" s="1364"/>
      <c r="P65" s="1364"/>
      <c r="Q65" s="1364"/>
      <c r="R65" s="1364"/>
      <c r="S65" s="1364"/>
      <c r="T65" s="1364"/>
      <c r="U65" s="1366"/>
      <c r="V65" s="1364"/>
      <c r="W65" s="1364"/>
      <c r="X65" s="1364"/>
      <c r="Y65" s="1364"/>
      <c r="Z65" s="1364"/>
    </row>
    <row r="66" spans="1:26" s="1363" customFormat="1">
      <c r="A66" s="1364">
        <v>1147</v>
      </c>
      <c r="B66" s="1364" t="b">
        <f>Check!$AR$1148</f>
        <v>0</v>
      </c>
      <c r="C66" s="1364"/>
      <c r="D66" s="1364"/>
      <c r="E66" s="1364"/>
      <c r="F66" s="1366"/>
      <c r="G66" s="1364"/>
      <c r="H66" s="1364"/>
      <c r="I66" s="1364"/>
      <c r="J66" s="1364"/>
      <c r="K66" s="1364"/>
      <c r="L66" s="1366"/>
      <c r="M66" s="1364"/>
      <c r="N66" s="1364"/>
      <c r="O66" s="1364"/>
      <c r="P66" s="1364"/>
      <c r="Q66" s="1364"/>
      <c r="R66" s="1364"/>
      <c r="S66" s="1364"/>
      <c r="T66" s="1364"/>
      <c r="U66" s="1366"/>
      <c r="V66" s="1364"/>
      <c r="W66" s="1364"/>
      <c r="X66" s="1364"/>
      <c r="Y66" s="1364"/>
      <c r="Z66" s="1364"/>
    </row>
    <row r="67" spans="1:26" s="1363" customFormat="1">
      <c r="A67" s="1364">
        <v>1148</v>
      </c>
      <c r="B67" s="1364" t="b">
        <f>Check!$AR$1149</f>
        <v>0</v>
      </c>
      <c r="C67" s="1364"/>
      <c r="D67" s="1364"/>
      <c r="E67" s="1364"/>
      <c r="F67" s="1366"/>
      <c r="G67" s="1364"/>
      <c r="H67" s="1364"/>
      <c r="I67" s="1364"/>
      <c r="J67" s="1364"/>
      <c r="K67" s="1364"/>
      <c r="L67" s="1366"/>
      <c r="M67" s="1364"/>
      <c r="N67" s="1364"/>
      <c r="O67" s="1364"/>
      <c r="P67" s="1364"/>
      <c r="Q67" s="1364"/>
      <c r="R67" s="1364"/>
      <c r="S67" s="1364"/>
      <c r="T67" s="1364"/>
      <c r="U67" s="1366"/>
      <c r="V67" s="1364"/>
      <c r="W67" s="1364"/>
      <c r="X67" s="1364"/>
      <c r="Y67" s="1364"/>
      <c r="Z67" s="1364"/>
    </row>
    <row r="68" spans="1:26" s="1363" customFormat="1">
      <c r="A68" s="1364">
        <v>1149</v>
      </c>
      <c r="B68" s="1364" t="b">
        <f>Check!$AR$1150</f>
        <v>1</v>
      </c>
      <c r="C68" s="1364"/>
      <c r="D68" s="1364"/>
      <c r="E68" s="1364"/>
      <c r="F68" s="1366"/>
      <c r="G68" s="1364"/>
      <c r="H68" s="1364"/>
      <c r="I68" s="1364"/>
      <c r="J68" s="1364"/>
      <c r="K68" s="1364"/>
      <c r="L68" s="1366"/>
      <c r="M68" s="1364"/>
      <c r="N68" s="1364"/>
      <c r="O68" s="1364"/>
      <c r="P68" s="1364"/>
      <c r="Q68" s="1364"/>
      <c r="R68" s="1364"/>
      <c r="S68" s="1364"/>
      <c r="T68" s="1364"/>
      <c r="U68" s="1366"/>
      <c r="V68" s="1364"/>
      <c r="W68" s="1364"/>
      <c r="X68" s="1364"/>
      <c r="Y68" s="1364"/>
      <c r="Z68" s="1364"/>
    </row>
    <row r="69" spans="1:26" s="1363" customFormat="1">
      <c r="A69" s="1364">
        <v>1150</v>
      </c>
      <c r="B69" s="1364" t="b">
        <f>Check!$AR$1151</f>
        <v>0</v>
      </c>
      <c r="C69" s="1364"/>
      <c r="D69" s="1364"/>
      <c r="E69" s="1364"/>
      <c r="F69" s="1366"/>
      <c r="G69" s="1364"/>
      <c r="H69" s="1364"/>
      <c r="I69" s="1364"/>
      <c r="J69" s="1364"/>
      <c r="K69" s="1364"/>
      <c r="L69" s="1366"/>
      <c r="M69" s="1364"/>
      <c r="N69" s="1364"/>
      <c r="O69" s="1364"/>
      <c r="P69" s="1364"/>
      <c r="Q69" s="1364"/>
      <c r="R69" s="1364"/>
      <c r="S69" s="1364"/>
      <c r="T69" s="1364"/>
      <c r="U69" s="1366"/>
      <c r="V69" s="1364"/>
      <c r="W69" s="1364"/>
      <c r="X69" s="1364"/>
      <c r="Y69" s="1364"/>
      <c r="Z69" s="1364"/>
    </row>
    <row r="70" spans="1:26" s="1363" customFormat="1">
      <c r="A70" s="1364">
        <v>1151</v>
      </c>
      <c r="B70" s="1364" t="b">
        <f>Check!$AR$1152</f>
        <v>0</v>
      </c>
      <c r="C70" s="1364"/>
      <c r="D70" s="1364"/>
      <c r="E70" s="1364"/>
      <c r="F70" s="1366"/>
      <c r="G70" s="1364"/>
      <c r="H70" s="1364"/>
      <c r="I70" s="1364"/>
      <c r="J70" s="1364"/>
      <c r="K70" s="1364"/>
      <c r="L70" s="1366"/>
      <c r="M70" s="1364"/>
      <c r="N70" s="1364"/>
      <c r="O70" s="1364"/>
      <c r="P70" s="1364"/>
      <c r="Q70" s="1364"/>
      <c r="R70" s="1364"/>
      <c r="S70" s="1364"/>
      <c r="T70" s="1364"/>
      <c r="U70" s="1366"/>
      <c r="V70" s="1364"/>
      <c r="W70" s="1364"/>
      <c r="X70" s="1364"/>
      <c r="Y70" s="1364"/>
      <c r="Z70" s="1364"/>
    </row>
    <row r="71" spans="1:26" s="1363" customFormat="1">
      <c r="A71" s="1364">
        <v>1152</v>
      </c>
      <c r="B71" s="1364" t="b">
        <f>Check!$AR$1153</f>
        <v>1</v>
      </c>
      <c r="C71" s="1364"/>
      <c r="D71" s="1364"/>
      <c r="E71" s="1364"/>
      <c r="F71" s="1366"/>
      <c r="G71" s="1364"/>
      <c r="H71" s="1364"/>
      <c r="I71" s="1364"/>
      <c r="J71" s="1364"/>
      <c r="K71" s="1364"/>
      <c r="L71" s="1366"/>
      <c r="M71" s="1364"/>
      <c r="N71" s="1364"/>
      <c r="O71" s="1364"/>
      <c r="P71" s="1364"/>
      <c r="Q71" s="1364"/>
      <c r="R71" s="1364"/>
      <c r="S71" s="1364"/>
      <c r="T71" s="1364"/>
      <c r="U71" s="1366"/>
      <c r="V71" s="1364"/>
      <c r="W71" s="1364"/>
      <c r="X71" s="1364"/>
      <c r="Y71" s="1364"/>
      <c r="Z71" s="1364"/>
    </row>
    <row r="72" spans="1:26" s="1363" customFormat="1">
      <c r="A72" s="1364">
        <v>1153</v>
      </c>
      <c r="B72" s="1364" t="b">
        <f>Check!$AR$1154</f>
        <v>0</v>
      </c>
      <c r="C72" s="1364"/>
      <c r="D72" s="1364"/>
      <c r="E72" s="1364"/>
      <c r="F72" s="1366"/>
      <c r="G72" s="1364"/>
      <c r="H72" s="1364"/>
      <c r="I72" s="1364"/>
      <c r="J72" s="1364"/>
      <c r="K72" s="1364"/>
      <c r="L72" s="1366"/>
      <c r="M72" s="1364"/>
      <c r="N72" s="1364"/>
      <c r="O72" s="1364"/>
      <c r="P72" s="1364"/>
      <c r="Q72" s="1364"/>
      <c r="R72" s="1364"/>
      <c r="S72" s="1364"/>
      <c r="T72" s="1364"/>
      <c r="U72" s="1366"/>
      <c r="V72" s="1364"/>
      <c r="W72" s="1364"/>
      <c r="X72" s="1364"/>
      <c r="Y72" s="1364"/>
      <c r="Z72" s="1364"/>
    </row>
    <row r="73" spans="1:26" s="1363" customFormat="1">
      <c r="A73" s="1364">
        <v>1154</v>
      </c>
      <c r="B73" s="1364" t="b">
        <f>Check!$AR$1155</f>
        <v>0</v>
      </c>
      <c r="C73" s="1364"/>
      <c r="D73" s="1364"/>
      <c r="E73" s="1364"/>
      <c r="F73" s="1366"/>
      <c r="G73" s="1364"/>
      <c r="H73" s="1364"/>
      <c r="I73" s="1364"/>
      <c r="J73" s="1364"/>
      <c r="K73" s="1364"/>
      <c r="L73" s="1366"/>
      <c r="M73" s="1364"/>
      <c r="N73" s="1364"/>
      <c r="O73" s="1364"/>
      <c r="P73" s="1364"/>
      <c r="Q73" s="1364"/>
      <c r="R73" s="1364"/>
      <c r="S73" s="1364"/>
      <c r="T73" s="1364"/>
      <c r="U73" s="1366"/>
      <c r="V73" s="1364"/>
      <c r="W73" s="1364"/>
      <c r="X73" s="1364"/>
      <c r="Y73" s="1364"/>
      <c r="Z73" s="1364"/>
    </row>
    <row r="74" spans="1:26" s="1363" customFormat="1">
      <c r="A74" s="1364">
        <v>1155</v>
      </c>
      <c r="B74" s="1364" t="b">
        <f>Check!$AR$1156</f>
        <v>1</v>
      </c>
      <c r="C74" s="1364"/>
      <c r="D74" s="1364"/>
      <c r="E74" s="1364"/>
      <c r="F74" s="1366"/>
      <c r="G74" s="1364"/>
      <c r="H74" s="1364"/>
      <c r="I74" s="1364"/>
      <c r="J74" s="1364"/>
      <c r="K74" s="1364"/>
      <c r="L74" s="1366"/>
      <c r="M74" s="1364"/>
      <c r="N74" s="1364"/>
      <c r="O74" s="1364"/>
      <c r="P74" s="1364"/>
      <c r="Q74" s="1364"/>
      <c r="R74" s="1364"/>
      <c r="S74" s="1364"/>
      <c r="T74" s="1364"/>
      <c r="U74" s="1366"/>
      <c r="V74" s="1364"/>
      <c r="W74" s="1364"/>
      <c r="X74" s="1364"/>
      <c r="Y74" s="1364"/>
      <c r="Z74" s="1364"/>
    </row>
    <row r="75" spans="1:26" s="1363" customFormat="1">
      <c r="A75" s="1364">
        <v>1156</v>
      </c>
      <c r="B75" s="1364" t="b">
        <f>Check!$AR$1157</f>
        <v>0</v>
      </c>
      <c r="C75" s="1364"/>
      <c r="D75" s="1364"/>
      <c r="E75" s="1364"/>
      <c r="F75" s="1366"/>
      <c r="G75" s="1364"/>
      <c r="H75" s="1364"/>
      <c r="I75" s="1364"/>
      <c r="J75" s="1364"/>
      <c r="K75" s="1364"/>
      <c r="L75" s="1366"/>
      <c r="M75" s="1364"/>
      <c r="N75" s="1364"/>
      <c r="O75" s="1364"/>
      <c r="P75" s="1364"/>
      <c r="Q75" s="1364"/>
      <c r="R75" s="1364"/>
      <c r="S75" s="1364"/>
      <c r="T75" s="1364"/>
      <c r="U75" s="1366"/>
      <c r="V75" s="1364"/>
      <c r="W75" s="1364"/>
      <c r="X75" s="1364"/>
      <c r="Y75" s="1364"/>
      <c r="Z75" s="1364"/>
    </row>
    <row r="76" spans="1:26" s="1363" customFormat="1">
      <c r="A76" s="1364">
        <v>1157</v>
      </c>
      <c r="B76" s="1364" t="b">
        <f>Check!$AR$1158</f>
        <v>0</v>
      </c>
      <c r="C76" s="1364"/>
      <c r="D76" s="1364"/>
      <c r="E76" s="1364"/>
      <c r="F76" s="1366"/>
      <c r="G76" s="1364"/>
      <c r="H76" s="1364"/>
      <c r="I76" s="1364"/>
      <c r="J76" s="1364"/>
      <c r="K76" s="1364"/>
      <c r="L76" s="1366"/>
      <c r="M76" s="1364"/>
      <c r="N76" s="1364"/>
      <c r="O76" s="1364"/>
      <c r="P76" s="1364"/>
      <c r="Q76" s="1364"/>
      <c r="R76" s="1364"/>
      <c r="S76" s="1364"/>
      <c r="T76" s="1364"/>
      <c r="U76" s="1366"/>
      <c r="V76" s="1364"/>
      <c r="W76" s="1364"/>
      <c r="X76" s="1364"/>
      <c r="Y76" s="1364"/>
      <c r="Z76" s="1364"/>
    </row>
    <row r="77" spans="1:26" s="1363" customFormat="1">
      <c r="A77" s="1364">
        <v>1158</v>
      </c>
      <c r="B77" s="1364" t="b">
        <f>Check!$AR$1159</f>
        <v>1</v>
      </c>
      <c r="C77" s="1364"/>
      <c r="D77" s="1364"/>
      <c r="E77" s="1364"/>
      <c r="F77" s="1366"/>
      <c r="G77" s="1364"/>
      <c r="H77" s="1364"/>
      <c r="I77" s="1364"/>
      <c r="J77" s="1364"/>
      <c r="K77" s="1364"/>
      <c r="L77" s="1366"/>
      <c r="M77" s="1364"/>
      <c r="N77" s="1364"/>
      <c r="O77" s="1364"/>
      <c r="P77" s="1364"/>
      <c r="Q77" s="1364"/>
      <c r="R77" s="1364"/>
      <c r="S77" s="1364"/>
      <c r="T77" s="1364"/>
      <c r="U77" s="1366"/>
      <c r="V77" s="1364"/>
      <c r="W77" s="1364"/>
      <c r="X77" s="1364"/>
      <c r="Y77" s="1364"/>
      <c r="Z77" s="1364"/>
    </row>
    <row r="78" spans="1:26" s="1363" customFormat="1">
      <c r="A78" s="1364">
        <v>1159</v>
      </c>
      <c r="B78" s="1364" t="b">
        <f>Check!$AR$1160</f>
        <v>1</v>
      </c>
      <c r="C78" s="1364"/>
      <c r="D78" s="1364"/>
      <c r="E78" s="1364"/>
      <c r="F78" s="1366"/>
      <c r="G78" s="1364"/>
      <c r="H78" s="1364"/>
      <c r="I78" s="1364"/>
      <c r="J78" s="1364"/>
      <c r="K78" s="1364"/>
      <c r="L78" s="1366"/>
      <c r="M78" s="1364"/>
      <c r="N78" s="1364"/>
      <c r="O78" s="1364"/>
      <c r="P78" s="1364"/>
      <c r="Q78" s="1364"/>
      <c r="R78" s="1364"/>
      <c r="S78" s="1364"/>
      <c r="T78" s="1364"/>
      <c r="U78" s="1366"/>
      <c r="V78" s="1364"/>
      <c r="W78" s="1364"/>
      <c r="X78" s="1364"/>
      <c r="Y78" s="1364"/>
      <c r="Z78" s="1364"/>
    </row>
    <row r="79" spans="1:26" s="1363" customFormat="1">
      <c r="A79" s="1364">
        <v>1160</v>
      </c>
      <c r="B79" s="1364" t="b">
        <f>Check!$AR$1161</f>
        <v>1</v>
      </c>
      <c r="C79" s="1364"/>
      <c r="D79" s="1364"/>
      <c r="E79" s="1364"/>
      <c r="F79" s="1366"/>
      <c r="G79" s="1364"/>
      <c r="H79" s="1364"/>
      <c r="I79" s="1364"/>
      <c r="J79" s="1364"/>
      <c r="K79" s="1364"/>
      <c r="L79" s="1366"/>
      <c r="M79" s="1364"/>
      <c r="N79" s="1364"/>
      <c r="O79" s="1364"/>
      <c r="P79" s="1364"/>
      <c r="Q79" s="1364"/>
      <c r="R79" s="1364"/>
      <c r="S79" s="1364"/>
      <c r="T79" s="1364"/>
      <c r="U79" s="1366"/>
      <c r="V79" s="1364"/>
      <c r="W79" s="1364"/>
      <c r="X79" s="1364"/>
      <c r="Y79" s="1364"/>
      <c r="Z79" s="1364"/>
    </row>
    <row r="80" spans="1:26" s="1363" customFormat="1">
      <c r="A80" s="1364">
        <v>1161</v>
      </c>
      <c r="B80" s="1364" t="b">
        <f>Check!$AR$1162</f>
        <v>1</v>
      </c>
      <c r="C80" s="1364"/>
      <c r="D80" s="1364"/>
      <c r="E80" s="1364"/>
      <c r="F80" s="1366"/>
      <c r="G80" s="1364"/>
      <c r="H80" s="1364"/>
      <c r="I80" s="1364"/>
      <c r="J80" s="1364"/>
      <c r="K80" s="1364"/>
      <c r="L80" s="1366"/>
      <c r="M80" s="1364"/>
      <c r="N80" s="1364"/>
      <c r="O80" s="1364"/>
      <c r="P80" s="1364"/>
      <c r="Q80" s="1364"/>
      <c r="R80" s="1364"/>
      <c r="S80" s="1364"/>
      <c r="T80" s="1364"/>
      <c r="U80" s="1366"/>
      <c r="V80" s="1364"/>
      <c r="W80" s="1364"/>
      <c r="X80" s="1364"/>
      <c r="Y80" s="1364"/>
      <c r="Z80" s="1364"/>
    </row>
    <row r="81" spans="1:26" s="1363" customFormat="1">
      <c r="A81" s="1364">
        <v>1162</v>
      </c>
      <c r="B81" s="1364" t="b">
        <f>Check!$AR$1163</f>
        <v>1</v>
      </c>
      <c r="C81" s="1364"/>
      <c r="D81" s="1364"/>
      <c r="E81" s="1364"/>
      <c r="F81" s="1366"/>
      <c r="G81" s="1364"/>
      <c r="H81" s="1364"/>
      <c r="I81" s="1364"/>
      <c r="J81" s="1364"/>
      <c r="K81" s="1364"/>
      <c r="L81" s="1366"/>
      <c r="M81" s="1364"/>
      <c r="N81" s="1364"/>
      <c r="O81" s="1364"/>
      <c r="P81" s="1364"/>
      <c r="Q81" s="1364"/>
      <c r="R81" s="1364"/>
      <c r="S81" s="1364"/>
      <c r="T81" s="1364"/>
      <c r="U81" s="1366"/>
      <c r="V81" s="1364"/>
      <c r="W81" s="1364"/>
      <c r="X81" s="1364"/>
      <c r="Y81" s="1364"/>
      <c r="Z81" s="1364"/>
    </row>
    <row r="82" spans="1:26" s="1363" customFormat="1">
      <c r="A82" s="1364">
        <v>1163</v>
      </c>
      <c r="B82" s="1364" t="b">
        <f>Check!$AR$1164</f>
        <v>1</v>
      </c>
      <c r="C82" s="1364"/>
      <c r="D82" s="1364"/>
      <c r="E82" s="1364"/>
      <c r="F82" s="1366"/>
      <c r="G82" s="1364"/>
      <c r="H82" s="1364"/>
      <c r="I82" s="1364"/>
      <c r="J82" s="1364"/>
      <c r="K82" s="1364"/>
      <c r="L82" s="1366"/>
      <c r="M82" s="1364"/>
      <c r="N82" s="1364"/>
      <c r="O82" s="1364"/>
      <c r="P82" s="1364"/>
      <c r="Q82" s="1364"/>
      <c r="R82" s="1364"/>
      <c r="S82" s="1364"/>
      <c r="T82" s="1364"/>
      <c r="U82" s="1366"/>
      <c r="V82" s="1364"/>
      <c r="W82" s="1364"/>
      <c r="X82" s="1364"/>
      <c r="Y82" s="1364"/>
      <c r="Z82" s="1364"/>
    </row>
    <row r="83" spans="1:26" s="1363" customFormat="1">
      <c r="C83" s="1363" t="e">
        <f ca="1">ADDRESS(OFFSET(E83,1,D83-1,1,1),COLUMN(OFFSET(E83,0,D83-1,1,1)),4,1)</f>
        <v>#N/A</v>
      </c>
      <c r="D83" s="1363" t="e">
        <f>MATCH(FALSE,ISERROR(E83:V83),0)</f>
        <v>#N/A</v>
      </c>
      <c r="E83" s="1363" t="e">
        <f t="shared" ref="E83:V83" si="9">MATCH(FALSE,ISNUMBER(E11:E41),0)</f>
        <v>#N/A</v>
      </c>
      <c r="F83" s="1367" t="e">
        <f t="shared" si="9"/>
        <v>#N/A</v>
      </c>
      <c r="G83" s="1363" t="e">
        <f t="shared" si="9"/>
        <v>#N/A</v>
      </c>
      <c r="H83" s="1363" t="e">
        <f t="shared" si="9"/>
        <v>#N/A</v>
      </c>
      <c r="I83" s="1363" t="e">
        <f t="shared" si="9"/>
        <v>#N/A</v>
      </c>
      <c r="J83" s="1363" t="e">
        <f t="shared" si="9"/>
        <v>#N/A</v>
      </c>
      <c r="K83" s="1363" t="e">
        <f t="shared" si="9"/>
        <v>#N/A</v>
      </c>
      <c r="L83" s="1367" t="e">
        <f t="shared" si="9"/>
        <v>#N/A</v>
      </c>
      <c r="M83" s="1363" t="e">
        <f t="shared" si="9"/>
        <v>#N/A</v>
      </c>
      <c r="N83" s="1363" t="e">
        <f t="shared" si="9"/>
        <v>#N/A</v>
      </c>
      <c r="O83" s="1363" t="e">
        <f t="shared" si="9"/>
        <v>#N/A</v>
      </c>
      <c r="P83" s="1363" t="e">
        <f t="shared" si="9"/>
        <v>#N/A</v>
      </c>
      <c r="Q83" s="1363" t="e">
        <f t="shared" si="9"/>
        <v>#N/A</v>
      </c>
      <c r="R83" s="1363" t="e">
        <f t="shared" si="9"/>
        <v>#N/A</v>
      </c>
      <c r="S83" s="1363" t="e">
        <f t="shared" si="9"/>
        <v>#N/A</v>
      </c>
      <c r="T83" s="1363" t="e">
        <f t="shared" si="9"/>
        <v>#N/A</v>
      </c>
      <c r="U83" s="1367" t="e">
        <f t="shared" si="9"/>
        <v>#N/A</v>
      </c>
      <c r="V83" s="1363" t="e">
        <f t="shared" si="9"/>
        <v>#N/A</v>
      </c>
    </row>
    <row r="84" spans="1:26" s="1363" customFormat="1">
      <c r="E84" s="1363">
        <f t="shared" ref="E84:V84" si="10">IF(ISERROR(E83),0,ROW(E11)+E83-1)</f>
        <v>0</v>
      </c>
      <c r="F84" s="1367">
        <f t="shared" si="10"/>
        <v>0</v>
      </c>
      <c r="G84" s="1363">
        <f t="shared" si="10"/>
        <v>0</v>
      </c>
      <c r="H84" s="1363">
        <f t="shared" si="10"/>
        <v>0</v>
      </c>
      <c r="I84" s="1363">
        <f t="shared" si="10"/>
        <v>0</v>
      </c>
      <c r="J84" s="1363">
        <f t="shared" si="10"/>
        <v>0</v>
      </c>
      <c r="K84" s="1363">
        <f t="shared" si="10"/>
        <v>0</v>
      </c>
      <c r="L84" s="1367">
        <f t="shared" si="10"/>
        <v>0</v>
      </c>
      <c r="M84" s="1363">
        <f t="shared" si="10"/>
        <v>0</v>
      </c>
      <c r="N84" s="1363">
        <f t="shared" si="10"/>
        <v>0</v>
      </c>
      <c r="O84" s="1363">
        <f t="shared" si="10"/>
        <v>0</v>
      </c>
      <c r="P84" s="1363">
        <f t="shared" si="10"/>
        <v>0</v>
      </c>
      <c r="Q84" s="1363">
        <f t="shared" si="10"/>
        <v>0</v>
      </c>
      <c r="R84" s="1363">
        <f t="shared" si="10"/>
        <v>0</v>
      </c>
      <c r="S84" s="1363">
        <f t="shared" si="10"/>
        <v>0</v>
      </c>
      <c r="T84" s="1363">
        <f t="shared" si="10"/>
        <v>0</v>
      </c>
      <c r="U84" s="1367">
        <f t="shared" si="10"/>
        <v>0</v>
      </c>
      <c r="V84" s="1363">
        <f t="shared" si="10"/>
        <v>0</v>
      </c>
    </row>
    <row r="85" spans="1:26" s="1363" customFormat="1">
      <c r="F85" s="1367"/>
      <c r="L85" s="1367"/>
      <c r="U85" s="1367"/>
    </row>
    <row r="86" spans="1:26" s="1363" customFormat="1">
      <c r="F86" s="1367"/>
      <c r="L86" s="1367"/>
      <c r="U86" s="1367"/>
    </row>
    <row r="87" spans="1:26" s="1363" customFormat="1">
      <c r="F87" s="1367"/>
      <c r="L87" s="1367"/>
      <c r="U87" s="1367"/>
    </row>
    <row r="88" spans="1:26" s="1363" customFormat="1">
      <c r="F88" s="1367"/>
      <c r="L88" s="1367"/>
      <c r="U88" s="1367"/>
    </row>
    <row r="89" spans="1:26" s="1363" customFormat="1">
      <c r="F89" s="1367"/>
      <c r="L89" s="1367"/>
      <c r="U89" s="1367"/>
    </row>
    <row r="90" spans="1:26" s="1363" customFormat="1">
      <c r="F90" s="1367"/>
      <c r="L90" s="1367"/>
      <c r="U90" s="1367"/>
    </row>
    <row r="91" spans="1:26" s="1363" customFormat="1">
      <c r="F91" s="1367"/>
      <c r="L91" s="1367"/>
      <c r="U91" s="1367"/>
    </row>
    <row r="92" spans="1:26" s="1363" customFormat="1">
      <c r="F92" s="1367"/>
      <c r="L92" s="1367"/>
      <c r="U92" s="1367"/>
    </row>
    <row r="93" spans="1:26" s="1363" customFormat="1">
      <c r="F93" s="1367"/>
      <c r="L93" s="1367"/>
      <c r="U93" s="1367"/>
    </row>
    <row r="94" spans="1:26" s="1363" customFormat="1">
      <c r="F94" s="1367"/>
      <c r="L94" s="1367"/>
      <c r="U94" s="1367"/>
    </row>
    <row r="95" spans="1:26" s="1363" customFormat="1">
      <c r="F95" s="1367"/>
      <c r="L95" s="1367"/>
      <c r="U95" s="1367"/>
    </row>
    <row r="96" spans="1:26" s="1363" customFormat="1">
      <c r="F96" s="1367"/>
      <c r="L96" s="1367"/>
      <c r="U96" s="1367"/>
    </row>
    <row r="97" spans="6:21" s="1363" customFormat="1">
      <c r="F97" s="1367"/>
      <c r="L97" s="1367"/>
      <c r="U97" s="1367"/>
    </row>
    <row r="98" spans="6:21" s="1363" customFormat="1">
      <c r="F98" s="1367"/>
      <c r="L98" s="1367"/>
      <c r="U98" s="1367"/>
    </row>
    <row r="99" spans="6:21" s="1363" customFormat="1">
      <c r="F99" s="1367"/>
      <c r="L99" s="1367"/>
      <c r="U99" s="1367"/>
    </row>
    <row r="100" spans="6:21" s="1363" customFormat="1">
      <c r="F100" s="1367"/>
      <c r="L100" s="1367"/>
      <c r="U100" s="1367"/>
    </row>
    <row r="101" spans="6:21" s="1363" customFormat="1">
      <c r="F101" s="1367"/>
      <c r="L101" s="1367"/>
      <c r="U101" s="1367"/>
    </row>
    <row r="102" spans="6:21" s="1363" customFormat="1">
      <c r="F102" s="1367"/>
      <c r="L102" s="1367"/>
      <c r="U102" s="1367"/>
    </row>
    <row r="103" spans="6:21" s="1363" customFormat="1">
      <c r="F103" s="1367"/>
      <c r="L103" s="1367"/>
      <c r="U103" s="1367"/>
    </row>
    <row r="104" spans="6:21" s="1363" customFormat="1">
      <c r="F104" s="1367"/>
      <c r="L104" s="1367"/>
      <c r="U104" s="1367"/>
    </row>
    <row r="105" spans="6:21" s="1363" customFormat="1">
      <c r="F105" s="1367"/>
      <c r="L105" s="1367"/>
      <c r="U105" s="1367"/>
    </row>
    <row r="106" spans="6:21" s="1363" customFormat="1">
      <c r="F106" s="1367"/>
      <c r="L106" s="1367"/>
      <c r="U106" s="1367"/>
    </row>
    <row r="107" spans="6:21" s="1363" customFormat="1">
      <c r="F107" s="1367"/>
      <c r="L107" s="1367"/>
      <c r="U107" s="1367"/>
    </row>
    <row r="108" spans="6:21" s="1363" customFormat="1">
      <c r="F108" s="1367"/>
      <c r="L108" s="1367"/>
      <c r="U108" s="1367"/>
    </row>
    <row r="109" spans="6:21" s="1363" customFormat="1">
      <c r="F109" s="1367"/>
      <c r="L109" s="1367"/>
      <c r="U109" s="1367"/>
    </row>
    <row r="110" spans="6:21" s="1363" customFormat="1">
      <c r="F110" s="1367"/>
      <c r="L110" s="1367"/>
      <c r="U110" s="1367"/>
    </row>
    <row r="111" spans="6:21" s="1363" customFormat="1">
      <c r="F111" s="1367"/>
      <c r="L111" s="1367"/>
      <c r="U111" s="1367"/>
    </row>
    <row r="112" spans="6:21" s="1363" customFormat="1">
      <c r="F112" s="1367"/>
      <c r="L112" s="1367"/>
      <c r="U112" s="1367"/>
    </row>
    <row r="113" spans="6:21" s="1363" customFormat="1">
      <c r="F113" s="1367"/>
      <c r="L113" s="1367"/>
      <c r="U113" s="1367"/>
    </row>
    <row r="114" spans="6:21" s="1363" customFormat="1">
      <c r="F114" s="1367"/>
      <c r="L114" s="1367"/>
      <c r="U114" s="1367"/>
    </row>
    <row r="115" spans="6:21" s="1363" customFormat="1">
      <c r="F115" s="1367"/>
      <c r="L115" s="1367"/>
      <c r="U115" s="1367"/>
    </row>
    <row r="116" spans="6:21" s="1363" customFormat="1">
      <c r="F116" s="1367"/>
      <c r="L116" s="1367"/>
      <c r="U116" s="1367"/>
    </row>
    <row r="117" spans="6:21" s="1363" customFormat="1">
      <c r="F117" s="1367"/>
      <c r="L117" s="1367"/>
      <c r="U117" s="1367"/>
    </row>
    <row r="118" spans="6:21" s="1363" customFormat="1">
      <c r="F118" s="1367"/>
      <c r="L118" s="1367"/>
      <c r="U118" s="1367"/>
    </row>
    <row r="119" spans="6:21" s="1363" customFormat="1">
      <c r="F119" s="1367"/>
      <c r="L119" s="1367"/>
      <c r="U119" s="1367"/>
    </row>
    <row r="120" spans="6:21" s="1363" customFormat="1">
      <c r="F120" s="1367"/>
      <c r="L120" s="1367"/>
      <c r="U120" s="1367"/>
    </row>
    <row r="121" spans="6:21" s="1363" customFormat="1">
      <c r="F121" s="1367"/>
      <c r="L121" s="1367"/>
      <c r="U121" s="1367"/>
    </row>
    <row r="122" spans="6:21" s="1363" customFormat="1">
      <c r="F122" s="1367"/>
      <c r="L122" s="1367"/>
      <c r="U122" s="1367"/>
    </row>
    <row r="123" spans="6:21" s="1363" customFormat="1">
      <c r="F123" s="1367"/>
      <c r="L123" s="1367"/>
      <c r="U123" s="1367"/>
    </row>
    <row r="124" spans="6:21" s="1363" customFormat="1">
      <c r="F124" s="1367"/>
      <c r="L124" s="1367"/>
      <c r="U124" s="1367"/>
    </row>
    <row r="125" spans="6:21" s="1363" customFormat="1">
      <c r="F125" s="1367"/>
      <c r="L125" s="1367"/>
      <c r="U125" s="1367"/>
    </row>
    <row r="126" spans="6:21" s="1363" customFormat="1">
      <c r="F126" s="1367"/>
      <c r="L126" s="1367"/>
      <c r="U126" s="1367"/>
    </row>
    <row r="127" spans="6:21" s="1363" customFormat="1">
      <c r="F127" s="1367"/>
      <c r="L127" s="1367"/>
      <c r="U127" s="1367"/>
    </row>
    <row r="128" spans="6:21" s="1363" customFormat="1">
      <c r="F128" s="1367"/>
      <c r="L128" s="1367"/>
      <c r="U128" s="1367"/>
    </row>
    <row r="129" spans="6:21" s="1363" customFormat="1">
      <c r="F129" s="1367"/>
      <c r="L129" s="1367"/>
      <c r="U129" s="1367"/>
    </row>
    <row r="130" spans="6:21" s="1363" customFormat="1">
      <c r="F130" s="1367"/>
      <c r="L130" s="1367"/>
      <c r="U130" s="1367"/>
    </row>
    <row r="131" spans="6:21" s="1363" customFormat="1">
      <c r="F131" s="1367"/>
      <c r="L131" s="1367"/>
      <c r="U131" s="1367"/>
    </row>
    <row r="132" spans="6:21" s="1363" customFormat="1">
      <c r="F132" s="1367"/>
      <c r="L132" s="1367"/>
      <c r="U132" s="1367"/>
    </row>
    <row r="133" spans="6:21" s="1363" customFormat="1">
      <c r="F133" s="1367"/>
      <c r="L133" s="1367"/>
      <c r="U133" s="1367"/>
    </row>
    <row r="134" spans="6:21" s="1363" customFormat="1">
      <c r="F134" s="1367"/>
      <c r="L134" s="1367"/>
      <c r="U134" s="1367"/>
    </row>
    <row r="135" spans="6:21" s="1363" customFormat="1">
      <c r="F135" s="1367"/>
      <c r="L135" s="1367"/>
      <c r="U135" s="1367"/>
    </row>
    <row r="136" spans="6:21" s="1363" customFormat="1">
      <c r="F136" s="1367"/>
      <c r="L136" s="1367"/>
      <c r="U136" s="1367"/>
    </row>
    <row r="137" spans="6:21" s="1363" customFormat="1">
      <c r="F137" s="1367"/>
      <c r="L137" s="1367"/>
      <c r="U137" s="1367"/>
    </row>
    <row r="138" spans="6:21" s="1363" customFormat="1">
      <c r="F138" s="1367"/>
      <c r="L138" s="1367"/>
      <c r="U138" s="1367"/>
    </row>
    <row r="139" spans="6:21" s="1363" customFormat="1">
      <c r="F139" s="1367"/>
      <c r="L139" s="1367"/>
      <c r="U139" s="1367"/>
    </row>
    <row r="140" spans="6:21" s="1363" customFormat="1">
      <c r="F140" s="1367"/>
      <c r="L140" s="1367"/>
      <c r="U140" s="1367"/>
    </row>
    <row r="141" spans="6:21" s="1363" customFormat="1">
      <c r="F141" s="1367"/>
      <c r="L141" s="1367"/>
      <c r="U141" s="1367"/>
    </row>
    <row r="142" spans="6:21" s="1363" customFormat="1">
      <c r="F142" s="1367"/>
      <c r="L142" s="1367"/>
      <c r="U142" s="1367"/>
    </row>
    <row r="143" spans="6:21" s="1363" customFormat="1">
      <c r="F143" s="1367"/>
      <c r="L143" s="1367"/>
      <c r="U143" s="1367"/>
    </row>
    <row r="144" spans="6:21" s="1363" customFormat="1">
      <c r="F144" s="1367"/>
      <c r="L144" s="1367"/>
      <c r="U144" s="1367"/>
    </row>
    <row r="145" spans="6:21" s="1363" customFormat="1">
      <c r="F145" s="1367"/>
      <c r="L145" s="1367"/>
      <c r="U145" s="1367"/>
    </row>
    <row r="146" spans="6:21" s="1363" customFormat="1">
      <c r="F146" s="1367"/>
      <c r="L146" s="1367"/>
      <c r="U146" s="1367"/>
    </row>
    <row r="147" spans="6:21" s="1363" customFormat="1">
      <c r="F147" s="1367"/>
      <c r="L147" s="1367"/>
      <c r="U147" s="1367"/>
    </row>
    <row r="148" spans="6:21" s="1363" customFormat="1">
      <c r="F148" s="1367"/>
      <c r="L148" s="1367"/>
      <c r="U148" s="1367"/>
    </row>
    <row r="149" spans="6:21" s="1363" customFormat="1">
      <c r="F149" s="1367"/>
      <c r="L149" s="1367"/>
      <c r="U149" s="1367"/>
    </row>
    <row r="150" spans="6:21" s="1363" customFormat="1">
      <c r="F150" s="1367"/>
      <c r="L150" s="1367"/>
      <c r="U150" s="1367"/>
    </row>
    <row r="151" spans="6:21" s="1363" customFormat="1">
      <c r="F151" s="1367"/>
      <c r="L151" s="1367"/>
      <c r="U151" s="1367"/>
    </row>
    <row r="152" spans="6:21" s="1363" customFormat="1">
      <c r="F152" s="1367"/>
      <c r="L152" s="1367"/>
      <c r="U152" s="1367"/>
    </row>
    <row r="153" spans="6:21" s="1363" customFormat="1">
      <c r="F153" s="1367"/>
      <c r="L153" s="1367"/>
      <c r="U153" s="1367"/>
    </row>
    <row r="154" spans="6:21" s="1363" customFormat="1">
      <c r="F154" s="1367"/>
      <c r="L154" s="1367"/>
      <c r="U154" s="1367"/>
    </row>
    <row r="155" spans="6:21" s="1363" customFormat="1">
      <c r="F155" s="1367"/>
      <c r="L155" s="1367"/>
      <c r="U155" s="1367"/>
    </row>
    <row r="156" spans="6:21" s="1363" customFormat="1">
      <c r="F156" s="1367"/>
      <c r="L156" s="1367"/>
      <c r="U156" s="1367"/>
    </row>
    <row r="157" spans="6:21" s="1363" customFormat="1">
      <c r="F157" s="1367"/>
      <c r="L157" s="1367"/>
      <c r="U157" s="1367"/>
    </row>
    <row r="158" spans="6:21" s="1363" customFormat="1">
      <c r="F158" s="1367"/>
      <c r="L158" s="1367"/>
      <c r="U158" s="1367"/>
    </row>
    <row r="159" spans="6:21" s="1363" customFormat="1">
      <c r="F159" s="1367"/>
      <c r="L159" s="1367"/>
      <c r="U159" s="1367"/>
    </row>
    <row r="160" spans="6:21" s="1363" customFormat="1">
      <c r="F160" s="1367"/>
      <c r="L160" s="1367"/>
      <c r="U160" s="1367"/>
    </row>
    <row r="161" spans="6:21" s="1363" customFormat="1">
      <c r="F161" s="1367"/>
      <c r="L161" s="1367"/>
      <c r="U161" s="1367"/>
    </row>
    <row r="162" spans="6:21" s="1363" customFormat="1">
      <c r="F162" s="1367"/>
      <c r="L162" s="1367"/>
      <c r="U162" s="1367"/>
    </row>
    <row r="163" spans="6:21" s="1363" customFormat="1">
      <c r="F163" s="1367"/>
      <c r="L163" s="1367"/>
      <c r="U163" s="1367"/>
    </row>
    <row r="164" spans="6:21" s="1363" customFormat="1">
      <c r="F164" s="1367"/>
      <c r="L164" s="1367"/>
      <c r="U164" s="1367"/>
    </row>
    <row r="165" spans="6:21" s="1363" customFormat="1">
      <c r="F165" s="1367"/>
      <c r="L165" s="1367"/>
      <c r="U165" s="1367"/>
    </row>
    <row r="166" spans="6:21" s="1363" customFormat="1">
      <c r="F166" s="1367"/>
      <c r="L166" s="1367"/>
      <c r="U166" s="1367"/>
    </row>
    <row r="167" spans="6:21" s="1363" customFormat="1">
      <c r="F167" s="1367"/>
      <c r="L167" s="1367"/>
      <c r="U167" s="1367"/>
    </row>
    <row r="168" spans="6:21" s="1363" customFormat="1">
      <c r="F168" s="1367"/>
      <c r="L168" s="1367"/>
      <c r="U168" s="1367"/>
    </row>
    <row r="169" spans="6:21" s="1363" customFormat="1">
      <c r="F169" s="1367"/>
      <c r="L169" s="1367"/>
      <c r="U169" s="1367"/>
    </row>
    <row r="170" spans="6:21" s="1363" customFormat="1">
      <c r="F170" s="1367"/>
      <c r="L170" s="1367"/>
      <c r="U170" s="1367"/>
    </row>
    <row r="171" spans="6:21" s="1363" customFormat="1">
      <c r="F171" s="1367"/>
      <c r="L171" s="1367"/>
      <c r="U171" s="1367"/>
    </row>
    <row r="172" spans="6:21" s="1363" customFormat="1">
      <c r="F172" s="1367"/>
      <c r="L172" s="1367"/>
      <c r="U172" s="1367"/>
    </row>
    <row r="173" spans="6:21" s="1363" customFormat="1">
      <c r="F173" s="1367"/>
      <c r="L173" s="1367"/>
      <c r="U173" s="1367"/>
    </row>
    <row r="174" spans="6:21" s="1363" customFormat="1">
      <c r="F174" s="1367"/>
      <c r="L174" s="1367"/>
      <c r="U174" s="1367"/>
    </row>
    <row r="175" spans="6:21" s="1363" customFormat="1">
      <c r="F175" s="1367"/>
      <c r="L175" s="1367"/>
      <c r="U175" s="1367"/>
    </row>
    <row r="176" spans="6:21" s="1363" customFormat="1">
      <c r="F176" s="1367"/>
      <c r="L176" s="1367"/>
      <c r="U176" s="1367"/>
    </row>
    <row r="177" spans="6:21" s="1363" customFormat="1">
      <c r="F177" s="1367"/>
      <c r="L177" s="1367"/>
      <c r="U177" s="1367"/>
    </row>
    <row r="178" spans="6:21" s="1363" customFormat="1">
      <c r="F178" s="1367"/>
      <c r="L178" s="1367"/>
      <c r="U178" s="1367"/>
    </row>
    <row r="179" spans="6:21" s="1363" customFormat="1">
      <c r="F179" s="1367"/>
      <c r="L179" s="1367"/>
      <c r="U179" s="1367"/>
    </row>
    <row r="180" spans="6:21" s="1363" customFormat="1">
      <c r="F180" s="1367"/>
      <c r="L180" s="1367"/>
      <c r="U180" s="1367"/>
    </row>
    <row r="181" spans="6:21" s="1363" customFormat="1">
      <c r="F181" s="1367"/>
      <c r="L181" s="1367"/>
      <c r="U181" s="1367"/>
    </row>
    <row r="182" spans="6:21" s="1363" customFormat="1">
      <c r="F182" s="1367"/>
      <c r="L182" s="1367"/>
      <c r="U182" s="1367"/>
    </row>
    <row r="183" spans="6:21" s="1363" customFormat="1">
      <c r="F183" s="1367"/>
      <c r="L183" s="1367"/>
      <c r="U183" s="1367"/>
    </row>
    <row r="184" spans="6:21" s="1363" customFormat="1">
      <c r="F184" s="1367"/>
      <c r="L184" s="1367"/>
      <c r="U184" s="1367"/>
    </row>
    <row r="185" spans="6:21" s="1363" customFormat="1">
      <c r="F185" s="1367"/>
      <c r="L185" s="1367"/>
      <c r="U185" s="1367"/>
    </row>
    <row r="186" spans="6:21" s="1363" customFormat="1">
      <c r="F186" s="1367"/>
      <c r="L186" s="1367"/>
      <c r="U186" s="1367"/>
    </row>
    <row r="187" spans="6:21" s="1363" customFormat="1">
      <c r="F187" s="1367"/>
      <c r="L187" s="1367"/>
      <c r="U187" s="1367"/>
    </row>
    <row r="188" spans="6:21" s="1363" customFormat="1">
      <c r="F188" s="1367"/>
      <c r="L188" s="1367"/>
      <c r="U188" s="1367"/>
    </row>
    <row r="189" spans="6:21" s="1363" customFormat="1">
      <c r="F189" s="1367"/>
      <c r="L189" s="1367"/>
      <c r="U189" s="1367"/>
    </row>
    <row r="190" spans="6:21" s="1363" customFormat="1">
      <c r="F190" s="1367"/>
      <c r="L190" s="1367"/>
      <c r="U190" s="1367"/>
    </row>
    <row r="191" spans="6:21" s="1363" customFormat="1">
      <c r="F191" s="1367"/>
      <c r="L191" s="1367"/>
      <c r="U191" s="1367"/>
    </row>
    <row r="192" spans="6:21" s="1363" customFormat="1">
      <c r="F192" s="1367"/>
      <c r="L192" s="1367"/>
      <c r="U192" s="1367"/>
    </row>
    <row r="193" spans="6:21" s="1363" customFormat="1">
      <c r="F193" s="1367"/>
      <c r="L193" s="1367"/>
      <c r="U193" s="1367"/>
    </row>
    <row r="194" spans="6:21" s="1363" customFormat="1">
      <c r="F194" s="1367"/>
      <c r="L194" s="1367"/>
      <c r="U194" s="1367"/>
    </row>
    <row r="195" spans="6:21" s="1363" customFormat="1">
      <c r="F195" s="1367"/>
      <c r="L195" s="1367"/>
      <c r="U195" s="1367"/>
    </row>
    <row r="196" spans="6:21" s="1363" customFormat="1">
      <c r="F196" s="1367"/>
      <c r="L196" s="1367"/>
      <c r="U196" s="1367"/>
    </row>
    <row r="197" spans="6:21" s="1363" customFormat="1">
      <c r="F197" s="1367"/>
      <c r="L197" s="1367"/>
      <c r="U197" s="1367"/>
    </row>
    <row r="198" spans="6:21" s="1363" customFormat="1">
      <c r="F198" s="1367"/>
      <c r="L198" s="1367"/>
      <c r="U198" s="1367"/>
    </row>
    <row r="199" spans="6:21" s="1363" customFormat="1">
      <c r="F199" s="1367"/>
      <c r="L199" s="1367"/>
      <c r="U199" s="1367"/>
    </row>
    <row r="200" spans="6:21" s="1363" customFormat="1">
      <c r="F200" s="1367"/>
      <c r="L200" s="1367"/>
      <c r="U200" s="1367"/>
    </row>
    <row r="201" spans="6:21" s="1363" customFormat="1">
      <c r="F201" s="1367"/>
      <c r="L201" s="1367"/>
      <c r="U201" s="1367"/>
    </row>
    <row r="202" spans="6:21" s="1363" customFormat="1">
      <c r="F202" s="1367"/>
      <c r="L202" s="1367"/>
      <c r="U202" s="1367"/>
    </row>
    <row r="203" spans="6:21" s="1363" customFormat="1">
      <c r="F203" s="1367"/>
      <c r="L203" s="1367"/>
      <c r="U203" s="1367"/>
    </row>
    <row r="204" spans="6:21" s="1363" customFormat="1">
      <c r="F204" s="1367"/>
      <c r="L204" s="1367"/>
      <c r="U204" s="1367"/>
    </row>
    <row r="205" spans="6:21" s="1363" customFormat="1">
      <c r="F205" s="1367"/>
      <c r="L205" s="1367"/>
      <c r="U205" s="1367"/>
    </row>
    <row r="206" spans="6:21" s="1363" customFormat="1">
      <c r="F206" s="1367"/>
      <c r="L206" s="1367"/>
      <c r="U206" s="1367"/>
    </row>
    <row r="207" spans="6:21" s="1363" customFormat="1">
      <c r="F207" s="1367"/>
      <c r="L207" s="1367"/>
      <c r="U207" s="1367"/>
    </row>
    <row r="208" spans="6:21" s="1363" customFormat="1">
      <c r="F208" s="1367"/>
      <c r="L208" s="1367"/>
      <c r="U208" s="1367"/>
    </row>
    <row r="209" spans="6:21" s="1363" customFormat="1">
      <c r="F209" s="1367"/>
      <c r="L209" s="1367"/>
      <c r="U209" s="1367"/>
    </row>
    <row r="210" spans="6:21" s="1363" customFormat="1">
      <c r="F210" s="1367"/>
      <c r="L210" s="1367"/>
      <c r="U210" s="1367"/>
    </row>
    <row r="211" spans="6:21" s="1363" customFormat="1">
      <c r="F211" s="1367"/>
      <c r="L211" s="1367"/>
      <c r="U211" s="1367"/>
    </row>
    <row r="212" spans="6:21" s="1363" customFormat="1">
      <c r="F212" s="1367"/>
      <c r="L212" s="1367"/>
      <c r="U212" s="1367"/>
    </row>
    <row r="213" spans="6:21" s="1363" customFormat="1">
      <c r="F213" s="1367"/>
      <c r="L213" s="1367"/>
      <c r="U213" s="1367"/>
    </row>
    <row r="214" spans="6:21" s="1363" customFormat="1">
      <c r="F214" s="1367"/>
      <c r="L214" s="1367"/>
      <c r="U214" s="1367"/>
    </row>
    <row r="215" spans="6:21" s="1363" customFormat="1">
      <c r="F215" s="1367"/>
      <c r="L215" s="1367"/>
      <c r="U215" s="1367"/>
    </row>
    <row r="216" spans="6:21" s="1363" customFormat="1">
      <c r="F216" s="1367"/>
      <c r="L216" s="1367"/>
      <c r="U216" s="1367"/>
    </row>
    <row r="217" spans="6:21" s="1363" customFormat="1">
      <c r="F217" s="1367"/>
      <c r="L217" s="1367"/>
      <c r="U217" s="1367"/>
    </row>
    <row r="218" spans="6:21" s="1363" customFormat="1">
      <c r="F218" s="1367"/>
      <c r="L218" s="1367"/>
      <c r="U218" s="1367"/>
    </row>
    <row r="219" spans="6:21" s="1363" customFormat="1">
      <c r="F219" s="1367"/>
      <c r="L219" s="1367"/>
      <c r="U219" s="1367"/>
    </row>
    <row r="220" spans="6:21" s="1363" customFormat="1">
      <c r="F220" s="1367"/>
      <c r="L220" s="1367"/>
      <c r="U220" s="1367"/>
    </row>
    <row r="221" spans="6:21" s="1363" customFormat="1">
      <c r="F221" s="1367"/>
      <c r="L221" s="1367"/>
      <c r="U221" s="1367"/>
    </row>
    <row r="222" spans="6:21" s="1363" customFormat="1">
      <c r="F222" s="1367"/>
      <c r="L222" s="1367"/>
      <c r="U222" s="1367"/>
    </row>
    <row r="223" spans="6:21" s="1363" customFormat="1">
      <c r="F223" s="1367"/>
      <c r="L223" s="1367"/>
      <c r="U223" s="1367"/>
    </row>
    <row r="224" spans="6:21" s="1363" customFormat="1">
      <c r="F224" s="1367"/>
      <c r="L224" s="1367"/>
      <c r="U224" s="1367"/>
    </row>
    <row r="225" spans="6:21" s="1363" customFormat="1">
      <c r="F225" s="1367"/>
      <c r="L225" s="1367"/>
      <c r="U225" s="1367"/>
    </row>
    <row r="226" spans="6:21" s="1363" customFormat="1">
      <c r="F226" s="1367"/>
      <c r="L226" s="1367"/>
      <c r="U226" s="1367"/>
    </row>
    <row r="227" spans="6:21" s="1363" customFormat="1">
      <c r="F227" s="1367"/>
      <c r="L227" s="1367"/>
      <c r="U227" s="1367"/>
    </row>
    <row r="228" spans="6:21" s="1363" customFormat="1">
      <c r="F228" s="1367"/>
      <c r="L228" s="1367"/>
      <c r="U228" s="1367"/>
    </row>
    <row r="229" spans="6:21" s="1363" customFormat="1">
      <c r="F229" s="1367"/>
      <c r="L229" s="1367"/>
      <c r="U229" s="1367"/>
    </row>
    <row r="230" spans="6:21" s="1363" customFormat="1">
      <c r="F230" s="1367"/>
      <c r="L230" s="1367"/>
      <c r="U230" s="1367"/>
    </row>
    <row r="231" spans="6:21" s="1363" customFormat="1">
      <c r="F231" s="1367"/>
      <c r="L231" s="1367"/>
      <c r="U231" s="1367"/>
    </row>
    <row r="232" spans="6:21" s="1363" customFormat="1">
      <c r="F232" s="1367"/>
      <c r="L232" s="1367"/>
      <c r="U232" s="1367"/>
    </row>
    <row r="233" spans="6:21" s="1363" customFormat="1">
      <c r="F233" s="1367"/>
      <c r="L233" s="1367"/>
      <c r="U233" s="1367"/>
    </row>
    <row r="234" spans="6:21" s="1363" customFormat="1">
      <c r="F234" s="1367"/>
      <c r="L234" s="1367"/>
      <c r="U234" s="1367"/>
    </row>
    <row r="235" spans="6:21" s="1363" customFormat="1">
      <c r="F235" s="1367"/>
      <c r="L235" s="1367"/>
      <c r="U235" s="1367"/>
    </row>
    <row r="236" spans="6:21" s="1363" customFormat="1">
      <c r="F236" s="1367"/>
      <c r="L236" s="1367"/>
      <c r="U236" s="1367"/>
    </row>
    <row r="237" spans="6:21" s="1363" customFormat="1">
      <c r="F237" s="1367"/>
      <c r="L237" s="1367"/>
      <c r="U237" s="1367"/>
    </row>
    <row r="238" spans="6:21" s="1363" customFormat="1">
      <c r="F238" s="1367"/>
      <c r="L238" s="1367"/>
      <c r="U238" s="1367"/>
    </row>
    <row r="239" spans="6:21" s="1363" customFormat="1">
      <c r="F239" s="1367"/>
      <c r="L239" s="1367"/>
      <c r="U239" s="1367"/>
    </row>
    <row r="240" spans="6:21" s="1363" customFormat="1">
      <c r="F240" s="1367"/>
      <c r="L240" s="1367"/>
      <c r="U240" s="1367"/>
    </row>
    <row r="241" spans="6:21" s="1363" customFormat="1">
      <c r="F241" s="1367"/>
      <c r="L241" s="1367"/>
      <c r="U241" s="1367"/>
    </row>
    <row r="242" spans="6:21" s="1363" customFormat="1">
      <c r="F242" s="1367"/>
      <c r="L242" s="1367"/>
      <c r="U242" s="1367"/>
    </row>
    <row r="243" spans="6:21" s="1363" customFormat="1">
      <c r="F243" s="1367"/>
      <c r="L243" s="1367"/>
      <c r="U243" s="1367"/>
    </row>
    <row r="244" spans="6:21" s="1363" customFormat="1">
      <c r="F244" s="1367"/>
      <c r="L244" s="1367"/>
      <c r="U244" s="1367"/>
    </row>
    <row r="245" spans="6:21" s="1363" customFormat="1">
      <c r="F245" s="1367"/>
      <c r="L245" s="1367"/>
      <c r="U245" s="1367"/>
    </row>
    <row r="246" spans="6:21" s="1363" customFormat="1">
      <c r="F246" s="1367"/>
      <c r="L246" s="1367"/>
      <c r="U246" s="1367"/>
    </row>
    <row r="247" spans="6:21" s="1363" customFormat="1">
      <c r="F247" s="1367"/>
      <c r="L247" s="1367"/>
      <c r="U247" s="1367"/>
    </row>
    <row r="248" spans="6:21" s="1363" customFormat="1">
      <c r="F248" s="1367"/>
      <c r="L248" s="1367"/>
      <c r="U248" s="1367"/>
    </row>
    <row r="249" spans="6:21" s="1363" customFormat="1">
      <c r="F249" s="1367"/>
      <c r="L249" s="1367"/>
      <c r="U249" s="1367"/>
    </row>
    <row r="250" spans="6:21" s="1363" customFormat="1">
      <c r="F250" s="1367"/>
      <c r="L250" s="1367"/>
      <c r="U250" s="1367"/>
    </row>
    <row r="251" spans="6:21" s="1363" customFormat="1">
      <c r="F251" s="1367"/>
      <c r="L251" s="1367"/>
      <c r="U251" s="1367"/>
    </row>
    <row r="252" spans="6:21" s="1363" customFormat="1">
      <c r="F252" s="1367"/>
      <c r="L252" s="1367"/>
      <c r="U252" s="1367"/>
    </row>
    <row r="253" spans="6:21" s="1363" customFormat="1">
      <c r="F253" s="1367"/>
      <c r="L253" s="1367"/>
      <c r="U253" s="1367"/>
    </row>
    <row r="254" spans="6:21" s="1363" customFormat="1">
      <c r="F254" s="1367"/>
      <c r="L254" s="1367"/>
      <c r="U254" s="1367"/>
    </row>
    <row r="255" spans="6:21" s="1363" customFormat="1">
      <c r="F255" s="1367"/>
      <c r="L255" s="1367"/>
      <c r="U255" s="1367"/>
    </row>
    <row r="256" spans="6:21" s="1363" customFormat="1">
      <c r="F256" s="1367"/>
      <c r="L256" s="1367"/>
      <c r="U256" s="1367"/>
    </row>
    <row r="257" spans="6:21" s="1363" customFormat="1">
      <c r="F257" s="1367"/>
      <c r="L257" s="1367"/>
      <c r="U257" s="1367"/>
    </row>
    <row r="258" spans="6:21" s="1363" customFormat="1">
      <c r="F258" s="1367"/>
      <c r="L258" s="1367"/>
      <c r="U258" s="1367"/>
    </row>
    <row r="259" spans="6:21" s="1363" customFormat="1">
      <c r="F259" s="1367"/>
      <c r="L259" s="1367"/>
      <c r="U259" s="1367"/>
    </row>
    <row r="260" spans="6:21" s="1363" customFormat="1">
      <c r="F260" s="1367"/>
      <c r="L260" s="1367"/>
      <c r="U260" s="1367"/>
    </row>
    <row r="261" spans="6:21" s="1363" customFormat="1">
      <c r="F261" s="1367"/>
      <c r="L261" s="1367"/>
      <c r="U261" s="1367"/>
    </row>
    <row r="262" spans="6:21" s="1363" customFormat="1">
      <c r="F262" s="1367"/>
      <c r="L262" s="1367"/>
      <c r="U262" s="1367"/>
    </row>
    <row r="263" spans="6:21" s="1363" customFormat="1">
      <c r="F263" s="1367"/>
      <c r="L263" s="1367"/>
      <c r="U263" s="1367"/>
    </row>
    <row r="264" spans="6:21" s="1363" customFormat="1">
      <c r="F264" s="1367"/>
      <c r="L264" s="1367"/>
      <c r="U264" s="1367"/>
    </row>
    <row r="265" spans="6:21" s="1363" customFormat="1">
      <c r="F265" s="1367"/>
      <c r="L265" s="1367"/>
      <c r="U265" s="1367"/>
    </row>
    <row r="266" spans="6:21" s="1363" customFormat="1">
      <c r="F266" s="1367"/>
      <c r="L266" s="1367"/>
      <c r="U266" s="1367"/>
    </row>
    <row r="267" spans="6:21" s="1363" customFormat="1">
      <c r="F267" s="1367"/>
      <c r="L267" s="1367"/>
      <c r="U267" s="1367"/>
    </row>
    <row r="268" spans="6:21" s="1363" customFormat="1">
      <c r="F268" s="1367"/>
      <c r="L268" s="1367"/>
      <c r="U268" s="1367"/>
    </row>
    <row r="269" spans="6:21" s="1363" customFormat="1">
      <c r="F269" s="1367"/>
      <c r="L269" s="1367"/>
      <c r="U269" s="1367"/>
    </row>
    <row r="270" spans="6:21" s="1363" customFormat="1">
      <c r="F270" s="1367"/>
      <c r="L270" s="1367"/>
      <c r="U270" s="1367"/>
    </row>
    <row r="271" spans="6:21" s="1363" customFormat="1">
      <c r="F271" s="1367"/>
      <c r="L271" s="1367"/>
      <c r="U271" s="1367"/>
    </row>
    <row r="272" spans="6:21" s="1363" customFormat="1">
      <c r="F272" s="1367"/>
      <c r="L272" s="1367"/>
      <c r="U272" s="1367"/>
    </row>
    <row r="273" spans="6:21" s="1363" customFormat="1">
      <c r="F273" s="1367"/>
      <c r="L273" s="1367"/>
      <c r="U273" s="1367"/>
    </row>
    <row r="274" spans="6:21" s="1363" customFormat="1">
      <c r="F274" s="1367"/>
      <c r="L274" s="1367"/>
      <c r="U274" s="1367"/>
    </row>
    <row r="275" spans="6:21" s="1363" customFormat="1">
      <c r="F275" s="1367"/>
      <c r="L275" s="1367"/>
      <c r="U275" s="1367"/>
    </row>
    <row r="276" spans="6:21" s="1363" customFormat="1">
      <c r="F276" s="1367"/>
      <c r="L276" s="1367"/>
      <c r="U276" s="1367"/>
    </row>
    <row r="277" spans="6:21" s="1363" customFormat="1">
      <c r="F277" s="1367"/>
      <c r="L277" s="1367"/>
      <c r="U277" s="1367"/>
    </row>
    <row r="278" spans="6:21" s="1363" customFormat="1">
      <c r="F278" s="1367"/>
      <c r="L278" s="1367"/>
      <c r="U278" s="1367"/>
    </row>
    <row r="279" spans="6:21" s="1363" customFormat="1">
      <c r="F279" s="1367"/>
      <c r="L279" s="1367"/>
      <c r="U279" s="1367"/>
    </row>
    <row r="280" spans="6:21" s="1363" customFormat="1">
      <c r="F280" s="1367"/>
      <c r="L280" s="1367"/>
      <c r="U280" s="1367"/>
    </row>
    <row r="281" spans="6:21" s="1363" customFormat="1">
      <c r="F281" s="1367"/>
      <c r="L281" s="1367"/>
      <c r="U281" s="1367"/>
    </row>
    <row r="282" spans="6:21" s="1363" customFormat="1">
      <c r="F282" s="1367"/>
      <c r="L282" s="1367"/>
      <c r="U282" s="1367"/>
    </row>
    <row r="283" spans="6:21" s="1363" customFormat="1">
      <c r="F283" s="1367"/>
      <c r="L283" s="1367"/>
      <c r="U283" s="1367"/>
    </row>
    <row r="284" spans="6:21" s="1363" customFormat="1">
      <c r="F284" s="1367"/>
      <c r="L284" s="1367"/>
      <c r="U284" s="1367"/>
    </row>
    <row r="285" spans="6:21" s="1363" customFormat="1">
      <c r="F285" s="1367"/>
      <c r="L285" s="1367"/>
      <c r="U285" s="1367"/>
    </row>
    <row r="286" spans="6:21" s="1363" customFormat="1">
      <c r="F286" s="1367"/>
      <c r="L286" s="1367"/>
      <c r="U286" s="1367"/>
    </row>
    <row r="287" spans="6:21" s="1363" customFormat="1">
      <c r="F287" s="1367"/>
      <c r="L287" s="1367"/>
      <c r="U287" s="1367"/>
    </row>
    <row r="288" spans="6:21" s="1363" customFormat="1">
      <c r="F288" s="1367"/>
      <c r="L288" s="1367"/>
      <c r="U288" s="1367"/>
    </row>
    <row r="289" spans="6:21" s="1363" customFormat="1">
      <c r="F289" s="1367"/>
      <c r="L289" s="1367"/>
      <c r="U289" s="1367"/>
    </row>
    <row r="290" spans="6:21" s="1363" customFormat="1">
      <c r="F290" s="1367"/>
      <c r="L290" s="1367"/>
      <c r="U290" s="1367"/>
    </row>
    <row r="291" spans="6:21" s="1363" customFormat="1">
      <c r="F291" s="1367"/>
      <c r="L291" s="1367"/>
      <c r="U291" s="1367"/>
    </row>
    <row r="292" spans="6:21" s="1363" customFormat="1">
      <c r="F292" s="1367"/>
      <c r="L292" s="1367"/>
      <c r="U292" s="1367"/>
    </row>
    <row r="293" spans="6:21" s="1363" customFormat="1">
      <c r="F293" s="1367"/>
      <c r="L293" s="1367"/>
      <c r="U293" s="1367"/>
    </row>
    <row r="294" spans="6:21" s="1363" customFormat="1">
      <c r="F294" s="1367"/>
      <c r="L294" s="1367"/>
      <c r="U294" s="1367"/>
    </row>
    <row r="295" spans="6:21" s="1363" customFormat="1">
      <c r="F295" s="1367"/>
      <c r="L295" s="1367"/>
      <c r="U295" s="1367"/>
    </row>
    <row r="296" spans="6:21" s="1363" customFormat="1">
      <c r="F296" s="1367"/>
      <c r="L296" s="1367"/>
      <c r="U296" s="1367"/>
    </row>
    <row r="297" spans="6:21" s="1363" customFormat="1">
      <c r="F297" s="1367"/>
      <c r="L297" s="1367"/>
      <c r="U297" s="1367"/>
    </row>
    <row r="298" spans="6:21" s="1363" customFormat="1">
      <c r="F298" s="1367"/>
      <c r="L298" s="1367"/>
      <c r="U298" s="1367"/>
    </row>
    <row r="299" spans="6:21" s="1363" customFormat="1">
      <c r="F299" s="1367"/>
      <c r="L299" s="1367"/>
      <c r="U299" s="1367"/>
    </row>
    <row r="300" spans="6:21" s="1363" customFormat="1">
      <c r="F300" s="1367"/>
      <c r="L300" s="1367"/>
      <c r="U300" s="1367"/>
    </row>
    <row r="301" spans="6:21" s="1363" customFormat="1">
      <c r="F301" s="1367"/>
      <c r="L301" s="1367"/>
      <c r="U301" s="1367"/>
    </row>
    <row r="302" spans="6:21" s="1363" customFormat="1">
      <c r="F302" s="1367"/>
      <c r="L302" s="1367"/>
      <c r="U302" s="1367"/>
    </row>
    <row r="303" spans="6:21" s="1363" customFormat="1">
      <c r="F303" s="1367"/>
      <c r="L303" s="1367"/>
      <c r="U303" s="1367"/>
    </row>
    <row r="304" spans="6:21" s="1363" customFormat="1">
      <c r="F304" s="1367"/>
      <c r="L304" s="1367"/>
      <c r="U304" s="1367"/>
    </row>
    <row r="305" spans="6:21" s="1363" customFormat="1">
      <c r="F305" s="1367"/>
      <c r="L305" s="1367"/>
      <c r="U305" s="1367"/>
    </row>
    <row r="306" spans="6:21" s="1363" customFormat="1">
      <c r="F306" s="1367"/>
      <c r="L306" s="1367"/>
      <c r="U306" s="1367"/>
    </row>
    <row r="307" spans="6:21" s="1363" customFormat="1">
      <c r="F307" s="1367"/>
      <c r="L307" s="1367"/>
      <c r="U307" s="1367"/>
    </row>
    <row r="308" spans="6:21" s="1363" customFormat="1">
      <c r="F308" s="1367"/>
      <c r="L308" s="1367"/>
      <c r="U308" s="1367"/>
    </row>
    <row r="309" spans="6:21" s="1363" customFormat="1">
      <c r="F309" s="1367"/>
      <c r="L309" s="1367"/>
      <c r="U309" s="1367"/>
    </row>
    <row r="310" spans="6:21" s="1363" customFormat="1">
      <c r="F310" s="1367"/>
      <c r="L310" s="1367"/>
      <c r="U310" s="1367"/>
    </row>
    <row r="311" spans="6:21" s="1363" customFormat="1">
      <c r="F311" s="1367"/>
      <c r="L311" s="1367"/>
      <c r="U311" s="1367"/>
    </row>
    <row r="312" spans="6:21" s="1363" customFormat="1">
      <c r="F312" s="1367"/>
      <c r="L312" s="1367"/>
      <c r="U312" s="1367"/>
    </row>
    <row r="313" spans="6:21" s="1363" customFormat="1">
      <c r="F313" s="1367"/>
      <c r="L313" s="1367"/>
      <c r="U313" s="1367"/>
    </row>
    <row r="314" spans="6:21" s="1363" customFormat="1">
      <c r="F314" s="1367"/>
      <c r="L314" s="1367"/>
      <c r="U314" s="1367"/>
    </row>
    <row r="315" spans="6:21" s="1363" customFormat="1">
      <c r="F315" s="1367"/>
      <c r="L315" s="1367"/>
      <c r="U315" s="1367"/>
    </row>
    <row r="316" spans="6:21" s="1363" customFormat="1">
      <c r="F316" s="1367"/>
      <c r="L316" s="1367"/>
      <c r="U316" s="1367"/>
    </row>
    <row r="317" spans="6:21" s="1363" customFormat="1">
      <c r="F317" s="1367"/>
      <c r="L317" s="1367"/>
      <c r="U317" s="1367"/>
    </row>
    <row r="318" spans="6:21" s="1363" customFormat="1">
      <c r="F318" s="1367"/>
      <c r="L318" s="1367"/>
      <c r="U318" s="1367"/>
    </row>
    <row r="319" spans="6:21" s="1363" customFormat="1">
      <c r="F319" s="1367"/>
      <c r="L319" s="1367"/>
      <c r="U319" s="1367"/>
    </row>
    <row r="320" spans="6:21" s="1363" customFormat="1">
      <c r="F320" s="1367"/>
      <c r="L320" s="1367"/>
      <c r="U320" s="1367"/>
    </row>
    <row r="321" spans="6:21" s="1363" customFormat="1">
      <c r="F321" s="1367"/>
      <c r="L321" s="1367"/>
      <c r="U321" s="1367"/>
    </row>
    <row r="322" spans="6:21" s="1363" customFormat="1">
      <c r="F322" s="1367"/>
      <c r="L322" s="1367"/>
      <c r="U322" s="1367"/>
    </row>
    <row r="323" spans="6:21" s="1363" customFormat="1">
      <c r="F323" s="1367"/>
      <c r="L323" s="1367"/>
      <c r="U323" s="1367"/>
    </row>
    <row r="324" spans="6:21" s="1363" customFormat="1">
      <c r="F324" s="1367"/>
      <c r="L324" s="1367"/>
      <c r="U324" s="1367"/>
    </row>
    <row r="325" spans="6:21" s="1363" customFormat="1">
      <c r="F325" s="1367"/>
      <c r="L325" s="1367"/>
      <c r="U325" s="1367"/>
    </row>
    <row r="326" spans="6:21" s="1363" customFormat="1">
      <c r="F326" s="1367"/>
      <c r="L326" s="1367"/>
      <c r="U326" s="1367"/>
    </row>
    <row r="327" spans="6:21" s="1363" customFormat="1">
      <c r="F327" s="1367"/>
      <c r="L327" s="1367"/>
      <c r="U327" s="1367"/>
    </row>
    <row r="328" spans="6:21" s="1363" customFormat="1">
      <c r="F328" s="1367"/>
      <c r="L328" s="1367"/>
      <c r="U328" s="1367"/>
    </row>
    <row r="329" spans="6:21" s="1363" customFormat="1">
      <c r="F329" s="1367"/>
      <c r="L329" s="1367"/>
      <c r="U329" s="1367"/>
    </row>
    <row r="330" spans="6:21" s="1363" customFormat="1">
      <c r="F330" s="1367"/>
      <c r="L330" s="1367"/>
      <c r="U330" s="1367"/>
    </row>
    <row r="331" spans="6:21" s="1363" customFormat="1">
      <c r="F331" s="1367"/>
      <c r="L331" s="1367"/>
      <c r="U331" s="1367"/>
    </row>
    <row r="332" spans="6:21" s="1363" customFormat="1">
      <c r="F332" s="1367"/>
      <c r="L332" s="1367"/>
      <c r="U332" s="1367"/>
    </row>
    <row r="333" spans="6:21" s="1363" customFormat="1">
      <c r="F333" s="1367"/>
      <c r="L333" s="1367"/>
      <c r="U333" s="1367"/>
    </row>
    <row r="334" spans="6:21" s="1363" customFormat="1">
      <c r="F334" s="1367"/>
      <c r="L334" s="1367"/>
      <c r="U334" s="1367"/>
    </row>
    <row r="335" spans="6:21" s="1363" customFormat="1">
      <c r="F335" s="1367"/>
      <c r="L335" s="1367"/>
      <c r="U335" s="1367"/>
    </row>
    <row r="336" spans="6:21" s="1363" customFormat="1">
      <c r="F336" s="1367"/>
      <c r="L336" s="1367"/>
      <c r="U336" s="1367"/>
    </row>
    <row r="337" spans="6:21" s="1363" customFormat="1">
      <c r="F337" s="1367"/>
      <c r="L337" s="1367"/>
      <c r="U337" s="1367"/>
    </row>
    <row r="338" spans="6:21" s="1363" customFormat="1">
      <c r="F338" s="1367"/>
      <c r="L338" s="1367"/>
      <c r="U338" s="1367"/>
    </row>
    <row r="339" spans="6:21" s="1363" customFormat="1">
      <c r="F339" s="1367"/>
      <c r="L339" s="1367"/>
      <c r="U339" s="1367"/>
    </row>
    <row r="340" spans="6:21" s="1363" customFormat="1">
      <c r="F340" s="1367"/>
      <c r="L340" s="1367"/>
      <c r="U340" s="1367"/>
    </row>
    <row r="341" spans="6:21" s="1363" customFormat="1">
      <c r="F341" s="1367"/>
      <c r="L341" s="1367"/>
      <c r="U341" s="1367"/>
    </row>
    <row r="342" spans="6:21" s="1363" customFormat="1">
      <c r="F342" s="1367"/>
      <c r="L342" s="1367"/>
      <c r="U342" s="1367"/>
    </row>
    <row r="343" spans="6:21" s="1363" customFormat="1">
      <c r="F343" s="1367"/>
      <c r="L343" s="1367"/>
      <c r="U343" s="1367"/>
    </row>
    <row r="344" spans="6:21" s="1363" customFormat="1">
      <c r="F344" s="1367"/>
      <c r="L344" s="1367"/>
      <c r="U344" s="1367"/>
    </row>
    <row r="345" spans="6:21" s="1363" customFormat="1">
      <c r="F345" s="1367"/>
      <c r="L345" s="1367"/>
      <c r="U345" s="1367"/>
    </row>
    <row r="346" spans="6:21" s="1363" customFormat="1">
      <c r="F346" s="1367"/>
      <c r="L346" s="1367"/>
      <c r="U346" s="1367"/>
    </row>
    <row r="347" spans="6:21" s="1363" customFormat="1">
      <c r="F347" s="1367"/>
      <c r="L347" s="1367"/>
      <c r="U347" s="1367"/>
    </row>
    <row r="348" spans="6:21" s="1363" customFormat="1">
      <c r="F348" s="1367"/>
      <c r="L348" s="1367"/>
      <c r="U348" s="1367"/>
    </row>
    <row r="349" spans="6:21" s="1363" customFormat="1">
      <c r="F349" s="1367"/>
      <c r="L349" s="1367"/>
      <c r="U349" s="1367"/>
    </row>
    <row r="350" spans="6:21" s="1363" customFormat="1">
      <c r="F350" s="1367"/>
      <c r="L350" s="1367"/>
      <c r="U350" s="1367"/>
    </row>
    <row r="351" spans="6:21" s="1363" customFormat="1">
      <c r="F351" s="1367"/>
      <c r="L351" s="1367"/>
      <c r="U351" s="1367"/>
    </row>
    <row r="352" spans="6:21" s="1363" customFormat="1">
      <c r="F352" s="1367"/>
      <c r="L352" s="1367"/>
      <c r="U352" s="1367"/>
    </row>
    <row r="353" spans="6:21" s="1363" customFormat="1">
      <c r="F353" s="1367"/>
      <c r="L353" s="1367"/>
      <c r="U353" s="1367"/>
    </row>
    <row r="354" spans="6:21" s="1363" customFormat="1">
      <c r="F354" s="1367"/>
      <c r="L354" s="1367"/>
      <c r="U354" s="1367"/>
    </row>
    <row r="355" spans="6:21" s="1363" customFormat="1">
      <c r="F355" s="1367"/>
      <c r="L355" s="1367"/>
      <c r="U355" s="1367"/>
    </row>
    <row r="356" spans="6:21" s="1363" customFormat="1">
      <c r="F356" s="1367"/>
      <c r="L356" s="1367"/>
      <c r="U356" s="1367"/>
    </row>
    <row r="357" spans="6:21" s="1363" customFormat="1">
      <c r="F357" s="1367"/>
      <c r="L357" s="1367"/>
      <c r="U357" s="1367"/>
    </row>
    <row r="358" spans="6:21" s="1363" customFormat="1">
      <c r="F358" s="1367"/>
      <c r="L358" s="1367"/>
      <c r="U358" s="1367"/>
    </row>
    <row r="359" spans="6:21" s="1363" customFormat="1">
      <c r="F359" s="1367"/>
      <c r="L359" s="1367"/>
      <c r="U359" s="1367"/>
    </row>
    <row r="360" spans="6:21" s="1363" customFormat="1">
      <c r="F360" s="1367"/>
      <c r="L360" s="1367"/>
      <c r="U360" s="1367"/>
    </row>
    <row r="361" spans="6:21" s="1363" customFormat="1">
      <c r="F361" s="1367"/>
      <c r="L361" s="1367"/>
      <c r="U361" s="1367"/>
    </row>
    <row r="362" spans="6:21" s="1363" customFormat="1">
      <c r="F362" s="1367"/>
      <c r="L362" s="1367"/>
      <c r="U362" s="1367"/>
    </row>
    <row r="363" spans="6:21" s="1363" customFormat="1">
      <c r="F363" s="1367"/>
      <c r="L363" s="1367"/>
      <c r="U363" s="1367"/>
    </row>
    <row r="364" spans="6:21" s="1363" customFormat="1">
      <c r="F364" s="1367"/>
      <c r="L364" s="1367"/>
      <c r="U364" s="1367"/>
    </row>
    <row r="365" spans="6:21" s="1363" customFormat="1">
      <c r="F365" s="1367"/>
      <c r="L365" s="1367"/>
      <c r="U365" s="1367"/>
    </row>
    <row r="366" spans="6:21" s="1363" customFormat="1">
      <c r="F366" s="1367"/>
      <c r="L366" s="1367"/>
      <c r="U366" s="1367"/>
    </row>
    <row r="367" spans="6:21" s="1363" customFormat="1">
      <c r="F367" s="1367"/>
      <c r="L367" s="1367"/>
      <c r="U367" s="1367"/>
    </row>
    <row r="368" spans="6:21" s="1363" customFormat="1">
      <c r="F368" s="1367"/>
      <c r="L368" s="1367"/>
      <c r="U368" s="1367"/>
    </row>
    <row r="369" spans="6:21" s="1363" customFormat="1">
      <c r="F369" s="1367"/>
      <c r="L369" s="1367"/>
      <c r="U369" s="1367"/>
    </row>
    <row r="370" spans="6:21" s="1363" customFormat="1">
      <c r="F370" s="1367"/>
      <c r="L370" s="1367"/>
      <c r="U370" s="1367"/>
    </row>
    <row r="371" spans="6:21" s="1363" customFormat="1">
      <c r="F371" s="1367"/>
      <c r="L371" s="1367"/>
      <c r="U371" s="1367"/>
    </row>
    <row r="372" spans="6:21" s="1363" customFormat="1">
      <c r="F372" s="1367"/>
      <c r="L372" s="1367"/>
      <c r="U372" s="1367"/>
    </row>
    <row r="373" spans="6:21" s="1363" customFormat="1">
      <c r="F373" s="1367"/>
      <c r="L373" s="1367"/>
      <c r="U373" s="1367"/>
    </row>
    <row r="374" spans="6:21" s="1363" customFormat="1">
      <c r="F374" s="1367"/>
      <c r="L374" s="1367"/>
      <c r="U374" s="1367"/>
    </row>
    <row r="375" spans="6:21" s="1363" customFormat="1">
      <c r="F375" s="1367"/>
      <c r="L375" s="1367"/>
      <c r="U375" s="1367"/>
    </row>
    <row r="376" spans="6:21" s="1363" customFormat="1">
      <c r="F376" s="1367"/>
      <c r="L376" s="1367"/>
      <c r="U376" s="1367"/>
    </row>
    <row r="377" spans="6:21" s="1363" customFormat="1">
      <c r="F377" s="1367"/>
      <c r="L377" s="1367"/>
      <c r="U377" s="1367"/>
    </row>
    <row r="378" spans="6:21" s="1363" customFormat="1">
      <c r="F378" s="1367"/>
      <c r="L378" s="1367"/>
      <c r="U378" s="1367"/>
    </row>
    <row r="379" spans="6:21" s="1363" customFormat="1">
      <c r="F379" s="1367"/>
      <c r="L379" s="1367"/>
      <c r="U379" s="1367"/>
    </row>
    <row r="380" spans="6:21" s="1363" customFormat="1">
      <c r="F380" s="1367"/>
      <c r="L380" s="1367"/>
      <c r="U380" s="1367"/>
    </row>
    <row r="381" spans="6:21" s="1363" customFormat="1">
      <c r="F381" s="1367"/>
      <c r="L381" s="1367"/>
      <c r="U381" s="1367"/>
    </row>
    <row r="382" spans="6:21" s="1363" customFormat="1">
      <c r="F382" s="1367"/>
      <c r="L382" s="1367"/>
      <c r="U382" s="1367"/>
    </row>
    <row r="383" spans="6:21" s="1363" customFormat="1">
      <c r="F383" s="1367"/>
      <c r="L383" s="1367"/>
      <c r="U383" s="1367"/>
    </row>
    <row r="384" spans="6:21" s="1363" customFormat="1">
      <c r="F384" s="1367"/>
      <c r="L384" s="1367"/>
      <c r="U384" s="1367"/>
    </row>
    <row r="385" spans="6:21" s="1363" customFormat="1">
      <c r="F385" s="1367"/>
      <c r="L385" s="1367"/>
      <c r="U385" s="1367"/>
    </row>
    <row r="386" spans="6:21" s="1363" customFormat="1">
      <c r="F386" s="1367"/>
      <c r="L386" s="1367"/>
      <c r="U386" s="1367"/>
    </row>
    <row r="387" spans="6:21" s="1363" customFormat="1">
      <c r="F387" s="1367"/>
      <c r="L387" s="1367"/>
      <c r="U387" s="1367"/>
    </row>
    <row r="388" spans="6:21" s="1363" customFormat="1">
      <c r="F388" s="1367"/>
      <c r="L388" s="1367"/>
      <c r="U388" s="1367"/>
    </row>
    <row r="389" spans="6:21" s="1363" customFormat="1">
      <c r="F389" s="1367"/>
      <c r="L389" s="1367"/>
      <c r="U389" s="1367"/>
    </row>
    <row r="390" spans="6:21" s="1363" customFormat="1">
      <c r="F390" s="1367"/>
      <c r="L390" s="1367"/>
      <c r="U390" s="1367"/>
    </row>
    <row r="391" spans="6:21" s="1363" customFormat="1">
      <c r="F391" s="1367"/>
      <c r="L391" s="1367"/>
      <c r="U391" s="1367"/>
    </row>
    <row r="392" spans="6:21" s="1363" customFormat="1">
      <c r="F392" s="1367"/>
      <c r="L392" s="1367"/>
      <c r="U392" s="1367"/>
    </row>
    <row r="393" spans="6:21" s="1363" customFormat="1">
      <c r="F393" s="1367"/>
      <c r="L393" s="1367"/>
      <c r="U393" s="1367"/>
    </row>
    <row r="394" spans="6:21" s="1363" customFormat="1">
      <c r="F394" s="1367"/>
      <c r="L394" s="1367"/>
      <c r="U394" s="1367"/>
    </row>
    <row r="395" spans="6:21" s="1363" customFormat="1">
      <c r="F395" s="1367"/>
      <c r="L395" s="1367"/>
      <c r="U395" s="1367"/>
    </row>
    <row r="396" spans="6:21" s="1363" customFormat="1">
      <c r="F396" s="1367"/>
      <c r="L396" s="1367"/>
      <c r="U396" s="1367"/>
    </row>
    <row r="397" spans="6:21" s="1363" customFormat="1">
      <c r="F397" s="1367"/>
      <c r="L397" s="1367"/>
      <c r="U397" s="1367"/>
    </row>
    <row r="398" spans="6:21" s="1363" customFormat="1">
      <c r="F398" s="1367"/>
      <c r="L398" s="1367"/>
      <c r="U398" s="1367"/>
    </row>
    <row r="399" spans="6:21" s="1363" customFormat="1">
      <c r="F399" s="1367"/>
      <c r="L399" s="1367"/>
      <c r="U399" s="1367"/>
    </row>
    <row r="400" spans="6:21" s="1363" customFormat="1">
      <c r="F400" s="1367"/>
      <c r="L400" s="1367"/>
      <c r="U400" s="1367"/>
    </row>
    <row r="401" spans="6:21" s="1363" customFormat="1">
      <c r="F401" s="1367"/>
      <c r="L401" s="1367"/>
      <c r="U401" s="1367"/>
    </row>
    <row r="402" spans="6:21" s="1363" customFormat="1">
      <c r="F402" s="1367"/>
      <c r="L402" s="1367"/>
      <c r="U402" s="1367"/>
    </row>
    <row r="403" spans="6:21" s="1363" customFormat="1">
      <c r="F403" s="1367"/>
      <c r="L403" s="1367"/>
      <c r="U403" s="1367"/>
    </row>
    <row r="404" spans="6:21" s="1363" customFormat="1">
      <c r="F404" s="1367"/>
      <c r="L404" s="1367"/>
      <c r="U404" s="1367"/>
    </row>
    <row r="405" spans="6:21" s="1363" customFormat="1">
      <c r="F405" s="1367"/>
      <c r="L405" s="1367"/>
      <c r="U405" s="1367"/>
    </row>
    <row r="406" spans="6:21" s="1363" customFormat="1">
      <c r="F406" s="1367"/>
      <c r="L406" s="1367"/>
      <c r="U406" s="1367"/>
    </row>
    <row r="407" spans="6:21" s="1363" customFormat="1">
      <c r="F407" s="1367"/>
      <c r="L407" s="1367"/>
      <c r="U407" s="1367"/>
    </row>
    <row r="408" spans="6:21" s="1363" customFormat="1">
      <c r="F408" s="1367"/>
      <c r="L408" s="1367"/>
      <c r="U408" s="1367"/>
    </row>
    <row r="409" spans="6:21" s="1363" customFormat="1">
      <c r="F409" s="1367"/>
      <c r="L409" s="1367"/>
      <c r="U409" s="1367"/>
    </row>
    <row r="410" spans="6:21" s="1363" customFormat="1">
      <c r="F410" s="1367"/>
      <c r="L410" s="1367"/>
      <c r="U410" s="1367"/>
    </row>
    <row r="411" spans="6:21" s="1363" customFormat="1">
      <c r="F411" s="1367"/>
      <c r="L411" s="1367"/>
      <c r="U411" s="1367"/>
    </row>
    <row r="412" spans="6:21" s="1363" customFormat="1">
      <c r="F412" s="1367"/>
      <c r="L412" s="1367"/>
      <c r="U412" s="1367"/>
    </row>
    <row r="413" spans="6:21" s="1363" customFormat="1">
      <c r="F413" s="1367"/>
      <c r="L413" s="1367"/>
      <c r="U413" s="1367"/>
    </row>
    <row r="414" spans="6:21" s="1363" customFormat="1">
      <c r="F414" s="1367"/>
      <c r="L414" s="1367"/>
      <c r="U414" s="1367"/>
    </row>
    <row r="415" spans="6:21" s="1363" customFormat="1">
      <c r="F415" s="1367"/>
      <c r="L415" s="1367"/>
      <c r="U415" s="1367"/>
    </row>
    <row r="416" spans="6:21" s="1363" customFormat="1">
      <c r="F416" s="1367"/>
      <c r="L416" s="1367"/>
      <c r="U416" s="1367"/>
    </row>
    <row r="417" spans="6:21" s="1363" customFormat="1">
      <c r="F417" s="1367"/>
      <c r="L417" s="1367"/>
      <c r="U417" s="1367"/>
    </row>
    <row r="418" spans="6:21" s="1363" customFormat="1">
      <c r="F418" s="1367"/>
      <c r="L418" s="1367"/>
      <c r="U418" s="1367"/>
    </row>
    <row r="419" spans="6:21" s="1363" customFormat="1">
      <c r="F419" s="1367"/>
      <c r="L419" s="1367"/>
      <c r="U419" s="1367"/>
    </row>
    <row r="420" spans="6:21" s="1363" customFormat="1">
      <c r="F420" s="1367"/>
      <c r="L420" s="1367"/>
      <c r="U420" s="1367"/>
    </row>
    <row r="421" spans="6:21" s="1363" customFormat="1">
      <c r="F421" s="1367"/>
      <c r="L421" s="1367"/>
      <c r="U421" s="1367"/>
    </row>
    <row r="422" spans="6:21" s="1363" customFormat="1">
      <c r="F422" s="1367"/>
      <c r="L422" s="1367"/>
      <c r="U422" s="1367"/>
    </row>
    <row r="423" spans="6:21" s="1363" customFormat="1">
      <c r="F423" s="1367"/>
      <c r="L423" s="1367"/>
      <c r="U423" s="1367"/>
    </row>
    <row r="424" spans="6:21" s="1363" customFormat="1">
      <c r="F424" s="1367"/>
      <c r="L424" s="1367"/>
      <c r="U424" s="1367"/>
    </row>
    <row r="425" spans="6:21" s="1363" customFormat="1">
      <c r="F425" s="1367"/>
      <c r="L425" s="1367"/>
      <c r="U425" s="1367"/>
    </row>
    <row r="426" spans="6:21" s="1363" customFormat="1">
      <c r="F426" s="1367"/>
      <c r="L426" s="1367"/>
      <c r="U426" s="1367"/>
    </row>
    <row r="427" spans="6:21" s="1363" customFormat="1">
      <c r="F427" s="1367"/>
      <c r="L427" s="1367"/>
      <c r="U427" s="1367"/>
    </row>
    <row r="428" spans="6:21" s="1363" customFormat="1">
      <c r="F428" s="1367"/>
      <c r="L428" s="1367"/>
      <c r="U428" s="1367"/>
    </row>
    <row r="429" spans="6:21" s="1363" customFormat="1">
      <c r="F429" s="1367"/>
      <c r="L429" s="1367"/>
      <c r="U429" s="1367"/>
    </row>
    <row r="430" spans="6:21" s="1363" customFormat="1">
      <c r="F430" s="1367"/>
      <c r="L430" s="1367"/>
      <c r="U430" s="1367"/>
    </row>
    <row r="431" spans="6:21" s="1363" customFormat="1">
      <c r="F431" s="1367"/>
      <c r="L431" s="1367"/>
      <c r="U431" s="1367"/>
    </row>
    <row r="432" spans="6:21" s="1363" customFormat="1">
      <c r="F432" s="1367"/>
      <c r="L432" s="1367"/>
      <c r="U432" s="1367"/>
    </row>
    <row r="433" spans="6:21" s="1363" customFormat="1">
      <c r="F433" s="1367"/>
      <c r="L433" s="1367"/>
      <c r="U433" s="1367"/>
    </row>
    <row r="434" spans="6:21" s="1363" customFormat="1">
      <c r="F434" s="1367"/>
      <c r="L434" s="1367"/>
      <c r="U434" s="1367"/>
    </row>
    <row r="435" spans="6:21" s="1363" customFormat="1">
      <c r="F435" s="1367"/>
      <c r="L435" s="1367"/>
      <c r="U435" s="1367"/>
    </row>
    <row r="436" spans="6:21" s="1363" customFormat="1">
      <c r="F436" s="1367"/>
      <c r="L436" s="1367"/>
      <c r="U436" s="1367"/>
    </row>
    <row r="437" spans="6:21" s="1363" customFormat="1">
      <c r="F437" s="1367"/>
      <c r="L437" s="1367"/>
      <c r="U437" s="1367"/>
    </row>
    <row r="438" spans="6:21" s="1363" customFormat="1">
      <c r="F438" s="1367"/>
      <c r="L438" s="1367"/>
      <c r="U438" s="1367"/>
    </row>
    <row r="439" spans="6:21" s="1363" customFormat="1">
      <c r="F439" s="1367"/>
      <c r="L439" s="1367"/>
      <c r="U439" s="1367"/>
    </row>
    <row r="440" spans="6:21" s="1363" customFormat="1">
      <c r="F440" s="1367"/>
      <c r="L440" s="1367"/>
      <c r="U440" s="1367"/>
    </row>
    <row r="441" spans="6:21" s="1363" customFormat="1">
      <c r="F441" s="1367"/>
      <c r="L441" s="1367"/>
      <c r="U441" s="1367"/>
    </row>
    <row r="442" spans="6:21" s="1363" customFormat="1">
      <c r="F442" s="1367"/>
      <c r="L442" s="1367"/>
      <c r="U442" s="1367"/>
    </row>
    <row r="443" spans="6:21" s="1363" customFormat="1">
      <c r="F443" s="1367"/>
      <c r="L443" s="1367"/>
      <c r="U443" s="1367"/>
    </row>
    <row r="444" spans="6:21" s="1363" customFormat="1">
      <c r="F444" s="1367"/>
      <c r="L444" s="1367"/>
      <c r="U444" s="1367"/>
    </row>
    <row r="445" spans="6:21" s="1363" customFormat="1">
      <c r="F445" s="1367"/>
      <c r="L445" s="1367"/>
      <c r="U445" s="1367"/>
    </row>
    <row r="446" spans="6:21" s="1363" customFormat="1">
      <c r="F446" s="1367"/>
      <c r="L446" s="1367"/>
      <c r="U446" s="1367"/>
    </row>
    <row r="447" spans="6:21" s="1363" customFormat="1">
      <c r="F447" s="1367"/>
      <c r="L447" s="1367"/>
      <c r="U447" s="1367"/>
    </row>
    <row r="448" spans="6:21" s="1363" customFormat="1">
      <c r="F448" s="1367"/>
      <c r="L448" s="1367"/>
      <c r="U448" s="1367"/>
    </row>
    <row r="449" spans="6:21" s="1363" customFormat="1">
      <c r="F449" s="1367"/>
      <c r="L449" s="1367"/>
      <c r="U449" s="1367"/>
    </row>
    <row r="450" spans="6:21" s="1363" customFormat="1">
      <c r="F450" s="1367"/>
      <c r="L450" s="1367"/>
      <c r="U450" s="1367"/>
    </row>
    <row r="451" spans="6:21" s="1363" customFormat="1">
      <c r="F451" s="1367"/>
      <c r="L451" s="1367"/>
      <c r="U451" s="1367"/>
    </row>
    <row r="452" spans="6:21" s="1363" customFormat="1">
      <c r="F452" s="1367"/>
      <c r="L452" s="1367"/>
      <c r="U452" s="1367"/>
    </row>
    <row r="453" spans="6:21" s="1363" customFormat="1">
      <c r="F453" s="1367"/>
      <c r="L453" s="1367"/>
      <c r="U453" s="1367"/>
    </row>
    <row r="454" spans="6:21" s="1363" customFormat="1">
      <c r="F454" s="1367"/>
      <c r="L454" s="1367"/>
      <c r="U454" s="1367"/>
    </row>
    <row r="455" spans="6:21" s="1363" customFormat="1">
      <c r="F455" s="1367"/>
      <c r="L455" s="1367"/>
      <c r="U455" s="1367"/>
    </row>
    <row r="456" spans="6:21" s="1363" customFormat="1">
      <c r="F456" s="1367"/>
      <c r="L456" s="1367"/>
      <c r="U456" s="1367"/>
    </row>
    <row r="457" spans="6:21" s="1363" customFormat="1">
      <c r="F457" s="1367"/>
      <c r="L457" s="1367"/>
      <c r="U457" s="1367"/>
    </row>
    <row r="458" spans="6:21" s="1363" customFormat="1">
      <c r="F458" s="1367"/>
      <c r="L458" s="1367"/>
      <c r="U458" s="1367"/>
    </row>
    <row r="459" spans="6:21" s="1363" customFormat="1">
      <c r="F459" s="1367"/>
      <c r="L459" s="1367"/>
      <c r="U459" s="1367"/>
    </row>
    <row r="460" spans="6:21" s="1363" customFormat="1">
      <c r="F460" s="1367"/>
      <c r="L460" s="1367"/>
      <c r="U460" s="1367"/>
    </row>
    <row r="461" spans="6:21" s="1363" customFormat="1">
      <c r="F461" s="1367"/>
      <c r="L461" s="1367"/>
      <c r="U461" s="1367"/>
    </row>
    <row r="462" spans="6:21" s="1363" customFormat="1">
      <c r="F462" s="1367"/>
      <c r="L462" s="1367"/>
      <c r="U462" s="1367"/>
    </row>
    <row r="463" spans="6:21" s="1363" customFormat="1">
      <c r="F463" s="1367"/>
      <c r="L463" s="1367"/>
      <c r="U463" s="1367"/>
    </row>
    <row r="464" spans="6:21" s="1363" customFormat="1">
      <c r="F464" s="1367"/>
      <c r="L464" s="1367"/>
      <c r="U464" s="1367"/>
    </row>
    <row r="465" spans="6:21" s="1363" customFormat="1">
      <c r="F465" s="1367"/>
      <c r="L465" s="1367"/>
      <c r="U465" s="1367"/>
    </row>
    <row r="466" spans="6:21" s="1363" customFormat="1">
      <c r="F466" s="1367"/>
      <c r="L466" s="1367"/>
      <c r="U466" s="1367"/>
    </row>
    <row r="467" spans="6:21" s="1363" customFormat="1">
      <c r="F467" s="1367"/>
      <c r="L467" s="1367"/>
      <c r="U467" s="1367"/>
    </row>
    <row r="468" spans="6:21" s="1363" customFormat="1">
      <c r="F468" s="1367"/>
      <c r="L468" s="1367"/>
      <c r="U468" s="1367"/>
    </row>
    <row r="469" spans="6:21" s="1363" customFormat="1">
      <c r="F469" s="1367"/>
      <c r="L469" s="1367"/>
      <c r="U469" s="1367"/>
    </row>
    <row r="470" spans="6:21" s="1363" customFormat="1">
      <c r="F470" s="1367"/>
      <c r="L470" s="1367"/>
      <c r="U470" s="1367"/>
    </row>
    <row r="471" spans="6:21" s="1363" customFormat="1">
      <c r="F471" s="1367"/>
      <c r="L471" s="1367"/>
      <c r="U471" s="1367"/>
    </row>
    <row r="472" spans="6:21" s="1363" customFormat="1">
      <c r="F472" s="1367"/>
      <c r="L472" s="1367"/>
      <c r="U472" s="1367"/>
    </row>
    <row r="473" spans="6:21" s="1363" customFormat="1">
      <c r="F473" s="1367"/>
      <c r="L473" s="1367"/>
      <c r="U473" s="1367"/>
    </row>
    <row r="474" spans="6:21" s="1363" customFormat="1">
      <c r="F474" s="1367"/>
      <c r="L474" s="1367"/>
      <c r="U474" s="1367"/>
    </row>
    <row r="475" spans="6:21" s="1363" customFormat="1">
      <c r="F475" s="1367"/>
      <c r="L475" s="1367"/>
      <c r="U475" s="1367"/>
    </row>
    <row r="476" spans="6:21" s="1363" customFormat="1">
      <c r="F476" s="1367"/>
      <c r="L476" s="1367"/>
      <c r="U476" s="1367"/>
    </row>
    <row r="477" spans="6:21" s="1363" customFormat="1">
      <c r="F477" s="1367"/>
      <c r="L477" s="1367"/>
      <c r="U477" s="1367"/>
    </row>
    <row r="478" spans="6:21" s="1363" customFormat="1">
      <c r="F478" s="1367"/>
      <c r="L478" s="1367"/>
      <c r="U478" s="1367"/>
    </row>
    <row r="479" spans="6:21" s="1363" customFormat="1">
      <c r="F479" s="1367"/>
      <c r="L479" s="1367"/>
      <c r="U479" s="1367"/>
    </row>
    <row r="480" spans="6:21" s="1363" customFormat="1">
      <c r="F480" s="1367"/>
      <c r="L480" s="1367"/>
      <c r="U480" s="1367"/>
    </row>
    <row r="481" spans="6:21" s="1363" customFormat="1">
      <c r="F481" s="1367"/>
      <c r="L481" s="1367"/>
      <c r="U481" s="1367"/>
    </row>
    <row r="482" spans="6:21" s="1363" customFormat="1">
      <c r="F482" s="1367"/>
      <c r="L482" s="1367"/>
      <c r="U482" s="1367"/>
    </row>
    <row r="483" spans="6:21" s="1363" customFormat="1">
      <c r="F483" s="1367"/>
      <c r="L483" s="1367"/>
      <c r="U483" s="1367"/>
    </row>
    <row r="484" spans="6:21" s="1363" customFormat="1">
      <c r="F484" s="1367"/>
      <c r="L484" s="1367"/>
      <c r="U484" s="1367"/>
    </row>
    <row r="485" spans="6:21" s="1363" customFormat="1">
      <c r="F485" s="1367"/>
      <c r="L485" s="1367"/>
      <c r="U485" s="1367"/>
    </row>
    <row r="486" spans="6:21" s="1363" customFormat="1">
      <c r="F486" s="1367"/>
      <c r="L486" s="1367"/>
      <c r="U486" s="1367"/>
    </row>
    <row r="487" spans="6:21" s="1363" customFormat="1">
      <c r="F487" s="1367"/>
      <c r="L487" s="1367"/>
      <c r="U487" s="1367"/>
    </row>
    <row r="488" spans="6:21" s="1363" customFormat="1">
      <c r="F488" s="1367"/>
      <c r="L488" s="1367"/>
      <c r="U488" s="1367"/>
    </row>
    <row r="489" spans="6:21" s="1363" customFormat="1">
      <c r="F489" s="1367"/>
      <c r="L489" s="1367"/>
      <c r="U489" s="1367"/>
    </row>
    <row r="490" spans="6:21" s="1363" customFormat="1">
      <c r="F490" s="1367"/>
      <c r="L490" s="1367"/>
      <c r="U490" s="1367"/>
    </row>
    <row r="491" spans="6:21" s="1363" customFormat="1">
      <c r="F491" s="1367"/>
      <c r="L491" s="1367"/>
      <c r="U491" s="1367"/>
    </row>
    <row r="492" spans="6:21" s="1363" customFormat="1">
      <c r="F492" s="1367"/>
      <c r="L492" s="1367"/>
      <c r="U492" s="1367"/>
    </row>
    <row r="493" spans="6:21" s="1363" customFormat="1">
      <c r="F493" s="1367"/>
      <c r="L493" s="1367"/>
      <c r="U493" s="1367"/>
    </row>
    <row r="494" spans="6:21" s="1363" customFormat="1">
      <c r="F494" s="1367"/>
      <c r="L494" s="1367"/>
      <c r="U494" s="1367"/>
    </row>
    <row r="495" spans="6:21" s="1363" customFormat="1">
      <c r="F495" s="1367"/>
      <c r="L495" s="1367"/>
      <c r="U495" s="1367"/>
    </row>
    <row r="496" spans="6:21" s="1363" customFormat="1">
      <c r="F496" s="1367"/>
      <c r="L496" s="1367"/>
      <c r="U496" s="1367"/>
    </row>
    <row r="497" spans="6:21" s="1363" customFormat="1">
      <c r="F497" s="1367"/>
      <c r="L497" s="1367"/>
      <c r="U497" s="1367"/>
    </row>
    <row r="498" spans="6:21" s="1363" customFormat="1">
      <c r="F498" s="1367"/>
      <c r="L498" s="1367"/>
      <c r="U498" s="1367"/>
    </row>
    <row r="499" spans="6:21" s="1363" customFormat="1">
      <c r="F499" s="1367"/>
      <c r="L499" s="1367"/>
      <c r="U499" s="1367"/>
    </row>
    <row r="500" spans="6:21" s="1363" customFormat="1">
      <c r="F500" s="1367"/>
      <c r="L500" s="1367"/>
      <c r="U500" s="1367"/>
    </row>
    <row r="501" spans="6:21" s="1363" customFormat="1">
      <c r="F501" s="1367"/>
      <c r="L501" s="1367"/>
      <c r="U501" s="1367"/>
    </row>
    <row r="502" spans="6:21" s="1363" customFormat="1">
      <c r="F502" s="1367"/>
      <c r="L502" s="1367"/>
      <c r="U502" s="1367"/>
    </row>
    <row r="503" spans="6:21" s="1363" customFormat="1">
      <c r="F503" s="1367"/>
      <c r="L503" s="1367"/>
      <c r="U503" s="1367"/>
    </row>
    <row r="504" spans="6:21" s="1363" customFormat="1">
      <c r="F504" s="1367"/>
      <c r="L504" s="1367"/>
      <c r="U504" s="1367"/>
    </row>
    <row r="505" spans="6:21" s="1363" customFormat="1">
      <c r="F505" s="1367"/>
      <c r="L505" s="1367"/>
      <c r="U505" s="1367"/>
    </row>
    <row r="506" spans="6:21" s="1363" customFormat="1">
      <c r="F506" s="1367"/>
      <c r="L506" s="1367"/>
      <c r="U506" s="1367"/>
    </row>
    <row r="507" spans="6:21" s="1363" customFormat="1">
      <c r="F507" s="1367"/>
      <c r="L507" s="1367"/>
      <c r="U507" s="1367"/>
    </row>
    <row r="508" spans="6:21" s="1363" customFormat="1">
      <c r="F508" s="1367"/>
      <c r="L508" s="1367"/>
      <c r="U508" s="1367"/>
    </row>
    <row r="509" spans="6:21" s="1363" customFormat="1">
      <c r="F509" s="1367"/>
      <c r="L509" s="1367"/>
      <c r="U509" s="1367"/>
    </row>
    <row r="510" spans="6:21" s="1363" customFormat="1">
      <c r="F510" s="1367"/>
      <c r="L510" s="1367"/>
      <c r="U510" s="1367"/>
    </row>
    <row r="511" spans="6:21" s="1363" customFormat="1">
      <c r="F511" s="1367"/>
      <c r="L511" s="1367"/>
      <c r="U511" s="1367"/>
    </row>
    <row r="512" spans="6:21" s="1363" customFormat="1">
      <c r="F512" s="1367"/>
      <c r="L512" s="1367"/>
      <c r="U512" s="1367"/>
    </row>
    <row r="513" spans="6:21" s="1363" customFormat="1">
      <c r="F513" s="1367"/>
      <c r="L513" s="1367"/>
      <c r="U513" s="1367"/>
    </row>
    <row r="514" spans="6:21" s="1363" customFormat="1">
      <c r="F514" s="1367"/>
      <c r="L514" s="1367"/>
      <c r="U514" s="1367"/>
    </row>
    <row r="515" spans="6:21" s="1363" customFormat="1">
      <c r="F515" s="1367"/>
      <c r="L515" s="1367"/>
      <c r="U515" s="1367"/>
    </row>
    <row r="516" spans="6:21" s="1363" customFormat="1">
      <c r="F516" s="1367"/>
      <c r="L516" s="1367"/>
      <c r="U516" s="1367"/>
    </row>
    <row r="517" spans="6:21" s="1363" customFormat="1">
      <c r="F517" s="1367"/>
      <c r="L517" s="1367"/>
      <c r="U517" s="1367"/>
    </row>
    <row r="518" spans="6:21" s="1363" customFormat="1">
      <c r="F518" s="1367"/>
      <c r="L518" s="1367"/>
      <c r="U518" s="1367"/>
    </row>
    <row r="519" spans="6:21" s="1363" customFormat="1">
      <c r="F519" s="1367"/>
      <c r="L519" s="1367"/>
      <c r="U519" s="1367"/>
    </row>
    <row r="520" spans="6:21" s="1363" customFormat="1">
      <c r="F520" s="1367"/>
      <c r="L520" s="1367"/>
      <c r="U520" s="1367"/>
    </row>
    <row r="521" spans="6:21" s="1363" customFormat="1">
      <c r="F521" s="1367"/>
      <c r="L521" s="1367"/>
      <c r="U521" s="1367"/>
    </row>
    <row r="522" spans="6:21" s="1363" customFormat="1">
      <c r="F522" s="1367"/>
      <c r="L522" s="1367"/>
      <c r="U522" s="1367"/>
    </row>
    <row r="523" spans="6:21" s="1363" customFormat="1">
      <c r="F523" s="1367"/>
      <c r="L523" s="1367"/>
      <c r="U523" s="1367"/>
    </row>
    <row r="524" spans="6:21" s="1363" customFormat="1">
      <c r="F524" s="1367"/>
      <c r="L524" s="1367"/>
      <c r="U524" s="1367"/>
    </row>
    <row r="525" spans="6:21" s="1363" customFormat="1">
      <c r="F525" s="1367"/>
      <c r="L525" s="1367"/>
      <c r="U525" s="1367"/>
    </row>
    <row r="526" spans="6:21" s="1363" customFormat="1">
      <c r="F526" s="1367"/>
      <c r="L526" s="1367"/>
      <c r="U526" s="1367"/>
    </row>
    <row r="527" spans="6:21" s="1363" customFormat="1">
      <c r="F527" s="1367"/>
      <c r="L527" s="1367"/>
      <c r="U527" s="1367"/>
    </row>
    <row r="528" spans="6:21" s="1363" customFormat="1">
      <c r="F528" s="1367"/>
      <c r="L528" s="1367"/>
      <c r="U528" s="1367"/>
    </row>
    <row r="529" spans="6:21" s="1363" customFormat="1">
      <c r="F529" s="1367"/>
      <c r="L529" s="1367"/>
      <c r="U529" s="1367"/>
    </row>
    <row r="530" spans="6:21" s="1363" customFormat="1">
      <c r="F530" s="1367"/>
      <c r="L530" s="1367"/>
      <c r="U530" s="1367"/>
    </row>
    <row r="531" spans="6:21" s="1363" customFormat="1">
      <c r="F531" s="1367"/>
      <c r="L531" s="1367"/>
      <c r="U531" s="1367"/>
    </row>
    <row r="532" spans="6:21" s="1363" customFormat="1">
      <c r="F532" s="1367"/>
      <c r="L532" s="1367"/>
      <c r="U532" s="1367"/>
    </row>
    <row r="533" spans="6:21" s="1363" customFormat="1">
      <c r="F533" s="1367"/>
      <c r="L533" s="1367"/>
      <c r="U533" s="1367"/>
    </row>
    <row r="534" spans="6:21" s="1363" customFormat="1">
      <c r="F534" s="1367"/>
      <c r="L534" s="1367"/>
      <c r="U534" s="1367"/>
    </row>
    <row r="535" spans="6:21" s="1363" customFormat="1">
      <c r="F535" s="1367"/>
      <c r="L535" s="1367"/>
      <c r="U535" s="1367"/>
    </row>
    <row r="536" spans="6:21" s="1363" customFormat="1">
      <c r="F536" s="1367"/>
      <c r="L536" s="1367"/>
      <c r="U536" s="1367"/>
    </row>
    <row r="537" spans="6:21" s="1363" customFormat="1">
      <c r="F537" s="1367"/>
      <c r="L537" s="1367"/>
      <c r="U537" s="1367"/>
    </row>
    <row r="538" spans="6:21" s="1363" customFormat="1">
      <c r="F538" s="1367"/>
      <c r="L538" s="1367"/>
      <c r="U538" s="1367"/>
    </row>
    <row r="539" spans="6:21" s="1363" customFormat="1">
      <c r="F539" s="1367"/>
      <c r="L539" s="1367"/>
      <c r="U539" s="1367"/>
    </row>
    <row r="540" spans="6:21" s="1363" customFormat="1">
      <c r="F540" s="1367"/>
      <c r="L540" s="1367"/>
      <c r="U540" s="1367"/>
    </row>
    <row r="541" spans="6:21" s="1363" customFormat="1">
      <c r="F541" s="1367"/>
      <c r="L541" s="1367"/>
      <c r="U541" s="1367"/>
    </row>
    <row r="542" spans="6:21" s="1363" customFormat="1">
      <c r="F542" s="1367"/>
      <c r="L542" s="1367"/>
      <c r="U542" s="1367"/>
    </row>
    <row r="543" spans="6:21" s="1363" customFormat="1">
      <c r="F543" s="1367"/>
      <c r="L543" s="1367"/>
      <c r="U543" s="1367"/>
    </row>
    <row r="544" spans="6:21" s="1363" customFormat="1">
      <c r="F544" s="1367"/>
      <c r="L544" s="1367"/>
      <c r="U544" s="1367"/>
    </row>
    <row r="545" spans="6:21" s="1363" customFormat="1">
      <c r="F545" s="1367"/>
      <c r="L545" s="1367"/>
      <c r="U545" s="1367"/>
    </row>
    <row r="546" spans="6:21" s="1363" customFormat="1">
      <c r="F546" s="1367"/>
      <c r="L546" s="1367"/>
      <c r="U546" s="1367"/>
    </row>
    <row r="547" spans="6:21" s="1363" customFormat="1">
      <c r="F547" s="1367"/>
      <c r="L547" s="1367"/>
      <c r="U547" s="1367"/>
    </row>
    <row r="548" spans="6:21" s="1363" customFormat="1">
      <c r="F548" s="1367"/>
      <c r="L548" s="1367"/>
      <c r="U548" s="1367"/>
    </row>
    <row r="549" spans="6:21" s="1363" customFormat="1">
      <c r="F549" s="1367"/>
      <c r="L549" s="1367"/>
      <c r="U549" s="1367"/>
    </row>
    <row r="550" spans="6:21" s="1363" customFormat="1">
      <c r="F550" s="1367"/>
      <c r="L550" s="1367"/>
      <c r="U550" s="1367"/>
    </row>
    <row r="551" spans="6:21" s="1363" customFormat="1">
      <c r="F551" s="1367"/>
      <c r="L551" s="1367"/>
      <c r="U551" s="1367"/>
    </row>
    <row r="552" spans="6:21" s="1363" customFormat="1">
      <c r="F552" s="1367"/>
      <c r="L552" s="1367"/>
      <c r="U552" s="1367"/>
    </row>
    <row r="553" spans="6:21" s="1363" customFormat="1">
      <c r="F553" s="1367"/>
      <c r="L553" s="1367"/>
      <c r="U553" s="1367"/>
    </row>
    <row r="554" spans="6:21" s="1363" customFormat="1">
      <c r="F554" s="1367"/>
      <c r="L554" s="1367"/>
      <c r="U554" s="1367"/>
    </row>
    <row r="555" spans="6:21" s="1363" customFormat="1">
      <c r="F555" s="1367"/>
      <c r="L555" s="1367"/>
      <c r="U555" s="1367"/>
    </row>
    <row r="556" spans="6:21" s="1363" customFormat="1">
      <c r="F556" s="1367"/>
      <c r="L556" s="1367"/>
      <c r="U556" s="1367"/>
    </row>
    <row r="557" spans="6:21" s="1363" customFormat="1">
      <c r="F557" s="1367"/>
      <c r="L557" s="1367"/>
      <c r="U557" s="1367"/>
    </row>
    <row r="558" spans="6:21" s="1363" customFormat="1">
      <c r="F558" s="1367"/>
      <c r="L558" s="1367"/>
      <c r="U558" s="1367"/>
    </row>
    <row r="559" spans="6:21" s="1363" customFormat="1">
      <c r="F559" s="1367"/>
      <c r="L559" s="1367"/>
      <c r="U559" s="1367"/>
    </row>
    <row r="560" spans="6:21" s="1363" customFormat="1">
      <c r="F560" s="1367"/>
      <c r="L560" s="1367"/>
      <c r="U560" s="1367"/>
    </row>
    <row r="561" spans="6:21" s="1363" customFormat="1">
      <c r="F561" s="1367"/>
      <c r="L561" s="1367"/>
      <c r="U561" s="1367"/>
    </row>
    <row r="562" spans="6:21" s="1363" customFormat="1">
      <c r="F562" s="1367"/>
      <c r="L562" s="1367"/>
      <c r="U562" s="1367"/>
    </row>
    <row r="563" spans="6:21" s="1363" customFormat="1">
      <c r="F563" s="1367"/>
      <c r="L563" s="1367"/>
      <c r="U563" s="1367"/>
    </row>
    <row r="564" spans="6:21" s="1363" customFormat="1">
      <c r="F564" s="1367"/>
      <c r="L564" s="1367"/>
      <c r="U564" s="1367"/>
    </row>
    <row r="565" spans="6:21" s="1363" customFormat="1">
      <c r="F565" s="1367"/>
      <c r="L565" s="1367"/>
      <c r="U565" s="1367"/>
    </row>
    <row r="566" spans="6:21" s="1363" customFormat="1">
      <c r="F566" s="1367"/>
      <c r="L566" s="1367"/>
      <c r="U566" s="1367"/>
    </row>
    <row r="567" spans="6:21" s="1363" customFormat="1">
      <c r="F567" s="1367"/>
      <c r="L567" s="1367"/>
      <c r="U567" s="1367"/>
    </row>
    <row r="568" spans="6:21" s="1363" customFormat="1">
      <c r="F568" s="1367"/>
      <c r="L568" s="1367"/>
      <c r="U568" s="1367"/>
    </row>
    <row r="569" spans="6:21" s="1363" customFormat="1">
      <c r="F569" s="1367"/>
      <c r="L569" s="1367"/>
      <c r="U569" s="1367"/>
    </row>
    <row r="570" spans="6:21" s="1363" customFormat="1">
      <c r="F570" s="1367"/>
      <c r="L570" s="1367"/>
      <c r="U570" s="1367"/>
    </row>
    <row r="571" spans="6:21" s="1363" customFormat="1">
      <c r="F571" s="1367"/>
      <c r="L571" s="1367"/>
      <c r="U571" s="1367"/>
    </row>
    <row r="572" spans="6:21" s="1363" customFormat="1">
      <c r="F572" s="1367"/>
      <c r="L572" s="1367"/>
      <c r="U572" s="1367"/>
    </row>
    <row r="573" spans="6:21" s="1363" customFormat="1">
      <c r="F573" s="1367"/>
      <c r="L573" s="1367"/>
      <c r="U573" s="1367"/>
    </row>
    <row r="574" spans="6:21" s="1363" customFormat="1">
      <c r="F574" s="1367"/>
      <c r="L574" s="1367"/>
      <c r="U574" s="1367"/>
    </row>
    <row r="575" spans="6:21" s="1363" customFormat="1">
      <c r="F575" s="1367"/>
      <c r="L575" s="1367"/>
      <c r="U575" s="1367"/>
    </row>
    <row r="576" spans="6:21" s="1363" customFormat="1">
      <c r="F576" s="1367"/>
      <c r="L576" s="1367"/>
      <c r="U576" s="1367"/>
    </row>
    <row r="577" spans="6:21" s="1363" customFormat="1">
      <c r="F577" s="1367"/>
      <c r="L577" s="1367"/>
      <c r="U577" s="1367"/>
    </row>
    <row r="578" spans="6:21" s="1363" customFormat="1">
      <c r="F578" s="1367"/>
      <c r="L578" s="1367"/>
      <c r="U578" s="1367"/>
    </row>
    <row r="579" spans="6:21" s="1363" customFormat="1">
      <c r="F579" s="1367"/>
      <c r="L579" s="1367"/>
      <c r="U579" s="1367"/>
    </row>
    <row r="580" spans="6:21" s="1363" customFormat="1">
      <c r="F580" s="1367"/>
      <c r="L580" s="1367"/>
      <c r="U580" s="1367"/>
    </row>
    <row r="581" spans="6:21" s="1363" customFormat="1">
      <c r="F581" s="1367"/>
      <c r="L581" s="1367"/>
      <c r="U581" s="1367"/>
    </row>
    <row r="582" spans="6:21" s="1363" customFormat="1">
      <c r="F582" s="1367"/>
      <c r="L582" s="1367"/>
      <c r="U582" s="1367"/>
    </row>
    <row r="583" spans="6:21" s="1363" customFormat="1">
      <c r="F583" s="1367"/>
      <c r="L583" s="1367"/>
      <c r="U583" s="1367"/>
    </row>
    <row r="584" spans="6:21" s="1363" customFormat="1">
      <c r="F584" s="1367"/>
      <c r="L584" s="1367"/>
      <c r="U584" s="1367"/>
    </row>
    <row r="585" spans="6:21" s="1363" customFormat="1">
      <c r="F585" s="1367"/>
      <c r="L585" s="1367"/>
      <c r="U585" s="1367"/>
    </row>
    <row r="586" spans="6:21" s="1363" customFormat="1">
      <c r="F586" s="1367"/>
      <c r="L586" s="1367"/>
      <c r="U586" s="1367"/>
    </row>
    <row r="587" spans="6:21" s="1363" customFormat="1">
      <c r="F587" s="1367"/>
      <c r="L587" s="1367"/>
      <c r="U587" s="1367"/>
    </row>
    <row r="588" spans="6:21" s="1363" customFormat="1">
      <c r="F588" s="1367"/>
      <c r="L588" s="1367"/>
      <c r="U588" s="1367"/>
    </row>
    <row r="589" spans="6:21" s="1363" customFormat="1">
      <c r="F589" s="1367"/>
      <c r="L589" s="1367"/>
      <c r="U589" s="1367"/>
    </row>
    <row r="590" spans="6:21" s="1363" customFormat="1">
      <c r="F590" s="1367"/>
      <c r="L590" s="1367"/>
      <c r="U590" s="1367"/>
    </row>
    <row r="591" spans="6:21" s="1363" customFormat="1">
      <c r="F591" s="1367"/>
      <c r="L591" s="1367"/>
      <c r="U591" s="1367"/>
    </row>
    <row r="592" spans="6:21" s="1363" customFormat="1">
      <c r="F592" s="1367"/>
      <c r="L592" s="1367"/>
      <c r="U592" s="1367"/>
    </row>
    <row r="593" spans="6:21" s="1363" customFormat="1">
      <c r="F593" s="1367"/>
      <c r="L593" s="1367"/>
      <c r="U593" s="1367"/>
    </row>
    <row r="594" spans="6:21" s="1363" customFormat="1">
      <c r="F594" s="1367"/>
      <c r="L594" s="1367"/>
      <c r="U594" s="1367"/>
    </row>
    <row r="595" spans="6:21" s="1363" customFormat="1">
      <c r="F595" s="1367"/>
      <c r="L595" s="1367"/>
      <c r="U595" s="1367"/>
    </row>
    <row r="596" spans="6:21" s="1363" customFormat="1">
      <c r="F596" s="1367"/>
      <c r="L596" s="1367"/>
      <c r="U596" s="1367"/>
    </row>
    <row r="597" spans="6:21" s="1363" customFormat="1">
      <c r="F597" s="1367"/>
      <c r="L597" s="1367"/>
      <c r="U597" s="1367"/>
    </row>
    <row r="598" spans="6:21" s="1363" customFormat="1">
      <c r="F598" s="1367"/>
      <c r="L598" s="1367"/>
      <c r="U598" s="1367"/>
    </row>
    <row r="599" spans="6:21" s="1363" customFormat="1">
      <c r="F599" s="1367"/>
      <c r="L599" s="1367"/>
      <c r="U599" s="1367"/>
    </row>
    <row r="600" spans="6:21" s="1363" customFormat="1">
      <c r="F600" s="1367"/>
      <c r="L600" s="1367"/>
      <c r="U600" s="1367"/>
    </row>
    <row r="601" spans="6:21" s="1363" customFormat="1">
      <c r="F601" s="1367"/>
      <c r="L601" s="1367"/>
      <c r="U601" s="1367"/>
    </row>
    <row r="602" spans="6:21" s="1363" customFormat="1">
      <c r="F602" s="1367"/>
      <c r="L602" s="1367"/>
      <c r="U602" s="1367"/>
    </row>
    <row r="603" spans="6:21" s="1363" customFormat="1">
      <c r="F603" s="1367"/>
      <c r="L603" s="1367"/>
      <c r="U603" s="1367"/>
    </row>
    <row r="604" spans="6:21" s="1363" customFormat="1">
      <c r="F604" s="1367"/>
      <c r="L604" s="1367"/>
      <c r="U604" s="1367"/>
    </row>
    <row r="605" spans="6:21" s="1363" customFormat="1">
      <c r="F605" s="1367"/>
      <c r="L605" s="1367"/>
      <c r="U605" s="1367"/>
    </row>
    <row r="606" spans="6:21" s="1363" customFormat="1">
      <c r="F606" s="1367"/>
      <c r="L606" s="1367"/>
      <c r="U606" s="1367"/>
    </row>
    <row r="607" spans="6:21" s="1363" customFormat="1">
      <c r="F607" s="1367"/>
      <c r="L607" s="1367"/>
      <c r="U607" s="1367"/>
    </row>
    <row r="608" spans="6:21" s="1363" customFormat="1">
      <c r="F608" s="1367"/>
      <c r="L608" s="1367"/>
      <c r="U608" s="1367"/>
    </row>
    <row r="609" spans="6:21" s="1363" customFormat="1">
      <c r="F609" s="1367"/>
      <c r="L609" s="1367"/>
      <c r="U609" s="1367"/>
    </row>
    <row r="610" spans="6:21" s="1363" customFormat="1">
      <c r="F610" s="1367"/>
      <c r="L610" s="1367"/>
      <c r="U610" s="1367"/>
    </row>
    <row r="611" spans="6:21" s="1363" customFormat="1">
      <c r="F611" s="1367"/>
      <c r="L611" s="1367"/>
      <c r="U611" s="1367"/>
    </row>
    <row r="612" spans="6:21" s="1363" customFormat="1">
      <c r="F612" s="1367"/>
      <c r="L612" s="1367"/>
      <c r="U612" s="1367"/>
    </row>
    <row r="613" spans="6:21" s="1363" customFormat="1">
      <c r="F613" s="1367"/>
      <c r="L613" s="1367"/>
      <c r="U613" s="1367"/>
    </row>
    <row r="614" spans="6:21" s="1363" customFormat="1">
      <c r="F614" s="1367"/>
      <c r="L614" s="1367"/>
      <c r="U614" s="1367"/>
    </row>
    <row r="615" spans="6:21" s="1363" customFormat="1">
      <c r="F615" s="1367"/>
      <c r="L615" s="1367"/>
      <c r="U615" s="1367"/>
    </row>
    <row r="616" spans="6:21" s="1363" customFormat="1">
      <c r="F616" s="1367"/>
      <c r="L616" s="1367"/>
      <c r="U616" s="1367"/>
    </row>
    <row r="617" spans="6:21" s="1363" customFormat="1">
      <c r="F617" s="1367"/>
      <c r="L617" s="1367"/>
      <c r="U617" s="1367"/>
    </row>
    <row r="618" spans="6:21" s="1363" customFormat="1">
      <c r="F618" s="1367"/>
      <c r="L618" s="1367"/>
      <c r="U618" s="1367"/>
    </row>
    <row r="619" spans="6:21" s="1363" customFormat="1">
      <c r="F619" s="1367"/>
      <c r="L619" s="1367"/>
      <c r="U619" s="1367"/>
    </row>
    <row r="620" spans="6:21" s="1363" customFormat="1">
      <c r="F620" s="1367"/>
      <c r="L620" s="1367"/>
      <c r="U620" s="1367"/>
    </row>
    <row r="621" spans="6:21" s="1363" customFormat="1">
      <c r="F621" s="1367"/>
      <c r="L621" s="1367"/>
      <c r="U621" s="1367"/>
    </row>
    <row r="622" spans="6:21" s="1363" customFormat="1">
      <c r="F622" s="1367"/>
      <c r="L622" s="1367"/>
      <c r="U622" s="1367"/>
    </row>
    <row r="623" spans="6:21" s="1363" customFormat="1">
      <c r="F623" s="1367"/>
      <c r="L623" s="1367"/>
      <c r="U623" s="1367"/>
    </row>
    <row r="624" spans="6:21" s="1363" customFormat="1">
      <c r="F624" s="1367"/>
      <c r="L624" s="1367"/>
      <c r="U624" s="1367"/>
    </row>
    <row r="625" spans="6:21" s="1363" customFormat="1">
      <c r="F625" s="1367"/>
      <c r="L625" s="1367"/>
      <c r="U625" s="1367"/>
    </row>
    <row r="626" spans="6:21" s="1363" customFormat="1">
      <c r="F626" s="1367"/>
      <c r="L626" s="1367"/>
      <c r="U626" s="1367"/>
    </row>
    <row r="627" spans="6:21" s="1363" customFormat="1">
      <c r="F627" s="1367"/>
      <c r="L627" s="1367"/>
      <c r="U627" s="1367"/>
    </row>
    <row r="628" spans="6:21" s="1363" customFormat="1">
      <c r="F628" s="1367"/>
      <c r="L628" s="1367"/>
      <c r="U628" s="1367"/>
    </row>
    <row r="629" spans="6:21" s="1363" customFormat="1">
      <c r="F629" s="1367"/>
      <c r="L629" s="1367"/>
      <c r="U629" s="1367"/>
    </row>
    <row r="630" spans="6:21" s="1363" customFormat="1">
      <c r="F630" s="1367"/>
      <c r="L630" s="1367"/>
      <c r="U630" s="1367"/>
    </row>
    <row r="631" spans="6:21" s="1363" customFormat="1">
      <c r="F631" s="1367"/>
      <c r="L631" s="1367"/>
      <c r="U631" s="1367"/>
    </row>
    <row r="632" spans="6:21" s="1363" customFormat="1">
      <c r="F632" s="1367"/>
      <c r="L632" s="1367"/>
      <c r="U632" s="1367"/>
    </row>
    <row r="633" spans="6:21" s="1363" customFormat="1">
      <c r="F633" s="1367"/>
      <c r="L633" s="1367"/>
      <c r="U633" s="1367"/>
    </row>
    <row r="634" spans="6:21" s="1363" customFormat="1">
      <c r="F634" s="1367"/>
      <c r="L634" s="1367"/>
      <c r="U634" s="1367"/>
    </row>
    <row r="635" spans="6:21" s="1363" customFormat="1">
      <c r="F635" s="1367"/>
      <c r="L635" s="1367"/>
      <c r="U635" s="1367"/>
    </row>
    <row r="636" spans="6:21" s="1363" customFormat="1">
      <c r="F636" s="1367"/>
      <c r="L636" s="1367"/>
      <c r="U636" s="1367"/>
    </row>
    <row r="637" spans="6:21" s="1363" customFormat="1">
      <c r="F637" s="1367"/>
      <c r="L637" s="1367"/>
      <c r="U637" s="1367"/>
    </row>
    <row r="638" spans="6:21" s="1363" customFormat="1">
      <c r="F638" s="1367"/>
      <c r="L638" s="1367"/>
      <c r="U638" s="1367"/>
    </row>
    <row r="639" spans="6:21" s="1363" customFormat="1">
      <c r="F639" s="1367"/>
      <c r="L639" s="1367"/>
      <c r="U639" s="1367"/>
    </row>
    <row r="640" spans="6:21" s="1363" customFormat="1">
      <c r="F640" s="1367"/>
      <c r="L640" s="1367"/>
      <c r="U640" s="1367"/>
    </row>
    <row r="641" spans="6:21" s="1363" customFormat="1">
      <c r="F641" s="1367"/>
      <c r="L641" s="1367"/>
      <c r="U641" s="1367"/>
    </row>
    <row r="642" spans="6:21" s="1363" customFormat="1">
      <c r="F642" s="1367"/>
      <c r="L642" s="1367"/>
      <c r="U642" s="1367"/>
    </row>
    <row r="643" spans="6:21" s="1363" customFormat="1">
      <c r="F643" s="1367"/>
      <c r="L643" s="1367"/>
      <c r="U643" s="1367"/>
    </row>
    <row r="644" spans="6:21" s="1363" customFormat="1">
      <c r="F644" s="1367"/>
      <c r="L644" s="1367"/>
      <c r="U644" s="1367"/>
    </row>
    <row r="645" spans="6:21" s="1363" customFormat="1">
      <c r="F645" s="1367"/>
      <c r="L645" s="1367"/>
      <c r="U645" s="1367"/>
    </row>
    <row r="646" spans="6:21" s="1363" customFormat="1">
      <c r="F646" s="1367"/>
      <c r="L646" s="1367"/>
      <c r="U646" s="1367"/>
    </row>
    <row r="647" spans="6:21" s="1363" customFormat="1">
      <c r="F647" s="1367"/>
      <c r="L647" s="1367"/>
      <c r="U647" s="1367"/>
    </row>
    <row r="648" spans="6:21" s="1363" customFormat="1">
      <c r="F648" s="1367"/>
      <c r="L648" s="1367"/>
      <c r="U648" s="1367"/>
    </row>
    <row r="649" spans="6:21" s="1363" customFormat="1">
      <c r="F649" s="1367"/>
      <c r="L649" s="1367"/>
      <c r="U649" s="1367"/>
    </row>
    <row r="650" spans="6:21" s="1363" customFormat="1">
      <c r="F650" s="1367"/>
      <c r="L650" s="1367"/>
      <c r="U650" s="1367"/>
    </row>
    <row r="651" spans="6:21" s="1363" customFormat="1">
      <c r="F651" s="1367"/>
      <c r="L651" s="1367"/>
      <c r="U651" s="1367"/>
    </row>
    <row r="652" spans="6:21" s="1363" customFormat="1">
      <c r="F652" s="1367"/>
      <c r="L652" s="1367"/>
      <c r="U652" s="1367"/>
    </row>
    <row r="653" spans="6:21" s="1363" customFormat="1">
      <c r="F653" s="1367"/>
      <c r="L653" s="1367"/>
      <c r="U653" s="1367"/>
    </row>
    <row r="654" spans="6:21" s="1363" customFormat="1">
      <c r="F654" s="1367"/>
      <c r="L654" s="1367"/>
      <c r="U654" s="1367"/>
    </row>
    <row r="655" spans="6:21" s="1363" customFormat="1">
      <c r="F655" s="1367"/>
      <c r="L655" s="1367"/>
      <c r="U655" s="1367"/>
    </row>
    <row r="656" spans="6:21" s="1363" customFormat="1">
      <c r="F656" s="1367"/>
      <c r="L656" s="1367"/>
      <c r="U656" s="1367"/>
    </row>
    <row r="657" spans="6:21" s="1363" customFormat="1">
      <c r="F657" s="1367"/>
      <c r="L657" s="1367"/>
      <c r="U657" s="1367"/>
    </row>
    <row r="658" spans="6:21" s="1363" customFormat="1">
      <c r="F658" s="1367"/>
      <c r="L658" s="1367"/>
      <c r="U658" s="1367"/>
    </row>
    <row r="659" spans="6:21" s="1363" customFormat="1">
      <c r="F659" s="1367"/>
      <c r="L659" s="1367"/>
      <c r="U659" s="1367"/>
    </row>
    <row r="660" spans="6:21" s="1363" customFormat="1">
      <c r="F660" s="1367"/>
      <c r="L660" s="1367"/>
      <c r="U660" s="1367"/>
    </row>
    <row r="661" spans="6:21" s="1363" customFormat="1">
      <c r="F661" s="1367"/>
      <c r="L661" s="1367"/>
      <c r="U661" s="1367"/>
    </row>
    <row r="662" spans="6:21" s="1363" customFormat="1">
      <c r="F662" s="1367"/>
      <c r="L662" s="1367"/>
      <c r="U662" s="1367"/>
    </row>
    <row r="663" spans="6:21" s="1363" customFormat="1">
      <c r="F663" s="1367"/>
      <c r="L663" s="1367"/>
      <c r="U663" s="1367"/>
    </row>
    <row r="664" spans="6:21" s="1363" customFormat="1">
      <c r="F664" s="1367"/>
      <c r="L664" s="1367"/>
      <c r="U664" s="1367"/>
    </row>
    <row r="665" spans="6:21" s="1363" customFormat="1">
      <c r="F665" s="1367"/>
      <c r="L665" s="1367"/>
      <c r="U665" s="1367"/>
    </row>
    <row r="666" spans="6:21" s="1363" customFormat="1">
      <c r="F666" s="1367"/>
      <c r="L666" s="1367"/>
      <c r="U666" s="1367"/>
    </row>
    <row r="667" spans="6:21" s="1363" customFormat="1">
      <c r="F667" s="1367"/>
      <c r="L667" s="1367"/>
      <c r="U667" s="1367"/>
    </row>
    <row r="668" spans="6:21" s="1363" customFormat="1">
      <c r="F668" s="1367"/>
      <c r="L668" s="1367"/>
      <c r="U668" s="1367"/>
    </row>
    <row r="669" spans="6:21" s="1363" customFormat="1">
      <c r="F669" s="1367"/>
      <c r="L669" s="1367"/>
      <c r="U669" s="1367"/>
    </row>
    <row r="670" spans="6:21" s="1363" customFormat="1">
      <c r="F670" s="1367"/>
      <c r="L670" s="1367"/>
      <c r="U670" s="1367"/>
    </row>
    <row r="671" spans="6:21" s="1363" customFormat="1">
      <c r="F671" s="1367"/>
      <c r="L671" s="1367"/>
      <c r="U671" s="1367"/>
    </row>
    <row r="672" spans="6:21" s="1363" customFormat="1">
      <c r="F672" s="1367"/>
      <c r="L672" s="1367"/>
      <c r="U672" s="1367"/>
    </row>
    <row r="673" spans="6:21" s="1363" customFormat="1">
      <c r="F673" s="1367"/>
      <c r="L673" s="1367"/>
      <c r="U673" s="1367"/>
    </row>
    <row r="674" spans="6:21" s="1363" customFormat="1">
      <c r="F674" s="1367"/>
      <c r="L674" s="1367"/>
      <c r="U674" s="1367"/>
    </row>
    <row r="675" spans="6:21" s="1363" customFormat="1">
      <c r="F675" s="1367"/>
      <c r="L675" s="1367"/>
      <c r="U675" s="1367"/>
    </row>
    <row r="676" spans="6:21" s="1363" customFormat="1">
      <c r="F676" s="1367"/>
      <c r="L676" s="1367"/>
      <c r="U676" s="1367"/>
    </row>
    <row r="677" spans="6:21" s="1363" customFormat="1">
      <c r="F677" s="1367"/>
      <c r="L677" s="1367"/>
      <c r="U677" s="1367"/>
    </row>
    <row r="678" spans="6:21" s="1363" customFormat="1">
      <c r="F678" s="1367"/>
      <c r="L678" s="1367"/>
      <c r="U678" s="1367"/>
    </row>
    <row r="679" spans="6:21" s="1363" customFormat="1">
      <c r="F679" s="1367"/>
      <c r="L679" s="1367"/>
      <c r="U679" s="1367"/>
    </row>
    <row r="680" spans="6:21" s="1363" customFormat="1">
      <c r="F680" s="1367"/>
      <c r="L680" s="1367"/>
      <c r="U680" s="1367"/>
    </row>
    <row r="681" spans="6:21" s="1363" customFormat="1">
      <c r="F681" s="1367"/>
      <c r="L681" s="1367"/>
      <c r="U681" s="1367"/>
    </row>
    <row r="682" spans="6:21" s="1363" customFormat="1">
      <c r="F682" s="1367"/>
      <c r="L682" s="1367"/>
      <c r="U682" s="1367"/>
    </row>
    <row r="683" spans="6:21" s="1363" customFormat="1">
      <c r="F683" s="1367"/>
      <c r="L683" s="1367"/>
      <c r="U683" s="1367"/>
    </row>
    <row r="684" spans="6:21" s="1363" customFormat="1">
      <c r="F684" s="1367"/>
      <c r="L684" s="1367"/>
      <c r="U684" s="1367"/>
    </row>
    <row r="685" spans="6:21" s="1363" customFormat="1">
      <c r="F685" s="1367"/>
      <c r="L685" s="1367"/>
      <c r="U685" s="1367"/>
    </row>
    <row r="686" spans="6:21" s="1363" customFormat="1">
      <c r="F686" s="1367"/>
      <c r="L686" s="1367"/>
      <c r="U686" s="1367"/>
    </row>
    <row r="687" spans="6:21" s="1363" customFormat="1">
      <c r="F687" s="1367"/>
      <c r="L687" s="1367"/>
      <c r="U687" s="1367"/>
    </row>
    <row r="688" spans="6:21" s="1363" customFormat="1">
      <c r="F688" s="1367"/>
      <c r="L688" s="1367"/>
      <c r="U688" s="1367"/>
    </row>
    <row r="689" spans="6:21" s="1363" customFormat="1">
      <c r="F689" s="1367"/>
      <c r="L689" s="1367"/>
      <c r="U689" s="1367"/>
    </row>
    <row r="690" spans="6:21" s="1363" customFormat="1">
      <c r="F690" s="1367"/>
      <c r="L690" s="1367"/>
      <c r="U690" s="1367"/>
    </row>
    <row r="691" spans="6:21" s="1363" customFormat="1">
      <c r="F691" s="1367"/>
      <c r="L691" s="1367"/>
      <c r="U691" s="1367"/>
    </row>
    <row r="692" spans="6:21" s="1363" customFormat="1">
      <c r="F692" s="1367"/>
      <c r="L692" s="1367"/>
      <c r="U692" s="1367"/>
    </row>
    <row r="693" spans="6:21" s="1363" customFormat="1">
      <c r="F693" s="1367"/>
      <c r="L693" s="1367"/>
      <c r="U693" s="1367"/>
    </row>
    <row r="694" spans="6:21" s="1363" customFormat="1">
      <c r="F694" s="1367"/>
      <c r="L694" s="1367"/>
      <c r="U694" s="1367"/>
    </row>
    <row r="695" spans="6:21" s="1363" customFormat="1">
      <c r="F695" s="1367"/>
      <c r="L695" s="1367"/>
      <c r="U695" s="1367"/>
    </row>
    <row r="696" spans="6:21" s="1363" customFormat="1">
      <c r="F696" s="1367"/>
      <c r="L696" s="1367"/>
      <c r="U696" s="1367"/>
    </row>
    <row r="697" spans="6:21" s="1363" customFormat="1">
      <c r="F697" s="1367"/>
      <c r="L697" s="1367"/>
      <c r="U697" s="1367"/>
    </row>
    <row r="698" spans="6:21" s="1363" customFormat="1">
      <c r="F698" s="1367"/>
      <c r="L698" s="1367"/>
      <c r="U698" s="1367"/>
    </row>
    <row r="699" spans="6:21" s="1363" customFormat="1">
      <c r="F699" s="1367"/>
      <c r="L699" s="1367"/>
      <c r="U699" s="1367"/>
    </row>
    <row r="700" spans="6:21" s="1363" customFormat="1">
      <c r="F700" s="1367"/>
      <c r="L700" s="1367"/>
      <c r="U700" s="1367"/>
    </row>
    <row r="701" spans="6:21" s="1363" customFormat="1">
      <c r="F701" s="1367"/>
      <c r="L701" s="1367"/>
      <c r="U701" s="1367"/>
    </row>
    <row r="702" spans="6:21" s="1363" customFormat="1">
      <c r="F702" s="1367"/>
      <c r="L702" s="1367"/>
      <c r="U702" s="1367"/>
    </row>
    <row r="703" spans="6:21" s="1363" customFormat="1">
      <c r="F703" s="1367"/>
      <c r="L703" s="1367"/>
      <c r="U703" s="1367"/>
    </row>
    <row r="704" spans="6:21" s="1363" customFormat="1">
      <c r="F704" s="1367"/>
      <c r="L704" s="1367"/>
      <c r="U704" s="1367"/>
    </row>
    <row r="705" spans="6:21" s="1363" customFormat="1">
      <c r="F705" s="1367"/>
      <c r="L705" s="1367"/>
      <c r="U705" s="1367"/>
    </row>
    <row r="706" spans="6:21" s="1363" customFormat="1">
      <c r="F706" s="1367"/>
      <c r="L706" s="1367"/>
      <c r="U706" s="1367"/>
    </row>
    <row r="707" spans="6:21" s="1363" customFormat="1">
      <c r="F707" s="1367"/>
      <c r="L707" s="1367"/>
      <c r="U707" s="1367"/>
    </row>
    <row r="708" spans="6:21" s="1363" customFormat="1">
      <c r="F708" s="1367"/>
      <c r="L708" s="1367"/>
      <c r="U708" s="1367"/>
    </row>
    <row r="709" spans="6:21" s="1363" customFormat="1">
      <c r="F709" s="1367"/>
      <c r="L709" s="1367"/>
      <c r="U709" s="1367"/>
    </row>
    <row r="710" spans="6:21" s="1363" customFormat="1">
      <c r="F710" s="1367"/>
      <c r="L710" s="1367"/>
      <c r="U710" s="1367"/>
    </row>
    <row r="711" spans="6:21" s="1363" customFormat="1">
      <c r="F711" s="1367"/>
      <c r="L711" s="1367"/>
      <c r="U711" s="1367"/>
    </row>
    <row r="712" spans="6:21" s="1363" customFormat="1">
      <c r="F712" s="1367"/>
      <c r="L712" s="1367"/>
      <c r="U712" s="1367"/>
    </row>
    <row r="713" spans="6:21" s="1363" customFormat="1">
      <c r="F713" s="1367"/>
      <c r="L713" s="1367"/>
      <c r="U713" s="1367"/>
    </row>
    <row r="714" spans="6:21" s="1363" customFormat="1">
      <c r="F714" s="1367"/>
      <c r="L714" s="1367"/>
      <c r="U714" s="1367"/>
    </row>
    <row r="715" spans="6:21" s="1363" customFormat="1">
      <c r="F715" s="1367"/>
      <c r="L715" s="1367"/>
      <c r="U715" s="1367"/>
    </row>
    <row r="716" spans="6:21" s="1363" customFormat="1">
      <c r="F716" s="1367"/>
      <c r="L716" s="1367"/>
      <c r="U716" s="1367"/>
    </row>
    <row r="717" spans="6:21" s="1363" customFormat="1">
      <c r="F717" s="1367"/>
      <c r="L717" s="1367"/>
      <c r="U717" s="1367"/>
    </row>
    <row r="718" spans="6:21" s="1363" customFormat="1">
      <c r="F718" s="1367"/>
      <c r="L718" s="1367"/>
      <c r="U718" s="1367"/>
    </row>
    <row r="719" spans="6:21" s="1363" customFormat="1">
      <c r="F719" s="1367"/>
      <c r="L719" s="1367"/>
      <c r="U719" s="1367"/>
    </row>
    <row r="720" spans="6:21" s="1363" customFormat="1">
      <c r="F720" s="1367"/>
      <c r="L720" s="1367"/>
      <c r="U720" s="1367"/>
    </row>
    <row r="721" spans="6:21" s="1363" customFormat="1">
      <c r="F721" s="1367"/>
      <c r="L721" s="1367"/>
      <c r="U721" s="1367"/>
    </row>
    <row r="722" spans="6:21" s="1363" customFormat="1">
      <c r="F722" s="1367"/>
      <c r="L722" s="1367"/>
      <c r="U722" s="1367"/>
    </row>
    <row r="723" spans="6:21" s="1363" customFormat="1">
      <c r="F723" s="1367"/>
      <c r="L723" s="1367"/>
      <c r="U723" s="1367"/>
    </row>
    <row r="724" spans="6:21" s="1363" customFormat="1">
      <c r="F724" s="1367"/>
      <c r="L724" s="1367"/>
      <c r="U724" s="1367"/>
    </row>
    <row r="725" spans="6:21" s="1363" customFormat="1">
      <c r="F725" s="1367"/>
      <c r="L725" s="1367"/>
      <c r="U725" s="1367"/>
    </row>
    <row r="726" spans="6:21" s="1363" customFormat="1">
      <c r="F726" s="1367"/>
      <c r="L726" s="1367"/>
      <c r="U726" s="1367"/>
    </row>
    <row r="727" spans="6:21" s="1363" customFormat="1">
      <c r="F727" s="1367"/>
      <c r="L727" s="1367"/>
      <c r="U727" s="1367"/>
    </row>
    <row r="728" spans="6:21" s="1363" customFormat="1">
      <c r="F728" s="1367"/>
      <c r="L728" s="1367"/>
      <c r="U728" s="1367"/>
    </row>
    <row r="729" spans="6:21" s="1363" customFormat="1">
      <c r="F729" s="1367"/>
      <c r="L729" s="1367"/>
      <c r="U729" s="1367"/>
    </row>
    <row r="730" spans="6:21" s="1363" customFormat="1">
      <c r="F730" s="1367"/>
      <c r="L730" s="1367"/>
      <c r="U730" s="1367"/>
    </row>
    <row r="731" spans="6:21" s="1363" customFormat="1">
      <c r="F731" s="1367"/>
      <c r="L731" s="1367"/>
      <c r="U731" s="1367"/>
    </row>
    <row r="732" spans="6:21" s="1363" customFormat="1">
      <c r="F732" s="1367"/>
      <c r="L732" s="1367"/>
      <c r="U732" s="1367"/>
    </row>
    <row r="733" spans="6:21" s="1363" customFormat="1">
      <c r="F733" s="1367"/>
      <c r="L733" s="1367"/>
      <c r="U733" s="1367"/>
    </row>
    <row r="734" spans="6:21" s="1363" customFormat="1">
      <c r="F734" s="1367"/>
      <c r="L734" s="1367"/>
      <c r="U734" s="1367"/>
    </row>
    <row r="735" spans="6:21" s="1363" customFormat="1">
      <c r="F735" s="1367"/>
      <c r="L735" s="1367"/>
      <c r="U735" s="1367"/>
    </row>
    <row r="736" spans="6:21" s="1363" customFormat="1">
      <c r="F736" s="1367"/>
      <c r="L736" s="1367"/>
      <c r="U736" s="1367"/>
    </row>
    <row r="737" spans="6:21" s="1363" customFormat="1">
      <c r="F737" s="1367"/>
      <c r="L737" s="1367"/>
      <c r="U737" s="1367"/>
    </row>
    <row r="738" spans="6:21" s="1363" customFormat="1">
      <c r="F738" s="1367"/>
      <c r="L738" s="1367"/>
      <c r="U738" s="1367"/>
    </row>
    <row r="739" spans="6:21" s="1363" customFormat="1">
      <c r="F739" s="1367"/>
      <c r="L739" s="1367"/>
      <c r="U739" s="1367"/>
    </row>
    <row r="740" spans="6:21" s="1363" customFormat="1">
      <c r="F740" s="1367"/>
      <c r="L740" s="1367"/>
      <c r="U740" s="1367"/>
    </row>
    <row r="741" spans="6:21" s="1363" customFormat="1">
      <c r="F741" s="1367"/>
      <c r="L741" s="1367"/>
      <c r="U741" s="1367"/>
    </row>
    <row r="742" spans="6:21" s="1363" customFormat="1">
      <c r="F742" s="1367"/>
      <c r="L742" s="1367"/>
      <c r="U742" s="1367"/>
    </row>
    <row r="743" spans="6:21" s="1363" customFormat="1">
      <c r="F743" s="1367"/>
      <c r="L743" s="1367"/>
      <c r="U743" s="1367"/>
    </row>
    <row r="744" spans="6:21" s="1363" customFormat="1">
      <c r="F744" s="1367"/>
      <c r="L744" s="1367"/>
      <c r="U744" s="1367"/>
    </row>
    <row r="745" spans="6:21" s="1363" customFormat="1">
      <c r="F745" s="1367"/>
      <c r="L745" s="1367"/>
      <c r="U745" s="1367"/>
    </row>
    <row r="746" spans="6:21" s="1363" customFormat="1">
      <c r="F746" s="1367"/>
      <c r="L746" s="1367"/>
      <c r="U746" s="1367"/>
    </row>
    <row r="747" spans="6:21" s="1363" customFormat="1">
      <c r="F747" s="1367"/>
      <c r="L747" s="1367"/>
      <c r="U747" s="1367"/>
    </row>
    <row r="748" spans="6:21" s="1363" customFormat="1">
      <c r="F748" s="1367"/>
      <c r="L748" s="1367"/>
      <c r="U748" s="1367"/>
    </row>
    <row r="749" spans="6:21" s="1363" customFormat="1">
      <c r="F749" s="1367"/>
      <c r="L749" s="1367"/>
      <c r="U749" s="1367"/>
    </row>
    <row r="750" spans="6:21" s="1363" customFormat="1">
      <c r="F750" s="1367"/>
      <c r="L750" s="1367"/>
      <c r="U750" s="1367"/>
    </row>
    <row r="751" spans="6:21" s="1363" customFormat="1">
      <c r="F751" s="1367"/>
      <c r="L751" s="1367"/>
      <c r="U751" s="1367"/>
    </row>
    <row r="752" spans="6:21" s="1363" customFormat="1">
      <c r="F752" s="1367"/>
      <c r="L752" s="1367"/>
      <c r="U752" s="1367"/>
    </row>
    <row r="753" spans="6:21" s="1363" customFormat="1">
      <c r="F753" s="1367"/>
      <c r="L753" s="1367"/>
      <c r="U753" s="1367"/>
    </row>
    <row r="754" spans="6:21" s="1363" customFormat="1">
      <c r="F754" s="1367"/>
      <c r="L754" s="1367"/>
      <c r="U754" s="1367"/>
    </row>
    <row r="755" spans="6:21" s="1363" customFormat="1">
      <c r="F755" s="1367"/>
      <c r="L755" s="1367"/>
      <c r="U755" s="1367"/>
    </row>
    <row r="756" spans="6:21" s="1363" customFormat="1">
      <c r="F756" s="1367"/>
      <c r="L756" s="1367"/>
      <c r="U756" s="1367"/>
    </row>
    <row r="757" spans="6:21" s="1363" customFormat="1">
      <c r="F757" s="1367"/>
      <c r="L757" s="1367"/>
      <c r="U757" s="1367"/>
    </row>
    <row r="758" spans="6:21" s="1363" customFormat="1">
      <c r="F758" s="1367"/>
      <c r="L758" s="1367"/>
      <c r="U758" s="1367"/>
    </row>
    <row r="759" spans="6:21" s="1363" customFormat="1">
      <c r="F759" s="1367"/>
      <c r="L759" s="1367"/>
      <c r="U759" s="1367"/>
    </row>
    <row r="760" spans="6:21" s="1363" customFormat="1">
      <c r="F760" s="1367"/>
      <c r="L760" s="1367"/>
      <c r="U760" s="1367"/>
    </row>
    <row r="761" spans="6:21" s="1363" customFormat="1">
      <c r="F761" s="1367"/>
      <c r="L761" s="1367"/>
      <c r="U761" s="1367"/>
    </row>
    <row r="762" spans="6:21" s="1363" customFormat="1">
      <c r="F762" s="1367"/>
      <c r="L762" s="1367"/>
      <c r="U762" s="1367"/>
    </row>
    <row r="763" spans="6:21" s="1363" customFormat="1">
      <c r="F763" s="1367"/>
      <c r="L763" s="1367"/>
      <c r="U763" s="1367"/>
    </row>
    <row r="764" spans="6:21" s="1363" customFormat="1">
      <c r="F764" s="1367"/>
      <c r="L764" s="1367"/>
      <c r="U764" s="1367"/>
    </row>
    <row r="765" spans="6:21" s="1363" customFormat="1">
      <c r="F765" s="1367"/>
      <c r="L765" s="1367"/>
      <c r="U765" s="1367"/>
    </row>
    <row r="766" spans="6:21" s="1363" customFormat="1">
      <c r="F766" s="1367"/>
      <c r="L766" s="1367"/>
      <c r="U766" s="1367"/>
    </row>
    <row r="767" spans="6:21" s="1363" customFormat="1">
      <c r="F767" s="1367"/>
      <c r="L767" s="1367"/>
      <c r="U767" s="1367"/>
    </row>
    <row r="768" spans="6:21" s="1363" customFormat="1">
      <c r="F768" s="1367"/>
      <c r="L768" s="1367"/>
      <c r="U768" s="1367"/>
    </row>
    <row r="769" spans="6:21" s="1363" customFormat="1">
      <c r="F769" s="1367"/>
      <c r="L769" s="1367"/>
      <c r="U769" s="1367"/>
    </row>
    <row r="770" spans="6:21" s="1363" customFormat="1">
      <c r="F770" s="1367"/>
      <c r="L770" s="1367"/>
      <c r="U770" s="1367"/>
    </row>
    <row r="771" spans="6:21" s="1363" customFormat="1">
      <c r="F771" s="1367"/>
      <c r="L771" s="1367"/>
      <c r="U771" s="1367"/>
    </row>
    <row r="772" spans="6:21" s="1363" customFormat="1">
      <c r="F772" s="1367"/>
      <c r="L772" s="1367"/>
      <c r="U772" s="1367"/>
    </row>
    <row r="773" spans="6:21" s="1363" customFormat="1">
      <c r="F773" s="1367"/>
      <c r="L773" s="1367"/>
      <c r="U773" s="1367"/>
    </row>
    <row r="774" spans="6:21" s="1363" customFormat="1">
      <c r="F774" s="1367"/>
      <c r="L774" s="1367"/>
      <c r="U774" s="1367"/>
    </row>
    <row r="775" spans="6:21" s="1363" customFormat="1">
      <c r="F775" s="1367"/>
      <c r="L775" s="1367"/>
      <c r="U775" s="1367"/>
    </row>
    <row r="776" spans="6:21" s="1363" customFormat="1">
      <c r="F776" s="1367"/>
      <c r="L776" s="1367"/>
      <c r="U776" s="1367"/>
    </row>
    <row r="777" spans="6:21" s="1363" customFormat="1">
      <c r="F777" s="1367"/>
      <c r="L777" s="1367"/>
      <c r="U777" s="1367"/>
    </row>
    <row r="778" spans="6:21" s="1363" customFormat="1">
      <c r="F778" s="1367"/>
      <c r="L778" s="1367"/>
      <c r="U778" s="1367"/>
    </row>
    <row r="779" spans="6:21" s="1363" customFormat="1">
      <c r="F779" s="1367"/>
      <c r="L779" s="1367"/>
      <c r="U779" s="1367"/>
    </row>
    <row r="780" spans="6:21" s="1363" customFormat="1">
      <c r="F780" s="1367"/>
      <c r="L780" s="1367"/>
      <c r="U780" s="1367"/>
    </row>
    <row r="781" spans="6:21" s="1363" customFormat="1">
      <c r="F781" s="1367"/>
      <c r="L781" s="1367"/>
      <c r="U781" s="1367"/>
    </row>
    <row r="782" spans="6:21" s="1363" customFormat="1">
      <c r="F782" s="1367"/>
      <c r="L782" s="1367"/>
      <c r="U782" s="1367"/>
    </row>
    <row r="783" spans="6:21" s="1363" customFormat="1">
      <c r="F783" s="1367"/>
      <c r="L783" s="1367"/>
      <c r="U783" s="1367"/>
    </row>
    <row r="784" spans="6:21" s="1363" customFormat="1">
      <c r="F784" s="1367"/>
      <c r="L784" s="1367"/>
      <c r="U784" s="1367"/>
    </row>
    <row r="785" spans="6:21" s="1363" customFormat="1">
      <c r="F785" s="1367"/>
      <c r="L785" s="1367"/>
      <c r="U785" s="1367"/>
    </row>
    <row r="786" spans="6:21" s="1363" customFormat="1">
      <c r="F786" s="1367"/>
      <c r="L786" s="1367"/>
      <c r="U786" s="1367"/>
    </row>
    <row r="787" spans="6:21" s="1363" customFormat="1">
      <c r="F787" s="1367"/>
      <c r="L787" s="1367"/>
      <c r="U787" s="1367"/>
    </row>
    <row r="788" spans="6:21" s="1363" customFormat="1">
      <c r="F788" s="1367"/>
      <c r="L788" s="1367"/>
      <c r="U788" s="1367"/>
    </row>
    <row r="789" spans="6:21" s="1363" customFormat="1">
      <c r="F789" s="1367"/>
      <c r="L789" s="1367"/>
      <c r="U789" s="1367"/>
    </row>
    <row r="790" spans="6:21" s="1363" customFormat="1">
      <c r="F790" s="1367"/>
      <c r="L790" s="1367"/>
      <c r="U790" s="1367"/>
    </row>
    <row r="791" spans="6:21" s="1363" customFormat="1">
      <c r="F791" s="1367"/>
      <c r="L791" s="1367"/>
      <c r="U791" s="1367"/>
    </row>
    <row r="792" spans="6:21" s="1363" customFormat="1">
      <c r="F792" s="1367"/>
      <c r="L792" s="1367"/>
      <c r="U792" s="1367"/>
    </row>
    <row r="793" spans="6:21" s="1363" customFormat="1">
      <c r="F793" s="1367"/>
      <c r="L793" s="1367"/>
      <c r="U793" s="1367"/>
    </row>
    <row r="794" spans="6:21" s="1363" customFormat="1">
      <c r="F794" s="1367"/>
      <c r="L794" s="1367"/>
      <c r="U794" s="1367"/>
    </row>
    <row r="795" spans="6:21" s="1363" customFormat="1">
      <c r="F795" s="1367"/>
      <c r="L795" s="1367"/>
      <c r="U795" s="1367"/>
    </row>
    <row r="796" spans="6:21" s="1363" customFormat="1">
      <c r="F796" s="1367"/>
      <c r="L796" s="1367"/>
      <c r="U796" s="1367"/>
    </row>
    <row r="797" spans="6:21" s="1363" customFormat="1">
      <c r="F797" s="1367"/>
      <c r="L797" s="1367"/>
      <c r="U797" s="1367"/>
    </row>
    <row r="798" spans="6:21" s="1363" customFormat="1">
      <c r="F798" s="1367"/>
      <c r="L798" s="1367"/>
      <c r="U798" s="1367"/>
    </row>
    <row r="799" spans="6:21" s="1363" customFormat="1">
      <c r="F799" s="1367"/>
      <c r="L799" s="1367"/>
      <c r="U799" s="1367"/>
    </row>
    <row r="800" spans="6:21" s="1363" customFormat="1">
      <c r="F800" s="1367"/>
      <c r="L800" s="1367"/>
      <c r="U800" s="1367"/>
    </row>
    <row r="801" spans="6:21" s="1363" customFormat="1">
      <c r="F801" s="1367"/>
      <c r="L801" s="1367"/>
      <c r="U801" s="1367"/>
    </row>
    <row r="802" spans="6:21" s="1363" customFormat="1">
      <c r="F802" s="1367"/>
      <c r="L802" s="1367"/>
      <c r="U802" s="1367"/>
    </row>
    <row r="803" spans="6:21" s="1363" customFormat="1">
      <c r="F803" s="1367"/>
      <c r="L803" s="1367"/>
      <c r="U803" s="1367"/>
    </row>
    <row r="804" spans="6:21" s="1363" customFormat="1">
      <c r="F804" s="1367"/>
      <c r="L804" s="1367"/>
      <c r="U804" s="1367"/>
    </row>
    <row r="805" spans="6:21" s="1363" customFormat="1">
      <c r="F805" s="1367"/>
      <c r="L805" s="1367"/>
      <c r="U805" s="1367"/>
    </row>
    <row r="806" spans="6:21" s="1363" customFormat="1">
      <c r="F806" s="1367"/>
      <c r="L806" s="1367"/>
      <c r="U806" s="1367"/>
    </row>
    <row r="807" spans="6:21" s="1363" customFormat="1">
      <c r="F807" s="1367"/>
      <c r="L807" s="1367"/>
      <c r="U807" s="1367"/>
    </row>
    <row r="808" spans="6:21" s="1363" customFormat="1">
      <c r="F808" s="1367"/>
      <c r="L808" s="1367"/>
      <c r="U808" s="1367"/>
    </row>
    <row r="809" spans="6:21" s="1363" customFormat="1">
      <c r="F809" s="1367"/>
      <c r="L809" s="1367"/>
      <c r="U809" s="1367"/>
    </row>
    <row r="810" spans="6:21" s="1363" customFormat="1">
      <c r="F810" s="1367"/>
      <c r="L810" s="1367"/>
      <c r="U810" s="1367"/>
    </row>
    <row r="811" spans="6:21" s="1363" customFormat="1">
      <c r="F811" s="1367"/>
      <c r="L811" s="1367"/>
      <c r="U811" s="1367"/>
    </row>
    <row r="812" spans="6:21" s="1363" customFormat="1">
      <c r="F812" s="1367"/>
      <c r="L812" s="1367"/>
      <c r="U812" s="1367"/>
    </row>
    <row r="813" spans="6:21" s="1363" customFormat="1">
      <c r="F813" s="1367"/>
      <c r="L813" s="1367"/>
      <c r="U813" s="1367"/>
    </row>
    <row r="814" spans="6:21" s="1363" customFormat="1">
      <c r="F814" s="1367"/>
      <c r="L814" s="1367"/>
      <c r="U814" s="1367"/>
    </row>
    <row r="815" spans="6:21" s="1363" customFormat="1">
      <c r="F815" s="1367"/>
      <c r="L815" s="1367"/>
      <c r="U815" s="1367"/>
    </row>
    <row r="816" spans="6:21" s="1363" customFormat="1">
      <c r="F816" s="1367"/>
      <c r="L816" s="1367"/>
      <c r="U816" s="1367"/>
    </row>
    <row r="817" spans="6:21" s="1363" customFormat="1">
      <c r="F817" s="1367"/>
      <c r="L817" s="1367"/>
      <c r="U817" s="1367"/>
    </row>
    <row r="818" spans="6:21" s="1363" customFormat="1">
      <c r="F818" s="1367"/>
      <c r="L818" s="1367"/>
      <c r="U818" s="1367"/>
    </row>
    <row r="819" spans="6:21" s="1363" customFormat="1">
      <c r="F819" s="1367"/>
      <c r="L819" s="1367"/>
      <c r="U819" s="1367"/>
    </row>
    <row r="820" spans="6:21" s="1363" customFormat="1">
      <c r="F820" s="1367"/>
      <c r="L820" s="1367"/>
      <c r="U820" s="1367"/>
    </row>
    <row r="821" spans="6:21" s="1363" customFormat="1">
      <c r="F821" s="1367"/>
      <c r="L821" s="1367"/>
      <c r="U821" s="1367"/>
    </row>
    <row r="822" spans="6:21" s="1363" customFormat="1">
      <c r="F822" s="1367"/>
      <c r="L822" s="1367"/>
      <c r="U822" s="1367"/>
    </row>
    <row r="823" spans="6:21" s="1363" customFormat="1">
      <c r="F823" s="1367"/>
      <c r="L823" s="1367"/>
      <c r="U823" s="1367"/>
    </row>
    <row r="824" spans="6:21" s="1363" customFormat="1">
      <c r="F824" s="1367"/>
      <c r="L824" s="1367"/>
      <c r="U824" s="1367"/>
    </row>
    <row r="825" spans="6:21" s="1363" customFormat="1">
      <c r="F825" s="1367"/>
      <c r="L825" s="1367"/>
      <c r="U825" s="1367"/>
    </row>
    <row r="826" spans="6:21" s="1363" customFormat="1">
      <c r="F826" s="1367"/>
      <c r="L826" s="1367"/>
      <c r="U826" s="1367"/>
    </row>
    <row r="827" spans="6:21" s="1363" customFormat="1">
      <c r="F827" s="1367"/>
      <c r="L827" s="1367"/>
      <c r="U827" s="1367"/>
    </row>
    <row r="828" spans="6:21" s="1363" customFormat="1">
      <c r="F828" s="1367"/>
      <c r="L828" s="1367"/>
      <c r="U828" s="1367"/>
    </row>
    <row r="829" spans="6:21" s="1363" customFormat="1">
      <c r="F829" s="1367"/>
      <c r="L829" s="1367"/>
      <c r="U829" s="1367"/>
    </row>
    <row r="830" spans="6:21" s="1363" customFormat="1">
      <c r="F830" s="1367"/>
      <c r="L830" s="1367"/>
      <c r="U830" s="1367"/>
    </row>
    <row r="831" spans="6:21" s="1363" customFormat="1">
      <c r="F831" s="1367"/>
      <c r="L831" s="1367"/>
      <c r="U831" s="1367"/>
    </row>
    <row r="832" spans="6:21" s="1363" customFormat="1">
      <c r="F832" s="1367"/>
      <c r="L832" s="1367"/>
      <c r="U832" s="1367"/>
    </row>
    <row r="833" spans="6:21" s="1363" customFormat="1">
      <c r="F833" s="1367"/>
      <c r="L833" s="1367"/>
      <c r="U833" s="1367"/>
    </row>
    <row r="834" spans="6:21" s="1363" customFormat="1">
      <c r="F834" s="1367"/>
      <c r="L834" s="1367"/>
      <c r="U834" s="1367"/>
    </row>
    <row r="835" spans="6:21" s="1363" customFormat="1">
      <c r="F835" s="1367"/>
      <c r="L835" s="1367"/>
      <c r="U835" s="1367"/>
    </row>
    <row r="836" spans="6:21" s="1363" customFormat="1">
      <c r="F836" s="1367"/>
      <c r="L836" s="1367"/>
      <c r="U836" s="1367"/>
    </row>
    <row r="837" spans="6:21" s="1363" customFormat="1">
      <c r="F837" s="1367"/>
      <c r="L837" s="1367"/>
      <c r="U837" s="1367"/>
    </row>
    <row r="838" spans="6:21" s="1363" customFormat="1">
      <c r="F838" s="1367"/>
      <c r="L838" s="1367"/>
      <c r="U838" s="1367"/>
    </row>
    <row r="839" spans="6:21" s="1363" customFormat="1">
      <c r="F839" s="1367"/>
      <c r="L839" s="1367"/>
      <c r="U839" s="1367"/>
    </row>
    <row r="840" spans="6:21" s="1363" customFormat="1">
      <c r="F840" s="1367"/>
      <c r="L840" s="1367"/>
      <c r="U840" s="1367"/>
    </row>
    <row r="841" spans="6:21" s="1363" customFormat="1">
      <c r="F841" s="1367"/>
      <c r="L841" s="1367"/>
      <c r="U841" s="1367"/>
    </row>
    <row r="842" spans="6:21" s="1363" customFormat="1">
      <c r="F842" s="1367"/>
      <c r="L842" s="1367"/>
      <c r="U842" s="1367"/>
    </row>
    <row r="843" spans="6:21" s="1363" customFormat="1">
      <c r="F843" s="1367"/>
      <c r="L843" s="1367"/>
      <c r="U843" s="1367"/>
    </row>
    <row r="844" spans="6:21" s="1363" customFormat="1">
      <c r="F844" s="1367"/>
      <c r="L844" s="1367"/>
      <c r="U844" s="1367"/>
    </row>
    <row r="845" spans="6:21" s="1363" customFormat="1">
      <c r="F845" s="1367"/>
      <c r="L845" s="1367"/>
      <c r="U845" s="1367"/>
    </row>
    <row r="846" spans="6:21" s="1363" customFormat="1">
      <c r="F846" s="1367"/>
      <c r="L846" s="1367"/>
      <c r="U846" s="1367"/>
    </row>
    <row r="847" spans="6:21" s="1363" customFormat="1">
      <c r="F847" s="1367"/>
      <c r="L847" s="1367"/>
      <c r="U847" s="1367"/>
    </row>
    <row r="848" spans="6:21" s="1363" customFormat="1">
      <c r="F848" s="1367"/>
      <c r="L848" s="1367"/>
      <c r="U848" s="1367"/>
    </row>
    <row r="849" spans="6:21" s="1363" customFormat="1">
      <c r="F849" s="1367"/>
      <c r="L849" s="1367"/>
      <c r="U849" s="1367"/>
    </row>
    <row r="850" spans="6:21" s="1363" customFormat="1">
      <c r="F850" s="1367"/>
      <c r="L850" s="1367"/>
      <c r="U850" s="1367"/>
    </row>
    <row r="851" spans="6:21" s="1363" customFormat="1">
      <c r="F851" s="1367"/>
      <c r="L851" s="1367"/>
      <c r="U851" s="1367"/>
    </row>
    <row r="852" spans="6:21" s="1363" customFormat="1">
      <c r="F852" s="1367"/>
      <c r="L852" s="1367"/>
      <c r="U852" s="1367"/>
    </row>
    <row r="853" spans="6:21" s="1363" customFormat="1">
      <c r="F853" s="1367"/>
      <c r="L853" s="1367"/>
      <c r="U853" s="1367"/>
    </row>
    <row r="854" spans="6:21" s="1363" customFormat="1">
      <c r="F854" s="1367"/>
      <c r="L854" s="1367"/>
      <c r="U854" s="1367"/>
    </row>
    <row r="855" spans="6:21" s="1363" customFormat="1">
      <c r="F855" s="1367"/>
      <c r="L855" s="1367"/>
      <c r="U855" s="1367"/>
    </row>
    <row r="856" spans="6:21" s="1363" customFormat="1">
      <c r="F856" s="1367"/>
      <c r="L856" s="1367"/>
      <c r="U856" s="1367"/>
    </row>
    <row r="857" spans="6:21" s="1363" customFormat="1">
      <c r="F857" s="1367"/>
      <c r="L857" s="1367"/>
      <c r="U857" s="1367"/>
    </row>
    <row r="858" spans="6:21" s="1363" customFormat="1">
      <c r="F858" s="1367"/>
      <c r="L858" s="1367"/>
      <c r="U858" s="1367"/>
    </row>
    <row r="859" spans="6:21" s="1363" customFormat="1">
      <c r="F859" s="1367"/>
      <c r="L859" s="1367"/>
      <c r="U859" s="1367"/>
    </row>
    <row r="860" spans="6:21" s="1363" customFormat="1">
      <c r="F860" s="1367"/>
      <c r="L860" s="1367"/>
      <c r="U860" s="1367"/>
    </row>
    <row r="861" spans="6:21" s="1363" customFormat="1">
      <c r="F861" s="1367"/>
      <c r="L861" s="1367"/>
      <c r="U861" s="1367"/>
    </row>
    <row r="862" spans="6:21" s="1363" customFormat="1">
      <c r="F862" s="1367"/>
      <c r="L862" s="1367"/>
      <c r="U862" s="1367"/>
    </row>
    <row r="863" spans="6:21" s="1363" customFormat="1">
      <c r="F863" s="1367"/>
      <c r="L863" s="1367"/>
      <c r="U863" s="1367"/>
    </row>
    <row r="864" spans="6:21" s="1363" customFormat="1">
      <c r="F864" s="1367"/>
      <c r="L864" s="1367"/>
      <c r="U864" s="1367"/>
    </row>
    <row r="865" spans="6:21" s="1363" customFormat="1">
      <c r="F865" s="1367"/>
      <c r="L865" s="1367"/>
      <c r="U865" s="1367"/>
    </row>
    <row r="866" spans="6:21" s="1363" customFormat="1">
      <c r="F866" s="1367"/>
      <c r="L866" s="1367"/>
      <c r="U866" s="1367"/>
    </row>
    <row r="867" spans="6:21" s="1363" customFormat="1">
      <c r="F867" s="1367"/>
      <c r="L867" s="1367"/>
      <c r="U867" s="1367"/>
    </row>
    <row r="868" spans="6:21" s="1363" customFormat="1">
      <c r="F868" s="1367"/>
      <c r="L868" s="1367"/>
      <c r="U868" s="1367"/>
    </row>
    <row r="869" spans="6:21" s="1363" customFormat="1">
      <c r="F869" s="1367"/>
      <c r="L869" s="1367"/>
      <c r="U869" s="1367"/>
    </row>
    <row r="870" spans="6:21" s="1363" customFormat="1">
      <c r="F870" s="1367"/>
      <c r="L870" s="1367"/>
      <c r="U870" s="1367"/>
    </row>
    <row r="871" spans="6:21" s="1363" customFormat="1">
      <c r="F871" s="1367"/>
      <c r="L871" s="1367"/>
      <c r="U871" s="1367"/>
    </row>
    <row r="872" spans="6:21" s="1363" customFormat="1">
      <c r="F872" s="1367"/>
      <c r="L872" s="1367"/>
      <c r="U872" s="1367"/>
    </row>
    <row r="873" spans="6:21" s="1363" customFormat="1">
      <c r="F873" s="1367"/>
      <c r="L873" s="1367"/>
      <c r="U873" s="1367"/>
    </row>
    <row r="874" spans="6:21" s="1363" customFormat="1">
      <c r="F874" s="1367"/>
      <c r="L874" s="1367"/>
      <c r="U874" s="1367"/>
    </row>
    <row r="875" spans="6:21" s="1363" customFormat="1">
      <c r="F875" s="1367"/>
      <c r="L875" s="1367"/>
      <c r="U875" s="1367"/>
    </row>
    <row r="876" spans="6:21" s="1363" customFormat="1">
      <c r="F876" s="1367"/>
      <c r="L876" s="1367"/>
      <c r="U876" s="1367"/>
    </row>
    <row r="877" spans="6:21" s="1363" customFormat="1">
      <c r="F877" s="1367"/>
      <c r="L877" s="1367"/>
      <c r="U877" s="1367"/>
    </row>
    <row r="878" spans="6:21" s="1363" customFormat="1">
      <c r="F878" s="1367"/>
      <c r="L878" s="1367"/>
      <c r="U878" s="1367"/>
    </row>
    <row r="879" spans="6:21" s="1363" customFormat="1">
      <c r="F879" s="1367"/>
      <c r="L879" s="1367"/>
      <c r="U879" s="1367"/>
    </row>
    <row r="880" spans="6:21" s="1363" customFormat="1">
      <c r="F880" s="1367"/>
      <c r="L880" s="1367"/>
      <c r="U880" s="1367"/>
    </row>
    <row r="881" spans="6:21" s="1363" customFormat="1">
      <c r="F881" s="1367"/>
      <c r="L881" s="1367"/>
      <c r="U881" s="1367"/>
    </row>
    <row r="882" spans="6:21" s="1363" customFormat="1">
      <c r="F882" s="1367"/>
      <c r="L882" s="1367"/>
      <c r="U882" s="1367"/>
    </row>
    <row r="883" spans="6:21" s="1363" customFormat="1">
      <c r="F883" s="1367"/>
      <c r="L883" s="1367"/>
      <c r="U883" s="1367"/>
    </row>
    <row r="884" spans="6:21" s="1363" customFormat="1">
      <c r="F884" s="1367"/>
      <c r="L884" s="1367"/>
      <c r="U884" s="1367"/>
    </row>
    <row r="885" spans="6:21" s="1363" customFormat="1">
      <c r="F885" s="1367"/>
      <c r="L885" s="1367"/>
      <c r="U885" s="1367"/>
    </row>
    <row r="886" spans="6:21" s="1363" customFormat="1">
      <c r="F886" s="1367"/>
      <c r="L886" s="1367"/>
      <c r="U886" s="1367"/>
    </row>
    <row r="887" spans="6:21" s="1363" customFormat="1">
      <c r="F887" s="1367"/>
      <c r="L887" s="1367"/>
      <c r="U887" s="1367"/>
    </row>
    <row r="888" spans="6:21" s="1363" customFormat="1">
      <c r="F888" s="1367"/>
      <c r="L888" s="1367"/>
      <c r="U888" s="1367"/>
    </row>
    <row r="889" spans="6:21" s="1363" customFormat="1">
      <c r="F889" s="1367"/>
      <c r="L889" s="1367"/>
      <c r="U889" s="1367"/>
    </row>
    <row r="890" spans="6:21" s="1363" customFormat="1">
      <c r="F890" s="1367"/>
      <c r="L890" s="1367"/>
      <c r="U890" s="1367"/>
    </row>
    <row r="891" spans="6:21" s="1363" customFormat="1">
      <c r="F891" s="1367"/>
      <c r="L891" s="1367"/>
      <c r="U891" s="1367"/>
    </row>
    <row r="892" spans="6:21" s="1363" customFormat="1">
      <c r="F892" s="1367"/>
      <c r="L892" s="1367"/>
      <c r="U892" s="1367"/>
    </row>
    <row r="893" spans="6:21" s="1363" customFormat="1">
      <c r="F893" s="1367"/>
      <c r="L893" s="1367"/>
      <c r="U893" s="1367"/>
    </row>
    <row r="894" spans="6:21" s="1363" customFormat="1">
      <c r="F894" s="1367"/>
      <c r="L894" s="1367"/>
      <c r="U894" s="1367"/>
    </row>
    <row r="895" spans="6:21" s="1363" customFormat="1">
      <c r="F895" s="1367"/>
      <c r="L895" s="1367"/>
      <c r="U895" s="1367"/>
    </row>
    <row r="896" spans="6:21" s="1363" customFormat="1">
      <c r="F896" s="1367"/>
      <c r="L896" s="1367"/>
      <c r="U896" s="1367"/>
    </row>
    <row r="897" spans="6:21" s="1363" customFormat="1">
      <c r="F897" s="1367"/>
      <c r="L897" s="1367"/>
      <c r="U897" s="1367"/>
    </row>
    <row r="898" spans="6:21" s="1363" customFormat="1">
      <c r="F898" s="1367"/>
      <c r="L898" s="1367"/>
      <c r="U898" s="1367"/>
    </row>
    <row r="899" spans="6:21" s="1363" customFormat="1">
      <c r="F899" s="1367"/>
      <c r="L899" s="1367"/>
      <c r="U899" s="1367"/>
    </row>
    <row r="900" spans="6:21" s="1363" customFormat="1">
      <c r="F900" s="1367"/>
      <c r="L900" s="1367"/>
      <c r="U900" s="1367"/>
    </row>
    <row r="901" spans="6:21" s="1363" customFormat="1">
      <c r="F901" s="1367"/>
      <c r="L901" s="1367"/>
      <c r="U901" s="1367"/>
    </row>
    <row r="902" spans="6:21" s="1363" customFormat="1">
      <c r="F902" s="1367"/>
      <c r="L902" s="1367"/>
      <c r="U902" s="1367"/>
    </row>
    <row r="903" spans="6:21" s="1363" customFormat="1">
      <c r="F903" s="1367"/>
      <c r="L903" s="1367"/>
      <c r="U903" s="1367"/>
    </row>
    <row r="904" spans="6:21" s="1363" customFormat="1">
      <c r="F904" s="1367"/>
      <c r="L904" s="1367"/>
      <c r="U904" s="1367"/>
    </row>
    <row r="905" spans="6:21" s="1363" customFormat="1">
      <c r="F905" s="1367"/>
      <c r="L905" s="1367"/>
      <c r="U905" s="1367"/>
    </row>
    <row r="906" spans="6:21" s="1363" customFormat="1">
      <c r="F906" s="1367"/>
      <c r="L906" s="1367"/>
      <c r="U906" s="1367"/>
    </row>
    <row r="907" spans="6:21" s="1363" customFormat="1">
      <c r="F907" s="1367"/>
      <c r="L907" s="1367"/>
      <c r="U907" s="1367"/>
    </row>
    <row r="908" spans="6:21" s="1363" customFormat="1">
      <c r="F908" s="1367"/>
      <c r="L908" s="1367"/>
      <c r="U908" s="1367"/>
    </row>
    <row r="909" spans="6:21" s="1363" customFormat="1">
      <c r="F909" s="1367"/>
      <c r="L909" s="1367"/>
      <c r="U909" s="1367"/>
    </row>
    <row r="910" spans="6:21" s="1363" customFormat="1">
      <c r="F910" s="1367"/>
      <c r="L910" s="1367"/>
      <c r="U910" s="1367"/>
    </row>
    <row r="911" spans="6:21" s="1363" customFormat="1">
      <c r="F911" s="1367"/>
      <c r="L911" s="1367"/>
      <c r="U911" s="1367"/>
    </row>
    <row r="912" spans="6:21" s="1363" customFormat="1">
      <c r="F912" s="1367"/>
      <c r="L912" s="1367"/>
      <c r="U912" s="1367"/>
    </row>
    <row r="913" spans="6:21" s="1363" customFormat="1">
      <c r="F913" s="1367"/>
      <c r="L913" s="1367"/>
      <c r="U913" s="1367"/>
    </row>
    <row r="914" spans="6:21" s="1363" customFormat="1">
      <c r="F914" s="1367"/>
      <c r="L914" s="1367"/>
      <c r="U914" s="1367"/>
    </row>
    <row r="915" spans="6:21" s="1363" customFormat="1">
      <c r="F915" s="1367"/>
      <c r="L915" s="1367"/>
      <c r="U915" s="1367"/>
    </row>
    <row r="916" spans="6:21" s="1363" customFormat="1">
      <c r="F916" s="1367"/>
      <c r="L916" s="1367"/>
      <c r="U916" s="1367"/>
    </row>
    <row r="917" spans="6:21" s="1363" customFormat="1">
      <c r="F917" s="1367"/>
      <c r="L917" s="1367"/>
      <c r="U917" s="1367"/>
    </row>
    <row r="918" spans="6:21" s="1363" customFormat="1">
      <c r="F918" s="1367"/>
      <c r="L918" s="1367"/>
      <c r="U918" s="1367"/>
    </row>
    <row r="919" spans="6:21" s="1363" customFormat="1">
      <c r="F919" s="1367"/>
      <c r="L919" s="1367"/>
      <c r="U919" s="1367"/>
    </row>
    <row r="920" spans="6:21" s="1363" customFormat="1">
      <c r="F920" s="1367"/>
      <c r="L920" s="1367"/>
      <c r="U920" s="1367"/>
    </row>
    <row r="921" spans="6:21" s="1363" customFormat="1">
      <c r="F921" s="1367"/>
      <c r="L921" s="1367"/>
      <c r="U921" s="1367"/>
    </row>
    <row r="922" spans="6:21" s="1363" customFormat="1">
      <c r="F922" s="1367"/>
      <c r="L922" s="1367"/>
      <c r="U922" s="1367"/>
    </row>
    <row r="923" spans="6:21" s="1363" customFormat="1">
      <c r="F923" s="1367"/>
      <c r="L923" s="1367"/>
      <c r="U923" s="1367"/>
    </row>
    <row r="924" spans="6:21" s="1363" customFormat="1">
      <c r="F924" s="1367"/>
      <c r="L924" s="1367"/>
      <c r="U924" s="1367"/>
    </row>
    <row r="925" spans="6:21" s="1363" customFormat="1">
      <c r="F925" s="1367"/>
      <c r="L925" s="1367"/>
      <c r="U925" s="1367"/>
    </row>
    <row r="926" spans="6:21" s="1363" customFormat="1">
      <c r="F926" s="1367"/>
      <c r="L926" s="1367"/>
      <c r="U926" s="1367"/>
    </row>
    <row r="927" spans="6:21" s="1363" customFormat="1">
      <c r="F927" s="1367"/>
      <c r="L927" s="1367"/>
      <c r="U927" s="1367"/>
    </row>
    <row r="928" spans="6:21" s="1363" customFormat="1">
      <c r="F928" s="1367"/>
      <c r="L928" s="1367"/>
      <c r="U928" s="1367"/>
    </row>
    <row r="929" spans="6:21" s="1363" customFormat="1">
      <c r="F929" s="1367"/>
      <c r="L929" s="1367"/>
      <c r="U929" s="1367"/>
    </row>
    <row r="930" spans="6:21" s="1363" customFormat="1">
      <c r="F930" s="1367"/>
      <c r="L930" s="1367"/>
      <c r="U930" s="1367"/>
    </row>
    <row r="931" spans="6:21" s="1363" customFormat="1">
      <c r="F931" s="1367"/>
      <c r="L931" s="1367"/>
      <c r="U931" s="1367"/>
    </row>
    <row r="932" spans="6:21" s="1363" customFormat="1">
      <c r="F932" s="1367"/>
      <c r="L932" s="1367"/>
      <c r="U932" s="1367"/>
    </row>
    <row r="933" spans="6:21" s="1363" customFormat="1">
      <c r="F933" s="1367"/>
      <c r="L933" s="1367"/>
      <c r="U933" s="1367"/>
    </row>
    <row r="934" spans="6:21" s="1363" customFormat="1">
      <c r="F934" s="1367"/>
      <c r="L934" s="1367"/>
      <c r="U934" s="1367"/>
    </row>
    <row r="935" spans="6:21" s="1363" customFormat="1">
      <c r="F935" s="1367"/>
      <c r="L935" s="1367"/>
      <c r="U935" s="1367"/>
    </row>
    <row r="936" spans="6:21" s="1363" customFormat="1">
      <c r="F936" s="1367"/>
      <c r="L936" s="1367"/>
      <c r="U936" s="1367"/>
    </row>
    <row r="937" spans="6:21" s="1363" customFormat="1">
      <c r="F937" s="1367"/>
      <c r="L937" s="1367"/>
      <c r="U937" s="1367"/>
    </row>
    <row r="938" spans="6:21" s="1363" customFormat="1">
      <c r="F938" s="1367"/>
      <c r="L938" s="1367"/>
      <c r="U938" s="1367"/>
    </row>
    <row r="939" spans="6:21" s="1363" customFormat="1">
      <c r="F939" s="1367"/>
      <c r="L939" s="1367"/>
      <c r="U939" s="1367"/>
    </row>
    <row r="940" spans="6:21" s="1363" customFormat="1">
      <c r="F940" s="1367"/>
      <c r="L940" s="1367"/>
      <c r="U940" s="1367"/>
    </row>
    <row r="941" spans="6:21" s="1363" customFormat="1">
      <c r="F941" s="1367"/>
      <c r="L941" s="1367"/>
      <c r="U941" s="1367"/>
    </row>
    <row r="942" spans="6:21" s="1363" customFormat="1">
      <c r="F942" s="1367"/>
      <c r="L942" s="1367"/>
      <c r="U942" s="1367"/>
    </row>
    <row r="943" spans="6:21" s="1363" customFormat="1">
      <c r="F943" s="1367"/>
      <c r="L943" s="1367"/>
      <c r="U943" s="1367"/>
    </row>
    <row r="944" spans="6:21" s="1363" customFormat="1">
      <c r="F944" s="1367"/>
      <c r="L944" s="1367"/>
      <c r="U944" s="1367"/>
    </row>
    <row r="945" spans="6:21" s="1363" customFormat="1">
      <c r="F945" s="1367"/>
      <c r="L945" s="1367"/>
      <c r="U945" s="1367"/>
    </row>
    <row r="946" spans="6:21" s="1363" customFormat="1">
      <c r="F946" s="1367"/>
      <c r="L946" s="1367"/>
      <c r="U946" s="1367"/>
    </row>
    <row r="947" spans="6:21" s="1363" customFormat="1">
      <c r="F947" s="1367"/>
      <c r="L947" s="1367"/>
      <c r="U947" s="1367"/>
    </row>
    <row r="948" spans="6:21" s="1363" customFormat="1">
      <c r="F948" s="1367"/>
      <c r="L948" s="1367"/>
      <c r="U948" s="1367"/>
    </row>
    <row r="949" spans="6:21" s="1363" customFormat="1">
      <c r="F949" s="1367"/>
      <c r="L949" s="1367"/>
      <c r="U949" s="1367"/>
    </row>
    <row r="950" spans="6:21" s="1363" customFormat="1">
      <c r="F950" s="1367"/>
      <c r="L950" s="1367"/>
      <c r="U950" s="1367"/>
    </row>
    <row r="951" spans="6:21" s="1363" customFormat="1">
      <c r="F951" s="1367"/>
      <c r="L951" s="1367"/>
      <c r="U951" s="1367"/>
    </row>
    <row r="952" spans="6:21" s="1363" customFormat="1">
      <c r="F952" s="1367"/>
      <c r="L952" s="1367"/>
      <c r="U952" s="1367"/>
    </row>
    <row r="953" spans="6:21" s="1363" customFormat="1">
      <c r="F953" s="1367"/>
      <c r="L953" s="1367"/>
      <c r="U953" s="1367"/>
    </row>
    <row r="954" spans="6:21" s="1363" customFormat="1">
      <c r="F954" s="1367"/>
      <c r="L954" s="1367"/>
      <c r="U954" s="1367"/>
    </row>
    <row r="955" spans="6:21" s="1363" customFormat="1">
      <c r="F955" s="1367"/>
      <c r="L955" s="1367"/>
      <c r="U955" s="1367"/>
    </row>
    <row r="956" spans="6:21" s="1363" customFormat="1">
      <c r="F956" s="1367"/>
      <c r="L956" s="1367"/>
      <c r="U956" s="1367"/>
    </row>
    <row r="957" spans="6:21" s="1363" customFormat="1">
      <c r="F957" s="1367"/>
      <c r="L957" s="1367"/>
      <c r="U957" s="1367"/>
    </row>
    <row r="958" spans="6:21" s="1363" customFormat="1">
      <c r="F958" s="1367"/>
      <c r="L958" s="1367"/>
      <c r="U958" s="1367"/>
    </row>
    <row r="959" spans="6:21" s="1363" customFormat="1">
      <c r="F959" s="1367"/>
      <c r="L959" s="1367"/>
      <c r="U959" s="1367"/>
    </row>
    <row r="960" spans="6:21" s="1363" customFormat="1">
      <c r="F960" s="1367"/>
      <c r="L960" s="1367"/>
      <c r="U960" s="1367"/>
    </row>
    <row r="961" spans="6:21" s="1363" customFormat="1">
      <c r="F961" s="1367"/>
      <c r="L961" s="1367"/>
      <c r="U961" s="1367"/>
    </row>
    <row r="962" spans="6:21" s="1363" customFormat="1">
      <c r="F962" s="1367"/>
      <c r="L962" s="1367"/>
      <c r="U962" s="1367"/>
    </row>
    <row r="963" spans="6:21" s="1363" customFormat="1">
      <c r="F963" s="1367"/>
      <c r="L963" s="1367"/>
      <c r="U963" s="1367"/>
    </row>
    <row r="964" spans="6:21" s="1363" customFormat="1">
      <c r="F964" s="1367"/>
      <c r="L964" s="1367"/>
      <c r="U964" s="1367"/>
    </row>
    <row r="965" spans="6:21" s="1363" customFormat="1">
      <c r="F965" s="1367"/>
      <c r="L965" s="1367"/>
      <c r="U965" s="1367"/>
    </row>
    <row r="966" spans="6:21" s="1363" customFormat="1">
      <c r="F966" s="1367"/>
      <c r="L966" s="1367"/>
      <c r="U966" s="1367"/>
    </row>
    <row r="967" spans="6:21" s="1363" customFormat="1">
      <c r="F967" s="1367"/>
      <c r="L967" s="1367"/>
      <c r="U967" s="1367"/>
    </row>
    <row r="968" spans="6:21" s="1363" customFormat="1">
      <c r="F968" s="1367"/>
      <c r="L968" s="1367"/>
      <c r="U968" s="1367"/>
    </row>
    <row r="969" spans="6:21" s="1363" customFormat="1">
      <c r="F969" s="1367"/>
      <c r="L969" s="1367"/>
      <c r="U969" s="1367"/>
    </row>
    <row r="970" spans="6:21" s="1363" customFormat="1">
      <c r="F970" s="1367"/>
      <c r="L970" s="1367"/>
      <c r="U970" s="1367"/>
    </row>
    <row r="971" spans="6:21" s="1363" customFormat="1">
      <c r="F971" s="1367"/>
      <c r="L971" s="1367"/>
      <c r="U971" s="1367"/>
    </row>
    <row r="972" spans="6:21" s="1363" customFormat="1">
      <c r="F972" s="1367"/>
      <c r="L972" s="1367"/>
      <c r="U972" s="1367"/>
    </row>
    <row r="973" spans="6:21" s="1363" customFormat="1">
      <c r="F973" s="1367"/>
      <c r="L973" s="1367"/>
      <c r="U973" s="1367"/>
    </row>
    <row r="974" spans="6:21" s="1363" customFormat="1">
      <c r="F974" s="1367"/>
      <c r="L974" s="1367"/>
      <c r="U974" s="1367"/>
    </row>
    <row r="975" spans="6:21" s="1363" customFormat="1">
      <c r="F975" s="1367"/>
      <c r="L975" s="1367"/>
      <c r="U975" s="1367"/>
    </row>
    <row r="976" spans="6:21" s="1363" customFormat="1">
      <c r="F976" s="1367"/>
      <c r="L976" s="1367"/>
      <c r="U976" s="1367"/>
    </row>
    <row r="977" spans="6:21" s="1363" customFormat="1">
      <c r="F977" s="1367"/>
      <c r="L977" s="1367"/>
      <c r="U977" s="1367"/>
    </row>
    <row r="978" spans="6:21" s="1363" customFormat="1">
      <c r="F978" s="1367"/>
      <c r="L978" s="1367"/>
      <c r="U978" s="1367"/>
    </row>
    <row r="979" spans="6:21" s="1363" customFormat="1">
      <c r="F979" s="1367"/>
      <c r="L979" s="1367"/>
      <c r="U979" s="1367"/>
    </row>
    <row r="980" spans="6:21" s="1363" customFormat="1">
      <c r="F980" s="1367"/>
      <c r="L980" s="1367"/>
      <c r="U980" s="1367"/>
    </row>
    <row r="981" spans="6:21" s="1363" customFormat="1">
      <c r="F981" s="1367"/>
      <c r="L981" s="1367"/>
      <c r="U981" s="1367"/>
    </row>
    <row r="982" spans="6:21" s="1363" customFormat="1">
      <c r="F982" s="1367"/>
      <c r="L982" s="1367"/>
      <c r="U982" s="1367"/>
    </row>
    <row r="983" spans="6:21" s="1363" customFormat="1">
      <c r="F983" s="1367"/>
      <c r="L983" s="1367"/>
      <c r="U983" s="1367"/>
    </row>
    <row r="984" spans="6:21" s="1363" customFormat="1">
      <c r="F984" s="1367"/>
      <c r="L984" s="1367"/>
      <c r="U984" s="1367"/>
    </row>
    <row r="985" spans="6:21" s="1363" customFormat="1">
      <c r="F985" s="1367"/>
      <c r="L985" s="1367"/>
      <c r="U985" s="1367"/>
    </row>
    <row r="986" spans="6:21" s="1363" customFormat="1">
      <c r="F986" s="1367"/>
      <c r="L986" s="1367"/>
      <c r="U986" s="1367"/>
    </row>
    <row r="987" spans="6:21" s="1363" customFormat="1">
      <c r="F987" s="1367"/>
      <c r="L987" s="1367"/>
      <c r="U987" s="1367"/>
    </row>
    <row r="988" spans="6:21" s="1363" customFormat="1">
      <c r="F988" s="1367"/>
      <c r="L988" s="1367"/>
      <c r="U988" s="1367"/>
    </row>
    <row r="989" spans="6:21" s="1363" customFormat="1">
      <c r="F989" s="1367"/>
      <c r="L989" s="1367"/>
      <c r="U989" s="1367"/>
    </row>
    <row r="990" spans="6:21" s="1363" customFormat="1">
      <c r="F990" s="1367"/>
      <c r="L990" s="1367"/>
      <c r="U990" s="1367"/>
    </row>
    <row r="991" spans="6:21" s="1363" customFormat="1">
      <c r="F991" s="1367"/>
      <c r="L991" s="1367"/>
      <c r="U991" s="1367"/>
    </row>
    <row r="992" spans="6:21" s="1363" customFormat="1">
      <c r="F992" s="1367"/>
      <c r="L992" s="1367"/>
      <c r="U992" s="1367"/>
    </row>
    <row r="993" spans="6:21" s="1363" customFormat="1">
      <c r="F993" s="1367"/>
      <c r="L993" s="1367"/>
      <c r="U993" s="1367"/>
    </row>
    <row r="994" spans="6:21" s="1363" customFormat="1">
      <c r="F994" s="1367"/>
      <c r="L994" s="1367"/>
      <c r="U994" s="1367"/>
    </row>
    <row r="995" spans="6:21" s="1363" customFormat="1">
      <c r="F995" s="1367"/>
      <c r="L995" s="1367"/>
      <c r="U995" s="1367"/>
    </row>
    <row r="996" spans="6:21" s="1363" customFormat="1">
      <c r="F996" s="1367"/>
      <c r="L996" s="1367"/>
      <c r="U996" s="1367"/>
    </row>
    <row r="997" spans="6:21" s="1363" customFormat="1">
      <c r="F997" s="1367"/>
      <c r="L997" s="1367"/>
      <c r="U997" s="1367"/>
    </row>
    <row r="998" spans="6:21" s="1363" customFormat="1">
      <c r="F998" s="1367"/>
      <c r="L998" s="1367"/>
      <c r="U998" s="1367"/>
    </row>
    <row r="999" spans="6:21" s="1363" customFormat="1">
      <c r="F999" s="1367"/>
      <c r="L999" s="1367"/>
      <c r="U999" s="1367"/>
    </row>
    <row r="1000" spans="6:21" s="1363" customFormat="1">
      <c r="F1000" s="1367"/>
      <c r="L1000" s="1367"/>
      <c r="U1000" s="1367"/>
    </row>
  </sheetData>
  <sheetProtection password="CB61" sheet="1" objects="1" scenarios="1" selectLockedCells="1"/>
  <conditionalFormatting sqref="V19">
    <cfRule type="expression" dxfId="550" priority="21" stopIfTrue="1">
      <formula>NOT($B$47)</formula>
    </cfRule>
  </conditionalFormatting>
  <conditionalFormatting sqref="V17">
    <cfRule type="expression" dxfId="549" priority="22" stopIfTrue="1">
      <formula>NOT($B$47)</formula>
    </cfRule>
  </conditionalFormatting>
  <conditionalFormatting sqref="U19">
    <cfRule type="expression" dxfId="548" priority="27" stopIfTrue="1">
      <formula>NOT($B$50)</formula>
    </cfRule>
  </conditionalFormatting>
  <conditionalFormatting sqref="U17">
    <cfRule type="expression" dxfId="547" priority="28" stopIfTrue="1">
      <formula>NOT($B$50)</formula>
    </cfRule>
  </conditionalFormatting>
  <conditionalFormatting sqref="V28">
    <cfRule type="expression" dxfId="546" priority="33" stopIfTrue="1">
      <formula>NOT($B$53)</formula>
    </cfRule>
  </conditionalFormatting>
  <conditionalFormatting sqref="V26">
    <cfRule type="expression" dxfId="545" priority="34" stopIfTrue="1">
      <formula>NOT($B$53)</formula>
    </cfRule>
  </conditionalFormatting>
  <conditionalFormatting sqref="U28">
    <cfRule type="expression" dxfId="544" priority="39" stopIfTrue="1">
      <formula>NOT($B$56)</formula>
    </cfRule>
  </conditionalFormatting>
  <conditionalFormatting sqref="U26">
    <cfRule type="expression" dxfId="543" priority="40" stopIfTrue="1">
      <formula>NOT($B$56)</formula>
    </cfRule>
  </conditionalFormatting>
  <conditionalFormatting sqref="V37">
    <cfRule type="expression" dxfId="542" priority="45" stopIfTrue="1">
      <formula>NOT($B$59)</formula>
    </cfRule>
  </conditionalFormatting>
  <conditionalFormatting sqref="V35">
    <cfRule type="expression" dxfId="541" priority="46" stopIfTrue="1">
      <formula>NOT($B$59)</formula>
    </cfRule>
  </conditionalFormatting>
  <conditionalFormatting sqref="P37">
    <cfRule type="expression" dxfId="540" priority="47" stopIfTrue="1">
      <formula>NOT($B$60)</formula>
    </cfRule>
  </conditionalFormatting>
  <conditionalFormatting sqref="J37">
    <cfRule type="expression" dxfId="539" priority="49" stopIfTrue="1">
      <formula>NOT($B$61)</formula>
    </cfRule>
  </conditionalFormatting>
  <conditionalFormatting sqref="U37">
    <cfRule type="expression" dxfId="538" priority="51" stopIfTrue="1">
      <formula>NOT($B$62)</formula>
    </cfRule>
  </conditionalFormatting>
  <conditionalFormatting sqref="U35">
    <cfRule type="expression" dxfId="537" priority="52" stopIfTrue="1">
      <formula>NOT($B$62)</formula>
    </cfRule>
  </conditionalFormatting>
  <conditionalFormatting sqref="O37">
    <cfRule type="expression" dxfId="536" priority="53" stopIfTrue="1">
      <formula>NOT($B$63)</formula>
    </cfRule>
  </conditionalFormatting>
  <conditionalFormatting sqref="I37">
    <cfRule type="expression" dxfId="535" priority="55" stopIfTrue="1">
      <formula>NOT($B$64)</formula>
    </cfRule>
  </conditionalFormatting>
  <conditionalFormatting sqref="V41">
    <cfRule type="expression" dxfId="534" priority="57" stopIfTrue="1">
      <formula>NOT($B$65)</formula>
    </cfRule>
  </conditionalFormatting>
  <conditionalFormatting sqref="P41">
    <cfRule type="expression" dxfId="533" priority="58" stopIfTrue="1">
      <formula>NOT($B$66)</formula>
    </cfRule>
  </conditionalFormatting>
  <conditionalFormatting sqref="J41">
    <cfRule type="expression" dxfId="532" priority="59" stopIfTrue="1">
      <formula>NOT($B$67)</formula>
    </cfRule>
  </conditionalFormatting>
  <conditionalFormatting sqref="U41">
    <cfRule type="expression" dxfId="531" priority="60" stopIfTrue="1">
      <formula>NOT($B$68)</formula>
    </cfRule>
  </conditionalFormatting>
  <conditionalFormatting sqref="O41">
    <cfRule type="expression" dxfId="530" priority="61" stopIfTrue="1">
      <formula>NOT($B$69)</formula>
    </cfRule>
  </conditionalFormatting>
  <conditionalFormatting sqref="I41">
    <cfRule type="expression" dxfId="529" priority="62" stopIfTrue="1">
      <formula>NOT($B$70)</formula>
    </cfRule>
  </conditionalFormatting>
  <conditionalFormatting sqref="T41">
    <cfRule type="expression" dxfId="528" priority="63" stopIfTrue="1">
      <formula>NOT($B$71)</formula>
    </cfRule>
  </conditionalFormatting>
  <conditionalFormatting sqref="N41">
    <cfRule type="expression" dxfId="527" priority="64" stopIfTrue="1">
      <formula>NOT($B$72)</formula>
    </cfRule>
  </conditionalFormatting>
  <conditionalFormatting sqref="H41">
    <cfRule type="expression" dxfId="526" priority="65" stopIfTrue="1">
      <formula>NOT($B$73)</formula>
    </cfRule>
  </conditionalFormatting>
  <conditionalFormatting sqref="S41">
    <cfRule type="expression" dxfId="525" priority="66" stopIfTrue="1">
      <formula>NOT($B$74)</formula>
    </cfRule>
  </conditionalFormatting>
  <conditionalFormatting sqref="M41">
    <cfRule type="expression" dxfId="524" priority="67" stopIfTrue="1">
      <formula>NOT($B$75)</formula>
    </cfRule>
  </conditionalFormatting>
  <conditionalFormatting sqref="G41">
    <cfRule type="expression" dxfId="523" priority="68" stopIfTrue="1">
      <formula>NOT($B$76)</formula>
    </cfRule>
  </conditionalFormatting>
  <conditionalFormatting sqref="R41">
    <cfRule type="expression" dxfId="522" priority="69" stopIfTrue="1">
      <formula>NOT($B$77)</formula>
    </cfRule>
  </conditionalFormatting>
  <conditionalFormatting sqref="L41">
    <cfRule type="expression" dxfId="521" priority="70" stopIfTrue="1">
      <formula>NOT($B$78)</formula>
    </cfRule>
  </conditionalFormatting>
  <conditionalFormatting sqref="F41">
    <cfRule type="expression" dxfId="520" priority="71" stopIfTrue="1">
      <formula>NOT($B$79)</formula>
    </cfRule>
  </conditionalFormatting>
  <conditionalFormatting sqref="Q41">
    <cfRule type="expression" dxfId="519" priority="72" stopIfTrue="1">
      <formula>NOT($B$80)</formula>
    </cfRule>
  </conditionalFormatting>
  <conditionalFormatting sqref="K41">
    <cfRule type="expression" dxfId="518" priority="73" stopIfTrue="1">
      <formula>NOT($B$81)</formula>
    </cfRule>
  </conditionalFormatting>
  <conditionalFormatting sqref="E41">
    <cfRule type="expression" dxfId="517" priority="74" stopIfTrue="1">
      <formula>NOT($B$82)</formula>
    </cfRule>
  </conditionalFormatting>
  <conditionalFormatting sqref="J17">
    <cfRule type="expression" dxfId="516" priority="19" stopIfTrue="1">
      <formula>NOT($B$47)</formula>
    </cfRule>
  </conditionalFormatting>
  <conditionalFormatting sqref="I17">
    <cfRule type="expression" dxfId="515" priority="20" stopIfTrue="1">
      <formula>NOT($B$49)</formula>
    </cfRule>
  </conditionalFormatting>
  <conditionalFormatting sqref="J19">
    <cfRule type="expression" dxfId="514" priority="17" stopIfTrue="1">
      <formula>NOT($B$49)</formula>
    </cfRule>
  </conditionalFormatting>
  <conditionalFormatting sqref="I19">
    <cfRule type="expression" dxfId="513" priority="18" stopIfTrue="1">
      <formula>NOT($B$52)</formula>
    </cfRule>
  </conditionalFormatting>
  <conditionalFormatting sqref="J26">
    <cfRule type="expression" dxfId="512" priority="15" stopIfTrue="1">
      <formula>NOT($B$51)</formula>
    </cfRule>
  </conditionalFormatting>
  <conditionalFormatting sqref="I26">
    <cfRule type="expression" dxfId="511" priority="16" stopIfTrue="1">
      <formula>NOT($B$53)</formula>
    </cfRule>
  </conditionalFormatting>
  <conditionalFormatting sqref="J28">
    <cfRule type="expression" dxfId="510" priority="13" stopIfTrue="1">
      <formula>NOT($B$55)</formula>
    </cfRule>
  </conditionalFormatting>
  <conditionalFormatting sqref="I28">
    <cfRule type="expression" dxfId="509" priority="14" stopIfTrue="1">
      <formula>NOT($B$58)</formula>
    </cfRule>
  </conditionalFormatting>
  <conditionalFormatting sqref="J35">
    <cfRule type="expression" dxfId="508" priority="11" stopIfTrue="1">
      <formula>NOT($B$55)</formula>
    </cfRule>
  </conditionalFormatting>
  <conditionalFormatting sqref="I35">
    <cfRule type="expression" dxfId="507" priority="12" stopIfTrue="1">
      <formula>NOT($B$57)</formula>
    </cfRule>
  </conditionalFormatting>
  <conditionalFormatting sqref="P17">
    <cfRule type="expression" dxfId="506" priority="9" stopIfTrue="1">
      <formula>NOT($B$47)</formula>
    </cfRule>
  </conditionalFormatting>
  <conditionalFormatting sqref="O17">
    <cfRule type="expression" dxfId="505" priority="10" stopIfTrue="1">
      <formula>NOT($B$50)</formula>
    </cfRule>
  </conditionalFormatting>
  <conditionalFormatting sqref="P19">
    <cfRule type="expression" dxfId="504" priority="7" stopIfTrue="1">
      <formula>NOT($B$47)</formula>
    </cfRule>
  </conditionalFormatting>
  <conditionalFormatting sqref="O19">
    <cfRule type="expression" dxfId="503" priority="8" stopIfTrue="1">
      <formula>NOT($B$50)</formula>
    </cfRule>
  </conditionalFormatting>
  <conditionalFormatting sqref="P26">
    <cfRule type="expression" dxfId="502" priority="5" stopIfTrue="1">
      <formula>NOT($B$53)</formula>
    </cfRule>
  </conditionalFormatting>
  <conditionalFormatting sqref="O26">
    <cfRule type="expression" dxfId="501" priority="6" stopIfTrue="1">
      <formula>NOT($B$56)</formula>
    </cfRule>
  </conditionalFormatting>
  <conditionalFormatting sqref="P28">
    <cfRule type="expression" dxfId="500" priority="3" stopIfTrue="1">
      <formula>NOT($B$53)</formula>
    </cfRule>
  </conditionalFormatting>
  <conditionalFormatting sqref="O28">
    <cfRule type="expression" dxfId="499" priority="4" stopIfTrue="1">
      <formula>NOT($B$56)</formula>
    </cfRule>
  </conditionalFormatting>
  <conditionalFormatting sqref="P35">
    <cfRule type="expression" dxfId="498" priority="1" stopIfTrue="1">
      <formula>NOT($B$59)</formula>
    </cfRule>
  </conditionalFormatting>
  <conditionalFormatting sqref="O35">
    <cfRule type="expression" dxfId="497" priority="2" stopIfTrue="1">
      <formula>NOT($B$62)</formula>
    </cfRule>
  </conditionalFormatting>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1" workbookViewId="0">
      <selection activeCell="L10" sqref="L10:P15"/>
    </sheetView>
  </sheetViews>
  <sheetFormatPr defaultColWidth="7.75" defaultRowHeight="11.25"/>
  <cols>
    <col min="1" max="1" width="4.75" style="60" bestFit="1" customWidth="1"/>
    <col min="2" max="2" width="21.5" style="60" customWidth="1"/>
    <col min="3" max="4" width="21.875" style="60" customWidth="1"/>
    <col min="5" max="5" width="11.125" style="60" bestFit="1" customWidth="1"/>
    <col min="6" max="6" width="9.875" style="154" bestFit="1" customWidth="1"/>
    <col min="7" max="7" width="8.875" style="60" bestFit="1" customWidth="1"/>
    <col min="8" max="8" width="9.25" style="60" bestFit="1" customWidth="1"/>
    <col min="9" max="10" width="8.875" style="60" bestFit="1" customWidth="1"/>
    <col min="11" max="11" width="11.125" style="60" bestFit="1" customWidth="1"/>
    <col min="12" max="12" width="9.875" style="154" bestFit="1" customWidth="1"/>
    <col min="13" max="13" width="8.875" style="60" bestFit="1" customWidth="1"/>
    <col min="14" max="14" width="9.25" style="60" bestFit="1" customWidth="1"/>
    <col min="15" max="16" width="8.875" style="60" bestFit="1" customWidth="1"/>
    <col min="17" max="17" width="11.125" style="60" bestFit="1" customWidth="1"/>
    <col min="18" max="18" width="9.875" style="60" bestFit="1" customWidth="1"/>
    <col min="19" max="19" width="8.875" style="60" bestFit="1" customWidth="1"/>
    <col min="20" max="20" width="9.25" style="60" bestFit="1" customWidth="1"/>
    <col min="21" max="21" width="8.875" style="154" bestFit="1" customWidth="1"/>
    <col min="22" max="22" width="8.875" style="60" bestFit="1" customWidth="1"/>
    <col min="23" max="23" width="21.5" style="60" customWidth="1"/>
    <col min="24" max="25" width="21.875" style="60" customWidth="1"/>
    <col min="26" max="26" width="5.75" style="60" bestFit="1" customWidth="1"/>
    <col min="27" max="1000" width="7.75" style="1363"/>
    <col min="1001" max="16384" width="7.75" style="60"/>
  </cols>
  <sheetData>
    <row r="1" spans="1:26" ht="20.25">
      <c r="A1" s="56"/>
      <c r="B1" s="57" t="s">
        <v>272</v>
      </c>
      <c r="C1" s="355"/>
      <c r="D1" s="355"/>
      <c r="E1" s="58"/>
      <c r="F1" s="58"/>
      <c r="G1" s="58"/>
      <c r="H1" s="58"/>
      <c r="I1" s="58"/>
      <c r="J1" s="56"/>
      <c r="K1" s="58"/>
      <c r="L1" s="58"/>
      <c r="M1" s="58"/>
      <c r="N1" s="58"/>
      <c r="O1" s="58"/>
      <c r="P1" s="56"/>
      <c r="Q1" s="56"/>
      <c r="R1" s="58"/>
      <c r="S1" s="58"/>
      <c r="T1" s="58"/>
      <c r="U1" s="58"/>
      <c r="V1" s="56"/>
      <c r="W1" s="56"/>
      <c r="X1" s="58"/>
      <c r="Y1" s="59" t="s">
        <v>272</v>
      </c>
      <c r="Z1" s="56"/>
    </row>
    <row r="2" spans="1:26" ht="13.15" customHeight="1">
      <c r="A2" s="56"/>
      <c r="B2" s="61"/>
      <c r="C2" s="355"/>
      <c r="D2" s="355"/>
      <c r="E2" s="58"/>
      <c r="F2" s="58"/>
      <c r="G2" s="58"/>
      <c r="H2" s="58"/>
      <c r="I2" s="58"/>
      <c r="J2" s="62"/>
      <c r="K2" s="58"/>
      <c r="L2" s="58"/>
      <c r="M2" s="58"/>
      <c r="N2" s="58"/>
      <c r="O2" s="58"/>
      <c r="P2" s="62"/>
      <c r="Q2" s="62"/>
      <c r="R2" s="58"/>
      <c r="S2" s="58"/>
      <c r="T2" s="58"/>
      <c r="U2" s="58"/>
      <c r="V2" s="56"/>
      <c r="W2" s="56"/>
      <c r="X2" s="58"/>
      <c r="Y2" s="63"/>
      <c r="Z2" s="56"/>
    </row>
    <row r="3" spans="1:26" ht="15.75">
      <c r="A3" s="56"/>
      <c r="B3" s="64" t="s">
        <v>36065</v>
      </c>
      <c r="C3" s="355"/>
      <c r="D3" s="355"/>
      <c r="E3" s="58"/>
      <c r="F3" s="58"/>
      <c r="G3" s="58"/>
      <c r="H3" s="58"/>
      <c r="I3" s="58"/>
      <c r="J3" s="65"/>
      <c r="K3" s="58"/>
      <c r="L3" s="58"/>
      <c r="M3" s="58"/>
      <c r="N3" s="58"/>
      <c r="O3" s="58"/>
      <c r="P3" s="65"/>
      <c r="Q3" s="65"/>
      <c r="R3" s="58"/>
      <c r="S3" s="58"/>
      <c r="T3" s="58"/>
      <c r="U3" s="58"/>
      <c r="V3" s="56"/>
      <c r="W3" s="56"/>
      <c r="X3" s="58"/>
      <c r="Y3" s="66" t="s">
        <v>36065</v>
      </c>
      <c r="Z3" s="56"/>
    </row>
    <row r="4" spans="1:26" ht="13.5" thickBot="1">
      <c r="A4" s="56"/>
      <c r="B4" s="61"/>
      <c r="C4" s="355"/>
      <c r="D4" s="355"/>
      <c r="E4" s="58"/>
      <c r="F4" s="58"/>
      <c r="G4" s="58"/>
      <c r="H4" s="58"/>
      <c r="I4" s="58"/>
      <c r="J4" s="67"/>
      <c r="K4" s="58"/>
      <c r="L4" s="58"/>
      <c r="M4" s="58"/>
      <c r="N4" s="58"/>
      <c r="O4" s="58"/>
      <c r="P4" s="67"/>
      <c r="Q4" s="67"/>
      <c r="R4" s="58"/>
      <c r="S4" s="58"/>
      <c r="T4" s="58"/>
      <c r="U4" s="58"/>
      <c r="V4" s="58"/>
      <c r="W4" s="58"/>
      <c r="X4" s="58"/>
      <c r="Y4" s="63"/>
      <c r="Z4" s="56"/>
    </row>
    <row r="5" spans="1:26" ht="14.25" thickTop="1" thickBot="1">
      <c r="A5" s="56"/>
      <c r="B5" s="61"/>
      <c r="C5" s="355"/>
      <c r="D5" s="355"/>
      <c r="E5" s="1032">
        <f>DATE(INT(TEXT(DATE(YEAR(L0!$E$34),MONTH(L0!$E$34)-12,DAY(L0!$E$34)),"YYYY")),12+1,1)-1</f>
        <v>42004</v>
      </c>
      <c r="F5" s="1032">
        <f>DATE(INT(TEXT(DATE(YEAR(L0!$E$34),MONTH(L0!$E$34)-12,DAY(L0!$E$34)),"YYYY")),12+1,1)-1</f>
        <v>42004</v>
      </c>
      <c r="G5" s="1032">
        <f>DATE(INT(TEXT(DATE(YEAR(L0!$E$34),MONTH(L0!$E$34)-12,DAY(L0!$E$34)),"YYYY")),12+1,1)-1</f>
        <v>42004</v>
      </c>
      <c r="H5" s="1032">
        <f>DATE(INT(TEXT(DATE(YEAR(L0!$E$34),MONTH(L0!$E$34)-12,DAY(L0!$E$34)),"YYYY")),12+1,1)-1</f>
        <v>42004</v>
      </c>
      <c r="I5" s="1032">
        <f>DATE(INT(TEXT(DATE(YEAR(L0!$E$34),MONTH(L0!$E$34)-12,DAY(L0!$E$34)),"YYYY")),12+1,1)-1</f>
        <v>42004</v>
      </c>
      <c r="J5" s="1033">
        <f>DATE(INT(TEXT(DATE(YEAR(L0!$E$34),MONTH(L0!$E$34)-12,DAY(L0!$E$34)),"YYYY")),12+1,1)-1</f>
        <v>42004</v>
      </c>
      <c r="K5" s="1034">
        <f>DATE(YEAR(L0!$E$34),MONTH(L0!$E$34)-12+1,1)-1</f>
        <v>41820</v>
      </c>
      <c r="L5" s="1035">
        <f>DATE(YEAR(L0!$E$34),MONTH(L0!$E$34)-12+1,1)-1</f>
        <v>41820</v>
      </c>
      <c r="M5" s="1035">
        <f>DATE(YEAR(L0!$E$34),MONTH(L0!$E$34)-12+1,1)-1</f>
        <v>41820</v>
      </c>
      <c r="N5" s="1035">
        <f>DATE(YEAR(L0!$E$34),MONTH(L0!$E$34)-12+1,1)-1</f>
        <v>41820</v>
      </c>
      <c r="O5" s="1035">
        <f>DATE(YEAR(L0!$E$34),MONTH(L0!$E$34)-12+1,1)-1</f>
        <v>41820</v>
      </c>
      <c r="P5" s="1036">
        <f>DATE(YEAR(L0!$E$34),MONTH(L0!$E$34)-12+1,1)-1</f>
        <v>41820</v>
      </c>
      <c r="Q5" s="159">
        <f>L0!$E$34</f>
        <v>42185</v>
      </c>
      <c r="R5" s="155">
        <f>L0!$E$34</f>
        <v>42185</v>
      </c>
      <c r="S5" s="155">
        <f>L0!$E$34</f>
        <v>42185</v>
      </c>
      <c r="T5" s="155">
        <f>L0!$E$34</f>
        <v>42185</v>
      </c>
      <c r="U5" s="155">
        <f>L0!$E$34</f>
        <v>42185</v>
      </c>
      <c r="V5" s="155">
        <f>L0!$E$34</f>
        <v>42185</v>
      </c>
      <c r="W5" s="58"/>
      <c r="X5" s="58"/>
      <c r="Y5" s="63"/>
      <c r="Z5" s="56"/>
    </row>
    <row r="6" spans="1:26" ht="15.6" customHeight="1" thickTop="1">
      <c r="A6" s="75"/>
      <c r="B6" s="76"/>
      <c r="C6" s="82"/>
      <c r="D6" s="77"/>
      <c r="E6" s="81" t="s">
        <v>3</v>
      </c>
      <c r="F6" s="161" t="s">
        <v>36027</v>
      </c>
      <c r="G6" s="161" t="s">
        <v>36028</v>
      </c>
      <c r="H6" s="161" t="s">
        <v>36029</v>
      </c>
      <c r="I6" s="1485" t="s">
        <v>36066</v>
      </c>
      <c r="J6" s="1486"/>
      <c r="K6" s="382" t="s">
        <v>3</v>
      </c>
      <c r="L6" s="161" t="s">
        <v>36027</v>
      </c>
      <c r="M6" s="161" t="s">
        <v>36028</v>
      </c>
      <c r="N6" s="161" t="s">
        <v>36029</v>
      </c>
      <c r="O6" s="1485" t="s">
        <v>36066</v>
      </c>
      <c r="P6" s="1487"/>
      <c r="Q6" s="81" t="s">
        <v>3</v>
      </c>
      <c r="R6" s="161" t="s">
        <v>36027</v>
      </c>
      <c r="S6" s="161" t="s">
        <v>36028</v>
      </c>
      <c r="T6" s="161" t="s">
        <v>36029</v>
      </c>
      <c r="U6" s="1485" t="s">
        <v>36066</v>
      </c>
      <c r="V6" s="1486"/>
      <c r="W6" s="76"/>
      <c r="X6" s="82"/>
      <c r="Y6" s="82"/>
      <c r="Z6" s="83"/>
    </row>
    <row r="7" spans="1:26" ht="15.6" customHeight="1">
      <c r="A7" s="84"/>
      <c r="B7" s="85" t="s">
        <v>271</v>
      </c>
      <c r="C7" s="92"/>
      <c r="D7" s="86"/>
      <c r="E7" s="167"/>
      <c r="F7" s="168" t="s">
        <v>36031</v>
      </c>
      <c r="G7" s="168" t="s">
        <v>36032</v>
      </c>
      <c r="H7" s="168" t="s">
        <v>36033</v>
      </c>
      <c r="I7" s="168" t="s">
        <v>969</v>
      </c>
      <c r="J7" s="169" t="s">
        <v>36034</v>
      </c>
      <c r="K7" s="384"/>
      <c r="L7" s="168" t="s">
        <v>36031</v>
      </c>
      <c r="M7" s="168" t="s">
        <v>36032</v>
      </c>
      <c r="N7" s="168" t="s">
        <v>36033</v>
      </c>
      <c r="O7" s="168" t="s">
        <v>969</v>
      </c>
      <c r="P7" s="329" t="s">
        <v>36034</v>
      </c>
      <c r="Q7" s="167"/>
      <c r="R7" s="168" t="s">
        <v>36031</v>
      </c>
      <c r="S7" s="168" t="s">
        <v>36032</v>
      </c>
      <c r="T7" s="168" t="s">
        <v>36033</v>
      </c>
      <c r="U7" s="168" t="s">
        <v>969</v>
      </c>
      <c r="V7" s="169" t="s">
        <v>36034</v>
      </c>
      <c r="W7" s="85" t="s">
        <v>271</v>
      </c>
      <c r="X7" s="92"/>
      <c r="Y7" s="92"/>
      <c r="Z7" s="93"/>
    </row>
    <row r="8" spans="1:26" ht="15.6" customHeight="1" thickBot="1">
      <c r="A8" s="84"/>
      <c r="B8" s="94"/>
      <c r="C8" s="101"/>
      <c r="D8" s="95"/>
      <c r="E8" s="1037"/>
      <c r="F8" s="1038"/>
      <c r="G8" s="1038"/>
      <c r="H8" s="1038"/>
      <c r="I8" s="1038"/>
      <c r="J8" s="1039"/>
      <c r="K8" s="1040"/>
      <c r="L8" s="1038"/>
      <c r="M8" s="1038"/>
      <c r="N8" s="1038"/>
      <c r="O8" s="1038"/>
      <c r="P8" s="1041"/>
      <c r="Q8" s="1037"/>
      <c r="R8" s="1038"/>
      <c r="S8" s="1038"/>
      <c r="T8" s="1038"/>
      <c r="U8" s="1038"/>
      <c r="V8" s="1039"/>
      <c r="W8" s="94"/>
      <c r="X8" s="101"/>
      <c r="Y8" s="101"/>
      <c r="Z8" s="333"/>
    </row>
    <row r="9" spans="1:26" ht="15.6" customHeight="1" thickTop="1" thickBot="1">
      <c r="A9" s="102" t="s">
        <v>36067</v>
      </c>
      <c r="B9" s="103"/>
      <c r="C9" s="110"/>
      <c r="D9" s="104"/>
      <c r="E9" s="105" t="s">
        <v>35700</v>
      </c>
      <c r="F9" s="106" t="s">
        <v>35701</v>
      </c>
      <c r="G9" s="106" t="s">
        <v>35702</v>
      </c>
      <c r="H9" s="106" t="s">
        <v>35703</v>
      </c>
      <c r="I9" s="106" t="s">
        <v>35704</v>
      </c>
      <c r="J9" s="107" t="s">
        <v>35705</v>
      </c>
      <c r="K9" s="386" t="s">
        <v>35058</v>
      </c>
      <c r="L9" s="106" t="s">
        <v>35059</v>
      </c>
      <c r="M9" s="106" t="s">
        <v>35060</v>
      </c>
      <c r="N9" s="106" t="s">
        <v>270</v>
      </c>
      <c r="O9" s="106" t="s">
        <v>269</v>
      </c>
      <c r="P9" s="552" t="s">
        <v>268</v>
      </c>
      <c r="Q9" s="105" t="s">
        <v>35024</v>
      </c>
      <c r="R9" s="106" t="s">
        <v>34980</v>
      </c>
      <c r="S9" s="106" t="s">
        <v>34981</v>
      </c>
      <c r="T9" s="106" t="s">
        <v>264</v>
      </c>
      <c r="U9" s="106" t="s">
        <v>263</v>
      </c>
      <c r="V9" s="106" t="s">
        <v>262</v>
      </c>
      <c r="W9" s="103"/>
      <c r="X9" s="110"/>
      <c r="Y9" s="110"/>
      <c r="Z9" s="111" t="s">
        <v>36068</v>
      </c>
    </row>
    <row r="10" spans="1:26" ht="15.6" customHeight="1" thickTop="1">
      <c r="A10" s="112">
        <v>1</v>
      </c>
      <c r="B10" s="113" t="s">
        <v>36069</v>
      </c>
      <c r="C10" s="247"/>
      <c r="D10" s="1042" t="s">
        <v>36070</v>
      </c>
      <c r="E10" s="115">
        <f t="shared" ref="E10:E15" si="0">SUM(F10:J10)</f>
        <v>200</v>
      </c>
      <c r="F10" s="1382">
        <v>0</v>
      </c>
      <c r="G10" s="1382">
        <v>0</v>
      </c>
      <c r="H10" s="1382">
        <v>0</v>
      </c>
      <c r="I10" s="1382">
        <v>200</v>
      </c>
      <c r="J10" s="1382">
        <v>0</v>
      </c>
      <c r="K10" s="854">
        <f t="shared" ref="K10:K15" si="1">SUM(L10:P10)</f>
        <v>1000</v>
      </c>
      <c r="L10" s="116">
        <v>0</v>
      </c>
      <c r="M10" s="116">
        <v>0</v>
      </c>
      <c r="N10" s="116">
        <v>0</v>
      </c>
      <c r="O10" s="116">
        <v>1000</v>
      </c>
      <c r="P10" s="116">
        <v>0</v>
      </c>
      <c r="Q10" s="115">
        <f t="shared" ref="Q10:Q15" si="2">SUM(R10:V10)</f>
        <v>300</v>
      </c>
      <c r="R10" s="116">
        <v>0</v>
      </c>
      <c r="S10" s="116">
        <v>0</v>
      </c>
      <c r="T10" s="116">
        <v>0</v>
      </c>
      <c r="U10" s="116">
        <v>300</v>
      </c>
      <c r="V10" s="116">
        <v>0</v>
      </c>
      <c r="W10" s="113" t="s">
        <v>36069</v>
      </c>
      <c r="X10" s="247"/>
      <c r="Y10" s="1003" t="s">
        <v>36071</v>
      </c>
      <c r="Z10" s="191">
        <v>1</v>
      </c>
    </row>
    <row r="11" spans="1:26" ht="15.6" customHeight="1" thickBot="1">
      <c r="A11" s="112">
        <v>2</v>
      </c>
      <c r="B11" s="1018" t="s">
        <v>36072</v>
      </c>
      <c r="C11" s="251"/>
      <c r="D11" s="250"/>
      <c r="E11" s="223">
        <f t="shared" si="0"/>
        <v>8400</v>
      </c>
      <c r="F11" s="1383">
        <v>0</v>
      </c>
      <c r="G11" s="1383">
        <v>0</v>
      </c>
      <c r="H11" s="1383">
        <v>0</v>
      </c>
      <c r="I11" s="1383">
        <v>8400</v>
      </c>
      <c r="J11" s="1383">
        <v>0</v>
      </c>
      <c r="K11" s="1043">
        <f t="shared" si="1"/>
        <v>3600</v>
      </c>
      <c r="L11" s="224">
        <v>0</v>
      </c>
      <c r="M11" s="224">
        <v>0</v>
      </c>
      <c r="N11" s="224">
        <v>0</v>
      </c>
      <c r="O11" s="224">
        <v>3600</v>
      </c>
      <c r="P11" s="224">
        <v>0</v>
      </c>
      <c r="Q11" s="223">
        <f t="shared" si="2"/>
        <v>5200</v>
      </c>
      <c r="R11" s="224">
        <v>0</v>
      </c>
      <c r="S11" s="224">
        <v>0</v>
      </c>
      <c r="T11" s="224">
        <v>0</v>
      </c>
      <c r="U11" s="224">
        <v>5200</v>
      </c>
      <c r="V11" s="224">
        <v>0</v>
      </c>
      <c r="W11" s="222" t="s">
        <v>36072</v>
      </c>
      <c r="X11" s="251"/>
      <c r="Y11" s="619"/>
      <c r="Z11" s="199">
        <v>2</v>
      </c>
    </row>
    <row r="12" spans="1:26" ht="15.6" customHeight="1" thickTop="1">
      <c r="A12" s="112">
        <v>3</v>
      </c>
      <c r="B12" s="121" t="s">
        <v>36069</v>
      </c>
      <c r="C12" s="247"/>
      <c r="D12" s="1042" t="s">
        <v>36073</v>
      </c>
      <c r="E12" s="123">
        <f t="shared" si="0"/>
        <v>24600</v>
      </c>
      <c r="F12" s="1384">
        <v>0</v>
      </c>
      <c r="G12" s="1384">
        <v>0</v>
      </c>
      <c r="H12" s="1384">
        <v>24600</v>
      </c>
      <c r="I12" s="1384">
        <v>0</v>
      </c>
      <c r="J12" s="1384">
        <v>0</v>
      </c>
      <c r="K12" s="856">
        <f t="shared" si="1"/>
        <v>200</v>
      </c>
      <c r="L12" s="124">
        <v>0</v>
      </c>
      <c r="M12" s="124">
        <v>0</v>
      </c>
      <c r="N12" s="124">
        <v>200</v>
      </c>
      <c r="O12" s="124">
        <v>0</v>
      </c>
      <c r="P12" s="124">
        <v>0</v>
      </c>
      <c r="Q12" s="123">
        <f t="shared" si="2"/>
        <v>13700</v>
      </c>
      <c r="R12" s="124">
        <v>0</v>
      </c>
      <c r="S12" s="124">
        <v>0</v>
      </c>
      <c r="T12" s="124">
        <v>13400</v>
      </c>
      <c r="U12" s="124">
        <v>200</v>
      </c>
      <c r="V12" s="124">
        <v>100</v>
      </c>
      <c r="W12" s="121" t="s">
        <v>36069</v>
      </c>
      <c r="X12" s="247"/>
      <c r="Y12" s="1003" t="s">
        <v>36074</v>
      </c>
      <c r="Z12" s="199">
        <v>3</v>
      </c>
    </row>
    <row r="13" spans="1:26" ht="15.6" customHeight="1" thickBot="1">
      <c r="A13" s="112">
        <v>4</v>
      </c>
      <c r="B13" s="1018" t="s">
        <v>36072</v>
      </c>
      <c r="C13" s="144"/>
      <c r="D13" s="620"/>
      <c r="E13" s="204">
        <f t="shared" si="0"/>
        <v>37700</v>
      </c>
      <c r="F13" s="1383">
        <v>0</v>
      </c>
      <c r="G13" s="1383">
        <v>0</v>
      </c>
      <c r="H13" s="1383">
        <v>6900</v>
      </c>
      <c r="I13" s="1383">
        <v>26500</v>
      </c>
      <c r="J13" s="1383">
        <v>4300</v>
      </c>
      <c r="K13" s="1044">
        <f t="shared" si="1"/>
        <v>39200</v>
      </c>
      <c r="L13" s="205">
        <v>0</v>
      </c>
      <c r="M13" s="205">
        <v>0</v>
      </c>
      <c r="N13" s="205">
        <v>6100</v>
      </c>
      <c r="O13" s="205">
        <v>28700</v>
      </c>
      <c r="P13" s="205">
        <v>4400</v>
      </c>
      <c r="Q13" s="204">
        <f t="shared" si="2"/>
        <v>31100</v>
      </c>
      <c r="R13" s="205">
        <v>0</v>
      </c>
      <c r="S13" s="205">
        <v>0</v>
      </c>
      <c r="T13" s="205">
        <v>7900</v>
      </c>
      <c r="U13" s="205">
        <v>21100</v>
      </c>
      <c r="V13" s="205">
        <v>2100</v>
      </c>
      <c r="W13" s="222" t="s">
        <v>36072</v>
      </c>
      <c r="X13" s="144"/>
      <c r="Y13" s="622"/>
      <c r="Z13" s="199">
        <v>4</v>
      </c>
    </row>
    <row r="14" spans="1:26" ht="15.6" customHeight="1" thickTop="1">
      <c r="A14" s="112">
        <v>5</v>
      </c>
      <c r="B14" s="121" t="s">
        <v>36069</v>
      </c>
      <c r="C14" s="247"/>
      <c r="D14" s="1042" t="s">
        <v>36075</v>
      </c>
      <c r="E14" s="115">
        <f t="shared" si="0"/>
        <v>5000</v>
      </c>
      <c r="F14" s="1384">
        <v>0</v>
      </c>
      <c r="G14" s="1384">
        <v>4000</v>
      </c>
      <c r="H14" s="1384">
        <v>1000</v>
      </c>
      <c r="I14" s="1384">
        <v>0</v>
      </c>
      <c r="J14" s="1384">
        <v>0</v>
      </c>
      <c r="K14" s="854">
        <f t="shared" si="1"/>
        <v>3600</v>
      </c>
      <c r="L14" s="116">
        <v>0</v>
      </c>
      <c r="M14" s="116">
        <v>3200</v>
      </c>
      <c r="N14" s="116">
        <v>400</v>
      </c>
      <c r="O14" s="116">
        <v>0</v>
      </c>
      <c r="P14" s="116">
        <v>0</v>
      </c>
      <c r="Q14" s="115">
        <f t="shared" si="2"/>
        <v>5900</v>
      </c>
      <c r="R14" s="116">
        <v>0</v>
      </c>
      <c r="S14" s="116">
        <v>5100</v>
      </c>
      <c r="T14" s="116">
        <v>800</v>
      </c>
      <c r="U14" s="116">
        <v>0</v>
      </c>
      <c r="V14" s="116">
        <v>0</v>
      </c>
      <c r="W14" s="121" t="s">
        <v>36069</v>
      </c>
      <c r="X14" s="247"/>
      <c r="Y14" s="1003" t="s">
        <v>36076</v>
      </c>
      <c r="Z14" s="199">
        <v>5</v>
      </c>
    </row>
    <row r="15" spans="1:26" ht="15.6" customHeight="1" thickBot="1">
      <c r="A15" s="112">
        <v>6</v>
      </c>
      <c r="B15" s="1018" t="s">
        <v>36072</v>
      </c>
      <c r="C15" s="144"/>
      <c r="D15" s="620"/>
      <c r="E15" s="223">
        <f t="shared" si="0"/>
        <v>5000</v>
      </c>
      <c r="F15" s="1383">
        <v>0</v>
      </c>
      <c r="G15" s="1383">
        <v>4000</v>
      </c>
      <c r="H15" s="1383">
        <v>1000</v>
      </c>
      <c r="I15" s="1383">
        <v>0</v>
      </c>
      <c r="J15" s="1383">
        <v>0</v>
      </c>
      <c r="K15" s="1043">
        <f t="shared" si="1"/>
        <v>3600</v>
      </c>
      <c r="L15" s="224">
        <v>0</v>
      </c>
      <c r="M15" s="224">
        <v>3200</v>
      </c>
      <c r="N15" s="224">
        <v>400</v>
      </c>
      <c r="O15" s="224">
        <v>0</v>
      </c>
      <c r="P15" s="224">
        <v>0</v>
      </c>
      <c r="Q15" s="223">
        <f t="shared" si="2"/>
        <v>5900</v>
      </c>
      <c r="R15" s="224">
        <v>0</v>
      </c>
      <c r="S15" s="224">
        <v>5100</v>
      </c>
      <c r="T15" s="224">
        <v>800</v>
      </c>
      <c r="U15" s="224">
        <v>0</v>
      </c>
      <c r="V15" s="224">
        <v>0</v>
      </c>
      <c r="W15" s="222" t="s">
        <v>36072</v>
      </c>
      <c r="X15" s="144"/>
      <c r="Y15" s="622"/>
      <c r="Z15" s="199">
        <v>6</v>
      </c>
    </row>
    <row r="16" spans="1:26" ht="15.6" customHeight="1" thickTop="1">
      <c r="A16" s="112">
        <v>7</v>
      </c>
      <c r="B16" s="121" t="s">
        <v>36069</v>
      </c>
      <c r="C16" s="247" t="s">
        <v>36077</v>
      </c>
      <c r="D16" s="1045" t="s">
        <v>36078</v>
      </c>
      <c r="E16" s="123">
        <f>F16</f>
        <v>0</v>
      </c>
      <c r="F16" s="124">
        <v>0</v>
      </c>
      <c r="G16" s="138">
        <v>0</v>
      </c>
      <c r="H16" s="138">
        <v>0</v>
      </c>
      <c r="I16" s="138">
        <v>0</v>
      </c>
      <c r="J16" s="346">
        <v>0</v>
      </c>
      <c r="K16" s="856">
        <f>L16</f>
        <v>0</v>
      </c>
      <c r="L16" s="124">
        <v>0</v>
      </c>
      <c r="M16" s="138">
        <v>0</v>
      </c>
      <c r="N16" s="138">
        <v>0</v>
      </c>
      <c r="O16" s="138">
        <v>0</v>
      </c>
      <c r="P16" s="866">
        <v>0</v>
      </c>
      <c r="Q16" s="123">
        <f>R16</f>
        <v>0</v>
      </c>
      <c r="R16" s="124">
        <v>0</v>
      </c>
      <c r="S16" s="138">
        <v>0</v>
      </c>
      <c r="T16" s="138">
        <v>0</v>
      </c>
      <c r="U16" s="138">
        <v>0</v>
      </c>
      <c r="V16" s="138">
        <v>0</v>
      </c>
      <c r="W16" s="121" t="s">
        <v>36069</v>
      </c>
      <c r="X16" s="247" t="s">
        <v>36077</v>
      </c>
      <c r="Y16" s="1046" t="s">
        <v>36078</v>
      </c>
      <c r="Z16" s="199">
        <v>7</v>
      </c>
    </row>
    <row r="17" spans="1:26" ht="15.6" customHeight="1" thickBot="1">
      <c r="A17" s="112">
        <v>8</v>
      </c>
      <c r="B17" s="1018" t="s">
        <v>36072</v>
      </c>
      <c r="C17" s="144"/>
      <c r="D17" s="1047" t="s">
        <v>34919</v>
      </c>
      <c r="E17" s="204">
        <f>F17</f>
        <v>0</v>
      </c>
      <c r="F17" s="205">
        <v>0</v>
      </c>
      <c r="G17" s="293">
        <v>0</v>
      </c>
      <c r="H17" s="293">
        <v>0</v>
      </c>
      <c r="I17" s="293">
        <v>0</v>
      </c>
      <c r="J17" s="1022">
        <v>0</v>
      </c>
      <c r="K17" s="1044">
        <f>L17</f>
        <v>0</v>
      </c>
      <c r="L17" s="205">
        <v>0</v>
      </c>
      <c r="M17" s="293">
        <v>0</v>
      </c>
      <c r="N17" s="293">
        <v>0</v>
      </c>
      <c r="O17" s="293">
        <v>0</v>
      </c>
      <c r="P17" s="1048">
        <v>0</v>
      </c>
      <c r="Q17" s="204">
        <f>R17</f>
        <v>0</v>
      </c>
      <c r="R17" s="205">
        <v>0</v>
      </c>
      <c r="S17" s="293">
        <v>0</v>
      </c>
      <c r="T17" s="293">
        <v>0</v>
      </c>
      <c r="U17" s="293">
        <v>0</v>
      </c>
      <c r="V17" s="293">
        <v>0</v>
      </c>
      <c r="W17" s="222" t="s">
        <v>36072</v>
      </c>
      <c r="X17" s="145"/>
      <c r="Y17" s="1049" t="s">
        <v>34919</v>
      </c>
      <c r="Z17" s="199">
        <v>8</v>
      </c>
    </row>
    <row r="18" spans="1:26" ht="15.6" customHeight="1" thickTop="1">
      <c r="A18" s="112">
        <v>9</v>
      </c>
      <c r="B18" s="121" t="s">
        <v>36069</v>
      </c>
      <c r="C18" s="247" t="s">
        <v>36079</v>
      </c>
      <c r="D18" s="122"/>
      <c r="E18" s="115">
        <f>F18</f>
        <v>0</v>
      </c>
      <c r="F18" s="116">
        <v>0</v>
      </c>
      <c r="G18" s="184">
        <v>0</v>
      </c>
      <c r="H18" s="184">
        <v>0</v>
      </c>
      <c r="I18" s="184">
        <v>0</v>
      </c>
      <c r="J18" s="185">
        <v>0</v>
      </c>
      <c r="K18" s="854">
        <f>L18</f>
        <v>0</v>
      </c>
      <c r="L18" s="116">
        <v>0</v>
      </c>
      <c r="M18" s="184">
        <v>0</v>
      </c>
      <c r="N18" s="184">
        <v>0</v>
      </c>
      <c r="O18" s="184">
        <v>0</v>
      </c>
      <c r="P18" s="1050">
        <v>0</v>
      </c>
      <c r="Q18" s="115">
        <f>R18</f>
        <v>0</v>
      </c>
      <c r="R18" s="116">
        <v>0</v>
      </c>
      <c r="S18" s="184">
        <v>0</v>
      </c>
      <c r="T18" s="184">
        <v>0</v>
      </c>
      <c r="U18" s="184">
        <v>0</v>
      </c>
      <c r="V18" s="184">
        <v>0</v>
      </c>
      <c r="W18" s="121" t="s">
        <v>36069</v>
      </c>
      <c r="X18" s="247" t="s">
        <v>36079</v>
      </c>
      <c r="Y18" s="209"/>
      <c r="Z18" s="199">
        <v>9</v>
      </c>
    </row>
    <row r="19" spans="1:26" ht="15.6" customHeight="1" thickBot="1">
      <c r="A19" s="112">
        <v>10</v>
      </c>
      <c r="B19" s="1018" t="s">
        <v>36072</v>
      </c>
      <c r="C19" s="144"/>
      <c r="D19" s="145"/>
      <c r="E19" s="223">
        <f>F19</f>
        <v>0</v>
      </c>
      <c r="F19" s="224">
        <v>0</v>
      </c>
      <c r="G19" s="147">
        <v>0</v>
      </c>
      <c r="H19" s="147">
        <v>0</v>
      </c>
      <c r="I19" s="147">
        <v>0</v>
      </c>
      <c r="J19" s="194">
        <v>0</v>
      </c>
      <c r="K19" s="1043">
        <f>L19</f>
        <v>0</v>
      </c>
      <c r="L19" s="224">
        <v>0</v>
      </c>
      <c r="M19" s="147">
        <v>0</v>
      </c>
      <c r="N19" s="147">
        <v>0</v>
      </c>
      <c r="O19" s="147">
        <v>0</v>
      </c>
      <c r="P19" s="564">
        <v>0</v>
      </c>
      <c r="Q19" s="223">
        <f>R19</f>
        <v>0</v>
      </c>
      <c r="R19" s="224">
        <v>0</v>
      </c>
      <c r="S19" s="147">
        <v>0</v>
      </c>
      <c r="T19" s="147">
        <v>0</v>
      </c>
      <c r="U19" s="147">
        <v>0</v>
      </c>
      <c r="V19" s="147">
        <v>0</v>
      </c>
      <c r="W19" s="222" t="s">
        <v>36072</v>
      </c>
      <c r="X19" s="145"/>
      <c r="Y19" s="306"/>
      <c r="Z19" s="199">
        <v>10</v>
      </c>
    </row>
    <row r="20" spans="1:26" ht="15.6" customHeight="1" thickTop="1">
      <c r="A20" s="112">
        <v>11</v>
      </c>
      <c r="B20" s="113"/>
      <c r="C20" s="965"/>
      <c r="D20" s="448" t="s">
        <v>36080</v>
      </c>
      <c r="E20" s="827">
        <f>SUM(F20:J20)</f>
        <v>29800</v>
      </c>
      <c r="F20" s="828">
        <f>SUM(F18,F16,F14,F12,F10)</f>
        <v>0</v>
      </c>
      <c r="G20" s="828">
        <f>SUM(G14,G12,G10)</f>
        <v>4000</v>
      </c>
      <c r="H20" s="828">
        <f>SUM(H14,H12,H10)</f>
        <v>25600</v>
      </c>
      <c r="I20" s="828">
        <f>SUM(I14,I12,I10)</f>
        <v>200</v>
      </c>
      <c r="J20" s="874">
        <f>SUM(J14,J12,J10)</f>
        <v>0</v>
      </c>
      <c r="K20" s="875">
        <f>SUM(L20:P20)</f>
        <v>4800</v>
      </c>
      <c r="L20" s="828">
        <f>SUM(L18,L16,L14,L12,L10)</f>
        <v>0</v>
      </c>
      <c r="M20" s="828">
        <f>SUM(M14,M12,M10)</f>
        <v>3200</v>
      </c>
      <c r="N20" s="828">
        <f>SUM(N14,N12,N10)</f>
        <v>600</v>
      </c>
      <c r="O20" s="828">
        <f>SUM(O14,O12,O10)</f>
        <v>1000</v>
      </c>
      <c r="P20" s="831">
        <f>SUM(P14,P12,P10)</f>
        <v>0</v>
      </c>
      <c r="Q20" s="827">
        <f>SUM(R20:V20)</f>
        <v>19900</v>
      </c>
      <c r="R20" s="828">
        <f>SUM(R18,R16,R14,R12,R10)</f>
        <v>0</v>
      </c>
      <c r="S20" s="828">
        <f>SUM(S14,S12,S10)</f>
        <v>5100</v>
      </c>
      <c r="T20" s="828">
        <f>SUM(T14,T12,T10)</f>
        <v>14200</v>
      </c>
      <c r="U20" s="828">
        <f>SUM(U14,U12,U10)</f>
        <v>500</v>
      </c>
      <c r="V20" s="828">
        <f>SUM(V14,V12,V10)</f>
        <v>100</v>
      </c>
      <c r="W20" s="113"/>
      <c r="X20" s="965"/>
      <c r="Y20" s="450" t="s">
        <v>36080</v>
      </c>
      <c r="Z20" s="199">
        <v>11</v>
      </c>
    </row>
    <row r="21" spans="1:26" ht="15.6" customHeight="1">
      <c r="A21" s="112">
        <v>12</v>
      </c>
      <c r="B21" s="121"/>
      <c r="C21" s="899"/>
      <c r="D21" s="448" t="s">
        <v>36081</v>
      </c>
      <c r="E21" s="123">
        <f>SUM(F21:J21)</f>
        <v>0</v>
      </c>
      <c r="F21" s="124">
        <v>0</v>
      </c>
      <c r="G21" s="124">
        <v>0</v>
      </c>
      <c r="H21" s="124">
        <v>0</v>
      </c>
      <c r="I21" s="124">
        <v>0</v>
      </c>
      <c r="J21" s="125">
        <v>0</v>
      </c>
      <c r="K21" s="856">
        <f>SUM(L21:P21)</f>
        <v>0</v>
      </c>
      <c r="L21" s="124">
        <v>0</v>
      </c>
      <c r="M21" s="124">
        <v>0</v>
      </c>
      <c r="N21" s="124">
        <v>0</v>
      </c>
      <c r="O21" s="124">
        <v>0</v>
      </c>
      <c r="P21" s="424">
        <v>0</v>
      </c>
      <c r="Q21" s="123">
        <f>SUM(R21:V21)</f>
        <v>0</v>
      </c>
      <c r="R21" s="124">
        <v>0</v>
      </c>
      <c r="S21" s="124">
        <v>0</v>
      </c>
      <c r="T21" s="124">
        <v>0</v>
      </c>
      <c r="U21" s="124">
        <v>0</v>
      </c>
      <c r="V21" s="124">
        <v>0</v>
      </c>
      <c r="W21" s="121"/>
      <c r="X21" s="899"/>
      <c r="Y21" s="450" t="s">
        <v>36081</v>
      </c>
      <c r="Z21" s="199">
        <v>12</v>
      </c>
    </row>
    <row r="22" spans="1:26" ht="15.6" customHeight="1">
      <c r="A22" s="112">
        <v>13</v>
      </c>
      <c r="B22" s="121"/>
      <c r="C22" s="899"/>
      <c r="D22" s="448" t="s">
        <v>36082</v>
      </c>
      <c r="E22" s="123">
        <f>SUM(F22:J22)</f>
        <v>0</v>
      </c>
      <c r="F22" s="124">
        <v>0</v>
      </c>
      <c r="G22" s="124">
        <v>0</v>
      </c>
      <c r="H22" s="124">
        <v>0</v>
      </c>
      <c r="I22" s="124">
        <v>0</v>
      </c>
      <c r="J22" s="125">
        <v>0</v>
      </c>
      <c r="K22" s="856">
        <f>SUM(L22:P22)</f>
        <v>0</v>
      </c>
      <c r="L22" s="124">
        <v>0</v>
      </c>
      <c r="M22" s="124">
        <v>0</v>
      </c>
      <c r="N22" s="124">
        <v>0</v>
      </c>
      <c r="O22" s="124">
        <v>0</v>
      </c>
      <c r="P22" s="424">
        <v>0</v>
      </c>
      <c r="Q22" s="123">
        <f>SUM(R22:V22)</f>
        <v>0</v>
      </c>
      <c r="R22" s="124">
        <v>0</v>
      </c>
      <c r="S22" s="124">
        <v>0</v>
      </c>
      <c r="T22" s="124">
        <v>0</v>
      </c>
      <c r="U22" s="124">
        <v>0</v>
      </c>
      <c r="V22" s="124">
        <v>0</v>
      </c>
      <c r="W22" s="121"/>
      <c r="X22" s="899"/>
      <c r="Y22" s="450" t="s">
        <v>36082</v>
      </c>
      <c r="Z22" s="199">
        <v>13</v>
      </c>
    </row>
    <row r="23" spans="1:26" ht="15.6" customHeight="1">
      <c r="A23" s="112">
        <v>14</v>
      </c>
      <c r="B23" s="121"/>
      <c r="C23" s="899"/>
      <c r="D23" s="448" t="s">
        <v>36083</v>
      </c>
      <c r="E23" s="827">
        <f t="shared" ref="E23:V23" si="3">SUM(E22,E20)</f>
        <v>29800</v>
      </c>
      <c r="F23" s="828">
        <f t="shared" si="3"/>
        <v>0</v>
      </c>
      <c r="G23" s="828">
        <f t="shared" si="3"/>
        <v>4000</v>
      </c>
      <c r="H23" s="828">
        <f t="shared" si="3"/>
        <v>25600</v>
      </c>
      <c r="I23" s="828">
        <f t="shared" si="3"/>
        <v>200</v>
      </c>
      <c r="J23" s="874">
        <f t="shared" si="3"/>
        <v>0</v>
      </c>
      <c r="K23" s="875">
        <f t="shared" si="3"/>
        <v>4800</v>
      </c>
      <c r="L23" s="828">
        <f t="shared" si="3"/>
        <v>0</v>
      </c>
      <c r="M23" s="828">
        <f t="shared" si="3"/>
        <v>3200</v>
      </c>
      <c r="N23" s="828">
        <f t="shared" si="3"/>
        <v>600</v>
      </c>
      <c r="O23" s="828">
        <f t="shared" si="3"/>
        <v>1000</v>
      </c>
      <c r="P23" s="831">
        <f t="shared" si="3"/>
        <v>0</v>
      </c>
      <c r="Q23" s="827">
        <f t="shared" si="3"/>
        <v>19900</v>
      </c>
      <c r="R23" s="828">
        <f t="shared" si="3"/>
        <v>0</v>
      </c>
      <c r="S23" s="828">
        <f t="shared" si="3"/>
        <v>5100</v>
      </c>
      <c r="T23" s="828">
        <f t="shared" si="3"/>
        <v>14200</v>
      </c>
      <c r="U23" s="828">
        <f t="shared" si="3"/>
        <v>500</v>
      </c>
      <c r="V23" s="828">
        <f t="shared" si="3"/>
        <v>100</v>
      </c>
      <c r="W23" s="121"/>
      <c r="X23" s="899"/>
      <c r="Y23" s="450" t="s">
        <v>36083</v>
      </c>
      <c r="Z23" s="199">
        <v>14</v>
      </c>
    </row>
    <row r="24" spans="1:26" ht="15.6" customHeight="1" thickBot="1">
      <c r="A24" s="112">
        <v>15</v>
      </c>
      <c r="B24" s="888"/>
      <c r="C24" s="956"/>
      <c r="D24" s="1051" t="s">
        <v>36084</v>
      </c>
      <c r="E24" s="1052">
        <f>SUM(F24:J24)</f>
        <v>0</v>
      </c>
      <c r="F24" s="951">
        <v>0</v>
      </c>
      <c r="G24" s="951">
        <v>0</v>
      </c>
      <c r="H24" s="951">
        <v>0</v>
      </c>
      <c r="I24" s="951">
        <v>0</v>
      </c>
      <c r="J24" s="1053">
        <v>0</v>
      </c>
      <c r="K24" s="1054">
        <f>SUM(L24:P24)</f>
        <v>0</v>
      </c>
      <c r="L24" s="951">
        <v>0</v>
      </c>
      <c r="M24" s="951">
        <v>0</v>
      </c>
      <c r="N24" s="951">
        <v>0</v>
      </c>
      <c r="O24" s="951">
        <v>0</v>
      </c>
      <c r="P24" s="1055">
        <v>0</v>
      </c>
      <c r="Q24" s="1052">
        <f>SUM(R24:V24)</f>
        <v>0</v>
      </c>
      <c r="R24" s="951">
        <v>0</v>
      </c>
      <c r="S24" s="951">
        <v>0</v>
      </c>
      <c r="T24" s="951">
        <v>0</v>
      </c>
      <c r="U24" s="951">
        <v>0</v>
      </c>
      <c r="V24" s="951">
        <v>0</v>
      </c>
      <c r="W24" s="888"/>
      <c r="X24" s="956"/>
      <c r="Y24" s="1056" t="s">
        <v>36084</v>
      </c>
      <c r="Z24" s="199">
        <v>15</v>
      </c>
    </row>
    <row r="25" spans="1:26" ht="15.6" customHeight="1">
      <c r="A25" s="112">
        <v>16</v>
      </c>
      <c r="B25" s="121"/>
      <c r="C25" s="899"/>
      <c r="D25" s="448" t="s">
        <v>36085</v>
      </c>
      <c r="E25" s="827">
        <f>SUM(F25:J25)</f>
        <v>51100</v>
      </c>
      <c r="F25" s="828">
        <f>SUM(F19,F17,F15,F13,F11)</f>
        <v>0</v>
      </c>
      <c r="G25" s="828">
        <f>SUM(G15,G13,G11)</f>
        <v>4000</v>
      </c>
      <c r="H25" s="828">
        <f>SUM(H15,H13,H11)</f>
        <v>7900</v>
      </c>
      <c r="I25" s="828">
        <f>SUM(I15,I13,I11)</f>
        <v>34900</v>
      </c>
      <c r="J25" s="874">
        <f>SUM(J15,J13,J11)</f>
        <v>4300</v>
      </c>
      <c r="K25" s="875">
        <f>SUM(L25:P25)</f>
        <v>46400</v>
      </c>
      <c r="L25" s="828">
        <f>SUM(L19,L17,L15,L13,L11)</f>
        <v>0</v>
      </c>
      <c r="M25" s="828">
        <f>SUM(M15,M13,M11)</f>
        <v>3200</v>
      </c>
      <c r="N25" s="828">
        <f>SUM(N15,N13,N11)</f>
        <v>6500</v>
      </c>
      <c r="O25" s="828">
        <f>SUM(O15,O13,O11)</f>
        <v>32300</v>
      </c>
      <c r="P25" s="831">
        <f>SUM(P15,P13,P11)</f>
        <v>4400</v>
      </c>
      <c r="Q25" s="827">
        <f>SUM(R25:V25)</f>
        <v>42200</v>
      </c>
      <c r="R25" s="828">
        <f>SUM(R19,R17,R15,R13,R11)</f>
        <v>0</v>
      </c>
      <c r="S25" s="828">
        <f>SUM(S15,S13,S11)</f>
        <v>5100</v>
      </c>
      <c r="T25" s="828">
        <f>SUM(T15,T13,T11)</f>
        <v>8700</v>
      </c>
      <c r="U25" s="828">
        <f>SUM(U15,U13,U11)</f>
        <v>26300</v>
      </c>
      <c r="V25" s="828">
        <f>SUM(V15,V13,V11)</f>
        <v>2100</v>
      </c>
      <c r="W25" s="121"/>
      <c r="X25" s="899"/>
      <c r="Y25" s="450" t="s">
        <v>36085</v>
      </c>
      <c r="Z25" s="199">
        <v>16</v>
      </c>
    </row>
    <row r="26" spans="1:26" ht="15.6" customHeight="1">
      <c r="A26" s="112">
        <v>17</v>
      </c>
      <c r="B26" s="121"/>
      <c r="C26" s="899"/>
      <c r="D26" s="448" t="s">
        <v>36081</v>
      </c>
      <c r="E26" s="123">
        <f>SUM(F26:J26)</f>
        <v>0</v>
      </c>
      <c r="F26" s="124">
        <v>0</v>
      </c>
      <c r="G26" s="124">
        <v>0</v>
      </c>
      <c r="H26" s="124">
        <v>0</v>
      </c>
      <c r="I26" s="124">
        <v>0</v>
      </c>
      <c r="J26" s="125">
        <v>0</v>
      </c>
      <c r="K26" s="856">
        <f>SUM(L26:P26)</f>
        <v>0</v>
      </c>
      <c r="L26" s="124">
        <v>0</v>
      </c>
      <c r="M26" s="124">
        <v>0</v>
      </c>
      <c r="N26" s="124">
        <v>0</v>
      </c>
      <c r="O26" s="124">
        <v>0</v>
      </c>
      <c r="P26" s="424">
        <v>0</v>
      </c>
      <c r="Q26" s="123">
        <f>SUM(R26:V26)</f>
        <v>0</v>
      </c>
      <c r="R26" s="124">
        <v>0</v>
      </c>
      <c r="S26" s="124">
        <v>0</v>
      </c>
      <c r="T26" s="124">
        <v>0</v>
      </c>
      <c r="U26" s="124">
        <v>0</v>
      </c>
      <c r="V26" s="124">
        <v>0</v>
      </c>
      <c r="W26" s="121"/>
      <c r="X26" s="899"/>
      <c r="Y26" s="450" t="s">
        <v>36081</v>
      </c>
      <c r="Z26" s="199">
        <v>17</v>
      </c>
    </row>
    <row r="27" spans="1:26" ht="15.6" customHeight="1">
      <c r="A27" s="112">
        <v>18</v>
      </c>
      <c r="B27" s="121"/>
      <c r="C27" s="899"/>
      <c r="D27" s="448" t="s">
        <v>36082</v>
      </c>
      <c r="E27" s="123">
        <f>SUM(F27:J27)</f>
        <v>0</v>
      </c>
      <c r="F27" s="124">
        <v>0</v>
      </c>
      <c r="G27" s="124">
        <v>0</v>
      </c>
      <c r="H27" s="124">
        <v>0</v>
      </c>
      <c r="I27" s="124">
        <v>0</v>
      </c>
      <c r="J27" s="125">
        <v>0</v>
      </c>
      <c r="K27" s="856">
        <f>SUM(L27:P27)</f>
        <v>0</v>
      </c>
      <c r="L27" s="124">
        <v>0</v>
      </c>
      <c r="M27" s="124">
        <v>0</v>
      </c>
      <c r="N27" s="124">
        <v>0</v>
      </c>
      <c r="O27" s="124">
        <v>0</v>
      </c>
      <c r="P27" s="424">
        <v>0</v>
      </c>
      <c r="Q27" s="123">
        <f>SUM(R27:V27)</f>
        <v>0</v>
      </c>
      <c r="R27" s="124">
        <v>0</v>
      </c>
      <c r="S27" s="124">
        <v>0</v>
      </c>
      <c r="T27" s="124">
        <v>0</v>
      </c>
      <c r="U27" s="124">
        <v>0</v>
      </c>
      <c r="V27" s="124">
        <v>0</v>
      </c>
      <c r="W27" s="121"/>
      <c r="X27" s="899"/>
      <c r="Y27" s="450" t="s">
        <v>36082</v>
      </c>
      <c r="Z27" s="199">
        <v>18</v>
      </c>
    </row>
    <row r="28" spans="1:26" ht="15.6" customHeight="1">
      <c r="A28" s="112">
        <v>19</v>
      </c>
      <c r="B28" s="121"/>
      <c r="C28" s="899"/>
      <c r="D28" s="448" t="s">
        <v>36086</v>
      </c>
      <c r="E28" s="827">
        <f t="shared" ref="E28:V28" si="4">SUM(E27,E25)</f>
        <v>51100</v>
      </c>
      <c r="F28" s="828">
        <f t="shared" si="4"/>
        <v>0</v>
      </c>
      <c r="G28" s="828">
        <f t="shared" si="4"/>
        <v>4000</v>
      </c>
      <c r="H28" s="828">
        <f t="shared" si="4"/>
        <v>7900</v>
      </c>
      <c r="I28" s="828">
        <f t="shared" si="4"/>
        <v>34900</v>
      </c>
      <c r="J28" s="874">
        <f t="shared" si="4"/>
        <v>4300</v>
      </c>
      <c r="K28" s="875">
        <f t="shared" si="4"/>
        <v>46400</v>
      </c>
      <c r="L28" s="828">
        <f t="shared" si="4"/>
        <v>0</v>
      </c>
      <c r="M28" s="828">
        <f t="shared" si="4"/>
        <v>3200</v>
      </c>
      <c r="N28" s="828">
        <f t="shared" si="4"/>
        <v>6500</v>
      </c>
      <c r="O28" s="828">
        <f t="shared" si="4"/>
        <v>32300</v>
      </c>
      <c r="P28" s="831">
        <f t="shared" si="4"/>
        <v>4400</v>
      </c>
      <c r="Q28" s="827">
        <f t="shared" si="4"/>
        <v>42200</v>
      </c>
      <c r="R28" s="828">
        <f t="shared" si="4"/>
        <v>0</v>
      </c>
      <c r="S28" s="828">
        <f t="shared" si="4"/>
        <v>5100</v>
      </c>
      <c r="T28" s="828">
        <f t="shared" si="4"/>
        <v>8700</v>
      </c>
      <c r="U28" s="828">
        <f t="shared" si="4"/>
        <v>26300</v>
      </c>
      <c r="V28" s="828">
        <f t="shared" si="4"/>
        <v>2100</v>
      </c>
      <c r="W28" s="121"/>
      <c r="X28" s="899"/>
      <c r="Y28" s="198" t="s">
        <v>36086</v>
      </c>
      <c r="Z28" s="199">
        <v>19</v>
      </c>
    </row>
    <row r="29" spans="1:26" ht="15.6" customHeight="1" thickBot="1">
      <c r="A29" s="143">
        <v>20</v>
      </c>
      <c r="B29" s="144"/>
      <c r="C29" s="900"/>
      <c r="D29" s="620" t="s">
        <v>36087</v>
      </c>
      <c r="E29" s="223">
        <f>SUM(F29:J29)</f>
        <v>0</v>
      </c>
      <c r="F29" s="224">
        <v>0</v>
      </c>
      <c r="G29" s="224">
        <v>0</v>
      </c>
      <c r="H29" s="224">
        <v>0</v>
      </c>
      <c r="I29" s="224">
        <v>0</v>
      </c>
      <c r="J29" s="225">
        <v>0</v>
      </c>
      <c r="K29" s="1043">
        <f>SUM(L29:P29)</f>
        <v>0</v>
      </c>
      <c r="L29" s="224">
        <v>0</v>
      </c>
      <c r="M29" s="224">
        <v>0</v>
      </c>
      <c r="N29" s="224">
        <v>0</v>
      </c>
      <c r="O29" s="224">
        <v>0</v>
      </c>
      <c r="P29" s="841">
        <v>0</v>
      </c>
      <c r="Q29" s="223">
        <f>SUM(R29:V29)</f>
        <v>0</v>
      </c>
      <c r="R29" s="224">
        <v>0</v>
      </c>
      <c r="S29" s="224">
        <v>0</v>
      </c>
      <c r="T29" s="224">
        <v>0</v>
      </c>
      <c r="U29" s="224">
        <v>0</v>
      </c>
      <c r="V29" s="224">
        <v>0</v>
      </c>
      <c r="W29" s="306"/>
      <c r="X29" s="900"/>
      <c r="Y29" s="306" t="s">
        <v>36087</v>
      </c>
      <c r="Z29" s="152">
        <v>20</v>
      </c>
    </row>
    <row r="30" spans="1:26" ht="13.5" thickTop="1">
      <c r="A30" s="56"/>
      <c r="B30" s="355"/>
      <c r="C30" s="355"/>
      <c r="D30" s="355"/>
      <c r="E30" s="56"/>
      <c r="F30" s="153"/>
      <c r="G30" s="56"/>
      <c r="H30" s="56"/>
      <c r="I30" s="56"/>
      <c r="J30" s="56"/>
      <c r="K30" s="56"/>
      <c r="L30" s="153"/>
      <c r="M30" s="56"/>
      <c r="N30" s="56"/>
      <c r="O30" s="56"/>
      <c r="P30" s="56"/>
      <c r="Q30" s="56"/>
      <c r="R30" s="56"/>
      <c r="S30" s="56"/>
      <c r="T30" s="56"/>
      <c r="U30" s="153"/>
      <c r="V30" s="56"/>
      <c r="W30" s="56"/>
      <c r="X30" s="56"/>
      <c r="Y30" s="56"/>
      <c r="Z30" s="56"/>
    </row>
    <row r="31" spans="1:26" ht="13.5">
      <c r="A31" s="56"/>
      <c r="B31" s="355"/>
      <c r="C31" s="355"/>
      <c r="D31" s="355"/>
      <c r="E31" s="56"/>
      <c r="F31" s="153"/>
      <c r="G31" s="56"/>
      <c r="H31" s="56"/>
      <c r="I31" s="56"/>
      <c r="J31" s="56"/>
      <c r="K31" s="56"/>
      <c r="L31" s="153"/>
      <c r="M31" s="56"/>
      <c r="N31" s="56"/>
      <c r="O31" s="56"/>
      <c r="P31" s="56"/>
      <c r="Q31" s="56"/>
      <c r="R31" s="56"/>
      <c r="S31" s="56"/>
      <c r="T31" s="56"/>
      <c r="U31" s="153"/>
      <c r="V31" s="56"/>
      <c r="W31" s="56"/>
      <c r="X31" s="56"/>
      <c r="Y31" s="1031" t="s">
        <v>36063</v>
      </c>
      <c r="Z31" s="56"/>
    </row>
    <row r="32" spans="1:26" ht="13.5">
      <c r="A32" s="56"/>
      <c r="B32" s="355"/>
      <c r="C32" s="355"/>
      <c r="D32" s="355"/>
      <c r="E32" s="56"/>
      <c r="F32" s="153"/>
      <c r="G32" s="56"/>
      <c r="H32" s="56"/>
      <c r="I32" s="56"/>
      <c r="J32" s="56"/>
      <c r="K32" s="56"/>
      <c r="L32" s="153"/>
      <c r="M32" s="56"/>
      <c r="N32" s="56"/>
      <c r="O32" s="56"/>
      <c r="P32" s="56"/>
      <c r="Q32" s="56"/>
      <c r="R32" s="56"/>
      <c r="S32" s="56"/>
      <c r="T32" s="56"/>
      <c r="U32" s="153"/>
      <c r="V32" s="56"/>
      <c r="W32" s="56"/>
      <c r="X32" s="56"/>
      <c r="Y32" s="1031" t="s">
        <v>36064</v>
      </c>
      <c r="Z32" s="56"/>
    </row>
    <row r="33" spans="1:26" s="1363" customFormat="1" ht="12.75">
      <c r="A33" s="1364"/>
      <c r="B33" s="1369"/>
      <c r="C33" s="1369"/>
      <c r="D33" s="1369"/>
      <c r="E33" s="1364"/>
      <c r="F33" s="1366"/>
      <c r="G33" s="1364"/>
      <c r="H33" s="1364"/>
      <c r="I33" s="1364"/>
      <c r="J33" s="1364"/>
      <c r="K33" s="1364"/>
      <c r="L33" s="1366"/>
      <c r="M33" s="1364"/>
      <c r="N33" s="1364"/>
      <c r="O33" s="1364"/>
      <c r="P33" s="1364"/>
      <c r="Q33" s="1364"/>
      <c r="R33" s="1364"/>
      <c r="S33" s="1364"/>
      <c r="T33" s="1364"/>
      <c r="U33" s="1366"/>
      <c r="V33" s="1364"/>
      <c r="W33" s="1364"/>
      <c r="X33" s="1364"/>
      <c r="Y33" s="1364"/>
      <c r="Z33" s="1364"/>
    </row>
    <row r="34" spans="1:26" s="1363" customFormat="1">
      <c r="A34" s="1364"/>
      <c r="B34" s="1364"/>
      <c r="C34" s="1364"/>
      <c r="D34" s="1364"/>
      <c r="E34" s="1364"/>
      <c r="F34" s="1366"/>
      <c r="G34" s="1364"/>
      <c r="H34" s="1364"/>
      <c r="I34" s="1364"/>
      <c r="J34" s="1364"/>
      <c r="K34" s="1364"/>
      <c r="L34" s="1366"/>
      <c r="M34" s="1364"/>
      <c r="N34" s="1364"/>
      <c r="O34" s="1364"/>
      <c r="P34" s="1364"/>
      <c r="Q34" s="1364"/>
      <c r="R34" s="1364"/>
      <c r="S34" s="1364"/>
      <c r="T34" s="1364"/>
      <c r="U34" s="1366"/>
      <c r="V34" s="1364"/>
      <c r="W34" s="1364"/>
      <c r="X34" s="1364"/>
      <c r="Y34" s="1364"/>
      <c r="Z34" s="1364"/>
    </row>
    <row r="35" spans="1:26" s="1363" customFormat="1">
      <c r="A35" s="1364">
        <v>1164</v>
      </c>
      <c r="B35" s="1364" t="b">
        <f>Check!$AR$1165</f>
        <v>1</v>
      </c>
      <c r="C35" s="1364"/>
      <c r="D35" s="1364"/>
      <c r="E35" s="1364"/>
      <c r="F35" s="1366"/>
      <c r="G35" s="1364"/>
      <c r="H35" s="1364"/>
      <c r="I35" s="1364"/>
      <c r="J35" s="1364"/>
      <c r="K35" s="1364"/>
      <c r="L35" s="1366"/>
      <c r="M35" s="1364"/>
      <c r="N35" s="1364"/>
      <c r="O35" s="1364"/>
      <c r="P35" s="1364"/>
      <c r="Q35" s="1364"/>
      <c r="R35" s="1364"/>
      <c r="S35" s="1364"/>
      <c r="T35" s="1364"/>
      <c r="U35" s="1366"/>
      <c r="V35" s="1364"/>
      <c r="W35" s="1364"/>
      <c r="X35" s="1364"/>
      <c r="Y35" s="1364"/>
      <c r="Z35" s="1364"/>
    </row>
    <row r="36" spans="1:26" s="1363" customFormat="1">
      <c r="A36" s="1364">
        <v>1165</v>
      </c>
      <c r="B36" s="1364" t="b">
        <f>Check!$AR$1166</f>
        <v>1</v>
      </c>
      <c r="C36" s="1364"/>
      <c r="D36" s="1364"/>
      <c r="E36" s="1364"/>
      <c r="F36" s="1366"/>
      <c r="G36" s="1364"/>
      <c r="H36" s="1364"/>
      <c r="I36" s="1364"/>
      <c r="J36" s="1364"/>
      <c r="K36" s="1364"/>
      <c r="L36" s="1366"/>
      <c r="M36" s="1364"/>
      <c r="N36" s="1364"/>
      <c r="O36" s="1364"/>
      <c r="P36" s="1364"/>
      <c r="Q36" s="1364"/>
      <c r="R36" s="1364"/>
      <c r="S36" s="1364"/>
      <c r="T36" s="1364"/>
      <c r="U36" s="1366"/>
      <c r="V36" s="1364"/>
      <c r="W36" s="1364"/>
      <c r="X36" s="1364"/>
      <c r="Y36" s="1364"/>
      <c r="Z36" s="1364"/>
    </row>
    <row r="37" spans="1:26" s="1363" customFormat="1">
      <c r="A37" s="1364">
        <v>1166</v>
      </c>
      <c r="B37" s="1364" t="b">
        <f>Check!$AR$1167</f>
        <v>1</v>
      </c>
      <c r="C37" s="1364"/>
      <c r="D37" s="1364"/>
      <c r="E37" s="1364"/>
      <c r="F37" s="1366"/>
      <c r="G37" s="1364"/>
      <c r="H37" s="1364"/>
      <c r="I37" s="1364"/>
      <c r="J37" s="1364"/>
      <c r="K37" s="1364"/>
      <c r="L37" s="1366"/>
      <c r="M37" s="1364"/>
      <c r="N37" s="1364"/>
      <c r="O37" s="1364"/>
      <c r="P37" s="1364"/>
      <c r="Q37" s="1364"/>
      <c r="R37" s="1364"/>
      <c r="S37" s="1364"/>
      <c r="T37" s="1364"/>
      <c r="U37" s="1366"/>
      <c r="V37" s="1364"/>
      <c r="W37" s="1364"/>
      <c r="X37" s="1364"/>
      <c r="Y37" s="1364"/>
      <c r="Z37" s="1364"/>
    </row>
    <row r="38" spans="1:26" s="1363" customFormat="1">
      <c r="A38" s="1364">
        <v>1167</v>
      </c>
      <c r="B38" s="1364" t="b">
        <f>Check!$AR$1168</f>
        <v>1</v>
      </c>
      <c r="C38" s="1364"/>
      <c r="D38" s="1364"/>
      <c r="E38" s="1364"/>
      <c r="F38" s="1366"/>
      <c r="G38" s="1364"/>
      <c r="H38" s="1364"/>
      <c r="I38" s="1364"/>
      <c r="J38" s="1364"/>
      <c r="K38" s="1364"/>
      <c r="L38" s="1366"/>
      <c r="M38" s="1364"/>
      <c r="N38" s="1364"/>
      <c r="O38" s="1364"/>
      <c r="P38" s="1364"/>
      <c r="Q38" s="1364"/>
      <c r="R38" s="1364"/>
      <c r="S38" s="1364"/>
      <c r="T38" s="1364"/>
      <c r="U38" s="1366"/>
      <c r="V38" s="1364"/>
      <c r="W38" s="1364"/>
      <c r="X38" s="1364"/>
      <c r="Y38" s="1364"/>
      <c r="Z38" s="1364"/>
    </row>
    <row r="39" spans="1:26" s="1363" customFormat="1">
      <c r="A39" s="1364">
        <v>1168</v>
      </c>
      <c r="B39" s="1364" t="b">
        <f>Check!$AR$1169</f>
        <v>1</v>
      </c>
      <c r="C39" s="1364"/>
      <c r="D39" s="1364"/>
      <c r="E39" s="1364"/>
      <c r="F39" s="1366"/>
      <c r="G39" s="1364"/>
      <c r="H39" s="1364"/>
      <c r="I39" s="1364"/>
      <c r="J39" s="1364"/>
      <c r="K39" s="1364"/>
      <c r="L39" s="1366"/>
      <c r="M39" s="1364"/>
      <c r="N39" s="1364"/>
      <c r="O39" s="1364"/>
      <c r="P39" s="1364"/>
      <c r="Q39" s="1364"/>
      <c r="R39" s="1364"/>
      <c r="S39" s="1364"/>
      <c r="T39" s="1364"/>
      <c r="U39" s="1366"/>
      <c r="V39" s="1364"/>
      <c r="W39" s="1364"/>
      <c r="X39" s="1364"/>
      <c r="Y39" s="1364"/>
      <c r="Z39" s="1364"/>
    </row>
    <row r="40" spans="1:26" s="1363" customFormat="1">
      <c r="A40" s="1364">
        <v>1169</v>
      </c>
      <c r="B40" s="1364" t="b">
        <f>Check!$AR$1170</f>
        <v>1</v>
      </c>
      <c r="C40" s="1364"/>
      <c r="D40" s="1364"/>
      <c r="E40" s="1364"/>
      <c r="F40" s="1366"/>
      <c r="G40" s="1364"/>
      <c r="H40" s="1364"/>
      <c r="I40" s="1364"/>
      <c r="J40" s="1364"/>
      <c r="K40" s="1364"/>
      <c r="L40" s="1366"/>
      <c r="M40" s="1364"/>
      <c r="N40" s="1364"/>
      <c r="O40" s="1364"/>
      <c r="P40" s="1364"/>
      <c r="Q40" s="1364"/>
      <c r="R40" s="1364"/>
      <c r="S40" s="1364"/>
      <c r="T40" s="1364"/>
      <c r="U40" s="1366"/>
      <c r="V40" s="1364"/>
      <c r="W40" s="1364"/>
      <c r="X40" s="1364"/>
      <c r="Y40" s="1364"/>
      <c r="Z40" s="1364"/>
    </row>
    <row r="41" spans="1:26" s="1363" customFormat="1">
      <c r="A41" s="1364">
        <v>1170</v>
      </c>
      <c r="B41" s="1364" t="b">
        <f>Check!$AR$1171</f>
        <v>1</v>
      </c>
      <c r="C41" s="1364"/>
      <c r="D41" s="1364"/>
      <c r="E41" s="1364"/>
      <c r="F41" s="1366"/>
      <c r="G41" s="1364"/>
      <c r="H41" s="1364"/>
      <c r="I41" s="1364"/>
      <c r="J41" s="1364"/>
      <c r="K41" s="1364"/>
      <c r="L41" s="1366"/>
      <c r="M41" s="1364"/>
      <c r="N41" s="1364"/>
      <c r="O41" s="1364"/>
      <c r="P41" s="1364"/>
      <c r="Q41" s="1364"/>
      <c r="R41" s="1364"/>
      <c r="S41" s="1364"/>
      <c r="T41" s="1364"/>
      <c r="U41" s="1366"/>
      <c r="V41" s="1364"/>
      <c r="W41" s="1364"/>
      <c r="X41" s="1364"/>
      <c r="Y41" s="1364"/>
      <c r="Z41" s="1364"/>
    </row>
    <row r="42" spans="1:26" s="1363" customFormat="1">
      <c r="A42" s="1364">
        <v>1171</v>
      </c>
      <c r="B42" s="1364" t="b">
        <f>Check!$AR$1172</f>
        <v>1</v>
      </c>
      <c r="C42" s="1364"/>
      <c r="D42" s="1364"/>
      <c r="E42" s="1364"/>
      <c r="F42" s="1366"/>
      <c r="G42" s="1364"/>
      <c r="H42" s="1364"/>
      <c r="I42" s="1364"/>
      <c r="J42" s="1364"/>
      <c r="K42" s="1364"/>
      <c r="L42" s="1366"/>
      <c r="M42" s="1364"/>
      <c r="N42" s="1364"/>
      <c r="O42" s="1364"/>
      <c r="P42" s="1364"/>
      <c r="Q42" s="1364"/>
      <c r="R42" s="1364"/>
      <c r="S42" s="1364"/>
      <c r="T42" s="1364"/>
      <c r="U42" s="1366"/>
      <c r="V42" s="1364"/>
      <c r="W42" s="1364"/>
      <c r="X42" s="1364"/>
      <c r="Y42" s="1364"/>
      <c r="Z42" s="1364"/>
    </row>
    <row r="43" spans="1:26" s="1363" customFormat="1">
      <c r="A43" s="1364">
        <v>1172</v>
      </c>
      <c r="B43" s="1364" t="b">
        <f>Check!$AR$1173</f>
        <v>1</v>
      </c>
      <c r="C43" s="1364"/>
      <c r="D43" s="1364"/>
      <c r="E43" s="1364"/>
      <c r="F43" s="1366"/>
      <c r="G43" s="1364"/>
      <c r="H43" s="1364"/>
      <c r="I43" s="1364"/>
      <c r="J43" s="1364"/>
      <c r="K43" s="1364"/>
      <c r="L43" s="1366"/>
      <c r="M43" s="1364"/>
      <c r="N43" s="1364"/>
      <c r="O43" s="1364"/>
      <c r="P43" s="1364"/>
      <c r="Q43" s="1364"/>
      <c r="R43" s="1364"/>
      <c r="S43" s="1364"/>
      <c r="T43" s="1364"/>
      <c r="U43" s="1366"/>
      <c r="V43" s="1364"/>
      <c r="W43" s="1364"/>
      <c r="X43" s="1364"/>
      <c r="Y43" s="1364"/>
      <c r="Z43" s="1364"/>
    </row>
    <row r="44" spans="1:26" s="1363" customFormat="1">
      <c r="A44" s="1364">
        <v>1173</v>
      </c>
      <c r="B44" s="1364" t="b">
        <f>Check!$AR$1174</f>
        <v>1</v>
      </c>
      <c r="C44" s="1364"/>
      <c r="D44" s="1364"/>
      <c r="E44" s="1364"/>
      <c r="F44" s="1366"/>
      <c r="G44" s="1364"/>
      <c r="H44" s="1364"/>
      <c r="I44" s="1364"/>
      <c r="J44" s="1364"/>
      <c r="K44" s="1364"/>
      <c r="L44" s="1366"/>
      <c r="M44" s="1364"/>
      <c r="N44" s="1364"/>
      <c r="O44" s="1364"/>
      <c r="P44" s="1364"/>
      <c r="Q44" s="1364"/>
      <c r="R44" s="1364"/>
      <c r="S44" s="1364"/>
      <c r="T44" s="1364"/>
      <c r="U44" s="1366"/>
      <c r="V44" s="1364"/>
      <c r="W44" s="1364"/>
      <c r="X44" s="1364"/>
      <c r="Y44" s="1364"/>
      <c r="Z44" s="1364"/>
    </row>
    <row r="45" spans="1:26" s="1363" customFormat="1">
      <c r="A45" s="1364">
        <v>1174</v>
      </c>
      <c r="B45" s="1364" t="b">
        <f>Check!$AR$1175</f>
        <v>1</v>
      </c>
      <c r="C45" s="1364"/>
      <c r="D45" s="1364"/>
      <c r="E45" s="1364"/>
      <c r="F45" s="1366"/>
      <c r="G45" s="1364"/>
      <c r="H45" s="1364"/>
      <c r="I45" s="1364"/>
      <c r="J45" s="1364"/>
      <c r="K45" s="1364"/>
      <c r="L45" s="1366"/>
      <c r="M45" s="1364"/>
      <c r="N45" s="1364"/>
      <c r="O45" s="1364"/>
      <c r="P45" s="1364"/>
      <c r="Q45" s="1364"/>
      <c r="R45" s="1364"/>
      <c r="S45" s="1364"/>
      <c r="T45" s="1364"/>
      <c r="U45" s="1366"/>
      <c r="V45" s="1364"/>
      <c r="W45" s="1364"/>
      <c r="X45" s="1364"/>
      <c r="Y45" s="1364"/>
      <c r="Z45" s="1364"/>
    </row>
    <row r="46" spans="1:26" s="1363" customFormat="1">
      <c r="A46" s="1364">
        <v>1175</v>
      </c>
      <c r="B46" s="1364" t="b">
        <f>Check!$AR$1176</f>
        <v>1</v>
      </c>
      <c r="C46" s="1364"/>
      <c r="D46" s="1364"/>
      <c r="E46" s="1364"/>
      <c r="F46" s="1366"/>
      <c r="G46" s="1364"/>
      <c r="H46" s="1364"/>
      <c r="I46" s="1364"/>
      <c r="J46" s="1364"/>
      <c r="K46" s="1364"/>
      <c r="L46" s="1366"/>
      <c r="M46" s="1364"/>
      <c r="N46" s="1364"/>
      <c r="O46" s="1364"/>
      <c r="P46" s="1364"/>
      <c r="Q46" s="1364"/>
      <c r="R46" s="1364"/>
      <c r="S46" s="1364"/>
      <c r="T46" s="1364"/>
      <c r="U46" s="1366"/>
      <c r="V46" s="1364"/>
      <c r="W46" s="1364"/>
      <c r="X46" s="1364"/>
      <c r="Y46" s="1364"/>
      <c r="Z46" s="1364"/>
    </row>
    <row r="47" spans="1:26" s="1363" customFormat="1">
      <c r="A47" s="1364">
        <v>1176</v>
      </c>
      <c r="B47" s="1364" t="b">
        <f>Check!$AR$1177</f>
        <v>1</v>
      </c>
      <c r="C47" s="1364"/>
      <c r="D47" s="1364"/>
      <c r="E47" s="1364"/>
      <c r="F47" s="1366"/>
      <c r="G47" s="1364"/>
      <c r="H47" s="1364"/>
      <c r="I47" s="1364"/>
      <c r="J47" s="1364"/>
      <c r="K47" s="1364"/>
      <c r="L47" s="1366"/>
      <c r="M47" s="1364"/>
      <c r="N47" s="1364"/>
      <c r="O47" s="1364"/>
      <c r="P47" s="1364"/>
      <c r="Q47" s="1364"/>
      <c r="R47" s="1364"/>
      <c r="S47" s="1364"/>
      <c r="T47" s="1364"/>
      <c r="U47" s="1366"/>
      <c r="V47" s="1364"/>
      <c r="W47" s="1364"/>
      <c r="X47" s="1364"/>
      <c r="Y47" s="1364"/>
      <c r="Z47" s="1364"/>
    </row>
    <row r="48" spans="1:26" s="1363" customFormat="1">
      <c r="A48" s="1364">
        <v>1177</v>
      </c>
      <c r="B48" s="1364" t="b">
        <f>Check!$AR$1178</f>
        <v>1</v>
      </c>
      <c r="C48" s="1364"/>
      <c r="D48" s="1364"/>
      <c r="E48" s="1364"/>
      <c r="F48" s="1366"/>
      <c r="G48" s="1364"/>
      <c r="H48" s="1364"/>
      <c r="I48" s="1364"/>
      <c r="J48" s="1364"/>
      <c r="K48" s="1364"/>
      <c r="L48" s="1366"/>
      <c r="M48" s="1364"/>
      <c r="N48" s="1364"/>
      <c r="O48" s="1364"/>
      <c r="P48" s="1364"/>
      <c r="Q48" s="1364"/>
      <c r="R48" s="1364"/>
      <c r="S48" s="1364"/>
      <c r="T48" s="1364"/>
      <c r="U48" s="1366"/>
      <c r="V48" s="1364"/>
      <c r="W48" s="1364"/>
      <c r="X48" s="1364"/>
      <c r="Y48" s="1364"/>
      <c r="Z48" s="1364"/>
    </row>
    <row r="49" spans="1:26" s="1363" customFormat="1">
      <c r="A49" s="1364">
        <v>1178</v>
      </c>
      <c r="B49" s="1364" t="b">
        <f>Check!$AR$1179</f>
        <v>1</v>
      </c>
      <c r="C49" s="1364"/>
      <c r="D49" s="1364"/>
      <c r="E49" s="1364"/>
      <c r="F49" s="1366"/>
      <c r="G49" s="1364"/>
      <c r="H49" s="1364"/>
      <c r="I49" s="1364"/>
      <c r="J49" s="1364"/>
      <c r="K49" s="1364"/>
      <c r="L49" s="1366"/>
      <c r="M49" s="1364"/>
      <c r="N49" s="1364"/>
      <c r="O49" s="1364"/>
      <c r="P49" s="1364"/>
      <c r="Q49" s="1364"/>
      <c r="R49" s="1364"/>
      <c r="S49" s="1364"/>
      <c r="T49" s="1364"/>
      <c r="U49" s="1366"/>
      <c r="V49" s="1364"/>
      <c r="W49" s="1364"/>
      <c r="X49" s="1364"/>
      <c r="Y49" s="1364"/>
      <c r="Z49" s="1364"/>
    </row>
    <row r="50" spans="1:26" s="1363" customFormat="1">
      <c r="A50" s="1364">
        <v>1179</v>
      </c>
      <c r="B50" s="1364" t="b">
        <f>Check!$AR$1180</f>
        <v>1</v>
      </c>
      <c r="C50" s="1364"/>
      <c r="D50" s="1364"/>
      <c r="E50" s="1364"/>
      <c r="F50" s="1366"/>
      <c r="G50" s="1364"/>
      <c r="H50" s="1364"/>
      <c r="I50" s="1364"/>
      <c r="J50" s="1364"/>
      <c r="K50" s="1364"/>
      <c r="L50" s="1366"/>
      <c r="M50" s="1364"/>
      <c r="N50" s="1364"/>
      <c r="O50" s="1364"/>
      <c r="P50" s="1364"/>
      <c r="Q50" s="1364"/>
      <c r="R50" s="1364"/>
      <c r="S50" s="1364"/>
      <c r="T50" s="1364"/>
      <c r="U50" s="1366"/>
      <c r="V50" s="1364"/>
      <c r="W50" s="1364"/>
      <c r="X50" s="1364"/>
      <c r="Y50" s="1364"/>
      <c r="Z50" s="1364"/>
    </row>
    <row r="51" spans="1:26" s="1363" customFormat="1">
      <c r="A51" s="1364">
        <v>1180</v>
      </c>
      <c r="B51" s="1364" t="b">
        <f>Check!$AR$1181</f>
        <v>1</v>
      </c>
      <c r="C51" s="1364"/>
      <c r="D51" s="1364"/>
      <c r="E51" s="1364"/>
      <c r="F51" s="1366"/>
      <c r="G51" s="1364"/>
      <c r="H51" s="1364"/>
      <c r="I51" s="1364"/>
      <c r="J51" s="1364"/>
      <c r="K51" s="1364"/>
      <c r="L51" s="1366"/>
      <c r="M51" s="1364"/>
      <c r="N51" s="1364"/>
      <c r="O51" s="1364"/>
      <c r="P51" s="1364"/>
      <c r="Q51" s="1364"/>
      <c r="R51" s="1364"/>
      <c r="S51" s="1364"/>
      <c r="T51" s="1364"/>
      <c r="U51" s="1366"/>
      <c r="V51" s="1364"/>
      <c r="W51" s="1364"/>
      <c r="X51" s="1364"/>
      <c r="Y51" s="1364"/>
      <c r="Z51" s="1364"/>
    </row>
    <row r="52" spans="1:26" s="1363" customFormat="1">
      <c r="A52" s="1364">
        <v>1181</v>
      </c>
      <c r="B52" s="1364" t="b">
        <f>Check!$AR$1182</f>
        <v>1</v>
      </c>
      <c r="C52" s="1364"/>
      <c r="D52" s="1364"/>
      <c r="E52" s="1364"/>
      <c r="F52" s="1366"/>
      <c r="G52" s="1364"/>
      <c r="H52" s="1364"/>
      <c r="I52" s="1364"/>
      <c r="J52" s="1364"/>
      <c r="K52" s="1364"/>
      <c r="L52" s="1366"/>
      <c r="M52" s="1364"/>
      <c r="N52" s="1364"/>
      <c r="O52" s="1364"/>
      <c r="P52" s="1364"/>
      <c r="Q52" s="1364"/>
      <c r="R52" s="1364"/>
      <c r="S52" s="1364"/>
      <c r="T52" s="1364"/>
      <c r="U52" s="1366"/>
      <c r="V52" s="1364"/>
      <c r="W52" s="1364"/>
      <c r="X52" s="1364"/>
      <c r="Y52" s="1364"/>
      <c r="Z52" s="1364"/>
    </row>
    <row r="53" spans="1:26" s="1363" customFormat="1">
      <c r="A53" s="1364">
        <v>1182</v>
      </c>
      <c r="B53" s="1364" t="b">
        <f>Check!$AR$1183</f>
        <v>1</v>
      </c>
      <c r="C53" s="1364"/>
      <c r="D53" s="1364"/>
      <c r="E53" s="1364"/>
      <c r="F53" s="1366"/>
      <c r="G53" s="1364"/>
      <c r="H53" s="1364"/>
      <c r="I53" s="1364"/>
      <c r="J53" s="1364"/>
      <c r="K53" s="1364"/>
      <c r="L53" s="1366"/>
      <c r="M53" s="1364"/>
      <c r="N53" s="1364"/>
      <c r="O53" s="1364"/>
      <c r="P53" s="1364"/>
      <c r="Q53" s="1364"/>
      <c r="R53" s="1364"/>
      <c r="S53" s="1364"/>
      <c r="T53" s="1364"/>
      <c r="U53" s="1366"/>
      <c r="V53" s="1364"/>
      <c r="W53" s="1364"/>
      <c r="X53" s="1364"/>
      <c r="Y53" s="1364"/>
      <c r="Z53" s="1364"/>
    </row>
    <row r="54" spans="1:26" s="1363" customFormat="1">
      <c r="A54" s="1364">
        <v>1183</v>
      </c>
      <c r="B54" s="1364" t="b">
        <f>Check!$AR$1184</f>
        <v>1</v>
      </c>
      <c r="C54" s="1364"/>
      <c r="D54" s="1364"/>
      <c r="E54" s="1364"/>
      <c r="F54" s="1366"/>
      <c r="G54" s="1364"/>
      <c r="H54" s="1364"/>
      <c r="I54" s="1364"/>
      <c r="J54" s="1364"/>
      <c r="K54" s="1364"/>
      <c r="L54" s="1366"/>
      <c r="M54" s="1364"/>
      <c r="N54" s="1364"/>
      <c r="O54" s="1364"/>
      <c r="P54" s="1364"/>
      <c r="Q54" s="1364"/>
      <c r="R54" s="1364"/>
      <c r="S54" s="1364"/>
      <c r="T54" s="1364"/>
      <c r="U54" s="1366"/>
      <c r="V54" s="1364"/>
      <c r="W54" s="1364"/>
      <c r="X54" s="1364"/>
      <c r="Y54" s="1364"/>
      <c r="Z54" s="1364"/>
    </row>
    <row r="55" spans="1:26" s="1363" customFormat="1">
      <c r="A55" s="1364">
        <v>1184</v>
      </c>
      <c r="B55" s="1364" t="b">
        <f>Check!$AR$1185</f>
        <v>1</v>
      </c>
      <c r="C55" s="1364"/>
      <c r="D55" s="1364"/>
      <c r="E55" s="1364"/>
      <c r="F55" s="1366"/>
      <c r="G55" s="1364"/>
      <c r="H55" s="1364"/>
      <c r="I55" s="1364"/>
      <c r="J55" s="1364"/>
      <c r="K55" s="1364"/>
      <c r="L55" s="1366"/>
      <c r="M55" s="1364"/>
      <c r="N55" s="1364"/>
      <c r="O55" s="1364"/>
      <c r="P55" s="1364"/>
      <c r="Q55" s="1364"/>
      <c r="R55" s="1364"/>
      <c r="S55" s="1364"/>
      <c r="T55" s="1364"/>
      <c r="U55" s="1366"/>
      <c r="V55" s="1364"/>
      <c r="W55" s="1364"/>
      <c r="X55" s="1364"/>
      <c r="Y55" s="1364"/>
      <c r="Z55" s="1364"/>
    </row>
    <row r="56" spans="1:26" s="1363" customFormat="1">
      <c r="A56" s="1364">
        <v>1185</v>
      </c>
      <c r="B56" s="1364" t="b">
        <f>Check!$AR$1186</f>
        <v>1</v>
      </c>
      <c r="C56" s="1364"/>
      <c r="D56" s="1364"/>
      <c r="E56" s="1364"/>
      <c r="F56" s="1366"/>
      <c r="G56" s="1364"/>
      <c r="H56" s="1364"/>
      <c r="I56" s="1364"/>
      <c r="J56" s="1364"/>
      <c r="K56" s="1364"/>
      <c r="L56" s="1366"/>
      <c r="M56" s="1364"/>
      <c r="N56" s="1364"/>
      <c r="O56" s="1364"/>
      <c r="P56" s="1364"/>
      <c r="Q56" s="1364"/>
      <c r="R56" s="1364"/>
      <c r="S56" s="1364"/>
      <c r="T56" s="1364"/>
      <c r="U56" s="1366"/>
      <c r="V56" s="1364"/>
      <c r="W56" s="1364"/>
      <c r="X56" s="1364"/>
      <c r="Y56" s="1364"/>
      <c r="Z56" s="1364"/>
    </row>
    <row r="57" spans="1:26" s="1363" customFormat="1">
      <c r="A57" s="1364">
        <v>1186</v>
      </c>
      <c r="B57" s="1364" t="b">
        <f>Check!$AR$1187</f>
        <v>1</v>
      </c>
      <c r="C57" s="1364"/>
      <c r="D57" s="1364"/>
      <c r="E57" s="1364"/>
      <c r="F57" s="1366"/>
      <c r="G57" s="1364"/>
      <c r="H57" s="1364"/>
      <c r="I57" s="1364"/>
      <c r="J57" s="1364"/>
      <c r="K57" s="1364"/>
      <c r="L57" s="1366"/>
      <c r="M57" s="1364"/>
      <c r="N57" s="1364"/>
      <c r="O57" s="1364"/>
      <c r="P57" s="1364"/>
      <c r="Q57" s="1364"/>
      <c r="R57" s="1364"/>
      <c r="S57" s="1364"/>
      <c r="T57" s="1364"/>
      <c r="U57" s="1366"/>
      <c r="V57" s="1364"/>
      <c r="W57" s="1364"/>
      <c r="X57" s="1364"/>
      <c r="Y57" s="1364"/>
      <c r="Z57" s="1364"/>
    </row>
    <row r="58" spans="1:26" s="1363" customFormat="1">
      <c r="A58" s="1364">
        <v>1187</v>
      </c>
      <c r="B58" s="1364" t="b">
        <f>Check!$AR$1188</f>
        <v>1</v>
      </c>
      <c r="C58" s="1364"/>
      <c r="D58" s="1364"/>
      <c r="E58" s="1364"/>
      <c r="F58" s="1366"/>
      <c r="G58" s="1364"/>
      <c r="H58" s="1364"/>
      <c r="I58" s="1364"/>
      <c r="J58" s="1364"/>
      <c r="K58" s="1364"/>
      <c r="L58" s="1366"/>
      <c r="M58" s="1364"/>
      <c r="N58" s="1364"/>
      <c r="O58" s="1364"/>
      <c r="P58" s="1364"/>
      <c r="Q58" s="1364"/>
      <c r="R58" s="1364"/>
      <c r="S58" s="1364"/>
      <c r="T58" s="1364"/>
      <c r="U58" s="1366"/>
      <c r="V58" s="1364"/>
      <c r="W58" s="1364"/>
      <c r="X58" s="1364"/>
      <c r="Y58" s="1364"/>
      <c r="Z58" s="1364"/>
    </row>
    <row r="59" spans="1:26" s="1363" customFormat="1">
      <c r="A59" s="1364">
        <v>1188</v>
      </c>
      <c r="B59" s="1364" t="b">
        <f>Check!$AR$1189</f>
        <v>1</v>
      </c>
      <c r="C59" s="1364"/>
      <c r="D59" s="1364"/>
      <c r="E59" s="1364"/>
      <c r="F59" s="1366"/>
      <c r="G59" s="1364"/>
      <c r="H59" s="1364"/>
      <c r="I59" s="1364"/>
      <c r="J59" s="1364"/>
      <c r="K59" s="1364"/>
      <c r="L59" s="1366"/>
      <c r="M59" s="1364"/>
      <c r="N59" s="1364"/>
      <c r="O59" s="1364"/>
      <c r="P59" s="1364"/>
      <c r="Q59" s="1364"/>
      <c r="R59" s="1364"/>
      <c r="S59" s="1364"/>
      <c r="T59" s="1364"/>
      <c r="U59" s="1366"/>
      <c r="V59" s="1364"/>
      <c r="W59" s="1364"/>
      <c r="X59" s="1364"/>
      <c r="Y59" s="1364"/>
      <c r="Z59" s="1364"/>
    </row>
    <row r="60" spans="1:26" s="1363" customFormat="1">
      <c r="A60" s="1364">
        <v>1189</v>
      </c>
      <c r="B60" s="1364" t="b">
        <f>Check!$AR$1190</f>
        <v>1</v>
      </c>
      <c r="C60" s="1364"/>
      <c r="D60" s="1364"/>
      <c r="E60" s="1364"/>
      <c r="F60" s="1366"/>
      <c r="G60" s="1364"/>
      <c r="H60" s="1364"/>
      <c r="I60" s="1364"/>
      <c r="J60" s="1364"/>
      <c r="K60" s="1364"/>
      <c r="L60" s="1366"/>
      <c r="M60" s="1364"/>
      <c r="N60" s="1364"/>
      <c r="O60" s="1364"/>
      <c r="P60" s="1364"/>
      <c r="Q60" s="1364"/>
      <c r="R60" s="1364"/>
      <c r="S60" s="1364"/>
      <c r="T60" s="1364"/>
      <c r="U60" s="1366"/>
      <c r="V60" s="1364"/>
      <c r="W60" s="1364"/>
      <c r="X60" s="1364"/>
      <c r="Y60" s="1364"/>
      <c r="Z60" s="1364"/>
    </row>
    <row r="61" spans="1:26" s="1363" customFormat="1">
      <c r="A61" s="1364">
        <v>1190</v>
      </c>
      <c r="B61" s="1364" t="b">
        <f>Check!$AR$1191</f>
        <v>1</v>
      </c>
      <c r="C61" s="1364"/>
      <c r="D61" s="1364"/>
      <c r="E61" s="1364"/>
      <c r="F61" s="1366"/>
      <c r="G61" s="1364"/>
      <c r="H61" s="1364"/>
      <c r="I61" s="1364"/>
      <c r="J61" s="1364"/>
      <c r="K61" s="1364"/>
      <c r="L61" s="1366"/>
      <c r="M61" s="1364"/>
      <c r="N61" s="1364"/>
      <c r="O61" s="1364"/>
      <c r="P61" s="1364"/>
      <c r="Q61" s="1364"/>
      <c r="R61" s="1364"/>
      <c r="S61" s="1364"/>
      <c r="T61" s="1364"/>
      <c r="U61" s="1366"/>
      <c r="V61" s="1364"/>
      <c r="W61" s="1364"/>
      <c r="X61" s="1364"/>
      <c r="Y61" s="1364"/>
      <c r="Z61" s="1364"/>
    </row>
    <row r="62" spans="1:26" s="1363" customFormat="1">
      <c r="A62" s="1364">
        <v>1191</v>
      </c>
      <c r="B62" s="1364" t="b">
        <f>Check!$AR$1192</f>
        <v>1</v>
      </c>
      <c r="C62" s="1364"/>
      <c r="D62" s="1364"/>
      <c r="E62" s="1364"/>
      <c r="F62" s="1366"/>
      <c r="G62" s="1364"/>
      <c r="H62" s="1364"/>
      <c r="I62" s="1364"/>
      <c r="J62" s="1364"/>
      <c r="K62" s="1364"/>
      <c r="L62" s="1366"/>
      <c r="M62" s="1364"/>
      <c r="N62" s="1364"/>
      <c r="O62" s="1364"/>
      <c r="P62" s="1364"/>
      <c r="Q62" s="1364"/>
      <c r="R62" s="1364"/>
      <c r="S62" s="1364"/>
      <c r="T62" s="1364"/>
      <c r="U62" s="1366"/>
      <c r="V62" s="1364"/>
      <c r="W62" s="1364"/>
      <c r="X62" s="1364"/>
      <c r="Y62" s="1364"/>
      <c r="Z62" s="1364"/>
    </row>
    <row r="63" spans="1:26" s="1363" customFormat="1">
      <c r="A63" s="1364">
        <v>1192</v>
      </c>
      <c r="B63" s="1364" t="b">
        <f>Check!$AR$1193</f>
        <v>1</v>
      </c>
      <c r="C63" s="1364"/>
      <c r="D63" s="1364"/>
      <c r="E63" s="1364"/>
      <c r="F63" s="1366"/>
      <c r="G63" s="1364"/>
      <c r="H63" s="1364"/>
      <c r="I63" s="1364"/>
      <c r="J63" s="1364"/>
      <c r="K63" s="1364"/>
      <c r="L63" s="1366"/>
      <c r="M63" s="1364"/>
      <c r="N63" s="1364"/>
      <c r="O63" s="1364"/>
      <c r="P63" s="1364"/>
      <c r="Q63" s="1364"/>
      <c r="R63" s="1364"/>
      <c r="S63" s="1364"/>
      <c r="T63" s="1364"/>
      <c r="U63" s="1366"/>
      <c r="V63" s="1364"/>
      <c r="W63" s="1364"/>
      <c r="X63" s="1364"/>
      <c r="Y63" s="1364"/>
      <c r="Z63" s="1364"/>
    </row>
    <row r="64" spans="1:26" s="1363" customFormat="1">
      <c r="A64" s="1364">
        <v>1193</v>
      </c>
      <c r="B64" s="1364" t="b">
        <f>Check!$AR$1194</f>
        <v>1</v>
      </c>
      <c r="C64" s="1364"/>
      <c r="D64" s="1364"/>
      <c r="E64" s="1364"/>
      <c r="F64" s="1366"/>
      <c r="G64" s="1364"/>
      <c r="H64" s="1364"/>
      <c r="I64" s="1364"/>
      <c r="J64" s="1364"/>
      <c r="K64" s="1364"/>
      <c r="L64" s="1366"/>
      <c r="M64" s="1364"/>
      <c r="N64" s="1364"/>
      <c r="O64" s="1364"/>
      <c r="P64" s="1364"/>
      <c r="Q64" s="1364"/>
      <c r="R64" s="1364"/>
      <c r="S64" s="1364"/>
      <c r="T64" s="1364"/>
      <c r="U64" s="1366"/>
      <c r="V64" s="1364"/>
      <c r="W64" s="1364"/>
      <c r="X64" s="1364"/>
      <c r="Y64" s="1364"/>
      <c r="Z64" s="1364"/>
    </row>
    <row r="65" spans="1:26" s="1363" customFormat="1">
      <c r="A65" s="1364">
        <v>1194</v>
      </c>
      <c r="B65" s="1364" t="b">
        <f>Check!$AR$1195</f>
        <v>1</v>
      </c>
      <c r="C65" s="1364"/>
      <c r="D65" s="1364"/>
      <c r="E65" s="1364"/>
      <c r="F65" s="1366"/>
      <c r="G65" s="1364"/>
      <c r="H65" s="1364"/>
      <c r="I65" s="1364"/>
      <c r="J65" s="1364"/>
      <c r="K65" s="1364"/>
      <c r="L65" s="1366"/>
      <c r="M65" s="1364"/>
      <c r="N65" s="1364"/>
      <c r="O65" s="1364"/>
      <c r="P65" s="1364"/>
      <c r="Q65" s="1364"/>
      <c r="R65" s="1364"/>
      <c r="S65" s="1364"/>
      <c r="T65" s="1364"/>
      <c r="U65" s="1366"/>
      <c r="V65" s="1364"/>
      <c r="W65" s="1364"/>
      <c r="X65" s="1364"/>
      <c r="Y65" s="1364"/>
      <c r="Z65" s="1364"/>
    </row>
    <row r="66" spans="1:26" s="1363" customFormat="1">
      <c r="A66" s="1364">
        <v>1195</v>
      </c>
      <c r="B66" s="1364" t="b">
        <f>Check!$AR$1196</f>
        <v>1</v>
      </c>
      <c r="C66" s="1364"/>
      <c r="D66" s="1364"/>
      <c r="E66" s="1364"/>
      <c r="F66" s="1366"/>
      <c r="G66" s="1364"/>
      <c r="H66" s="1364"/>
      <c r="I66" s="1364"/>
      <c r="J66" s="1364"/>
      <c r="K66" s="1364"/>
      <c r="L66" s="1366"/>
      <c r="M66" s="1364"/>
      <c r="N66" s="1364"/>
      <c r="O66" s="1364"/>
      <c r="P66" s="1364"/>
      <c r="Q66" s="1364"/>
      <c r="R66" s="1364"/>
      <c r="S66" s="1364"/>
      <c r="T66" s="1364"/>
      <c r="U66" s="1366"/>
      <c r="V66" s="1364"/>
      <c r="W66" s="1364"/>
      <c r="X66" s="1364"/>
      <c r="Y66" s="1364"/>
      <c r="Z66" s="1364"/>
    </row>
    <row r="67" spans="1:26" s="1363" customFormat="1">
      <c r="A67" s="1364">
        <v>1196</v>
      </c>
      <c r="B67" s="1364" t="b">
        <f>Check!$AR$1197</f>
        <v>1</v>
      </c>
      <c r="C67" s="1364"/>
      <c r="D67" s="1364"/>
      <c r="E67" s="1364"/>
      <c r="F67" s="1366"/>
      <c r="G67" s="1364"/>
      <c r="H67" s="1364"/>
      <c r="I67" s="1364"/>
      <c r="J67" s="1364"/>
      <c r="K67" s="1364"/>
      <c r="L67" s="1366"/>
      <c r="M67" s="1364"/>
      <c r="N67" s="1364"/>
      <c r="O67" s="1364"/>
      <c r="P67" s="1364"/>
      <c r="Q67" s="1364"/>
      <c r="R67" s="1364"/>
      <c r="S67" s="1364"/>
      <c r="T67" s="1364"/>
      <c r="U67" s="1366"/>
      <c r="V67" s="1364"/>
      <c r="W67" s="1364"/>
      <c r="X67" s="1364"/>
      <c r="Y67" s="1364"/>
      <c r="Z67" s="1364"/>
    </row>
    <row r="68" spans="1:26" s="1363" customFormat="1">
      <c r="A68" s="1364">
        <v>1197</v>
      </c>
      <c r="B68" s="1364" t="b">
        <f>Check!$AR$1198</f>
        <v>1</v>
      </c>
      <c r="C68" s="1364"/>
      <c r="D68" s="1364"/>
      <c r="E68" s="1364"/>
      <c r="F68" s="1366"/>
      <c r="G68" s="1364"/>
      <c r="H68" s="1364"/>
      <c r="I68" s="1364"/>
      <c r="J68" s="1364"/>
      <c r="K68" s="1364"/>
      <c r="L68" s="1366"/>
      <c r="M68" s="1364"/>
      <c r="N68" s="1364"/>
      <c r="O68" s="1364"/>
      <c r="P68" s="1364"/>
      <c r="Q68" s="1364"/>
      <c r="R68" s="1364"/>
      <c r="S68" s="1364"/>
      <c r="T68" s="1364"/>
      <c r="U68" s="1366"/>
      <c r="V68" s="1364"/>
      <c r="W68" s="1364"/>
      <c r="X68" s="1364"/>
      <c r="Y68" s="1364"/>
      <c r="Z68" s="1364"/>
    </row>
    <row r="69" spans="1:26" s="1363" customFormat="1">
      <c r="A69" s="1364">
        <v>1198</v>
      </c>
      <c r="B69" s="1364" t="b">
        <f>Check!$AR$1199</f>
        <v>1</v>
      </c>
      <c r="C69" s="1364"/>
      <c r="D69" s="1364"/>
      <c r="E69" s="1364"/>
      <c r="F69" s="1366"/>
      <c r="G69" s="1364"/>
      <c r="H69" s="1364"/>
      <c r="I69" s="1364"/>
      <c r="J69" s="1364"/>
      <c r="K69" s="1364"/>
      <c r="L69" s="1366"/>
      <c r="M69" s="1364"/>
      <c r="N69" s="1364"/>
      <c r="O69" s="1364"/>
      <c r="P69" s="1364"/>
      <c r="Q69" s="1364"/>
      <c r="R69" s="1364"/>
      <c r="S69" s="1364"/>
      <c r="T69" s="1364"/>
      <c r="U69" s="1366"/>
      <c r="V69" s="1364"/>
      <c r="W69" s="1364"/>
      <c r="X69" s="1364"/>
      <c r="Y69" s="1364"/>
      <c r="Z69" s="1364"/>
    </row>
    <row r="70" spans="1:26" s="1363" customFormat="1">
      <c r="A70" s="1364">
        <v>1199</v>
      </c>
      <c r="B70" s="1364" t="b">
        <f>Check!$AR$1200</f>
        <v>1</v>
      </c>
      <c r="C70" s="1364"/>
      <c r="D70" s="1364"/>
      <c r="E70" s="1364"/>
      <c r="F70" s="1366"/>
      <c r="G70" s="1364"/>
      <c r="H70" s="1364"/>
      <c r="I70" s="1364"/>
      <c r="J70" s="1364"/>
      <c r="K70" s="1364"/>
      <c r="L70" s="1366"/>
      <c r="M70" s="1364"/>
      <c r="N70" s="1364"/>
      <c r="O70" s="1364"/>
      <c r="P70" s="1364"/>
      <c r="Q70" s="1364"/>
      <c r="R70" s="1364"/>
      <c r="S70" s="1364"/>
      <c r="T70" s="1364"/>
      <c r="U70" s="1366"/>
      <c r="V70" s="1364"/>
      <c r="W70" s="1364"/>
      <c r="X70" s="1364"/>
      <c r="Y70" s="1364"/>
      <c r="Z70" s="1364"/>
    </row>
    <row r="71" spans="1:26" s="1363" customFormat="1">
      <c r="A71" s="1364">
        <v>1200</v>
      </c>
      <c r="B71" s="1364" t="b">
        <f>Check!$AR$1201</f>
        <v>1</v>
      </c>
      <c r="C71" s="1364"/>
      <c r="D71" s="1364"/>
      <c r="E71" s="1364"/>
      <c r="F71" s="1366"/>
      <c r="G71" s="1364"/>
      <c r="H71" s="1364"/>
      <c r="I71" s="1364"/>
      <c r="J71" s="1364"/>
      <c r="K71" s="1364"/>
      <c r="L71" s="1366"/>
      <c r="M71" s="1364"/>
      <c r="N71" s="1364"/>
      <c r="O71" s="1364"/>
      <c r="P71" s="1364"/>
      <c r="Q71" s="1364"/>
      <c r="R71" s="1364"/>
      <c r="S71" s="1364"/>
      <c r="T71" s="1364"/>
      <c r="U71" s="1366"/>
      <c r="V71" s="1364"/>
      <c r="W71" s="1364"/>
      <c r="X71" s="1364"/>
      <c r="Y71" s="1364"/>
      <c r="Z71" s="1364"/>
    </row>
    <row r="72" spans="1:26" s="1363" customFormat="1">
      <c r="A72" s="1364">
        <v>1201</v>
      </c>
      <c r="B72" s="1364" t="b">
        <f>Check!$AR$1202</f>
        <v>1</v>
      </c>
      <c r="C72" s="1364"/>
      <c r="D72" s="1364"/>
      <c r="E72" s="1364"/>
      <c r="F72" s="1366"/>
      <c r="G72" s="1364"/>
      <c r="H72" s="1364"/>
      <c r="I72" s="1364"/>
      <c r="J72" s="1364"/>
      <c r="K72" s="1364"/>
      <c r="L72" s="1366"/>
      <c r="M72" s="1364"/>
      <c r="N72" s="1364"/>
      <c r="O72" s="1364"/>
      <c r="P72" s="1364"/>
      <c r="Q72" s="1364"/>
      <c r="R72" s="1364"/>
      <c r="S72" s="1364"/>
      <c r="T72" s="1364"/>
      <c r="U72" s="1366"/>
      <c r="V72" s="1364"/>
      <c r="W72" s="1364"/>
      <c r="X72" s="1364"/>
      <c r="Y72" s="1364"/>
      <c r="Z72" s="1364"/>
    </row>
    <row r="73" spans="1:26" s="1363" customFormat="1">
      <c r="A73" s="1364">
        <v>1202</v>
      </c>
      <c r="B73" s="1364" t="b">
        <f>Check!$AR$1203</f>
        <v>1</v>
      </c>
      <c r="C73" s="1364"/>
      <c r="D73" s="1364"/>
      <c r="E73" s="1364"/>
      <c r="F73" s="1366"/>
      <c r="G73" s="1364"/>
      <c r="H73" s="1364"/>
      <c r="I73" s="1364"/>
      <c r="J73" s="1364"/>
      <c r="K73" s="1364"/>
      <c r="L73" s="1366"/>
      <c r="M73" s="1364"/>
      <c r="N73" s="1364"/>
      <c r="O73" s="1364"/>
      <c r="P73" s="1364"/>
      <c r="Q73" s="1364"/>
      <c r="R73" s="1364"/>
      <c r="S73" s="1364"/>
      <c r="T73" s="1364"/>
      <c r="U73" s="1366"/>
      <c r="V73" s="1364"/>
      <c r="W73" s="1364"/>
      <c r="X73" s="1364"/>
      <c r="Y73" s="1364"/>
      <c r="Z73" s="1364"/>
    </row>
    <row r="74" spans="1:26" s="1363" customFormat="1">
      <c r="A74" s="1364">
        <v>1203</v>
      </c>
      <c r="B74" s="1364" t="b">
        <f>Check!$AR$1204</f>
        <v>1</v>
      </c>
      <c r="C74" s="1364"/>
      <c r="D74" s="1364"/>
      <c r="E74" s="1364"/>
      <c r="F74" s="1366"/>
      <c r="G74" s="1364"/>
      <c r="H74" s="1364"/>
      <c r="I74" s="1364"/>
      <c r="J74" s="1364"/>
      <c r="K74" s="1364"/>
      <c r="L74" s="1366"/>
      <c r="M74" s="1364"/>
      <c r="N74" s="1364"/>
      <c r="O74" s="1364"/>
      <c r="P74" s="1364"/>
      <c r="Q74" s="1364"/>
      <c r="R74" s="1364"/>
      <c r="S74" s="1364"/>
      <c r="T74" s="1364"/>
      <c r="U74" s="1366"/>
      <c r="V74" s="1364"/>
      <c r="W74" s="1364"/>
      <c r="X74" s="1364"/>
      <c r="Y74" s="1364"/>
      <c r="Z74" s="1364"/>
    </row>
    <row r="75" spans="1:26" s="1363" customFormat="1">
      <c r="A75" s="1364">
        <v>1204</v>
      </c>
      <c r="B75" s="1364" t="b">
        <f>Check!$AR$1205</f>
        <v>1</v>
      </c>
      <c r="C75" s="1364"/>
      <c r="D75" s="1364"/>
      <c r="E75" s="1364"/>
      <c r="F75" s="1366"/>
      <c r="G75" s="1364"/>
      <c r="H75" s="1364"/>
      <c r="I75" s="1364"/>
      <c r="J75" s="1364"/>
      <c r="K75" s="1364"/>
      <c r="L75" s="1366"/>
      <c r="M75" s="1364"/>
      <c r="N75" s="1364"/>
      <c r="O75" s="1364"/>
      <c r="P75" s="1364"/>
      <c r="Q75" s="1364"/>
      <c r="R75" s="1364"/>
      <c r="S75" s="1364"/>
      <c r="T75" s="1364"/>
      <c r="U75" s="1366"/>
      <c r="V75" s="1364"/>
      <c r="W75" s="1364"/>
      <c r="X75" s="1364"/>
      <c r="Y75" s="1364"/>
      <c r="Z75" s="1364"/>
    </row>
    <row r="76" spans="1:26" s="1363" customFormat="1">
      <c r="A76" s="1364">
        <v>1205</v>
      </c>
      <c r="B76" s="1364" t="b">
        <f>Check!$AR$1206</f>
        <v>1</v>
      </c>
      <c r="C76" s="1364"/>
      <c r="D76" s="1364"/>
      <c r="E76" s="1364"/>
      <c r="F76" s="1366"/>
      <c r="G76" s="1364"/>
      <c r="H76" s="1364"/>
      <c r="I76" s="1364"/>
      <c r="J76" s="1364"/>
      <c r="K76" s="1364"/>
      <c r="L76" s="1366"/>
      <c r="M76" s="1364"/>
      <c r="N76" s="1364"/>
      <c r="O76" s="1364"/>
      <c r="P76" s="1364"/>
      <c r="Q76" s="1364"/>
      <c r="R76" s="1364"/>
      <c r="S76" s="1364"/>
      <c r="T76" s="1364"/>
      <c r="U76" s="1366"/>
      <c r="V76" s="1364"/>
      <c r="W76" s="1364"/>
      <c r="X76" s="1364"/>
      <c r="Y76" s="1364"/>
      <c r="Z76" s="1364"/>
    </row>
    <row r="77" spans="1:26" s="1363" customFormat="1">
      <c r="A77" s="1364">
        <v>1206</v>
      </c>
      <c r="B77" s="1364" t="b">
        <f>Check!$AR$1207</f>
        <v>1</v>
      </c>
      <c r="C77" s="1364"/>
      <c r="D77" s="1364"/>
      <c r="E77" s="1364"/>
      <c r="F77" s="1366"/>
      <c r="G77" s="1364"/>
      <c r="H77" s="1364"/>
      <c r="I77" s="1364"/>
      <c r="J77" s="1364"/>
      <c r="K77" s="1364"/>
      <c r="L77" s="1366"/>
      <c r="M77" s="1364"/>
      <c r="N77" s="1364"/>
      <c r="O77" s="1364"/>
      <c r="P77" s="1364"/>
      <c r="Q77" s="1364"/>
      <c r="R77" s="1364"/>
      <c r="S77" s="1364"/>
      <c r="T77" s="1364"/>
      <c r="U77" s="1366"/>
      <c r="V77" s="1364"/>
      <c r="W77" s="1364"/>
      <c r="X77" s="1364"/>
      <c r="Y77" s="1364"/>
      <c r="Z77" s="1364"/>
    </row>
    <row r="78" spans="1:26" s="1363" customFormat="1">
      <c r="A78" s="1364">
        <v>1207</v>
      </c>
      <c r="B78" s="1364" t="b">
        <f>Check!$AR$1208</f>
        <v>1</v>
      </c>
      <c r="C78" s="1364"/>
      <c r="D78" s="1364"/>
      <c r="E78" s="1364"/>
      <c r="F78" s="1366"/>
      <c r="G78" s="1364"/>
      <c r="H78" s="1364"/>
      <c r="I78" s="1364"/>
      <c r="J78" s="1364"/>
      <c r="K78" s="1364"/>
      <c r="L78" s="1366"/>
      <c r="M78" s="1364"/>
      <c r="N78" s="1364"/>
      <c r="O78" s="1364"/>
      <c r="P78" s="1364"/>
      <c r="Q78" s="1364"/>
      <c r="R78" s="1364"/>
      <c r="S78" s="1364"/>
      <c r="T78" s="1364"/>
      <c r="U78" s="1366"/>
      <c r="V78" s="1364"/>
      <c r="W78" s="1364"/>
      <c r="X78" s="1364"/>
      <c r="Y78" s="1364"/>
      <c r="Z78" s="1364"/>
    </row>
    <row r="79" spans="1:26" s="1363" customFormat="1">
      <c r="A79" s="1364">
        <v>1208</v>
      </c>
      <c r="B79" s="1364" t="b">
        <f>Check!$AR$1209</f>
        <v>1</v>
      </c>
      <c r="C79" s="1364"/>
      <c r="D79" s="1364"/>
      <c r="E79" s="1364"/>
      <c r="F79" s="1366"/>
      <c r="G79" s="1364"/>
      <c r="H79" s="1364"/>
      <c r="I79" s="1364"/>
      <c r="J79" s="1364"/>
      <c r="K79" s="1364"/>
      <c r="L79" s="1366"/>
      <c r="M79" s="1364"/>
      <c r="N79" s="1364"/>
      <c r="O79" s="1364"/>
      <c r="P79" s="1364"/>
      <c r="Q79" s="1364"/>
      <c r="R79" s="1364"/>
      <c r="S79" s="1364"/>
      <c r="T79" s="1364"/>
      <c r="U79" s="1366"/>
      <c r="V79" s="1364"/>
      <c r="W79" s="1364"/>
      <c r="X79" s="1364"/>
      <c r="Y79" s="1364"/>
      <c r="Z79" s="1364"/>
    </row>
    <row r="80" spans="1:26" s="1363" customFormat="1">
      <c r="A80" s="1364">
        <v>1209</v>
      </c>
      <c r="B80" s="1364" t="b">
        <f>Check!$AR$1210</f>
        <v>1</v>
      </c>
      <c r="C80" s="1364"/>
      <c r="D80" s="1364"/>
      <c r="E80" s="1364"/>
      <c r="F80" s="1366"/>
      <c r="G80" s="1364"/>
      <c r="H80" s="1364"/>
      <c r="I80" s="1364"/>
      <c r="J80" s="1364"/>
      <c r="K80" s="1364"/>
      <c r="L80" s="1366"/>
      <c r="M80" s="1364"/>
      <c r="N80" s="1364"/>
      <c r="O80" s="1364"/>
      <c r="P80" s="1364"/>
      <c r="Q80" s="1364"/>
      <c r="R80" s="1364"/>
      <c r="S80" s="1364"/>
      <c r="T80" s="1364"/>
      <c r="U80" s="1366"/>
      <c r="V80" s="1364"/>
      <c r="W80" s="1364"/>
      <c r="X80" s="1364"/>
      <c r="Y80" s="1364"/>
      <c r="Z80" s="1364"/>
    </row>
    <row r="81" spans="1:26" s="1363" customFormat="1">
      <c r="A81" s="1364">
        <v>1210</v>
      </c>
      <c r="B81" s="1364" t="b">
        <f>Check!$AR$1211</f>
        <v>1</v>
      </c>
      <c r="C81" s="1364"/>
      <c r="D81" s="1364"/>
      <c r="E81" s="1364"/>
      <c r="F81" s="1366"/>
      <c r="G81" s="1364"/>
      <c r="H81" s="1364"/>
      <c r="I81" s="1364"/>
      <c r="J81" s="1364"/>
      <c r="K81" s="1364"/>
      <c r="L81" s="1366"/>
      <c r="M81" s="1364"/>
      <c r="N81" s="1364"/>
      <c r="O81" s="1364"/>
      <c r="P81" s="1364"/>
      <c r="Q81" s="1364"/>
      <c r="R81" s="1364"/>
      <c r="S81" s="1364"/>
      <c r="T81" s="1364"/>
      <c r="U81" s="1366"/>
      <c r="V81" s="1364"/>
      <c r="W81" s="1364"/>
      <c r="X81" s="1364"/>
      <c r="Y81" s="1364"/>
      <c r="Z81" s="1364"/>
    </row>
    <row r="82" spans="1:26" s="1363" customFormat="1">
      <c r="A82" s="1364">
        <v>1211</v>
      </c>
      <c r="B82" s="1364" t="b">
        <f>Check!$AR$1212</f>
        <v>1</v>
      </c>
      <c r="C82" s="1364"/>
      <c r="D82" s="1364"/>
      <c r="E82" s="1364"/>
      <c r="F82" s="1366"/>
      <c r="G82" s="1364"/>
      <c r="H82" s="1364"/>
      <c r="I82" s="1364"/>
      <c r="J82" s="1364"/>
      <c r="K82" s="1364"/>
      <c r="L82" s="1366"/>
      <c r="M82" s="1364"/>
      <c r="N82" s="1364"/>
      <c r="O82" s="1364"/>
      <c r="P82" s="1364"/>
      <c r="Q82" s="1364"/>
      <c r="R82" s="1364"/>
      <c r="S82" s="1364"/>
      <c r="T82" s="1364"/>
      <c r="U82" s="1366"/>
      <c r="V82" s="1364"/>
      <c r="W82" s="1364"/>
      <c r="X82" s="1364"/>
      <c r="Y82" s="1364"/>
      <c r="Z82" s="1364"/>
    </row>
    <row r="83" spans="1:26" s="1363" customFormat="1">
      <c r="A83" s="1364">
        <v>1212</v>
      </c>
      <c r="B83" s="1364" t="b">
        <f>Check!$AR$1213</f>
        <v>1</v>
      </c>
      <c r="C83" s="1364"/>
      <c r="D83" s="1364"/>
      <c r="E83" s="1364"/>
      <c r="F83" s="1366"/>
      <c r="G83" s="1364"/>
      <c r="H83" s="1364"/>
      <c r="I83" s="1364"/>
      <c r="J83" s="1364"/>
      <c r="K83" s="1364"/>
      <c r="L83" s="1366"/>
      <c r="M83" s="1364"/>
      <c r="N83" s="1364"/>
      <c r="O83" s="1364"/>
      <c r="P83" s="1364"/>
      <c r="Q83" s="1364"/>
      <c r="R83" s="1364"/>
      <c r="S83" s="1364"/>
      <c r="T83" s="1364"/>
      <c r="U83" s="1366"/>
      <c r="V83" s="1364"/>
      <c r="W83" s="1364"/>
      <c r="X83" s="1364"/>
      <c r="Y83" s="1364"/>
      <c r="Z83" s="1364"/>
    </row>
    <row r="84" spans="1:26" s="1363" customFormat="1">
      <c r="A84" s="1364">
        <v>1213</v>
      </c>
      <c r="B84" s="1364" t="b">
        <f>Check!$AR$1214</f>
        <v>1</v>
      </c>
      <c r="C84" s="1364"/>
      <c r="D84" s="1364"/>
      <c r="E84" s="1364"/>
      <c r="F84" s="1366"/>
      <c r="G84" s="1364"/>
      <c r="H84" s="1364"/>
      <c r="I84" s="1364"/>
      <c r="J84" s="1364"/>
      <c r="K84" s="1364"/>
      <c r="L84" s="1366"/>
      <c r="M84" s="1364"/>
      <c r="N84" s="1364"/>
      <c r="O84" s="1364"/>
      <c r="P84" s="1364"/>
      <c r="Q84" s="1364"/>
      <c r="R84" s="1364"/>
      <c r="S84" s="1364"/>
      <c r="T84" s="1364"/>
      <c r="U84" s="1366"/>
      <c r="V84" s="1364"/>
      <c r="W84" s="1364"/>
      <c r="X84" s="1364"/>
      <c r="Y84" s="1364"/>
      <c r="Z84" s="1364"/>
    </row>
    <row r="85" spans="1:26" s="1363" customFormat="1">
      <c r="A85" s="1364">
        <v>1214</v>
      </c>
      <c r="B85" s="1364" t="b">
        <f>Check!$AR$1215</f>
        <v>1</v>
      </c>
      <c r="C85" s="1364"/>
      <c r="D85" s="1364"/>
      <c r="E85" s="1364"/>
      <c r="F85" s="1366"/>
      <c r="G85" s="1364"/>
      <c r="H85" s="1364"/>
      <c r="I85" s="1364"/>
      <c r="J85" s="1364"/>
      <c r="K85" s="1364"/>
      <c r="L85" s="1366"/>
      <c r="M85" s="1364"/>
      <c r="N85" s="1364"/>
      <c r="O85" s="1364"/>
      <c r="P85" s="1364"/>
      <c r="Q85" s="1364"/>
      <c r="R85" s="1364"/>
      <c r="S85" s="1364"/>
      <c r="T85" s="1364"/>
      <c r="U85" s="1366"/>
      <c r="V85" s="1364"/>
      <c r="W85" s="1364"/>
      <c r="X85" s="1364"/>
      <c r="Y85" s="1364"/>
      <c r="Z85" s="1364"/>
    </row>
    <row r="86" spans="1:26" s="1363" customFormat="1">
      <c r="A86" s="1364">
        <v>1215</v>
      </c>
      <c r="B86" s="1364" t="b">
        <f>Check!$AR$1216</f>
        <v>1</v>
      </c>
      <c r="C86" s="1364"/>
      <c r="D86" s="1364"/>
      <c r="E86" s="1364"/>
      <c r="F86" s="1366"/>
      <c r="G86" s="1364"/>
      <c r="H86" s="1364"/>
      <c r="I86" s="1364"/>
      <c r="J86" s="1364"/>
      <c r="K86" s="1364"/>
      <c r="L86" s="1366"/>
      <c r="M86" s="1364"/>
      <c r="N86" s="1364"/>
      <c r="O86" s="1364"/>
      <c r="P86" s="1364"/>
      <c r="Q86" s="1364"/>
      <c r="R86" s="1364"/>
      <c r="S86" s="1364"/>
      <c r="T86" s="1364"/>
      <c r="U86" s="1366"/>
      <c r="V86" s="1364"/>
      <c r="W86" s="1364"/>
      <c r="X86" s="1364"/>
      <c r="Y86" s="1364"/>
      <c r="Z86" s="1364"/>
    </row>
    <row r="87" spans="1:26" s="1363" customFormat="1">
      <c r="A87" s="1364">
        <v>1216</v>
      </c>
      <c r="B87" s="1364" t="b">
        <f>Check!$AR$1217</f>
        <v>1</v>
      </c>
      <c r="C87" s="1364"/>
      <c r="D87" s="1364"/>
      <c r="E87" s="1364"/>
      <c r="F87" s="1366"/>
      <c r="G87" s="1364"/>
      <c r="H87" s="1364"/>
      <c r="I87" s="1364"/>
      <c r="J87" s="1364"/>
      <c r="K87" s="1364"/>
      <c r="L87" s="1366"/>
      <c r="M87" s="1364"/>
      <c r="N87" s="1364"/>
      <c r="O87" s="1364"/>
      <c r="P87" s="1364"/>
      <c r="Q87" s="1364"/>
      <c r="R87" s="1364"/>
      <c r="S87" s="1364"/>
      <c r="T87" s="1364"/>
      <c r="U87" s="1366"/>
      <c r="V87" s="1364"/>
      <c r="W87" s="1364"/>
      <c r="X87" s="1364"/>
      <c r="Y87" s="1364"/>
      <c r="Z87" s="1364"/>
    </row>
    <row r="88" spans="1:26" s="1363" customFormat="1">
      <c r="A88" s="1364">
        <v>1217</v>
      </c>
      <c r="B88" s="1364" t="b">
        <f>Check!$AR$1218</f>
        <v>1</v>
      </c>
      <c r="C88" s="1364"/>
      <c r="D88" s="1364"/>
      <c r="E88" s="1364"/>
      <c r="F88" s="1366"/>
      <c r="G88" s="1364"/>
      <c r="H88" s="1364"/>
      <c r="I88" s="1364"/>
      <c r="J88" s="1364"/>
      <c r="K88" s="1364"/>
      <c r="L88" s="1366"/>
      <c r="M88" s="1364"/>
      <c r="N88" s="1364"/>
      <c r="O88" s="1364"/>
      <c r="P88" s="1364"/>
      <c r="Q88" s="1364"/>
      <c r="R88" s="1364"/>
      <c r="S88" s="1364"/>
      <c r="T88" s="1364"/>
      <c r="U88" s="1366"/>
      <c r="V88" s="1364"/>
      <c r="W88" s="1364"/>
      <c r="X88" s="1364"/>
      <c r="Y88" s="1364"/>
      <c r="Z88" s="1364"/>
    </row>
    <row r="89" spans="1:26" s="1363" customFormat="1">
      <c r="A89" s="1364">
        <v>1218</v>
      </c>
      <c r="B89" s="1364" t="b">
        <f>Check!$AR$1219</f>
        <v>1</v>
      </c>
      <c r="C89" s="1364"/>
      <c r="D89" s="1364"/>
      <c r="E89" s="1364"/>
      <c r="F89" s="1366"/>
      <c r="G89" s="1364"/>
      <c r="H89" s="1364"/>
      <c r="I89" s="1364"/>
      <c r="J89" s="1364"/>
      <c r="K89" s="1364"/>
      <c r="L89" s="1366"/>
      <c r="M89" s="1364"/>
      <c r="N89" s="1364"/>
      <c r="O89" s="1364"/>
      <c r="P89" s="1364"/>
      <c r="Q89" s="1364"/>
      <c r="R89" s="1364"/>
      <c r="S89" s="1364"/>
      <c r="T89" s="1364"/>
      <c r="U89" s="1366"/>
      <c r="V89" s="1364"/>
      <c r="W89" s="1364"/>
      <c r="X89" s="1364"/>
      <c r="Y89" s="1364"/>
      <c r="Z89" s="1364"/>
    </row>
    <row r="90" spans="1:26" s="1363" customFormat="1">
      <c r="A90" s="1364">
        <v>1219</v>
      </c>
      <c r="B90" s="1364" t="b">
        <f>Check!$AR$1220</f>
        <v>1</v>
      </c>
      <c r="C90" s="1364"/>
      <c r="D90" s="1364"/>
      <c r="E90" s="1364"/>
      <c r="F90" s="1366"/>
      <c r="G90" s="1364"/>
      <c r="H90" s="1364"/>
      <c r="I90" s="1364"/>
      <c r="J90" s="1364"/>
      <c r="K90" s="1364"/>
      <c r="L90" s="1366"/>
      <c r="M90" s="1364"/>
      <c r="N90" s="1364"/>
      <c r="O90" s="1364"/>
      <c r="P90" s="1364"/>
      <c r="Q90" s="1364"/>
      <c r="R90" s="1364"/>
      <c r="S90" s="1364"/>
      <c r="T90" s="1364"/>
      <c r="U90" s="1366"/>
      <c r="V90" s="1364"/>
      <c r="W90" s="1364"/>
      <c r="X90" s="1364"/>
      <c r="Y90" s="1364"/>
      <c r="Z90" s="1364"/>
    </row>
    <row r="91" spans="1:26" s="1363" customFormat="1">
      <c r="A91" s="1364">
        <v>1220</v>
      </c>
      <c r="B91" s="1364" t="b">
        <f>Check!$AR$1221</f>
        <v>1</v>
      </c>
      <c r="C91" s="1364"/>
      <c r="D91" s="1364"/>
      <c r="E91" s="1364"/>
      <c r="F91" s="1366"/>
      <c r="G91" s="1364"/>
      <c r="H91" s="1364"/>
      <c r="I91" s="1364"/>
      <c r="J91" s="1364"/>
      <c r="K91" s="1364"/>
      <c r="L91" s="1366"/>
      <c r="M91" s="1364"/>
      <c r="N91" s="1364"/>
      <c r="O91" s="1364"/>
      <c r="P91" s="1364"/>
      <c r="Q91" s="1364"/>
      <c r="R91" s="1364"/>
      <c r="S91" s="1364"/>
      <c r="T91" s="1364"/>
      <c r="U91" s="1366"/>
      <c r="V91" s="1364"/>
      <c r="W91" s="1364"/>
      <c r="X91" s="1364"/>
      <c r="Y91" s="1364"/>
      <c r="Z91" s="1364"/>
    </row>
    <row r="92" spans="1:26" s="1363" customFormat="1">
      <c r="A92" s="1364">
        <v>1221</v>
      </c>
      <c r="B92" s="1364" t="b">
        <f>Check!$AR$1222</f>
        <v>1</v>
      </c>
      <c r="C92" s="1364"/>
      <c r="D92" s="1364"/>
      <c r="E92" s="1364"/>
      <c r="F92" s="1366"/>
      <c r="G92" s="1364"/>
      <c r="H92" s="1364"/>
      <c r="I92" s="1364"/>
      <c r="J92" s="1364"/>
      <c r="K92" s="1364"/>
      <c r="L92" s="1366"/>
      <c r="M92" s="1364"/>
      <c r="N92" s="1364"/>
      <c r="O92" s="1364"/>
      <c r="P92" s="1364"/>
      <c r="Q92" s="1364"/>
      <c r="R92" s="1364"/>
      <c r="S92" s="1364"/>
      <c r="T92" s="1364"/>
      <c r="U92" s="1366"/>
      <c r="V92" s="1364"/>
      <c r="W92" s="1364"/>
      <c r="X92" s="1364"/>
      <c r="Y92" s="1364"/>
      <c r="Z92" s="1364"/>
    </row>
    <row r="93" spans="1:26" s="1363" customFormat="1">
      <c r="A93" s="1364">
        <v>1222</v>
      </c>
      <c r="B93" s="1364" t="b">
        <f>Check!$AR$1223</f>
        <v>1</v>
      </c>
      <c r="C93" s="1364"/>
      <c r="D93" s="1364"/>
      <c r="E93" s="1364"/>
      <c r="F93" s="1366"/>
      <c r="G93" s="1364"/>
      <c r="H93" s="1364"/>
      <c r="I93" s="1364"/>
      <c r="J93" s="1364"/>
      <c r="K93" s="1364"/>
      <c r="L93" s="1366"/>
      <c r="M93" s="1364"/>
      <c r="N93" s="1364"/>
      <c r="O93" s="1364"/>
      <c r="P93" s="1364"/>
      <c r="Q93" s="1364"/>
      <c r="R93" s="1364"/>
      <c r="S93" s="1364"/>
      <c r="T93" s="1364"/>
      <c r="U93" s="1366"/>
      <c r="V93" s="1364"/>
      <c r="W93" s="1364"/>
      <c r="X93" s="1364"/>
      <c r="Y93" s="1364"/>
      <c r="Z93" s="1364"/>
    </row>
    <row r="94" spans="1:26" s="1363" customFormat="1">
      <c r="A94" s="1364">
        <v>1223</v>
      </c>
      <c r="B94" s="1364" t="b">
        <f>Check!$AR$1224</f>
        <v>1</v>
      </c>
      <c r="C94" s="1364"/>
      <c r="D94" s="1364"/>
      <c r="E94" s="1364"/>
      <c r="F94" s="1366"/>
      <c r="G94" s="1364"/>
      <c r="H94" s="1364"/>
      <c r="I94" s="1364"/>
      <c r="J94" s="1364"/>
      <c r="K94" s="1364"/>
      <c r="L94" s="1366"/>
      <c r="M94" s="1364"/>
      <c r="N94" s="1364"/>
      <c r="O94" s="1364"/>
      <c r="P94" s="1364"/>
      <c r="Q94" s="1364"/>
      <c r="R94" s="1364"/>
      <c r="S94" s="1364"/>
      <c r="T94" s="1364"/>
      <c r="U94" s="1366"/>
      <c r="V94" s="1364"/>
      <c r="W94" s="1364"/>
      <c r="X94" s="1364"/>
      <c r="Y94" s="1364"/>
      <c r="Z94" s="1364"/>
    </row>
    <row r="95" spans="1:26" s="1363" customFormat="1">
      <c r="A95" s="1364">
        <v>1224</v>
      </c>
      <c r="B95" s="1364" t="b">
        <f>Check!$AR$1225</f>
        <v>1</v>
      </c>
      <c r="C95" s="1364"/>
      <c r="D95" s="1364"/>
      <c r="E95" s="1364"/>
      <c r="F95" s="1366"/>
      <c r="G95" s="1364"/>
      <c r="H95" s="1364"/>
      <c r="I95" s="1364"/>
      <c r="J95" s="1364"/>
      <c r="K95" s="1364"/>
      <c r="L95" s="1366"/>
      <c r="M95" s="1364"/>
      <c r="N95" s="1364"/>
      <c r="O95" s="1364"/>
      <c r="P95" s="1364"/>
      <c r="Q95" s="1364"/>
      <c r="R95" s="1364"/>
      <c r="S95" s="1364"/>
      <c r="T95" s="1364"/>
      <c r="U95" s="1366"/>
      <c r="V95" s="1364"/>
      <c r="W95" s="1364"/>
      <c r="X95" s="1364"/>
      <c r="Y95" s="1364"/>
      <c r="Z95" s="1364"/>
    </row>
    <row r="96" spans="1:26" s="1363" customFormat="1">
      <c r="A96" s="1364">
        <v>1225</v>
      </c>
      <c r="B96" s="1364" t="b">
        <f>Check!$AR$1226</f>
        <v>1</v>
      </c>
      <c r="C96" s="1364"/>
      <c r="D96" s="1364"/>
      <c r="E96" s="1364"/>
      <c r="F96" s="1366"/>
      <c r="G96" s="1364"/>
      <c r="H96" s="1364"/>
      <c r="I96" s="1364"/>
      <c r="J96" s="1364"/>
      <c r="K96" s="1364"/>
      <c r="L96" s="1366"/>
      <c r="M96" s="1364"/>
      <c r="N96" s="1364"/>
      <c r="O96" s="1364"/>
      <c r="P96" s="1364"/>
      <c r="Q96" s="1364"/>
      <c r="R96" s="1364"/>
      <c r="S96" s="1364"/>
      <c r="T96" s="1364"/>
      <c r="U96" s="1366"/>
      <c r="V96" s="1364"/>
      <c r="W96" s="1364"/>
      <c r="X96" s="1364"/>
      <c r="Y96" s="1364"/>
      <c r="Z96" s="1364"/>
    </row>
    <row r="97" spans="1:26" s="1363" customFormat="1">
      <c r="A97" s="1364">
        <v>1226</v>
      </c>
      <c r="B97" s="1364" t="b">
        <f>Check!$AR$1227</f>
        <v>1</v>
      </c>
      <c r="C97" s="1364"/>
      <c r="D97" s="1364"/>
      <c r="E97" s="1364"/>
      <c r="F97" s="1366"/>
      <c r="G97" s="1364"/>
      <c r="H97" s="1364"/>
      <c r="I97" s="1364"/>
      <c r="J97" s="1364"/>
      <c r="K97" s="1364"/>
      <c r="L97" s="1366"/>
      <c r="M97" s="1364"/>
      <c r="N97" s="1364"/>
      <c r="O97" s="1364"/>
      <c r="P97" s="1364"/>
      <c r="Q97" s="1364"/>
      <c r="R97" s="1364"/>
      <c r="S97" s="1364"/>
      <c r="T97" s="1364"/>
      <c r="U97" s="1366"/>
      <c r="V97" s="1364"/>
      <c r="W97" s="1364"/>
      <c r="X97" s="1364"/>
      <c r="Y97" s="1364"/>
      <c r="Z97" s="1364"/>
    </row>
    <row r="98" spans="1:26" s="1363" customFormat="1">
      <c r="A98" s="1364">
        <v>1227</v>
      </c>
      <c r="B98" s="1364" t="b">
        <f>Check!$AR$1228</f>
        <v>1</v>
      </c>
      <c r="C98" s="1364"/>
      <c r="D98" s="1364"/>
      <c r="E98" s="1364"/>
      <c r="F98" s="1366"/>
      <c r="G98" s="1364"/>
      <c r="H98" s="1364"/>
      <c r="I98" s="1364"/>
      <c r="J98" s="1364"/>
      <c r="K98" s="1364"/>
      <c r="L98" s="1366"/>
      <c r="M98" s="1364"/>
      <c r="N98" s="1364"/>
      <c r="O98" s="1364"/>
      <c r="P98" s="1364"/>
      <c r="Q98" s="1364"/>
      <c r="R98" s="1364"/>
      <c r="S98" s="1364"/>
      <c r="T98" s="1364"/>
      <c r="U98" s="1366"/>
      <c r="V98" s="1364"/>
      <c r="W98" s="1364"/>
      <c r="X98" s="1364"/>
      <c r="Y98" s="1364"/>
      <c r="Z98" s="1364"/>
    </row>
    <row r="99" spans="1:26" s="1363" customFormat="1">
      <c r="A99" s="1364">
        <v>1228</v>
      </c>
      <c r="B99" s="1364" t="b">
        <f>Check!$AR$1229</f>
        <v>1</v>
      </c>
      <c r="C99" s="1364"/>
      <c r="D99" s="1364"/>
      <c r="E99" s="1364"/>
      <c r="F99" s="1366"/>
      <c r="G99" s="1364"/>
      <c r="H99" s="1364"/>
      <c r="I99" s="1364"/>
      <c r="J99" s="1364"/>
      <c r="K99" s="1364"/>
      <c r="L99" s="1366"/>
      <c r="M99" s="1364"/>
      <c r="N99" s="1364"/>
      <c r="O99" s="1364"/>
      <c r="P99" s="1364"/>
      <c r="Q99" s="1364"/>
      <c r="R99" s="1364"/>
      <c r="S99" s="1364"/>
      <c r="T99" s="1364"/>
      <c r="U99" s="1366"/>
      <c r="V99" s="1364"/>
      <c r="W99" s="1364"/>
      <c r="X99" s="1364"/>
      <c r="Y99" s="1364"/>
      <c r="Z99" s="1364"/>
    </row>
    <row r="100" spans="1:26" s="1363" customFormat="1">
      <c r="A100" s="1364">
        <v>1229</v>
      </c>
      <c r="B100" s="1364" t="b">
        <f>Check!$AR$1230</f>
        <v>1</v>
      </c>
      <c r="C100" s="1364"/>
      <c r="D100" s="1364"/>
      <c r="E100" s="1364"/>
      <c r="F100" s="1366"/>
      <c r="G100" s="1364"/>
      <c r="H100" s="1364"/>
      <c r="I100" s="1364"/>
      <c r="J100" s="1364"/>
      <c r="K100" s="1364"/>
      <c r="L100" s="1366"/>
      <c r="M100" s="1364"/>
      <c r="N100" s="1364"/>
      <c r="O100" s="1364"/>
      <c r="P100" s="1364"/>
      <c r="Q100" s="1364"/>
      <c r="R100" s="1364"/>
      <c r="S100" s="1364"/>
      <c r="T100" s="1364"/>
      <c r="U100" s="1366"/>
      <c r="V100" s="1364"/>
      <c r="W100" s="1364"/>
      <c r="X100" s="1364"/>
      <c r="Y100" s="1364"/>
      <c r="Z100" s="1364"/>
    </row>
    <row r="101" spans="1:26" s="1363" customFormat="1">
      <c r="A101" s="1364">
        <v>1230</v>
      </c>
      <c r="B101" s="1364" t="b">
        <f>Check!$AR$1231</f>
        <v>1</v>
      </c>
      <c r="C101" s="1364"/>
      <c r="D101" s="1364"/>
      <c r="E101" s="1364"/>
      <c r="F101" s="1366"/>
      <c r="G101" s="1364"/>
      <c r="H101" s="1364"/>
      <c r="I101" s="1364"/>
      <c r="J101" s="1364"/>
      <c r="K101" s="1364"/>
      <c r="L101" s="1366"/>
      <c r="M101" s="1364"/>
      <c r="N101" s="1364"/>
      <c r="O101" s="1364"/>
      <c r="P101" s="1364"/>
      <c r="Q101" s="1364"/>
      <c r="R101" s="1364"/>
      <c r="S101" s="1364"/>
      <c r="T101" s="1364"/>
      <c r="U101" s="1366"/>
      <c r="V101" s="1364"/>
      <c r="W101" s="1364"/>
      <c r="X101" s="1364"/>
      <c r="Y101" s="1364"/>
      <c r="Z101" s="1364"/>
    </row>
    <row r="102" spans="1:26" s="1363" customFormat="1">
      <c r="A102" s="1364">
        <v>1231</v>
      </c>
      <c r="B102" s="1364" t="b">
        <f>Check!$AR$1232</f>
        <v>1</v>
      </c>
      <c r="C102" s="1364"/>
      <c r="D102" s="1364"/>
      <c r="E102" s="1364"/>
      <c r="F102" s="1366"/>
      <c r="G102" s="1364"/>
      <c r="H102" s="1364"/>
      <c r="I102" s="1364"/>
      <c r="J102" s="1364"/>
      <c r="K102" s="1364"/>
      <c r="L102" s="1366"/>
      <c r="M102" s="1364"/>
      <c r="N102" s="1364"/>
      <c r="O102" s="1364"/>
      <c r="P102" s="1364"/>
      <c r="Q102" s="1364"/>
      <c r="R102" s="1364"/>
      <c r="S102" s="1364"/>
      <c r="T102" s="1364"/>
      <c r="U102" s="1366"/>
      <c r="V102" s="1364"/>
      <c r="W102" s="1364"/>
      <c r="X102" s="1364"/>
      <c r="Y102" s="1364"/>
      <c r="Z102" s="1364"/>
    </row>
    <row r="103" spans="1:26" s="1363" customFormat="1">
      <c r="A103" s="1364">
        <v>1232</v>
      </c>
      <c r="B103" s="1364" t="b">
        <f>Check!$AR$1233</f>
        <v>1</v>
      </c>
      <c r="C103" s="1364"/>
      <c r="D103" s="1364"/>
      <c r="E103" s="1364"/>
      <c r="F103" s="1366"/>
      <c r="G103" s="1364"/>
      <c r="H103" s="1364"/>
      <c r="I103" s="1364"/>
      <c r="J103" s="1364"/>
      <c r="K103" s="1364"/>
      <c r="L103" s="1366"/>
      <c r="M103" s="1364"/>
      <c r="N103" s="1364"/>
      <c r="O103" s="1364"/>
      <c r="P103" s="1364"/>
      <c r="Q103" s="1364"/>
      <c r="R103" s="1364"/>
      <c r="S103" s="1364"/>
      <c r="T103" s="1364"/>
      <c r="U103" s="1366"/>
      <c r="V103" s="1364"/>
      <c r="W103" s="1364"/>
      <c r="X103" s="1364"/>
      <c r="Y103" s="1364"/>
      <c r="Z103" s="1364"/>
    </row>
    <row r="104" spans="1:26" s="1363" customFormat="1">
      <c r="A104" s="1364">
        <v>1233</v>
      </c>
      <c r="B104" s="1364" t="b">
        <f>Check!$AR$1234</f>
        <v>1</v>
      </c>
      <c r="C104" s="1364"/>
      <c r="D104" s="1364"/>
      <c r="E104" s="1364"/>
      <c r="F104" s="1366"/>
      <c r="G104" s="1364"/>
      <c r="H104" s="1364"/>
      <c r="I104" s="1364"/>
      <c r="J104" s="1364"/>
      <c r="K104" s="1364"/>
      <c r="L104" s="1366"/>
      <c r="M104" s="1364"/>
      <c r="N104" s="1364"/>
      <c r="O104" s="1364"/>
      <c r="P104" s="1364"/>
      <c r="Q104" s="1364"/>
      <c r="R104" s="1364"/>
      <c r="S104" s="1364"/>
      <c r="T104" s="1364"/>
      <c r="U104" s="1366"/>
      <c r="V104" s="1364"/>
      <c r="W104" s="1364"/>
      <c r="X104" s="1364"/>
      <c r="Y104" s="1364"/>
      <c r="Z104" s="1364"/>
    </row>
    <row r="105" spans="1:26" s="1363" customFormat="1">
      <c r="A105" s="1364">
        <v>1234</v>
      </c>
      <c r="B105" s="1364" t="b">
        <f>Check!$AR$1235</f>
        <v>1</v>
      </c>
      <c r="C105" s="1364"/>
      <c r="D105" s="1364"/>
      <c r="E105" s="1364"/>
      <c r="F105" s="1366"/>
      <c r="G105" s="1364"/>
      <c r="H105" s="1364"/>
      <c r="I105" s="1364"/>
      <c r="J105" s="1364"/>
      <c r="K105" s="1364"/>
      <c r="L105" s="1366"/>
      <c r="M105" s="1364"/>
      <c r="N105" s="1364"/>
      <c r="O105" s="1364"/>
      <c r="P105" s="1364"/>
      <c r="Q105" s="1364"/>
      <c r="R105" s="1364"/>
      <c r="S105" s="1364"/>
      <c r="T105" s="1364"/>
      <c r="U105" s="1366"/>
      <c r="V105" s="1364"/>
      <c r="W105" s="1364"/>
      <c r="X105" s="1364"/>
      <c r="Y105" s="1364"/>
      <c r="Z105" s="1364"/>
    </row>
    <row r="106" spans="1:26" s="1363" customFormat="1">
      <c r="A106" s="1364">
        <v>1235</v>
      </c>
      <c r="B106" s="1364" t="b">
        <f>Check!$AR$1236</f>
        <v>1</v>
      </c>
      <c r="C106" s="1364"/>
      <c r="D106" s="1364"/>
      <c r="E106" s="1364"/>
      <c r="F106" s="1366"/>
      <c r="G106" s="1364"/>
      <c r="H106" s="1364"/>
      <c r="I106" s="1364"/>
      <c r="J106" s="1364"/>
      <c r="K106" s="1364"/>
      <c r="L106" s="1366"/>
      <c r="M106" s="1364"/>
      <c r="N106" s="1364"/>
      <c r="O106" s="1364"/>
      <c r="P106" s="1364"/>
      <c r="Q106" s="1364"/>
      <c r="R106" s="1364"/>
      <c r="S106" s="1364"/>
      <c r="T106" s="1364"/>
      <c r="U106" s="1366"/>
      <c r="V106" s="1364"/>
      <c r="W106" s="1364"/>
      <c r="X106" s="1364"/>
      <c r="Y106" s="1364"/>
      <c r="Z106" s="1364"/>
    </row>
    <row r="107" spans="1:26" s="1363" customFormat="1">
      <c r="A107" s="1364">
        <v>1236</v>
      </c>
      <c r="B107" s="1364" t="b">
        <f>Check!$AR$1237</f>
        <v>1</v>
      </c>
      <c r="C107" s="1364"/>
      <c r="D107" s="1364"/>
      <c r="E107" s="1364"/>
      <c r="F107" s="1366"/>
      <c r="G107" s="1364"/>
      <c r="H107" s="1364"/>
      <c r="I107" s="1364"/>
      <c r="J107" s="1364"/>
      <c r="K107" s="1364"/>
      <c r="L107" s="1366"/>
      <c r="M107" s="1364"/>
      <c r="N107" s="1364"/>
      <c r="O107" s="1364"/>
      <c r="P107" s="1364"/>
      <c r="Q107" s="1364"/>
      <c r="R107" s="1364"/>
      <c r="S107" s="1364"/>
      <c r="T107" s="1364"/>
      <c r="U107" s="1366"/>
      <c r="V107" s="1364"/>
      <c r="W107" s="1364"/>
      <c r="X107" s="1364"/>
      <c r="Y107" s="1364"/>
      <c r="Z107" s="1364"/>
    </row>
    <row r="108" spans="1:26" s="1363" customFormat="1">
      <c r="A108" s="1364">
        <v>1237</v>
      </c>
      <c r="B108" s="1364" t="b">
        <f>Check!$AR$1238</f>
        <v>1</v>
      </c>
      <c r="C108" s="1364"/>
      <c r="D108" s="1364"/>
      <c r="E108" s="1364"/>
      <c r="F108" s="1366"/>
      <c r="G108" s="1364"/>
      <c r="H108" s="1364"/>
      <c r="I108" s="1364"/>
      <c r="J108" s="1364"/>
      <c r="K108" s="1364"/>
      <c r="L108" s="1366"/>
      <c r="M108" s="1364"/>
      <c r="N108" s="1364"/>
      <c r="O108" s="1364"/>
      <c r="P108" s="1364"/>
      <c r="Q108" s="1364"/>
      <c r="R108" s="1364"/>
      <c r="S108" s="1364"/>
      <c r="T108" s="1364"/>
      <c r="U108" s="1366"/>
      <c r="V108" s="1364"/>
      <c r="W108" s="1364"/>
      <c r="X108" s="1364"/>
      <c r="Y108" s="1364"/>
      <c r="Z108" s="1364"/>
    </row>
    <row r="109" spans="1:26" s="1363" customFormat="1">
      <c r="A109" s="1364">
        <v>1238</v>
      </c>
      <c r="B109" s="1364" t="b">
        <f>Check!$AR$1239</f>
        <v>1</v>
      </c>
      <c r="C109" s="1364"/>
      <c r="D109" s="1364"/>
      <c r="E109" s="1364"/>
      <c r="F109" s="1366"/>
      <c r="G109" s="1364"/>
      <c r="H109" s="1364"/>
      <c r="I109" s="1364"/>
      <c r="J109" s="1364"/>
      <c r="K109" s="1364"/>
      <c r="L109" s="1366"/>
      <c r="M109" s="1364"/>
      <c r="N109" s="1364"/>
      <c r="O109" s="1364"/>
      <c r="P109" s="1364"/>
      <c r="Q109" s="1364"/>
      <c r="R109" s="1364"/>
      <c r="S109" s="1364"/>
      <c r="T109" s="1364"/>
      <c r="U109" s="1366"/>
      <c r="V109" s="1364"/>
      <c r="W109" s="1364"/>
      <c r="X109" s="1364"/>
      <c r="Y109" s="1364"/>
      <c r="Z109" s="1364"/>
    </row>
    <row r="110" spans="1:26" s="1363" customFormat="1">
      <c r="A110" s="1364">
        <v>1239</v>
      </c>
      <c r="B110" s="1364" t="b">
        <f>Check!$AR$1240</f>
        <v>1</v>
      </c>
      <c r="C110" s="1364"/>
      <c r="D110" s="1364"/>
      <c r="E110" s="1364"/>
      <c r="F110" s="1366"/>
      <c r="G110" s="1364"/>
      <c r="H110" s="1364"/>
      <c r="I110" s="1364"/>
      <c r="J110" s="1364"/>
      <c r="K110" s="1364"/>
      <c r="L110" s="1366"/>
      <c r="M110" s="1364"/>
      <c r="N110" s="1364"/>
      <c r="O110" s="1364"/>
      <c r="P110" s="1364"/>
      <c r="Q110" s="1364"/>
      <c r="R110" s="1364"/>
      <c r="S110" s="1364"/>
      <c r="T110" s="1364"/>
      <c r="U110" s="1366"/>
      <c r="V110" s="1364"/>
      <c r="W110" s="1364"/>
      <c r="X110" s="1364"/>
      <c r="Y110" s="1364"/>
      <c r="Z110" s="1364"/>
    </row>
    <row r="111" spans="1:26" s="1363" customFormat="1">
      <c r="A111" s="1364">
        <v>1240</v>
      </c>
      <c r="B111" s="1364" t="b">
        <f>Check!$AR$1241</f>
        <v>1</v>
      </c>
      <c r="C111" s="1364"/>
      <c r="D111" s="1364"/>
      <c r="E111" s="1364"/>
      <c r="F111" s="1366"/>
      <c r="G111" s="1364"/>
      <c r="H111" s="1364"/>
      <c r="I111" s="1364"/>
      <c r="J111" s="1364"/>
      <c r="K111" s="1364"/>
      <c r="L111" s="1366"/>
      <c r="M111" s="1364"/>
      <c r="N111" s="1364"/>
      <c r="O111" s="1364"/>
      <c r="P111" s="1364"/>
      <c r="Q111" s="1364"/>
      <c r="R111" s="1364"/>
      <c r="S111" s="1364"/>
      <c r="T111" s="1364"/>
      <c r="U111" s="1366"/>
      <c r="V111" s="1364"/>
      <c r="W111" s="1364"/>
      <c r="X111" s="1364"/>
      <c r="Y111" s="1364"/>
      <c r="Z111" s="1364"/>
    </row>
    <row r="112" spans="1:26" s="1363" customFormat="1">
      <c r="A112" s="1364">
        <v>1241</v>
      </c>
      <c r="B112" s="1364" t="b">
        <f>Check!$AR$1242</f>
        <v>1</v>
      </c>
      <c r="C112" s="1364"/>
      <c r="D112" s="1364"/>
      <c r="E112" s="1364"/>
      <c r="F112" s="1366"/>
      <c r="G112" s="1364"/>
      <c r="H112" s="1364"/>
      <c r="I112" s="1364"/>
      <c r="J112" s="1364"/>
      <c r="K112" s="1364"/>
      <c r="L112" s="1366"/>
      <c r="M112" s="1364"/>
      <c r="N112" s="1364"/>
      <c r="O112" s="1364"/>
      <c r="P112" s="1364"/>
      <c r="Q112" s="1364"/>
      <c r="R112" s="1364"/>
      <c r="S112" s="1364"/>
      <c r="T112" s="1364"/>
      <c r="U112" s="1366"/>
      <c r="V112" s="1364"/>
      <c r="W112" s="1364"/>
      <c r="X112" s="1364"/>
      <c r="Y112" s="1364"/>
      <c r="Z112" s="1364"/>
    </row>
    <row r="113" spans="1:26" s="1363" customFormat="1">
      <c r="A113" s="1364">
        <v>1242</v>
      </c>
      <c r="B113" s="1364" t="b">
        <f>Check!$AR$1243</f>
        <v>1</v>
      </c>
      <c r="C113" s="1364"/>
      <c r="D113" s="1364"/>
      <c r="E113" s="1364"/>
      <c r="F113" s="1366"/>
      <c r="G113" s="1364"/>
      <c r="H113" s="1364"/>
      <c r="I113" s="1364"/>
      <c r="J113" s="1364"/>
      <c r="K113" s="1364"/>
      <c r="L113" s="1366"/>
      <c r="M113" s="1364"/>
      <c r="N113" s="1364"/>
      <c r="O113" s="1364"/>
      <c r="P113" s="1364"/>
      <c r="Q113" s="1364"/>
      <c r="R113" s="1364"/>
      <c r="S113" s="1364"/>
      <c r="T113" s="1364"/>
      <c r="U113" s="1366"/>
      <c r="V113" s="1364"/>
      <c r="W113" s="1364"/>
      <c r="X113" s="1364"/>
      <c r="Y113" s="1364"/>
      <c r="Z113" s="1364"/>
    </row>
    <row r="114" spans="1:26" s="1363" customFormat="1">
      <c r="A114" s="1364">
        <v>1243</v>
      </c>
      <c r="B114" s="1364" t="b">
        <f>Check!$AR$1244</f>
        <v>1</v>
      </c>
      <c r="C114" s="1364"/>
      <c r="D114" s="1364"/>
      <c r="E114" s="1364"/>
      <c r="F114" s="1366"/>
      <c r="G114" s="1364"/>
      <c r="H114" s="1364"/>
      <c r="I114" s="1364"/>
      <c r="J114" s="1364"/>
      <c r="K114" s="1364"/>
      <c r="L114" s="1366"/>
      <c r="M114" s="1364"/>
      <c r="N114" s="1364"/>
      <c r="O114" s="1364"/>
      <c r="P114" s="1364"/>
      <c r="Q114" s="1364"/>
      <c r="R114" s="1364"/>
      <c r="S114" s="1364"/>
      <c r="T114" s="1364"/>
      <c r="U114" s="1366"/>
      <c r="V114" s="1364"/>
      <c r="W114" s="1364"/>
      <c r="X114" s="1364"/>
      <c r="Y114" s="1364"/>
      <c r="Z114" s="1364"/>
    </row>
    <row r="115" spans="1:26" s="1363" customFormat="1">
      <c r="A115" s="1364">
        <v>1244</v>
      </c>
      <c r="B115" s="1364" t="b">
        <f>Check!$AR$1245</f>
        <v>1</v>
      </c>
      <c r="C115" s="1364"/>
      <c r="D115" s="1364"/>
      <c r="E115" s="1364"/>
      <c r="F115" s="1366"/>
      <c r="G115" s="1364"/>
      <c r="H115" s="1364"/>
      <c r="I115" s="1364"/>
      <c r="J115" s="1364"/>
      <c r="K115" s="1364"/>
      <c r="L115" s="1366"/>
      <c r="M115" s="1364"/>
      <c r="N115" s="1364"/>
      <c r="O115" s="1364"/>
      <c r="P115" s="1364"/>
      <c r="Q115" s="1364"/>
      <c r="R115" s="1364"/>
      <c r="S115" s="1364"/>
      <c r="T115" s="1364"/>
      <c r="U115" s="1366"/>
      <c r="V115" s="1364"/>
      <c r="W115" s="1364"/>
      <c r="X115" s="1364"/>
      <c r="Y115" s="1364"/>
      <c r="Z115" s="1364"/>
    </row>
    <row r="116" spans="1:26" s="1363" customFormat="1">
      <c r="A116" s="1364">
        <v>1245</v>
      </c>
      <c r="B116" s="1364" t="b">
        <f>Check!$AR$1246</f>
        <v>1</v>
      </c>
      <c r="C116" s="1364"/>
      <c r="D116" s="1364"/>
      <c r="E116" s="1364"/>
      <c r="F116" s="1366"/>
      <c r="G116" s="1364"/>
      <c r="H116" s="1364"/>
      <c r="I116" s="1364"/>
      <c r="J116" s="1364"/>
      <c r="K116" s="1364"/>
      <c r="L116" s="1366"/>
      <c r="M116" s="1364"/>
      <c r="N116" s="1364"/>
      <c r="O116" s="1364"/>
      <c r="P116" s="1364"/>
      <c r="Q116" s="1364"/>
      <c r="R116" s="1364"/>
      <c r="S116" s="1364"/>
      <c r="T116" s="1364"/>
      <c r="U116" s="1366"/>
      <c r="V116" s="1364"/>
      <c r="W116" s="1364"/>
      <c r="X116" s="1364"/>
      <c r="Y116" s="1364"/>
      <c r="Z116" s="1364"/>
    </row>
    <row r="117" spans="1:26" s="1363" customFormat="1">
      <c r="A117" s="1364">
        <v>1246</v>
      </c>
      <c r="B117" s="1364" t="b">
        <f>Check!$AR$1247</f>
        <v>1</v>
      </c>
      <c r="C117" s="1364"/>
      <c r="D117" s="1364"/>
      <c r="E117" s="1364"/>
      <c r="F117" s="1366"/>
      <c r="G117" s="1364"/>
      <c r="H117" s="1364"/>
      <c r="I117" s="1364"/>
      <c r="J117" s="1364"/>
      <c r="K117" s="1364"/>
      <c r="L117" s="1366"/>
      <c r="M117" s="1364"/>
      <c r="N117" s="1364"/>
      <c r="O117" s="1364"/>
      <c r="P117" s="1364"/>
      <c r="Q117" s="1364"/>
      <c r="R117" s="1364"/>
      <c r="S117" s="1364"/>
      <c r="T117" s="1364"/>
      <c r="U117" s="1366"/>
      <c r="V117" s="1364"/>
      <c r="W117" s="1364"/>
      <c r="X117" s="1364"/>
      <c r="Y117" s="1364"/>
      <c r="Z117" s="1364"/>
    </row>
    <row r="118" spans="1:26" s="1363" customFormat="1">
      <c r="A118" s="1364">
        <v>1247</v>
      </c>
      <c r="B118" s="1364" t="b">
        <f>Check!$AR$1248</f>
        <v>1</v>
      </c>
      <c r="C118" s="1364"/>
      <c r="D118" s="1364"/>
      <c r="E118" s="1364"/>
      <c r="F118" s="1366"/>
      <c r="G118" s="1364"/>
      <c r="H118" s="1364"/>
      <c r="I118" s="1364"/>
      <c r="J118" s="1364"/>
      <c r="K118" s="1364"/>
      <c r="L118" s="1366"/>
      <c r="M118" s="1364"/>
      <c r="N118" s="1364"/>
      <c r="O118" s="1364"/>
      <c r="P118" s="1364"/>
      <c r="Q118" s="1364"/>
      <c r="R118" s="1364"/>
      <c r="S118" s="1364"/>
      <c r="T118" s="1364"/>
      <c r="U118" s="1366"/>
      <c r="V118" s="1364"/>
      <c r="W118" s="1364"/>
      <c r="X118" s="1364"/>
      <c r="Y118" s="1364"/>
      <c r="Z118" s="1364"/>
    </row>
    <row r="119" spans="1:26" s="1363" customFormat="1">
      <c r="A119" s="1364">
        <v>1248</v>
      </c>
      <c r="B119" s="1364" t="b">
        <f>Check!$AR$1249</f>
        <v>1</v>
      </c>
      <c r="C119" s="1364"/>
      <c r="D119" s="1364"/>
      <c r="E119" s="1364"/>
      <c r="F119" s="1366"/>
      <c r="G119" s="1364"/>
      <c r="H119" s="1364"/>
      <c r="I119" s="1364"/>
      <c r="J119" s="1364"/>
      <c r="K119" s="1364"/>
      <c r="L119" s="1366"/>
      <c r="M119" s="1364"/>
      <c r="N119" s="1364"/>
      <c r="O119" s="1364"/>
      <c r="P119" s="1364"/>
      <c r="Q119" s="1364"/>
      <c r="R119" s="1364"/>
      <c r="S119" s="1364"/>
      <c r="T119" s="1364"/>
      <c r="U119" s="1366"/>
      <c r="V119" s="1364"/>
      <c r="W119" s="1364"/>
      <c r="X119" s="1364"/>
      <c r="Y119" s="1364"/>
      <c r="Z119" s="1364"/>
    </row>
    <row r="120" spans="1:26" s="1363" customFormat="1">
      <c r="A120" s="1364">
        <v>1249</v>
      </c>
      <c r="B120" s="1364" t="b">
        <f>Check!$AR$1250</f>
        <v>1</v>
      </c>
      <c r="C120" s="1364"/>
      <c r="D120" s="1364"/>
      <c r="E120" s="1364"/>
      <c r="F120" s="1366"/>
      <c r="G120" s="1364"/>
      <c r="H120" s="1364"/>
      <c r="I120" s="1364"/>
      <c r="J120" s="1364"/>
      <c r="K120" s="1364"/>
      <c r="L120" s="1366"/>
      <c r="M120" s="1364"/>
      <c r="N120" s="1364"/>
      <c r="O120" s="1364"/>
      <c r="P120" s="1364"/>
      <c r="Q120" s="1364"/>
      <c r="R120" s="1364"/>
      <c r="S120" s="1364"/>
      <c r="T120" s="1364"/>
      <c r="U120" s="1366"/>
      <c r="V120" s="1364"/>
      <c r="W120" s="1364"/>
      <c r="X120" s="1364"/>
      <c r="Y120" s="1364"/>
      <c r="Z120" s="1364"/>
    </row>
    <row r="121" spans="1:26" s="1363" customFormat="1">
      <c r="A121" s="1364">
        <v>1250</v>
      </c>
      <c r="B121" s="1364" t="b">
        <f>Check!$AR$1251</f>
        <v>1</v>
      </c>
      <c r="C121" s="1364"/>
      <c r="D121" s="1364"/>
      <c r="E121" s="1364"/>
      <c r="F121" s="1366"/>
      <c r="G121" s="1364"/>
      <c r="H121" s="1364"/>
      <c r="I121" s="1364"/>
      <c r="J121" s="1364"/>
      <c r="K121" s="1364"/>
      <c r="L121" s="1366"/>
      <c r="M121" s="1364"/>
      <c r="N121" s="1364"/>
      <c r="O121" s="1364"/>
      <c r="P121" s="1364"/>
      <c r="Q121" s="1364"/>
      <c r="R121" s="1364"/>
      <c r="S121" s="1364"/>
      <c r="T121" s="1364"/>
      <c r="U121" s="1366"/>
      <c r="V121" s="1364"/>
      <c r="W121" s="1364"/>
      <c r="X121" s="1364"/>
      <c r="Y121" s="1364"/>
      <c r="Z121" s="1364"/>
    </row>
    <row r="122" spans="1:26" s="1363" customFormat="1">
      <c r="A122" s="1364">
        <v>1251</v>
      </c>
      <c r="B122" s="1364" t="b">
        <f>Check!$AR$1252</f>
        <v>1</v>
      </c>
      <c r="C122" s="1364"/>
      <c r="D122" s="1364"/>
      <c r="E122" s="1364"/>
      <c r="F122" s="1366"/>
      <c r="G122" s="1364"/>
      <c r="H122" s="1364"/>
      <c r="I122" s="1364"/>
      <c r="J122" s="1364"/>
      <c r="K122" s="1364"/>
      <c r="L122" s="1366"/>
      <c r="M122" s="1364"/>
      <c r="N122" s="1364"/>
      <c r="O122" s="1364"/>
      <c r="P122" s="1364"/>
      <c r="Q122" s="1364"/>
      <c r="R122" s="1364"/>
      <c r="S122" s="1364"/>
      <c r="T122" s="1364"/>
      <c r="U122" s="1366"/>
      <c r="V122" s="1364"/>
      <c r="W122" s="1364"/>
      <c r="X122" s="1364"/>
      <c r="Y122" s="1364"/>
      <c r="Z122" s="1364"/>
    </row>
    <row r="123" spans="1:26" s="1363" customFormat="1">
      <c r="A123" s="1364">
        <v>1252</v>
      </c>
      <c r="B123" s="1364" t="b">
        <f>Check!$AR$1253</f>
        <v>1</v>
      </c>
      <c r="C123" s="1364"/>
      <c r="D123" s="1364"/>
      <c r="E123" s="1364"/>
      <c r="F123" s="1366"/>
      <c r="G123" s="1364"/>
      <c r="H123" s="1364"/>
      <c r="I123" s="1364"/>
      <c r="J123" s="1364"/>
      <c r="K123" s="1364"/>
      <c r="L123" s="1366"/>
      <c r="M123" s="1364"/>
      <c r="N123" s="1364"/>
      <c r="O123" s="1364"/>
      <c r="P123" s="1364"/>
      <c r="Q123" s="1364"/>
      <c r="R123" s="1364"/>
      <c r="S123" s="1364"/>
      <c r="T123" s="1364"/>
      <c r="U123" s="1366"/>
      <c r="V123" s="1364"/>
      <c r="W123" s="1364"/>
      <c r="X123" s="1364"/>
      <c r="Y123" s="1364"/>
      <c r="Z123" s="1364"/>
    </row>
    <row r="124" spans="1:26" s="1363" customFormat="1">
      <c r="A124" s="1364">
        <v>1253</v>
      </c>
      <c r="B124" s="1364" t="b">
        <f>Check!$AR$1254</f>
        <v>1</v>
      </c>
      <c r="C124" s="1364"/>
      <c r="D124" s="1364"/>
      <c r="E124" s="1364"/>
      <c r="F124" s="1366"/>
      <c r="G124" s="1364"/>
      <c r="H124" s="1364"/>
      <c r="I124" s="1364"/>
      <c r="J124" s="1364"/>
      <c r="K124" s="1364"/>
      <c r="L124" s="1366"/>
      <c r="M124" s="1364"/>
      <c r="N124" s="1364"/>
      <c r="O124" s="1364"/>
      <c r="P124" s="1364"/>
      <c r="Q124" s="1364"/>
      <c r="R124" s="1364"/>
      <c r="S124" s="1364"/>
      <c r="T124" s="1364"/>
      <c r="U124" s="1366"/>
      <c r="V124" s="1364"/>
      <c r="W124" s="1364"/>
      <c r="X124" s="1364"/>
      <c r="Y124" s="1364"/>
      <c r="Z124" s="1364"/>
    </row>
    <row r="125" spans="1:26" s="1363" customFormat="1">
      <c r="A125" s="1364">
        <v>1254</v>
      </c>
      <c r="B125" s="1364" t="b">
        <f>Check!$AR$1255</f>
        <v>1</v>
      </c>
      <c r="C125" s="1364"/>
      <c r="D125" s="1364"/>
      <c r="E125" s="1364"/>
      <c r="F125" s="1366"/>
      <c r="G125" s="1364"/>
      <c r="H125" s="1364"/>
      <c r="I125" s="1364"/>
      <c r="J125" s="1364"/>
      <c r="K125" s="1364"/>
      <c r="L125" s="1366"/>
      <c r="M125" s="1364"/>
      <c r="N125" s="1364"/>
      <c r="O125" s="1364"/>
      <c r="P125" s="1364"/>
      <c r="Q125" s="1364"/>
      <c r="R125" s="1364"/>
      <c r="S125" s="1364"/>
      <c r="T125" s="1364"/>
      <c r="U125" s="1366"/>
      <c r="V125" s="1364"/>
      <c r="W125" s="1364"/>
      <c r="X125" s="1364"/>
      <c r="Y125" s="1364"/>
      <c r="Z125" s="1364"/>
    </row>
    <row r="126" spans="1:26" s="1363" customFormat="1">
      <c r="A126" s="1364">
        <v>1255</v>
      </c>
      <c r="B126" s="1364" t="b">
        <f>Check!$AR$1256</f>
        <v>1</v>
      </c>
      <c r="C126" s="1364"/>
      <c r="D126" s="1364"/>
      <c r="E126" s="1364"/>
      <c r="F126" s="1366"/>
      <c r="G126" s="1364"/>
      <c r="H126" s="1364"/>
      <c r="I126" s="1364"/>
      <c r="J126" s="1364"/>
      <c r="K126" s="1364"/>
      <c r="L126" s="1366"/>
      <c r="M126" s="1364"/>
      <c r="N126" s="1364"/>
      <c r="O126" s="1364"/>
      <c r="P126" s="1364"/>
      <c r="Q126" s="1364"/>
      <c r="R126" s="1364"/>
      <c r="S126" s="1364"/>
      <c r="T126" s="1364"/>
      <c r="U126" s="1366"/>
      <c r="V126" s="1364"/>
      <c r="W126" s="1364"/>
      <c r="X126" s="1364"/>
      <c r="Y126" s="1364"/>
      <c r="Z126" s="1364"/>
    </row>
    <row r="127" spans="1:26" s="1363" customFormat="1">
      <c r="A127" s="1364">
        <v>1256</v>
      </c>
      <c r="B127" s="1364" t="b">
        <f>Check!$AR$1257</f>
        <v>1</v>
      </c>
      <c r="C127" s="1364"/>
      <c r="D127" s="1364"/>
      <c r="E127" s="1364"/>
      <c r="F127" s="1366"/>
      <c r="G127" s="1364"/>
      <c r="H127" s="1364"/>
      <c r="I127" s="1364"/>
      <c r="J127" s="1364"/>
      <c r="K127" s="1364"/>
      <c r="L127" s="1366"/>
      <c r="M127" s="1364"/>
      <c r="N127" s="1364"/>
      <c r="O127" s="1364"/>
      <c r="P127" s="1364"/>
      <c r="Q127" s="1364"/>
      <c r="R127" s="1364"/>
      <c r="S127" s="1364"/>
      <c r="T127" s="1364"/>
      <c r="U127" s="1366"/>
      <c r="V127" s="1364"/>
      <c r="W127" s="1364"/>
      <c r="X127" s="1364"/>
      <c r="Y127" s="1364"/>
      <c r="Z127" s="1364"/>
    </row>
    <row r="128" spans="1:26" s="1363" customFormat="1">
      <c r="A128" s="1364">
        <v>1257</v>
      </c>
      <c r="B128" s="1364" t="b">
        <f>Check!$AR$1258</f>
        <v>1</v>
      </c>
      <c r="C128" s="1364"/>
      <c r="D128" s="1364"/>
      <c r="E128" s="1364"/>
      <c r="F128" s="1366"/>
      <c r="G128" s="1364"/>
      <c r="H128" s="1364"/>
      <c r="I128" s="1364"/>
      <c r="J128" s="1364"/>
      <c r="K128" s="1364"/>
      <c r="L128" s="1366"/>
      <c r="M128" s="1364"/>
      <c r="N128" s="1364"/>
      <c r="O128" s="1364"/>
      <c r="P128" s="1364"/>
      <c r="Q128" s="1364"/>
      <c r="R128" s="1364"/>
      <c r="S128" s="1364"/>
      <c r="T128" s="1364"/>
      <c r="U128" s="1366"/>
      <c r="V128" s="1364"/>
      <c r="W128" s="1364"/>
      <c r="X128" s="1364"/>
      <c r="Y128" s="1364"/>
      <c r="Z128" s="1364"/>
    </row>
    <row r="129" spans="1:26" s="1363" customFormat="1">
      <c r="A129" s="1364">
        <v>1258</v>
      </c>
      <c r="B129" s="1364" t="b">
        <f>Check!$AR$1259</f>
        <v>1</v>
      </c>
      <c r="C129" s="1364"/>
      <c r="D129" s="1364"/>
      <c r="E129" s="1364"/>
      <c r="F129" s="1366"/>
      <c r="G129" s="1364"/>
      <c r="H129" s="1364"/>
      <c r="I129" s="1364"/>
      <c r="J129" s="1364"/>
      <c r="K129" s="1364"/>
      <c r="L129" s="1366"/>
      <c r="M129" s="1364"/>
      <c r="N129" s="1364"/>
      <c r="O129" s="1364"/>
      <c r="P129" s="1364"/>
      <c r="Q129" s="1364"/>
      <c r="R129" s="1364"/>
      <c r="S129" s="1364"/>
      <c r="T129" s="1364"/>
      <c r="U129" s="1366"/>
      <c r="V129" s="1364"/>
      <c r="W129" s="1364"/>
      <c r="X129" s="1364"/>
      <c r="Y129" s="1364"/>
      <c r="Z129" s="1364"/>
    </row>
    <row r="130" spans="1:26" s="1363" customFormat="1">
      <c r="A130" s="1364">
        <v>1259</v>
      </c>
      <c r="B130" s="1364" t="b">
        <f>Check!$AR$1260</f>
        <v>1</v>
      </c>
      <c r="C130" s="1364"/>
      <c r="D130" s="1364"/>
      <c r="E130" s="1364"/>
      <c r="F130" s="1366"/>
      <c r="G130" s="1364"/>
      <c r="H130" s="1364"/>
      <c r="I130" s="1364"/>
      <c r="J130" s="1364"/>
      <c r="K130" s="1364"/>
      <c r="L130" s="1366"/>
      <c r="M130" s="1364"/>
      <c r="N130" s="1364"/>
      <c r="O130" s="1364"/>
      <c r="P130" s="1364"/>
      <c r="Q130" s="1364"/>
      <c r="R130" s="1364"/>
      <c r="S130" s="1364"/>
      <c r="T130" s="1364"/>
      <c r="U130" s="1366"/>
      <c r="V130" s="1364"/>
      <c r="W130" s="1364"/>
      <c r="X130" s="1364"/>
      <c r="Y130" s="1364"/>
      <c r="Z130" s="1364"/>
    </row>
    <row r="131" spans="1:26" s="1363" customFormat="1">
      <c r="A131" s="1364">
        <v>1260</v>
      </c>
      <c r="B131" s="1364" t="b">
        <f>Check!$AR$1261</f>
        <v>1</v>
      </c>
      <c r="C131" s="1364"/>
      <c r="D131" s="1364"/>
      <c r="E131" s="1364"/>
      <c r="F131" s="1366"/>
      <c r="G131" s="1364"/>
      <c r="H131" s="1364"/>
      <c r="I131" s="1364"/>
      <c r="J131" s="1364"/>
      <c r="K131" s="1364"/>
      <c r="L131" s="1366"/>
      <c r="M131" s="1364"/>
      <c r="N131" s="1364"/>
      <c r="O131" s="1364"/>
      <c r="P131" s="1364"/>
      <c r="Q131" s="1364"/>
      <c r="R131" s="1364"/>
      <c r="S131" s="1364"/>
      <c r="T131" s="1364"/>
      <c r="U131" s="1366"/>
      <c r="V131" s="1364"/>
      <c r="W131" s="1364"/>
      <c r="X131" s="1364"/>
      <c r="Y131" s="1364"/>
      <c r="Z131" s="1364"/>
    </row>
    <row r="132" spans="1:26" s="1363" customFormat="1">
      <c r="A132" s="1364">
        <v>1261</v>
      </c>
      <c r="B132" s="1364" t="b">
        <f>Check!$AR$1262</f>
        <v>1</v>
      </c>
      <c r="C132" s="1364"/>
      <c r="D132" s="1364"/>
      <c r="E132" s="1364"/>
      <c r="F132" s="1366"/>
      <c r="G132" s="1364"/>
      <c r="H132" s="1364"/>
      <c r="I132" s="1364"/>
      <c r="J132" s="1364"/>
      <c r="K132" s="1364"/>
      <c r="L132" s="1366"/>
      <c r="M132" s="1364"/>
      <c r="N132" s="1364"/>
      <c r="O132" s="1364"/>
      <c r="P132" s="1364"/>
      <c r="Q132" s="1364"/>
      <c r="R132" s="1364"/>
      <c r="S132" s="1364"/>
      <c r="T132" s="1364"/>
      <c r="U132" s="1366"/>
      <c r="V132" s="1364"/>
      <c r="W132" s="1364"/>
      <c r="X132" s="1364"/>
      <c r="Y132" s="1364"/>
      <c r="Z132" s="1364"/>
    </row>
    <row r="133" spans="1:26" s="1363" customFormat="1">
      <c r="A133" s="1364">
        <v>1262</v>
      </c>
      <c r="B133" s="1364" t="b">
        <f>Check!$AR$1263</f>
        <v>1</v>
      </c>
      <c r="C133" s="1364"/>
      <c r="D133" s="1364"/>
      <c r="E133" s="1364"/>
      <c r="F133" s="1366"/>
      <c r="G133" s="1364"/>
      <c r="H133" s="1364"/>
      <c r="I133" s="1364"/>
      <c r="J133" s="1364"/>
      <c r="K133" s="1364"/>
      <c r="L133" s="1366"/>
      <c r="M133" s="1364"/>
      <c r="N133" s="1364"/>
      <c r="O133" s="1364"/>
      <c r="P133" s="1364"/>
      <c r="Q133" s="1364"/>
      <c r="R133" s="1364"/>
      <c r="S133" s="1364"/>
      <c r="T133" s="1364"/>
      <c r="U133" s="1366"/>
      <c r="V133" s="1364"/>
      <c r="W133" s="1364"/>
      <c r="X133" s="1364"/>
      <c r="Y133" s="1364"/>
      <c r="Z133" s="1364"/>
    </row>
    <row r="134" spans="1:26" s="1363" customFormat="1">
      <c r="A134" s="1364">
        <v>1263</v>
      </c>
      <c r="B134" s="1364" t="b">
        <f>Check!$AR$1264</f>
        <v>1</v>
      </c>
      <c r="C134" s="1364"/>
      <c r="D134" s="1364"/>
      <c r="E134" s="1364"/>
      <c r="F134" s="1366"/>
      <c r="G134" s="1364"/>
      <c r="H134" s="1364"/>
      <c r="I134" s="1364"/>
      <c r="J134" s="1364"/>
      <c r="K134" s="1364"/>
      <c r="L134" s="1366"/>
      <c r="M134" s="1364"/>
      <c r="N134" s="1364"/>
      <c r="O134" s="1364"/>
      <c r="P134" s="1364"/>
      <c r="Q134" s="1364"/>
      <c r="R134" s="1364"/>
      <c r="S134" s="1364"/>
      <c r="T134" s="1364"/>
      <c r="U134" s="1366"/>
      <c r="V134" s="1364"/>
      <c r="W134" s="1364"/>
      <c r="X134" s="1364"/>
      <c r="Y134" s="1364"/>
      <c r="Z134" s="1364"/>
    </row>
    <row r="135" spans="1:26" s="1363" customFormat="1">
      <c r="A135" s="1364">
        <v>1264</v>
      </c>
      <c r="B135" s="1364" t="b">
        <f>Check!$AR$1265</f>
        <v>1</v>
      </c>
      <c r="C135" s="1364"/>
      <c r="D135" s="1364"/>
      <c r="E135" s="1364"/>
      <c r="F135" s="1366"/>
      <c r="G135" s="1364"/>
      <c r="H135" s="1364"/>
      <c r="I135" s="1364"/>
      <c r="J135" s="1364"/>
      <c r="K135" s="1364"/>
      <c r="L135" s="1366"/>
      <c r="M135" s="1364"/>
      <c r="N135" s="1364"/>
      <c r="O135" s="1364"/>
      <c r="P135" s="1364"/>
      <c r="Q135" s="1364"/>
      <c r="R135" s="1364"/>
      <c r="S135" s="1364"/>
      <c r="T135" s="1364"/>
      <c r="U135" s="1366"/>
      <c r="V135" s="1364"/>
      <c r="W135" s="1364"/>
      <c r="X135" s="1364"/>
      <c r="Y135" s="1364"/>
      <c r="Z135" s="1364"/>
    </row>
    <row r="136" spans="1:26" s="1363" customFormat="1">
      <c r="A136" s="1364">
        <v>1265</v>
      </c>
      <c r="B136" s="1364" t="b">
        <f>Check!$AR$1266</f>
        <v>1</v>
      </c>
      <c r="C136" s="1364"/>
      <c r="D136" s="1364"/>
      <c r="E136" s="1364"/>
      <c r="F136" s="1366"/>
      <c r="G136" s="1364"/>
      <c r="H136" s="1364"/>
      <c r="I136" s="1364"/>
      <c r="J136" s="1364"/>
      <c r="K136" s="1364"/>
      <c r="L136" s="1366"/>
      <c r="M136" s="1364"/>
      <c r="N136" s="1364"/>
      <c r="O136" s="1364"/>
      <c r="P136" s="1364"/>
      <c r="Q136" s="1364"/>
      <c r="R136" s="1364"/>
      <c r="S136" s="1364"/>
      <c r="T136" s="1364"/>
      <c r="U136" s="1366"/>
      <c r="V136" s="1364"/>
      <c r="W136" s="1364"/>
      <c r="X136" s="1364"/>
      <c r="Y136" s="1364"/>
      <c r="Z136" s="1364"/>
    </row>
    <row r="137" spans="1:26" s="1363" customFormat="1">
      <c r="A137" s="1364">
        <v>1266</v>
      </c>
      <c r="B137" s="1364" t="b">
        <f>Check!$AR$1267</f>
        <v>1</v>
      </c>
      <c r="C137" s="1364"/>
      <c r="D137" s="1364"/>
      <c r="E137" s="1364"/>
      <c r="F137" s="1366"/>
      <c r="G137" s="1364"/>
      <c r="H137" s="1364"/>
      <c r="I137" s="1364"/>
      <c r="J137" s="1364"/>
      <c r="K137" s="1364"/>
      <c r="L137" s="1366"/>
      <c r="M137" s="1364"/>
      <c r="N137" s="1364"/>
      <c r="O137" s="1364"/>
      <c r="P137" s="1364"/>
      <c r="Q137" s="1364"/>
      <c r="R137" s="1364"/>
      <c r="S137" s="1364"/>
      <c r="T137" s="1364"/>
      <c r="U137" s="1366"/>
      <c r="V137" s="1364"/>
      <c r="W137" s="1364"/>
      <c r="X137" s="1364"/>
      <c r="Y137" s="1364"/>
      <c r="Z137" s="1364"/>
    </row>
    <row r="138" spans="1:26" s="1363" customFormat="1">
      <c r="A138" s="1364">
        <v>1267</v>
      </c>
      <c r="B138" s="1364" t="b">
        <f>Check!$AR$1268</f>
        <v>1</v>
      </c>
      <c r="C138" s="1364"/>
      <c r="D138" s="1364"/>
      <c r="E138" s="1364"/>
      <c r="F138" s="1366"/>
      <c r="G138" s="1364"/>
      <c r="H138" s="1364"/>
      <c r="I138" s="1364"/>
      <c r="J138" s="1364"/>
      <c r="K138" s="1364"/>
      <c r="L138" s="1366"/>
      <c r="M138" s="1364"/>
      <c r="N138" s="1364"/>
      <c r="O138" s="1364"/>
      <c r="P138" s="1364"/>
      <c r="Q138" s="1364"/>
      <c r="R138" s="1364"/>
      <c r="S138" s="1364"/>
      <c r="T138" s="1364"/>
      <c r="U138" s="1366"/>
      <c r="V138" s="1364"/>
      <c r="W138" s="1364"/>
      <c r="X138" s="1364"/>
      <c r="Y138" s="1364"/>
      <c r="Z138" s="1364"/>
    </row>
    <row r="139" spans="1:26" s="1363" customFormat="1">
      <c r="A139" s="1364">
        <v>1268</v>
      </c>
      <c r="B139" s="1364" t="b">
        <f>Check!$AR$1269</f>
        <v>1</v>
      </c>
      <c r="C139" s="1364"/>
      <c r="D139" s="1364"/>
      <c r="E139" s="1364"/>
      <c r="F139" s="1366"/>
      <c r="G139" s="1364"/>
      <c r="H139" s="1364"/>
      <c r="I139" s="1364"/>
      <c r="J139" s="1364"/>
      <c r="K139" s="1364"/>
      <c r="L139" s="1366"/>
      <c r="M139" s="1364"/>
      <c r="N139" s="1364"/>
      <c r="O139" s="1364"/>
      <c r="P139" s="1364"/>
      <c r="Q139" s="1364"/>
      <c r="R139" s="1364"/>
      <c r="S139" s="1364"/>
      <c r="T139" s="1364"/>
      <c r="U139" s="1366"/>
      <c r="V139" s="1364"/>
      <c r="W139" s="1364"/>
      <c r="X139" s="1364"/>
      <c r="Y139" s="1364"/>
      <c r="Z139" s="1364"/>
    </row>
    <row r="140" spans="1:26" s="1363" customFormat="1">
      <c r="A140" s="1364">
        <v>1269</v>
      </c>
      <c r="B140" s="1364" t="b">
        <f>Check!$AR$1270</f>
        <v>1</v>
      </c>
      <c r="C140" s="1364"/>
      <c r="D140" s="1364"/>
      <c r="E140" s="1364"/>
      <c r="F140" s="1366"/>
      <c r="G140" s="1364"/>
      <c r="H140" s="1364"/>
      <c r="I140" s="1364"/>
      <c r="J140" s="1364"/>
      <c r="K140" s="1364"/>
      <c r="L140" s="1366"/>
      <c r="M140" s="1364"/>
      <c r="N140" s="1364"/>
      <c r="O140" s="1364"/>
      <c r="P140" s="1364"/>
      <c r="Q140" s="1364"/>
      <c r="R140" s="1364"/>
      <c r="S140" s="1364"/>
      <c r="T140" s="1364"/>
      <c r="U140" s="1366"/>
      <c r="V140" s="1364"/>
      <c r="W140" s="1364"/>
      <c r="X140" s="1364"/>
      <c r="Y140" s="1364"/>
      <c r="Z140" s="1364"/>
    </row>
    <row r="141" spans="1:26" s="1363" customFormat="1">
      <c r="A141" s="1364">
        <v>1270</v>
      </c>
      <c r="B141" s="1364" t="b">
        <f>Check!$AR$1271</f>
        <v>1</v>
      </c>
      <c r="C141" s="1364"/>
      <c r="D141" s="1364"/>
      <c r="E141" s="1364"/>
      <c r="F141" s="1366"/>
      <c r="G141" s="1364"/>
      <c r="H141" s="1364"/>
      <c r="I141" s="1364"/>
      <c r="J141" s="1364"/>
      <c r="K141" s="1364"/>
      <c r="L141" s="1366"/>
      <c r="M141" s="1364"/>
      <c r="N141" s="1364"/>
      <c r="O141" s="1364"/>
      <c r="P141" s="1364"/>
      <c r="Q141" s="1364"/>
      <c r="R141" s="1364"/>
      <c r="S141" s="1364"/>
      <c r="T141" s="1364"/>
      <c r="U141" s="1366"/>
      <c r="V141" s="1364"/>
      <c r="W141" s="1364"/>
      <c r="X141" s="1364"/>
      <c r="Y141" s="1364"/>
      <c r="Z141" s="1364"/>
    </row>
    <row r="142" spans="1:26" s="1363" customFormat="1">
      <c r="A142" s="1364">
        <v>1271</v>
      </c>
      <c r="B142" s="1364" t="b">
        <f>Check!$AR$1272</f>
        <v>1</v>
      </c>
      <c r="C142" s="1364"/>
      <c r="D142" s="1364"/>
      <c r="E142" s="1364"/>
      <c r="F142" s="1366"/>
      <c r="G142" s="1364"/>
      <c r="H142" s="1364"/>
      <c r="I142" s="1364"/>
      <c r="J142" s="1364"/>
      <c r="K142" s="1364"/>
      <c r="L142" s="1366"/>
      <c r="M142" s="1364"/>
      <c r="N142" s="1364"/>
      <c r="O142" s="1364"/>
      <c r="P142" s="1364"/>
      <c r="Q142" s="1364"/>
      <c r="R142" s="1364"/>
      <c r="S142" s="1364"/>
      <c r="T142" s="1364"/>
      <c r="U142" s="1366"/>
      <c r="V142" s="1364"/>
      <c r="W142" s="1364"/>
      <c r="X142" s="1364"/>
      <c r="Y142" s="1364"/>
      <c r="Z142" s="1364"/>
    </row>
    <row r="143" spans="1:26" s="1363" customFormat="1">
      <c r="A143" s="1364">
        <v>1272</v>
      </c>
      <c r="B143" s="1364" t="b">
        <f>Check!$AR$1273</f>
        <v>1</v>
      </c>
      <c r="C143" s="1364"/>
      <c r="D143" s="1364"/>
      <c r="E143" s="1364"/>
      <c r="F143" s="1366"/>
      <c r="G143" s="1364"/>
      <c r="H143" s="1364"/>
      <c r="I143" s="1364"/>
      <c r="J143" s="1364"/>
      <c r="K143" s="1364"/>
      <c r="L143" s="1366"/>
      <c r="M143" s="1364"/>
      <c r="N143" s="1364"/>
      <c r="O143" s="1364"/>
      <c r="P143" s="1364"/>
      <c r="Q143" s="1364"/>
      <c r="R143" s="1364"/>
      <c r="S143" s="1364"/>
      <c r="T143" s="1364"/>
      <c r="U143" s="1366"/>
      <c r="V143" s="1364"/>
      <c r="W143" s="1364"/>
      <c r="X143" s="1364"/>
      <c r="Y143" s="1364"/>
      <c r="Z143" s="1364"/>
    </row>
    <row r="144" spans="1:26" s="1363" customFormat="1">
      <c r="A144" s="1364">
        <v>1273</v>
      </c>
      <c r="B144" s="1364" t="b">
        <f>Check!$AR$1274</f>
        <v>1</v>
      </c>
      <c r="C144" s="1364"/>
      <c r="D144" s="1364"/>
      <c r="E144" s="1364"/>
      <c r="F144" s="1366"/>
      <c r="G144" s="1364"/>
      <c r="H144" s="1364"/>
      <c r="I144" s="1364"/>
      <c r="J144" s="1364"/>
      <c r="K144" s="1364"/>
      <c r="L144" s="1366"/>
      <c r="M144" s="1364"/>
      <c r="N144" s="1364"/>
      <c r="O144" s="1364"/>
      <c r="P144" s="1364"/>
      <c r="Q144" s="1364"/>
      <c r="R144" s="1364"/>
      <c r="S144" s="1364"/>
      <c r="T144" s="1364"/>
      <c r="U144" s="1366"/>
      <c r="V144" s="1364"/>
      <c r="W144" s="1364"/>
      <c r="X144" s="1364"/>
      <c r="Y144" s="1364"/>
      <c r="Z144" s="1364"/>
    </row>
    <row r="145" spans="1:26" s="1363" customFormat="1">
      <c r="A145" s="1364">
        <v>1274</v>
      </c>
      <c r="B145" s="1364" t="b">
        <f>Check!$AR$1275</f>
        <v>1</v>
      </c>
      <c r="C145" s="1364"/>
      <c r="D145" s="1364"/>
      <c r="E145" s="1364"/>
      <c r="F145" s="1366"/>
      <c r="G145" s="1364"/>
      <c r="H145" s="1364"/>
      <c r="I145" s="1364"/>
      <c r="J145" s="1364"/>
      <c r="K145" s="1364"/>
      <c r="L145" s="1366"/>
      <c r="M145" s="1364"/>
      <c r="N145" s="1364"/>
      <c r="O145" s="1364"/>
      <c r="P145" s="1364"/>
      <c r="Q145" s="1364"/>
      <c r="R145" s="1364"/>
      <c r="S145" s="1364"/>
      <c r="T145" s="1364"/>
      <c r="U145" s="1366"/>
      <c r="V145" s="1364"/>
      <c r="W145" s="1364"/>
      <c r="X145" s="1364"/>
      <c r="Y145" s="1364"/>
      <c r="Z145" s="1364"/>
    </row>
    <row r="146" spans="1:26" s="1363" customFormat="1">
      <c r="A146" s="1364">
        <v>1275</v>
      </c>
      <c r="B146" s="1364" t="b">
        <f>Check!$AR$1276</f>
        <v>1</v>
      </c>
      <c r="C146" s="1364"/>
      <c r="D146" s="1364"/>
      <c r="E146" s="1364"/>
      <c r="F146" s="1366"/>
      <c r="G146" s="1364"/>
      <c r="H146" s="1364"/>
      <c r="I146" s="1364"/>
      <c r="J146" s="1364"/>
      <c r="K146" s="1364"/>
      <c r="L146" s="1366"/>
      <c r="M146" s="1364"/>
      <c r="N146" s="1364"/>
      <c r="O146" s="1364"/>
      <c r="P146" s="1364"/>
      <c r="Q146" s="1364"/>
      <c r="R146" s="1364"/>
      <c r="S146" s="1364"/>
      <c r="T146" s="1364"/>
      <c r="U146" s="1366"/>
      <c r="V146" s="1364"/>
      <c r="W146" s="1364"/>
      <c r="X146" s="1364"/>
      <c r="Y146" s="1364"/>
      <c r="Z146" s="1364"/>
    </row>
    <row r="147" spans="1:26" s="1363" customFormat="1">
      <c r="A147" s="1364">
        <v>1276</v>
      </c>
      <c r="B147" s="1364" t="b">
        <f>Check!$AR$1277</f>
        <v>1</v>
      </c>
      <c r="C147" s="1364"/>
      <c r="D147" s="1364"/>
      <c r="E147" s="1364"/>
      <c r="F147" s="1366"/>
      <c r="G147" s="1364"/>
      <c r="H147" s="1364"/>
      <c r="I147" s="1364"/>
      <c r="J147" s="1364"/>
      <c r="K147" s="1364"/>
      <c r="L147" s="1366"/>
      <c r="M147" s="1364"/>
      <c r="N147" s="1364"/>
      <c r="O147" s="1364"/>
      <c r="P147" s="1364"/>
      <c r="Q147" s="1364"/>
      <c r="R147" s="1364"/>
      <c r="S147" s="1364"/>
      <c r="T147" s="1364"/>
      <c r="U147" s="1366"/>
      <c r="V147" s="1364"/>
      <c r="W147" s="1364"/>
      <c r="X147" s="1364"/>
      <c r="Y147" s="1364"/>
      <c r="Z147" s="1364"/>
    </row>
    <row r="148" spans="1:26" s="1363" customFormat="1">
      <c r="A148" s="1364">
        <v>1277</v>
      </c>
      <c r="B148" s="1364" t="b">
        <f>Check!$AR$1278</f>
        <v>1</v>
      </c>
      <c r="C148" s="1364"/>
      <c r="D148" s="1364"/>
      <c r="E148" s="1364"/>
      <c r="F148" s="1366"/>
      <c r="G148" s="1364"/>
      <c r="H148" s="1364"/>
      <c r="I148" s="1364"/>
      <c r="J148" s="1364"/>
      <c r="K148" s="1364"/>
      <c r="L148" s="1366"/>
      <c r="M148" s="1364"/>
      <c r="N148" s="1364"/>
      <c r="O148" s="1364"/>
      <c r="P148" s="1364"/>
      <c r="Q148" s="1364"/>
      <c r="R148" s="1364"/>
      <c r="S148" s="1364"/>
      <c r="T148" s="1364"/>
      <c r="U148" s="1366"/>
      <c r="V148" s="1364"/>
      <c r="W148" s="1364"/>
      <c r="X148" s="1364"/>
      <c r="Y148" s="1364"/>
      <c r="Z148" s="1364"/>
    </row>
    <row r="149" spans="1:26" s="1363" customFormat="1">
      <c r="A149" s="1364">
        <v>1278</v>
      </c>
      <c r="B149" s="1364" t="b">
        <f>Check!$AR$1279</f>
        <v>1</v>
      </c>
      <c r="C149" s="1364"/>
      <c r="D149" s="1364"/>
      <c r="E149" s="1364"/>
      <c r="F149" s="1366"/>
      <c r="G149" s="1364"/>
      <c r="H149" s="1364"/>
      <c r="I149" s="1364"/>
      <c r="J149" s="1364"/>
      <c r="K149" s="1364"/>
      <c r="L149" s="1366"/>
      <c r="M149" s="1364"/>
      <c r="N149" s="1364"/>
      <c r="O149" s="1364"/>
      <c r="P149" s="1364"/>
      <c r="Q149" s="1364"/>
      <c r="R149" s="1364"/>
      <c r="S149" s="1364"/>
      <c r="T149" s="1364"/>
      <c r="U149" s="1366"/>
      <c r="V149" s="1364"/>
      <c r="W149" s="1364"/>
      <c r="X149" s="1364"/>
      <c r="Y149" s="1364"/>
      <c r="Z149" s="1364"/>
    </row>
    <row r="150" spans="1:26" s="1363" customFormat="1">
      <c r="A150" s="1364">
        <v>1279</v>
      </c>
      <c r="B150" s="1364" t="b">
        <f>Check!$AR$1280</f>
        <v>1</v>
      </c>
      <c r="C150" s="1364"/>
      <c r="D150" s="1364"/>
      <c r="E150" s="1364"/>
      <c r="F150" s="1366"/>
      <c r="G150" s="1364"/>
      <c r="H150" s="1364"/>
      <c r="I150" s="1364"/>
      <c r="J150" s="1364"/>
      <c r="K150" s="1364"/>
      <c r="L150" s="1366"/>
      <c r="M150" s="1364"/>
      <c r="N150" s="1364"/>
      <c r="O150" s="1364"/>
      <c r="P150" s="1364"/>
      <c r="Q150" s="1364"/>
      <c r="R150" s="1364"/>
      <c r="S150" s="1364"/>
      <c r="T150" s="1364"/>
      <c r="U150" s="1366"/>
      <c r="V150" s="1364"/>
      <c r="W150" s="1364"/>
      <c r="X150" s="1364"/>
      <c r="Y150" s="1364"/>
      <c r="Z150" s="1364"/>
    </row>
    <row r="151" spans="1:26" s="1363" customFormat="1">
      <c r="A151" s="1364">
        <v>1280</v>
      </c>
      <c r="B151" s="1364" t="b">
        <f>Check!$AR$1281</f>
        <v>1</v>
      </c>
      <c r="C151" s="1364"/>
      <c r="D151" s="1364"/>
      <c r="E151" s="1364"/>
      <c r="F151" s="1366"/>
      <c r="G151" s="1364"/>
      <c r="H151" s="1364"/>
      <c r="I151" s="1364"/>
      <c r="J151" s="1364"/>
      <c r="K151" s="1364"/>
      <c r="L151" s="1366"/>
      <c r="M151" s="1364"/>
      <c r="N151" s="1364"/>
      <c r="O151" s="1364"/>
      <c r="P151" s="1364"/>
      <c r="Q151" s="1364"/>
      <c r="R151" s="1364"/>
      <c r="S151" s="1364"/>
      <c r="T151" s="1364"/>
      <c r="U151" s="1366"/>
      <c r="V151" s="1364"/>
      <c r="W151" s="1364"/>
      <c r="X151" s="1364"/>
      <c r="Y151" s="1364"/>
      <c r="Z151" s="1364"/>
    </row>
    <row r="152" spans="1:26" s="1363" customFormat="1">
      <c r="A152" s="1364">
        <v>1281</v>
      </c>
      <c r="B152" s="1364" t="b">
        <f>Check!$AR$1282</f>
        <v>1</v>
      </c>
      <c r="C152" s="1364"/>
      <c r="D152" s="1364"/>
      <c r="E152" s="1364"/>
      <c r="F152" s="1366"/>
      <c r="G152" s="1364"/>
      <c r="H152" s="1364"/>
      <c r="I152" s="1364"/>
      <c r="J152" s="1364"/>
      <c r="K152" s="1364"/>
      <c r="L152" s="1366"/>
      <c r="M152" s="1364"/>
      <c r="N152" s="1364"/>
      <c r="O152" s="1364"/>
      <c r="P152" s="1364"/>
      <c r="Q152" s="1364"/>
      <c r="R152" s="1364"/>
      <c r="S152" s="1364"/>
      <c r="T152" s="1364"/>
      <c r="U152" s="1366"/>
      <c r="V152" s="1364"/>
      <c r="W152" s="1364"/>
      <c r="X152" s="1364"/>
      <c r="Y152" s="1364"/>
      <c r="Z152" s="1364"/>
    </row>
    <row r="153" spans="1:26" s="1363" customFormat="1">
      <c r="A153" s="1364">
        <v>1282</v>
      </c>
      <c r="B153" s="1364" t="b">
        <f>Check!$AR$1283</f>
        <v>1</v>
      </c>
      <c r="C153" s="1364"/>
      <c r="D153" s="1364"/>
      <c r="E153" s="1364"/>
      <c r="F153" s="1366"/>
      <c r="G153" s="1364"/>
      <c r="H153" s="1364"/>
      <c r="I153" s="1364"/>
      <c r="J153" s="1364"/>
      <c r="K153" s="1364"/>
      <c r="L153" s="1366"/>
      <c r="M153" s="1364"/>
      <c r="N153" s="1364"/>
      <c r="O153" s="1364"/>
      <c r="P153" s="1364"/>
      <c r="Q153" s="1364"/>
      <c r="R153" s="1364"/>
      <c r="S153" s="1364"/>
      <c r="T153" s="1364"/>
      <c r="U153" s="1366"/>
      <c r="V153" s="1364"/>
      <c r="W153" s="1364"/>
      <c r="X153" s="1364"/>
      <c r="Y153" s="1364"/>
      <c r="Z153" s="1364"/>
    </row>
    <row r="154" spans="1:26" s="1363" customFormat="1">
      <c r="A154" s="1364">
        <v>1283</v>
      </c>
      <c r="B154" s="1364" t="b">
        <f>Check!$AR$1284</f>
        <v>1</v>
      </c>
      <c r="C154" s="1364"/>
      <c r="D154" s="1364"/>
      <c r="E154" s="1364"/>
      <c r="F154" s="1366"/>
      <c r="G154" s="1364"/>
      <c r="H154" s="1364"/>
      <c r="I154" s="1364"/>
      <c r="J154" s="1364"/>
      <c r="K154" s="1364"/>
      <c r="L154" s="1366"/>
      <c r="M154" s="1364"/>
      <c r="N154" s="1364"/>
      <c r="O154" s="1364"/>
      <c r="P154" s="1364"/>
      <c r="Q154" s="1364"/>
      <c r="R154" s="1364"/>
      <c r="S154" s="1364"/>
      <c r="T154" s="1364"/>
      <c r="U154" s="1366"/>
      <c r="V154" s="1364"/>
      <c r="W154" s="1364"/>
      <c r="X154" s="1364"/>
      <c r="Y154" s="1364"/>
      <c r="Z154" s="1364"/>
    </row>
    <row r="155" spans="1:26" s="1363" customFormat="1">
      <c r="A155" s="1364">
        <v>1284</v>
      </c>
      <c r="B155" s="1364" t="b">
        <f>Check!$AR$1285</f>
        <v>1</v>
      </c>
      <c r="C155" s="1364"/>
      <c r="D155" s="1364"/>
      <c r="E155" s="1364"/>
      <c r="F155" s="1366"/>
      <c r="G155" s="1364"/>
      <c r="H155" s="1364"/>
      <c r="I155" s="1364"/>
      <c r="J155" s="1364"/>
      <c r="K155" s="1364"/>
      <c r="L155" s="1366"/>
      <c r="M155" s="1364"/>
      <c r="N155" s="1364"/>
      <c r="O155" s="1364"/>
      <c r="P155" s="1364"/>
      <c r="Q155" s="1364"/>
      <c r="R155" s="1364"/>
      <c r="S155" s="1364"/>
      <c r="T155" s="1364"/>
      <c r="U155" s="1366"/>
      <c r="V155" s="1364"/>
      <c r="W155" s="1364"/>
      <c r="X155" s="1364"/>
      <c r="Y155" s="1364"/>
      <c r="Z155" s="1364"/>
    </row>
    <row r="156" spans="1:26" s="1363" customFormat="1">
      <c r="A156" s="1364">
        <v>1285</v>
      </c>
      <c r="B156" s="1364" t="b">
        <f>Check!$AR$1286</f>
        <v>1</v>
      </c>
      <c r="C156" s="1364"/>
      <c r="D156" s="1364"/>
      <c r="E156" s="1364"/>
      <c r="F156" s="1366"/>
      <c r="G156" s="1364"/>
      <c r="H156" s="1364"/>
      <c r="I156" s="1364"/>
      <c r="J156" s="1364"/>
      <c r="K156" s="1364"/>
      <c r="L156" s="1366"/>
      <c r="M156" s="1364"/>
      <c r="N156" s="1364"/>
      <c r="O156" s="1364"/>
      <c r="P156" s="1364"/>
      <c r="Q156" s="1364"/>
      <c r="R156" s="1364"/>
      <c r="S156" s="1364"/>
      <c r="T156" s="1364"/>
      <c r="U156" s="1366"/>
      <c r="V156" s="1364"/>
      <c r="W156" s="1364"/>
      <c r="X156" s="1364"/>
      <c r="Y156" s="1364"/>
      <c r="Z156" s="1364"/>
    </row>
    <row r="157" spans="1:26" s="1363" customFormat="1">
      <c r="A157" s="1364">
        <v>1286</v>
      </c>
      <c r="B157" s="1364" t="b">
        <f>Check!$AR$1287</f>
        <v>1</v>
      </c>
      <c r="C157" s="1364"/>
      <c r="D157" s="1364"/>
      <c r="E157" s="1364"/>
      <c r="F157" s="1366"/>
      <c r="G157" s="1364"/>
      <c r="H157" s="1364"/>
      <c r="I157" s="1364"/>
      <c r="J157" s="1364"/>
      <c r="K157" s="1364"/>
      <c r="L157" s="1366"/>
      <c r="M157" s="1364"/>
      <c r="N157" s="1364"/>
      <c r="O157" s="1364"/>
      <c r="P157" s="1364"/>
      <c r="Q157" s="1364"/>
      <c r="R157" s="1364"/>
      <c r="S157" s="1364"/>
      <c r="T157" s="1364"/>
      <c r="U157" s="1366"/>
      <c r="V157" s="1364"/>
      <c r="W157" s="1364"/>
      <c r="X157" s="1364"/>
      <c r="Y157" s="1364"/>
      <c r="Z157" s="1364"/>
    </row>
    <row r="158" spans="1:26" s="1363" customFormat="1">
      <c r="C158" s="1363" t="e">
        <f ca="1">ADDRESS(OFFSET(E158,1,D158-1,1,1),COLUMN(OFFSET(E158,0,D158-1,1,1)),4,1)</f>
        <v>#N/A</v>
      </c>
      <c r="D158" s="1363" t="e">
        <f>MATCH(FALSE,ISERROR(E158:V158),0)</f>
        <v>#N/A</v>
      </c>
      <c r="E158" s="1363" t="e">
        <f t="shared" ref="E158:V158" si="5">MATCH(FALSE,ISNUMBER(E10:E29),0)</f>
        <v>#N/A</v>
      </c>
      <c r="F158" s="1367" t="e">
        <f t="shared" si="5"/>
        <v>#N/A</v>
      </c>
      <c r="G158" s="1363" t="e">
        <f t="shared" si="5"/>
        <v>#N/A</v>
      </c>
      <c r="H158" s="1363" t="e">
        <f t="shared" si="5"/>
        <v>#N/A</v>
      </c>
      <c r="I158" s="1363" t="e">
        <f t="shared" si="5"/>
        <v>#N/A</v>
      </c>
      <c r="J158" s="1363" t="e">
        <f t="shared" si="5"/>
        <v>#N/A</v>
      </c>
      <c r="K158" s="1363" t="e">
        <f t="shared" si="5"/>
        <v>#N/A</v>
      </c>
      <c r="L158" s="1367" t="e">
        <f t="shared" si="5"/>
        <v>#N/A</v>
      </c>
      <c r="M158" s="1363" t="e">
        <f t="shared" si="5"/>
        <v>#N/A</v>
      </c>
      <c r="N158" s="1363" t="e">
        <f t="shared" si="5"/>
        <v>#N/A</v>
      </c>
      <c r="O158" s="1363" t="e">
        <f t="shared" si="5"/>
        <v>#N/A</v>
      </c>
      <c r="P158" s="1363" t="e">
        <f t="shared" si="5"/>
        <v>#N/A</v>
      </c>
      <c r="Q158" s="1363" t="e">
        <f t="shared" si="5"/>
        <v>#N/A</v>
      </c>
      <c r="R158" s="1363" t="e">
        <f t="shared" si="5"/>
        <v>#N/A</v>
      </c>
      <c r="S158" s="1363" t="e">
        <f t="shared" si="5"/>
        <v>#N/A</v>
      </c>
      <c r="T158" s="1363" t="e">
        <f t="shared" si="5"/>
        <v>#N/A</v>
      </c>
      <c r="U158" s="1367" t="e">
        <f t="shared" si="5"/>
        <v>#N/A</v>
      </c>
      <c r="V158" s="1363" t="e">
        <f t="shared" si="5"/>
        <v>#N/A</v>
      </c>
    </row>
    <row r="159" spans="1:26" s="1363" customFormat="1">
      <c r="E159" s="1363">
        <f t="shared" ref="E159:V159" si="6">IF(ISERROR(E158),0,ROW(E10)+E158-1)</f>
        <v>0</v>
      </c>
      <c r="F159" s="1367">
        <f t="shared" si="6"/>
        <v>0</v>
      </c>
      <c r="G159" s="1363">
        <f t="shared" si="6"/>
        <v>0</v>
      </c>
      <c r="H159" s="1363">
        <f t="shared" si="6"/>
        <v>0</v>
      </c>
      <c r="I159" s="1363">
        <f t="shared" si="6"/>
        <v>0</v>
      </c>
      <c r="J159" s="1363">
        <f t="shared" si="6"/>
        <v>0</v>
      </c>
      <c r="K159" s="1363">
        <f t="shared" si="6"/>
        <v>0</v>
      </c>
      <c r="L159" s="1367">
        <f t="shared" si="6"/>
        <v>0</v>
      </c>
      <c r="M159" s="1363">
        <f t="shared" si="6"/>
        <v>0</v>
      </c>
      <c r="N159" s="1363">
        <f t="shared" si="6"/>
        <v>0</v>
      </c>
      <c r="O159" s="1363">
        <f t="shared" si="6"/>
        <v>0</v>
      </c>
      <c r="P159" s="1363">
        <f t="shared" si="6"/>
        <v>0</v>
      </c>
      <c r="Q159" s="1363">
        <f t="shared" si="6"/>
        <v>0</v>
      </c>
      <c r="R159" s="1363">
        <f t="shared" si="6"/>
        <v>0</v>
      </c>
      <c r="S159" s="1363">
        <f t="shared" si="6"/>
        <v>0</v>
      </c>
      <c r="T159" s="1363">
        <f t="shared" si="6"/>
        <v>0</v>
      </c>
      <c r="U159" s="1367">
        <f t="shared" si="6"/>
        <v>0</v>
      </c>
      <c r="V159" s="1363">
        <f t="shared" si="6"/>
        <v>0</v>
      </c>
    </row>
    <row r="160" spans="1:26" s="1363" customFormat="1">
      <c r="F160" s="1367"/>
      <c r="L160" s="1367"/>
      <c r="U160" s="1367"/>
    </row>
    <row r="161" spans="6:21" s="1363" customFormat="1">
      <c r="F161" s="1367"/>
      <c r="L161" s="1367"/>
      <c r="U161" s="1367"/>
    </row>
    <row r="162" spans="6:21" s="1363" customFormat="1">
      <c r="F162" s="1367"/>
      <c r="L162" s="1367"/>
      <c r="U162" s="1367"/>
    </row>
    <row r="163" spans="6:21" s="1363" customFormat="1">
      <c r="F163" s="1367"/>
      <c r="L163" s="1367"/>
      <c r="U163" s="1367"/>
    </row>
    <row r="164" spans="6:21" s="1363" customFormat="1">
      <c r="F164" s="1367"/>
      <c r="L164" s="1367"/>
      <c r="U164" s="1367"/>
    </row>
    <row r="165" spans="6:21" s="1363" customFormat="1">
      <c r="F165" s="1367"/>
      <c r="L165" s="1367"/>
      <c r="U165" s="1367"/>
    </row>
    <row r="166" spans="6:21" s="1363" customFormat="1">
      <c r="F166" s="1367"/>
      <c r="L166" s="1367"/>
      <c r="U166" s="1367"/>
    </row>
    <row r="167" spans="6:21" s="1363" customFormat="1">
      <c r="F167" s="1367"/>
      <c r="L167" s="1367"/>
      <c r="U167" s="1367"/>
    </row>
    <row r="168" spans="6:21" s="1363" customFormat="1">
      <c r="F168" s="1367"/>
      <c r="L168" s="1367"/>
      <c r="U168" s="1367"/>
    </row>
    <row r="169" spans="6:21" s="1363" customFormat="1">
      <c r="F169" s="1367"/>
      <c r="L169" s="1367"/>
      <c r="U169" s="1367"/>
    </row>
    <row r="170" spans="6:21" s="1363" customFormat="1">
      <c r="F170" s="1367"/>
      <c r="L170" s="1367"/>
      <c r="U170" s="1367"/>
    </row>
    <row r="171" spans="6:21" s="1363" customFormat="1">
      <c r="F171" s="1367"/>
      <c r="L171" s="1367"/>
      <c r="U171" s="1367"/>
    </row>
    <row r="172" spans="6:21" s="1363" customFormat="1">
      <c r="F172" s="1367"/>
      <c r="L172" s="1367"/>
      <c r="U172" s="1367"/>
    </row>
    <row r="173" spans="6:21" s="1363" customFormat="1">
      <c r="F173" s="1367"/>
      <c r="L173" s="1367"/>
      <c r="U173" s="1367"/>
    </row>
    <row r="174" spans="6:21" s="1363" customFormat="1">
      <c r="F174" s="1367"/>
      <c r="L174" s="1367"/>
      <c r="U174" s="1367"/>
    </row>
    <row r="175" spans="6:21" s="1363" customFormat="1">
      <c r="F175" s="1367"/>
      <c r="L175" s="1367"/>
      <c r="U175" s="1367"/>
    </row>
    <row r="176" spans="6:21" s="1363" customFormat="1">
      <c r="F176" s="1367"/>
      <c r="L176" s="1367"/>
      <c r="U176" s="1367"/>
    </row>
    <row r="177" spans="6:21" s="1363" customFormat="1">
      <c r="F177" s="1367"/>
      <c r="L177" s="1367"/>
      <c r="U177" s="1367"/>
    </row>
    <row r="178" spans="6:21" s="1363" customFormat="1">
      <c r="F178" s="1367"/>
      <c r="L178" s="1367"/>
      <c r="U178" s="1367"/>
    </row>
    <row r="179" spans="6:21" s="1363" customFormat="1">
      <c r="F179" s="1367"/>
      <c r="L179" s="1367"/>
      <c r="U179" s="1367"/>
    </row>
    <row r="180" spans="6:21" s="1363" customFormat="1">
      <c r="F180" s="1367"/>
      <c r="L180" s="1367"/>
      <c r="U180" s="1367"/>
    </row>
    <row r="181" spans="6:21" s="1363" customFormat="1">
      <c r="F181" s="1367"/>
      <c r="L181" s="1367"/>
      <c r="U181" s="1367"/>
    </row>
    <row r="182" spans="6:21" s="1363" customFormat="1">
      <c r="F182" s="1367"/>
      <c r="L182" s="1367"/>
      <c r="U182" s="1367"/>
    </row>
    <row r="183" spans="6:21" s="1363" customFormat="1">
      <c r="F183" s="1367"/>
      <c r="L183" s="1367"/>
      <c r="U183" s="1367"/>
    </row>
    <row r="184" spans="6:21" s="1363" customFormat="1">
      <c r="F184" s="1367"/>
      <c r="L184" s="1367"/>
      <c r="U184" s="1367"/>
    </row>
    <row r="185" spans="6:21" s="1363" customFormat="1">
      <c r="F185" s="1367"/>
      <c r="L185" s="1367"/>
      <c r="U185" s="1367"/>
    </row>
    <row r="186" spans="6:21" s="1363" customFormat="1">
      <c r="F186" s="1367"/>
      <c r="L186" s="1367"/>
      <c r="U186" s="1367"/>
    </row>
    <row r="187" spans="6:21" s="1363" customFormat="1">
      <c r="F187" s="1367"/>
      <c r="L187" s="1367"/>
      <c r="U187" s="1367"/>
    </row>
    <row r="188" spans="6:21" s="1363" customFormat="1">
      <c r="F188" s="1367"/>
      <c r="L188" s="1367"/>
      <c r="U188" s="1367"/>
    </row>
    <row r="189" spans="6:21" s="1363" customFormat="1">
      <c r="F189" s="1367"/>
      <c r="L189" s="1367"/>
      <c r="U189" s="1367"/>
    </row>
    <row r="190" spans="6:21" s="1363" customFormat="1">
      <c r="F190" s="1367"/>
      <c r="L190" s="1367"/>
      <c r="U190" s="1367"/>
    </row>
    <row r="191" spans="6:21" s="1363" customFormat="1">
      <c r="F191" s="1367"/>
      <c r="L191" s="1367"/>
      <c r="U191" s="1367"/>
    </row>
    <row r="192" spans="6:21" s="1363" customFormat="1">
      <c r="F192" s="1367"/>
      <c r="L192" s="1367"/>
      <c r="U192" s="1367"/>
    </row>
    <row r="193" spans="6:21" s="1363" customFormat="1">
      <c r="F193" s="1367"/>
      <c r="L193" s="1367"/>
      <c r="U193" s="1367"/>
    </row>
    <row r="194" spans="6:21" s="1363" customFormat="1">
      <c r="F194" s="1367"/>
      <c r="L194" s="1367"/>
      <c r="U194" s="1367"/>
    </row>
    <row r="195" spans="6:21" s="1363" customFormat="1">
      <c r="F195" s="1367"/>
      <c r="L195" s="1367"/>
      <c r="U195" s="1367"/>
    </row>
    <row r="196" spans="6:21" s="1363" customFormat="1">
      <c r="F196" s="1367"/>
      <c r="L196" s="1367"/>
      <c r="U196" s="1367"/>
    </row>
    <row r="197" spans="6:21" s="1363" customFormat="1">
      <c r="F197" s="1367"/>
      <c r="L197" s="1367"/>
      <c r="U197" s="1367"/>
    </row>
    <row r="198" spans="6:21" s="1363" customFormat="1">
      <c r="F198" s="1367"/>
      <c r="L198" s="1367"/>
      <c r="U198" s="1367"/>
    </row>
    <row r="199" spans="6:21" s="1363" customFormat="1">
      <c r="F199" s="1367"/>
      <c r="L199" s="1367"/>
      <c r="U199" s="1367"/>
    </row>
    <row r="200" spans="6:21" s="1363" customFormat="1">
      <c r="F200" s="1367"/>
      <c r="L200" s="1367"/>
      <c r="U200" s="1367"/>
    </row>
    <row r="201" spans="6:21" s="1363" customFormat="1">
      <c r="F201" s="1367"/>
      <c r="L201" s="1367"/>
      <c r="U201" s="1367"/>
    </row>
    <row r="202" spans="6:21" s="1363" customFormat="1">
      <c r="F202" s="1367"/>
      <c r="L202" s="1367"/>
      <c r="U202" s="1367"/>
    </row>
    <row r="203" spans="6:21" s="1363" customFormat="1">
      <c r="F203" s="1367"/>
      <c r="L203" s="1367"/>
      <c r="U203" s="1367"/>
    </row>
    <row r="204" spans="6:21" s="1363" customFormat="1">
      <c r="F204" s="1367"/>
      <c r="L204" s="1367"/>
      <c r="U204" s="1367"/>
    </row>
    <row r="205" spans="6:21" s="1363" customFormat="1">
      <c r="F205" s="1367"/>
      <c r="L205" s="1367"/>
      <c r="U205" s="1367"/>
    </row>
    <row r="206" spans="6:21" s="1363" customFormat="1">
      <c r="F206" s="1367"/>
      <c r="L206" s="1367"/>
      <c r="U206" s="1367"/>
    </row>
    <row r="207" spans="6:21" s="1363" customFormat="1">
      <c r="F207" s="1367"/>
      <c r="L207" s="1367"/>
      <c r="U207" s="1367"/>
    </row>
    <row r="208" spans="6:21" s="1363" customFormat="1">
      <c r="F208" s="1367"/>
      <c r="L208" s="1367"/>
      <c r="U208" s="1367"/>
    </row>
    <row r="209" spans="6:21" s="1363" customFormat="1">
      <c r="F209" s="1367"/>
      <c r="L209" s="1367"/>
      <c r="U209" s="1367"/>
    </row>
    <row r="210" spans="6:21" s="1363" customFormat="1">
      <c r="F210" s="1367"/>
      <c r="L210" s="1367"/>
      <c r="U210" s="1367"/>
    </row>
    <row r="211" spans="6:21" s="1363" customFormat="1">
      <c r="F211" s="1367"/>
      <c r="L211" s="1367"/>
      <c r="U211" s="1367"/>
    </row>
    <row r="212" spans="6:21" s="1363" customFormat="1">
      <c r="F212" s="1367"/>
      <c r="L212" s="1367"/>
      <c r="U212" s="1367"/>
    </row>
    <row r="213" spans="6:21" s="1363" customFormat="1">
      <c r="F213" s="1367"/>
      <c r="L213" s="1367"/>
      <c r="U213" s="1367"/>
    </row>
    <row r="214" spans="6:21" s="1363" customFormat="1">
      <c r="F214" s="1367"/>
      <c r="L214" s="1367"/>
      <c r="U214" s="1367"/>
    </row>
    <row r="215" spans="6:21" s="1363" customFormat="1">
      <c r="F215" s="1367"/>
      <c r="L215" s="1367"/>
      <c r="U215" s="1367"/>
    </row>
    <row r="216" spans="6:21" s="1363" customFormat="1">
      <c r="F216" s="1367"/>
      <c r="L216" s="1367"/>
      <c r="U216" s="1367"/>
    </row>
    <row r="217" spans="6:21" s="1363" customFormat="1">
      <c r="F217" s="1367"/>
      <c r="L217" s="1367"/>
      <c r="U217" s="1367"/>
    </row>
    <row r="218" spans="6:21" s="1363" customFormat="1">
      <c r="F218" s="1367"/>
      <c r="L218" s="1367"/>
      <c r="U218" s="1367"/>
    </row>
    <row r="219" spans="6:21" s="1363" customFormat="1">
      <c r="F219" s="1367"/>
      <c r="L219" s="1367"/>
      <c r="U219" s="1367"/>
    </row>
    <row r="220" spans="6:21" s="1363" customFormat="1">
      <c r="F220" s="1367"/>
      <c r="L220" s="1367"/>
      <c r="U220" s="1367"/>
    </row>
    <row r="221" spans="6:21" s="1363" customFormat="1">
      <c r="F221" s="1367"/>
      <c r="L221" s="1367"/>
      <c r="U221" s="1367"/>
    </row>
    <row r="222" spans="6:21" s="1363" customFormat="1">
      <c r="F222" s="1367"/>
      <c r="L222" s="1367"/>
      <c r="U222" s="1367"/>
    </row>
    <row r="223" spans="6:21" s="1363" customFormat="1">
      <c r="F223" s="1367"/>
      <c r="L223" s="1367"/>
      <c r="U223" s="1367"/>
    </row>
    <row r="224" spans="6:21" s="1363" customFormat="1">
      <c r="F224" s="1367"/>
      <c r="L224" s="1367"/>
      <c r="U224" s="1367"/>
    </row>
    <row r="225" spans="6:21" s="1363" customFormat="1">
      <c r="F225" s="1367"/>
      <c r="L225" s="1367"/>
      <c r="U225" s="1367"/>
    </row>
    <row r="226" spans="6:21" s="1363" customFormat="1">
      <c r="F226" s="1367"/>
      <c r="L226" s="1367"/>
      <c r="U226" s="1367"/>
    </row>
    <row r="227" spans="6:21" s="1363" customFormat="1">
      <c r="F227" s="1367"/>
      <c r="L227" s="1367"/>
      <c r="U227" s="1367"/>
    </row>
    <row r="228" spans="6:21" s="1363" customFormat="1">
      <c r="F228" s="1367"/>
      <c r="L228" s="1367"/>
      <c r="U228" s="1367"/>
    </row>
    <row r="229" spans="6:21" s="1363" customFormat="1">
      <c r="F229" s="1367"/>
      <c r="L229" s="1367"/>
      <c r="U229" s="1367"/>
    </row>
    <row r="230" spans="6:21" s="1363" customFormat="1">
      <c r="F230" s="1367"/>
      <c r="L230" s="1367"/>
      <c r="U230" s="1367"/>
    </row>
    <row r="231" spans="6:21" s="1363" customFormat="1">
      <c r="F231" s="1367"/>
      <c r="L231" s="1367"/>
      <c r="U231" s="1367"/>
    </row>
    <row r="232" spans="6:21" s="1363" customFormat="1">
      <c r="F232" s="1367"/>
      <c r="L232" s="1367"/>
      <c r="U232" s="1367"/>
    </row>
    <row r="233" spans="6:21" s="1363" customFormat="1">
      <c r="F233" s="1367"/>
      <c r="L233" s="1367"/>
      <c r="U233" s="1367"/>
    </row>
    <row r="234" spans="6:21" s="1363" customFormat="1">
      <c r="F234" s="1367"/>
      <c r="L234" s="1367"/>
      <c r="U234" s="1367"/>
    </row>
    <row r="235" spans="6:21" s="1363" customFormat="1">
      <c r="F235" s="1367"/>
      <c r="L235" s="1367"/>
      <c r="U235" s="1367"/>
    </row>
    <row r="236" spans="6:21" s="1363" customFormat="1">
      <c r="F236" s="1367"/>
      <c r="L236" s="1367"/>
      <c r="U236" s="1367"/>
    </row>
    <row r="237" spans="6:21" s="1363" customFormat="1">
      <c r="F237" s="1367"/>
      <c r="L237" s="1367"/>
      <c r="U237" s="1367"/>
    </row>
    <row r="238" spans="6:21" s="1363" customFormat="1">
      <c r="F238" s="1367"/>
      <c r="L238" s="1367"/>
      <c r="U238" s="1367"/>
    </row>
    <row r="239" spans="6:21" s="1363" customFormat="1">
      <c r="F239" s="1367"/>
      <c r="L239" s="1367"/>
      <c r="U239" s="1367"/>
    </row>
    <row r="240" spans="6:21" s="1363" customFormat="1">
      <c r="F240" s="1367"/>
      <c r="L240" s="1367"/>
      <c r="U240" s="1367"/>
    </row>
    <row r="241" spans="6:21" s="1363" customFormat="1">
      <c r="F241" s="1367"/>
      <c r="L241" s="1367"/>
      <c r="U241" s="1367"/>
    </row>
    <row r="242" spans="6:21" s="1363" customFormat="1">
      <c r="F242" s="1367"/>
      <c r="L242" s="1367"/>
      <c r="U242" s="1367"/>
    </row>
    <row r="243" spans="6:21" s="1363" customFormat="1">
      <c r="F243" s="1367"/>
      <c r="L243" s="1367"/>
      <c r="U243" s="1367"/>
    </row>
    <row r="244" spans="6:21" s="1363" customFormat="1">
      <c r="F244" s="1367"/>
      <c r="L244" s="1367"/>
      <c r="U244" s="1367"/>
    </row>
    <row r="245" spans="6:21" s="1363" customFormat="1">
      <c r="F245" s="1367"/>
      <c r="L245" s="1367"/>
      <c r="U245" s="1367"/>
    </row>
    <row r="246" spans="6:21" s="1363" customFormat="1">
      <c r="F246" s="1367"/>
      <c r="L246" s="1367"/>
      <c r="U246" s="1367"/>
    </row>
    <row r="247" spans="6:21" s="1363" customFormat="1">
      <c r="F247" s="1367"/>
      <c r="L247" s="1367"/>
      <c r="U247" s="1367"/>
    </row>
    <row r="248" spans="6:21" s="1363" customFormat="1">
      <c r="F248" s="1367"/>
      <c r="L248" s="1367"/>
      <c r="U248" s="1367"/>
    </row>
    <row r="249" spans="6:21" s="1363" customFormat="1">
      <c r="F249" s="1367"/>
      <c r="L249" s="1367"/>
      <c r="U249" s="1367"/>
    </row>
    <row r="250" spans="6:21" s="1363" customFormat="1">
      <c r="F250" s="1367"/>
      <c r="L250" s="1367"/>
      <c r="U250" s="1367"/>
    </row>
    <row r="251" spans="6:21" s="1363" customFormat="1">
      <c r="F251" s="1367"/>
      <c r="L251" s="1367"/>
      <c r="U251" s="1367"/>
    </row>
    <row r="252" spans="6:21" s="1363" customFormat="1">
      <c r="F252" s="1367"/>
      <c r="L252" s="1367"/>
      <c r="U252" s="1367"/>
    </row>
    <row r="253" spans="6:21" s="1363" customFormat="1">
      <c r="F253" s="1367"/>
      <c r="L253" s="1367"/>
      <c r="U253" s="1367"/>
    </row>
    <row r="254" spans="6:21" s="1363" customFormat="1">
      <c r="F254" s="1367"/>
      <c r="L254" s="1367"/>
      <c r="U254" s="1367"/>
    </row>
    <row r="255" spans="6:21" s="1363" customFormat="1">
      <c r="F255" s="1367"/>
      <c r="L255" s="1367"/>
      <c r="U255" s="1367"/>
    </row>
    <row r="256" spans="6:21" s="1363" customFormat="1">
      <c r="F256" s="1367"/>
      <c r="L256" s="1367"/>
      <c r="U256" s="1367"/>
    </row>
    <row r="257" spans="6:21" s="1363" customFormat="1">
      <c r="F257" s="1367"/>
      <c r="L257" s="1367"/>
      <c r="U257" s="1367"/>
    </row>
    <row r="258" spans="6:21" s="1363" customFormat="1">
      <c r="F258" s="1367"/>
      <c r="L258" s="1367"/>
      <c r="U258" s="1367"/>
    </row>
    <row r="259" spans="6:21" s="1363" customFormat="1">
      <c r="F259" s="1367"/>
      <c r="L259" s="1367"/>
      <c r="U259" s="1367"/>
    </row>
    <row r="260" spans="6:21" s="1363" customFormat="1">
      <c r="F260" s="1367"/>
      <c r="L260" s="1367"/>
      <c r="U260" s="1367"/>
    </row>
    <row r="261" spans="6:21" s="1363" customFormat="1">
      <c r="F261" s="1367"/>
      <c r="L261" s="1367"/>
      <c r="U261" s="1367"/>
    </row>
    <row r="262" spans="6:21" s="1363" customFormat="1">
      <c r="F262" s="1367"/>
      <c r="L262" s="1367"/>
      <c r="U262" s="1367"/>
    </row>
    <row r="263" spans="6:21" s="1363" customFormat="1">
      <c r="F263" s="1367"/>
      <c r="L263" s="1367"/>
      <c r="U263" s="1367"/>
    </row>
    <row r="264" spans="6:21" s="1363" customFormat="1">
      <c r="F264" s="1367"/>
      <c r="L264" s="1367"/>
      <c r="U264" s="1367"/>
    </row>
    <row r="265" spans="6:21" s="1363" customFormat="1">
      <c r="F265" s="1367"/>
      <c r="L265" s="1367"/>
      <c r="U265" s="1367"/>
    </row>
    <row r="266" spans="6:21" s="1363" customFormat="1">
      <c r="F266" s="1367"/>
      <c r="L266" s="1367"/>
      <c r="U266" s="1367"/>
    </row>
    <row r="267" spans="6:21" s="1363" customFormat="1">
      <c r="F267" s="1367"/>
      <c r="L267" s="1367"/>
      <c r="U267" s="1367"/>
    </row>
    <row r="268" spans="6:21" s="1363" customFormat="1">
      <c r="F268" s="1367"/>
      <c r="L268" s="1367"/>
      <c r="U268" s="1367"/>
    </row>
    <row r="269" spans="6:21" s="1363" customFormat="1">
      <c r="F269" s="1367"/>
      <c r="L269" s="1367"/>
      <c r="U269" s="1367"/>
    </row>
    <row r="270" spans="6:21" s="1363" customFormat="1">
      <c r="F270" s="1367"/>
      <c r="L270" s="1367"/>
      <c r="U270" s="1367"/>
    </row>
    <row r="271" spans="6:21" s="1363" customFormat="1">
      <c r="F271" s="1367"/>
      <c r="L271" s="1367"/>
      <c r="U271" s="1367"/>
    </row>
    <row r="272" spans="6:21" s="1363" customFormat="1">
      <c r="F272" s="1367"/>
      <c r="L272" s="1367"/>
      <c r="U272" s="1367"/>
    </row>
    <row r="273" spans="6:21" s="1363" customFormat="1">
      <c r="F273" s="1367"/>
      <c r="L273" s="1367"/>
      <c r="U273" s="1367"/>
    </row>
    <row r="274" spans="6:21" s="1363" customFormat="1">
      <c r="F274" s="1367"/>
      <c r="L274" s="1367"/>
      <c r="U274" s="1367"/>
    </row>
    <row r="275" spans="6:21" s="1363" customFormat="1">
      <c r="F275" s="1367"/>
      <c r="L275" s="1367"/>
      <c r="U275" s="1367"/>
    </row>
    <row r="276" spans="6:21" s="1363" customFormat="1">
      <c r="F276" s="1367"/>
      <c r="L276" s="1367"/>
      <c r="U276" s="1367"/>
    </row>
    <row r="277" spans="6:21" s="1363" customFormat="1">
      <c r="F277" s="1367"/>
      <c r="L277" s="1367"/>
      <c r="U277" s="1367"/>
    </row>
    <row r="278" spans="6:21" s="1363" customFormat="1">
      <c r="F278" s="1367"/>
      <c r="L278" s="1367"/>
      <c r="U278" s="1367"/>
    </row>
    <row r="279" spans="6:21" s="1363" customFormat="1">
      <c r="F279" s="1367"/>
      <c r="L279" s="1367"/>
      <c r="U279" s="1367"/>
    </row>
    <row r="280" spans="6:21" s="1363" customFormat="1">
      <c r="F280" s="1367"/>
      <c r="L280" s="1367"/>
      <c r="U280" s="1367"/>
    </row>
    <row r="281" spans="6:21" s="1363" customFormat="1">
      <c r="F281" s="1367"/>
      <c r="L281" s="1367"/>
      <c r="U281" s="1367"/>
    </row>
    <row r="282" spans="6:21" s="1363" customFormat="1">
      <c r="F282" s="1367"/>
      <c r="L282" s="1367"/>
      <c r="U282" s="1367"/>
    </row>
    <row r="283" spans="6:21" s="1363" customFormat="1">
      <c r="F283" s="1367"/>
      <c r="L283" s="1367"/>
      <c r="U283" s="1367"/>
    </row>
    <row r="284" spans="6:21" s="1363" customFormat="1">
      <c r="F284" s="1367"/>
      <c r="L284" s="1367"/>
      <c r="U284" s="1367"/>
    </row>
    <row r="285" spans="6:21" s="1363" customFormat="1">
      <c r="F285" s="1367"/>
      <c r="L285" s="1367"/>
      <c r="U285" s="1367"/>
    </row>
    <row r="286" spans="6:21" s="1363" customFormat="1">
      <c r="F286" s="1367"/>
      <c r="L286" s="1367"/>
      <c r="U286" s="1367"/>
    </row>
    <row r="287" spans="6:21" s="1363" customFormat="1">
      <c r="F287" s="1367"/>
      <c r="L287" s="1367"/>
      <c r="U287" s="1367"/>
    </row>
    <row r="288" spans="6:21" s="1363" customFormat="1">
      <c r="F288" s="1367"/>
      <c r="L288" s="1367"/>
      <c r="U288" s="1367"/>
    </row>
    <row r="289" spans="6:21" s="1363" customFormat="1">
      <c r="F289" s="1367"/>
      <c r="L289" s="1367"/>
      <c r="U289" s="1367"/>
    </row>
    <row r="290" spans="6:21" s="1363" customFormat="1">
      <c r="F290" s="1367"/>
      <c r="L290" s="1367"/>
      <c r="U290" s="1367"/>
    </row>
    <row r="291" spans="6:21" s="1363" customFormat="1">
      <c r="F291" s="1367"/>
      <c r="L291" s="1367"/>
      <c r="U291" s="1367"/>
    </row>
    <row r="292" spans="6:21" s="1363" customFormat="1">
      <c r="F292" s="1367"/>
      <c r="L292" s="1367"/>
      <c r="U292" s="1367"/>
    </row>
    <row r="293" spans="6:21" s="1363" customFormat="1">
      <c r="F293" s="1367"/>
      <c r="L293" s="1367"/>
      <c r="U293" s="1367"/>
    </row>
    <row r="294" spans="6:21" s="1363" customFormat="1">
      <c r="F294" s="1367"/>
      <c r="L294" s="1367"/>
      <c r="U294" s="1367"/>
    </row>
    <row r="295" spans="6:21" s="1363" customFormat="1">
      <c r="F295" s="1367"/>
      <c r="L295" s="1367"/>
      <c r="U295" s="1367"/>
    </row>
    <row r="296" spans="6:21" s="1363" customFormat="1">
      <c r="F296" s="1367"/>
      <c r="L296" s="1367"/>
      <c r="U296" s="1367"/>
    </row>
    <row r="297" spans="6:21" s="1363" customFormat="1">
      <c r="F297" s="1367"/>
      <c r="L297" s="1367"/>
      <c r="U297" s="1367"/>
    </row>
    <row r="298" spans="6:21" s="1363" customFormat="1">
      <c r="F298" s="1367"/>
      <c r="L298" s="1367"/>
      <c r="U298" s="1367"/>
    </row>
    <row r="299" spans="6:21" s="1363" customFormat="1">
      <c r="F299" s="1367"/>
      <c r="L299" s="1367"/>
      <c r="U299" s="1367"/>
    </row>
    <row r="300" spans="6:21" s="1363" customFormat="1">
      <c r="F300" s="1367"/>
      <c r="L300" s="1367"/>
      <c r="U300" s="1367"/>
    </row>
    <row r="301" spans="6:21" s="1363" customFormat="1">
      <c r="F301" s="1367"/>
      <c r="L301" s="1367"/>
      <c r="U301" s="1367"/>
    </row>
    <row r="302" spans="6:21" s="1363" customFormat="1">
      <c r="F302" s="1367"/>
      <c r="L302" s="1367"/>
      <c r="U302" s="1367"/>
    </row>
    <row r="303" spans="6:21" s="1363" customFormat="1">
      <c r="F303" s="1367"/>
      <c r="L303" s="1367"/>
      <c r="U303" s="1367"/>
    </row>
    <row r="304" spans="6:21" s="1363" customFormat="1">
      <c r="F304" s="1367"/>
      <c r="L304" s="1367"/>
      <c r="U304" s="1367"/>
    </row>
    <row r="305" spans="6:21" s="1363" customFormat="1">
      <c r="F305" s="1367"/>
      <c r="L305" s="1367"/>
      <c r="U305" s="1367"/>
    </row>
    <row r="306" spans="6:21" s="1363" customFormat="1">
      <c r="F306" s="1367"/>
      <c r="L306" s="1367"/>
      <c r="U306" s="1367"/>
    </row>
    <row r="307" spans="6:21" s="1363" customFormat="1">
      <c r="F307" s="1367"/>
      <c r="L307" s="1367"/>
      <c r="U307" s="1367"/>
    </row>
    <row r="308" spans="6:21" s="1363" customFormat="1">
      <c r="F308" s="1367"/>
      <c r="L308" s="1367"/>
      <c r="U308" s="1367"/>
    </row>
    <row r="309" spans="6:21" s="1363" customFormat="1">
      <c r="F309" s="1367"/>
      <c r="L309" s="1367"/>
      <c r="U309" s="1367"/>
    </row>
    <row r="310" spans="6:21" s="1363" customFormat="1">
      <c r="F310" s="1367"/>
      <c r="L310" s="1367"/>
      <c r="U310" s="1367"/>
    </row>
    <row r="311" spans="6:21" s="1363" customFormat="1">
      <c r="F311" s="1367"/>
      <c r="L311" s="1367"/>
      <c r="U311" s="1367"/>
    </row>
    <row r="312" spans="6:21" s="1363" customFormat="1">
      <c r="F312" s="1367"/>
      <c r="L312" s="1367"/>
      <c r="U312" s="1367"/>
    </row>
    <row r="313" spans="6:21" s="1363" customFormat="1">
      <c r="F313" s="1367"/>
      <c r="L313" s="1367"/>
      <c r="U313" s="1367"/>
    </row>
    <row r="314" spans="6:21" s="1363" customFormat="1">
      <c r="F314" s="1367"/>
      <c r="L314" s="1367"/>
      <c r="U314" s="1367"/>
    </row>
    <row r="315" spans="6:21" s="1363" customFormat="1">
      <c r="F315" s="1367"/>
      <c r="L315" s="1367"/>
      <c r="U315" s="1367"/>
    </row>
    <row r="316" spans="6:21" s="1363" customFormat="1">
      <c r="F316" s="1367"/>
      <c r="L316" s="1367"/>
      <c r="U316" s="1367"/>
    </row>
    <row r="317" spans="6:21" s="1363" customFormat="1">
      <c r="F317" s="1367"/>
      <c r="L317" s="1367"/>
      <c r="U317" s="1367"/>
    </row>
    <row r="318" spans="6:21" s="1363" customFormat="1">
      <c r="F318" s="1367"/>
      <c r="L318" s="1367"/>
      <c r="U318" s="1367"/>
    </row>
    <row r="319" spans="6:21" s="1363" customFormat="1">
      <c r="F319" s="1367"/>
      <c r="L319" s="1367"/>
      <c r="U319" s="1367"/>
    </row>
    <row r="320" spans="6:21" s="1363" customFormat="1">
      <c r="F320" s="1367"/>
      <c r="L320" s="1367"/>
      <c r="U320" s="1367"/>
    </row>
    <row r="321" spans="6:21" s="1363" customFormat="1">
      <c r="F321" s="1367"/>
      <c r="L321" s="1367"/>
      <c r="U321" s="1367"/>
    </row>
    <row r="322" spans="6:21" s="1363" customFormat="1">
      <c r="F322" s="1367"/>
      <c r="L322" s="1367"/>
      <c r="U322" s="1367"/>
    </row>
    <row r="323" spans="6:21" s="1363" customFormat="1">
      <c r="F323" s="1367"/>
      <c r="L323" s="1367"/>
      <c r="U323" s="1367"/>
    </row>
    <row r="324" spans="6:21" s="1363" customFormat="1">
      <c r="F324" s="1367"/>
      <c r="L324" s="1367"/>
      <c r="U324" s="1367"/>
    </row>
    <row r="325" spans="6:21" s="1363" customFormat="1">
      <c r="F325" s="1367"/>
      <c r="L325" s="1367"/>
      <c r="U325" s="1367"/>
    </row>
    <row r="326" spans="6:21" s="1363" customFormat="1">
      <c r="F326" s="1367"/>
      <c r="L326" s="1367"/>
      <c r="U326" s="1367"/>
    </row>
    <row r="327" spans="6:21" s="1363" customFormat="1">
      <c r="F327" s="1367"/>
      <c r="L327" s="1367"/>
      <c r="U327" s="1367"/>
    </row>
    <row r="328" spans="6:21" s="1363" customFormat="1">
      <c r="F328" s="1367"/>
      <c r="L328" s="1367"/>
      <c r="U328" s="1367"/>
    </row>
    <row r="329" spans="6:21" s="1363" customFormat="1">
      <c r="F329" s="1367"/>
      <c r="L329" s="1367"/>
      <c r="U329" s="1367"/>
    </row>
    <row r="330" spans="6:21" s="1363" customFormat="1">
      <c r="F330" s="1367"/>
      <c r="L330" s="1367"/>
      <c r="U330" s="1367"/>
    </row>
    <row r="331" spans="6:21" s="1363" customFormat="1">
      <c r="F331" s="1367"/>
      <c r="L331" s="1367"/>
      <c r="U331" s="1367"/>
    </row>
    <row r="332" spans="6:21" s="1363" customFormat="1">
      <c r="F332" s="1367"/>
      <c r="L332" s="1367"/>
      <c r="U332" s="1367"/>
    </row>
    <row r="333" spans="6:21" s="1363" customFormat="1">
      <c r="F333" s="1367"/>
      <c r="L333" s="1367"/>
      <c r="U333" s="1367"/>
    </row>
    <row r="334" spans="6:21" s="1363" customFormat="1">
      <c r="F334" s="1367"/>
      <c r="L334" s="1367"/>
      <c r="U334" s="1367"/>
    </row>
    <row r="335" spans="6:21" s="1363" customFormat="1">
      <c r="F335" s="1367"/>
      <c r="L335" s="1367"/>
      <c r="U335" s="1367"/>
    </row>
    <row r="336" spans="6:21" s="1363" customFormat="1">
      <c r="F336" s="1367"/>
      <c r="L336" s="1367"/>
      <c r="U336" s="1367"/>
    </row>
    <row r="337" spans="6:21" s="1363" customFormat="1">
      <c r="F337" s="1367"/>
      <c r="L337" s="1367"/>
      <c r="U337" s="1367"/>
    </row>
    <row r="338" spans="6:21" s="1363" customFormat="1">
      <c r="F338" s="1367"/>
      <c r="L338" s="1367"/>
      <c r="U338" s="1367"/>
    </row>
    <row r="339" spans="6:21" s="1363" customFormat="1">
      <c r="F339" s="1367"/>
      <c r="L339" s="1367"/>
      <c r="U339" s="1367"/>
    </row>
    <row r="340" spans="6:21" s="1363" customFormat="1">
      <c r="F340" s="1367"/>
      <c r="L340" s="1367"/>
      <c r="U340" s="1367"/>
    </row>
    <row r="341" spans="6:21" s="1363" customFormat="1">
      <c r="F341" s="1367"/>
      <c r="L341" s="1367"/>
      <c r="U341" s="1367"/>
    </row>
    <row r="342" spans="6:21" s="1363" customFormat="1">
      <c r="F342" s="1367"/>
      <c r="L342" s="1367"/>
      <c r="U342" s="1367"/>
    </row>
    <row r="343" spans="6:21" s="1363" customFormat="1">
      <c r="F343" s="1367"/>
      <c r="L343" s="1367"/>
      <c r="U343" s="1367"/>
    </row>
    <row r="344" spans="6:21" s="1363" customFormat="1">
      <c r="F344" s="1367"/>
      <c r="L344" s="1367"/>
      <c r="U344" s="1367"/>
    </row>
    <row r="345" spans="6:21" s="1363" customFormat="1">
      <c r="F345" s="1367"/>
      <c r="L345" s="1367"/>
      <c r="U345" s="1367"/>
    </row>
    <row r="346" spans="6:21" s="1363" customFormat="1">
      <c r="F346" s="1367"/>
      <c r="L346" s="1367"/>
      <c r="U346" s="1367"/>
    </row>
    <row r="347" spans="6:21" s="1363" customFormat="1">
      <c r="F347" s="1367"/>
      <c r="L347" s="1367"/>
      <c r="U347" s="1367"/>
    </row>
    <row r="348" spans="6:21" s="1363" customFormat="1">
      <c r="F348" s="1367"/>
      <c r="L348" s="1367"/>
      <c r="U348" s="1367"/>
    </row>
    <row r="349" spans="6:21" s="1363" customFormat="1">
      <c r="F349" s="1367"/>
      <c r="L349" s="1367"/>
      <c r="U349" s="1367"/>
    </row>
    <row r="350" spans="6:21" s="1363" customFormat="1">
      <c r="F350" s="1367"/>
      <c r="L350" s="1367"/>
      <c r="U350" s="1367"/>
    </row>
    <row r="351" spans="6:21" s="1363" customFormat="1">
      <c r="F351" s="1367"/>
      <c r="L351" s="1367"/>
      <c r="U351" s="1367"/>
    </row>
    <row r="352" spans="6:21" s="1363" customFormat="1">
      <c r="F352" s="1367"/>
      <c r="L352" s="1367"/>
      <c r="U352" s="1367"/>
    </row>
    <row r="353" spans="6:21" s="1363" customFormat="1">
      <c r="F353" s="1367"/>
      <c r="L353" s="1367"/>
      <c r="U353" s="1367"/>
    </row>
    <row r="354" spans="6:21" s="1363" customFormat="1">
      <c r="F354" s="1367"/>
      <c r="L354" s="1367"/>
      <c r="U354" s="1367"/>
    </row>
    <row r="355" spans="6:21" s="1363" customFormat="1">
      <c r="F355" s="1367"/>
      <c r="L355" s="1367"/>
      <c r="U355" s="1367"/>
    </row>
    <row r="356" spans="6:21" s="1363" customFormat="1">
      <c r="F356" s="1367"/>
      <c r="L356" s="1367"/>
      <c r="U356" s="1367"/>
    </row>
    <row r="357" spans="6:21" s="1363" customFormat="1">
      <c r="F357" s="1367"/>
      <c r="L357" s="1367"/>
      <c r="U357" s="1367"/>
    </row>
    <row r="358" spans="6:21" s="1363" customFormat="1">
      <c r="F358" s="1367"/>
      <c r="L358" s="1367"/>
      <c r="U358" s="1367"/>
    </row>
    <row r="359" spans="6:21" s="1363" customFormat="1">
      <c r="F359" s="1367"/>
      <c r="L359" s="1367"/>
      <c r="U359" s="1367"/>
    </row>
    <row r="360" spans="6:21" s="1363" customFormat="1">
      <c r="F360" s="1367"/>
      <c r="L360" s="1367"/>
      <c r="U360" s="1367"/>
    </row>
    <row r="361" spans="6:21" s="1363" customFormat="1">
      <c r="F361" s="1367"/>
      <c r="L361" s="1367"/>
      <c r="U361" s="1367"/>
    </row>
    <row r="362" spans="6:21" s="1363" customFormat="1">
      <c r="F362" s="1367"/>
      <c r="L362" s="1367"/>
      <c r="U362" s="1367"/>
    </row>
    <row r="363" spans="6:21" s="1363" customFormat="1">
      <c r="F363" s="1367"/>
      <c r="L363" s="1367"/>
      <c r="U363" s="1367"/>
    </row>
    <row r="364" spans="6:21" s="1363" customFormat="1">
      <c r="F364" s="1367"/>
      <c r="L364" s="1367"/>
      <c r="U364" s="1367"/>
    </row>
    <row r="365" spans="6:21" s="1363" customFormat="1">
      <c r="F365" s="1367"/>
      <c r="L365" s="1367"/>
      <c r="U365" s="1367"/>
    </row>
    <row r="366" spans="6:21" s="1363" customFormat="1">
      <c r="F366" s="1367"/>
      <c r="L366" s="1367"/>
      <c r="U366" s="1367"/>
    </row>
    <row r="367" spans="6:21" s="1363" customFormat="1">
      <c r="F367" s="1367"/>
      <c r="L367" s="1367"/>
      <c r="U367" s="1367"/>
    </row>
    <row r="368" spans="6:21" s="1363" customFormat="1">
      <c r="F368" s="1367"/>
      <c r="L368" s="1367"/>
      <c r="U368" s="1367"/>
    </row>
    <row r="369" spans="6:21" s="1363" customFormat="1">
      <c r="F369" s="1367"/>
      <c r="L369" s="1367"/>
      <c r="U369" s="1367"/>
    </row>
    <row r="370" spans="6:21" s="1363" customFormat="1">
      <c r="F370" s="1367"/>
      <c r="L370" s="1367"/>
      <c r="U370" s="1367"/>
    </row>
    <row r="371" spans="6:21" s="1363" customFormat="1">
      <c r="F371" s="1367"/>
      <c r="L371" s="1367"/>
      <c r="U371" s="1367"/>
    </row>
    <row r="372" spans="6:21" s="1363" customFormat="1">
      <c r="F372" s="1367"/>
      <c r="L372" s="1367"/>
      <c r="U372" s="1367"/>
    </row>
    <row r="373" spans="6:21" s="1363" customFormat="1">
      <c r="F373" s="1367"/>
      <c r="L373" s="1367"/>
      <c r="U373" s="1367"/>
    </row>
    <row r="374" spans="6:21" s="1363" customFormat="1">
      <c r="F374" s="1367"/>
      <c r="L374" s="1367"/>
      <c r="U374" s="1367"/>
    </row>
    <row r="375" spans="6:21" s="1363" customFormat="1">
      <c r="F375" s="1367"/>
      <c r="L375" s="1367"/>
      <c r="U375" s="1367"/>
    </row>
    <row r="376" spans="6:21" s="1363" customFormat="1">
      <c r="F376" s="1367"/>
      <c r="L376" s="1367"/>
      <c r="U376" s="1367"/>
    </row>
    <row r="377" spans="6:21" s="1363" customFormat="1">
      <c r="F377" s="1367"/>
      <c r="L377" s="1367"/>
      <c r="U377" s="1367"/>
    </row>
    <row r="378" spans="6:21" s="1363" customFormat="1">
      <c r="F378" s="1367"/>
      <c r="L378" s="1367"/>
      <c r="U378" s="1367"/>
    </row>
    <row r="379" spans="6:21" s="1363" customFormat="1">
      <c r="F379" s="1367"/>
      <c r="L379" s="1367"/>
      <c r="U379" s="1367"/>
    </row>
    <row r="380" spans="6:21" s="1363" customFormat="1">
      <c r="F380" s="1367"/>
      <c r="L380" s="1367"/>
      <c r="U380" s="1367"/>
    </row>
    <row r="381" spans="6:21" s="1363" customFormat="1">
      <c r="F381" s="1367"/>
      <c r="L381" s="1367"/>
      <c r="U381" s="1367"/>
    </row>
    <row r="382" spans="6:21" s="1363" customFormat="1">
      <c r="F382" s="1367"/>
      <c r="L382" s="1367"/>
      <c r="U382" s="1367"/>
    </row>
    <row r="383" spans="6:21" s="1363" customFormat="1">
      <c r="F383" s="1367"/>
      <c r="L383" s="1367"/>
      <c r="U383" s="1367"/>
    </row>
    <row r="384" spans="6:21" s="1363" customFormat="1">
      <c r="F384" s="1367"/>
      <c r="L384" s="1367"/>
      <c r="U384" s="1367"/>
    </row>
    <row r="385" spans="6:21" s="1363" customFormat="1">
      <c r="F385" s="1367"/>
      <c r="L385" s="1367"/>
      <c r="U385" s="1367"/>
    </row>
    <row r="386" spans="6:21" s="1363" customFormat="1">
      <c r="F386" s="1367"/>
      <c r="L386" s="1367"/>
      <c r="U386" s="1367"/>
    </row>
    <row r="387" spans="6:21" s="1363" customFormat="1">
      <c r="F387" s="1367"/>
      <c r="L387" s="1367"/>
      <c r="U387" s="1367"/>
    </row>
    <row r="388" spans="6:21" s="1363" customFormat="1">
      <c r="F388" s="1367"/>
      <c r="L388" s="1367"/>
      <c r="U388" s="1367"/>
    </row>
    <row r="389" spans="6:21" s="1363" customFormat="1">
      <c r="F389" s="1367"/>
      <c r="L389" s="1367"/>
      <c r="U389" s="1367"/>
    </row>
    <row r="390" spans="6:21" s="1363" customFormat="1">
      <c r="F390" s="1367"/>
      <c r="L390" s="1367"/>
      <c r="U390" s="1367"/>
    </row>
    <row r="391" spans="6:21" s="1363" customFormat="1">
      <c r="F391" s="1367"/>
      <c r="L391" s="1367"/>
      <c r="U391" s="1367"/>
    </row>
    <row r="392" spans="6:21" s="1363" customFormat="1">
      <c r="F392" s="1367"/>
      <c r="L392" s="1367"/>
      <c r="U392" s="1367"/>
    </row>
    <row r="393" spans="6:21" s="1363" customFormat="1">
      <c r="F393" s="1367"/>
      <c r="L393" s="1367"/>
      <c r="U393" s="1367"/>
    </row>
    <row r="394" spans="6:21" s="1363" customFormat="1">
      <c r="F394" s="1367"/>
      <c r="L394" s="1367"/>
      <c r="U394" s="1367"/>
    </row>
    <row r="395" spans="6:21" s="1363" customFormat="1">
      <c r="F395" s="1367"/>
      <c r="L395" s="1367"/>
      <c r="U395" s="1367"/>
    </row>
    <row r="396" spans="6:21" s="1363" customFormat="1">
      <c r="F396" s="1367"/>
      <c r="L396" s="1367"/>
      <c r="U396" s="1367"/>
    </row>
    <row r="397" spans="6:21" s="1363" customFormat="1">
      <c r="F397" s="1367"/>
      <c r="L397" s="1367"/>
      <c r="U397" s="1367"/>
    </row>
    <row r="398" spans="6:21" s="1363" customFormat="1">
      <c r="F398" s="1367"/>
      <c r="L398" s="1367"/>
      <c r="U398" s="1367"/>
    </row>
    <row r="399" spans="6:21" s="1363" customFormat="1">
      <c r="F399" s="1367"/>
      <c r="L399" s="1367"/>
      <c r="U399" s="1367"/>
    </row>
    <row r="400" spans="6:21" s="1363" customFormat="1">
      <c r="F400" s="1367"/>
      <c r="L400" s="1367"/>
      <c r="U400" s="1367"/>
    </row>
    <row r="401" spans="6:21" s="1363" customFormat="1">
      <c r="F401" s="1367"/>
      <c r="L401" s="1367"/>
      <c r="U401" s="1367"/>
    </row>
    <row r="402" spans="6:21" s="1363" customFormat="1">
      <c r="F402" s="1367"/>
      <c r="L402" s="1367"/>
      <c r="U402" s="1367"/>
    </row>
    <row r="403" spans="6:21" s="1363" customFormat="1">
      <c r="F403" s="1367"/>
      <c r="L403" s="1367"/>
      <c r="U403" s="1367"/>
    </row>
    <row r="404" spans="6:21" s="1363" customFormat="1">
      <c r="F404" s="1367"/>
      <c r="L404" s="1367"/>
      <c r="U404" s="1367"/>
    </row>
    <row r="405" spans="6:21" s="1363" customFormat="1">
      <c r="F405" s="1367"/>
      <c r="L405" s="1367"/>
      <c r="U405" s="1367"/>
    </row>
    <row r="406" spans="6:21" s="1363" customFormat="1">
      <c r="F406" s="1367"/>
      <c r="L406" s="1367"/>
      <c r="U406" s="1367"/>
    </row>
    <row r="407" spans="6:21" s="1363" customFormat="1">
      <c r="F407" s="1367"/>
      <c r="L407" s="1367"/>
      <c r="U407" s="1367"/>
    </row>
    <row r="408" spans="6:21" s="1363" customFormat="1">
      <c r="F408" s="1367"/>
      <c r="L408" s="1367"/>
      <c r="U408" s="1367"/>
    </row>
    <row r="409" spans="6:21" s="1363" customFormat="1">
      <c r="F409" s="1367"/>
      <c r="L409" s="1367"/>
      <c r="U409" s="1367"/>
    </row>
    <row r="410" spans="6:21" s="1363" customFormat="1">
      <c r="F410" s="1367"/>
      <c r="L410" s="1367"/>
      <c r="U410" s="1367"/>
    </row>
    <row r="411" spans="6:21" s="1363" customFormat="1">
      <c r="F411" s="1367"/>
      <c r="L411" s="1367"/>
      <c r="U411" s="1367"/>
    </row>
    <row r="412" spans="6:21" s="1363" customFormat="1">
      <c r="F412" s="1367"/>
      <c r="L412" s="1367"/>
      <c r="U412" s="1367"/>
    </row>
    <row r="413" spans="6:21" s="1363" customFormat="1">
      <c r="F413" s="1367"/>
      <c r="L413" s="1367"/>
      <c r="U413" s="1367"/>
    </row>
    <row r="414" spans="6:21" s="1363" customFormat="1">
      <c r="F414" s="1367"/>
      <c r="L414" s="1367"/>
      <c r="U414" s="1367"/>
    </row>
    <row r="415" spans="6:21" s="1363" customFormat="1">
      <c r="F415" s="1367"/>
      <c r="L415" s="1367"/>
      <c r="U415" s="1367"/>
    </row>
    <row r="416" spans="6:21" s="1363" customFormat="1">
      <c r="F416" s="1367"/>
      <c r="L416" s="1367"/>
      <c r="U416" s="1367"/>
    </row>
    <row r="417" spans="6:21" s="1363" customFormat="1">
      <c r="F417" s="1367"/>
      <c r="L417" s="1367"/>
      <c r="U417" s="1367"/>
    </row>
    <row r="418" spans="6:21" s="1363" customFormat="1">
      <c r="F418" s="1367"/>
      <c r="L418" s="1367"/>
      <c r="U418" s="1367"/>
    </row>
    <row r="419" spans="6:21" s="1363" customFormat="1">
      <c r="F419" s="1367"/>
      <c r="L419" s="1367"/>
      <c r="U419" s="1367"/>
    </row>
    <row r="420" spans="6:21" s="1363" customFormat="1">
      <c r="F420" s="1367"/>
      <c r="L420" s="1367"/>
      <c r="U420" s="1367"/>
    </row>
    <row r="421" spans="6:21" s="1363" customFormat="1">
      <c r="F421" s="1367"/>
      <c r="L421" s="1367"/>
      <c r="U421" s="1367"/>
    </row>
    <row r="422" spans="6:21" s="1363" customFormat="1">
      <c r="F422" s="1367"/>
      <c r="L422" s="1367"/>
      <c r="U422" s="1367"/>
    </row>
    <row r="423" spans="6:21" s="1363" customFormat="1">
      <c r="F423" s="1367"/>
      <c r="L423" s="1367"/>
      <c r="U423" s="1367"/>
    </row>
    <row r="424" spans="6:21" s="1363" customFormat="1">
      <c r="F424" s="1367"/>
      <c r="L424" s="1367"/>
      <c r="U424" s="1367"/>
    </row>
    <row r="425" spans="6:21" s="1363" customFormat="1">
      <c r="F425" s="1367"/>
      <c r="L425" s="1367"/>
      <c r="U425" s="1367"/>
    </row>
    <row r="426" spans="6:21" s="1363" customFormat="1">
      <c r="F426" s="1367"/>
      <c r="L426" s="1367"/>
      <c r="U426" s="1367"/>
    </row>
    <row r="427" spans="6:21" s="1363" customFormat="1">
      <c r="F427" s="1367"/>
      <c r="L427" s="1367"/>
      <c r="U427" s="1367"/>
    </row>
    <row r="428" spans="6:21" s="1363" customFormat="1">
      <c r="F428" s="1367"/>
      <c r="L428" s="1367"/>
      <c r="U428" s="1367"/>
    </row>
    <row r="429" spans="6:21" s="1363" customFormat="1">
      <c r="F429" s="1367"/>
      <c r="L429" s="1367"/>
      <c r="U429" s="1367"/>
    </row>
    <row r="430" spans="6:21" s="1363" customFormat="1">
      <c r="F430" s="1367"/>
      <c r="L430" s="1367"/>
      <c r="U430" s="1367"/>
    </row>
    <row r="431" spans="6:21" s="1363" customFormat="1">
      <c r="F431" s="1367"/>
      <c r="L431" s="1367"/>
      <c r="U431" s="1367"/>
    </row>
    <row r="432" spans="6:21" s="1363" customFormat="1">
      <c r="F432" s="1367"/>
      <c r="L432" s="1367"/>
      <c r="U432" s="1367"/>
    </row>
    <row r="433" spans="6:21" s="1363" customFormat="1">
      <c r="F433" s="1367"/>
      <c r="L433" s="1367"/>
      <c r="U433" s="1367"/>
    </row>
    <row r="434" spans="6:21" s="1363" customFormat="1">
      <c r="F434" s="1367"/>
      <c r="L434" s="1367"/>
      <c r="U434" s="1367"/>
    </row>
    <row r="435" spans="6:21" s="1363" customFormat="1">
      <c r="F435" s="1367"/>
      <c r="L435" s="1367"/>
      <c r="U435" s="1367"/>
    </row>
    <row r="436" spans="6:21" s="1363" customFormat="1">
      <c r="F436" s="1367"/>
      <c r="L436" s="1367"/>
      <c r="U436" s="1367"/>
    </row>
    <row r="437" spans="6:21" s="1363" customFormat="1">
      <c r="F437" s="1367"/>
      <c r="L437" s="1367"/>
      <c r="U437" s="1367"/>
    </row>
    <row r="438" spans="6:21" s="1363" customFormat="1">
      <c r="F438" s="1367"/>
      <c r="L438" s="1367"/>
      <c r="U438" s="1367"/>
    </row>
    <row r="439" spans="6:21" s="1363" customFormat="1">
      <c r="F439" s="1367"/>
      <c r="L439" s="1367"/>
      <c r="U439" s="1367"/>
    </row>
    <row r="440" spans="6:21" s="1363" customFormat="1">
      <c r="F440" s="1367"/>
      <c r="L440" s="1367"/>
      <c r="U440" s="1367"/>
    </row>
    <row r="441" spans="6:21" s="1363" customFormat="1">
      <c r="F441" s="1367"/>
      <c r="L441" s="1367"/>
      <c r="U441" s="1367"/>
    </row>
    <row r="442" spans="6:21" s="1363" customFormat="1">
      <c r="F442" s="1367"/>
      <c r="L442" s="1367"/>
      <c r="U442" s="1367"/>
    </row>
    <row r="443" spans="6:21" s="1363" customFormat="1">
      <c r="F443" s="1367"/>
      <c r="L443" s="1367"/>
      <c r="U443" s="1367"/>
    </row>
    <row r="444" spans="6:21" s="1363" customFormat="1">
      <c r="F444" s="1367"/>
      <c r="L444" s="1367"/>
      <c r="U444" s="1367"/>
    </row>
    <row r="445" spans="6:21" s="1363" customFormat="1">
      <c r="F445" s="1367"/>
      <c r="L445" s="1367"/>
      <c r="U445" s="1367"/>
    </row>
    <row r="446" spans="6:21" s="1363" customFormat="1">
      <c r="F446" s="1367"/>
      <c r="L446" s="1367"/>
      <c r="U446" s="1367"/>
    </row>
    <row r="447" spans="6:21" s="1363" customFormat="1">
      <c r="F447" s="1367"/>
      <c r="L447" s="1367"/>
      <c r="U447" s="1367"/>
    </row>
    <row r="448" spans="6:21" s="1363" customFormat="1">
      <c r="F448" s="1367"/>
      <c r="L448" s="1367"/>
      <c r="U448" s="1367"/>
    </row>
    <row r="449" spans="6:21" s="1363" customFormat="1">
      <c r="F449" s="1367"/>
      <c r="L449" s="1367"/>
      <c r="U449" s="1367"/>
    </row>
    <row r="450" spans="6:21" s="1363" customFormat="1">
      <c r="F450" s="1367"/>
      <c r="L450" s="1367"/>
      <c r="U450" s="1367"/>
    </row>
    <row r="451" spans="6:21" s="1363" customFormat="1">
      <c r="F451" s="1367"/>
      <c r="L451" s="1367"/>
      <c r="U451" s="1367"/>
    </row>
    <row r="452" spans="6:21" s="1363" customFormat="1">
      <c r="F452" s="1367"/>
      <c r="L452" s="1367"/>
      <c r="U452" s="1367"/>
    </row>
    <row r="453" spans="6:21" s="1363" customFormat="1">
      <c r="F453" s="1367"/>
      <c r="L453" s="1367"/>
      <c r="U453" s="1367"/>
    </row>
    <row r="454" spans="6:21" s="1363" customFormat="1">
      <c r="F454" s="1367"/>
      <c r="L454" s="1367"/>
      <c r="U454" s="1367"/>
    </row>
    <row r="455" spans="6:21" s="1363" customFormat="1">
      <c r="F455" s="1367"/>
      <c r="L455" s="1367"/>
      <c r="U455" s="1367"/>
    </row>
    <row r="456" spans="6:21" s="1363" customFormat="1">
      <c r="F456" s="1367"/>
      <c r="L456" s="1367"/>
      <c r="U456" s="1367"/>
    </row>
    <row r="457" spans="6:21" s="1363" customFormat="1">
      <c r="F457" s="1367"/>
      <c r="L457" s="1367"/>
      <c r="U457" s="1367"/>
    </row>
    <row r="458" spans="6:21" s="1363" customFormat="1">
      <c r="F458" s="1367"/>
      <c r="L458" s="1367"/>
      <c r="U458" s="1367"/>
    </row>
    <row r="459" spans="6:21" s="1363" customFormat="1">
      <c r="F459" s="1367"/>
      <c r="L459" s="1367"/>
      <c r="U459" s="1367"/>
    </row>
    <row r="460" spans="6:21" s="1363" customFormat="1">
      <c r="F460" s="1367"/>
      <c r="L460" s="1367"/>
      <c r="U460" s="1367"/>
    </row>
    <row r="461" spans="6:21" s="1363" customFormat="1">
      <c r="F461" s="1367"/>
      <c r="L461" s="1367"/>
      <c r="U461" s="1367"/>
    </row>
    <row r="462" spans="6:21" s="1363" customFormat="1">
      <c r="F462" s="1367"/>
      <c r="L462" s="1367"/>
      <c r="U462" s="1367"/>
    </row>
    <row r="463" spans="6:21" s="1363" customFormat="1">
      <c r="F463" s="1367"/>
      <c r="L463" s="1367"/>
      <c r="U463" s="1367"/>
    </row>
    <row r="464" spans="6:21" s="1363" customFormat="1">
      <c r="F464" s="1367"/>
      <c r="L464" s="1367"/>
      <c r="U464" s="1367"/>
    </row>
    <row r="465" spans="6:21" s="1363" customFormat="1">
      <c r="F465" s="1367"/>
      <c r="L465" s="1367"/>
      <c r="U465" s="1367"/>
    </row>
    <row r="466" spans="6:21" s="1363" customFormat="1">
      <c r="F466" s="1367"/>
      <c r="L466" s="1367"/>
      <c r="U466" s="1367"/>
    </row>
    <row r="467" spans="6:21" s="1363" customFormat="1">
      <c r="F467" s="1367"/>
      <c r="L467" s="1367"/>
      <c r="U467" s="1367"/>
    </row>
    <row r="468" spans="6:21" s="1363" customFormat="1">
      <c r="F468" s="1367"/>
      <c r="L468" s="1367"/>
      <c r="U468" s="1367"/>
    </row>
    <row r="469" spans="6:21" s="1363" customFormat="1">
      <c r="F469" s="1367"/>
      <c r="L469" s="1367"/>
      <c r="U469" s="1367"/>
    </row>
    <row r="470" spans="6:21" s="1363" customFormat="1">
      <c r="F470" s="1367"/>
      <c r="L470" s="1367"/>
      <c r="U470" s="1367"/>
    </row>
    <row r="471" spans="6:21" s="1363" customFormat="1">
      <c r="F471" s="1367"/>
      <c r="L471" s="1367"/>
      <c r="U471" s="1367"/>
    </row>
    <row r="472" spans="6:21" s="1363" customFormat="1">
      <c r="F472" s="1367"/>
      <c r="L472" s="1367"/>
      <c r="U472" s="1367"/>
    </row>
    <row r="473" spans="6:21" s="1363" customFormat="1">
      <c r="F473" s="1367"/>
      <c r="L473" s="1367"/>
      <c r="U473" s="1367"/>
    </row>
    <row r="474" spans="6:21" s="1363" customFormat="1">
      <c r="F474" s="1367"/>
      <c r="L474" s="1367"/>
      <c r="U474" s="1367"/>
    </row>
    <row r="475" spans="6:21" s="1363" customFormat="1">
      <c r="F475" s="1367"/>
      <c r="L475" s="1367"/>
      <c r="U475" s="1367"/>
    </row>
    <row r="476" spans="6:21" s="1363" customFormat="1">
      <c r="F476" s="1367"/>
      <c r="L476" s="1367"/>
      <c r="U476" s="1367"/>
    </row>
    <row r="477" spans="6:21" s="1363" customFormat="1">
      <c r="F477" s="1367"/>
      <c r="L477" s="1367"/>
      <c r="U477" s="1367"/>
    </row>
    <row r="478" spans="6:21" s="1363" customFormat="1">
      <c r="F478" s="1367"/>
      <c r="L478" s="1367"/>
      <c r="U478" s="1367"/>
    </row>
    <row r="479" spans="6:21" s="1363" customFormat="1">
      <c r="F479" s="1367"/>
      <c r="L479" s="1367"/>
      <c r="U479" s="1367"/>
    </row>
    <row r="480" spans="6:21" s="1363" customFormat="1">
      <c r="F480" s="1367"/>
      <c r="L480" s="1367"/>
      <c r="U480" s="1367"/>
    </row>
    <row r="481" spans="6:21" s="1363" customFormat="1">
      <c r="F481" s="1367"/>
      <c r="L481" s="1367"/>
      <c r="U481" s="1367"/>
    </row>
    <row r="482" spans="6:21" s="1363" customFormat="1">
      <c r="F482" s="1367"/>
      <c r="L482" s="1367"/>
      <c r="U482" s="1367"/>
    </row>
    <row r="483" spans="6:21" s="1363" customFormat="1">
      <c r="F483" s="1367"/>
      <c r="L483" s="1367"/>
      <c r="U483" s="1367"/>
    </row>
    <row r="484" spans="6:21" s="1363" customFormat="1">
      <c r="F484" s="1367"/>
      <c r="L484" s="1367"/>
      <c r="U484" s="1367"/>
    </row>
    <row r="485" spans="6:21" s="1363" customFormat="1">
      <c r="F485" s="1367"/>
      <c r="L485" s="1367"/>
      <c r="U485" s="1367"/>
    </row>
    <row r="486" spans="6:21" s="1363" customFormat="1">
      <c r="F486" s="1367"/>
      <c r="L486" s="1367"/>
      <c r="U486" s="1367"/>
    </row>
    <row r="487" spans="6:21" s="1363" customFormat="1">
      <c r="F487" s="1367"/>
      <c r="L487" s="1367"/>
      <c r="U487" s="1367"/>
    </row>
    <row r="488" spans="6:21" s="1363" customFormat="1">
      <c r="F488" s="1367"/>
      <c r="L488" s="1367"/>
      <c r="U488" s="1367"/>
    </row>
    <row r="489" spans="6:21" s="1363" customFormat="1">
      <c r="F489" s="1367"/>
      <c r="L489" s="1367"/>
      <c r="U489" s="1367"/>
    </row>
    <row r="490" spans="6:21" s="1363" customFormat="1">
      <c r="F490" s="1367"/>
      <c r="L490" s="1367"/>
      <c r="U490" s="1367"/>
    </row>
    <row r="491" spans="6:21" s="1363" customFormat="1">
      <c r="F491" s="1367"/>
      <c r="L491" s="1367"/>
      <c r="U491" s="1367"/>
    </row>
    <row r="492" spans="6:21" s="1363" customFormat="1">
      <c r="F492" s="1367"/>
      <c r="L492" s="1367"/>
      <c r="U492" s="1367"/>
    </row>
    <row r="493" spans="6:21" s="1363" customFormat="1">
      <c r="F493" s="1367"/>
      <c r="L493" s="1367"/>
      <c r="U493" s="1367"/>
    </row>
    <row r="494" spans="6:21" s="1363" customFormat="1">
      <c r="F494" s="1367"/>
      <c r="L494" s="1367"/>
      <c r="U494" s="1367"/>
    </row>
    <row r="495" spans="6:21" s="1363" customFormat="1">
      <c r="F495" s="1367"/>
      <c r="L495" s="1367"/>
      <c r="U495" s="1367"/>
    </row>
    <row r="496" spans="6:21" s="1363" customFormat="1">
      <c r="F496" s="1367"/>
      <c r="L496" s="1367"/>
      <c r="U496" s="1367"/>
    </row>
    <row r="497" spans="6:21" s="1363" customFormat="1">
      <c r="F497" s="1367"/>
      <c r="L497" s="1367"/>
      <c r="U497" s="1367"/>
    </row>
    <row r="498" spans="6:21" s="1363" customFormat="1">
      <c r="F498" s="1367"/>
      <c r="L498" s="1367"/>
      <c r="U498" s="1367"/>
    </row>
    <row r="499" spans="6:21" s="1363" customFormat="1">
      <c r="F499" s="1367"/>
      <c r="L499" s="1367"/>
      <c r="U499" s="1367"/>
    </row>
    <row r="500" spans="6:21" s="1363" customFormat="1">
      <c r="F500" s="1367"/>
      <c r="L500" s="1367"/>
      <c r="U500" s="1367"/>
    </row>
    <row r="501" spans="6:21" s="1363" customFormat="1">
      <c r="F501" s="1367"/>
      <c r="L501" s="1367"/>
      <c r="U501" s="1367"/>
    </row>
    <row r="502" spans="6:21" s="1363" customFormat="1">
      <c r="F502" s="1367"/>
      <c r="L502" s="1367"/>
      <c r="U502" s="1367"/>
    </row>
    <row r="503" spans="6:21" s="1363" customFormat="1">
      <c r="F503" s="1367"/>
      <c r="L503" s="1367"/>
      <c r="U503" s="1367"/>
    </row>
    <row r="504" spans="6:21" s="1363" customFormat="1">
      <c r="F504" s="1367"/>
      <c r="L504" s="1367"/>
      <c r="U504" s="1367"/>
    </row>
    <row r="505" spans="6:21" s="1363" customFormat="1">
      <c r="F505" s="1367"/>
      <c r="L505" s="1367"/>
      <c r="U505" s="1367"/>
    </row>
    <row r="506" spans="6:21" s="1363" customFormat="1">
      <c r="F506" s="1367"/>
      <c r="L506" s="1367"/>
      <c r="U506" s="1367"/>
    </row>
    <row r="507" spans="6:21" s="1363" customFormat="1">
      <c r="F507" s="1367"/>
      <c r="L507" s="1367"/>
      <c r="U507" s="1367"/>
    </row>
    <row r="508" spans="6:21" s="1363" customFormat="1">
      <c r="F508" s="1367"/>
      <c r="L508" s="1367"/>
      <c r="U508" s="1367"/>
    </row>
    <row r="509" spans="6:21" s="1363" customFormat="1">
      <c r="F509" s="1367"/>
      <c r="L509" s="1367"/>
      <c r="U509" s="1367"/>
    </row>
    <row r="510" spans="6:21" s="1363" customFormat="1">
      <c r="F510" s="1367"/>
      <c r="L510" s="1367"/>
      <c r="U510" s="1367"/>
    </row>
    <row r="511" spans="6:21" s="1363" customFormat="1">
      <c r="F511" s="1367"/>
      <c r="L511" s="1367"/>
      <c r="U511" s="1367"/>
    </row>
    <row r="512" spans="6:21" s="1363" customFormat="1">
      <c r="F512" s="1367"/>
      <c r="L512" s="1367"/>
      <c r="U512" s="1367"/>
    </row>
    <row r="513" spans="6:21" s="1363" customFormat="1">
      <c r="F513" s="1367"/>
      <c r="L513" s="1367"/>
      <c r="U513" s="1367"/>
    </row>
    <row r="514" spans="6:21" s="1363" customFormat="1">
      <c r="F514" s="1367"/>
      <c r="L514" s="1367"/>
      <c r="U514" s="1367"/>
    </row>
    <row r="515" spans="6:21" s="1363" customFormat="1">
      <c r="F515" s="1367"/>
      <c r="L515" s="1367"/>
      <c r="U515" s="1367"/>
    </row>
    <row r="516" spans="6:21" s="1363" customFormat="1">
      <c r="F516" s="1367"/>
      <c r="L516" s="1367"/>
      <c r="U516" s="1367"/>
    </row>
    <row r="517" spans="6:21" s="1363" customFormat="1">
      <c r="F517" s="1367"/>
      <c r="L517" s="1367"/>
      <c r="U517" s="1367"/>
    </row>
    <row r="518" spans="6:21" s="1363" customFormat="1">
      <c r="F518" s="1367"/>
      <c r="L518" s="1367"/>
      <c r="U518" s="1367"/>
    </row>
    <row r="519" spans="6:21" s="1363" customFormat="1">
      <c r="F519" s="1367"/>
      <c r="L519" s="1367"/>
      <c r="U519" s="1367"/>
    </row>
    <row r="520" spans="6:21" s="1363" customFormat="1">
      <c r="F520" s="1367"/>
      <c r="L520" s="1367"/>
      <c r="U520" s="1367"/>
    </row>
    <row r="521" spans="6:21" s="1363" customFormat="1">
      <c r="F521" s="1367"/>
      <c r="L521" s="1367"/>
      <c r="U521" s="1367"/>
    </row>
    <row r="522" spans="6:21" s="1363" customFormat="1">
      <c r="F522" s="1367"/>
      <c r="L522" s="1367"/>
      <c r="U522" s="1367"/>
    </row>
    <row r="523" spans="6:21" s="1363" customFormat="1">
      <c r="F523" s="1367"/>
      <c r="L523" s="1367"/>
      <c r="U523" s="1367"/>
    </row>
    <row r="524" spans="6:21" s="1363" customFormat="1">
      <c r="F524" s="1367"/>
      <c r="L524" s="1367"/>
      <c r="U524" s="1367"/>
    </row>
    <row r="525" spans="6:21" s="1363" customFormat="1">
      <c r="F525" s="1367"/>
      <c r="L525" s="1367"/>
      <c r="U525" s="1367"/>
    </row>
    <row r="526" spans="6:21" s="1363" customFormat="1">
      <c r="F526" s="1367"/>
      <c r="L526" s="1367"/>
      <c r="U526" s="1367"/>
    </row>
    <row r="527" spans="6:21" s="1363" customFormat="1">
      <c r="F527" s="1367"/>
      <c r="L527" s="1367"/>
      <c r="U527" s="1367"/>
    </row>
    <row r="528" spans="6:21" s="1363" customFormat="1">
      <c r="F528" s="1367"/>
      <c r="L528" s="1367"/>
      <c r="U528" s="1367"/>
    </row>
    <row r="529" spans="6:21" s="1363" customFormat="1">
      <c r="F529" s="1367"/>
      <c r="L529" s="1367"/>
      <c r="U529" s="1367"/>
    </row>
    <row r="530" spans="6:21" s="1363" customFormat="1">
      <c r="F530" s="1367"/>
      <c r="L530" s="1367"/>
      <c r="U530" s="1367"/>
    </row>
    <row r="531" spans="6:21" s="1363" customFormat="1">
      <c r="F531" s="1367"/>
      <c r="L531" s="1367"/>
      <c r="U531" s="1367"/>
    </row>
    <row r="532" spans="6:21" s="1363" customFormat="1">
      <c r="F532" s="1367"/>
      <c r="L532" s="1367"/>
      <c r="U532" s="1367"/>
    </row>
    <row r="533" spans="6:21" s="1363" customFormat="1">
      <c r="F533" s="1367"/>
      <c r="L533" s="1367"/>
      <c r="U533" s="1367"/>
    </row>
    <row r="534" spans="6:21" s="1363" customFormat="1">
      <c r="F534" s="1367"/>
      <c r="L534" s="1367"/>
      <c r="U534" s="1367"/>
    </row>
    <row r="535" spans="6:21" s="1363" customFormat="1">
      <c r="F535" s="1367"/>
      <c r="L535" s="1367"/>
      <c r="U535" s="1367"/>
    </row>
    <row r="536" spans="6:21" s="1363" customFormat="1">
      <c r="F536" s="1367"/>
      <c r="L536" s="1367"/>
      <c r="U536" s="1367"/>
    </row>
    <row r="537" spans="6:21" s="1363" customFormat="1">
      <c r="F537" s="1367"/>
      <c r="L537" s="1367"/>
      <c r="U537" s="1367"/>
    </row>
    <row r="538" spans="6:21" s="1363" customFormat="1">
      <c r="F538" s="1367"/>
      <c r="L538" s="1367"/>
      <c r="U538" s="1367"/>
    </row>
    <row r="539" spans="6:21" s="1363" customFormat="1">
      <c r="F539" s="1367"/>
      <c r="L539" s="1367"/>
      <c r="U539" s="1367"/>
    </row>
    <row r="540" spans="6:21" s="1363" customFormat="1">
      <c r="F540" s="1367"/>
      <c r="L540" s="1367"/>
      <c r="U540" s="1367"/>
    </row>
    <row r="541" spans="6:21" s="1363" customFormat="1">
      <c r="F541" s="1367"/>
      <c r="L541" s="1367"/>
      <c r="U541" s="1367"/>
    </row>
    <row r="542" spans="6:21" s="1363" customFormat="1">
      <c r="F542" s="1367"/>
      <c r="L542" s="1367"/>
      <c r="U542" s="1367"/>
    </row>
    <row r="543" spans="6:21" s="1363" customFormat="1">
      <c r="F543" s="1367"/>
      <c r="L543" s="1367"/>
      <c r="U543" s="1367"/>
    </row>
    <row r="544" spans="6:21" s="1363" customFormat="1">
      <c r="F544" s="1367"/>
      <c r="L544" s="1367"/>
      <c r="U544" s="1367"/>
    </row>
    <row r="545" spans="6:21" s="1363" customFormat="1">
      <c r="F545" s="1367"/>
      <c r="L545" s="1367"/>
      <c r="U545" s="1367"/>
    </row>
    <row r="546" spans="6:21" s="1363" customFormat="1">
      <c r="F546" s="1367"/>
      <c r="L546" s="1367"/>
      <c r="U546" s="1367"/>
    </row>
    <row r="547" spans="6:21" s="1363" customFormat="1">
      <c r="F547" s="1367"/>
      <c r="L547" s="1367"/>
      <c r="U547" s="1367"/>
    </row>
    <row r="548" spans="6:21" s="1363" customFormat="1">
      <c r="F548" s="1367"/>
      <c r="L548" s="1367"/>
      <c r="U548" s="1367"/>
    </row>
    <row r="549" spans="6:21" s="1363" customFormat="1">
      <c r="F549" s="1367"/>
      <c r="L549" s="1367"/>
      <c r="U549" s="1367"/>
    </row>
    <row r="550" spans="6:21" s="1363" customFormat="1">
      <c r="F550" s="1367"/>
      <c r="L550" s="1367"/>
      <c r="U550" s="1367"/>
    </row>
    <row r="551" spans="6:21" s="1363" customFormat="1">
      <c r="F551" s="1367"/>
      <c r="L551" s="1367"/>
      <c r="U551" s="1367"/>
    </row>
    <row r="552" spans="6:21" s="1363" customFormat="1">
      <c r="F552" s="1367"/>
      <c r="L552" s="1367"/>
      <c r="U552" s="1367"/>
    </row>
    <row r="553" spans="6:21" s="1363" customFormat="1">
      <c r="F553" s="1367"/>
      <c r="L553" s="1367"/>
      <c r="U553" s="1367"/>
    </row>
    <row r="554" spans="6:21" s="1363" customFormat="1">
      <c r="F554" s="1367"/>
      <c r="L554" s="1367"/>
      <c r="U554" s="1367"/>
    </row>
    <row r="555" spans="6:21" s="1363" customFormat="1">
      <c r="F555" s="1367"/>
      <c r="L555" s="1367"/>
      <c r="U555" s="1367"/>
    </row>
    <row r="556" spans="6:21" s="1363" customFormat="1">
      <c r="F556" s="1367"/>
      <c r="L556" s="1367"/>
      <c r="U556" s="1367"/>
    </row>
    <row r="557" spans="6:21" s="1363" customFormat="1">
      <c r="F557" s="1367"/>
      <c r="L557" s="1367"/>
      <c r="U557" s="1367"/>
    </row>
    <row r="558" spans="6:21" s="1363" customFormat="1">
      <c r="F558" s="1367"/>
      <c r="L558" s="1367"/>
      <c r="U558" s="1367"/>
    </row>
    <row r="559" spans="6:21" s="1363" customFormat="1">
      <c r="F559" s="1367"/>
      <c r="L559" s="1367"/>
      <c r="U559" s="1367"/>
    </row>
    <row r="560" spans="6:21" s="1363" customFormat="1">
      <c r="F560" s="1367"/>
      <c r="L560" s="1367"/>
      <c r="U560" s="1367"/>
    </row>
    <row r="561" spans="6:21" s="1363" customFormat="1">
      <c r="F561" s="1367"/>
      <c r="L561" s="1367"/>
      <c r="U561" s="1367"/>
    </row>
    <row r="562" spans="6:21" s="1363" customFormat="1">
      <c r="F562" s="1367"/>
      <c r="L562" s="1367"/>
      <c r="U562" s="1367"/>
    </row>
    <row r="563" spans="6:21" s="1363" customFormat="1">
      <c r="F563" s="1367"/>
      <c r="L563" s="1367"/>
      <c r="U563" s="1367"/>
    </row>
    <row r="564" spans="6:21" s="1363" customFormat="1">
      <c r="F564" s="1367"/>
      <c r="L564" s="1367"/>
      <c r="U564" s="1367"/>
    </row>
    <row r="565" spans="6:21" s="1363" customFormat="1">
      <c r="F565" s="1367"/>
      <c r="L565" s="1367"/>
      <c r="U565" s="1367"/>
    </row>
    <row r="566" spans="6:21" s="1363" customFormat="1">
      <c r="F566" s="1367"/>
      <c r="L566" s="1367"/>
      <c r="U566" s="1367"/>
    </row>
    <row r="567" spans="6:21" s="1363" customFormat="1">
      <c r="F567" s="1367"/>
      <c r="L567" s="1367"/>
      <c r="U567" s="1367"/>
    </row>
    <row r="568" spans="6:21" s="1363" customFormat="1">
      <c r="F568" s="1367"/>
      <c r="L568" s="1367"/>
      <c r="U568" s="1367"/>
    </row>
    <row r="569" spans="6:21" s="1363" customFormat="1">
      <c r="F569" s="1367"/>
      <c r="L569" s="1367"/>
      <c r="U569" s="1367"/>
    </row>
    <row r="570" spans="6:21" s="1363" customFormat="1">
      <c r="F570" s="1367"/>
      <c r="L570" s="1367"/>
      <c r="U570" s="1367"/>
    </row>
    <row r="571" spans="6:21" s="1363" customFormat="1">
      <c r="F571" s="1367"/>
      <c r="L571" s="1367"/>
      <c r="U571" s="1367"/>
    </row>
    <row r="572" spans="6:21" s="1363" customFormat="1">
      <c r="F572" s="1367"/>
      <c r="L572" s="1367"/>
      <c r="U572" s="1367"/>
    </row>
    <row r="573" spans="6:21" s="1363" customFormat="1">
      <c r="F573" s="1367"/>
      <c r="L573" s="1367"/>
      <c r="U573" s="1367"/>
    </row>
    <row r="574" spans="6:21" s="1363" customFormat="1">
      <c r="F574" s="1367"/>
      <c r="L574" s="1367"/>
      <c r="U574" s="1367"/>
    </row>
    <row r="575" spans="6:21" s="1363" customFormat="1">
      <c r="F575" s="1367"/>
      <c r="L575" s="1367"/>
      <c r="U575" s="1367"/>
    </row>
    <row r="576" spans="6:21" s="1363" customFormat="1">
      <c r="F576" s="1367"/>
      <c r="L576" s="1367"/>
      <c r="U576" s="1367"/>
    </row>
    <row r="577" spans="6:21" s="1363" customFormat="1">
      <c r="F577" s="1367"/>
      <c r="L577" s="1367"/>
      <c r="U577" s="1367"/>
    </row>
    <row r="578" spans="6:21" s="1363" customFormat="1">
      <c r="F578" s="1367"/>
      <c r="L578" s="1367"/>
      <c r="U578" s="1367"/>
    </row>
    <row r="579" spans="6:21" s="1363" customFormat="1">
      <c r="F579" s="1367"/>
      <c r="L579" s="1367"/>
      <c r="U579" s="1367"/>
    </row>
    <row r="580" spans="6:21" s="1363" customFormat="1">
      <c r="F580" s="1367"/>
      <c r="L580" s="1367"/>
      <c r="U580" s="1367"/>
    </row>
    <row r="581" spans="6:21" s="1363" customFormat="1">
      <c r="F581" s="1367"/>
      <c r="L581" s="1367"/>
      <c r="U581" s="1367"/>
    </row>
    <row r="582" spans="6:21" s="1363" customFormat="1">
      <c r="F582" s="1367"/>
      <c r="L582" s="1367"/>
      <c r="U582" s="1367"/>
    </row>
    <row r="583" spans="6:21" s="1363" customFormat="1">
      <c r="F583" s="1367"/>
      <c r="L583" s="1367"/>
      <c r="U583" s="1367"/>
    </row>
    <row r="584" spans="6:21" s="1363" customFormat="1">
      <c r="F584" s="1367"/>
      <c r="L584" s="1367"/>
      <c r="U584" s="1367"/>
    </row>
    <row r="585" spans="6:21" s="1363" customFormat="1">
      <c r="F585" s="1367"/>
      <c r="L585" s="1367"/>
      <c r="U585" s="1367"/>
    </row>
    <row r="586" spans="6:21" s="1363" customFormat="1">
      <c r="F586" s="1367"/>
      <c r="L586" s="1367"/>
      <c r="U586" s="1367"/>
    </row>
    <row r="587" spans="6:21" s="1363" customFormat="1">
      <c r="F587" s="1367"/>
      <c r="L587" s="1367"/>
      <c r="U587" s="1367"/>
    </row>
    <row r="588" spans="6:21" s="1363" customFormat="1">
      <c r="F588" s="1367"/>
      <c r="L588" s="1367"/>
      <c r="U588" s="1367"/>
    </row>
    <row r="589" spans="6:21" s="1363" customFormat="1">
      <c r="F589" s="1367"/>
      <c r="L589" s="1367"/>
      <c r="U589" s="1367"/>
    </row>
    <row r="590" spans="6:21" s="1363" customFormat="1">
      <c r="F590" s="1367"/>
      <c r="L590" s="1367"/>
      <c r="U590" s="1367"/>
    </row>
    <row r="591" spans="6:21" s="1363" customFormat="1">
      <c r="F591" s="1367"/>
      <c r="L591" s="1367"/>
      <c r="U591" s="1367"/>
    </row>
    <row r="592" spans="6:21" s="1363" customFormat="1">
      <c r="F592" s="1367"/>
      <c r="L592" s="1367"/>
      <c r="U592" s="1367"/>
    </row>
    <row r="593" spans="6:21" s="1363" customFormat="1">
      <c r="F593" s="1367"/>
      <c r="L593" s="1367"/>
      <c r="U593" s="1367"/>
    </row>
    <row r="594" spans="6:21" s="1363" customFormat="1">
      <c r="F594" s="1367"/>
      <c r="L594" s="1367"/>
      <c r="U594" s="1367"/>
    </row>
    <row r="595" spans="6:21" s="1363" customFormat="1">
      <c r="F595" s="1367"/>
      <c r="L595" s="1367"/>
      <c r="U595" s="1367"/>
    </row>
    <row r="596" spans="6:21" s="1363" customFormat="1">
      <c r="F596" s="1367"/>
      <c r="L596" s="1367"/>
      <c r="U596" s="1367"/>
    </row>
    <row r="597" spans="6:21" s="1363" customFormat="1">
      <c r="F597" s="1367"/>
      <c r="L597" s="1367"/>
      <c r="U597" s="1367"/>
    </row>
    <row r="598" spans="6:21" s="1363" customFormat="1">
      <c r="F598" s="1367"/>
      <c r="L598" s="1367"/>
      <c r="U598" s="1367"/>
    </row>
    <row r="599" spans="6:21" s="1363" customFormat="1">
      <c r="F599" s="1367"/>
      <c r="L599" s="1367"/>
      <c r="U599" s="1367"/>
    </row>
    <row r="600" spans="6:21" s="1363" customFormat="1">
      <c r="F600" s="1367"/>
      <c r="L600" s="1367"/>
      <c r="U600" s="1367"/>
    </row>
    <row r="601" spans="6:21" s="1363" customFormat="1">
      <c r="F601" s="1367"/>
      <c r="L601" s="1367"/>
      <c r="U601" s="1367"/>
    </row>
    <row r="602" spans="6:21" s="1363" customFormat="1">
      <c r="F602" s="1367"/>
      <c r="L602" s="1367"/>
      <c r="U602" s="1367"/>
    </row>
    <row r="603" spans="6:21" s="1363" customFormat="1">
      <c r="F603" s="1367"/>
      <c r="L603" s="1367"/>
      <c r="U603" s="1367"/>
    </row>
    <row r="604" spans="6:21" s="1363" customFormat="1">
      <c r="F604" s="1367"/>
      <c r="L604" s="1367"/>
      <c r="U604" s="1367"/>
    </row>
    <row r="605" spans="6:21" s="1363" customFormat="1">
      <c r="F605" s="1367"/>
      <c r="L605" s="1367"/>
      <c r="U605" s="1367"/>
    </row>
    <row r="606" spans="6:21" s="1363" customFormat="1">
      <c r="F606" s="1367"/>
      <c r="L606" s="1367"/>
      <c r="U606" s="1367"/>
    </row>
    <row r="607" spans="6:21" s="1363" customFormat="1">
      <c r="F607" s="1367"/>
      <c r="L607" s="1367"/>
      <c r="U607" s="1367"/>
    </row>
    <row r="608" spans="6:21" s="1363" customFormat="1">
      <c r="F608" s="1367"/>
      <c r="L608" s="1367"/>
      <c r="U608" s="1367"/>
    </row>
    <row r="609" spans="6:21" s="1363" customFormat="1">
      <c r="F609" s="1367"/>
      <c r="L609" s="1367"/>
      <c r="U609" s="1367"/>
    </row>
    <row r="610" spans="6:21" s="1363" customFormat="1">
      <c r="F610" s="1367"/>
      <c r="L610" s="1367"/>
      <c r="U610" s="1367"/>
    </row>
    <row r="611" spans="6:21" s="1363" customFormat="1">
      <c r="F611" s="1367"/>
      <c r="L611" s="1367"/>
      <c r="U611" s="1367"/>
    </row>
    <row r="612" spans="6:21" s="1363" customFormat="1">
      <c r="F612" s="1367"/>
      <c r="L612" s="1367"/>
      <c r="U612" s="1367"/>
    </row>
    <row r="613" spans="6:21" s="1363" customFormat="1">
      <c r="F613" s="1367"/>
      <c r="L613" s="1367"/>
      <c r="U613" s="1367"/>
    </row>
    <row r="614" spans="6:21" s="1363" customFormat="1">
      <c r="F614" s="1367"/>
      <c r="L614" s="1367"/>
      <c r="U614" s="1367"/>
    </row>
    <row r="615" spans="6:21" s="1363" customFormat="1">
      <c r="F615" s="1367"/>
      <c r="L615" s="1367"/>
      <c r="U615" s="1367"/>
    </row>
    <row r="616" spans="6:21" s="1363" customFormat="1">
      <c r="F616" s="1367"/>
      <c r="L616" s="1367"/>
      <c r="U616" s="1367"/>
    </row>
    <row r="617" spans="6:21" s="1363" customFormat="1">
      <c r="F617" s="1367"/>
      <c r="L617" s="1367"/>
      <c r="U617" s="1367"/>
    </row>
    <row r="618" spans="6:21" s="1363" customFormat="1">
      <c r="F618" s="1367"/>
      <c r="L618" s="1367"/>
      <c r="U618" s="1367"/>
    </row>
    <row r="619" spans="6:21" s="1363" customFormat="1">
      <c r="F619" s="1367"/>
      <c r="L619" s="1367"/>
      <c r="U619" s="1367"/>
    </row>
    <row r="620" spans="6:21" s="1363" customFormat="1">
      <c r="F620" s="1367"/>
      <c r="L620" s="1367"/>
      <c r="U620" s="1367"/>
    </row>
    <row r="621" spans="6:21" s="1363" customFormat="1">
      <c r="F621" s="1367"/>
      <c r="L621" s="1367"/>
      <c r="U621" s="1367"/>
    </row>
    <row r="622" spans="6:21" s="1363" customFormat="1">
      <c r="F622" s="1367"/>
      <c r="L622" s="1367"/>
      <c r="U622" s="1367"/>
    </row>
    <row r="623" spans="6:21" s="1363" customFormat="1">
      <c r="F623" s="1367"/>
      <c r="L623" s="1367"/>
      <c r="U623" s="1367"/>
    </row>
    <row r="624" spans="6:21" s="1363" customFormat="1">
      <c r="F624" s="1367"/>
      <c r="L624" s="1367"/>
      <c r="U624" s="1367"/>
    </row>
    <row r="625" spans="6:21" s="1363" customFormat="1">
      <c r="F625" s="1367"/>
      <c r="L625" s="1367"/>
      <c r="U625" s="1367"/>
    </row>
    <row r="626" spans="6:21" s="1363" customFormat="1">
      <c r="F626" s="1367"/>
      <c r="L626" s="1367"/>
      <c r="U626" s="1367"/>
    </row>
    <row r="627" spans="6:21" s="1363" customFormat="1">
      <c r="F627" s="1367"/>
      <c r="L627" s="1367"/>
      <c r="U627" s="1367"/>
    </row>
    <row r="628" spans="6:21" s="1363" customFormat="1">
      <c r="F628" s="1367"/>
      <c r="L628" s="1367"/>
      <c r="U628" s="1367"/>
    </row>
    <row r="629" spans="6:21" s="1363" customFormat="1">
      <c r="F629" s="1367"/>
      <c r="L629" s="1367"/>
      <c r="U629" s="1367"/>
    </row>
    <row r="630" spans="6:21" s="1363" customFormat="1">
      <c r="F630" s="1367"/>
      <c r="L630" s="1367"/>
      <c r="U630" s="1367"/>
    </row>
    <row r="631" spans="6:21" s="1363" customFormat="1">
      <c r="F631" s="1367"/>
      <c r="L631" s="1367"/>
      <c r="U631" s="1367"/>
    </row>
    <row r="632" spans="6:21" s="1363" customFormat="1">
      <c r="F632" s="1367"/>
      <c r="L632" s="1367"/>
      <c r="U632" s="1367"/>
    </row>
    <row r="633" spans="6:21" s="1363" customFormat="1">
      <c r="F633" s="1367"/>
      <c r="L633" s="1367"/>
      <c r="U633" s="1367"/>
    </row>
    <row r="634" spans="6:21" s="1363" customFormat="1">
      <c r="F634" s="1367"/>
      <c r="L634" s="1367"/>
      <c r="U634" s="1367"/>
    </row>
    <row r="635" spans="6:21" s="1363" customFormat="1">
      <c r="F635" s="1367"/>
      <c r="L635" s="1367"/>
      <c r="U635" s="1367"/>
    </row>
    <row r="636" spans="6:21" s="1363" customFormat="1">
      <c r="F636" s="1367"/>
      <c r="L636" s="1367"/>
      <c r="U636" s="1367"/>
    </row>
    <row r="637" spans="6:21" s="1363" customFormat="1">
      <c r="F637" s="1367"/>
      <c r="L637" s="1367"/>
      <c r="U637" s="1367"/>
    </row>
    <row r="638" spans="6:21" s="1363" customFormat="1">
      <c r="F638" s="1367"/>
      <c r="L638" s="1367"/>
      <c r="U638" s="1367"/>
    </row>
    <row r="639" spans="6:21" s="1363" customFormat="1">
      <c r="F639" s="1367"/>
      <c r="L639" s="1367"/>
      <c r="U639" s="1367"/>
    </row>
    <row r="640" spans="6:21" s="1363" customFormat="1">
      <c r="F640" s="1367"/>
      <c r="L640" s="1367"/>
      <c r="U640" s="1367"/>
    </row>
    <row r="641" spans="6:21" s="1363" customFormat="1">
      <c r="F641" s="1367"/>
      <c r="L641" s="1367"/>
      <c r="U641" s="1367"/>
    </row>
    <row r="642" spans="6:21" s="1363" customFormat="1">
      <c r="F642" s="1367"/>
      <c r="L642" s="1367"/>
      <c r="U642" s="1367"/>
    </row>
    <row r="643" spans="6:21" s="1363" customFormat="1">
      <c r="F643" s="1367"/>
      <c r="L643" s="1367"/>
      <c r="U643" s="1367"/>
    </row>
    <row r="644" spans="6:21" s="1363" customFormat="1">
      <c r="F644" s="1367"/>
      <c r="L644" s="1367"/>
      <c r="U644" s="1367"/>
    </row>
    <row r="645" spans="6:21" s="1363" customFormat="1">
      <c r="F645" s="1367"/>
      <c r="L645" s="1367"/>
      <c r="U645" s="1367"/>
    </row>
    <row r="646" spans="6:21" s="1363" customFormat="1">
      <c r="F646" s="1367"/>
      <c r="L646" s="1367"/>
      <c r="U646" s="1367"/>
    </row>
    <row r="647" spans="6:21" s="1363" customFormat="1">
      <c r="F647" s="1367"/>
      <c r="L647" s="1367"/>
      <c r="U647" s="1367"/>
    </row>
    <row r="648" spans="6:21" s="1363" customFormat="1">
      <c r="F648" s="1367"/>
      <c r="L648" s="1367"/>
      <c r="U648" s="1367"/>
    </row>
    <row r="649" spans="6:21" s="1363" customFormat="1">
      <c r="F649" s="1367"/>
      <c r="L649" s="1367"/>
      <c r="U649" s="1367"/>
    </row>
    <row r="650" spans="6:21" s="1363" customFormat="1">
      <c r="F650" s="1367"/>
      <c r="L650" s="1367"/>
      <c r="U650" s="1367"/>
    </row>
    <row r="651" spans="6:21" s="1363" customFormat="1">
      <c r="F651" s="1367"/>
      <c r="L651" s="1367"/>
      <c r="U651" s="1367"/>
    </row>
    <row r="652" spans="6:21" s="1363" customFormat="1">
      <c r="F652" s="1367"/>
      <c r="L652" s="1367"/>
      <c r="U652" s="1367"/>
    </row>
    <row r="653" spans="6:21" s="1363" customFormat="1">
      <c r="F653" s="1367"/>
      <c r="L653" s="1367"/>
      <c r="U653" s="1367"/>
    </row>
    <row r="654" spans="6:21" s="1363" customFormat="1">
      <c r="F654" s="1367"/>
      <c r="L654" s="1367"/>
      <c r="U654" s="1367"/>
    </row>
    <row r="655" spans="6:21" s="1363" customFormat="1">
      <c r="F655" s="1367"/>
      <c r="L655" s="1367"/>
      <c r="U655" s="1367"/>
    </row>
    <row r="656" spans="6:21" s="1363" customFormat="1">
      <c r="F656" s="1367"/>
      <c r="L656" s="1367"/>
      <c r="U656" s="1367"/>
    </row>
    <row r="657" spans="6:21" s="1363" customFormat="1">
      <c r="F657" s="1367"/>
      <c r="L657" s="1367"/>
      <c r="U657" s="1367"/>
    </row>
    <row r="658" spans="6:21" s="1363" customFormat="1">
      <c r="F658" s="1367"/>
      <c r="L658" s="1367"/>
      <c r="U658" s="1367"/>
    </row>
    <row r="659" spans="6:21" s="1363" customFormat="1">
      <c r="F659" s="1367"/>
      <c r="L659" s="1367"/>
      <c r="U659" s="1367"/>
    </row>
    <row r="660" spans="6:21" s="1363" customFormat="1">
      <c r="F660" s="1367"/>
      <c r="L660" s="1367"/>
      <c r="U660" s="1367"/>
    </row>
    <row r="661" spans="6:21" s="1363" customFormat="1">
      <c r="F661" s="1367"/>
      <c r="L661" s="1367"/>
      <c r="U661" s="1367"/>
    </row>
    <row r="662" spans="6:21" s="1363" customFormat="1">
      <c r="F662" s="1367"/>
      <c r="L662" s="1367"/>
      <c r="U662" s="1367"/>
    </row>
    <row r="663" spans="6:21" s="1363" customFormat="1">
      <c r="F663" s="1367"/>
      <c r="L663" s="1367"/>
      <c r="U663" s="1367"/>
    </row>
    <row r="664" spans="6:21" s="1363" customFormat="1">
      <c r="F664" s="1367"/>
      <c r="L664" s="1367"/>
      <c r="U664" s="1367"/>
    </row>
    <row r="665" spans="6:21" s="1363" customFormat="1">
      <c r="F665" s="1367"/>
      <c r="L665" s="1367"/>
      <c r="U665" s="1367"/>
    </row>
    <row r="666" spans="6:21" s="1363" customFormat="1">
      <c r="F666" s="1367"/>
      <c r="L666" s="1367"/>
      <c r="U666" s="1367"/>
    </row>
    <row r="667" spans="6:21" s="1363" customFormat="1">
      <c r="F667" s="1367"/>
      <c r="L667" s="1367"/>
      <c r="U667" s="1367"/>
    </row>
    <row r="668" spans="6:21" s="1363" customFormat="1">
      <c r="F668" s="1367"/>
      <c r="L668" s="1367"/>
      <c r="U668" s="1367"/>
    </row>
    <row r="669" spans="6:21" s="1363" customFormat="1">
      <c r="F669" s="1367"/>
      <c r="L669" s="1367"/>
      <c r="U669" s="1367"/>
    </row>
    <row r="670" spans="6:21" s="1363" customFormat="1">
      <c r="F670" s="1367"/>
      <c r="L670" s="1367"/>
      <c r="U670" s="1367"/>
    </row>
    <row r="671" spans="6:21" s="1363" customFormat="1">
      <c r="F671" s="1367"/>
      <c r="L671" s="1367"/>
      <c r="U671" s="1367"/>
    </row>
    <row r="672" spans="6:21" s="1363" customFormat="1">
      <c r="F672" s="1367"/>
      <c r="L672" s="1367"/>
      <c r="U672" s="1367"/>
    </row>
    <row r="673" spans="6:21" s="1363" customFormat="1">
      <c r="F673" s="1367"/>
      <c r="L673" s="1367"/>
      <c r="U673" s="1367"/>
    </row>
    <row r="674" spans="6:21" s="1363" customFormat="1">
      <c r="F674" s="1367"/>
      <c r="L674" s="1367"/>
      <c r="U674" s="1367"/>
    </row>
    <row r="675" spans="6:21" s="1363" customFormat="1">
      <c r="F675" s="1367"/>
      <c r="L675" s="1367"/>
      <c r="U675" s="1367"/>
    </row>
    <row r="676" spans="6:21" s="1363" customFormat="1">
      <c r="F676" s="1367"/>
      <c r="L676" s="1367"/>
      <c r="U676" s="1367"/>
    </row>
    <row r="677" spans="6:21" s="1363" customFormat="1">
      <c r="F677" s="1367"/>
      <c r="L677" s="1367"/>
      <c r="U677" s="1367"/>
    </row>
    <row r="678" spans="6:21" s="1363" customFormat="1">
      <c r="F678" s="1367"/>
      <c r="L678" s="1367"/>
      <c r="U678" s="1367"/>
    </row>
    <row r="679" spans="6:21" s="1363" customFormat="1">
      <c r="F679" s="1367"/>
      <c r="L679" s="1367"/>
      <c r="U679" s="1367"/>
    </row>
    <row r="680" spans="6:21" s="1363" customFormat="1">
      <c r="F680" s="1367"/>
      <c r="L680" s="1367"/>
      <c r="U680" s="1367"/>
    </row>
    <row r="681" spans="6:21" s="1363" customFormat="1">
      <c r="F681" s="1367"/>
      <c r="L681" s="1367"/>
      <c r="U681" s="1367"/>
    </row>
    <row r="682" spans="6:21" s="1363" customFormat="1">
      <c r="F682" s="1367"/>
      <c r="L682" s="1367"/>
      <c r="U682" s="1367"/>
    </row>
    <row r="683" spans="6:21" s="1363" customFormat="1">
      <c r="F683" s="1367"/>
      <c r="L683" s="1367"/>
      <c r="U683" s="1367"/>
    </row>
    <row r="684" spans="6:21" s="1363" customFormat="1">
      <c r="F684" s="1367"/>
      <c r="L684" s="1367"/>
      <c r="U684" s="1367"/>
    </row>
    <row r="685" spans="6:21" s="1363" customFormat="1">
      <c r="F685" s="1367"/>
      <c r="L685" s="1367"/>
      <c r="U685" s="1367"/>
    </row>
    <row r="686" spans="6:21" s="1363" customFormat="1">
      <c r="F686" s="1367"/>
      <c r="L686" s="1367"/>
      <c r="U686" s="1367"/>
    </row>
    <row r="687" spans="6:21" s="1363" customFormat="1">
      <c r="F687" s="1367"/>
      <c r="L687" s="1367"/>
      <c r="U687" s="1367"/>
    </row>
    <row r="688" spans="6:21" s="1363" customFormat="1">
      <c r="F688" s="1367"/>
      <c r="L688" s="1367"/>
      <c r="U688" s="1367"/>
    </row>
    <row r="689" spans="6:21" s="1363" customFormat="1">
      <c r="F689" s="1367"/>
      <c r="L689" s="1367"/>
      <c r="U689" s="1367"/>
    </row>
    <row r="690" spans="6:21" s="1363" customFormat="1">
      <c r="F690" s="1367"/>
      <c r="L690" s="1367"/>
      <c r="U690" s="1367"/>
    </row>
    <row r="691" spans="6:21" s="1363" customFormat="1">
      <c r="F691" s="1367"/>
      <c r="L691" s="1367"/>
      <c r="U691" s="1367"/>
    </row>
    <row r="692" spans="6:21" s="1363" customFormat="1">
      <c r="F692" s="1367"/>
      <c r="L692" s="1367"/>
      <c r="U692" s="1367"/>
    </row>
    <row r="693" spans="6:21" s="1363" customFormat="1">
      <c r="F693" s="1367"/>
      <c r="L693" s="1367"/>
      <c r="U693" s="1367"/>
    </row>
    <row r="694" spans="6:21" s="1363" customFormat="1">
      <c r="F694" s="1367"/>
      <c r="L694" s="1367"/>
      <c r="U694" s="1367"/>
    </row>
    <row r="695" spans="6:21" s="1363" customFormat="1">
      <c r="F695" s="1367"/>
      <c r="L695" s="1367"/>
      <c r="U695" s="1367"/>
    </row>
    <row r="696" spans="6:21" s="1363" customFormat="1">
      <c r="F696" s="1367"/>
      <c r="L696" s="1367"/>
      <c r="U696" s="1367"/>
    </row>
    <row r="697" spans="6:21" s="1363" customFormat="1">
      <c r="F697" s="1367"/>
      <c r="L697" s="1367"/>
      <c r="U697" s="1367"/>
    </row>
    <row r="698" spans="6:21" s="1363" customFormat="1">
      <c r="F698" s="1367"/>
      <c r="L698" s="1367"/>
      <c r="U698" s="1367"/>
    </row>
    <row r="699" spans="6:21" s="1363" customFormat="1">
      <c r="F699" s="1367"/>
      <c r="L699" s="1367"/>
      <c r="U699" s="1367"/>
    </row>
    <row r="700" spans="6:21" s="1363" customFormat="1">
      <c r="F700" s="1367"/>
      <c r="L700" s="1367"/>
      <c r="U700" s="1367"/>
    </row>
    <row r="701" spans="6:21" s="1363" customFormat="1">
      <c r="F701" s="1367"/>
      <c r="L701" s="1367"/>
      <c r="U701" s="1367"/>
    </row>
    <row r="702" spans="6:21" s="1363" customFormat="1">
      <c r="F702" s="1367"/>
      <c r="L702" s="1367"/>
      <c r="U702" s="1367"/>
    </row>
    <row r="703" spans="6:21" s="1363" customFormat="1">
      <c r="F703" s="1367"/>
      <c r="L703" s="1367"/>
      <c r="U703" s="1367"/>
    </row>
    <row r="704" spans="6:21" s="1363" customFormat="1">
      <c r="F704" s="1367"/>
      <c r="L704" s="1367"/>
      <c r="U704" s="1367"/>
    </row>
    <row r="705" spans="6:21" s="1363" customFormat="1">
      <c r="F705" s="1367"/>
      <c r="L705" s="1367"/>
      <c r="U705" s="1367"/>
    </row>
    <row r="706" spans="6:21" s="1363" customFormat="1">
      <c r="F706" s="1367"/>
      <c r="L706" s="1367"/>
      <c r="U706" s="1367"/>
    </row>
    <row r="707" spans="6:21" s="1363" customFormat="1">
      <c r="F707" s="1367"/>
      <c r="L707" s="1367"/>
      <c r="U707" s="1367"/>
    </row>
    <row r="708" spans="6:21" s="1363" customFormat="1">
      <c r="F708" s="1367"/>
      <c r="L708" s="1367"/>
      <c r="U708" s="1367"/>
    </row>
    <row r="709" spans="6:21" s="1363" customFormat="1">
      <c r="F709" s="1367"/>
      <c r="L709" s="1367"/>
      <c r="U709" s="1367"/>
    </row>
    <row r="710" spans="6:21" s="1363" customFormat="1">
      <c r="F710" s="1367"/>
      <c r="L710" s="1367"/>
      <c r="U710" s="1367"/>
    </row>
    <row r="711" spans="6:21" s="1363" customFormat="1">
      <c r="F711" s="1367"/>
      <c r="L711" s="1367"/>
      <c r="U711" s="1367"/>
    </row>
    <row r="712" spans="6:21" s="1363" customFormat="1">
      <c r="F712" s="1367"/>
      <c r="L712" s="1367"/>
      <c r="U712" s="1367"/>
    </row>
    <row r="713" spans="6:21" s="1363" customFormat="1">
      <c r="F713" s="1367"/>
      <c r="L713" s="1367"/>
      <c r="U713" s="1367"/>
    </row>
    <row r="714" spans="6:21" s="1363" customFormat="1">
      <c r="F714" s="1367"/>
      <c r="L714" s="1367"/>
      <c r="U714" s="1367"/>
    </row>
    <row r="715" spans="6:21" s="1363" customFormat="1">
      <c r="F715" s="1367"/>
      <c r="L715" s="1367"/>
      <c r="U715" s="1367"/>
    </row>
    <row r="716" spans="6:21" s="1363" customFormat="1">
      <c r="F716" s="1367"/>
      <c r="L716" s="1367"/>
      <c r="U716" s="1367"/>
    </row>
    <row r="717" spans="6:21" s="1363" customFormat="1">
      <c r="F717" s="1367"/>
      <c r="L717" s="1367"/>
      <c r="U717" s="1367"/>
    </row>
    <row r="718" spans="6:21" s="1363" customFormat="1">
      <c r="F718" s="1367"/>
      <c r="L718" s="1367"/>
      <c r="U718" s="1367"/>
    </row>
    <row r="719" spans="6:21" s="1363" customFormat="1">
      <c r="F719" s="1367"/>
      <c r="L719" s="1367"/>
      <c r="U719" s="1367"/>
    </row>
    <row r="720" spans="6:21" s="1363" customFormat="1">
      <c r="F720" s="1367"/>
      <c r="L720" s="1367"/>
      <c r="U720" s="1367"/>
    </row>
    <row r="721" spans="6:21" s="1363" customFormat="1">
      <c r="F721" s="1367"/>
      <c r="L721" s="1367"/>
      <c r="U721" s="1367"/>
    </row>
    <row r="722" spans="6:21" s="1363" customFormat="1">
      <c r="F722" s="1367"/>
      <c r="L722" s="1367"/>
      <c r="U722" s="1367"/>
    </row>
    <row r="723" spans="6:21" s="1363" customFormat="1">
      <c r="F723" s="1367"/>
      <c r="L723" s="1367"/>
      <c r="U723" s="1367"/>
    </row>
    <row r="724" spans="6:21" s="1363" customFormat="1">
      <c r="F724" s="1367"/>
      <c r="L724" s="1367"/>
      <c r="U724" s="1367"/>
    </row>
    <row r="725" spans="6:21" s="1363" customFormat="1">
      <c r="F725" s="1367"/>
      <c r="L725" s="1367"/>
      <c r="U725" s="1367"/>
    </row>
    <row r="726" spans="6:21" s="1363" customFormat="1">
      <c r="F726" s="1367"/>
      <c r="L726" s="1367"/>
      <c r="U726" s="1367"/>
    </row>
    <row r="727" spans="6:21" s="1363" customFormat="1">
      <c r="F727" s="1367"/>
      <c r="L727" s="1367"/>
      <c r="U727" s="1367"/>
    </row>
    <row r="728" spans="6:21" s="1363" customFormat="1">
      <c r="F728" s="1367"/>
      <c r="L728" s="1367"/>
      <c r="U728" s="1367"/>
    </row>
    <row r="729" spans="6:21" s="1363" customFormat="1">
      <c r="F729" s="1367"/>
      <c r="L729" s="1367"/>
      <c r="U729" s="1367"/>
    </row>
    <row r="730" spans="6:21" s="1363" customFormat="1">
      <c r="F730" s="1367"/>
      <c r="L730" s="1367"/>
      <c r="U730" s="1367"/>
    </row>
    <row r="731" spans="6:21" s="1363" customFormat="1">
      <c r="F731" s="1367"/>
      <c r="L731" s="1367"/>
      <c r="U731" s="1367"/>
    </row>
    <row r="732" spans="6:21" s="1363" customFormat="1">
      <c r="F732" s="1367"/>
      <c r="L732" s="1367"/>
      <c r="U732" s="1367"/>
    </row>
    <row r="733" spans="6:21" s="1363" customFormat="1">
      <c r="F733" s="1367"/>
      <c r="L733" s="1367"/>
      <c r="U733" s="1367"/>
    </row>
    <row r="734" spans="6:21" s="1363" customFormat="1">
      <c r="F734" s="1367"/>
      <c r="L734" s="1367"/>
      <c r="U734" s="1367"/>
    </row>
    <row r="735" spans="6:21" s="1363" customFormat="1">
      <c r="F735" s="1367"/>
      <c r="L735" s="1367"/>
      <c r="U735" s="1367"/>
    </row>
    <row r="736" spans="6:21" s="1363" customFormat="1">
      <c r="F736" s="1367"/>
      <c r="L736" s="1367"/>
      <c r="U736" s="1367"/>
    </row>
    <row r="737" spans="6:21" s="1363" customFormat="1">
      <c r="F737" s="1367"/>
      <c r="L737" s="1367"/>
      <c r="U737" s="1367"/>
    </row>
    <row r="738" spans="6:21" s="1363" customFormat="1">
      <c r="F738" s="1367"/>
      <c r="L738" s="1367"/>
      <c r="U738" s="1367"/>
    </row>
    <row r="739" spans="6:21" s="1363" customFormat="1">
      <c r="F739" s="1367"/>
      <c r="L739" s="1367"/>
      <c r="U739" s="1367"/>
    </row>
    <row r="740" spans="6:21" s="1363" customFormat="1">
      <c r="F740" s="1367"/>
      <c r="L740" s="1367"/>
      <c r="U740" s="1367"/>
    </row>
    <row r="741" spans="6:21" s="1363" customFormat="1">
      <c r="F741" s="1367"/>
      <c r="L741" s="1367"/>
      <c r="U741" s="1367"/>
    </row>
    <row r="742" spans="6:21" s="1363" customFormat="1">
      <c r="F742" s="1367"/>
      <c r="L742" s="1367"/>
      <c r="U742" s="1367"/>
    </row>
    <row r="743" spans="6:21" s="1363" customFormat="1">
      <c r="F743" s="1367"/>
      <c r="L743" s="1367"/>
      <c r="U743" s="1367"/>
    </row>
    <row r="744" spans="6:21" s="1363" customFormat="1">
      <c r="F744" s="1367"/>
      <c r="L744" s="1367"/>
      <c r="U744" s="1367"/>
    </row>
    <row r="745" spans="6:21" s="1363" customFormat="1">
      <c r="F745" s="1367"/>
      <c r="L745" s="1367"/>
      <c r="U745" s="1367"/>
    </row>
    <row r="746" spans="6:21" s="1363" customFormat="1">
      <c r="F746" s="1367"/>
      <c r="L746" s="1367"/>
      <c r="U746" s="1367"/>
    </row>
    <row r="747" spans="6:21" s="1363" customFormat="1">
      <c r="F747" s="1367"/>
      <c r="L747" s="1367"/>
      <c r="U747" s="1367"/>
    </row>
    <row r="748" spans="6:21" s="1363" customFormat="1">
      <c r="F748" s="1367"/>
      <c r="L748" s="1367"/>
      <c r="U748" s="1367"/>
    </row>
    <row r="749" spans="6:21" s="1363" customFormat="1">
      <c r="F749" s="1367"/>
      <c r="L749" s="1367"/>
      <c r="U749" s="1367"/>
    </row>
    <row r="750" spans="6:21" s="1363" customFormat="1">
      <c r="F750" s="1367"/>
      <c r="L750" s="1367"/>
      <c r="U750" s="1367"/>
    </row>
    <row r="751" spans="6:21" s="1363" customFormat="1">
      <c r="F751" s="1367"/>
      <c r="L751" s="1367"/>
      <c r="U751" s="1367"/>
    </row>
    <row r="752" spans="6:21" s="1363" customFormat="1">
      <c r="F752" s="1367"/>
      <c r="L752" s="1367"/>
      <c r="U752" s="1367"/>
    </row>
    <row r="753" spans="6:21" s="1363" customFormat="1">
      <c r="F753" s="1367"/>
      <c r="L753" s="1367"/>
      <c r="U753" s="1367"/>
    </row>
    <row r="754" spans="6:21" s="1363" customFormat="1">
      <c r="F754" s="1367"/>
      <c r="L754" s="1367"/>
      <c r="U754" s="1367"/>
    </row>
    <row r="755" spans="6:21" s="1363" customFormat="1">
      <c r="F755" s="1367"/>
      <c r="L755" s="1367"/>
      <c r="U755" s="1367"/>
    </row>
    <row r="756" spans="6:21" s="1363" customFormat="1">
      <c r="F756" s="1367"/>
      <c r="L756" s="1367"/>
      <c r="U756" s="1367"/>
    </row>
    <row r="757" spans="6:21" s="1363" customFormat="1">
      <c r="F757" s="1367"/>
      <c r="L757" s="1367"/>
      <c r="U757" s="1367"/>
    </row>
    <row r="758" spans="6:21" s="1363" customFormat="1">
      <c r="F758" s="1367"/>
      <c r="L758" s="1367"/>
      <c r="U758" s="1367"/>
    </row>
    <row r="759" spans="6:21" s="1363" customFormat="1">
      <c r="F759" s="1367"/>
      <c r="L759" s="1367"/>
      <c r="U759" s="1367"/>
    </row>
    <row r="760" spans="6:21" s="1363" customFormat="1">
      <c r="F760" s="1367"/>
      <c r="L760" s="1367"/>
      <c r="U760" s="1367"/>
    </row>
    <row r="761" spans="6:21" s="1363" customFormat="1">
      <c r="F761" s="1367"/>
      <c r="L761" s="1367"/>
      <c r="U761" s="1367"/>
    </row>
    <row r="762" spans="6:21" s="1363" customFormat="1">
      <c r="F762" s="1367"/>
      <c r="L762" s="1367"/>
      <c r="U762" s="1367"/>
    </row>
    <row r="763" spans="6:21" s="1363" customFormat="1">
      <c r="F763" s="1367"/>
      <c r="L763" s="1367"/>
      <c r="U763" s="1367"/>
    </row>
    <row r="764" spans="6:21" s="1363" customFormat="1">
      <c r="F764" s="1367"/>
      <c r="L764" s="1367"/>
      <c r="U764" s="1367"/>
    </row>
    <row r="765" spans="6:21" s="1363" customFormat="1">
      <c r="F765" s="1367"/>
      <c r="L765" s="1367"/>
      <c r="U765" s="1367"/>
    </row>
    <row r="766" spans="6:21" s="1363" customFormat="1">
      <c r="F766" s="1367"/>
      <c r="L766" s="1367"/>
      <c r="U766" s="1367"/>
    </row>
    <row r="767" spans="6:21" s="1363" customFormat="1">
      <c r="F767" s="1367"/>
      <c r="L767" s="1367"/>
      <c r="U767" s="1367"/>
    </row>
    <row r="768" spans="6:21" s="1363" customFormat="1">
      <c r="F768" s="1367"/>
      <c r="L768" s="1367"/>
      <c r="U768" s="1367"/>
    </row>
    <row r="769" spans="6:21" s="1363" customFormat="1">
      <c r="F769" s="1367"/>
      <c r="L769" s="1367"/>
      <c r="U769" s="1367"/>
    </row>
    <row r="770" spans="6:21" s="1363" customFormat="1">
      <c r="F770" s="1367"/>
      <c r="L770" s="1367"/>
      <c r="U770" s="1367"/>
    </row>
    <row r="771" spans="6:21" s="1363" customFormat="1">
      <c r="F771" s="1367"/>
      <c r="L771" s="1367"/>
      <c r="U771" s="1367"/>
    </row>
    <row r="772" spans="6:21" s="1363" customFormat="1">
      <c r="F772" s="1367"/>
      <c r="L772" s="1367"/>
      <c r="U772" s="1367"/>
    </row>
    <row r="773" spans="6:21" s="1363" customFormat="1">
      <c r="F773" s="1367"/>
      <c r="L773" s="1367"/>
      <c r="U773" s="1367"/>
    </row>
    <row r="774" spans="6:21" s="1363" customFormat="1">
      <c r="F774" s="1367"/>
      <c r="L774" s="1367"/>
      <c r="U774" s="1367"/>
    </row>
    <row r="775" spans="6:21" s="1363" customFormat="1">
      <c r="F775" s="1367"/>
      <c r="L775" s="1367"/>
      <c r="U775" s="1367"/>
    </row>
    <row r="776" spans="6:21" s="1363" customFormat="1">
      <c r="F776" s="1367"/>
      <c r="L776" s="1367"/>
      <c r="U776" s="1367"/>
    </row>
    <row r="777" spans="6:21" s="1363" customFormat="1">
      <c r="F777" s="1367"/>
      <c r="L777" s="1367"/>
      <c r="U777" s="1367"/>
    </row>
    <row r="778" spans="6:21" s="1363" customFormat="1">
      <c r="F778" s="1367"/>
      <c r="L778" s="1367"/>
      <c r="U778" s="1367"/>
    </row>
    <row r="779" spans="6:21" s="1363" customFormat="1">
      <c r="F779" s="1367"/>
      <c r="L779" s="1367"/>
      <c r="U779" s="1367"/>
    </row>
    <row r="780" spans="6:21" s="1363" customFormat="1">
      <c r="F780" s="1367"/>
      <c r="L780" s="1367"/>
      <c r="U780" s="1367"/>
    </row>
    <row r="781" spans="6:21" s="1363" customFormat="1">
      <c r="F781" s="1367"/>
      <c r="L781" s="1367"/>
      <c r="U781" s="1367"/>
    </row>
    <row r="782" spans="6:21" s="1363" customFormat="1">
      <c r="F782" s="1367"/>
      <c r="L782" s="1367"/>
      <c r="U782" s="1367"/>
    </row>
    <row r="783" spans="6:21" s="1363" customFormat="1">
      <c r="F783" s="1367"/>
      <c r="L783" s="1367"/>
      <c r="U783" s="1367"/>
    </row>
    <row r="784" spans="6:21" s="1363" customFormat="1">
      <c r="F784" s="1367"/>
      <c r="L784" s="1367"/>
      <c r="U784" s="1367"/>
    </row>
    <row r="785" spans="6:21" s="1363" customFormat="1">
      <c r="F785" s="1367"/>
      <c r="L785" s="1367"/>
      <c r="U785" s="1367"/>
    </row>
    <row r="786" spans="6:21" s="1363" customFormat="1">
      <c r="F786" s="1367"/>
      <c r="L786" s="1367"/>
      <c r="U786" s="1367"/>
    </row>
    <row r="787" spans="6:21" s="1363" customFormat="1">
      <c r="F787" s="1367"/>
      <c r="L787" s="1367"/>
      <c r="U787" s="1367"/>
    </row>
    <row r="788" spans="6:21" s="1363" customFormat="1">
      <c r="F788" s="1367"/>
      <c r="L788" s="1367"/>
      <c r="U788" s="1367"/>
    </row>
    <row r="789" spans="6:21" s="1363" customFormat="1">
      <c r="F789" s="1367"/>
      <c r="L789" s="1367"/>
      <c r="U789" s="1367"/>
    </row>
    <row r="790" spans="6:21" s="1363" customFormat="1">
      <c r="F790" s="1367"/>
      <c r="L790" s="1367"/>
      <c r="U790" s="1367"/>
    </row>
    <row r="791" spans="6:21" s="1363" customFormat="1">
      <c r="F791" s="1367"/>
      <c r="L791" s="1367"/>
      <c r="U791" s="1367"/>
    </row>
    <row r="792" spans="6:21" s="1363" customFormat="1">
      <c r="F792" s="1367"/>
      <c r="L792" s="1367"/>
      <c r="U792" s="1367"/>
    </row>
    <row r="793" spans="6:21" s="1363" customFormat="1">
      <c r="F793" s="1367"/>
      <c r="L793" s="1367"/>
      <c r="U793" s="1367"/>
    </row>
    <row r="794" spans="6:21" s="1363" customFormat="1">
      <c r="F794" s="1367"/>
      <c r="L794" s="1367"/>
      <c r="U794" s="1367"/>
    </row>
    <row r="795" spans="6:21" s="1363" customFormat="1">
      <c r="F795" s="1367"/>
      <c r="L795" s="1367"/>
      <c r="U795" s="1367"/>
    </row>
    <row r="796" spans="6:21" s="1363" customFormat="1">
      <c r="F796" s="1367"/>
      <c r="L796" s="1367"/>
      <c r="U796" s="1367"/>
    </row>
    <row r="797" spans="6:21" s="1363" customFormat="1">
      <c r="F797" s="1367"/>
      <c r="L797" s="1367"/>
      <c r="U797" s="1367"/>
    </row>
    <row r="798" spans="6:21" s="1363" customFormat="1">
      <c r="F798" s="1367"/>
      <c r="L798" s="1367"/>
      <c r="U798" s="1367"/>
    </row>
    <row r="799" spans="6:21" s="1363" customFormat="1">
      <c r="F799" s="1367"/>
      <c r="L799" s="1367"/>
      <c r="U799" s="1367"/>
    </row>
    <row r="800" spans="6:21" s="1363" customFormat="1">
      <c r="F800" s="1367"/>
      <c r="L800" s="1367"/>
      <c r="U800" s="1367"/>
    </row>
    <row r="801" spans="6:21" s="1363" customFormat="1">
      <c r="F801" s="1367"/>
      <c r="L801" s="1367"/>
      <c r="U801" s="1367"/>
    </row>
    <row r="802" spans="6:21" s="1363" customFormat="1">
      <c r="F802" s="1367"/>
      <c r="L802" s="1367"/>
      <c r="U802" s="1367"/>
    </row>
    <row r="803" spans="6:21" s="1363" customFormat="1">
      <c r="F803" s="1367"/>
      <c r="L803" s="1367"/>
      <c r="U803" s="1367"/>
    </row>
    <row r="804" spans="6:21" s="1363" customFormat="1">
      <c r="F804" s="1367"/>
      <c r="L804" s="1367"/>
      <c r="U804" s="1367"/>
    </row>
    <row r="805" spans="6:21" s="1363" customFormat="1">
      <c r="F805" s="1367"/>
      <c r="L805" s="1367"/>
      <c r="U805" s="1367"/>
    </row>
    <row r="806" spans="6:21" s="1363" customFormat="1">
      <c r="F806" s="1367"/>
      <c r="L806" s="1367"/>
      <c r="U806" s="1367"/>
    </row>
    <row r="807" spans="6:21" s="1363" customFormat="1">
      <c r="F807" s="1367"/>
      <c r="L807" s="1367"/>
      <c r="U807" s="1367"/>
    </row>
    <row r="808" spans="6:21" s="1363" customFormat="1">
      <c r="F808" s="1367"/>
      <c r="L808" s="1367"/>
      <c r="U808" s="1367"/>
    </row>
    <row r="809" spans="6:21" s="1363" customFormat="1">
      <c r="F809" s="1367"/>
      <c r="L809" s="1367"/>
      <c r="U809" s="1367"/>
    </row>
    <row r="810" spans="6:21" s="1363" customFormat="1">
      <c r="F810" s="1367"/>
      <c r="L810" s="1367"/>
      <c r="U810" s="1367"/>
    </row>
    <row r="811" spans="6:21" s="1363" customFormat="1">
      <c r="F811" s="1367"/>
      <c r="L811" s="1367"/>
      <c r="U811" s="1367"/>
    </row>
    <row r="812" spans="6:21" s="1363" customFormat="1">
      <c r="F812" s="1367"/>
      <c r="L812" s="1367"/>
      <c r="U812" s="1367"/>
    </row>
    <row r="813" spans="6:21" s="1363" customFormat="1">
      <c r="F813" s="1367"/>
      <c r="L813" s="1367"/>
      <c r="U813" s="1367"/>
    </row>
    <row r="814" spans="6:21" s="1363" customFormat="1">
      <c r="F814" s="1367"/>
      <c r="L814" s="1367"/>
      <c r="U814" s="1367"/>
    </row>
    <row r="815" spans="6:21" s="1363" customFormat="1">
      <c r="F815" s="1367"/>
      <c r="L815" s="1367"/>
      <c r="U815" s="1367"/>
    </row>
    <row r="816" spans="6:21" s="1363" customFormat="1">
      <c r="F816" s="1367"/>
      <c r="L816" s="1367"/>
      <c r="U816" s="1367"/>
    </row>
    <row r="817" spans="6:21" s="1363" customFormat="1">
      <c r="F817" s="1367"/>
      <c r="L817" s="1367"/>
      <c r="U817" s="1367"/>
    </row>
    <row r="818" spans="6:21" s="1363" customFormat="1">
      <c r="F818" s="1367"/>
      <c r="L818" s="1367"/>
      <c r="U818" s="1367"/>
    </row>
    <row r="819" spans="6:21" s="1363" customFormat="1">
      <c r="F819" s="1367"/>
      <c r="L819" s="1367"/>
      <c r="U819" s="1367"/>
    </row>
    <row r="820" spans="6:21" s="1363" customFormat="1">
      <c r="F820" s="1367"/>
      <c r="L820" s="1367"/>
      <c r="U820" s="1367"/>
    </row>
    <row r="821" spans="6:21" s="1363" customFormat="1">
      <c r="F821" s="1367"/>
      <c r="L821" s="1367"/>
      <c r="U821" s="1367"/>
    </row>
    <row r="822" spans="6:21" s="1363" customFormat="1">
      <c r="F822" s="1367"/>
      <c r="L822" s="1367"/>
      <c r="U822" s="1367"/>
    </row>
    <row r="823" spans="6:21" s="1363" customFormat="1">
      <c r="F823" s="1367"/>
      <c r="L823" s="1367"/>
      <c r="U823" s="1367"/>
    </row>
    <row r="824" spans="6:21" s="1363" customFormat="1">
      <c r="F824" s="1367"/>
      <c r="L824" s="1367"/>
      <c r="U824" s="1367"/>
    </row>
    <row r="825" spans="6:21" s="1363" customFormat="1">
      <c r="F825" s="1367"/>
      <c r="L825" s="1367"/>
      <c r="U825" s="1367"/>
    </row>
    <row r="826" spans="6:21" s="1363" customFormat="1">
      <c r="F826" s="1367"/>
      <c r="L826" s="1367"/>
      <c r="U826" s="1367"/>
    </row>
    <row r="827" spans="6:21" s="1363" customFormat="1">
      <c r="F827" s="1367"/>
      <c r="L827" s="1367"/>
      <c r="U827" s="1367"/>
    </row>
    <row r="828" spans="6:21" s="1363" customFormat="1">
      <c r="F828" s="1367"/>
      <c r="L828" s="1367"/>
      <c r="U828" s="1367"/>
    </row>
    <row r="829" spans="6:21" s="1363" customFormat="1">
      <c r="F829" s="1367"/>
      <c r="L829" s="1367"/>
      <c r="U829" s="1367"/>
    </row>
    <row r="830" spans="6:21" s="1363" customFormat="1">
      <c r="F830" s="1367"/>
      <c r="L830" s="1367"/>
      <c r="U830" s="1367"/>
    </row>
    <row r="831" spans="6:21" s="1363" customFormat="1">
      <c r="F831" s="1367"/>
      <c r="L831" s="1367"/>
      <c r="U831" s="1367"/>
    </row>
    <row r="832" spans="6:21" s="1363" customFormat="1">
      <c r="F832" s="1367"/>
      <c r="L832" s="1367"/>
      <c r="U832" s="1367"/>
    </row>
    <row r="833" spans="6:21" s="1363" customFormat="1">
      <c r="F833" s="1367"/>
      <c r="L833" s="1367"/>
      <c r="U833" s="1367"/>
    </row>
    <row r="834" spans="6:21" s="1363" customFormat="1">
      <c r="F834" s="1367"/>
      <c r="L834" s="1367"/>
      <c r="U834" s="1367"/>
    </row>
    <row r="835" spans="6:21" s="1363" customFormat="1">
      <c r="F835" s="1367"/>
      <c r="L835" s="1367"/>
      <c r="U835" s="1367"/>
    </row>
    <row r="836" spans="6:21" s="1363" customFormat="1">
      <c r="F836" s="1367"/>
      <c r="L836" s="1367"/>
      <c r="U836" s="1367"/>
    </row>
    <row r="837" spans="6:21" s="1363" customFormat="1">
      <c r="F837" s="1367"/>
      <c r="L837" s="1367"/>
      <c r="U837" s="1367"/>
    </row>
    <row r="838" spans="6:21" s="1363" customFormat="1">
      <c r="F838" s="1367"/>
      <c r="L838" s="1367"/>
      <c r="U838" s="1367"/>
    </row>
    <row r="839" spans="6:21" s="1363" customFormat="1">
      <c r="F839" s="1367"/>
      <c r="L839" s="1367"/>
      <c r="U839" s="1367"/>
    </row>
    <row r="840" spans="6:21" s="1363" customFormat="1">
      <c r="F840" s="1367"/>
      <c r="L840" s="1367"/>
      <c r="U840" s="1367"/>
    </row>
    <row r="841" spans="6:21" s="1363" customFormat="1">
      <c r="F841" s="1367"/>
      <c r="L841" s="1367"/>
      <c r="U841" s="1367"/>
    </row>
    <row r="842" spans="6:21" s="1363" customFormat="1">
      <c r="F842" s="1367"/>
      <c r="L842" s="1367"/>
      <c r="U842" s="1367"/>
    </row>
    <row r="843" spans="6:21" s="1363" customFormat="1">
      <c r="F843" s="1367"/>
      <c r="L843" s="1367"/>
      <c r="U843" s="1367"/>
    </row>
    <row r="844" spans="6:21" s="1363" customFormat="1">
      <c r="F844" s="1367"/>
      <c r="L844" s="1367"/>
      <c r="U844" s="1367"/>
    </row>
    <row r="845" spans="6:21" s="1363" customFormat="1">
      <c r="F845" s="1367"/>
      <c r="L845" s="1367"/>
      <c r="U845" s="1367"/>
    </row>
    <row r="846" spans="6:21" s="1363" customFormat="1">
      <c r="F846" s="1367"/>
      <c r="L846" s="1367"/>
      <c r="U846" s="1367"/>
    </row>
    <row r="847" spans="6:21" s="1363" customFormat="1">
      <c r="F847" s="1367"/>
      <c r="L847" s="1367"/>
      <c r="U847" s="1367"/>
    </row>
    <row r="848" spans="6:21" s="1363" customFormat="1">
      <c r="F848" s="1367"/>
      <c r="L848" s="1367"/>
      <c r="U848" s="1367"/>
    </row>
    <row r="849" spans="6:21" s="1363" customFormat="1">
      <c r="F849" s="1367"/>
      <c r="L849" s="1367"/>
      <c r="U849" s="1367"/>
    </row>
    <row r="850" spans="6:21" s="1363" customFormat="1">
      <c r="F850" s="1367"/>
      <c r="L850" s="1367"/>
      <c r="U850" s="1367"/>
    </row>
    <row r="851" spans="6:21" s="1363" customFormat="1">
      <c r="F851" s="1367"/>
      <c r="L851" s="1367"/>
      <c r="U851" s="1367"/>
    </row>
    <row r="852" spans="6:21" s="1363" customFormat="1">
      <c r="F852" s="1367"/>
      <c r="L852" s="1367"/>
      <c r="U852" s="1367"/>
    </row>
    <row r="853" spans="6:21" s="1363" customFormat="1">
      <c r="F853" s="1367"/>
      <c r="L853" s="1367"/>
      <c r="U853" s="1367"/>
    </row>
    <row r="854" spans="6:21" s="1363" customFormat="1">
      <c r="F854" s="1367"/>
      <c r="L854" s="1367"/>
      <c r="U854" s="1367"/>
    </row>
    <row r="855" spans="6:21" s="1363" customFormat="1">
      <c r="F855" s="1367"/>
      <c r="L855" s="1367"/>
      <c r="U855" s="1367"/>
    </row>
    <row r="856" spans="6:21" s="1363" customFormat="1">
      <c r="F856" s="1367"/>
      <c r="L856" s="1367"/>
      <c r="U856" s="1367"/>
    </row>
    <row r="857" spans="6:21" s="1363" customFormat="1">
      <c r="F857" s="1367"/>
      <c r="L857" s="1367"/>
      <c r="U857" s="1367"/>
    </row>
    <row r="858" spans="6:21" s="1363" customFormat="1">
      <c r="F858" s="1367"/>
      <c r="L858" s="1367"/>
      <c r="U858" s="1367"/>
    </row>
    <row r="859" spans="6:21" s="1363" customFormat="1">
      <c r="F859" s="1367"/>
      <c r="L859" s="1367"/>
      <c r="U859" s="1367"/>
    </row>
    <row r="860" spans="6:21" s="1363" customFormat="1">
      <c r="F860" s="1367"/>
      <c r="L860" s="1367"/>
      <c r="U860" s="1367"/>
    </row>
    <row r="861" spans="6:21" s="1363" customFormat="1">
      <c r="F861" s="1367"/>
      <c r="L861" s="1367"/>
      <c r="U861" s="1367"/>
    </row>
    <row r="862" spans="6:21" s="1363" customFormat="1">
      <c r="F862" s="1367"/>
      <c r="L862" s="1367"/>
      <c r="U862" s="1367"/>
    </row>
    <row r="863" spans="6:21" s="1363" customFormat="1">
      <c r="F863" s="1367"/>
      <c r="L863" s="1367"/>
      <c r="U863" s="1367"/>
    </row>
    <row r="864" spans="6:21" s="1363" customFormat="1">
      <c r="F864" s="1367"/>
      <c r="L864" s="1367"/>
      <c r="U864" s="1367"/>
    </row>
    <row r="865" spans="6:21" s="1363" customFormat="1">
      <c r="F865" s="1367"/>
      <c r="L865" s="1367"/>
      <c r="U865" s="1367"/>
    </row>
    <row r="866" spans="6:21" s="1363" customFormat="1">
      <c r="F866" s="1367"/>
      <c r="L866" s="1367"/>
      <c r="U866" s="1367"/>
    </row>
    <row r="867" spans="6:21" s="1363" customFormat="1">
      <c r="F867" s="1367"/>
      <c r="L867" s="1367"/>
      <c r="U867" s="1367"/>
    </row>
    <row r="868" spans="6:21" s="1363" customFormat="1">
      <c r="F868" s="1367"/>
      <c r="L868" s="1367"/>
      <c r="U868" s="1367"/>
    </row>
    <row r="869" spans="6:21" s="1363" customFormat="1">
      <c r="F869" s="1367"/>
      <c r="L869" s="1367"/>
      <c r="U869" s="1367"/>
    </row>
    <row r="870" spans="6:21" s="1363" customFormat="1">
      <c r="F870" s="1367"/>
      <c r="L870" s="1367"/>
      <c r="U870" s="1367"/>
    </row>
    <row r="871" spans="6:21" s="1363" customFormat="1">
      <c r="F871" s="1367"/>
      <c r="L871" s="1367"/>
      <c r="U871" s="1367"/>
    </row>
    <row r="872" spans="6:21" s="1363" customFormat="1">
      <c r="F872" s="1367"/>
      <c r="L872" s="1367"/>
      <c r="U872" s="1367"/>
    </row>
    <row r="873" spans="6:21" s="1363" customFormat="1">
      <c r="F873" s="1367"/>
      <c r="L873" s="1367"/>
      <c r="U873" s="1367"/>
    </row>
    <row r="874" spans="6:21" s="1363" customFormat="1">
      <c r="F874" s="1367"/>
      <c r="L874" s="1367"/>
      <c r="U874" s="1367"/>
    </row>
    <row r="875" spans="6:21" s="1363" customFormat="1">
      <c r="F875" s="1367"/>
      <c r="L875" s="1367"/>
      <c r="U875" s="1367"/>
    </row>
    <row r="876" spans="6:21" s="1363" customFormat="1">
      <c r="F876" s="1367"/>
      <c r="L876" s="1367"/>
      <c r="U876" s="1367"/>
    </row>
    <row r="877" spans="6:21" s="1363" customFormat="1">
      <c r="F877" s="1367"/>
      <c r="L877" s="1367"/>
      <c r="U877" s="1367"/>
    </row>
    <row r="878" spans="6:21" s="1363" customFormat="1">
      <c r="F878" s="1367"/>
      <c r="L878" s="1367"/>
      <c r="U878" s="1367"/>
    </row>
    <row r="879" spans="6:21" s="1363" customFormat="1">
      <c r="F879" s="1367"/>
      <c r="L879" s="1367"/>
      <c r="U879" s="1367"/>
    </row>
    <row r="880" spans="6:21" s="1363" customFormat="1">
      <c r="F880" s="1367"/>
      <c r="L880" s="1367"/>
      <c r="U880" s="1367"/>
    </row>
    <row r="881" spans="6:21" s="1363" customFormat="1">
      <c r="F881" s="1367"/>
      <c r="L881" s="1367"/>
      <c r="U881" s="1367"/>
    </row>
    <row r="882" spans="6:21" s="1363" customFormat="1">
      <c r="F882" s="1367"/>
      <c r="L882" s="1367"/>
      <c r="U882" s="1367"/>
    </row>
    <row r="883" spans="6:21" s="1363" customFormat="1">
      <c r="F883" s="1367"/>
      <c r="L883" s="1367"/>
      <c r="U883" s="1367"/>
    </row>
    <row r="884" spans="6:21" s="1363" customFormat="1">
      <c r="F884" s="1367"/>
      <c r="L884" s="1367"/>
      <c r="U884" s="1367"/>
    </row>
    <row r="885" spans="6:21" s="1363" customFormat="1">
      <c r="F885" s="1367"/>
      <c r="L885" s="1367"/>
      <c r="U885" s="1367"/>
    </row>
    <row r="886" spans="6:21" s="1363" customFormat="1">
      <c r="F886" s="1367"/>
      <c r="L886" s="1367"/>
      <c r="U886" s="1367"/>
    </row>
    <row r="887" spans="6:21" s="1363" customFormat="1">
      <c r="F887" s="1367"/>
      <c r="L887" s="1367"/>
      <c r="U887" s="1367"/>
    </row>
    <row r="888" spans="6:21" s="1363" customFormat="1">
      <c r="F888" s="1367"/>
      <c r="L888" s="1367"/>
      <c r="U888" s="1367"/>
    </row>
    <row r="889" spans="6:21" s="1363" customFormat="1">
      <c r="F889" s="1367"/>
      <c r="L889" s="1367"/>
      <c r="U889" s="1367"/>
    </row>
    <row r="890" spans="6:21" s="1363" customFormat="1">
      <c r="F890" s="1367"/>
      <c r="L890" s="1367"/>
      <c r="U890" s="1367"/>
    </row>
    <row r="891" spans="6:21" s="1363" customFormat="1">
      <c r="F891" s="1367"/>
      <c r="L891" s="1367"/>
      <c r="U891" s="1367"/>
    </row>
    <row r="892" spans="6:21" s="1363" customFormat="1">
      <c r="F892" s="1367"/>
      <c r="L892" s="1367"/>
      <c r="U892" s="1367"/>
    </row>
    <row r="893" spans="6:21" s="1363" customFormat="1">
      <c r="F893" s="1367"/>
      <c r="L893" s="1367"/>
      <c r="U893" s="1367"/>
    </row>
    <row r="894" spans="6:21" s="1363" customFormat="1">
      <c r="F894" s="1367"/>
      <c r="L894" s="1367"/>
      <c r="U894" s="1367"/>
    </row>
    <row r="895" spans="6:21" s="1363" customFormat="1">
      <c r="F895" s="1367"/>
      <c r="L895" s="1367"/>
      <c r="U895" s="1367"/>
    </row>
    <row r="896" spans="6:21" s="1363" customFormat="1">
      <c r="F896" s="1367"/>
      <c r="L896" s="1367"/>
      <c r="U896" s="1367"/>
    </row>
    <row r="897" spans="6:21" s="1363" customFormat="1">
      <c r="F897" s="1367"/>
      <c r="L897" s="1367"/>
      <c r="U897" s="1367"/>
    </row>
    <row r="898" spans="6:21" s="1363" customFormat="1">
      <c r="F898" s="1367"/>
      <c r="L898" s="1367"/>
      <c r="U898" s="1367"/>
    </row>
    <row r="899" spans="6:21" s="1363" customFormat="1">
      <c r="F899" s="1367"/>
      <c r="L899" s="1367"/>
      <c r="U899" s="1367"/>
    </row>
    <row r="900" spans="6:21" s="1363" customFormat="1">
      <c r="F900" s="1367"/>
      <c r="L900" s="1367"/>
      <c r="U900" s="1367"/>
    </row>
    <row r="901" spans="6:21" s="1363" customFormat="1">
      <c r="F901" s="1367"/>
      <c r="L901" s="1367"/>
      <c r="U901" s="1367"/>
    </row>
    <row r="902" spans="6:21" s="1363" customFormat="1">
      <c r="F902" s="1367"/>
      <c r="L902" s="1367"/>
      <c r="U902" s="1367"/>
    </row>
    <row r="903" spans="6:21" s="1363" customFormat="1">
      <c r="F903" s="1367"/>
      <c r="L903" s="1367"/>
      <c r="U903" s="1367"/>
    </row>
    <row r="904" spans="6:21" s="1363" customFormat="1">
      <c r="F904" s="1367"/>
      <c r="L904" s="1367"/>
      <c r="U904" s="1367"/>
    </row>
    <row r="905" spans="6:21" s="1363" customFormat="1">
      <c r="F905" s="1367"/>
      <c r="L905" s="1367"/>
      <c r="U905" s="1367"/>
    </row>
    <row r="906" spans="6:21" s="1363" customFormat="1">
      <c r="F906" s="1367"/>
      <c r="L906" s="1367"/>
      <c r="U906" s="1367"/>
    </row>
    <row r="907" spans="6:21" s="1363" customFormat="1">
      <c r="F907" s="1367"/>
      <c r="L907" s="1367"/>
      <c r="U907" s="1367"/>
    </row>
    <row r="908" spans="6:21" s="1363" customFormat="1">
      <c r="F908" s="1367"/>
      <c r="L908" s="1367"/>
      <c r="U908" s="1367"/>
    </row>
    <row r="909" spans="6:21" s="1363" customFormat="1">
      <c r="F909" s="1367"/>
      <c r="L909" s="1367"/>
      <c r="U909" s="1367"/>
    </row>
    <row r="910" spans="6:21" s="1363" customFormat="1">
      <c r="F910" s="1367"/>
      <c r="L910" s="1367"/>
      <c r="U910" s="1367"/>
    </row>
    <row r="911" spans="6:21" s="1363" customFormat="1">
      <c r="F911" s="1367"/>
      <c r="L911" s="1367"/>
      <c r="U911" s="1367"/>
    </row>
    <row r="912" spans="6:21" s="1363" customFormat="1">
      <c r="F912" s="1367"/>
      <c r="L912" s="1367"/>
      <c r="U912" s="1367"/>
    </row>
    <row r="913" spans="6:21" s="1363" customFormat="1">
      <c r="F913" s="1367"/>
      <c r="L913" s="1367"/>
      <c r="U913" s="1367"/>
    </row>
    <row r="914" spans="6:21" s="1363" customFormat="1">
      <c r="F914" s="1367"/>
      <c r="L914" s="1367"/>
      <c r="U914" s="1367"/>
    </row>
    <row r="915" spans="6:21" s="1363" customFormat="1">
      <c r="F915" s="1367"/>
      <c r="L915" s="1367"/>
      <c r="U915" s="1367"/>
    </row>
    <row r="916" spans="6:21" s="1363" customFormat="1">
      <c r="F916" s="1367"/>
      <c r="L916" s="1367"/>
      <c r="U916" s="1367"/>
    </row>
    <row r="917" spans="6:21" s="1363" customFormat="1">
      <c r="F917" s="1367"/>
      <c r="L917" s="1367"/>
      <c r="U917" s="1367"/>
    </row>
    <row r="918" spans="6:21" s="1363" customFormat="1">
      <c r="F918" s="1367"/>
      <c r="L918" s="1367"/>
      <c r="U918" s="1367"/>
    </row>
    <row r="919" spans="6:21" s="1363" customFormat="1">
      <c r="F919" s="1367"/>
      <c r="L919" s="1367"/>
      <c r="U919" s="1367"/>
    </row>
    <row r="920" spans="6:21" s="1363" customFormat="1">
      <c r="F920" s="1367"/>
      <c r="L920" s="1367"/>
      <c r="U920" s="1367"/>
    </row>
    <row r="921" spans="6:21" s="1363" customFormat="1">
      <c r="F921" s="1367"/>
      <c r="L921" s="1367"/>
      <c r="U921" s="1367"/>
    </row>
    <row r="922" spans="6:21" s="1363" customFormat="1">
      <c r="F922" s="1367"/>
      <c r="L922" s="1367"/>
      <c r="U922" s="1367"/>
    </row>
    <row r="923" spans="6:21" s="1363" customFormat="1">
      <c r="F923" s="1367"/>
      <c r="L923" s="1367"/>
      <c r="U923" s="1367"/>
    </row>
    <row r="924" spans="6:21" s="1363" customFormat="1">
      <c r="F924" s="1367"/>
      <c r="L924" s="1367"/>
      <c r="U924" s="1367"/>
    </row>
    <row r="925" spans="6:21" s="1363" customFormat="1">
      <c r="F925" s="1367"/>
      <c r="L925" s="1367"/>
      <c r="U925" s="1367"/>
    </row>
    <row r="926" spans="6:21" s="1363" customFormat="1">
      <c r="F926" s="1367"/>
      <c r="L926" s="1367"/>
      <c r="U926" s="1367"/>
    </row>
    <row r="927" spans="6:21" s="1363" customFormat="1">
      <c r="F927" s="1367"/>
      <c r="L927" s="1367"/>
      <c r="U927" s="1367"/>
    </row>
    <row r="928" spans="6:21" s="1363" customFormat="1">
      <c r="F928" s="1367"/>
      <c r="L928" s="1367"/>
      <c r="U928" s="1367"/>
    </row>
    <row r="929" spans="6:21" s="1363" customFormat="1">
      <c r="F929" s="1367"/>
      <c r="L929" s="1367"/>
      <c r="U929" s="1367"/>
    </row>
    <row r="930" spans="6:21" s="1363" customFormat="1">
      <c r="F930" s="1367"/>
      <c r="L930" s="1367"/>
      <c r="U930" s="1367"/>
    </row>
    <row r="931" spans="6:21" s="1363" customFormat="1">
      <c r="F931" s="1367"/>
      <c r="L931" s="1367"/>
      <c r="U931" s="1367"/>
    </row>
    <row r="932" spans="6:21" s="1363" customFormat="1">
      <c r="F932" s="1367"/>
      <c r="L932" s="1367"/>
      <c r="U932" s="1367"/>
    </row>
    <row r="933" spans="6:21" s="1363" customFormat="1">
      <c r="F933" s="1367"/>
      <c r="L933" s="1367"/>
      <c r="U933" s="1367"/>
    </row>
    <row r="934" spans="6:21" s="1363" customFormat="1">
      <c r="F934" s="1367"/>
      <c r="L934" s="1367"/>
      <c r="U934" s="1367"/>
    </row>
    <row r="935" spans="6:21" s="1363" customFormat="1">
      <c r="F935" s="1367"/>
      <c r="L935" s="1367"/>
      <c r="U935" s="1367"/>
    </row>
    <row r="936" spans="6:21" s="1363" customFormat="1">
      <c r="F936" s="1367"/>
      <c r="L936" s="1367"/>
      <c r="U936" s="1367"/>
    </row>
    <row r="937" spans="6:21" s="1363" customFormat="1">
      <c r="F937" s="1367"/>
      <c r="L937" s="1367"/>
      <c r="U937" s="1367"/>
    </row>
    <row r="938" spans="6:21" s="1363" customFormat="1">
      <c r="F938" s="1367"/>
      <c r="L938" s="1367"/>
      <c r="U938" s="1367"/>
    </row>
    <row r="939" spans="6:21" s="1363" customFormat="1">
      <c r="F939" s="1367"/>
      <c r="L939" s="1367"/>
      <c r="U939" s="1367"/>
    </row>
    <row r="940" spans="6:21" s="1363" customFormat="1">
      <c r="F940" s="1367"/>
      <c r="L940" s="1367"/>
      <c r="U940" s="1367"/>
    </row>
    <row r="941" spans="6:21" s="1363" customFormat="1">
      <c r="F941" s="1367"/>
      <c r="L941" s="1367"/>
      <c r="U941" s="1367"/>
    </row>
    <row r="942" spans="6:21" s="1363" customFormat="1">
      <c r="F942" s="1367"/>
      <c r="L942" s="1367"/>
      <c r="U942" s="1367"/>
    </row>
    <row r="943" spans="6:21" s="1363" customFormat="1">
      <c r="F943" s="1367"/>
      <c r="L943" s="1367"/>
      <c r="U943" s="1367"/>
    </row>
    <row r="944" spans="6:21" s="1363" customFormat="1">
      <c r="F944" s="1367"/>
      <c r="L944" s="1367"/>
      <c r="U944" s="1367"/>
    </row>
    <row r="945" spans="6:21" s="1363" customFormat="1">
      <c r="F945" s="1367"/>
      <c r="L945" s="1367"/>
      <c r="U945" s="1367"/>
    </row>
    <row r="946" spans="6:21" s="1363" customFormat="1">
      <c r="F946" s="1367"/>
      <c r="L946" s="1367"/>
      <c r="U946" s="1367"/>
    </row>
    <row r="947" spans="6:21" s="1363" customFormat="1">
      <c r="F947" s="1367"/>
      <c r="L947" s="1367"/>
      <c r="U947" s="1367"/>
    </row>
    <row r="948" spans="6:21" s="1363" customFormat="1">
      <c r="F948" s="1367"/>
      <c r="L948" s="1367"/>
      <c r="U948" s="1367"/>
    </row>
    <row r="949" spans="6:21" s="1363" customFormat="1">
      <c r="F949" s="1367"/>
      <c r="L949" s="1367"/>
      <c r="U949" s="1367"/>
    </row>
    <row r="950" spans="6:21" s="1363" customFormat="1">
      <c r="F950" s="1367"/>
      <c r="L950" s="1367"/>
      <c r="U950" s="1367"/>
    </row>
    <row r="951" spans="6:21" s="1363" customFormat="1">
      <c r="F951" s="1367"/>
      <c r="L951" s="1367"/>
      <c r="U951" s="1367"/>
    </row>
    <row r="952" spans="6:21" s="1363" customFormat="1">
      <c r="F952" s="1367"/>
      <c r="L952" s="1367"/>
      <c r="U952" s="1367"/>
    </row>
    <row r="953" spans="6:21" s="1363" customFormat="1">
      <c r="F953" s="1367"/>
      <c r="L953" s="1367"/>
      <c r="U953" s="1367"/>
    </row>
    <row r="954" spans="6:21" s="1363" customFormat="1">
      <c r="F954" s="1367"/>
      <c r="L954" s="1367"/>
      <c r="U954" s="1367"/>
    </row>
    <row r="955" spans="6:21" s="1363" customFormat="1">
      <c r="F955" s="1367"/>
      <c r="L955" s="1367"/>
      <c r="U955" s="1367"/>
    </row>
    <row r="956" spans="6:21" s="1363" customFormat="1">
      <c r="F956" s="1367"/>
      <c r="L956" s="1367"/>
      <c r="U956" s="1367"/>
    </row>
    <row r="957" spans="6:21" s="1363" customFormat="1">
      <c r="F957" s="1367"/>
      <c r="L957" s="1367"/>
      <c r="U957" s="1367"/>
    </row>
    <row r="958" spans="6:21" s="1363" customFormat="1">
      <c r="F958" s="1367"/>
      <c r="L958" s="1367"/>
      <c r="U958" s="1367"/>
    </row>
    <row r="959" spans="6:21" s="1363" customFormat="1">
      <c r="F959" s="1367"/>
      <c r="L959" s="1367"/>
      <c r="U959" s="1367"/>
    </row>
    <row r="960" spans="6:21" s="1363" customFormat="1">
      <c r="F960" s="1367"/>
      <c r="L960" s="1367"/>
      <c r="U960" s="1367"/>
    </row>
    <row r="961" spans="6:21" s="1363" customFormat="1">
      <c r="F961" s="1367"/>
      <c r="L961" s="1367"/>
      <c r="U961" s="1367"/>
    </row>
    <row r="962" spans="6:21" s="1363" customFormat="1">
      <c r="F962" s="1367"/>
      <c r="L962" s="1367"/>
      <c r="U962" s="1367"/>
    </row>
    <row r="963" spans="6:21" s="1363" customFormat="1">
      <c r="F963" s="1367"/>
      <c r="L963" s="1367"/>
      <c r="U963" s="1367"/>
    </row>
    <row r="964" spans="6:21" s="1363" customFormat="1">
      <c r="F964" s="1367"/>
      <c r="L964" s="1367"/>
      <c r="U964" s="1367"/>
    </row>
    <row r="965" spans="6:21" s="1363" customFormat="1">
      <c r="F965" s="1367"/>
      <c r="L965" s="1367"/>
      <c r="U965" s="1367"/>
    </row>
    <row r="966" spans="6:21" s="1363" customFormat="1">
      <c r="F966" s="1367"/>
      <c r="L966" s="1367"/>
      <c r="U966" s="1367"/>
    </row>
    <row r="967" spans="6:21" s="1363" customFormat="1">
      <c r="F967" s="1367"/>
      <c r="L967" s="1367"/>
      <c r="U967" s="1367"/>
    </row>
    <row r="968" spans="6:21" s="1363" customFormat="1">
      <c r="F968" s="1367"/>
      <c r="L968" s="1367"/>
      <c r="U968" s="1367"/>
    </row>
    <row r="969" spans="6:21" s="1363" customFormat="1">
      <c r="F969" s="1367"/>
      <c r="L969" s="1367"/>
      <c r="U969" s="1367"/>
    </row>
    <row r="970" spans="6:21" s="1363" customFormat="1">
      <c r="F970" s="1367"/>
      <c r="L970" s="1367"/>
      <c r="U970" s="1367"/>
    </row>
    <row r="971" spans="6:21" s="1363" customFormat="1">
      <c r="F971" s="1367"/>
      <c r="L971" s="1367"/>
      <c r="U971" s="1367"/>
    </row>
    <row r="972" spans="6:21" s="1363" customFormat="1">
      <c r="F972" s="1367"/>
      <c r="L972" s="1367"/>
      <c r="U972" s="1367"/>
    </row>
    <row r="973" spans="6:21" s="1363" customFormat="1">
      <c r="F973" s="1367"/>
      <c r="L973" s="1367"/>
      <c r="U973" s="1367"/>
    </row>
    <row r="974" spans="6:21" s="1363" customFormat="1">
      <c r="F974" s="1367"/>
      <c r="L974" s="1367"/>
      <c r="U974" s="1367"/>
    </row>
    <row r="975" spans="6:21" s="1363" customFormat="1">
      <c r="F975" s="1367"/>
      <c r="L975" s="1367"/>
      <c r="U975" s="1367"/>
    </row>
    <row r="976" spans="6:21" s="1363" customFormat="1">
      <c r="F976" s="1367"/>
      <c r="L976" s="1367"/>
      <c r="U976" s="1367"/>
    </row>
    <row r="977" spans="6:21" s="1363" customFormat="1">
      <c r="F977" s="1367"/>
      <c r="L977" s="1367"/>
      <c r="U977" s="1367"/>
    </row>
    <row r="978" spans="6:21" s="1363" customFormat="1">
      <c r="F978" s="1367"/>
      <c r="L978" s="1367"/>
      <c r="U978" s="1367"/>
    </row>
    <row r="979" spans="6:21" s="1363" customFormat="1">
      <c r="F979" s="1367"/>
      <c r="L979" s="1367"/>
      <c r="U979" s="1367"/>
    </row>
    <row r="980" spans="6:21" s="1363" customFormat="1">
      <c r="F980" s="1367"/>
      <c r="L980" s="1367"/>
      <c r="U980" s="1367"/>
    </row>
    <row r="981" spans="6:21" s="1363" customFormat="1">
      <c r="F981" s="1367"/>
      <c r="L981" s="1367"/>
      <c r="U981" s="1367"/>
    </row>
    <row r="982" spans="6:21" s="1363" customFormat="1">
      <c r="F982" s="1367"/>
      <c r="L982" s="1367"/>
      <c r="U982" s="1367"/>
    </row>
    <row r="983" spans="6:21" s="1363" customFormat="1">
      <c r="F983" s="1367"/>
      <c r="L983" s="1367"/>
      <c r="U983" s="1367"/>
    </row>
    <row r="984" spans="6:21" s="1363" customFormat="1">
      <c r="F984" s="1367"/>
      <c r="L984" s="1367"/>
      <c r="U984" s="1367"/>
    </row>
    <row r="985" spans="6:21" s="1363" customFormat="1">
      <c r="F985" s="1367"/>
      <c r="L985" s="1367"/>
      <c r="U985" s="1367"/>
    </row>
    <row r="986" spans="6:21" s="1363" customFormat="1">
      <c r="F986" s="1367"/>
      <c r="L986" s="1367"/>
      <c r="U986" s="1367"/>
    </row>
    <row r="987" spans="6:21" s="1363" customFormat="1">
      <c r="F987" s="1367"/>
      <c r="L987" s="1367"/>
      <c r="U987" s="1367"/>
    </row>
    <row r="988" spans="6:21" s="1363" customFormat="1">
      <c r="F988" s="1367"/>
      <c r="L988" s="1367"/>
      <c r="U988" s="1367"/>
    </row>
    <row r="989" spans="6:21" s="1363" customFormat="1">
      <c r="F989" s="1367"/>
      <c r="L989" s="1367"/>
      <c r="U989" s="1367"/>
    </row>
    <row r="990" spans="6:21" s="1363" customFormat="1">
      <c r="F990" s="1367"/>
      <c r="L990" s="1367"/>
      <c r="U990" s="1367"/>
    </row>
    <row r="991" spans="6:21" s="1363" customFormat="1">
      <c r="F991" s="1367"/>
      <c r="L991" s="1367"/>
      <c r="U991" s="1367"/>
    </row>
    <row r="992" spans="6:21" s="1363" customFormat="1">
      <c r="F992" s="1367"/>
      <c r="L992" s="1367"/>
      <c r="U992" s="1367"/>
    </row>
    <row r="993" spans="6:21" s="1363" customFormat="1">
      <c r="F993" s="1367"/>
      <c r="L993" s="1367"/>
      <c r="U993" s="1367"/>
    </row>
    <row r="994" spans="6:21" s="1363" customFormat="1">
      <c r="F994" s="1367"/>
      <c r="L994" s="1367"/>
      <c r="U994" s="1367"/>
    </row>
    <row r="995" spans="6:21" s="1363" customFormat="1">
      <c r="F995" s="1367"/>
      <c r="L995" s="1367"/>
      <c r="U995" s="1367"/>
    </row>
    <row r="996" spans="6:21" s="1363" customFormat="1">
      <c r="F996" s="1367"/>
      <c r="L996" s="1367"/>
      <c r="U996" s="1367"/>
    </row>
    <row r="997" spans="6:21" s="1363" customFormat="1">
      <c r="F997" s="1367"/>
      <c r="L997" s="1367"/>
      <c r="U997" s="1367"/>
    </row>
    <row r="998" spans="6:21" s="1363" customFormat="1">
      <c r="F998" s="1367"/>
      <c r="L998" s="1367"/>
      <c r="U998" s="1367"/>
    </row>
    <row r="999" spans="6:21" s="1363" customFormat="1">
      <c r="F999" s="1367"/>
      <c r="L999" s="1367"/>
      <c r="U999" s="1367"/>
    </row>
    <row r="1000" spans="6:21" s="1363" customFormat="1">
      <c r="F1000" s="1367"/>
      <c r="L1000" s="1367"/>
      <c r="U1000" s="1367"/>
    </row>
  </sheetData>
  <sheetProtection password="CB61" sheet="1" objects="1" scenarios="1" selectLockedCells="1"/>
  <mergeCells count="3">
    <mergeCell ref="I6:J6"/>
    <mergeCell ref="O6:P6"/>
    <mergeCell ref="U6:V6"/>
  </mergeCells>
  <conditionalFormatting sqref="V11">
    <cfRule type="expression" dxfId="496" priority="46" stopIfTrue="1">
      <formula>NOT($B$35)</formula>
    </cfRule>
  </conditionalFormatting>
  <conditionalFormatting sqref="U11">
    <cfRule type="expression" dxfId="495" priority="49" stopIfTrue="1">
      <formula>NOT($B$38)</formula>
    </cfRule>
  </conditionalFormatting>
  <conditionalFormatting sqref="T11">
    <cfRule type="expression" dxfId="494" priority="52" stopIfTrue="1">
      <formula>NOT($B$41)</formula>
    </cfRule>
  </conditionalFormatting>
  <conditionalFormatting sqref="S11">
    <cfRule type="expression" dxfId="493" priority="55" stopIfTrue="1">
      <formula>NOT($B$44)</formula>
    </cfRule>
  </conditionalFormatting>
  <conditionalFormatting sqref="R11">
    <cfRule type="expression" dxfId="492" priority="58" stopIfTrue="1">
      <formula>NOT($B$47)</formula>
    </cfRule>
  </conditionalFormatting>
  <conditionalFormatting sqref="V13">
    <cfRule type="expression" dxfId="491" priority="61" stopIfTrue="1">
      <formula>NOT($B$50)</formula>
    </cfRule>
  </conditionalFormatting>
  <conditionalFormatting sqref="U13">
    <cfRule type="expression" dxfId="490" priority="64" stopIfTrue="1">
      <formula>NOT($B$53)</formula>
    </cfRule>
  </conditionalFormatting>
  <conditionalFormatting sqref="T13">
    <cfRule type="expression" dxfId="489" priority="67" stopIfTrue="1">
      <formula>NOT($B$56)</formula>
    </cfRule>
  </conditionalFormatting>
  <conditionalFormatting sqref="S13">
    <cfRule type="expression" dxfId="488" priority="70" stopIfTrue="1">
      <formula>NOT($B$59)</formula>
    </cfRule>
  </conditionalFormatting>
  <conditionalFormatting sqref="R13">
    <cfRule type="expression" dxfId="487" priority="73" stopIfTrue="1">
      <formula>NOT($B$62)</formula>
    </cfRule>
  </conditionalFormatting>
  <conditionalFormatting sqref="V15">
    <cfRule type="expression" dxfId="486" priority="76" stopIfTrue="1">
      <formula>NOT($B$65)</formula>
    </cfRule>
  </conditionalFormatting>
  <conditionalFormatting sqref="U15">
    <cfRule type="expression" dxfId="485" priority="79" stopIfTrue="1">
      <formula>NOT($B$68)</formula>
    </cfRule>
  </conditionalFormatting>
  <conditionalFormatting sqref="T15">
    <cfRule type="expression" dxfId="484" priority="82" stopIfTrue="1">
      <formula>NOT($B$71)</formula>
    </cfRule>
  </conditionalFormatting>
  <conditionalFormatting sqref="S15">
    <cfRule type="expression" dxfId="483" priority="85" stopIfTrue="1">
      <formula>NOT($B$74)</formula>
    </cfRule>
  </conditionalFormatting>
  <conditionalFormatting sqref="R15">
    <cfRule type="expression" dxfId="482" priority="88" stopIfTrue="1">
      <formula>NOT($B$77)</formula>
    </cfRule>
  </conditionalFormatting>
  <conditionalFormatting sqref="R17">
    <cfRule type="expression" dxfId="481" priority="91" stopIfTrue="1">
      <formula>NOT($B$80)</formula>
    </cfRule>
  </conditionalFormatting>
  <conditionalFormatting sqref="L17">
    <cfRule type="expression" dxfId="480" priority="92" stopIfTrue="1">
      <formula>NOT($B$81)</formula>
    </cfRule>
  </conditionalFormatting>
  <conditionalFormatting sqref="F17">
    <cfRule type="expression" dxfId="479" priority="93" stopIfTrue="1">
      <formula>NOT($B$82)</formula>
    </cfRule>
  </conditionalFormatting>
  <conditionalFormatting sqref="R19">
    <cfRule type="expression" dxfId="478" priority="94" stopIfTrue="1">
      <formula>NOT($B$83)</formula>
    </cfRule>
  </conditionalFormatting>
  <conditionalFormatting sqref="L19">
    <cfRule type="expression" dxfId="477" priority="95" stopIfTrue="1">
      <formula>NOT($B$84)</formula>
    </cfRule>
  </conditionalFormatting>
  <conditionalFormatting sqref="F19">
    <cfRule type="expression" dxfId="476" priority="96" stopIfTrue="1">
      <formula>NOT($B$85)</formula>
    </cfRule>
  </conditionalFormatting>
  <conditionalFormatting sqref="V21">
    <cfRule type="expression" dxfId="475" priority="97" stopIfTrue="1">
      <formula>NOT($B$86)</formula>
    </cfRule>
  </conditionalFormatting>
  <conditionalFormatting sqref="V20">
    <cfRule type="expression" dxfId="474" priority="98" stopIfTrue="1">
      <formula>NOT($B$86)</formula>
    </cfRule>
  </conditionalFormatting>
  <conditionalFormatting sqref="P21">
    <cfRule type="expression" dxfId="473" priority="99" stopIfTrue="1">
      <formula>NOT($B$87)</formula>
    </cfRule>
  </conditionalFormatting>
  <conditionalFormatting sqref="P20">
    <cfRule type="expression" dxfId="472" priority="100" stopIfTrue="1">
      <formula>NOT($B$87)</formula>
    </cfRule>
  </conditionalFormatting>
  <conditionalFormatting sqref="J21">
    <cfRule type="expression" dxfId="471" priority="101" stopIfTrue="1">
      <formula>NOT($B$88)</formula>
    </cfRule>
  </conditionalFormatting>
  <conditionalFormatting sqref="J20">
    <cfRule type="expression" dxfId="470" priority="102" stopIfTrue="1">
      <formula>NOT($B$88)</formula>
    </cfRule>
  </conditionalFormatting>
  <conditionalFormatting sqref="U21">
    <cfRule type="expression" dxfId="469" priority="103" stopIfTrue="1">
      <formula>NOT($B$89)</formula>
    </cfRule>
  </conditionalFormatting>
  <conditionalFormatting sqref="U20">
    <cfRule type="expression" dxfId="468" priority="104" stopIfTrue="1">
      <formula>NOT($B$89)</formula>
    </cfRule>
  </conditionalFormatting>
  <conditionalFormatting sqref="O21">
    <cfRule type="expression" dxfId="467" priority="105" stopIfTrue="1">
      <formula>NOT($B$90)</formula>
    </cfRule>
  </conditionalFormatting>
  <conditionalFormatting sqref="O20">
    <cfRule type="expression" dxfId="466" priority="106" stopIfTrue="1">
      <formula>NOT($B$90)</formula>
    </cfRule>
  </conditionalFormatting>
  <conditionalFormatting sqref="I21">
    <cfRule type="expression" dxfId="465" priority="107" stopIfTrue="1">
      <formula>NOT($B$91)</formula>
    </cfRule>
  </conditionalFormatting>
  <conditionalFormatting sqref="I20">
    <cfRule type="expression" dxfId="464" priority="108" stopIfTrue="1">
      <formula>NOT($B$91)</formula>
    </cfRule>
  </conditionalFormatting>
  <conditionalFormatting sqref="T21">
    <cfRule type="expression" dxfId="463" priority="109" stopIfTrue="1">
      <formula>NOT($B$92)</formula>
    </cfRule>
  </conditionalFormatting>
  <conditionalFormatting sqref="T20">
    <cfRule type="expression" dxfId="462" priority="110" stopIfTrue="1">
      <formula>NOT($B$92)</formula>
    </cfRule>
  </conditionalFormatting>
  <conditionalFormatting sqref="N21">
    <cfRule type="expression" dxfId="461" priority="111" stopIfTrue="1">
      <formula>NOT($B$93)</formula>
    </cfRule>
  </conditionalFormatting>
  <conditionalFormatting sqref="N20">
    <cfRule type="expression" dxfId="460" priority="112" stopIfTrue="1">
      <formula>NOT($B$93)</formula>
    </cfRule>
  </conditionalFormatting>
  <conditionalFormatting sqref="H21">
    <cfRule type="expression" dxfId="459" priority="113" stopIfTrue="1">
      <formula>NOT($B$94)</formula>
    </cfRule>
  </conditionalFormatting>
  <conditionalFormatting sqref="H20">
    <cfRule type="expression" dxfId="458" priority="114" stopIfTrue="1">
      <formula>NOT($B$94)</formula>
    </cfRule>
  </conditionalFormatting>
  <conditionalFormatting sqref="S21">
    <cfRule type="expression" dxfId="457" priority="115" stopIfTrue="1">
      <formula>NOT($B$95)</formula>
    </cfRule>
  </conditionalFormatting>
  <conditionalFormatting sqref="S20">
    <cfRule type="expression" dxfId="456" priority="116" stopIfTrue="1">
      <formula>NOT($B$95)</formula>
    </cfRule>
  </conditionalFormatting>
  <conditionalFormatting sqref="M21">
    <cfRule type="expression" dxfId="455" priority="117" stopIfTrue="1">
      <formula>NOT($B$96)</formula>
    </cfRule>
  </conditionalFormatting>
  <conditionalFormatting sqref="M20">
    <cfRule type="expression" dxfId="454" priority="118" stopIfTrue="1">
      <formula>NOT($B$96)</formula>
    </cfRule>
  </conditionalFormatting>
  <conditionalFormatting sqref="G21">
    <cfRule type="expression" dxfId="453" priority="119" stopIfTrue="1">
      <formula>NOT($B$97)</formula>
    </cfRule>
  </conditionalFormatting>
  <conditionalFormatting sqref="G20">
    <cfRule type="expression" dxfId="452" priority="120" stopIfTrue="1">
      <formula>NOT($B$97)</formula>
    </cfRule>
  </conditionalFormatting>
  <conditionalFormatting sqref="R21">
    <cfRule type="expression" dxfId="451" priority="121" stopIfTrue="1">
      <formula>NOT($B$98)</formula>
    </cfRule>
  </conditionalFormatting>
  <conditionalFormatting sqref="R20">
    <cfRule type="expression" dxfId="450" priority="122" stopIfTrue="1">
      <formula>NOT($B$98)</formula>
    </cfRule>
  </conditionalFormatting>
  <conditionalFormatting sqref="L21">
    <cfRule type="expression" dxfId="449" priority="123" stopIfTrue="1">
      <formula>NOT($B$99)</formula>
    </cfRule>
  </conditionalFormatting>
  <conditionalFormatting sqref="L20">
    <cfRule type="expression" dxfId="448" priority="124" stopIfTrue="1">
      <formula>NOT($B$99)</formula>
    </cfRule>
  </conditionalFormatting>
  <conditionalFormatting sqref="F21">
    <cfRule type="expression" dxfId="447" priority="125" stopIfTrue="1">
      <formula>NOT($B$100)</formula>
    </cfRule>
  </conditionalFormatting>
  <conditionalFormatting sqref="F20">
    <cfRule type="expression" dxfId="446" priority="126" stopIfTrue="1">
      <formula>NOT($B$100)</formula>
    </cfRule>
  </conditionalFormatting>
  <conditionalFormatting sqref="Q21">
    <cfRule type="expression" dxfId="445" priority="127" stopIfTrue="1">
      <formula>NOT($B$101)</formula>
    </cfRule>
  </conditionalFormatting>
  <conditionalFormatting sqref="Q20">
    <cfRule type="expression" dxfId="444" priority="128" stopIfTrue="1">
      <formula>NOT($B$101)</formula>
    </cfRule>
  </conditionalFormatting>
  <conditionalFormatting sqref="K21">
    <cfRule type="expression" dxfId="443" priority="129" stopIfTrue="1">
      <formula>NOT($B$102)</formula>
    </cfRule>
  </conditionalFormatting>
  <conditionalFormatting sqref="K20">
    <cfRule type="expression" dxfId="442" priority="130" stopIfTrue="1">
      <formula>NOT($B$102)</formula>
    </cfRule>
  </conditionalFormatting>
  <conditionalFormatting sqref="E21">
    <cfRule type="expression" dxfId="441" priority="131" stopIfTrue="1">
      <formula>NOT($B$103)</formula>
    </cfRule>
  </conditionalFormatting>
  <conditionalFormatting sqref="E20">
    <cfRule type="expression" dxfId="440" priority="132" stopIfTrue="1">
      <formula>NOT($B$103)</formula>
    </cfRule>
  </conditionalFormatting>
  <conditionalFormatting sqref="V24">
    <cfRule type="expression" dxfId="439" priority="133" stopIfTrue="1">
      <formula>NOT($B$104)</formula>
    </cfRule>
  </conditionalFormatting>
  <conditionalFormatting sqref="V23">
    <cfRule type="expression" dxfId="438" priority="134" stopIfTrue="1">
      <formula>NOT($B$104)</formula>
    </cfRule>
  </conditionalFormatting>
  <conditionalFormatting sqref="P24">
    <cfRule type="expression" dxfId="437" priority="135" stopIfTrue="1">
      <formula>NOT($B$105)</formula>
    </cfRule>
  </conditionalFormatting>
  <conditionalFormatting sqref="P23">
    <cfRule type="expression" dxfId="436" priority="136" stopIfTrue="1">
      <formula>NOT($B$105)</formula>
    </cfRule>
  </conditionalFormatting>
  <conditionalFormatting sqref="J24">
    <cfRule type="expression" dxfId="435" priority="137" stopIfTrue="1">
      <formula>NOT($B$106)</formula>
    </cfRule>
  </conditionalFormatting>
  <conditionalFormatting sqref="J23">
    <cfRule type="expression" dxfId="434" priority="138" stopIfTrue="1">
      <formula>NOT($B$106)</formula>
    </cfRule>
  </conditionalFormatting>
  <conditionalFormatting sqref="U24">
    <cfRule type="expression" dxfId="433" priority="139" stopIfTrue="1">
      <formula>NOT($B$107)</formula>
    </cfRule>
  </conditionalFormatting>
  <conditionalFormatting sqref="U23">
    <cfRule type="expression" dxfId="432" priority="140" stopIfTrue="1">
      <formula>NOT($B$107)</formula>
    </cfRule>
  </conditionalFormatting>
  <conditionalFormatting sqref="O24">
    <cfRule type="expression" dxfId="431" priority="141" stopIfTrue="1">
      <formula>NOT($B$108)</formula>
    </cfRule>
  </conditionalFormatting>
  <conditionalFormatting sqref="O23">
    <cfRule type="expression" dxfId="430" priority="142" stopIfTrue="1">
      <formula>NOT($B$108)</formula>
    </cfRule>
  </conditionalFormatting>
  <conditionalFormatting sqref="I24">
    <cfRule type="expression" dxfId="429" priority="143" stopIfTrue="1">
      <formula>NOT($B$109)</formula>
    </cfRule>
  </conditionalFormatting>
  <conditionalFormatting sqref="I23">
    <cfRule type="expression" dxfId="428" priority="144" stopIfTrue="1">
      <formula>NOT($B$109)</formula>
    </cfRule>
  </conditionalFormatting>
  <conditionalFormatting sqref="T24">
    <cfRule type="expression" dxfId="427" priority="145" stopIfTrue="1">
      <formula>NOT($B$110)</formula>
    </cfRule>
  </conditionalFormatting>
  <conditionalFormatting sqref="T23">
    <cfRule type="expression" dxfId="426" priority="146" stopIfTrue="1">
      <formula>NOT($B$110)</formula>
    </cfRule>
  </conditionalFormatting>
  <conditionalFormatting sqref="N24">
    <cfRule type="expression" dxfId="425" priority="147" stopIfTrue="1">
      <formula>NOT($B$111)</formula>
    </cfRule>
  </conditionalFormatting>
  <conditionalFormatting sqref="N23">
    <cfRule type="expression" dxfId="424" priority="148" stopIfTrue="1">
      <formula>NOT($B$111)</formula>
    </cfRule>
  </conditionalFormatting>
  <conditionalFormatting sqref="H24">
    <cfRule type="expression" dxfId="423" priority="149" stopIfTrue="1">
      <formula>NOT($B$112)</formula>
    </cfRule>
  </conditionalFormatting>
  <conditionalFormatting sqref="H23">
    <cfRule type="expression" dxfId="422" priority="150" stopIfTrue="1">
      <formula>NOT($B$112)</formula>
    </cfRule>
  </conditionalFormatting>
  <conditionalFormatting sqref="S24">
    <cfRule type="expression" dxfId="421" priority="151" stopIfTrue="1">
      <formula>NOT($B$113)</formula>
    </cfRule>
  </conditionalFormatting>
  <conditionalFormatting sqref="S23">
    <cfRule type="expression" dxfId="420" priority="152" stopIfTrue="1">
      <formula>NOT($B$113)</formula>
    </cfRule>
  </conditionalFormatting>
  <conditionalFormatting sqref="M24">
    <cfRule type="expression" dxfId="419" priority="153" stopIfTrue="1">
      <formula>NOT($B$114)</formula>
    </cfRule>
  </conditionalFormatting>
  <conditionalFormatting sqref="M23">
    <cfRule type="expression" dxfId="418" priority="154" stopIfTrue="1">
      <formula>NOT($B$114)</formula>
    </cfRule>
  </conditionalFormatting>
  <conditionalFormatting sqref="G24">
    <cfRule type="expression" dxfId="417" priority="155" stopIfTrue="1">
      <formula>NOT($B$115)</formula>
    </cfRule>
  </conditionalFormatting>
  <conditionalFormatting sqref="G23">
    <cfRule type="expression" dxfId="416" priority="156" stopIfTrue="1">
      <formula>NOT($B$115)</formula>
    </cfRule>
  </conditionalFormatting>
  <conditionalFormatting sqref="R24">
    <cfRule type="expression" dxfId="415" priority="157" stopIfTrue="1">
      <formula>NOT($B$116)</formula>
    </cfRule>
  </conditionalFormatting>
  <conditionalFormatting sqref="R23">
    <cfRule type="expression" dxfId="414" priority="158" stopIfTrue="1">
      <formula>NOT($B$116)</formula>
    </cfRule>
  </conditionalFormatting>
  <conditionalFormatting sqref="L24">
    <cfRule type="expression" dxfId="413" priority="159" stopIfTrue="1">
      <formula>NOT($B$117)</formula>
    </cfRule>
  </conditionalFormatting>
  <conditionalFormatting sqref="L23">
    <cfRule type="expression" dxfId="412" priority="160" stopIfTrue="1">
      <formula>NOT($B$117)</formula>
    </cfRule>
  </conditionalFormatting>
  <conditionalFormatting sqref="F24">
    <cfRule type="expression" dxfId="411" priority="161" stopIfTrue="1">
      <formula>NOT($B$118)</formula>
    </cfRule>
  </conditionalFormatting>
  <conditionalFormatting sqref="F23">
    <cfRule type="expression" dxfId="410" priority="162" stopIfTrue="1">
      <formula>NOT($B$118)</formula>
    </cfRule>
  </conditionalFormatting>
  <conditionalFormatting sqref="Q24">
    <cfRule type="expression" dxfId="409" priority="163" stopIfTrue="1">
      <formula>NOT($B$119)</formula>
    </cfRule>
  </conditionalFormatting>
  <conditionalFormatting sqref="Q23">
    <cfRule type="expression" dxfId="408" priority="164" stopIfTrue="1">
      <formula>NOT($B$119)</formula>
    </cfRule>
  </conditionalFormatting>
  <conditionalFormatting sqref="K24">
    <cfRule type="expression" dxfId="407" priority="165" stopIfTrue="1">
      <formula>NOT($B$120)</formula>
    </cfRule>
  </conditionalFormatting>
  <conditionalFormatting sqref="K23">
    <cfRule type="expression" dxfId="406" priority="166" stopIfTrue="1">
      <formula>NOT($B$120)</formula>
    </cfRule>
  </conditionalFormatting>
  <conditionalFormatting sqref="E24">
    <cfRule type="expression" dxfId="405" priority="167" stopIfTrue="1">
      <formula>NOT($B$121)</formula>
    </cfRule>
  </conditionalFormatting>
  <conditionalFormatting sqref="E23">
    <cfRule type="expression" dxfId="404" priority="168" stopIfTrue="1">
      <formula>NOT($B$121)</formula>
    </cfRule>
  </conditionalFormatting>
  <conditionalFormatting sqref="V26">
    <cfRule type="expression" dxfId="403" priority="169" stopIfTrue="1">
      <formula>NOT($B$122)</formula>
    </cfRule>
  </conditionalFormatting>
  <conditionalFormatting sqref="V25">
    <cfRule type="expression" dxfId="402" priority="170" stopIfTrue="1">
      <formula>NOT($B$122)</formula>
    </cfRule>
  </conditionalFormatting>
  <conditionalFormatting sqref="P26">
    <cfRule type="expression" dxfId="401" priority="171" stopIfTrue="1">
      <formula>NOT($B$123)</formula>
    </cfRule>
  </conditionalFormatting>
  <conditionalFormatting sqref="P25">
    <cfRule type="expression" dxfId="400" priority="172" stopIfTrue="1">
      <formula>NOT($B$123)</formula>
    </cfRule>
  </conditionalFormatting>
  <conditionalFormatting sqref="J26">
    <cfRule type="expression" dxfId="399" priority="173" stopIfTrue="1">
      <formula>NOT($B$124)</formula>
    </cfRule>
  </conditionalFormatting>
  <conditionalFormatting sqref="J25">
    <cfRule type="expression" dxfId="398" priority="174" stopIfTrue="1">
      <formula>NOT($B$124)</formula>
    </cfRule>
  </conditionalFormatting>
  <conditionalFormatting sqref="U26">
    <cfRule type="expression" dxfId="397" priority="175" stopIfTrue="1">
      <formula>NOT($B$125)</formula>
    </cfRule>
  </conditionalFormatting>
  <conditionalFormatting sqref="U25">
    <cfRule type="expression" dxfId="396" priority="176" stopIfTrue="1">
      <formula>NOT($B$125)</formula>
    </cfRule>
  </conditionalFormatting>
  <conditionalFormatting sqref="O26">
    <cfRule type="expression" dxfId="395" priority="177" stopIfTrue="1">
      <formula>NOT($B$126)</formula>
    </cfRule>
  </conditionalFormatting>
  <conditionalFormatting sqref="O25">
    <cfRule type="expression" dxfId="394" priority="178" stopIfTrue="1">
      <formula>NOT($B$126)</formula>
    </cfRule>
  </conditionalFormatting>
  <conditionalFormatting sqref="I26">
    <cfRule type="expression" dxfId="393" priority="179" stopIfTrue="1">
      <formula>NOT($B$127)</formula>
    </cfRule>
  </conditionalFormatting>
  <conditionalFormatting sqref="I25">
    <cfRule type="expression" dxfId="392" priority="180" stopIfTrue="1">
      <formula>NOT($B$127)</formula>
    </cfRule>
  </conditionalFormatting>
  <conditionalFormatting sqref="T26">
    <cfRule type="expression" dxfId="391" priority="181" stopIfTrue="1">
      <formula>NOT($B$128)</formula>
    </cfRule>
  </conditionalFormatting>
  <conditionalFormatting sqref="T25">
    <cfRule type="expression" dxfId="390" priority="182" stopIfTrue="1">
      <formula>NOT($B$128)</formula>
    </cfRule>
  </conditionalFormatting>
  <conditionalFormatting sqref="N26">
    <cfRule type="expression" dxfId="389" priority="183" stopIfTrue="1">
      <formula>NOT($B$129)</formula>
    </cfRule>
  </conditionalFormatting>
  <conditionalFormatting sqref="N25">
    <cfRule type="expression" dxfId="388" priority="184" stopIfTrue="1">
      <formula>NOT($B$129)</formula>
    </cfRule>
  </conditionalFormatting>
  <conditionalFormatting sqref="H26">
    <cfRule type="expression" dxfId="387" priority="185" stopIfTrue="1">
      <formula>NOT($B$130)</formula>
    </cfRule>
  </conditionalFormatting>
  <conditionalFormatting sqref="H25">
    <cfRule type="expression" dxfId="386" priority="186" stopIfTrue="1">
      <formula>NOT($B$130)</formula>
    </cfRule>
  </conditionalFormatting>
  <conditionalFormatting sqref="S26">
    <cfRule type="expression" dxfId="385" priority="187" stopIfTrue="1">
      <formula>NOT($B$131)</formula>
    </cfRule>
  </conditionalFormatting>
  <conditionalFormatting sqref="S25">
    <cfRule type="expression" dxfId="384" priority="188" stopIfTrue="1">
      <formula>NOT($B$131)</formula>
    </cfRule>
  </conditionalFormatting>
  <conditionalFormatting sqref="M26">
    <cfRule type="expression" dxfId="383" priority="189" stopIfTrue="1">
      <formula>NOT($B$132)</formula>
    </cfRule>
  </conditionalFormatting>
  <conditionalFormatting sqref="M25">
    <cfRule type="expression" dxfId="382" priority="190" stopIfTrue="1">
      <formula>NOT($B$132)</formula>
    </cfRule>
  </conditionalFormatting>
  <conditionalFormatting sqref="G26">
    <cfRule type="expression" dxfId="381" priority="191" stopIfTrue="1">
      <formula>NOT($B$133)</formula>
    </cfRule>
  </conditionalFormatting>
  <conditionalFormatting sqref="G25">
    <cfRule type="expression" dxfId="380" priority="192" stopIfTrue="1">
      <formula>NOT($B$133)</formula>
    </cfRule>
  </conditionalFormatting>
  <conditionalFormatting sqref="R26">
    <cfRule type="expression" dxfId="379" priority="193" stopIfTrue="1">
      <formula>NOT($B$134)</formula>
    </cfRule>
  </conditionalFormatting>
  <conditionalFormatting sqref="R25">
    <cfRule type="expression" dxfId="378" priority="194" stopIfTrue="1">
      <formula>NOT($B$134)</formula>
    </cfRule>
  </conditionalFormatting>
  <conditionalFormatting sqref="L26">
    <cfRule type="expression" dxfId="377" priority="195" stopIfTrue="1">
      <formula>NOT($B$135)</formula>
    </cfRule>
  </conditionalFormatting>
  <conditionalFormatting sqref="L25">
    <cfRule type="expression" dxfId="376" priority="196" stopIfTrue="1">
      <formula>NOT($B$135)</formula>
    </cfRule>
  </conditionalFormatting>
  <conditionalFormatting sqref="F26">
    <cfRule type="expression" dxfId="375" priority="197" stopIfTrue="1">
      <formula>NOT($B$136)</formula>
    </cfRule>
  </conditionalFormatting>
  <conditionalFormatting sqref="F25">
    <cfRule type="expression" dxfId="374" priority="198" stopIfTrue="1">
      <formula>NOT($B$136)</formula>
    </cfRule>
  </conditionalFormatting>
  <conditionalFormatting sqref="Q26">
    <cfRule type="expression" dxfId="373" priority="199" stopIfTrue="1">
      <formula>NOT($B$137)</formula>
    </cfRule>
  </conditionalFormatting>
  <conditionalFormatting sqref="Q25">
    <cfRule type="expression" dxfId="372" priority="200" stopIfTrue="1">
      <formula>NOT($B$137)</formula>
    </cfRule>
  </conditionalFormatting>
  <conditionalFormatting sqref="K26">
    <cfRule type="expression" dxfId="371" priority="201" stopIfTrue="1">
      <formula>NOT($B$138)</formula>
    </cfRule>
  </conditionalFormatting>
  <conditionalFormatting sqref="K25">
    <cfRule type="expression" dxfId="370" priority="202" stopIfTrue="1">
      <formula>NOT($B$138)</formula>
    </cfRule>
  </conditionalFormatting>
  <conditionalFormatting sqref="E26">
    <cfRule type="expression" dxfId="369" priority="203" stopIfTrue="1">
      <formula>NOT($B$139)</formula>
    </cfRule>
  </conditionalFormatting>
  <conditionalFormatting sqref="E25">
    <cfRule type="expression" dxfId="368" priority="204" stopIfTrue="1">
      <formula>NOT($B$139)</formula>
    </cfRule>
  </conditionalFormatting>
  <conditionalFormatting sqref="V29">
    <cfRule type="expression" dxfId="367" priority="205" stopIfTrue="1">
      <formula>NOT($B$140)</formula>
    </cfRule>
  </conditionalFormatting>
  <conditionalFormatting sqref="V28">
    <cfRule type="expression" dxfId="366" priority="206" stopIfTrue="1">
      <formula>NOT($B$140)</formula>
    </cfRule>
  </conditionalFormatting>
  <conditionalFormatting sqref="P29">
    <cfRule type="expression" dxfId="365" priority="207" stopIfTrue="1">
      <formula>NOT($B$141)</formula>
    </cfRule>
  </conditionalFormatting>
  <conditionalFormatting sqref="P28">
    <cfRule type="expression" dxfId="364" priority="208" stopIfTrue="1">
      <formula>NOT($B$141)</formula>
    </cfRule>
  </conditionalFormatting>
  <conditionalFormatting sqref="J29">
    <cfRule type="expression" dxfId="363" priority="209" stopIfTrue="1">
      <formula>NOT($B$142)</formula>
    </cfRule>
  </conditionalFormatting>
  <conditionalFormatting sqref="J28">
    <cfRule type="expression" dxfId="362" priority="210" stopIfTrue="1">
      <formula>NOT($B$142)</formula>
    </cfRule>
  </conditionalFormatting>
  <conditionalFormatting sqref="U29">
    <cfRule type="expression" dxfId="361" priority="211" stopIfTrue="1">
      <formula>NOT($B$143)</formula>
    </cfRule>
  </conditionalFormatting>
  <conditionalFormatting sqref="U28">
    <cfRule type="expression" dxfId="360" priority="212" stopIfTrue="1">
      <formula>NOT($B$143)</formula>
    </cfRule>
  </conditionalFormatting>
  <conditionalFormatting sqref="O29">
    <cfRule type="expression" dxfId="359" priority="213" stopIfTrue="1">
      <formula>NOT($B$144)</formula>
    </cfRule>
  </conditionalFormatting>
  <conditionalFormatting sqref="O28">
    <cfRule type="expression" dxfId="358" priority="214" stopIfTrue="1">
      <formula>NOT($B$144)</formula>
    </cfRule>
  </conditionalFormatting>
  <conditionalFormatting sqref="I29">
    <cfRule type="expression" dxfId="357" priority="215" stopIfTrue="1">
      <formula>NOT($B$145)</formula>
    </cfRule>
  </conditionalFormatting>
  <conditionalFormatting sqref="I28">
    <cfRule type="expression" dxfId="356" priority="216" stopIfTrue="1">
      <formula>NOT($B$145)</formula>
    </cfRule>
  </conditionalFormatting>
  <conditionalFormatting sqref="T29">
    <cfRule type="expression" dxfId="355" priority="217" stopIfTrue="1">
      <formula>NOT($B$146)</formula>
    </cfRule>
  </conditionalFormatting>
  <conditionalFormatting sqref="T28">
    <cfRule type="expression" dxfId="354" priority="218" stopIfTrue="1">
      <formula>NOT($B$146)</formula>
    </cfRule>
  </conditionalFormatting>
  <conditionalFormatting sqref="N29">
    <cfRule type="expression" dxfId="353" priority="219" stopIfTrue="1">
      <formula>NOT($B$147)</formula>
    </cfRule>
  </conditionalFormatting>
  <conditionalFormatting sqref="N28">
    <cfRule type="expression" dxfId="352" priority="220" stopIfTrue="1">
      <formula>NOT($B$147)</formula>
    </cfRule>
  </conditionalFormatting>
  <conditionalFormatting sqref="H29">
    <cfRule type="expression" dxfId="351" priority="221" stopIfTrue="1">
      <formula>NOT($B$148)</formula>
    </cfRule>
  </conditionalFormatting>
  <conditionalFormatting sqref="H28">
    <cfRule type="expression" dxfId="350" priority="222" stopIfTrue="1">
      <formula>NOT($B$148)</formula>
    </cfRule>
  </conditionalFormatting>
  <conditionalFormatting sqref="S29">
    <cfRule type="expression" dxfId="349" priority="223" stopIfTrue="1">
      <formula>NOT($B$149)</formula>
    </cfRule>
  </conditionalFormatting>
  <conditionalFormatting sqref="S28">
    <cfRule type="expression" dxfId="348" priority="224" stopIfTrue="1">
      <formula>NOT($B$149)</formula>
    </cfRule>
  </conditionalFormatting>
  <conditionalFormatting sqref="M29">
    <cfRule type="expression" dxfId="347" priority="225" stopIfTrue="1">
      <formula>NOT($B$150)</formula>
    </cfRule>
  </conditionalFormatting>
  <conditionalFormatting sqref="M28">
    <cfRule type="expression" dxfId="346" priority="226" stopIfTrue="1">
      <formula>NOT($B$150)</formula>
    </cfRule>
  </conditionalFormatting>
  <conditionalFormatting sqref="G29">
    <cfRule type="expression" dxfId="345" priority="227" stopIfTrue="1">
      <formula>NOT($B$151)</formula>
    </cfRule>
  </conditionalFormatting>
  <conditionalFormatting sqref="G28">
    <cfRule type="expression" dxfId="344" priority="228" stopIfTrue="1">
      <formula>NOT($B$151)</formula>
    </cfRule>
  </conditionalFormatting>
  <conditionalFormatting sqref="R29">
    <cfRule type="expression" dxfId="343" priority="229" stopIfTrue="1">
      <formula>NOT($B$152)</formula>
    </cfRule>
  </conditionalFormatting>
  <conditionalFormatting sqref="R28">
    <cfRule type="expression" dxfId="342" priority="230" stopIfTrue="1">
      <formula>NOT($B$152)</formula>
    </cfRule>
  </conditionalFormatting>
  <conditionalFormatting sqref="L29">
    <cfRule type="expression" dxfId="341" priority="231" stopIfTrue="1">
      <formula>NOT($B$153)</formula>
    </cfRule>
  </conditionalFormatting>
  <conditionalFormatting sqref="L28">
    <cfRule type="expression" dxfId="340" priority="232" stopIfTrue="1">
      <formula>NOT($B$153)</formula>
    </cfRule>
  </conditionalFormatting>
  <conditionalFormatting sqref="F29">
    <cfRule type="expression" dxfId="339" priority="233" stopIfTrue="1">
      <formula>NOT($B$154)</formula>
    </cfRule>
  </conditionalFormatting>
  <conditionalFormatting sqref="F28">
    <cfRule type="expression" dxfId="338" priority="234" stopIfTrue="1">
      <formula>NOT($B$154)</formula>
    </cfRule>
  </conditionalFormatting>
  <conditionalFormatting sqref="Q29">
    <cfRule type="expression" dxfId="337" priority="235" stopIfTrue="1">
      <formula>NOT($B$155)</formula>
    </cfRule>
  </conditionalFormatting>
  <conditionalFormatting sqref="Q28">
    <cfRule type="expression" dxfId="336" priority="236" stopIfTrue="1">
      <formula>NOT($B$155)</formula>
    </cfRule>
  </conditionalFormatting>
  <conditionalFormatting sqref="K29">
    <cfRule type="expression" dxfId="335" priority="237" stopIfTrue="1">
      <formula>NOT($B$156)</formula>
    </cfRule>
  </conditionalFormatting>
  <conditionalFormatting sqref="K28">
    <cfRule type="expression" dxfId="334" priority="238" stopIfTrue="1">
      <formula>NOT($B$156)</formula>
    </cfRule>
  </conditionalFormatting>
  <conditionalFormatting sqref="E29">
    <cfRule type="expression" dxfId="333" priority="239" stopIfTrue="1">
      <formula>NOT($B$157)</formula>
    </cfRule>
  </conditionalFormatting>
  <conditionalFormatting sqref="E28">
    <cfRule type="expression" dxfId="332" priority="240" stopIfTrue="1">
      <formula>NOT($B$157)</formula>
    </cfRule>
  </conditionalFormatting>
  <conditionalFormatting sqref="J11">
    <cfRule type="expression" dxfId="331" priority="26" stopIfTrue="1">
      <formula>NOT($B$92)</formula>
    </cfRule>
  </conditionalFormatting>
  <conditionalFormatting sqref="I11">
    <cfRule type="expression" dxfId="330" priority="27" stopIfTrue="1">
      <formula>NOT($B$94)</formula>
    </cfRule>
  </conditionalFormatting>
  <conditionalFormatting sqref="H11">
    <cfRule type="expression" dxfId="329" priority="28" stopIfTrue="1">
      <formula>NOT($B$96)</formula>
    </cfRule>
  </conditionalFormatting>
  <conditionalFormatting sqref="G11">
    <cfRule type="expression" dxfId="328" priority="29" stopIfTrue="1">
      <formula>NOT($B$98)</formula>
    </cfRule>
  </conditionalFormatting>
  <conditionalFormatting sqref="F11">
    <cfRule type="expression" dxfId="327" priority="30" stopIfTrue="1">
      <formula>NOT($B$100)</formula>
    </cfRule>
  </conditionalFormatting>
  <conditionalFormatting sqref="J13">
    <cfRule type="expression" dxfId="326" priority="21" stopIfTrue="1">
      <formula>NOT($B$102)</formula>
    </cfRule>
  </conditionalFormatting>
  <conditionalFormatting sqref="I13">
    <cfRule type="expression" dxfId="325" priority="22" stopIfTrue="1">
      <formula>NOT($B$104)</formula>
    </cfRule>
  </conditionalFormatting>
  <conditionalFormatting sqref="H13">
    <cfRule type="expression" dxfId="324" priority="23" stopIfTrue="1">
      <formula>NOT($B$106)</formula>
    </cfRule>
  </conditionalFormatting>
  <conditionalFormatting sqref="G13">
    <cfRule type="expression" dxfId="323" priority="24" stopIfTrue="1">
      <formula>NOT($B$108)</formula>
    </cfRule>
  </conditionalFormatting>
  <conditionalFormatting sqref="F13">
    <cfRule type="expression" dxfId="322" priority="25" stopIfTrue="1">
      <formula>NOT($B$110)</formula>
    </cfRule>
  </conditionalFormatting>
  <conditionalFormatting sqref="J15">
    <cfRule type="expression" dxfId="321" priority="16" stopIfTrue="1">
      <formula>NOT($B$112)</formula>
    </cfRule>
  </conditionalFormatting>
  <conditionalFormatting sqref="I15">
    <cfRule type="expression" dxfId="320" priority="17" stopIfTrue="1">
      <formula>NOT($B$114)</formula>
    </cfRule>
  </conditionalFormatting>
  <conditionalFormatting sqref="H15">
    <cfRule type="expression" dxfId="319" priority="18" stopIfTrue="1">
      <formula>NOT($B$116)</formula>
    </cfRule>
  </conditionalFormatting>
  <conditionalFormatting sqref="G15">
    <cfRule type="expression" dxfId="318" priority="19" stopIfTrue="1">
      <formula>NOT($B$118)</formula>
    </cfRule>
  </conditionalFormatting>
  <conditionalFormatting sqref="F15">
    <cfRule type="expression" dxfId="317" priority="20" stopIfTrue="1">
      <formula>NOT($B$120)</formula>
    </cfRule>
  </conditionalFormatting>
  <conditionalFormatting sqref="P11">
    <cfRule type="expression" dxfId="316" priority="1" stopIfTrue="1">
      <formula>NOT($B$35)</formula>
    </cfRule>
  </conditionalFormatting>
  <conditionalFormatting sqref="O11">
    <cfRule type="expression" dxfId="315" priority="2" stopIfTrue="1">
      <formula>NOT($B$38)</formula>
    </cfRule>
  </conditionalFormatting>
  <conditionalFormatting sqref="N11">
    <cfRule type="expression" dxfId="314" priority="3" stopIfTrue="1">
      <formula>NOT($B$41)</formula>
    </cfRule>
  </conditionalFormatting>
  <conditionalFormatting sqref="M11">
    <cfRule type="expression" dxfId="313" priority="4" stopIfTrue="1">
      <formula>NOT($B$44)</formula>
    </cfRule>
  </conditionalFormatting>
  <conditionalFormatting sqref="L11">
    <cfRule type="expression" dxfId="312" priority="5" stopIfTrue="1">
      <formula>NOT($B$47)</formula>
    </cfRule>
  </conditionalFormatting>
  <conditionalFormatting sqref="P13">
    <cfRule type="expression" dxfId="311" priority="6" stopIfTrue="1">
      <formula>NOT($B$50)</formula>
    </cfRule>
  </conditionalFormatting>
  <conditionalFormatting sqref="O13">
    <cfRule type="expression" dxfId="310" priority="7" stopIfTrue="1">
      <formula>NOT($B$53)</formula>
    </cfRule>
  </conditionalFormatting>
  <conditionalFormatting sqref="N13">
    <cfRule type="expression" dxfId="309" priority="8" stopIfTrue="1">
      <formula>NOT($B$56)</formula>
    </cfRule>
  </conditionalFormatting>
  <conditionalFormatting sqref="M13">
    <cfRule type="expression" dxfId="308" priority="9" stopIfTrue="1">
      <formula>NOT($B$59)</formula>
    </cfRule>
  </conditionalFormatting>
  <conditionalFormatting sqref="L13">
    <cfRule type="expression" dxfId="307" priority="10" stopIfTrue="1">
      <formula>NOT($B$62)</formula>
    </cfRule>
  </conditionalFormatting>
  <conditionalFormatting sqref="P15">
    <cfRule type="expression" dxfId="306" priority="11" stopIfTrue="1">
      <formula>NOT($B$65)</formula>
    </cfRule>
  </conditionalFormatting>
  <conditionalFormatting sqref="O15">
    <cfRule type="expression" dxfId="305" priority="12" stopIfTrue="1">
      <formula>NOT($B$68)</formula>
    </cfRule>
  </conditionalFormatting>
  <conditionalFormatting sqref="N15">
    <cfRule type="expression" dxfId="304" priority="13" stopIfTrue="1">
      <formula>NOT($B$71)</formula>
    </cfRule>
  </conditionalFormatting>
  <conditionalFormatting sqref="M15">
    <cfRule type="expression" dxfId="303" priority="14" stopIfTrue="1">
      <formula>NOT($B$74)</formula>
    </cfRule>
  </conditionalFormatting>
  <conditionalFormatting sqref="L15">
    <cfRule type="expression" dxfId="302" priority="15" stopIfTrue="1">
      <formula>NOT($B$77)</formula>
    </cfRule>
  </conditionalFormatting>
  <printOptions horizontalCentered="1" verticalCentered="1"/>
  <pageMargins left="0.75" right="0.75" top="1" bottom="1" header="0.5" footer="0.5"/>
  <pageSetup paperSize="9" scale="24" orientation="landscape" horizontalDpi="4294967292" r:id="rId1"/>
  <headerFooter alignWithMargins="0">
    <oddHeader xml:space="preserve">&amp;C&amp;"Miriam,Regular"&amp;A
</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K16" sqref="K16"/>
    </sheetView>
  </sheetViews>
  <sheetFormatPr defaultColWidth="7.75" defaultRowHeight="11.25"/>
  <cols>
    <col min="1" max="1" width="4.75" style="60" bestFit="1" customWidth="1"/>
    <col min="2" max="2" width="49.75" style="60" bestFit="1" customWidth="1"/>
    <col min="3" max="3" width="8.875" style="60" bestFit="1" customWidth="1"/>
    <col min="4" max="4" width="9.125" style="154" bestFit="1" customWidth="1"/>
    <col min="5" max="5" width="9.125" style="60" bestFit="1" customWidth="1"/>
    <col min="6" max="6" width="8.875" style="60" bestFit="1" customWidth="1"/>
    <col min="7" max="7" width="9.125" style="154" bestFit="1" customWidth="1"/>
    <col min="8" max="8" width="9.125" style="60" bestFit="1" customWidth="1"/>
    <col min="9" max="9" width="8.875" style="60" bestFit="1" customWidth="1"/>
    <col min="10" max="10" width="9.125" style="154" bestFit="1" customWidth="1"/>
    <col min="11" max="11" width="9.125" style="60" bestFit="1" customWidth="1"/>
    <col min="12" max="12" width="49.75" style="60" bestFit="1" customWidth="1"/>
    <col min="13" max="13" width="5.75" style="60" bestFit="1" customWidth="1"/>
    <col min="14" max="1000" width="7.75" style="1363"/>
    <col min="1001" max="16384" width="7.75" style="60"/>
  </cols>
  <sheetData>
    <row r="1" spans="1:13" ht="20.25">
      <c r="A1" s="56"/>
      <c r="B1" s="57" t="s">
        <v>272</v>
      </c>
      <c r="C1" s="58"/>
      <c r="D1" s="58"/>
      <c r="E1" s="56"/>
      <c r="F1" s="58"/>
      <c r="G1" s="58"/>
      <c r="H1" s="56"/>
      <c r="I1" s="56"/>
      <c r="J1" s="58"/>
      <c r="K1" s="58"/>
      <c r="L1" s="59" t="s">
        <v>272</v>
      </c>
      <c r="M1" s="56"/>
    </row>
    <row r="2" spans="1:13" ht="13.15" customHeight="1">
      <c r="A2" s="56"/>
      <c r="B2" s="61"/>
      <c r="C2" s="58"/>
      <c r="D2" s="58"/>
      <c r="E2" s="62"/>
      <c r="F2" s="58"/>
      <c r="G2" s="58"/>
      <c r="H2" s="62"/>
      <c r="I2" s="62"/>
      <c r="J2" s="58"/>
      <c r="K2" s="58"/>
      <c r="L2" s="63"/>
      <c r="M2" s="56"/>
    </row>
    <row r="3" spans="1:13" ht="15.75">
      <c r="A3" s="56"/>
      <c r="B3" s="64" t="s">
        <v>34930</v>
      </c>
      <c r="C3" s="58"/>
      <c r="D3" s="58"/>
      <c r="E3" s="65"/>
      <c r="F3" s="58"/>
      <c r="G3" s="58"/>
      <c r="H3" s="65"/>
      <c r="I3" s="65"/>
      <c r="J3" s="58"/>
      <c r="K3" s="58"/>
      <c r="L3" s="66" t="s">
        <v>34930</v>
      </c>
      <c r="M3" s="56"/>
    </row>
    <row r="4" spans="1:13" ht="13.5" thickBot="1">
      <c r="A4" s="56"/>
      <c r="B4" s="61"/>
      <c r="C4" s="58"/>
      <c r="D4" s="58"/>
      <c r="E4" s="67"/>
      <c r="F4" s="58"/>
      <c r="G4" s="58"/>
      <c r="H4" s="67"/>
      <c r="I4" s="67"/>
      <c r="J4" s="58"/>
      <c r="K4" s="58"/>
      <c r="L4" s="63"/>
      <c r="M4" s="56"/>
    </row>
    <row r="5" spans="1:13" ht="13.5" thickTop="1" thickBot="1">
      <c r="A5" s="56"/>
      <c r="B5" s="61"/>
      <c r="C5" s="155">
        <f>DATE(INT(TEXT(DATE(YEAR(L0!$E$34),MONTH(L0!$E$34)-12,DAY(L0!$E$34)),"YYYY")),12+1,1)-1</f>
        <v>42004</v>
      </c>
      <c r="D5" s="155">
        <f>DATE(INT(TEXT(DATE(YEAR(L0!$E$34),MONTH(L0!$E$34)-12,DAY(L0!$E$34)),"YYYY")),12+1,1)-1</f>
        <v>42004</v>
      </c>
      <c r="E5" s="156">
        <f>DATE(INT(TEXT(DATE(YEAR(L0!$E$34),MONTH(L0!$E$34)-12,DAY(L0!$E$34)),"YYYY")),12+1,1)-1</f>
        <v>42004</v>
      </c>
      <c r="F5" s="157">
        <f>DATE(YEAR(L0!$E$34),MONTH(L0!$E$34)-12+1,1)-1</f>
        <v>41820</v>
      </c>
      <c r="G5" s="155">
        <f>DATE(YEAR(L0!$E$34),MONTH(L0!$E$34)-12+1,1)-1</f>
        <v>41820</v>
      </c>
      <c r="H5" s="158">
        <f>DATE(YEAR(L0!$E$34),MONTH(L0!$E$34)-12+1,1)-1</f>
        <v>41820</v>
      </c>
      <c r="I5" s="159">
        <f>L0!$E$34</f>
        <v>42185</v>
      </c>
      <c r="J5" s="155">
        <f>L0!$E$34</f>
        <v>42185</v>
      </c>
      <c r="K5" s="155">
        <f>L0!$E$34</f>
        <v>42185</v>
      </c>
      <c r="L5" s="63"/>
      <c r="M5" s="56"/>
    </row>
    <row r="6" spans="1:13" ht="15.6" customHeight="1" thickTop="1">
      <c r="A6" s="75"/>
      <c r="B6" s="160"/>
      <c r="C6" s="81" t="s">
        <v>3</v>
      </c>
      <c r="D6" s="161" t="s">
        <v>34931</v>
      </c>
      <c r="E6" s="162" t="s">
        <v>34931</v>
      </c>
      <c r="F6" s="163" t="s">
        <v>3</v>
      </c>
      <c r="G6" s="161" t="s">
        <v>34931</v>
      </c>
      <c r="H6" s="164" t="s">
        <v>34931</v>
      </c>
      <c r="I6" s="81" t="s">
        <v>3</v>
      </c>
      <c r="J6" s="161" t="s">
        <v>34931</v>
      </c>
      <c r="K6" s="161" t="s">
        <v>34931</v>
      </c>
      <c r="L6" s="165"/>
      <c r="M6" s="83"/>
    </row>
    <row r="7" spans="1:13" ht="15.6" customHeight="1">
      <c r="A7" s="84"/>
      <c r="B7" s="166" t="s">
        <v>271</v>
      </c>
      <c r="C7" s="167"/>
      <c r="D7" s="168" t="s">
        <v>34912</v>
      </c>
      <c r="E7" s="169" t="s">
        <v>34932</v>
      </c>
      <c r="F7" s="170"/>
      <c r="G7" s="168" t="s">
        <v>34912</v>
      </c>
      <c r="H7" s="171" t="s">
        <v>34932</v>
      </c>
      <c r="I7" s="167"/>
      <c r="J7" s="168" t="s">
        <v>34912</v>
      </c>
      <c r="K7" s="168" t="s">
        <v>34933</v>
      </c>
      <c r="L7" s="172" t="s">
        <v>271</v>
      </c>
      <c r="M7" s="93"/>
    </row>
    <row r="8" spans="1:13" ht="15.6" customHeight="1" thickBot="1">
      <c r="A8" s="84"/>
      <c r="B8" s="173"/>
      <c r="C8" s="96"/>
      <c r="D8" s="97" t="s">
        <v>34934</v>
      </c>
      <c r="E8" s="98"/>
      <c r="F8" s="174"/>
      <c r="G8" s="97" t="s">
        <v>34934</v>
      </c>
      <c r="H8" s="175"/>
      <c r="I8" s="96"/>
      <c r="J8" s="97" t="s">
        <v>34935</v>
      </c>
      <c r="K8" s="97"/>
      <c r="L8" s="176"/>
      <c r="M8" s="55"/>
    </row>
    <row r="9" spans="1:13" ht="15.6" customHeight="1" thickTop="1" thickBot="1">
      <c r="A9" s="102" t="s">
        <v>34936</v>
      </c>
      <c r="B9" s="177"/>
      <c r="C9" s="105" t="s">
        <v>270</v>
      </c>
      <c r="D9" s="106" t="s">
        <v>269</v>
      </c>
      <c r="E9" s="107" t="s">
        <v>268</v>
      </c>
      <c r="F9" s="178" t="s">
        <v>267</v>
      </c>
      <c r="G9" s="106" t="s">
        <v>266</v>
      </c>
      <c r="H9" s="179" t="s">
        <v>265</v>
      </c>
      <c r="I9" s="105" t="s">
        <v>264</v>
      </c>
      <c r="J9" s="106" t="s">
        <v>263</v>
      </c>
      <c r="K9" s="106" t="s">
        <v>262</v>
      </c>
      <c r="L9" s="180"/>
      <c r="M9" s="111" t="s">
        <v>34937</v>
      </c>
    </row>
    <row r="10" spans="1:13" ht="15.6" customHeight="1" thickTop="1">
      <c r="A10" s="181">
        <v>1</v>
      </c>
      <c r="B10" s="182" t="s">
        <v>34938</v>
      </c>
      <c r="C10" s="183">
        <v>-2.95</v>
      </c>
      <c r="D10" s="184">
        <v>0</v>
      </c>
      <c r="E10" s="185">
        <v>0</v>
      </c>
      <c r="F10" s="186">
        <v>4.96</v>
      </c>
      <c r="G10" s="187">
        <v>0</v>
      </c>
      <c r="H10" s="188">
        <v>0</v>
      </c>
      <c r="I10" s="189">
        <v>6.18</v>
      </c>
      <c r="J10" s="184">
        <v>0</v>
      </c>
      <c r="K10" s="184">
        <v>0</v>
      </c>
      <c r="L10" s="190" t="s">
        <v>34938</v>
      </c>
      <c r="M10" s="191">
        <v>1</v>
      </c>
    </row>
    <row r="11" spans="1:13" ht="15.6" customHeight="1" thickBot="1">
      <c r="A11" s="112">
        <v>2</v>
      </c>
      <c r="B11" s="192" t="s">
        <v>34939</v>
      </c>
      <c r="C11" s="193">
        <v>3.53</v>
      </c>
      <c r="D11" s="147">
        <v>0</v>
      </c>
      <c r="E11" s="194">
        <v>0</v>
      </c>
      <c r="F11" s="195">
        <v>4.6399999999999997</v>
      </c>
      <c r="G11" s="146">
        <v>0</v>
      </c>
      <c r="H11" s="196">
        <v>0</v>
      </c>
      <c r="I11" s="197">
        <v>6.77</v>
      </c>
      <c r="J11" s="147">
        <v>0</v>
      </c>
      <c r="K11" s="147">
        <v>0</v>
      </c>
      <c r="L11" s="198" t="s">
        <v>34939</v>
      </c>
      <c r="M11" s="199">
        <v>2</v>
      </c>
    </row>
    <row r="12" spans="1:13" ht="15.6" customHeight="1" thickTop="1">
      <c r="A12" s="112">
        <v>3</v>
      </c>
      <c r="B12" s="182" t="s">
        <v>34940</v>
      </c>
      <c r="C12" s="123">
        <f t="shared" ref="C12:C17" si="0">SUM(D12:E12)</f>
        <v>0</v>
      </c>
      <c r="D12" s="124">
        <v>0</v>
      </c>
      <c r="E12" s="125">
        <v>0</v>
      </c>
      <c r="F12" s="200">
        <f t="shared" ref="F12:F17" si="1">SUM(G12:H12)</f>
        <v>0</v>
      </c>
      <c r="G12" s="124">
        <v>0</v>
      </c>
      <c r="H12" s="201">
        <v>0</v>
      </c>
      <c r="I12" s="123">
        <f t="shared" ref="I12:I17" si="2">SUM(J12:K12)</f>
        <v>0</v>
      </c>
      <c r="J12" s="124">
        <v>0</v>
      </c>
      <c r="K12" s="124">
        <v>0</v>
      </c>
      <c r="L12" s="190" t="s">
        <v>34940</v>
      </c>
      <c r="M12" s="199">
        <v>3</v>
      </c>
    </row>
    <row r="13" spans="1:13" ht="15.6" customHeight="1">
      <c r="A13" s="112">
        <v>4</v>
      </c>
      <c r="B13" s="202" t="s">
        <v>34941</v>
      </c>
      <c r="C13" s="123">
        <f t="shared" si="0"/>
        <v>0</v>
      </c>
      <c r="D13" s="124">
        <v>0</v>
      </c>
      <c r="E13" s="125">
        <v>0</v>
      </c>
      <c r="F13" s="200">
        <f t="shared" si="1"/>
        <v>0</v>
      </c>
      <c r="G13" s="124">
        <v>0</v>
      </c>
      <c r="H13" s="201">
        <v>0</v>
      </c>
      <c r="I13" s="123">
        <f t="shared" si="2"/>
        <v>0</v>
      </c>
      <c r="J13" s="124">
        <v>0</v>
      </c>
      <c r="K13" s="124">
        <v>0</v>
      </c>
      <c r="L13" s="203" t="s">
        <v>34941</v>
      </c>
      <c r="M13" s="199">
        <v>4</v>
      </c>
    </row>
    <row r="14" spans="1:13" ht="15.6" customHeight="1">
      <c r="A14" s="112">
        <v>5</v>
      </c>
      <c r="B14" s="192" t="s">
        <v>34942</v>
      </c>
      <c r="C14" s="123">
        <f t="shared" si="0"/>
        <v>0</v>
      </c>
      <c r="D14" s="124">
        <v>0</v>
      </c>
      <c r="E14" s="125">
        <v>0</v>
      </c>
      <c r="F14" s="200">
        <f t="shared" si="1"/>
        <v>0</v>
      </c>
      <c r="G14" s="124">
        <v>0</v>
      </c>
      <c r="H14" s="201">
        <v>0</v>
      </c>
      <c r="I14" s="123">
        <f t="shared" si="2"/>
        <v>0</v>
      </c>
      <c r="J14" s="124">
        <v>0</v>
      </c>
      <c r="K14" s="124">
        <v>0</v>
      </c>
      <c r="L14" s="198" t="s">
        <v>34942</v>
      </c>
      <c r="M14" s="199">
        <v>5</v>
      </c>
    </row>
    <row r="15" spans="1:13" ht="15.6" customHeight="1">
      <c r="A15" s="112">
        <v>6</v>
      </c>
      <c r="B15" s="192" t="s">
        <v>34943</v>
      </c>
      <c r="C15" s="123">
        <f t="shared" si="0"/>
        <v>0</v>
      </c>
      <c r="D15" s="124">
        <v>0</v>
      </c>
      <c r="E15" s="125">
        <v>0</v>
      </c>
      <c r="F15" s="200">
        <f t="shared" si="1"/>
        <v>0</v>
      </c>
      <c r="G15" s="124">
        <v>0</v>
      </c>
      <c r="H15" s="201">
        <v>0</v>
      </c>
      <c r="I15" s="123">
        <f t="shared" si="2"/>
        <v>0</v>
      </c>
      <c r="J15" s="124">
        <v>0</v>
      </c>
      <c r="K15" s="124">
        <v>0</v>
      </c>
      <c r="L15" s="198" t="s">
        <v>34943</v>
      </c>
      <c r="M15" s="199">
        <v>6</v>
      </c>
    </row>
    <row r="16" spans="1:13" ht="15.6" customHeight="1">
      <c r="A16" s="112">
        <v>7</v>
      </c>
      <c r="B16" s="192" t="s">
        <v>34944</v>
      </c>
      <c r="C16" s="123">
        <f t="shared" si="0"/>
        <v>0</v>
      </c>
      <c r="D16" s="124">
        <v>0</v>
      </c>
      <c r="E16" s="125">
        <v>0</v>
      </c>
      <c r="F16" s="200">
        <f t="shared" si="1"/>
        <v>0</v>
      </c>
      <c r="G16" s="124">
        <v>0</v>
      </c>
      <c r="H16" s="201">
        <v>0</v>
      </c>
      <c r="I16" s="123">
        <f t="shared" si="2"/>
        <v>0</v>
      </c>
      <c r="J16" s="124">
        <v>0</v>
      </c>
      <c r="K16" s="124">
        <v>0</v>
      </c>
      <c r="L16" s="198" t="s">
        <v>34944</v>
      </c>
      <c r="M16" s="199">
        <v>7</v>
      </c>
    </row>
    <row r="17" spans="1:13" ht="15.6" customHeight="1">
      <c r="A17" s="112">
        <v>8</v>
      </c>
      <c r="B17" s="122" t="s">
        <v>34945</v>
      </c>
      <c r="C17" s="204">
        <f t="shared" si="0"/>
        <v>0</v>
      </c>
      <c r="D17" s="205">
        <v>0</v>
      </c>
      <c r="E17" s="206">
        <v>0</v>
      </c>
      <c r="F17" s="207">
        <f t="shared" si="1"/>
        <v>0</v>
      </c>
      <c r="G17" s="205">
        <v>0</v>
      </c>
      <c r="H17" s="208">
        <v>0</v>
      </c>
      <c r="I17" s="204">
        <f t="shared" si="2"/>
        <v>0</v>
      </c>
      <c r="J17" s="205">
        <v>0</v>
      </c>
      <c r="K17" s="205">
        <v>0</v>
      </c>
      <c r="L17" s="209" t="s">
        <v>34945</v>
      </c>
      <c r="M17" s="199">
        <v>8</v>
      </c>
    </row>
    <row r="18" spans="1:13" ht="15.6" customHeight="1">
      <c r="A18" s="112">
        <v>9</v>
      </c>
      <c r="B18" s="210" t="s">
        <v>34946</v>
      </c>
      <c r="C18" s="211">
        <f t="shared" ref="C18:K18" si="3">SUM(C12:C17)</f>
        <v>0</v>
      </c>
      <c r="D18" s="212">
        <f t="shared" si="3"/>
        <v>0</v>
      </c>
      <c r="E18" s="213">
        <f t="shared" si="3"/>
        <v>0</v>
      </c>
      <c r="F18" s="214">
        <f t="shared" si="3"/>
        <v>0</v>
      </c>
      <c r="G18" s="212">
        <f t="shared" si="3"/>
        <v>0</v>
      </c>
      <c r="H18" s="215">
        <f t="shared" si="3"/>
        <v>0</v>
      </c>
      <c r="I18" s="211">
        <f t="shared" si="3"/>
        <v>0</v>
      </c>
      <c r="J18" s="212">
        <f t="shared" si="3"/>
        <v>0</v>
      </c>
      <c r="K18" s="212">
        <f t="shared" si="3"/>
        <v>0</v>
      </c>
      <c r="L18" s="216" t="s">
        <v>34946</v>
      </c>
      <c r="M18" s="199">
        <v>9</v>
      </c>
    </row>
    <row r="19" spans="1:13" ht="15.6" customHeight="1">
      <c r="A19" s="112">
        <v>10</v>
      </c>
      <c r="B19" s="217" t="s">
        <v>34947</v>
      </c>
      <c r="C19" s="123">
        <f>SUM(D19:E19)</f>
        <v>0</v>
      </c>
      <c r="D19" s="124">
        <v>0</v>
      </c>
      <c r="E19" s="125">
        <v>0</v>
      </c>
      <c r="F19" s="200">
        <f>SUM(G19:H19)</f>
        <v>0</v>
      </c>
      <c r="G19" s="124">
        <v>0</v>
      </c>
      <c r="H19" s="201">
        <v>0</v>
      </c>
      <c r="I19" s="123">
        <f>SUM(J19:K19)</f>
        <v>0</v>
      </c>
      <c r="J19" s="124">
        <v>0</v>
      </c>
      <c r="K19" s="124">
        <v>0</v>
      </c>
      <c r="L19" s="217" t="s">
        <v>34947</v>
      </c>
      <c r="M19" s="199">
        <v>10</v>
      </c>
    </row>
    <row r="20" spans="1:13" ht="15.6" customHeight="1">
      <c r="A20" s="112">
        <v>11</v>
      </c>
      <c r="B20" s="218" t="s">
        <v>34948</v>
      </c>
      <c r="C20" s="123">
        <f>SUM(D20:E20)</f>
        <v>0</v>
      </c>
      <c r="D20" s="124">
        <v>0</v>
      </c>
      <c r="E20" s="125">
        <v>0</v>
      </c>
      <c r="F20" s="200">
        <f>SUM(G20:H20)</f>
        <v>0</v>
      </c>
      <c r="G20" s="124">
        <v>0</v>
      </c>
      <c r="H20" s="201">
        <v>0</v>
      </c>
      <c r="I20" s="123">
        <f>SUM(J20:K20)</f>
        <v>0</v>
      </c>
      <c r="J20" s="124">
        <v>0</v>
      </c>
      <c r="K20" s="124">
        <v>0</v>
      </c>
      <c r="L20" s="218" t="s">
        <v>34948</v>
      </c>
      <c r="M20" s="199">
        <v>11</v>
      </c>
    </row>
    <row r="21" spans="1:13" ht="15.6" customHeight="1">
      <c r="A21" s="112">
        <v>12</v>
      </c>
      <c r="B21" s="218" t="s">
        <v>34949</v>
      </c>
      <c r="C21" s="123">
        <f>SUM(D21:E21)</f>
        <v>0</v>
      </c>
      <c r="D21" s="124">
        <v>0</v>
      </c>
      <c r="E21" s="125">
        <v>0</v>
      </c>
      <c r="F21" s="200">
        <f>SUM(G21:H21)</f>
        <v>0</v>
      </c>
      <c r="G21" s="124">
        <v>0</v>
      </c>
      <c r="H21" s="201">
        <v>0</v>
      </c>
      <c r="I21" s="123">
        <f>SUM(J21:K21)</f>
        <v>0</v>
      </c>
      <c r="J21" s="124">
        <v>0</v>
      </c>
      <c r="K21" s="124">
        <v>0</v>
      </c>
      <c r="L21" s="218" t="s">
        <v>34949</v>
      </c>
      <c r="M21" s="199">
        <v>12</v>
      </c>
    </row>
    <row r="22" spans="1:13" ht="28.5">
      <c r="A22" s="112">
        <v>13</v>
      </c>
      <c r="B22" s="219" t="s">
        <v>34950</v>
      </c>
      <c r="C22" s="123">
        <f t="shared" ref="C22:K22" si="4">C18-C21</f>
        <v>0</v>
      </c>
      <c r="D22" s="131">
        <f t="shared" si="4"/>
        <v>0</v>
      </c>
      <c r="E22" s="220">
        <f t="shared" si="4"/>
        <v>0</v>
      </c>
      <c r="F22" s="200">
        <f t="shared" si="4"/>
        <v>0</v>
      </c>
      <c r="G22" s="131">
        <f t="shared" si="4"/>
        <v>0</v>
      </c>
      <c r="H22" s="221">
        <f t="shared" si="4"/>
        <v>0</v>
      </c>
      <c r="I22" s="123">
        <f t="shared" si="4"/>
        <v>0</v>
      </c>
      <c r="J22" s="131">
        <f t="shared" si="4"/>
        <v>0</v>
      </c>
      <c r="K22" s="131">
        <f t="shared" si="4"/>
        <v>0</v>
      </c>
      <c r="L22" s="219" t="s">
        <v>34950</v>
      </c>
      <c r="M22" s="199">
        <v>13</v>
      </c>
    </row>
    <row r="23" spans="1:13" ht="15.6" customHeight="1" thickBot="1">
      <c r="A23" s="143">
        <v>14</v>
      </c>
      <c r="B23" s="222" t="s">
        <v>34951</v>
      </c>
      <c r="C23" s="223">
        <f>SUM(D23:E23)</f>
        <v>0</v>
      </c>
      <c r="D23" s="224">
        <v>0</v>
      </c>
      <c r="E23" s="225">
        <v>0</v>
      </c>
      <c r="F23" s="226">
        <f>SUM(G23:H23)</f>
        <v>0</v>
      </c>
      <c r="G23" s="224">
        <v>0</v>
      </c>
      <c r="H23" s="227">
        <v>0</v>
      </c>
      <c r="I23" s="223">
        <f>SUM(J23:K23)</f>
        <v>0</v>
      </c>
      <c r="J23" s="224">
        <v>0</v>
      </c>
      <c r="K23" s="224">
        <v>0</v>
      </c>
      <c r="L23" s="228" t="s">
        <v>34951</v>
      </c>
      <c r="M23" s="152">
        <v>14</v>
      </c>
    </row>
    <row r="24" spans="1:13" ht="13.5" thickTop="1">
      <c r="A24" s="56"/>
      <c r="B24" s="51"/>
      <c r="C24" s="56"/>
      <c r="D24" s="153"/>
      <c r="E24" s="56"/>
      <c r="F24" s="56"/>
      <c r="G24" s="153"/>
      <c r="H24" s="56"/>
      <c r="I24" s="56"/>
      <c r="J24" s="153"/>
      <c r="K24" s="56"/>
      <c r="L24" s="56"/>
      <c r="M24" s="56"/>
    </row>
    <row r="25" spans="1:13" ht="12.75">
      <c r="A25" s="56"/>
      <c r="B25" s="51"/>
      <c r="C25" s="56"/>
      <c r="D25" s="153"/>
      <c r="E25" s="56"/>
      <c r="F25" s="56"/>
      <c r="G25" s="153"/>
      <c r="H25" s="56"/>
      <c r="I25" s="56"/>
      <c r="J25" s="153"/>
      <c r="K25" s="56"/>
      <c r="L25" s="56"/>
      <c r="M25" s="229" t="s">
        <v>34952</v>
      </c>
    </row>
    <row r="26" spans="1:13" ht="12.75">
      <c r="A26" s="56"/>
      <c r="B26" s="51"/>
      <c r="C26" s="56"/>
      <c r="D26" s="153"/>
      <c r="E26" s="56"/>
      <c r="F26" s="56"/>
      <c r="G26" s="153"/>
      <c r="H26" s="56"/>
      <c r="I26" s="56"/>
      <c r="J26" s="153"/>
      <c r="K26" s="56"/>
      <c r="L26" s="56"/>
      <c r="M26" s="229" t="s">
        <v>34953</v>
      </c>
    </row>
    <row r="27" spans="1:13" ht="12.75">
      <c r="A27" s="56"/>
      <c r="B27" s="51"/>
      <c r="C27" s="56"/>
      <c r="D27" s="153"/>
      <c r="E27" s="56"/>
      <c r="F27" s="56"/>
      <c r="G27" s="153"/>
      <c r="H27" s="56"/>
      <c r="I27" s="56"/>
      <c r="J27" s="153"/>
      <c r="K27" s="56"/>
      <c r="L27" s="56"/>
      <c r="M27" s="229" t="s">
        <v>34954</v>
      </c>
    </row>
    <row r="28" spans="1:13" ht="12.75">
      <c r="A28" s="56"/>
      <c r="B28" s="51"/>
      <c r="C28" s="56"/>
      <c r="D28" s="153"/>
      <c r="E28" s="56"/>
      <c r="F28" s="56"/>
      <c r="G28" s="153"/>
      <c r="H28" s="56"/>
      <c r="I28" s="56"/>
      <c r="J28" s="153"/>
      <c r="K28" s="56"/>
      <c r="L28" s="56"/>
      <c r="M28" s="229" t="s">
        <v>34955</v>
      </c>
    </row>
    <row r="29" spans="1:13" ht="12.75">
      <c r="A29" s="56"/>
      <c r="B29" s="51"/>
      <c r="C29" s="56"/>
      <c r="D29" s="153"/>
      <c r="E29" s="56"/>
      <c r="F29" s="56"/>
      <c r="G29" s="153"/>
      <c r="H29" s="56"/>
      <c r="I29" s="56"/>
      <c r="J29" s="153"/>
      <c r="K29" s="56"/>
      <c r="L29" s="56"/>
      <c r="M29" s="230" t="s">
        <v>34956</v>
      </c>
    </row>
    <row r="30" spans="1:13" ht="12.75">
      <c r="A30" s="56"/>
      <c r="B30" s="51"/>
      <c r="C30" s="56"/>
      <c r="D30" s="153"/>
      <c r="E30" s="56"/>
      <c r="F30" s="56"/>
      <c r="G30" s="153"/>
      <c r="H30" s="56"/>
      <c r="I30" s="56"/>
      <c r="J30" s="153"/>
      <c r="K30" s="56"/>
      <c r="L30" s="56"/>
      <c r="M30" s="229" t="s">
        <v>34957</v>
      </c>
    </row>
    <row r="31" spans="1:13" ht="12.75">
      <c r="A31" s="56"/>
      <c r="B31" s="51"/>
      <c r="C31" s="56"/>
      <c r="D31" s="153"/>
      <c r="E31" s="56"/>
      <c r="F31" s="56"/>
      <c r="G31" s="153"/>
      <c r="H31" s="56"/>
      <c r="I31" s="56"/>
      <c r="J31" s="153"/>
      <c r="K31" s="56"/>
      <c r="L31" s="56"/>
      <c r="M31" s="229" t="s">
        <v>34958</v>
      </c>
    </row>
    <row r="32" spans="1:13" ht="12.75">
      <c r="A32" s="56"/>
      <c r="B32" s="51"/>
      <c r="C32" s="56"/>
      <c r="D32" s="153"/>
      <c r="E32" s="56"/>
      <c r="F32" s="56"/>
      <c r="G32" s="153"/>
      <c r="H32" s="56"/>
      <c r="I32" s="56"/>
      <c r="J32" s="153"/>
      <c r="K32" s="56"/>
      <c r="L32" s="56"/>
      <c r="M32" s="229" t="s">
        <v>34959</v>
      </c>
    </row>
    <row r="33" spans="1:13" s="1363" customFormat="1" ht="12.75">
      <c r="A33" s="1364"/>
      <c r="B33" s="1365"/>
      <c r="C33" s="1364"/>
      <c r="D33" s="1366"/>
      <c r="E33" s="1364"/>
      <c r="F33" s="1364"/>
      <c r="G33" s="1366"/>
      <c r="H33" s="1364"/>
      <c r="I33" s="1364"/>
      <c r="J33" s="1366"/>
      <c r="K33" s="1364"/>
      <c r="L33" s="1364"/>
      <c r="M33" s="1364"/>
    </row>
    <row r="34" spans="1:13" s="1363" customFormat="1">
      <c r="A34" s="1364"/>
      <c r="B34" s="1364"/>
      <c r="C34" s="1364"/>
      <c r="D34" s="1366"/>
      <c r="E34" s="1364"/>
      <c r="F34" s="1364"/>
      <c r="G34" s="1366"/>
      <c r="H34" s="1364"/>
      <c r="I34" s="1364"/>
      <c r="J34" s="1366"/>
      <c r="K34" s="1364"/>
      <c r="L34" s="1364"/>
      <c r="M34" s="1364"/>
    </row>
    <row r="35" spans="1:13" s="1363" customFormat="1">
      <c r="A35" s="1364">
        <v>7</v>
      </c>
      <c r="B35" s="1364" t="b">
        <f>Check!$AR$8</f>
        <v>1</v>
      </c>
      <c r="C35" s="1364"/>
      <c r="D35" s="1366"/>
      <c r="E35" s="1364"/>
      <c r="F35" s="1364"/>
      <c r="G35" s="1366"/>
      <c r="H35" s="1364"/>
      <c r="I35" s="1364"/>
      <c r="J35" s="1366"/>
      <c r="K35" s="1364"/>
      <c r="L35" s="1364"/>
      <c r="M35" s="1364"/>
    </row>
    <row r="36" spans="1:13" s="1363" customFormat="1">
      <c r="A36" s="1364">
        <v>8</v>
      </c>
      <c r="B36" s="1364" t="b">
        <f>Check!$AR$9</f>
        <v>1</v>
      </c>
      <c r="C36" s="1364"/>
      <c r="D36" s="1366"/>
      <c r="E36" s="1364"/>
      <c r="F36" s="1364"/>
      <c r="G36" s="1366"/>
      <c r="H36" s="1364"/>
      <c r="I36" s="1364"/>
      <c r="J36" s="1366"/>
      <c r="K36" s="1364"/>
      <c r="L36" s="1364"/>
      <c r="M36" s="1364"/>
    </row>
    <row r="37" spans="1:13" s="1363" customFormat="1">
      <c r="A37" s="1364">
        <v>9</v>
      </c>
      <c r="B37" s="1364" t="b">
        <f>Check!$AR$10</f>
        <v>1</v>
      </c>
      <c r="C37" s="1364"/>
      <c r="D37" s="1366"/>
      <c r="E37" s="1364"/>
      <c r="F37" s="1364"/>
      <c r="G37" s="1366"/>
      <c r="H37" s="1364"/>
      <c r="I37" s="1364"/>
      <c r="J37" s="1366"/>
      <c r="K37" s="1364"/>
      <c r="L37" s="1364"/>
      <c r="M37" s="1364"/>
    </row>
    <row r="38" spans="1:13" s="1363" customFormat="1">
      <c r="A38" s="1364">
        <v>10</v>
      </c>
      <c r="B38" s="1364" t="b">
        <f>Check!$AR$11</f>
        <v>1</v>
      </c>
      <c r="C38" s="1364"/>
      <c r="D38" s="1366"/>
      <c r="E38" s="1364"/>
      <c r="F38" s="1364"/>
      <c r="G38" s="1366"/>
      <c r="H38" s="1364"/>
      <c r="I38" s="1364"/>
      <c r="J38" s="1366"/>
      <c r="K38" s="1364"/>
      <c r="L38" s="1364"/>
      <c r="M38" s="1364"/>
    </row>
    <row r="39" spans="1:13" s="1363" customFormat="1">
      <c r="A39" s="1364">
        <v>11</v>
      </c>
      <c r="B39" s="1364" t="b">
        <f>Check!$AR$12</f>
        <v>1</v>
      </c>
      <c r="C39" s="1364"/>
      <c r="D39" s="1366"/>
      <c r="E39" s="1364"/>
      <c r="F39" s="1364"/>
      <c r="G39" s="1366"/>
      <c r="H39" s="1364"/>
      <c r="I39" s="1364"/>
      <c r="J39" s="1366"/>
      <c r="K39" s="1364"/>
      <c r="L39" s="1364"/>
      <c r="M39" s="1364"/>
    </row>
    <row r="40" spans="1:13" s="1363" customFormat="1">
      <c r="A40" s="1364">
        <v>12</v>
      </c>
      <c r="B40" s="1364" t="b">
        <f>Check!$AR$13</f>
        <v>1</v>
      </c>
      <c r="C40" s="1364"/>
      <c r="D40" s="1366"/>
      <c r="E40" s="1364"/>
      <c r="F40" s="1364"/>
      <c r="G40" s="1366"/>
      <c r="H40" s="1364"/>
      <c r="I40" s="1364"/>
      <c r="J40" s="1366"/>
      <c r="K40" s="1364"/>
      <c r="L40" s="1364"/>
      <c r="M40" s="1364"/>
    </row>
    <row r="41" spans="1:13" s="1363" customFormat="1">
      <c r="A41" s="1364">
        <v>13</v>
      </c>
      <c r="B41" s="1364" t="b">
        <f>Check!$AR$14</f>
        <v>1</v>
      </c>
      <c r="C41" s="1364"/>
      <c r="D41" s="1366"/>
      <c r="E41" s="1364"/>
      <c r="F41" s="1364"/>
      <c r="G41" s="1366"/>
      <c r="H41" s="1364"/>
      <c r="I41" s="1364"/>
      <c r="J41" s="1366"/>
      <c r="K41" s="1364"/>
      <c r="L41" s="1364"/>
      <c r="M41" s="1364"/>
    </row>
    <row r="42" spans="1:13" s="1363" customFormat="1">
      <c r="A42" s="1364">
        <v>14</v>
      </c>
      <c r="B42" s="1364" t="b">
        <f>Check!$AR$15</f>
        <v>1</v>
      </c>
      <c r="C42" s="1364"/>
      <c r="D42" s="1366"/>
      <c r="E42" s="1364"/>
      <c r="F42" s="1364"/>
      <c r="G42" s="1366"/>
      <c r="H42" s="1364"/>
      <c r="I42" s="1364"/>
      <c r="J42" s="1366"/>
      <c r="K42" s="1364"/>
      <c r="L42" s="1364"/>
      <c r="M42" s="1364"/>
    </row>
    <row r="43" spans="1:13" s="1363" customFormat="1">
      <c r="A43" s="1364">
        <v>15</v>
      </c>
      <c r="B43" s="1364" t="b">
        <f>Check!$AR$16</f>
        <v>1</v>
      </c>
      <c r="C43" s="1364"/>
      <c r="D43" s="1366"/>
      <c r="E43" s="1364"/>
      <c r="F43" s="1364"/>
      <c r="G43" s="1366"/>
      <c r="H43" s="1364"/>
      <c r="I43" s="1364"/>
      <c r="J43" s="1366"/>
      <c r="K43" s="1364"/>
      <c r="L43" s="1364"/>
      <c r="M43" s="1364"/>
    </row>
    <row r="44" spans="1:13" s="1363" customFormat="1">
      <c r="A44" s="1364">
        <v>16</v>
      </c>
      <c r="B44" s="1364" t="b">
        <f>Check!$AR$17</f>
        <v>1</v>
      </c>
      <c r="C44" s="1364"/>
      <c r="D44" s="1366"/>
      <c r="E44" s="1364"/>
      <c r="F44" s="1364"/>
      <c r="G44" s="1366"/>
      <c r="H44" s="1364"/>
      <c r="I44" s="1364"/>
      <c r="J44" s="1366"/>
      <c r="K44" s="1364"/>
      <c r="L44" s="1364"/>
      <c r="M44" s="1364"/>
    </row>
    <row r="45" spans="1:13" s="1363" customFormat="1">
      <c r="A45" s="1364">
        <v>17</v>
      </c>
      <c r="B45" s="1364" t="b">
        <f>Check!$AR$18</f>
        <v>1</v>
      </c>
      <c r="C45" s="1364"/>
      <c r="D45" s="1366"/>
      <c r="E45" s="1364"/>
      <c r="F45" s="1364"/>
      <c r="G45" s="1366"/>
      <c r="H45" s="1364"/>
      <c r="I45" s="1364"/>
      <c r="J45" s="1366"/>
      <c r="K45" s="1364"/>
      <c r="L45" s="1364"/>
      <c r="M45" s="1364"/>
    </row>
    <row r="46" spans="1:13" s="1363" customFormat="1">
      <c r="A46" s="1364">
        <v>18</v>
      </c>
      <c r="B46" s="1364" t="b">
        <f>Check!$AR$19</f>
        <v>1</v>
      </c>
      <c r="C46" s="1364"/>
      <c r="D46" s="1366"/>
      <c r="E46" s="1364"/>
      <c r="F46" s="1364"/>
      <c r="G46" s="1366"/>
      <c r="H46" s="1364"/>
      <c r="I46" s="1364"/>
      <c r="J46" s="1366"/>
      <c r="K46" s="1364"/>
      <c r="L46" s="1364"/>
      <c r="M46" s="1364"/>
    </row>
    <row r="47" spans="1:13" s="1363" customFormat="1">
      <c r="A47" s="1364">
        <v>19</v>
      </c>
      <c r="B47" s="1364" t="b">
        <f>Check!$AR$20</f>
        <v>1</v>
      </c>
      <c r="C47" s="1364"/>
      <c r="D47" s="1366"/>
      <c r="E47" s="1364"/>
      <c r="F47" s="1364"/>
      <c r="G47" s="1366"/>
      <c r="H47" s="1364"/>
      <c r="I47" s="1364"/>
      <c r="J47" s="1366"/>
      <c r="K47" s="1364"/>
      <c r="L47" s="1364"/>
      <c r="M47" s="1364"/>
    </row>
    <row r="48" spans="1:13" s="1363" customFormat="1">
      <c r="A48" s="1364">
        <v>20</v>
      </c>
      <c r="B48" s="1364" t="b">
        <f>Check!$AR$21</f>
        <v>1</v>
      </c>
      <c r="C48" s="1364"/>
      <c r="D48" s="1366"/>
      <c r="E48" s="1364"/>
      <c r="F48" s="1364"/>
      <c r="G48" s="1366"/>
      <c r="H48" s="1364"/>
      <c r="I48" s="1364"/>
      <c r="J48" s="1366"/>
      <c r="K48" s="1364"/>
      <c r="L48" s="1364"/>
      <c r="M48" s="1364"/>
    </row>
    <row r="49" spans="1:13" s="1363" customFormat="1">
      <c r="A49" s="1364">
        <v>21</v>
      </c>
      <c r="B49" s="1364" t="b">
        <f>Check!$AR$22</f>
        <v>1</v>
      </c>
      <c r="C49" s="1364"/>
      <c r="D49" s="1366"/>
      <c r="E49" s="1364"/>
      <c r="F49" s="1364"/>
      <c r="G49" s="1366"/>
      <c r="H49" s="1364"/>
      <c r="I49" s="1364"/>
      <c r="J49" s="1366"/>
      <c r="K49" s="1364"/>
      <c r="L49" s="1364"/>
      <c r="M49" s="1364"/>
    </row>
    <row r="50" spans="1:13" s="1363" customFormat="1">
      <c r="A50" s="1364">
        <v>22</v>
      </c>
      <c r="B50" s="1364" t="b">
        <f>Check!$AR$23</f>
        <v>1</v>
      </c>
      <c r="C50" s="1364"/>
      <c r="D50" s="1366"/>
      <c r="E50" s="1364"/>
      <c r="F50" s="1364"/>
      <c r="G50" s="1366"/>
      <c r="H50" s="1364"/>
      <c r="I50" s="1364"/>
      <c r="J50" s="1366"/>
      <c r="K50" s="1364"/>
      <c r="L50" s="1364"/>
      <c r="M50" s="1364"/>
    </row>
    <row r="51" spans="1:13" s="1363" customFormat="1">
      <c r="A51" s="1364">
        <v>23</v>
      </c>
      <c r="B51" s="1364" t="b">
        <f>Check!$AR$24</f>
        <v>1</v>
      </c>
      <c r="C51" s="1364"/>
      <c r="D51" s="1366"/>
      <c r="E51" s="1364"/>
      <c r="F51" s="1364"/>
      <c r="G51" s="1366"/>
      <c r="H51" s="1364"/>
      <c r="I51" s="1364"/>
      <c r="J51" s="1366"/>
      <c r="K51" s="1364"/>
      <c r="L51" s="1364"/>
      <c r="M51" s="1364"/>
    </row>
    <row r="52" spans="1:13" s="1363" customFormat="1">
      <c r="A52" s="1364">
        <v>24</v>
      </c>
      <c r="B52" s="1364" t="b">
        <f>Check!$AR$25</f>
        <v>1</v>
      </c>
      <c r="C52" s="1364"/>
      <c r="D52" s="1366"/>
      <c r="E52" s="1364"/>
      <c r="F52" s="1364"/>
      <c r="G52" s="1366"/>
      <c r="H52" s="1364"/>
      <c r="I52" s="1364"/>
      <c r="J52" s="1366"/>
      <c r="K52" s="1364"/>
      <c r="L52" s="1364"/>
      <c r="M52" s="1364"/>
    </row>
    <row r="53" spans="1:13" s="1363" customFormat="1">
      <c r="A53" s="1364">
        <v>25</v>
      </c>
      <c r="B53" s="1364" t="b">
        <f>Check!$AR$26</f>
        <v>1</v>
      </c>
      <c r="C53" s="1364"/>
      <c r="D53" s="1366"/>
      <c r="E53" s="1364"/>
      <c r="F53" s="1364"/>
      <c r="G53" s="1366"/>
      <c r="H53" s="1364"/>
      <c r="I53" s="1364"/>
      <c r="J53" s="1366"/>
      <c r="K53" s="1364"/>
      <c r="L53" s="1364"/>
      <c r="M53" s="1364"/>
    </row>
    <row r="54" spans="1:13" s="1363" customFormat="1">
      <c r="A54" s="1364">
        <v>26</v>
      </c>
      <c r="B54" s="1364" t="b">
        <f>Check!$AR$27</f>
        <v>1</v>
      </c>
      <c r="C54" s="1364"/>
      <c r="D54" s="1366"/>
      <c r="E54" s="1364"/>
      <c r="F54" s="1364"/>
      <c r="G54" s="1366"/>
      <c r="H54" s="1364"/>
      <c r="I54" s="1364"/>
      <c r="J54" s="1366"/>
      <c r="K54" s="1364"/>
      <c r="L54" s="1364"/>
      <c r="M54" s="1364"/>
    </row>
    <row r="55" spans="1:13" s="1363" customFormat="1">
      <c r="A55" s="1364">
        <v>27</v>
      </c>
      <c r="B55" s="1364" t="b">
        <f>Check!$AR$28</f>
        <v>1</v>
      </c>
      <c r="C55" s="1364"/>
      <c r="D55" s="1366"/>
      <c r="E55" s="1364"/>
      <c r="F55" s="1364"/>
      <c r="G55" s="1366"/>
      <c r="H55" s="1364"/>
      <c r="I55" s="1364"/>
      <c r="J55" s="1366"/>
      <c r="K55" s="1364"/>
      <c r="L55" s="1364"/>
      <c r="M55" s="1364"/>
    </row>
    <row r="56" spans="1:13" s="1363" customFormat="1">
      <c r="A56" s="1364">
        <v>28</v>
      </c>
      <c r="B56" s="1364" t="b">
        <f>Check!$AR$29</f>
        <v>1</v>
      </c>
      <c r="C56" s="1364"/>
      <c r="D56" s="1366"/>
      <c r="E56" s="1364"/>
      <c r="F56" s="1364"/>
      <c r="G56" s="1366"/>
      <c r="H56" s="1364"/>
      <c r="I56" s="1364"/>
      <c r="J56" s="1366"/>
      <c r="K56" s="1364"/>
      <c r="L56" s="1364"/>
      <c r="M56" s="1364"/>
    </row>
    <row r="57" spans="1:13" s="1363" customFormat="1">
      <c r="A57" s="1364">
        <v>29</v>
      </c>
      <c r="B57" s="1364" t="b">
        <f>Check!$AR$30</f>
        <v>1</v>
      </c>
      <c r="C57" s="1364"/>
      <c r="D57" s="1366"/>
      <c r="E57" s="1364"/>
      <c r="F57" s="1364"/>
      <c r="G57" s="1366"/>
      <c r="H57" s="1364"/>
      <c r="I57" s="1364"/>
      <c r="J57" s="1366"/>
      <c r="K57" s="1364"/>
      <c r="L57" s="1364"/>
      <c r="M57" s="1364"/>
    </row>
    <row r="58" spans="1:13" s="1363" customFormat="1">
      <c r="A58" s="1364">
        <v>30</v>
      </c>
      <c r="B58" s="1364" t="b">
        <f>Check!$AR$31</f>
        <v>1</v>
      </c>
      <c r="C58" s="1364"/>
      <c r="D58" s="1366"/>
      <c r="E58" s="1364"/>
      <c r="F58" s="1364"/>
      <c r="G58" s="1366"/>
      <c r="H58" s="1364"/>
      <c r="I58" s="1364"/>
      <c r="J58" s="1366"/>
      <c r="K58" s="1364"/>
      <c r="L58" s="1364"/>
      <c r="M58" s="1364"/>
    </row>
    <row r="59" spans="1:13" s="1363" customFormat="1">
      <c r="A59" s="1364">
        <v>31</v>
      </c>
      <c r="B59" s="1364" t="b">
        <f>Check!$AR$32</f>
        <v>1</v>
      </c>
      <c r="C59" s="1364"/>
      <c r="D59" s="1366"/>
      <c r="E59" s="1364"/>
      <c r="F59" s="1364"/>
      <c r="G59" s="1366"/>
      <c r="H59" s="1364"/>
      <c r="I59" s="1364"/>
      <c r="J59" s="1366"/>
      <c r="K59" s="1364"/>
      <c r="L59" s="1364"/>
      <c r="M59" s="1364"/>
    </row>
    <row r="60" spans="1:13" s="1363" customFormat="1">
      <c r="A60" s="1364">
        <v>32</v>
      </c>
      <c r="B60" s="1364" t="b">
        <f>Check!$AR$33</f>
        <v>1</v>
      </c>
      <c r="C60" s="1364"/>
      <c r="D60" s="1366"/>
      <c r="E60" s="1364"/>
      <c r="F60" s="1364"/>
      <c r="G60" s="1366"/>
      <c r="H60" s="1364"/>
      <c r="I60" s="1364"/>
      <c r="J60" s="1366"/>
      <c r="K60" s="1364"/>
      <c r="L60" s="1364"/>
      <c r="M60" s="1364"/>
    </row>
    <row r="61" spans="1:13" s="1363" customFormat="1">
      <c r="A61" s="1364">
        <v>33</v>
      </c>
      <c r="B61" s="1364" t="b">
        <f>Check!$AR$34</f>
        <v>1</v>
      </c>
      <c r="C61" s="1364"/>
      <c r="D61" s="1366"/>
      <c r="E61" s="1364"/>
      <c r="F61" s="1364"/>
      <c r="G61" s="1366"/>
      <c r="H61" s="1364"/>
      <c r="I61" s="1364"/>
      <c r="J61" s="1366"/>
      <c r="K61" s="1364"/>
      <c r="L61" s="1364"/>
      <c r="M61" s="1364"/>
    </row>
    <row r="62" spans="1:13" s="1363" customFormat="1">
      <c r="A62" s="1364">
        <v>34</v>
      </c>
      <c r="B62" s="1364" t="b">
        <f>Check!$AR$35</f>
        <v>1</v>
      </c>
      <c r="C62" s="1364"/>
      <c r="D62" s="1366"/>
      <c r="E62" s="1364"/>
      <c r="F62" s="1364"/>
      <c r="G62" s="1366"/>
      <c r="H62" s="1364"/>
      <c r="I62" s="1364"/>
      <c r="J62" s="1366"/>
      <c r="K62" s="1364"/>
      <c r="L62" s="1364"/>
      <c r="M62" s="1364"/>
    </row>
    <row r="63" spans="1:13" s="1363" customFormat="1">
      <c r="A63" s="1364">
        <v>35</v>
      </c>
      <c r="B63" s="1364" t="b">
        <f>Check!$AR$36</f>
        <v>1</v>
      </c>
      <c r="C63" s="1364"/>
      <c r="D63" s="1366"/>
      <c r="E63" s="1364"/>
      <c r="F63" s="1364"/>
      <c r="G63" s="1366"/>
      <c r="H63" s="1364"/>
      <c r="I63" s="1364"/>
      <c r="J63" s="1366"/>
      <c r="K63" s="1364"/>
      <c r="L63" s="1364"/>
      <c r="M63" s="1364"/>
    </row>
    <row r="64" spans="1:13" s="1363" customFormat="1">
      <c r="A64" s="1364">
        <v>36</v>
      </c>
      <c r="B64" s="1364" t="b">
        <f>Check!$AR$37</f>
        <v>1</v>
      </c>
      <c r="C64" s="1364"/>
      <c r="D64" s="1366"/>
      <c r="E64" s="1364"/>
      <c r="F64" s="1364"/>
      <c r="G64" s="1366"/>
      <c r="H64" s="1364"/>
      <c r="I64" s="1364"/>
      <c r="J64" s="1366"/>
      <c r="K64" s="1364"/>
      <c r="L64" s="1364"/>
      <c r="M64" s="1364"/>
    </row>
    <row r="65" spans="1:13" s="1363" customFormat="1">
      <c r="A65" s="1364">
        <v>37</v>
      </c>
      <c r="B65" s="1364" t="b">
        <f>Check!$AR$38</f>
        <v>1</v>
      </c>
      <c r="C65" s="1364"/>
      <c r="D65" s="1366"/>
      <c r="E65" s="1364"/>
      <c r="F65" s="1364"/>
      <c r="G65" s="1366"/>
      <c r="H65" s="1364"/>
      <c r="I65" s="1364"/>
      <c r="J65" s="1366"/>
      <c r="K65" s="1364"/>
      <c r="L65" s="1364"/>
      <c r="M65" s="1364"/>
    </row>
    <row r="66" spans="1:13" s="1363" customFormat="1">
      <c r="A66" s="1364">
        <v>38</v>
      </c>
      <c r="B66" s="1364" t="b">
        <f>Check!$AR$39</f>
        <v>1</v>
      </c>
      <c r="C66" s="1364"/>
      <c r="D66" s="1366"/>
      <c r="E66" s="1364"/>
      <c r="F66" s="1364"/>
      <c r="G66" s="1366"/>
      <c r="H66" s="1364"/>
      <c r="I66" s="1364"/>
      <c r="J66" s="1366"/>
      <c r="K66" s="1364"/>
      <c r="L66" s="1364"/>
      <c r="M66" s="1364"/>
    </row>
    <row r="67" spans="1:13" s="1363" customFormat="1">
      <c r="A67" s="1364">
        <v>39</v>
      </c>
      <c r="B67" s="1364" t="b">
        <f>Check!$AR$40</f>
        <v>1</v>
      </c>
      <c r="C67" s="1364"/>
      <c r="D67" s="1366"/>
      <c r="E67" s="1364"/>
      <c r="F67" s="1364"/>
      <c r="G67" s="1366"/>
      <c r="H67" s="1364"/>
      <c r="I67" s="1364"/>
      <c r="J67" s="1366"/>
      <c r="K67" s="1364"/>
      <c r="L67" s="1364"/>
      <c r="M67" s="1364"/>
    </row>
    <row r="68" spans="1:13" s="1363" customFormat="1">
      <c r="A68" s="1364">
        <v>40</v>
      </c>
      <c r="B68" s="1364" t="b">
        <f>Check!$AR$41</f>
        <v>1</v>
      </c>
      <c r="C68" s="1364"/>
      <c r="D68" s="1366"/>
      <c r="E68" s="1364"/>
      <c r="F68" s="1364"/>
      <c r="G68" s="1366"/>
      <c r="H68" s="1364"/>
      <c r="I68" s="1364"/>
      <c r="J68" s="1366"/>
      <c r="K68" s="1364"/>
      <c r="L68" s="1364"/>
      <c r="M68" s="1364"/>
    </row>
    <row r="69" spans="1:13" s="1363" customFormat="1">
      <c r="A69" s="1364">
        <v>41</v>
      </c>
      <c r="B69" s="1364" t="b">
        <f>Check!$AR$42</f>
        <v>1</v>
      </c>
      <c r="C69" s="1364"/>
      <c r="D69" s="1366"/>
      <c r="E69" s="1364"/>
      <c r="F69" s="1364"/>
      <c r="G69" s="1366"/>
      <c r="H69" s="1364"/>
      <c r="I69" s="1364"/>
      <c r="J69" s="1366"/>
      <c r="K69" s="1364"/>
      <c r="L69" s="1364"/>
      <c r="M69" s="1364"/>
    </row>
    <row r="70" spans="1:13" s="1363" customFormat="1">
      <c r="A70" s="1364">
        <v>42</v>
      </c>
      <c r="B70" s="1364" t="b">
        <f>Check!$AR$43</f>
        <v>1</v>
      </c>
      <c r="C70" s="1364"/>
      <c r="D70" s="1366"/>
      <c r="E70" s="1364"/>
      <c r="F70" s="1364"/>
      <c r="G70" s="1366"/>
      <c r="H70" s="1364"/>
      <c r="I70" s="1364"/>
      <c r="J70" s="1366"/>
      <c r="K70" s="1364"/>
      <c r="L70" s="1364"/>
      <c r="M70" s="1364"/>
    </row>
    <row r="71" spans="1:13" s="1363" customFormat="1">
      <c r="A71" s="1363" t="e">
        <f ca="1">ADDRESS(OFFSET(C71,1,B71-1,1,1),COLUMN(OFFSET(C71,0,B71-1,1,1)),4,1)</f>
        <v>#N/A</v>
      </c>
      <c r="B71" s="1363" t="e">
        <f>MATCH(FALSE,ISERROR(C71:K71),0)</f>
        <v>#N/A</v>
      </c>
      <c r="C71" s="1363" t="e">
        <f t="shared" ref="C71:K71" si="5">MATCH(FALSE,ISNUMBER(C10:C23),0)</f>
        <v>#N/A</v>
      </c>
      <c r="D71" s="1367" t="e">
        <f t="shared" si="5"/>
        <v>#N/A</v>
      </c>
      <c r="E71" s="1363" t="e">
        <f t="shared" si="5"/>
        <v>#N/A</v>
      </c>
      <c r="F71" s="1363" t="e">
        <f t="shared" si="5"/>
        <v>#N/A</v>
      </c>
      <c r="G71" s="1367" t="e">
        <f t="shared" si="5"/>
        <v>#N/A</v>
      </c>
      <c r="H71" s="1363" t="e">
        <f t="shared" si="5"/>
        <v>#N/A</v>
      </c>
      <c r="I71" s="1363" t="e">
        <f t="shared" si="5"/>
        <v>#N/A</v>
      </c>
      <c r="J71" s="1367" t="e">
        <f t="shared" si="5"/>
        <v>#N/A</v>
      </c>
      <c r="K71" s="1363" t="e">
        <f t="shared" si="5"/>
        <v>#N/A</v>
      </c>
    </row>
    <row r="72" spans="1:13" s="1363" customFormat="1">
      <c r="C72" s="1363">
        <f t="shared" ref="C72:K72" si="6">IF(ISERROR(C71),0,ROW(C10)+C71-1)</f>
        <v>0</v>
      </c>
      <c r="D72" s="1367">
        <f t="shared" si="6"/>
        <v>0</v>
      </c>
      <c r="E72" s="1363">
        <f t="shared" si="6"/>
        <v>0</v>
      </c>
      <c r="F72" s="1363">
        <f t="shared" si="6"/>
        <v>0</v>
      </c>
      <c r="G72" s="1367">
        <f t="shared" si="6"/>
        <v>0</v>
      </c>
      <c r="H72" s="1363">
        <f t="shared" si="6"/>
        <v>0</v>
      </c>
      <c r="I72" s="1363">
        <f t="shared" si="6"/>
        <v>0</v>
      </c>
      <c r="J72" s="1367">
        <f t="shared" si="6"/>
        <v>0</v>
      </c>
      <c r="K72" s="1363">
        <f t="shared" si="6"/>
        <v>0</v>
      </c>
    </row>
    <row r="73" spans="1:13" s="1363" customFormat="1">
      <c r="D73" s="1367"/>
      <c r="G73" s="1367"/>
      <c r="J73" s="1367"/>
    </row>
    <row r="74" spans="1:13" s="1363" customFormat="1">
      <c r="D74" s="1367"/>
      <c r="G74" s="1367"/>
      <c r="J74" s="1367"/>
    </row>
    <row r="75" spans="1:13" s="1363" customFormat="1">
      <c r="D75" s="1367"/>
      <c r="G75" s="1367"/>
      <c r="J75" s="1367"/>
    </row>
    <row r="76" spans="1:13" s="1363" customFormat="1">
      <c r="D76" s="1367"/>
      <c r="G76" s="1367"/>
      <c r="J76" s="1367"/>
    </row>
    <row r="77" spans="1:13" s="1363" customFormat="1">
      <c r="D77" s="1367"/>
      <c r="G77" s="1367"/>
      <c r="J77" s="1367"/>
    </row>
    <row r="78" spans="1:13" s="1363" customFormat="1">
      <c r="D78" s="1367"/>
      <c r="G78" s="1367"/>
      <c r="J78" s="1367"/>
    </row>
    <row r="79" spans="1:13" s="1363" customFormat="1">
      <c r="D79" s="1367"/>
      <c r="G79" s="1367"/>
      <c r="J79" s="1367"/>
    </row>
    <row r="80" spans="1:13" s="1363" customFormat="1">
      <c r="D80" s="1367"/>
      <c r="G80" s="1367"/>
      <c r="J80" s="1367"/>
    </row>
    <row r="81" spans="4:10" s="1363" customFormat="1">
      <c r="D81" s="1367"/>
      <c r="G81" s="1367"/>
      <c r="J81" s="1367"/>
    </row>
    <row r="82" spans="4:10" s="1363" customFormat="1">
      <c r="D82" s="1367"/>
      <c r="G82" s="1367"/>
      <c r="J82" s="1367"/>
    </row>
    <row r="83" spans="4:10" s="1363" customFormat="1">
      <c r="D83" s="1367"/>
      <c r="G83" s="1367"/>
      <c r="J83" s="1367"/>
    </row>
    <row r="84" spans="4:10" s="1363" customFormat="1">
      <c r="D84" s="1367"/>
      <c r="G84" s="1367"/>
      <c r="J84" s="1367"/>
    </row>
    <row r="85" spans="4:10" s="1363" customFormat="1">
      <c r="D85" s="1367"/>
      <c r="G85" s="1367"/>
      <c r="J85" s="1367"/>
    </row>
    <row r="86" spans="4:10" s="1363" customFormat="1">
      <c r="D86" s="1367"/>
      <c r="G86" s="1367"/>
      <c r="J86" s="1367"/>
    </row>
    <row r="87" spans="4:10" s="1363" customFormat="1">
      <c r="D87" s="1367"/>
      <c r="G87" s="1367"/>
      <c r="J87" s="1367"/>
    </row>
    <row r="88" spans="4:10" s="1363" customFormat="1">
      <c r="D88" s="1367"/>
      <c r="G88" s="1367"/>
      <c r="J88" s="1367"/>
    </row>
    <row r="89" spans="4:10" s="1363" customFormat="1">
      <c r="D89" s="1367"/>
      <c r="G89" s="1367"/>
      <c r="J89" s="1367"/>
    </row>
    <row r="90" spans="4:10" s="1363" customFormat="1">
      <c r="D90" s="1367"/>
      <c r="G90" s="1367"/>
      <c r="J90" s="1367"/>
    </row>
    <row r="91" spans="4:10" s="1363" customFormat="1">
      <c r="D91" s="1367"/>
      <c r="G91" s="1367"/>
      <c r="J91" s="1367"/>
    </row>
    <row r="92" spans="4:10" s="1363" customFormat="1">
      <c r="D92" s="1367"/>
      <c r="G92" s="1367"/>
      <c r="J92" s="1367"/>
    </row>
    <row r="93" spans="4:10" s="1363" customFormat="1">
      <c r="D93" s="1367"/>
      <c r="G93" s="1367"/>
      <c r="J93" s="1367"/>
    </row>
    <row r="94" spans="4:10" s="1363" customFormat="1">
      <c r="D94" s="1367"/>
      <c r="G94" s="1367"/>
      <c r="J94" s="1367"/>
    </row>
    <row r="95" spans="4:10" s="1363" customFormat="1">
      <c r="D95" s="1367"/>
      <c r="G95" s="1367"/>
      <c r="J95" s="1367"/>
    </row>
    <row r="96" spans="4:10" s="1363" customFormat="1">
      <c r="D96" s="1367"/>
      <c r="G96" s="1367"/>
      <c r="J96" s="1367"/>
    </row>
    <row r="97" spans="4:10" s="1363" customFormat="1">
      <c r="D97" s="1367"/>
      <c r="G97" s="1367"/>
      <c r="J97" s="1367"/>
    </row>
    <row r="98" spans="4:10" s="1363" customFormat="1">
      <c r="D98" s="1367"/>
      <c r="G98" s="1367"/>
      <c r="J98" s="1367"/>
    </row>
    <row r="99" spans="4:10" s="1363" customFormat="1">
      <c r="D99" s="1367"/>
      <c r="G99" s="1367"/>
      <c r="J99" s="1367"/>
    </row>
    <row r="100" spans="4:10" s="1363" customFormat="1">
      <c r="D100" s="1367"/>
      <c r="G100" s="1367"/>
      <c r="J100" s="1367"/>
    </row>
    <row r="101" spans="4:10" s="1363" customFormat="1">
      <c r="D101" s="1367"/>
      <c r="G101" s="1367"/>
      <c r="J101" s="1367"/>
    </row>
    <row r="102" spans="4:10" s="1363" customFormat="1">
      <c r="D102" s="1367"/>
      <c r="G102" s="1367"/>
      <c r="J102" s="1367"/>
    </row>
    <row r="103" spans="4:10" s="1363" customFormat="1">
      <c r="D103" s="1367"/>
      <c r="G103" s="1367"/>
      <c r="J103" s="1367"/>
    </row>
    <row r="104" spans="4:10" s="1363" customFormat="1">
      <c r="D104" s="1367"/>
      <c r="G104" s="1367"/>
      <c r="J104" s="1367"/>
    </row>
    <row r="105" spans="4:10" s="1363" customFormat="1">
      <c r="D105" s="1367"/>
      <c r="G105" s="1367"/>
      <c r="J105" s="1367"/>
    </row>
    <row r="106" spans="4:10" s="1363" customFormat="1">
      <c r="D106" s="1367"/>
      <c r="G106" s="1367"/>
      <c r="J106" s="1367"/>
    </row>
    <row r="107" spans="4:10" s="1363" customFormat="1">
      <c r="D107" s="1367"/>
      <c r="G107" s="1367"/>
      <c r="J107" s="1367"/>
    </row>
    <row r="108" spans="4:10" s="1363" customFormat="1">
      <c r="D108" s="1367"/>
      <c r="G108" s="1367"/>
      <c r="J108" s="1367"/>
    </row>
    <row r="109" spans="4:10" s="1363" customFormat="1">
      <c r="D109" s="1367"/>
      <c r="G109" s="1367"/>
      <c r="J109" s="1367"/>
    </row>
    <row r="110" spans="4:10" s="1363" customFormat="1">
      <c r="D110" s="1367"/>
      <c r="G110" s="1367"/>
      <c r="J110" s="1367"/>
    </row>
    <row r="111" spans="4:10" s="1363" customFormat="1">
      <c r="D111" s="1367"/>
      <c r="G111" s="1367"/>
      <c r="J111" s="1367"/>
    </row>
    <row r="112" spans="4:10" s="1363" customFormat="1">
      <c r="D112" s="1367"/>
      <c r="G112" s="1367"/>
      <c r="J112" s="1367"/>
    </row>
    <row r="113" spans="4:10" s="1363" customFormat="1">
      <c r="D113" s="1367"/>
      <c r="G113" s="1367"/>
      <c r="J113" s="1367"/>
    </row>
    <row r="114" spans="4:10" s="1363" customFormat="1">
      <c r="D114" s="1367"/>
      <c r="G114" s="1367"/>
      <c r="J114" s="1367"/>
    </row>
    <row r="115" spans="4:10" s="1363" customFormat="1">
      <c r="D115" s="1367"/>
      <c r="G115" s="1367"/>
      <c r="J115" s="1367"/>
    </row>
    <row r="116" spans="4:10" s="1363" customFormat="1">
      <c r="D116" s="1367"/>
      <c r="G116" s="1367"/>
      <c r="J116" s="1367"/>
    </row>
    <row r="117" spans="4:10" s="1363" customFormat="1">
      <c r="D117" s="1367"/>
      <c r="G117" s="1367"/>
      <c r="J117" s="1367"/>
    </row>
    <row r="118" spans="4:10" s="1363" customFormat="1">
      <c r="D118" s="1367"/>
      <c r="G118" s="1367"/>
      <c r="J118" s="1367"/>
    </row>
    <row r="119" spans="4:10" s="1363" customFormat="1">
      <c r="D119" s="1367"/>
      <c r="G119" s="1367"/>
      <c r="J119" s="1367"/>
    </row>
    <row r="120" spans="4:10" s="1363" customFormat="1">
      <c r="D120" s="1367"/>
      <c r="G120" s="1367"/>
      <c r="J120" s="1367"/>
    </row>
    <row r="121" spans="4:10" s="1363" customFormat="1">
      <c r="D121" s="1367"/>
      <c r="G121" s="1367"/>
      <c r="J121" s="1367"/>
    </row>
    <row r="122" spans="4:10" s="1363" customFormat="1">
      <c r="D122" s="1367"/>
      <c r="G122" s="1367"/>
      <c r="J122" s="1367"/>
    </row>
    <row r="123" spans="4:10" s="1363" customFormat="1">
      <c r="D123" s="1367"/>
      <c r="G123" s="1367"/>
      <c r="J123" s="1367"/>
    </row>
    <row r="124" spans="4:10" s="1363" customFormat="1">
      <c r="D124" s="1367"/>
      <c r="G124" s="1367"/>
      <c r="J124" s="1367"/>
    </row>
    <row r="125" spans="4:10" s="1363" customFormat="1">
      <c r="D125" s="1367"/>
      <c r="G125" s="1367"/>
      <c r="J125" s="1367"/>
    </row>
    <row r="126" spans="4:10" s="1363" customFormat="1">
      <c r="D126" s="1367"/>
      <c r="G126" s="1367"/>
      <c r="J126" s="1367"/>
    </row>
    <row r="127" spans="4:10" s="1363" customFormat="1">
      <c r="D127" s="1367"/>
      <c r="G127" s="1367"/>
      <c r="J127" s="1367"/>
    </row>
    <row r="128" spans="4:10" s="1363" customFormat="1">
      <c r="D128" s="1367"/>
      <c r="G128" s="1367"/>
      <c r="J128" s="1367"/>
    </row>
    <row r="129" spans="4:10" s="1363" customFormat="1">
      <c r="D129" s="1367"/>
      <c r="G129" s="1367"/>
      <c r="J129" s="1367"/>
    </row>
    <row r="130" spans="4:10" s="1363" customFormat="1">
      <c r="D130" s="1367"/>
      <c r="G130" s="1367"/>
      <c r="J130" s="1367"/>
    </row>
    <row r="131" spans="4:10" s="1363" customFormat="1">
      <c r="D131" s="1367"/>
      <c r="G131" s="1367"/>
      <c r="J131" s="1367"/>
    </row>
    <row r="132" spans="4:10" s="1363" customFormat="1">
      <c r="D132" s="1367"/>
      <c r="G132" s="1367"/>
      <c r="J132" s="1367"/>
    </row>
    <row r="133" spans="4:10" s="1363" customFormat="1">
      <c r="D133" s="1367"/>
      <c r="G133" s="1367"/>
      <c r="J133" s="1367"/>
    </row>
    <row r="134" spans="4:10" s="1363" customFormat="1">
      <c r="D134" s="1367"/>
      <c r="G134" s="1367"/>
      <c r="J134" s="1367"/>
    </row>
    <row r="135" spans="4:10" s="1363" customFormat="1">
      <c r="D135" s="1367"/>
      <c r="G135" s="1367"/>
      <c r="J135" s="1367"/>
    </row>
    <row r="136" spans="4:10" s="1363" customFormat="1">
      <c r="D136" s="1367"/>
      <c r="G136" s="1367"/>
      <c r="J136" s="1367"/>
    </row>
    <row r="137" spans="4:10" s="1363" customFormat="1">
      <c r="D137" s="1367"/>
      <c r="G137" s="1367"/>
      <c r="J137" s="1367"/>
    </row>
    <row r="138" spans="4:10" s="1363" customFormat="1">
      <c r="D138" s="1367"/>
      <c r="G138" s="1367"/>
      <c r="J138" s="1367"/>
    </row>
    <row r="139" spans="4:10" s="1363" customFormat="1">
      <c r="D139" s="1367"/>
      <c r="G139" s="1367"/>
      <c r="J139" s="1367"/>
    </row>
    <row r="140" spans="4:10" s="1363" customFormat="1">
      <c r="D140" s="1367"/>
      <c r="G140" s="1367"/>
      <c r="J140" s="1367"/>
    </row>
    <row r="141" spans="4:10" s="1363" customFormat="1">
      <c r="D141" s="1367"/>
      <c r="G141" s="1367"/>
      <c r="J141" s="1367"/>
    </row>
    <row r="142" spans="4:10" s="1363" customFormat="1">
      <c r="D142" s="1367"/>
      <c r="G142" s="1367"/>
      <c r="J142" s="1367"/>
    </row>
    <row r="143" spans="4:10" s="1363" customFormat="1">
      <c r="D143" s="1367"/>
      <c r="G143" s="1367"/>
      <c r="J143" s="1367"/>
    </row>
    <row r="144" spans="4:10" s="1363" customFormat="1">
      <c r="D144" s="1367"/>
      <c r="G144" s="1367"/>
      <c r="J144" s="1367"/>
    </row>
    <row r="145" spans="4:10" s="1363" customFormat="1">
      <c r="D145" s="1367"/>
      <c r="G145" s="1367"/>
      <c r="J145" s="1367"/>
    </row>
    <row r="146" spans="4:10" s="1363" customFormat="1">
      <c r="D146" s="1367"/>
      <c r="G146" s="1367"/>
      <c r="J146" s="1367"/>
    </row>
    <row r="147" spans="4:10" s="1363" customFormat="1">
      <c r="D147" s="1367"/>
      <c r="G147" s="1367"/>
      <c r="J147" s="1367"/>
    </row>
    <row r="148" spans="4:10" s="1363" customFormat="1">
      <c r="D148" s="1367"/>
      <c r="G148" s="1367"/>
      <c r="J148" s="1367"/>
    </row>
    <row r="149" spans="4:10" s="1363" customFormat="1">
      <c r="D149" s="1367"/>
      <c r="G149" s="1367"/>
      <c r="J149" s="1367"/>
    </row>
    <row r="150" spans="4:10" s="1363" customFormat="1">
      <c r="D150" s="1367"/>
      <c r="G150" s="1367"/>
      <c r="J150" s="1367"/>
    </row>
    <row r="151" spans="4:10" s="1363" customFormat="1">
      <c r="D151" s="1367"/>
      <c r="G151" s="1367"/>
      <c r="J151" s="1367"/>
    </row>
    <row r="152" spans="4:10" s="1363" customFormat="1">
      <c r="D152" s="1367"/>
      <c r="G152" s="1367"/>
      <c r="J152" s="1367"/>
    </row>
    <row r="153" spans="4:10" s="1363" customFormat="1">
      <c r="D153" s="1367"/>
      <c r="G153" s="1367"/>
      <c r="J153" s="1367"/>
    </row>
    <row r="154" spans="4:10" s="1363" customFormat="1">
      <c r="D154" s="1367"/>
      <c r="G154" s="1367"/>
      <c r="J154" s="1367"/>
    </row>
    <row r="155" spans="4:10" s="1363" customFormat="1">
      <c r="D155" s="1367"/>
      <c r="G155" s="1367"/>
      <c r="J155" s="1367"/>
    </row>
    <row r="156" spans="4:10" s="1363" customFormat="1">
      <c r="D156" s="1367"/>
      <c r="G156" s="1367"/>
      <c r="J156" s="1367"/>
    </row>
    <row r="157" spans="4:10" s="1363" customFormat="1">
      <c r="D157" s="1367"/>
      <c r="G157" s="1367"/>
      <c r="J157" s="1367"/>
    </row>
    <row r="158" spans="4:10" s="1363" customFormat="1">
      <c r="D158" s="1367"/>
      <c r="G158" s="1367"/>
      <c r="J158" s="1367"/>
    </row>
    <row r="159" spans="4:10" s="1363" customFormat="1">
      <c r="D159" s="1367"/>
      <c r="G159" s="1367"/>
      <c r="J159" s="1367"/>
    </row>
    <row r="160" spans="4:10" s="1363" customFormat="1">
      <c r="D160" s="1367"/>
      <c r="G160" s="1367"/>
      <c r="J160" s="1367"/>
    </row>
    <row r="161" spans="4:10" s="1363" customFormat="1">
      <c r="D161" s="1367"/>
      <c r="G161" s="1367"/>
      <c r="J161" s="1367"/>
    </row>
    <row r="162" spans="4:10" s="1363" customFormat="1">
      <c r="D162" s="1367"/>
      <c r="G162" s="1367"/>
      <c r="J162" s="1367"/>
    </row>
    <row r="163" spans="4:10" s="1363" customFormat="1">
      <c r="D163" s="1367"/>
      <c r="G163" s="1367"/>
      <c r="J163" s="1367"/>
    </row>
    <row r="164" spans="4:10" s="1363" customFormat="1">
      <c r="D164" s="1367"/>
      <c r="G164" s="1367"/>
      <c r="J164" s="1367"/>
    </row>
    <row r="165" spans="4:10" s="1363" customFormat="1">
      <c r="D165" s="1367"/>
      <c r="G165" s="1367"/>
      <c r="J165" s="1367"/>
    </row>
    <row r="166" spans="4:10" s="1363" customFormat="1">
      <c r="D166" s="1367"/>
      <c r="G166" s="1367"/>
      <c r="J166" s="1367"/>
    </row>
    <row r="167" spans="4:10" s="1363" customFormat="1">
      <c r="D167" s="1367"/>
      <c r="G167" s="1367"/>
      <c r="J167" s="1367"/>
    </row>
    <row r="168" spans="4:10" s="1363" customFormat="1">
      <c r="D168" s="1367"/>
      <c r="G168" s="1367"/>
      <c r="J168" s="1367"/>
    </row>
    <row r="169" spans="4:10" s="1363" customFormat="1">
      <c r="D169" s="1367"/>
      <c r="G169" s="1367"/>
      <c r="J169" s="1367"/>
    </row>
    <row r="170" spans="4:10" s="1363" customFormat="1">
      <c r="D170" s="1367"/>
      <c r="G170" s="1367"/>
      <c r="J170" s="1367"/>
    </row>
    <row r="171" spans="4:10" s="1363" customFormat="1">
      <c r="D171" s="1367"/>
      <c r="G171" s="1367"/>
      <c r="J171" s="1367"/>
    </row>
    <row r="172" spans="4:10" s="1363" customFormat="1">
      <c r="D172" s="1367"/>
      <c r="G172" s="1367"/>
      <c r="J172" s="1367"/>
    </row>
    <row r="173" spans="4:10" s="1363" customFormat="1">
      <c r="D173" s="1367"/>
      <c r="G173" s="1367"/>
      <c r="J173" s="1367"/>
    </row>
    <row r="174" spans="4:10" s="1363" customFormat="1">
      <c r="D174" s="1367"/>
      <c r="G174" s="1367"/>
      <c r="J174" s="1367"/>
    </row>
    <row r="175" spans="4:10" s="1363" customFormat="1">
      <c r="D175" s="1367"/>
      <c r="G175" s="1367"/>
      <c r="J175" s="1367"/>
    </row>
    <row r="176" spans="4:10" s="1363" customFormat="1">
      <c r="D176" s="1367"/>
      <c r="G176" s="1367"/>
      <c r="J176" s="1367"/>
    </row>
    <row r="177" spans="4:10" s="1363" customFormat="1">
      <c r="D177" s="1367"/>
      <c r="G177" s="1367"/>
      <c r="J177" s="1367"/>
    </row>
    <row r="178" spans="4:10" s="1363" customFormat="1">
      <c r="D178" s="1367"/>
      <c r="G178" s="1367"/>
      <c r="J178" s="1367"/>
    </row>
    <row r="179" spans="4:10" s="1363" customFormat="1">
      <c r="D179" s="1367"/>
      <c r="G179" s="1367"/>
      <c r="J179" s="1367"/>
    </row>
    <row r="180" spans="4:10" s="1363" customFormat="1">
      <c r="D180" s="1367"/>
      <c r="G180" s="1367"/>
      <c r="J180" s="1367"/>
    </row>
    <row r="181" spans="4:10" s="1363" customFormat="1">
      <c r="D181" s="1367"/>
      <c r="G181" s="1367"/>
      <c r="J181" s="1367"/>
    </row>
    <row r="182" spans="4:10" s="1363" customFormat="1">
      <c r="D182" s="1367"/>
      <c r="G182" s="1367"/>
      <c r="J182" s="1367"/>
    </row>
    <row r="183" spans="4:10" s="1363" customFormat="1">
      <c r="D183" s="1367"/>
      <c r="G183" s="1367"/>
      <c r="J183" s="1367"/>
    </row>
    <row r="184" spans="4:10" s="1363" customFormat="1">
      <c r="D184" s="1367"/>
      <c r="G184" s="1367"/>
      <c r="J184" s="1367"/>
    </row>
    <row r="185" spans="4:10" s="1363" customFormat="1">
      <c r="D185" s="1367"/>
      <c r="G185" s="1367"/>
      <c r="J185" s="1367"/>
    </row>
    <row r="186" spans="4:10" s="1363" customFormat="1">
      <c r="D186" s="1367"/>
      <c r="G186" s="1367"/>
      <c r="J186" s="1367"/>
    </row>
    <row r="187" spans="4:10" s="1363" customFormat="1">
      <c r="D187" s="1367"/>
      <c r="G187" s="1367"/>
      <c r="J187" s="1367"/>
    </row>
    <row r="188" spans="4:10" s="1363" customFormat="1">
      <c r="D188" s="1367"/>
      <c r="G188" s="1367"/>
      <c r="J188" s="1367"/>
    </row>
    <row r="189" spans="4:10" s="1363" customFormat="1">
      <c r="D189" s="1367"/>
      <c r="G189" s="1367"/>
      <c r="J189" s="1367"/>
    </row>
    <row r="190" spans="4:10" s="1363" customFormat="1">
      <c r="D190" s="1367"/>
      <c r="G190" s="1367"/>
      <c r="J190" s="1367"/>
    </row>
    <row r="191" spans="4:10" s="1363" customFormat="1">
      <c r="D191" s="1367"/>
      <c r="G191" s="1367"/>
      <c r="J191" s="1367"/>
    </row>
    <row r="192" spans="4:10" s="1363" customFormat="1">
      <c r="D192" s="1367"/>
      <c r="G192" s="1367"/>
      <c r="J192" s="1367"/>
    </row>
    <row r="193" spans="4:10" s="1363" customFormat="1">
      <c r="D193" s="1367"/>
      <c r="G193" s="1367"/>
      <c r="J193" s="1367"/>
    </row>
    <row r="194" spans="4:10" s="1363" customFormat="1">
      <c r="D194" s="1367"/>
      <c r="G194" s="1367"/>
      <c r="J194" s="1367"/>
    </row>
    <row r="195" spans="4:10" s="1363" customFormat="1">
      <c r="D195" s="1367"/>
      <c r="G195" s="1367"/>
      <c r="J195" s="1367"/>
    </row>
    <row r="196" spans="4:10" s="1363" customFormat="1">
      <c r="D196" s="1367"/>
      <c r="G196" s="1367"/>
      <c r="J196" s="1367"/>
    </row>
    <row r="197" spans="4:10" s="1363" customFormat="1">
      <c r="D197" s="1367"/>
      <c r="G197" s="1367"/>
      <c r="J197" s="1367"/>
    </row>
    <row r="198" spans="4:10" s="1363" customFormat="1">
      <c r="D198" s="1367"/>
      <c r="G198" s="1367"/>
      <c r="J198" s="1367"/>
    </row>
    <row r="199" spans="4:10" s="1363" customFormat="1">
      <c r="D199" s="1367"/>
      <c r="G199" s="1367"/>
      <c r="J199" s="1367"/>
    </row>
    <row r="200" spans="4:10" s="1363" customFormat="1">
      <c r="D200" s="1367"/>
      <c r="G200" s="1367"/>
      <c r="J200" s="1367"/>
    </row>
    <row r="201" spans="4:10" s="1363" customFormat="1">
      <c r="D201" s="1367"/>
      <c r="G201" s="1367"/>
      <c r="J201" s="1367"/>
    </row>
    <row r="202" spans="4:10" s="1363" customFormat="1">
      <c r="D202" s="1367"/>
      <c r="G202" s="1367"/>
      <c r="J202" s="1367"/>
    </row>
    <row r="203" spans="4:10" s="1363" customFormat="1">
      <c r="D203" s="1367"/>
      <c r="G203" s="1367"/>
      <c r="J203" s="1367"/>
    </row>
    <row r="204" spans="4:10" s="1363" customFormat="1">
      <c r="D204" s="1367"/>
      <c r="G204" s="1367"/>
      <c r="J204" s="1367"/>
    </row>
    <row r="205" spans="4:10" s="1363" customFormat="1">
      <c r="D205" s="1367"/>
      <c r="G205" s="1367"/>
      <c r="J205" s="1367"/>
    </row>
    <row r="206" spans="4:10" s="1363" customFormat="1">
      <c r="D206" s="1367"/>
      <c r="G206" s="1367"/>
      <c r="J206" s="1367"/>
    </row>
    <row r="207" spans="4:10" s="1363" customFormat="1">
      <c r="D207" s="1367"/>
      <c r="G207" s="1367"/>
      <c r="J207" s="1367"/>
    </row>
    <row r="208" spans="4:10" s="1363" customFormat="1">
      <c r="D208" s="1367"/>
      <c r="G208" s="1367"/>
      <c r="J208" s="1367"/>
    </row>
    <row r="209" spans="4:10" s="1363" customFormat="1">
      <c r="D209" s="1367"/>
      <c r="G209" s="1367"/>
      <c r="J209" s="1367"/>
    </row>
    <row r="210" spans="4:10" s="1363" customFormat="1">
      <c r="D210" s="1367"/>
      <c r="G210" s="1367"/>
      <c r="J210" s="1367"/>
    </row>
    <row r="211" spans="4:10" s="1363" customFormat="1">
      <c r="D211" s="1367"/>
      <c r="G211" s="1367"/>
      <c r="J211" s="1367"/>
    </row>
    <row r="212" spans="4:10" s="1363" customFormat="1">
      <c r="D212" s="1367"/>
      <c r="G212" s="1367"/>
      <c r="J212" s="1367"/>
    </row>
    <row r="213" spans="4:10" s="1363" customFormat="1">
      <c r="D213" s="1367"/>
      <c r="G213" s="1367"/>
      <c r="J213" s="1367"/>
    </row>
    <row r="214" spans="4:10" s="1363" customFormat="1">
      <c r="D214" s="1367"/>
      <c r="G214" s="1367"/>
      <c r="J214" s="1367"/>
    </row>
    <row r="215" spans="4:10" s="1363" customFormat="1">
      <c r="D215" s="1367"/>
      <c r="G215" s="1367"/>
      <c r="J215" s="1367"/>
    </row>
    <row r="216" spans="4:10" s="1363" customFormat="1">
      <c r="D216" s="1367"/>
      <c r="G216" s="1367"/>
      <c r="J216" s="1367"/>
    </row>
    <row r="217" spans="4:10" s="1363" customFormat="1">
      <c r="D217" s="1367"/>
      <c r="G217" s="1367"/>
      <c r="J217" s="1367"/>
    </row>
    <row r="218" spans="4:10" s="1363" customFormat="1">
      <c r="D218" s="1367"/>
      <c r="G218" s="1367"/>
      <c r="J218" s="1367"/>
    </row>
    <row r="219" spans="4:10" s="1363" customFormat="1">
      <c r="D219" s="1367"/>
      <c r="G219" s="1367"/>
      <c r="J219" s="1367"/>
    </row>
    <row r="220" spans="4:10" s="1363" customFormat="1">
      <c r="D220" s="1367"/>
      <c r="G220" s="1367"/>
      <c r="J220" s="1367"/>
    </row>
    <row r="221" spans="4:10" s="1363" customFormat="1">
      <c r="D221" s="1367"/>
      <c r="G221" s="1367"/>
      <c r="J221" s="1367"/>
    </row>
    <row r="222" spans="4:10" s="1363" customFormat="1">
      <c r="D222" s="1367"/>
      <c r="G222" s="1367"/>
      <c r="J222" s="1367"/>
    </row>
    <row r="223" spans="4:10" s="1363" customFormat="1">
      <c r="D223" s="1367"/>
      <c r="G223" s="1367"/>
      <c r="J223" s="1367"/>
    </row>
    <row r="224" spans="4:10" s="1363" customFormat="1">
      <c r="D224" s="1367"/>
      <c r="G224" s="1367"/>
      <c r="J224" s="1367"/>
    </row>
    <row r="225" spans="4:10" s="1363" customFormat="1">
      <c r="D225" s="1367"/>
      <c r="G225" s="1367"/>
      <c r="J225" s="1367"/>
    </row>
    <row r="226" spans="4:10" s="1363" customFormat="1">
      <c r="D226" s="1367"/>
      <c r="G226" s="1367"/>
      <c r="J226" s="1367"/>
    </row>
    <row r="227" spans="4:10" s="1363" customFormat="1">
      <c r="D227" s="1367"/>
      <c r="G227" s="1367"/>
      <c r="J227" s="1367"/>
    </row>
    <row r="228" spans="4:10" s="1363" customFormat="1">
      <c r="D228" s="1367"/>
      <c r="G228" s="1367"/>
      <c r="J228" s="1367"/>
    </row>
    <row r="229" spans="4:10" s="1363" customFormat="1">
      <c r="D229" s="1367"/>
      <c r="G229" s="1367"/>
      <c r="J229" s="1367"/>
    </row>
    <row r="230" spans="4:10" s="1363" customFormat="1">
      <c r="D230" s="1367"/>
      <c r="G230" s="1367"/>
      <c r="J230" s="1367"/>
    </row>
    <row r="231" spans="4:10" s="1363" customFormat="1">
      <c r="D231" s="1367"/>
      <c r="G231" s="1367"/>
      <c r="J231" s="1367"/>
    </row>
    <row r="232" spans="4:10" s="1363" customFormat="1">
      <c r="D232" s="1367"/>
      <c r="G232" s="1367"/>
      <c r="J232" s="1367"/>
    </row>
    <row r="233" spans="4:10" s="1363" customFormat="1">
      <c r="D233" s="1367"/>
      <c r="G233" s="1367"/>
      <c r="J233" s="1367"/>
    </row>
    <row r="234" spans="4:10" s="1363" customFormat="1">
      <c r="D234" s="1367"/>
      <c r="G234" s="1367"/>
      <c r="J234" s="1367"/>
    </row>
    <row r="235" spans="4:10" s="1363" customFormat="1">
      <c r="D235" s="1367"/>
      <c r="G235" s="1367"/>
      <c r="J235" s="1367"/>
    </row>
    <row r="236" spans="4:10" s="1363" customFormat="1">
      <c r="D236" s="1367"/>
      <c r="G236" s="1367"/>
      <c r="J236" s="1367"/>
    </row>
    <row r="237" spans="4:10" s="1363" customFormat="1">
      <c r="D237" s="1367"/>
      <c r="G237" s="1367"/>
      <c r="J237" s="1367"/>
    </row>
    <row r="238" spans="4:10" s="1363" customFormat="1">
      <c r="D238" s="1367"/>
      <c r="G238" s="1367"/>
      <c r="J238" s="1367"/>
    </row>
    <row r="239" spans="4:10" s="1363" customFormat="1">
      <c r="D239" s="1367"/>
      <c r="G239" s="1367"/>
      <c r="J239" s="1367"/>
    </row>
    <row r="240" spans="4:10" s="1363" customFormat="1">
      <c r="D240" s="1367"/>
      <c r="G240" s="1367"/>
      <c r="J240" s="1367"/>
    </row>
    <row r="241" spans="4:10" s="1363" customFormat="1">
      <c r="D241" s="1367"/>
      <c r="G241" s="1367"/>
      <c r="J241" s="1367"/>
    </row>
    <row r="242" spans="4:10" s="1363" customFormat="1">
      <c r="D242" s="1367"/>
      <c r="G242" s="1367"/>
      <c r="J242" s="1367"/>
    </row>
    <row r="243" spans="4:10" s="1363" customFormat="1">
      <c r="D243" s="1367"/>
      <c r="G243" s="1367"/>
      <c r="J243" s="1367"/>
    </row>
    <row r="244" spans="4:10" s="1363" customFormat="1">
      <c r="D244" s="1367"/>
      <c r="G244" s="1367"/>
      <c r="J244" s="1367"/>
    </row>
    <row r="245" spans="4:10" s="1363" customFormat="1">
      <c r="D245" s="1367"/>
      <c r="G245" s="1367"/>
      <c r="J245" s="1367"/>
    </row>
    <row r="246" spans="4:10" s="1363" customFormat="1">
      <c r="D246" s="1367"/>
      <c r="G246" s="1367"/>
      <c r="J246" s="1367"/>
    </row>
    <row r="247" spans="4:10" s="1363" customFormat="1">
      <c r="D247" s="1367"/>
      <c r="G247" s="1367"/>
      <c r="J247" s="1367"/>
    </row>
    <row r="248" spans="4:10" s="1363" customFormat="1">
      <c r="D248" s="1367"/>
      <c r="G248" s="1367"/>
      <c r="J248" s="1367"/>
    </row>
    <row r="249" spans="4:10" s="1363" customFormat="1">
      <c r="D249" s="1367"/>
      <c r="G249" s="1367"/>
      <c r="J249" s="1367"/>
    </row>
    <row r="250" spans="4:10" s="1363" customFormat="1">
      <c r="D250" s="1367"/>
      <c r="G250" s="1367"/>
      <c r="J250" s="1367"/>
    </row>
    <row r="251" spans="4:10" s="1363" customFormat="1">
      <c r="D251" s="1367"/>
      <c r="G251" s="1367"/>
      <c r="J251" s="1367"/>
    </row>
    <row r="252" spans="4:10" s="1363" customFormat="1">
      <c r="D252" s="1367"/>
      <c r="G252" s="1367"/>
      <c r="J252" s="1367"/>
    </row>
    <row r="253" spans="4:10" s="1363" customFormat="1">
      <c r="D253" s="1367"/>
      <c r="G253" s="1367"/>
      <c r="J253" s="1367"/>
    </row>
    <row r="254" spans="4:10" s="1363" customFormat="1">
      <c r="D254" s="1367"/>
      <c r="G254" s="1367"/>
      <c r="J254" s="1367"/>
    </row>
    <row r="255" spans="4:10" s="1363" customFormat="1">
      <c r="D255" s="1367"/>
      <c r="G255" s="1367"/>
      <c r="J255" s="1367"/>
    </row>
    <row r="256" spans="4:10" s="1363" customFormat="1">
      <c r="D256" s="1367"/>
      <c r="G256" s="1367"/>
      <c r="J256" s="1367"/>
    </row>
    <row r="257" spans="4:10" s="1363" customFormat="1">
      <c r="D257" s="1367"/>
      <c r="G257" s="1367"/>
      <c r="J257" s="1367"/>
    </row>
    <row r="258" spans="4:10" s="1363" customFormat="1">
      <c r="D258" s="1367"/>
      <c r="G258" s="1367"/>
      <c r="J258" s="1367"/>
    </row>
    <row r="259" spans="4:10" s="1363" customFormat="1">
      <c r="D259" s="1367"/>
      <c r="G259" s="1367"/>
      <c r="J259" s="1367"/>
    </row>
    <row r="260" spans="4:10" s="1363" customFormat="1">
      <c r="D260" s="1367"/>
      <c r="G260" s="1367"/>
      <c r="J260" s="1367"/>
    </row>
    <row r="261" spans="4:10" s="1363" customFormat="1">
      <c r="D261" s="1367"/>
      <c r="G261" s="1367"/>
      <c r="J261" s="1367"/>
    </row>
    <row r="262" spans="4:10" s="1363" customFormat="1">
      <c r="D262" s="1367"/>
      <c r="G262" s="1367"/>
      <c r="J262" s="1367"/>
    </row>
    <row r="263" spans="4:10" s="1363" customFormat="1">
      <c r="D263" s="1367"/>
      <c r="G263" s="1367"/>
      <c r="J263" s="1367"/>
    </row>
    <row r="264" spans="4:10" s="1363" customFormat="1">
      <c r="D264" s="1367"/>
      <c r="G264" s="1367"/>
      <c r="J264" s="1367"/>
    </row>
    <row r="265" spans="4:10" s="1363" customFormat="1">
      <c r="D265" s="1367"/>
      <c r="G265" s="1367"/>
      <c r="J265" s="1367"/>
    </row>
    <row r="266" spans="4:10" s="1363" customFormat="1">
      <c r="D266" s="1367"/>
      <c r="G266" s="1367"/>
      <c r="J266" s="1367"/>
    </row>
    <row r="267" spans="4:10" s="1363" customFormat="1">
      <c r="D267" s="1367"/>
      <c r="G267" s="1367"/>
      <c r="J267" s="1367"/>
    </row>
    <row r="268" spans="4:10" s="1363" customFormat="1">
      <c r="D268" s="1367"/>
      <c r="G268" s="1367"/>
      <c r="J268" s="1367"/>
    </row>
    <row r="269" spans="4:10" s="1363" customFormat="1">
      <c r="D269" s="1367"/>
      <c r="G269" s="1367"/>
      <c r="J269" s="1367"/>
    </row>
    <row r="270" spans="4:10" s="1363" customFormat="1">
      <c r="D270" s="1367"/>
      <c r="G270" s="1367"/>
      <c r="J270" s="1367"/>
    </row>
    <row r="271" spans="4:10" s="1363" customFormat="1">
      <c r="D271" s="1367"/>
      <c r="G271" s="1367"/>
      <c r="J271" s="1367"/>
    </row>
    <row r="272" spans="4:10" s="1363" customFormat="1">
      <c r="D272" s="1367"/>
      <c r="G272" s="1367"/>
      <c r="J272" s="1367"/>
    </row>
    <row r="273" spans="4:10" s="1363" customFormat="1">
      <c r="D273" s="1367"/>
      <c r="G273" s="1367"/>
      <c r="J273" s="1367"/>
    </row>
    <row r="274" spans="4:10" s="1363" customFormat="1">
      <c r="D274" s="1367"/>
      <c r="G274" s="1367"/>
      <c r="J274" s="1367"/>
    </row>
    <row r="275" spans="4:10" s="1363" customFormat="1">
      <c r="D275" s="1367"/>
      <c r="G275" s="1367"/>
      <c r="J275" s="1367"/>
    </row>
    <row r="276" spans="4:10" s="1363" customFormat="1">
      <c r="D276" s="1367"/>
      <c r="G276" s="1367"/>
      <c r="J276" s="1367"/>
    </row>
    <row r="277" spans="4:10" s="1363" customFormat="1">
      <c r="D277" s="1367"/>
      <c r="G277" s="1367"/>
      <c r="J277" s="1367"/>
    </row>
    <row r="278" spans="4:10" s="1363" customFormat="1">
      <c r="D278" s="1367"/>
      <c r="G278" s="1367"/>
      <c r="J278" s="1367"/>
    </row>
    <row r="279" spans="4:10" s="1363" customFormat="1">
      <c r="D279" s="1367"/>
      <c r="G279" s="1367"/>
      <c r="J279" s="1367"/>
    </row>
    <row r="280" spans="4:10" s="1363" customFormat="1">
      <c r="D280" s="1367"/>
      <c r="G280" s="1367"/>
      <c r="J280" s="1367"/>
    </row>
    <row r="281" spans="4:10" s="1363" customFormat="1">
      <c r="D281" s="1367"/>
      <c r="G281" s="1367"/>
      <c r="J281" s="1367"/>
    </row>
    <row r="282" spans="4:10" s="1363" customFormat="1">
      <c r="D282" s="1367"/>
      <c r="G282" s="1367"/>
      <c r="J282" s="1367"/>
    </row>
    <row r="283" spans="4:10" s="1363" customFormat="1">
      <c r="D283" s="1367"/>
      <c r="G283" s="1367"/>
      <c r="J283" s="1367"/>
    </row>
    <row r="284" spans="4:10" s="1363" customFormat="1">
      <c r="D284" s="1367"/>
      <c r="G284" s="1367"/>
      <c r="J284" s="1367"/>
    </row>
    <row r="285" spans="4:10" s="1363" customFormat="1">
      <c r="D285" s="1367"/>
      <c r="G285" s="1367"/>
      <c r="J285" s="1367"/>
    </row>
    <row r="286" spans="4:10" s="1363" customFormat="1">
      <c r="D286" s="1367"/>
      <c r="G286" s="1367"/>
      <c r="J286" s="1367"/>
    </row>
    <row r="287" spans="4:10" s="1363" customFormat="1">
      <c r="D287" s="1367"/>
      <c r="G287" s="1367"/>
      <c r="J287" s="1367"/>
    </row>
    <row r="288" spans="4:10" s="1363" customFormat="1">
      <c r="D288" s="1367"/>
      <c r="G288" s="1367"/>
      <c r="J288" s="1367"/>
    </row>
    <row r="289" spans="4:10" s="1363" customFormat="1">
      <c r="D289" s="1367"/>
      <c r="G289" s="1367"/>
      <c r="J289" s="1367"/>
    </row>
    <row r="290" spans="4:10" s="1363" customFormat="1">
      <c r="D290" s="1367"/>
      <c r="G290" s="1367"/>
      <c r="J290" s="1367"/>
    </row>
    <row r="291" spans="4:10" s="1363" customFormat="1">
      <c r="D291" s="1367"/>
      <c r="G291" s="1367"/>
      <c r="J291" s="1367"/>
    </row>
    <row r="292" spans="4:10" s="1363" customFormat="1">
      <c r="D292" s="1367"/>
      <c r="G292" s="1367"/>
      <c r="J292" s="1367"/>
    </row>
    <row r="293" spans="4:10" s="1363" customFormat="1">
      <c r="D293" s="1367"/>
      <c r="G293" s="1367"/>
      <c r="J293" s="1367"/>
    </row>
    <row r="294" spans="4:10" s="1363" customFormat="1">
      <c r="D294" s="1367"/>
      <c r="G294" s="1367"/>
      <c r="J294" s="1367"/>
    </row>
    <row r="295" spans="4:10" s="1363" customFormat="1">
      <c r="D295" s="1367"/>
      <c r="G295" s="1367"/>
      <c r="J295" s="1367"/>
    </row>
    <row r="296" spans="4:10" s="1363" customFormat="1">
      <c r="D296" s="1367"/>
      <c r="G296" s="1367"/>
      <c r="J296" s="1367"/>
    </row>
    <row r="297" spans="4:10" s="1363" customFormat="1">
      <c r="D297" s="1367"/>
      <c r="G297" s="1367"/>
      <c r="J297" s="1367"/>
    </row>
    <row r="298" spans="4:10" s="1363" customFormat="1">
      <c r="D298" s="1367"/>
      <c r="G298" s="1367"/>
      <c r="J298" s="1367"/>
    </row>
    <row r="299" spans="4:10" s="1363" customFormat="1">
      <c r="D299" s="1367"/>
      <c r="G299" s="1367"/>
      <c r="J299" s="1367"/>
    </row>
    <row r="300" spans="4:10" s="1363" customFormat="1">
      <c r="D300" s="1367"/>
      <c r="G300" s="1367"/>
      <c r="J300" s="1367"/>
    </row>
    <row r="301" spans="4:10" s="1363" customFormat="1">
      <c r="D301" s="1367"/>
      <c r="G301" s="1367"/>
      <c r="J301" s="1367"/>
    </row>
    <row r="302" spans="4:10" s="1363" customFormat="1">
      <c r="D302" s="1367"/>
      <c r="G302" s="1367"/>
      <c r="J302" s="1367"/>
    </row>
    <row r="303" spans="4:10" s="1363" customFormat="1">
      <c r="D303" s="1367"/>
      <c r="G303" s="1367"/>
      <c r="J303" s="1367"/>
    </row>
    <row r="304" spans="4:10" s="1363" customFormat="1">
      <c r="D304" s="1367"/>
      <c r="G304" s="1367"/>
      <c r="J304" s="1367"/>
    </row>
    <row r="305" spans="4:10" s="1363" customFormat="1">
      <c r="D305" s="1367"/>
      <c r="G305" s="1367"/>
      <c r="J305" s="1367"/>
    </row>
    <row r="306" spans="4:10" s="1363" customFormat="1">
      <c r="D306" s="1367"/>
      <c r="G306" s="1367"/>
      <c r="J306" s="1367"/>
    </row>
    <row r="307" spans="4:10" s="1363" customFormat="1">
      <c r="D307" s="1367"/>
      <c r="G307" s="1367"/>
      <c r="J307" s="1367"/>
    </row>
    <row r="308" spans="4:10" s="1363" customFormat="1">
      <c r="D308" s="1367"/>
      <c r="G308" s="1367"/>
      <c r="J308" s="1367"/>
    </row>
    <row r="309" spans="4:10" s="1363" customFormat="1">
      <c r="D309" s="1367"/>
      <c r="G309" s="1367"/>
      <c r="J309" s="1367"/>
    </row>
    <row r="310" spans="4:10" s="1363" customFormat="1">
      <c r="D310" s="1367"/>
      <c r="G310" s="1367"/>
      <c r="J310" s="1367"/>
    </row>
    <row r="311" spans="4:10" s="1363" customFormat="1">
      <c r="D311" s="1367"/>
      <c r="G311" s="1367"/>
      <c r="J311" s="1367"/>
    </row>
    <row r="312" spans="4:10" s="1363" customFormat="1">
      <c r="D312" s="1367"/>
      <c r="G312" s="1367"/>
      <c r="J312" s="1367"/>
    </row>
    <row r="313" spans="4:10" s="1363" customFormat="1">
      <c r="D313" s="1367"/>
      <c r="G313" s="1367"/>
      <c r="J313" s="1367"/>
    </row>
    <row r="314" spans="4:10" s="1363" customFormat="1">
      <c r="D314" s="1367"/>
      <c r="G314" s="1367"/>
      <c r="J314" s="1367"/>
    </row>
    <row r="315" spans="4:10" s="1363" customFormat="1">
      <c r="D315" s="1367"/>
      <c r="G315" s="1367"/>
      <c r="J315" s="1367"/>
    </row>
    <row r="316" spans="4:10" s="1363" customFormat="1">
      <c r="D316" s="1367"/>
      <c r="G316" s="1367"/>
      <c r="J316" s="1367"/>
    </row>
    <row r="317" spans="4:10" s="1363" customFormat="1">
      <c r="D317" s="1367"/>
      <c r="G317" s="1367"/>
      <c r="J317" s="1367"/>
    </row>
    <row r="318" spans="4:10" s="1363" customFormat="1">
      <c r="D318" s="1367"/>
      <c r="G318" s="1367"/>
      <c r="J318" s="1367"/>
    </row>
    <row r="319" spans="4:10" s="1363" customFormat="1">
      <c r="D319" s="1367"/>
      <c r="G319" s="1367"/>
      <c r="J319" s="1367"/>
    </row>
    <row r="320" spans="4:10" s="1363" customFormat="1">
      <c r="D320" s="1367"/>
      <c r="G320" s="1367"/>
      <c r="J320" s="1367"/>
    </row>
    <row r="321" spans="4:10" s="1363" customFormat="1">
      <c r="D321" s="1367"/>
      <c r="G321" s="1367"/>
      <c r="J321" s="1367"/>
    </row>
    <row r="322" spans="4:10" s="1363" customFormat="1">
      <c r="D322" s="1367"/>
      <c r="G322" s="1367"/>
      <c r="J322" s="1367"/>
    </row>
    <row r="323" spans="4:10" s="1363" customFormat="1">
      <c r="D323" s="1367"/>
      <c r="G323" s="1367"/>
      <c r="J323" s="1367"/>
    </row>
    <row r="324" spans="4:10" s="1363" customFormat="1">
      <c r="D324" s="1367"/>
      <c r="G324" s="1367"/>
      <c r="J324" s="1367"/>
    </row>
    <row r="325" spans="4:10" s="1363" customFormat="1">
      <c r="D325" s="1367"/>
      <c r="G325" s="1367"/>
      <c r="J325" s="1367"/>
    </row>
    <row r="326" spans="4:10" s="1363" customFormat="1">
      <c r="D326" s="1367"/>
      <c r="G326" s="1367"/>
      <c r="J326" s="1367"/>
    </row>
    <row r="327" spans="4:10" s="1363" customFormat="1">
      <c r="D327" s="1367"/>
      <c r="G327" s="1367"/>
      <c r="J327" s="1367"/>
    </row>
    <row r="328" spans="4:10" s="1363" customFormat="1">
      <c r="D328" s="1367"/>
      <c r="G328" s="1367"/>
      <c r="J328" s="1367"/>
    </row>
    <row r="329" spans="4:10" s="1363" customFormat="1">
      <c r="D329" s="1367"/>
      <c r="G329" s="1367"/>
      <c r="J329" s="1367"/>
    </row>
    <row r="330" spans="4:10" s="1363" customFormat="1">
      <c r="D330" s="1367"/>
      <c r="G330" s="1367"/>
      <c r="J330" s="1367"/>
    </row>
    <row r="331" spans="4:10" s="1363" customFormat="1">
      <c r="D331" s="1367"/>
      <c r="G331" s="1367"/>
      <c r="J331" s="1367"/>
    </row>
    <row r="332" spans="4:10" s="1363" customFormat="1">
      <c r="D332" s="1367"/>
      <c r="G332" s="1367"/>
      <c r="J332" s="1367"/>
    </row>
    <row r="333" spans="4:10" s="1363" customFormat="1">
      <c r="D333" s="1367"/>
      <c r="G333" s="1367"/>
      <c r="J333" s="1367"/>
    </row>
    <row r="334" spans="4:10" s="1363" customFormat="1">
      <c r="D334" s="1367"/>
      <c r="G334" s="1367"/>
      <c r="J334" s="1367"/>
    </row>
    <row r="335" spans="4:10" s="1363" customFormat="1">
      <c r="D335" s="1367"/>
      <c r="G335" s="1367"/>
      <c r="J335" s="1367"/>
    </row>
    <row r="336" spans="4:10" s="1363" customFormat="1">
      <c r="D336" s="1367"/>
      <c r="G336" s="1367"/>
      <c r="J336" s="1367"/>
    </row>
    <row r="337" spans="4:10" s="1363" customFormat="1">
      <c r="D337" s="1367"/>
      <c r="G337" s="1367"/>
      <c r="J337" s="1367"/>
    </row>
    <row r="338" spans="4:10" s="1363" customFormat="1">
      <c r="D338" s="1367"/>
      <c r="G338" s="1367"/>
      <c r="J338" s="1367"/>
    </row>
    <row r="339" spans="4:10" s="1363" customFormat="1">
      <c r="D339" s="1367"/>
      <c r="G339" s="1367"/>
      <c r="J339" s="1367"/>
    </row>
    <row r="340" spans="4:10" s="1363" customFormat="1">
      <c r="D340" s="1367"/>
      <c r="G340" s="1367"/>
      <c r="J340" s="1367"/>
    </row>
    <row r="341" spans="4:10" s="1363" customFormat="1">
      <c r="D341" s="1367"/>
      <c r="G341" s="1367"/>
      <c r="J341" s="1367"/>
    </row>
    <row r="342" spans="4:10" s="1363" customFormat="1">
      <c r="D342" s="1367"/>
      <c r="G342" s="1367"/>
      <c r="J342" s="1367"/>
    </row>
    <row r="343" spans="4:10" s="1363" customFormat="1">
      <c r="D343" s="1367"/>
      <c r="G343" s="1367"/>
      <c r="J343" s="1367"/>
    </row>
    <row r="344" spans="4:10" s="1363" customFormat="1">
      <c r="D344" s="1367"/>
      <c r="G344" s="1367"/>
      <c r="J344" s="1367"/>
    </row>
    <row r="345" spans="4:10" s="1363" customFormat="1">
      <c r="D345" s="1367"/>
      <c r="G345" s="1367"/>
      <c r="J345" s="1367"/>
    </row>
    <row r="346" spans="4:10" s="1363" customFormat="1">
      <c r="D346" s="1367"/>
      <c r="G346" s="1367"/>
      <c r="J346" s="1367"/>
    </row>
    <row r="347" spans="4:10" s="1363" customFormat="1">
      <c r="D347" s="1367"/>
      <c r="G347" s="1367"/>
      <c r="J347" s="1367"/>
    </row>
    <row r="348" spans="4:10" s="1363" customFormat="1">
      <c r="D348" s="1367"/>
      <c r="G348" s="1367"/>
      <c r="J348" s="1367"/>
    </row>
    <row r="349" spans="4:10" s="1363" customFormat="1">
      <c r="D349" s="1367"/>
      <c r="G349" s="1367"/>
      <c r="J349" s="1367"/>
    </row>
    <row r="350" spans="4:10" s="1363" customFormat="1">
      <c r="D350" s="1367"/>
      <c r="G350" s="1367"/>
      <c r="J350" s="1367"/>
    </row>
    <row r="351" spans="4:10" s="1363" customFormat="1">
      <c r="D351" s="1367"/>
      <c r="G351" s="1367"/>
      <c r="J351" s="1367"/>
    </row>
    <row r="352" spans="4:10" s="1363" customFormat="1">
      <c r="D352" s="1367"/>
      <c r="G352" s="1367"/>
      <c r="J352" s="1367"/>
    </row>
    <row r="353" spans="4:10" s="1363" customFormat="1">
      <c r="D353" s="1367"/>
      <c r="G353" s="1367"/>
      <c r="J353" s="1367"/>
    </row>
    <row r="354" spans="4:10" s="1363" customFormat="1">
      <c r="D354" s="1367"/>
      <c r="G354" s="1367"/>
      <c r="J354" s="1367"/>
    </row>
    <row r="355" spans="4:10" s="1363" customFormat="1">
      <c r="D355" s="1367"/>
      <c r="G355" s="1367"/>
      <c r="J355" s="1367"/>
    </row>
    <row r="356" spans="4:10" s="1363" customFormat="1">
      <c r="D356" s="1367"/>
      <c r="G356" s="1367"/>
      <c r="J356" s="1367"/>
    </row>
    <row r="357" spans="4:10" s="1363" customFormat="1">
      <c r="D357" s="1367"/>
      <c r="G357" s="1367"/>
      <c r="J357" s="1367"/>
    </row>
    <row r="358" spans="4:10" s="1363" customFormat="1">
      <c r="D358" s="1367"/>
      <c r="G358" s="1367"/>
      <c r="J358" s="1367"/>
    </row>
    <row r="359" spans="4:10" s="1363" customFormat="1">
      <c r="D359" s="1367"/>
      <c r="G359" s="1367"/>
      <c r="J359" s="1367"/>
    </row>
    <row r="360" spans="4:10" s="1363" customFormat="1">
      <c r="D360" s="1367"/>
      <c r="G360" s="1367"/>
      <c r="J360" s="1367"/>
    </row>
    <row r="361" spans="4:10" s="1363" customFormat="1">
      <c r="D361" s="1367"/>
      <c r="G361" s="1367"/>
      <c r="J361" s="1367"/>
    </row>
    <row r="362" spans="4:10" s="1363" customFormat="1">
      <c r="D362" s="1367"/>
      <c r="G362" s="1367"/>
      <c r="J362" s="1367"/>
    </row>
    <row r="363" spans="4:10" s="1363" customFormat="1">
      <c r="D363" s="1367"/>
      <c r="G363" s="1367"/>
      <c r="J363" s="1367"/>
    </row>
    <row r="364" spans="4:10" s="1363" customFormat="1">
      <c r="D364" s="1367"/>
      <c r="G364" s="1367"/>
      <c r="J364" s="1367"/>
    </row>
    <row r="365" spans="4:10" s="1363" customFormat="1">
      <c r="D365" s="1367"/>
      <c r="G365" s="1367"/>
      <c r="J365" s="1367"/>
    </row>
    <row r="366" spans="4:10" s="1363" customFormat="1">
      <c r="D366" s="1367"/>
      <c r="G366" s="1367"/>
      <c r="J366" s="1367"/>
    </row>
    <row r="367" spans="4:10" s="1363" customFormat="1">
      <c r="D367" s="1367"/>
      <c r="G367" s="1367"/>
      <c r="J367" s="1367"/>
    </row>
    <row r="368" spans="4:10" s="1363" customFormat="1">
      <c r="D368" s="1367"/>
      <c r="G368" s="1367"/>
      <c r="J368" s="1367"/>
    </row>
    <row r="369" spans="4:10" s="1363" customFormat="1">
      <c r="D369" s="1367"/>
      <c r="G369" s="1367"/>
      <c r="J369" s="1367"/>
    </row>
    <row r="370" spans="4:10" s="1363" customFormat="1">
      <c r="D370" s="1367"/>
      <c r="G370" s="1367"/>
      <c r="J370" s="1367"/>
    </row>
    <row r="371" spans="4:10" s="1363" customFormat="1">
      <c r="D371" s="1367"/>
      <c r="G371" s="1367"/>
      <c r="J371" s="1367"/>
    </row>
    <row r="372" spans="4:10" s="1363" customFormat="1">
      <c r="D372" s="1367"/>
      <c r="G372" s="1367"/>
      <c r="J372" s="1367"/>
    </row>
    <row r="373" spans="4:10" s="1363" customFormat="1">
      <c r="D373" s="1367"/>
      <c r="G373" s="1367"/>
      <c r="J373" s="1367"/>
    </row>
    <row r="374" spans="4:10" s="1363" customFormat="1">
      <c r="D374" s="1367"/>
      <c r="G374" s="1367"/>
      <c r="J374" s="1367"/>
    </row>
    <row r="375" spans="4:10" s="1363" customFormat="1">
      <c r="D375" s="1367"/>
      <c r="G375" s="1367"/>
      <c r="J375" s="1367"/>
    </row>
    <row r="376" spans="4:10" s="1363" customFormat="1">
      <c r="D376" s="1367"/>
      <c r="G376" s="1367"/>
      <c r="J376" s="1367"/>
    </row>
    <row r="377" spans="4:10" s="1363" customFormat="1">
      <c r="D377" s="1367"/>
      <c r="G377" s="1367"/>
      <c r="J377" s="1367"/>
    </row>
    <row r="378" spans="4:10" s="1363" customFormat="1">
      <c r="D378" s="1367"/>
      <c r="G378" s="1367"/>
      <c r="J378" s="1367"/>
    </row>
    <row r="379" spans="4:10" s="1363" customFormat="1">
      <c r="D379" s="1367"/>
      <c r="G379" s="1367"/>
      <c r="J379" s="1367"/>
    </row>
    <row r="380" spans="4:10" s="1363" customFormat="1">
      <c r="D380" s="1367"/>
      <c r="G380" s="1367"/>
      <c r="J380" s="1367"/>
    </row>
    <row r="381" spans="4:10" s="1363" customFormat="1">
      <c r="D381" s="1367"/>
      <c r="G381" s="1367"/>
      <c r="J381" s="1367"/>
    </row>
    <row r="382" spans="4:10" s="1363" customFormat="1">
      <c r="D382" s="1367"/>
      <c r="G382" s="1367"/>
      <c r="J382" s="1367"/>
    </row>
    <row r="383" spans="4:10" s="1363" customFormat="1">
      <c r="D383" s="1367"/>
      <c r="G383" s="1367"/>
      <c r="J383" s="1367"/>
    </row>
    <row r="384" spans="4:10" s="1363" customFormat="1">
      <c r="D384" s="1367"/>
      <c r="G384" s="1367"/>
      <c r="J384" s="1367"/>
    </row>
    <row r="385" spans="4:10" s="1363" customFormat="1">
      <c r="D385" s="1367"/>
      <c r="G385" s="1367"/>
      <c r="J385" s="1367"/>
    </row>
    <row r="386" spans="4:10" s="1363" customFormat="1">
      <c r="D386" s="1367"/>
      <c r="G386" s="1367"/>
      <c r="J386" s="1367"/>
    </row>
    <row r="387" spans="4:10" s="1363" customFormat="1">
      <c r="D387" s="1367"/>
      <c r="G387" s="1367"/>
      <c r="J387" s="1367"/>
    </row>
    <row r="388" spans="4:10" s="1363" customFormat="1">
      <c r="D388" s="1367"/>
      <c r="G388" s="1367"/>
      <c r="J388" s="1367"/>
    </row>
    <row r="389" spans="4:10" s="1363" customFormat="1">
      <c r="D389" s="1367"/>
      <c r="G389" s="1367"/>
      <c r="J389" s="1367"/>
    </row>
    <row r="390" spans="4:10" s="1363" customFormat="1">
      <c r="D390" s="1367"/>
      <c r="G390" s="1367"/>
      <c r="J390" s="1367"/>
    </row>
    <row r="391" spans="4:10" s="1363" customFormat="1">
      <c r="D391" s="1367"/>
      <c r="G391" s="1367"/>
      <c r="J391" s="1367"/>
    </row>
    <row r="392" spans="4:10" s="1363" customFormat="1">
      <c r="D392" s="1367"/>
      <c r="G392" s="1367"/>
      <c r="J392" s="1367"/>
    </row>
    <row r="393" spans="4:10" s="1363" customFormat="1">
      <c r="D393" s="1367"/>
      <c r="G393" s="1367"/>
      <c r="J393" s="1367"/>
    </row>
    <row r="394" spans="4:10" s="1363" customFormat="1">
      <c r="D394" s="1367"/>
      <c r="G394" s="1367"/>
      <c r="J394" s="1367"/>
    </row>
    <row r="395" spans="4:10" s="1363" customFormat="1">
      <c r="D395" s="1367"/>
      <c r="G395" s="1367"/>
      <c r="J395" s="1367"/>
    </row>
    <row r="396" spans="4:10" s="1363" customFormat="1">
      <c r="D396" s="1367"/>
      <c r="G396" s="1367"/>
      <c r="J396" s="1367"/>
    </row>
    <row r="397" spans="4:10" s="1363" customFormat="1">
      <c r="D397" s="1367"/>
      <c r="G397" s="1367"/>
      <c r="J397" s="1367"/>
    </row>
    <row r="398" spans="4:10" s="1363" customFormat="1">
      <c r="D398" s="1367"/>
      <c r="G398" s="1367"/>
      <c r="J398" s="1367"/>
    </row>
    <row r="399" spans="4:10" s="1363" customFormat="1">
      <c r="D399" s="1367"/>
      <c r="G399" s="1367"/>
      <c r="J399" s="1367"/>
    </row>
    <row r="400" spans="4:10" s="1363" customFormat="1">
      <c r="D400" s="1367"/>
      <c r="G400" s="1367"/>
      <c r="J400" s="1367"/>
    </row>
    <row r="401" spans="4:10" s="1363" customFormat="1">
      <c r="D401" s="1367"/>
      <c r="G401" s="1367"/>
      <c r="J401" s="1367"/>
    </row>
    <row r="402" spans="4:10" s="1363" customFormat="1">
      <c r="D402" s="1367"/>
      <c r="G402" s="1367"/>
      <c r="J402" s="1367"/>
    </row>
    <row r="403" spans="4:10" s="1363" customFormat="1">
      <c r="D403" s="1367"/>
      <c r="G403" s="1367"/>
      <c r="J403" s="1367"/>
    </row>
    <row r="404" spans="4:10" s="1363" customFormat="1">
      <c r="D404" s="1367"/>
      <c r="G404" s="1367"/>
      <c r="J404" s="1367"/>
    </row>
    <row r="405" spans="4:10" s="1363" customFormat="1">
      <c r="D405" s="1367"/>
      <c r="G405" s="1367"/>
      <c r="J405" s="1367"/>
    </row>
    <row r="406" spans="4:10" s="1363" customFormat="1">
      <c r="D406" s="1367"/>
      <c r="G406" s="1367"/>
      <c r="J406" s="1367"/>
    </row>
    <row r="407" spans="4:10" s="1363" customFormat="1">
      <c r="D407" s="1367"/>
      <c r="G407" s="1367"/>
      <c r="J407" s="1367"/>
    </row>
    <row r="408" spans="4:10" s="1363" customFormat="1">
      <c r="D408" s="1367"/>
      <c r="G408" s="1367"/>
      <c r="J408" s="1367"/>
    </row>
    <row r="409" spans="4:10" s="1363" customFormat="1">
      <c r="D409" s="1367"/>
      <c r="G409" s="1367"/>
      <c r="J409" s="1367"/>
    </row>
    <row r="410" spans="4:10" s="1363" customFormat="1">
      <c r="D410" s="1367"/>
      <c r="G410" s="1367"/>
      <c r="J410" s="1367"/>
    </row>
    <row r="411" spans="4:10" s="1363" customFormat="1">
      <c r="D411" s="1367"/>
      <c r="G411" s="1367"/>
      <c r="J411" s="1367"/>
    </row>
    <row r="412" spans="4:10" s="1363" customFormat="1">
      <c r="D412" s="1367"/>
      <c r="G412" s="1367"/>
      <c r="J412" s="1367"/>
    </row>
    <row r="413" spans="4:10" s="1363" customFormat="1">
      <c r="D413" s="1367"/>
      <c r="G413" s="1367"/>
      <c r="J413" s="1367"/>
    </row>
    <row r="414" spans="4:10" s="1363" customFormat="1">
      <c r="D414" s="1367"/>
      <c r="G414" s="1367"/>
      <c r="J414" s="1367"/>
    </row>
    <row r="415" spans="4:10" s="1363" customFormat="1">
      <c r="D415" s="1367"/>
      <c r="G415" s="1367"/>
      <c r="J415" s="1367"/>
    </row>
    <row r="416" spans="4:10" s="1363" customFormat="1">
      <c r="D416" s="1367"/>
      <c r="G416" s="1367"/>
      <c r="J416" s="1367"/>
    </row>
    <row r="417" spans="4:10" s="1363" customFormat="1">
      <c r="D417" s="1367"/>
      <c r="G417" s="1367"/>
      <c r="J417" s="1367"/>
    </row>
    <row r="418" spans="4:10" s="1363" customFormat="1">
      <c r="D418" s="1367"/>
      <c r="G418" s="1367"/>
      <c r="J418" s="1367"/>
    </row>
    <row r="419" spans="4:10" s="1363" customFormat="1">
      <c r="D419" s="1367"/>
      <c r="G419" s="1367"/>
      <c r="J419" s="1367"/>
    </row>
    <row r="420" spans="4:10" s="1363" customFormat="1">
      <c r="D420" s="1367"/>
      <c r="G420" s="1367"/>
      <c r="J420" s="1367"/>
    </row>
    <row r="421" spans="4:10" s="1363" customFormat="1">
      <c r="D421" s="1367"/>
      <c r="G421" s="1367"/>
      <c r="J421" s="1367"/>
    </row>
    <row r="422" spans="4:10" s="1363" customFormat="1">
      <c r="D422" s="1367"/>
      <c r="G422" s="1367"/>
      <c r="J422" s="1367"/>
    </row>
    <row r="423" spans="4:10" s="1363" customFormat="1">
      <c r="D423" s="1367"/>
      <c r="G423" s="1367"/>
      <c r="J423" s="1367"/>
    </row>
    <row r="424" spans="4:10" s="1363" customFormat="1">
      <c r="D424" s="1367"/>
      <c r="G424" s="1367"/>
      <c r="J424" s="1367"/>
    </row>
    <row r="425" spans="4:10" s="1363" customFormat="1">
      <c r="D425" s="1367"/>
      <c r="G425" s="1367"/>
      <c r="J425" s="1367"/>
    </row>
    <row r="426" spans="4:10" s="1363" customFormat="1">
      <c r="D426" s="1367"/>
      <c r="G426" s="1367"/>
      <c r="J426" s="1367"/>
    </row>
    <row r="427" spans="4:10" s="1363" customFormat="1">
      <c r="D427" s="1367"/>
      <c r="G427" s="1367"/>
      <c r="J427" s="1367"/>
    </row>
    <row r="428" spans="4:10" s="1363" customFormat="1">
      <c r="D428" s="1367"/>
      <c r="G428" s="1367"/>
      <c r="J428" s="1367"/>
    </row>
    <row r="429" spans="4:10" s="1363" customFormat="1">
      <c r="D429" s="1367"/>
      <c r="G429" s="1367"/>
      <c r="J429" s="1367"/>
    </row>
    <row r="430" spans="4:10" s="1363" customFormat="1">
      <c r="D430" s="1367"/>
      <c r="G430" s="1367"/>
      <c r="J430" s="1367"/>
    </row>
    <row r="431" spans="4:10" s="1363" customFormat="1">
      <c r="D431" s="1367"/>
      <c r="G431" s="1367"/>
      <c r="J431" s="1367"/>
    </row>
    <row r="432" spans="4:10" s="1363" customFormat="1">
      <c r="D432" s="1367"/>
      <c r="G432" s="1367"/>
      <c r="J432" s="1367"/>
    </row>
    <row r="433" spans="4:10" s="1363" customFormat="1">
      <c r="D433" s="1367"/>
      <c r="G433" s="1367"/>
      <c r="J433" s="1367"/>
    </row>
    <row r="434" spans="4:10" s="1363" customFormat="1">
      <c r="D434" s="1367"/>
      <c r="G434" s="1367"/>
      <c r="J434" s="1367"/>
    </row>
    <row r="435" spans="4:10" s="1363" customFormat="1">
      <c r="D435" s="1367"/>
      <c r="G435" s="1367"/>
      <c r="J435" s="1367"/>
    </row>
    <row r="436" spans="4:10" s="1363" customFormat="1">
      <c r="D436" s="1367"/>
      <c r="G436" s="1367"/>
      <c r="J436" s="1367"/>
    </row>
    <row r="437" spans="4:10" s="1363" customFormat="1">
      <c r="D437" s="1367"/>
      <c r="G437" s="1367"/>
      <c r="J437" s="1367"/>
    </row>
    <row r="438" spans="4:10" s="1363" customFormat="1">
      <c r="D438" s="1367"/>
      <c r="G438" s="1367"/>
      <c r="J438" s="1367"/>
    </row>
    <row r="439" spans="4:10" s="1363" customFormat="1">
      <c r="D439" s="1367"/>
      <c r="G439" s="1367"/>
      <c r="J439" s="1367"/>
    </row>
    <row r="440" spans="4:10" s="1363" customFormat="1">
      <c r="D440" s="1367"/>
      <c r="G440" s="1367"/>
      <c r="J440" s="1367"/>
    </row>
    <row r="441" spans="4:10" s="1363" customFormat="1">
      <c r="D441" s="1367"/>
      <c r="G441" s="1367"/>
      <c r="J441" s="1367"/>
    </row>
    <row r="442" spans="4:10" s="1363" customFormat="1">
      <c r="D442" s="1367"/>
      <c r="G442" s="1367"/>
      <c r="J442" s="1367"/>
    </row>
    <row r="443" spans="4:10" s="1363" customFormat="1">
      <c r="D443" s="1367"/>
      <c r="G443" s="1367"/>
      <c r="J443" s="1367"/>
    </row>
    <row r="444" spans="4:10" s="1363" customFormat="1">
      <c r="D444" s="1367"/>
      <c r="G444" s="1367"/>
      <c r="J444" s="1367"/>
    </row>
    <row r="445" spans="4:10" s="1363" customFormat="1">
      <c r="D445" s="1367"/>
      <c r="G445" s="1367"/>
      <c r="J445" s="1367"/>
    </row>
    <row r="446" spans="4:10" s="1363" customFormat="1">
      <c r="D446" s="1367"/>
      <c r="G446" s="1367"/>
      <c r="J446" s="1367"/>
    </row>
    <row r="447" spans="4:10" s="1363" customFormat="1">
      <c r="D447" s="1367"/>
      <c r="G447" s="1367"/>
      <c r="J447" s="1367"/>
    </row>
    <row r="448" spans="4:10" s="1363" customFormat="1">
      <c r="D448" s="1367"/>
      <c r="G448" s="1367"/>
      <c r="J448" s="1367"/>
    </row>
    <row r="449" spans="4:10" s="1363" customFormat="1">
      <c r="D449" s="1367"/>
      <c r="G449" s="1367"/>
      <c r="J449" s="1367"/>
    </row>
    <row r="450" spans="4:10" s="1363" customFormat="1">
      <c r="D450" s="1367"/>
      <c r="G450" s="1367"/>
      <c r="J450" s="1367"/>
    </row>
    <row r="451" spans="4:10" s="1363" customFormat="1">
      <c r="D451" s="1367"/>
      <c r="G451" s="1367"/>
      <c r="J451" s="1367"/>
    </row>
    <row r="452" spans="4:10" s="1363" customFormat="1">
      <c r="D452" s="1367"/>
      <c r="G452" s="1367"/>
      <c r="J452" s="1367"/>
    </row>
    <row r="453" spans="4:10" s="1363" customFormat="1">
      <c r="D453" s="1367"/>
      <c r="G453" s="1367"/>
      <c r="J453" s="1367"/>
    </row>
    <row r="454" spans="4:10" s="1363" customFormat="1">
      <c r="D454" s="1367"/>
      <c r="G454" s="1367"/>
      <c r="J454" s="1367"/>
    </row>
    <row r="455" spans="4:10" s="1363" customFormat="1">
      <c r="D455" s="1367"/>
      <c r="G455" s="1367"/>
      <c r="J455" s="1367"/>
    </row>
    <row r="456" spans="4:10" s="1363" customFormat="1">
      <c r="D456" s="1367"/>
      <c r="G456" s="1367"/>
      <c r="J456" s="1367"/>
    </row>
    <row r="457" spans="4:10" s="1363" customFormat="1">
      <c r="D457" s="1367"/>
      <c r="G457" s="1367"/>
      <c r="J457" s="1367"/>
    </row>
    <row r="458" spans="4:10" s="1363" customFormat="1">
      <c r="D458" s="1367"/>
      <c r="G458" s="1367"/>
      <c r="J458" s="1367"/>
    </row>
    <row r="459" spans="4:10" s="1363" customFormat="1">
      <c r="D459" s="1367"/>
      <c r="G459" s="1367"/>
      <c r="J459" s="1367"/>
    </row>
    <row r="460" spans="4:10" s="1363" customFormat="1">
      <c r="D460" s="1367"/>
      <c r="G460" s="1367"/>
      <c r="J460" s="1367"/>
    </row>
    <row r="461" spans="4:10" s="1363" customFormat="1">
      <c r="D461" s="1367"/>
      <c r="G461" s="1367"/>
      <c r="J461" s="1367"/>
    </row>
    <row r="462" spans="4:10" s="1363" customFormat="1">
      <c r="D462" s="1367"/>
      <c r="G462" s="1367"/>
      <c r="J462" s="1367"/>
    </row>
    <row r="463" spans="4:10" s="1363" customFormat="1">
      <c r="D463" s="1367"/>
      <c r="G463" s="1367"/>
      <c r="J463" s="1367"/>
    </row>
    <row r="464" spans="4:10" s="1363" customFormat="1">
      <c r="D464" s="1367"/>
      <c r="G464" s="1367"/>
      <c r="J464" s="1367"/>
    </row>
    <row r="465" spans="4:10" s="1363" customFormat="1">
      <c r="D465" s="1367"/>
      <c r="G465" s="1367"/>
      <c r="J465" s="1367"/>
    </row>
    <row r="466" spans="4:10" s="1363" customFormat="1">
      <c r="D466" s="1367"/>
      <c r="G466" s="1367"/>
      <c r="J466" s="1367"/>
    </row>
    <row r="467" spans="4:10" s="1363" customFormat="1">
      <c r="D467" s="1367"/>
      <c r="G467" s="1367"/>
      <c r="J467" s="1367"/>
    </row>
    <row r="468" spans="4:10" s="1363" customFormat="1">
      <c r="D468" s="1367"/>
      <c r="G468" s="1367"/>
      <c r="J468" s="1367"/>
    </row>
    <row r="469" spans="4:10" s="1363" customFormat="1">
      <c r="D469" s="1367"/>
      <c r="G469" s="1367"/>
      <c r="J469" s="1367"/>
    </row>
    <row r="470" spans="4:10" s="1363" customFormat="1">
      <c r="D470" s="1367"/>
      <c r="G470" s="1367"/>
      <c r="J470" s="1367"/>
    </row>
    <row r="471" spans="4:10" s="1363" customFormat="1">
      <c r="D471" s="1367"/>
      <c r="G471" s="1367"/>
      <c r="J471" s="1367"/>
    </row>
    <row r="472" spans="4:10" s="1363" customFormat="1">
      <c r="D472" s="1367"/>
      <c r="G472" s="1367"/>
      <c r="J472" s="1367"/>
    </row>
    <row r="473" spans="4:10" s="1363" customFormat="1">
      <c r="D473" s="1367"/>
      <c r="G473" s="1367"/>
      <c r="J473" s="1367"/>
    </row>
    <row r="474" spans="4:10" s="1363" customFormat="1">
      <c r="D474" s="1367"/>
      <c r="G474" s="1367"/>
      <c r="J474" s="1367"/>
    </row>
    <row r="475" spans="4:10" s="1363" customFormat="1">
      <c r="D475" s="1367"/>
      <c r="G475" s="1367"/>
      <c r="J475" s="1367"/>
    </row>
    <row r="476" spans="4:10" s="1363" customFormat="1">
      <c r="D476" s="1367"/>
      <c r="G476" s="1367"/>
      <c r="J476" s="1367"/>
    </row>
    <row r="477" spans="4:10" s="1363" customFormat="1">
      <c r="D477" s="1367"/>
      <c r="G477" s="1367"/>
      <c r="J477" s="1367"/>
    </row>
    <row r="478" spans="4:10" s="1363" customFormat="1">
      <c r="D478" s="1367"/>
      <c r="G478" s="1367"/>
      <c r="J478" s="1367"/>
    </row>
    <row r="479" spans="4:10" s="1363" customFormat="1">
      <c r="D479" s="1367"/>
      <c r="G479" s="1367"/>
      <c r="J479" s="1367"/>
    </row>
    <row r="480" spans="4:10" s="1363" customFormat="1">
      <c r="D480" s="1367"/>
      <c r="G480" s="1367"/>
      <c r="J480" s="1367"/>
    </row>
    <row r="481" spans="4:10" s="1363" customFormat="1">
      <c r="D481" s="1367"/>
      <c r="G481" s="1367"/>
      <c r="J481" s="1367"/>
    </row>
    <row r="482" spans="4:10" s="1363" customFormat="1">
      <c r="D482" s="1367"/>
      <c r="G482" s="1367"/>
      <c r="J482" s="1367"/>
    </row>
    <row r="483" spans="4:10" s="1363" customFormat="1">
      <c r="D483" s="1367"/>
      <c r="G483" s="1367"/>
      <c r="J483" s="1367"/>
    </row>
    <row r="484" spans="4:10" s="1363" customFormat="1">
      <c r="D484" s="1367"/>
      <c r="G484" s="1367"/>
      <c r="J484" s="1367"/>
    </row>
    <row r="485" spans="4:10" s="1363" customFormat="1">
      <c r="D485" s="1367"/>
      <c r="G485" s="1367"/>
      <c r="J485" s="1367"/>
    </row>
    <row r="486" spans="4:10" s="1363" customFormat="1">
      <c r="D486" s="1367"/>
      <c r="G486" s="1367"/>
      <c r="J486" s="1367"/>
    </row>
    <row r="487" spans="4:10" s="1363" customFormat="1">
      <c r="D487" s="1367"/>
      <c r="G487" s="1367"/>
      <c r="J487" s="1367"/>
    </row>
    <row r="488" spans="4:10" s="1363" customFormat="1">
      <c r="D488" s="1367"/>
      <c r="G488" s="1367"/>
      <c r="J488" s="1367"/>
    </row>
    <row r="489" spans="4:10" s="1363" customFormat="1">
      <c r="D489" s="1367"/>
      <c r="G489" s="1367"/>
      <c r="J489" s="1367"/>
    </row>
    <row r="490" spans="4:10" s="1363" customFormat="1">
      <c r="D490" s="1367"/>
      <c r="G490" s="1367"/>
      <c r="J490" s="1367"/>
    </row>
    <row r="491" spans="4:10" s="1363" customFormat="1">
      <c r="D491" s="1367"/>
      <c r="G491" s="1367"/>
      <c r="J491" s="1367"/>
    </row>
    <row r="492" spans="4:10" s="1363" customFormat="1">
      <c r="D492" s="1367"/>
      <c r="G492" s="1367"/>
      <c r="J492" s="1367"/>
    </row>
    <row r="493" spans="4:10" s="1363" customFormat="1">
      <c r="D493" s="1367"/>
      <c r="G493" s="1367"/>
      <c r="J493" s="1367"/>
    </row>
    <row r="494" spans="4:10" s="1363" customFormat="1">
      <c r="D494" s="1367"/>
      <c r="G494" s="1367"/>
      <c r="J494" s="1367"/>
    </row>
    <row r="495" spans="4:10" s="1363" customFormat="1">
      <c r="D495" s="1367"/>
      <c r="G495" s="1367"/>
      <c r="J495" s="1367"/>
    </row>
    <row r="496" spans="4:10" s="1363" customFormat="1">
      <c r="D496" s="1367"/>
      <c r="G496" s="1367"/>
      <c r="J496" s="1367"/>
    </row>
    <row r="497" spans="4:10" s="1363" customFormat="1">
      <c r="D497" s="1367"/>
      <c r="G497" s="1367"/>
      <c r="J497" s="1367"/>
    </row>
    <row r="498" spans="4:10" s="1363" customFormat="1">
      <c r="D498" s="1367"/>
      <c r="G498" s="1367"/>
      <c r="J498" s="1367"/>
    </row>
    <row r="499" spans="4:10" s="1363" customFormat="1">
      <c r="D499" s="1367"/>
      <c r="G499" s="1367"/>
      <c r="J499" s="1367"/>
    </row>
    <row r="500" spans="4:10" s="1363" customFormat="1">
      <c r="D500" s="1367"/>
      <c r="G500" s="1367"/>
      <c r="J500" s="1367"/>
    </row>
    <row r="501" spans="4:10" s="1363" customFormat="1">
      <c r="D501" s="1367"/>
      <c r="G501" s="1367"/>
      <c r="J501" s="1367"/>
    </row>
    <row r="502" spans="4:10" s="1363" customFormat="1">
      <c r="D502" s="1367"/>
      <c r="G502" s="1367"/>
      <c r="J502" s="1367"/>
    </row>
    <row r="503" spans="4:10" s="1363" customFormat="1">
      <c r="D503" s="1367"/>
      <c r="G503" s="1367"/>
      <c r="J503" s="1367"/>
    </row>
    <row r="504" spans="4:10" s="1363" customFormat="1">
      <c r="D504" s="1367"/>
      <c r="G504" s="1367"/>
      <c r="J504" s="1367"/>
    </row>
    <row r="505" spans="4:10" s="1363" customFormat="1">
      <c r="D505" s="1367"/>
      <c r="G505" s="1367"/>
      <c r="J505" s="1367"/>
    </row>
    <row r="506" spans="4:10" s="1363" customFormat="1">
      <c r="D506" s="1367"/>
      <c r="G506" s="1367"/>
      <c r="J506" s="1367"/>
    </row>
    <row r="507" spans="4:10" s="1363" customFormat="1">
      <c r="D507" s="1367"/>
      <c r="G507" s="1367"/>
      <c r="J507" s="1367"/>
    </row>
    <row r="508" spans="4:10" s="1363" customFormat="1">
      <c r="D508" s="1367"/>
      <c r="G508" s="1367"/>
      <c r="J508" s="1367"/>
    </row>
    <row r="509" spans="4:10" s="1363" customFormat="1">
      <c r="D509" s="1367"/>
      <c r="G509" s="1367"/>
      <c r="J509" s="1367"/>
    </row>
    <row r="510" spans="4:10" s="1363" customFormat="1">
      <c r="D510" s="1367"/>
      <c r="G510" s="1367"/>
      <c r="J510" s="1367"/>
    </row>
    <row r="511" spans="4:10" s="1363" customFormat="1">
      <c r="D511" s="1367"/>
      <c r="G511" s="1367"/>
      <c r="J511" s="1367"/>
    </row>
    <row r="512" spans="4:10" s="1363" customFormat="1">
      <c r="D512" s="1367"/>
      <c r="G512" s="1367"/>
      <c r="J512" s="1367"/>
    </row>
    <row r="513" spans="4:10" s="1363" customFormat="1">
      <c r="D513" s="1367"/>
      <c r="G513" s="1367"/>
      <c r="J513" s="1367"/>
    </row>
    <row r="514" spans="4:10" s="1363" customFormat="1">
      <c r="D514" s="1367"/>
      <c r="G514" s="1367"/>
      <c r="J514" s="1367"/>
    </row>
    <row r="515" spans="4:10" s="1363" customFormat="1">
      <c r="D515" s="1367"/>
      <c r="G515" s="1367"/>
      <c r="J515" s="1367"/>
    </row>
    <row r="516" spans="4:10" s="1363" customFormat="1">
      <c r="D516" s="1367"/>
      <c r="G516" s="1367"/>
      <c r="J516" s="1367"/>
    </row>
    <row r="517" spans="4:10" s="1363" customFormat="1">
      <c r="D517" s="1367"/>
      <c r="G517" s="1367"/>
      <c r="J517" s="1367"/>
    </row>
    <row r="518" spans="4:10" s="1363" customFormat="1">
      <c r="D518" s="1367"/>
      <c r="G518" s="1367"/>
      <c r="J518" s="1367"/>
    </row>
    <row r="519" spans="4:10" s="1363" customFormat="1">
      <c r="D519" s="1367"/>
      <c r="G519" s="1367"/>
      <c r="J519" s="1367"/>
    </row>
    <row r="520" spans="4:10" s="1363" customFormat="1">
      <c r="D520" s="1367"/>
      <c r="G520" s="1367"/>
      <c r="J520" s="1367"/>
    </row>
    <row r="521" spans="4:10" s="1363" customFormat="1">
      <c r="D521" s="1367"/>
      <c r="G521" s="1367"/>
      <c r="J521" s="1367"/>
    </row>
    <row r="522" spans="4:10" s="1363" customFormat="1">
      <c r="D522" s="1367"/>
      <c r="G522" s="1367"/>
      <c r="J522" s="1367"/>
    </row>
    <row r="523" spans="4:10" s="1363" customFormat="1">
      <c r="D523" s="1367"/>
      <c r="G523" s="1367"/>
      <c r="J523" s="1367"/>
    </row>
    <row r="524" spans="4:10" s="1363" customFormat="1">
      <c r="D524" s="1367"/>
      <c r="G524" s="1367"/>
      <c r="J524" s="1367"/>
    </row>
    <row r="525" spans="4:10" s="1363" customFormat="1">
      <c r="D525" s="1367"/>
      <c r="G525" s="1367"/>
      <c r="J525" s="1367"/>
    </row>
    <row r="526" spans="4:10" s="1363" customFormat="1">
      <c r="D526" s="1367"/>
      <c r="G526" s="1367"/>
      <c r="J526" s="1367"/>
    </row>
    <row r="527" spans="4:10" s="1363" customFormat="1">
      <c r="D527" s="1367"/>
      <c r="G527" s="1367"/>
      <c r="J527" s="1367"/>
    </row>
    <row r="528" spans="4:10" s="1363" customFormat="1">
      <c r="D528" s="1367"/>
      <c r="G528" s="1367"/>
      <c r="J528" s="1367"/>
    </row>
    <row r="529" spans="4:10" s="1363" customFormat="1">
      <c r="D529" s="1367"/>
      <c r="G529" s="1367"/>
      <c r="J529" s="1367"/>
    </row>
    <row r="530" spans="4:10" s="1363" customFormat="1">
      <c r="D530" s="1367"/>
      <c r="G530" s="1367"/>
      <c r="J530" s="1367"/>
    </row>
    <row r="531" spans="4:10" s="1363" customFormat="1">
      <c r="D531" s="1367"/>
      <c r="G531" s="1367"/>
      <c r="J531" s="1367"/>
    </row>
    <row r="532" spans="4:10" s="1363" customFormat="1">
      <c r="D532" s="1367"/>
      <c r="G532" s="1367"/>
      <c r="J532" s="1367"/>
    </row>
    <row r="533" spans="4:10" s="1363" customFormat="1">
      <c r="D533" s="1367"/>
      <c r="G533" s="1367"/>
      <c r="J533" s="1367"/>
    </row>
    <row r="534" spans="4:10" s="1363" customFormat="1">
      <c r="D534" s="1367"/>
      <c r="G534" s="1367"/>
      <c r="J534" s="1367"/>
    </row>
    <row r="535" spans="4:10" s="1363" customFormat="1">
      <c r="D535" s="1367"/>
      <c r="G535" s="1367"/>
      <c r="J535" s="1367"/>
    </row>
    <row r="536" spans="4:10" s="1363" customFormat="1">
      <c r="D536" s="1367"/>
      <c r="G536" s="1367"/>
      <c r="J536" s="1367"/>
    </row>
    <row r="537" spans="4:10" s="1363" customFormat="1">
      <c r="D537" s="1367"/>
      <c r="G537" s="1367"/>
      <c r="J537" s="1367"/>
    </row>
    <row r="538" spans="4:10" s="1363" customFormat="1">
      <c r="D538" s="1367"/>
      <c r="G538" s="1367"/>
      <c r="J538" s="1367"/>
    </row>
    <row r="539" spans="4:10" s="1363" customFormat="1">
      <c r="D539" s="1367"/>
      <c r="G539" s="1367"/>
      <c r="J539" s="1367"/>
    </row>
    <row r="540" spans="4:10" s="1363" customFormat="1">
      <c r="D540" s="1367"/>
      <c r="G540" s="1367"/>
      <c r="J540" s="1367"/>
    </row>
    <row r="541" spans="4:10" s="1363" customFormat="1">
      <c r="D541" s="1367"/>
      <c r="G541" s="1367"/>
      <c r="J541" s="1367"/>
    </row>
    <row r="542" spans="4:10" s="1363" customFormat="1">
      <c r="D542" s="1367"/>
      <c r="G542" s="1367"/>
      <c r="J542" s="1367"/>
    </row>
    <row r="543" spans="4:10" s="1363" customFormat="1">
      <c r="D543" s="1367"/>
      <c r="G543" s="1367"/>
      <c r="J543" s="1367"/>
    </row>
    <row r="544" spans="4:10" s="1363" customFormat="1">
      <c r="D544" s="1367"/>
      <c r="G544" s="1367"/>
      <c r="J544" s="1367"/>
    </row>
    <row r="545" spans="4:10" s="1363" customFormat="1">
      <c r="D545" s="1367"/>
      <c r="G545" s="1367"/>
      <c r="J545" s="1367"/>
    </row>
    <row r="546" spans="4:10" s="1363" customFormat="1">
      <c r="D546" s="1367"/>
      <c r="G546" s="1367"/>
      <c r="J546" s="1367"/>
    </row>
    <row r="547" spans="4:10" s="1363" customFormat="1">
      <c r="D547" s="1367"/>
      <c r="G547" s="1367"/>
      <c r="J547" s="1367"/>
    </row>
    <row r="548" spans="4:10" s="1363" customFormat="1">
      <c r="D548" s="1367"/>
      <c r="G548" s="1367"/>
      <c r="J548" s="1367"/>
    </row>
    <row r="549" spans="4:10" s="1363" customFormat="1">
      <c r="D549" s="1367"/>
      <c r="G549" s="1367"/>
      <c r="J549" s="1367"/>
    </row>
    <row r="550" spans="4:10" s="1363" customFormat="1">
      <c r="D550" s="1367"/>
      <c r="G550" s="1367"/>
      <c r="J550" s="1367"/>
    </row>
    <row r="551" spans="4:10" s="1363" customFormat="1">
      <c r="D551" s="1367"/>
      <c r="G551" s="1367"/>
      <c r="J551" s="1367"/>
    </row>
    <row r="552" spans="4:10" s="1363" customFormat="1">
      <c r="D552" s="1367"/>
      <c r="G552" s="1367"/>
      <c r="J552" s="1367"/>
    </row>
    <row r="553" spans="4:10" s="1363" customFormat="1">
      <c r="D553" s="1367"/>
      <c r="G553" s="1367"/>
      <c r="J553" s="1367"/>
    </row>
    <row r="554" spans="4:10" s="1363" customFormat="1">
      <c r="D554" s="1367"/>
      <c r="G554" s="1367"/>
      <c r="J554" s="1367"/>
    </row>
    <row r="555" spans="4:10" s="1363" customFormat="1">
      <c r="D555" s="1367"/>
      <c r="G555" s="1367"/>
      <c r="J555" s="1367"/>
    </row>
    <row r="556" spans="4:10" s="1363" customFormat="1">
      <c r="D556" s="1367"/>
      <c r="G556" s="1367"/>
      <c r="J556" s="1367"/>
    </row>
    <row r="557" spans="4:10" s="1363" customFormat="1">
      <c r="D557" s="1367"/>
      <c r="G557" s="1367"/>
      <c r="J557" s="1367"/>
    </row>
    <row r="558" spans="4:10" s="1363" customFormat="1">
      <c r="D558" s="1367"/>
      <c r="G558" s="1367"/>
      <c r="J558" s="1367"/>
    </row>
    <row r="559" spans="4:10" s="1363" customFormat="1">
      <c r="D559" s="1367"/>
      <c r="G559" s="1367"/>
      <c r="J559" s="1367"/>
    </row>
    <row r="560" spans="4:10" s="1363" customFormat="1">
      <c r="D560" s="1367"/>
      <c r="G560" s="1367"/>
      <c r="J560" s="1367"/>
    </row>
    <row r="561" spans="4:10" s="1363" customFormat="1">
      <c r="D561" s="1367"/>
      <c r="G561" s="1367"/>
      <c r="J561" s="1367"/>
    </row>
    <row r="562" spans="4:10" s="1363" customFormat="1">
      <c r="D562" s="1367"/>
      <c r="G562" s="1367"/>
      <c r="J562" s="1367"/>
    </row>
    <row r="563" spans="4:10" s="1363" customFormat="1">
      <c r="D563" s="1367"/>
      <c r="G563" s="1367"/>
      <c r="J563" s="1367"/>
    </row>
    <row r="564" spans="4:10" s="1363" customFormat="1">
      <c r="D564" s="1367"/>
      <c r="G564" s="1367"/>
      <c r="J564" s="1367"/>
    </row>
    <row r="565" spans="4:10" s="1363" customFormat="1">
      <c r="D565" s="1367"/>
      <c r="G565" s="1367"/>
      <c r="J565" s="1367"/>
    </row>
    <row r="566" spans="4:10" s="1363" customFormat="1">
      <c r="D566" s="1367"/>
      <c r="G566" s="1367"/>
      <c r="J566" s="1367"/>
    </row>
    <row r="567" spans="4:10" s="1363" customFormat="1">
      <c r="D567" s="1367"/>
      <c r="G567" s="1367"/>
      <c r="J567" s="1367"/>
    </row>
    <row r="568" spans="4:10" s="1363" customFormat="1">
      <c r="D568" s="1367"/>
      <c r="G568" s="1367"/>
      <c r="J568" s="1367"/>
    </row>
    <row r="569" spans="4:10" s="1363" customFormat="1">
      <c r="D569" s="1367"/>
      <c r="G569" s="1367"/>
      <c r="J569" s="1367"/>
    </row>
    <row r="570" spans="4:10" s="1363" customFormat="1">
      <c r="D570" s="1367"/>
      <c r="G570" s="1367"/>
      <c r="J570" s="1367"/>
    </row>
    <row r="571" spans="4:10" s="1363" customFormat="1">
      <c r="D571" s="1367"/>
      <c r="G571" s="1367"/>
      <c r="J571" s="1367"/>
    </row>
    <row r="572" spans="4:10" s="1363" customFormat="1">
      <c r="D572" s="1367"/>
      <c r="G572" s="1367"/>
      <c r="J572" s="1367"/>
    </row>
    <row r="573" spans="4:10" s="1363" customFormat="1">
      <c r="D573" s="1367"/>
      <c r="G573" s="1367"/>
      <c r="J573" s="1367"/>
    </row>
    <row r="574" spans="4:10" s="1363" customFormat="1">
      <c r="D574" s="1367"/>
      <c r="G574" s="1367"/>
      <c r="J574" s="1367"/>
    </row>
    <row r="575" spans="4:10" s="1363" customFormat="1">
      <c r="D575" s="1367"/>
      <c r="G575" s="1367"/>
      <c r="J575" s="1367"/>
    </row>
    <row r="576" spans="4:10" s="1363" customFormat="1">
      <c r="D576" s="1367"/>
      <c r="G576" s="1367"/>
      <c r="J576" s="1367"/>
    </row>
    <row r="577" spans="4:10" s="1363" customFormat="1">
      <c r="D577" s="1367"/>
      <c r="G577" s="1367"/>
      <c r="J577" s="1367"/>
    </row>
    <row r="578" spans="4:10" s="1363" customFormat="1">
      <c r="D578" s="1367"/>
      <c r="G578" s="1367"/>
      <c r="J578" s="1367"/>
    </row>
    <row r="579" spans="4:10" s="1363" customFormat="1">
      <c r="D579" s="1367"/>
      <c r="G579" s="1367"/>
      <c r="J579" s="1367"/>
    </row>
    <row r="580" spans="4:10" s="1363" customFormat="1">
      <c r="D580" s="1367"/>
      <c r="G580" s="1367"/>
      <c r="J580" s="1367"/>
    </row>
    <row r="581" spans="4:10" s="1363" customFormat="1">
      <c r="D581" s="1367"/>
      <c r="G581" s="1367"/>
      <c r="J581" s="1367"/>
    </row>
    <row r="582" spans="4:10" s="1363" customFormat="1">
      <c r="D582" s="1367"/>
      <c r="G582" s="1367"/>
      <c r="J582" s="1367"/>
    </row>
    <row r="583" spans="4:10" s="1363" customFormat="1">
      <c r="D583" s="1367"/>
      <c r="G583" s="1367"/>
      <c r="J583" s="1367"/>
    </row>
    <row r="584" spans="4:10" s="1363" customFormat="1">
      <c r="D584" s="1367"/>
      <c r="G584" s="1367"/>
      <c r="J584" s="1367"/>
    </row>
    <row r="585" spans="4:10" s="1363" customFormat="1">
      <c r="D585" s="1367"/>
      <c r="G585" s="1367"/>
      <c r="J585" s="1367"/>
    </row>
    <row r="586" spans="4:10" s="1363" customFormat="1">
      <c r="D586" s="1367"/>
      <c r="G586" s="1367"/>
      <c r="J586" s="1367"/>
    </row>
    <row r="587" spans="4:10" s="1363" customFormat="1">
      <c r="D587" s="1367"/>
      <c r="G587" s="1367"/>
      <c r="J587" s="1367"/>
    </row>
    <row r="588" spans="4:10" s="1363" customFormat="1">
      <c r="D588" s="1367"/>
      <c r="G588" s="1367"/>
      <c r="J588" s="1367"/>
    </row>
    <row r="589" spans="4:10" s="1363" customFormat="1">
      <c r="D589" s="1367"/>
      <c r="G589" s="1367"/>
      <c r="J589" s="1367"/>
    </row>
    <row r="590" spans="4:10" s="1363" customFormat="1">
      <c r="D590" s="1367"/>
      <c r="G590" s="1367"/>
      <c r="J590" s="1367"/>
    </row>
    <row r="591" spans="4:10" s="1363" customFormat="1">
      <c r="D591" s="1367"/>
      <c r="G591" s="1367"/>
      <c r="J591" s="1367"/>
    </row>
    <row r="592" spans="4:10" s="1363" customFormat="1">
      <c r="D592" s="1367"/>
      <c r="G592" s="1367"/>
      <c r="J592" s="1367"/>
    </row>
    <row r="593" spans="4:10" s="1363" customFormat="1">
      <c r="D593" s="1367"/>
      <c r="G593" s="1367"/>
      <c r="J593" s="1367"/>
    </row>
    <row r="594" spans="4:10" s="1363" customFormat="1">
      <c r="D594" s="1367"/>
      <c r="G594" s="1367"/>
      <c r="J594" s="1367"/>
    </row>
    <row r="595" spans="4:10" s="1363" customFormat="1">
      <c r="D595" s="1367"/>
      <c r="G595" s="1367"/>
      <c r="J595" s="1367"/>
    </row>
    <row r="596" spans="4:10" s="1363" customFormat="1">
      <c r="D596" s="1367"/>
      <c r="G596" s="1367"/>
      <c r="J596" s="1367"/>
    </row>
    <row r="597" spans="4:10" s="1363" customFormat="1">
      <c r="D597" s="1367"/>
      <c r="G597" s="1367"/>
      <c r="J597" s="1367"/>
    </row>
    <row r="598" spans="4:10" s="1363" customFormat="1">
      <c r="D598" s="1367"/>
      <c r="G598" s="1367"/>
      <c r="J598" s="1367"/>
    </row>
    <row r="599" spans="4:10" s="1363" customFormat="1">
      <c r="D599" s="1367"/>
      <c r="G599" s="1367"/>
      <c r="J599" s="1367"/>
    </row>
    <row r="600" spans="4:10" s="1363" customFormat="1">
      <c r="D600" s="1367"/>
      <c r="G600" s="1367"/>
      <c r="J600" s="1367"/>
    </row>
    <row r="601" spans="4:10" s="1363" customFormat="1">
      <c r="D601" s="1367"/>
      <c r="G601" s="1367"/>
      <c r="J601" s="1367"/>
    </row>
    <row r="602" spans="4:10" s="1363" customFormat="1">
      <c r="D602" s="1367"/>
      <c r="G602" s="1367"/>
      <c r="J602" s="1367"/>
    </row>
    <row r="603" spans="4:10" s="1363" customFormat="1">
      <c r="D603" s="1367"/>
      <c r="G603" s="1367"/>
      <c r="J603" s="1367"/>
    </row>
    <row r="604" spans="4:10" s="1363" customFormat="1">
      <c r="D604" s="1367"/>
      <c r="G604" s="1367"/>
      <c r="J604" s="1367"/>
    </row>
    <row r="605" spans="4:10" s="1363" customFormat="1">
      <c r="D605" s="1367"/>
      <c r="G605" s="1367"/>
      <c r="J605" s="1367"/>
    </row>
    <row r="606" spans="4:10" s="1363" customFormat="1">
      <c r="D606" s="1367"/>
      <c r="G606" s="1367"/>
      <c r="J606" s="1367"/>
    </row>
    <row r="607" spans="4:10" s="1363" customFormat="1">
      <c r="D607" s="1367"/>
      <c r="G607" s="1367"/>
      <c r="J607" s="1367"/>
    </row>
    <row r="608" spans="4:10" s="1363" customFormat="1">
      <c r="D608" s="1367"/>
      <c r="G608" s="1367"/>
      <c r="J608" s="1367"/>
    </row>
    <row r="609" spans="4:10" s="1363" customFormat="1">
      <c r="D609" s="1367"/>
      <c r="G609" s="1367"/>
      <c r="J609" s="1367"/>
    </row>
    <row r="610" spans="4:10" s="1363" customFormat="1">
      <c r="D610" s="1367"/>
      <c r="G610" s="1367"/>
      <c r="J610" s="1367"/>
    </row>
    <row r="611" spans="4:10" s="1363" customFormat="1">
      <c r="D611" s="1367"/>
      <c r="G611" s="1367"/>
      <c r="J611" s="1367"/>
    </row>
    <row r="612" spans="4:10" s="1363" customFormat="1">
      <c r="D612" s="1367"/>
      <c r="G612" s="1367"/>
      <c r="J612" s="1367"/>
    </row>
    <row r="613" spans="4:10" s="1363" customFormat="1">
      <c r="D613" s="1367"/>
      <c r="G613" s="1367"/>
      <c r="J613" s="1367"/>
    </row>
    <row r="614" spans="4:10" s="1363" customFormat="1">
      <c r="D614" s="1367"/>
      <c r="G614" s="1367"/>
      <c r="J614" s="1367"/>
    </row>
    <row r="615" spans="4:10" s="1363" customFormat="1">
      <c r="D615" s="1367"/>
      <c r="G615" s="1367"/>
      <c r="J615" s="1367"/>
    </row>
    <row r="616" spans="4:10" s="1363" customFormat="1">
      <c r="D616" s="1367"/>
      <c r="G616" s="1367"/>
      <c r="J616" s="1367"/>
    </row>
    <row r="617" spans="4:10" s="1363" customFormat="1">
      <c r="D617" s="1367"/>
      <c r="G617" s="1367"/>
      <c r="J617" s="1367"/>
    </row>
    <row r="618" spans="4:10" s="1363" customFormat="1">
      <c r="D618" s="1367"/>
      <c r="G618" s="1367"/>
      <c r="J618" s="1367"/>
    </row>
    <row r="619" spans="4:10" s="1363" customFormat="1">
      <c r="D619" s="1367"/>
      <c r="G619" s="1367"/>
      <c r="J619" s="1367"/>
    </row>
    <row r="620" spans="4:10" s="1363" customFormat="1">
      <c r="D620" s="1367"/>
      <c r="G620" s="1367"/>
      <c r="J620" s="1367"/>
    </row>
    <row r="621" spans="4:10" s="1363" customFormat="1">
      <c r="D621" s="1367"/>
      <c r="G621" s="1367"/>
      <c r="J621" s="1367"/>
    </row>
    <row r="622" spans="4:10" s="1363" customFormat="1">
      <c r="D622" s="1367"/>
      <c r="G622" s="1367"/>
      <c r="J622" s="1367"/>
    </row>
    <row r="623" spans="4:10" s="1363" customFormat="1">
      <c r="D623" s="1367"/>
      <c r="G623" s="1367"/>
      <c r="J623" s="1367"/>
    </row>
    <row r="624" spans="4:10" s="1363" customFormat="1">
      <c r="D624" s="1367"/>
      <c r="G624" s="1367"/>
      <c r="J624" s="1367"/>
    </row>
    <row r="625" spans="4:10" s="1363" customFormat="1">
      <c r="D625" s="1367"/>
      <c r="G625" s="1367"/>
      <c r="J625" s="1367"/>
    </row>
    <row r="626" spans="4:10" s="1363" customFormat="1">
      <c r="D626" s="1367"/>
      <c r="G626" s="1367"/>
      <c r="J626" s="1367"/>
    </row>
    <row r="627" spans="4:10" s="1363" customFormat="1">
      <c r="D627" s="1367"/>
      <c r="G627" s="1367"/>
      <c r="J627" s="1367"/>
    </row>
    <row r="628" spans="4:10" s="1363" customFormat="1">
      <c r="D628" s="1367"/>
      <c r="G628" s="1367"/>
      <c r="J628" s="1367"/>
    </row>
    <row r="629" spans="4:10" s="1363" customFormat="1">
      <c r="D629" s="1367"/>
      <c r="G629" s="1367"/>
      <c r="J629" s="1367"/>
    </row>
    <row r="630" spans="4:10" s="1363" customFormat="1">
      <c r="D630" s="1367"/>
      <c r="G630" s="1367"/>
      <c r="J630" s="1367"/>
    </row>
    <row r="631" spans="4:10" s="1363" customFormat="1">
      <c r="D631" s="1367"/>
      <c r="G631" s="1367"/>
      <c r="J631" s="1367"/>
    </row>
    <row r="632" spans="4:10" s="1363" customFormat="1">
      <c r="D632" s="1367"/>
      <c r="G632" s="1367"/>
      <c r="J632" s="1367"/>
    </row>
    <row r="633" spans="4:10" s="1363" customFormat="1">
      <c r="D633" s="1367"/>
      <c r="G633" s="1367"/>
      <c r="J633" s="1367"/>
    </row>
    <row r="634" spans="4:10" s="1363" customFormat="1">
      <c r="D634" s="1367"/>
      <c r="G634" s="1367"/>
      <c r="J634" s="1367"/>
    </row>
    <row r="635" spans="4:10" s="1363" customFormat="1">
      <c r="D635" s="1367"/>
      <c r="G635" s="1367"/>
      <c r="J635" s="1367"/>
    </row>
    <row r="636" spans="4:10" s="1363" customFormat="1">
      <c r="D636" s="1367"/>
      <c r="G636" s="1367"/>
      <c r="J636" s="1367"/>
    </row>
    <row r="637" spans="4:10" s="1363" customFormat="1">
      <c r="D637" s="1367"/>
      <c r="G637" s="1367"/>
      <c r="J637" s="1367"/>
    </row>
    <row r="638" spans="4:10" s="1363" customFormat="1">
      <c r="D638" s="1367"/>
      <c r="G638" s="1367"/>
      <c r="J638" s="1367"/>
    </row>
    <row r="639" spans="4:10" s="1363" customFormat="1">
      <c r="D639" s="1367"/>
      <c r="G639" s="1367"/>
      <c r="J639" s="1367"/>
    </row>
    <row r="640" spans="4:10" s="1363" customFormat="1">
      <c r="D640" s="1367"/>
      <c r="G640" s="1367"/>
      <c r="J640" s="1367"/>
    </row>
    <row r="641" spans="4:10" s="1363" customFormat="1">
      <c r="D641" s="1367"/>
      <c r="G641" s="1367"/>
      <c r="J641" s="1367"/>
    </row>
    <row r="642" spans="4:10" s="1363" customFormat="1">
      <c r="D642" s="1367"/>
      <c r="G642" s="1367"/>
      <c r="J642" s="1367"/>
    </row>
    <row r="643" spans="4:10" s="1363" customFormat="1">
      <c r="D643" s="1367"/>
      <c r="G643" s="1367"/>
      <c r="J643" s="1367"/>
    </row>
    <row r="644" spans="4:10" s="1363" customFormat="1">
      <c r="D644" s="1367"/>
      <c r="G644" s="1367"/>
      <c r="J644" s="1367"/>
    </row>
    <row r="645" spans="4:10" s="1363" customFormat="1">
      <c r="D645" s="1367"/>
      <c r="G645" s="1367"/>
      <c r="J645" s="1367"/>
    </row>
    <row r="646" spans="4:10" s="1363" customFormat="1">
      <c r="D646" s="1367"/>
      <c r="G646" s="1367"/>
      <c r="J646" s="1367"/>
    </row>
    <row r="647" spans="4:10" s="1363" customFormat="1">
      <c r="D647" s="1367"/>
      <c r="G647" s="1367"/>
      <c r="J647" s="1367"/>
    </row>
    <row r="648" spans="4:10" s="1363" customFormat="1">
      <c r="D648" s="1367"/>
      <c r="G648" s="1367"/>
      <c r="J648" s="1367"/>
    </row>
    <row r="649" spans="4:10" s="1363" customFormat="1">
      <c r="D649" s="1367"/>
      <c r="G649" s="1367"/>
      <c r="J649" s="1367"/>
    </row>
    <row r="650" spans="4:10" s="1363" customFormat="1">
      <c r="D650" s="1367"/>
      <c r="G650" s="1367"/>
      <c r="J650" s="1367"/>
    </row>
    <row r="651" spans="4:10" s="1363" customFormat="1">
      <c r="D651" s="1367"/>
      <c r="G651" s="1367"/>
      <c r="J651" s="1367"/>
    </row>
    <row r="652" spans="4:10" s="1363" customFormat="1">
      <c r="D652" s="1367"/>
      <c r="G652" s="1367"/>
      <c r="J652" s="1367"/>
    </row>
    <row r="653" spans="4:10" s="1363" customFormat="1">
      <c r="D653" s="1367"/>
      <c r="G653" s="1367"/>
      <c r="J653" s="1367"/>
    </row>
    <row r="654" spans="4:10" s="1363" customFormat="1">
      <c r="D654" s="1367"/>
      <c r="G654" s="1367"/>
      <c r="J654" s="1367"/>
    </row>
    <row r="655" spans="4:10" s="1363" customFormat="1">
      <c r="D655" s="1367"/>
      <c r="G655" s="1367"/>
      <c r="J655" s="1367"/>
    </row>
    <row r="656" spans="4:10" s="1363" customFormat="1">
      <c r="D656" s="1367"/>
      <c r="G656" s="1367"/>
      <c r="J656" s="1367"/>
    </row>
    <row r="657" spans="4:10" s="1363" customFormat="1">
      <c r="D657" s="1367"/>
      <c r="G657" s="1367"/>
      <c r="J657" s="1367"/>
    </row>
    <row r="658" spans="4:10" s="1363" customFormat="1">
      <c r="D658" s="1367"/>
      <c r="G658" s="1367"/>
      <c r="J658" s="1367"/>
    </row>
    <row r="659" spans="4:10" s="1363" customFormat="1">
      <c r="D659" s="1367"/>
      <c r="G659" s="1367"/>
      <c r="J659" s="1367"/>
    </row>
    <row r="660" spans="4:10" s="1363" customFormat="1">
      <c r="D660" s="1367"/>
      <c r="G660" s="1367"/>
      <c r="J660" s="1367"/>
    </row>
    <row r="661" spans="4:10" s="1363" customFormat="1">
      <c r="D661" s="1367"/>
      <c r="G661" s="1367"/>
      <c r="J661" s="1367"/>
    </row>
    <row r="662" spans="4:10" s="1363" customFormat="1">
      <c r="D662" s="1367"/>
      <c r="G662" s="1367"/>
      <c r="J662" s="1367"/>
    </row>
    <row r="663" spans="4:10" s="1363" customFormat="1">
      <c r="D663" s="1367"/>
      <c r="G663" s="1367"/>
      <c r="J663" s="1367"/>
    </row>
    <row r="664" spans="4:10" s="1363" customFormat="1">
      <c r="D664" s="1367"/>
      <c r="G664" s="1367"/>
      <c r="J664" s="1367"/>
    </row>
    <row r="665" spans="4:10" s="1363" customFormat="1">
      <c r="D665" s="1367"/>
      <c r="G665" s="1367"/>
      <c r="J665" s="1367"/>
    </row>
    <row r="666" spans="4:10" s="1363" customFormat="1">
      <c r="D666" s="1367"/>
      <c r="G666" s="1367"/>
      <c r="J666" s="1367"/>
    </row>
    <row r="667" spans="4:10" s="1363" customFormat="1">
      <c r="D667" s="1367"/>
      <c r="G667" s="1367"/>
      <c r="J667" s="1367"/>
    </row>
    <row r="668" spans="4:10" s="1363" customFormat="1">
      <c r="D668" s="1367"/>
      <c r="G668" s="1367"/>
      <c r="J668" s="1367"/>
    </row>
    <row r="669" spans="4:10" s="1363" customFormat="1">
      <c r="D669" s="1367"/>
      <c r="G669" s="1367"/>
      <c r="J669" s="1367"/>
    </row>
    <row r="670" spans="4:10" s="1363" customFormat="1">
      <c r="D670" s="1367"/>
      <c r="G670" s="1367"/>
      <c r="J670" s="1367"/>
    </row>
    <row r="671" spans="4:10" s="1363" customFormat="1">
      <c r="D671" s="1367"/>
      <c r="G671" s="1367"/>
      <c r="J671" s="1367"/>
    </row>
    <row r="672" spans="4:10" s="1363" customFormat="1">
      <c r="D672" s="1367"/>
      <c r="G672" s="1367"/>
      <c r="J672" s="1367"/>
    </row>
    <row r="673" spans="4:10" s="1363" customFormat="1">
      <c r="D673" s="1367"/>
      <c r="G673" s="1367"/>
      <c r="J673" s="1367"/>
    </row>
    <row r="674" spans="4:10" s="1363" customFormat="1">
      <c r="D674" s="1367"/>
      <c r="G674" s="1367"/>
      <c r="J674" s="1367"/>
    </row>
    <row r="675" spans="4:10" s="1363" customFormat="1">
      <c r="D675" s="1367"/>
      <c r="G675" s="1367"/>
      <c r="J675" s="1367"/>
    </row>
    <row r="676" spans="4:10" s="1363" customFormat="1">
      <c r="D676" s="1367"/>
      <c r="G676" s="1367"/>
      <c r="J676" s="1367"/>
    </row>
    <row r="677" spans="4:10" s="1363" customFormat="1">
      <c r="D677" s="1367"/>
      <c r="G677" s="1367"/>
      <c r="J677" s="1367"/>
    </row>
    <row r="678" spans="4:10" s="1363" customFormat="1">
      <c r="D678" s="1367"/>
      <c r="G678" s="1367"/>
      <c r="J678" s="1367"/>
    </row>
    <row r="679" spans="4:10" s="1363" customFormat="1">
      <c r="D679" s="1367"/>
      <c r="G679" s="1367"/>
      <c r="J679" s="1367"/>
    </row>
    <row r="680" spans="4:10" s="1363" customFormat="1">
      <c r="D680" s="1367"/>
      <c r="G680" s="1367"/>
      <c r="J680" s="1367"/>
    </row>
    <row r="681" spans="4:10" s="1363" customFormat="1">
      <c r="D681" s="1367"/>
      <c r="G681" s="1367"/>
      <c r="J681" s="1367"/>
    </row>
    <row r="682" spans="4:10" s="1363" customFormat="1">
      <c r="D682" s="1367"/>
      <c r="G682" s="1367"/>
      <c r="J682" s="1367"/>
    </row>
    <row r="683" spans="4:10" s="1363" customFormat="1">
      <c r="D683" s="1367"/>
      <c r="G683" s="1367"/>
      <c r="J683" s="1367"/>
    </row>
    <row r="684" spans="4:10" s="1363" customFormat="1">
      <c r="D684" s="1367"/>
      <c r="G684" s="1367"/>
      <c r="J684" s="1367"/>
    </row>
    <row r="685" spans="4:10" s="1363" customFormat="1">
      <c r="D685" s="1367"/>
      <c r="G685" s="1367"/>
      <c r="J685" s="1367"/>
    </row>
    <row r="686" spans="4:10" s="1363" customFormat="1">
      <c r="D686" s="1367"/>
      <c r="G686" s="1367"/>
      <c r="J686" s="1367"/>
    </row>
    <row r="687" spans="4:10" s="1363" customFormat="1">
      <c r="D687" s="1367"/>
      <c r="G687" s="1367"/>
      <c r="J687" s="1367"/>
    </row>
    <row r="688" spans="4:10" s="1363" customFormat="1">
      <c r="D688" s="1367"/>
      <c r="G688" s="1367"/>
      <c r="J688" s="1367"/>
    </row>
    <row r="689" spans="4:10" s="1363" customFormat="1">
      <c r="D689" s="1367"/>
      <c r="G689" s="1367"/>
      <c r="J689" s="1367"/>
    </row>
    <row r="690" spans="4:10" s="1363" customFormat="1">
      <c r="D690" s="1367"/>
      <c r="G690" s="1367"/>
      <c r="J690" s="1367"/>
    </row>
    <row r="691" spans="4:10" s="1363" customFormat="1">
      <c r="D691" s="1367"/>
      <c r="G691" s="1367"/>
      <c r="J691" s="1367"/>
    </row>
    <row r="692" spans="4:10" s="1363" customFormat="1">
      <c r="D692" s="1367"/>
      <c r="G692" s="1367"/>
      <c r="J692" s="1367"/>
    </row>
    <row r="693" spans="4:10" s="1363" customFormat="1">
      <c r="D693" s="1367"/>
      <c r="G693" s="1367"/>
      <c r="J693" s="1367"/>
    </row>
    <row r="694" spans="4:10" s="1363" customFormat="1">
      <c r="D694" s="1367"/>
      <c r="G694" s="1367"/>
      <c r="J694" s="1367"/>
    </row>
    <row r="695" spans="4:10" s="1363" customFormat="1">
      <c r="D695" s="1367"/>
      <c r="G695" s="1367"/>
      <c r="J695" s="1367"/>
    </row>
    <row r="696" spans="4:10" s="1363" customFormat="1">
      <c r="D696" s="1367"/>
      <c r="G696" s="1367"/>
      <c r="J696" s="1367"/>
    </row>
    <row r="697" spans="4:10" s="1363" customFormat="1">
      <c r="D697" s="1367"/>
      <c r="G697" s="1367"/>
      <c r="J697" s="1367"/>
    </row>
    <row r="698" spans="4:10" s="1363" customFormat="1">
      <c r="D698" s="1367"/>
      <c r="G698" s="1367"/>
      <c r="J698" s="1367"/>
    </row>
    <row r="699" spans="4:10" s="1363" customFormat="1">
      <c r="D699" s="1367"/>
      <c r="G699" s="1367"/>
      <c r="J699" s="1367"/>
    </row>
    <row r="700" spans="4:10" s="1363" customFormat="1">
      <c r="D700" s="1367"/>
      <c r="G700" s="1367"/>
      <c r="J700" s="1367"/>
    </row>
    <row r="701" spans="4:10" s="1363" customFormat="1">
      <c r="D701" s="1367"/>
      <c r="G701" s="1367"/>
      <c r="J701" s="1367"/>
    </row>
    <row r="702" spans="4:10" s="1363" customFormat="1">
      <c r="D702" s="1367"/>
      <c r="G702" s="1367"/>
      <c r="J702" s="1367"/>
    </row>
    <row r="703" spans="4:10" s="1363" customFormat="1">
      <c r="D703" s="1367"/>
      <c r="G703" s="1367"/>
      <c r="J703" s="1367"/>
    </row>
    <row r="704" spans="4:10" s="1363" customFormat="1">
      <c r="D704" s="1367"/>
      <c r="G704" s="1367"/>
      <c r="J704" s="1367"/>
    </row>
    <row r="705" spans="4:10" s="1363" customFormat="1">
      <c r="D705" s="1367"/>
      <c r="G705" s="1367"/>
      <c r="J705" s="1367"/>
    </row>
    <row r="706" spans="4:10" s="1363" customFormat="1">
      <c r="D706" s="1367"/>
      <c r="G706" s="1367"/>
      <c r="J706" s="1367"/>
    </row>
    <row r="707" spans="4:10" s="1363" customFormat="1">
      <c r="D707" s="1367"/>
      <c r="G707" s="1367"/>
      <c r="J707" s="1367"/>
    </row>
    <row r="708" spans="4:10" s="1363" customFormat="1">
      <c r="D708" s="1367"/>
      <c r="G708" s="1367"/>
      <c r="J708" s="1367"/>
    </row>
    <row r="709" spans="4:10" s="1363" customFormat="1">
      <c r="D709" s="1367"/>
      <c r="G709" s="1367"/>
      <c r="J709" s="1367"/>
    </row>
    <row r="710" spans="4:10" s="1363" customFormat="1">
      <c r="D710" s="1367"/>
      <c r="G710" s="1367"/>
      <c r="J710" s="1367"/>
    </row>
    <row r="711" spans="4:10" s="1363" customFormat="1">
      <c r="D711" s="1367"/>
      <c r="G711" s="1367"/>
      <c r="J711" s="1367"/>
    </row>
    <row r="712" spans="4:10" s="1363" customFormat="1">
      <c r="D712" s="1367"/>
      <c r="G712" s="1367"/>
      <c r="J712" s="1367"/>
    </row>
    <row r="713" spans="4:10" s="1363" customFormat="1">
      <c r="D713" s="1367"/>
      <c r="G713" s="1367"/>
      <c r="J713" s="1367"/>
    </row>
    <row r="714" spans="4:10" s="1363" customFormat="1">
      <c r="D714" s="1367"/>
      <c r="G714" s="1367"/>
      <c r="J714" s="1367"/>
    </row>
    <row r="715" spans="4:10" s="1363" customFormat="1">
      <c r="D715" s="1367"/>
      <c r="G715" s="1367"/>
      <c r="J715" s="1367"/>
    </row>
    <row r="716" spans="4:10" s="1363" customFormat="1">
      <c r="D716" s="1367"/>
      <c r="G716" s="1367"/>
      <c r="J716" s="1367"/>
    </row>
    <row r="717" spans="4:10" s="1363" customFormat="1">
      <c r="D717" s="1367"/>
      <c r="G717" s="1367"/>
      <c r="J717" s="1367"/>
    </row>
    <row r="718" spans="4:10" s="1363" customFormat="1">
      <c r="D718" s="1367"/>
      <c r="G718" s="1367"/>
      <c r="J718" s="1367"/>
    </row>
    <row r="719" spans="4:10" s="1363" customFormat="1">
      <c r="D719" s="1367"/>
      <c r="G719" s="1367"/>
      <c r="J719" s="1367"/>
    </row>
    <row r="720" spans="4:10" s="1363" customFormat="1">
      <c r="D720" s="1367"/>
      <c r="G720" s="1367"/>
      <c r="J720" s="1367"/>
    </row>
    <row r="721" spans="4:10" s="1363" customFormat="1">
      <c r="D721" s="1367"/>
      <c r="G721" s="1367"/>
      <c r="J721" s="1367"/>
    </row>
    <row r="722" spans="4:10" s="1363" customFormat="1">
      <c r="D722" s="1367"/>
      <c r="G722" s="1367"/>
      <c r="J722" s="1367"/>
    </row>
    <row r="723" spans="4:10" s="1363" customFormat="1">
      <c r="D723" s="1367"/>
      <c r="G723" s="1367"/>
      <c r="J723" s="1367"/>
    </row>
    <row r="724" spans="4:10" s="1363" customFormat="1">
      <c r="D724" s="1367"/>
      <c r="G724" s="1367"/>
      <c r="J724" s="1367"/>
    </row>
    <row r="725" spans="4:10" s="1363" customFormat="1">
      <c r="D725" s="1367"/>
      <c r="G725" s="1367"/>
      <c r="J725" s="1367"/>
    </row>
    <row r="726" spans="4:10" s="1363" customFormat="1">
      <c r="D726" s="1367"/>
      <c r="G726" s="1367"/>
      <c r="J726" s="1367"/>
    </row>
    <row r="727" spans="4:10" s="1363" customFormat="1">
      <c r="D727" s="1367"/>
      <c r="G727" s="1367"/>
      <c r="J727" s="1367"/>
    </row>
    <row r="728" spans="4:10" s="1363" customFormat="1">
      <c r="D728" s="1367"/>
      <c r="G728" s="1367"/>
      <c r="J728" s="1367"/>
    </row>
    <row r="729" spans="4:10" s="1363" customFormat="1">
      <c r="D729" s="1367"/>
      <c r="G729" s="1367"/>
      <c r="J729" s="1367"/>
    </row>
    <row r="730" spans="4:10" s="1363" customFormat="1">
      <c r="D730" s="1367"/>
      <c r="G730" s="1367"/>
      <c r="J730" s="1367"/>
    </row>
    <row r="731" spans="4:10" s="1363" customFormat="1">
      <c r="D731" s="1367"/>
      <c r="G731" s="1367"/>
      <c r="J731" s="1367"/>
    </row>
    <row r="732" spans="4:10" s="1363" customFormat="1">
      <c r="D732" s="1367"/>
      <c r="G732" s="1367"/>
      <c r="J732" s="1367"/>
    </row>
    <row r="733" spans="4:10" s="1363" customFormat="1">
      <c r="D733" s="1367"/>
      <c r="G733" s="1367"/>
      <c r="J733" s="1367"/>
    </row>
    <row r="734" spans="4:10" s="1363" customFormat="1">
      <c r="D734" s="1367"/>
      <c r="G734" s="1367"/>
      <c r="J734" s="1367"/>
    </row>
    <row r="735" spans="4:10" s="1363" customFormat="1">
      <c r="D735" s="1367"/>
      <c r="G735" s="1367"/>
      <c r="J735" s="1367"/>
    </row>
    <row r="736" spans="4:10" s="1363" customFormat="1">
      <c r="D736" s="1367"/>
      <c r="G736" s="1367"/>
      <c r="J736" s="1367"/>
    </row>
    <row r="737" spans="4:10" s="1363" customFormat="1">
      <c r="D737" s="1367"/>
      <c r="G737" s="1367"/>
      <c r="J737" s="1367"/>
    </row>
    <row r="738" spans="4:10" s="1363" customFormat="1">
      <c r="D738" s="1367"/>
      <c r="G738" s="1367"/>
      <c r="J738" s="1367"/>
    </row>
    <row r="739" spans="4:10" s="1363" customFormat="1">
      <c r="D739" s="1367"/>
      <c r="G739" s="1367"/>
      <c r="J739" s="1367"/>
    </row>
    <row r="740" spans="4:10" s="1363" customFormat="1">
      <c r="D740" s="1367"/>
      <c r="G740" s="1367"/>
      <c r="J740" s="1367"/>
    </row>
    <row r="741" spans="4:10" s="1363" customFormat="1">
      <c r="D741" s="1367"/>
      <c r="G741" s="1367"/>
      <c r="J741" s="1367"/>
    </row>
    <row r="742" spans="4:10" s="1363" customFormat="1">
      <c r="D742" s="1367"/>
      <c r="G742" s="1367"/>
      <c r="J742" s="1367"/>
    </row>
    <row r="743" spans="4:10" s="1363" customFormat="1">
      <c r="D743" s="1367"/>
      <c r="G743" s="1367"/>
      <c r="J743" s="1367"/>
    </row>
    <row r="744" spans="4:10" s="1363" customFormat="1">
      <c r="D744" s="1367"/>
      <c r="G744" s="1367"/>
      <c r="J744" s="1367"/>
    </row>
    <row r="745" spans="4:10" s="1363" customFormat="1">
      <c r="D745" s="1367"/>
      <c r="G745" s="1367"/>
      <c r="J745" s="1367"/>
    </row>
    <row r="746" spans="4:10" s="1363" customFormat="1">
      <c r="D746" s="1367"/>
      <c r="G746" s="1367"/>
      <c r="J746" s="1367"/>
    </row>
    <row r="747" spans="4:10" s="1363" customFormat="1">
      <c r="D747" s="1367"/>
      <c r="G747" s="1367"/>
      <c r="J747" s="1367"/>
    </row>
    <row r="748" spans="4:10" s="1363" customFormat="1">
      <c r="D748" s="1367"/>
      <c r="G748" s="1367"/>
      <c r="J748" s="1367"/>
    </row>
    <row r="749" spans="4:10" s="1363" customFormat="1">
      <c r="D749" s="1367"/>
      <c r="G749" s="1367"/>
      <c r="J749" s="1367"/>
    </row>
    <row r="750" spans="4:10" s="1363" customFormat="1">
      <c r="D750" s="1367"/>
      <c r="G750" s="1367"/>
      <c r="J750" s="1367"/>
    </row>
    <row r="751" spans="4:10" s="1363" customFormat="1">
      <c r="D751" s="1367"/>
      <c r="G751" s="1367"/>
      <c r="J751" s="1367"/>
    </row>
    <row r="752" spans="4:10" s="1363" customFormat="1">
      <c r="D752" s="1367"/>
      <c r="G752" s="1367"/>
      <c r="J752" s="1367"/>
    </row>
    <row r="753" spans="4:10" s="1363" customFormat="1">
      <c r="D753" s="1367"/>
      <c r="G753" s="1367"/>
      <c r="J753" s="1367"/>
    </row>
    <row r="754" spans="4:10" s="1363" customFormat="1">
      <c r="D754" s="1367"/>
      <c r="G754" s="1367"/>
      <c r="J754" s="1367"/>
    </row>
    <row r="755" spans="4:10" s="1363" customFormat="1">
      <c r="D755" s="1367"/>
      <c r="G755" s="1367"/>
      <c r="J755" s="1367"/>
    </row>
    <row r="756" spans="4:10" s="1363" customFormat="1">
      <c r="D756" s="1367"/>
      <c r="G756" s="1367"/>
      <c r="J756" s="1367"/>
    </row>
    <row r="757" spans="4:10" s="1363" customFormat="1">
      <c r="D757" s="1367"/>
      <c r="G757" s="1367"/>
      <c r="J757" s="1367"/>
    </row>
    <row r="758" spans="4:10" s="1363" customFormat="1">
      <c r="D758" s="1367"/>
      <c r="G758" s="1367"/>
      <c r="J758" s="1367"/>
    </row>
    <row r="759" spans="4:10" s="1363" customFormat="1">
      <c r="D759" s="1367"/>
      <c r="G759" s="1367"/>
      <c r="J759" s="1367"/>
    </row>
    <row r="760" spans="4:10" s="1363" customFormat="1">
      <c r="D760" s="1367"/>
      <c r="G760" s="1367"/>
      <c r="J760" s="1367"/>
    </row>
    <row r="761" spans="4:10" s="1363" customFormat="1">
      <c r="D761" s="1367"/>
      <c r="G761" s="1367"/>
      <c r="J761" s="1367"/>
    </row>
    <row r="762" spans="4:10" s="1363" customFormat="1">
      <c r="D762" s="1367"/>
      <c r="G762" s="1367"/>
      <c r="J762" s="1367"/>
    </row>
    <row r="763" spans="4:10" s="1363" customFormat="1">
      <c r="D763" s="1367"/>
      <c r="G763" s="1367"/>
      <c r="J763" s="1367"/>
    </row>
    <row r="764" spans="4:10" s="1363" customFormat="1">
      <c r="D764" s="1367"/>
      <c r="G764" s="1367"/>
      <c r="J764" s="1367"/>
    </row>
    <row r="765" spans="4:10" s="1363" customFormat="1">
      <c r="D765" s="1367"/>
      <c r="G765" s="1367"/>
      <c r="J765" s="1367"/>
    </row>
    <row r="766" spans="4:10" s="1363" customFormat="1">
      <c r="D766" s="1367"/>
      <c r="G766" s="1367"/>
      <c r="J766" s="1367"/>
    </row>
    <row r="767" spans="4:10" s="1363" customFormat="1">
      <c r="D767" s="1367"/>
      <c r="G767" s="1367"/>
      <c r="J767" s="1367"/>
    </row>
    <row r="768" spans="4:10" s="1363" customFormat="1">
      <c r="D768" s="1367"/>
      <c r="G768" s="1367"/>
      <c r="J768" s="1367"/>
    </row>
    <row r="769" spans="4:10" s="1363" customFormat="1">
      <c r="D769" s="1367"/>
      <c r="G769" s="1367"/>
      <c r="J769" s="1367"/>
    </row>
    <row r="770" spans="4:10" s="1363" customFormat="1">
      <c r="D770" s="1367"/>
      <c r="G770" s="1367"/>
      <c r="J770" s="1367"/>
    </row>
    <row r="771" spans="4:10" s="1363" customFormat="1">
      <c r="D771" s="1367"/>
      <c r="G771" s="1367"/>
      <c r="J771" s="1367"/>
    </row>
    <row r="772" spans="4:10" s="1363" customFormat="1">
      <c r="D772" s="1367"/>
      <c r="G772" s="1367"/>
      <c r="J772" s="1367"/>
    </row>
    <row r="773" spans="4:10" s="1363" customFormat="1">
      <c r="D773" s="1367"/>
      <c r="G773" s="1367"/>
      <c r="J773" s="1367"/>
    </row>
    <row r="774" spans="4:10" s="1363" customFormat="1">
      <c r="D774" s="1367"/>
      <c r="G774" s="1367"/>
      <c r="J774" s="1367"/>
    </row>
    <row r="775" spans="4:10" s="1363" customFormat="1">
      <c r="D775" s="1367"/>
      <c r="G775" s="1367"/>
      <c r="J775" s="1367"/>
    </row>
    <row r="776" spans="4:10" s="1363" customFormat="1">
      <c r="D776" s="1367"/>
      <c r="G776" s="1367"/>
      <c r="J776" s="1367"/>
    </row>
    <row r="777" spans="4:10" s="1363" customFormat="1">
      <c r="D777" s="1367"/>
      <c r="G777" s="1367"/>
      <c r="J777" s="1367"/>
    </row>
    <row r="778" spans="4:10" s="1363" customFormat="1">
      <c r="D778" s="1367"/>
      <c r="G778" s="1367"/>
      <c r="J778" s="1367"/>
    </row>
    <row r="779" spans="4:10" s="1363" customFormat="1">
      <c r="D779" s="1367"/>
      <c r="G779" s="1367"/>
      <c r="J779" s="1367"/>
    </row>
    <row r="780" spans="4:10" s="1363" customFormat="1">
      <c r="D780" s="1367"/>
      <c r="G780" s="1367"/>
      <c r="J780" s="1367"/>
    </row>
    <row r="781" spans="4:10" s="1363" customFormat="1">
      <c r="D781" s="1367"/>
      <c r="G781" s="1367"/>
      <c r="J781" s="1367"/>
    </row>
    <row r="782" spans="4:10" s="1363" customFormat="1">
      <c r="D782" s="1367"/>
      <c r="G782" s="1367"/>
      <c r="J782" s="1367"/>
    </row>
    <row r="783" spans="4:10" s="1363" customFormat="1">
      <c r="D783" s="1367"/>
      <c r="G783" s="1367"/>
      <c r="J783" s="1367"/>
    </row>
    <row r="784" spans="4:10" s="1363" customFormat="1">
      <c r="D784" s="1367"/>
      <c r="G784" s="1367"/>
      <c r="J784" s="1367"/>
    </row>
    <row r="785" spans="4:10" s="1363" customFormat="1">
      <c r="D785" s="1367"/>
      <c r="G785" s="1367"/>
      <c r="J785" s="1367"/>
    </row>
    <row r="786" spans="4:10" s="1363" customFormat="1">
      <c r="D786" s="1367"/>
      <c r="G786" s="1367"/>
      <c r="J786" s="1367"/>
    </row>
    <row r="787" spans="4:10" s="1363" customFormat="1">
      <c r="D787" s="1367"/>
      <c r="G787" s="1367"/>
      <c r="J787" s="1367"/>
    </row>
    <row r="788" spans="4:10" s="1363" customFormat="1">
      <c r="D788" s="1367"/>
      <c r="G788" s="1367"/>
      <c r="J788" s="1367"/>
    </row>
    <row r="789" spans="4:10" s="1363" customFormat="1">
      <c r="D789" s="1367"/>
      <c r="G789" s="1367"/>
      <c r="J789" s="1367"/>
    </row>
    <row r="790" spans="4:10" s="1363" customFormat="1">
      <c r="D790" s="1367"/>
      <c r="G790" s="1367"/>
      <c r="J790" s="1367"/>
    </row>
    <row r="791" spans="4:10" s="1363" customFormat="1">
      <c r="D791" s="1367"/>
      <c r="G791" s="1367"/>
      <c r="J791" s="1367"/>
    </row>
    <row r="792" spans="4:10" s="1363" customFormat="1">
      <c r="D792" s="1367"/>
      <c r="G792" s="1367"/>
      <c r="J792" s="1367"/>
    </row>
    <row r="793" spans="4:10" s="1363" customFormat="1">
      <c r="D793" s="1367"/>
      <c r="G793" s="1367"/>
      <c r="J793" s="1367"/>
    </row>
    <row r="794" spans="4:10" s="1363" customFormat="1">
      <c r="D794" s="1367"/>
      <c r="G794" s="1367"/>
      <c r="J794" s="1367"/>
    </row>
    <row r="795" spans="4:10" s="1363" customFormat="1">
      <c r="D795" s="1367"/>
      <c r="G795" s="1367"/>
      <c r="J795" s="1367"/>
    </row>
    <row r="796" spans="4:10" s="1363" customFormat="1">
      <c r="D796" s="1367"/>
      <c r="G796" s="1367"/>
      <c r="J796" s="1367"/>
    </row>
    <row r="797" spans="4:10" s="1363" customFormat="1">
      <c r="D797" s="1367"/>
      <c r="G797" s="1367"/>
      <c r="J797" s="1367"/>
    </row>
    <row r="798" spans="4:10" s="1363" customFormat="1">
      <c r="D798" s="1367"/>
      <c r="G798" s="1367"/>
      <c r="J798" s="1367"/>
    </row>
    <row r="799" spans="4:10" s="1363" customFormat="1">
      <c r="D799" s="1367"/>
      <c r="G799" s="1367"/>
      <c r="J799" s="1367"/>
    </row>
    <row r="800" spans="4:10" s="1363" customFormat="1">
      <c r="D800" s="1367"/>
      <c r="G800" s="1367"/>
      <c r="J800" s="1367"/>
    </row>
    <row r="801" spans="4:10" s="1363" customFormat="1">
      <c r="D801" s="1367"/>
      <c r="G801" s="1367"/>
      <c r="J801" s="1367"/>
    </row>
    <row r="802" spans="4:10" s="1363" customFormat="1">
      <c r="D802" s="1367"/>
      <c r="G802" s="1367"/>
      <c r="J802" s="1367"/>
    </row>
    <row r="803" spans="4:10" s="1363" customFormat="1">
      <c r="D803" s="1367"/>
      <c r="G803" s="1367"/>
      <c r="J803" s="1367"/>
    </row>
    <row r="804" spans="4:10" s="1363" customFormat="1">
      <c r="D804" s="1367"/>
      <c r="G804" s="1367"/>
      <c r="J804" s="1367"/>
    </row>
    <row r="805" spans="4:10" s="1363" customFormat="1">
      <c r="D805" s="1367"/>
      <c r="G805" s="1367"/>
      <c r="J805" s="1367"/>
    </row>
    <row r="806" spans="4:10" s="1363" customFormat="1">
      <c r="D806" s="1367"/>
      <c r="G806" s="1367"/>
      <c r="J806" s="1367"/>
    </row>
    <row r="807" spans="4:10" s="1363" customFormat="1">
      <c r="D807" s="1367"/>
      <c r="G807" s="1367"/>
      <c r="J807" s="1367"/>
    </row>
    <row r="808" spans="4:10" s="1363" customFormat="1">
      <c r="D808" s="1367"/>
      <c r="G808" s="1367"/>
      <c r="J808" s="1367"/>
    </row>
    <row r="809" spans="4:10" s="1363" customFormat="1">
      <c r="D809" s="1367"/>
      <c r="G809" s="1367"/>
      <c r="J809" s="1367"/>
    </row>
    <row r="810" spans="4:10" s="1363" customFormat="1">
      <c r="D810" s="1367"/>
      <c r="G810" s="1367"/>
      <c r="J810" s="1367"/>
    </row>
    <row r="811" spans="4:10" s="1363" customFormat="1">
      <c r="D811" s="1367"/>
      <c r="G811" s="1367"/>
      <c r="J811" s="1367"/>
    </row>
    <row r="812" spans="4:10" s="1363" customFormat="1">
      <c r="D812" s="1367"/>
      <c r="G812" s="1367"/>
      <c r="J812" s="1367"/>
    </row>
    <row r="813" spans="4:10" s="1363" customFormat="1">
      <c r="D813" s="1367"/>
      <c r="G813" s="1367"/>
      <c r="J813" s="1367"/>
    </row>
    <row r="814" spans="4:10" s="1363" customFormat="1">
      <c r="D814" s="1367"/>
      <c r="G814" s="1367"/>
      <c r="J814" s="1367"/>
    </row>
    <row r="815" spans="4:10" s="1363" customFormat="1">
      <c r="D815" s="1367"/>
      <c r="G815" s="1367"/>
      <c r="J815" s="1367"/>
    </row>
    <row r="816" spans="4:10" s="1363" customFormat="1">
      <c r="D816" s="1367"/>
      <c r="G816" s="1367"/>
      <c r="J816" s="1367"/>
    </row>
    <row r="817" spans="4:10" s="1363" customFormat="1">
      <c r="D817" s="1367"/>
      <c r="G817" s="1367"/>
      <c r="J817" s="1367"/>
    </row>
    <row r="818" spans="4:10" s="1363" customFormat="1">
      <c r="D818" s="1367"/>
      <c r="G818" s="1367"/>
      <c r="J818" s="1367"/>
    </row>
    <row r="819" spans="4:10" s="1363" customFormat="1">
      <c r="D819" s="1367"/>
      <c r="G819" s="1367"/>
      <c r="J819" s="1367"/>
    </row>
    <row r="820" spans="4:10" s="1363" customFormat="1">
      <c r="D820" s="1367"/>
      <c r="G820" s="1367"/>
      <c r="J820" s="1367"/>
    </row>
    <row r="821" spans="4:10" s="1363" customFormat="1">
      <c r="D821" s="1367"/>
      <c r="G821" s="1367"/>
      <c r="J821" s="1367"/>
    </row>
    <row r="822" spans="4:10" s="1363" customFormat="1">
      <c r="D822" s="1367"/>
      <c r="G822" s="1367"/>
      <c r="J822" s="1367"/>
    </row>
    <row r="823" spans="4:10" s="1363" customFormat="1">
      <c r="D823" s="1367"/>
      <c r="G823" s="1367"/>
      <c r="J823" s="1367"/>
    </row>
    <row r="824" spans="4:10" s="1363" customFormat="1">
      <c r="D824" s="1367"/>
      <c r="G824" s="1367"/>
      <c r="J824" s="1367"/>
    </row>
    <row r="825" spans="4:10" s="1363" customFormat="1">
      <c r="D825" s="1367"/>
      <c r="G825" s="1367"/>
      <c r="J825" s="1367"/>
    </row>
    <row r="826" spans="4:10" s="1363" customFormat="1">
      <c r="D826" s="1367"/>
      <c r="G826" s="1367"/>
      <c r="J826" s="1367"/>
    </row>
    <row r="827" spans="4:10" s="1363" customFormat="1">
      <c r="D827" s="1367"/>
      <c r="G827" s="1367"/>
      <c r="J827" s="1367"/>
    </row>
    <row r="828" spans="4:10" s="1363" customFormat="1">
      <c r="D828" s="1367"/>
      <c r="G828" s="1367"/>
      <c r="J828" s="1367"/>
    </row>
    <row r="829" spans="4:10" s="1363" customFormat="1">
      <c r="D829" s="1367"/>
      <c r="G829" s="1367"/>
      <c r="J829" s="1367"/>
    </row>
    <row r="830" spans="4:10" s="1363" customFormat="1">
      <c r="D830" s="1367"/>
      <c r="G830" s="1367"/>
      <c r="J830" s="1367"/>
    </row>
    <row r="831" spans="4:10" s="1363" customFormat="1">
      <c r="D831" s="1367"/>
      <c r="G831" s="1367"/>
      <c r="J831" s="1367"/>
    </row>
    <row r="832" spans="4:10" s="1363" customFormat="1">
      <c r="D832" s="1367"/>
      <c r="G832" s="1367"/>
      <c r="J832" s="1367"/>
    </row>
    <row r="833" spans="4:10" s="1363" customFormat="1">
      <c r="D833" s="1367"/>
      <c r="G833" s="1367"/>
      <c r="J833" s="1367"/>
    </row>
    <row r="834" spans="4:10" s="1363" customFormat="1">
      <c r="D834" s="1367"/>
      <c r="G834" s="1367"/>
      <c r="J834" s="1367"/>
    </row>
    <row r="835" spans="4:10" s="1363" customFormat="1">
      <c r="D835" s="1367"/>
      <c r="G835" s="1367"/>
      <c r="J835" s="1367"/>
    </row>
    <row r="836" spans="4:10" s="1363" customFormat="1">
      <c r="D836" s="1367"/>
      <c r="G836" s="1367"/>
      <c r="J836" s="1367"/>
    </row>
    <row r="837" spans="4:10" s="1363" customFormat="1">
      <c r="D837" s="1367"/>
      <c r="G837" s="1367"/>
      <c r="J837" s="1367"/>
    </row>
    <row r="838" spans="4:10" s="1363" customFormat="1">
      <c r="D838" s="1367"/>
      <c r="G838" s="1367"/>
      <c r="J838" s="1367"/>
    </row>
    <row r="839" spans="4:10" s="1363" customFormat="1">
      <c r="D839" s="1367"/>
      <c r="G839" s="1367"/>
      <c r="J839" s="1367"/>
    </row>
    <row r="840" spans="4:10" s="1363" customFormat="1">
      <c r="D840" s="1367"/>
      <c r="G840" s="1367"/>
      <c r="J840" s="1367"/>
    </row>
    <row r="841" spans="4:10" s="1363" customFormat="1">
      <c r="D841" s="1367"/>
      <c r="G841" s="1367"/>
      <c r="J841" s="1367"/>
    </row>
    <row r="842" spans="4:10" s="1363" customFormat="1">
      <c r="D842" s="1367"/>
      <c r="G842" s="1367"/>
      <c r="J842" s="1367"/>
    </row>
    <row r="843" spans="4:10" s="1363" customFormat="1">
      <c r="D843" s="1367"/>
      <c r="G843" s="1367"/>
      <c r="J843" s="1367"/>
    </row>
    <row r="844" spans="4:10" s="1363" customFormat="1">
      <c r="D844" s="1367"/>
      <c r="G844" s="1367"/>
      <c r="J844" s="1367"/>
    </row>
    <row r="845" spans="4:10" s="1363" customFormat="1">
      <c r="D845" s="1367"/>
      <c r="G845" s="1367"/>
      <c r="J845" s="1367"/>
    </row>
    <row r="846" spans="4:10" s="1363" customFormat="1">
      <c r="D846" s="1367"/>
      <c r="G846" s="1367"/>
      <c r="J846" s="1367"/>
    </row>
    <row r="847" spans="4:10" s="1363" customFormat="1">
      <c r="D847" s="1367"/>
      <c r="G847" s="1367"/>
      <c r="J847" s="1367"/>
    </row>
    <row r="848" spans="4:10" s="1363" customFormat="1">
      <c r="D848" s="1367"/>
      <c r="G848" s="1367"/>
      <c r="J848" s="1367"/>
    </row>
    <row r="849" spans="4:10" s="1363" customFormat="1">
      <c r="D849" s="1367"/>
      <c r="G849" s="1367"/>
      <c r="J849" s="1367"/>
    </row>
    <row r="850" spans="4:10" s="1363" customFormat="1">
      <c r="D850" s="1367"/>
      <c r="G850" s="1367"/>
      <c r="J850" s="1367"/>
    </row>
    <row r="851" spans="4:10" s="1363" customFormat="1">
      <c r="D851" s="1367"/>
      <c r="G851" s="1367"/>
      <c r="J851" s="1367"/>
    </row>
    <row r="852" spans="4:10" s="1363" customFormat="1">
      <c r="D852" s="1367"/>
      <c r="G852" s="1367"/>
      <c r="J852" s="1367"/>
    </row>
    <row r="853" spans="4:10" s="1363" customFormat="1">
      <c r="D853" s="1367"/>
      <c r="G853" s="1367"/>
      <c r="J853" s="1367"/>
    </row>
    <row r="854" spans="4:10" s="1363" customFormat="1">
      <c r="D854" s="1367"/>
      <c r="G854" s="1367"/>
      <c r="J854" s="1367"/>
    </row>
    <row r="855" spans="4:10" s="1363" customFormat="1">
      <c r="D855" s="1367"/>
      <c r="G855" s="1367"/>
      <c r="J855" s="1367"/>
    </row>
    <row r="856" spans="4:10" s="1363" customFormat="1">
      <c r="D856" s="1367"/>
      <c r="G856" s="1367"/>
      <c r="J856" s="1367"/>
    </row>
    <row r="857" spans="4:10" s="1363" customFormat="1">
      <c r="D857" s="1367"/>
      <c r="G857" s="1367"/>
      <c r="J857" s="1367"/>
    </row>
    <row r="858" spans="4:10" s="1363" customFormat="1">
      <c r="D858" s="1367"/>
      <c r="G858" s="1367"/>
      <c r="J858" s="1367"/>
    </row>
    <row r="859" spans="4:10" s="1363" customFormat="1">
      <c r="D859" s="1367"/>
      <c r="G859" s="1367"/>
      <c r="J859" s="1367"/>
    </row>
    <row r="860" spans="4:10" s="1363" customFormat="1">
      <c r="D860" s="1367"/>
      <c r="G860" s="1367"/>
      <c r="J860" s="1367"/>
    </row>
    <row r="861" spans="4:10" s="1363" customFormat="1">
      <c r="D861" s="1367"/>
      <c r="G861" s="1367"/>
      <c r="J861" s="1367"/>
    </row>
    <row r="862" spans="4:10" s="1363" customFormat="1">
      <c r="D862" s="1367"/>
      <c r="G862" s="1367"/>
      <c r="J862" s="1367"/>
    </row>
    <row r="863" spans="4:10" s="1363" customFormat="1">
      <c r="D863" s="1367"/>
      <c r="G863" s="1367"/>
      <c r="J863" s="1367"/>
    </row>
    <row r="864" spans="4:10" s="1363" customFormat="1">
      <c r="D864" s="1367"/>
      <c r="G864" s="1367"/>
      <c r="J864" s="1367"/>
    </row>
    <row r="865" spans="4:10" s="1363" customFormat="1">
      <c r="D865" s="1367"/>
      <c r="G865" s="1367"/>
      <c r="J865" s="1367"/>
    </row>
    <row r="866" spans="4:10" s="1363" customFormat="1">
      <c r="D866" s="1367"/>
      <c r="G866" s="1367"/>
      <c r="J866" s="1367"/>
    </row>
    <row r="867" spans="4:10" s="1363" customFormat="1">
      <c r="D867" s="1367"/>
      <c r="G867" s="1367"/>
      <c r="J867" s="1367"/>
    </row>
    <row r="868" spans="4:10" s="1363" customFormat="1">
      <c r="D868" s="1367"/>
      <c r="G868" s="1367"/>
      <c r="J868" s="1367"/>
    </row>
    <row r="869" spans="4:10" s="1363" customFormat="1">
      <c r="D869" s="1367"/>
      <c r="G869" s="1367"/>
      <c r="J869" s="1367"/>
    </row>
    <row r="870" spans="4:10" s="1363" customFormat="1">
      <c r="D870" s="1367"/>
      <c r="G870" s="1367"/>
      <c r="J870" s="1367"/>
    </row>
    <row r="871" spans="4:10" s="1363" customFormat="1">
      <c r="D871" s="1367"/>
      <c r="G871" s="1367"/>
      <c r="J871" s="1367"/>
    </row>
    <row r="872" spans="4:10" s="1363" customFormat="1">
      <c r="D872" s="1367"/>
      <c r="G872" s="1367"/>
      <c r="J872" s="1367"/>
    </row>
    <row r="873" spans="4:10" s="1363" customFormat="1">
      <c r="D873" s="1367"/>
      <c r="G873" s="1367"/>
      <c r="J873" s="1367"/>
    </row>
    <row r="874" spans="4:10" s="1363" customFormat="1">
      <c r="D874" s="1367"/>
      <c r="G874" s="1367"/>
      <c r="J874" s="1367"/>
    </row>
    <row r="875" spans="4:10" s="1363" customFormat="1">
      <c r="D875" s="1367"/>
      <c r="G875" s="1367"/>
      <c r="J875" s="1367"/>
    </row>
    <row r="876" spans="4:10" s="1363" customFormat="1">
      <c r="D876" s="1367"/>
      <c r="G876" s="1367"/>
      <c r="J876" s="1367"/>
    </row>
    <row r="877" spans="4:10" s="1363" customFormat="1">
      <c r="D877" s="1367"/>
      <c r="G877" s="1367"/>
      <c r="J877" s="1367"/>
    </row>
    <row r="878" spans="4:10" s="1363" customFormat="1">
      <c r="D878" s="1367"/>
      <c r="G878" s="1367"/>
      <c r="J878" s="1367"/>
    </row>
    <row r="879" spans="4:10" s="1363" customFormat="1">
      <c r="D879" s="1367"/>
      <c r="G879" s="1367"/>
      <c r="J879" s="1367"/>
    </row>
    <row r="880" spans="4:10" s="1363" customFormat="1">
      <c r="D880" s="1367"/>
      <c r="G880" s="1367"/>
      <c r="J880" s="1367"/>
    </row>
    <row r="881" spans="4:10" s="1363" customFormat="1">
      <c r="D881" s="1367"/>
      <c r="G881" s="1367"/>
      <c r="J881" s="1367"/>
    </row>
    <row r="882" spans="4:10" s="1363" customFormat="1">
      <c r="D882" s="1367"/>
      <c r="G882" s="1367"/>
      <c r="J882" s="1367"/>
    </row>
    <row r="883" spans="4:10" s="1363" customFormat="1">
      <c r="D883" s="1367"/>
      <c r="G883" s="1367"/>
      <c r="J883" s="1367"/>
    </row>
    <row r="884" spans="4:10" s="1363" customFormat="1">
      <c r="D884" s="1367"/>
      <c r="G884" s="1367"/>
      <c r="J884" s="1367"/>
    </row>
    <row r="885" spans="4:10" s="1363" customFormat="1">
      <c r="D885" s="1367"/>
      <c r="G885" s="1367"/>
      <c r="J885" s="1367"/>
    </row>
    <row r="886" spans="4:10" s="1363" customFormat="1">
      <c r="D886" s="1367"/>
      <c r="G886" s="1367"/>
      <c r="J886" s="1367"/>
    </row>
    <row r="887" spans="4:10" s="1363" customFormat="1">
      <c r="D887" s="1367"/>
      <c r="G887" s="1367"/>
      <c r="J887" s="1367"/>
    </row>
    <row r="888" spans="4:10" s="1363" customFormat="1">
      <c r="D888" s="1367"/>
      <c r="G888" s="1367"/>
      <c r="J888" s="1367"/>
    </row>
    <row r="889" spans="4:10" s="1363" customFormat="1">
      <c r="D889" s="1367"/>
      <c r="G889" s="1367"/>
      <c r="J889" s="1367"/>
    </row>
    <row r="890" spans="4:10" s="1363" customFormat="1">
      <c r="D890" s="1367"/>
      <c r="G890" s="1367"/>
      <c r="J890" s="1367"/>
    </row>
    <row r="891" spans="4:10" s="1363" customFormat="1">
      <c r="D891" s="1367"/>
      <c r="G891" s="1367"/>
      <c r="J891" s="1367"/>
    </row>
    <row r="892" spans="4:10" s="1363" customFormat="1">
      <c r="D892" s="1367"/>
      <c r="G892" s="1367"/>
      <c r="J892" s="1367"/>
    </row>
    <row r="893" spans="4:10" s="1363" customFormat="1">
      <c r="D893" s="1367"/>
      <c r="G893" s="1367"/>
      <c r="J893" s="1367"/>
    </row>
    <row r="894" spans="4:10" s="1363" customFormat="1">
      <c r="D894" s="1367"/>
      <c r="G894" s="1367"/>
      <c r="J894" s="1367"/>
    </row>
    <row r="895" spans="4:10" s="1363" customFormat="1">
      <c r="D895" s="1367"/>
      <c r="G895" s="1367"/>
      <c r="J895" s="1367"/>
    </row>
    <row r="896" spans="4:10" s="1363" customFormat="1">
      <c r="D896" s="1367"/>
      <c r="G896" s="1367"/>
      <c r="J896" s="1367"/>
    </row>
    <row r="897" spans="4:10" s="1363" customFormat="1">
      <c r="D897" s="1367"/>
      <c r="G897" s="1367"/>
      <c r="J897" s="1367"/>
    </row>
    <row r="898" spans="4:10" s="1363" customFormat="1">
      <c r="D898" s="1367"/>
      <c r="G898" s="1367"/>
      <c r="J898" s="1367"/>
    </row>
    <row r="899" spans="4:10" s="1363" customFormat="1">
      <c r="D899" s="1367"/>
      <c r="G899" s="1367"/>
      <c r="J899" s="1367"/>
    </row>
    <row r="900" spans="4:10" s="1363" customFormat="1">
      <c r="D900" s="1367"/>
      <c r="G900" s="1367"/>
      <c r="J900" s="1367"/>
    </row>
    <row r="901" spans="4:10" s="1363" customFormat="1">
      <c r="D901" s="1367"/>
      <c r="G901" s="1367"/>
      <c r="J901" s="1367"/>
    </row>
    <row r="902" spans="4:10" s="1363" customFormat="1">
      <c r="D902" s="1367"/>
      <c r="G902" s="1367"/>
      <c r="J902" s="1367"/>
    </row>
    <row r="903" spans="4:10" s="1363" customFormat="1">
      <c r="D903" s="1367"/>
      <c r="G903" s="1367"/>
      <c r="J903" s="1367"/>
    </row>
    <row r="904" spans="4:10" s="1363" customFormat="1">
      <c r="D904" s="1367"/>
      <c r="G904" s="1367"/>
      <c r="J904" s="1367"/>
    </row>
    <row r="905" spans="4:10" s="1363" customFormat="1">
      <c r="D905" s="1367"/>
      <c r="G905" s="1367"/>
      <c r="J905" s="1367"/>
    </row>
    <row r="906" spans="4:10" s="1363" customFormat="1">
      <c r="D906" s="1367"/>
      <c r="G906" s="1367"/>
      <c r="J906" s="1367"/>
    </row>
    <row r="907" spans="4:10" s="1363" customFormat="1">
      <c r="D907" s="1367"/>
      <c r="G907" s="1367"/>
      <c r="J907" s="1367"/>
    </row>
    <row r="908" spans="4:10" s="1363" customFormat="1">
      <c r="D908" s="1367"/>
      <c r="G908" s="1367"/>
      <c r="J908" s="1367"/>
    </row>
    <row r="909" spans="4:10" s="1363" customFormat="1">
      <c r="D909" s="1367"/>
      <c r="G909" s="1367"/>
      <c r="J909" s="1367"/>
    </row>
    <row r="910" spans="4:10" s="1363" customFormat="1">
      <c r="D910" s="1367"/>
      <c r="G910" s="1367"/>
      <c r="J910" s="1367"/>
    </row>
    <row r="911" spans="4:10" s="1363" customFormat="1">
      <c r="D911" s="1367"/>
      <c r="G911" s="1367"/>
      <c r="J911" s="1367"/>
    </row>
    <row r="912" spans="4:10" s="1363" customFormat="1">
      <c r="D912" s="1367"/>
      <c r="G912" s="1367"/>
      <c r="J912" s="1367"/>
    </row>
    <row r="913" spans="4:10" s="1363" customFormat="1">
      <c r="D913" s="1367"/>
      <c r="G913" s="1367"/>
      <c r="J913" s="1367"/>
    </row>
    <row r="914" spans="4:10" s="1363" customFormat="1">
      <c r="D914" s="1367"/>
      <c r="G914" s="1367"/>
      <c r="J914" s="1367"/>
    </row>
    <row r="915" spans="4:10" s="1363" customFormat="1">
      <c r="D915" s="1367"/>
      <c r="G915" s="1367"/>
      <c r="J915" s="1367"/>
    </row>
    <row r="916" spans="4:10" s="1363" customFormat="1">
      <c r="D916" s="1367"/>
      <c r="G916" s="1367"/>
      <c r="J916" s="1367"/>
    </row>
    <row r="917" spans="4:10" s="1363" customFormat="1">
      <c r="D917" s="1367"/>
      <c r="G917" s="1367"/>
      <c r="J917" s="1367"/>
    </row>
    <row r="918" spans="4:10" s="1363" customFormat="1">
      <c r="D918" s="1367"/>
      <c r="G918" s="1367"/>
      <c r="J918" s="1367"/>
    </row>
    <row r="919" spans="4:10" s="1363" customFormat="1">
      <c r="D919" s="1367"/>
      <c r="G919" s="1367"/>
      <c r="J919" s="1367"/>
    </row>
    <row r="920" spans="4:10" s="1363" customFormat="1">
      <c r="D920" s="1367"/>
      <c r="G920" s="1367"/>
      <c r="J920" s="1367"/>
    </row>
    <row r="921" spans="4:10" s="1363" customFormat="1">
      <c r="D921" s="1367"/>
      <c r="G921" s="1367"/>
      <c r="J921" s="1367"/>
    </row>
    <row r="922" spans="4:10" s="1363" customFormat="1">
      <c r="D922" s="1367"/>
      <c r="G922" s="1367"/>
      <c r="J922" s="1367"/>
    </row>
    <row r="923" spans="4:10" s="1363" customFormat="1">
      <c r="D923" s="1367"/>
      <c r="G923" s="1367"/>
      <c r="J923" s="1367"/>
    </row>
    <row r="924" spans="4:10" s="1363" customFormat="1">
      <c r="D924" s="1367"/>
      <c r="G924" s="1367"/>
      <c r="J924" s="1367"/>
    </row>
    <row r="925" spans="4:10" s="1363" customFormat="1">
      <c r="D925" s="1367"/>
      <c r="G925" s="1367"/>
      <c r="J925" s="1367"/>
    </row>
    <row r="926" spans="4:10" s="1363" customFormat="1">
      <c r="D926" s="1367"/>
      <c r="G926" s="1367"/>
      <c r="J926" s="1367"/>
    </row>
    <row r="927" spans="4:10" s="1363" customFormat="1">
      <c r="D927" s="1367"/>
      <c r="G927" s="1367"/>
      <c r="J927" s="1367"/>
    </row>
    <row r="928" spans="4:10" s="1363" customFormat="1">
      <c r="D928" s="1367"/>
      <c r="G928" s="1367"/>
      <c r="J928" s="1367"/>
    </row>
    <row r="929" spans="4:10" s="1363" customFormat="1">
      <c r="D929" s="1367"/>
      <c r="G929" s="1367"/>
      <c r="J929" s="1367"/>
    </row>
    <row r="930" spans="4:10" s="1363" customFormat="1">
      <c r="D930" s="1367"/>
      <c r="G930" s="1367"/>
      <c r="J930" s="1367"/>
    </row>
    <row r="931" spans="4:10" s="1363" customFormat="1">
      <c r="D931" s="1367"/>
      <c r="G931" s="1367"/>
      <c r="J931" s="1367"/>
    </row>
    <row r="932" spans="4:10" s="1363" customFormat="1">
      <c r="D932" s="1367"/>
      <c r="G932" s="1367"/>
      <c r="J932" s="1367"/>
    </row>
    <row r="933" spans="4:10" s="1363" customFormat="1">
      <c r="D933" s="1367"/>
      <c r="G933" s="1367"/>
      <c r="J933" s="1367"/>
    </row>
    <row r="934" spans="4:10" s="1363" customFormat="1">
      <c r="D934" s="1367"/>
      <c r="G934" s="1367"/>
      <c r="J934" s="1367"/>
    </row>
    <row r="935" spans="4:10" s="1363" customFormat="1">
      <c r="D935" s="1367"/>
      <c r="G935" s="1367"/>
      <c r="J935" s="1367"/>
    </row>
    <row r="936" spans="4:10" s="1363" customFormat="1">
      <c r="D936" s="1367"/>
      <c r="G936" s="1367"/>
      <c r="J936" s="1367"/>
    </row>
    <row r="937" spans="4:10" s="1363" customFormat="1">
      <c r="D937" s="1367"/>
      <c r="G937" s="1367"/>
      <c r="J937" s="1367"/>
    </row>
    <row r="938" spans="4:10" s="1363" customFormat="1">
      <c r="D938" s="1367"/>
      <c r="G938" s="1367"/>
      <c r="J938" s="1367"/>
    </row>
    <row r="939" spans="4:10" s="1363" customFormat="1">
      <c r="D939" s="1367"/>
      <c r="G939" s="1367"/>
      <c r="J939" s="1367"/>
    </row>
    <row r="940" spans="4:10" s="1363" customFormat="1">
      <c r="D940" s="1367"/>
      <c r="G940" s="1367"/>
      <c r="J940" s="1367"/>
    </row>
    <row r="941" spans="4:10" s="1363" customFormat="1">
      <c r="D941" s="1367"/>
      <c r="G941" s="1367"/>
      <c r="J941" s="1367"/>
    </row>
    <row r="942" spans="4:10" s="1363" customFormat="1">
      <c r="D942" s="1367"/>
      <c r="G942" s="1367"/>
      <c r="J942" s="1367"/>
    </row>
    <row r="943" spans="4:10" s="1363" customFormat="1">
      <c r="D943" s="1367"/>
      <c r="G943" s="1367"/>
      <c r="J943" s="1367"/>
    </row>
    <row r="944" spans="4:10" s="1363" customFormat="1">
      <c r="D944" s="1367"/>
      <c r="G944" s="1367"/>
      <c r="J944" s="1367"/>
    </row>
    <row r="945" spans="4:10" s="1363" customFormat="1">
      <c r="D945" s="1367"/>
      <c r="G945" s="1367"/>
      <c r="J945" s="1367"/>
    </row>
    <row r="946" spans="4:10" s="1363" customFormat="1">
      <c r="D946" s="1367"/>
      <c r="G946" s="1367"/>
      <c r="J946" s="1367"/>
    </row>
    <row r="947" spans="4:10" s="1363" customFormat="1">
      <c r="D947" s="1367"/>
      <c r="G947" s="1367"/>
      <c r="J947" s="1367"/>
    </row>
    <row r="948" spans="4:10" s="1363" customFormat="1">
      <c r="D948" s="1367"/>
      <c r="G948" s="1367"/>
      <c r="J948" s="1367"/>
    </row>
    <row r="949" spans="4:10" s="1363" customFormat="1">
      <c r="D949" s="1367"/>
      <c r="G949" s="1367"/>
      <c r="J949" s="1367"/>
    </row>
    <row r="950" spans="4:10" s="1363" customFormat="1">
      <c r="D950" s="1367"/>
      <c r="G950" s="1367"/>
      <c r="J950" s="1367"/>
    </row>
    <row r="951" spans="4:10" s="1363" customFormat="1">
      <c r="D951" s="1367"/>
      <c r="G951" s="1367"/>
      <c r="J951" s="1367"/>
    </row>
    <row r="952" spans="4:10" s="1363" customFormat="1">
      <c r="D952" s="1367"/>
      <c r="G952" s="1367"/>
      <c r="J952" s="1367"/>
    </row>
    <row r="953" spans="4:10" s="1363" customFormat="1">
      <c r="D953" s="1367"/>
      <c r="G953" s="1367"/>
      <c r="J953" s="1367"/>
    </row>
    <row r="954" spans="4:10" s="1363" customFormat="1">
      <c r="D954" s="1367"/>
      <c r="G954" s="1367"/>
      <c r="J954" s="1367"/>
    </row>
    <row r="955" spans="4:10" s="1363" customFormat="1">
      <c r="D955" s="1367"/>
      <c r="G955" s="1367"/>
      <c r="J955" s="1367"/>
    </row>
    <row r="956" spans="4:10" s="1363" customFormat="1">
      <c r="D956" s="1367"/>
      <c r="G956" s="1367"/>
      <c r="J956" s="1367"/>
    </row>
    <row r="957" spans="4:10" s="1363" customFormat="1">
      <c r="D957" s="1367"/>
      <c r="G957" s="1367"/>
      <c r="J957" s="1367"/>
    </row>
    <row r="958" spans="4:10" s="1363" customFormat="1">
      <c r="D958" s="1367"/>
      <c r="G958" s="1367"/>
      <c r="J958" s="1367"/>
    </row>
    <row r="959" spans="4:10" s="1363" customFormat="1">
      <c r="D959" s="1367"/>
      <c r="G959" s="1367"/>
      <c r="J959" s="1367"/>
    </row>
    <row r="960" spans="4:10" s="1363" customFormat="1">
      <c r="D960" s="1367"/>
      <c r="G960" s="1367"/>
      <c r="J960" s="1367"/>
    </row>
    <row r="961" spans="4:10" s="1363" customFormat="1">
      <c r="D961" s="1367"/>
      <c r="G961" s="1367"/>
      <c r="J961" s="1367"/>
    </row>
    <row r="962" spans="4:10" s="1363" customFormat="1">
      <c r="D962" s="1367"/>
      <c r="G962" s="1367"/>
      <c r="J962" s="1367"/>
    </row>
    <row r="963" spans="4:10" s="1363" customFormat="1">
      <c r="D963" s="1367"/>
      <c r="G963" s="1367"/>
      <c r="J963" s="1367"/>
    </row>
    <row r="964" spans="4:10" s="1363" customFormat="1">
      <c r="D964" s="1367"/>
      <c r="G964" s="1367"/>
      <c r="J964" s="1367"/>
    </row>
    <row r="965" spans="4:10" s="1363" customFormat="1">
      <c r="D965" s="1367"/>
      <c r="G965" s="1367"/>
      <c r="J965" s="1367"/>
    </row>
    <row r="966" spans="4:10" s="1363" customFormat="1">
      <c r="D966" s="1367"/>
      <c r="G966" s="1367"/>
      <c r="J966" s="1367"/>
    </row>
    <row r="967" spans="4:10" s="1363" customFormat="1">
      <c r="D967" s="1367"/>
      <c r="G967" s="1367"/>
      <c r="J967" s="1367"/>
    </row>
    <row r="968" spans="4:10" s="1363" customFormat="1">
      <c r="D968" s="1367"/>
      <c r="G968" s="1367"/>
      <c r="J968" s="1367"/>
    </row>
    <row r="969" spans="4:10" s="1363" customFormat="1">
      <c r="D969" s="1367"/>
      <c r="G969" s="1367"/>
      <c r="J969" s="1367"/>
    </row>
    <row r="970" spans="4:10" s="1363" customFormat="1">
      <c r="D970" s="1367"/>
      <c r="G970" s="1367"/>
      <c r="J970" s="1367"/>
    </row>
    <row r="971" spans="4:10" s="1363" customFormat="1">
      <c r="D971" s="1367"/>
      <c r="G971" s="1367"/>
      <c r="J971" s="1367"/>
    </row>
    <row r="972" spans="4:10" s="1363" customFormat="1">
      <c r="D972" s="1367"/>
      <c r="G972" s="1367"/>
      <c r="J972" s="1367"/>
    </row>
    <row r="973" spans="4:10" s="1363" customFormat="1">
      <c r="D973" s="1367"/>
      <c r="G973" s="1367"/>
      <c r="J973" s="1367"/>
    </row>
    <row r="974" spans="4:10" s="1363" customFormat="1">
      <c r="D974" s="1367"/>
      <c r="G974" s="1367"/>
      <c r="J974" s="1367"/>
    </row>
    <row r="975" spans="4:10" s="1363" customFormat="1">
      <c r="D975" s="1367"/>
      <c r="G975" s="1367"/>
      <c r="J975" s="1367"/>
    </row>
    <row r="976" spans="4:10" s="1363" customFormat="1">
      <c r="D976" s="1367"/>
      <c r="G976" s="1367"/>
      <c r="J976" s="1367"/>
    </row>
    <row r="977" spans="4:10" s="1363" customFormat="1">
      <c r="D977" s="1367"/>
      <c r="G977" s="1367"/>
      <c r="J977" s="1367"/>
    </row>
    <row r="978" spans="4:10" s="1363" customFormat="1">
      <c r="D978" s="1367"/>
      <c r="G978" s="1367"/>
      <c r="J978" s="1367"/>
    </row>
    <row r="979" spans="4:10" s="1363" customFormat="1">
      <c r="D979" s="1367"/>
      <c r="G979" s="1367"/>
      <c r="J979" s="1367"/>
    </row>
    <row r="980" spans="4:10" s="1363" customFormat="1">
      <c r="D980" s="1367"/>
      <c r="G980" s="1367"/>
      <c r="J980" s="1367"/>
    </row>
    <row r="981" spans="4:10" s="1363" customFormat="1">
      <c r="D981" s="1367"/>
      <c r="G981" s="1367"/>
      <c r="J981" s="1367"/>
    </row>
    <row r="982" spans="4:10" s="1363" customFormat="1">
      <c r="D982" s="1367"/>
      <c r="G982" s="1367"/>
      <c r="J982" s="1367"/>
    </row>
    <row r="983" spans="4:10" s="1363" customFormat="1">
      <c r="D983" s="1367"/>
      <c r="G983" s="1367"/>
      <c r="J983" s="1367"/>
    </row>
    <row r="984" spans="4:10" s="1363" customFormat="1">
      <c r="D984" s="1367"/>
      <c r="G984" s="1367"/>
      <c r="J984" s="1367"/>
    </row>
    <row r="985" spans="4:10" s="1363" customFormat="1">
      <c r="D985" s="1367"/>
      <c r="G985" s="1367"/>
      <c r="J985" s="1367"/>
    </row>
    <row r="986" spans="4:10" s="1363" customFormat="1">
      <c r="D986" s="1367"/>
      <c r="G986" s="1367"/>
      <c r="J986" s="1367"/>
    </row>
    <row r="987" spans="4:10" s="1363" customFormat="1">
      <c r="D987" s="1367"/>
      <c r="G987" s="1367"/>
      <c r="J987" s="1367"/>
    </row>
    <row r="988" spans="4:10" s="1363" customFormat="1">
      <c r="D988" s="1367"/>
      <c r="G988" s="1367"/>
      <c r="J988" s="1367"/>
    </row>
    <row r="989" spans="4:10" s="1363" customFormat="1">
      <c r="D989" s="1367"/>
      <c r="G989" s="1367"/>
      <c r="J989" s="1367"/>
    </row>
    <row r="990" spans="4:10" s="1363" customFormat="1">
      <c r="D990" s="1367"/>
      <c r="G990" s="1367"/>
      <c r="J990" s="1367"/>
    </row>
    <row r="991" spans="4:10" s="1363" customFormat="1">
      <c r="D991" s="1367"/>
      <c r="G991" s="1367"/>
      <c r="J991" s="1367"/>
    </row>
    <row r="992" spans="4:10" s="1363" customFormat="1">
      <c r="D992" s="1367"/>
      <c r="G992" s="1367"/>
      <c r="J992" s="1367"/>
    </row>
    <row r="993" spans="4:10" s="1363" customFormat="1">
      <c r="D993" s="1367"/>
      <c r="G993" s="1367"/>
      <c r="J993" s="1367"/>
    </row>
    <row r="994" spans="4:10" s="1363" customFormat="1">
      <c r="D994" s="1367"/>
      <c r="G994" s="1367"/>
      <c r="J994" s="1367"/>
    </row>
    <row r="995" spans="4:10" s="1363" customFormat="1">
      <c r="D995" s="1367"/>
      <c r="G995" s="1367"/>
      <c r="J995" s="1367"/>
    </row>
    <row r="996" spans="4:10" s="1363" customFormat="1">
      <c r="D996" s="1367"/>
      <c r="G996" s="1367"/>
      <c r="J996" s="1367"/>
    </row>
    <row r="997" spans="4:10" s="1363" customFormat="1">
      <c r="D997" s="1367"/>
      <c r="G997" s="1367"/>
      <c r="J997" s="1367"/>
    </row>
    <row r="998" spans="4:10" s="1363" customFormat="1">
      <c r="D998" s="1367"/>
      <c r="G998" s="1367"/>
      <c r="J998" s="1367"/>
    </row>
    <row r="999" spans="4:10" s="1363" customFormat="1">
      <c r="D999" s="1367"/>
      <c r="G999" s="1367"/>
      <c r="J999" s="1367"/>
    </row>
    <row r="1000" spans="4:10" s="1363" customFormat="1">
      <c r="D1000" s="1367"/>
      <c r="G1000" s="1367"/>
      <c r="J1000" s="1367"/>
    </row>
  </sheetData>
  <sheetProtection password="CB61" sheet="1" objects="1" scenarios="1" selectLockedCells="1"/>
  <conditionalFormatting sqref="I11">
    <cfRule type="expression" dxfId="2756" priority="1" stopIfTrue="1">
      <formula>NOT(AND($B$35,$B$38))</formula>
    </cfRule>
  </conditionalFormatting>
  <conditionalFormatting sqref="F11">
    <cfRule type="expression" dxfId="2755" priority="2" stopIfTrue="1">
      <formula>NOT(AND($B$36,$B$39))</formula>
    </cfRule>
  </conditionalFormatting>
  <conditionalFormatting sqref="C11">
    <cfRule type="expression" dxfId="2754" priority="3" stopIfTrue="1">
      <formula>NOT(AND($B$37,$B$40))</formula>
    </cfRule>
  </conditionalFormatting>
  <conditionalFormatting sqref="I10">
    <cfRule type="expression" dxfId="2753" priority="4" stopIfTrue="1">
      <formula>NOT($B$41)</formula>
    </cfRule>
  </conditionalFormatting>
  <conditionalFormatting sqref="F10">
    <cfRule type="expression" dxfId="2752" priority="5" stopIfTrue="1">
      <formula>NOT($B$42)</formula>
    </cfRule>
  </conditionalFormatting>
  <conditionalFormatting sqref="C10">
    <cfRule type="expression" dxfId="2751" priority="6" stopIfTrue="1">
      <formula>NOT($B$43)</formula>
    </cfRule>
  </conditionalFormatting>
  <conditionalFormatting sqref="K19">
    <cfRule type="expression" dxfId="2750" priority="8" stopIfTrue="1">
      <formula>NOT(AND($B$44,$B$53))</formula>
    </cfRule>
  </conditionalFormatting>
  <conditionalFormatting sqref="K18">
    <cfRule type="expression" dxfId="2749" priority="25" stopIfTrue="1">
      <formula>NOT(AND($B$44,$B$62))</formula>
    </cfRule>
  </conditionalFormatting>
  <conditionalFormatting sqref="H19">
    <cfRule type="expression" dxfId="2748" priority="10" stopIfTrue="1">
      <formula>NOT(AND($B$45,$B$54))</formula>
    </cfRule>
  </conditionalFormatting>
  <conditionalFormatting sqref="H18">
    <cfRule type="expression" dxfId="2747" priority="28" stopIfTrue="1">
      <formula>NOT(AND($B$45,$B$63))</formula>
    </cfRule>
  </conditionalFormatting>
  <conditionalFormatting sqref="E19">
    <cfRule type="expression" dxfId="2746" priority="12" stopIfTrue="1">
      <formula>NOT(AND($B$46,$B$55))</formula>
    </cfRule>
  </conditionalFormatting>
  <conditionalFormatting sqref="E18">
    <cfRule type="expression" dxfId="2745" priority="31" stopIfTrue="1">
      <formula>NOT(AND($B$46,$B$64))</formula>
    </cfRule>
  </conditionalFormatting>
  <conditionalFormatting sqref="J19">
    <cfRule type="expression" dxfId="2744" priority="14" stopIfTrue="1">
      <formula>NOT(AND($B$47,$B$56))</formula>
    </cfRule>
  </conditionalFormatting>
  <conditionalFormatting sqref="J18">
    <cfRule type="expression" dxfId="2743" priority="34" stopIfTrue="1">
      <formula>NOT(AND($B$47,$B$65))</formula>
    </cfRule>
  </conditionalFormatting>
  <conditionalFormatting sqref="G19">
    <cfRule type="expression" dxfId="2742" priority="16" stopIfTrue="1">
      <formula>NOT(AND($B$48,$B$57))</formula>
    </cfRule>
  </conditionalFormatting>
  <conditionalFormatting sqref="G18">
    <cfRule type="expression" dxfId="2741" priority="37" stopIfTrue="1">
      <formula>NOT(AND($B$48,$B$66))</formula>
    </cfRule>
  </conditionalFormatting>
  <conditionalFormatting sqref="D19">
    <cfRule type="expression" dxfId="2740" priority="18" stopIfTrue="1">
      <formula>NOT(AND($B$49,$B$58))</formula>
    </cfRule>
  </conditionalFormatting>
  <conditionalFormatting sqref="D18">
    <cfRule type="expression" dxfId="2739" priority="40" stopIfTrue="1">
      <formula>NOT(AND($B$49,$B$67))</formula>
    </cfRule>
  </conditionalFormatting>
  <conditionalFormatting sqref="I19">
    <cfRule type="expression" dxfId="2738" priority="20" stopIfTrue="1">
      <formula>NOT(AND($B$50,$B$59))</formula>
    </cfRule>
  </conditionalFormatting>
  <conditionalFormatting sqref="I18">
    <cfRule type="expression" dxfId="2737" priority="43" stopIfTrue="1">
      <formula>NOT(AND($B$50,$B$68))</formula>
    </cfRule>
  </conditionalFormatting>
  <conditionalFormatting sqref="F19">
    <cfRule type="expression" dxfId="2736" priority="22" stopIfTrue="1">
      <formula>NOT(AND($B$51,$B$60))</formula>
    </cfRule>
  </conditionalFormatting>
  <conditionalFormatting sqref="F18">
    <cfRule type="expression" dxfId="2735" priority="46" stopIfTrue="1">
      <formula>NOT(AND($B$51,$B$69))</formula>
    </cfRule>
  </conditionalFormatting>
  <conditionalFormatting sqref="C19">
    <cfRule type="expression" dxfId="2734" priority="24" stopIfTrue="1">
      <formula>NOT(AND($B$52,$B$61))</formula>
    </cfRule>
  </conditionalFormatting>
  <conditionalFormatting sqref="C18">
    <cfRule type="expression" dxfId="2733" priority="49" stopIfTrue="1">
      <formula>NOT(AND($B$52,$B$70))</formula>
    </cfRule>
  </conditionalFormatting>
  <conditionalFormatting sqref="K20">
    <cfRule type="expression" dxfId="2732" priority="7" stopIfTrue="1">
      <formula>NOT($B$53)</formula>
    </cfRule>
  </conditionalFormatting>
  <conditionalFormatting sqref="H20">
    <cfRule type="expression" dxfId="2731" priority="9" stopIfTrue="1">
      <formula>NOT($B$54)</formula>
    </cfRule>
  </conditionalFormatting>
  <conditionalFormatting sqref="E20">
    <cfRule type="expression" dxfId="2730" priority="11" stopIfTrue="1">
      <formula>NOT($B$55)</formula>
    </cfRule>
  </conditionalFormatting>
  <conditionalFormatting sqref="J20">
    <cfRule type="expression" dxfId="2729" priority="13" stopIfTrue="1">
      <formula>NOT($B$56)</formula>
    </cfRule>
  </conditionalFormatting>
  <conditionalFormatting sqref="G20">
    <cfRule type="expression" dxfId="2728" priority="15" stopIfTrue="1">
      <formula>NOT($B$57)</formula>
    </cfRule>
  </conditionalFormatting>
  <conditionalFormatting sqref="D20">
    <cfRule type="expression" dxfId="2727" priority="17" stopIfTrue="1">
      <formula>NOT($B$58)</formula>
    </cfRule>
  </conditionalFormatting>
  <conditionalFormatting sqref="I20">
    <cfRule type="expression" dxfId="2726" priority="19" stopIfTrue="1">
      <formula>NOT($B$59)</formula>
    </cfRule>
  </conditionalFormatting>
  <conditionalFormatting sqref="F20">
    <cfRule type="expression" dxfId="2725" priority="21" stopIfTrue="1">
      <formula>NOT($B$60)</formula>
    </cfRule>
  </conditionalFormatting>
  <conditionalFormatting sqref="C20">
    <cfRule type="expression" dxfId="2724" priority="23" stopIfTrue="1">
      <formula>NOT($B$61)</formula>
    </cfRule>
  </conditionalFormatting>
  <conditionalFormatting sqref="K23">
    <cfRule type="expression" dxfId="2723" priority="26" stopIfTrue="1">
      <formula>NOT($B$62)</formula>
    </cfRule>
  </conditionalFormatting>
  <conditionalFormatting sqref="K21">
    <cfRule type="expression" dxfId="2722" priority="27" stopIfTrue="1">
      <formula>NOT($B$62)</formula>
    </cfRule>
  </conditionalFormatting>
  <conditionalFormatting sqref="H23">
    <cfRule type="expression" dxfId="2721" priority="29" stopIfTrue="1">
      <formula>NOT($B$63)</formula>
    </cfRule>
  </conditionalFormatting>
  <conditionalFormatting sqref="H21">
    <cfRule type="expression" dxfId="2720" priority="30" stopIfTrue="1">
      <formula>NOT($B$63)</formula>
    </cfRule>
  </conditionalFormatting>
  <conditionalFormatting sqref="E23">
    <cfRule type="expression" dxfId="2719" priority="32" stopIfTrue="1">
      <formula>NOT($B$64)</formula>
    </cfRule>
  </conditionalFormatting>
  <conditionalFormatting sqref="E21">
    <cfRule type="expression" dxfId="2718" priority="33" stopIfTrue="1">
      <formula>NOT($B$64)</formula>
    </cfRule>
  </conditionalFormatting>
  <conditionalFormatting sqref="J23">
    <cfRule type="expression" dxfId="2717" priority="35" stopIfTrue="1">
      <formula>NOT($B$65)</formula>
    </cfRule>
  </conditionalFormatting>
  <conditionalFormatting sqref="J21">
    <cfRule type="expression" dxfId="2716" priority="36" stopIfTrue="1">
      <formula>NOT($B$65)</formula>
    </cfRule>
  </conditionalFormatting>
  <conditionalFormatting sqref="G23">
    <cfRule type="expression" dxfId="2715" priority="38" stopIfTrue="1">
      <formula>NOT($B$66)</formula>
    </cfRule>
  </conditionalFormatting>
  <conditionalFormatting sqref="G21">
    <cfRule type="expression" dxfId="2714" priority="39" stopIfTrue="1">
      <formula>NOT($B$66)</formula>
    </cfRule>
  </conditionalFormatting>
  <conditionalFormatting sqref="D23">
    <cfRule type="expression" dxfId="2713" priority="41" stopIfTrue="1">
      <formula>NOT($B$67)</formula>
    </cfRule>
  </conditionalFormatting>
  <conditionalFormatting sqref="D21">
    <cfRule type="expression" dxfId="2712" priority="42" stopIfTrue="1">
      <formula>NOT($B$67)</formula>
    </cfRule>
  </conditionalFormatting>
  <conditionalFormatting sqref="I23">
    <cfRule type="expression" dxfId="2711" priority="44" stopIfTrue="1">
      <formula>NOT($B$68)</formula>
    </cfRule>
  </conditionalFormatting>
  <conditionalFormatting sqref="I21">
    <cfRule type="expression" dxfId="2710" priority="45" stopIfTrue="1">
      <formula>NOT($B$68)</formula>
    </cfRule>
  </conditionalFormatting>
  <conditionalFormatting sqref="F23">
    <cfRule type="expression" dxfId="2709" priority="47" stopIfTrue="1">
      <formula>NOT($B$69)</formula>
    </cfRule>
  </conditionalFormatting>
  <conditionalFormatting sqref="F21">
    <cfRule type="expression" dxfId="2708" priority="48" stopIfTrue="1">
      <formula>NOT($B$69)</formula>
    </cfRule>
  </conditionalFormatting>
  <conditionalFormatting sqref="C23">
    <cfRule type="expression" dxfId="2707" priority="50" stopIfTrue="1">
      <formula>NOT($B$70)</formula>
    </cfRule>
  </conditionalFormatting>
  <conditionalFormatting sqref="C21">
    <cfRule type="expression" dxfId="2706" priority="51" stopIfTrue="1">
      <formula>NOT($B$70)</formula>
    </cfRule>
  </conditionalFormatting>
  <printOptions horizontalCentered="1" verticalCentered="1"/>
  <pageMargins left="0.75" right="0.75" top="1" bottom="1" header="0.5" footer="0.5"/>
  <pageSetup paperSize="9" scale="50" orientation="landscape" horizontalDpi="4294967292" r:id="rId1"/>
  <headerFooter alignWithMargins="0">
    <oddHeader xml:space="preserve">&amp;C&amp;"Miriam,Regular"&amp;A
</oddHeader>
    <oddFooter>Page &amp;P</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K1" workbookViewId="0">
      <selection activeCell="K19" sqref="K19"/>
    </sheetView>
  </sheetViews>
  <sheetFormatPr defaultColWidth="7.75" defaultRowHeight="11.25"/>
  <cols>
    <col min="1" max="1" width="4.75" style="60" bestFit="1" customWidth="1"/>
    <col min="2" max="2" width="35.75" style="60" customWidth="1"/>
    <col min="3" max="3" width="12.5" style="60" customWidth="1"/>
    <col min="4" max="4" width="9.875" style="60" bestFit="1" customWidth="1"/>
    <col min="5" max="5" width="10.75" style="154" bestFit="1" customWidth="1"/>
    <col min="6" max="6" width="11.625" style="60" bestFit="1" customWidth="1"/>
    <col min="7" max="7" width="10.5" style="60" bestFit="1" customWidth="1"/>
    <col min="8" max="8" width="10.25" style="60" bestFit="1" customWidth="1"/>
    <col min="9" max="9" width="11.25" style="60" bestFit="1" customWidth="1"/>
    <col min="10" max="10" width="9.875" style="60" bestFit="1" customWidth="1"/>
    <col min="11" max="11" width="10.75" style="154" bestFit="1" customWidth="1"/>
    <col min="12" max="12" width="11.625" style="60" bestFit="1" customWidth="1"/>
    <col min="13" max="13" width="10.5" style="60" bestFit="1" customWidth="1"/>
    <col min="14" max="14" width="10.25" style="60" bestFit="1" customWidth="1"/>
    <col min="15" max="15" width="11.25" style="60" bestFit="1" customWidth="1"/>
    <col min="16" max="16" width="9.875" style="60" bestFit="1" customWidth="1"/>
    <col min="17" max="17" width="10.75" style="60" bestFit="1" customWidth="1"/>
    <col min="18" max="18" width="11.625" style="60" bestFit="1" customWidth="1"/>
    <col min="19" max="19" width="10.5" style="60" bestFit="1" customWidth="1"/>
    <col min="20" max="20" width="10.25" style="154" bestFit="1" customWidth="1"/>
    <col min="21" max="21" width="11.25" style="60" bestFit="1" customWidth="1"/>
    <col min="22" max="22" width="35.75" style="60" customWidth="1"/>
    <col min="23" max="23" width="12.5" style="60" customWidth="1"/>
    <col min="24" max="24" width="5.75" style="60" bestFit="1" customWidth="1"/>
    <col min="25" max="1000" width="7.75" style="1363"/>
    <col min="1001" max="16384" width="7.75" style="60"/>
  </cols>
  <sheetData>
    <row r="1" spans="1:24" ht="20.25">
      <c r="A1" s="56"/>
      <c r="B1" s="57" t="s">
        <v>272</v>
      </c>
      <c r="C1" s="51"/>
      <c r="D1" s="58"/>
      <c r="E1" s="58"/>
      <c r="F1" s="58"/>
      <c r="G1" s="58"/>
      <c r="H1" s="58"/>
      <c r="I1" s="56"/>
      <c r="J1" s="58"/>
      <c r="K1" s="58"/>
      <c r="L1" s="58"/>
      <c r="M1" s="58"/>
      <c r="N1" s="58"/>
      <c r="O1" s="56"/>
      <c r="P1" s="56"/>
      <c r="Q1" s="58"/>
      <c r="R1" s="58"/>
      <c r="S1" s="58"/>
      <c r="T1" s="58"/>
      <c r="U1" s="58"/>
      <c r="V1" s="56"/>
      <c r="W1" s="59" t="s">
        <v>272</v>
      </c>
      <c r="X1" s="56"/>
    </row>
    <row r="2" spans="1:24" ht="13.15" customHeight="1">
      <c r="A2" s="56"/>
      <c r="B2" s="61"/>
      <c r="C2" s="51"/>
      <c r="D2" s="58"/>
      <c r="E2" s="58"/>
      <c r="F2" s="58"/>
      <c r="G2" s="58"/>
      <c r="H2" s="58"/>
      <c r="I2" s="62"/>
      <c r="J2" s="58"/>
      <c r="K2" s="58"/>
      <c r="L2" s="58"/>
      <c r="M2" s="58"/>
      <c r="N2" s="58"/>
      <c r="O2" s="62"/>
      <c r="P2" s="62"/>
      <c r="Q2" s="58"/>
      <c r="R2" s="58"/>
      <c r="S2" s="58"/>
      <c r="T2" s="58"/>
      <c r="U2" s="58"/>
      <c r="V2" s="56"/>
      <c r="W2" s="63"/>
      <c r="X2" s="56"/>
    </row>
    <row r="3" spans="1:24" ht="15.75">
      <c r="A3" s="56"/>
      <c r="B3" s="64" t="s">
        <v>36088</v>
      </c>
      <c r="C3" s="51"/>
      <c r="D3" s="58"/>
      <c r="E3" s="58"/>
      <c r="F3" s="58"/>
      <c r="G3" s="58"/>
      <c r="H3" s="58"/>
      <c r="I3" s="65"/>
      <c r="J3" s="58"/>
      <c r="K3" s="58"/>
      <c r="L3" s="58"/>
      <c r="M3" s="58"/>
      <c r="N3" s="58"/>
      <c r="O3" s="65"/>
      <c r="P3" s="65"/>
      <c r="Q3" s="58"/>
      <c r="R3" s="58"/>
      <c r="S3" s="58"/>
      <c r="T3" s="58"/>
      <c r="U3" s="58"/>
      <c r="V3" s="56"/>
      <c r="W3" s="66" t="s">
        <v>36088</v>
      </c>
      <c r="X3" s="56"/>
    </row>
    <row r="4" spans="1:24" ht="13.5" thickBot="1">
      <c r="A4" s="56"/>
      <c r="B4" s="61"/>
      <c r="C4" s="51"/>
      <c r="D4" s="58"/>
      <c r="E4" s="58"/>
      <c r="F4" s="58"/>
      <c r="G4" s="58"/>
      <c r="H4" s="58"/>
      <c r="I4" s="67"/>
      <c r="J4" s="58"/>
      <c r="K4" s="58"/>
      <c r="L4" s="58"/>
      <c r="M4" s="58"/>
      <c r="N4" s="58"/>
      <c r="O4" s="67"/>
      <c r="P4" s="67"/>
      <c r="Q4" s="58"/>
      <c r="R4" s="58"/>
      <c r="S4" s="58"/>
      <c r="T4" s="58"/>
      <c r="U4" s="58"/>
      <c r="V4" s="56"/>
      <c r="W4" s="58"/>
      <c r="X4" s="56"/>
    </row>
    <row r="5" spans="1:24" ht="14.25" thickTop="1" thickBot="1">
      <c r="A5" s="56"/>
      <c r="B5" s="61"/>
      <c r="C5" s="51"/>
      <c r="D5" s="234">
        <f>DATE(INT(TEXT(DATE(YEAR(L0!$E$34),MONTH(L0!$E$34)-12,DAY(L0!$E$34)),"YYYY")),12+1,1)-1</f>
        <v>42004</v>
      </c>
      <c r="E5" s="234">
        <f>DATE(INT(TEXT(DATE(YEAR(L0!$E$34),MONTH(L0!$E$34)-12,DAY(L0!$E$34)),"YYYY")),12+1,1)-1</f>
        <v>42004</v>
      </c>
      <c r="F5" s="234">
        <f>DATE(INT(TEXT(DATE(YEAR(L0!$E$34),MONTH(L0!$E$34)-12,DAY(L0!$E$34)),"YYYY")),12+1,1)-1</f>
        <v>42004</v>
      </c>
      <c r="G5" s="234">
        <f>DATE(INT(TEXT(DATE(YEAR(L0!$E$34),MONTH(L0!$E$34)-12,DAY(L0!$E$34)),"YYYY")),12+1,1)-1</f>
        <v>42004</v>
      </c>
      <c r="H5" s="234">
        <f>DATE(INT(TEXT(DATE(YEAR(L0!$E$34),MONTH(L0!$E$34)-12,DAY(L0!$E$34)),"YYYY")),12+1,1)-1</f>
        <v>42004</v>
      </c>
      <c r="I5" s="275">
        <f>DATE(INT(TEXT(DATE(YEAR(L0!$E$34),MONTH(L0!$E$34)-12,DAY(L0!$E$34)),"YYYY")),12+1,1)-1</f>
        <v>42004</v>
      </c>
      <c r="J5" s="1057">
        <f>DATE(YEAR(L0!$E$34),MONTH(L0!$E$34)-12+1,1)-1</f>
        <v>41820</v>
      </c>
      <c r="K5" s="236">
        <f>DATE(YEAR(L0!$E$34),MONTH(L0!$E$34)-12+1,1)-1</f>
        <v>41820</v>
      </c>
      <c r="L5" s="236">
        <f>DATE(YEAR(L0!$E$34),MONTH(L0!$E$34)-12+1,1)-1</f>
        <v>41820</v>
      </c>
      <c r="M5" s="236">
        <f>DATE(YEAR(L0!$E$34),MONTH(L0!$E$34)-12+1,1)-1</f>
        <v>41820</v>
      </c>
      <c r="N5" s="236">
        <f>DATE(YEAR(L0!$E$34),MONTH(L0!$E$34)-12+1,1)-1</f>
        <v>41820</v>
      </c>
      <c r="O5" s="1058">
        <f>DATE(YEAR(L0!$E$34),MONTH(L0!$E$34)-12+1,1)-1</f>
        <v>41820</v>
      </c>
      <c r="P5" s="159">
        <f>L0!$E$34</f>
        <v>42185</v>
      </c>
      <c r="Q5" s="155">
        <f>L0!$E$34</f>
        <v>42185</v>
      </c>
      <c r="R5" s="155">
        <f>L0!$E$34</f>
        <v>42185</v>
      </c>
      <c r="S5" s="155">
        <f>L0!$E$34</f>
        <v>42185</v>
      </c>
      <c r="T5" s="155">
        <f>L0!$E$34</f>
        <v>42185</v>
      </c>
      <c r="U5" s="155">
        <f>L0!$E$34</f>
        <v>42185</v>
      </c>
      <c r="V5" s="56"/>
      <c r="W5" s="58"/>
      <c r="X5" s="56"/>
    </row>
    <row r="6" spans="1:24" ht="15.6" customHeight="1" thickTop="1">
      <c r="A6" s="75"/>
      <c r="B6" s="76"/>
      <c r="C6" s="77"/>
      <c r="D6" s="81" t="s">
        <v>3</v>
      </c>
      <c r="E6" s="161" t="s">
        <v>35405</v>
      </c>
      <c r="F6" s="161" t="s">
        <v>36089</v>
      </c>
      <c r="G6" s="161" t="s">
        <v>36090</v>
      </c>
      <c r="H6" s="161" t="s">
        <v>35794</v>
      </c>
      <c r="I6" s="162" t="s">
        <v>36091</v>
      </c>
      <c r="J6" s="382" t="s">
        <v>3</v>
      </c>
      <c r="K6" s="161" t="s">
        <v>35405</v>
      </c>
      <c r="L6" s="161" t="s">
        <v>36089</v>
      </c>
      <c r="M6" s="161" t="s">
        <v>36090</v>
      </c>
      <c r="N6" s="161" t="s">
        <v>35794</v>
      </c>
      <c r="O6" s="327" t="s">
        <v>36091</v>
      </c>
      <c r="P6" s="81" t="s">
        <v>3</v>
      </c>
      <c r="Q6" s="161" t="s">
        <v>35405</v>
      </c>
      <c r="R6" s="161" t="s">
        <v>36089</v>
      </c>
      <c r="S6" s="161" t="s">
        <v>36090</v>
      </c>
      <c r="T6" s="161" t="s">
        <v>35794</v>
      </c>
      <c r="U6" s="161" t="s">
        <v>36091</v>
      </c>
      <c r="V6" s="76"/>
      <c r="W6" s="82"/>
      <c r="X6" s="83"/>
    </row>
    <row r="7" spans="1:24" ht="15.6" customHeight="1">
      <c r="A7" s="84"/>
      <c r="B7" s="85" t="s">
        <v>271</v>
      </c>
      <c r="C7" s="86"/>
      <c r="D7" s="167"/>
      <c r="E7" s="168"/>
      <c r="F7" s="168" t="s">
        <v>36092</v>
      </c>
      <c r="G7" s="168" t="s">
        <v>36093</v>
      </c>
      <c r="H7" s="168"/>
      <c r="I7" s="169"/>
      <c r="J7" s="384"/>
      <c r="K7" s="168"/>
      <c r="L7" s="168" t="s">
        <v>36092</v>
      </c>
      <c r="M7" s="168" t="s">
        <v>36093</v>
      </c>
      <c r="N7" s="168"/>
      <c r="O7" s="329"/>
      <c r="P7" s="167"/>
      <c r="Q7" s="168"/>
      <c r="R7" s="168" t="s">
        <v>36092</v>
      </c>
      <c r="S7" s="168" t="s">
        <v>36093</v>
      </c>
      <c r="T7" s="168"/>
      <c r="U7" s="168"/>
      <c r="V7" s="85" t="s">
        <v>271</v>
      </c>
      <c r="W7" s="92"/>
      <c r="X7" s="93"/>
    </row>
    <row r="8" spans="1:24" ht="15.6" customHeight="1" thickBot="1">
      <c r="A8" s="84"/>
      <c r="B8" s="52"/>
      <c r="C8" s="54"/>
      <c r="D8" s="1037"/>
      <c r="E8" s="1038"/>
      <c r="F8" s="1038"/>
      <c r="G8" s="1038"/>
      <c r="H8" s="1038"/>
      <c r="I8" s="1039"/>
      <c r="J8" s="1040"/>
      <c r="K8" s="1038"/>
      <c r="L8" s="1038"/>
      <c r="M8" s="1038"/>
      <c r="N8" s="1038"/>
      <c r="O8" s="1041"/>
      <c r="P8" s="1037"/>
      <c r="Q8" s="1038"/>
      <c r="R8" s="1038"/>
      <c r="S8" s="1038"/>
      <c r="T8" s="1038"/>
      <c r="U8" s="1038"/>
      <c r="V8" s="52"/>
      <c r="W8" s="53"/>
      <c r="X8" s="55"/>
    </row>
    <row r="9" spans="1:24" ht="15.6" customHeight="1" thickTop="1" thickBot="1">
      <c r="A9" s="102" t="s">
        <v>36094</v>
      </c>
      <c r="B9" s="103"/>
      <c r="C9" s="104"/>
      <c r="D9" s="105" t="s">
        <v>35700</v>
      </c>
      <c r="E9" s="106" t="s">
        <v>35701</v>
      </c>
      <c r="F9" s="106" t="s">
        <v>35702</v>
      </c>
      <c r="G9" s="106" t="s">
        <v>35703</v>
      </c>
      <c r="H9" s="106" t="s">
        <v>35704</v>
      </c>
      <c r="I9" s="107" t="s">
        <v>35705</v>
      </c>
      <c r="J9" s="386" t="s">
        <v>35058</v>
      </c>
      <c r="K9" s="106" t="s">
        <v>35059</v>
      </c>
      <c r="L9" s="106" t="s">
        <v>35060</v>
      </c>
      <c r="M9" s="106" t="s">
        <v>270</v>
      </c>
      <c r="N9" s="106" t="s">
        <v>269</v>
      </c>
      <c r="O9" s="552" t="s">
        <v>268</v>
      </c>
      <c r="P9" s="105" t="s">
        <v>35024</v>
      </c>
      <c r="Q9" s="106" t="s">
        <v>34980</v>
      </c>
      <c r="R9" s="106" t="s">
        <v>34981</v>
      </c>
      <c r="S9" s="106" t="s">
        <v>264</v>
      </c>
      <c r="T9" s="106" t="s">
        <v>263</v>
      </c>
      <c r="U9" s="106" t="s">
        <v>262</v>
      </c>
      <c r="V9" s="103"/>
      <c r="W9" s="110"/>
      <c r="X9" s="111" t="s">
        <v>36095</v>
      </c>
    </row>
    <row r="10" spans="1:24" ht="15.6" customHeight="1" thickTop="1">
      <c r="A10" s="112">
        <v>1</v>
      </c>
      <c r="B10" s="113"/>
      <c r="C10" s="245" t="s">
        <v>36096</v>
      </c>
      <c r="D10" s="115">
        <f>SUM(E10:I10)</f>
        <v>29800</v>
      </c>
      <c r="E10" s="1382">
        <v>2000</v>
      </c>
      <c r="F10" s="1382">
        <v>0</v>
      </c>
      <c r="G10" s="1382">
        <v>0</v>
      </c>
      <c r="H10" s="1382">
        <v>27800</v>
      </c>
      <c r="I10" s="117">
        <v>0</v>
      </c>
      <c r="J10" s="854">
        <f>SUM(K10:O10)</f>
        <v>4800</v>
      </c>
      <c r="K10" s="116">
        <v>1200</v>
      </c>
      <c r="L10" s="116">
        <v>0</v>
      </c>
      <c r="M10" s="116">
        <v>0</v>
      </c>
      <c r="N10" s="116">
        <v>3600</v>
      </c>
      <c r="O10" s="116">
        <v>0</v>
      </c>
      <c r="P10" s="115">
        <f>SUM(Q10:U10)</f>
        <v>19900</v>
      </c>
      <c r="Q10" s="116">
        <v>3800</v>
      </c>
      <c r="R10" s="116">
        <v>0</v>
      </c>
      <c r="S10" s="116">
        <v>0</v>
      </c>
      <c r="T10" s="116">
        <v>16100</v>
      </c>
      <c r="U10" s="116">
        <v>0</v>
      </c>
      <c r="V10" s="190"/>
      <c r="W10" s="248" t="s">
        <v>36096</v>
      </c>
      <c r="X10" s="191">
        <v>1</v>
      </c>
    </row>
    <row r="11" spans="1:24" ht="15.6" customHeight="1">
      <c r="A11" s="112">
        <v>2</v>
      </c>
      <c r="B11" s="121" t="s">
        <v>36097</v>
      </c>
      <c r="C11" s="142" t="s">
        <v>36098</v>
      </c>
      <c r="D11" s="123">
        <f>SUM(E11:I11)</f>
        <v>0</v>
      </c>
      <c r="E11" s="125">
        <v>0</v>
      </c>
      <c r="F11" s="125">
        <v>0</v>
      </c>
      <c r="G11" s="125">
        <v>0</v>
      </c>
      <c r="H11" s="125">
        <v>0</v>
      </c>
      <c r="I11" s="125">
        <v>0</v>
      </c>
      <c r="J11" s="856">
        <f>SUM(K11:O11)</f>
        <v>0</v>
      </c>
      <c r="K11" s="124">
        <v>0</v>
      </c>
      <c r="L11" s="124">
        <v>0</v>
      </c>
      <c r="M11" s="124">
        <v>0</v>
      </c>
      <c r="N11" s="124">
        <v>0</v>
      </c>
      <c r="O11" s="124">
        <v>0</v>
      </c>
      <c r="P11" s="123">
        <f>SUM(Q11:U11)</f>
        <v>0</v>
      </c>
      <c r="Q11" s="124">
        <v>0</v>
      </c>
      <c r="R11" s="124">
        <v>0</v>
      </c>
      <c r="S11" s="124">
        <v>0</v>
      </c>
      <c r="T11" s="124">
        <v>0</v>
      </c>
      <c r="U11" s="124">
        <v>0</v>
      </c>
      <c r="V11" s="121" t="s">
        <v>36097</v>
      </c>
      <c r="W11" s="461" t="s">
        <v>36098</v>
      </c>
      <c r="X11" s="199">
        <v>2</v>
      </c>
    </row>
    <row r="12" spans="1:24" ht="15.6" customHeight="1">
      <c r="A12" s="112">
        <v>3</v>
      </c>
      <c r="B12" s="121" t="s">
        <v>36099</v>
      </c>
      <c r="C12" s="130" t="s">
        <v>36100</v>
      </c>
      <c r="D12" s="123">
        <f>SUM(E12:I12)</f>
        <v>0</v>
      </c>
      <c r="E12" s="125">
        <v>0</v>
      </c>
      <c r="F12" s="125">
        <v>0</v>
      </c>
      <c r="G12" s="125">
        <v>0</v>
      </c>
      <c r="H12" s="125">
        <v>0</v>
      </c>
      <c r="I12" s="125">
        <v>0</v>
      </c>
      <c r="J12" s="856">
        <f>SUM(K12:O12)</f>
        <v>0</v>
      </c>
      <c r="K12" s="124">
        <v>0</v>
      </c>
      <c r="L12" s="124">
        <v>0</v>
      </c>
      <c r="M12" s="124">
        <v>0</v>
      </c>
      <c r="N12" s="124">
        <v>0</v>
      </c>
      <c r="O12" s="124">
        <v>0</v>
      </c>
      <c r="P12" s="123">
        <f>SUM(Q12:U12)</f>
        <v>-200</v>
      </c>
      <c r="Q12" s="124">
        <v>-200</v>
      </c>
      <c r="R12" s="124">
        <v>0</v>
      </c>
      <c r="S12" s="124">
        <v>0</v>
      </c>
      <c r="T12" s="124">
        <v>0</v>
      </c>
      <c r="U12" s="124">
        <v>0</v>
      </c>
      <c r="V12" s="121" t="s">
        <v>36099</v>
      </c>
      <c r="W12" s="263" t="s">
        <v>36100</v>
      </c>
      <c r="X12" s="199">
        <v>3</v>
      </c>
    </row>
    <row r="13" spans="1:24" ht="15.6" customHeight="1">
      <c r="A13" s="112">
        <v>4</v>
      </c>
      <c r="B13" s="260"/>
      <c r="C13" s="262" t="s">
        <v>36101</v>
      </c>
      <c r="D13" s="436">
        <f t="shared" ref="D13:U13" si="0">SUM(D10:D12)</f>
        <v>29800</v>
      </c>
      <c r="E13" s="437">
        <f t="shared" si="0"/>
        <v>2000</v>
      </c>
      <c r="F13" s="437">
        <f t="shared" si="0"/>
        <v>0</v>
      </c>
      <c r="G13" s="437">
        <f t="shared" si="0"/>
        <v>0</v>
      </c>
      <c r="H13" s="437">
        <f t="shared" si="0"/>
        <v>27800</v>
      </c>
      <c r="I13" s="1059">
        <f t="shared" si="0"/>
        <v>0</v>
      </c>
      <c r="J13" s="1060">
        <f t="shared" si="0"/>
        <v>4800</v>
      </c>
      <c r="K13" s="437">
        <f t="shared" si="0"/>
        <v>1200</v>
      </c>
      <c r="L13" s="437">
        <f t="shared" si="0"/>
        <v>0</v>
      </c>
      <c r="M13" s="437">
        <f t="shared" si="0"/>
        <v>0</v>
      </c>
      <c r="N13" s="437">
        <f t="shared" si="0"/>
        <v>3600</v>
      </c>
      <c r="O13" s="438">
        <f t="shared" si="0"/>
        <v>0</v>
      </c>
      <c r="P13" s="436">
        <f t="shared" si="0"/>
        <v>19700</v>
      </c>
      <c r="Q13" s="437">
        <f t="shared" si="0"/>
        <v>3600</v>
      </c>
      <c r="R13" s="437">
        <f t="shared" si="0"/>
        <v>0</v>
      </c>
      <c r="S13" s="437">
        <f t="shared" si="0"/>
        <v>0</v>
      </c>
      <c r="T13" s="437">
        <f t="shared" si="0"/>
        <v>16100</v>
      </c>
      <c r="U13" s="437">
        <f t="shared" si="0"/>
        <v>0</v>
      </c>
      <c r="V13" s="263"/>
      <c r="W13" s="263" t="s">
        <v>36101</v>
      </c>
      <c r="X13" s="199">
        <v>4</v>
      </c>
    </row>
    <row r="14" spans="1:24" ht="15.6" customHeight="1">
      <c r="A14" s="112">
        <v>5</v>
      </c>
      <c r="B14" s="121"/>
      <c r="C14" s="448" t="s">
        <v>36102</v>
      </c>
      <c r="D14" s="123">
        <f>SUM(E14:I14)</f>
        <v>18200</v>
      </c>
      <c r="E14" s="1384">
        <v>4200</v>
      </c>
      <c r="F14" s="1384">
        <v>0</v>
      </c>
      <c r="G14" s="1384">
        <v>0</v>
      </c>
      <c r="H14" s="1384">
        <v>14000</v>
      </c>
      <c r="I14" s="125">
        <v>0</v>
      </c>
      <c r="J14" s="856">
        <f>SUM(K14:O14)</f>
        <v>14200</v>
      </c>
      <c r="K14" s="124">
        <v>2300</v>
      </c>
      <c r="L14" s="124">
        <v>0</v>
      </c>
      <c r="M14" s="124">
        <v>0</v>
      </c>
      <c r="N14" s="124">
        <v>11900</v>
      </c>
      <c r="O14" s="124">
        <v>0</v>
      </c>
      <c r="P14" s="123">
        <f>SUM(Q14:U14)</f>
        <v>16200</v>
      </c>
      <c r="Q14" s="124">
        <v>4200</v>
      </c>
      <c r="R14" s="124">
        <v>0</v>
      </c>
      <c r="S14" s="124">
        <v>0</v>
      </c>
      <c r="T14" s="124">
        <v>12000</v>
      </c>
      <c r="U14" s="124">
        <v>0</v>
      </c>
      <c r="V14" s="198"/>
      <c r="W14" s="198" t="s">
        <v>36102</v>
      </c>
      <c r="X14" s="199">
        <v>5</v>
      </c>
    </row>
    <row r="15" spans="1:24" ht="15.6" customHeight="1">
      <c r="A15" s="112">
        <v>6</v>
      </c>
      <c r="B15" s="121"/>
      <c r="C15" s="448" t="s">
        <v>36103</v>
      </c>
      <c r="D15" s="123">
        <f>SUM(E15:I15)</f>
        <v>0</v>
      </c>
      <c r="E15" s="125">
        <v>0</v>
      </c>
      <c r="F15" s="125">
        <v>0</v>
      </c>
      <c r="G15" s="125">
        <v>0</v>
      </c>
      <c r="H15" s="125">
        <v>0</v>
      </c>
      <c r="I15" s="125">
        <v>0</v>
      </c>
      <c r="J15" s="856">
        <f>SUM(K15:O15)</f>
        <v>0</v>
      </c>
      <c r="K15" s="124">
        <v>0</v>
      </c>
      <c r="L15" s="124">
        <v>0</v>
      </c>
      <c r="M15" s="124">
        <v>0</v>
      </c>
      <c r="N15" s="124">
        <v>0</v>
      </c>
      <c r="O15" s="124">
        <v>0</v>
      </c>
      <c r="P15" s="123">
        <f>SUM(Q15:U15)</f>
        <v>0</v>
      </c>
      <c r="Q15" s="124">
        <v>0</v>
      </c>
      <c r="R15" s="124">
        <v>0</v>
      </c>
      <c r="S15" s="124">
        <v>0</v>
      </c>
      <c r="T15" s="124">
        <v>0</v>
      </c>
      <c r="U15" s="124">
        <v>0</v>
      </c>
      <c r="V15" s="198"/>
      <c r="W15" s="198" t="s">
        <v>36103</v>
      </c>
      <c r="X15" s="199">
        <v>6</v>
      </c>
    </row>
    <row r="16" spans="1:24" ht="15.6" customHeight="1">
      <c r="A16" s="112">
        <v>7</v>
      </c>
      <c r="B16" s="121"/>
      <c r="C16" s="448" t="s">
        <v>36104</v>
      </c>
      <c r="D16" s="123">
        <f t="shared" ref="D16:U16" si="1">SUM(D14:D15)</f>
        <v>18200</v>
      </c>
      <c r="E16" s="131">
        <f t="shared" si="1"/>
        <v>4200</v>
      </c>
      <c r="F16" s="131">
        <f t="shared" si="1"/>
        <v>0</v>
      </c>
      <c r="G16" s="131">
        <f t="shared" si="1"/>
        <v>0</v>
      </c>
      <c r="H16" s="131">
        <f t="shared" si="1"/>
        <v>14000</v>
      </c>
      <c r="I16" s="220">
        <f t="shared" si="1"/>
        <v>0</v>
      </c>
      <c r="J16" s="856">
        <f t="shared" si="1"/>
        <v>14200</v>
      </c>
      <c r="K16" s="131">
        <f t="shared" si="1"/>
        <v>2300</v>
      </c>
      <c r="L16" s="131">
        <f t="shared" si="1"/>
        <v>0</v>
      </c>
      <c r="M16" s="131">
        <f t="shared" si="1"/>
        <v>0</v>
      </c>
      <c r="N16" s="131">
        <f t="shared" si="1"/>
        <v>11900</v>
      </c>
      <c r="O16" s="1061">
        <f t="shared" si="1"/>
        <v>0</v>
      </c>
      <c r="P16" s="123">
        <f t="shared" si="1"/>
        <v>16200</v>
      </c>
      <c r="Q16" s="131">
        <f t="shared" si="1"/>
        <v>4200</v>
      </c>
      <c r="R16" s="131">
        <f t="shared" si="1"/>
        <v>0</v>
      </c>
      <c r="S16" s="131">
        <f t="shared" si="1"/>
        <v>0</v>
      </c>
      <c r="T16" s="131">
        <f t="shared" si="1"/>
        <v>12000</v>
      </c>
      <c r="U16" s="131">
        <f t="shared" si="1"/>
        <v>0</v>
      </c>
      <c r="V16" s="198"/>
      <c r="W16" s="198" t="s">
        <v>36104</v>
      </c>
      <c r="X16" s="199">
        <v>7</v>
      </c>
    </row>
    <row r="17" spans="1:24" ht="15.6" customHeight="1" thickBot="1">
      <c r="A17" s="112">
        <v>8</v>
      </c>
      <c r="B17" s="888"/>
      <c r="C17" s="1051" t="s">
        <v>36105</v>
      </c>
      <c r="D17" s="1052">
        <f t="shared" ref="D17:U17" si="2">SUM(D16,D13)</f>
        <v>48000</v>
      </c>
      <c r="E17" s="1062">
        <f t="shared" si="2"/>
        <v>6200</v>
      </c>
      <c r="F17" s="1062">
        <f t="shared" si="2"/>
        <v>0</v>
      </c>
      <c r="G17" s="1062">
        <f t="shared" si="2"/>
        <v>0</v>
      </c>
      <c r="H17" s="1062">
        <f t="shared" si="2"/>
        <v>41800</v>
      </c>
      <c r="I17" s="1063">
        <f t="shared" si="2"/>
        <v>0</v>
      </c>
      <c r="J17" s="1054">
        <f t="shared" si="2"/>
        <v>19000</v>
      </c>
      <c r="K17" s="1062">
        <f t="shared" si="2"/>
        <v>3500</v>
      </c>
      <c r="L17" s="1062">
        <f t="shared" si="2"/>
        <v>0</v>
      </c>
      <c r="M17" s="1062">
        <f t="shared" si="2"/>
        <v>0</v>
      </c>
      <c r="N17" s="1062">
        <f t="shared" si="2"/>
        <v>15500</v>
      </c>
      <c r="O17" s="1064">
        <f t="shared" si="2"/>
        <v>0</v>
      </c>
      <c r="P17" s="1052">
        <f t="shared" si="2"/>
        <v>35900</v>
      </c>
      <c r="Q17" s="1062">
        <f t="shared" si="2"/>
        <v>7800</v>
      </c>
      <c r="R17" s="1062">
        <f t="shared" si="2"/>
        <v>0</v>
      </c>
      <c r="S17" s="1062">
        <f t="shared" si="2"/>
        <v>0</v>
      </c>
      <c r="T17" s="1062">
        <f t="shared" si="2"/>
        <v>28100</v>
      </c>
      <c r="U17" s="1062">
        <f t="shared" si="2"/>
        <v>0</v>
      </c>
      <c r="V17" s="1065"/>
      <c r="W17" s="1065" t="s">
        <v>36105</v>
      </c>
      <c r="X17" s="199">
        <v>8</v>
      </c>
    </row>
    <row r="18" spans="1:24" ht="15.6" customHeight="1">
      <c r="A18" s="112">
        <v>9</v>
      </c>
      <c r="B18" s="121"/>
      <c r="C18" s="448" t="s">
        <v>36106</v>
      </c>
      <c r="D18" s="123">
        <f>SUM(E18:I18)</f>
        <v>51100</v>
      </c>
      <c r="E18" s="1384">
        <v>3800</v>
      </c>
      <c r="F18" s="1384">
        <v>0</v>
      </c>
      <c r="G18" s="1384">
        <v>0</v>
      </c>
      <c r="H18" s="1384">
        <v>47300</v>
      </c>
      <c r="I18" s="125">
        <v>0</v>
      </c>
      <c r="J18" s="856">
        <f>SUM(K18:O18)</f>
        <v>46400</v>
      </c>
      <c r="K18" s="124">
        <v>2700</v>
      </c>
      <c r="L18" s="124">
        <v>0</v>
      </c>
      <c r="M18" s="124">
        <v>0</v>
      </c>
      <c r="N18" s="124">
        <v>43700</v>
      </c>
      <c r="O18" s="124">
        <v>0</v>
      </c>
      <c r="P18" s="123">
        <f>SUM(Q18:U18)</f>
        <v>42200</v>
      </c>
      <c r="Q18" s="124">
        <v>3800</v>
      </c>
      <c r="R18" s="124">
        <v>0</v>
      </c>
      <c r="S18" s="124">
        <v>0</v>
      </c>
      <c r="T18" s="124">
        <v>38400</v>
      </c>
      <c r="U18" s="124">
        <v>0</v>
      </c>
      <c r="V18" s="198"/>
      <c r="W18" s="198" t="s">
        <v>36106</v>
      </c>
      <c r="X18" s="199">
        <v>9</v>
      </c>
    </row>
    <row r="19" spans="1:24" ht="15.6" customHeight="1">
      <c r="A19" s="112">
        <v>10</v>
      </c>
      <c r="B19" s="121"/>
      <c r="C19" s="448" t="s">
        <v>36107</v>
      </c>
      <c r="D19" s="123">
        <f>SUM(E19:I19)</f>
        <v>0</v>
      </c>
      <c r="E19" s="124">
        <v>0</v>
      </c>
      <c r="F19" s="124">
        <v>0</v>
      </c>
      <c r="G19" s="124">
        <v>0</v>
      </c>
      <c r="H19" s="124">
        <v>0</v>
      </c>
      <c r="I19" s="125">
        <v>0</v>
      </c>
      <c r="J19" s="856">
        <f>SUM(K19:O19)</f>
        <v>0</v>
      </c>
      <c r="K19" s="124">
        <v>0</v>
      </c>
      <c r="L19" s="124">
        <v>0</v>
      </c>
      <c r="M19" s="124">
        <v>0</v>
      </c>
      <c r="N19" s="124">
        <v>0</v>
      </c>
      <c r="O19" s="124">
        <v>0</v>
      </c>
      <c r="P19" s="123">
        <f>SUM(Q19:U19)</f>
        <v>0</v>
      </c>
      <c r="Q19" s="124">
        <v>0</v>
      </c>
      <c r="R19" s="124">
        <v>0</v>
      </c>
      <c r="S19" s="124">
        <v>0</v>
      </c>
      <c r="T19" s="124">
        <v>0</v>
      </c>
      <c r="U19" s="124">
        <v>0</v>
      </c>
      <c r="V19" s="198"/>
      <c r="W19" s="198" t="s">
        <v>36107</v>
      </c>
      <c r="X19" s="199">
        <v>10</v>
      </c>
    </row>
    <row r="20" spans="1:24" ht="15.6" customHeight="1">
      <c r="A20" s="112">
        <v>11</v>
      </c>
      <c r="B20" s="121"/>
      <c r="C20" s="448" t="s">
        <v>36108</v>
      </c>
      <c r="D20" s="123">
        <f>SUM(E20:I20)</f>
        <v>0</v>
      </c>
      <c r="E20" s="124">
        <v>0</v>
      </c>
      <c r="F20" s="124">
        <v>0</v>
      </c>
      <c r="G20" s="124">
        <v>0</v>
      </c>
      <c r="H20" s="124">
        <v>0</v>
      </c>
      <c r="I20" s="125">
        <v>0</v>
      </c>
      <c r="J20" s="856">
        <f>SUM(K20:O20)</f>
        <v>0</v>
      </c>
      <c r="K20" s="124">
        <v>0</v>
      </c>
      <c r="L20" s="124">
        <v>0</v>
      </c>
      <c r="M20" s="124">
        <v>0</v>
      </c>
      <c r="N20" s="124">
        <v>0</v>
      </c>
      <c r="O20" s="124">
        <v>0</v>
      </c>
      <c r="P20" s="123">
        <f>SUM(Q20:U20)</f>
        <v>0</v>
      </c>
      <c r="Q20" s="124">
        <v>0</v>
      </c>
      <c r="R20" s="124">
        <v>0</v>
      </c>
      <c r="S20" s="124">
        <v>0</v>
      </c>
      <c r="T20" s="124">
        <v>0</v>
      </c>
      <c r="U20" s="124">
        <v>0</v>
      </c>
      <c r="V20" s="198"/>
      <c r="W20" s="198" t="s">
        <v>36108</v>
      </c>
      <c r="X20" s="199">
        <v>11</v>
      </c>
    </row>
    <row r="21" spans="1:24" ht="15.6" customHeight="1" thickBot="1">
      <c r="A21" s="143">
        <v>12</v>
      </c>
      <c r="B21" s="144"/>
      <c r="C21" s="620" t="s">
        <v>36109</v>
      </c>
      <c r="D21" s="223">
        <f t="shared" ref="D21:U21" si="3">SUM(D18:D20)</f>
        <v>51100</v>
      </c>
      <c r="E21" s="151">
        <f t="shared" si="3"/>
        <v>3800</v>
      </c>
      <c r="F21" s="151">
        <f t="shared" si="3"/>
        <v>0</v>
      </c>
      <c r="G21" s="151">
        <f t="shared" si="3"/>
        <v>0</v>
      </c>
      <c r="H21" s="151">
        <f t="shared" si="3"/>
        <v>47300</v>
      </c>
      <c r="I21" s="148">
        <f t="shared" si="3"/>
        <v>0</v>
      </c>
      <c r="J21" s="1043">
        <f t="shared" si="3"/>
        <v>46400</v>
      </c>
      <c r="K21" s="151">
        <f t="shared" si="3"/>
        <v>2700</v>
      </c>
      <c r="L21" s="151">
        <f t="shared" si="3"/>
        <v>0</v>
      </c>
      <c r="M21" s="151">
        <f t="shared" si="3"/>
        <v>0</v>
      </c>
      <c r="N21" s="151">
        <f t="shared" si="3"/>
        <v>43700</v>
      </c>
      <c r="O21" s="439">
        <f t="shared" si="3"/>
        <v>0</v>
      </c>
      <c r="P21" s="223">
        <f t="shared" si="3"/>
        <v>42200</v>
      </c>
      <c r="Q21" s="151">
        <f t="shared" si="3"/>
        <v>3800</v>
      </c>
      <c r="R21" s="151">
        <f t="shared" si="3"/>
        <v>0</v>
      </c>
      <c r="S21" s="151">
        <f t="shared" si="3"/>
        <v>0</v>
      </c>
      <c r="T21" s="151">
        <f t="shared" si="3"/>
        <v>38400</v>
      </c>
      <c r="U21" s="151">
        <f t="shared" si="3"/>
        <v>0</v>
      </c>
      <c r="V21" s="306"/>
      <c r="W21" s="306" t="s">
        <v>36109</v>
      </c>
      <c r="X21" s="152">
        <v>12</v>
      </c>
    </row>
    <row r="22" spans="1:24" s="1363" customFormat="1" ht="13.5" thickTop="1">
      <c r="A22" s="1364"/>
      <c r="B22" s="1365" t="e">
        <f ca="1">ADDRESS(OFFSET(D22,1,C22-1,1,1),COLUMN(OFFSET(D22,0,C22-1,1,1)),4,1)</f>
        <v>#N/A</v>
      </c>
      <c r="C22" s="1365" t="e">
        <f>MATCH(FALSE,ISERROR(D22:U22),0)</f>
        <v>#N/A</v>
      </c>
      <c r="D22" s="1364" t="e">
        <f t="shared" ref="D22:U22" si="4">MATCH(FALSE,ISNUMBER(D10:D21),0)</f>
        <v>#N/A</v>
      </c>
      <c r="E22" s="1366" t="e">
        <f t="shared" si="4"/>
        <v>#N/A</v>
      </c>
      <c r="F22" s="1364" t="e">
        <f t="shared" si="4"/>
        <v>#N/A</v>
      </c>
      <c r="G22" s="1364" t="e">
        <f t="shared" si="4"/>
        <v>#N/A</v>
      </c>
      <c r="H22" s="1364" t="e">
        <f t="shared" si="4"/>
        <v>#N/A</v>
      </c>
      <c r="I22" s="1364" t="e">
        <f t="shared" si="4"/>
        <v>#N/A</v>
      </c>
      <c r="J22" s="1364" t="e">
        <f t="shared" si="4"/>
        <v>#N/A</v>
      </c>
      <c r="K22" s="1366" t="e">
        <f t="shared" si="4"/>
        <v>#N/A</v>
      </c>
      <c r="L22" s="1364" t="e">
        <f t="shared" si="4"/>
        <v>#N/A</v>
      </c>
      <c r="M22" s="1364" t="e">
        <f t="shared" si="4"/>
        <v>#N/A</v>
      </c>
      <c r="N22" s="1364" t="e">
        <f t="shared" si="4"/>
        <v>#N/A</v>
      </c>
      <c r="O22" s="1364" t="e">
        <f t="shared" si="4"/>
        <v>#N/A</v>
      </c>
      <c r="P22" s="1364" t="e">
        <f t="shared" si="4"/>
        <v>#N/A</v>
      </c>
      <c r="Q22" s="1364" t="e">
        <f t="shared" si="4"/>
        <v>#N/A</v>
      </c>
      <c r="R22" s="1364" t="e">
        <f t="shared" si="4"/>
        <v>#N/A</v>
      </c>
      <c r="S22" s="1364" t="e">
        <f t="shared" si="4"/>
        <v>#N/A</v>
      </c>
      <c r="T22" s="1366" t="e">
        <f t="shared" si="4"/>
        <v>#N/A</v>
      </c>
      <c r="U22" s="1364" t="e">
        <f t="shared" si="4"/>
        <v>#N/A</v>
      </c>
      <c r="V22" s="1364"/>
      <c r="W22" s="1364"/>
      <c r="X22" s="1364"/>
    </row>
    <row r="23" spans="1:24" s="1363" customFormat="1">
      <c r="D23" s="1363">
        <f t="shared" ref="D23:U23" si="5">IF(ISERROR(D22),0,ROW(D10)+D22-1)</f>
        <v>0</v>
      </c>
      <c r="E23" s="1367">
        <f t="shared" si="5"/>
        <v>0</v>
      </c>
      <c r="F23" s="1363">
        <f t="shared" si="5"/>
        <v>0</v>
      </c>
      <c r="G23" s="1363">
        <f t="shared" si="5"/>
        <v>0</v>
      </c>
      <c r="H23" s="1363">
        <f t="shared" si="5"/>
        <v>0</v>
      </c>
      <c r="I23" s="1363">
        <f t="shared" si="5"/>
        <v>0</v>
      </c>
      <c r="J23" s="1363">
        <f t="shared" si="5"/>
        <v>0</v>
      </c>
      <c r="K23" s="1367">
        <f t="shared" si="5"/>
        <v>0</v>
      </c>
      <c r="L23" s="1363">
        <f t="shared" si="5"/>
        <v>0</v>
      </c>
      <c r="M23" s="1363">
        <f t="shared" si="5"/>
        <v>0</v>
      </c>
      <c r="N23" s="1363">
        <f t="shared" si="5"/>
        <v>0</v>
      </c>
      <c r="O23" s="1363">
        <f t="shared" si="5"/>
        <v>0</v>
      </c>
      <c r="P23" s="1363">
        <f t="shared" si="5"/>
        <v>0</v>
      </c>
      <c r="Q23" s="1363">
        <f t="shared" si="5"/>
        <v>0</v>
      </c>
      <c r="R23" s="1363">
        <f t="shared" si="5"/>
        <v>0</v>
      </c>
      <c r="S23" s="1363">
        <f t="shared" si="5"/>
        <v>0</v>
      </c>
      <c r="T23" s="1367">
        <f t="shared" si="5"/>
        <v>0</v>
      </c>
      <c r="U23" s="1363">
        <f t="shared" si="5"/>
        <v>0</v>
      </c>
    </row>
    <row r="24" spans="1:24" s="1363" customFormat="1">
      <c r="E24" s="1367"/>
      <c r="K24" s="1367"/>
      <c r="T24" s="1367"/>
    </row>
    <row r="25" spans="1:24" s="1363" customFormat="1">
      <c r="E25" s="1367"/>
      <c r="K25" s="1367"/>
      <c r="T25" s="1367"/>
    </row>
    <row r="26" spans="1:24" s="1363" customFormat="1">
      <c r="E26" s="1367"/>
      <c r="K26" s="1367"/>
      <c r="T26" s="1367"/>
    </row>
    <row r="27" spans="1:24" s="1363" customFormat="1">
      <c r="E27" s="1367"/>
      <c r="K27" s="1367"/>
      <c r="T27" s="1367"/>
    </row>
    <row r="28" spans="1:24" s="1363" customFormat="1">
      <c r="E28" s="1367"/>
      <c r="K28" s="1367"/>
      <c r="T28" s="1367"/>
    </row>
    <row r="29" spans="1:24" s="1363" customFormat="1">
      <c r="E29" s="1367"/>
      <c r="K29" s="1367"/>
      <c r="T29" s="1367"/>
    </row>
    <row r="30" spans="1:24" s="1363" customFormat="1">
      <c r="E30" s="1367"/>
      <c r="K30" s="1367"/>
      <c r="T30" s="1367"/>
    </row>
    <row r="31" spans="1:24" s="1363" customFormat="1">
      <c r="E31" s="1367"/>
      <c r="K31" s="1367"/>
      <c r="T31" s="1367"/>
    </row>
    <row r="32" spans="1:24" s="1363" customFormat="1">
      <c r="E32" s="1367"/>
      <c r="K32" s="1367"/>
      <c r="T32" s="1367"/>
    </row>
    <row r="33" spans="5:20" s="1363" customFormat="1">
      <c r="E33" s="1367"/>
      <c r="K33" s="1367"/>
      <c r="T33" s="1367"/>
    </row>
    <row r="34" spans="5:20" s="1363" customFormat="1">
      <c r="E34" s="1367"/>
      <c r="K34" s="1367"/>
      <c r="T34" s="1367"/>
    </row>
    <row r="35" spans="5:20" s="1363" customFormat="1">
      <c r="E35" s="1367"/>
      <c r="K35" s="1367"/>
      <c r="T35" s="1367"/>
    </row>
    <row r="36" spans="5:20" s="1363" customFormat="1">
      <c r="E36" s="1367"/>
      <c r="K36" s="1367"/>
      <c r="T36" s="1367"/>
    </row>
    <row r="37" spans="5:20" s="1363" customFormat="1">
      <c r="E37" s="1367"/>
      <c r="K37" s="1367"/>
      <c r="T37" s="1367"/>
    </row>
    <row r="38" spans="5:20" s="1363" customFormat="1">
      <c r="E38" s="1367"/>
      <c r="K38" s="1367"/>
      <c r="T38" s="1367"/>
    </row>
    <row r="39" spans="5:20" s="1363" customFormat="1">
      <c r="E39" s="1367"/>
      <c r="K39" s="1367"/>
      <c r="T39" s="1367"/>
    </row>
    <row r="40" spans="5:20" s="1363" customFormat="1">
      <c r="E40" s="1367"/>
      <c r="K40" s="1367"/>
      <c r="T40" s="1367"/>
    </row>
    <row r="41" spans="5:20" s="1363" customFormat="1">
      <c r="E41" s="1367"/>
      <c r="K41" s="1367"/>
      <c r="T41" s="1367"/>
    </row>
    <row r="42" spans="5:20" s="1363" customFormat="1">
      <c r="E42" s="1367"/>
      <c r="K42" s="1367"/>
      <c r="T42" s="1367"/>
    </row>
    <row r="43" spans="5:20" s="1363" customFormat="1">
      <c r="E43" s="1367"/>
      <c r="K43" s="1367"/>
      <c r="T43" s="1367"/>
    </row>
    <row r="44" spans="5:20" s="1363" customFormat="1">
      <c r="E44" s="1367"/>
      <c r="K44" s="1367"/>
      <c r="T44" s="1367"/>
    </row>
    <row r="45" spans="5:20" s="1363" customFormat="1">
      <c r="E45" s="1367"/>
      <c r="K45" s="1367"/>
      <c r="T45" s="1367"/>
    </row>
    <row r="46" spans="5:20" s="1363" customFormat="1">
      <c r="E46" s="1367"/>
      <c r="K46" s="1367"/>
      <c r="T46" s="1367"/>
    </row>
    <row r="47" spans="5:20" s="1363" customFormat="1">
      <c r="E47" s="1367"/>
      <c r="K47" s="1367"/>
      <c r="T47" s="1367"/>
    </row>
    <row r="48" spans="5:20" s="1363" customFormat="1">
      <c r="E48" s="1367"/>
      <c r="K48" s="1367"/>
      <c r="T48" s="1367"/>
    </row>
    <row r="49" spans="5:20" s="1363" customFormat="1">
      <c r="E49" s="1367"/>
      <c r="K49" s="1367"/>
      <c r="T49" s="1367"/>
    </row>
    <row r="50" spans="5:20" s="1363" customFormat="1">
      <c r="E50" s="1367"/>
      <c r="K50" s="1367"/>
      <c r="T50" s="1367"/>
    </row>
    <row r="51" spans="5:20" s="1363" customFormat="1">
      <c r="E51" s="1367"/>
      <c r="K51" s="1367"/>
      <c r="T51" s="1367"/>
    </row>
    <row r="52" spans="5:20" s="1363" customFormat="1">
      <c r="E52" s="1367"/>
      <c r="K52" s="1367"/>
      <c r="T52" s="1367"/>
    </row>
    <row r="53" spans="5:20" s="1363" customFormat="1">
      <c r="E53" s="1367"/>
      <c r="K53" s="1367"/>
      <c r="T53" s="1367"/>
    </row>
    <row r="54" spans="5:20" s="1363" customFormat="1">
      <c r="E54" s="1367"/>
      <c r="K54" s="1367"/>
      <c r="T54" s="1367"/>
    </row>
    <row r="55" spans="5:20" s="1363" customFormat="1">
      <c r="E55" s="1367"/>
      <c r="K55" s="1367"/>
      <c r="T55" s="1367"/>
    </row>
    <row r="56" spans="5:20" s="1363" customFormat="1">
      <c r="E56" s="1367"/>
      <c r="K56" s="1367"/>
      <c r="T56" s="1367"/>
    </row>
    <row r="57" spans="5:20" s="1363" customFormat="1">
      <c r="E57" s="1367"/>
      <c r="K57" s="1367"/>
      <c r="T57" s="1367"/>
    </row>
    <row r="58" spans="5:20" s="1363" customFormat="1">
      <c r="E58" s="1367"/>
      <c r="K58" s="1367"/>
      <c r="T58" s="1367"/>
    </row>
    <row r="59" spans="5:20" s="1363" customFormat="1">
      <c r="E59" s="1367"/>
      <c r="K59" s="1367"/>
      <c r="T59" s="1367"/>
    </row>
    <row r="60" spans="5:20" s="1363" customFormat="1">
      <c r="E60" s="1367"/>
      <c r="K60" s="1367"/>
      <c r="T60" s="1367"/>
    </row>
    <row r="61" spans="5:20" s="1363" customFormat="1">
      <c r="E61" s="1367"/>
      <c r="K61" s="1367"/>
      <c r="T61" s="1367"/>
    </row>
    <row r="62" spans="5:20" s="1363" customFormat="1">
      <c r="E62" s="1367"/>
      <c r="K62" s="1367"/>
      <c r="T62" s="1367"/>
    </row>
    <row r="63" spans="5:20" s="1363" customFormat="1">
      <c r="E63" s="1367"/>
      <c r="K63" s="1367"/>
      <c r="T63" s="1367"/>
    </row>
    <row r="64" spans="5:20" s="1363" customFormat="1">
      <c r="E64" s="1367"/>
      <c r="K64" s="1367"/>
      <c r="T64" s="1367"/>
    </row>
    <row r="65" spans="5:20" s="1363" customFormat="1">
      <c r="E65" s="1367"/>
      <c r="K65" s="1367"/>
      <c r="T65" s="1367"/>
    </row>
    <row r="66" spans="5:20" s="1363" customFormat="1">
      <c r="E66" s="1367"/>
      <c r="K66" s="1367"/>
      <c r="T66" s="1367"/>
    </row>
    <row r="67" spans="5:20" s="1363" customFormat="1">
      <c r="E67" s="1367"/>
      <c r="K67" s="1367"/>
      <c r="T67" s="1367"/>
    </row>
    <row r="68" spans="5:20" s="1363" customFormat="1">
      <c r="E68" s="1367"/>
      <c r="K68" s="1367"/>
      <c r="T68" s="1367"/>
    </row>
    <row r="69" spans="5:20" s="1363" customFormat="1">
      <c r="E69" s="1367"/>
      <c r="K69" s="1367"/>
      <c r="T69" s="1367"/>
    </row>
    <row r="70" spans="5:20" s="1363" customFormat="1">
      <c r="E70" s="1367"/>
      <c r="K70" s="1367"/>
      <c r="T70" s="1367"/>
    </row>
    <row r="71" spans="5:20" s="1363" customFormat="1">
      <c r="E71" s="1367"/>
      <c r="K71" s="1367"/>
      <c r="T71" s="1367"/>
    </row>
    <row r="72" spans="5:20" s="1363" customFormat="1">
      <c r="E72" s="1367"/>
      <c r="K72" s="1367"/>
      <c r="T72" s="1367"/>
    </row>
    <row r="73" spans="5:20" s="1363" customFormat="1">
      <c r="E73" s="1367"/>
      <c r="K73" s="1367"/>
      <c r="T73" s="1367"/>
    </row>
    <row r="74" spans="5:20" s="1363" customFormat="1">
      <c r="E74" s="1367"/>
      <c r="K74" s="1367"/>
      <c r="T74" s="1367"/>
    </row>
    <row r="75" spans="5:20" s="1363" customFormat="1">
      <c r="E75" s="1367"/>
      <c r="K75" s="1367"/>
      <c r="T75" s="1367"/>
    </row>
    <row r="76" spans="5:20" s="1363" customFormat="1">
      <c r="E76" s="1367"/>
      <c r="K76" s="1367"/>
      <c r="T76" s="1367"/>
    </row>
    <row r="77" spans="5:20" s="1363" customFormat="1">
      <c r="E77" s="1367"/>
      <c r="K77" s="1367"/>
      <c r="T77" s="1367"/>
    </row>
    <row r="78" spans="5:20" s="1363" customFormat="1">
      <c r="E78" s="1367"/>
      <c r="K78" s="1367"/>
      <c r="T78" s="1367"/>
    </row>
    <row r="79" spans="5:20" s="1363" customFormat="1">
      <c r="E79" s="1367"/>
      <c r="K79" s="1367"/>
      <c r="T79" s="1367"/>
    </row>
    <row r="80" spans="5:20" s="1363" customFormat="1">
      <c r="E80" s="1367"/>
      <c r="K80" s="1367"/>
      <c r="T80" s="1367"/>
    </row>
    <row r="81" spans="5:20" s="1363" customFormat="1">
      <c r="E81" s="1367"/>
      <c r="K81" s="1367"/>
      <c r="T81" s="1367"/>
    </row>
    <row r="82" spans="5:20" s="1363" customFormat="1">
      <c r="E82" s="1367"/>
      <c r="K82" s="1367"/>
      <c r="T82" s="1367"/>
    </row>
    <row r="83" spans="5:20" s="1363" customFormat="1">
      <c r="E83" s="1367"/>
      <c r="K83" s="1367"/>
      <c r="T83" s="1367"/>
    </row>
    <row r="84" spans="5:20" s="1363" customFormat="1">
      <c r="E84" s="1367"/>
      <c r="K84" s="1367"/>
      <c r="T84" s="1367"/>
    </row>
    <row r="85" spans="5:20" s="1363" customFormat="1">
      <c r="E85" s="1367"/>
      <c r="K85" s="1367"/>
      <c r="T85" s="1367"/>
    </row>
    <row r="86" spans="5:20" s="1363" customFormat="1">
      <c r="E86" s="1367"/>
      <c r="K86" s="1367"/>
      <c r="T86" s="1367"/>
    </row>
    <row r="87" spans="5:20" s="1363" customFormat="1">
      <c r="E87" s="1367"/>
      <c r="K87" s="1367"/>
      <c r="T87" s="1367"/>
    </row>
    <row r="88" spans="5:20" s="1363" customFormat="1">
      <c r="E88" s="1367"/>
      <c r="K88" s="1367"/>
      <c r="T88" s="1367"/>
    </row>
    <row r="89" spans="5:20" s="1363" customFormat="1">
      <c r="E89" s="1367"/>
      <c r="K89" s="1367"/>
      <c r="T89" s="1367"/>
    </row>
    <row r="90" spans="5:20" s="1363" customFormat="1">
      <c r="E90" s="1367"/>
      <c r="K90" s="1367"/>
      <c r="T90" s="1367"/>
    </row>
    <row r="91" spans="5:20" s="1363" customFormat="1">
      <c r="E91" s="1367"/>
      <c r="K91" s="1367"/>
      <c r="T91" s="1367"/>
    </row>
    <row r="92" spans="5:20" s="1363" customFormat="1">
      <c r="E92" s="1367"/>
      <c r="K92" s="1367"/>
      <c r="T92" s="1367"/>
    </row>
    <row r="93" spans="5:20" s="1363" customFormat="1">
      <c r="E93" s="1367"/>
      <c r="K93" s="1367"/>
      <c r="T93" s="1367"/>
    </row>
    <row r="94" spans="5:20" s="1363" customFormat="1">
      <c r="E94" s="1367"/>
      <c r="K94" s="1367"/>
      <c r="T94" s="1367"/>
    </row>
    <row r="95" spans="5:20" s="1363" customFormat="1">
      <c r="E95" s="1367"/>
      <c r="K95" s="1367"/>
      <c r="T95" s="1367"/>
    </row>
    <row r="96" spans="5:20" s="1363" customFormat="1">
      <c r="E96" s="1367"/>
      <c r="K96" s="1367"/>
      <c r="T96" s="1367"/>
    </row>
    <row r="97" spans="5:20" s="1363" customFormat="1">
      <c r="E97" s="1367"/>
      <c r="K97" s="1367"/>
      <c r="T97" s="1367"/>
    </row>
    <row r="98" spans="5:20" s="1363" customFormat="1">
      <c r="E98" s="1367"/>
      <c r="K98" s="1367"/>
      <c r="T98" s="1367"/>
    </row>
    <row r="99" spans="5:20" s="1363" customFormat="1">
      <c r="E99" s="1367"/>
      <c r="K99" s="1367"/>
      <c r="T99" s="1367"/>
    </row>
    <row r="100" spans="5:20" s="1363" customFormat="1">
      <c r="E100" s="1367"/>
      <c r="K100" s="1367"/>
      <c r="T100" s="1367"/>
    </row>
    <row r="101" spans="5:20" s="1363" customFormat="1">
      <c r="E101" s="1367"/>
      <c r="K101" s="1367"/>
      <c r="T101" s="1367"/>
    </row>
    <row r="102" spans="5:20" s="1363" customFormat="1">
      <c r="E102" s="1367"/>
      <c r="K102" s="1367"/>
      <c r="T102" s="1367"/>
    </row>
    <row r="103" spans="5:20" s="1363" customFormat="1">
      <c r="E103" s="1367"/>
      <c r="K103" s="1367"/>
      <c r="T103" s="1367"/>
    </row>
    <row r="104" spans="5:20" s="1363" customFormat="1">
      <c r="E104" s="1367"/>
      <c r="K104" s="1367"/>
      <c r="T104" s="1367"/>
    </row>
    <row r="105" spans="5:20" s="1363" customFormat="1">
      <c r="E105" s="1367"/>
      <c r="K105" s="1367"/>
      <c r="T105" s="1367"/>
    </row>
    <row r="106" spans="5:20" s="1363" customFormat="1">
      <c r="E106" s="1367"/>
      <c r="K106" s="1367"/>
      <c r="T106" s="1367"/>
    </row>
    <row r="107" spans="5:20" s="1363" customFormat="1">
      <c r="E107" s="1367"/>
      <c r="K107" s="1367"/>
      <c r="T107" s="1367"/>
    </row>
    <row r="108" spans="5:20" s="1363" customFormat="1">
      <c r="E108" s="1367"/>
      <c r="K108" s="1367"/>
      <c r="T108" s="1367"/>
    </row>
    <row r="109" spans="5:20" s="1363" customFormat="1">
      <c r="E109" s="1367"/>
      <c r="K109" s="1367"/>
      <c r="T109" s="1367"/>
    </row>
    <row r="110" spans="5:20" s="1363" customFormat="1">
      <c r="E110" s="1367"/>
      <c r="K110" s="1367"/>
      <c r="T110" s="1367"/>
    </row>
    <row r="111" spans="5:20" s="1363" customFormat="1">
      <c r="E111" s="1367"/>
      <c r="K111" s="1367"/>
      <c r="T111" s="1367"/>
    </row>
    <row r="112" spans="5:20" s="1363" customFormat="1">
      <c r="E112" s="1367"/>
      <c r="K112" s="1367"/>
      <c r="T112" s="1367"/>
    </row>
    <row r="113" spans="5:20" s="1363" customFormat="1">
      <c r="E113" s="1367"/>
      <c r="K113" s="1367"/>
      <c r="T113" s="1367"/>
    </row>
    <row r="114" spans="5:20" s="1363" customFormat="1">
      <c r="E114" s="1367"/>
      <c r="K114" s="1367"/>
      <c r="T114" s="1367"/>
    </row>
    <row r="115" spans="5:20" s="1363" customFormat="1">
      <c r="E115" s="1367"/>
      <c r="K115" s="1367"/>
      <c r="T115" s="1367"/>
    </row>
    <row r="116" spans="5:20" s="1363" customFormat="1">
      <c r="E116" s="1367"/>
      <c r="K116" s="1367"/>
      <c r="T116" s="1367"/>
    </row>
    <row r="117" spans="5:20" s="1363" customFormat="1">
      <c r="E117" s="1367"/>
      <c r="K117" s="1367"/>
      <c r="T117" s="1367"/>
    </row>
    <row r="118" spans="5:20" s="1363" customFormat="1">
      <c r="E118" s="1367"/>
      <c r="K118" s="1367"/>
      <c r="T118" s="1367"/>
    </row>
    <row r="119" spans="5:20" s="1363" customFormat="1">
      <c r="E119" s="1367"/>
      <c r="K119" s="1367"/>
      <c r="T119" s="1367"/>
    </row>
    <row r="120" spans="5:20" s="1363" customFormat="1">
      <c r="E120" s="1367"/>
      <c r="K120" s="1367"/>
      <c r="T120" s="1367"/>
    </row>
    <row r="121" spans="5:20" s="1363" customFormat="1">
      <c r="E121" s="1367"/>
      <c r="K121" s="1367"/>
      <c r="T121" s="1367"/>
    </row>
    <row r="122" spans="5:20" s="1363" customFormat="1">
      <c r="E122" s="1367"/>
      <c r="K122" s="1367"/>
      <c r="T122" s="1367"/>
    </row>
    <row r="123" spans="5:20" s="1363" customFormat="1">
      <c r="E123" s="1367"/>
      <c r="K123" s="1367"/>
      <c r="T123" s="1367"/>
    </row>
    <row r="124" spans="5:20" s="1363" customFormat="1">
      <c r="E124" s="1367"/>
      <c r="K124" s="1367"/>
      <c r="T124" s="1367"/>
    </row>
    <row r="125" spans="5:20" s="1363" customFormat="1">
      <c r="E125" s="1367"/>
      <c r="K125" s="1367"/>
      <c r="T125" s="1367"/>
    </row>
    <row r="126" spans="5:20" s="1363" customFormat="1">
      <c r="E126" s="1367"/>
      <c r="K126" s="1367"/>
      <c r="T126" s="1367"/>
    </row>
    <row r="127" spans="5:20" s="1363" customFormat="1">
      <c r="E127" s="1367"/>
      <c r="K127" s="1367"/>
      <c r="T127" s="1367"/>
    </row>
    <row r="128" spans="5:20" s="1363" customFormat="1">
      <c r="E128" s="1367"/>
      <c r="K128" s="1367"/>
      <c r="T128" s="1367"/>
    </row>
    <row r="129" spans="5:20" s="1363" customFormat="1">
      <c r="E129" s="1367"/>
      <c r="K129" s="1367"/>
      <c r="T129" s="1367"/>
    </row>
    <row r="130" spans="5:20" s="1363" customFormat="1">
      <c r="E130" s="1367"/>
      <c r="K130" s="1367"/>
      <c r="T130" s="1367"/>
    </row>
    <row r="131" spans="5:20" s="1363" customFormat="1">
      <c r="E131" s="1367"/>
      <c r="K131" s="1367"/>
      <c r="T131" s="1367"/>
    </row>
    <row r="132" spans="5:20" s="1363" customFormat="1">
      <c r="E132" s="1367"/>
      <c r="K132" s="1367"/>
      <c r="T132" s="1367"/>
    </row>
    <row r="133" spans="5:20" s="1363" customFormat="1">
      <c r="E133" s="1367"/>
      <c r="K133" s="1367"/>
      <c r="T133" s="1367"/>
    </row>
    <row r="134" spans="5:20" s="1363" customFormat="1">
      <c r="E134" s="1367"/>
      <c r="K134" s="1367"/>
      <c r="T134" s="1367"/>
    </row>
    <row r="135" spans="5:20" s="1363" customFormat="1">
      <c r="E135" s="1367"/>
      <c r="K135" s="1367"/>
      <c r="T135" s="1367"/>
    </row>
    <row r="136" spans="5:20" s="1363" customFormat="1">
      <c r="E136" s="1367"/>
      <c r="K136" s="1367"/>
      <c r="T136" s="1367"/>
    </row>
    <row r="137" spans="5:20" s="1363" customFormat="1">
      <c r="E137" s="1367"/>
      <c r="K137" s="1367"/>
      <c r="T137" s="1367"/>
    </row>
    <row r="138" spans="5:20" s="1363" customFormat="1">
      <c r="E138" s="1367"/>
      <c r="K138" s="1367"/>
      <c r="T138" s="1367"/>
    </row>
    <row r="139" spans="5:20" s="1363" customFormat="1">
      <c r="E139" s="1367"/>
      <c r="K139" s="1367"/>
      <c r="T139" s="1367"/>
    </row>
    <row r="140" spans="5:20" s="1363" customFormat="1">
      <c r="E140" s="1367"/>
      <c r="K140" s="1367"/>
      <c r="T140" s="1367"/>
    </row>
    <row r="141" spans="5:20" s="1363" customFormat="1">
      <c r="E141" s="1367"/>
      <c r="K141" s="1367"/>
      <c r="T141" s="1367"/>
    </row>
    <row r="142" spans="5:20" s="1363" customFormat="1">
      <c r="E142" s="1367"/>
      <c r="K142" s="1367"/>
      <c r="T142" s="1367"/>
    </row>
    <row r="143" spans="5:20" s="1363" customFormat="1">
      <c r="E143" s="1367"/>
      <c r="K143" s="1367"/>
      <c r="T143" s="1367"/>
    </row>
    <row r="144" spans="5:20" s="1363" customFormat="1">
      <c r="E144" s="1367"/>
      <c r="K144" s="1367"/>
      <c r="T144" s="1367"/>
    </row>
    <row r="145" spans="5:20" s="1363" customFormat="1">
      <c r="E145" s="1367"/>
      <c r="K145" s="1367"/>
      <c r="T145" s="1367"/>
    </row>
    <row r="146" spans="5:20" s="1363" customFormat="1">
      <c r="E146" s="1367"/>
      <c r="K146" s="1367"/>
      <c r="T146" s="1367"/>
    </row>
    <row r="147" spans="5:20" s="1363" customFormat="1">
      <c r="E147" s="1367"/>
      <c r="K147" s="1367"/>
      <c r="T147" s="1367"/>
    </row>
    <row r="148" spans="5:20" s="1363" customFormat="1">
      <c r="E148" s="1367"/>
      <c r="K148" s="1367"/>
      <c r="T148" s="1367"/>
    </row>
    <row r="149" spans="5:20" s="1363" customFormat="1">
      <c r="E149" s="1367"/>
      <c r="K149" s="1367"/>
      <c r="T149" s="1367"/>
    </row>
    <row r="150" spans="5:20" s="1363" customFormat="1">
      <c r="E150" s="1367"/>
      <c r="K150" s="1367"/>
      <c r="T150" s="1367"/>
    </row>
    <row r="151" spans="5:20" s="1363" customFormat="1">
      <c r="E151" s="1367"/>
      <c r="K151" s="1367"/>
      <c r="T151" s="1367"/>
    </row>
    <row r="152" spans="5:20" s="1363" customFormat="1">
      <c r="E152" s="1367"/>
      <c r="K152" s="1367"/>
      <c r="T152" s="1367"/>
    </row>
    <row r="153" spans="5:20" s="1363" customFormat="1">
      <c r="E153" s="1367"/>
      <c r="K153" s="1367"/>
      <c r="T153" s="1367"/>
    </row>
    <row r="154" spans="5:20" s="1363" customFormat="1">
      <c r="E154" s="1367"/>
      <c r="K154" s="1367"/>
      <c r="T154" s="1367"/>
    </row>
    <row r="155" spans="5:20" s="1363" customFormat="1">
      <c r="E155" s="1367"/>
      <c r="K155" s="1367"/>
      <c r="T155" s="1367"/>
    </row>
    <row r="156" spans="5:20" s="1363" customFormat="1">
      <c r="E156" s="1367"/>
      <c r="K156" s="1367"/>
      <c r="T156" s="1367"/>
    </row>
    <row r="157" spans="5:20" s="1363" customFormat="1">
      <c r="E157" s="1367"/>
      <c r="K157" s="1367"/>
      <c r="T157" s="1367"/>
    </row>
    <row r="158" spans="5:20" s="1363" customFormat="1">
      <c r="E158" s="1367"/>
      <c r="K158" s="1367"/>
      <c r="T158" s="1367"/>
    </row>
    <row r="159" spans="5:20" s="1363" customFormat="1">
      <c r="E159" s="1367"/>
      <c r="K159" s="1367"/>
      <c r="T159" s="1367"/>
    </row>
    <row r="160" spans="5:20" s="1363" customFormat="1">
      <c r="E160" s="1367"/>
      <c r="K160" s="1367"/>
      <c r="T160" s="1367"/>
    </row>
    <row r="161" spans="5:20" s="1363" customFormat="1">
      <c r="E161" s="1367"/>
      <c r="K161" s="1367"/>
      <c r="T161" s="1367"/>
    </row>
    <row r="162" spans="5:20" s="1363" customFormat="1">
      <c r="E162" s="1367"/>
      <c r="K162" s="1367"/>
      <c r="T162" s="1367"/>
    </row>
    <row r="163" spans="5:20" s="1363" customFormat="1">
      <c r="E163" s="1367"/>
      <c r="K163" s="1367"/>
      <c r="T163" s="1367"/>
    </row>
    <row r="164" spans="5:20" s="1363" customFormat="1">
      <c r="E164" s="1367"/>
      <c r="K164" s="1367"/>
      <c r="T164" s="1367"/>
    </row>
    <row r="165" spans="5:20" s="1363" customFormat="1">
      <c r="E165" s="1367"/>
      <c r="K165" s="1367"/>
      <c r="T165" s="1367"/>
    </row>
    <row r="166" spans="5:20" s="1363" customFormat="1">
      <c r="E166" s="1367"/>
      <c r="K166" s="1367"/>
      <c r="T166" s="1367"/>
    </row>
    <row r="167" spans="5:20" s="1363" customFormat="1">
      <c r="E167" s="1367"/>
      <c r="K167" s="1367"/>
      <c r="T167" s="1367"/>
    </row>
    <row r="168" spans="5:20" s="1363" customFormat="1">
      <c r="E168" s="1367"/>
      <c r="K168" s="1367"/>
      <c r="T168" s="1367"/>
    </row>
    <row r="169" spans="5:20" s="1363" customFormat="1">
      <c r="E169" s="1367"/>
      <c r="K169" s="1367"/>
      <c r="T169" s="1367"/>
    </row>
    <row r="170" spans="5:20" s="1363" customFormat="1">
      <c r="E170" s="1367"/>
      <c r="K170" s="1367"/>
      <c r="T170" s="1367"/>
    </row>
    <row r="171" spans="5:20" s="1363" customFormat="1">
      <c r="E171" s="1367"/>
      <c r="K171" s="1367"/>
      <c r="T171" s="1367"/>
    </row>
    <row r="172" spans="5:20" s="1363" customFormat="1">
      <c r="E172" s="1367"/>
      <c r="K172" s="1367"/>
      <c r="T172" s="1367"/>
    </row>
    <row r="173" spans="5:20" s="1363" customFormat="1">
      <c r="E173" s="1367"/>
      <c r="K173" s="1367"/>
      <c r="T173" s="1367"/>
    </row>
    <row r="174" spans="5:20" s="1363" customFormat="1">
      <c r="E174" s="1367"/>
      <c r="K174" s="1367"/>
      <c r="T174" s="1367"/>
    </row>
    <row r="175" spans="5:20" s="1363" customFormat="1">
      <c r="E175" s="1367"/>
      <c r="K175" s="1367"/>
      <c r="T175" s="1367"/>
    </row>
    <row r="176" spans="5:20" s="1363" customFormat="1">
      <c r="E176" s="1367"/>
      <c r="K176" s="1367"/>
      <c r="T176" s="1367"/>
    </row>
    <row r="177" spans="5:20" s="1363" customFormat="1">
      <c r="E177" s="1367"/>
      <c r="K177" s="1367"/>
      <c r="T177" s="1367"/>
    </row>
    <row r="178" spans="5:20" s="1363" customFormat="1">
      <c r="E178" s="1367"/>
      <c r="K178" s="1367"/>
      <c r="T178" s="1367"/>
    </row>
    <row r="179" spans="5:20" s="1363" customFormat="1">
      <c r="E179" s="1367"/>
      <c r="K179" s="1367"/>
      <c r="T179" s="1367"/>
    </row>
    <row r="180" spans="5:20" s="1363" customFormat="1">
      <c r="E180" s="1367"/>
      <c r="K180" s="1367"/>
      <c r="T180" s="1367"/>
    </row>
    <row r="181" spans="5:20" s="1363" customFormat="1">
      <c r="E181" s="1367"/>
      <c r="K181" s="1367"/>
      <c r="T181" s="1367"/>
    </row>
    <row r="182" spans="5:20" s="1363" customFormat="1">
      <c r="E182" s="1367"/>
      <c r="K182" s="1367"/>
      <c r="T182" s="1367"/>
    </row>
    <row r="183" spans="5:20" s="1363" customFormat="1">
      <c r="E183" s="1367"/>
      <c r="K183" s="1367"/>
      <c r="T183" s="1367"/>
    </row>
    <row r="184" spans="5:20" s="1363" customFormat="1">
      <c r="E184" s="1367"/>
      <c r="K184" s="1367"/>
      <c r="T184" s="1367"/>
    </row>
    <row r="185" spans="5:20" s="1363" customFormat="1">
      <c r="E185" s="1367"/>
      <c r="K185" s="1367"/>
      <c r="T185" s="1367"/>
    </row>
    <row r="186" spans="5:20" s="1363" customFormat="1">
      <c r="E186" s="1367"/>
      <c r="K186" s="1367"/>
      <c r="T186" s="1367"/>
    </row>
    <row r="187" spans="5:20" s="1363" customFormat="1">
      <c r="E187" s="1367"/>
      <c r="K187" s="1367"/>
      <c r="T187" s="1367"/>
    </row>
    <row r="188" spans="5:20" s="1363" customFormat="1">
      <c r="E188" s="1367"/>
      <c r="K188" s="1367"/>
      <c r="T188" s="1367"/>
    </row>
    <row r="189" spans="5:20" s="1363" customFormat="1">
      <c r="E189" s="1367"/>
      <c r="K189" s="1367"/>
      <c r="T189" s="1367"/>
    </row>
    <row r="190" spans="5:20" s="1363" customFormat="1">
      <c r="E190" s="1367"/>
      <c r="K190" s="1367"/>
      <c r="T190" s="1367"/>
    </row>
    <row r="191" spans="5:20" s="1363" customFormat="1">
      <c r="E191" s="1367"/>
      <c r="K191" s="1367"/>
      <c r="T191" s="1367"/>
    </row>
    <row r="192" spans="5:20" s="1363" customFormat="1">
      <c r="E192" s="1367"/>
      <c r="K192" s="1367"/>
      <c r="T192" s="1367"/>
    </row>
    <row r="193" spans="5:20" s="1363" customFormat="1">
      <c r="E193" s="1367"/>
      <c r="K193" s="1367"/>
      <c r="T193" s="1367"/>
    </row>
    <row r="194" spans="5:20" s="1363" customFormat="1">
      <c r="E194" s="1367"/>
      <c r="K194" s="1367"/>
      <c r="T194" s="1367"/>
    </row>
    <row r="195" spans="5:20" s="1363" customFormat="1">
      <c r="E195" s="1367"/>
      <c r="K195" s="1367"/>
      <c r="T195" s="1367"/>
    </row>
    <row r="196" spans="5:20" s="1363" customFormat="1">
      <c r="E196" s="1367"/>
      <c r="K196" s="1367"/>
      <c r="T196" s="1367"/>
    </row>
    <row r="197" spans="5:20" s="1363" customFormat="1">
      <c r="E197" s="1367"/>
      <c r="K197" s="1367"/>
      <c r="T197" s="1367"/>
    </row>
    <row r="198" spans="5:20" s="1363" customFormat="1">
      <c r="E198" s="1367"/>
      <c r="K198" s="1367"/>
      <c r="T198" s="1367"/>
    </row>
    <row r="199" spans="5:20" s="1363" customFormat="1">
      <c r="E199" s="1367"/>
      <c r="K199" s="1367"/>
      <c r="T199" s="1367"/>
    </row>
    <row r="200" spans="5:20" s="1363" customFormat="1">
      <c r="E200" s="1367"/>
      <c r="K200" s="1367"/>
      <c r="T200" s="1367"/>
    </row>
    <row r="201" spans="5:20" s="1363" customFormat="1">
      <c r="E201" s="1367"/>
      <c r="K201" s="1367"/>
      <c r="T201" s="1367"/>
    </row>
    <row r="202" spans="5:20" s="1363" customFormat="1">
      <c r="E202" s="1367"/>
      <c r="K202" s="1367"/>
      <c r="T202" s="1367"/>
    </row>
    <row r="203" spans="5:20" s="1363" customFormat="1">
      <c r="E203" s="1367"/>
      <c r="K203" s="1367"/>
      <c r="T203" s="1367"/>
    </row>
    <row r="204" spans="5:20" s="1363" customFormat="1">
      <c r="E204" s="1367"/>
      <c r="K204" s="1367"/>
      <c r="T204" s="1367"/>
    </row>
    <row r="205" spans="5:20" s="1363" customFormat="1">
      <c r="E205" s="1367"/>
      <c r="K205" s="1367"/>
      <c r="T205" s="1367"/>
    </row>
    <row r="206" spans="5:20" s="1363" customFormat="1">
      <c r="E206" s="1367"/>
      <c r="K206" s="1367"/>
      <c r="T206" s="1367"/>
    </row>
    <row r="207" spans="5:20" s="1363" customFormat="1">
      <c r="E207" s="1367"/>
      <c r="K207" s="1367"/>
      <c r="T207" s="1367"/>
    </row>
    <row r="208" spans="5:20" s="1363" customFormat="1">
      <c r="E208" s="1367"/>
      <c r="K208" s="1367"/>
      <c r="T208" s="1367"/>
    </row>
    <row r="209" spans="5:20" s="1363" customFormat="1">
      <c r="E209" s="1367"/>
      <c r="K209" s="1367"/>
      <c r="T209" s="1367"/>
    </row>
    <row r="210" spans="5:20" s="1363" customFormat="1">
      <c r="E210" s="1367"/>
      <c r="K210" s="1367"/>
      <c r="T210" s="1367"/>
    </row>
    <row r="211" spans="5:20" s="1363" customFormat="1">
      <c r="E211" s="1367"/>
      <c r="K211" s="1367"/>
      <c r="T211" s="1367"/>
    </row>
    <row r="212" spans="5:20" s="1363" customFormat="1">
      <c r="E212" s="1367"/>
      <c r="K212" s="1367"/>
      <c r="T212" s="1367"/>
    </row>
    <row r="213" spans="5:20" s="1363" customFormat="1">
      <c r="E213" s="1367"/>
      <c r="K213" s="1367"/>
      <c r="T213" s="1367"/>
    </row>
    <row r="214" spans="5:20" s="1363" customFormat="1">
      <c r="E214" s="1367"/>
      <c r="K214" s="1367"/>
      <c r="T214" s="1367"/>
    </row>
    <row r="215" spans="5:20" s="1363" customFormat="1">
      <c r="E215" s="1367"/>
      <c r="K215" s="1367"/>
      <c r="T215" s="1367"/>
    </row>
    <row r="216" spans="5:20" s="1363" customFormat="1">
      <c r="E216" s="1367"/>
      <c r="K216" s="1367"/>
      <c r="T216" s="1367"/>
    </row>
    <row r="217" spans="5:20" s="1363" customFormat="1">
      <c r="E217" s="1367"/>
      <c r="K217" s="1367"/>
      <c r="T217" s="1367"/>
    </row>
    <row r="218" spans="5:20" s="1363" customFormat="1">
      <c r="E218" s="1367"/>
      <c r="K218" s="1367"/>
      <c r="T218" s="1367"/>
    </row>
    <row r="219" spans="5:20" s="1363" customFormat="1">
      <c r="E219" s="1367"/>
      <c r="K219" s="1367"/>
      <c r="T219" s="1367"/>
    </row>
    <row r="220" spans="5:20" s="1363" customFormat="1">
      <c r="E220" s="1367"/>
      <c r="K220" s="1367"/>
      <c r="T220" s="1367"/>
    </row>
    <row r="221" spans="5:20" s="1363" customFormat="1">
      <c r="E221" s="1367"/>
      <c r="K221" s="1367"/>
      <c r="T221" s="1367"/>
    </row>
    <row r="222" spans="5:20" s="1363" customFormat="1">
      <c r="E222" s="1367"/>
      <c r="K222" s="1367"/>
      <c r="T222" s="1367"/>
    </row>
    <row r="223" spans="5:20" s="1363" customFormat="1">
      <c r="E223" s="1367"/>
      <c r="K223" s="1367"/>
      <c r="T223" s="1367"/>
    </row>
    <row r="224" spans="5:20" s="1363" customFormat="1">
      <c r="E224" s="1367"/>
      <c r="K224" s="1367"/>
      <c r="T224" s="1367"/>
    </row>
    <row r="225" spans="5:20" s="1363" customFormat="1">
      <c r="E225" s="1367"/>
      <c r="K225" s="1367"/>
      <c r="T225" s="1367"/>
    </row>
    <row r="226" spans="5:20" s="1363" customFormat="1">
      <c r="E226" s="1367"/>
      <c r="K226" s="1367"/>
      <c r="T226" s="1367"/>
    </row>
    <row r="227" spans="5:20" s="1363" customFormat="1">
      <c r="E227" s="1367"/>
      <c r="K227" s="1367"/>
      <c r="T227" s="1367"/>
    </row>
    <row r="228" spans="5:20" s="1363" customFormat="1">
      <c r="E228" s="1367"/>
      <c r="K228" s="1367"/>
      <c r="T228" s="1367"/>
    </row>
    <row r="229" spans="5:20" s="1363" customFormat="1">
      <c r="E229" s="1367"/>
      <c r="K229" s="1367"/>
      <c r="T229" s="1367"/>
    </row>
    <row r="230" spans="5:20" s="1363" customFormat="1">
      <c r="E230" s="1367"/>
      <c r="K230" s="1367"/>
      <c r="T230" s="1367"/>
    </row>
    <row r="231" spans="5:20" s="1363" customFormat="1">
      <c r="E231" s="1367"/>
      <c r="K231" s="1367"/>
      <c r="T231" s="1367"/>
    </row>
    <row r="232" spans="5:20" s="1363" customFormat="1">
      <c r="E232" s="1367"/>
      <c r="K232" s="1367"/>
      <c r="T232" s="1367"/>
    </row>
    <row r="233" spans="5:20" s="1363" customFormat="1">
      <c r="E233" s="1367"/>
      <c r="K233" s="1367"/>
      <c r="T233" s="1367"/>
    </row>
    <row r="234" spans="5:20" s="1363" customFormat="1">
      <c r="E234" s="1367"/>
      <c r="K234" s="1367"/>
      <c r="T234" s="1367"/>
    </row>
    <row r="235" spans="5:20" s="1363" customFormat="1">
      <c r="E235" s="1367"/>
      <c r="K235" s="1367"/>
      <c r="T235" s="1367"/>
    </row>
    <row r="236" spans="5:20" s="1363" customFormat="1">
      <c r="E236" s="1367"/>
      <c r="K236" s="1367"/>
      <c r="T236" s="1367"/>
    </row>
    <row r="237" spans="5:20" s="1363" customFormat="1">
      <c r="E237" s="1367"/>
      <c r="K237" s="1367"/>
      <c r="T237" s="1367"/>
    </row>
    <row r="238" spans="5:20" s="1363" customFormat="1">
      <c r="E238" s="1367"/>
      <c r="K238" s="1367"/>
      <c r="T238" s="1367"/>
    </row>
    <row r="239" spans="5:20" s="1363" customFormat="1">
      <c r="E239" s="1367"/>
      <c r="K239" s="1367"/>
      <c r="T239" s="1367"/>
    </row>
    <row r="240" spans="5:20" s="1363" customFormat="1">
      <c r="E240" s="1367"/>
      <c r="K240" s="1367"/>
      <c r="T240" s="1367"/>
    </row>
    <row r="241" spans="5:20" s="1363" customFormat="1">
      <c r="E241" s="1367"/>
      <c r="K241" s="1367"/>
      <c r="T241" s="1367"/>
    </row>
    <row r="242" spans="5:20" s="1363" customFormat="1">
      <c r="E242" s="1367"/>
      <c r="K242" s="1367"/>
      <c r="T242" s="1367"/>
    </row>
    <row r="243" spans="5:20" s="1363" customFormat="1">
      <c r="E243" s="1367"/>
      <c r="K243" s="1367"/>
      <c r="T243" s="1367"/>
    </row>
    <row r="244" spans="5:20" s="1363" customFormat="1">
      <c r="E244" s="1367"/>
      <c r="K244" s="1367"/>
      <c r="T244" s="1367"/>
    </row>
    <row r="245" spans="5:20" s="1363" customFormat="1">
      <c r="E245" s="1367"/>
      <c r="K245" s="1367"/>
      <c r="T245" s="1367"/>
    </row>
    <row r="246" spans="5:20" s="1363" customFormat="1">
      <c r="E246" s="1367"/>
      <c r="K246" s="1367"/>
      <c r="T246" s="1367"/>
    </row>
    <row r="247" spans="5:20" s="1363" customFormat="1">
      <c r="E247" s="1367"/>
      <c r="K247" s="1367"/>
      <c r="T247" s="1367"/>
    </row>
    <row r="248" spans="5:20" s="1363" customFormat="1">
      <c r="E248" s="1367"/>
      <c r="K248" s="1367"/>
      <c r="T248" s="1367"/>
    </row>
    <row r="249" spans="5:20" s="1363" customFormat="1">
      <c r="E249" s="1367"/>
      <c r="K249" s="1367"/>
      <c r="T249" s="1367"/>
    </row>
    <row r="250" spans="5:20" s="1363" customFormat="1">
      <c r="E250" s="1367"/>
      <c r="K250" s="1367"/>
      <c r="T250" s="1367"/>
    </row>
    <row r="251" spans="5:20" s="1363" customFormat="1">
      <c r="E251" s="1367"/>
      <c r="K251" s="1367"/>
      <c r="T251" s="1367"/>
    </row>
    <row r="252" spans="5:20" s="1363" customFormat="1">
      <c r="E252" s="1367"/>
      <c r="K252" s="1367"/>
      <c r="T252" s="1367"/>
    </row>
    <row r="253" spans="5:20" s="1363" customFormat="1">
      <c r="E253" s="1367"/>
      <c r="K253" s="1367"/>
      <c r="T253" s="1367"/>
    </row>
    <row r="254" spans="5:20" s="1363" customFormat="1">
      <c r="E254" s="1367"/>
      <c r="K254" s="1367"/>
      <c r="T254" s="1367"/>
    </row>
    <row r="255" spans="5:20" s="1363" customFormat="1">
      <c r="E255" s="1367"/>
      <c r="K255" s="1367"/>
      <c r="T255" s="1367"/>
    </row>
    <row r="256" spans="5:20" s="1363" customFormat="1">
      <c r="E256" s="1367"/>
      <c r="K256" s="1367"/>
      <c r="T256" s="1367"/>
    </row>
    <row r="257" spans="5:20" s="1363" customFormat="1">
      <c r="E257" s="1367"/>
      <c r="K257" s="1367"/>
      <c r="T257" s="1367"/>
    </row>
    <row r="258" spans="5:20" s="1363" customFormat="1">
      <c r="E258" s="1367"/>
      <c r="K258" s="1367"/>
      <c r="T258" s="1367"/>
    </row>
    <row r="259" spans="5:20" s="1363" customFormat="1">
      <c r="E259" s="1367"/>
      <c r="K259" s="1367"/>
      <c r="T259" s="1367"/>
    </row>
    <row r="260" spans="5:20" s="1363" customFormat="1">
      <c r="E260" s="1367"/>
      <c r="K260" s="1367"/>
      <c r="T260" s="1367"/>
    </row>
    <row r="261" spans="5:20" s="1363" customFormat="1">
      <c r="E261" s="1367"/>
      <c r="K261" s="1367"/>
      <c r="T261" s="1367"/>
    </row>
    <row r="262" spans="5:20" s="1363" customFormat="1">
      <c r="E262" s="1367"/>
      <c r="K262" s="1367"/>
      <c r="T262" s="1367"/>
    </row>
    <row r="263" spans="5:20" s="1363" customFormat="1">
      <c r="E263" s="1367"/>
      <c r="K263" s="1367"/>
      <c r="T263" s="1367"/>
    </row>
    <row r="264" spans="5:20" s="1363" customFormat="1">
      <c r="E264" s="1367"/>
      <c r="K264" s="1367"/>
      <c r="T264" s="1367"/>
    </row>
    <row r="265" spans="5:20" s="1363" customFormat="1">
      <c r="E265" s="1367"/>
      <c r="K265" s="1367"/>
      <c r="T265" s="1367"/>
    </row>
    <row r="266" spans="5:20" s="1363" customFormat="1">
      <c r="E266" s="1367"/>
      <c r="K266" s="1367"/>
      <c r="T266" s="1367"/>
    </row>
    <row r="267" spans="5:20" s="1363" customFormat="1">
      <c r="E267" s="1367"/>
      <c r="K267" s="1367"/>
      <c r="T267" s="1367"/>
    </row>
    <row r="268" spans="5:20" s="1363" customFormat="1">
      <c r="E268" s="1367"/>
      <c r="K268" s="1367"/>
      <c r="T268" s="1367"/>
    </row>
    <row r="269" spans="5:20" s="1363" customFormat="1">
      <c r="E269" s="1367"/>
      <c r="K269" s="1367"/>
      <c r="T269" s="1367"/>
    </row>
    <row r="270" spans="5:20" s="1363" customFormat="1">
      <c r="E270" s="1367"/>
      <c r="K270" s="1367"/>
      <c r="T270" s="1367"/>
    </row>
    <row r="271" spans="5:20" s="1363" customFormat="1">
      <c r="E271" s="1367"/>
      <c r="K271" s="1367"/>
      <c r="T271" s="1367"/>
    </row>
    <row r="272" spans="5:20" s="1363" customFormat="1">
      <c r="E272" s="1367"/>
      <c r="K272" s="1367"/>
      <c r="T272" s="1367"/>
    </row>
    <row r="273" spans="5:20" s="1363" customFormat="1">
      <c r="E273" s="1367"/>
      <c r="K273" s="1367"/>
      <c r="T273" s="1367"/>
    </row>
    <row r="274" spans="5:20" s="1363" customFormat="1">
      <c r="E274" s="1367"/>
      <c r="K274" s="1367"/>
      <c r="T274" s="1367"/>
    </row>
    <row r="275" spans="5:20" s="1363" customFormat="1">
      <c r="E275" s="1367"/>
      <c r="K275" s="1367"/>
      <c r="T275" s="1367"/>
    </row>
    <row r="276" spans="5:20" s="1363" customFormat="1">
      <c r="E276" s="1367"/>
      <c r="K276" s="1367"/>
      <c r="T276" s="1367"/>
    </row>
    <row r="277" spans="5:20" s="1363" customFormat="1">
      <c r="E277" s="1367"/>
      <c r="K277" s="1367"/>
      <c r="T277" s="1367"/>
    </row>
    <row r="278" spans="5:20" s="1363" customFormat="1">
      <c r="E278" s="1367"/>
      <c r="K278" s="1367"/>
      <c r="T278" s="1367"/>
    </row>
    <row r="279" spans="5:20" s="1363" customFormat="1">
      <c r="E279" s="1367"/>
      <c r="K279" s="1367"/>
      <c r="T279" s="1367"/>
    </row>
    <row r="280" spans="5:20" s="1363" customFormat="1">
      <c r="E280" s="1367"/>
      <c r="K280" s="1367"/>
      <c r="T280" s="1367"/>
    </row>
    <row r="281" spans="5:20" s="1363" customFormat="1">
      <c r="E281" s="1367"/>
      <c r="K281" s="1367"/>
      <c r="T281" s="1367"/>
    </row>
    <row r="282" spans="5:20" s="1363" customFormat="1">
      <c r="E282" s="1367"/>
      <c r="K282" s="1367"/>
      <c r="T282" s="1367"/>
    </row>
    <row r="283" spans="5:20" s="1363" customFormat="1">
      <c r="E283" s="1367"/>
      <c r="K283" s="1367"/>
      <c r="T283" s="1367"/>
    </row>
    <row r="284" spans="5:20" s="1363" customFormat="1">
      <c r="E284" s="1367"/>
      <c r="K284" s="1367"/>
      <c r="T284" s="1367"/>
    </row>
    <row r="285" spans="5:20" s="1363" customFormat="1">
      <c r="E285" s="1367"/>
      <c r="K285" s="1367"/>
      <c r="T285" s="1367"/>
    </row>
    <row r="286" spans="5:20" s="1363" customFormat="1">
      <c r="E286" s="1367"/>
      <c r="K286" s="1367"/>
      <c r="T286" s="1367"/>
    </row>
    <row r="287" spans="5:20" s="1363" customFormat="1">
      <c r="E287" s="1367"/>
      <c r="K287" s="1367"/>
      <c r="T287" s="1367"/>
    </row>
    <row r="288" spans="5:20" s="1363" customFormat="1">
      <c r="E288" s="1367"/>
      <c r="K288" s="1367"/>
      <c r="T288" s="1367"/>
    </row>
    <row r="289" spans="5:20" s="1363" customFormat="1">
      <c r="E289" s="1367"/>
      <c r="K289" s="1367"/>
      <c r="T289" s="1367"/>
    </row>
    <row r="290" spans="5:20" s="1363" customFormat="1">
      <c r="E290" s="1367"/>
      <c r="K290" s="1367"/>
      <c r="T290" s="1367"/>
    </row>
    <row r="291" spans="5:20" s="1363" customFormat="1">
      <c r="E291" s="1367"/>
      <c r="K291" s="1367"/>
      <c r="T291" s="1367"/>
    </row>
    <row r="292" spans="5:20" s="1363" customFormat="1">
      <c r="E292" s="1367"/>
      <c r="K292" s="1367"/>
      <c r="T292" s="1367"/>
    </row>
    <row r="293" spans="5:20" s="1363" customFormat="1">
      <c r="E293" s="1367"/>
      <c r="K293" s="1367"/>
      <c r="T293" s="1367"/>
    </row>
    <row r="294" spans="5:20" s="1363" customFormat="1">
      <c r="E294" s="1367"/>
      <c r="K294" s="1367"/>
      <c r="T294" s="1367"/>
    </row>
    <row r="295" spans="5:20" s="1363" customFormat="1">
      <c r="E295" s="1367"/>
      <c r="K295" s="1367"/>
      <c r="T295" s="1367"/>
    </row>
    <row r="296" spans="5:20" s="1363" customFormat="1">
      <c r="E296" s="1367"/>
      <c r="K296" s="1367"/>
      <c r="T296" s="1367"/>
    </row>
    <row r="297" spans="5:20" s="1363" customFormat="1">
      <c r="E297" s="1367"/>
      <c r="K297" s="1367"/>
      <c r="T297" s="1367"/>
    </row>
    <row r="298" spans="5:20" s="1363" customFormat="1">
      <c r="E298" s="1367"/>
      <c r="K298" s="1367"/>
      <c r="T298" s="1367"/>
    </row>
    <row r="299" spans="5:20" s="1363" customFormat="1">
      <c r="E299" s="1367"/>
      <c r="K299" s="1367"/>
      <c r="T299" s="1367"/>
    </row>
    <row r="300" spans="5:20" s="1363" customFormat="1">
      <c r="E300" s="1367"/>
      <c r="K300" s="1367"/>
      <c r="T300" s="1367"/>
    </row>
    <row r="301" spans="5:20" s="1363" customFormat="1">
      <c r="E301" s="1367"/>
      <c r="K301" s="1367"/>
      <c r="T301" s="1367"/>
    </row>
    <row r="302" spans="5:20" s="1363" customFormat="1">
      <c r="E302" s="1367"/>
      <c r="K302" s="1367"/>
      <c r="T302" s="1367"/>
    </row>
    <row r="303" spans="5:20" s="1363" customFormat="1">
      <c r="E303" s="1367"/>
      <c r="K303" s="1367"/>
      <c r="T303" s="1367"/>
    </row>
    <row r="304" spans="5:20" s="1363" customFormat="1">
      <c r="E304" s="1367"/>
      <c r="K304" s="1367"/>
      <c r="T304" s="1367"/>
    </row>
    <row r="305" spans="5:20" s="1363" customFormat="1">
      <c r="E305" s="1367"/>
      <c r="K305" s="1367"/>
      <c r="T305" s="1367"/>
    </row>
    <row r="306" spans="5:20" s="1363" customFormat="1">
      <c r="E306" s="1367"/>
      <c r="K306" s="1367"/>
      <c r="T306" s="1367"/>
    </row>
    <row r="307" spans="5:20" s="1363" customFormat="1">
      <c r="E307" s="1367"/>
      <c r="K307" s="1367"/>
      <c r="T307" s="1367"/>
    </row>
    <row r="308" spans="5:20" s="1363" customFormat="1">
      <c r="E308" s="1367"/>
      <c r="K308" s="1367"/>
      <c r="T308" s="1367"/>
    </row>
    <row r="309" spans="5:20" s="1363" customFormat="1">
      <c r="E309" s="1367"/>
      <c r="K309" s="1367"/>
      <c r="T309" s="1367"/>
    </row>
    <row r="310" spans="5:20" s="1363" customFormat="1">
      <c r="E310" s="1367"/>
      <c r="K310" s="1367"/>
      <c r="T310" s="1367"/>
    </row>
    <row r="311" spans="5:20" s="1363" customFormat="1">
      <c r="E311" s="1367"/>
      <c r="K311" s="1367"/>
      <c r="T311" s="1367"/>
    </row>
    <row r="312" spans="5:20" s="1363" customFormat="1">
      <c r="E312" s="1367"/>
      <c r="K312" s="1367"/>
      <c r="T312" s="1367"/>
    </row>
    <row r="313" spans="5:20" s="1363" customFormat="1">
      <c r="E313" s="1367"/>
      <c r="K313" s="1367"/>
      <c r="T313" s="1367"/>
    </row>
    <row r="314" spans="5:20" s="1363" customFormat="1">
      <c r="E314" s="1367"/>
      <c r="K314" s="1367"/>
      <c r="T314" s="1367"/>
    </row>
    <row r="315" spans="5:20" s="1363" customFormat="1">
      <c r="E315" s="1367"/>
      <c r="K315" s="1367"/>
      <c r="T315" s="1367"/>
    </row>
    <row r="316" spans="5:20" s="1363" customFormat="1">
      <c r="E316" s="1367"/>
      <c r="K316" s="1367"/>
      <c r="T316" s="1367"/>
    </row>
    <row r="317" spans="5:20" s="1363" customFormat="1">
      <c r="E317" s="1367"/>
      <c r="K317" s="1367"/>
      <c r="T317" s="1367"/>
    </row>
    <row r="318" spans="5:20" s="1363" customFormat="1">
      <c r="E318" s="1367"/>
      <c r="K318" s="1367"/>
      <c r="T318" s="1367"/>
    </row>
    <row r="319" spans="5:20" s="1363" customFormat="1">
      <c r="E319" s="1367"/>
      <c r="K319" s="1367"/>
      <c r="T319" s="1367"/>
    </row>
    <row r="320" spans="5:20" s="1363" customFormat="1">
      <c r="E320" s="1367"/>
      <c r="K320" s="1367"/>
      <c r="T320" s="1367"/>
    </row>
    <row r="321" spans="5:20" s="1363" customFormat="1">
      <c r="E321" s="1367"/>
      <c r="K321" s="1367"/>
      <c r="T321" s="1367"/>
    </row>
    <row r="322" spans="5:20" s="1363" customFormat="1">
      <c r="E322" s="1367"/>
      <c r="K322" s="1367"/>
      <c r="T322" s="1367"/>
    </row>
    <row r="323" spans="5:20" s="1363" customFormat="1">
      <c r="E323" s="1367"/>
      <c r="K323" s="1367"/>
      <c r="T323" s="1367"/>
    </row>
    <row r="324" spans="5:20" s="1363" customFormat="1">
      <c r="E324" s="1367"/>
      <c r="K324" s="1367"/>
      <c r="T324" s="1367"/>
    </row>
    <row r="325" spans="5:20" s="1363" customFormat="1">
      <c r="E325" s="1367"/>
      <c r="K325" s="1367"/>
      <c r="T325" s="1367"/>
    </row>
    <row r="326" spans="5:20" s="1363" customFormat="1">
      <c r="E326" s="1367"/>
      <c r="K326" s="1367"/>
      <c r="T326" s="1367"/>
    </row>
    <row r="327" spans="5:20" s="1363" customFormat="1">
      <c r="E327" s="1367"/>
      <c r="K327" s="1367"/>
      <c r="T327" s="1367"/>
    </row>
    <row r="328" spans="5:20" s="1363" customFormat="1">
      <c r="E328" s="1367"/>
      <c r="K328" s="1367"/>
      <c r="T328" s="1367"/>
    </row>
    <row r="329" spans="5:20" s="1363" customFormat="1">
      <c r="E329" s="1367"/>
      <c r="K329" s="1367"/>
      <c r="T329" s="1367"/>
    </row>
    <row r="330" spans="5:20" s="1363" customFormat="1">
      <c r="E330" s="1367"/>
      <c r="K330" s="1367"/>
      <c r="T330" s="1367"/>
    </row>
    <row r="331" spans="5:20" s="1363" customFormat="1">
      <c r="E331" s="1367"/>
      <c r="K331" s="1367"/>
      <c r="T331" s="1367"/>
    </row>
    <row r="332" spans="5:20" s="1363" customFormat="1">
      <c r="E332" s="1367"/>
      <c r="K332" s="1367"/>
      <c r="T332" s="1367"/>
    </row>
    <row r="333" spans="5:20" s="1363" customFormat="1">
      <c r="E333" s="1367"/>
      <c r="K333" s="1367"/>
      <c r="T333" s="1367"/>
    </row>
    <row r="334" spans="5:20" s="1363" customFormat="1">
      <c r="E334" s="1367"/>
      <c r="K334" s="1367"/>
      <c r="T334" s="1367"/>
    </row>
    <row r="335" spans="5:20" s="1363" customFormat="1">
      <c r="E335" s="1367"/>
      <c r="K335" s="1367"/>
      <c r="T335" s="1367"/>
    </row>
    <row r="336" spans="5:20" s="1363" customFormat="1">
      <c r="E336" s="1367"/>
      <c r="K336" s="1367"/>
      <c r="T336" s="1367"/>
    </row>
    <row r="337" spans="5:20" s="1363" customFormat="1">
      <c r="E337" s="1367"/>
      <c r="K337" s="1367"/>
      <c r="T337" s="1367"/>
    </row>
    <row r="338" spans="5:20" s="1363" customFormat="1">
      <c r="E338" s="1367"/>
      <c r="K338" s="1367"/>
      <c r="T338" s="1367"/>
    </row>
    <row r="339" spans="5:20" s="1363" customFormat="1">
      <c r="E339" s="1367"/>
      <c r="K339" s="1367"/>
      <c r="T339" s="1367"/>
    </row>
    <row r="340" spans="5:20" s="1363" customFormat="1">
      <c r="E340" s="1367"/>
      <c r="K340" s="1367"/>
      <c r="T340" s="1367"/>
    </row>
    <row r="341" spans="5:20" s="1363" customFormat="1">
      <c r="E341" s="1367"/>
      <c r="K341" s="1367"/>
      <c r="T341" s="1367"/>
    </row>
    <row r="342" spans="5:20" s="1363" customFormat="1">
      <c r="E342" s="1367"/>
      <c r="K342" s="1367"/>
      <c r="T342" s="1367"/>
    </row>
    <row r="343" spans="5:20" s="1363" customFormat="1">
      <c r="E343" s="1367"/>
      <c r="K343" s="1367"/>
      <c r="T343" s="1367"/>
    </row>
    <row r="344" spans="5:20" s="1363" customFormat="1">
      <c r="E344" s="1367"/>
      <c r="K344" s="1367"/>
      <c r="T344" s="1367"/>
    </row>
    <row r="345" spans="5:20" s="1363" customFormat="1">
      <c r="E345" s="1367"/>
      <c r="K345" s="1367"/>
      <c r="T345" s="1367"/>
    </row>
    <row r="346" spans="5:20" s="1363" customFormat="1">
      <c r="E346" s="1367"/>
      <c r="K346" s="1367"/>
      <c r="T346" s="1367"/>
    </row>
    <row r="347" spans="5:20" s="1363" customFormat="1">
      <c r="E347" s="1367"/>
      <c r="K347" s="1367"/>
      <c r="T347" s="1367"/>
    </row>
    <row r="348" spans="5:20" s="1363" customFormat="1">
      <c r="E348" s="1367"/>
      <c r="K348" s="1367"/>
      <c r="T348" s="1367"/>
    </row>
    <row r="349" spans="5:20" s="1363" customFormat="1">
      <c r="E349" s="1367"/>
      <c r="K349" s="1367"/>
      <c r="T349" s="1367"/>
    </row>
    <row r="350" spans="5:20" s="1363" customFormat="1">
      <c r="E350" s="1367"/>
      <c r="K350" s="1367"/>
      <c r="T350" s="1367"/>
    </row>
    <row r="351" spans="5:20" s="1363" customFormat="1">
      <c r="E351" s="1367"/>
      <c r="K351" s="1367"/>
      <c r="T351" s="1367"/>
    </row>
    <row r="352" spans="5:20" s="1363" customFormat="1">
      <c r="E352" s="1367"/>
      <c r="K352" s="1367"/>
      <c r="T352" s="1367"/>
    </row>
    <row r="353" spans="5:20" s="1363" customFormat="1">
      <c r="E353" s="1367"/>
      <c r="K353" s="1367"/>
      <c r="T353" s="1367"/>
    </row>
    <row r="354" spans="5:20" s="1363" customFormat="1">
      <c r="E354" s="1367"/>
      <c r="K354" s="1367"/>
      <c r="T354" s="1367"/>
    </row>
    <row r="355" spans="5:20" s="1363" customFormat="1">
      <c r="E355" s="1367"/>
      <c r="K355" s="1367"/>
      <c r="T355" s="1367"/>
    </row>
    <row r="356" spans="5:20" s="1363" customFormat="1">
      <c r="E356" s="1367"/>
      <c r="K356" s="1367"/>
      <c r="T356" s="1367"/>
    </row>
    <row r="357" spans="5:20" s="1363" customFormat="1">
      <c r="E357" s="1367"/>
      <c r="K357" s="1367"/>
      <c r="T357" s="1367"/>
    </row>
    <row r="358" spans="5:20" s="1363" customFormat="1">
      <c r="E358" s="1367"/>
      <c r="K358" s="1367"/>
      <c r="T358" s="1367"/>
    </row>
    <row r="359" spans="5:20" s="1363" customFormat="1">
      <c r="E359" s="1367"/>
      <c r="K359" s="1367"/>
      <c r="T359" s="1367"/>
    </row>
    <row r="360" spans="5:20" s="1363" customFormat="1">
      <c r="E360" s="1367"/>
      <c r="K360" s="1367"/>
      <c r="T360" s="1367"/>
    </row>
    <row r="361" spans="5:20" s="1363" customFormat="1">
      <c r="E361" s="1367"/>
      <c r="K361" s="1367"/>
      <c r="T361" s="1367"/>
    </row>
    <row r="362" spans="5:20" s="1363" customFormat="1">
      <c r="E362" s="1367"/>
      <c r="K362" s="1367"/>
      <c r="T362" s="1367"/>
    </row>
    <row r="363" spans="5:20" s="1363" customFormat="1">
      <c r="E363" s="1367"/>
      <c r="K363" s="1367"/>
      <c r="T363" s="1367"/>
    </row>
    <row r="364" spans="5:20" s="1363" customFormat="1">
      <c r="E364" s="1367"/>
      <c r="K364" s="1367"/>
      <c r="T364" s="1367"/>
    </row>
    <row r="365" spans="5:20" s="1363" customFormat="1">
      <c r="E365" s="1367"/>
      <c r="K365" s="1367"/>
      <c r="T365" s="1367"/>
    </row>
    <row r="366" spans="5:20" s="1363" customFormat="1">
      <c r="E366" s="1367"/>
      <c r="K366" s="1367"/>
      <c r="T366" s="1367"/>
    </row>
    <row r="367" spans="5:20" s="1363" customFormat="1">
      <c r="E367" s="1367"/>
      <c r="K367" s="1367"/>
      <c r="T367" s="1367"/>
    </row>
    <row r="368" spans="5:20" s="1363" customFormat="1">
      <c r="E368" s="1367"/>
      <c r="K368" s="1367"/>
      <c r="T368" s="1367"/>
    </row>
    <row r="369" spans="5:20" s="1363" customFormat="1">
      <c r="E369" s="1367"/>
      <c r="K369" s="1367"/>
      <c r="T369" s="1367"/>
    </row>
    <row r="370" spans="5:20" s="1363" customFormat="1">
      <c r="E370" s="1367"/>
      <c r="K370" s="1367"/>
      <c r="T370" s="1367"/>
    </row>
    <row r="371" spans="5:20" s="1363" customFormat="1">
      <c r="E371" s="1367"/>
      <c r="K371" s="1367"/>
      <c r="T371" s="1367"/>
    </row>
    <row r="372" spans="5:20" s="1363" customFormat="1">
      <c r="E372" s="1367"/>
      <c r="K372" s="1367"/>
      <c r="T372" s="1367"/>
    </row>
    <row r="373" spans="5:20" s="1363" customFormat="1">
      <c r="E373" s="1367"/>
      <c r="K373" s="1367"/>
      <c r="T373" s="1367"/>
    </row>
    <row r="374" spans="5:20" s="1363" customFormat="1">
      <c r="E374" s="1367"/>
      <c r="K374" s="1367"/>
      <c r="T374" s="1367"/>
    </row>
    <row r="375" spans="5:20" s="1363" customFormat="1">
      <c r="E375" s="1367"/>
      <c r="K375" s="1367"/>
      <c r="T375" s="1367"/>
    </row>
    <row r="376" spans="5:20" s="1363" customFormat="1">
      <c r="E376" s="1367"/>
      <c r="K376" s="1367"/>
      <c r="T376" s="1367"/>
    </row>
    <row r="377" spans="5:20" s="1363" customFormat="1">
      <c r="E377" s="1367"/>
      <c r="K377" s="1367"/>
      <c r="T377" s="1367"/>
    </row>
    <row r="378" spans="5:20" s="1363" customFormat="1">
      <c r="E378" s="1367"/>
      <c r="K378" s="1367"/>
      <c r="T378" s="1367"/>
    </row>
    <row r="379" spans="5:20" s="1363" customFormat="1">
      <c r="E379" s="1367"/>
      <c r="K379" s="1367"/>
      <c r="T379" s="1367"/>
    </row>
    <row r="380" spans="5:20" s="1363" customFormat="1">
      <c r="E380" s="1367"/>
      <c r="K380" s="1367"/>
      <c r="T380" s="1367"/>
    </row>
    <row r="381" spans="5:20" s="1363" customFormat="1">
      <c r="E381" s="1367"/>
      <c r="K381" s="1367"/>
      <c r="T381" s="1367"/>
    </row>
    <row r="382" spans="5:20" s="1363" customFormat="1">
      <c r="E382" s="1367"/>
      <c r="K382" s="1367"/>
      <c r="T382" s="1367"/>
    </row>
    <row r="383" spans="5:20" s="1363" customFormat="1">
      <c r="E383" s="1367"/>
      <c r="K383" s="1367"/>
      <c r="T383" s="1367"/>
    </row>
    <row r="384" spans="5:20" s="1363" customFormat="1">
      <c r="E384" s="1367"/>
      <c r="K384" s="1367"/>
      <c r="T384" s="1367"/>
    </row>
    <row r="385" spans="5:20" s="1363" customFormat="1">
      <c r="E385" s="1367"/>
      <c r="K385" s="1367"/>
      <c r="T385" s="1367"/>
    </row>
    <row r="386" spans="5:20" s="1363" customFormat="1">
      <c r="E386" s="1367"/>
      <c r="K386" s="1367"/>
      <c r="T386" s="1367"/>
    </row>
    <row r="387" spans="5:20" s="1363" customFormat="1">
      <c r="E387" s="1367"/>
      <c r="K387" s="1367"/>
      <c r="T387" s="1367"/>
    </row>
    <row r="388" spans="5:20" s="1363" customFormat="1">
      <c r="E388" s="1367"/>
      <c r="K388" s="1367"/>
      <c r="T388" s="1367"/>
    </row>
    <row r="389" spans="5:20" s="1363" customFormat="1">
      <c r="E389" s="1367"/>
      <c r="K389" s="1367"/>
      <c r="T389" s="1367"/>
    </row>
    <row r="390" spans="5:20" s="1363" customFormat="1">
      <c r="E390" s="1367"/>
      <c r="K390" s="1367"/>
      <c r="T390" s="1367"/>
    </row>
    <row r="391" spans="5:20" s="1363" customFormat="1">
      <c r="E391" s="1367"/>
      <c r="K391" s="1367"/>
      <c r="T391" s="1367"/>
    </row>
    <row r="392" spans="5:20" s="1363" customFormat="1">
      <c r="E392" s="1367"/>
      <c r="K392" s="1367"/>
      <c r="T392" s="1367"/>
    </row>
    <row r="393" spans="5:20" s="1363" customFormat="1">
      <c r="E393" s="1367"/>
      <c r="K393" s="1367"/>
      <c r="T393" s="1367"/>
    </row>
    <row r="394" spans="5:20" s="1363" customFormat="1">
      <c r="E394" s="1367"/>
      <c r="K394" s="1367"/>
      <c r="T394" s="1367"/>
    </row>
    <row r="395" spans="5:20" s="1363" customFormat="1">
      <c r="E395" s="1367"/>
      <c r="K395" s="1367"/>
      <c r="T395" s="1367"/>
    </row>
    <row r="396" spans="5:20" s="1363" customFormat="1">
      <c r="E396" s="1367"/>
      <c r="K396" s="1367"/>
      <c r="T396" s="1367"/>
    </row>
    <row r="397" spans="5:20" s="1363" customFormat="1">
      <c r="E397" s="1367"/>
      <c r="K397" s="1367"/>
      <c r="T397" s="1367"/>
    </row>
    <row r="398" spans="5:20" s="1363" customFormat="1">
      <c r="E398" s="1367"/>
      <c r="K398" s="1367"/>
      <c r="T398" s="1367"/>
    </row>
    <row r="399" spans="5:20" s="1363" customFormat="1">
      <c r="E399" s="1367"/>
      <c r="K399" s="1367"/>
      <c r="T399" s="1367"/>
    </row>
    <row r="400" spans="5:20" s="1363" customFormat="1">
      <c r="E400" s="1367"/>
      <c r="K400" s="1367"/>
      <c r="T400" s="1367"/>
    </row>
    <row r="401" spans="5:20" s="1363" customFormat="1">
      <c r="E401" s="1367"/>
      <c r="K401" s="1367"/>
      <c r="T401" s="1367"/>
    </row>
    <row r="402" spans="5:20" s="1363" customFormat="1">
      <c r="E402" s="1367"/>
      <c r="K402" s="1367"/>
      <c r="T402" s="1367"/>
    </row>
    <row r="403" spans="5:20" s="1363" customFormat="1">
      <c r="E403" s="1367"/>
      <c r="K403" s="1367"/>
      <c r="T403" s="1367"/>
    </row>
    <row r="404" spans="5:20" s="1363" customFormat="1">
      <c r="E404" s="1367"/>
      <c r="K404" s="1367"/>
      <c r="T404" s="1367"/>
    </row>
    <row r="405" spans="5:20" s="1363" customFormat="1">
      <c r="E405" s="1367"/>
      <c r="K405" s="1367"/>
      <c r="T405" s="1367"/>
    </row>
    <row r="406" spans="5:20" s="1363" customFormat="1">
      <c r="E406" s="1367"/>
      <c r="K406" s="1367"/>
      <c r="T406" s="1367"/>
    </row>
    <row r="407" spans="5:20" s="1363" customFormat="1">
      <c r="E407" s="1367"/>
      <c r="K407" s="1367"/>
      <c r="T407" s="1367"/>
    </row>
    <row r="408" spans="5:20" s="1363" customFormat="1">
      <c r="E408" s="1367"/>
      <c r="K408" s="1367"/>
      <c r="T408" s="1367"/>
    </row>
    <row r="409" spans="5:20" s="1363" customFormat="1">
      <c r="E409" s="1367"/>
      <c r="K409" s="1367"/>
      <c r="T409" s="1367"/>
    </row>
    <row r="410" spans="5:20" s="1363" customFormat="1">
      <c r="E410" s="1367"/>
      <c r="K410" s="1367"/>
      <c r="T410" s="1367"/>
    </row>
    <row r="411" spans="5:20" s="1363" customFormat="1">
      <c r="E411" s="1367"/>
      <c r="K411" s="1367"/>
      <c r="T411" s="1367"/>
    </row>
    <row r="412" spans="5:20" s="1363" customFormat="1">
      <c r="E412" s="1367"/>
      <c r="K412" s="1367"/>
      <c r="T412" s="1367"/>
    </row>
    <row r="413" spans="5:20" s="1363" customFormat="1">
      <c r="E413" s="1367"/>
      <c r="K413" s="1367"/>
      <c r="T413" s="1367"/>
    </row>
    <row r="414" spans="5:20" s="1363" customFormat="1">
      <c r="E414" s="1367"/>
      <c r="K414" s="1367"/>
      <c r="T414" s="1367"/>
    </row>
    <row r="415" spans="5:20" s="1363" customFormat="1">
      <c r="E415" s="1367"/>
      <c r="K415" s="1367"/>
      <c r="T415" s="1367"/>
    </row>
    <row r="416" spans="5:20" s="1363" customFormat="1">
      <c r="E416" s="1367"/>
      <c r="K416" s="1367"/>
      <c r="T416" s="1367"/>
    </row>
    <row r="417" spans="5:20" s="1363" customFormat="1">
      <c r="E417" s="1367"/>
      <c r="K417" s="1367"/>
      <c r="T417" s="1367"/>
    </row>
    <row r="418" spans="5:20" s="1363" customFormat="1">
      <c r="E418" s="1367"/>
      <c r="K418" s="1367"/>
      <c r="T418" s="1367"/>
    </row>
    <row r="419" spans="5:20" s="1363" customFormat="1">
      <c r="E419" s="1367"/>
      <c r="K419" s="1367"/>
      <c r="T419" s="1367"/>
    </row>
    <row r="420" spans="5:20" s="1363" customFormat="1">
      <c r="E420" s="1367"/>
      <c r="K420" s="1367"/>
      <c r="T420" s="1367"/>
    </row>
    <row r="421" spans="5:20" s="1363" customFormat="1">
      <c r="E421" s="1367"/>
      <c r="K421" s="1367"/>
      <c r="T421" s="1367"/>
    </row>
    <row r="422" spans="5:20" s="1363" customFormat="1">
      <c r="E422" s="1367"/>
      <c r="K422" s="1367"/>
      <c r="T422" s="1367"/>
    </row>
    <row r="423" spans="5:20" s="1363" customFormat="1">
      <c r="E423" s="1367"/>
      <c r="K423" s="1367"/>
      <c r="T423" s="1367"/>
    </row>
    <row r="424" spans="5:20" s="1363" customFormat="1">
      <c r="E424" s="1367"/>
      <c r="K424" s="1367"/>
      <c r="T424" s="1367"/>
    </row>
    <row r="425" spans="5:20" s="1363" customFormat="1">
      <c r="E425" s="1367"/>
      <c r="K425" s="1367"/>
      <c r="T425" s="1367"/>
    </row>
    <row r="426" spans="5:20" s="1363" customFormat="1">
      <c r="E426" s="1367"/>
      <c r="K426" s="1367"/>
      <c r="T426" s="1367"/>
    </row>
    <row r="427" spans="5:20" s="1363" customFormat="1">
      <c r="E427" s="1367"/>
      <c r="K427" s="1367"/>
      <c r="T427" s="1367"/>
    </row>
    <row r="428" spans="5:20" s="1363" customFormat="1">
      <c r="E428" s="1367"/>
      <c r="K428" s="1367"/>
      <c r="T428" s="1367"/>
    </row>
    <row r="429" spans="5:20" s="1363" customFormat="1">
      <c r="E429" s="1367"/>
      <c r="K429" s="1367"/>
      <c r="T429" s="1367"/>
    </row>
    <row r="430" spans="5:20" s="1363" customFormat="1">
      <c r="E430" s="1367"/>
      <c r="K430" s="1367"/>
      <c r="T430" s="1367"/>
    </row>
    <row r="431" spans="5:20" s="1363" customFormat="1">
      <c r="E431" s="1367"/>
      <c r="K431" s="1367"/>
      <c r="T431" s="1367"/>
    </row>
    <row r="432" spans="5:20" s="1363" customFormat="1">
      <c r="E432" s="1367"/>
      <c r="K432" s="1367"/>
      <c r="T432" s="1367"/>
    </row>
    <row r="433" spans="5:20" s="1363" customFormat="1">
      <c r="E433" s="1367"/>
      <c r="K433" s="1367"/>
      <c r="T433" s="1367"/>
    </row>
    <row r="434" spans="5:20" s="1363" customFormat="1">
      <c r="E434" s="1367"/>
      <c r="K434" s="1367"/>
      <c r="T434" s="1367"/>
    </row>
    <row r="435" spans="5:20" s="1363" customFormat="1">
      <c r="E435" s="1367"/>
      <c r="K435" s="1367"/>
      <c r="T435" s="1367"/>
    </row>
    <row r="436" spans="5:20" s="1363" customFormat="1">
      <c r="E436" s="1367"/>
      <c r="K436" s="1367"/>
      <c r="T436" s="1367"/>
    </row>
    <row r="437" spans="5:20" s="1363" customFormat="1">
      <c r="E437" s="1367"/>
      <c r="K437" s="1367"/>
      <c r="T437" s="1367"/>
    </row>
    <row r="438" spans="5:20" s="1363" customFormat="1">
      <c r="E438" s="1367"/>
      <c r="K438" s="1367"/>
      <c r="T438" s="1367"/>
    </row>
    <row r="439" spans="5:20" s="1363" customFormat="1">
      <c r="E439" s="1367"/>
      <c r="K439" s="1367"/>
      <c r="T439" s="1367"/>
    </row>
    <row r="440" spans="5:20" s="1363" customFormat="1">
      <c r="E440" s="1367"/>
      <c r="K440" s="1367"/>
      <c r="T440" s="1367"/>
    </row>
    <row r="441" spans="5:20" s="1363" customFormat="1">
      <c r="E441" s="1367"/>
      <c r="K441" s="1367"/>
      <c r="T441" s="1367"/>
    </row>
    <row r="442" spans="5:20" s="1363" customFormat="1">
      <c r="E442" s="1367"/>
      <c r="K442" s="1367"/>
      <c r="T442" s="1367"/>
    </row>
    <row r="443" spans="5:20" s="1363" customFormat="1">
      <c r="E443" s="1367"/>
      <c r="K443" s="1367"/>
      <c r="T443" s="1367"/>
    </row>
    <row r="444" spans="5:20" s="1363" customFormat="1">
      <c r="E444" s="1367"/>
      <c r="K444" s="1367"/>
      <c r="T444" s="1367"/>
    </row>
    <row r="445" spans="5:20" s="1363" customFormat="1">
      <c r="E445" s="1367"/>
      <c r="K445" s="1367"/>
      <c r="T445" s="1367"/>
    </row>
    <row r="446" spans="5:20" s="1363" customFormat="1">
      <c r="E446" s="1367"/>
      <c r="K446" s="1367"/>
      <c r="T446" s="1367"/>
    </row>
    <row r="447" spans="5:20" s="1363" customFormat="1">
      <c r="E447" s="1367"/>
      <c r="K447" s="1367"/>
      <c r="T447" s="1367"/>
    </row>
    <row r="448" spans="5:20" s="1363" customFormat="1">
      <c r="E448" s="1367"/>
      <c r="K448" s="1367"/>
      <c r="T448" s="1367"/>
    </row>
    <row r="449" spans="5:20" s="1363" customFormat="1">
      <c r="E449" s="1367"/>
      <c r="K449" s="1367"/>
      <c r="T449" s="1367"/>
    </row>
    <row r="450" spans="5:20" s="1363" customFormat="1">
      <c r="E450" s="1367"/>
      <c r="K450" s="1367"/>
      <c r="T450" s="1367"/>
    </row>
    <row r="451" spans="5:20" s="1363" customFormat="1">
      <c r="E451" s="1367"/>
      <c r="K451" s="1367"/>
      <c r="T451" s="1367"/>
    </row>
    <row r="452" spans="5:20" s="1363" customFormat="1">
      <c r="E452" s="1367"/>
      <c r="K452" s="1367"/>
      <c r="T452" s="1367"/>
    </row>
    <row r="453" spans="5:20" s="1363" customFormat="1">
      <c r="E453" s="1367"/>
      <c r="K453" s="1367"/>
      <c r="T453" s="1367"/>
    </row>
    <row r="454" spans="5:20" s="1363" customFormat="1">
      <c r="E454" s="1367"/>
      <c r="K454" s="1367"/>
      <c r="T454" s="1367"/>
    </row>
    <row r="455" spans="5:20" s="1363" customFormat="1">
      <c r="E455" s="1367"/>
      <c r="K455" s="1367"/>
      <c r="T455" s="1367"/>
    </row>
    <row r="456" spans="5:20" s="1363" customFormat="1">
      <c r="E456" s="1367"/>
      <c r="K456" s="1367"/>
      <c r="T456" s="1367"/>
    </row>
    <row r="457" spans="5:20" s="1363" customFormat="1">
      <c r="E457" s="1367"/>
      <c r="K457" s="1367"/>
      <c r="T457" s="1367"/>
    </row>
    <row r="458" spans="5:20" s="1363" customFormat="1">
      <c r="E458" s="1367"/>
      <c r="K458" s="1367"/>
      <c r="T458" s="1367"/>
    </row>
    <row r="459" spans="5:20" s="1363" customFormat="1">
      <c r="E459" s="1367"/>
      <c r="K459" s="1367"/>
      <c r="T459" s="1367"/>
    </row>
    <row r="460" spans="5:20" s="1363" customFormat="1">
      <c r="E460" s="1367"/>
      <c r="K460" s="1367"/>
      <c r="T460" s="1367"/>
    </row>
    <row r="461" spans="5:20" s="1363" customFormat="1">
      <c r="E461" s="1367"/>
      <c r="K461" s="1367"/>
      <c r="T461" s="1367"/>
    </row>
    <row r="462" spans="5:20" s="1363" customFormat="1">
      <c r="E462" s="1367"/>
      <c r="K462" s="1367"/>
      <c r="T462" s="1367"/>
    </row>
    <row r="463" spans="5:20" s="1363" customFormat="1">
      <c r="E463" s="1367"/>
      <c r="K463" s="1367"/>
      <c r="T463" s="1367"/>
    </row>
    <row r="464" spans="5:20" s="1363" customFormat="1">
      <c r="E464" s="1367"/>
      <c r="K464" s="1367"/>
      <c r="T464" s="1367"/>
    </row>
    <row r="465" spans="5:20" s="1363" customFormat="1">
      <c r="E465" s="1367"/>
      <c r="K465" s="1367"/>
      <c r="T465" s="1367"/>
    </row>
    <row r="466" spans="5:20" s="1363" customFormat="1">
      <c r="E466" s="1367"/>
      <c r="K466" s="1367"/>
      <c r="T466" s="1367"/>
    </row>
    <row r="467" spans="5:20" s="1363" customFormat="1">
      <c r="E467" s="1367"/>
      <c r="K467" s="1367"/>
      <c r="T467" s="1367"/>
    </row>
    <row r="468" spans="5:20" s="1363" customFormat="1">
      <c r="E468" s="1367"/>
      <c r="K468" s="1367"/>
      <c r="T468" s="1367"/>
    </row>
    <row r="469" spans="5:20" s="1363" customFormat="1">
      <c r="E469" s="1367"/>
      <c r="K469" s="1367"/>
      <c r="T469" s="1367"/>
    </row>
    <row r="470" spans="5:20" s="1363" customFormat="1">
      <c r="E470" s="1367"/>
      <c r="K470" s="1367"/>
      <c r="T470" s="1367"/>
    </row>
    <row r="471" spans="5:20" s="1363" customFormat="1">
      <c r="E471" s="1367"/>
      <c r="K471" s="1367"/>
      <c r="T471" s="1367"/>
    </row>
    <row r="472" spans="5:20" s="1363" customFormat="1">
      <c r="E472" s="1367"/>
      <c r="K472" s="1367"/>
      <c r="T472" s="1367"/>
    </row>
    <row r="473" spans="5:20" s="1363" customFormat="1">
      <c r="E473" s="1367"/>
      <c r="K473" s="1367"/>
      <c r="T473" s="1367"/>
    </row>
    <row r="474" spans="5:20" s="1363" customFormat="1">
      <c r="E474" s="1367"/>
      <c r="K474" s="1367"/>
      <c r="T474" s="1367"/>
    </row>
    <row r="475" spans="5:20" s="1363" customFormat="1">
      <c r="E475" s="1367"/>
      <c r="K475" s="1367"/>
      <c r="T475" s="1367"/>
    </row>
    <row r="476" spans="5:20" s="1363" customFormat="1">
      <c r="E476" s="1367"/>
      <c r="K476" s="1367"/>
      <c r="T476" s="1367"/>
    </row>
    <row r="477" spans="5:20" s="1363" customFormat="1">
      <c r="E477" s="1367"/>
      <c r="K477" s="1367"/>
      <c r="T477" s="1367"/>
    </row>
    <row r="478" spans="5:20" s="1363" customFormat="1">
      <c r="E478" s="1367"/>
      <c r="K478" s="1367"/>
      <c r="T478" s="1367"/>
    </row>
    <row r="479" spans="5:20" s="1363" customFormat="1">
      <c r="E479" s="1367"/>
      <c r="K479" s="1367"/>
      <c r="T479" s="1367"/>
    </row>
    <row r="480" spans="5:20" s="1363" customFormat="1">
      <c r="E480" s="1367"/>
      <c r="K480" s="1367"/>
      <c r="T480" s="1367"/>
    </row>
    <row r="481" spans="5:20" s="1363" customFormat="1">
      <c r="E481" s="1367"/>
      <c r="K481" s="1367"/>
      <c r="T481" s="1367"/>
    </row>
    <row r="482" spans="5:20" s="1363" customFormat="1">
      <c r="E482" s="1367"/>
      <c r="K482" s="1367"/>
      <c r="T482" s="1367"/>
    </row>
    <row r="483" spans="5:20" s="1363" customFormat="1">
      <c r="E483" s="1367"/>
      <c r="K483" s="1367"/>
      <c r="T483" s="1367"/>
    </row>
    <row r="484" spans="5:20" s="1363" customFormat="1">
      <c r="E484" s="1367"/>
      <c r="K484" s="1367"/>
      <c r="T484" s="1367"/>
    </row>
    <row r="485" spans="5:20" s="1363" customFormat="1">
      <c r="E485" s="1367"/>
      <c r="K485" s="1367"/>
      <c r="T485" s="1367"/>
    </row>
    <row r="486" spans="5:20" s="1363" customFormat="1">
      <c r="E486" s="1367"/>
      <c r="K486" s="1367"/>
      <c r="T486" s="1367"/>
    </row>
    <row r="487" spans="5:20" s="1363" customFormat="1">
      <c r="E487" s="1367"/>
      <c r="K487" s="1367"/>
      <c r="T487" s="1367"/>
    </row>
    <row r="488" spans="5:20" s="1363" customFormat="1">
      <c r="E488" s="1367"/>
      <c r="K488" s="1367"/>
      <c r="T488" s="1367"/>
    </row>
    <row r="489" spans="5:20" s="1363" customFormat="1">
      <c r="E489" s="1367"/>
      <c r="K489" s="1367"/>
      <c r="T489" s="1367"/>
    </row>
    <row r="490" spans="5:20" s="1363" customFormat="1">
      <c r="E490" s="1367"/>
      <c r="K490" s="1367"/>
      <c r="T490" s="1367"/>
    </row>
    <row r="491" spans="5:20" s="1363" customFormat="1">
      <c r="E491" s="1367"/>
      <c r="K491" s="1367"/>
      <c r="T491" s="1367"/>
    </row>
    <row r="492" spans="5:20" s="1363" customFormat="1">
      <c r="E492" s="1367"/>
      <c r="K492" s="1367"/>
      <c r="T492" s="1367"/>
    </row>
    <row r="493" spans="5:20" s="1363" customFormat="1">
      <c r="E493" s="1367"/>
      <c r="K493" s="1367"/>
      <c r="T493" s="1367"/>
    </row>
    <row r="494" spans="5:20" s="1363" customFormat="1">
      <c r="E494" s="1367"/>
      <c r="K494" s="1367"/>
      <c r="T494" s="1367"/>
    </row>
    <row r="495" spans="5:20" s="1363" customFormat="1">
      <c r="E495" s="1367"/>
      <c r="K495" s="1367"/>
      <c r="T495" s="1367"/>
    </row>
    <row r="496" spans="5:20" s="1363" customFormat="1">
      <c r="E496" s="1367"/>
      <c r="K496" s="1367"/>
      <c r="T496" s="1367"/>
    </row>
    <row r="497" spans="5:20" s="1363" customFormat="1">
      <c r="E497" s="1367"/>
      <c r="K497" s="1367"/>
      <c r="T497" s="1367"/>
    </row>
    <row r="498" spans="5:20" s="1363" customFormat="1">
      <c r="E498" s="1367"/>
      <c r="K498" s="1367"/>
      <c r="T498" s="1367"/>
    </row>
    <row r="499" spans="5:20" s="1363" customFormat="1">
      <c r="E499" s="1367"/>
      <c r="K499" s="1367"/>
      <c r="T499" s="1367"/>
    </row>
    <row r="500" spans="5:20" s="1363" customFormat="1">
      <c r="E500" s="1367"/>
      <c r="K500" s="1367"/>
      <c r="T500" s="1367"/>
    </row>
    <row r="501" spans="5:20" s="1363" customFormat="1">
      <c r="E501" s="1367"/>
      <c r="K501" s="1367"/>
      <c r="T501" s="1367"/>
    </row>
    <row r="502" spans="5:20" s="1363" customFormat="1">
      <c r="E502" s="1367"/>
      <c r="K502" s="1367"/>
      <c r="T502" s="1367"/>
    </row>
    <row r="503" spans="5:20" s="1363" customFormat="1">
      <c r="E503" s="1367"/>
      <c r="K503" s="1367"/>
      <c r="T503" s="1367"/>
    </row>
    <row r="504" spans="5:20" s="1363" customFormat="1">
      <c r="E504" s="1367"/>
      <c r="K504" s="1367"/>
      <c r="T504" s="1367"/>
    </row>
    <row r="505" spans="5:20" s="1363" customFormat="1">
      <c r="E505" s="1367"/>
      <c r="K505" s="1367"/>
      <c r="T505" s="1367"/>
    </row>
    <row r="506" spans="5:20" s="1363" customFormat="1">
      <c r="E506" s="1367"/>
      <c r="K506" s="1367"/>
      <c r="T506" s="1367"/>
    </row>
    <row r="507" spans="5:20" s="1363" customFormat="1">
      <c r="E507" s="1367"/>
      <c r="K507" s="1367"/>
      <c r="T507" s="1367"/>
    </row>
    <row r="508" spans="5:20" s="1363" customFormat="1">
      <c r="E508" s="1367"/>
      <c r="K508" s="1367"/>
      <c r="T508" s="1367"/>
    </row>
    <row r="509" spans="5:20" s="1363" customFormat="1">
      <c r="E509" s="1367"/>
      <c r="K509" s="1367"/>
      <c r="T509" s="1367"/>
    </row>
    <row r="510" spans="5:20" s="1363" customFormat="1">
      <c r="E510" s="1367"/>
      <c r="K510" s="1367"/>
      <c r="T510" s="1367"/>
    </row>
    <row r="511" spans="5:20" s="1363" customFormat="1">
      <c r="E511" s="1367"/>
      <c r="K511" s="1367"/>
      <c r="T511" s="1367"/>
    </row>
    <row r="512" spans="5:20" s="1363" customFormat="1">
      <c r="E512" s="1367"/>
      <c r="K512" s="1367"/>
      <c r="T512" s="1367"/>
    </row>
    <row r="513" spans="5:20" s="1363" customFormat="1">
      <c r="E513" s="1367"/>
      <c r="K513" s="1367"/>
      <c r="T513" s="1367"/>
    </row>
    <row r="514" spans="5:20" s="1363" customFormat="1">
      <c r="E514" s="1367"/>
      <c r="K514" s="1367"/>
      <c r="T514" s="1367"/>
    </row>
    <row r="515" spans="5:20" s="1363" customFormat="1">
      <c r="E515" s="1367"/>
      <c r="K515" s="1367"/>
      <c r="T515" s="1367"/>
    </row>
    <row r="516" spans="5:20" s="1363" customFormat="1">
      <c r="E516" s="1367"/>
      <c r="K516" s="1367"/>
      <c r="T516" s="1367"/>
    </row>
    <row r="517" spans="5:20" s="1363" customFormat="1">
      <c r="E517" s="1367"/>
      <c r="K517" s="1367"/>
      <c r="T517" s="1367"/>
    </row>
    <row r="518" spans="5:20" s="1363" customFormat="1">
      <c r="E518" s="1367"/>
      <c r="K518" s="1367"/>
      <c r="T518" s="1367"/>
    </row>
    <row r="519" spans="5:20" s="1363" customFormat="1">
      <c r="E519" s="1367"/>
      <c r="K519" s="1367"/>
      <c r="T519" s="1367"/>
    </row>
    <row r="520" spans="5:20" s="1363" customFormat="1">
      <c r="E520" s="1367"/>
      <c r="K520" s="1367"/>
      <c r="T520" s="1367"/>
    </row>
    <row r="521" spans="5:20" s="1363" customFormat="1">
      <c r="E521" s="1367"/>
      <c r="K521" s="1367"/>
      <c r="T521" s="1367"/>
    </row>
    <row r="522" spans="5:20" s="1363" customFormat="1">
      <c r="E522" s="1367"/>
      <c r="K522" s="1367"/>
      <c r="T522" s="1367"/>
    </row>
    <row r="523" spans="5:20" s="1363" customFormat="1">
      <c r="E523" s="1367"/>
      <c r="K523" s="1367"/>
      <c r="T523" s="1367"/>
    </row>
    <row r="524" spans="5:20" s="1363" customFormat="1">
      <c r="E524" s="1367"/>
      <c r="K524" s="1367"/>
      <c r="T524" s="1367"/>
    </row>
    <row r="525" spans="5:20" s="1363" customFormat="1">
      <c r="E525" s="1367"/>
      <c r="K525" s="1367"/>
      <c r="T525" s="1367"/>
    </row>
    <row r="526" spans="5:20" s="1363" customFormat="1">
      <c r="E526" s="1367"/>
      <c r="K526" s="1367"/>
      <c r="T526" s="1367"/>
    </row>
    <row r="527" spans="5:20" s="1363" customFormat="1">
      <c r="E527" s="1367"/>
      <c r="K527" s="1367"/>
      <c r="T527" s="1367"/>
    </row>
    <row r="528" spans="5:20" s="1363" customFormat="1">
      <c r="E528" s="1367"/>
      <c r="K528" s="1367"/>
      <c r="T528" s="1367"/>
    </row>
    <row r="529" spans="5:20" s="1363" customFormat="1">
      <c r="E529" s="1367"/>
      <c r="K529" s="1367"/>
      <c r="T529" s="1367"/>
    </row>
    <row r="530" spans="5:20" s="1363" customFormat="1">
      <c r="E530" s="1367"/>
      <c r="K530" s="1367"/>
      <c r="T530" s="1367"/>
    </row>
    <row r="531" spans="5:20" s="1363" customFormat="1">
      <c r="E531" s="1367"/>
      <c r="K531" s="1367"/>
      <c r="T531" s="1367"/>
    </row>
    <row r="532" spans="5:20" s="1363" customFormat="1">
      <c r="E532" s="1367"/>
      <c r="K532" s="1367"/>
      <c r="T532" s="1367"/>
    </row>
    <row r="533" spans="5:20" s="1363" customFormat="1">
      <c r="E533" s="1367"/>
      <c r="K533" s="1367"/>
      <c r="T533" s="1367"/>
    </row>
    <row r="534" spans="5:20" s="1363" customFormat="1">
      <c r="E534" s="1367"/>
      <c r="K534" s="1367"/>
      <c r="T534" s="1367"/>
    </row>
    <row r="535" spans="5:20" s="1363" customFormat="1">
      <c r="E535" s="1367"/>
      <c r="K535" s="1367"/>
      <c r="T535" s="1367"/>
    </row>
    <row r="536" spans="5:20" s="1363" customFormat="1">
      <c r="E536" s="1367"/>
      <c r="K536" s="1367"/>
      <c r="T536" s="1367"/>
    </row>
    <row r="537" spans="5:20" s="1363" customFormat="1">
      <c r="E537" s="1367"/>
      <c r="K537" s="1367"/>
      <c r="T537" s="1367"/>
    </row>
    <row r="538" spans="5:20" s="1363" customFormat="1">
      <c r="E538" s="1367"/>
      <c r="K538" s="1367"/>
      <c r="T538" s="1367"/>
    </row>
    <row r="539" spans="5:20" s="1363" customFormat="1">
      <c r="E539" s="1367"/>
      <c r="K539" s="1367"/>
      <c r="T539" s="1367"/>
    </row>
    <row r="540" spans="5:20" s="1363" customFormat="1">
      <c r="E540" s="1367"/>
      <c r="K540" s="1367"/>
      <c r="T540" s="1367"/>
    </row>
    <row r="541" spans="5:20" s="1363" customFormat="1">
      <c r="E541" s="1367"/>
      <c r="K541" s="1367"/>
      <c r="T541" s="1367"/>
    </row>
    <row r="542" spans="5:20" s="1363" customFormat="1">
      <c r="E542" s="1367"/>
      <c r="K542" s="1367"/>
      <c r="T542" s="1367"/>
    </row>
    <row r="543" spans="5:20" s="1363" customFormat="1">
      <c r="E543" s="1367"/>
      <c r="K543" s="1367"/>
      <c r="T543" s="1367"/>
    </row>
    <row r="544" spans="5:20" s="1363" customFormat="1">
      <c r="E544" s="1367"/>
      <c r="K544" s="1367"/>
      <c r="T544" s="1367"/>
    </row>
    <row r="545" spans="5:20" s="1363" customFormat="1">
      <c r="E545" s="1367"/>
      <c r="K545" s="1367"/>
      <c r="T545" s="1367"/>
    </row>
    <row r="546" spans="5:20" s="1363" customFormat="1">
      <c r="E546" s="1367"/>
      <c r="K546" s="1367"/>
      <c r="T546" s="1367"/>
    </row>
    <row r="547" spans="5:20" s="1363" customFormat="1">
      <c r="E547" s="1367"/>
      <c r="K547" s="1367"/>
      <c r="T547" s="1367"/>
    </row>
    <row r="548" spans="5:20" s="1363" customFormat="1">
      <c r="E548" s="1367"/>
      <c r="K548" s="1367"/>
      <c r="T548" s="1367"/>
    </row>
    <row r="549" spans="5:20" s="1363" customFormat="1">
      <c r="E549" s="1367"/>
      <c r="K549" s="1367"/>
      <c r="T549" s="1367"/>
    </row>
    <row r="550" spans="5:20" s="1363" customFormat="1">
      <c r="E550" s="1367"/>
      <c r="K550" s="1367"/>
      <c r="T550" s="1367"/>
    </row>
    <row r="551" spans="5:20" s="1363" customFormat="1">
      <c r="E551" s="1367"/>
      <c r="K551" s="1367"/>
      <c r="T551" s="1367"/>
    </row>
    <row r="552" spans="5:20" s="1363" customFormat="1">
      <c r="E552" s="1367"/>
      <c r="K552" s="1367"/>
      <c r="T552" s="1367"/>
    </row>
    <row r="553" spans="5:20" s="1363" customFormat="1">
      <c r="E553" s="1367"/>
      <c r="K553" s="1367"/>
      <c r="T553" s="1367"/>
    </row>
    <row r="554" spans="5:20" s="1363" customFormat="1">
      <c r="E554" s="1367"/>
      <c r="K554" s="1367"/>
      <c r="T554" s="1367"/>
    </row>
    <row r="555" spans="5:20" s="1363" customFormat="1">
      <c r="E555" s="1367"/>
      <c r="K555" s="1367"/>
      <c r="T555" s="1367"/>
    </row>
    <row r="556" spans="5:20" s="1363" customFormat="1">
      <c r="E556" s="1367"/>
      <c r="K556" s="1367"/>
      <c r="T556" s="1367"/>
    </row>
    <row r="557" spans="5:20" s="1363" customFormat="1">
      <c r="E557" s="1367"/>
      <c r="K557" s="1367"/>
      <c r="T557" s="1367"/>
    </row>
    <row r="558" spans="5:20" s="1363" customFormat="1">
      <c r="E558" s="1367"/>
      <c r="K558" s="1367"/>
      <c r="T558" s="1367"/>
    </row>
    <row r="559" spans="5:20" s="1363" customFormat="1">
      <c r="E559" s="1367"/>
      <c r="K559" s="1367"/>
      <c r="T559" s="1367"/>
    </row>
    <row r="560" spans="5:20" s="1363" customFormat="1">
      <c r="E560" s="1367"/>
      <c r="K560" s="1367"/>
      <c r="T560" s="1367"/>
    </row>
    <row r="561" spans="5:20" s="1363" customFormat="1">
      <c r="E561" s="1367"/>
      <c r="K561" s="1367"/>
      <c r="T561" s="1367"/>
    </row>
    <row r="562" spans="5:20" s="1363" customFormat="1">
      <c r="E562" s="1367"/>
      <c r="K562" s="1367"/>
      <c r="T562" s="1367"/>
    </row>
    <row r="563" spans="5:20" s="1363" customFormat="1">
      <c r="E563" s="1367"/>
      <c r="K563" s="1367"/>
      <c r="T563" s="1367"/>
    </row>
    <row r="564" spans="5:20" s="1363" customFormat="1">
      <c r="E564" s="1367"/>
      <c r="K564" s="1367"/>
      <c r="T564" s="1367"/>
    </row>
    <row r="565" spans="5:20" s="1363" customFormat="1">
      <c r="E565" s="1367"/>
      <c r="K565" s="1367"/>
      <c r="T565" s="1367"/>
    </row>
    <row r="566" spans="5:20" s="1363" customFormat="1">
      <c r="E566" s="1367"/>
      <c r="K566" s="1367"/>
      <c r="T566" s="1367"/>
    </row>
    <row r="567" spans="5:20" s="1363" customFormat="1">
      <c r="E567" s="1367"/>
      <c r="K567" s="1367"/>
      <c r="T567" s="1367"/>
    </row>
    <row r="568" spans="5:20" s="1363" customFormat="1">
      <c r="E568" s="1367"/>
      <c r="K568" s="1367"/>
      <c r="T568" s="1367"/>
    </row>
    <row r="569" spans="5:20" s="1363" customFormat="1">
      <c r="E569" s="1367"/>
      <c r="K569" s="1367"/>
      <c r="T569" s="1367"/>
    </row>
    <row r="570" spans="5:20" s="1363" customFormat="1">
      <c r="E570" s="1367"/>
      <c r="K570" s="1367"/>
      <c r="T570" s="1367"/>
    </row>
    <row r="571" spans="5:20" s="1363" customFormat="1">
      <c r="E571" s="1367"/>
      <c r="K571" s="1367"/>
      <c r="T571" s="1367"/>
    </row>
    <row r="572" spans="5:20" s="1363" customFormat="1">
      <c r="E572" s="1367"/>
      <c r="K572" s="1367"/>
      <c r="T572" s="1367"/>
    </row>
    <row r="573" spans="5:20" s="1363" customFormat="1">
      <c r="E573" s="1367"/>
      <c r="K573" s="1367"/>
      <c r="T573" s="1367"/>
    </row>
    <row r="574" spans="5:20" s="1363" customFormat="1">
      <c r="E574" s="1367"/>
      <c r="K574" s="1367"/>
      <c r="T574" s="1367"/>
    </row>
    <row r="575" spans="5:20" s="1363" customFormat="1">
      <c r="E575" s="1367"/>
      <c r="K575" s="1367"/>
      <c r="T575" s="1367"/>
    </row>
    <row r="576" spans="5:20" s="1363" customFormat="1">
      <c r="E576" s="1367"/>
      <c r="K576" s="1367"/>
      <c r="T576" s="1367"/>
    </row>
    <row r="577" spans="5:20" s="1363" customFormat="1">
      <c r="E577" s="1367"/>
      <c r="K577" s="1367"/>
      <c r="T577" s="1367"/>
    </row>
    <row r="578" spans="5:20" s="1363" customFormat="1">
      <c r="E578" s="1367"/>
      <c r="K578" s="1367"/>
      <c r="T578" s="1367"/>
    </row>
    <row r="579" spans="5:20" s="1363" customFormat="1">
      <c r="E579" s="1367"/>
      <c r="K579" s="1367"/>
      <c r="T579" s="1367"/>
    </row>
    <row r="580" spans="5:20" s="1363" customFormat="1">
      <c r="E580" s="1367"/>
      <c r="K580" s="1367"/>
      <c r="T580" s="1367"/>
    </row>
    <row r="581" spans="5:20" s="1363" customFormat="1">
      <c r="E581" s="1367"/>
      <c r="K581" s="1367"/>
      <c r="T581" s="1367"/>
    </row>
    <row r="582" spans="5:20" s="1363" customFormat="1">
      <c r="E582" s="1367"/>
      <c r="K582" s="1367"/>
      <c r="T582" s="1367"/>
    </row>
    <row r="583" spans="5:20" s="1363" customFormat="1">
      <c r="E583" s="1367"/>
      <c r="K583" s="1367"/>
      <c r="T583" s="1367"/>
    </row>
    <row r="584" spans="5:20" s="1363" customFormat="1">
      <c r="E584" s="1367"/>
      <c r="K584" s="1367"/>
      <c r="T584" s="1367"/>
    </row>
    <row r="585" spans="5:20" s="1363" customFormat="1">
      <c r="E585" s="1367"/>
      <c r="K585" s="1367"/>
      <c r="T585" s="1367"/>
    </row>
    <row r="586" spans="5:20" s="1363" customFormat="1">
      <c r="E586" s="1367"/>
      <c r="K586" s="1367"/>
      <c r="T586" s="1367"/>
    </row>
    <row r="587" spans="5:20" s="1363" customFormat="1">
      <c r="E587" s="1367"/>
      <c r="K587" s="1367"/>
      <c r="T587" s="1367"/>
    </row>
    <row r="588" spans="5:20" s="1363" customFormat="1">
      <c r="E588" s="1367"/>
      <c r="K588" s="1367"/>
      <c r="T588" s="1367"/>
    </row>
    <row r="589" spans="5:20" s="1363" customFormat="1">
      <c r="E589" s="1367"/>
      <c r="K589" s="1367"/>
      <c r="T589" s="1367"/>
    </row>
    <row r="590" spans="5:20" s="1363" customFormat="1">
      <c r="E590" s="1367"/>
      <c r="K590" s="1367"/>
      <c r="T590" s="1367"/>
    </row>
    <row r="591" spans="5:20" s="1363" customFormat="1">
      <c r="E591" s="1367"/>
      <c r="K591" s="1367"/>
      <c r="T591" s="1367"/>
    </row>
    <row r="592" spans="5:20" s="1363" customFormat="1">
      <c r="E592" s="1367"/>
      <c r="K592" s="1367"/>
      <c r="T592" s="1367"/>
    </row>
    <row r="593" spans="5:20" s="1363" customFormat="1">
      <c r="E593" s="1367"/>
      <c r="K593" s="1367"/>
      <c r="T593" s="1367"/>
    </row>
    <row r="594" spans="5:20" s="1363" customFormat="1">
      <c r="E594" s="1367"/>
      <c r="K594" s="1367"/>
      <c r="T594" s="1367"/>
    </row>
    <row r="595" spans="5:20" s="1363" customFormat="1">
      <c r="E595" s="1367"/>
      <c r="K595" s="1367"/>
      <c r="T595" s="1367"/>
    </row>
    <row r="596" spans="5:20" s="1363" customFormat="1">
      <c r="E596" s="1367"/>
      <c r="K596" s="1367"/>
      <c r="T596" s="1367"/>
    </row>
    <row r="597" spans="5:20" s="1363" customFormat="1">
      <c r="E597" s="1367"/>
      <c r="K597" s="1367"/>
      <c r="T597" s="1367"/>
    </row>
    <row r="598" spans="5:20" s="1363" customFormat="1">
      <c r="E598" s="1367"/>
      <c r="K598" s="1367"/>
      <c r="T598" s="1367"/>
    </row>
    <row r="599" spans="5:20" s="1363" customFormat="1">
      <c r="E599" s="1367"/>
      <c r="K599" s="1367"/>
      <c r="T599" s="1367"/>
    </row>
    <row r="600" spans="5:20" s="1363" customFormat="1">
      <c r="E600" s="1367"/>
      <c r="K600" s="1367"/>
      <c r="T600" s="1367"/>
    </row>
    <row r="601" spans="5:20" s="1363" customFormat="1">
      <c r="E601" s="1367"/>
      <c r="K601" s="1367"/>
      <c r="T601" s="1367"/>
    </row>
    <row r="602" spans="5:20" s="1363" customFormat="1">
      <c r="E602" s="1367"/>
      <c r="K602" s="1367"/>
      <c r="T602" s="1367"/>
    </row>
    <row r="603" spans="5:20" s="1363" customFormat="1">
      <c r="E603" s="1367"/>
      <c r="K603" s="1367"/>
      <c r="T603" s="1367"/>
    </row>
    <row r="604" spans="5:20" s="1363" customFormat="1">
      <c r="E604" s="1367"/>
      <c r="K604" s="1367"/>
      <c r="T604" s="1367"/>
    </row>
    <row r="605" spans="5:20" s="1363" customFormat="1">
      <c r="E605" s="1367"/>
      <c r="K605" s="1367"/>
      <c r="T605" s="1367"/>
    </row>
    <row r="606" spans="5:20" s="1363" customFormat="1">
      <c r="E606" s="1367"/>
      <c r="K606" s="1367"/>
      <c r="T606" s="1367"/>
    </row>
    <row r="607" spans="5:20" s="1363" customFormat="1">
      <c r="E607" s="1367"/>
      <c r="K607" s="1367"/>
      <c r="T607" s="1367"/>
    </row>
    <row r="608" spans="5:20" s="1363" customFormat="1">
      <c r="E608" s="1367"/>
      <c r="K608" s="1367"/>
      <c r="T608" s="1367"/>
    </row>
    <row r="609" spans="5:20" s="1363" customFormat="1">
      <c r="E609" s="1367"/>
      <c r="K609" s="1367"/>
      <c r="T609" s="1367"/>
    </row>
    <row r="610" spans="5:20" s="1363" customFormat="1">
      <c r="E610" s="1367"/>
      <c r="K610" s="1367"/>
      <c r="T610" s="1367"/>
    </row>
    <row r="611" spans="5:20" s="1363" customFormat="1">
      <c r="E611" s="1367"/>
      <c r="K611" s="1367"/>
      <c r="T611" s="1367"/>
    </row>
    <row r="612" spans="5:20" s="1363" customFormat="1">
      <c r="E612" s="1367"/>
      <c r="K612" s="1367"/>
      <c r="T612" s="1367"/>
    </row>
    <row r="613" spans="5:20" s="1363" customFormat="1">
      <c r="E613" s="1367"/>
      <c r="K613" s="1367"/>
      <c r="T613" s="1367"/>
    </row>
    <row r="614" spans="5:20" s="1363" customFormat="1">
      <c r="E614" s="1367"/>
      <c r="K614" s="1367"/>
      <c r="T614" s="1367"/>
    </row>
    <row r="615" spans="5:20" s="1363" customFormat="1">
      <c r="E615" s="1367"/>
      <c r="K615" s="1367"/>
      <c r="T615" s="1367"/>
    </row>
    <row r="616" spans="5:20" s="1363" customFormat="1">
      <c r="E616" s="1367"/>
      <c r="K616" s="1367"/>
      <c r="T616" s="1367"/>
    </row>
    <row r="617" spans="5:20" s="1363" customFormat="1">
      <c r="E617" s="1367"/>
      <c r="K617" s="1367"/>
      <c r="T617" s="1367"/>
    </row>
    <row r="618" spans="5:20" s="1363" customFormat="1">
      <c r="E618" s="1367"/>
      <c r="K618" s="1367"/>
      <c r="T618" s="1367"/>
    </row>
    <row r="619" spans="5:20" s="1363" customFormat="1">
      <c r="E619" s="1367"/>
      <c r="K619" s="1367"/>
      <c r="T619" s="1367"/>
    </row>
    <row r="620" spans="5:20" s="1363" customFormat="1">
      <c r="E620" s="1367"/>
      <c r="K620" s="1367"/>
      <c r="T620" s="1367"/>
    </row>
    <row r="621" spans="5:20" s="1363" customFormat="1">
      <c r="E621" s="1367"/>
      <c r="K621" s="1367"/>
      <c r="T621" s="1367"/>
    </row>
    <row r="622" spans="5:20" s="1363" customFormat="1">
      <c r="E622" s="1367"/>
      <c r="K622" s="1367"/>
      <c r="T622" s="1367"/>
    </row>
    <row r="623" spans="5:20" s="1363" customFormat="1">
      <c r="E623" s="1367"/>
      <c r="K623" s="1367"/>
      <c r="T623" s="1367"/>
    </row>
    <row r="624" spans="5:20" s="1363" customFormat="1">
      <c r="E624" s="1367"/>
      <c r="K624" s="1367"/>
      <c r="T624" s="1367"/>
    </row>
    <row r="625" spans="5:20" s="1363" customFormat="1">
      <c r="E625" s="1367"/>
      <c r="K625" s="1367"/>
      <c r="T625" s="1367"/>
    </row>
    <row r="626" spans="5:20" s="1363" customFormat="1">
      <c r="E626" s="1367"/>
      <c r="K626" s="1367"/>
      <c r="T626" s="1367"/>
    </row>
    <row r="627" spans="5:20" s="1363" customFormat="1">
      <c r="E627" s="1367"/>
      <c r="K627" s="1367"/>
      <c r="T627" s="1367"/>
    </row>
    <row r="628" spans="5:20" s="1363" customFormat="1">
      <c r="E628" s="1367"/>
      <c r="K628" s="1367"/>
      <c r="T628" s="1367"/>
    </row>
    <row r="629" spans="5:20" s="1363" customFormat="1">
      <c r="E629" s="1367"/>
      <c r="K629" s="1367"/>
      <c r="T629" s="1367"/>
    </row>
    <row r="630" spans="5:20" s="1363" customFormat="1">
      <c r="E630" s="1367"/>
      <c r="K630" s="1367"/>
      <c r="T630" s="1367"/>
    </row>
    <row r="631" spans="5:20" s="1363" customFormat="1">
      <c r="E631" s="1367"/>
      <c r="K631" s="1367"/>
      <c r="T631" s="1367"/>
    </row>
    <row r="632" spans="5:20" s="1363" customFormat="1">
      <c r="E632" s="1367"/>
      <c r="K632" s="1367"/>
      <c r="T632" s="1367"/>
    </row>
    <row r="633" spans="5:20" s="1363" customFormat="1">
      <c r="E633" s="1367"/>
      <c r="K633" s="1367"/>
      <c r="T633" s="1367"/>
    </row>
    <row r="634" spans="5:20" s="1363" customFormat="1">
      <c r="E634" s="1367"/>
      <c r="K634" s="1367"/>
      <c r="T634" s="1367"/>
    </row>
    <row r="635" spans="5:20" s="1363" customFormat="1">
      <c r="E635" s="1367"/>
      <c r="K635" s="1367"/>
      <c r="T635" s="1367"/>
    </row>
    <row r="636" spans="5:20" s="1363" customFormat="1">
      <c r="E636" s="1367"/>
      <c r="K636" s="1367"/>
      <c r="T636" s="1367"/>
    </row>
    <row r="637" spans="5:20" s="1363" customFormat="1">
      <c r="E637" s="1367"/>
      <c r="K637" s="1367"/>
      <c r="T637" s="1367"/>
    </row>
    <row r="638" spans="5:20" s="1363" customFormat="1">
      <c r="E638" s="1367"/>
      <c r="K638" s="1367"/>
      <c r="T638" s="1367"/>
    </row>
    <row r="639" spans="5:20" s="1363" customFormat="1">
      <c r="E639" s="1367"/>
      <c r="K639" s="1367"/>
      <c r="T639" s="1367"/>
    </row>
    <row r="640" spans="5:20" s="1363" customFormat="1">
      <c r="E640" s="1367"/>
      <c r="K640" s="1367"/>
      <c r="T640" s="1367"/>
    </row>
    <row r="641" spans="5:20" s="1363" customFormat="1">
      <c r="E641" s="1367"/>
      <c r="K641" s="1367"/>
      <c r="T641" s="1367"/>
    </row>
    <row r="642" spans="5:20" s="1363" customFormat="1">
      <c r="E642" s="1367"/>
      <c r="K642" s="1367"/>
      <c r="T642" s="1367"/>
    </row>
    <row r="643" spans="5:20" s="1363" customFormat="1">
      <c r="E643" s="1367"/>
      <c r="K643" s="1367"/>
      <c r="T643" s="1367"/>
    </row>
    <row r="644" spans="5:20" s="1363" customFormat="1">
      <c r="E644" s="1367"/>
      <c r="K644" s="1367"/>
      <c r="T644" s="1367"/>
    </row>
    <row r="645" spans="5:20" s="1363" customFormat="1">
      <c r="E645" s="1367"/>
      <c r="K645" s="1367"/>
      <c r="T645" s="1367"/>
    </row>
    <row r="646" spans="5:20" s="1363" customFormat="1">
      <c r="E646" s="1367"/>
      <c r="K646" s="1367"/>
      <c r="T646" s="1367"/>
    </row>
    <row r="647" spans="5:20" s="1363" customFormat="1">
      <c r="E647" s="1367"/>
      <c r="K647" s="1367"/>
      <c r="T647" s="1367"/>
    </row>
    <row r="648" spans="5:20" s="1363" customFormat="1">
      <c r="E648" s="1367"/>
      <c r="K648" s="1367"/>
      <c r="T648" s="1367"/>
    </row>
    <row r="649" spans="5:20" s="1363" customFormat="1">
      <c r="E649" s="1367"/>
      <c r="K649" s="1367"/>
      <c r="T649" s="1367"/>
    </row>
    <row r="650" spans="5:20" s="1363" customFormat="1">
      <c r="E650" s="1367"/>
      <c r="K650" s="1367"/>
      <c r="T650" s="1367"/>
    </row>
    <row r="651" spans="5:20" s="1363" customFormat="1">
      <c r="E651" s="1367"/>
      <c r="K651" s="1367"/>
      <c r="T651" s="1367"/>
    </row>
    <row r="652" spans="5:20" s="1363" customFormat="1">
      <c r="E652" s="1367"/>
      <c r="K652" s="1367"/>
      <c r="T652" s="1367"/>
    </row>
    <row r="653" spans="5:20" s="1363" customFormat="1">
      <c r="E653" s="1367"/>
      <c r="K653" s="1367"/>
      <c r="T653" s="1367"/>
    </row>
    <row r="654" spans="5:20" s="1363" customFormat="1">
      <c r="E654" s="1367"/>
      <c r="K654" s="1367"/>
      <c r="T654" s="1367"/>
    </row>
    <row r="655" spans="5:20" s="1363" customFormat="1">
      <c r="E655" s="1367"/>
      <c r="K655" s="1367"/>
      <c r="T655" s="1367"/>
    </row>
    <row r="656" spans="5:20" s="1363" customFormat="1">
      <c r="E656" s="1367"/>
      <c r="K656" s="1367"/>
      <c r="T656" s="1367"/>
    </row>
    <row r="657" spans="5:20" s="1363" customFormat="1">
      <c r="E657" s="1367"/>
      <c r="K657" s="1367"/>
      <c r="T657" s="1367"/>
    </row>
    <row r="658" spans="5:20" s="1363" customFormat="1">
      <c r="E658" s="1367"/>
      <c r="K658" s="1367"/>
      <c r="T658" s="1367"/>
    </row>
    <row r="659" spans="5:20" s="1363" customFormat="1">
      <c r="E659" s="1367"/>
      <c r="K659" s="1367"/>
      <c r="T659" s="1367"/>
    </row>
    <row r="660" spans="5:20" s="1363" customFormat="1">
      <c r="E660" s="1367"/>
      <c r="K660" s="1367"/>
      <c r="T660" s="1367"/>
    </row>
    <row r="661" spans="5:20" s="1363" customFormat="1">
      <c r="E661" s="1367"/>
      <c r="K661" s="1367"/>
      <c r="T661" s="1367"/>
    </row>
    <row r="662" spans="5:20" s="1363" customFormat="1">
      <c r="E662" s="1367"/>
      <c r="K662" s="1367"/>
      <c r="T662" s="1367"/>
    </row>
    <row r="663" spans="5:20" s="1363" customFormat="1">
      <c r="E663" s="1367"/>
      <c r="K663" s="1367"/>
      <c r="T663" s="1367"/>
    </row>
    <row r="664" spans="5:20" s="1363" customFormat="1">
      <c r="E664" s="1367"/>
      <c r="K664" s="1367"/>
      <c r="T664" s="1367"/>
    </row>
    <row r="665" spans="5:20" s="1363" customFormat="1">
      <c r="E665" s="1367"/>
      <c r="K665" s="1367"/>
      <c r="T665" s="1367"/>
    </row>
    <row r="666" spans="5:20" s="1363" customFormat="1">
      <c r="E666" s="1367"/>
      <c r="K666" s="1367"/>
      <c r="T666" s="1367"/>
    </row>
    <row r="667" spans="5:20" s="1363" customFormat="1">
      <c r="E667" s="1367"/>
      <c r="K667" s="1367"/>
      <c r="T667" s="1367"/>
    </row>
    <row r="668" spans="5:20" s="1363" customFormat="1">
      <c r="E668" s="1367"/>
      <c r="K668" s="1367"/>
      <c r="T668" s="1367"/>
    </row>
    <row r="669" spans="5:20" s="1363" customFormat="1">
      <c r="E669" s="1367"/>
      <c r="K669" s="1367"/>
      <c r="T669" s="1367"/>
    </row>
    <row r="670" spans="5:20" s="1363" customFormat="1">
      <c r="E670" s="1367"/>
      <c r="K670" s="1367"/>
      <c r="T670" s="1367"/>
    </row>
    <row r="671" spans="5:20" s="1363" customFormat="1">
      <c r="E671" s="1367"/>
      <c r="K671" s="1367"/>
      <c r="T671" s="1367"/>
    </row>
    <row r="672" spans="5:20" s="1363" customFormat="1">
      <c r="E672" s="1367"/>
      <c r="K672" s="1367"/>
      <c r="T672" s="1367"/>
    </row>
    <row r="673" spans="5:20" s="1363" customFormat="1">
      <c r="E673" s="1367"/>
      <c r="K673" s="1367"/>
      <c r="T673" s="1367"/>
    </row>
    <row r="674" spans="5:20" s="1363" customFormat="1">
      <c r="E674" s="1367"/>
      <c r="K674" s="1367"/>
      <c r="T674" s="1367"/>
    </row>
    <row r="675" spans="5:20" s="1363" customFormat="1">
      <c r="E675" s="1367"/>
      <c r="K675" s="1367"/>
      <c r="T675" s="1367"/>
    </row>
    <row r="676" spans="5:20" s="1363" customFormat="1">
      <c r="E676" s="1367"/>
      <c r="K676" s="1367"/>
      <c r="T676" s="1367"/>
    </row>
    <row r="677" spans="5:20" s="1363" customFormat="1">
      <c r="E677" s="1367"/>
      <c r="K677" s="1367"/>
      <c r="T677" s="1367"/>
    </row>
    <row r="678" spans="5:20" s="1363" customFormat="1">
      <c r="E678" s="1367"/>
      <c r="K678" s="1367"/>
      <c r="T678" s="1367"/>
    </row>
    <row r="679" spans="5:20" s="1363" customFormat="1">
      <c r="E679" s="1367"/>
      <c r="K679" s="1367"/>
      <c r="T679" s="1367"/>
    </row>
    <row r="680" spans="5:20" s="1363" customFormat="1">
      <c r="E680" s="1367"/>
      <c r="K680" s="1367"/>
      <c r="T680" s="1367"/>
    </row>
    <row r="681" spans="5:20" s="1363" customFormat="1">
      <c r="E681" s="1367"/>
      <c r="K681" s="1367"/>
      <c r="T681" s="1367"/>
    </row>
    <row r="682" spans="5:20" s="1363" customFormat="1">
      <c r="E682" s="1367"/>
      <c r="K682" s="1367"/>
      <c r="T682" s="1367"/>
    </row>
    <row r="683" spans="5:20" s="1363" customFormat="1">
      <c r="E683" s="1367"/>
      <c r="K683" s="1367"/>
      <c r="T683" s="1367"/>
    </row>
    <row r="684" spans="5:20" s="1363" customFormat="1">
      <c r="E684" s="1367"/>
      <c r="K684" s="1367"/>
      <c r="T684" s="1367"/>
    </row>
    <row r="685" spans="5:20" s="1363" customFormat="1">
      <c r="E685" s="1367"/>
      <c r="K685" s="1367"/>
      <c r="T685" s="1367"/>
    </row>
    <row r="686" spans="5:20" s="1363" customFormat="1">
      <c r="E686" s="1367"/>
      <c r="K686" s="1367"/>
      <c r="T686" s="1367"/>
    </row>
    <row r="687" spans="5:20" s="1363" customFormat="1">
      <c r="E687" s="1367"/>
      <c r="K687" s="1367"/>
      <c r="T687" s="1367"/>
    </row>
    <row r="688" spans="5:20" s="1363" customFormat="1">
      <c r="E688" s="1367"/>
      <c r="K688" s="1367"/>
      <c r="T688" s="1367"/>
    </row>
    <row r="689" spans="5:20" s="1363" customFormat="1">
      <c r="E689" s="1367"/>
      <c r="K689" s="1367"/>
      <c r="T689" s="1367"/>
    </row>
    <row r="690" spans="5:20" s="1363" customFormat="1">
      <c r="E690" s="1367"/>
      <c r="K690" s="1367"/>
      <c r="T690" s="1367"/>
    </row>
    <row r="691" spans="5:20" s="1363" customFormat="1">
      <c r="E691" s="1367"/>
      <c r="K691" s="1367"/>
      <c r="T691" s="1367"/>
    </row>
    <row r="692" spans="5:20" s="1363" customFormat="1">
      <c r="E692" s="1367"/>
      <c r="K692" s="1367"/>
      <c r="T692" s="1367"/>
    </row>
    <row r="693" spans="5:20" s="1363" customFormat="1">
      <c r="E693" s="1367"/>
      <c r="K693" s="1367"/>
      <c r="T693" s="1367"/>
    </row>
    <row r="694" spans="5:20" s="1363" customFormat="1">
      <c r="E694" s="1367"/>
      <c r="K694" s="1367"/>
      <c r="T694" s="1367"/>
    </row>
    <row r="695" spans="5:20" s="1363" customFormat="1">
      <c r="E695" s="1367"/>
      <c r="K695" s="1367"/>
      <c r="T695" s="1367"/>
    </row>
    <row r="696" spans="5:20" s="1363" customFormat="1">
      <c r="E696" s="1367"/>
      <c r="K696" s="1367"/>
      <c r="T696" s="1367"/>
    </row>
    <row r="697" spans="5:20" s="1363" customFormat="1">
      <c r="E697" s="1367"/>
      <c r="K697" s="1367"/>
      <c r="T697" s="1367"/>
    </row>
    <row r="698" spans="5:20" s="1363" customFormat="1">
      <c r="E698" s="1367"/>
      <c r="K698" s="1367"/>
      <c r="T698" s="1367"/>
    </row>
    <row r="699" spans="5:20" s="1363" customFormat="1">
      <c r="E699" s="1367"/>
      <c r="K699" s="1367"/>
      <c r="T699" s="1367"/>
    </row>
    <row r="700" spans="5:20" s="1363" customFormat="1">
      <c r="E700" s="1367"/>
      <c r="K700" s="1367"/>
      <c r="T700" s="1367"/>
    </row>
    <row r="701" spans="5:20" s="1363" customFormat="1">
      <c r="E701" s="1367"/>
      <c r="K701" s="1367"/>
      <c r="T701" s="1367"/>
    </row>
    <row r="702" spans="5:20" s="1363" customFormat="1">
      <c r="E702" s="1367"/>
      <c r="K702" s="1367"/>
      <c r="T702" s="1367"/>
    </row>
    <row r="703" spans="5:20" s="1363" customFormat="1">
      <c r="E703" s="1367"/>
      <c r="K703" s="1367"/>
      <c r="T703" s="1367"/>
    </row>
    <row r="704" spans="5:20" s="1363" customFormat="1">
      <c r="E704" s="1367"/>
      <c r="K704" s="1367"/>
      <c r="T704" s="1367"/>
    </row>
    <row r="705" spans="5:20" s="1363" customFormat="1">
      <c r="E705" s="1367"/>
      <c r="K705" s="1367"/>
      <c r="T705" s="1367"/>
    </row>
    <row r="706" spans="5:20" s="1363" customFormat="1">
      <c r="E706" s="1367"/>
      <c r="K706" s="1367"/>
      <c r="T706" s="1367"/>
    </row>
    <row r="707" spans="5:20" s="1363" customFormat="1">
      <c r="E707" s="1367"/>
      <c r="K707" s="1367"/>
      <c r="T707" s="1367"/>
    </row>
    <row r="708" spans="5:20" s="1363" customFormat="1">
      <c r="E708" s="1367"/>
      <c r="K708" s="1367"/>
      <c r="T708" s="1367"/>
    </row>
    <row r="709" spans="5:20" s="1363" customFormat="1">
      <c r="E709" s="1367"/>
      <c r="K709" s="1367"/>
      <c r="T709" s="1367"/>
    </row>
    <row r="710" spans="5:20" s="1363" customFormat="1">
      <c r="E710" s="1367"/>
      <c r="K710" s="1367"/>
      <c r="T710" s="1367"/>
    </row>
    <row r="711" spans="5:20" s="1363" customFormat="1">
      <c r="E711" s="1367"/>
      <c r="K711" s="1367"/>
      <c r="T711" s="1367"/>
    </row>
    <row r="712" spans="5:20" s="1363" customFormat="1">
      <c r="E712" s="1367"/>
      <c r="K712" s="1367"/>
      <c r="T712" s="1367"/>
    </row>
    <row r="713" spans="5:20" s="1363" customFormat="1">
      <c r="E713" s="1367"/>
      <c r="K713" s="1367"/>
      <c r="T713" s="1367"/>
    </row>
    <row r="714" spans="5:20" s="1363" customFormat="1">
      <c r="E714" s="1367"/>
      <c r="K714" s="1367"/>
      <c r="T714" s="1367"/>
    </row>
    <row r="715" spans="5:20" s="1363" customFormat="1">
      <c r="E715" s="1367"/>
      <c r="K715" s="1367"/>
      <c r="T715" s="1367"/>
    </row>
    <row r="716" spans="5:20" s="1363" customFormat="1">
      <c r="E716" s="1367"/>
      <c r="K716" s="1367"/>
      <c r="T716" s="1367"/>
    </row>
    <row r="717" spans="5:20" s="1363" customFormat="1">
      <c r="E717" s="1367"/>
      <c r="K717" s="1367"/>
      <c r="T717" s="1367"/>
    </row>
    <row r="718" spans="5:20" s="1363" customFormat="1">
      <c r="E718" s="1367"/>
      <c r="K718" s="1367"/>
      <c r="T718" s="1367"/>
    </row>
    <row r="719" spans="5:20" s="1363" customFormat="1">
      <c r="E719" s="1367"/>
      <c r="K719" s="1367"/>
      <c r="T719" s="1367"/>
    </row>
    <row r="720" spans="5:20" s="1363" customFormat="1">
      <c r="E720" s="1367"/>
      <c r="K720" s="1367"/>
      <c r="T720" s="1367"/>
    </row>
    <row r="721" spans="5:20" s="1363" customFormat="1">
      <c r="E721" s="1367"/>
      <c r="K721" s="1367"/>
      <c r="T721" s="1367"/>
    </row>
    <row r="722" spans="5:20" s="1363" customFormat="1">
      <c r="E722" s="1367"/>
      <c r="K722" s="1367"/>
      <c r="T722" s="1367"/>
    </row>
    <row r="723" spans="5:20" s="1363" customFormat="1">
      <c r="E723" s="1367"/>
      <c r="K723" s="1367"/>
      <c r="T723" s="1367"/>
    </row>
    <row r="724" spans="5:20" s="1363" customFormat="1">
      <c r="E724" s="1367"/>
      <c r="K724" s="1367"/>
      <c r="T724" s="1367"/>
    </row>
    <row r="725" spans="5:20" s="1363" customFormat="1">
      <c r="E725" s="1367"/>
      <c r="K725" s="1367"/>
      <c r="T725" s="1367"/>
    </row>
    <row r="726" spans="5:20" s="1363" customFormat="1">
      <c r="E726" s="1367"/>
      <c r="K726" s="1367"/>
      <c r="T726" s="1367"/>
    </row>
    <row r="727" spans="5:20" s="1363" customFormat="1">
      <c r="E727" s="1367"/>
      <c r="K727" s="1367"/>
      <c r="T727" s="1367"/>
    </row>
    <row r="728" spans="5:20" s="1363" customFormat="1">
      <c r="E728" s="1367"/>
      <c r="K728" s="1367"/>
      <c r="T728" s="1367"/>
    </row>
    <row r="729" spans="5:20" s="1363" customFormat="1">
      <c r="E729" s="1367"/>
      <c r="K729" s="1367"/>
      <c r="T729" s="1367"/>
    </row>
    <row r="730" spans="5:20" s="1363" customFormat="1">
      <c r="E730" s="1367"/>
      <c r="K730" s="1367"/>
      <c r="T730" s="1367"/>
    </row>
    <row r="731" spans="5:20" s="1363" customFormat="1">
      <c r="E731" s="1367"/>
      <c r="K731" s="1367"/>
      <c r="T731" s="1367"/>
    </row>
    <row r="732" spans="5:20" s="1363" customFormat="1">
      <c r="E732" s="1367"/>
      <c r="K732" s="1367"/>
      <c r="T732" s="1367"/>
    </row>
    <row r="733" spans="5:20" s="1363" customFormat="1">
      <c r="E733" s="1367"/>
      <c r="K733" s="1367"/>
      <c r="T733" s="1367"/>
    </row>
    <row r="734" spans="5:20" s="1363" customFormat="1">
      <c r="E734" s="1367"/>
      <c r="K734" s="1367"/>
      <c r="T734" s="1367"/>
    </row>
    <row r="735" spans="5:20" s="1363" customFormat="1">
      <c r="E735" s="1367"/>
      <c r="K735" s="1367"/>
      <c r="T735" s="1367"/>
    </row>
    <row r="736" spans="5:20" s="1363" customFormat="1">
      <c r="E736" s="1367"/>
      <c r="K736" s="1367"/>
      <c r="T736" s="1367"/>
    </row>
    <row r="737" spans="5:20" s="1363" customFormat="1">
      <c r="E737" s="1367"/>
      <c r="K737" s="1367"/>
      <c r="T737" s="1367"/>
    </row>
    <row r="738" spans="5:20" s="1363" customFormat="1">
      <c r="E738" s="1367"/>
      <c r="K738" s="1367"/>
      <c r="T738" s="1367"/>
    </row>
    <row r="739" spans="5:20" s="1363" customFormat="1">
      <c r="E739" s="1367"/>
      <c r="K739" s="1367"/>
      <c r="T739" s="1367"/>
    </row>
    <row r="740" spans="5:20" s="1363" customFormat="1">
      <c r="E740" s="1367"/>
      <c r="K740" s="1367"/>
      <c r="T740" s="1367"/>
    </row>
    <row r="741" spans="5:20" s="1363" customFormat="1">
      <c r="E741" s="1367"/>
      <c r="K741" s="1367"/>
      <c r="T741" s="1367"/>
    </row>
    <row r="742" spans="5:20" s="1363" customFormat="1">
      <c r="E742" s="1367"/>
      <c r="K742" s="1367"/>
      <c r="T742" s="1367"/>
    </row>
    <row r="743" spans="5:20" s="1363" customFormat="1">
      <c r="E743" s="1367"/>
      <c r="K743" s="1367"/>
      <c r="T743" s="1367"/>
    </row>
    <row r="744" spans="5:20" s="1363" customFormat="1">
      <c r="E744" s="1367"/>
      <c r="K744" s="1367"/>
      <c r="T744" s="1367"/>
    </row>
    <row r="745" spans="5:20" s="1363" customFormat="1">
      <c r="E745" s="1367"/>
      <c r="K745" s="1367"/>
      <c r="T745" s="1367"/>
    </row>
    <row r="746" spans="5:20" s="1363" customFormat="1">
      <c r="E746" s="1367"/>
      <c r="K746" s="1367"/>
      <c r="T746" s="1367"/>
    </row>
    <row r="747" spans="5:20" s="1363" customFormat="1">
      <c r="E747" s="1367"/>
      <c r="K747" s="1367"/>
      <c r="T747" s="1367"/>
    </row>
    <row r="748" spans="5:20" s="1363" customFormat="1">
      <c r="E748" s="1367"/>
      <c r="K748" s="1367"/>
      <c r="T748" s="1367"/>
    </row>
    <row r="749" spans="5:20" s="1363" customFormat="1">
      <c r="E749" s="1367"/>
      <c r="K749" s="1367"/>
      <c r="T749" s="1367"/>
    </row>
    <row r="750" spans="5:20" s="1363" customFormat="1">
      <c r="E750" s="1367"/>
      <c r="K750" s="1367"/>
      <c r="T750" s="1367"/>
    </row>
    <row r="751" spans="5:20" s="1363" customFormat="1">
      <c r="E751" s="1367"/>
      <c r="K751" s="1367"/>
      <c r="T751" s="1367"/>
    </row>
    <row r="752" spans="5:20" s="1363" customFormat="1">
      <c r="E752" s="1367"/>
      <c r="K752" s="1367"/>
      <c r="T752" s="1367"/>
    </row>
    <row r="753" spans="5:20" s="1363" customFormat="1">
      <c r="E753" s="1367"/>
      <c r="K753" s="1367"/>
      <c r="T753" s="1367"/>
    </row>
    <row r="754" spans="5:20" s="1363" customFormat="1">
      <c r="E754" s="1367"/>
      <c r="K754" s="1367"/>
      <c r="T754" s="1367"/>
    </row>
    <row r="755" spans="5:20" s="1363" customFormat="1">
      <c r="E755" s="1367"/>
      <c r="K755" s="1367"/>
      <c r="T755" s="1367"/>
    </row>
    <row r="756" spans="5:20" s="1363" customFormat="1">
      <c r="E756" s="1367"/>
      <c r="K756" s="1367"/>
      <c r="T756" s="1367"/>
    </row>
    <row r="757" spans="5:20" s="1363" customFormat="1">
      <c r="E757" s="1367"/>
      <c r="K757" s="1367"/>
      <c r="T757" s="1367"/>
    </row>
    <row r="758" spans="5:20" s="1363" customFormat="1">
      <c r="E758" s="1367"/>
      <c r="K758" s="1367"/>
      <c r="T758" s="1367"/>
    </row>
    <row r="759" spans="5:20" s="1363" customFormat="1">
      <c r="E759" s="1367"/>
      <c r="K759" s="1367"/>
      <c r="T759" s="1367"/>
    </row>
    <row r="760" spans="5:20" s="1363" customFormat="1">
      <c r="E760" s="1367"/>
      <c r="K760" s="1367"/>
      <c r="T760" s="1367"/>
    </row>
    <row r="761" spans="5:20" s="1363" customFormat="1">
      <c r="E761" s="1367"/>
      <c r="K761" s="1367"/>
      <c r="T761" s="1367"/>
    </row>
    <row r="762" spans="5:20" s="1363" customFormat="1">
      <c r="E762" s="1367"/>
      <c r="K762" s="1367"/>
      <c r="T762" s="1367"/>
    </row>
    <row r="763" spans="5:20" s="1363" customFormat="1">
      <c r="E763" s="1367"/>
      <c r="K763" s="1367"/>
      <c r="T763" s="1367"/>
    </row>
    <row r="764" spans="5:20" s="1363" customFormat="1">
      <c r="E764" s="1367"/>
      <c r="K764" s="1367"/>
      <c r="T764" s="1367"/>
    </row>
    <row r="765" spans="5:20" s="1363" customFormat="1">
      <c r="E765" s="1367"/>
      <c r="K765" s="1367"/>
      <c r="T765" s="1367"/>
    </row>
    <row r="766" spans="5:20" s="1363" customFormat="1">
      <c r="E766" s="1367"/>
      <c r="K766" s="1367"/>
      <c r="T766" s="1367"/>
    </row>
    <row r="767" spans="5:20" s="1363" customFormat="1">
      <c r="E767" s="1367"/>
      <c r="K767" s="1367"/>
      <c r="T767" s="1367"/>
    </row>
    <row r="768" spans="5:20" s="1363" customFormat="1">
      <c r="E768" s="1367"/>
      <c r="K768" s="1367"/>
      <c r="T768" s="1367"/>
    </row>
    <row r="769" spans="5:20" s="1363" customFormat="1">
      <c r="E769" s="1367"/>
      <c r="K769" s="1367"/>
      <c r="T769" s="1367"/>
    </row>
    <row r="770" spans="5:20" s="1363" customFormat="1">
      <c r="E770" s="1367"/>
      <c r="K770" s="1367"/>
      <c r="T770" s="1367"/>
    </row>
    <row r="771" spans="5:20" s="1363" customFormat="1">
      <c r="E771" s="1367"/>
      <c r="K771" s="1367"/>
      <c r="T771" s="1367"/>
    </row>
    <row r="772" spans="5:20" s="1363" customFormat="1">
      <c r="E772" s="1367"/>
      <c r="K772" s="1367"/>
      <c r="T772" s="1367"/>
    </row>
    <row r="773" spans="5:20" s="1363" customFormat="1">
      <c r="E773" s="1367"/>
      <c r="K773" s="1367"/>
      <c r="T773" s="1367"/>
    </row>
    <row r="774" spans="5:20" s="1363" customFormat="1">
      <c r="E774" s="1367"/>
      <c r="K774" s="1367"/>
      <c r="T774" s="1367"/>
    </row>
    <row r="775" spans="5:20" s="1363" customFormat="1">
      <c r="E775" s="1367"/>
      <c r="K775" s="1367"/>
      <c r="T775" s="1367"/>
    </row>
    <row r="776" spans="5:20" s="1363" customFormat="1">
      <c r="E776" s="1367"/>
      <c r="K776" s="1367"/>
      <c r="T776" s="1367"/>
    </row>
    <row r="777" spans="5:20" s="1363" customFormat="1">
      <c r="E777" s="1367"/>
      <c r="K777" s="1367"/>
      <c r="T777" s="1367"/>
    </row>
    <row r="778" spans="5:20" s="1363" customFormat="1">
      <c r="E778" s="1367"/>
      <c r="K778" s="1367"/>
      <c r="T778" s="1367"/>
    </row>
    <row r="779" spans="5:20" s="1363" customFormat="1">
      <c r="E779" s="1367"/>
      <c r="K779" s="1367"/>
      <c r="T779" s="1367"/>
    </row>
    <row r="780" spans="5:20" s="1363" customFormat="1">
      <c r="E780" s="1367"/>
      <c r="K780" s="1367"/>
      <c r="T780" s="1367"/>
    </row>
    <row r="781" spans="5:20" s="1363" customFormat="1">
      <c r="E781" s="1367"/>
      <c r="K781" s="1367"/>
      <c r="T781" s="1367"/>
    </row>
    <row r="782" spans="5:20" s="1363" customFormat="1">
      <c r="E782" s="1367"/>
      <c r="K782" s="1367"/>
      <c r="T782" s="1367"/>
    </row>
    <row r="783" spans="5:20" s="1363" customFormat="1">
      <c r="E783" s="1367"/>
      <c r="K783" s="1367"/>
      <c r="T783" s="1367"/>
    </row>
    <row r="784" spans="5:20" s="1363" customFormat="1">
      <c r="E784" s="1367"/>
      <c r="K784" s="1367"/>
      <c r="T784" s="1367"/>
    </row>
    <row r="785" spans="5:20" s="1363" customFormat="1">
      <c r="E785" s="1367"/>
      <c r="K785" s="1367"/>
      <c r="T785" s="1367"/>
    </row>
    <row r="786" spans="5:20" s="1363" customFormat="1">
      <c r="E786" s="1367"/>
      <c r="K786" s="1367"/>
      <c r="T786" s="1367"/>
    </row>
    <row r="787" spans="5:20" s="1363" customFormat="1">
      <c r="E787" s="1367"/>
      <c r="K787" s="1367"/>
      <c r="T787" s="1367"/>
    </row>
    <row r="788" spans="5:20" s="1363" customFormat="1">
      <c r="E788" s="1367"/>
      <c r="K788" s="1367"/>
      <c r="T788" s="1367"/>
    </row>
    <row r="789" spans="5:20" s="1363" customFormat="1">
      <c r="E789" s="1367"/>
      <c r="K789" s="1367"/>
      <c r="T789" s="1367"/>
    </row>
    <row r="790" spans="5:20" s="1363" customFormat="1">
      <c r="E790" s="1367"/>
      <c r="K790" s="1367"/>
      <c r="T790" s="1367"/>
    </row>
    <row r="791" spans="5:20" s="1363" customFormat="1">
      <c r="E791" s="1367"/>
      <c r="K791" s="1367"/>
      <c r="T791" s="1367"/>
    </row>
    <row r="792" spans="5:20" s="1363" customFormat="1">
      <c r="E792" s="1367"/>
      <c r="K792" s="1367"/>
      <c r="T792" s="1367"/>
    </row>
    <row r="793" spans="5:20" s="1363" customFormat="1">
      <c r="E793" s="1367"/>
      <c r="K793" s="1367"/>
      <c r="T793" s="1367"/>
    </row>
    <row r="794" spans="5:20" s="1363" customFormat="1">
      <c r="E794" s="1367"/>
      <c r="K794" s="1367"/>
      <c r="T794" s="1367"/>
    </row>
    <row r="795" spans="5:20" s="1363" customFormat="1">
      <c r="E795" s="1367"/>
      <c r="K795" s="1367"/>
      <c r="T795" s="1367"/>
    </row>
    <row r="796" spans="5:20" s="1363" customFormat="1">
      <c r="E796" s="1367"/>
      <c r="K796" s="1367"/>
      <c r="T796" s="1367"/>
    </row>
    <row r="797" spans="5:20" s="1363" customFormat="1">
      <c r="E797" s="1367"/>
      <c r="K797" s="1367"/>
      <c r="T797" s="1367"/>
    </row>
    <row r="798" spans="5:20" s="1363" customFormat="1">
      <c r="E798" s="1367"/>
      <c r="K798" s="1367"/>
      <c r="T798" s="1367"/>
    </row>
    <row r="799" spans="5:20" s="1363" customFormat="1">
      <c r="E799" s="1367"/>
      <c r="K799" s="1367"/>
      <c r="T799" s="1367"/>
    </row>
    <row r="800" spans="5:20" s="1363" customFormat="1">
      <c r="E800" s="1367"/>
      <c r="K800" s="1367"/>
      <c r="T800" s="1367"/>
    </row>
    <row r="801" spans="5:20" s="1363" customFormat="1">
      <c r="E801" s="1367"/>
      <c r="K801" s="1367"/>
      <c r="T801" s="1367"/>
    </row>
    <row r="802" spans="5:20" s="1363" customFormat="1">
      <c r="E802" s="1367"/>
      <c r="K802" s="1367"/>
      <c r="T802" s="1367"/>
    </row>
    <row r="803" spans="5:20" s="1363" customFormat="1">
      <c r="E803" s="1367"/>
      <c r="K803" s="1367"/>
      <c r="T803" s="1367"/>
    </row>
    <row r="804" spans="5:20" s="1363" customFormat="1">
      <c r="E804" s="1367"/>
      <c r="K804" s="1367"/>
      <c r="T804" s="1367"/>
    </row>
    <row r="805" spans="5:20" s="1363" customFormat="1">
      <c r="E805" s="1367"/>
      <c r="K805" s="1367"/>
      <c r="T805" s="1367"/>
    </row>
    <row r="806" spans="5:20" s="1363" customFormat="1">
      <c r="E806" s="1367"/>
      <c r="K806" s="1367"/>
      <c r="T806" s="1367"/>
    </row>
    <row r="807" spans="5:20" s="1363" customFormat="1">
      <c r="E807" s="1367"/>
      <c r="K807" s="1367"/>
      <c r="T807" s="1367"/>
    </row>
    <row r="808" spans="5:20" s="1363" customFormat="1">
      <c r="E808" s="1367"/>
      <c r="K808" s="1367"/>
      <c r="T808" s="1367"/>
    </row>
    <row r="809" spans="5:20" s="1363" customFormat="1">
      <c r="E809" s="1367"/>
      <c r="K809" s="1367"/>
      <c r="T809" s="1367"/>
    </row>
    <row r="810" spans="5:20" s="1363" customFormat="1">
      <c r="E810" s="1367"/>
      <c r="K810" s="1367"/>
      <c r="T810" s="1367"/>
    </row>
    <row r="811" spans="5:20" s="1363" customFormat="1">
      <c r="E811" s="1367"/>
      <c r="K811" s="1367"/>
      <c r="T811" s="1367"/>
    </row>
    <row r="812" spans="5:20" s="1363" customFormat="1">
      <c r="E812" s="1367"/>
      <c r="K812" s="1367"/>
      <c r="T812" s="1367"/>
    </row>
    <row r="813" spans="5:20" s="1363" customFormat="1">
      <c r="E813" s="1367"/>
      <c r="K813" s="1367"/>
      <c r="T813" s="1367"/>
    </row>
    <row r="814" spans="5:20" s="1363" customFormat="1">
      <c r="E814" s="1367"/>
      <c r="K814" s="1367"/>
      <c r="T814" s="1367"/>
    </row>
    <row r="815" spans="5:20" s="1363" customFormat="1">
      <c r="E815" s="1367"/>
      <c r="K815" s="1367"/>
      <c r="T815" s="1367"/>
    </row>
    <row r="816" spans="5:20" s="1363" customFormat="1">
      <c r="E816" s="1367"/>
      <c r="K816" s="1367"/>
      <c r="T816" s="1367"/>
    </row>
    <row r="817" spans="5:20" s="1363" customFormat="1">
      <c r="E817" s="1367"/>
      <c r="K817" s="1367"/>
      <c r="T817" s="1367"/>
    </row>
    <row r="818" spans="5:20" s="1363" customFormat="1">
      <c r="E818" s="1367"/>
      <c r="K818" s="1367"/>
      <c r="T818" s="1367"/>
    </row>
    <row r="819" spans="5:20" s="1363" customFormat="1">
      <c r="E819" s="1367"/>
      <c r="K819" s="1367"/>
      <c r="T819" s="1367"/>
    </row>
    <row r="820" spans="5:20" s="1363" customFormat="1">
      <c r="E820" s="1367"/>
      <c r="K820" s="1367"/>
      <c r="T820" s="1367"/>
    </row>
    <row r="821" spans="5:20" s="1363" customFormat="1">
      <c r="E821" s="1367"/>
      <c r="K821" s="1367"/>
      <c r="T821" s="1367"/>
    </row>
    <row r="822" spans="5:20" s="1363" customFormat="1">
      <c r="E822" s="1367"/>
      <c r="K822" s="1367"/>
      <c r="T822" s="1367"/>
    </row>
    <row r="823" spans="5:20" s="1363" customFormat="1">
      <c r="E823" s="1367"/>
      <c r="K823" s="1367"/>
      <c r="T823" s="1367"/>
    </row>
    <row r="824" spans="5:20" s="1363" customFormat="1">
      <c r="E824" s="1367"/>
      <c r="K824" s="1367"/>
      <c r="T824" s="1367"/>
    </row>
    <row r="825" spans="5:20" s="1363" customFormat="1">
      <c r="E825" s="1367"/>
      <c r="K825" s="1367"/>
      <c r="T825" s="1367"/>
    </row>
    <row r="826" spans="5:20" s="1363" customFormat="1">
      <c r="E826" s="1367"/>
      <c r="K826" s="1367"/>
      <c r="T826" s="1367"/>
    </row>
    <row r="827" spans="5:20" s="1363" customFormat="1">
      <c r="E827" s="1367"/>
      <c r="K827" s="1367"/>
      <c r="T827" s="1367"/>
    </row>
    <row r="828" spans="5:20" s="1363" customFormat="1">
      <c r="E828" s="1367"/>
      <c r="K828" s="1367"/>
      <c r="T828" s="1367"/>
    </row>
    <row r="829" spans="5:20" s="1363" customFormat="1">
      <c r="E829" s="1367"/>
      <c r="K829" s="1367"/>
      <c r="T829" s="1367"/>
    </row>
    <row r="830" spans="5:20" s="1363" customFormat="1">
      <c r="E830" s="1367"/>
      <c r="K830" s="1367"/>
      <c r="T830" s="1367"/>
    </row>
    <row r="831" spans="5:20" s="1363" customFormat="1">
      <c r="E831" s="1367"/>
      <c r="K831" s="1367"/>
      <c r="T831" s="1367"/>
    </row>
    <row r="832" spans="5:20" s="1363" customFormat="1">
      <c r="E832" s="1367"/>
      <c r="K832" s="1367"/>
      <c r="T832" s="1367"/>
    </row>
    <row r="833" spans="5:20" s="1363" customFormat="1">
      <c r="E833" s="1367"/>
      <c r="K833" s="1367"/>
      <c r="T833" s="1367"/>
    </row>
    <row r="834" spans="5:20" s="1363" customFormat="1">
      <c r="E834" s="1367"/>
      <c r="K834" s="1367"/>
      <c r="T834" s="1367"/>
    </row>
    <row r="835" spans="5:20" s="1363" customFormat="1">
      <c r="E835" s="1367"/>
      <c r="K835" s="1367"/>
      <c r="T835" s="1367"/>
    </row>
    <row r="836" spans="5:20" s="1363" customFormat="1">
      <c r="E836" s="1367"/>
      <c r="K836" s="1367"/>
      <c r="T836" s="1367"/>
    </row>
    <row r="837" spans="5:20" s="1363" customFormat="1">
      <c r="E837" s="1367"/>
      <c r="K837" s="1367"/>
      <c r="T837" s="1367"/>
    </row>
    <row r="838" spans="5:20" s="1363" customFormat="1">
      <c r="E838" s="1367"/>
      <c r="K838" s="1367"/>
      <c r="T838" s="1367"/>
    </row>
    <row r="839" spans="5:20" s="1363" customFormat="1">
      <c r="E839" s="1367"/>
      <c r="K839" s="1367"/>
      <c r="T839" s="1367"/>
    </row>
    <row r="840" spans="5:20" s="1363" customFormat="1">
      <c r="E840" s="1367"/>
      <c r="K840" s="1367"/>
      <c r="T840" s="1367"/>
    </row>
    <row r="841" spans="5:20" s="1363" customFormat="1">
      <c r="E841" s="1367"/>
      <c r="K841" s="1367"/>
      <c r="T841" s="1367"/>
    </row>
    <row r="842" spans="5:20" s="1363" customFormat="1">
      <c r="E842" s="1367"/>
      <c r="K842" s="1367"/>
      <c r="T842" s="1367"/>
    </row>
    <row r="843" spans="5:20" s="1363" customFormat="1">
      <c r="E843" s="1367"/>
      <c r="K843" s="1367"/>
      <c r="T843" s="1367"/>
    </row>
    <row r="844" spans="5:20" s="1363" customFormat="1">
      <c r="E844" s="1367"/>
      <c r="K844" s="1367"/>
      <c r="T844" s="1367"/>
    </row>
    <row r="845" spans="5:20" s="1363" customFormat="1">
      <c r="E845" s="1367"/>
      <c r="K845" s="1367"/>
      <c r="T845" s="1367"/>
    </row>
    <row r="846" spans="5:20" s="1363" customFormat="1">
      <c r="E846" s="1367"/>
      <c r="K846" s="1367"/>
      <c r="T846" s="1367"/>
    </row>
    <row r="847" spans="5:20" s="1363" customFormat="1">
      <c r="E847" s="1367"/>
      <c r="K847" s="1367"/>
      <c r="T847" s="1367"/>
    </row>
    <row r="848" spans="5:20" s="1363" customFormat="1">
      <c r="E848" s="1367"/>
      <c r="K848" s="1367"/>
      <c r="T848" s="1367"/>
    </row>
    <row r="849" spans="5:20" s="1363" customFormat="1">
      <c r="E849" s="1367"/>
      <c r="K849" s="1367"/>
      <c r="T849" s="1367"/>
    </row>
    <row r="850" spans="5:20" s="1363" customFormat="1">
      <c r="E850" s="1367"/>
      <c r="K850" s="1367"/>
      <c r="T850" s="1367"/>
    </row>
    <row r="851" spans="5:20" s="1363" customFormat="1">
      <c r="E851" s="1367"/>
      <c r="K851" s="1367"/>
      <c r="T851" s="1367"/>
    </row>
    <row r="852" spans="5:20" s="1363" customFormat="1">
      <c r="E852" s="1367"/>
      <c r="K852" s="1367"/>
      <c r="T852" s="1367"/>
    </row>
    <row r="853" spans="5:20" s="1363" customFormat="1">
      <c r="E853" s="1367"/>
      <c r="K853" s="1367"/>
      <c r="T853" s="1367"/>
    </row>
    <row r="854" spans="5:20" s="1363" customFormat="1">
      <c r="E854" s="1367"/>
      <c r="K854" s="1367"/>
      <c r="T854" s="1367"/>
    </row>
    <row r="855" spans="5:20" s="1363" customFormat="1">
      <c r="E855" s="1367"/>
      <c r="K855" s="1367"/>
      <c r="T855" s="1367"/>
    </row>
    <row r="856" spans="5:20" s="1363" customFormat="1">
      <c r="E856" s="1367"/>
      <c r="K856" s="1367"/>
      <c r="T856" s="1367"/>
    </row>
    <row r="857" spans="5:20" s="1363" customFormat="1">
      <c r="E857" s="1367"/>
      <c r="K857" s="1367"/>
      <c r="T857" s="1367"/>
    </row>
    <row r="858" spans="5:20" s="1363" customFormat="1">
      <c r="E858" s="1367"/>
      <c r="K858" s="1367"/>
      <c r="T858" s="1367"/>
    </row>
    <row r="859" spans="5:20" s="1363" customFormat="1">
      <c r="E859" s="1367"/>
      <c r="K859" s="1367"/>
      <c r="T859" s="1367"/>
    </row>
    <row r="860" spans="5:20" s="1363" customFormat="1">
      <c r="E860" s="1367"/>
      <c r="K860" s="1367"/>
      <c r="T860" s="1367"/>
    </row>
    <row r="861" spans="5:20" s="1363" customFormat="1">
      <c r="E861" s="1367"/>
      <c r="K861" s="1367"/>
      <c r="T861" s="1367"/>
    </row>
    <row r="862" spans="5:20" s="1363" customFormat="1">
      <c r="E862" s="1367"/>
      <c r="K862" s="1367"/>
      <c r="T862" s="1367"/>
    </row>
    <row r="863" spans="5:20" s="1363" customFormat="1">
      <c r="E863" s="1367"/>
      <c r="K863" s="1367"/>
      <c r="T863" s="1367"/>
    </row>
    <row r="864" spans="5:20" s="1363" customFormat="1">
      <c r="E864" s="1367"/>
      <c r="K864" s="1367"/>
      <c r="T864" s="1367"/>
    </row>
    <row r="865" spans="5:20" s="1363" customFormat="1">
      <c r="E865" s="1367"/>
      <c r="K865" s="1367"/>
      <c r="T865" s="1367"/>
    </row>
    <row r="866" spans="5:20" s="1363" customFormat="1">
      <c r="E866" s="1367"/>
      <c r="K866" s="1367"/>
      <c r="T866" s="1367"/>
    </row>
    <row r="867" spans="5:20" s="1363" customFormat="1">
      <c r="E867" s="1367"/>
      <c r="K867" s="1367"/>
      <c r="T867" s="1367"/>
    </row>
    <row r="868" spans="5:20" s="1363" customFormat="1">
      <c r="E868" s="1367"/>
      <c r="K868" s="1367"/>
      <c r="T868" s="1367"/>
    </row>
    <row r="869" spans="5:20" s="1363" customFormat="1">
      <c r="E869" s="1367"/>
      <c r="K869" s="1367"/>
      <c r="T869" s="1367"/>
    </row>
    <row r="870" spans="5:20" s="1363" customFormat="1">
      <c r="E870" s="1367"/>
      <c r="K870" s="1367"/>
      <c r="T870" s="1367"/>
    </row>
    <row r="871" spans="5:20" s="1363" customFormat="1">
      <c r="E871" s="1367"/>
      <c r="K871" s="1367"/>
      <c r="T871" s="1367"/>
    </row>
    <row r="872" spans="5:20" s="1363" customFormat="1">
      <c r="E872" s="1367"/>
      <c r="K872" s="1367"/>
      <c r="T872" s="1367"/>
    </row>
    <row r="873" spans="5:20" s="1363" customFormat="1">
      <c r="E873" s="1367"/>
      <c r="K873" s="1367"/>
      <c r="T873" s="1367"/>
    </row>
    <row r="874" spans="5:20" s="1363" customFormat="1">
      <c r="E874" s="1367"/>
      <c r="K874" s="1367"/>
      <c r="T874" s="1367"/>
    </row>
    <row r="875" spans="5:20" s="1363" customFormat="1">
      <c r="E875" s="1367"/>
      <c r="K875" s="1367"/>
      <c r="T875" s="1367"/>
    </row>
    <row r="876" spans="5:20" s="1363" customFormat="1">
      <c r="E876" s="1367"/>
      <c r="K876" s="1367"/>
      <c r="T876" s="1367"/>
    </row>
    <row r="877" spans="5:20" s="1363" customFormat="1">
      <c r="E877" s="1367"/>
      <c r="K877" s="1367"/>
      <c r="T877" s="1367"/>
    </row>
    <row r="878" spans="5:20" s="1363" customFormat="1">
      <c r="E878" s="1367"/>
      <c r="K878" s="1367"/>
      <c r="T878" s="1367"/>
    </row>
    <row r="879" spans="5:20" s="1363" customFormat="1">
      <c r="E879" s="1367"/>
      <c r="K879" s="1367"/>
      <c r="T879" s="1367"/>
    </row>
    <row r="880" spans="5:20" s="1363" customFormat="1">
      <c r="E880" s="1367"/>
      <c r="K880" s="1367"/>
      <c r="T880" s="1367"/>
    </row>
    <row r="881" spans="5:20" s="1363" customFormat="1">
      <c r="E881" s="1367"/>
      <c r="K881" s="1367"/>
      <c r="T881" s="1367"/>
    </row>
    <row r="882" spans="5:20" s="1363" customFormat="1">
      <c r="E882" s="1367"/>
      <c r="K882" s="1367"/>
      <c r="T882" s="1367"/>
    </row>
    <row r="883" spans="5:20" s="1363" customFormat="1">
      <c r="E883" s="1367"/>
      <c r="K883" s="1367"/>
      <c r="T883" s="1367"/>
    </row>
    <row r="884" spans="5:20" s="1363" customFormat="1">
      <c r="E884" s="1367"/>
      <c r="K884" s="1367"/>
      <c r="T884" s="1367"/>
    </row>
    <row r="885" spans="5:20" s="1363" customFormat="1">
      <c r="E885" s="1367"/>
      <c r="K885" s="1367"/>
      <c r="T885" s="1367"/>
    </row>
    <row r="886" spans="5:20" s="1363" customFormat="1">
      <c r="E886" s="1367"/>
      <c r="K886" s="1367"/>
      <c r="T886" s="1367"/>
    </row>
    <row r="887" spans="5:20" s="1363" customFormat="1">
      <c r="E887" s="1367"/>
      <c r="K887" s="1367"/>
      <c r="T887" s="1367"/>
    </row>
    <row r="888" spans="5:20" s="1363" customFormat="1">
      <c r="E888" s="1367"/>
      <c r="K888" s="1367"/>
      <c r="T888" s="1367"/>
    </row>
    <row r="889" spans="5:20" s="1363" customFormat="1">
      <c r="E889" s="1367"/>
      <c r="K889" s="1367"/>
      <c r="T889" s="1367"/>
    </row>
    <row r="890" spans="5:20" s="1363" customFormat="1">
      <c r="E890" s="1367"/>
      <c r="K890" s="1367"/>
      <c r="T890" s="1367"/>
    </row>
    <row r="891" spans="5:20" s="1363" customFormat="1">
      <c r="E891" s="1367"/>
      <c r="K891" s="1367"/>
      <c r="T891" s="1367"/>
    </row>
    <row r="892" spans="5:20" s="1363" customFormat="1">
      <c r="E892" s="1367"/>
      <c r="K892" s="1367"/>
      <c r="T892" s="1367"/>
    </row>
    <row r="893" spans="5:20" s="1363" customFormat="1">
      <c r="E893" s="1367"/>
      <c r="K893" s="1367"/>
      <c r="T893" s="1367"/>
    </row>
    <row r="894" spans="5:20" s="1363" customFormat="1">
      <c r="E894" s="1367"/>
      <c r="K894" s="1367"/>
      <c r="T894" s="1367"/>
    </row>
    <row r="895" spans="5:20" s="1363" customFormat="1">
      <c r="E895" s="1367"/>
      <c r="K895" s="1367"/>
      <c r="T895" s="1367"/>
    </row>
    <row r="896" spans="5:20" s="1363" customFormat="1">
      <c r="E896" s="1367"/>
      <c r="K896" s="1367"/>
      <c r="T896" s="1367"/>
    </row>
    <row r="897" spans="5:20" s="1363" customFormat="1">
      <c r="E897" s="1367"/>
      <c r="K897" s="1367"/>
      <c r="T897" s="1367"/>
    </row>
    <row r="898" spans="5:20" s="1363" customFormat="1">
      <c r="E898" s="1367"/>
      <c r="K898" s="1367"/>
      <c r="T898" s="1367"/>
    </row>
    <row r="899" spans="5:20" s="1363" customFormat="1">
      <c r="E899" s="1367"/>
      <c r="K899" s="1367"/>
      <c r="T899" s="1367"/>
    </row>
    <row r="900" spans="5:20" s="1363" customFormat="1">
      <c r="E900" s="1367"/>
      <c r="K900" s="1367"/>
      <c r="T900" s="1367"/>
    </row>
    <row r="901" spans="5:20" s="1363" customFormat="1">
      <c r="E901" s="1367"/>
      <c r="K901" s="1367"/>
      <c r="T901" s="1367"/>
    </row>
    <row r="902" spans="5:20" s="1363" customFormat="1">
      <c r="E902" s="1367"/>
      <c r="K902" s="1367"/>
      <c r="T902" s="1367"/>
    </row>
    <row r="903" spans="5:20" s="1363" customFormat="1">
      <c r="E903" s="1367"/>
      <c r="K903" s="1367"/>
      <c r="T903" s="1367"/>
    </row>
    <row r="904" spans="5:20" s="1363" customFormat="1">
      <c r="E904" s="1367"/>
      <c r="K904" s="1367"/>
      <c r="T904" s="1367"/>
    </row>
    <row r="905" spans="5:20" s="1363" customFormat="1">
      <c r="E905" s="1367"/>
      <c r="K905" s="1367"/>
      <c r="T905" s="1367"/>
    </row>
    <row r="906" spans="5:20" s="1363" customFormat="1">
      <c r="E906" s="1367"/>
      <c r="K906" s="1367"/>
      <c r="T906" s="1367"/>
    </row>
    <row r="907" spans="5:20" s="1363" customFormat="1">
      <c r="E907" s="1367"/>
      <c r="K907" s="1367"/>
      <c r="T907" s="1367"/>
    </row>
    <row r="908" spans="5:20" s="1363" customFormat="1">
      <c r="E908" s="1367"/>
      <c r="K908" s="1367"/>
      <c r="T908" s="1367"/>
    </row>
    <row r="909" spans="5:20" s="1363" customFormat="1">
      <c r="E909" s="1367"/>
      <c r="K909" s="1367"/>
      <c r="T909" s="1367"/>
    </row>
    <row r="910" spans="5:20" s="1363" customFormat="1">
      <c r="E910" s="1367"/>
      <c r="K910" s="1367"/>
      <c r="T910" s="1367"/>
    </row>
    <row r="911" spans="5:20" s="1363" customFormat="1">
      <c r="E911" s="1367"/>
      <c r="K911" s="1367"/>
      <c r="T911" s="1367"/>
    </row>
    <row r="912" spans="5:20" s="1363" customFormat="1">
      <c r="E912" s="1367"/>
      <c r="K912" s="1367"/>
      <c r="T912" s="1367"/>
    </row>
    <row r="913" spans="5:20" s="1363" customFormat="1">
      <c r="E913" s="1367"/>
      <c r="K913" s="1367"/>
      <c r="T913" s="1367"/>
    </row>
    <row r="914" spans="5:20" s="1363" customFormat="1">
      <c r="E914" s="1367"/>
      <c r="K914" s="1367"/>
      <c r="T914" s="1367"/>
    </row>
    <row r="915" spans="5:20" s="1363" customFormat="1">
      <c r="E915" s="1367"/>
      <c r="K915" s="1367"/>
      <c r="T915" s="1367"/>
    </row>
    <row r="916" spans="5:20" s="1363" customFormat="1">
      <c r="E916" s="1367"/>
      <c r="K916" s="1367"/>
      <c r="T916" s="1367"/>
    </row>
    <row r="917" spans="5:20" s="1363" customFormat="1">
      <c r="E917" s="1367"/>
      <c r="K917" s="1367"/>
      <c r="T917" s="1367"/>
    </row>
    <row r="918" spans="5:20" s="1363" customFormat="1">
      <c r="E918" s="1367"/>
      <c r="K918" s="1367"/>
      <c r="T918" s="1367"/>
    </row>
    <row r="919" spans="5:20" s="1363" customFormat="1">
      <c r="E919" s="1367"/>
      <c r="K919" s="1367"/>
      <c r="T919" s="1367"/>
    </row>
    <row r="920" spans="5:20" s="1363" customFormat="1">
      <c r="E920" s="1367"/>
      <c r="K920" s="1367"/>
      <c r="T920" s="1367"/>
    </row>
    <row r="921" spans="5:20" s="1363" customFormat="1">
      <c r="E921" s="1367"/>
      <c r="K921" s="1367"/>
      <c r="T921" s="1367"/>
    </row>
    <row r="922" spans="5:20" s="1363" customFormat="1">
      <c r="E922" s="1367"/>
      <c r="K922" s="1367"/>
      <c r="T922" s="1367"/>
    </row>
    <row r="923" spans="5:20" s="1363" customFormat="1">
      <c r="E923" s="1367"/>
      <c r="K923" s="1367"/>
      <c r="T923" s="1367"/>
    </row>
    <row r="924" spans="5:20" s="1363" customFormat="1">
      <c r="E924" s="1367"/>
      <c r="K924" s="1367"/>
      <c r="T924" s="1367"/>
    </row>
    <row r="925" spans="5:20" s="1363" customFormat="1">
      <c r="E925" s="1367"/>
      <c r="K925" s="1367"/>
      <c r="T925" s="1367"/>
    </row>
    <row r="926" spans="5:20" s="1363" customFormat="1">
      <c r="E926" s="1367"/>
      <c r="K926" s="1367"/>
      <c r="T926" s="1367"/>
    </row>
    <row r="927" spans="5:20" s="1363" customFormat="1">
      <c r="E927" s="1367"/>
      <c r="K927" s="1367"/>
      <c r="T927" s="1367"/>
    </row>
    <row r="928" spans="5:20" s="1363" customFormat="1">
      <c r="E928" s="1367"/>
      <c r="K928" s="1367"/>
      <c r="T928" s="1367"/>
    </row>
    <row r="929" spans="5:20" s="1363" customFormat="1">
      <c r="E929" s="1367"/>
      <c r="K929" s="1367"/>
      <c r="T929" s="1367"/>
    </row>
    <row r="930" spans="5:20" s="1363" customFormat="1">
      <c r="E930" s="1367"/>
      <c r="K930" s="1367"/>
      <c r="T930" s="1367"/>
    </row>
    <row r="931" spans="5:20" s="1363" customFormat="1">
      <c r="E931" s="1367"/>
      <c r="K931" s="1367"/>
      <c r="T931" s="1367"/>
    </row>
    <row r="932" spans="5:20" s="1363" customFormat="1">
      <c r="E932" s="1367"/>
      <c r="K932" s="1367"/>
      <c r="T932" s="1367"/>
    </row>
    <row r="933" spans="5:20" s="1363" customFormat="1">
      <c r="E933" s="1367"/>
      <c r="K933" s="1367"/>
      <c r="T933" s="1367"/>
    </row>
    <row r="934" spans="5:20" s="1363" customFormat="1">
      <c r="E934" s="1367"/>
      <c r="K934" s="1367"/>
      <c r="T934" s="1367"/>
    </row>
    <row r="935" spans="5:20" s="1363" customFormat="1">
      <c r="E935" s="1367"/>
      <c r="K935" s="1367"/>
      <c r="T935" s="1367"/>
    </row>
    <row r="936" spans="5:20" s="1363" customFormat="1">
      <c r="E936" s="1367"/>
      <c r="K936" s="1367"/>
      <c r="T936" s="1367"/>
    </row>
    <row r="937" spans="5:20" s="1363" customFormat="1">
      <c r="E937" s="1367"/>
      <c r="K937" s="1367"/>
      <c r="T937" s="1367"/>
    </row>
    <row r="938" spans="5:20" s="1363" customFormat="1">
      <c r="E938" s="1367"/>
      <c r="K938" s="1367"/>
      <c r="T938" s="1367"/>
    </row>
    <row r="939" spans="5:20" s="1363" customFormat="1">
      <c r="E939" s="1367"/>
      <c r="K939" s="1367"/>
      <c r="T939" s="1367"/>
    </row>
    <row r="940" spans="5:20" s="1363" customFormat="1">
      <c r="E940" s="1367"/>
      <c r="K940" s="1367"/>
      <c r="T940" s="1367"/>
    </row>
    <row r="941" spans="5:20" s="1363" customFormat="1">
      <c r="E941" s="1367"/>
      <c r="K941" s="1367"/>
      <c r="T941" s="1367"/>
    </row>
    <row r="942" spans="5:20" s="1363" customFormat="1">
      <c r="E942" s="1367"/>
      <c r="K942" s="1367"/>
      <c r="T942" s="1367"/>
    </row>
    <row r="943" spans="5:20" s="1363" customFormat="1">
      <c r="E943" s="1367"/>
      <c r="K943" s="1367"/>
      <c r="T943" s="1367"/>
    </row>
    <row r="944" spans="5:20" s="1363" customFormat="1">
      <c r="E944" s="1367"/>
      <c r="K944" s="1367"/>
      <c r="T944" s="1367"/>
    </row>
    <row r="945" spans="5:20" s="1363" customFormat="1">
      <c r="E945" s="1367"/>
      <c r="K945" s="1367"/>
      <c r="T945" s="1367"/>
    </row>
    <row r="946" spans="5:20" s="1363" customFormat="1">
      <c r="E946" s="1367"/>
      <c r="K946" s="1367"/>
      <c r="T946" s="1367"/>
    </row>
    <row r="947" spans="5:20" s="1363" customFormat="1">
      <c r="E947" s="1367"/>
      <c r="K947" s="1367"/>
      <c r="T947" s="1367"/>
    </row>
    <row r="948" spans="5:20" s="1363" customFormat="1">
      <c r="E948" s="1367"/>
      <c r="K948" s="1367"/>
      <c r="T948" s="1367"/>
    </row>
    <row r="949" spans="5:20" s="1363" customFormat="1">
      <c r="E949" s="1367"/>
      <c r="K949" s="1367"/>
      <c r="T949" s="1367"/>
    </row>
    <row r="950" spans="5:20" s="1363" customFormat="1">
      <c r="E950" s="1367"/>
      <c r="K950" s="1367"/>
      <c r="T950" s="1367"/>
    </row>
    <row r="951" spans="5:20" s="1363" customFormat="1">
      <c r="E951" s="1367"/>
      <c r="K951" s="1367"/>
      <c r="T951" s="1367"/>
    </row>
    <row r="952" spans="5:20" s="1363" customFormat="1">
      <c r="E952" s="1367"/>
      <c r="K952" s="1367"/>
      <c r="T952" s="1367"/>
    </row>
    <row r="953" spans="5:20" s="1363" customFormat="1">
      <c r="E953" s="1367"/>
      <c r="K953" s="1367"/>
      <c r="T953" s="1367"/>
    </row>
    <row r="954" spans="5:20" s="1363" customFormat="1">
      <c r="E954" s="1367"/>
      <c r="K954" s="1367"/>
      <c r="T954" s="1367"/>
    </row>
    <row r="955" spans="5:20" s="1363" customFormat="1">
      <c r="E955" s="1367"/>
      <c r="K955" s="1367"/>
      <c r="T955" s="1367"/>
    </row>
    <row r="956" spans="5:20" s="1363" customFormat="1">
      <c r="E956" s="1367"/>
      <c r="K956" s="1367"/>
      <c r="T956" s="1367"/>
    </row>
    <row r="957" spans="5:20" s="1363" customFormat="1">
      <c r="E957" s="1367"/>
      <c r="K957" s="1367"/>
      <c r="T957" s="1367"/>
    </row>
    <row r="958" spans="5:20" s="1363" customFormat="1">
      <c r="E958" s="1367"/>
      <c r="K958" s="1367"/>
      <c r="T958" s="1367"/>
    </row>
    <row r="959" spans="5:20" s="1363" customFormat="1">
      <c r="E959" s="1367"/>
      <c r="K959" s="1367"/>
      <c r="T959" s="1367"/>
    </row>
    <row r="960" spans="5:20" s="1363" customFormat="1">
      <c r="E960" s="1367"/>
      <c r="K960" s="1367"/>
      <c r="T960" s="1367"/>
    </row>
    <row r="961" spans="5:20" s="1363" customFormat="1">
      <c r="E961" s="1367"/>
      <c r="K961" s="1367"/>
      <c r="T961" s="1367"/>
    </row>
    <row r="962" spans="5:20" s="1363" customFormat="1">
      <c r="E962" s="1367"/>
      <c r="K962" s="1367"/>
      <c r="T962" s="1367"/>
    </row>
    <row r="963" spans="5:20" s="1363" customFormat="1">
      <c r="E963" s="1367"/>
      <c r="K963" s="1367"/>
      <c r="T963" s="1367"/>
    </row>
    <row r="964" spans="5:20" s="1363" customFormat="1">
      <c r="E964" s="1367"/>
      <c r="K964" s="1367"/>
      <c r="T964" s="1367"/>
    </row>
    <row r="965" spans="5:20" s="1363" customFormat="1">
      <c r="E965" s="1367"/>
      <c r="K965" s="1367"/>
      <c r="T965" s="1367"/>
    </row>
    <row r="966" spans="5:20" s="1363" customFormat="1">
      <c r="E966" s="1367"/>
      <c r="K966" s="1367"/>
      <c r="T966" s="1367"/>
    </row>
    <row r="967" spans="5:20" s="1363" customFormat="1">
      <c r="E967" s="1367"/>
      <c r="K967" s="1367"/>
      <c r="T967" s="1367"/>
    </row>
    <row r="968" spans="5:20" s="1363" customFormat="1">
      <c r="E968" s="1367"/>
      <c r="K968" s="1367"/>
      <c r="T968" s="1367"/>
    </row>
    <row r="969" spans="5:20" s="1363" customFormat="1">
      <c r="E969" s="1367"/>
      <c r="K969" s="1367"/>
      <c r="T969" s="1367"/>
    </row>
    <row r="970" spans="5:20" s="1363" customFormat="1">
      <c r="E970" s="1367"/>
      <c r="K970" s="1367"/>
      <c r="T970" s="1367"/>
    </row>
    <row r="971" spans="5:20" s="1363" customFormat="1">
      <c r="E971" s="1367"/>
      <c r="K971" s="1367"/>
      <c r="T971" s="1367"/>
    </row>
    <row r="972" spans="5:20" s="1363" customFormat="1">
      <c r="E972" s="1367"/>
      <c r="K972" s="1367"/>
      <c r="T972" s="1367"/>
    </row>
    <row r="973" spans="5:20" s="1363" customFormat="1">
      <c r="E973" s="1367"/>
      <c r="K973" s="1367"/>
      <c r="T973" s="1367"/>
    </row>
    <row r="974" spans="5:20" s="1363" customFormat="1">
      <c r="E974" s="1367"/>
      <c r="K974" s="1367"/>
      <c r="T974" s="1367"/>
    </row>
    <row r="975" spans="5:20" s="1363" customFormat="1">
      <c r="E975" s="1367"/>
      <c r="K975" s="1367"/>
      <c r="T975" s="1367"/>
    </row>
    <row r="976" spans="5:20" s="1363" customFormat="1">
      <c r="E976" s="1367"/>
      <c r="K976" s="1367"/>
      <c r="T976" s="1367"/>
    </row>
    <row r="977" spans="5:20" s="1363" customFormat="1">
      <c r="E977" s="1367"/>
      <c r="K977" s="1367"/>
      <c r="T977" s="1367"/>
    </row>
    <row r="978" spans="5:20" s="1363" customFormat="1">
      <c r="E978" s="1367"/>
      <c r="K978" s="1367"/>
      <c r="T978" s="1367"/>
    </row>
    <row r="979" spans="5:20" s="1363" customFormat="1">
      <c r="E979" s="1367"/>
      <c r="K979" s="1367"/>
      <c r="T979" s="1367"/>
    </row>
    <row r="980" spans="5:20" s="1363" customFormat="1">
      <c r="E980" s="1367"/>
      <c r="K980" s="1367"/>
      <c r="T980" s="1367"/>
    </row>
    <row r="981" spans="5:20" s="1363" customFormat="1">
      <c r="E981" s="1367"/>
      <c r="K981" s="1367"/>
      <c r="T981" s="1367"/>
    </row>
    <row r="982" spans="5:20" s="1363" customFormat="1">
      <c r="E982" s="1367"/>
      <c r="K982" s="1367"/>
      <c r="T982" s="1367"/>
    </row>
    <row r="983" spans="5:20" s="1363" customFormat="1">
      <c r="E983" s="1367"/>
      <c r="K983" s="1367"/>
      <c r="T983" s="1367"/>
    </row>
    <row r="984" spans="5:20" s="1363" customFormat="1">
      <c r="E984" s="1367"/>
      <c r="K984" s="1367"/>
      <c r="T984" s="1367"/>
    </row>
    <row r="985" spans="5:20" s="1363" customFormat="1">
      <c r="E985" s="1367"/>
      <c r="K985" s="1367"/>
      <c r="T985" s="1367"/>
    </row>
    <row r="986" spans="5:20" s="1363" customFormat="1">
      <c r="E986" s="1367"/>
      <c r="K986" s="1367"/>
      <c r="T986" s="1367"/>
    </row>
    <row r="987" spans="5:20" s="1363" customFormat="1">
      <c r="E987" s="1367"/>
      <c r="K987" s="1367"/>
      <c r="T987" s="1367"/>
    </row>
    <row r="988" spans="5:20" s="1363" customFormat="1">
      <c r="E988" s="1367"/>
      <c r="K988" s="1367"/>
      <c r="T988" s="1367"/>
    </row>
    <row r="989" spans="5:20" s="1363" customFormat="1">
      <c r="E989" s="1367"/>
      <c r="K989" s="1367"/>
      <c r="T989" s="1367"/>
    </row>
    <row r="990" spans="5:20" s="1363" customFormat="1">
      <c r="E990" s="1367"/>
      <c r="K990" s="1367"/>
      <c r="T990" s="1367"/>
    </row>
    <row r="991" spans="5:20" s="1363" customFormat="1">
      <c r="E991" s="1367"/>
      <c r="K991" s="1367"/>
      <c r="T991" s="1367"/>
    </row>
    <row r="992" spans="5:20" s="1363" customFormat="1">
      <c r="E992" s="1367"/>
      <c r="K992" s="1367"/>
      <c r="T992" s="1367"/>
    </row>
    <row r="993" spans="5:20" s="1363" customFormat="1">
      <c r="E993" s="1367"/>
      <c r="K993" s="1367"/>
      <c r="T993" s="1367"/>
    </row>
    <row r="994" spans="5:20" s="1363" customFormat="1">
      <c r="E994" s="1367"/>
      <c r="K994" s="1367"/>
      <c r="T994" s="1367"/>
    </row>
    <row r="995" spans="5:20" s="1363" customFormat="1">
      <c r="E995" s="1367"/>
      <c r="K995" s="1367"/>
      <c r="T995" s="1367"/>
    </row>
    <row r="996" spans="5:20" s="1363" customFormat="1">
      <c r="E996" s="1367"/>
      <c r="K996" s="1367"/>
      <c r="T996" s="1367"/>
    </row>
    <row r="997" spans="5:20" s="1363" customFormat="1">
      <c r="E997" s="1367"/>
      <c r="K997" s="1367"/>
      <c r="T997" s="1367"/>
    </row>
    <row r="998" spans="5:20" s="1363" customFormat="1">
      <c r="E998" s="1367"/>
      <c r="K998" s="1367"/>
      <c r="T998" s="1367"/>
    </row>
    <row r="999" spans="5:20" s="1363" customFormat="1">
      <c r="E999" s="1367"/>
      <c r="K999" s="1367"/>
      <c r="T999" s="1367"/>
    </row>
    <row r="1000" spans="5:20" s="1363" customFormat="1">
      <c r="E1000" s="1367"/>
      <c r="K1000" s="1367"/>
      <c r="T1000" s="1367"/>
    </row>
  </sheetData>
  <sheetProtection password="CB61" sheet="1" objects="1" scenarios="1" selectLockedCells="1"/>
  <printOptions horizontalCentered="1" verticalCentered="1"/>
  <pageMargins left="0.75" right="0.75" top="1" bottom="1" header="0.5" footer="0.5"/>
  <pageSetup paperSize="9" scale="39" orientation="landscape" horizontalDpi="4294967292" r:id="rId1"/>
  <headerFooter alignWithMargins="0">
    <oddHeader xml:space="preserve">&amp;C&amp;"Miriam,Regular"&amp;A
</oddHeader>
    <oddFooter>Page &amp;P</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L1000"/>
  <sheetViews>
    <sheetView topLeftCell="G1" zoomScaleNormal="100" workbookViewId="0">
      <selection activeCell="O15" sqref="O15"/>
    </sheetView>
  </sheetViews>
  <sheetFormatPr defaultColWidth="7.75" defaultRowHeight="11.25"/>
  <cols>
    <col min="1" max="1" width="4.75" style="60" bestFit="1" customWidth="1"/>
    <col min="2" max="2" width="31.75" style="60" customWidth="1"/>
    <col min="3" max="3" width="10.75" style="60" bestFit="1" customWidth="1"/>
    <col min="4" max="4" width="10.625" style="154" bestFit="1" customWidth="1"/>
    <col min="5" max="5" width="9.875" style="60" bestFit="1" customWidth="1"/>
    <col min="6" max="6" width="10.75" style="60" bestFit="1" customWidth="1"/>
    <col min="7" max="7" width="9.75" style="60" bestFit="1" customWidth="1"/>
    <col min="8" max="8" width="10.75" style="60" bestFit="1" customWidth="1"/>
    <col min="9" max="9" width="10.625" style="154" bestFit="1" customWidth="1"/>
    <col min="10" max="10" width="9.875" style="60" bestFit="1" customWidth="1"/>
    <col min="11" max="11" width="10.75" style="60" bestFit="1" customWidth="1"/>
    <col min="12" max="12" width="9.75" style="60" bestFit="1" customWidth="1"/>
    <col min="13" max="13" width="10.75" style="60" bestFit="1" customWidth="1"/>
    <col min="14" max="14" width="10.625" style="60" bestFit="1" customWidth="1"/>
    <col min="15" max="15" width="9.875" style="60" bestFit="1" customWidth="1"/>
    <col min="16" max="16" width="10.75" style="154" bestFit="1" customWidth="1"/>
    <col min="17" max="17" width="9.75" style="60" bestFit="1" customWidth="1"/>
    <col min="18" max="18" width="31.75" style="60" customWidth="1"/>
    <col min="19" max="19" width="5.5" style="60" bestFit="1" customWidth="1"/>
    <col min="20" max="1000" width="7.75" style="1363"/>
    <col min="1001" max="16384" width="7.75" style="60"/>
  </cols>
  <sheetData>
    <row r="1" spans="1:19" ht="20.25">
      <c r="A1" s="56"/>
      <c r="B1" s="57" t="s">
        <v>272</v>
      </c>
      <c r="C1" s="58"/>
      <c r="D1" s="58"/>
      <c r="E1" s="58"/>
      <c r="F1" s="58"/>
      <c r="G1" s="56"/>
      <c r="H1" s="58"/>
      <c r="I1" s="58"/>
      <c r="J1" s="58"/>
      <c r="K1" s="58"/>
      <c r="L1" s="56"/>
      <c r="M1" s="56"/>
      <c r="N1" s="58"/>
      <c r="O1" s="58"/>
      <c r="P1" s="58"/>
      <c r="Q1" s="58"/>
      <c r="R1" s="59" t="s">
        <v>272</v>
      </c>
      <c r="S1" s="56"/>
    </row>
    <row r="2" spans="1:19" ht="13.15" customHeight="1">
      <c r="A2" s="56"/>
      <c r="B2" s="61"/>
      <c r="C2" s="58"/>
      <c r="D2" s="58"/>
      <c r="E2" s="58"/>
      <c r="F2" s="58"/>
      <c r="G2" s="62"/>
      <c r="H2" s="58"/>
      <c r="I2" s="58"/>
      <c r="J2" s="58"/>
      <c r="K2" s="58"/>
      <c r="L2" s="62"/>
      <c r="M2" s="62"/>
      <c r="N2" s="58"/>
      <c r="O2" s="58"/>
      <c r="P2" s="58"/>
      <c r="Q2" s="58"/>
      <c r="R2" s="63"/>
      <c r="S2" s="56"/>
    </row>
    <row r="3" spans="1:19" ht="15.75">
      <c r="A3" s="56"/>
      <c r="B3" s="64" t="s">
        <v>36110</v>
      </c>
      <c r="C3" s="58"/>
      <c r="D3" s="58"/>
      <c r="E3" s="58"/>
      <c r="F3" s="58"/>
      <c r="G3" s="65"/>
      <c r="H3" s="58"/>
      <c r="I3" s="58"/>
      <c r="J3" s="58"/>
      <c r="K3" s="58"/>
      <c r="L3" s="65"/>
      <c r="M3" s="65"/>
      <c r="N3" s="58"/>
      <c r="O3" s="58"/>
      <c r="P3" s="58"/>
      <c r="Q3" s="58"/>
      <c r="R3" s="66" t="s">
        <v>36110</v>
      </c>
      <c r="S3" s="56"/>
    </row>
    <row r="4" spans="1:19" ht="15.75">
      <c r="A4" s="56"/>
      <c r="B4" s="64" t="s">
        <v>36111</v>
      </c>
      <c r="C4" s="58"/>
      <c r="D4" s="58"/>
      <c r="E4" s="58"/>
      <c r="F4" s="58"/>
      <c r="G4" s="65"/>
      <c r="H4" s="58"/>
      <c r="I4" s="58"/>
      <c r="J4" s="58"/>
      <c r="K4" s="58"/>
      <c r="L4" s="65"/>
      <c r="M4" s="65"/>
      <c r="N4" s="58"/>
      <c r="O4" s="58"/>
      <c r="P4" s="58"/>
      <c r="Q4" s="58"/>
      <c r="R4" s="66" t="s">
        <v>36111</v>
      </c>
      <c r="S4" s="56"/>
    </row>
    <row r="5" spans="1:19" ht="13.5" thickBot="1">
      <c r="A5" s="56"/>
      <c r="B5" s="61"/>
      <c r="C5" s="58"/>
      <c r="D5" s="58"/>
      <c r="E5" s="58"/>
      <c r="F5" s="58"/>
      <c r="G5" s="67"/>
      <c r="H5" s="58"/>
      <c r="I5" s="58"/>
      <c r="J5" s="58"/>
      <c r="K5" s="58"/>
      <c r="L5" s="67"/>
      <c r="M5" s="67"/>
      <c r="N5" s="58"/>
      <c r="O5" s="58"/>
      <c r="P5" s="58"/>
      <c r="Q5" s="58"/>
      <c r="R5" s="63"/>
      <c r="S5" s="56"/>
    </row>
    <row r="6" spans="1:19" ht="13.5" thickTop="1" thickBot="1">
      <c r="A6" s="56"/>
      <c r="B6" s="61"/>
      <c r="C6" s="234">
        <f>DATE(INT(TEXT(DATE(YEAR(L0!$E$34),MONTH(L0!$E$34)-12,DAY(L0!$E$34)),"YYYY")),12+1,1)-1</f>
        <v>42004</v>
      </c>
      <c r="D6" s="234">
        <f>DATE(INT(TEXT(DATE(YEAR(L0!$E$34),MONTH(L0!$E$34)-12,DAY(L0!$E$34)),"YYYY")),12+1,1)-1</f>
        <v>42004</v>
      </c>
      <c r="E6" s="234">
        <f>DATE(INT(TEXT(DATE(YEAR(L0!$E$34),MONTH(L0!$E$34)-12,DAY(L0!$E$34)),"YYYY")),12+1,1)-1</f>
        <v>42004</v>
      </c>
      <c r="F6" s="234">
        <f>DATE(INT(TEXT(DATE(YEAR(L0!$E$34),MONTH(L0!$E$34)-12,DAY(L0!$E$34)),"YYYY")),12+1,1)-1</f>
        <v>42004</v>
      </c>
      <c r="G6" s="275">
        <f>DATE(INT(TEXT(DATE(YEAR(L0!$E$34),MONTH(L0!$E$34)-12,DAY(L0!$E$34)),"YYYY")),12+1,1)-1</f>
        <v>42004</v>
      </c>
      <c r="H6" s="276">
        <f>DATE(YEAR(L0!$E$34),MONTH(L0!$E$34)-12+1,1)-1</f>
        <v>41820</v>
      </c>
      <c r="I6" s="236">
        <f>DATE(YEAR(L0!$E$34),MONTH(L0!$E$34)-12+1,1)-1</f>
        <v>41820</v>
      </c>
      <c r="J6" s="236">
        <f>DATE(YEAR(L0!$E$34),MONTH(L0!$E$34)-12+1,1)-1</f>
        <v>41820</v>
      </c>
      <c r="K6" s="236">
        <f>DATE(YEAR(L0!$E$34),MONTH(L0!$E$34)-12+1,1)-1</f>
        <v>41820</v>
      </c>
      <c r="L6" s="277">
        <f>DATE(YEAR(L0!$E$34),MONTH(L0!$E$34)-12+1,1)-1</f>
        <v>41820</v>
      </c>
      <c r="M6" s="278">
        <f>L0!$E$34</f>
        <v>42185</v>
      </c>
      <c r="N6" s="155">
        <f>L0!$E$34</f>
        <v>42185</v>
      </c>
      <c r="O6" s="155">
        <f>L0!$E$34</f>
        <v>42185</v>
      </c>
      <c r="P6" s="155">
        <f>L0!$E$34</f>
        <v>42185</v>
      </c>
      <c r="Q6" s="155">
        <f>L0!$E$34</f>
        <v>42185</v>
      </c>
      <c r="R6" s="63"/>
      <c r="S6" s="56"/>
    </row>
    <row r="7" spans="1:19" ht="15.6" customHeight="1" thickTop="1">
      <c r="A7" s="75"/>
      <c r="B7" s="1488" t="s">
        <v>271</v>
      </c>
      <c r="C7" s="81" t="s">
        <v>3</v>
      </c>
      <c r="D7" s="161" t="s">
        <v>36112</v>
      </c>
      <c r="E7" s="161" t="s">
        <v>36113</v>
      </c>
      <c r="F7" s="161" t="s">
        <v>35161</v>
      </c>
      <c r="G7" s="162" t="s">
        <v>35173</v>
      </c>
      <c r="H7" s="281" t="s">
        <v>3</v>
      </c>
      <c r="I7" s="161" t="s">
        <v>36112</v>
      </c>
      <c r="J7" s="161" t="s">
        <v>36113</v>
      </c>
      <c r="K7" s="161" t="s">
        <v>35161</v>
      </c>
      <c r="L7" s="162" t="s">
        <v>35173</v>
      </c>
      <c r="M7" s="281" t="s">
        <v>3</v>
      </c>
      <c r="N7" s="161" t="s">
        <v>36112</v>
      </c>
      <c r="O7" s="161" t="s">
        <v>36113</v>
      </c>
      <c r="P7" s="161" t="s">
        <v>35161</v>
      </c>
      <c r="Q7" s="161" t="s">
        <v>35173</v>
      </c>
      <c r="R7" s="1491" t="s">
        <v>271</v>
      </c>
      <c r="S7" s="83"/>
    </row>
    <row r="8" spans="1:19" ht="15.6" customHeight="1">
      <c r="A8" s="84"/>
      <c r="B8" s="1489"/>
      <c r="C8" s="167"/>
      <c r="D8" s="168"/>
      <c r="E8" s="791" t="s">
        <v>36114</v>
      </c>
      <c r="F8" s="168" t="s">
        <v>36115</v>
      </c>
      <c r="G8" s="169"/>
      <c r="H8" s="283"/>
      <c r="I8" s="168"/>
      <c r="J8" s="791" t="s">
        <v>36114</v>
      </c>
      <c r="K8" s="168" t="s">
        <v>36115</v>
      </c>
      <c r="L8" s="169"/>
      <c r="M8" s="283"/>
      <c r="N8" s="168"/>
      <c r="O8" s="791" t="s">
        <v>36114</v>
      </c>
      <c r="P8" s="168" t="s">
        <v>36115</v>
      </c>
      <c r="Q8" s="168"/>
      <c r="R8" s="1492"/>
      <c r="S8" s="93"/>
    </row>
    <row r="9" spans="1:19" ht="15.6" customHeight="1" thickBot="1">
      <c r="A9" s="84"/>
      <c r="B9" s="1490"/>
      <c r="C9" s="96"/>
      <c r="D9" s="97"/>
      <c r="E9" s="97"/>
      <c r="F9" s="97"/>
      <c r="G9" s="98"/>
      <c r="H9" s="285"/>
      <c r="I9" s="97"/>
      <c r="J9" s="97"/>
      <c r="K9" s="97"/>
      <c r="L9" s="98"/>
      <c r="M9" s="285"/>
      <c r="N9" s="97"/>
      <c r="O9" s="97"/>
      <c r="P9" s="97"/>
      <c r="Q9" s="97"/>
      <c r="R9" s="1493"/>
      <c r="S9" s="55"/>
    </row>
    <row r="10" spans="1:19" ht="15.6" customHeight="1" thickTop="1" thickBot="1">
      <c r="A10" s="102" t="s">
        <v>36116</v>
      </c>
      <c r="B10" s="177"/>
      <c r="C10" s="105" t="s">
        <v>34970</v>
      </c>
      <c r="D10" s="106" t="s">
        <v>34971</v>
      </c>
      <c r="E10" s="106" t="s">
        <v>34972</v>
      </c>
      <c r="F10" s="106" t="s">
        <v>34973</v>
      </c>
      <c r="G10" s="107" t="s">
        <v>34974</v>
      </c>
      <c r="H10" s="287" t="s">
        <v>34975</v>
      </c>
      <c r="I10" s="106" t="s">
        <v>34976</v>
      </c>
      <c r="J10" s="106" t="s">
        <v>34977</v>
      </c>
      <c r="K10" s="106" t="s">
        <v>34978</v>
      </c>
      <c r="L10" s="107" t="s">
        <v>34979</v>
      </c>
      <c r="M10" s="287" t="s">
        <v>34980</v>
      </c>
      <c r="N10" s="106" t="s">
        <v>34981</v>
      </c>
      <c r="O10" s="106" t="s">
        <v>264</v>
      </c>
      <c r="P10" s="106" t="s">
        <v>263</v>
      </c>
      <c r="Q10" s="106" t="s">
        <v>262</v>
      </c>
      <c r="R10" s="180"/>
      <c r="S10" s="111" t="s">
        <v>36117</v>
      </c>
    </row>
    <row r="11" spans="1:19" ht="15.6" customHeight="1" thickTop="1">
      <c r="A11" s="112">
        <v>1</v>
      </c>
      <c r="B11" s="182" t="s">
        <v>36118</v>
      </c>
      <c r="C11" s="1066">
        <f t="shared" ref="C11:C17" si="0">SUM(D11:G11)</f>
        <v>0</v>
      </c>
      <c r="D11" s="1067">
        <v>0</v>
      </c>
      <c r="E11" s="1067">
        <v>0</v>
      </c>
      <c r="F11" s="1067">
        <v>0</v>
      </c>
      <c r="G11" s="1068">
        <v>0</v>
      </c>
      <c r="H11" s="1069">
        <f t="shared" ref="H11:H17" si="1">SUM(I11:L11)</f>
        <v>0</v>
      </c>
      <c r="I11" s="1067">
        <v>0</v>
      </c>
      <c r="J11" s="1067">
        <v>0</v>
      </c>
      <c r="K11" s="1067">
        <v>0</v>
      </c>
      <c r="L11" s="1068">
        <v>0</v>
      </c>
      <c r="M11" s="1069">
        <f t="shared" ref="M11:M17" si="2">SUM(N11:Q11)</f>
        <v>249600</v>
      </c>
      <c r="N11" s="1067">
        <v>0</v>
      </c>
      <c r="O11" s="1067">
        <v>0</v>
      </c>
      <c r="P11" s="1067">
        <v>150300</v>
      </c>
      <c r="Q11" s="1067">
        <v>99300</v>
      </c>
      <c r="R11" s="190" t="s">
        <v>36118</v>
      </c>
      <c r="S11" s="191">
        <v>1</v>
      </c>
    </row>
    <row r="12" spans="1:19" ht="15.6" customHeight="1">
      <c r="A12" s="112">
        <v>2</v>
      </c>
      <c r="B12" s="192" t="s">
        <v>36119</v>
      </c>
      <c r="C12" s="1070">
        <f t="shared" si="0"/>
        <v>0</v>
      </c>
      <c r="D12" s="1071">
        <v>0</v>
      </c>
      <c r="E12" s="1071">
        <v>0</v>
      </c>
      <c r="F12" s="1071">
        <v>0</v>
      </c>
      <c r="G12" s="1072">
        <v>0</v>
      </c>
      <c r="H12" s="1073">
        <f t="shared" si="1"/>
        <v>0</v>
      </c>
      <c r="I12" s="1071">
        <v>0</v>
      </c>
      <c r="J12" s="1071">
        <v>0</v>
      </c>
      <c r="K12" s="1071">
        <v>0</v>
      </c>
      <c r="L12" s="1072">
        <v>0</v>
      </c>
      <c r="M12" s="1073">
        <f t="shared" si="2"/>
        <v>595600</v>
      </c>
      <c r="N12" s="1071">
        <v>143600</v>
      </c>
      <c r="O12" s="1071">
        <v>250200</v>
      </c>
      <c r="P12" s="1071">
        <v>54900</v>
      </c>
      <c r="Q12" s="1071">
        <v>146900</v>
      </c>
      <c r="R12" s="198" t="s">
        <v>36119</v>
      </c>
      <c r="S12" s="199">
        <v>2</v>
      </c>
    </row>
    <row r="13" spans="1:19" ht="15.6" customHeight="1">
      <c r="A13" s="112">
        <v>3</v>
      </c>
      <c r="B13" s="192" t="s">
        <v>36120</v>
      </c>
      <c r="C13" s="1070">
        <f t="shared" si="0"/>
        <v>0</v>
      </c>
      <c r="D13" s="1071">
        <v>0</v>
      </c>
      <c r="E13" s="1071">
        <v>0</v>
      </c>
      <c r="F13" s="1071">
        <v>0</v>
      </c>
      <c r="G13" s="1072">
        <v>0</v>
      </c>
      <c r="H13" s="1073">
        <f t="shared" si="1"/>
        <v>0</v>
      </c>
      <c r="I13" s="1071">
        <v>0</v>
      </c>
      <c r="J13" s="1071">
        <v>0</v>
      </c>
      <c r="K13" s="1071">
        <v>0</v>
      </c>
      <c r="L13" s="1072">
        <v>0</v>
      </c>
      <c r="M13" s="1073">
        <f t="shared" si="2"/>
        <v>918900</v>
      </c>
      <c r="N13" s="1071">
        <v>0</v>
      </c>
      <c r="O13" s="1071">
        <v>0</v>
      </c>
      <c r="P13" s="1071">
        <v>59200</v>
      </c>
      <c r="Q13" s="1071">
        <v>859700</v>
      </c>
      <c r="R13" s="198" t="s">
        <v>36120</v>
      </c>
      <c r="S13" s="199">
        <v>3</v>
      </c>
    </row>
    <row r="14" spans="1:19" ht="15.6" customHeight="1">
      <c r="A14" s="112">
        <v>4</v>
      </c>
      <c r="B14" s="192" t="s">
        <v>36121</v>
      </c>
      <c r="C14" s="1070">
        <f t="shared" si="0"/>
        <v>0</v>
      </c>
      <c r="D14" s="1071">
        <v>0</v>
      </c>
      <c r="E14" s="1071">
        <v>0</v>
      </c>
      <c r="F14" s="1071">
        <v>0</v>
      </c>
      <c r="G14" s="1072">
        <v>0</v>
      </c>
      <c r="H14" s="1073">
        <f t="shared" si="1"/>
        <v>0</v>
      </c>
      <c r="I14" s="1071">
        <v>0</v>
      </c>
      <c r="J14" s="1071">
        <v>0</v>
      </c>
      <c r="K14" s="1071">
        <v>0</v>
      </c>
      <c r="L14" s="1072">
        <v>0</v>
      </c>
      <c r="M14" s="1073">
        <f t="shared" si="2"/>
        <v>1236800</v>
      </c>
      <c r="N14" s="1071">
        <v>0</v>
      </c>
      <c r="O14" s="1071">
        <v>41000</v>
      </c>
      <c r="P14" s="1071">
        <v>51900</v>
      </c>
      <c r="Q14" s="1071">
        <v>1143900</v>
      </c>
      <c r="R14" s="198" t="s">
        <v>36121</v>
      </c>
      <c r="S14" s="199">
        <v>4</v>
      </c>
    </row>
    <row r="15" spans="1:19" ht="15.6" customHeight="1">
      <c r="A15" s="112">
        <v>5</v>
      </c>
      <c r="B15" s="122" t="s">
        <v>36122</v>
      </c>
      <c r="C15" s="1074">
        <f t="shared" si="0"/>
        <v>0</v>
      </c>
      <c r="D15" s="1075">
        <v>0</v>
      </c>
      <c r="E15" s="1075">
        <v>0</v>
      </c>
      <c r="F15" s="1075">
        <v>0</v>
      </c>
      <c r="G15" s="1076">
        <v>0</v>
      </c>
      <c r="H15" s="1077">
        <f t="shared" si="1"/>
        <v>0</v>
      </c>
      <c r="I15" s="1075">
        <v>0</v>
      </c>
      <c r="J15" s="1075">
        <v>0</v>
      </c>
      <c r="K15" s="1075">
        <v>0</v>
      </c>
      <c r="L15" s="1076">
        <v>0</v>
      </c>
      <c r="M15" s="1077">
        <f t="shared" si="2"/>
        <v>0</v>
      </c>
      <c r="N15" s="1075">
        <v>0</v>
      </c>
      <c r="O15" s="1075">
        <v>0</v>
      </c>
      <c r="P15" s="1075">
        <v>0</v>
      </c>
      <c r="Q15" s="1075">
        <v>0</v>
      </c>
      <c r="R15" s="209" t="s">
        <v>36122</v>
      </c>
      <c r="S15" s="199">
        <v>5</v>
      </c>
    </row>
    <row r="16" spans="1:19" ht="15.6" customHeight="1">
      <c r="A16" s="112">
        <v>6</v>
      </c>
      <c r="B16" s="217" t="s">
        <v>36123</v>
      </c>
      <c r="C16" s="1078">
        <f t="shared" si="0"/>
        <v>3002800</v>
      </c>
      <c r="D16" s="1079">
        <v>188500</v>
      </c>
      <c r="E16" s="1079">
        <v>295100</v>
      </c>
      <c r="F16" s="1079">
        <v>730000</v>
      </c>
      <c r="G16" s="1080">
        <v>1789200</v>
      </c>
      <c r="H16" s="1081">
        <f t="shared" si="1"/>
        <v>2530900</v>
      </c>
      <c r="I16" s="1079">
        <v>136500</v>
      </c>
      <c r="J16" s="1079">
        <v>294500</v>
      </c>
      <c r="K16" s="1079">
        <v>596800</v>
      </c>
      <c r="L16" s="1080">
        <v>1503100</v>
      </c>
      <c r="M16" s="1081">
        <f t="shared" si="2"/>
        <v>0</v>
      </c>
      <c r="N16" s="1079">
        <v>0</v>
      </c>
      <c r="O16" s="1079">
        <v>0</v>
      </c>
      <c r="P16" s="1079">
        <v>0</v>
      </c>
      <c r="Q16" s="1079">
        <v>0</v>
      </c>
      <c r="R16" s="1082" t="s">
        <v>36123</v>
      </c>
      <c r="S16" s="199">
        <v>6</v>
      </c>
    </row>
    <row r="17" spans="1:19" ht="15.6" customHeight="1" thickBot="1">
      <c r="A17" s="143">
        <v>7</v>
      </c>
      <c r="B17" s="1083" t="s">
        <v>3</v>
      </c>
      <c r="C17" s="690">
        <f t="shared" si="0"/>
        <v>3002800</v>
      </c>
      <c r="D17" s="663">
        <f>SUM(D11:D16)</f>
        <v>188500</v>
      </c>
      <c r="E17" s="663">
        <f>SUM(E11:E16)</f>
        <v>295100</v>
      </c>
      <c r="F17" s="663">
        <f>SUM(F11:F16)</f>
        <v>730000</v>
      </c>
      <c r="G17" s="806">
        <f>SUM(G11:G16)</f>
        <v>1789200</v>
      </c>
      <c r="H17" s="807">
        <f t="shared" si="1"/>
        <v>2530900</v>
      </c>
      <c r="I17" s="663">
        <f>SUM(I11:I16)</f>
        <v>136500</v>
      </c>
      <c r="J17" s="663">
        <f>SUM(J11:J16)</f>
        <v>294500</v>
      </c>
      <c r="K17" s="663">
        <f>SUM(K11:K16)</f>
        <v>596800</v>
      </c>
      <c r="L17" s="806">
        <f>SUM(L11:L16)</f>
        <v>1503100</v>
      </c>
      <c r="M17" s="807">
        <f t="shared" si="2"/>
        <v>3000900</v>
      </c>
      <c r="N17" s="663">
        <f>SUM(N11:N16)</f>
        <v>143600</v>
      </c>
      <c r="O17" s="663">
        <f>SUM(O11:O16)</f>
        <v>291200</v>
      </c>
      <c r="P17" s="663">
        <f>SUM(P11:P16)</f>
        <v>316300</v>
      </c>
      <c r="Q17" s="663">
        <f>SUM(Q11:Q16)</f>
        <v>2249800</v>
      </c>
      <c r="R17" s="1084" t="s">
        <v>3</v>
      </c>
      <c r="S17" s="152">
        <v>7</v>
      </c>
    </row>
    <row r="18" spans="1:19" s="1363" customFormat="1" ht="13.5" thickTop="1">
      <c r="A18" s="1364"/>
      <c r="B18" s="1365"/>
      <c r="C18" s="1364"/>
      <c r="D18" s="1366"/>
      <c r="E18" s="1364"/>
      <c r="F18" s="1364"/>
      <c r="G18" s="1364"/>
      <c r="H18" s="1364"/>
      <c r="I18" s="1366"/>
      <c r="J18" s="1364"/>
      <c r="K18" s="1364"/>
      <c r="L18" s="1364"/>
      <c r="M18" s="1364"/>
      <c r="N18" s="1364"/>
      <c r="O18" s="1364"/>
      <c r="P18" s="1366"/>
      <c r="Q18" s="1364"/>
      <c r="R18" s="1364"/>
      <c r="S18" s="1364"/>
    </row>
    <row r="19" spans="1:19" s="1363" customFormat="1">
      <c r="A19" s="1364"/>
      <c r="B19" s="1364"/>
      <c r="C19" s="1364"/>
      <c r="D19" s="1366"/>
      <c r="E19" s="1364"/>
      <c r="F19" s="1364"/>
      <c r="G19" s="1364"/>
      <c r="H19" s="1364"/>
      <c r="I19" s="1366"/>
      <c r="J19" s="1364"/>
      <c r="K19" s="1364"/>
      <c r="L19" s="1364"/>
      <c r="M19" s="1364"/>
      <c r="N19" s="1364"/>
      <c r="O19" s="1364"/>
      <c r="P19" s="1366"/>
      <c r="Q19" s="1364"/>
      <c r="R19" s="1364"/>
      <c r="S19" s="1364"/>
    </row>
    <row r="20" spans="1:19" s="1363" customFormat="1">
      <c r="A20" s="1364">
        <v>1146</v>
      </c>
      <c r="B20" s="1364" t="b">
        <f>Check!$AR$1147</f>
        <v>1</v>
      </c>
      <c r="C20" s="1364"/>
      <c r="D20" s="1366"/>
      <c r="E20" s="1364"/>
      <c r="F20" s="1364"/>
      <c r="G20" s="1364"/>
      <c r="H20" s="1364"/>
      <c r="I20" s="1366"/>
      <c r="J20" s="1364"/>
      <c r="K20" s="1364"/>
      <c r="L20" s="1364"/>
      <c r="M20" s="1364"/>
      <c r="N20" s="1364"/>
      <c r="O20" s="1364"/>
      <c r="P20" s="1366"/>
      <c r="Q20" s="1364"/>
      <c r="R20" s="1364"/>
      <c r="S20" s="1364"/>
    </row>
    <row r="21" spans="1:19" s="1363" customFormat="1">
      <c r="A21" s="1364">
        <v>1147</v>
      </c>
      <c r="B21" s="1364" t="b">
        <f>Check!$AR$1148</f>
        <v>0</v>
      </c>
      <c r="C21" s="1364"/>
      <c r="D21" s="1366"/>
      <c r="E21" s="1364"/>
      <c r="F21" s="1364"/>
      <c r="G21" s="1364"/>
      <c r="H21" s="1364"/>
      <c r="I21" s="1366"/>
      <c r="J21" s="1364"/>
      <c r="K21" s="1364"/>
      <c r="L21" s="1364"/>
      <c r="M21" s="1364"/>
      <c r="N21" s="1364"/>
      <c r="O21" s="1364"/>
      <c r="P21" s="1366"/>
      <c r="Q21" s="1364"/>
      <c r="R21" s="1364"/>
      <c r="S21" s="1364"/>
    </row>
    <row r="22" spans="1:19" s="1363" customFormat="1">
      <c r="A22" s="1364">
        <v>1148</v>
      </c>
      <c r="B22" s="1364" t="b">
        <f>Check!$AR$1149</f>
        <v>0</v>
      </c>
      <c r="C22" s="1364"/>
      <c r="D22" s="1366"/>
      <c r="E22" s="1364"/>
      <c r="F22" s="1364"/>
      <c r="G22" s="1364"/>
      <c r="H22" s="1364"/>
      <c r="I22" s="1366"/>
      <c r="J22" s="1364"/>
      <c r="K22" s="1364"/>
      <c r="L22" s="1364"/>
      <c r="M22" s="1364"/>
      <c r="N22" s="1364"/>
      <c r="O22" s="1364"/>
      <c r="P22" s="1366"/>
      <c r="Q22" s="1364"/>
      <c r="R22" s="1364"/>
      <c r="S22" s="1364"/>
    </row>
    <row r="23" spans="1:19" s="1363" customFormat="1">
      <c r="A23" s="1364">
        <v>1149</v>
      </c>
      <c r="B23" s="1364" t="b">
        <f>Check!$AR$1150</f>
        <v>1</v>
      </c>
      <c r="C23" s="1364"/>
      <c r="D23" s="1366"/>
      <c r="E23" s="1364"/>
      <c r="F23" s="1364"/>
      <c r="G23" s="1364"/>
      <c r="H23" s="1364"/>
      <c r="I23" s="1366"/>
      <c r="J23" s="1364"/>
      <c r="K23" s="1364"/>
      <c r="L23" s="1364"/>
      <c r="M23" s="1364"/>
      <c r="N23" s="1364"/>
      <c r="O23" s="1364"/>
      <c r="P23" s="1366"/>
      <c r="Q23" s="1364"/>
      <c r="R23" s="1364"/>
      <c r="S23" s="1364"/>
    </row>
    <row r="24" spans="1:19" s="1363" customFormat="1">
      <c r="A24" s="1364">
        <v>1150</v>
      </c>
      <c r="B24" s="1364" t="b">
        <f>Check!$AR$1151</f>
        <v>0</v>
      </c>
      <c r="C24" s="1364"/>
      <c r="D24" s="1366"/>
      <c r="E24" s="1364"/>
      <c r="F24" s="1364"/>
      <c r="G24" s="1364"/>
      <c r="H24" s="1364"/>
      <c r="I24" s="1366"/>
      <c r="J24" s="1364"/>
      <c r="K24" s="1364"/>
      <c r="L24" s="1364"/>
      <c r="M24" s="1364"/>
      <c r="N24" s="1364"/>
      <c r="O24" s="1364"/>
      <c r="P24" s="1366"/>
      <c r="Q24" s="1364"/>
      <c r="R24" s="1364"/>
      <c r="S24" s="1364"/>
    </row>
    <row r="25" spans="1:19" s="1363" customFormat="1">
      <c r="A25" s="1364">
        <v>1151</v>
      </c>
      <c r="B25" s="1364" t="b">
        <f>Check!$AR$1152</f>
        <v>0</v>
      </c>
      <c r="C25" s="1364"/>
      <c r="D25" s="1366"/>
      <c r="E25" s="1364"/>
      <c r="F25" s="1364"/>
      <c r="G25" s="1364"/>
      <c r="H25" s="1364"/>
      <c r="I25" s="1366"/>
      <c r="J25" s="1364"/>
      <c r="K25" s="1364"/>
      <c r="L25" s="1364"/>
      <c r="M25" s="1364"/>
      <c r="N25" s="1364"/>
      <c r="O25" s="1364"/>
      <c r="P25" s="1366"/>
      <c r="Q25" s="1364"/>
      <c r="R25" s="1364"/>
      <c r="S25" s="1364"/>
    </row>
    <row r="26" spans="1:19" s="1363" customFormat="1">
      <c r="A26" s="1364">
        <v>1152</v>
      </c>
      <c r="B26" s="1364" t="b">
        <f>Check!$AR$1153</f>
        <v>1</v>
      </c>
      <c r="C26" s="1364"/>
      <c r="D26" s="1366"/>
      <c r="E26" s="1364"/>
      <c r="F26" s="1364"/>
      <c r="G26" s="1364"/>
      <c r="H26" s="1364"/>
      <c r="I26" s="1366"/>
      <c r="J26" s="1364"/>
      <c r="K26" s="1364"/>
      <c r="L26" s="1364"/>
      <c r="M26" s="1364"/>
      <c r="N26" s="1364"/>
      <c r="O26" s="1364"/>
      <c r="P26" s="1366"/>
      <c r="Q26" s="1364"/>
      <c r="R26" s="1364"/>
      <c r="S26" s="1364"/>
    </row>
    <row r="27" spans="1:19" s="1363" customFormat="1">
      <c r="A27" s="1364">
        <v>1153</v>
      </c>
      <c r="B27" s="1364" t="b">
        <f>Check!$AR$1154</f>
        <v>0</v>
      </c>
      <c r="C27" s="1364"/>
      <c r="D27" s="1366"/>
      <c r="E27" s="1364"/>
      <c r="F27" s="1364"/>
      <c r="G27" s="1364"/>
      <c r="H27" s="1364"/>
      <c r="I27" s="1366"/>
      <c r="J27" s="1364"/>
      <c r="K27" s="1364"/>
      <c r="L27" s="1364"/>
      <c r="M27" s="1364"/>
      <c r="N27" s="1364"/>
      <c r="O27" s="1364"/>
      <c r="P27" s="1366"/>
      <c r="Q27" s="1364"/>
      <c r="R27" s="1364"/>
      <c r="S27" s="1364"/>
    </row>
    <row r="28" spans="1:19" s="1363" customFormat="1">
      <c r="A28" s="1364">
        <v>1154</v>
      </c>
      <c r="B28" s="1364" t="b">
        <f>Check!$AR$1155</f>
        <v>0</v>
      </c>
      <c r="C28" s="1364"/>
      <c r="D28" s="1366"/>
      <c r="E28" s="1364"/>
      <c r="F28" s="1364"/>
      <c r="G28" s="1364"/>
      <c r="H28" s="1364"/>
      <c r="I28" s="1366"/>
      <c r="J28" s="1364"/>
      <c r="K28" s="1364"/>
      <c r="L28" s="1364"/>
      <c r="M28" s="1364"/>
      <c r="N28" s="1364"/>
      <c r="O28" s="1364"/>
      <c r="P28" s="1366"/>
      <c r="Q28" s="1364"/>
      <c r="R28" s="1364"/>
      <c r="S28" s="1364"/>
    </row>
    <row r="29" spans="1:19" s="1363" customFormat="1">
      <c r="A29" s="1364">
        <v>1155</v>
      </c>
      <c r="B29" s="1364" t="b">
        <f>Check!$AR$1156</f>
        <v>1</v>
      </c>
      <c r="C29" s="1364"/>
      <c r="D29" s="1366"/>
      <c r="E29" s="1364"/>
      <c r="F29" s="1364"/>
      <c r="G29" s="1364"/>
      <c r="H29" s="1364"/>
      <c r="I29" s="1366"/>
      <c r="J29" s="1364"/>
      <c r="K29" s="1364"/>
      <c r="L29" s="1364"/>
      <c r="M29" s="1364"/>
      <c r="N29" s="1364"/>
      <c r="O29" s="1364"/>
      <c r="P29" s="1366"/>
      <c r="Q29" s="1364"/>
      <c r="R29" s="1364"/>
      <c r="S29" s="1364"/>
    </row>
    <row r="30" spans="1:19" s="1363" customFormat="1">
      <c r="A30" s="1364">
        <v>1156</v>
      </c>
      <c r="B30" s="1364" t="b">
        <f>Check!$AR$1157</f>
        <v>0</v>
      </c>
      <c r="C30" s="1364"/>
      <c r="D30" s="1366"/>
      <c r="E30" s="1364"/>
      <c r="F30" s="1364"/>
      <c r="G30" s="1364"/>
      <c r="H30" s="1364"/>
      <c r="I30" s="1366"/>
      <c r="J30" s="1364"/>
      <c r="K30" s="1364"/>
      <c r="L30" s="1364"/>
      <c r="M30" s="1364"/>
      <c r="N30" s="1364"/>
      <c r="O30" s="1364"/>
      <c r="P30" s="1366"/>
      <c r="Q30" s="1364"/>
      <c r="R30" s="1364"/>
      <c r="S30" s="1364"/>
    </row>
    <row r="31" spans="1:19" s="1363" customFormat="1">
      <c r="A31" s="1364">
        <v>1157</v>
      </c>
      <c r="B31" s="1364" t="b">
        <f>Check!$AR$1158</f>
        <v>0</v>
      </c>
      <c r="C31" s="1364"/>
      <c r="D31" s="1366"/>
      <c r="E31" s="1364"/>
      <c r="F31" s="1364"/>
      <c r="G31" s="1364"/>
      <c r="H31" s="1364"/>
      <c r="I31" s="1366"/>
      <c r="J31" s="1364"/>
      <c r="K31" s="1364"/>
      <c r="L31" s="1364"/>
      <c r="M31" s="1364"/>
      <c r="N31" s="1364"/>
      <c r="O31" s="1364"/>
      <c r="P31" s="1366"/>
      <c r="Q31" s="1364"/>
      <c r="R31" s="1364"/>
      <c r="S31" s="1364"/>
    </row>
    <row r="32" spans="1:19" s="1363" customFormat="1">
      <c r="A32" s="1364">
        <v>1158</v>
      </c>
      <c r="B32" s="1364" t="b">
        <f>Check!$AR$1159</f>
        <v>1</v>
      </c>
      <c r="C32" s="1364"/>
      <c r="D32" s="1366"/>
      <c r="E32" s="1364"/>
      <c r="F32" s="1364"/>
      <c r="G32" s="1364"/>
      <c r="H32" s="1364"/>
      <c r="I32" s="1366"/>
      <c r="J32" s="1364"/>
      <c r="K32" s="1364"/>
      <c r="L32" s="1364"/>
      <c r="M32" s="1364"/>
      <c r="N32" s="1364"/>
      <c r="O32" s="1364"/>
      <c r="P32" s="1366"/>
      <c r="Q32" s="1364"/>
      <c r="R32" s="1364"/>
      <c r="S32" s="1364"/>
    </row>
    <row r="33" spans="1:19" s="1363" customFormat="1">
      <c r="A33" s="1364">
        <v>1159</v>
      </c>
      <c r="B33" s="1364" t="b">
        <f>Check!$AR$1160</f>
        <v>1</v>
      </c>
      <c r="C33" s="1364"/>
      <c r="D33" s="1366"/>
      <c r="E33" s="1364"/>
      <c r="F33" s="1364"/>
      <c r="G33" s="1364"/>
      <c r="H33" s="1364"/>
      <c r="I33" s="1366"/>
      <c r="J33" s="1364"/>
      <c r="K33" s="1364"/>
      <c r="L33" s="1364"/>
      <c r="M33" s="1364"/>
      <c r="N33" s="1364"/>
      <c r="O33" s="1364"/>
      <c r="P33" s="1366"/>
      <c r="Q33" s="1364"/>
      <c r="R33" s="1364"/>
      <c r="S33" s="1364"/>
    </row>
    <row r="34" spans="1:19" s="1363" customFormat="1">
      <c r="A34" s="1364">
        <v>1160</v>
      </c>
      <c r="B34" s="1364" t="b">
        <f>Check!$AR$1161</f>
        <v>1</v>
      </c>
      <c r="C34" s="1364"/>
      <c r="D34" s="1366"/>
      <c r="E34" s="1364"/>
      <c r="F34" s="1364"/>
      <c r="G34" s="1364"/>
      <c r="H34" s="1364"/>
      <c r="I34" s="1366"/>
      <c r="J34" s="1364"/>
      <c r="K34" s="1364"/>
      <c r="L34" s="1364"/>
      <c r="M34" s="1364"/>
      <c r="N34" s="1364"/>
      <c r="O34" s="1364"/>
      <c r="P34" s="1366"/>
      <c r="Q34" s="1364"/>
      <c r="R34" s="1364"/>
      <c r="S34" s="1364"/>
    </row>
    <row r="35" spans="1:19" s="1363" customFormat="1">
      <c r="A35" s="1364">
        <v>1161</v>
      </c>
      <c r="B35" s="1364" t="b">
        <f>Check!$AR$1162</f>
        <v>1</v>
      </c>
      <c r="C35" s="1364"/>
      <c r="D35" s="1366"/>
      <c r="E35" s="1364"/>
      <c r="F35" s="1364"/>
      <c r="G35" s="1364"/>
      <c r="H35" s="1364"/>
      <c r="I35" s="1366"/>
      <c r="J35" s="1364"/>
      <c r="K35" s="1364"/>
      <c r="L35" s="1364"/>
      <c r="M35" s="1364"/>
      <c r="N35" s="1364"/>
      <c r="O35" s="1364"/>
      <c r="P35" s="1366"/>
      <c r="Q35" s="1364"/>
      <c r="R35" s="1364"/>
      <c r="S35" s="1364"/>
    </row>
    <row r="36" spans="1:19" s="1363" customFormat="1">
      <c r="A36" s="1364">
        <v>1162</v>
      </c>
      <c r="B36" s="1364" t="b">
        <f>Check!$AR$1163</f>
        <v>1</v>
      </c>
      <c r="C36" s="1364"/>
      <c r="D36" s="1366"/>
      <c r="E36" s="1364"/>
      <c r="F36" s="1364"/>
      <c r="G36" s="1364"/>
      <c r="H36" s="1364"/>
      <c r="I36" s="1366"/>
      <c r="J36" s="1364"/>
      <c r="K36" s="1364"/>
      <c r="L36" s="1364"/>
      <c r="M36" s="1364"/>
      <c r="N36" s="1364"/>
      <c r="O36" s="1364"/>
      <c r="P36" s="1366"/>
      <c r="Q36" s="1364"/>
      <c r="R36" s="1364"/>
      <c r="S36" s="1364"/>
    </row>
    <row r="37" spans="1:19" s="1363" customFormat="1">
      <c r="A37" s="1364">
        <v>1163</v>
      </c>
      <c r="B37" s="1364" t="b">
        <f>Check!$AR$1164</f>
        <v>1</v>
      </c>
      <c r="C37" s="1364"/>
      <c r="D37" s="1366"/>
      <c r="E37" s="1364"/>
      <c r="F37" s="1364"/>
      <c r="G37" s="1364"/>
      <c r="H37" s="1364"/>
      <c r="I37" s="1366"/>
      <c r="J37" s="1364"/>
      <c r="K37" s="1364"/>
      <c r="L37" s="1364"/>
      <c r="M37" s="1364"/>
      <c r="N37" s="1364"/>
      <c r="O37" s="1364"/>
      <c r="P37" s="1366"/>
      <c r="Q37" s="1364"/>
      <c r="R37" s="1364"/>
      <c r="S37" s="1364"/>
    </row>
    <row r="38" spans="1:19" s="1363" customFormat="1">
      <c r="A38" s="1363" t="e">
        <f ca="1">ADDRESS(OFFSET(C38,1,B38-1,1,1),COLUMN(OFFSET(C38,0,B38-1,1,1)),4,1)</f>
        <v>#N/A</v>
      </c>
      <c r="B38" s="1363" t="e">
        <f>MATCH(FALSE,ISERROR(C38:Q38),0)</f>
        <v>#N/A</v>
      </c>
      <c r="C38" s="1363" t="e">
        <f t="shared" ref="C38:Q38" si="3">MATCH(FALSE,ISNUMBER(C11:C17),0)</f>
        <v>#N/A</v>
      </c>
      <c r="D38" s="1367" t="e">
        <f t="shared" si="3"/>
        <v>#N/A</v>
      </c>
      <c r="E38" s="1363" t="e">
        <f t="shared" si="3"/>
        <v>#N/A</v>
      </c>
      <c r="F38" s="1363" t="e">
        <f t="shared" si="3"/>
        <v>#N/A</v>
      </c>
      <c r="G38" s="1363" t="e">
        <f t="shared" si="3"/>
        <v>#N/A</v>
      </c>
      <c r="H38" s="1363" t="e">
        <f t="shared" si="3"/>
        <v>#N/A</v>
      </c>
      <c r="I38" s="1367" t="e">
        <f t="shared" si="3"/>
        <v>#N/A</v>
      </c>
      <c r="J38" s="1363" t="e">
        <f t="shared" si="3"/>
        <v>#N/A</v>
      </c>
      <c r="K38" s="1363" t="e">
        <f t="shared" si="3"/>
        <v>#N/A</v>
      </c>
      <c r="L38" s="1363" t="e">
        <f t="shared" si="3"/>
        <v>#N/A</v>
      </c>
      <c r="M38" s="1363" t="e">
        <f t="shared" si="3"/>
        <v>#N/A</v>
      </c>
      <c r="N38" s="1363" t="e">
        <f t="shared" si="3"/>
        <v>#N/A</v>
      </c>
      <c r="O38" s="1363" t="e">
        <f t="shared" si="3"/>
        <v>#N/A</v>
      </c>
      <c r="P38" s="1367" t="e">
        <f t="shared" si="3"/>
        <v>#N/A</v>
      </c>
      <c r="Q38" s="1363" t="e">
        <f t="shared" si="3"/>
        <v>#N/A</v>
      </c>
    </row>
    <row r="39" spans="1:19" s="1363" customFormat="1">
      <c r="C39" s="1363">
        <f t="shared" ref="C39:Q39" si="4">IF(ISERROR(C38),0,ROW(C11)+C38-1)</f>
        <v>0</v>
      </c>
      <c r="D39" s="1367">
        <f t="shared" si="4"/>
        <v>0</v>
      </c>
      <c r="E39" s="1363">
        <f t="shared" si="4"/>
        <v>0</v>
      </c>
      <c r="F39" s="1363">
        <f t="shared" si="4"/>
        <v>0</v>
      </c>
      <c r="G39" s="1363">
        <f t="shared" si="4"/>
        <v>0</v>
      </c>
      <c r="H39" s="1363">
        <f t="shared" si="4"/>
        <v>0</v>
      </c>
      <c r="I39" s="1367">
        <f t="shared" si="4"/>
        <v>0</v>
      </c>
      <c r="J39" s="1363">
        <f t="shared" si="4"/>
        <v>0</v>
      </c>
      <c r="K39" s="1363">
        <f t="shared" si="4"/>
        <v>0</v>
      </c>
      <c r="L39" s="1363">
        <f t="shared" si="4"/>
        <v>0</v>
      </c>
      <c r="M39" s="1363">
        <f t="shared" si="4"/>
        <v>0</v>
      </c>
      <c r="N39" s="1363">
        <f t="shared" si="4"/>
        <v>0</v>
      </c>
      <c r="O39" s="1363">
        <f t="shared" si="4"/>
        <v>0</v>
      </c>
      <c r="P39" s="1367">
        <f t="shared" si="4"/>
        <v>0</v>
      </c>
      <c r="Q39" s="1363">
        <f t="shared" si="4"/>
        <v>0</v>
      </c>
    </row>
    <row r="40" spans="1:19" s="1363" customFormat="1">
      <c r="D40" s="1367"/>
      <c r="I40" s="1367"/>
      <c r="P40" s="1367"/>
    </row>
    <row r="41" spans="1:19" s="1363" customFormat="1">
      <c r="D41" s="1367"/>
      <c r="I41" s="1367"/>
      <c r="P41" s="1367"/>
    </row>
    <row r="42" spans="1:19" s="1363" customFormat="1">
      <c r="D42" s="1367"/>
      <c r="I42" s="1367"/>
      <c r="P42" s="1367"/>
    </row>
    <row r="43" spans="1:19" s="1363" customFormat="1">
      <c r="D43" s="1367"/>
      <c r="I43" s="1367"/>
      <c r="P43" s="1367"/>
    </row>
    <row r="44" spans="1:19" s="1363" customFormat="1">
      <c r="D44" s="1367"/>
      <c r="I44" s="1367"/>
      <c r="P44" s="1367"/>
    </row>
    <row r="45" spans="1:19" s="1363" customFormat="1">
      <c r="D45" s="1367"/>
      <c r="I45" s="1367"/>
      <c r="P45" s="1367"/>
    </row>
    <row r="46" spans="1:19" s="1363" customFormat="1">
      <c r="D46" s="1367"/>
      <c r="I46" s="1367"/>
      <c r="P46" s="1367"/>
    </row>
    <row r="47" spans="1:19" s="1363" customFormat="1">
      <c r="D47" s="1367"/>
      <c r="I47" s="1367"/>
      <c r="P47" s="1367"/>
    </row>
    <row r="48" spans="1:19" s="1363" customFormat="1">
      <c r="D48" s="1367"/>
      <c r="I48" s="1367"/>
      <c r="P48" s="1367"/>
    </row>
    <row r="49" spans="4:16" s="1363" customFormat="1">
      <c r="D49" s="1367"/>
      <c r="I49" s="1367"/>
      <c r="P49" s="1367"/>
    </row>
    <row r="50" spans="4:16" s="1363" customFormat="1">
      <c r="D50" s="1367"/>
      <c r="I50" s="1367"/>
      <c r="P50" s="1367"/>
    </row>
    <row r="51" spans="4:16" s="1363" customFormat="1">
      <c r="D51" s="1367"/>
      <c r="I51" s="1367"/>
      <c r="P51" s="1367"/>
    </row>
    <row r="52" spans="4:16" s="1363" customFormat="1">
      <c r="D52" s="1367"/>
      <c r="I52" s="1367"/>
      <c r="P52" s="1367"/>
    </row>
    <row r="53" spans="4:16" s="1363" customFormat="1">
      <c r="D53" s="1367"/>
      <c r="I53" s="1367"/>
      <c r="P53" s="1367"/>
    </row>
    <row r="54" spans="4:16" s="1363" customFormat="1">
      <c r="D54" s="1367"/>
      <c r="I54" s="1367"/>
      <c r="P54" s="1367"/>
    </row>
    <row r="55" spans="4:16" s="1363" customFormat="1">
      <c r="D55" s="1367"/>
      <c r="I55" s="1367"/>
      <c r="P55" s="1367"/>
    </row>
    <row r="56" spans="4:16" s="1363" customFormat="1">
      <c r="D56" s="1367"/>
      <c r="I56" s="1367"/>
      <c r="P56" s="1367"/>
    </row>
    <row r="57" spans="4:16" s="1363" customFormat="1">
      <c r="D57" s="1367"/>
      <c r="I57" s="1367"/>
      <c r="P57" s="1367"/>
    </row>
    <row r="58" spans="4:16" s="1363" customFormat="1">
      <c r="D58" s="1367"/>
      <c r="I58" s="1367"/>
      <c r="P58" s="1367"/>
    </row>
    <row r="59" spans="4:16" s="1363" customFormat="1">
      <c r="D59" s="1367"/>
      <c r="I59" s="1367"/>
      <c r="P59" s="1367"/>
    </row>
    <row r="60" spans="4:16" s="1363" customFormat="1">
      <c r="D60" s="1367"/>
      <c r="I60" s="1367"/>
      <c r="P60" s="1367"/>
    </row>
    <row r="61" spans="4:16" s="1363" customFormat="1">
      <c r="D61" s="1367"/>
      <c r="I61" s="1367"/>
      <c r="P61" s="1367"/>
    </row>
    <row r="62" spans="4:16" s="1363" customFormat="1">
      <c r="D62" s="1367"/>
      <c r="I62" s="1367"/>
      <c r="P62" s="1367"/>
    </row>
    <row r="63" spans="4:16" s="1363" customFormat="1">
      <c r="D63" s="1367"/>
      <c r="I63" s="1367"/>
      <c r="P63" s="1367"/>
    </row>
    <row r="64" spans="4:16" s="1363" customFormat="1">
      <c r="D64" s="1367"/>
      <c r="I64" s="1367"/>
      <c r="P64" s="1367"/>
    </row>
    <row r="65" spans="4:16" s="1363" customFormat="1">
      <c r="D65" s="1367"/>
      <c r="I65" s="1367"/>
      <c r="P65" s="1367"/>
    </row>
    <row r="66" spans="4:16" s="1363" customFormat="1">
      <c r="D66" s="1367"/>
      <c r="I66" s="1367"/>
      <c r="P66" s="1367"/>
    </row>
    <row r="67" spans="4:16" s="1363" customFormat="1">
      <c r="D67" s="1367"/>
      <c r="I67" s="1367"/>
      <c r="P67" s="1367"/>
    </row>
    <row r="68" spans="4:16" s="1363" customFormat="1">
      <c r="D68" s="1367"/>
      <c r="I68" s="1367"/>
      <c r="P68" s="1367"/>
    </row>
    <row r="69" spans="4:16" s="1363" customFormat="1">
      <c r="D69" s="1367"/>
      <c r="I69" s="1367"/>
      <c r="P69" s="1367"/>
    </row>
    <row r="70" spans="4:16" s="1363" customFormat="1">
      <c r="D70" s="1367"/>
      <c r="I70" s="1367"/>
      <c r="P70" s="1367"/>
    </row>
    <row r="71" spans="4:16" s="1363" customFormat="1">
      <c r="D71" s="1367"/>
      <c r="I71" s="1367"/>
      <c r="P71" s="1367"/>
    </row>
    <row r="72" spans="4:16" s="1363" customFormat="1">
      <c r="D72" s="1367"/>
      <c r="I72" s="1367"/>
      <c r="P72" s="1367"/>
    </row>
    <row r="73" spans="4:16" s="1363" customFormat="1">
      <c r="D73" s="1367"/>
      <c r="I73" s="1367"/>
      <c r="P73" s="1367"/>
    </row>
    <row r="74" spans="4:16" s="1363" customFormat="1">
      <c r="D74" s="1367"/>
      <c r="I74" s="1367"/>
      <c r="P74" s="1367"/>
    </row>
    <row r="75" spans="4:16" s="1363" customFormat="1">
      <c r="D75" s="1367"/>
      <c r="I75" s="1367"/>
      <c r="P75" s="1367"/>
    </row>
    <row r="76" spans="4:16" s="1363" customFormat="1">
      <c r="D76" s="1367"/>
      <c r="I76" s="1367"/>
      <c r="P76" s="1367"/>
    </row>
    <row r="77" spans="4:16" s="1363" customFormat="1">
      <c r="D77" s="1367"/>
      <c r="I77" s="1367"/>
      <c r="P77" s="1367"/>
    </row>
    <row r="78" spans="4:16" s="1363" customFormat="1">
      <c r="D78" s="1367"/>
      <c r="I78" s="1367"/>
      <c r="P78" s="1367"/>
    </row>
    <row r="79" spans="4:16" s="1363" customFormat="1">
      <c r="D79" s="1367"/>
      <c r="I79" s="1367"/>
      <c r="P79" s="1367"/>
    </row>
    <row r="80" spans="4:16" s="1363" customFormat="1">
      <c r="D80" s="1367"/>
      <c r="I80" s="1367"/>
      <c r="P80" s="1367"/>
    </row>
    <row r="81" spans="4:16" s="1363" customFormat="1">
      <c r="D81" s="1367"/>
      <c r="I81" s="1367"/>
      <c r="P81" s="1367"/>
    </row>
    <row r="82" spans="4:16" s="1363" customFormat="1">
      <c r="D82" s="1367"/>
      <c r="I82" s="1367"/>
      <c r="P82" s="1367"/>
    </row>
    <row r="83" spans="4:16" s="1363" customFormat="1">
      <c r="D83" s="1367"/>
      <c r="I83" s="1367"/>
      <c r="P83" s="1367"/>
    </row>
    <row r="84" spans="4:16" s="1363" customFormat="1">
      <c r="D84" s="1367"/>
      <c r="I84" s="1367"/>
      <c r="P84" s="1367"/>
    </row>
    <row r="85" spans="4:16" s="1363" customFormat="1">
      <c r="D85" s="1367"/>
      <c r="I85" s="1367"/>
      <c r="P85" s="1367"/>
    </row>
    <row r="86" spans="4:16" s="1363" customFormat="1">
      <c r="D86" s="1367"/>
      <c r="I86" s="1367"/>
      <c r="P86" s="1367"/>
    </row>
    <row r="87" spans="4:16" s="1363" customFormat="1">
      <c r="D87" s="1367"/>
      <c r="I87" s="1367"/>
      <c r="P87" s="1367"/>
    </row>
    <row r="88" spans="4:16" s="1363" customFormat="1">
      <c r="D88" s="1367"/>
      <c r="I88" s="1367"/>
      <c r="P88" s="1367"/>
    </row>
    <row r="89" spans="4:16" s="1363" customFormat="1">
      <c r="D89" s="1367"/>
      <c r="I89" s="1367"/>
      <c r="P89" s="1367"/>
    </row>
    <row r="90" spans="4:16" s="1363" customFormat="1">
      <c r="D90" s="1367"/>
      <c r="I90" s="1367"/>
      <c r="P90" s="1367"/>
    </row>
    <row r="91" spans="4:16" s="1363" customFormat="1">
      <c r="D91" s="1367"/>
      <c r="I91" s="1367"/>
      <c r="P91" s="1367"/>
    </row>
    <row r="92" spans="4:16" s="1363" customFormat="1">
      <c r="D92" s="1367"/>
      <c r="I92" s="1367"/>
      <c r="P92" s="1367"/>
    </row>
    <row r="93" spans="4:16" s="1363" customFormat="1">
      <c r="D93" s="1367"/>
      <c r="I93" s="1367"/>
      <c r="P93" s="1367"/>
    </row>
    <row r="94" spans="4:16" s="1363" customFormat="1">
      <c r="D94" s="1367"/>
      <c r="I94" s="1367"/>
      <c r="P94" s="1367"/>
    </row>
    <row r="95" spans="4:16" s="1363" customFormat="1">
      <c r="D95" s="1367"/>
      <c r="I95" s="1367"/>
      <c r="P95" s="1367"/>
    </row>
    <row r="96" spans="4:16" s="1363" customFormat="1">
      <c r="D96" s="1367"/>
      <c r="I96" s="1367"/>
      <c r="P96" s="1367"/>
    </row>
    <row r="97" spans="4:16" s="1363" customFormat="1">
      <c r="D97" s="1367"/>
      <c r="I97" s="1367"/>
      <c r="P97" s="1367"/>
    </row>
    <row r="98" spans="4:16" s="1363" customFormat="1">
      <c r="D98" s="1367"/>
      <c r="I98" s="1367"/>
      <c r="P98" s="1367"/>
    </row>
    <row r="99" spans="4:16" s="1363" customFormat="1">
      <c r="D99" s="1367"/>
      <c r="I99" s="1367"/>
      <c r="P99" s="1367"/>
    </row>
    <row r="100" spans="4:16" s="1363" customFormat="1">
      <c r="D100" s="1367"/>
      <c r="I100" s="1367"/>
      <c r="P100" s="1367"/>
    </row>
    <row r="101" spans="4:16" s="1363" customFormat="1">
      <c r="D101" s="1367"/>
      <c r="I101" s="1367"/>
      <c r="P101" s="1367"/>
    </row>
    <row r="102" spans="4:16" s="1363" customFormat="1">
      <c r="D102" s="1367"/>
      <c r="I102" s="1367"/>
      <c r="P102" s="1367"/>
    </row>
    <row r="103" spans="4:16" s="1363" customFormat="1">
      <c r="D103" s="1367"/>
      <c r="I103" s="1367"/>
      <c r="P103" s="1367"/>
    </row>
    <row r="104" spans="4:16" s="1363" customFormat="1">
      <c r="D104" s="1367"/>
      <c r="I104" s="1367"/>
      <c r="P104" s="1367"/>
    </row>
    <row r="105" spans="4:16" s="1363" customFormat="1">
      <c r="D105" s="1367"/>
      <c r="I105" s="1367"/>
      <c r="P105" s="1367"/>
    </row>
    <row r="106" spans="4:16" s="1363" customFormat="1">
      <c r="D106" s="1367"/>
      <c r="I106" s="1367"/>
      <c r="P106" s="1367"/>
    </row>
    <row r="107" spans="4:16" s="1363" customFormat="1">
      <c r="D107" s="1367"/>
      <c r="I107" s="1367"/>
      <c r="P107" s="1367"/>
    </row>
    <row r="108" spans="4:16" s="1363" customFormat="1">
      <c r="D108" s="1367"/>
      <c r="I108" s="1367"/>
      <c r="P108" s="1367"/>
    </row>
    <row r="109" spans="4:16" s="1363" customFormat="1">
      <c r="D109" s="1367"/>
      <c r="I109" s="1367"/>
      <c r="P109" s="1367"/>
    </row>
    <row r="110" spans="4:16" s="1363" customFormat="1">
      <c r="D110" s="1367"/>
      <c r="I110" s="1367"/>
      <c r="P110" s="1367"/>
    </row>
    <row r="111" spans="4:16" s="1363" customFormat="1">
      <c r="D111" s="1367"/>
      <c r="I111" s="1367"/>
      <c r="P111" s="1367"/>
    </row>
    <row r="112" spans="4:16" s="1363" customFormat="1">
      <c r="D112" s="1367"/>
      <c r="I112" s="1367"/>
      <c r="P112" s="1367"/>
    </row>
    <row r="113" spans="4:16" s="1363" customFormat="1">
      <c r="D113" s="1367"/>
      <c r="I113" s="1367"/>
      <c r="P113" s="1367"/>
    </row>
    <row r="114" spans="4:16" s="1363" customFormat="1">
      <c r="D114" s="1367"/>
      <c r="I114" s="1367"/>
      <c r="P114" s="1367"/>
    </row>
    <row r="115" spans="4:16" s="1363" customFormat="1">
      <c r="D115" s="1367"/>
      <c r="I115" s="1367"/>
      <c r="P115" s="1367"/>
    </row>
    <row r="116" spans="4:16" s="1363" customFormat="1">
      <c r="D116" s="1367"/>
      <c r="I116" s="1367"/>
      <c r="P116" s="1367"/>
    </row>
    <row r="117" spans="4:16" s="1363" customFormat="1">
      <c r="D117" s="1367"/>
      <c r="I117" s="1367"/>
      <c r="P117" s="1367"/>
    </row>
    <row r="118" spans="4:16" s="1363" customFormat="1">
      <c r="D118" s="1367"/>
      <c r="I118" s="1367"/>
      <c r="P118" s="1367"/>
    </row>
    <row r="119" spans="4:16" s="1363" customFormat="1">
      <c r="D119" s="1367"/>
      <c r="I119" s="1367"/>
      <c r="P119" s="1367"/>
    </row>
    <row r="120" spans="4:16" s="1363" customFormat="1">
      <c r="D120" s="1367"/>
      <c r="I120" s="1367"/>
      <c r="P120" s="1367"/>
    </row>
    <row r="121" spans="4:16" s="1363" customFormat="1">
      <c r="D121" s="1367"/>
      <c r="I121" s="1367"/>
      <c r="P121" s="1367"/>
    </row>
    <row r="122" spans="4:16" s="1363" customFormat="1">
      <c r="D122" s="1367"/>
      <c r="I122" s="1367"/>
      <c r="P122" s="1367"/>
    </row>
    <row r="123" spans="4:16" s="1363" customFormat="1">
      <c r="D123" s="1367"/>
      <c r="I123" s="1367"/>
      <c r="P123" s="1367"/>
    </row>
    <row r="124" spans="4:16" s="1363" customFormat="1">
      <c r="D124" s="1367"/>
      <c r="I124" s="1367"/>
      <c r="P124" s="1367"/>
    </row>
    <row r="125" spans="4:16" s="1363" customFormat="1">
      <c r="D125" s="1367"/>
      <c r="I125" s="1367"/>
      <c r="P125" s="1367"/>
    </row>
    <row r="126" spans="4:16" s="1363" customFormat="1">
      <c r="D126" s="1367"/>
      <c r="I126" s="1367"/>
      <c r="P126" s="1367"/>
    </row>
    <row r="127" spans="4:16" s="1363" customFormat="1">
      <c r="D127" s="1367"/>
      <c r="I127" s="1367"/>
      <c r="P127" s="1367"/>
    </row>
    <row r="128" spans="4:16" s="1363" customFormat="1">
      <c r="D128" s="1367"/>
      <c r="I128" s="1367"/>
      <c r="P128" s="1367"/>
    </row>
    <row r="129" spans="4:16" s="1363" customFormat="1">
      <c r="D129" s="1367"/>
      <c r="I129" s="1367"/>
      <c r="P129" s="1367"/>
    </row>
    <row r="130" spans="4:16" s="1363" customFormat="1">
      <c r="D130" s="1367"/>
      <c r="I130" s="1367"/>
      <c r="P130" s="1367"/>
    </row>
    <row r="131" spans="4:16" s="1363" customFormat="1">
      <c r="D131" s="1367"/>
      <c r="I131" s="1367"/>
      <c r="P131" s="1367"/>
    </row>
    <row r="132" spans="4:16" s="1363" customFormat="1">
      <c r="D132" s="1367"/>
      <c r="I132" s="1367"/>
      <c r="P132" s="1367"/>
    </row>
    <row r="133" spans="4:16" s="1363" customFormat="1">
      <c r="D133" s="1367"/>
      <c r="I133" s="1367"/>
      <c r="P133" s="1367"/>
    </row>
    <row r="134" spans="4:16" s="1363" customFormat="1">
      <c r="D134" s="1367"/>
      <c r="I134" s="1367"/>
      <c r="P134" s="1367"/>
    </row>
    <row r="135" spans="4:16" s="1363" customFormat="1">
      <c r="D135" s="1367"/>
      <c r="I135" s="1367"/>
      <c r="P135" s="1367"/>
    </row>
    <row r="136" spans="4:16" s="1363" customFormat="1">
      <c r="D136" s="1367"/>
      <c r="I136" s="1367"/>
      <c r="P136" s="1367"/>
    </row>
    <row r="137" spans="4:16" s="1363" customFormat="1">
      <c r="D137" s="1367"/>
      <c r="I137" s="1367"/>
      <c r="P137" s="1367"/>
    </row>
    <row r="138" spans="4:16" s="1363" customFormat="1">
      <c r="D138" s="1367"/>
      <c r="I138" s="1367"/>
      <c r="P138" s="1367"/>
    </row>
    <row r="139" spans="4:16" s="1363" customFormat="1">
      <c r="D139" s="1367"/>
      <c r="I139" s="1367"/>
      <c r="P139" s="1367"/>
    </row>
    <row r="140" spans="4:16" s="1363" customFormat="1">
      <c r="D140" s="1367"/>
      <c r="I140" s="1367"/>
      <c r="P140" s="1367"/>
    </row>
    <row r="141" spans="4:16" s="1363" customFormat="1">
      <c r="D141" s="1367"/>
      <c r="I141" s="1367"/>
      <c r="P141" s="1367"/>
    </row>
    <row r="142" spans="4:16" s="1363" customFormat="1">
      <c r="D142" s="1367"/>
      <c r="I142" s="1367"/>
      <c r="P142" s="1367"/>
    </row>
    <row r="143" spans="4:16" s="1363" customFormat="1">
      <c r="D143" s="1367"/>
      <c r="I143" s="1367"/>
      <c r="P143" s="1367"/>
    </row>
    <row r="144" spans="4:16" s="1363" customFormat="1">
      <c r="D144" s="1367"/>
      <c r="I144" s="1367"/>
      <c r="P144" s="1367"/>
    </row>
    <row r="145" spans="4:16" s="1363" customFormat="1">
      <c r="D145" s="1367"/>
      <c r="I145" s="1367"/>
      <c r="P145" s="1367"/>
    </row>
    <row r="146" spans="4:16" s="1363" customFormat="1">
      <c r="D146" s="1367"/>
      <c r="I146" s="1367"/>
      <c r="P146" s="1367"/>
    </row>
    <row r="147" spans="4:16" s="1363" customFormat="1">
      <c r="D147" s="1367"/>
      <c r="I147" s="1367"/>
      <c r="P147" s="1367"/>
    </row>
    <row r="148" spans="4:16" s="1363" customFormat="1">
      <c r="D148" s="1367"/>
      <c r="I148" s="1367"/>
      <c r="P148" s="1367"/>
    </row>
    <row r="149" spans="4:16" s="1363" customFormat="1">
      <c r="D149" s="1367"/>
      <c r="I149" s="1367"/>
      <c r="P149" s="1367"/>
    </row>
    <row r="150" spans="4:16" s="1363" customFormat="1">
      <c r="D150" s="1367"/>
      <c r="I150" s="1367"/>
      <c r="P150" s="1367"/>
    </row>
    <row r="151" spans="4:16" s="1363" customFormat="1">
      <c r="D151" s="1367"/>
      <c r="I151" s="1367"/>
      <c r="P151" s="1367"/>
    </row>
    <row r="152" spans="4:16" s="1363" customFormat="1">
      <c r="D152" s="1367"/>
      <c r="I152" s="1367"/>
      <c r="P152" s="1367"/>
    </row>
    <row r="153" spans="4:16" s="1363" customFormat="1">
      <c r="D153" s="1367"/>
      <c r="I153" s="1367"/>
      <c r="P153" s="1367"/>
    </row>
    <row r="154" spans="4:16" s="1363" customFormat="1">
      <c r="D154" s="1367"/>
      <c r="I154" s="1367"/>
      <c r="P154" s="1367"/>
    </row>
    <row r="155" spans="4:16" s="1363" customFormat="1">
      <c r="D155" s="1367"/>
      <c r="I155" s="1367"/>
      <c r="P155" s="1367"/>
    </row>
    <row r="156" spans="4:16" s="1363" customFormat="1">
      <c r="D156" s="1367"/>
      <c r="I156" s="1367"/>
      <c r="P156" s="1367"/>
    </row>
    <row r="157" spans="4:16" s="1363" customFormat="1">
      <c r="D157" s="1367"/>
      <c r="I157" s="1367"/>
      <c r="P157" s="1367"/>
    </row>
    <row r="158" spans="4:16" s="1363" customFormat="1">
      <c r="D158" s="1367"/>
      <c r="I158" s="1367"/>
      <c r="P158" s="1367"/>
    </row>
    <row r="159" spans="4:16" s="1363" customFormat="1">
      <c r="D159" s="1367"/>
      <c r="I159" s="1367"/>
      <c r="P159" s="1367"/>
    </row>
    <row r="160" spans="4:16" s="1363" customFormat="1">
      <c r="D160" s="1367"/>
      <c r="I160" s="1367"/>
      <c r="P160" s="1367"/>
    </row>
    <row r="161" spans="4:16" s="1363" customFormat="1">
      <c r="D161" s="1367"/>
      <c r="I161" s="1367"/>
      <c r="P161" s="1367"/>
    </row>
    <row r="162" spans="4:16" s="1363" customFormat="1">
      <c r="D162" s="1367"/>
      <c r="I162" s="1367"/>
      <c r="P162" s="1367"/>
    </row>
    <row r="163" spans="4:16" s="1363" customFormat="1">
      <c r="D163" s="1367"/>
      <c r="I163" s="1367"/>
      <c r="P163" s="1367"/>
    </row>
    <row r="164" spans="4:16" s="1363" customFormat="1">
      <c r="D164" s="1367"/>
      <c r="I164" s="1367"/>
      <c r="P164" s="1367"/>
    </row>
    <row r="165" spans="4:16" s="1363" customFormat="1">
      <c r="D165" s="1367"/>
      <c r="I165" s="1367"/>
      <c r="P165" s="1367"/>
    </row>
    <row r="166" spans="4:16" s="1363" customFormat="1">
      <c r="D166" s="1367"/>
      <c r="I166" s="1367"/>
      <c r="P166" s="1367"/>
    </row>
    <row r="167" spans="4:16" s="1363" customFormat="1">
      <c r="D167" s="1367"/>
      <c r="I167" s="1367"/>
      <c r="P167" s="1367"/>
    </row>
    <row r="168" spans="4:16" s="1363" customFormat="1">
      <c r="D168" s="1367"/>
      <c r="I168" s="1367"/>
      <c r="P168" s="1367"/>
    </row>
    <row r="169" spans="4:16" s="1363" customFormat="1">
      <c r="D169" s="1367"/>
      <c r="I169" s="1367"/>
      <c r="P169" s="1367"/>
    </row>
    <row r="170" spans="4:16" s="1363" customFormat="1">
      <c r="D170" s="1367"/>
      <c r="I170" s="1367"/>
      <c r="P170" s="1367"/>
    </row>
    <row r="171" spans="4:16" s="1363" customFormat="1">
      <c r="D171" s="1367"/>
      <c r="I171" s="1367"/>
      <c r="P171" s="1367"/>
    </row>
    <row r="172" spans="4:16" s="1363" customFormat="1">
      <c r="D172" s="1367"/>
      <c r="I172" s="1367"/>
      <c r="P172" s="1367"/>
    </row>
    <row r="173" spans="4:16" s="1363" customFormat="1">
      <c r="D173" s="1367"/>
      <c r="I173" s="1367"/>
      <c r="P173" s="1367"/>
    </row>
    <row r="174" spans="4:16" s="1363" customFormat="1">
      <c r="D174" s="1367"/>
      <c r="I174" s="1367"/>
      <c r="P174" s="1367"/>
    </row>
    <row r="175" spans="4:16" s="1363" customFormat="1">
      <c r="D175" s="1367"/>
      <c r="I175" s="1367"/>
      <c r="P175" s="1367"/>
    </row>
    <row r="176" spans="4:16" s="1363" customFormat="1">
      <c r="D176" s="1367"/>
      <c r="I176" s="1367"/>
      <c r="P176" s="1367"/>
    </row>
    <row r="177" spans="4:16" s="1363" customFormat="1">
      <c r="D177" s="1367"/>
      <c r="I177" s="1367"/>
      <c r="P177" s="1367"/>
    </row>
    <row r="178" spans="4:16" s="1363" customFormat="1">
      <c r="D178" s="1367"/>
      <c r="I178" s="1367"/>
      <c r="P178" s="1367"/>
    </row>
    <row r="179" spans="4:16" s="1363" customFormat="1">
      <c r="D179" s="1367"/>
      <c r="I179" s="1367"/>
      <c r="P179" s="1367"/>
    </row>
    <row r="180" spans="4:16" s="1363" customFormat="1">
      <c r="D180" s="1367"/>
      <c r="I180" s="1367"/>
      <c r="P180" s="1367"/>
    </row>
    <row r="181" spans="4:16" s="1363" customFormat="1">
      <c r="D181" s="1367"/>
      <c r="I181" s="1367"/>
      <c r="P181" s="1367"/>
    </row>
    <row r="182" spans="4:16" s="1363" customFormat="1">
      <c r="D182" s="1367"/>
      <c r="I182" s="1367"/>
      <c r="P182" s="1367"/>
    </row>
    <row r="183" spans="4:16" s="1363" customFormat="1">
      <c r="D183" s="1367"/>
      <c r="I183" s="1367"/>
      <c r="P183" s="1367"/>
    </row>
    <row r="184" spans="4:16" s="1363" customFormat="1">
      <c r="D184" s="1367"/>
      <c r="I184" s="1367"/>
      <c r="P184" s="1367"/>
    </row>
    <row r="185" spans="4:16" s="1363" customFormat="1">
      <c r="D185" s="1367"/>
      <c r="I185" s="1367"/>
      <c r="P185" s="1367"/>
    </row>
    <row r="186" spans="4:16" s="1363" customFormat="1">
      <c r="D186" s="1367"/>
      <c r="I186" s="1367"/>
      <c r="P186" s="1367"/>
    </row>
    <row r="187" spans="4:16" s="1363" customFormat="1">
      <c r="D187" s="1367"/>
      <c r="I187" s="1367"/>
      <c r="P187" s="1367"/>
    </row>
    <row r="188" spans="4:16" s="1363" customFormat="1">
      <c r="D188" s="1367"/>
      <c r="I188" s="1367"/>
      <c r="P188" s="1367"/>
    </row>
    <row r="189" spans="4:16" s="1363" customFormat="1">
      <c r="D189" s="1367"/>
      <c r="I189" s="1367"/>
      <c r="P189" s="1367"/>
    </row>
    <row r="190" spans="4:16" s="1363" customFormat="1">
      <c r="D190" s="1367"/>
      <c r="I190" s="1367"/>
      <c r="P190" s="1367"/>
    </row>
    <row r="191" spans="4:16" s="1363" customFormat="1">
      <c r="D191" s="1367"/>
      <c r="I191" s="1367"/>
      <c r="P191" s="1367"/>
    </row>
    <row r="192" spans="4:16" s="1363" customFormat="1">
      <c r="D192" s="1367"/>
      <c r="I192" s="1367"/>
      <c r="P192" s="1367"/>
    </row>
    <row r="193" spans="4:16" s="1363" customFormat="1">
      <c r="D193" s="1367"/>
      <c r="I193" s="1367"/>
      <c r="P193" s="1367"/>
    </row>
    <row r="194" spans="4:16" s="1363" customFormat="1">
      <c r="D194" s="1367"/>
      <c r="I194" s="1367"/>
      <c r="P194" s="1367"/>
    </row>
    <row r="195" spans="4:16" s="1363" customFormat="1">
      <c r="D195" s="1367"/>
      <c r="I195" s="1367"/>
      <c r="P195" s="1367"/>
    </row>
    <row r="196" spans="4:16" s="1363" customFormat="1">
      <c r="D196" s="1367"/>
      <c r="I196" s="1367"/>
      <c r="P196" s="1367"/>
    </row>
    <row r="197" spans="4:16" s="1363" customFormat="1">
      <c r="D197" s="1367"/>
      <c r="I197" s="1367"/>
      <c r="P197" s="1367"/>
    </row>
    <row r="198" spans="4:16" s="1363" customFormat="1">
      <c r="D198" s="1367"/>
      <c r="I198" s="1367"/>
      <c r="P198" s="1367"/>
    </row>
    <row r="199" spans="4:16" s="1363" customFormat="1">
      <c r="D199" s="1367"/>
      <c r="I199" s="1367"/>
      <c r="P199" s="1367"/>
    </row>
    <row r="200" spans="4:16" s="1363" customFormat="1">
      <c r="D200" s="1367"/>
      <c r="I200" s="1367"/>
      <c r="P200" s="1367"/>
    </row>
    <row r="201" spans="4:16" s="1363" customFormat="1">
      <c r="D201" s="1367"/>
      <c r="I201" s="1367"/>
      <c r="P201" s="1367"/>
    </row>
    <row r="202" spans="4:16" s="1363" customFormat="1">
      <c r="D202" s="1367"/>
      <c r="I202" s="1367"/>
      <c r="P202" s="1367"/>
    </row>
    <row r="203" spans="4:16" s="1363" customFormat="1">
      <c r="D203" s="1367"/>
      <c r="I203" s="1367"/>
      <c r="P203" s="1367"/>
    </row>
    <row r="204" spans="4:16" s="1363" customFormat="1">
      <c r="D204" s="1367"/>
      <c r="I204" s="1367"/>
      <c r="P204" s="1367"/>
    </row>
    <row r="205" spans="4:16" s="1363" customFormat="1">
      <c r="D205" s="1367"/>
      <c r="I205" s="1367"/>
      <c r="P205" s="1367"/>
    </row>
    <row r="206" spans="4:16" s="1363" customFormat="1">
      <c r="D206" s="1367"/>
      <c r="I206" s="1367"/>
      <c r="P206" s="1367"/>
    </row>
    <row r="207" spans="4:16" s="1363" customFormat="1">
      <c r="D207" s="1367"/>
      <c r="I207" s="1367"/>
      <c r="P207" s="1367"/>
    </row>
    <row r="208" spans="4:16" s="1363" customFormat="1">
      <c r="D208" s="1367"/>
      <c r="I208" s="1367"/>
      <c r="P208" s="1367"/>
    </row>
    <row r="209" spans="4:16" s="1363" customFormat="1">
      <c r="D209" s="1367"/>
      <c r="I209" s="1367"/>
      <c r="P209" s="1367"/>
    </row>
    <row r="210" spans="4:16" s="1363" customFormat="1">
      <c r="D210" s="1367"/>
      <c r="I210" s="1367"/>
      <c r="P210" s="1367"/>
    </row>
    <row r="211" spans="4:16" s="1363" customFormat="1">
      <c r="D211" s="1367"/>
      <c r="I211" s="1367"/>
      <c r="P211" s="1367"/>
    </row>
    <row r="212" spans="4:16" s="1363" customFormat="1">
      <c r="D212" s="1367"/>
      <c r="I212" s="1367"/>
      <c r="P212" s="1367"/>
    </row>
    <row r="213" spans="4:16" s="1363" customFormat="1">
      <c r="D213" s="1367"/>
      <c r="I213" s="1367"/>
      <c r="P213" s="1367"/>
    </row>
    <row r="214" spans="4:16" s="1363" customFormat="1">
      <c r="D214" s="1367"/>
      <c r="I214" s="1367"/>
      <c r="P214" s="1367"/>
    </row>
    <row r="215" spans="4:16" s="1363" customFormat="1">
      <c r="D215" s="1367"/>
      <c r="I215" s="1367"/>
      <c r="P215" s="1367"/>
    </row>
    <row r="216" spans="4:16" s="1363" customFormat="1">
      <c r="D216" s="1367"/>
      <c r="I216" s="1367"/>
      <c r="P216" s="1367"/>
    </row>
    <row r="217" spans="4:16" s="1363" customFormat="1">
      <c r="D217" s="1367"/>
      <c r="I217" s="1367"/>
      <c r="P217" s="1367"/>
    </row>
    <row r="218" spans="4:16" s="1363" customFormat="1">
      <c r="D218" s="1367"/>
      <c r="I218" s="1367"/>
      <c r="P218" s="1367"/>
    </row>
    <row r="219" spans="4:16" s="1363" customFormat="1">
      <c r="D219" s="1367"/>
      <c r="I219" s="1367"/>
      <c r="P219" s="1367"/>
    </row>
    <row r="220" spans="4:16" s="1363" customFormat="1">
      <c r="D220" s="1367"/>
      <c r="I220" s="1367"/>
      <c r="P220" s="1367"/>
    </row>
    <row r="221" spans="4:16" s="1363" customFormat="1">
      <c r="D221" s="1367"/>
      <c r="I221" s="1367"/>
      <c r="P221" s="1367"/>
    </row>
    <row r="222" spans="4:16" s="1363" customFormat="1">
      <c r="D222" s="1367"/>
      <c r="I222" s="1367"/>
      <c r="P222" s="1367"/>
    </row>
    <row r="223" spans="4:16" s="1363" customFormat="1">
      <c r="D223" s="1367"/>
      <c r="I223" s="1367"/>
      <c r="P223" s="1367"/>
    </row>
    <row r="224" spans="4:16" s="1363" customFormat="1">
      <c r="D224" s="1367"/>
      <c r="I224" s="1367"/>
      <c r="P224" s="1367"/>
    </row>
    <row r="225" spans="4:16" s="1363" customFormat="1">
      <c r="D225" s="1367"/>
      <c r="I225" s="1367"/>
      <c r="P225" s="1367"/>
    </row>
    <row r="226" spans="4:16" s="1363" customFormat="1">
      <c r="D226" s="1367"/>
      <c r="I226" s="1367"/>
      <c r="P226" s="1367"/>
    </row>
    <row r="227" spans="4:16" s="1363" customFormat="1">
      <c r="D227" s="1367"/>
      <c r="I227" s="1367"/>
      <c r="P227" s="1367"/>
    </row>
    <row r="228" spans="4:16" s="1363" customFormat="1">
      <c r="D228" s="1367"/>
      <c r="I228" s="1367"/>
      <c r="P228" s="1367"/>
    </row>
    <row r="229" spans="4:16" s="1363" customFormat="1">
      <c r="D229" s="1367"/>
      <c r="I229" s="1367"/>
      <c r="P229" s="1367"/>
    </row>
    <row r="230" spans="4:16" s="1363" customFormat="1">
      <c r="D230" s="1367"/>
      <c r="I230" s="1367"/>
      <c r="P230" s="1367"/>
    </row>
    <row r="231" spans="4:16" s="1363" customFormat="1">
      <c r="D231" s="1367"/>
      <c r="I231" s="1367"/>
      <c r="P231" s="1367"/>
    </row>
    <row r="232" spans="4:16" s="1363" customFormat="1">
      <c r="D232" s="1367"/>
      <c r="I232" s="1367"/>
      <c r="P232" s="1367"/>
    </row>
    <row r="233" spans="4:16" s="1363" customFormat="1">
      <c r="D233" s="1367"/>
      <c r="I233" s="1367"/>
      <c r="P233" s="1367"/>
    </row>
    <row r="234" spans="4:16" s="1363" customFormat="1">
      <c r="D234" s="1367"/>
      <c r="I234" s="1367"/>
      <c r="P234" s="1367"/>
    </row>
    <row r="235" spans="4:16" s="1363" customFormat="1">
      <c r="D235" s="1367"/>
      <c r="I235" s="1367"/>
      <c r="P235" s="1367"/>
    </row>
    <row r="236" spans="4:16" s="1363" customFormat="1">
      <c r="D236" s="1367"/>
      <c r="I236" s="1367"/>
      <c r="P236" s="1367"/>
    </row>
    <row r="237" spans="4:16" s="1363" customFormat="1">
      <c r="D237" s="1367"/>
      <c r="I237" s="1367"/>
      <c r="P237" s="1367"/>
    </row>
    <row r="238" spans="4:16" s="1363" customFormat="1">
      <c r="D238" s="1367"/>
      <c r="I238" s="1367"/>
      <c r="P238" s="1367"/>
    </row>
    <row r="239" spans="4:16" s="1363" customFormat="1">
      <c r="D239" s="1367"/>
      <c r="I239" s="1367"/>
      <c r="P239" s="1367"/>
    </row>
    <row r="240" spans="4:16" s="1363" customFormat="1">
      <c r="D240" s="1367"/>
      <c r="I240" s="1367"/>
      <c r="P240" s="1367"/>
    </row>
    <row r="241" spans="4:16" s="1363" customFormat="1">
      <c r="D241" s="1367"/>
      <c r="I241" s="1367"/>
      <c r="P241" s="1367"/>
    </row>
    <row r="242" spans="4:16" s="1363" customFormat="1">
      <c r="D242" s="1367"/>
      <c r="I242" s="1367"/>
      <c r="P242" s="1367"/>
    </row>
    <row r="243" spans="4:16" s="1363" customFormat="1">
      <c r="D243" s="1367"/>
      <c r="I243" s="1367"/>
      <c r="P243" s="1367"/>
    </row>
    <row r="244" spans="4:16" s="1363" customFormat="1">
      <c r="D244" s="1367"/>
      <c r="I244" s="1367"/>
      <c r="P244" s="1367"/>
    </row>
    <row r="245" spans="4:16" s="1363" customFormat="1">
      <c r="D245" s="1367"/>
      <c r="I245" s="1367"/>
      <c r="P245" s="1367"/>
    </row>
    <row r="246" spans="4:16" s="1363" customFormat="1">
      <c r="D246" s="1367"/>
      <c r="I246" s="1367"/>
      <c r="P246" s="1367"/>
    </row>
    <row r="247" spans="4:16" s="1363" customFormat="1">
      <c r="D247" s="1367"/>
      <c r="I247" s="1367"/>
      <c r="P247" s="1367"/>
    </row>
    <row r="248" spans="4:16" s="1363" customFormat="1">
      <c r="D248" s="1367"/>
      <c r="I248" s="1367"/>
      <c r="P248" s="1367"/>
    </row>
    <row r="249" spans="4:16" s="1363" customFormat="1">
      <c r="D249" s="1367"/>
      <c r="I249" s="1367"/>
      <c r="P249" s="1367"/>
    </row>
    <row r="250" spans="4:16" s="1363" customFormat="1">
      <c r="D250" s="1367"/>
      <c r="I250" s="1367"/>
      <c r="P250" s="1367"/>
    </row>
    <row r="251" spans="4:16" s="1363" customFormat="1">
      <c r="D251" s="1367"/>
      <c r="I251" s="1367"/>
      <c r="P251" s="1367"/>
    </row>
    <row r="252" spans="4:16" s="1363" customFormat="1">
      <c r="D252" s="1367"/>
      <c r="I252" s="1367"/>
      <c r="P252" s="1367"/>
    </row>
    <row r="253" spans="4:16" s="1363" customFormat="1">
      <c r="D253" s="1367"/>
      <c r="I253" s="1367"/>
      <c r="P253" s="1367"/>
    </row>
    <row r="254" spans="4:16" s="1363" customFormat="1">
      <c r="D254" s="1367"/>
      <c r="I254" s="1367"/>
      <c r="P254" s="1367"/>
    </row>
    <row r="255" spans="4:16" s="1363" customFormat="1">
      <c r="D255" s="1367"/>
      <c r="I255" s="1367"/>
      <c r="P255" s="1367"/>
    </row>
    <row r="256" spans="4:16" s="1363" customFormat="1">
      <c r="D256" s="1367"/>
      <c r="I256" s="1367"/>
      <c r="P256" s="1367"/>
    </row>
    <row r="257" spans="4:16" s="1363" customFormat="1">
      <c r="D257" s="1367"/>
      <c r="I257" s="1367"/>
      <c r="P257" s="1367"/>
    </row>
    <row r="258" spans="4:16" s="1363" customFormat="1">
      <c r="D258" s="1367"/>
      <c r="I258" s="1367"/>
      <c r="P258" s="1367"/>
    </row>
    <row r="259" spans="4:16" s="1363" customFormat="1">
      <c r="D259" s="1367"/>
      <c r="I259" s="1367"/>
      <c r="P259" s="1367"/>
    </row>
    <row r="260" spans="4:16" s="1363" customFormat="1">
      <c r="D260" s="1367"/>
      <c r="I260" s="1367"/>
      <c r="P260" s="1367"/>
    </row>
    <row r="261" spans="4:16" s="1363" customFormat="1">
      <c r="D261" s="1367"/>
      <c r="I261" s="1367"/>
      <c r="P261" s="1367"/>
    </row>
    <row r="262" spans="4:16" s="1363" customFormat="1">
      <c r="D262" s="1367"/>
      <c r="I262" s="1367"/>
      <c r="P262" s="1367"/>
    </row>
    <row r="263" spans="4:16" s="1363" customFormat="1">
      <c r="D263" s="1367"/>
      <c r="I263" s="1367"/>
      <c r="P263" s="1367"/>
    </row>
    <row r="264" spans="4:16" s="1363" customFormat="1">
      <c r="D264" s="1367"/>
      <c r="I264" s="1367"/>
      <c r="P264" s="1367"/>
    </row>
    <row r="265" spans="4:16" s="1363" customFormat="1">
      <c r="D265" s="1367"/>
      <c r="I265" s="1367"/>
      <c r="P265" s="1367"/>
    </row>
    <row r="266" spans="4:16" s="1363" customFormat="1">
      <c r="D266" s="1367"/>
      <c r="I266" s="1367"/>
      <c r="P266" s="1367"/>
    </row>
    <row r="267" spans="4:16" s="1363" customFormat="1">
      <c r="D267" s="1367"/>
      <c r="I267" s="1367"/>
      <c r="P267" s="1367"/>
    </row>
    <row r="268" spans="4:16" s="1363" customFormat="1">
      <c r="D268" s="1367"/>
      <c r="I268" s="1367"/>
      <c r="P268" s="1367"/>
    </row>
    <row r="269" spans="4:16" s="1363" customFormat="1">
      <c r="D269" s="1367"/>
      <c r="I269" s="1367"/>
      <c r="P269" s="1367"/>
    </row>
    <row r="270" spans="4:16" s="1363" customFormat="1">
      <c r="D270" s="1367"/>
      <c r="I270" s="1367"/>
      <c r="P270" s="1367"/>
    </row>
    <row r="271" spans="4:16" s="1363" customFormat="1">
      <c r="D271" s="1367"/>
      <c r="I271" s="1367"/>
      <c r="P271" s="1367"/>
    </row>
    <row r="272" spans="4:16" s="1363" customFormat="1">
      <c r="D272" s="1367"/>
      <c r="I272" s="1367"/>
      <c r="P272" s="1367"/>
    </row>
    <row r="273" spans="4:16" s="1363" customFormat="1">
      <c r="D273" s="1367"/>
      <c r="I273" s="1367"/>
      <c r="P273" s="1367"/>
    </row>
    <row r="274" spans="4:16" s="1363" customFormat="1">
      <c r="D274" s="1367"/>
      <c r="I274" s="1367"/>
      <c r="P274" s="1367"/>
    </row>
    <row r="275" spans="4:16" s="1363" customFormat="1">
      <c r="D275" s="1367"/>
      <c r="I275" s="1367"/>
      <c r="P275" s="1367"/>
    </row>
    <row r="276" spans="4:16" s="1363" customFormat="1">
      <c r="D276" s="1367"/>
      <c r="I276" s="1367"/>
      <c r="P276" s="1367"/>
    </row>
    <row r="277" spans="4:16" s="1363" customFormat="1">
      <c r="D277" s="1367"/>
      <c r="I277" s="1367"/>
      <c r="P277" s="1367"/>
    </row>
    <row r="278" spans="4:16" s="1363" customFormat="1">
      <c r="D278" s="1367"/>
      <c r="I278" s="1367"/>
      <c r="P278" s="1367"/>
    </row>
    <row r="279" spans="4:16" s="1363" customFormat="1">
      <c r="D279" s="1367"/>
      <c r="I279" s="1367"/>
      <c r="P279" s="1367"/>
    </row>
    <row r="280" spans="4:16" s="1363" customFormat="1">
      <c r="D280" s="1367"/>
      <c r="I280" s="1367"/>
      <c r="P280" s="1367"/>
    </row>
    <row r="281" spans="4:16" s="1363" customFormat="1">
      <c r="D281" s="1367"/>
      <c r="I281" s="1367"/>
      <c r="P281" s="1367"/>
    </row>
    <row r="282" spans="4:16" s="1363" customFormat="1">
      <c r="D282" s="1367"/>
      <c r="I282" s="1367"/>
      <c r="P282" s="1367"/>
    </row>
    <row r="283" spans="4:16" s="1363" customFormat="1">
      <c r="D283" s="1367"/>
      <c r="I283" s="1367"/>
      <c r="P283" s="1367"/>
    </row>
    <row r="284" spans="4:16" s="1363" customFormat="1">
      <c r="D284" s="1367"/>
      <c r="I284" s="1367"/>
      <c r="P284" s="1367"/>
    </row>
    <row r="285" spans="4:16" s="1363" customFormat="1">
      <c r="D285" s="1367"/>
      <c r="I285" s="1367"/>
      <c r="P285" s="1367"/>
    </row>
    <row r="286" spans="4:16" s="1363" customFormat="1">
      <c r="D286" s="1367"/>
      <c r="I286" s="1367"/>
      <c r="P286" s="1367"/>
    </row>
    <row r="287" spans="4:16" s="1363" customFormat="1">
      <c r="D287" s="1367"/>
      <c r="I287" s="1367"/>
      <c r="P287" s="1367"/>
    </row>
    <row r="288" spans="4:16" s="1363" customFormat="1">
      <c r="D288" s="1367"/>
      <c r="I288" s="1367"/>
      <c r="P288" s="1367"/>
    </row>
    <row r="289" spans="4:16" s="1363" customFormat="1">
      <c r="D289" s="1367"/>
      <c r="I289" s="1367"/>
      <c r="P289" s="1367"/>
    </row>
    <row r="290" spans="4:16" s="1363" customFormat="1">
      <c r="D290" s="1367"/>
      <c r="I290" s="1367"/>
      <c r="P290" s="1367"/>
    </row>
    <row r="291" spans="4:16" s="1363" customFormat="1">
      <c r="D291" s="1367"/>
      <c r="I291" s="1367"/>
      <c r="P291" s="1367"/>
    </row>
    <row r="292" spans="4:16" s="1363" customFormat="1">
      <c r="D292" s="1367"/>
      <c r="I292" s="1367"/>
      <c r="P292" s="1367"/>
    </row>
    <row r="293" spans="4:16" s="1363" customFormat="1">
      <c r="D293" s="1367"/>
      <c r="I293" s="1367"/>
      <c r="P293" s="1367"/>
    </row>
    <row r="294" spans="4:16" s="1363" customFormat="1">
      <c r="D294" s="1367"/>
      <c r="I294" s="1367"/>
      <c r="P294" s="1367"/>
    </row>
    <row r="295" spans="4:16" s="1363" customFormat="1">
      <c r="D295" s="1367"/>
      <c r="I295" s="1367"/>
      <c r="P295" s="1367"/>
    </row>
    <row r="296" spans="4:16" s="1363" customFormat="1">
      <c r="D296" s="1367"/>
      <c r="I296" s="1367"/>
      <c r="P296" s="1367"/>
    </row>
    <row r="297" spans="4:16" s="1363" customFormat="1">
      <c r="D297" s="1367"/>
      <c r="I297" s="1367"/>
      <c r="P297" s="1367"/>
    </row>
    <row r="298" spans="4:16" s="1363" customFormat="1">
      <c r="D298" s="1367"/>
      <c r="I298" s="1367"/>
      <c r="P298" s="1367"/>
    </row>
    <row r="299" spans="4:16" s="1363" customFormat="1">
      <c r="D299" s="1367"/>
      <c r="I299" s="1367"/>
      <c r="P299" s="1367"/>
    </row>
    <row r="300" spans="4:16" s="1363" customFormat="1">
      <c r="D300" s="1367"/>
      <c r="I300" s="1367"/>
      <c r="P300" s="1367"/>
    </row>
    <row r="301" spans="4:16" s="1363" customFormat="1">
      <c r="D301" s="1367"/>
      <c r="I301" s="1367"/>
      <c r="P301" s="1367"/>
    </row>
    <row r="302" spans="4:16" s="1363" customFormat="1">
      <c r="D302" s="1367"/>
      <c r="I302" s="1367"/>
      <c r="P302" s="1367"/>
    </row>
    <row r="303" spans="4:16" s="1363" customFormat="1">
      <c r="D303" s="1367"/>
      <c r="I303" s="1367"/>
      <c r="P303" s="1367"/>
    </row>
    <row r="304" spans="4:16" s="1363" customFormat="1">
      <c r="D304" s="1367"/>
      <c r="I304" s="1367"/>
      <c r="P304" s="1367"/>
    </row>
    <row r="305" spans="4:16" s="1363" customFormat="1">
      <c r="D305" s="1367"/>
      <c r="I305" s="1367"/>
      <c r="P305" s="1367"/>
    </row>
    <row r="306" spans="4:16" s="1363" customFormat="1">
      <c r="D306" s="1367"/>
      <c r="I306" s="1367"/>
      <c r="P306" s="1367"/>
    </row>
    <row r="307" spans="4:16" s="1363" customFormat="1">
      <c r="D307" s="1367"/>
      <c r="I307" s="1367"/>
      <c r="P307" s="1367"/>
    </row>
    <row r="308" spans="4:16" s="1363" customFormat="1">
      <c r="D308" s="1367"/>
      <c r="I308" s="1367"/>
      <c r="P308" s="1367"/>
    </row>
    <row r="309" spans="4:16" s="1363" customFormat="1">
      <c r="D309" s="1367"/>
      <c r="I309" s="1367"/>
      <c r="P309" s="1367"/>
    </row>
    <row r="310" spans="4:16" s="1363" customFormat="1">
      <c r="D310" s="1367"/>
      <c r="I310" s="1367"/>
      <c r="P310" s="1367"/>
    </row>
    <row r="311" spans="4:16" s="1363" customFormat="1">
      <c r="D311" s="1367"/>
      <c r="I311" s="1367"/>
      <c r="P311" s="1367"/>
    </row>
    <row r="312" spans="4:16" s="1363" customFormat="1">
      <c r="D312" s="1367"/>
      <c r="I312" s="1367"/>
      <c r="P312" s="1367"/>
    </row>
    <row r="313" spans="4:16" s="1363" customFormat="1">
      <c r="D313" s="1367"/>
      <c r="I313" s="1367"/>
      <c r="P313" s="1367"/>
    </row>
    <row r="314" spans="4:16" s="1363" customFormat="1">
      <c r="D314" s="1367"/>
      <c r="I314" s="1367"/>
      <c r="P314" s="1367"/>
    </row>
    <row r="315" spans="4:16" s="1363" customFormat="1">
      <c r="D315" s="1367"/>
      <c r="I315" s="1367"/>
      <c r="P315" s="1367"/>
    </row>
    <row r="316" spans="4:16" s="1363" customFormat="1">
      <c r="D316" s="1367"/>
      <c r="I316" s="1367"/>
      <c r="P316" s="1367"/>
    </row>
    <row r="317" spans="4:16" s="1363" customFormat="1">
      <c r="D317" s="1367"/>
      <c r="I317" s="1367"/>
      <c r="P317" s="1367"/>
    </row>
    <row r="318" spans="4:16" s="1363" customFormat="1">
      <c r="D318" s="1367"/>
      <c r="I318" s="1367"/>
      <c r="P318" s="1367"/>
    </row>
    <row r="319" spans="4:16" s="1363" customFormat="1">
      <c r="D319" s="1367"/>
      <c r="I319" s="1367"/>
      <c r="P319" s="1367"/>
    </row>
    <row r="320" spans="4:16" s="1363" customFormat="1">
      <c r="D320" s="1367"/>
      <c r="I320" s="1367"/>
      <c r="P320" s="1367"/>
    </row>
    <row r="321" spans="4:16" s="1363" customFormat="1">
      <c r="D321" s="1367"/>
      <c r="I321" s="1367"/>
      <c r="P321" s="1367"/>
    </row>
    <row r="322" spans="4:16" s="1363" customFormat="1">
      <c r="D322" s="1367"/>
      <c r="I322" s="1367"/>
      <c r="P322" s="1367"/>
    </row>
    <row r="323" spans="4:16" s="1363" customFormat="1">
      <c r="D323" s="1367"/>
      <c r="I323" s="1367"/>
      <c r="P323" s="1367"/>
    </row>
    <row r="324" spans="4:16" s="1363" customFormat="1">
      <c r="D324" s="1367"/>
      <c r="I324" s="1367"/>
      <c r="P324" s="1367"/>
    </row>
    <row r="325" spans="4:16" s="1363" customFormat="1">
      <c r="D325" s="1367"/>
      <c r="I325" s="1367"/>
      <c r="P325" s="1367"/>
    </row>
    <row r="326" spans="4:16" s="1363" customFormat="1">
      <c r="D326" s="1367"/>
      <c r="I326" s="1367"/>
      <c r="P326" s="1367"/>
    </row>
    <row r="327" spans="4:16" s="1363" customFormat="1">
      <c r="D327" s="1367"/>
      <c r="I327" s="1367"/>
      <c r="P327" s="1367"/>
    </row>
    <row r="328" spans="4:16" s="1363" customFormat="1">
      <c r="D328" s="1367"/>
      <c r="I328" s="1367"/>
      <c r="P328" s="1367"/>
    </row>
    <row r="329" spans="4:16" s="1363" customFormat="1">
      <c r="D329" s="1367"/>
      <c r="I329" s="1367"/>
      <c r="P329" s="1367"/>
    </row>
    <row r="330" spans="4:16" s="1363" customFormat="1">
      <c r="D330" s="1367"/>
      <c r="I330" s="1367"/>
      <c r="P330" s="1367"/>
    </row>
    <row r="331" spans="4:16" s="1363" customFormat="1">
      <c r="D331" s="1367"/>
      <c r="I331" s="1367"/>
      <c r="P331" s="1367"/>
    </row>
    <row r="332" spans="4:16" s="1363" customFormat="1">
      <c r="D332" s="1367"/>
      <c r="I332" s="1367"/>
      <c r="P332" s="1367"/>
    </row>
    <row r="333" spans="4:16" s="1363" customFormat="1">
      <c r="D333" s="1367"/>
      <c r="I333" s="1367"/>
      <c r="P333" s="1367"/>
    </row>
    <row r="334" spans="4:16" s="1363" customFormat="1">
      <c r="D334" s="1367"/>
      <c r="I334" s="1367"/>
      <c r="P334" s="1367"/>
    </row>
    <row r="335" spans="4:16" s="1363" customFormat="1">
      <c r="D335" s="1367"/>
      <c r="I335" s="1367"/>
      <c r="P335" s="1367"/>
    </row>
    <row r="336" spans="4:16" s="1363" customFormat="1">
      <c r="D336" s="1367"/>
      <c r="I336" s="1367"/>
      <c r="P336" s="1367"/>
    </row>
    <row r="337" spans="4:16" s="1363" customFormat="1">
      <c r="D337" s="1367"/>
      <c r="I337" s="1367"/>
      <c r="P337" s="1367"/>
    </row>
    <row r="338" spans="4:16" s="1363" customFormat="1">
      <c r="D338" s="1367"/>
      <c r="I338" s="1367"/>
      <c r="P338" s="1367"/>
    </row>
    <row r="339" spans="4:16" s="1363" customFormat="1">
      <c r="D339" s="1367"/>
      <c r="I339" s="1367"/>
      <c r="P339" s="1367"/>
    </row>
    <row r="340" spans="4:16" s="1363" customFormat="1">
      <c r="D340" s="1367"/>
      <c r="I340" s="1367"/>
      <c r="P340" s="1367"/>
    </row>
    <row r="341" spans="4:16" s="1363" customFormat="1">
      <c r="D341" s="1367"/>
      <c r="I341" s="1367"/>
      <c r="P341" s="1367"/>
    </row>
    <row r="342" spans="4:16" s="1363" customFormat="1">
      <c r="D342" s="1367"/>
      <c r="I342" s="1367"/>
      <c r="P342" s="1367"/>
    </row>
    <row r="343" spans="4:16" s="1363" customFormat="1">
      <c r="D343" s="1367"/>
      <c r="I343" s="1367"/>
      <c r="P343" s="1367"/>
    </row>
    <row r="344" spans="4:16" s="1363" customFormat="1">
      <c r="D344" s="1367"/>
      <c r="I344" s="1367"/>
      <c r="P344" s="1367"/>
    </row>
    <row r="345" spans="4:16" s="1363" customFormat="1">
      <c r="D345" s="1367"/>
      <c r="I345" s="1367"/>
      <c r="P345" s="1367"/>
    </row>
    <row r="346" spans="4:16" s="1363" customFormat="1">
      <c r="D346" s="1367"/>
      <c r="I346" s="1367"/>
      <c r="P346" s="1367"/>
    </row>
    <row r="347" spans="4:16" s="1363" customFormat="1">
      <c r="D347" s="1367"/>
      <c r="I347" s="1367"/>
      <c r="P347" s="1367"/>
    </row>
    <row r="348" spans="4:16" s="1363" customFormat="1">
      <c r="D348" s="1367"/>
      <c r="I348" s="1367"/>
      <c r="P348" s="1367"/>
    </row>
    <row r="349" spans="4:16" s="1363" customFormat="1">
      <c r="D349" s="1367"/>
      <c r="I349" s="1367"/>
      <c r="P349" s="1367"/>
    </row>
    <row r="350" spans="4:16" s="1363" customFormat="1">
      <c r="D350" s="1367"/>
      <c r="I350" s="1367"/>
      <c r="P350" s="1367"/>
    </row>
    <row r="351" spans="4:16" s="1363" customFormat="1">
      <c r="D351" s="1367"/>
      <c r="I351" s="1367"/>
      <c r="P351" s="1367"/>
    </row>
    <row r="352" spans="4:16" s="1363" customFormat="1">
      <c r="D352" s="1367"/>
      <c r="I352" s="1367"/>
      <c r="P352" s="1367"/>
    </row>
    <row r="353" spans="4:16" s="1363" customFormat="1">
      <c r="D353" s="1367"/>
      <c r="I353" s="1367"/>
      <c r="P353" s="1367"/>
    </row>
    <row r="354" spans="4:16" s="1363" customFormat="1">
      <c r="D354" s="1367"/>
      <c r="I354" s="1367"/>
      <c r="P354" s="1367"/>
    </row>
    <row r="355" spans="4:16" s="1363" customFormat="1">
      <c r="D355" s="1367"/>
      <c r="I355" s="1367"/>
      <c r="P355" s="1367"/>
    </row>
    <row r="356" spans="4:16" s="1363" customFormat="1">
      <c r="D356" s="1367"/>
      <c r="I356" s="1367"/>
      <c r="P356" s="1367"/>
    </row>
    <row r="357" spans="4:16" s="1363" customFormat="1">
      <c r="D357" s="1367"/>
      <c r="I357" s="1367"/>
      <c r="P357" s="1367"/>
    </row>
    <row r="358" spans="4:16" s="1363" customFormat="1">
      <c r="D358" s="1367"/>
      <c r="I358" s="1367"/>
      <c r="P358" s="1367"/>
    </row>
    <row r="359" spans="4:16" s="1363" customFormat="1">
      <c r="D359" s="1367"/>
      <c r="I359" s="1367"/>
      <c r="P359" s="1367"/>
    </row>
    <row r="360" spans="4:16" s="1363" customFormat="1">
      <c r="D360" s="1367"/>
      <c r="I360" s="1367"/>
      <c r="P360" s="1367"/>
    </row>
    <row r="361" spans="4:16" s="1363" customFormat="1">
      <c r="D361" s="1367"/>
      <c r="I361" s="1367"/>
      <c r="P361" s="1367"/>
    </row>
    <row r="362" spans="4:16" s="1363" customFormat="1">
      <c r="D362" s="1367"/>
      <c r="I362" s="1367"/>
      <c r="P362" s="1367"/>
    </row>
    <row r="363" spans="4:16" s="1363" customFormat="1">
      <c r="D363" s="1367"/>
      <c r="I363" s="1367"/>
      <c r="P363" s="1367"/>
    </row>
    <row r="364" spans="4:16" s="1363" customFormat="1">
      <c r="D364" s="1367"/>
      <c r="I364" s="1367"/>
      <c r="P364" s="1367"/>
    </row>
    <row r="365" spans="4:16" s="1363" customFormat="1">
      <c r="D365" s="1367"/>
      <c r="I365" s="1367"/>
      <c r="P365" s="1367"/>
    </row>
    <row r="366" spans="4:16" s="1363" customFormat="1">
      <c r="D366" s="1367"/>
      <c r="I366" s="1367"/>
      <c r="P366" s="1367"/>
    </row>
    <row r="367" spans="4:16" s="1363" customFormat="1">
      <c r="D367" s="1367"/>
      <c r="I367" s="1367"/>
      <c r="P367" s="1367"/>
    </row>
    <row r="368" spans="4:16" s="1363" customFormat="1">
      <c r="D368" s="1367"/>
      <c r="I368" s="1367"/>
      <c r="P368" s="1367"/>
    </row>
    <row r="369" spans="4:16" s="1363" customFormat="1">
      <c r="D369" s="1367"/>
      <c r="I369" s="1367"/>
      <c r="P369" s="1367"/>
    </row>
    <row r="370" spans="4:16" s="1363" customFormat="1">
      <c r="D370" s="1367"/>
      <c r="I370" s="1367"/>
      <c r="P370" s="1367"/>
    </row>
    <row r="371" spans="4:16" s="1363" customFormat="1">
      <c r="D371" s="1367"/>
      <c r="I371" s="1367"/>
      <c r="P371" s="1367"/>
    </row>
    <row r="372" spans="4:16" s="1363" customFormat="1">
      <c r="D372" s="1367"/>
      <c r="I372" s="1367"/>
      <c r="P372" s="1367"/>
    </row>
    <row r="373" spans="4:16" s="1363" customFormat="1">
      <c r="D373" s="1367"/>
      <c r="I373" s="1367"/>
      <c r="P373" s="1367"/>
    </row>
    <row r="374" spans="4:16" s="1363" customFormat="1">
      <c r="D374" s="1367"/>
      <c r="I374" s="1367"/>
      <c r="P374" s="1367"/>
    </row>
    <row r="375" spans="4:16" s="1363" customFormat="1">
      <c r="D375" s="1367"/>
      <c r="I375" s="1367"/>
      <c r="P375" s="1367"/>
    </row>
    <row r="376" spans="4:16" s="1363" customFormat="1">
      <c r="D376" s="1367"/>
      <c r="I376" s="1367"/>
      <c r="P376" s="1367"/>
    </row>
    <row r="377" spans="4:16" s="1363" customFormat="1">
      <c r="D377" s="1367"/>
      <c r="I377" s="1367"/>
      <c r="P377" s="1367"/>
    </row>
    <row r="378" spans="4:16" s="1363" customFormat="1">
      <c r="D378" s="1367"/>
      <c r="I378" s="1367"/>
      <c r="P378" s="1367"/>
    </row>
    <row r="379" spans="4:16" s="1363" customFormat="1">
      <c r="D379" s="1367"/>
      <c r="I379" s="1367"/>
      <c r="P379" s="1367"/>
    </row>
    <row r="380" spans="4:16" s="1363" customFormat="1">
      <c r="D380" s="1367"/>
      <c r="I380" s="1367"/>
      <c r="P380" s="1367"/>
    </row>
    <row r="381" spans="4:16" s="1363" customFormat="1">
      <c r="D381" s="1367"/>
      <c r="I381" s="1367"/>
      <c r="P381" s="1367"/>
    </row>
    <row r="382" spans="4:16" s="1363" customFormat="1">
      <c r="D382" s="1367"/>
      <c r="I382" s="1367"/>
      <c r="P382" s="1367"/>
    </row>
    <row r="383" spans="4:16" s="1363" customFormat="1">
      <c r="D383" s="1367"/>
      <c r="I383" s="1367"/>
      <c r="P383" s="1367"/>
    </row>
    <row r="384" spans="4:16" s="1363" customFormat="1">
      <c r="D384" s="1367"/>
      <c r="I384" s="1367"/>
      <c r="P384" s="1367"/>
    </row>
    <row r="385" spans="4:16" s="1363" customFormat="1">
      <c r="D385" s="1367"/>
      <c r="I385" s="1367"/>
      <c r="P385" s="1367"/>
    </row>
    <row r="386" spans="4:16" s="1363" customFormat="1">
      <c r="D386" s="1367"/>
      <c r="I386" s="1367"/>
      <c r="P386" s="1367"/>
    </row>
    <row r="387" spans="4:16" s="1363" customFormat="1">
      <c r="D387" s="1367"/>
      <c r="I387" s="1367"/>
      <c r="P387" s="1367"/>
    </row>
    <row r="388" spans="4:16" s="1363" customFormat="1">
      <c r="D388" s="1367"/>
      <c r="I388" s="1367"/>
      <c r="P388" s="1367"/>
    </row>
    <row r="389" spans="4:16" s="1363" customFormat="1">
      <c r="D389" s="1367"/>
      <c r="I389" s="1367"/>
      <c r="P389" s="1367"/>
    </row>
    <row r="390" spans="4:16" s="1363" customFormat="1">
      <c r="D390" s="1367"/>
      <c r="I390" s="1367"/>
      <c r="P390" s="1367"/>
    </row>
    <row r="391" spans="4:16" s="1363" customFormat="1">
      <c r="D391" s="1367"/>
      <c r="I391" s="1367"/>
      <c r="P391" s="1367"/>
    </row>
    <row r="392" spans="4:16" s="1363" customFormat="1">
      <c r="D392" s="1367"/>
      <c r="I392" s="1367"/>
      <c r="P392" s="1367"/>
    </row>
    <row r="393" spans="4:16" s="1363" customFormat="1">
      <c r="D393" s="1367"/>
      <c r="I393" s="1367"/>
      <c r="P393" s="1367"/>
    </row>
    <row r="394" spans="4:16" s="1363" customFormat="1">
      <c r="D394" s="1367"/>
      <c r="I394" s="1367"/>
      <c r="P394" s="1367"/>
    </row>
    <row r="395" spans="4:16" s="1363" customFormat="1">
      <c r="D395" s="1367"/>
      <c r="I395" s="1367"/>
      <c r="P395" s="1367"/>
    </row>
    <row r="396" spans="4:16" s="1363" customFormat="1">
      <c r="D396" s="1367"/>
      <c r="I396" s="1367"/>
      <c r="P396" s="1367"/>
    </row>
    <row r="397" spans="4:16" s="1363" customFormat="1">
      <c r="D397" s="1367"/>
      <c r="I397" s="1367"/>
      <c r="P397" s="1367"/>
    </row>
    <row r="398" spans="4:16" s="1363" customFormat="1">
      <c r="D398" s="1367"/>
      <c r="I398" s="1367"/>
      <c r="P398" s="1367"/>
    </row>
    <row r="399" spans="4:16" s="1363" customFormat="1">
      <c r="D399" s="1367"/>
      <c r="I399" s="1367"/>
      <c r="P399" s="1367"/>
    </row>
    <row r="400" spans="4:16" s="1363" customFormat="1">
      <c r="D400" s="1367"/>
      <c r="I400" s="1367"/>
      <c r="P400" s="1367"/>
    </row>
    <row r="401" spans="4:16" s="1363" customFormat="1">
      <c r="D401" s="1367"/>
      <c r="I401" s="1367"/>
      <c r="P401" s="1367"/>
    </row>
    <row r="402" spans="4:16" s="1363" customFormat="1">
      <c r="D402" s="1367"/>
      <c r="I402" s="1367"/>
      <c r="P402" s="1367"/>
    </row>
    <row r="403" spans="4:16" s="1363" customFormat="1">
      <c r="D403" s="1367"/>
      <c r="I403" s="1367"/>
      <c r="P403" s="1367"/>
    </row>
    <row r="404" spans="4:16" s="1363" customFormat="1">
      <c r="D404" s="1367"/>
      <c r="I404" s="1367"/>
      <c r="P404" s="1367"/>
    </row>
    <row r="405" spans="4:16" s="1363" customFormat="1">
      <c r="D405" s="1367"/>
      <c r="I405" s="1367"/>
      <c r="P405" s="1367"/>
    </row>
    <row r="406" spans="4:16" s="1363" customFormat="1">
      <c r="D406" s="1367"/>
      <c r="I406" s="1367"/>
      <c r="P406" s="1367"/>
    </row>
    <row r="407" spans="4:16" s="1363" customFormat="1">
      <c r="D407" s="1367"/>
      <c r="I407" s="1367"/>
      <c r="P407" s="1367"/>
    </row>
    <row r="408" spans="4:16" s="1363" customFormat="1">
      <c r="D408" s="1367"/>
      <c r="I408" s="1367"/>
      <c r="P408" s="1367"/>
    </row>
    <row r="409" spans="4:16" s="1363" customFormat="1">
      <c r="D409" s="1367"/>
      <c r="I409" s="1367"/>
      <c r="P409" s="1367"/>
    </row>
    <row r="410" spans="4:16" s="1363" customFormat="1">
      <c r="D410" s="1367"/>
      <c r="I410" s="1367"/>
      <c r="P410" s="1367"/>
    </row>
    <row r="411" spans="4:16" s="1363" customFormat="1">
      <c r="D411" s="1367"/>
      <c r="I411" s="1367"/>
      <c r="P411" s="1367"/>
    </row>
    <row r="412" spans="4:16" s="1363" customFormat="1">
      <c r="D412" s="1367"/>
      <c r="I412" s="1367"/>
      <c r="P412" s="1367"/>
    </row>
    <row r="413" spans="4:16" s="1363" customFormat="1">
      <c r="D413" s="1367"/>
      <c r="I413" s="1367"/>
      <c r="P413" s="1367"/>
    </row>
    <row r="414" spans="4:16" s="1363" customFormat="1">
      <c r="D414" s="1367"/>
      <c r="I414" s="1367"/>
      <c r="P414" s="1367"/>
    </row>
    <row r="415" spans="4:16" s="1363" customFormat="1">
      <c r="D415" s="1367"/>
      <c r="I415" s="1367"/>
      <c r="P415" s="1367"/>
    </row>
    <row r="416" spans="4:16" s="1363" customFormat="1">
      <c r="D416" s="1367"/>
      <c r="I416" s="1367"/>
      <c r="P416" s="1367"/>
    </row>
    <row r="417" spans="4:16" s="1363" customFormat="1">
      <c r="D417" s="1367"/>
      <c r="I417" s="1367"/>
      <c r="P417" s="1367"/>
    </row>
    <row r="418" spans="4:16" s="1363" customFormat="1">
      <c r="D418" s="1367"/>
      <c r="I418" s="1367"/>
      <c r="P418" s="1367"/>
    </row>
    <row r="419" spans="4:16" s="1363" customFormat="1">
      <c r="D419" s="1367"/>
      <c r="I419" s="1367"/>
      <c r="P419" s="1367"/>
    </row>
    <row r="420" spans="4:16" s="1363" customFormat="1">
      <c r="D420" s="1367"/>
      <c r="I420" s="1367"/>
      <c r="P420" s="1367"/>
    </row>
    <row r="421" spans="4:16" s="1363" customFormat="1">
      <c r="D421" s="1367"/>
      <c r="I421" s="1367"/>
      <c r="P421" s="1367"/>
    </row>
    <row r="422" spans="4:16" s="1363" customFormat="1">
      <c r="D422" s="1367"/>
      <c r="I422" s="1367"/>
      <c r="P422" s="1367"/>
    </row>
    <row r="423" spans="4:16" s="1363" customFormat="1">
      <c r="D423" s="1367"/>
      <c r="I423" s="1367"/>
      <c r="P423" s="1367"/>
    </row>
    <row r="424" spans="4:16" s="1363" customFormat="1">
      <c r="D424" s="1367"/>
      <c r="I424" s="1367"/>
      <c r="P424" s="1367"/>
    </row>
    <row r="425" spans="4:16" s="1363" customFormat="1">
      <c r="D425" s="1367"/>
      <c r="I425" s="1367"/>
      <c r="P425" s="1367"/>
    </row>
    <row r="426" spans="4:16" s="1363" customFormat="1">
      <c r="D426" s="1367"/>
      <c r="I426" s="1367"/>
      <c r="P426" s="1367"/>
    </row>
    <row r="427" spans="4:16" s="1363" customFormat="1">
      <c r="D427" s="1367"/>
      <c r="I427" s="1367"/>
      <c r="P427" s="1367"/>
    </row>
    <row r="428" spans="4:16" s="1363" customFormat="1">
      <c r="D428" s="1367"/>
      <c r="I428" s="1367"/>
      <c r="P428" s="1367"/>
    </row>
    <row r="429" spans="4:16" s="1363" customFormat="1">
      <c r="D429" s="1367"/>
      <c r="I429" s="1367"/>
      <c r="P429" s="1367"/>
    </row>
    <row r="430" spans="4:16" s="1363" customFormat="1">
      <c r="D430" s="1367"/>
      <c r="I430" s="1367"/>
      <c r="P430" s="1367"/>
    </row>
    <row r="431" spans="4:16" s="1363" customFormat="1">
      <c r="D431" s="1367"/>
      <c r="I431" s="1367"/>
      <c r="P431" s="1367"/>
    </row>
    <row r="432" spans="4:16" s="1363" customFormat="1">
      <c r="D432" s="1367"/>
      <c r="I432" s="1367"/>
      <c r="P432" s="1367"/>
    </row>
    <row r="433" spans="4:16" s="1363" customFormat="1">
      <c r="D433" s="1367"/>
      <c r="I433" s="1367"/>
      <c r="P433" s="1367"/>
    </row>
    <row r="434" spans="4:16" s="1363" customFormat="1">
      <c r="D434" s="1367"/>
      <c r="I434" s="1367"/>
      <c r="P434" s="1367"/>
    </row>
    <row r="435" spans="4:16" s="1363" customFormat="1">
      <c r="D435" s="1367"/>
      <c r="I435" s="1367"/>
      <c r="P435" s="1367"/>
    </row>
    <row r="436" spans="4:16" s="1363" customFormat="1">
      <c r="D436" s="1367"/>
      <c r="I436" s="1367"/>
      <c r="P436" s="1367"/>
    </row>
    <row r="437" spans="4:16" s="1363" customFormat="1">
      <c r="D437" s="1367"/>
      <c r="I437" s="1367"/>
      <c r="P437" s="1367"/>
    </row>
    <row r="438" spans="4:16" s="1363" customFormat="1">
      <c r="D438" s="1367"/>
      <c r="I438" s="1367"/>
      <c r="P438" s="1367"/>
    </row>
    <row r="439" spans="4:16" s="1363" customFormat="1">
      <c r="D439" s="1367"/>
      <c r="I439" s="1367"/>
      <c r="P439" s="1367"/>
    </row>
    <row r="440" spans="4:16" s="1363" customFormat="1">
      <c r="D440" s="1367"/>
      <c r="I440" s="1367"/>
      <c r="P440" s="1367"/>
    </row>
    <row r="441" spans="4:16" s="1363" customFormat="1">
      <c r="D441" s="1367"/>
      <c r="I441" s="1367"/>
      <c r="P441" s="1367"/>
    </row>
    <row r="442" spans="4:16" s="1363" customFormat="1">
      <c r="D442" s="1367"/>
      <c r="I442" s="1367"/>
      <c r="P442" s="1367"/>
    </row>
    <row r="443" spans="4:16" s="1363" customFormat="1">
      <c r="D443" s="1367"/>
      <c r="I443" s="1367"/>
      <c r="P443" s="1367"/>
    </row>
    <row r="444" spans="4:16" s="1363" customFormat="1">
      <c r="D444" s="1367"/>
      <c r="I444" s="1367"/>
      <c r="P444" s="1367"/>
    </row>
    <row r="445" spans="4:16" s="1363" customFormat="1">
      <c r="D445" s="1367"/>
      <c r="I445" s="1367"/>
      <c r="P445" s="1367"/>
    </row>
    <row r="446" spans="4:16" s="1363" customFormat="1">
      <c r="D446" s="1367"/>
      <c r="I446" s="1367"/>
      <c r="P446" s="1367"/>
    </row>
    <row r="447" spans="4:16" s="1363" customFormat="1">
      <c r="D447" s="1367"/>
      <c r="I447" s="1367"/>
      <c r="P447" s="1367"/>
    </row>
    <row r="448" spans="4:16" s="1363" customFormat="1">
      <c r="D448" s="1367"/>
      <c r="I448" s="1367"/>
      <c r="P448" s="1367"/>
    </row>
    <row r="449" spans="4:16" s="1363" customFormat="1">
      <c r="D449" s="1367"/>
      <c r="I449" s="1367"/>
      <c r="P449" s="1367"/>
    </row>
    <row r="450" spans="4:16" s="1363" customFormat="1">
      <c r="D450" s="1367"/>
      <c r="I450" s="1367"/>
      <c r="P450" s="1367"/>
    </row>
    <row r="451" spans="4:16" s="1363" customFormat="1">
      <c r="D451" s="1367"/>
      <c r="I451" s="1367"/>
      <c r="P451" s="1367"/>
    </row>
    <row r="452" spans="4:16" s="1363" customFormat="1">
      <c r="D452" s="1367"/>
      <c r="I452" s="1367"/>
      <c r="P452" s="1367"/>
    </row>
    <row r="453" spans="4:16" s="1363" customFormat="1">
      <c r="D453" s="1367"/>
      <c r="I453" s="1367"/>
      <c r="P453" s="1367"/>
    </row>
    <row r="454" spans="4:16" s="1363" customFormat="1">
      <c r="D454" s="1367"/>
      <c r="I454" s="1367"/>
      <c r="P454" s="1367"/>
    </row>
    <row r="455" spans="4:16" s="1363" customFormat="1">
      <c r="D455" s="1367"/>
      <c r="I455" s="1367"/>
      <c r="P455" s="1367"/>
    </row>
    <row r="456" spans="4:16" s="1363" customFormat="1">
      <c r="D456" s="1367"/>
      <c r="I456" s="1367"/>
      <c r="P456" s="1367"/>
    </row>
    <row r="457" spans="4:16" s="1363" customFormat="1">
      <c r="D457" s="1367"/>
      <c r="I457" s="1367"/>
      <c r="P457" s="1367"/>
    </row>
    <row r="458" spans="4:16" s="1363" customFormat="1">
      <c r="D458" s="1367"/>
      <c r="I458" s="1367"/>
      <c r="P458" s="1367"/>
    </row>
    <row r="459" spans="4:16" s="1363" customFormat="1">
      <c r="D459" s="1367"/>
      <c r="I459" s="1367"/>
      <c r="P459" s="1367"/>
    </row>
    <row r="460" spans="4:16" s="1363" customFormat="1">
      <c r="D460" s="1367"/>
      <c r="I460" s="1367"/>
      <c r="P460" s="1367"/>
    </row>
    <row r="461" spans="4:16" s="1363" customFormat="1">
      <c r="D461" s="1367"/>
      <c r="I461" s="1367"/>
      <c r="P461" s="1367"/>
    </row>
    <row r="462" spans="4:16" s="1363" customFormat="1">
      <c r="D462" s="1367"/>
      <c r="I462" s="1367"/>
      <c r="P462" s="1367"/>
    </row>
    <row r="463" spans="4:16" s="1363" customFormat="1">
      <c r="D463" s="1367"/>
      <c r="I463" s="1367"/>
      <c r="P463" s="1367"/>
    </row>
    <row r="464" spans="4:16" s="1363" customFormat="1">
      <c r="D464" s="1367"/>
      <c r="I464" s="1367"/>
      <c r="P464" s="1367"/>
    </row>
    <row r="465" spans="4:16" s="1363" customFormat="1">
      <c r="D465" s="1367"/>
      <c r="I465" s="1367"/>
      <c r="P465" s="1367"/>
    </row>
    <row r="466" spans="4:16" s="1363" customFormat="1">
      <c r="D466" s="1367"/>
      <c r="I466" s="1367"/>
      <c r="P466" s="1367"/>
    </row>
    <row r="467" spans="4:16" s="1363" customFormat="1">
      <c r="D467" s="1367"/>
      <c r="I467" s="1367"/>
      <c r="P467" s="1367"/>
    </row>
    <row r="468" spans="4:16" s="1363" customFormat="1">
      <c r="D468" s="1367"/>
      <c r="I468" s="1367"/>
      <c r="P468" s="1367"/>
    </row>
    <row r="469" spans="4:16" s="1363" customFormat="1">
      <c r="D469" s="1367"/>
      <c r="I469" s="1367"/>
      <c r="P469" s="1367"/>
    </row>
    <row r="470" spans="4:16" s="1363" customFormat="1">
      <c r="D470" s="1367"/>
      <c r="I470" s="1367"/>
      <c r="P470" s="1367"/>
    </row>
    <row r="471" spans="4:16" s="1363" customFormat="1">
      <c r="D471" s="1367"/>
      <c r="I471" s="1367"/>
      <c r="P471" s="1367"/>
    </row>
    <row r="472" spans="4:16" s="1363" customFormat="1">
      <c r="D472" s="1367"/>
      <c r="I472" s="1367"/>
      <c r="P472" s="1367"/>
    </row>
    <row r="473" spans="4:16" s="1363" customFormat="1">
      <c r="D473" s="1367"/>
      <c r="I473" s="1367"/>
      <c r="P473" s="1367"/>
    </row>
    <row r="474" spans="4:16" s="1363" customFormat="1">
      <c r="D474" s="1367"/>
      <c r="I474" s="1367"/>
      <c r="P474" s="1367"/>
    </row>
    <row r="475" spans="4:16" s="1363" customFormat="1">
      <c r="D475" s="1367"/>
      <c r="I475" s="1367"/>
      <c r="P475" s="1367"/>
    </row>
    <row r="476" spans="4:16" s="1363" customFormat="1">
      <c r="D476" s="1367"/>
      <c r="I476" s="1367"/>
      <c r="P476" s="1367"/>
    </row>
    <row r="477" spans="4:16" s="1363" customFormat="1">
      <c r="D477" s="1367"/>
      <c r="I477" s="1367"/>
      <c r="P477" s="1367"/>
    </row>
    <row r="478" spans="4:16" s="1363" customFormat="1">
      <c r="D478" s="1367"/>
      <c r="I478" s="1367"/>
      <c r="P478" s="1367"/>
    </row>
    <row r="479" spans="4:16" s="1363" customFormat="1">
      <c r="D479" s="1367"/>
      <c r="I479" s="1367"/>
      <c r="P479" s="1367"/>
    </row>
    <row r="480" spans="4:16" s="1363" customFormat="1">
      <c r="D480" s="1367"/>
      <c r="I480" s="1367"/>
      <c r="P480" s="1367"/>
    </row>
    <row r="481" spans="4:16" s="1363" customFormat="1">
      <c r="D481" s="1367"/>
      <c r="I481" s="1367"/>
      <c r="P481" s="1367"/>
    </row>
    <row r="482" spans="4:16" s="1363" customFormat="1">
      <c r="D482" s="1367"/>
      <c r="I482" s="1367"/>
      <c r="P482" s="1367"/>
    </row>
    <row r="483" spans="4:16" s="1363" customFormat="1">
      <c r="D483" s="1367"/>
      <c r="I483" s="1367"/>
      <c r="P483" s="1367"/>
    </row>
    <row r="484" spans="4:16" s="1363" customFormat="1">
      <c r="D484" s="1367"/>
      <c r="I484" s="1367"/>
      <c r="P484" s="1367"/>
    </row>
    <row r="485" spans="4:16" s="1363" customFormat="1">
      <c r="D485" s="1367"/>
      <c r="I485" s="1367"/>
      <c r="P485" s="1367"/>
    </row>
    <row r="486" spans="4:16" s="1363" customFormat="1">
      <c r="D486" s="1367"/>
      <c r="I486" s="1367"/>
      <c r="P486" s="1367"/>
    </row>
    <row r="487" spans="4:16" s="1363" customFormat="1">
      <c r="D487" s="1367"/>
      <c r="I487" s="1367"/>
      <c r="P487" s="1367"/>
    </row>
    <row r="488" spans="4:16" s="1363" customFormat="1">
      <c r="D488" s="1367"/>
      <c r="I488" s="1367"/>
      <c r="P488" s="1367"/>
    </row>
    <row r="489" spans="4:16" s="1363" customFormat="1">
      <c r="D489" s="1367"/>
      <c r="I489" s="1367"/>
      <c r="P489" s="1367"/>
    </row>
    <row r="490" spans="4:16" s="1363" customFormat="1">
      <c r="D490" s="1367"/>
      <c r="I490" s="1367"/>
      <c r="P490" s="1367"/>
    </row>
    <row r="491" spans="4:16" s="1363" customFormat="1">
      <c r="D491" s="1367"/>
      <c r="I491" s="1367"/>
      <c r="P491" s="1367"/>
    </row>
    <row r="492" spans="4:16" s="1363" customFormat="1">
      <c r="D492" s="1367"/>
      <c r="I492" s="1367"/>
      <c r="P492" s="1367"/>
    </row>
    <row r="493" spans="4:16" s="1363" customFormat="1">
      <c r="D493" s="1367"/>
      <c r="I493" s="1367"/>
      <c r="P493" s="1367"/>
    </row>
    <row r="494" spans="4:16" s="1363" customFormat="1">
      <c r="D494" s="1367"/>
      <c r="I494" s="1367"/>
      <c r="P494" s="1367"/>
    </row>
    <row r="495" spans="4:16" s="1363" customFormat="1">
      <c r="D495" s="1367"/>
      <c r="I495" s="1367"/>
      <c r="P495" s="1367"/>
    </row>
    <row r="496" spans="4:16" s="1363" customFormat="1">
      <c r="D496" s="1367"/>
      <c r="I496" s="1367"/>
      <c r="P496" s="1367"/>
    </row>
    <row r="497" spans="4:16" s="1363" customFormat="1">
      <c r="D497" s="1367"/>
      <c r="I497" s="1367"/>
      <c r="P497" s="1367"/>
    </row>
    <row r="498" spans="4:16" s="1363" customFormat="1">
      <c r="D498" s="1367"/>
      <c r="I498" s="1367"/>
      <c r="P498" s="1367"/>
    </row>
    <row r="499" spans="4:16" s="1363" customFormat="1">
      <c r="D499" s="1367"/>
      <c r="I499" s="1367"/>
      <c r="P499" s="1367"/>
    </row>
    <row r="500" spans="4:16" s="1363" customFormat="1">
      <c r="D500" s="1367"/>
      <c r="I500" s="1367"/>
      <c r="P500" s="1367"/>
    </row>
    <row r="501" spans="4:16" s="1363" customFormat="1">
      <c r="D501" s="1367"/>
      <c r="I501" s="1367"/>
      <c r="P501" s="1367"/>
    </row>
    <row r="502" spans="4:16" s="1363" customFormat="1">
      <c r="D502" s="1367"/>
      <c r="I502" s="1367"/>
      <c r="P502" s="1367"/>
    </row>
    <row r="503" spans="4:16" s="1363" customFormat="1">
      <c r="D503" s="1367"/>
      <c r="I503" s="1367"/>
      <c r="P503" s="1367"/>
    </row>
    <row r="504" spans="4:16" s="1363" customFormat="1">
      <c r="D504" s="1367"/>
      <c r="I504" s="1367"/>
      <c r="P504" s="1367"/>
    </row>
    <row r="505" spans="4:16" s="1363" customFormat="1">
      <c r="D505" s="1367"/>
      <c r="I505" s="1367"/>
      <c r="P505" s="1367"/>
    </row>
    <row r="506" spans="4:16" s="1363" customFormat="1">
      <c r="D506" s="1367"/>
      <c r="I506" s="1367"/>
      <c r="P506" s="1367"/>
    </row>
    <row r="507" spans="4:16" s="1363" customFormat="1">
      <c r="D507" s="1367"/>
      <c r="I507" s="1367"/>
      <c r="P507" s="1367"/>
    </row>
    <row r="508" spans="4:16" s="1363" customFormat="1">
      <c r="D508" s="1367"/>
      <c r="I508" s="1367"/>
      <c r="P508" s="1367"/>
    </row>
    <row r="509" spans="4:16" s="1363" customFormat="1">
      <c r="D509" s="1367"/>
      <c r="I509" s="1367"/>
      <c r="P509" s="1367"/>
    </row>
    <row r="510" spans="4:16" s="1363" customFormat="1">
      <c r="D510" s="1367"/>
      <c r="I510" s="1367"/>
      <c r="P510" s="1367"/>
    </row>
    <row r="511" spans="4:16" s="1363" customFormat="1">
      <c r="D511" s="1367"/>
      <c r="I511" s="1367"/>
      <c r="P511" s="1367"/>
    </row>
    <row r="512" spans="4:16" s="1363" customFormat="1">
      <c r="D512" s="1367"/>
      <c r="I512" s="1367"/>
      <c r="P512" s="1367"/>
    </row>
    <row r="513" spans="4:16" s="1363" customFormat="1">
      <c r="D513" s="1367"/>
      <c r="I513" s="1367"/>
      <c r="P513" s="1367"/>
    </row>
    <row r="514" spans="4:16" s="1363" customFormat="1">
      <c r="D514" s="1367"/>
      <c r="I514" s="1367"/>
      <c r="P514" s="1367"/>
    </row>
    <row r="515" spans="4:16" s="1363" customFormat="1">
      <c r="D515" s="1367"/>
      <c r="I515" s="1367"/>
      <c r="P515" s="1367"/>
    </row>
    <row r="516" spans="4:16" s="1363" customFormat="1">
      <c r="D516" s="1367"/>
      <c r="I516" s="1367"/>
      <c r="P516" s="1367"/>
    </row>
    <row r="517" spans="4:16" s="1363" customFormat="1">
      <c r="D517" s="1367"/>
      <c r="I517" s="1367"/>
      <c r="P517" s="1367"/>
    </row>
    <row r="518" spans="4:16" s="1363" customFormat="1">
      <c r="D518" s="1367"/>
      <c r="I518" s="1367"/>
      <c r="P518" s="1367"/>
    </row>
    <row r="519" spans="4:16" s="1363" customFormat="1">
      <c r="D519" s="1367"/>
      <c r="I519" s="1367"/>
      <c r="P519" s="1367"/>
    </row>
    <row r="520" spans="4:16" s="1363" customFormat="1">
      <c r="D520" s="1367"/>
      <c r="I520" s="1367"/>
      <c r="P520" s="1367"/>
    </row>
    <row r="521" spans="4:16" s="1363" customFormat="1">
      <c r="D521" s="1367"/>
      <c r="I521" s="1367"/>
      <c r="P521" s="1367"/>
    </row>
    <row r="522" spans="4:16" s="1363" customFormat="1">
      <c r="D522" s="1367"/>
      <c r="I522" s="1367"/>
      <c r="P522" s="1367"/>
    </row>
    <row r="523" spans="4:16" s="1363" customFormat="1">
      <c r="D523" s="1367"/>
      <c r="I523" s="1367"/>
      <c r="P523" s="1367"/>
    </row>
    <row r="524" spans="4:16" s="1363" customFormat="1">
      <c r="D524" s="1367"/>
      <c r="I524" s="1367"/>
      <c r="P524" s="1367"/>
    </row>
    <row r="525" spans="4:16" s="1363" customFormat="1">
      <c r="D525" s="1367"/>
      <c r="I525" s="1367"/>
      <c r="P525" s="1367"/>
    </row>
    <row r="526" spans="4:16" s="1363" customFormat="1">
      <c r="D526" s="1367"/>
      <c r="I526" s="1367"/>
      <c r="P526" s="1367"/>
    </row>
    <row r="527" spans="4:16" s="1363" customFormat="1">
      <c r="D527" s="1367"/>
      <c r="I527" s="1367"/>
      <c r="P527" s="1367"/>
    </row>
    <row r="528" spans="4:16" s="1363" customFormat="1">
      <c r="D528" s="1367"/>
      <c r="I528" s="1367"/>
      <c r="P528" s="1367"/>
    </row>
    <row r="529" spans="4:16" s="1363" customFormat="1">
      <c r="D529" s="1367"/>
      <c r="I529" s="1367"/>
      <c r="P529" s="1367"/>
    </row>
    <row r="530" spans="4:16" s="1363" customFormat="1">
      <c r="D530" s="1367"/>
      <c r="I530" s="1367"/>
      <c r="P530" s="1367"/>
    </row>
    <row r="531" spans="4:16" s="1363" customFormat="1">
      <c r="D531" s="1367"/>
      <c r="I531" s="1367"/>
      <c r="P531" s="1367"/>
    </row>
    <row r="532" spans="4:16" s="1363" customFormat="1">
      <c r="D532" s="1367"/>
      <c r="I532" s="1367"/>
      <c r="P532" s="1367"/>
    </row>
    <row r="533" spans="4:16" s="1363" customFormat="1">
      <c r="D533" s="1367"/>
      <c r="I533" s="1367"/>
      <c r="P533" s="1367"/>
    </row>
    <row r="534" spans="4:16" s="1363" customFormat="1">
      <c r="D534" s="1367"/>
      <c r="I534" s="1367"/>
      <c r="P534" s="1367"/>
    </row>
    <row r="535" spans="4:16" s="1363" customFormat="1">
      <c r="D535" s="1367"/>
      <c r="I535" s="1367"/>
      <c r="P535" s="1367"/>
    </row>
    <row r="536" spans="4:16" s="1363" customFormat="1">
      <c r="D536" s="1367"/>
      <c r="I536" s="1367"/>
      <c r="P536" s="1367"/>
    </row>
    <row r="537" spans="4:16" s="1363" customFormat="1">
      <c r="D537" s="1367"/>
      <c r="I537" s="1367"/>
      <c r="P537" s="1367"/>
    </row>
    <row r="538" spans="4:16" s="1363" customFormat="1">
      <c r="D538" s="1367"/>
      <c r="I538" s="1367"/>
      <c r="P538" s="1367"/>
    </row>
    <row r="539" spans="4:16" s="1363" customFormat="1">
      <c r="D539" s="1367"/>
      <c r="I539" s="1367"/>
      <c r="P539" s="1367"/>
    </row>
    <row r="540" spans="4:16" s="1363" customFormat="1">
      <c r="D540" s="1367"/>
      <c r="I540" s="1367"/>
      <c r="P540" s="1367"/>
    </row>
    <row r="541" spans="4:16" s="1363" customFormat="1">
      <c r="D541" s="1367"/>
      <c r="I541" s="1367"/>
      <c r="P541" s="1367"/>
    </row>
    <row r="542" spans="4:16" s="1363" customFormat="1">
      <c r="D542" s="1367"/>
      <c r="I542" s="1367"/>
      <c r="P542" s="1367"/>
    </row>
    <row r="543" spans="4:16" s="1363" customFormat="1">
      <c r="D543" s="1367"/>
      <c r="I543" s="1367"/>
      <c r="P543" s="1367"/>
    </row>
    <row r="544" spans="4:16" s="1363" customFormat="1">
      <c r="D544" s="1367"/>
      <c r="I544" s="1367"/>
      <c r="P544" s="1367"/>
    </row>
    <row r="545" spans="4:16" s="1363" customFormat="1">
      <c r="D545" s="1367"/>
      <c r="I545" s="1367"/>
      <c r="P545" s="1367"/>
    </row>
    <row r="546" spans="4:16" s="1363" customFormat="1">
      <c r="D546" s="1367"/>
      <c r="I546" s="1367"/>
      <c r="P546" s="1367"/>
    </row>
    <row r="547" spans="4:16" s="1363" customFormat="1">
      <c r="D547" s="1367"/>
      <c r="I547" s="1367"/>
      <c r="P547" s="1367"/>
    </row>
    <row r="548" spans="4:16" s="1363" customFormat="1">
      <c r="D548" s="1367"/>
      <c r="I548" s="1367"/>
      <c r="P548" s="1367"/>
    </row>
    <row r="549" spans="4:16" s="1363" customFormat="1">
      <c r="D549" s="1367"/>
      <c r="I549" s="1367"/>
      <c r="P549" s="1367"/>
    </row>
    <row r="550" spans="4:16" s="1363" customFormat="1">
      <c r="D550" s="1367"/>
      <c r="I550" s="1367"/>
      <c r="P550" s="1367"/>
    </row>
    <row r="551" spans="4:16" s="1363" customFormat="1">
      <c r="D551" s="1367"/>
      <c r="I551" s="1367"/>
      <c r="P551" s="1367"/>
    </row>
    <row r="552" spans="4:16" s="1363" customFormat="1">
      <c r="D552" s="1367"/>
      <c r="I552" s="1367"/>
      <c r="P552" s="1367"/>
    </row>
    <row r="553" spans="4:16" s="1363" customFormat="1">
      <c r="D553" s="1367"/>
      <c r="I553" s="1367"/>
      <c r="P553" s="1367"/>
    </row>
    <row r="554" spans="4:16" s="1363" customFormat="1">
      <c r="D554" s="1367"/>
      <c r="I554" s="1367"/>
      <c r="P554" s="1367"/>
    </row>
    <row r="555" spans="4:16" s="1363" customFormat="1">
      <c r="D555" s="1367"/>
      <c r="I555" s="1367"/>
      <c r="P555" s="1367"/>
    </row>
    <row r="556" spans="4:16" s="1363" customFormat="1">
      <c r="D556" s="1367"/>
      <c r="I556" s="1367"/>
      <c r="P556" s="1367"/>
    </row>
    <row r="557" spans="4:16" s="1363" customFormat="1">
      <c r="D557" s="1367"/>
      <c r="I557" s="1367"/>
      <c r="P557" s="1367"/>
    </row>
    <row r="558" spans="4:16" s="1363" customFormat="1">
      <c r="D558" s="1367"/>
      <c r="I558" s="1367"/>
      <c r="P558" s="1367"/>
    </row>
    <row r="559" spans="4:16" s="1363" customFormat="1">
      <c r="D559" s="1367"/>
      <c r="I559" s="1367"/>
      <c r="P559" s="1367"/>
    </row>
    <row r="560" spans="4:16" s="1363" customFormat="1">
      <c r="D560" s="1367"/>
      <c r="I560" s="1367"/>
      <c r="P560" s="1367"/>
    </row>
    <row r="561" spans="4:16" s="1363" customFormat="1">
      <c r="D561" s="1367"/>
      <c r="I561" s="1367"/>
      <c r="P561" s="1367"/>
    </row>
    <row r="562" spans="4:16" s="1363" customFormat="1">
      <c r="D562" s="1367"/>
      <c r="I562" s="1367"/>
      <c r="P562" s="1367"/>
    </row>
    <row r="563" spans="4:16" s="1363" customFormat="1">
      <c r="D563" s="1367"/>
      <c r="I563" s="1367"/>
      <c r="P563" s="1367"/>
    </row>
    <row r="564" spans="4:16" s="1363" customFormat="1">
      <c r="D564" s="1367"/>
      <c r="I564" s="1367"/>
      <c r="P564" s="1367"/>
    </row>
    <row r="565" spans="4:16" s="1363" customFormat="1">
      <c r="D565" s="1367"/>
      <c r="I565" s="1367"/>
      <c r="P565" s="1367"/>
    </row>
    <row r="566" spans="4:16" s="1363" customFormat="1">
      <c r="D566" s="1367"/>
      <c r="I566" s="1367"/>
      <c r="P566" s="1367"/>
    </row>
    <row r="567" spans="4:16" s="1363" customFormat="1">
      <c r="D567" s="1367"/>
      <c r="I567" s="1367"/>
      <c r="P567" s="1367"/>
    </row>
    <row r="568" spans="4:16" s="1363" customFormat="1">
      <c r="D568" s="1367"/>
      <c r="I568" s="1367"/>
      <c r="P568" s="1367"/>
    </row>
    <row r="569" spans="4:16" s="1363" customFormat="1">
      <c r="D569" s="1367"/>
      <c r="I569" s="1367"/>
      <c r="P569" s="1367"/>
    </row>
    <row r="570" spans="4:16" s="1363" customFormat="1">
      <c r="D570" s="1367"/>
      <c r="I570" s="1367"/>
      <c r="P570" s="1367"/>
    </row>
    <row r="571" spans="4:16" s="1363" customFormat="1">
      <c r="D571" s="1367"/>
      <c r="I571" s="1367"/>
      <c r="P571" s="1367"/>
    </row>
    <row r="572" spans="4:16" s="1363" customFormat="1">
      <c r="D572" s="1367"/>
      <c r="I572" s="1367"/>
      <c r="P572" s="1367"/>
    </row>
    <row r="573" spans="4:16" s="1363" customFormat="1">
      <c r="D573" s="1367"/>
      <c r="I573" s="1367"/>
      <c r="P573" s="1367"/>
    </row>
    <row r="574" spans="4:16" s="1363" customFormat="1">
      <c r="D574" s="1367"/>
      <c r="I574" s="1367"/>
      <c r="P574" s="1367"/>
    </row>
    <row r="575" spans="4:16" s="1363" customFormat="1">
      <c r="D575" s="1367"/>
      <c r="I575" s="1367"/>
      <c r="P575" s="1367"/>
    </row>
    <row r="576" spans="4:16" s="1363" customFormat="1">
      <c r="D576" s="1367"/>
      <c r="I576" s="1367"/>
      <c r="P576" s="1367"/>
    </row>
    <row r="577" spans="4:16" s="1363" customFormat="1">
      <c r="D577" s="1367"/>
      <c r="I577" s="1367"/>
      <c r="P577" s="1367"/>
    </row>
    <row r="578" spans="4:16" s="1363" customFormat="1">
      <c r="D578" s="1367"/>
      <c r="I578" s="1367"/>
      <c r="P578" s="1367"/>
    </row>
    <row r="579" spans="4:16" s="1363" customFormat="1">
      <c r="D579" s="1367"/>
      <c r="I579" s="1367"/>
      <c r="P579" s="1367"/>
    </row>
    <row r="580" spans="4:16" s="1363" customFormat="1">
      <c r="D580" s="1367"/>
      <c r="I580" s="1367"/>
      <c r="P580" s="1367"/>
    </row>
    <row r="581" spans="4:16" s="1363" customFormat="1">
      <c r="D581" s="1367"/>
      <c r="I581" s="1367"/>
      <c r="P581" s="1367"/>
    </row>
    <row r="582" spans="4:16" s="1363" customFormat="1">
      <c r="D582" s="1367"/>
      <c r="I582" s="1367"/>
      <c r="P582" s="1367"/>
    </row>
    <row r="583" spans="4:16" s="1363" customFormat="1">
      <c r="D583" s="1367"/>
      <c r="I583" s="1367"/>
      <c r="P583" s="1367"/>
    </row>
    <row r="584" spans="4:16" s="1363" customFormat="1">
      <c r="D584" s="1367"/>
      <c r="I584" s="1367"/>
      <c r="P584" s="1367"/>
    </row>
    <row r="585" spans="4:16" s="1363" customFormat="1">
      <c r="D585" s="1367"/>
      <c r="I585" s="1367"/>
      <c r="P585" s="1367"/>
    </row>
    <row r="586" spans="4:16" s="1363" customFormat="1">
      <c r="D586" s="1367"/>
      <c r="I586" s="1367"/>
      <c r="P586" s="1367"/>
    </row>
    <row r="587" spans="4:16" s="1363" customFormat="1">
      <c r="D587" s="1367"/>
      <c r="I587" s="1367"/>
      <c r="P587" s="1367"/>
    </row>
    <row r="588" spans="4:16" s="1363" customFormat="1">
      <c r="D588" s="1367"/>
      <c r="I588" s="1367"/>
      <c r="P588" s="1367"/>
    </row>
    <row r="589" spans="4:16" s="1363" customFormat="1">
      <c r="D589" s="1367"/>
      <c r="I589" s="1367"/>
      <c r="P589" s="1367"/>
    </row>
    <row r="590" spans="4:16" s="1363" customFormat="1">
      <c r="D590" s="1367"/>
      <c r="I590" s="1367"/>
      <c r="P590" s="1367"/>
    </row>
    <row r="591" spans="4:16" s="1363" customFormat="1">
      <c r="D591" s="1367"/>
      <c r="I591" s="1367"/>
      <c r="P591" s="1367"/>
    </row>
    <row r="592" spans="4:16" s="1363" customFormat="1">
      <c r="D592" s="1367"/>
      <c r="I592" s="1367"/>
      <c r="P592" s="1367"/>
    </row>
    <row r="593" spans="4:16" s="1363" customFormat="1">
      <c r="D593" s="1367"/>
      <c r="I593" s="1367"/>
      <c r="P593" s="1367"/>
    </row>
    <row r="594" spans="4:16" s="1363" customFormat="1">
      <c r="D594" s="1367"/>
      <c r="I594" s="1367"/>
      <c r="P594" s="1367"/>
    </row>
    <row r="595" spans="4:16" s="1363" customFormat="1">
      <c r="D595" s="1367"/>
      <c r="I595" s="1367"/>
      <c r="P595" s="1367"/>
    </row>
    <row r="596" spans="4:16" s="1363" customFormat="1">
      <c r="D596" s="1367"/>
      <c r="I596" s="1367"/>
      <c r="P596" s="1367"/>
    </row>
    <row r="597" spans="4:16" s="1363" customFormat="1">
      <c r="D597" s="1367"/>
      <c r="I597" s="1367"/>
      <c r="P597" s="1367"/>
    </row>
    <row r="598" spans="4:16" s="1363" customFormat="1">
      <c r="D598" s="1367"/>
      <c r="I598" s="1367"/>
      <c r="P598" s="1367"/>
    </row>
    <row r="599" spans="4:16" s="1363" customFormat="1">
      <c r="D599" s="1367"/>
      <c r="I599" s="1367"/>
      <c r="P599" s="1367"/>
    </row>
    <row r="600" spans="4:16" s="1363" customFormat="1">
      <c r="D600" s="1367"/>
      <c r="I600" s="1367"/>
      <c r="P600" s="1367"/>
    </row>
    <row r="601" spans="4:16" s="1363" customFormat="1">
      <c r="D601" s="1367"/>
      <c r="I601" s="1367"/>
      <c r="P601" s="1367"/>
    </row>
    <row r="602" spans="4:16" s="1363" customFormat="1">
      <c r="D602" s="1367"/>
      <c r="I602" s="1367"/>
      <c r="P602" s="1367"/>
    </row>
    <row r="603" spans="4:16" s="1363" customFormat="1">
      <c r="D603" s="1367"/>
      <c r="I603" s="1367"/>
      <c r="P603" s="1367"/>
    </row>
    <row r="604" spans="4:16" s="1363" customFormat="1">
      <c r="D604" s="1367"/>
      <c r="I604" s="1367"/>
      <c r="P604" s="1367"/>
    </row>
    <row r="605" spans="4:16" s="1363" customFormat="1">
      <c r="D605" s="1367"/>
      <c r="I605" s="1367"/>
      <c r="P605" s="1367"/>
    </row>
    <row r="606" spans="4:16" s="1363" customFormat="1">
      <c r="D606" s="1367"/>
      <c r="I606" s="1367"/>
      <c r="P606" s="1367"/>
    </row>
    <row r="607" spans="4:16" s="1363" customFormat="1">
      <c r="D607" s="1367"/>
      <c r="I607" s="1367"/>
      <c r="P607" s="1367"/>
    </row>
    <row r="608" spans="4:16" s="1363" customFormat="1">
      <c r="D608" s="1367"/>
      <c r="I608" s="1367"/>
      <c r="P608" s="1367"/>
    </row>
    <row r="609" spans="4:16" s="1363" customFormat="1">
      <c r="D609" s="1367"/>
      <c r="I609" s="1367"/>
      <c r="P609" s="1367"/>
    </row>
    <row r="610" spans="4:16" s="1363" customFormat="1">
      <c r="D610" s="1367"/>
      <c r="I610" s="1367"/>
      <c r="P610" s="1367"/>
    </row>
    <row r="611" spans="4:16" s="1363" customFormat="1">
      <c r="D611" s="1367"/>
      <c r="I611" s="1367"/>
      <c r="P611" s="1367"/>
    </row>
    <row r="612" spans="4:16" s="1363" customFormat="1">
      <c r="D612" s="1367"/>
      <c r="I612" s="1367"/>
      <c r="P612" s="1367"/>
    </row>
    <row r="613" spans="4:16" s="1363" customFormat="1">
      <c r="D613" s="1367"/>
      <c r="I613" s="1367"/>
      <c r="P613" s="1367"/>
    </row>
    <row r="614" spans="4:16" s="1363" customFormat="1">
      <c r="D614" s="1367"/>
      <c r="I614" s="1367"/>
      <c r="P614" s="1367"/>
    </row>
    <row r="615" spans="4:16" s="1363" customFormat="1">
      <c r="D615" s="1367"/>
      <c r="I615" s="1367"/>
      <c r="P615" s="1367"/>
    </row>
    <row r="616" spans="4:16" s="1363" customFormat="1">
      <c r="D616" s="1367"/>
      <c r="I616" s="1367"/>
      <c r="P616" s="1367"/>
    </row>
    <row r="617" spans="4:16" s="1363" customFormat="1">
      <c r="D617" s="1367"/>
      <c r="I617" s="1367"/>
      <c r="P617" s="1367"/>
    </row>
    <row r="618" spans="4:16" s="1363" customFormat="1">
      <c r="D618" s="1367"/>
      <c r="I618" s="1367"/>
      <c r="P618" s="1367"/>
    </row>
    <row r="619" spans="4:16" s="1363" customFormat="1">
      <c r="D619" s="1367"/>
      <c r="I619" s="1367"/>
      <c r="P619" s="1367"/>
    </row>
    <row r="620" spans="4:16" s="1363" customFormat="1">
      <c r="D620" s="1367"/>
      <c r="I620" s="1367"/>
      <c r="P620" s="1367"/>
    </row>
    <row r="621" spans="4:16" s="1363" customFormat="1">
      <c r="D621" s="1367"/>
      <c r="I621" s="1367"/>
      <c r="P621" s="1367"/>
    </row>
    <row r="622" spans="4:16" s="1363" customFormat="1">
      <c r="D622" s="1367"/>
      <c r="I622" s="1367"/>
      <c r="P622" s="1367"/>
    </row>
    <row r="623" spans="4:16" s="1363" customFormat="1">
      <c r="D623" s="1367"/>
      <c r="I623" s="1367"/>
      <c r="P623" s="1367"/>
    </row>
    <row r="624" spans="4:16" s="1363" customFormat="1">
      <c r="D624" s="1367"/>
      <c r="I624" s="1367"/>
      <c r="P624" s="1367"/>
    </row>
    <row r="625" spans="4:16" s="1363" customFormat="1">
      <c r="D625" s="1367"/>
      <c r="I625" s="1367"/>
      <c r="P625" s="1367"/>
    </row>
    <row r="626" spans="4:16" s="1363" customFormat="1">
      <c r="D626" s="1367"/>
      <c r="I626" s="1367"/>
      <c r="P626" s="1367"/>
    </row>
    <row r="627" spans="4:16" s="1363" customFormat="1">
      <c r="D627" s="1367"/>
      <c r="I627" s="1367"/>
      <c r="P627" s="1367"/>
    </row>
    <row r="628" spans="4:16" s="1363" customFormat="1">
      <c r="D628" s="1367"/>
      <c r="I628" s="1367"/>
      <c r="P628" s="1367"/>
    </row>
    <row r="629" spans="4:16" s="1363" customFormat="1">
      <c r="D629" s="1367"/>
      <c r="I629" s="1367"/>
      <c r="P629" s="1367"/>
    </row>
    <row r="630" spans="4:16" s="1363" customFormat="1">
      <c r="D630" s="1367"/>
      <c r="I630" s="1367"/>
      <c r="P630" s="1367"/>
    </row>
    <row r="631" spans="4:16" s="1363" customFormat="1">
      <c r="D631" s="1367"/>
      <c r="I631" s="1367"/>
      <c r="P631" s="1367"/>
    </row>
    <row r="632" spans="4:16" s="1363" customFormat="1">
      <c r="D632" s="1367"/>
      <c r="I632" s="1367"/>
      <c r="P632" s="1367"/>
    </row>
    <row r="633" spans="4:16" s="1363" customFormat="1">
      <c r="D633" s="1367"/>
      <c r="I633" s="1367"/>
      <c r="P633" s="1367"/>
    </row>
    <row r="634" spans="4:16" s="1363" customFormat="1">
      <c r="D634" s="1367"/>
      <c r="I634" s="1367"/>
      <c r="P634" s="1367"/>
    </row>
    <row r="635" spans="4:16" s="1363" customFormat="1">
      <c r="D635" s="1367"/>
      <c r="I635" s="1367"/>
      <c r="P635" s="1367"/>
    </row>
    <row r="636" spans="4:16" s="1363" customFormat="1">
      <c r="D636" s="1367"/>
      <c r="I636" s="1367"/>
      <c r="P636" s="1367"/>
    </row>
    <row r="637" spans="4:16" s="1363" customFormat="1">
      <c r="D637" s="1367"/>
      <c r="I637" s="1367"/>
      <c r="P637" s="1367"/>
    </row>
    <row r="638" spans="4:16" s="1363" customFormat="1">
      <c r="D638" s="1367"/>
      <c r="I638" s="1367"/>
      <c r="P638" s="1367"/>
    </row>
    <row r="639" spans="4:16" s="1363" customFormat="1">
      <c r="D639" s="1367"/>
      <c r="I639" s="1367"/>
      <c r="P639" s="1367"/>
    </row>
    <row r="640" spans="4:16" s="1363" customFormat="1">
      <c r="D640" s="1367"/>
      <c r="I640" s="1367"/>
      <c r="P640" s="1367"/>
    </row>
    <row r="641" spans="4:16" s="1363" customFormat="1">
      <c r="D641" s="1367"/>
      <c r="I641" s="1367"/>
      <c r="P641" s="1367"/>
    </row>
    <row r="642" spans="4:16" s="1363" customFormat="1">
      <c r="D642" s="1367"/>
      <c r="I642" s="1367"/>
      <c r="P642" s="1367"/>
    </row>
    <row r="643" spans="4:16" s="1363" customFormat="1">
      <c r="D643" s="1367"/>
      <c r="I643" s="1367"/>
      <c r="P643" s="1367"/>
    </row>
    <row r="644" spans="4:16" s="1363" customFormat="1">
      <c r="D644" s="1367"/>
      <c r="I644" s="1367"/>
      <c r="P644" s="1367"/>
    </row>
    <row r="645" spans="4:16" s="1363" customFormat="1">
      <c r="D645" s="1367"/>
      <c r="I645" s="1367"/>
      <c r="P645" s="1367"/>
    </row>
    <row r="646" spans="4:16" s="1363" customFormat="1">
      <c r="D646" s="1367"/>
      <c r="I646" s="1367"/>
      <c r="P646" s="1367"/>
    </row>
    <row r="647" spans="4:16" s="1363" customFormat="1">
      <c r="D647" s="1367"/>
      <c r="I647" s="1367"/>
      <c r="P647" s="1367"/>
    </row>
    <row r="648" spans="4:16" s="1363" customFormat="1">
      <c r="D648" s="1367"/>
      <c r="I648" s="1367"/>
      <c r="P648" s="1367"/>
    </row>
    <row r="649" spans="4:16" s="1363" customFormat="1">
      <c r="D649" s="1367"/>
      <c r="I649" s="1367"/>
      <c r="P649" s="1367"/>
    </row>
    <row r="650" spans="4:16" s="1363" customFormat="1">
      <c r="D650" s="1367"/>
      <c r="I650" s="1367"/>
      <c r="P650" s="1367"/>
    </row>
    <row r="651" spans="4:16" s="1363" customFormat="1">
      <c r="D651" s="1367"/>
      <c r="I651" s="1367"/>
      <c r="P651" s="1367"/>
    </row>
    <row r="652" spans="4:16" s="1363" customFormat="1">
      <c r="D652" s="1367"/>
      <c r="I652" s="1367"/>
      <c r="P652" s="1367"/>
    </row>
    <row r="653" spans="4:16" s="1363" customFormat="1">
      <c r="D653" s="1367"/>
      <c r="I653" s="1367"/>
      <c r="P653" s="1367"/>
    </row>
    <row r="654" spans="4:16" s="1363" customFormat="1">
      <c r="D654" s="1367"/>
      <c r="I654" s="1367"/>
      <c r="P654" s="1367"/>
    </row>
    <row r="655" spans="4:16" s="1363" customFormat="1">
      <c r="D655" s="1367"/>
      <c r="I655" s="1367"/>
      <c r="P655" s="1367"/>
    </row>
    <row r="656" spans="4:16" s="1363" customFormat="1">
      <c r="D656" s="1367"/>
      <c r="I656" s="1367"/>
      <c r="P656" s="1367"/>
    </row>
    <row r="657" spans="4:16" s="1363" customFormat="1">
      <c r="D657" s="1367"/>
      <c r="I657" s="1367"/>
      <c r="P657" s="1367"/>
    </row>
    <row r="658" spans="4:16" s="1363" customFormat="1">
      <c r="D658" s="1367"/>
      <c r="I658" s="1367"/>
      <c r="P658" s="1367"/>
    </row>
    <row r="659" spans="4:16" s="1363" customFormat="1">
      <c r="D659" s="1367"/>
      <c r="I659" s="1367"/>
      <c r="P659" s="1367"/>
    </row>
    <row r="660" spans="4:16" s="1363" customFormat="1">
      <c r="D660" s="1367"/>
      <c r="I660" s="1367"/>
      <c r="P660" s="1367"/>
    </row>
    <row r="661" spans="4:16" s="1363" customFormat="1">
      <c r="D661" s="1367"/>
      <c r="I661" s="1367"/>
      <c r="P661" s="1367"/>
    </row>
    <row r="662" spans="4:16" s="1363" customFormat="1">
      <c r="D662" s="1367"/>
      <c r="I662" s="1367"/>
      <c r="P662" s="1367"/>
    </row>
    <row r="663" spans="4:16" s="1363" customFormat="1">
      <c r="D663" s="1367"/>
      <c r="I663" s="1367"/>
      <c r="P663" s="1367"/>
    </row>
    <row r="664" spans="4:16" s="1363" customFormat="1">
      <c r="D664" s="1367"/>
      <c r="I664" s="1367"/>
      <c r="P664" s="1367"/>
    </row>
    <row r="665" spans="4:16" s="1363" customFormat="1">
      <c r="D665" s="1367"/>
      <c r="I665" s="1367"/>
      <c r="P665" s="1367"/>
    </row>
    <row r="666" spans="4:16" s="1363" customFormat="1">
      <c r="D666" s="1367"/>
      <c r="I666" s="1367"/>
      <c r="P666" s="1367"/>
    </row>
    <row r="667" spans="4:16" s="1363" customFormat="1">
      <c r="D667" s="1367"/>
      <c r="I667" s="1367"/>
      <c r="P667" s="1367"/>
    </row>
    <row r="668" spans="4:16" s="1363" customFormat="1">
      <c r="D668" s="1367"/>
      <c r="I668" s="1367"/>
      <c r="P668" s="1367"/>
    </row>
    <row r="669" spans="4:16" s="1363" customFormat="1">
      <c r="D669" s="1367"/>
      <c r="I669" s="1367"/>
      <c r="P669" s="1367"/>
    </row>
    <row r="670" spans="4:16" s="1363" customFormat="1">
      <c r="D670" s="1367"/>
      <c r="I670" s="1367"/>
      <c r="P670" s="1367"/>
    </row>
    <row r="671" spans="4:16" s="1363" customFormat="1">
      <c r="D671" s="1367"/>
      <c r="I671" s="1367"/>
      <c r="P671" s="1367"/>
    </row>
    <row r="672" spans="4:16" s="1363" customFormat="1">
      <c r="D672" s="1367"/>
      <c r="I672" s="1367"/>
      <c r="P672" s="1367"/>
    </row>
    <row r="673" spans="4:16" s="1363" customFormat="1">
      <c r="D673" s="1367"/>
      <c r="I673" s="1367"/>
      <c r="P673" s="1367"/>
    </row>
    <row r="674" spans="4:16" s="1363" customFormat="1">
      <c r="D674" s="1367"/>
      <c r="I674" s="1367"/>
      <c r="P674" s="1367"/>
    </row>
    <row r="675" spans="4:16" s="1363" customFormat="1">
      <c r="D675" s="1367"/>
      <c r="I675" s="1367"/>
      <c r="P675" s="1367"/>
    </row>
    <row r="676" spans="4:16" s="1363" customFormat="1">
      <c r="D676" s="1367"/>
      <c r="I676" s="1367"/>
      <c r="P676" s="1367"/>
    </row>
    <row r="677" spans="4:16" s="1363" customFormat="1">
      <c r="D677" s="1367"/>
      <c r="I677" s="1367"/>
      <c r="P677" s="1367"/>
    </row>
    <row r="678" spans="4:16" s="1363" customFormat="1">
      <c r="D678" s="1367"/>
      <c r="I678" s="1367"/>
      <c r="P678" s="1367"/>
    </row>
    <row r="679" spans="4:16" s="1363" customFormat="1">
      <c r="D679" s="1367"/>
      <c r="I679" s="1367"/>
      <c r="P679" s="1367"/>
    </row>
    <row r="680" spans="4:16" s="1363" customFormat="1">
      <c r="D680" s="1367"/>
      <c r="I680" s="1367"/>
      <c r="P680" s="1367"/>
    </row>
    <row r="681" spans="4:16" s="1363" customFormat="1">
      <c r="D681" s="1367"/>
      <c r="I681" s="1367"/>
      <c r="P681" s="1367"/>
    </row>
    <row r="682" spans="4:16" s="1363" customFormat="1">
      <c r="D682" s="1367"/>
      <c r="I682" s="1367"/>
      <c r="P682" s="1367"/>
    </row>
    <row r="683" spans="4:16" s="1363" customFormat="1">
      <c r="D683" s="1367"/>
      <c r="I683" s="1367"/>
      <c r="P683" s="1367"/>
    </row>
    <row r="684" spans="4:16" s="1363" customFormat="1">
      <c r="D684" s="1367"/>
      <c r="I684" s="1367"/>
      <c r="P684" s="1367"/>
    </row>
    <row r="685" spans="4:16" s="1363" customFormat="1">
      <c r="D685" s="1367"/>
      <c r="I685" s="1367"/>
      <c r="P685" s="1367"/>
    </row>
    <row r="686" spans="4:16" s="1363" customFormat="1">
      <c r="D686" s="1367"/>
      <c r="I686" s="1367"/>
      <c r="P686" s="1367"/>
    </row>
    <row r="687" spans="4:16" s="1363" customFormat="1">
      <c r="D687" s="1367"/>
      <c r="I687" s="1367"/>
      <c r="P687" s="1367"/>
    </row>
    <row r="688" spans="4:16" s="1363" customFormat="1">
      <c r="D688" s="1367"/>
      <c r="I688" s="1367"/>
      <c r="P688" s="1367"/>
    </row>
    <row r="689" spans="4:16" s="1363" customFormat="1">
      <c r="D689" s="1367"/>
      <c r="I689" s="1367"/>
      <c r="P689" s="1367"/>
    </row>
    <row r="690" spans="4:16" s="1363" customFormat="1">
      <c r="D690" s="1367"/>
      <c r="I690" s="1367"/>
      <c r="P690" s="1367"/>
    </row>
    <row r="691" spans="4:16" s="1363" customFormat="1">
      <c r="D691" s="1367"/>
      <c r="I691" s="1367"/>
      <c r="P691" s="1367"/>
    </row>
    <row r="692" spans="4:16" s="1363" customFormat="1">
      <c r="D692" s="1367"/>
      <c r="I692" s="1367"/>
      <c r="P692" s="1367"/>
    </row>
    <row r="693" spans="4:16" s="1363" customFormat="1">
      <c r="D693" s="1367"/>
      <c r="I693" s="1367"/>
      <c r="P693" s="1367"/>
    </row>
    <row r="694" spans="4:16" s="1363" customFormat="1">
      <c r="D694" s="1367"/>
      <c r="I694" s="1367"/>
      <c r="P694" s="1367"/>
    </row>
    <row r="695" spans="4:16" s="1363" customFormat="1">
      <c r="D695" s="1367"/>
      <c r="I695" s="1367"/>
      <c r="P695" s="1367"/>
    </row>
    <row r="696" spans="4:16" s="1363" customFormat="1">
      <c r="D696" s="1367"/>
      <c r="I696" s="1367"/>
      <c r="P696" s="1367"/>
    </row>
    <row r="697" spans="4:16" s="1363" customFormat="1">
      <c r="D697" s="1367"/>
      <c r="I697" s="1367"/>
      <c r="P697" s="1367"/>
    </row>
    <row r="698" spans="4:16" s="1363" customFormat="1">
      <c r="D698" s="1367"/>
      <c r="I698" s="1367"/>
      <c r="P698" s="1367"/>
    </row>
    <row r="699" spans="4:16" s="1363" customFormat="1">
      <c r="D699" s="1367"/>
      <c r="I699" s="1367"/>
      <c r="P699" s="1367"/>
    </row>
    <row r="700" spans="4:16" s="1363" customFormat="1">
      <c r="D700" s="1367"/>
      <c r="I700" s="1367"/>
      <c r="P700" s="1367"/>
    </row>
    <row r="701" spans="4:16" s="1363" customFormat="1">
      <c r="D701" s="1367"/>
      <c r="I701" s="1367"/>
      <c r="P701" s="1367"/>
    </row>
    <row r="702" spans="4:16" s="1363" customFormat="1">
      <c r="D702" s="1367"/>
      <c r="I702" s="1367"/>
      <c r="P702" s="1367"/>
    </row>
    <row r="703" spans="4:16" s="1363" customFormat="1">
      <c r="D703" s="1367"/>
      <c r="I703" s="1367"/>
      <c r="P703" s="1367"/>
    </row>
    <row r="704" spans="4:16" s="1363" customFormat="1">
      <c r="D704" s="1367"/>
      <c r="I704" s="1367"/>
      <c r="P704" s="1367"/>
    </row>
    <row r="705" spans="4:16" s="1363" customFormat="1">
      <c r="D705" s="1367"/>
      <c r="I705" s="1367"/>
      <c r="P705" s="1367"/>
    </row>
    <row r="706" spans="4:16" s="1363" customFormat="1">
      <c r="D706" s="1367"/>
      <c r="I706" s="1367"/>
      <c r="P706" s="1367"/>
    </row>
    <row r="707" spans="4:16" s="1363" customFormat="1">
      <c r="D707" s="1367"/>
      <c r="I707" s="1367"/>
      <c r="P707" s="1367"/>
    </row>
    <row r="708" spans="4:16" s="1363" customFormat="1">
      <c r="D708" s="1367"/>
      <c r="I708" s="1367"/>
      <c r="P708" s="1367"/>
    </row>
    <row r="709" spans="4:16" s="1363" customFormat="1">
      <c r="D709" s="1367"/>
      <c r="I709" s="1367"/>
      <c r="P709" s="1367"/>
    </row>
    <row r="710" spans="4:16" s="1363" customFormat="1">
      <c r="D710" s="1367"/>
      <c r="I710" s="1367"/>
      <c r="P710" s="1367"/>
    </row>
    <row r="711" spans="4:16" s="1363" customFormat="1">
      <c r="D711" s="1367"/>
      <c r="I711" s="1367"/>
      <c r="P711" s="1367"/>
    </row>
    <row r="712" spans="4:16" s="1363" customFormat="1">
      <c r="D712" s="1367"/>
      <c r="I712" s="1367"/>
      <c r="P712" s="1367"/>
    </row>
    <row r="713" spans="4:16" s="1363" customFormat="1">
      <c r="D713" s="1367"/>
      <c r="I713" s="1367"/>
      <c r="P713" s="1367"/>
    </row>
    <row r="714" spans="4:16" s="1363" customFormat="1">
      <c r="D714" s="1367"/>
      <c r="I714" s="1367"/>
      <c r="P714" s="1367"/>
    </row>
    <row r="715" spans="4:16" s="1363" customFormat="1">
      <c r="D715" s="1367"/>
      <c r="I715" s="1367"/>
      <c r="P715" s="1367"/>
    </row>
    <row r="716" spans="4:16" s="1363" customFormat="1">
      <c r="D716" s="1367"/>
      <c r="I716" s="1367"/>
      <c r="P716" s="1367"/>
    </row>
    <row r="717" spans="4:16" s="1363" customFormat="1">
      <c r="D717" s="1367"/>
      <c r="I717" s="1367"/>
      <c r="P717" s="1367"/>
    </row>
    <row r="718" spans="4:16" s="1363" customFormat="1">
      <c r="D718" s="1367"/>
      <c r="I718" s="1367"/>
      <c r="P718" s="1367"/>
    </row>
    <row r="719" spans="4:16" s="1363" customFormat="1">
      <c r="D719" s="1367"/>
      <c r="I719" s="1367"/>
      <c r="P719" s="1367"/>
    </row>
    <row r="720" spans="4:16" s="1363" customFormat="1">
      <c r="D720" s="1367"/>
      <c r="I720" s="1367"/>
      <c r="P720" s="1367"/>
    </row>
    <row r="721" spans="4:16" s="1363" customFormat="1">
      <c r="D721" s="1367"/>
      <c r="I721" s="1367"/>
      <c r="P721" s="1367"/>
    </row>
    <row r="722" spans="4:16" s="1363" customFormat="1">
      <c r="D722" s="1367"/>
      <c r="I722" s="1367"/>
      <c r="P722" s="1367"/>
    </row>
    <row r="723" spans="4:16" s="1363" customFormat="1">
      <c r="D723" s="1367"/>
      <c r="I723" s="1367"/>
      <c r="P723" s="1367"/>
    </row>
    <row r="724" spans="4:16" s="1363" customFormat="1">
      <c r="D724" s="1367"/>
      <c r="I724" s="1367"/>
      <c r="P724" s="1367"/>
    </row>
    <row r="725" spans="4:16" s="1363" customFormat="1">
      <c r="D725" s="1367"/>
      <c r="I725" s="1367"/>
      <c r="P725" s="1367"/>
    </row>
    <row r="726" spans="4:16" s="1363" customFormat="1">
      <c r="D726" s="1367"/>
      <c r="I726" s="1367"/>
      <c r="P726" s="1367"/>
    </row>
    <row r="727" spans="4:16" s="1363" customFormat="1">
      <c r="D727" s="1367"/>
      <c r="I727" s="1367"/>
      <c r="P727" s="1367"/>
    </row>
    <row r="728" spans="4:16" s="1363" customFormat="1">
      <c r="D728" s="1367"/>
      <c r="I728" s="1367"/>
      <c r="P728" s="1367"/>
    </row>
    <row r="729" spans="4:16" s="1363" customFormat="1">
      <c r="D729" s="1367"/>
      <c r="I729" s="1367"/>
      <c r="P729" s="1367"/>
    </row>
    <row r="730" spans="4:16" s="1363" customFormat="1">
      <c r="D730" s="1367"/>
      <c r="I730" s="1367"/>
      <c r="P730" s="1367"/>
    </row>
    <row r="731" spans="4:16" s="1363" customFormat="1">
      <c r="D731" s="1367"/>
      <c r="I731" s="1367"/>
      <c r="P731" s="1367"/>
    </row>
    <row r="732" spans="4:16" s="1363" customFormat="1">
      <c r="D732" s="1367"/>
      <c r="I732" s="1367"/>
      <c r="P732" s="1367"/>
    </row>
    <row r="733" spans="4:16" s="1363" customFormat="1">
      <c r="D733" s="1367"/>
      <c r="I733" s="1367"/>
      <c r="P733" s="1367"/>
    </row>
    <row r="734" spans="4:16" s="1363" customFormat="1">
      <c r="D734" s="1367"/>
      <c r="I734" s="1367"/>
      <c r="P734" s="1367"/>
    </row>
    <row r="735" spans="4:16" s="1363" customFormat="1">
      <c r="D735" s="1367"/>
      <c r="I735" s="1367"/>
      <c r="P735" s="1367"/>
    </row>
    <row r="736" spans="4:16" s="1363" customFormat="1">
      <c r="D736" s="1367"/>
      <c r="I736" s="1367"/>
      <c r="P736" s="1367"/>
    </row>
    <row r="737" spans="4:16" s="1363" customFormat="1">
      <c r="D737" s="1367"/>
      <c r="I737" s="1367"/>
      <c r="P737" s="1367"/>
    </row>
    <row r="738" spans="4:16" s="1363" customFormat="1">
      <c r="D738" s="1367"/>
      <c r="I738" s="1367"/>
      <c r="P738" s="1367"/>
    </row>
    <row r="739" spans="4:16" s="1363" customFormat="1">
      <c r="D739" s="1367"/>
      <c r="I739" s="1367"/>
      <c r="P739" s="1367"/>
    </row>
    <row r="740" spans="4:16" s="1363" customFormat="1">
      <c r="D740" s="1367"/>
      <c r="I740" s="1367"/>
      <c r="P740" s="1367"/>
    </row>
    <row r="741" spans="4:16" s="1363" customFormat="1">
      <c r="D741" s="1367"/>
      <c r="I741" s="1367"/>
      <c r="P741" s="1367"/>
    </row>
    <row r="742" spans="4:16" s="1363" customFormat="1">
      <c r="D742" s="1367"/>
      <c r="I742" s="1367"/>
      <c r="P742" s="1367"/>
    </row>
    <row r="743" spans="4:16" s="1363" customFormat="1">
      <c r="D743" s="1367"/>
      <c r="I743" s="1367"/>
      <c r="P743" s="1367"/>
    </row>
    <row r="744" spans="4:16" s="1363" customFormat="1">
      <c r="D744" s="1367"/>
      <c r="I744" s="1367"/>
      <c r="P744" s="1367"/>
    </row>
    <row r="745" spans="4:16" s="1363" customFormat="1">
      <c r="D745" s="1367"/>
      <c r="I745" s="1367"/>
      <c r="P745" s="1367"/>
    </row>
    <row r="746" spans="4:16" s="1363" customFormat="1">
      <c r="D746" s="1367"/>
      <c r="I746" s="1367"/>
      <c r="P746" s="1367"/>
    </row>
    <row r="747" spans="4:16" s="1363" customFormat="1">
      <c r="D747" s="1367"/>
      <c r="I747" s="1367"/>
      <c r="P747" s="1367"/>
    </row>
    <row r="748" spans="4:16" s="1363" customFormat="1">
      <c r="D748" s="1367"/>
      <c r="I748" s="1367"/>
      <c r="P748" s="1367"/>
    </row>
    <row r="749" spans="4:16" s="1363" customFormat="1">
      <c r="D749" s="1367"/>
      <c r="I749" s="1367"/>
      <c r="P749" s="1367"/>
    </row>
    <row r="750" spans="4:16" s="1363" customFormat="1">
      <c r="D750" s="1367"/>
      <c r="I750" s="1367"/>
      <c r="P750" s="1367"/>
    </row>
    <row r="751" spans="4:16" s="1363" customFormat="1">
      <c r="D751" s="1367"/>
      <c r="I751" s="1367"/>
      <c r="P751" s="1367"/>
    </row>
    <row r="752" spans="4:16" s="1363" customFormat="1">
      <c r="D752" s="1367"/>
      <c r="I752" s="1367"/>
      <c r="P752" s="1367"/>
    </row>
    <row r="753" spans="4:16" s="1363" customFormat="1">
      <c r="D753" s="1367"/>
      <c r="I753" s="1367"/>
      <c r="P753" s="1367"/>
    </row>
    <row r="754" spans="4:16" s="1363" customFormat="1">
      <c r="D754" s="1367"/>
      <c r="I754" s="1367"/>
      <c r="P754" s="1367"/>
    </row>
    <row r="755" spans="4:16" s="1363" customFormat="1">
      <c r="D755" s="1367"/>
      <c r="I755" s="1367"/>
      <c r="P755" s="1367"/>
    </row>
    <row r="756" spans="4:16" s="1363" customFormat="1">
      <c r="D756" s="1367"/>
      <c r="I756" s="1367"/>
      <c r="P756" s="1367"/>
    </row>
    <row r="757" spans="4:16" s="1363" customFormat="1">
      <c r="D757" s="1367"/>
      <c r="I757" s="1367"/>
      <c r="P757" s="1367"/>
    </row>
    <row r="758" spans="4:16" s="1363" customFormat="1">
      <c r="D758" s="1367"/>
      <c r="I758" s="1367"/>
      <c r="P758" s="1367"/>
    </row>
    <row r="759" spans="4:16" s="1363" customFormat="1">
      <c r="D759" s="1367"/>
      <c r="I759" s="1367"/>
      <c r="P759" s="1367"/>
    </row>
    <row r="760" spans="4:16" s="1363" customFormat="1">
      <c r="D760" s="1367"/>
      <c r="I760" s="1367"/>
      <c r="P760" s="1367"/>
    </row>
    <row r="761" spans="4:16" s="1363" customFormat="1">
      <c r="D761" s="1367"/>
      <c r="I761" s="1367"/>
      <c r="P761" s="1367"/>
    </row>
    <row r="762" spans="4:16" s="1363" customFormat="1">
      <c r="D762" s="1367"/>
      <c r="I762" s="1367"/>
      <c r="P762" s="1367"/>
    </row>
    <row r="763" spans="4:16" s="1363" customFormat="1">
      <c r="D763" s="1367"/>
      <c r="I763" s="1367"/>
      <c r="P763" s="1367"/>
    </row>
    <row r="764" spans="4:16" s="1363" customFormat="1">
      <c r="D764" s="1367"/>
      <c r="I764" s="1367"/>
      <c r="P764" s="1367"/>
    </row>
    <row r="765" spans="4:16" s="1363" customFormat="1">
      <c r="D765" s="1367"/>
      <c r="I765" s="1367"/>
      <c r="P765" s="1367"/>
    </row>
    <row r="766" spans="4:16" s="1363" customFormat="1">
      <c r="D766" s="1367"/>
      <c r="I766" s="1367"/>
      <c r="P766" s="1367"/>
    </row>
    <row r="767" spans="4:16" s="1363" customFormat="1">
      <c r="D767" s="1367"/>
      <c r="I767" s="1367"/>
      <c r="P767" s="1367"/>
    </row>
    <row r="768" spans="4:16" s="1363" customFormat="1">
      <c r="D768" s="1367"/>
      <c r="I768" s="1367"/>
      <c r="P768" s="1367"/>
    </row>
    <row r="769" spans="4:16" s="1363" customFormat="1">
      <c r="D769" s="1367"/>
      <c r="I769" s="1367"/>
      <c r="P769" s="1367"/>
    </row>
    <row r="770" spans="4:16" s="1363" customFormat="1">
      <c r="D770" s="1367"/>
      <c r="I770" s="1367"/>
      <c r="P770" s="1367"/>
    </row>
    <row r="771" spans="4:16" s="1363" customFormat="1">
      <c r="D771" s="1367"/>
      <c r="I771" s="1367"/>
      <c r="P771" s="1367"/>
    </row>
    <row r="772" spans="4:16" s="1363" customFormat="1">
      <c r="D772" s="1367"/>
      <c r="I772" s="1367"/>
      <c r="P772" s="1367"/>
    </row>
    <row r="773" spans="4:16" s="1363" customFormat="1">
      <c r="D773" s="1367"/>
      <c r="I773" s="1367"/>
      <c r="P773" s="1367"/>
    </row>
    <row r="774" spans="4:16" s="1363" customFormat="1">
      <c r="D774" s="1367"/>
      <c r="I774" s="1367"/>
      <c r="P774" s="1367"/>
    </row>
    <row r="775" spans="4:16" s="1363" customFormat="1">
      <c r="D775" s="1367"/>
      <c r="I775" s="1367"/>
      <c r="P775" s="1367"/>
    </row>
    <row r="776" spans="4:16" s="1363" customFormat="1">
      <c r="D776" s="1367"/>
      <c r="I776" s="1367"/>
      <c r="P776" s="1367"/>
    </row>
    <row r="777" spans="4:16" s="1363" customFormat="1">
      <c r="D777" s="1367"/>
      <c r="I777" s="1367"/>
      <c r="P777" s="1367"/>
    </row>
    <row r="778" spans="4:16" s="1363" customFormat="1">
      <c r="D778" s="1367"/>
      <c r="I778" s="1367"/>
      <c r="P778" s="1367"/>
    </row>
    <row r="779" spans="4:16" s="1363" customFormat="1">
      <c r="D779" s="1367"/>
      <c r="I779" s="1367"/>
      <c r="P779" s="1367"/>
    </row>
    <row r="780" spans="4:16" s="1363" customFormat="1">
      <c r="D780" s="1367"/>
      <c r="I780" s="1367"/>
      <c r="P780" s="1367"/>
    </row>
    <row r="781" spans="4:16" s="1363" customFormat="1">
      <c r="D781" s="1367"/>
      <c r="I781" s="1367"/>
      <c r="P781" s="1367"/>
    </row>
    <row r="782" spans="4:16" s="1363" customFormat="1">
      <c r="D782" s="1367"/>
      <c r="I782" s="1367"/>
      <c r="P782" s="1367"/>
    </row>
    <row r="783" spans="4:16" s="1363" customFormat="1">
      <c r="D783" s="1367"/>
      <c r="I783" s="1367"/>
      <c r="P783" s="1367"/>
    </row>
    <row r="784" spans="4:16" s="1363" customFormat="1">
      <c r="D784" s="1367"/>
      <c r="I784" s="1367"/>
      <c r="P784" s="1367"/>
    </row>
    <row r="785" spans="4:16" s="1363" customFormat="1">
      <c r="D785" s="1367"/>
      <c r="I785" s="1367"/>
      <c r="P785" s="1367"/>
    </row>
    <row r="786" spans="4:16" s="1363" customFormat="1">
      <c r="D786" s="1367"/>
      <c r="I786" s="1367"/>
      <c r="P786" s="1367"/>
    </row>
    <row r="787" spans="4:16" s="1363" customFormat="1">
      <c r="D787" s="1367"/>
      <c r="I787" s="1367"/>
      <c r="P787" s="1367"/>
    </row>
    <row r="788" spans="4:16" s="1363" customFormat="1">
      <c r="D788" s="1367"/>
      <c r="I788" s="1367"/>
      <c r="P788" s="1367"/>
    </row>
    <row r="789" spans="4:16" s="1363" customFormat="1">
      <c r="D789" s="1367"/>
      <c r="I789" s="1367"/>
      <c r="P789" s="1367"/>
    </row>
    <row r="790" spans="4:16" s="1363" customFormat="1">
      <c r="D790" s="1367"/>
      <c r="I790" s="1367"/>
      <c r="P790" s="1367"/>
    </row>
    <row r="791" spans="4:16" s="1363" customFormat="1">
      <c r="D791" s="1367"/>
      <c r="I791" s="1367"/>
      <c r="P791" s="1367"/>
    </row>
    <row r="792" spans="4:16" s="1363" customFormat="1">
      <c r="D792" s="1367"/>
      <c r="I792" s="1367"/>
      <c r="P792" s="1367"/>
    </row>
    <row r="793" spans="4:16" s="1363" customFormat="1">
      <c r="D793" s="1367"/>
      <c r="I793" s="1367"/>
      <c r="P793" s="1367"/>
    </row>
    <row r="794" spans="4:16" s="1363" customFormat="1">
      <c r="D794" s="1367"/>
      <c r="I794" s="1367"/>
      <c r="P794" s="1367"/>
    </row>
    <row r="795" spans="4:16" s="1363" customFormat="1">
      <c r="D795" s="1367"/>
      <c r="I795" s="1367"/>
      <c r="P795" s="1367"/>
    </row>
    <row r="796" spans="4:16" s="1363" customFormat="1">
      <c r="D796" s="1367"/>
      <c r="I796" s="1367"/>
      <c r="P796" s="1367"/>
    </row>
    <row r="797" spans="4:16" s="1363" customFormat="1">
      <c r="D797" s="1367"/>
      <c r="I797" s="1367"/>
      <c r="P797" s="1367"/>
    </row>
    <row r="798" spans="4:16" s="1363" customFormat="1">
      <c r="D798" s="1367"/>
      <c r="I798" s="1367"/>
      <c r="P798" s="1367"/>
    </row>
    <row r="799" spans="4:16" s="1363" customFormat="1">
      <c r="D799" s="1367"/>
      <c r="I799" s="1367"/>
      <c r="P799" s="1367"/>
    </row>
    <row r="800" spans="4:16" s="1363" customFormat="1">
      <c r="D800" s="1367"/>
      <c r="I800" s="1367"/>
      <c r="P800" s="1367"/>
    </row>
    <row r="801" spans="4:16" s="1363" customFormat="1">
      <c r="D801" s="1367"/>
      <c r="I801" s="1367"/>
      <c r="P801" s="1367"/>
    </row>
    <row r="802" spans="4:16" s="1363" customFormat="1">
      <c r="D802" s="1367"/>
      <c r="I802" s="1367"/>
      <c r="P802" s="1367"/>
    </row>
    <row r="803" spans="4:16" s="1363" customFormat="1">
      <c r="D803" s="1367"/>
      <c r="I803" s="1367"/>
      <c r="P803" s="1367"/>
    </row>
    <row r="804" spans="4:16" s="1363" customFormat="1">
      <c r="D804" s="1367"/>
      <c r="I804" s="1367"/>
      <c r="P804" s="1367"/>
    </row>
    <row r="805" spans="4:16" s="1363" customFormat="1">
      <c r="D805" s="1367"/>
      <c r="I805" s="1367"/>
      <c r="P805" s="1367"/>
    </row>
    <row r="806" spans="4:16" s="1363" customFormat="1">
      <c r="D806" s="1367"/>
      <c r="I806" s="1367"/>
      <c r="P806" s="1367"/>
    </row>
    <row r="807" spans="4:16" s="1363" customFormat="1">
      <c r="D807" s="1367"/>
      <c r="I807" s="1367"/>
      <c r="P807" s="1367"/>
    </row>
    <row r="808" spans="4:16" s="1363" customFormat="1">
      <c r="D808" s="1367"/>
      <c r="I808" s="1367"/>
      <c r="P808" s="1367"/>
    </row>
    <row r="809" spans="4:16" s="1363" customFormat="1">
      <c r="D809" s="1367"/>
      <c r="I809" s="1367"/>
      <c r="P809" s="1367"/>
    </row>
    <row r="810" spans="4:16" s="1363" customFormat="1">
      <c r="D810" s="1367"/>
      <c r="I810" s="1367"/>
      <c r="P810" s="1367"/>
    </row>
    <row r="811" spans="4:16" s="1363" customFormat="1">
      <c r="D811" s="1367"/>
      <c r="I811" s="1367"/>
      <c r="P811" s="1367"/>
    </row>
    <row r="812" spans="4:16" s="1363" customFormat="1">
      <c r="D812" s="1367"/>
      <c r="I812" s="1367"/>
      <c r="P812" s="1367"/>
    </row>
    <row r="813" spans="4:16" s="1363" customFormat="1">
      <c r="D813" s="1367"/>
      <c r="I813" s="1367"/>
      <c r="P813" s="1367"/>
    </row>
    <row r="814" spans="4:16" s="1363" customFormat="1">
      <c r="D814" s="1367"/>
      <c r="I814" s="1367"/>
      <c r="P814" s="1367"/>
    </row>
    <row r="815" spans="4:16" s="1363" customFormat="1">
      <c r="D815" s="1367"/>
      <c r="I815" s="1367"/>
      <c r="P815" s="1367"/>
    </row>
    <row r="816" spans="4:16" s="1363" customFormat="1">
      <c r="D816" s="1367"/>
      <c r="I816" s="1367"/>
      <c r="P816" s="1367"/>
    </row>
    <row r="817" spans="4:16" s="1363" customFormat="1">
      <c r="D817" s="1367"/>
      <c r="I817" s="1367"/>
      <c r="P817" s="1367"/>
    </row>
    <row r="818" spans="4:16" s="1363" customFormat="1">
      <c r="D818" s="1367"/>
      <c r="I818" s="1367"/>
      <c r="P818" s="1367"/>
    </row>
    <row r="819" spans="4:16" s="1363" customFormat="1">
      <c r="D819" s="1367"/>
      <c r="I819" s="1367"/>
      <c r="P819" s="1367"/>
    </row>
    <row r="820" spans="4:16" s="1363" customFormat="1">
      <c r="D820" s="1367"/>
      <c r="I820" s="1367"/>
      <c r="P820" s="1367"/>
    </row>
    <row r="821" spans="4:16" s="1363" customFormat="1">
      <c r="D821" s="1367"/>
      <c r="I821" s="1367"/>
      <c r="P821" s="1367"/>
    </row>
    <row r="822" spans="4:16" s="1363" customFormat="1">
      <c r="D822" s="1367"/>
      <c r="I822" s="1367"/>
      <c r="P822" s="1367"/>
    </row>
    <row r="823" spans="4:16" s="1363" customFormat="1">
      <c r="D823" s="1367"/>
      <c r="I823" s="1367"/>
      <c r="P823" s="1367"/>
    </row>
    <row r="824" spans="4:16" s="1363" customFormat="1">
      <c r="D824" s="1367"/>
      <c r="I824" s="1367"/>
      <c r="P824" s="1367"/>
    </row>
    <row r="825" spans="4:16" s="1363" customFormat="1">
      <c r="D825" s="1367"/>
      <c r="I825" s="1367"/>
      <c r="P825" s="1367"/>
    </row>
    <row r="826" spans="4:16" s="1363" customFormat="1">
      <c r="D826" s="1367"/>
      <c r="I826" s="1367"/>
      <c r="P826" s="1367"/>
    </row>
    <row r="827" spans="4:16" s="1363" customFormat="1">
      <c r="D827" s="1367"/>
      <c r="I827" s="1367"/>
      <c r="P827" s="1367"/>
    </row>
    <row r="828" spans="4:16" s="1363" customFormat="1">
      <c r="D828" s="1367"/>
      <c r="I828" s="1367"/>
      <c r="P828" s="1367"/>
    </row>
    <row r="829" spans="4:16" s="1363" customFormat="1">
      <c r="D829" s="1367"/>
      <c r="I829" s="1367"/>
      <c r="P829" s="1367"/>
    </row>
    <row r="830" spans="4:16" s="1363" customFormat="1">
      <c r="D830" s="1367"/>
      <c r="I830" s="1367"/>
      <c r="P830" s="1367"/>
    </row>
    <row r="831" spans="4:16" s="1363" customFormat="1">
      <c r="D831" s="1367"/>
      <c r="I831" s="1367"/>
      <c r="P831" s="1367"/>
    </row>
    <row r="832" spans="4:16" s="1363" customFormat="1">
      <c r="D832" s="1367"/>
      <c r="I832" s="1367"/>
      <c r="P832" s="1367"/>
    </row>
    <row r="833" spans="4:16" s="1363" customFormat="1">
      <c r="D833" s="1367"/>
      <c r="I833" s="1367"/>
      <c r="P833" s="1367"/>
    </row>
    <row r="834" spans="4:16" s="1363" customFormat="1">
      <c r="D834" s="1367"/>
      <c r="I834" s="1367"/>
      <c r="P834" s="1367"/>
    </row>
    <row r="835" spans="4:16" s="1363" customFormat="1">
      <c r="D835" s="1367"/>
      <c r="I835" s="1367"/>
      <c r="P835" s="1367"/>
    </row>
    <row r="836" spans="4:16" s="1363" customFormat="1">
      <c r="D836" s="1367"/>
      <c r="I836" s="1367"/>
      <c r="P836" s="1367"/>
    </row>
    <row r="837" spans="4:16" s="1363" customFormat="1">
      <c r="D837" s="1367"/>
      <c r="I837" s="1367"/>
      <c r="P837" s="1367"/>
    </row>
    <row r="838" spans="4:16" s="1363" customFormat="1">
      <c r="D838" s="1367"/>
      <c r="I838" s="1367"/>
      <c r="P838" s="1367"/>
    </row>
    <row r="839" spans="4:16" s="1363" customFormat="1">
      <c r="D839" s="1367"/>
      <c r="I839" s="1367"/>
      <c r="P839" s="1367"/>
    </row>
    <row r="840" spans="4:16" s="1363" customFormat="1">
      <c r="D840" s="1367"/>
      <c r="I840" s="1367"/>
      <c r="P840" s="1367"/>
    </row>
    <row r="841" spans="4:16" s="1363" customFormat="1">
      <c r="D841" s="1367"/>
      <c r="I841" s="1367"/>
      <c r="P841" s="1367"/>
    </row>
    <row r="842" spans="4:16" s="1363" customFormat="1">
      <c r="D842" s="1367"/>
      <c r="I842" s="1367"/>
      <c r="P842" s="1367"/>
    </row>
    <row r="843" spans="4:16" s="1363" customFormat="1">
      <c r="D843" s="1367"/>
      <c r="I843" s="1367"/>
      <c r="P843" s="1367"/>
    </row>
    <row r="844" spans="4:16" s="1363" customFormat="1">
      <c r="D844" s="1367"/>
      <c r="I844" s="1367"/>
      <c r="P844" s="1367"/>
    </row>
    <row r="845" spans="4:16" s="1363" customFormat="1">
      <c r="D845" s="1367"/>
      <c r="I845" s="1367"/>
      <c r="P845" s="1367"/>
    </row>
    <row r="846" spans="4:16" s="1363" customFormat="1">
      <c r="D846" s="1367"/>
      <c r="I846" s="1367"/>
      <c r="P846" s="1367"/>
    </row>
    <row r="847" spans="4:16" s="1363" customFormat="1">
      <c r="D847" s="1367"/>
      <c r="I847" s="1367"/>
      <c r="P847" s="1367"/>
    </row>
    <row r="848" spans="4:16" s="1363" customFormat="1">
      <c r="D848" s="1367"/>
      <c r="I848" s="1367"/>
      <c r="P848" s="1367"/>
    </row>
    <row r="849" spans="4:16" s="1363" customFormat="1">
      <c r="D849" s="1367"/>
      <c r="I849" s="1367"/>
      <c r="P849" s="1367"/>
    </row>
    <row r="850" spans="4:16" s="1363" customFormat="1">
      <c r="D850" s="1367"/>
      <c r="I850" s="1367"/>
      <c r="P850" s="1367"/>
    </row>
    <row r="851" spans="4:16" s="1363" customFormat="1">
      <c r="D851" s="1367"/>
      <c r="I851" s="1367"/>
      <c r="P851" s="1367"/>
    </row>
    <row r="852" spans="4:16" s="1363" customFormat="1">
      <c r="D852" s="1367"/>
      <c r="I852" s="1367"/>
      <c r="P852" s="1367"/>
    </row>
    <row r="853" spans="4:16" s="1363" customFormat="1">
      <c r="D853" s="1367"/>
      <c r="I853" s="1367"/>
      <c r="P853" s="1367"/>
    </row>
    <row r="854" spans="4:16" s="1363" customFormat="1">
      <c r="D854" s="1367"/>
      <c r="I854" s="1367"/>
      <c r="P854" s="1367"/>
    </row>
    <row r="855" spans="4:16" s="1363" customFormat="1">
      <c r="D855" s="1367"/>
      <c r="I855" s="1367"/>
      <c r="P855" s="1367"/>
    </row>
    <row r="856" spans="4:16" s="1363" customFormat="1">
      <c r="D856" s="1367"/>
      <c r="I856" s="1367"/>
      <c r="P856" s="1367"/>
    </row>
    <row r="857" spans="4:16" s="1363" customFormat="1">
      <c r="D857" s="1367"/>
      <c r="I857" s="1367"/>
      <c r="P857" s="1367"/>
    </row>
    <row r="858" spans="4:16" s="1363" customFormat="1">
      <c r="D858" s="1367"/>
      <c r="I858" s="1367"/>
      <c r="P858" s="1367"/>
    </row>
    <row r="859" spans="4:16" s="1363" customFormat="1">
      <c r="D859" s="1367"/>
      <c r="I859" s="1367"/>
      <c r="P859" s="1367"/>
    </row>
    <row r="860" spans="4:16" s="1363" customFormat="1">
      <c r="D860" s="1367"/>
      <c r="I860" s="1367"/>
      <c r="P860" s="1367"/>
    </row>
    <row r="861" spans="4:16" s="1363" customFormat="1">
      <c r="D861" s="1367"/>
      <c r="I861" s="1367"/>
      <c r="P861" s="1367"/>
    </row>
    <row r="862" spans="4:16" s="1363" customFormat="1">
      <c r="D862" s="1367"/>
      <c r="I862" s="1367"/>
      <c r="P862" s="1367"/>
    </row>
    <row r="863" spans="4:16" s="1363" customFormat="1">
      <c r="D863" s="1367"/>
      <c r="I863" s="1367"/>
      <c r="P863" s="1367"/>
    </row>
    <row r="864" spans="4:16" s="1363" customFormat="1">
      <c r="D864" s="1367"/>
      <c r="I864" s="1367"/>
      <c r="P864" s="1367"/>
    </row>
    <row r="865" spans="4:16" s="1363" customFormat="1">
      <c r="D865" s="1367"/>
      <c r="I865" s="1367"/>
      <c r="P865" s="1367"/>
    </row>
    <row r="866" spans="4:16" s="1363" customFormat="1">
      <c r="D866" s="1367"/>
      <c r="I866" s="1367"/>
      <c r="P866" s="1367"/>
    </row>
    <row r="867" spans="4:16" s="1363" customFormat="1">
      <c r="D867" s="1367"/>
      <c r="I867" s="1367"/>
      <c r="P867" s="1367"/>
    </row>
    <row r="868" spans="4:16" s="1363" customFormat="1">
      <c r="D868" s="1367"/>
      <c r="I868" s="1367"/>
      <c r="P868" s="1367"/>
    </row>
    <row r="869" spans="4:16" s="1363" customFormat="1">
      <c r="D869" s="1367"/>
      <c r="I869" s="1367"/>
      <c r="P869" s="1367"/>
    </row>
    <row r="870" spans="4:16" s="1363" customFormat="1">
      <c r="D870" s="1367"/>
      <c r="I870" s="1367"/>
      <c r="P870" s="1367"/>
    </row>
    <row r="871" spans="4:16" s="1363" customFormat="1">
      <c r="D871" s="1367"/>
      <c r="I871" s="1367"/>
      <c r="P871" s="1367"/>
    </row>
    <row r="872" spans="4:16" s="1363" customFormat="1">
      <c r="D872" s="1367"/>
      <c r="I872" s="1367"/>
      <c r="P872" s="1367"/>
    </row>
    <row r="873" spans="4:16" s="1363" customFormat="1">
      <c r="D873" s="1367"/>
      <c r="I873" s="1367"/>
      <c r="P873" s="1367"/>
    </row>
    <row r="874" spans="4:16" s="1363" customFormat="1">
      <c r="D874" s="1367"/>
      <c r="I874" s="1367"/>
      <c r="P874" s="1367"/>
    </row>
    <row r="875" spans="4:16" s="1363" customFormat="1">
      <c r="D875" s="1367"/>
      <c r="I875" s="1367"/>
      <c r="P875" s="1367"/>
    </row>
    <row r="876" spans="4:16" s="1363" customFormat="1">
      <c r="D876" s="1367"/>
      <c r="I876" s="1367"/>
      <c r="P876" s="1367"/>
    </row>
    <row r="877" spans="4:16" s="1363" customFormat="1">
      <c r="D877" s="1367"/>
      <c r="I877" s="1367"/>
      <c r="P877" s="1367"/>
    </row>
    <row r="878" spans="4:16" s="1363" customFormat="1">
      <c r="D878" s="1367"/>
      <c r="I878" s="1367"/>
      <c r="P878" s="1367"/>
    </row>
    <row r="879" spans="4:16" s="1363" customFormat="1">
      <c r="D879" s="1367"/>
      <c r="I879" s="1367"/>
      <c r="P879" s="1367"/>
    </row>
    <row r="880" spans="4:16" s="1363" customFormat="1">
      <c r="D880" s="1367"/>
      <c r="I880" s="1367"/>
      <c r="P880" s="1367"/>
    </row>
    <row r="881" spans="4:16" s="1363" customFormat="1">
      <c r="D881" s="1367"/>
      <c r="I881" s="1367"/>
      <c r="P881" s="1367"/>
    </row>
    <row r="882" spans="4:16" s="1363" customFormat="1">
      <c r="D882" s="1367"/>
      <c r="I882" s="1367"/>
      <c r="P882" s="1367"/>
    </row>
    <row r="883" spans="4:16" s="1363" customFormat="1">
      <c r="D883" s="1367"/>
      <c r="I883" s="1367"/>
      <c r="P883" s="1367"/>
    </row>
    <row r="884" spans="4:16" s="1363" customFormat="1">
      <c r="D884" s="1367"/>
      <c r="I884" s="1367"/>
      <c r="P884" s="1367"/>
    </row>
    <row r="885" spans="4:16" s="1363" customFormat="1">
      <c r="D885" s="1367"/>
      <c r="I885" s="1367"/>
      <c r="P885" s="1367"/>
    </row>
    <row r="886" spans="4:16" s="1363" customFormat="1">
      <c r="D886" s="1367"/>
      <c r="I886" s="1367"/>
      <c r="P886" s="1367"/>
    </row>
    <row r="887" spans="4:16" s="1363" customFormat="1">
      <c r="D887" s="1367"/>
      <c r="I887" s="1367"/>
      <c r="P887" s="1367"/>
    </row>
    <row r="888" spans="4:16" s="1363" customFormat="1">
      <c r="D888" s="1367"/>
      <c r="I888" s="1367"/>
      <c r="P888" s="1367"/>
    </row>
    <row r="889" spans="4:16" s="1363" customFormat="1">
      <c r="D889" s="1367"/>
      <c r="I889" s="1367"/>
      <c r="P889" s="1367"/>
    </row>
    <row r="890" spans="4:16" s="1363" customFormat="1">
      <c r="D890" s="1367"/>
      <c r="I890" s="1367"/>
      <c r="P890" s="1367"/>
    </row>
    <row r="891" spans="4:16" s="1363" customFormat="1">
      <c r="D891" s="1367"/>
      <c r="I891" s="1367"/>
      <c r="P891" s="1367"/>
    </row>
    <row r="892" spans="4:16" s="1363" customFormat="1">
      <c r="D892" s="1367"/>
      <c r="I892" s="1367"/>
      <c r="P892" s="1367"/>
    </row>
    <row r="893" spans="4:16" s="1363" customFormat="1">
      <c r="D893" s="1367"/>
      <c r="I893" s="1367"/>
      <c r="P893" s="1367"/>
    </row>
    <row r="894" spans="4:16" s="1363" customFormat="1">
      <c r="D894" s="1367"/>
      <c r="I894" s="1367"/>
      <c r="P894" s="1367"/>
    </row>
    <row r="895" spans="4:16" s="1363" customFormat="1">
      <c r="D895" s="1367"/>
      <c r="I895" s="1367"/>
      <c r="P895" s="1367"/>
    </row>
    <row r="896" spans="4:16" s="1363" customFormat="1">
      <c r="D896" s="1367"/>
      <c r="I896" s="1367"/>
      <c r="P896" s="1367"/>
    </row>
    <row r="897" spans="4:16" s="1363" customFormat="1">
      <c r="D897" s="1367"/>
      <c r="I897" s="1367"/>
      <c r="P897" s="1367"/>
    </row>
    <row r="898" spans="4:16" s="1363" customFormat="1">
      <c r="D898" s="1367"/>
      <c r="I898" s="1367"/>
      <c r="P898" s="1367"/>
    </row>
    <row r="899" spans="4:16" s="1363" customFormat="1">
      <c r="D899" s="1367"/>
      <c r="I899" s="1367"/>
      <c r="P899" s="1367"/>
    </row>
    <row r="900" spans="4:16" s="1363" customFormat="1">
      <c r="D900" s="1367"/>
      <c r="I900" s="1367"/>
      <c r="P900" s="1367"/>
    </row>
    <row r="901" spans="4:16" s="1363" customFormat="1">
      <c r="D901" s="1367"/>
      <c r="I901" s="1367"/>
      <c r="P901" s="1367"/>
    </row>
    <row r="902" spans="4:16" s="1363" customFormat="1">
      <c r="D902" s="1367"/>
      <c r="I902" s="1367"/>
      <c r="P902" s="1367"/>
    </row>
    <row r="903" spans="4:16" s="1363" customFormat="1">
      <c r="D903" s="1367"/>
      <c r="I903" s="1367"/>
      <c r="P903" s="1367"/>
    </row>
    <row r="904" spans="4:16" s="1363" customFormat="1">
      <c r="D904" s="1367"/>
      <c r="I904" s="1367"/>
      <c r="P904" s="1367"/>
    </row>
    <row r="905" spans="4:16" s="1363" customFormat="1">
      <c r="D905" s="1367"/>
      <c r="I905" s="1367"/>
      <c r="P905" s="1367"/>
    </row>
    <row r="906" spans="4:16" s="1363" customFormat="1">
      <c r="D906" s="1367"/>
      <c r="I906" s="1367"/>
      <c r="P906" s="1367"/>
    </row>
    <row r="907" spans="4:16" s="1363" customFormat="1">
      <c r="D907" s="1367"/>
      <c r="I907" s="1367"/>
      <c r="P907" s="1367"/>
    </row>
    <row r="908" spans="4:16" s="1363" customFormat="1">
      <c r="D908" s="1367"/>
      <c r="I908" s="1367"/>
      <c r="P908" s="1367"/>
    </row>
    <row r="909" spans="4:16" s="1363" customFormat="1">
      <c r="D909" s="1367"/>
      <c r="I909" s="1367"/>
      <c r="P909" s="1367"/>
    </row>
    <row r="910" spans="4:16" s="1363" customFormat="1">
      <c r="D910" s="1367"/>
      <c r="I910" s="1367"/>
      <c r="P910" s="1367"/>
    </row>
    <row r="911" spans="4:16" s="1363" customFormat="1">
      <c r="D911" s="1367"/>
      <c r="I911" s="1367"/>
      <c r="P911" s="1367"/>
    </row>
    <row r="912" spans="4:16" s="1363" customFormat="1">
      <c r="D912" s="1367"/>
      <c r="I912" s="1367"/>
      <c r="P912" s="1367"/>
    </row>
    <row r="913" spans="4:16" s="1363" customFormat="1">
      <c r="D913" s="1367"/>
      <c r="I913" s="1367"/>
      <c r="P913" s="1367"/>
    </row>
    <row r="914" spans="4:16" s="1363" customFormat="1">
      <c r="D914" s="1367"/>
      <c r="I914" s="1367"/>
      <c r="P914" s="1367"/>
    </row>
    <row r="915" spans="4:16" s="1363" customFormat="1">
      <c r="D915" s="1367"/>
      <c r="I915" s="1367"/>
      <c r="P915" s="1367"/>
    </row>
    <row r="916" spans="4:16" s="1363" customFormat="1">
      <c r="D916" s="1367"/>
      <c r="I916" s="1367"/>
      <c r="P916" s="1367"/>
    </row>
    <row r="917" spans="4:16" s="1363" customFormat="1">
      <c r="D917" s="1367"/>
      <c r="I917" s="1367"/>
      <c r="P917" s="1367"/>
    </row>
    <row r="918" spans="4:16" s="1363" customFormat="1">
      <c r="D918" s="1367"/>
      <c r="I918" s="1367"/>
      <c r="P918" s="1367"/>
    </row>
    <row r="919" spans="4:16" s="1363" customFormat="1">
      <c r="D919" s="1367"/>
      <c r="I919" s="1367"/>
      <c r="P919" s="1367"/>
    </row>
    <row r="920" spans="4:16" s="1363" customFormat="1">
      <c r="D920" s="1367"/>
      <c r="I920" s="1367"/>
      <c r="P920" s="1367"/>
    </row>
    <row r="921" spans="4:16" s="1363" customFormat="1">
      <c r="D921" s="1367"/>
      <c r="I921" s="1367"/>
      <c r="P921" s="1367"/>
    </row>
    <row r="922" spans="4:16" s="1363" customFormat="1">
      <c r="D922" s="1367"/>
      <c r="I922" s="1367"/>
      <c r="P922" s="1367"/>
    </row>
    <row r="923" spans="4:16" s="1363" customFormat="1">
      <c r="D923" s="1367"/>
      <c r="I923" s="1367"/>
      <c r="P923" s="1367"/>
    </row>
    <row r="924" spans="4:16" s="1363" customFormat="1">
      <c r="D924" s="1367"/>
      <c r="I924" s="1367"/>
      <c r="P924" s="1367"/>
    </row>
    <row r="925" spans="4:16" s="1363" customFormat="1">
      <c r="D925" s="1367"/>
      <c r="I925" s="1367"/>
      <c r="P925" s="1367"/>
    </row>
    <row r="926" spans="4:16" s="1363" customFormat="1">
      <c r="D926" s="1367"/>
      <c r="I926" s="1367"/>
      <c r="P926" s="1367"/>
    </row>
    <row r="927" spans="4:16" s="1363" customFormat="1">
      <c r="D927" s="1367"/>
      <c r="I927" s="1367"/>
      <c r="P927" s="1367"/>
    </row>
    <row r="928" spans="4:16" s="1363" customFormat="1">
      <c r="D928" s="1367"/>
      <c r="I928" s="1367"/>
      <c r="P928" s="1367"/>
    </row>
    <row r="929" spans="4:16" s="1363" customFormat="1">
      <c r="D929" s="1367"/>
      <c r="I929" s="1367"/>
      <c r="P929" s="1367"/>
    </row>
    <row r="930" spans="4:16" s="1363" customFormat="1">
      <c r="D930" s="1367"/>
      <c r="I930" s="1367"/>
      <c r="P930" s="1367"/>
    </row>
    <row r="931" spans="4:16" s="1363" customFormat="1">
      <c r="D931" s="1367"/>
      <c r="I931" s="1367"/>
      <c r="P931" s="1367"/>
    </row>
    <row r="932" spans="4:16" s="1363" customFormat="1">
      <c r="D932" s="1367"/>
      <c r="I932" s="1367"/>
      <c r="P932" s="1367"/>
    </row>
    <row r="933" spans="4:16" s="1363" customFormat="1">
      <c r="D933" s="1367"/>
      <c r="I933" s="1367"/>
      <c r="P933" s="1367"/>
    </row>
    <row r="934" spans="4:16" s="1363" customFormat="1">
      <c r="D934" s="1367"/>
      <c r="I934" s="1367"/>
      <c r="P934" s="1367"/>
    </row>
    <row r="935" spans="4:16" s="1363" customFormat="1">
      <c r="D935" s="1367"/>
      <c r="I935" s="1367"/>
      <c r="P935" s="1367"/>
    </row>
    <row r="936" spans="4:16" s="1363" customFormat="1">
      <c r="D936" s="1367"/>
      <c r="I936" s="1367"/>
      <c r="P936" s="1367"/>
    </row>
    <row r="937" spans="4:16" s="1363" customFormat="1">
      <c r="D937" s="1367"/>
      <c r="I937" s="1367"/>
      <c r="P937" s="1367"/>
    </row>
    <row r="938" spans="4:16" s="1363" customFormat="1">
      <c r="D938" s="1367"/>
      <c r="I938" s="1367"/>
      <c r="P938" s="1367"/>
    </row>
    <row r="939" spans="4:16" s="1363" customFormat="1">
      <c r="D939" s="1367"/>
      <c r="I939" s="1367"/>
      <c r="P939" s="1367"/>
    </row>
    <row r="940" spans="4:16" s="1363" customFormat="1">
      <c r="D940" s="1367"/>
      <c r="I940" s="1367"/>
      <c r="P940" s="1367"/>
    </row>
    <row r="941" spans="4:16" s="1363" customFormat="1">
      <c r="D941" s="1367"/>
      <c r="I941" s="1367"/>
      <c r="P941" s="1367"/>
    </row>
    <row r="942" spans="4:16" s="1363" customFormat="1">
      <c r="D942" s="1367"/>
      <c r="I942" s="1367"/>
      <c r="P942" s="1367"/>
    </row>
    <row r="943" spans="4:16" s="1363" customFormat="1">
      <c r="D943" s="1367"/>
      <c r="I943" s="1367"/>
      <c r="P943" s="1367"/>
    </row>
    <row r="944" spans="4:16" s="1363" customFormat="1">
      <c r="D944" s="1367"/>
      <c r="I944" s="1367"/>
      <c r="P944" s="1367"/>
    </row>
    <row r="945" spans="4:16" s="1363" customFormat="1">
      <c r="D945" s="1367"/>
      <c r="I945" s="1367"/>
      <c r="P945" s="1367"/>
    </row>
    <row r="946" spans="4:16" s="1363" customFormat="1">
      <c r="D946" s="1367"/>
      <c r="I946" s="1367"/>
      <c r="P946" s="1367"/>
    </row>
    <row r="947" spans="4:16" s="1363" customFormat="1">
      <c r="D947" s="1367"/>
      <c r="I947" s="1367"/>
      <c r="P947" s="1367"/>
    </row>
    <row r="948" spans="4:16" s="1363" customFormat="1">
      <c r="D948" s="1367"/>
      <c r="I948" s="1367"/>
      <c r="P948" s="1367"/>
    </row>
    <row r="949" spans="4:16" s="1363" customFormat="1">
      <c r="D949" s="1367"/>
      <c r="I949" s="1367"/>
      <c r="P949" s="1367"/>
    </row>
    <row r="950" spans="4:16" s="1363" customFormat="1">
      <c r="D950" s="1367"/>
      <c r="I950" s="1367"/>
      <c r="P950" s="1367"/>
    </row>
    <row r="951" spans="4:16" s="1363" customFormat="1">
      <c r="D951" s="1367"/>
      <c r="I951" s="1367"/>
      <c r="P951" s="1367"/>
    </row>
    <row r="952" spans="4:16" s="1363" customFormat="1">
      <c r="D952" s="1367"/>
      <c r="I952" s="1367"/>
      <c r="P952" s="1367"/>
    </row>
    <row r="953" spans="4:16" s="1363" customFormat="1">
      <c r="D953" s="1367"/>
      <c r="I953" s="1367"/>
      <c r="P953" s="1367"/>
    </row>
    <row r="954" spans="4:16" s="1363" customFormat="1">
      <c r="D954" s="1367"/>
      <c r="I954" s="1367"/>
      <c r="P954" s="1367"/>
    </row>
    <row r="955" spans="4:16" s="1363" customFormat="1">
      <c r="D955" s="1367"/>
      <c r="I955" s="1367"/>
      <c r="P955" s="1367"/>
    </row>
    <row r="956" spans="4:16" s="1363" customFormat="1">
      <c r="D956" s="1367"/>
      <c r="I956" s="1367"/>
      <c r="P956" s="1367"/>
    </row>
    <row r="957" spans="4:16" s="1363" customFormat="1">
      <c r="D957" s="1367"/>
      <c r="I957" s="1367"/>
      <c r="P957" s="1367"/>
    </row>
    <row r="958" spans="4:16" s="1363" customFormat="1">
      <c r="D958" s="1367"/>
      <c r="I958" s="1367"/>
      <c r="P958" s="1367"/>
    </row>
    <row r="959" spans="4:16" s="1363" customFormat="1">
      <c r="D959" s="1367"/>
      <c r="I959" s="1367"/>
      <c r="P959" s="1367"/>
    </row>
    <row r="960" spans="4:16" s="1363" customFormat="1">
      <c r="D960" s="1367"/>
      <c r="I960" s="1367"/>
      <c r="P960" s="1367"/>
    </row>
    <row r="961" spans="4:16" s="1363" customFormat="1">
      <c r="D961" s="1367"/>
      <c r="I961" s="1367"/>
      <c r="P961" s="1367"/>
    </row>
    <row r="962" spans="4:16" s="1363" customFormat="1">
      <c r="D962" s="1367"/>
      <c r="I962" s="1367"/>
      <c r="P962" s="1367"/>
    </row>
    <row r="963" spans="4:16" s="1363" customFormat="1">
      <c r="D963" s="1367"/>
      <c r="I963" s="1367"/>
      <c r="P963" s="1367"/>
    </row>
    <row r="964" spans="4:16" s="1363" customFormat="1">
      <c r="D964" s="1367"/>
      <c r="I964" s="1367"/>
      <c r="P964" s="1367"/>
    </row>
    <row r="965" spans="4:16" s="1363" customFormat="1">
      <c r="D965" s="1367"/>
      <c r="I965" s="1367"/>
      <c r="P965" s="1367"/>
    </row>
    <row r="966" spans="4:16" s="1363" customFormat="1">
      <c r="D966" s="1367"/>
      <c r="I966" s="1367"/>
      <c r="P966" s="1367"/>
    </row>
    <row r="967" spans="4:16" s="1363" customFormat="1">
      <c r="D967" s="1367"/>
      <c r="I967" s="1367"/>
      <c r="P967" s="1367"/>
    </row>
    <row r="968" spans="4:16" s="1363" customFormat="1">
      <c r="D968" s="1367"/>
      <c r="I968" s="1367"/>
      <c r="P968" s="1367"/>
    </row>
    <row r="969" spans="4:16" s="1363" customFormat="1">
      <c r="D969" s="1367"/>
      <c r="I969" s="1367"/>
      <c r="P969" s="1367"/>
    </row>
    <row r="970" spans="4:16" s="1363" customFormat="1">
      <c r="D970" s="1367"/>
      <c r="I970" s="1367"/>
      <c r="P970" s="1367"/>
    </row>
    <row r="971" spans="4:16" s="1363" customFormat="1">
      <c r="D971" s="1367"/>
      <c r="I971" s="1367"/>
      <c r="P971" s="1367"/>
    </row>
    <row r="972" spans="4:16" s="1363" customFormat="1">
      <c r="D972" s="1367"/>
      <c r="I972" s="1367"/>
      <c r="P972" s="1367"/>
    </row>
    <row r="973" spans="4:16" s="1363" customFormat="1">
      <c r="D973" s="1367"/>
      <c r="I973" s="1367"/>
      <c r="P973" s="1367"/>
    </row>
    <row r="974" spans="4:16" s="1363" customFormat="1">
      <c r="D974" s="1367"/>
      <c r="I974" s="1367"/>
      <c r="P974" s="1367"/>
    </row>
    <row r="975" spans="4:16" s="1363" customFormat="1">
      <c r="D975" s="1367"/>
      <c r="I975" s="1367"/>
      <c r="P975" s="1367"/>
    </row>
    <row r="976" spans="4:16" s="1363" customFormat="1">
      <c r="D976" s="1367"/>
      <c r="I976" s="1367"/>
      <c r="P976" s="1367"/>
    </row>
    <row r="977" spans="4:16" s="1363" customFormat="1">
      <c r="D977" s="1367"/>
      <c r="I977" s="1367"/>
      <c r="P977" s="1367"/>
    </row>
    <row r="978" spans="4:16" s="1363" customFormat="1">
      <c r="D978" s="1367"/>
      <c r="I978" s="1367"/>
      <c r="P978" s="1367"/>
    </row>
    <row r="979" spans="4:16" s="1363" customFormat="1">
      <c r="D979" s="1367"/>
      <c r="I979" s="1367"/>
      <c r="P979" s="1367"/>
    </row>
    <row r="980" spans="4:16" s="1363" customFormat="1">
      <c r="D980" s="1367"/>
      <c r="I980" s="1367"/>
      <c r="P980" s="1367"/>
    </row>
    <row r="981" spans="4:16" s="1363" customFormat="1">
      <c r="D981" s="1367"/>
      <c r="I981" s="1367"/>
      <c r="P981" s="1367"/>
    </row>
    <row r="982" spans="4:16" s="1363" customFormat="1">
      <c r="D982" s="1367"/>
      <c r="I982" s="1367"/>
      <c r="P982" s="1367"/>
    </row>
    <row r="983" spans="4:16" s="1363" customFormat="1">
      <c r="D983" s="1367"/>
      <c r="I983" s="1367"/>
      <c r="P983" s="1367"/>
    </row>
    <row r="984" spans="4:16" s="1363" customFormat="1">
      <c r="D984" s="1367"/>
      <c r="I984" s="1367"/>
      <c r="P984" s="1367"/>
    </row>
    <row r="985" spans="4:16" s="1363" customFormat="1">
      <c r="D985" s="1367"/>
      <c r="I985" s="1367"/>
      <c r="P985" s="1367"/>
    </row>
    <row r="986" spans="4:16" s="1363" customFormat="1">
      <c r="D986" s="1367"/>
      <c r="I986" s="1367"/>
      <c r="P986" s="1367"/>
    </row>
    <row r="987" spans="4:16" s="1363" customFormat="1">
      <c r="D987" s="1367"/>
      <c r="I987" s="1367"/>
      <c r="P987" s="1367"/>
    </row>
    <row r="988" spans="4:16" s="1363" customFormat="1">
      <c r="D988" s="1367"/>
      <c r="I988" s="1367"/>
      <c r="P988" s="1367"/>
    </row>
    <row r="989" spans="4:16" s="1363" customFormat="1">
      <c r="D989" s="1367"/>
      <c r="I989" s="1367"/>
      <c r="P989" s="1367"/>
    </row>
    <row r="990" spans="4:16" s="1363" customFormat="1">
      <c r="D990" s="1367"/>
      <c r="I990" s="1367"/>
      <c r="P990" s="1367"/>
    </row>
    <row r="991" spans="4:16" s="1363" customFormat="1">
      <c r="D991" s="1367"/>
      <c r="I991" s="1367"/>
      <c r="P991" s="1367"/>
    </row>
    <row r="992" spans="4:16" s="1363" customFormat="1">
      <c r="D992" s="1367"/>
      <c r="I992" s="1367"/>
      <c r="P992" s="1367"/>
    </row>
    <row r="993" spans="4:16" s="1363" customFormat="1">
      <c r="D993" s="1367"/>
      <c r="I993" s="1367"/>
      <c r="P993" s="1367"/>
    </row>
    <row r="994" spans="4:16" s="1363" customFormat="1">
      <c r="D994" s="1367"/>
      <c r="I994" s="1367"/>
      <c r="P994" s="1367"/>
    </row>
    <row r="995" spans="4:16" s="1363" customFormat="1">
      <c r="D995" s="1367"/>
      <c r="I995" s="1367"/>
      <c r="P995" s="1367"/>
    </row>
    <row r="996" spans="4:16" s="1363" customFormat="1">
      <c r="D996" s="1367"/>
      <c r="I996" s="1367"/>
      <c r="P996" s="1367"/>
    </row>
    <row r="997" spans="4:16" s="1363" customFormat="1">
      <c r="D997" s="1367"/>
      <c r="I997" s="1367"/>
      <c r="P997" s="1367"/>
    </row>
    <row r="998" spans="4:16" s="1363" customFormat="1">
      <c r="D998" s="1367"/>
      <c r="I998" s="1367"/>
      <c r="P998" s="1367"/>
    </row>
    <row r="999" spans="4:16" s="1363" customFormat="1">
      <c r="D999" s="1367"/>
      <c r="I999" s="1367"/>
      <c r="P999" s="1367"/>
    </row>
    <row r="1000" spans="4:16" s="1363" customFormat="1">
      <c r="D1000" s="1367"/>
      <c r="I1000" s="1367"/>
      <c r="P1000" s="1367"/>
    </row>
  </sheetData>
  <sheetProtection password="CB61" sheet="1" objects="1" scenarios="1" selectLockedCells="1"/>
  <mergeCells count="2">
    <mergeCell ref="B7:B9"/>
    <mergeCell ref="R7:R9"/>
  </mergeCells>
  <conditionalFormatting sqref="M11">
    <cfRule type="expression" dxfId="301" priority="1" stopIfTrue="1">
      <formula>NOT($B$20)</formula>
    </cfRule>
  </conditionalFormatting>
  <conditionalFormatting sqref="H11">
    <cfRule type="expression" dxfId="300" priority="2" stopIfTrue="1">
      <formula>NOT($B$21)</formula>
    </cfRule>
  </conditionalFormatting>
  <conditionalFormatting sqref="C11">
    <cfRule type="expression" dxfId="299" priority="3" stopIfTrue="1">
      <formula>NOT($B$22)</formula>
    </cfRule>
  </conditionalFormatting>
  <conditionalFormatting sqref="M12">
    <cfRule type="expression" dxfId="298" priority="4" stopIfTrue="1">
      <formula>NOT($B$23)</formula>
    </cfRule>
  </conditionalFormatting>
  <conditionalFormatting sqref="H12">
    <cfRule type="expression" dxfId="297" priority="5" stopIfTrue="1">
      <formula>NOT($B$24)</formula>
    </cfRule>
  </conditionalFormatting>
  <conditionalFormatting sqref="C12">
    <cfRule type="expression" dxfId="296" priority="6" stopIfTrue="1">
      <formula>NOT($B$25)</formula>
    </cfRule>
  </conditionalFormatting>
  <conditionalFormatting sqref="M13">
    <cfRule type="expression" dxfId="295" priority="7" stopIfTrue="1">
      <formula>NOT($B$26)</formula>
    </cfRule>
  </conditionalFormatting>
  <conditionalFormatting sqref="H13">
    <cfRule type="expression" dxfId="294" priority="8" stopIfTrue="1">
      <formula>NOT($B$27)</formula>
    </cfRule>
  </conditionalFormatting>
  <conditionalFormatting sqref="C13">
    <cfRule type="expression" dxfId="293" priority="9" stopIfTrue="1">
      <formula>NOT($B$28)</formula>
    </cfRule>
  </conditionalFormatting>
  <conditionalFormatting sqref="M14">
    <cfRule type="expression" dxfId="292" priority="10" stopIfTrue="1">
      <formula>NOT($B$29)</formula>
    </cfRule>
  </conditionalFormatting>
  <conditionalFormatting sqref="H14">
    <cfRule type="expression" dxfId="291" priority="11" stopIfTrue="1">
      <formula>NOT($B$30)</formula>
    </cfRule>
  </conditionalFormatting>
  <conditionalFormatting sqref="C14">
    <cfRule type="expression" dxfId="290" priority="12" stopIfTrue="1">
      <formula>NOT($B$31)</formula>
    </cfRule>
  </conditionalFormatting>
  <conditionalFormatting sqref="M15">
    <cfRule type="expression" dxfId="289" priority="13" stopIfTrue="1">
      <formula>NOT($B$32)</formula>
    </cfRule>
  </conditionalFormatting>
  <conditionalFormatting sqref="H15">
    <cfRule type="expression" dxfId="288" priority="14" stopIfTrue="1">
      <formula>NOT($B$33)</formula>
    </cfRule>
  </conditionalFormatting>
  <conditionalFormatting sqref="C15">
    <cfRule type="expression" dxfId="287" priority="15" stopIfTrue="1">
      <formula>NOT($B$34)</formula>
    </cfRule>
  </conditionalFormatting>
  <conditionalFormatting sqref="M17">
    <cfRule type="expression" dxfId="286" priority="16" stopIfTrue="1">
      <formula>NOT($B$35)</formula>
    </cfRule>
  </conditionalFormatting>
  <conditionalFormatting sqref="H17">
    <cfRule type="expression" dxfId="285" priority="17" stopIfTrue="1">
      <formula>NOT($B$36)</formula>
    </cfRule>
  </conditionalFormatting>
  <conditionalFormatting sqref="C17">
    <cfRule type="expression" dxfId="284" priority="18" stopIfTrue="1">
      <formula>NOT($B$37)</formula>
    </cfRule>
  </conditionalFormatting>
  <printOptions horizontalCentered="1" verticalCentered="1"/>
  <pageMargins left="0.75" right="0.75" top="1" bottom="1" header="0.5" footer="0.5"/>
  <pageSetup paperSize="9" scale="65" orientation="landscape" horizontalDpi="4294967292" r:id="rId1"/>
  <headerFooter alignWithMargins="0">
    <oddHeader xml:space="preserve">&amp;C&amp;"Miriam,Regular"&amp;A
</oddHeader>
    <oddFooter>Page &amp;P</oddFoot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H13" workbookViewId="0">
      <selection activeCell="O32" sqref="O32"/>
    </sheetView>
  </sheetViews>
  <sheetFormatPr defaultColWidth="7.75" defaultRowHeight="11.25"/>
  <cols>
    <col min="1" max="1" width="4.75" style="60" bestFit="1" customWidth="1"/>
    <col min="2" max="2" width="48.25" style="60" bestFit="1" customWidth="1"/>
    <col min="3" max="3" width="9.875" style="60" customWidth="1"/>
    <col min="4" max="4" width="8.875" style="60" bestFit="1" customWidth="1"/>
    <col min="5" max="5" width="8.875" style="154" bestFit="1" customWidth="1"/>
    <col min="6" max="9" width="8.875" style="60" bestFit="1" customWidth="1"/>
    <col min="10" max="10" width="8.875" style="154" bestFit="1" customWidth="1"/>
    <col min="11" max="16" width="8.875" style="60" bestFit="1" customWidth="1"/>
    <col min="17" max="17" width="8.875" style="154" bestFit="1" customWidth="1"/>
    <col min="18" max="18" width="8.875" style="60" bestFit="1" customWidth="1"/>
    <col min="19" max="19" width="48.25" style="60" bestFit="1" customWidth="1"/>
    <col min="20" max="20" width="9.875" style="60" customWidth="1"/>
    <col min="21" max="21" width="5.75" style="60" bestFit="1" customWidth="1"/>
    <col min="22" max="1000" width="7.75" style="1363"/>
    <col min="1001" max="16384" width="7.75" style="60"/>
  </cols>
  <sheetData>
    <row r="1" spans="1:21" ht="20.25">
      <c r="A1" s="56"/>
      <c r="B1" s="57" t="s">
        <v>272</v>
      </c>
      <c r="C1" s="355"/>
      <c r="D1" s="58"/>
      <c r="E1" s="58"/>
      <c r="F1" s="58"/>
      <c r="G1" s="58"/>
      <c r="H1" s="56"/>
      <c r="I1" s="58"/>
      <c r="J1" s="58"/>
      <c r="K1" s="58"/>
      <c r="L1" s="58"/>
      <c r="M1" s="56"/>
      <c r="N1" s="56"/>
      <c r="O1" s="58"/>
      <c r="P1" s="58"/>
      <c r="Q1" s="58"/>
      <c r="R1" s="56"/>
      <c r="S1" s="58"/>
      <c r="T1" s="59" t="s">
        <v>272</v>
      </c>
      <c r="U1" s="56"/>
    </row>
    <row r="2" spans="1:21" ht="13.15" customHeight="1">
      <c r="A2" s="56"/>
      <c r="B2" s="61"/>
      <c r="C2" s="355"/>
      <c r="D2" s="58"/>
      <c r="E2" s="58"/>
      <c r="F2" s="58"/>
      <c r="G2" s="58"/>
      <c r="H2" s="62"/>
      <c r="I2" s="58"/>
      <c r="J2" s="58"/>
      <c r="K2" s="58"/>
      <c r="L2" s="58"/>
      <c r="M2" s="62"/>
      <c r="N2" s="62"/>
      <c r="O2" s="58"/>
      <c r="P2" s="58"/>
      <c r="Q2" s="58"/>
      <c r="R2" s="56"/>
      <c r="S2" s="58"/>
      <c r="T2" s="63"/>
      <c r="U2" s="56"/>
    </row>
    <row r="3" spans="1:21" ht="15.75">
      <c r="A3" s="56"/>
      <c r="B3" s="64" t="s">
        <v>36124</v>
      </c>
      <c r="C3" s="355"/>
      <c r="D3" s="58"/>
      <c r="E3" s="58"/>
      <c r="F3" s="58"/>
      <c r="G3" s="58"/>
      <c r="H3" s="65"/>
      <c r="I3" s="58"/>
      <c r="J3" s="58"/>
      <c r="K3" s="58"/>
      <c r="L3" s="58"/>
      <c r="M3" s="65"/>
      <c r="N3" s="65"/>
      <c r="O3" s="58"/>
      <c r="P3" s="58"/>
      <c r="Q3" s="58"/>
      <c r="R3" s="56"/>
      <c r="S3" s="58"/>
      <c r="T3" s="66" t="s">
        <v>36124</v>
      </c>
      <c r="U3" s="56"/>
    </row>
    <row r="4" spans="1:21" ht="16.5" thickBot="1">
      <c r="A4" s="56"/>
      <c r="B4" s="64"/>
      <c r="C4" s="355"/>
      <c r="D4" s="58"/>
      <c r="E4" s="58"/>
      <c r="F4" s="58"/>
      <c r="G4" s="58"/>
      <c r="H4" s="65"/>
      <c r="I4" s="58"/>
      <c r="J4" s="58"/>
      <c r="K4" s="58"/>
      <c r="L4" s="58"/>
      <c r="M4" s="65"/>
      <c r="N4" s="65"/>
      <c r="O4" s="58"/>
      <c r="P4" s="58"/>
      <c r="Q4" s="58"/>
      <c r="R4" s="58"/>
      <c r="S4" s="233"/>
      <c r="T4" s="66"/>
      <c r="U4" s="56"/>
    </row>
    <row r="5" spans="1:21" ht="16.5" thickTop="1" thickBot="1">
      <c r="A5" s="56"/>
      <c r="B5" s="61"/>
      <c r="C5" s="355"/>
      <c r="D5" s="1085" t="s">
        <v>36125</v>
      </c>
      <c r="E5" s="1085"/>
      <c r="F5" s="1085"/>
      <c r="G5" s="1085"/>
      <c r="H5" s="1085"/>
      <c r="I5" s="1086" t="str">
        <f>IF(MONTH(L0!$E$34)=3,"ליום ",IF(MONTH(L0!$E$34)=6,"ליום","ליום"))&amp;" "&amp;TEXT(L0!$E$34,"DD ")&amp;"ב"&amp;TEXT(L0!$E$34,"MMM")</f>
        <v>ליום 30 ביונ</v>
      </c>
      <c r="J5" s="718"/>
      <c r="K5" s="718"/>
      <c r="L5" s="718"/>
      <c r="M5" s="808"/>
      <c r="N5" s="717" t="str">
        <f>IF(MONTH(L0!$E$34)=3,"ליום ",IF(MONTH(L0!$E$34)=6,"ליום","ליום"))&amp;" "&amp;TEXT(L0!$E$34,"DD ")&amp;"ב"&amp;TEXT(L0!$E$34,"MMM")</f>
        <v>ליום 30 ביונ</v>
      </c>
      <c r="O5" s="717"/>
      <c r="P5" s="717"/>
      <c r="Q5" s="717"/>
      <c r="R5" s="717"/>
      <c r="S5" s="355"/>
      <c r="T5" s="56"/>
      <c r="U5" s="56"/>
    </row>
    <row r="6" spans="1:21" ht="14.25" thickTop="1" thickBot="1">
      <c r="A6" s="56"/>
      <c r="B6" s="61"/>
      <c r="C6" s="355"/>
      <c r="D6" s="1087">
        <f>DATE(INT(TEXT(DATE(YEAR(L0!$E$34),MONTH(L0!$E$34)-12,DAY(L0!$E$34)),"YYYY")),12+1,1)-1</f>
        <v>42004</v>
      </c>
      <c r="E6" s="1087"/>
      <c r="F6" s="1087"/>
      <c r="G6" s="1087"/>
      <c r="H6" s="1087"/>
      <c r="I6" s="1088">
        <f>DATE(YEAR(L0!$E$34),MONTH(L0!$E$34)-12+1,1)-1</f>
        <v>41820</v>
      </c>
      <c r="J6" s="1089"/>
      <c r="K6" s="1089"/>
      <c r="L6" s="1089"/>
      <c r="M6" s="1090"/>
      <c r="N6" s="572">
        <f>L0!$E$34</f>
        <v>42185</v>
      </c>
      <c r="O6" s="572"/>
      <c r="P6" s="572"/>
      <c r="Q6" s="572"/>
      <c r="R6" s="572"/>
      <c r="S6" s="355"/>
      <c r="T6" s="56"/>
      <c r="U6" s="56"/>
    </row>
    <row r="7" spans="1:21" ht="15.6" customHeight="1" thickTop="1">
      <c r="A7" s="75"/>
      <c r="B7" s="76"/>
      <c r="C7" s="77"/>
      <c r="D7" s="81"/>
      <c r="E7" s="161"/>
      <c r="F7" s="161"/>
      <c r="G7" s="161"/>
      <c r="H7" s="162"/>
      <c r="I7" s="382"/>
      <c r="J7" s="161"/>
      <c r="K7" s="161"/>
      <c r="L7" s="161"/>
      <c r="M7" s="327"/>
      <c r="N7" s="81"/>
      <c r="O7" s="161"/>
      <c r="P7" s="161"/>
      <c r="Q7" s="161"/>
      <c r="R7" s="161"/>
      <c r="S7" s="76"/>
      <c r="T7" s="82"/>
      <c r="U7" s="83"/>
    </row>
    <row r="8" spans="1:21" ht="15.6" customHeight="1">
      <c r="A8" s="84"/>
      <c r="B8" s="85" t="s">
        <v>271</v>
      </c>
      <c r="C8" s="86"/>
      <c r="D8" s="167"/>
      <c r="E8" s="168" t="s">
        <v>36126</v>
      </c>
      <c r="F8" s="168" t="s">
        <v>36127</v>
      </c>
      <c r="G8" s="168" t="s">
        <v>36128</v>
      </c>
      <c r="H8" s="169" t="s">
        <v>36129</v>
      </c>
      <c r="I8" s="384"/>
      <c r="J8" s="168" t="s">
        <v>36126</v>
      </c>
      <c r="K8" s="168" t="s">
        <v>36127</v>
      </c>
      <c r="L8" s="168" t="s">
        <v>36128</v>
      </c>
      <c r="M8" s="329" t="s">
        <v>36129</v>
      </c>
      <c r="N8" s="167"/>
      <c r="O8" s="168" t="s">
        <v>36126</v>
      </c>
      <c r="P8" s="168" t="s">
        <v>36127</v>
      </c>
      <c r="Q8" s="168" t="s">
        <v>36128</v>
      </c>
      <c r="R8" s="168" t="s">
        <v>36129</v>
      </c>
      <c r="S8" s="85" t="s">
        <v>271</v>
      </c>
      <c r="T8" s="92"/>
      <c r="U8" s="93"/>
    </row>
    <row r="9" spans="1:21" ht="15.6" customHeight="1" thickBot="1">
      <c r="A9" s="84"/>
      <c r="B9" s="94"/>
      <c r="C9" s="95"/>
      <c r="D9" s="167" t="s">
        <v>3</v>
      </c>
      <c r="E9" s="168"/>
      <c r="F9" s="168"/>
      <c r="G9" s="168"/>
      <c r="H9" s="169" t="s">
        <v>3</v>
      </c>
      <c r="I9" s="384" t="s">
        <v>3</v>
      </c>
      <c r="J9" s="168"/>
      <c r="K9" s="168"/>
      <c r="L9" s="168"/>
      <c r="M9" s="329" t="s">
        <v>3</v>
      </c>
      <c r="N9" s="167" t="s">
        <v>3</v>
      </c>
      <c r="O9" s="168"/>
      <c r="P9" s="168"/>
      <c r="Q9" s="168"/>
      <c r="R9" s="168" t="s">
        <v>3</v>
      </c>
      <c r="S9" s="94"/>
      <c r="T9" s="101"/>
      <c r="U9" s="333"/>
    </row>
    <row r="10" spans="1:21" ht="15.6" customHeight="1" thickTop="1" thickBot="1">
      <c r="A10" s="102" t="s">
        <v>36130</v>
      </c>
      <c r="B10" s="103"/>
      <c r="C10" s="104"/>
      <c r="D10" s="105" t="s">
        <v>34970</v>
      </c>
      <c r="E10" s="106" t="s">
        <v>34971</v>
      </c>
      <c r="F10" s="106" t="s">
        <v>34972</v>
      </c>
      <c r="G10" s="106" t="s">
        <v>34973</v>
      </c>
      <c r="H10" s="107" t="s">
        <v>34974</v>
      </c>
      <c r="I10" s="386" t="s">
        <v>34975</v>
      </c>
      <c r="J10" s="106" t="s">
        <v>34976</v>
      </c>
      <c r="K10" s="106" t="s">
        <v>34977</v>
      </c>
      <c r="L10" s="106" t="s">
        <v>34978</v>
      </c>
      <c r="M10" s="552" t="s">
        <v>34979</v>
      </c>
      <c r="N10" s="105" t="s">
        <v>34980</v>
      </c>
      <c r="O10" s="106" t="s">
        <v>34981</v>
      </c>
      <c r="P10" s="106" t="s">
        <v>264</v>
      </c>
      <c r="Q10" s="106" t="s">
        <v>263</v>
      </c>
      <c r="R10" s="106" t="s">
        <v>262</v>
      </c>
      <c r="S10" s="103"/>
      <c r="T10" s="110"/>
      <c r="U10" s="111" t="s">
        <v>36131</v>
      </c>
    </row>
    <row r="11" spans="1:21" ht="15.6" customHeight="1" thickTop="1">
      <c r="A11" s="112">
        <v>1</v>
      </c>
      <c r="B11" s="113" t="s">
        <v>36132</v>
      </c>
      <c r="C11" s="114" t="s">
        <v>35989</v>
      </c>
      <c r="D11" s="824">
        <f t="shared" ref="D11:D19" si="0">SUM(E11:G11)</f>
        <v>3367800</v>
      </c>
      <c r="E11" s="116">
        <v>261900</v>
      </c>
      <c r="F11" s="116">
        <v>2976900</v>
      </c>
      <c r="G11" s="116">
        <v>129000</v>
      </c>
      <c r="H11" s="116">
        <v>3356200</v>
      </c>
      <c r="I11" s="915">
        <f t="shared" ref="I11:I19" si="1">SUM(J11:L11)</f>
        <v>2820000</v>
      </c>
      <c r="J11" s="116">
        <v>271200</v>
      </c>
      <c r="K11" s="116">
        <v>2413700</v>
      </c>
      <c r="L11" s="116">
        <v>135100</v>
      </c>
      <c r="M11" s="116">
        <v>2799500</v>
      </c>
      <c r="N11" s="824">
        <f t="shared" ref="N11:N19" si="2">SUM(O11:Q11)</f>
        <v>3521700</v>
      </c>
      <c r="O11" s="116">
        <v>267300</v>
      </c>
      <c r="P11" s="116">
        <v>3120300</v>
      </c>
      <c r="Q11" s="116">
        <v>134100</v>
      </c>
      <c r="R11" s="116">
        <v>3553100</v>
      </c>
      <c r="S11" s="182" t="s">
        <v>36132</v>
      </c>
      <c r="T11" s="248" t="s">
        <v>35989</v>
      </c>
      <c r="U11" s="191">
        <v>1</v>
      </c>
    </row>
    <row r="12" spans="1:21" ht="15.6" customHeight="1">
      <c r="A12" s="112">
        <v>2</v>
      </c>
      <c r="B12" s="121" t="s">
        <v>35453</v>
      </c>
      <c r="C12" s="122"/>
      <c r="D12" s="827">
        <f t="shared" si="0"/>
        <v>1834500</v>
      </c>
      <c r="E12" s="124">
        <v>4800</v>
      </c>
      <c r="F12" s="124">
        <v>410200</v>
      </c>
      <c r="G12" s="124">
        <v>1419500</v>
      </c>
      <c r="H12" s="124">
        <v>1821400</v>
      </c>
      <c r="I12" s="875">
        <f t="shared" si="1"/>
        <v>1132200</v>
      </c>
      <c r="J12" s="124">
        <v>700</v>
      </c>
      <c r="K12" s="124">
        <v>436400</v>
      </c>
      <c r="L12" s="124">
        <v>695100</v>
      </c>
      <c r="M12" s="124">
        <v>1116300</v>
      </c>
      <c r="N12" s="827">
        <f t="shared" si="2"/>
        <v>2188900</v>
      </c>
      <c r="O12" s="124">
        <v>4800</v>
      </c>
      <c r="P12" s="124">
        <v>380600</v>
      </c>
      <c r="Q12" s="124">
        <v>1803500</v>
      </c>
      <c r="R12" s="124">
        <v>2174900</v>
      </c>
      <c r="S12" s="192" t="s">
        <v>35453</v>
      </c>
      <c r="T12" s="209"/>
      <c r="U12" s="199">
        <v>2</v>
      </c>
    </row>
    <row r="13" spans="1:21" ht="15.6" customHeight="1">
      <c r="A13" s="112">
        <v>3</v>
      </c>
      <c r="B13" s="121" t="s">
        <v>35110</v>
      </c>
      <c r="C13" s="122"/>
      <c r="D13" s="827">
        <f t="shared" si="0"/>
        <v>0</v>
      </c>
      <c r="E13" s="124">
        <v>0</v>
      </c>
      <c r="F13" s="124">
        <v>0</v>
      </c>
      <c r="G13" s="124">
        <v>0</v>
      </c>
      <c r="H13" s="124">
        <v>0</v>
      </c>
      <c r="I13" s="875">
        <f t="shared" si="1"/>
        <v>0</v>
      </c>
      <c r="J13" s="124">
        <v>0</v>
      </c>
      <c r="K13" s="124">
        <v>0</v>
      </c>
      <c r="L13" s="124">
        <v>0</v>
      </c>
      <c r="M13" s="124">
        <v>0</v>
      </c>
      <c r="N13" s="827">
        <f t="shared" si="2"/>
        <v>0</v>
      </c>
      <c r="O13" s="124">
        <v>0</v>
      </c>
      <c r="P13" s="124">
        <v>0</v>
      </c>
      <c r="Q13" s="124">
        <v>0</v>
      </c>
      <c r="R13" s="124">
        <v>0</v>
      </c>
      <c r="S13" s="192" t="s">
        <v>35110</v>
      </c>
      <c r="T13" s="209"/>
      <c r="U13" s="199">
        <v>3</v>
      </c>
    </row>
    <row r="14" spans="1:21" ht="15.6" customHeight="1">
      <c r="A14" s="112">
        <v>4</v>
      </c>
      <c r="B14" s="121" t="s">
        <v>36133</v>
      </c>
      <c r="C14" s="122"/>
      <c r="D14" s="827">
        <f t="shared" si="0"/>
        <v>11099300</v>
      </c>
      <c r="E14" s="124">
        <v>10395600</v>
      </c>
      <c r="F14" s="124">
        <v>703700</v>
      </c>
      <c r="G14" s="124">
        <v>0</v>
      </c>
      <c r="H14" s="124">
        <v>11373300</v>
      </c>
      <c r="I14" s="875">
        <f t="shared" si="1"/>
        <v>11186700</v>
      </c>
      <c r="J14" s="124">
        <v>10484700</v>
      </c>
      <c r="K14" s="124">
        <v>702000</v>
      </c>
      <c r="L14" s="124">
        <v>0</v>
      </c>
      <c r="M14" s="124">
        <v>11458000</v>
      </c>
      <c r="N14" s="827">
        <f t="shared" si="2"/>
        <v>11503500</v>
      </c>
      <c r="O14" s="124">
        <v>10776500</v>
      </c>
      <c r="P14" s="124">
        <v>727000</v>
      </c>
      <c r="Q14" s="124">
        <v>0</v>
      </c>
      <c r="R14" s="124">
        <v>11776500</v>
      </c>
      <c r="S14" s="192" t="s">
        <v>36133</v>
      </c>
      <c r="T14" s="209"/>
      <c r="U14" s="199">
        <v>4</v>
      </c>
    </row>
    <row r="15" spans="1:21" ht="15.6" customHeight="1">
      <c r="A15" s="112">
        <v>5</v>
      </c>
      <c r="B15" s="121" t="s">
        <v>35460</v>
      </c>
      <c r="C15" s="122"/>
      <c r="D15" s="827">
        <f t="shared" si="0"/>
        <v>37000</v>
      </c>
      <c r="E15" s="124">
        <v>0</v>
      </c>
      <c r="F15" s="124">
        <v>37000</v>
      </c>
      <c r="G15" s="124">
        <v>0</v>
      </c>
      <c r="H15" s="124">
        <v>37000</v>
      </c>
      <c r="I15" s="875">
        <f t="shared" si="1"/>
        <v>39200</v>
      </c>
      <c r="J15" s="124">
        <v>0</v>
      </c>
      <c r="K15" s="124">
        <v>39200</v>
      </c>
      <c r="L15" s="124">
        <v>0</v>
      </c>
      <c r="M15" s="124">
        <v>39200</v>
      </c>
      <c r="N15" s="827">
        <f t="shared" si="2"/>
        <v>45900</v>
      </c>
      <c r="O15" s="124">
        <v>0</v>
      </c>
      <c r="P15" s="124">
        <v>45900</v>
      </c>
      <c r="Q15" s="124">
        <v>0</v>
      </c>
      <c r="R15" s="124">
        <v>45900</v>
      </c>
      <c r="S15" s="192" t="s">
        <v>35460</v>
      </c>
      <c r="T15" s="209"/>
      <c r="U15" s="199">
        <v>5</v>
      </c>
    </row>
    <row r="16" spans="1:21" ht="15.6" customHeight="1">
      <c r="A16" s="112">
        <v>6</v>
      </c>
      <c r="B16" s="249" t="s">
        <v>35464</v>
      </c>
      <c r="C16" s="122"/>
      <c r="D16" s="827">
        <f t="shared" si="0"/>
        <v>29800</v>
      </c>
      <c r="E16" s="124">
        <v>800</v>
      </c>
      <c r="F16" s="124">
        <v>25500</v>
      </c>
      <c r="G16" s="124">
        <v>3500</v>
      </c>
      <c r="H16" s="124">
        <v>29800</v>
      </c>
      <c r="I16" s="875">
        <f t="shared" si="1"/>
        <v>4800</v>
      </c>
      <c r="J16" s="124">
        <v>200</v>
      </c>
      <c r="K16" s="124">
        <v>2300</v>
      </c>
      <c r="L16" s="124">
        <v>2300</v>
      </c>
      <c r="M16" s="124">
        <v>4800</v>
      </c>
      <c r="N16" s="827">
        <f t="shared" si="2"/>
        <v>19900</v>
      </c>
      <c r="O16" s="124">
        <v>1200</v>
      </c>
      <c r="P16" s="124">
        <v>14200</v>
      </c>
      <c r="Q16" s="124">
        <v>4500</v>
      </c>
      <c r="R16" s="124">
        <v>19900</v>
      </c>
      <c r="S16" s="218" t="s">
        <v>35464</v>
      </c>
      <c r="T16" s="209"/>
      <c r="U16" s="199">
        <v>6</v>
      </c>
    </row>
    <row r="17" spans="1:21" ht="15.6" customHeight="1">
      <c r="A17" s="112">
        <v>7</v>
      </c>
      <c r="B17" s="121" t="s">
        <v>36134</v>
      </c>
      <c r="C17" s="122"/>
      <c r="D17" s="827">
        <f t="shared" si="0"/>
        <v>26500</v>
      </c>
      <c r="E17" s="124">
        <v>26500</v>
      </c>
      <c r="F17" s="124">
        <v>0</v>
      </c>
      <c r="G17" s="124">
        <v>0</v>
      </c>
      <c r="H17" s="124">
        <v>26500</v>
      </c>
      <c r="I17" s="875">
        <f t="shared" si="1"/>
        <v>64300</v>
      </c>
      <c r="J17" s="124">
        <v>64300</v>
      </c>
      <c r="K17" s="124">
        <v>0</v>
      </c>
      <c r="L17" s="124">
        <v>0</v>
      </c>
      <c r="M17" s="124">
        <v>64300</v>
      </c>
      <c r="N17" s="827">
        <f t="shared" si="2"/>
        <v>26800</v>
      </c>
      <c r="O17" s="124">
        <v>26800</v>
      </c>
      <c r="P17" s="124">
        <v>0</v>
      </c>
      <c r="Q17" s="124">
        <v>0</v>
      </c>
      <c r="R17" s="124">
        <v>26800</v>
      </c>
      <c r="S17" s="192" t="s">
        <v>36134</v>
      </c>
      <c r="T17" s="209"/>
      <c r="U17" s="199">
        <v>7</v>
      </c>
    </row>
    <row r="18" spans="1:21" ht="15.6" customHeight="1">
      <c r="A18" s="112">
        <v>8</v>
      </c>
      <c r="B18" s="249" t="s">
        <v>36135</v>
      </c>
      <c r="C18" s="192"/>
      <c r="D18" s="827">
        <f t="shared" si="0"/>
        <v>0</v>
      </c>
      <c r="E18" s="124">
        <v>0</v>
      </c>
      <c r="F18" s="124">
        <v>0</v>
      </c>
      <c r="G18" s="124">
        <v>0</v>
      </c>
      <c r="H18" s="124">
        <v>0</v>
      </c>
      <c r="I18" s="875">
        <f t="shared" si="1"/>
        <v>0</v>
      </c>
      <c r="J18" s="124"/>
      <c r="K18" s="124"/>
      <c r="L18" s="124"/>
      <c r="M18" s="124"/>
      <c r="N18" s="827">
        <f t="shared" si="2"/>
        <v>0</v>
      </c>
      <c r="O18" s="124">
        <v>0</v>
      </c>
      <c r="P18" s="124">
        <v>0</v>
      </c>
      <c r="Q18" s="124">
        <v>0</v>
      </c>
      <c r="R18" s="124">
        <v>0</v>
      </c>
      <c r="S18" s="218" t="s">
        <v>36135</v>
      </c>
      <c r="T18" s="198"/>
      <c r="U18" s="199">
        <v>8</v>
      </c>
    </row>
    <row r="19" spans="1:21" ht="15.6" customHeight="1">
      <c r="A19" s="112">
        <v>9</v>
      </c>
      <c r="B19" s="741" t="s">
        <v>36136</v>
      </c>
      <c r="C19" s="452"/>
      <c r="D19" s="827">
        <f t="shared" si="0"/>
        <v>16394900</v>
      </c>
      <c r="E19" s="828">
        <f>SUM(E11:E18)</f>
        <v>10689600</v>
      </c>
      <c r="F19" s="828">
        <f>SUM(F11:F18)</f>
        <v>4153300</v>
      </c>
      <c r="G19" s="828">
        <f>SUM(G11:G18)</f>
        <v>1552000</v>
      </c>
      <c r="H19" s="874">
        <f>SUM(H11:H18)</f>
        <v>16644200</v>
      </c>
      <c r="I19" s="875">
        <f t="shared" si="1"/>
        <v>15247200</v>
      </c>
      <c r="J19" s="828">
        <f>SUM(J11:J18)</f>
        <v>10821100</v>
      </c>
      <c r="K19" s="828">
        <f>SUM(K11:K18)</f>
        <v>3593600</v>
      </c>
      <c r="L19" s="828">
        <f>SUM(L11:L18)</f>
        <v>832500</v>
      </c>
      <c r="M19" s="831">
        <f>SUM(M11:M18)</f>
        <v>15482100</v>
      </c>
      <c r="N19" s="827">
        <f t="shared" si="2"/>
        <v>17306700</v>
      </c>
      <c r="O19" s="828">
        <f>SUM(O11:O18)</f>
        <v>11076600</v>
      </c>
      <c r="P19" s="828">
        <f>SUM(P11:P18)</f>
        <v>4288000</v>
      </c>
      <c r="Q19" s="828">
        <f>SUM(Q11:Q18)</f>
        <v>1942100</v>
      </c>
      <c r="R19" s="828">
        <f>SUM(R11:R18)</f>
        <v>17597100</v>
      </c>
      <c r="S19" s="741" t="s">
        <v>36136</v>
      </c>
      <c r="T19" s="745"/>
      <c r="U19" s="199">
        <v>9</v>
      </c>
    </row>
    <row r="20" spans="1:21" ht="15.6" customHeight="1">
      <c r="A20" s="112">
        <v>10</v>
      </c>
      <c r="B20" s="249" t="s">
        <v>36137</v>
      </c>
      <c r="C20" s="122"/>
      <c r="D20" s="137">
        <v>0</v>
      </c>
      <c r="E20" s="138">
        <v>0</v>
      </c>
      <c r="F20" s="138">
        <v>0</v>
      </c>
      <c r="G20" s="138">
        <v>0</v>
      </c>
      <c r="H20" s="124">
        <v>2846200</v>
      </c>
      <c r="I20" s="865">
        <v>0</v>
      </c>
      <c r="J20" s="138">
        <v>0</v>
      </c>
      <c r="K20" s="138">
        <v>0</v>
      </c>
      <c r="L20" s="138">
        <v>0</v>
      </c>
      <c r="M20" s="124">
        <v>2185100</v>
      </c>
      <c r="N20" s="137">
        <v>0</v>
      </c>
      <c r="O20" s="138">
        <v>0</v>
      </c>
      <c r="P20" s="138">
        <v>0</v>
      </c>
      <c r="Q20" s="138">
        <v>0</v>
      </c>
      <c r="R20" s="124">
        <v>3237900</v>
      </c>
      <c r="S20" s="218" t="s">
        <v>36137</v>
      </c>
      <c r="T20" s="209"/>
      <c r="U20" s="199">
        <v>10</v>
      </c>
    </row>
    <row r="21" spans="1:21" ht="15.6" customHeight="1">
      <c r="A21" s="112">
        <v>11</v>
      </c>
      <c r="B21" s="249" t="s">
        <v>35103</v>
      </c>
      <c r="C21" s="122" t="s">
        <v>35990</v>
      </c>
      <c r="D21" s="827">
        <f t="shared" ref="D21:D29" si="3">SUM(E21:G21)</f>
        <v>13064700</v>
      </c>
      <c r="E21" s="124">
        <v>1393300</v>
      </c>
      <c r="F21" s="124">
        <v>11671400</v>
      </c>
      <c r="G21" s="124">
        <v>0</v>
      </c>
      <c r="H21" s="124">
        <v>13072700</v>
      </c>
      <c r="I21" s="875">
        <f t="shared" ref="I21:I29" si="4">SUM(J21:L21)</f>
        <v>11815500</v>
      </c>
      <c r="J21" s="124">
        <v>1673400</v>
      </c>
      <c r="K21" s="124">
        <v>10142100</v>
      </c>
      <c r="L21" s="124">
        <v>0</v>
      </c>
      <c r="M21" s="124">
        <v>11819200</v>
      </c>
      <c r="N21" s="827">
        <f t="shared" ref="N21:N29" si="5">SUM(O21:Q21)</f>
        <v>14106700</v>
      </c>
      <c r="O21" s="124">
        <v>1425400</v>
      </c>
      <c r="P21" s="124">
        <v>12681300</v>
      </c>
      <c r="Q21" s="124">
        <v>0</v>
      </c>
      <c r="R21" s="124">
        <v>14124300</v>
      </c>
      <c r="S21" s="218" t="s">
        <v>35103</v>
      </c>
      <c r="T21" s="209" t="s">
        <v>35990</v>
      </c>
      <c r="U21" s="199">
        <v>11</v>
      </c>
    </row>
    <row r="22" spans="1:21" ht="15.6" customHeight="1">
      <c r="A22" s="112">
        <v>12</v>
      </c>
      <c r="B22" s="121" t="s">
        <v>35109</v>
      </c>
      <c r="C22" s="122"/>
      <c r="D22" s="827">
        <f t="shared" si="3"/>
        <v>205300</v>
      </c>
      <c r="E22" s="124">
        <v>23600</v>
      </c>
      <c r="F22" s="124">
        <v>181700</v>
      </c>
      <c r="G22" s="124">
        <v>0</v>
      </c>
      <c r="H22" s="124">
        <v>201500</v>
      </c>
      <c r="I22" s="875">
        <f t="shared" si="4"/>
        <v>239800</v>
      </c>
      <c r="J22" s="124">
        <v>24900</v>
      </c>
      <c r="K22" s="124">
        <v>214900</v>
      </c>
      <c r="L22" s="124">
        <v>0</v>
      </c>
      <c r="M22" s="124">
        <v>235500</v>
      </c>
      <c r="N22" s="827">
        <f t="shared" si="5"/>
        <v>225600</v>
      </c>
      <c r="O22" s="124">
        <v>21500</v>
      </c>
      <c r="P22" s="124">
        <v>204100</v>
      </c>
      <c r="Q22" s="124">
        <v>0</v>
      </c>
      <c r="R22" s="124">
        <v>222900</v>
      </c>
      <c r="S22" s="192" t="s">
        <v>35109</v>
      </c>
      <c r="T22" s="209"/>
      <c r="U22" s="199">
        <v>12</v>
      </c>
    </row>
    <row r="23" spans="1:21" ht="15.6" customHeight="1">
      <c r="A23" s="112">
        <v>13</v>
      </c>
      <c r="B23" s="121" t="s">
        <v>35107</v>
      </c>
      <c r="C23" s="122"/>
      <c r="D23" s="827">
        <f t="shared" si="3"/>
        <v>290000</v>
      </c>
      <c r="E23" s="124">
        <v>0</v>
      </c>
      <c r="F23" s="124">
        <v>290000</v>
      </c>
      <c r="G23" s="124">
        <v>0</v>
      </c>
      <c r="H23" s="124">
        <v>290000</v>
      </c>
      <c r="I23" s="875">
        <f t="shared" si="4"/>
        <v>286200</v>
      </c>
      <c r="J23" s="124">
        <v>0</v>
      </c>
      <c r="K23" s="124">
        <v>286200</v>
      </c>
      <c r="L23" s="124">
        <v>0</v>
      </c>
      <c r="M23" s="124">
        <v>286200</v>
      </c>
      <c r="N23" s="827">
        <f t="shared" si="5"/>
        <v>256800</v>
      </c>
      <c r="O23" s="124">
        <v>1500</v>
      </c>
      <c r="P23" s="124">
        <v>255300</v>
      </c>
      <c r="Q23" s="124">
        <v>0</v>
      </c>
      <c r="R23" s="124">
        <v>256900</v>
      </c>
      <c r="S23" s="192" t="s">
        <v>35107</v>
      </c>
      <c r="T23" s="209"/>
      <c r="U23" s="199">
        <v>13</v>
      </c>
    </row>
    <row r="24" spans="1:21" ht="15.6" customHeight="1">
      <c r="A24" s="112">
        <v>14</v>
      </c>
      <c r="B24" s="121" t="s">
        <v>36138</v>
      </c>
      <c r="C24" s="122"/>
      <c r="D24" s="827">
        <f t="shared" si="3"/>
        <v>0</v>
      </c>
      <c r="E24" s="124">
        <v>0</v>
      </c>
      <c r="F24" s="124">
        <v>0</v>
      </c>
      <c r="G24" s="124">
        <v>0</v>
      </c>
      <c r="H24" s="124">
        <v>0</v>
      </c>
      <c r="I24" s="875">
        <f t="shared" si="4"/>
        <v>0</v>
      </c>
      <c r="J24" s="124">
        <v>0</v>
      </c>
      <c r="K24" s="124">
        <v>0</v>
      </c>
      <c r="L24" s="124">
        <v>0</v>
      </c>
      <c r="M24" s="124">
        <v>0</v>
      </c>
      <c r="N24" s="827">
        <f t="shared" si="5"/>
        <v>0</v>
      </c>
      <c r="O24" s="124">
        <v>0</v>
      </c>
      <c r="P24" s="124">
        <v>0</v>
      </c>
      <c r="Q24" s="124">
        <v>0</v>
      </c>
      <c r="R24" s="124">
        <v>0</v>
      </c>
      <c r="S24" s="192" t="s">
        <v>36138</v>
      </c>
      <c r="T24" s="209"/>
      <c r="U24" s="199">
        <v>14</v>
      </c>
    </row>
    <row r="25" spans="1:21" ht="15.6" customHeight="1">
      <c r="A25" s="112">
        <v>15</v>
      </c>
      <c r="B25" s="121" t="s">
        <v>35991</v>
      </c>
      <c r="C25" s="122"/>
      <c r="D25" s="827">
        <f t="shared" si="3"/>
        <v>840400</v>
      </c>
      <c r="E25" s="124">
        <v>581000</v>
      </c>
      <c r="F25" s="124">
        <v>0</v>
      </c>
      <c r="G25" s="124">
        <v>259400</v>
      </c>
      <c r="H25" s="124">
        <v>777100</v>
      </c>
      <c r="I25" s="875">
        <f t="shared" si="4"/>
        <v>883100</v>
      </c>
      <c r="J25" s="124">
        <v>618000</v>
      </c>
      <c r="K25" s="124">
        <v>0</v>
      </c>
      <c r="L25" s="124">
        <v>265100</v>
      </c>
      <c r="M25" s="124">
        <v>804700</v>
      </c>
      <c r="N25" s="827">
        <f t="shared" si="5"/>
        <v>733600</v>
      </c>
      <c r="O25" s="124">
        <v>560600</v>
      </c>
      <c r="P25" s="124">
        <v>0</v>
      </c>
      <c r="Q25" s="124">
        <v>173000</v>
      </c>
      <c r="R25" s="124">
        <v>677100</v>
      </c>
      <c r="S25" s="192" t="s">
        <v>35991</v>
      </c>
      <c r="T25" s="209"/>
      <c r="U25" s="199">
        <v>15</v>
      </c>
    </row>
    <row r="26" spans="1:21" ht="15.6" customHeight="1">
      <c r="A26" s="112">
        <v>16</v>
      </c>
      <c r="B26" s="249" t="s">
        <v>35469</v>
      </c>
      <c r="C26" s="122"/>
      <c r="D26" s="827">
        <f t="shared" si="3"/>
        <v>50200</v>
      </c>
      <c r="E26" s="124">
        <v>4300</v>
      </c>
      <c r="F26" s="124">
        <v>42400</v>
      </c>
      <c r="G26" s="124">
        <v>3500</v>
      </c>
      <c r="H26" s="124">
        <v>50200</v>
      </c>
      <c r="I26" s="875">
        <f t="shared" si="4"/>
        <v>45400</v>
      </c>
      <c r="J26" s="124">
        <v>4400</v>
      </c>
      <c r="K26" s="124">
        <v>38700</v>
      </c>
      <c r="L26" s="124">
        <v>2300</v>
      </c>
      <c r="M26" s="124">
        <v>45400</v>
      </c>
      <c r="N26" s="827">
        <f t="shared" si="5"/>
        <v>41300</v>
      </c>
      <c r="O26" s="124">
        <v>2100</v>
      </c>
      <c r="P26" s="124">
        <v>34700</v>
      </c>
      <c r="Q26" s="124">
        <v>4500</v>
      </c>
      <c r="R26" s="124">
        <v>41300</v>
      </c>
      <c r="S26" s="218" t="s">
        <v>35469</v>
      </c>
      <c r="T26" s="209"/>
      <c r="U26" s="199">
        <v>16</v>
      </c>
    </row>
    <row r="27" spans="1:21" ht="15.6" customHeight="1">
      <c r="A27" s="112">
        <v>17</v>
      </c>
      <c r="B27" s="121" t="s">
        <v>36139</v>
      </c>
      <c r="C27" s="122"/>
      <c r="D27" s="827">
        <f t="shared" si="3"/>
        <v>1270900</v>
      </c>
      <c r="E27" s="124">
        <v>567200</v>
      </c>
      <c r="F27" s="124">
        <v>703700</v>
      </c>
      <c r="G27" s="124">
        <v>0</v>
      </c>
      <c r="H27" s="124">
        <v>1272100</v>
      </c>
      <c r="I27" s="875">
        <f t="shared" si="4"/>
        <v>1259200</v>
      </c>
      <c r="J27" s="124">
        <v>557200</v>
      </c>
      <c r="K27" s="124">
        <v>702000</v>
      </c>
      <c r="L27" s="124">
        <v>0</v>
      </c>
      <c r="M27" s="124">
        <v>1261100</v>
      </c>
      <c r="N27" s="827">
        <f t="shared" si="5"/>
        <v>1287100</v>
      </c>
      <c r="O27" s="124">
        <v>560100</v>
      </c>
      <c r="P27" s="124">
        <v>727000</v>
      </c>
      <c r="Q27" s="124">
        <v>0</v>
      </c>
      <c r="R27" s="124">
        <v>1288000</v>
      </c>
      <c r="S27" s="192" t="s">
        <v>36139</v>
      </c>
      <c r="T27" s="209"/>
      <c r="U27" s="199">
        <v>17</v>
      </c>
    </row>
    <row r="28" spans="1:21" ht="15.6" customHeight="1">
      <c r="A28" s="112">
        <v>18</v>
      </c>
      <c r="B28" s="249" t="s">
        <v>36135</v>
      </c>
      <c r="C28" s="192"/>
      <c r="D28" s="827">
        <f t="shared" si="3"/>
        <v>0</v>
      </c>
      <c r="E28" s="124">
        <v>0</v>
      </c>
      <c r="F28" s="124">
        <v>0</v>
      </c>
      <c r="G28" s="124">
        <v>0</v>
      </c>
      <c r="H28" s="124">
        <v>0</v>
      </c>
      <c r="I28" s="875">
        <f t="shared" si="4"/>
        <v>0</v>
      </c>
      <c r="J28" s="124">
        <v>0</v>
      </c>
      <c r="K28" s="124">
        <v>0</v>
      </c>
      <c r="L28" s="124">
        <v>0</v>
      </c>
      <c r="M28" s="124">
        <v>0</v>
      </c>
      <c r="N28" s="827">
        <f t="shared" si="5"/>
        <v>0</v>
      </c>
      <c r="O28" s="124">
        <v>0</v>
      </c>
      <c r="P28" s="124">
        <v>0</v>
      </c>
      <c r="Q28" s="124">
        <v>0</v>
      </c>
      <c r="R28" s="124">
        <v>0</v>
      </c>
      <c r="S28" s="218" t="s">
        <v>36135</v>
      </c>
      <c r="T28" s="198"/>
      <c r="U28" s="199">
        <v>18</v>
      </c>
    </row>
    <row r="29" spans="1:21" ht="15.6" customHeight="1">
      <c r="A29" s="112">
        <v>19</v>
      </c>
      <c r="B29" s="741" t="s">
        <v>36140</v>
      </c>
      <c r="C29" s="452"/>
      <c r="D29" s="827">
        <f t="shared" si="3"/>
        <v>15721500</v>
      </c>
      <c r="E29" s="828">
        <f>SUM(E21:E28)</f>
        <v>2569400</v>
      </c>
      <c r="F29" s="828">
        <f>SUM(F21:F28)</f>
        <v>12889200</v>
      </c>
      <c r="G29" s="828">
        <f>SUM(G21:G28)</f>
        <v>262900</v>
      </c>
      <c r="H29" s="874">
        <f>SUM(H21:H28)</f>
        <v>15663600</v>
      </c>
      <c r="I29" s="875">
        <f t="shared" si="4"/>
        <v>14529200</v>
      </c>
      <c r="J29" s="828">
        <f>SUM(J21:J28)</f>
        <v>2877900</v>
      </c>
      <c r="K29" s="828">
        <f>SUM(K21:K28)</f>
        <v>11383900</v>
      </c>
      <c r="L29" s="828">
        <f>SUM(L21:L28)</f>
        <v>267400</v>
      </c>
      <c r="M29" s="831">
        <f>SUM(M21:M28)</f>
        <v>14452100</v>
      </c>
      <c r="N29" s="827">
        <f t="shared" si="5"/>
        <v>16651100</v>
      </c>
      <c r="O29" s="828">
        <f>SUM(O21:O28)</f>
        <v>2571200</v>
      </c>
      <c r="P29" s="828">
        <f>SUM(P21:P28)</f>
        <v>13902400</v>
      </c>
      <c r="Q29" s="828">
        <f>SUM(Q21:Q28)</f>
        <v>177500</v>
      </c>
      <c r="R29" s="828">
        <f>SUM(R21:R28)</f>
        <v>16610500</v>
      </c>
      <c r="S29" s="741" t="s">
        <v>36140</v>
      </c>
      <c r="T29" s="745"/>
      <c r="U29" s="199">
        <v>19</v>
      </c>
    </row>
    <row r="30" spans="1:21" ht="15.6" customHeight="1">
      <c r="A30" s="112">
        <v>20</v>
      </c>
      <c r="B30" s="249" t="s">
        <v>36141</v>
      </c>
      <c r="C30" s="448"/>
      <c r="D30" s="137">
        <v>0</v>
      </c>
      <c r="E30" s="138">
        <v>0</v>
      </c>
      <c r="F30" s="138">
        <v>0</v>
      </c>
      <c r="G30" s="138">
        <v>0</v>
      </c>
      <c r="H30" s="124">
        <v>6064400</v>
      </c>
      <c r="I30" s="865">
        <v>0</v>
      </c>
      <c r="J30" s="138">
        <v>0</v>
      </c>
      <c r="K30" s="138">
        <v>0</v>
      </c>
      <c r="L30" s="138">
        <v>0</v>
      </c>
      <c r="M30" s="124">
        <v>4741700</v>
      </c>
      <c r="N30" s="137">
        <v>0</v>
      </c>
      <c r="O30" s="138">
        <v>0</v>
      </c>
      <c r="P30" s="138">
        <v>0</v>
      </c>
      <c r="Q30" s="138">
        <v>0</v>
      </c>
      <c r="R30" s="124">
        <v>7266000</v>
      </c>
      <c r="S30" s="218" t="s">
        <v>36141</v>
      </c>
      <c r="T30" s="899"/>
      <c r="U30" s="199">
        <v>20</v>
      </c>
    </row>
    <row r="31" spans="1:21" ht="15.6" customHeight="1">
      <c r="A31" s="112">
        <v>21</v>
      </c>
      <c r="B31" s="121"/>
      <c r="C31" s="448" t="s">
        <v>36142</v>
      </c>
      <c r="D31" s="827">
        <f>SUM(E31:G31)</f>
        <v>4200</v>
      </c>
      <c r="E31" s="124">
        <v>4200</v>
      </c>
      <c r="F31" s="124">
        <v>0</v>
      </c>
      <c r="G31" s="124">
        <v>0</v>
      </c>
      <c r="H31" s="124">
        <v>4200</v>
      </c>
      <c r="I31" s="875">
        <f>SUM(J31:L31)</f>
        <v>0</v>
      </c>
      <c r="J31" s="124">
        <v>0</v>
      </c>
      <c r="K31" s="124">
        <v>0</v>
      </c>
      <c r="L31" s="124">
        <v>0</v>
      </c>
      <c r="M31" s="424">
        <v>0</v>
      </c>
      <c r="N31" s="827">
        <f>SUM(O31:Q31)</f>
        <v>4100</v>
      </c>
      <c r="O31" s="124">
        <v>4100</v>
      </c>
      <c r="P31" s="124">
        <v>0</v>
      </c>
      <c r="Q31" s="124">
        <v>0</v>
      </c>
      <c r="R31" s="124">
        <v>4100</v>
      </c>
      <c r="S31" s="121"/>
      <c r="T31" s="121" t="s">
        <v>36142</v>
      </c>
      <c r="U31" s="199">
        <v>21</v>
      </c>
    </row>
    <row r="32" spans="1:21" ht="15.6" customHeight="1" thickBot="1">
      <c r="A32" s="143">
        <v>22</v>
      </c>
      <c r="B32" s="144"/>
      <c r="C32" s="764" t="s">
        <v>36143</v>
      </c>
      <c r="D32" s="838">
        <f>SUM(E32:G32)</f>
        <v>0</v>
      </c>
      <c r="E32" s="224">
        <v>0</v>
      </c>
      <c r="F32" s="224">
        <v>0</v>
      </c>
      <c r="G32" s="224">
        <v>0</v>
      </c>
      <c r="H32" s="225">
        <v>0</v>
      </c>
      <c r="I32" s="868">
        <f>SUM(J32:L32)</f>
        <v>0</v>
      </c>
      <c r="J32" s="224">
        <v>0</v>
      </c>
      <c r="K32" s="224">
        <v>0</v>
      </c>
      <c r="L32" s="224">
        <v>0</v>
      </c>
      <c r="M32" s="841">
        <v>0</v>
      </c>
      <c r="N32" s="838">
        <f>SUM(O32:Q32)</f>
        <v>0</v>
      </c>
      <c r="O32" s="224">
        <v>0</v>
      </c>
      <c r="P32" s="224">
        <v>0</v>
      </c>
      <c r="Q32" s="224">
        <v>0</v>
      </c>
      <c r="R32" s="224">
        <v>0</v>
      </c>
      <c r="S32" s="144"/>
      <c r="T32" s="228" t="s">
        <v>36143</v>
      </c>
      <c r="U32" s="152">
        <v>22</v>
      </c>
    </row>
    <row r="33" spans="1:21" s="1363" customFormat="1" ht="13.5" thickTop="1">
      <c r="A33" s="1364"/>
      <c r="B33" s="1369"/>
      <c r="C33" s="1369"/>
      <c r="D33" s="1364"/>
      <c r="E33" s="1366"/>
      <c r="F33" s="1364"/>
      <c r="G33" s="1364"/>
      <c r="H33" s="1364"/>
      <c r="I33" s="1364"/>
      <c r="J33" s="1366"/>
      <c r="K33" s="1364"/>
      <c r="L33" s="1364"/>
      <c r="M33" s="1364"/>
      <c r="N33" s="1364"/>
      <c r="O33" s="1364"/>
      <c r="P33" s="1364"/>
      <c r="Q33" s="1366"/>
      <c r="R33" s="1364"/>
      <c r="S33" s="1364"/>
      <c r="T33" s="1364"/>
      <c r="U33" s="1364"/>
    </row>
    <row r="34" spans="1:21" s="1363" customFormat="1">
      <c r="A34" s="1364"/>
      <c r="B34" s="1364"/>
      <c r="C34" s="1364"/>
      <c r="D34" s="1364"/>
      <c r="E34" s="1366"/>
      <c r="F34" s="1364"/>
      <c r="G34" s="1364"/>
      <c r="H34" s="1364"/>
      <c r="I34" s="1364"/>
      <c r="J34" s="1366"/>
      <c r="K34" s="1364"/>
      <c r="L34" s="1364"/>
      <c r="M34" s="1364"/>
      <c r="N34" s="1364"/>
      <c r="O34" s="1364"/>
      <c r="P34" s="1364"/>
      <c r="Q34" s="1366"/>
      <c r="R34" s="1364"/>
      <c r="S34" s="1364"/>
      <c r="T34" s="1364"/>
      <c r="U34" s="1364"/>
    </row>
    <row r="35" spans="1:21" s="1363" customFormat="1">
      <c r="A35" s="1364">
        <v>1287</v>
      </c>
      <c r="B35" s="1364" t="b">
        <f>Check!$AR$1288</f>
        <v>1</v>
      </c>
      <c r="C35" s="1364"/>
      <c r="D35" s="1364"/>
      <c r="E35" s="1366"/>
      <c r="F35" s="1364"/>
      <c r="G35" s="1364"/>
      <c r="H35" s="1364"/>
      <c r="I35" s="1364"/>
      <c r="J35" s="1366"/>
      <c r="K35" s="1364"/>
      <c r="L35" s="1364"/>
      <c r="M35" s="1364"/>
      <c r="N35" s="1364"/>
      <c r="O35" s="1364"/>
      <c r="P35" s="1364"/>
      <c r="Q35" s="1366"/>
      <c r="R35" s="1364"/>
      <c r="S35" s="1364"/>
      <c r="T35" s="1364"/>
      <c r="U35" s="1364"/>
    </row>
    <row r="36" spans="1:21" s="1363" customFormat="1">
      <c r="A36" s="1364">
        <v>1288</v>
      </c>
      <c r="B36" s="1364" t="b">
        <f>Check!$AR$1289</f>
        <v>1</v>
      </c>
      <c r="C36" s="1364"/>
      <c r="D36" s="1364"/>
      <c r="E36" s="1366"/>
      <c r="F36" s="1364"/>
      <c r="G36" s="1364"/>
      <c r="H36" s="1364"/>
      <c r="I36" s="1364"/>
      <c r="J36" s="1366"/>
      <c r="K36" s="1364"/>
      <c r="L36" s="1364"/>
      <c r="M36" s="1364"/>
      <c r="N36" s="1364"/>
      <c r="O36" s="1364"/>
      <c r="P36" s="1364"/>
      <c r="Q36" s="1366"/>
      <c r="R36" s="1364"/>
      <c r="S36" s="1364"/>
      <c r="T36" s="1364"/>
      <c r="U36" s="1364"/>
    </row>
    <row r="37" spans="1:21" s="1363" customFormat="1">
      <c r="A37" s="1364">
        <v>1289</v>
      </c>
      <c r="B37" s="1364" t="b">
        <f>Check!$AR$1290</f>
        <v>1</v>
      </c>
      <c r="C37" s="1364"/>
      <c r="D37" s="1364"/>
      <c r="E37" s="1366"/>
      <c r="F37" s="1364"/>
      <c r="G37" s="1364"/>
      <c r="H37" s="1364"/>
      <c r="I37" s="1364"/>
      <c r="J37" s="1366"/>
      <c r="K37" s="1364"/>
      <c r="L37" s="1364"/>
      <c r="M37" s="1364"/>
      <c r="N37" s="1364"/>
      <c r="O37" s="1364"/>
      <c r="P37" s="1364"/>
      <c r="Q37" s="1366"/>
      <c r="R37" s="1364"/>
      <c r="S37" s="1364"/>
      <c r="T37" s="1364"/>
      <c r="U37" s="1364"/>
    </row>
    <row r="38" spans="1:21" s="1363" customFormat="1">
      <c r="A38" s="1364">
        <v>1290</v>
      </c>
      <c r="B38" s="1364" t="b">
        <f>Check!$AR$1291</f>
        <v>1</v>
      </c>
      <c r="C38" s="1364"/>
      <c r="D38" s="1364"/>
      <c r="E38" s="1366"/>
      <c r="F38" s="1364"/>
      <c r="G38" s="1364"/>
      <c r="H38" s="1364"/>
      <c r="I38" s="1364"/>
      <c r="J38" s="1366"/>
      <c r="K38" s="1364"/>
      <c r="L38" s="1364"/>
      <c r="M38" s="1364"/>
      <c r="N38" s="1364"/>
      <c r="O38" s="1364"/>
      <c r="P38" s="1364"/>
      <c r="Q38" s="1366"/>
      <c r="R38" s="1364"/>
      <c r="S38" s="1364"/>
      <c r="T38" s="1364"/>
      <c r="U38" s="1364"/>
    </row>
    <row r="39" spans="1:21" s="1363" customFormat="1">
      <c r="A39" s="1364">
        <v>1291</v>
      </c>
      <c r="B39" s="1364" t="b">
        <f>Check!$AR$1292</f>
        <v>1</v>
      </c>
      <c r="C39" s="1364"/>
      <c r="D39" s="1364"/>
      <c r="E39" s="1366"/>
      <c r="F39" s="1364"/>
      <c r="G39" s="1364"/>
      <c r="H39" s="1364"/>
      <c r="I39" s="1364"/>
      <c r="J39" s="1366"/>
      <c r="K39" s="1364"/>
      <c r="L39" s="1364"/>
      <c r="M39" s="1364"/>
      <c r="N39" s="1364"/>
      <c r="O39" s="1364"/>
      <c r="P39" s="1364"/>
      <c r="Q39" s="1366"/>
      <c r="R39" s="1364"/>
      <c r="S39" s="1364"/>
      <c r="T39" s="1364"/>
      <c r="U39" s="1364"/>
    </row>
    <row r="40" spans="1:21" s="1363" customFormat="1">
      <c r="A40" s="1364">
        <v>1292</v>
      </c>
      <c r="B40" s="1364" t="b">
        <f>Check!$AR$1293</f>
        <v>1</v>
      </c>
      <c r="C40" s="1364"/>
      <c r="D40" s="1364"/>
      <c r="E40" s="1366"/>
      <c r="F40" s="1364"/>
      <c r="G40" s="1364"/>
      <c r="H40" s="1364"/>
      <c r="I40" s="1364"/>
      <c r="J40" s="1366"/>
      <c r="K40" s="1364"/>
      <c r="L40" s="1364"/>
      <c r="M40" s="1364"/>
      <c r="N40" s="1364"/>
      <c r="O40" s="1364"/>
      <c r="P40" s="1364"/>
      <c r="Q40" s="1366"/>
      <c r="R40" s="1364"/>
      <c r="S40" s="1364"/>
      <c r="T40" s="1364"/>
      <c r="U40" s="1364"/>
    </row>
    <row r="41" spans="1:21" s="1363" customFormat="1">
      <c r="A41" s="1364">
        <v>1293</v>
      </c>
      <c r="B41" s="1364" t="b">
        <f>Check!$AR$1294</f>
        <v>1</v>
      </c>
      <c r="C41" s="1364"/>
      <c r="D41" s="1364"/>
      <c r="E41" s="1366"/>
      <c r="F41" s="1364"/>
      <c r="G41" s="1364"/>
      <c r="H41" s="1364"/>
      <c r="I41" s="1364"/>
      <c r="J41" s="1366"/>
      <c r="K41" s="1364"/>
      <c r="L41" s="1364"/>
      <c r="M41" s="1364"/>
      <c r="N41" s="1364"/>
      <c r="O41" s="1364"/>
      <c r="P41" s="1364"/>
      <c r="Q41" s="1366"/>
      <c r="R41" s="1364"/>
      <c r="S41" s="1364"/>
      <c r="T41" s="1364"/>
      <c r="U41" s="1364"/>
    </row>
    <row r="42" spans="1:21" s="1363" customFormat="1">
      <c r="A42" s="1364">
        <v>1294</v>
      </c>
      <c r="B42" s="1364" t="b">
        <f>Check!$AR$1295</f>
        <v>1</v>
      </c>
      <c r="C42" s="1364"/>
      <c r="D42" s="1364"/>
      <c r="E42" s="1366"/>
      <c r="F42" s="1364"/>
      <c r="G42" s="1364"/>
      <c r="H42" s="1364"/>
      <c r="I42" s="1364"/>
      <c r="J42" s="1366"/>
      <c r="K42" s="1364"/>
      <c r="L42" s="1364"/>
      <c r="M42" s="1364"/>
      <c r="N42" s="1364"/>
      <c r="O42" s="1364"/>
      <c r="P42" s="1364"/>
      <c r="Q42" s="1366"/>
      <c r="R42" s="1364"/>
      <c r="S42" s="1364"/>
      <c r="T42" s="1364"/>
      <c r="U42" s="1364"/>
    </row>
    <row r="43" spans="1:21" s="1363" customFormat="1">
      <c r="A43" s="1364">
        <v>1295</v>
      </c>
      <c r="B43" s="1364" t="b">
        <f>Check!$AR$1296</f>
        <v>1</v>
      </c>
      <c r="C43" s="1364"/>
      <c r="D43" s="1364"/>
      <c r="E43" s="1366"/>
      <c r="F43" s="1364"/>
      <c r="G43" s="1364"/>
      <c r="H43" s="1364"/>
      <c r="I43" s="1364"/>
      <c r="J43" s="1366"/>
      <c r="K43" s="1364"/>
      <c r="L43" s="1364"/>
      <c r="M43" s="1364"/>
      <c r="N43" s="1364"/>
      <c r="O43" s="1364"/>
      <c r="P43" s="1364"/>
      <c r="Q43" s="1366"/>
      <c r="R43" s="1364"/>
      <c r="S43" s="1364"/>
      <c r="T43" s="1364"/>
      <c r="U43" s="1364"/>
    </row>
    <row r="44" spans="1:21" s="1363" customFormat="1">
      <c r="A44" s="1364">
        <v>1296</v>
      </c>
      <c r="B44" s="1364" t="b">
        <f>Check!$AR$1297</f>
        <v>1</v>
      </c>
      <c r="C44" s="1364"/>
      <c r="D44" s="1364"/>
      <c r="E44" s="1366"/>
      <c r="F44" s="1364"/>
      <c r="G44" s="1364"/>
      <c r="H44" s="1364"/>
      <c r="I44" s="1364"/>
      <c r="J44" s="1366"/>
      <c r="K44" s="1364"/>
      <c r="L44" s="1364"/>
      <c r="M44" s="1364"/>
      <c r="N44" s="1364"/>
      <c r="O44" s="1364"/>
      <c r="P44" s="1364"/>
      <c r="Q44" s="1366"/>
      <c r="R44" s="1364"/>
      <c r="S44" s="1364"/>
      <c r="T44" s="1364"/>
      <c r="U44" s="1364"/>
    </row>
    <row r="45" spans="1:21" s="1363" customFormat="1">
      <c r="A45" s="1364">
        <v>1297</v>
      </c>
      <c r="B45" s="1364" t="b">
        <f>Check!$AR$1298</f>
        <v>1</v>
      </c>
      <c r="C45" s="1364"/>
      <c r="D45" s="1364"/>
      <c r="E45" s="1366"/>
      <c r="F45" s="1364"/>
      <c r="G45" s="1364"/>
      <c r="H45" s="1364"/>
      <c r="I45" s="1364"/>
      <c r="J45" s="1366"/>
      <c r="K45" s="1364"/>
      <c r="L45" s="1364"/>
      <c r="M45" s="1364"/>
      <c r="N45" s="1364"/>
      <c r="O45" s="1364"/>
      <c r="P45" s="1364"/>
      <c r="Q45" s="1366"/>
      <c r="R45" s="1364"/>
      <c r="S45" s="1364"/>
      <c r="T45" s="1364"/>
      <c r="U45" s="1364"/>
    </row>
    <row r="46" spans="1:21" s="1363" customFormat="1">
      <c r="A46" s="1364">
        <v>1298</v>
      </c>
      <c r="B46" s="1364" t="b">
        <f>Check!$AR$1299</f>
        <v>1</v>
      </c>
      <c r="C46" s="1364"/>
      <c r="D46" s="1364"/>
      <c r="E46" s="1366"/>
      <c r="F46" s="1364"/>
      <c r="G46" s="1364"/>
      <c r="H46" s="1364"/>
      <c r="I46" s="1364"/>
      <c r="J46" s="1366"/>
      <c r="K46" s="1364"/>
      <c r="L46" s="1364"/>
      <c r="M46" s="1364"/>
      <c r="N46" s="1364"/>
      <c r="O46" s="1364"/>
      <c r="P46" s="1364"/>
      <c r="Q46" s="1366"/>
      <c r="R46" s="1364"/>
      <c r="S46" s="1364"/>
      <c r="T46" s="1364"/>
      <c r="U46" s="1364"/>
    </row>
    <row r="47" spans="1:21" s="1363" customFormat="1">
      <c r="A47" s="1364">
        <v>1299</v>
      </c>
      <c r="B47" s="1364" t="b">
        <f>Check!$AR$1300</f>
        <v>1</v>
      </c>
      <c r="C47" s="1364"/>
      <c r="D47" s="1364"/>
      <c r="E47" s="1366"/>
      <c r="F47" s="1364"/>
      <c r="G47" s="1364"/>
      <c r="H47" s="1364"/>
      <c r="I47" s="1364"/>
      <c r="J47" s="1366"/>
      <c r="K47" s="1364"/>
      <c r="L47" s="1364"/>
      <c r="M47" s="1364"/>
      <c r="N47" s="1364"/>
      <c r="O47" s="1364"/>
      <c r="P47" s="1364"/>
      <c r="Q47" s="1366"/>
      <c r="R47" s="1364"/>
      <c r="S47" s="1364"/>
      <c r="T47" s="1364"/>
      <c r="U47" s="1364"/>
    </row>
    <row r="48" spans="1:21" s="1363" customFormat="1">
      <c r="A48" s="1364">
        <v>1300</v>
      </c>
      <c r="B48" s="1364" t="b">
        <f>Check!$AR$1301</f>
        <v>1</v>
      </c>
      <c r="C48" s="1364"/>
      <c r="D48" s="1364"/>
      <c r="E48" s="1366"/>
      <c r="F48" s="1364"/>
      <c r="G48" s="1364"/>
      <c r="H48" s="1364"/>
      <c r="I48" s="1364"/>
      <c r="J48" s="1366"/>
      <c r="K48" s="1364"/>
      <c r="L48" s="1364"/>
      <c r="M48" s="1364"/>
      <c r="N48" s="1364"/>
      <c r="O48" s="1364"/>
      <c r="P48" s="1364"/>
      <c r="Q48" s="1366"/>
      <c r="R48" s="1364"/>
      <c r="S48" s="1364"/>
      <c r="T48" s="1364"/>
      <c r="U48" s="1364"/>
    </row>
    <row r="49" spans="1:21" s="1363" customFormat="1">
      <c r="A49" s="1364">
        <v>1301</v>
      </c>
      <c r="B49" s="1364" t="b">
        <f>Check!$AR$1302</f>
        <v>1</v>
      </c>
      <c r="C49" s="1364"/>
      <c r="D49" s="1364"/>
      <c r="E49" s="1366"/>
      <c r="F49" s="1364"/>
      <c r="G49" s="1364"/>
      <c r="H49" s="1364"/>
      <c r="I49" s="1364"/>
      <c r="J49" s="1366"/>
      <c r="K49" s="1364"/>
      <c r="L49" s="1364"/>
      <c r="M49" s="1364"/>
      <c r="N49" s="1364"/>
      <c r="O49" s="1364"/>
      <c r="P49" s="1364"/>
      <c r="Q49" s="1366"/>
      <c r="R49" s="1364"/>
      <c r="S49" s="1364"/>
      <c r="T49" s="1364"/>
      <c r="U49" s="1364"/>
    </row>
    <row r="50" spans="1:21" s="1363" customFormat="1">
      <c r="A50" s="1364">
        <v>1302</v>
      </c>
      <c r="B50" s="1364" t="b">
        <f>Check!$AR$1303</f>
        <v>1</v>
      </c>
      <c r="C50" s="1364"/>
      <c r="D50" s="1364"/>
      <c r="E50" s="1366"/>
      <c r="F50" s="1364"/>
      <c r="G50" s="1364"/>
      <c r="H50" s="1364"/>
      <c r="I50" s="1364"/>
      <c r="J50" s="1366"/>
      <c r="K50" s="1364"/>
      <c r="L50" s="1364"/>
      <c r="M50" s="1364"/>
      <c r="N50" s="1364"/>
      <c r="O50" s="1364"/>
      <c r="P50" s="1364"/>
      <c r="Q50" s="1366"/>
      <c r="R50" s="1364"/>
      <c r="S50" s="1364"/>
      <c r="T50" s="1364"/>
      <c r="U50" s="1364"/>
    </row>
    <row r="51" spans="1:21" s="1363" customFormat="1">
      <c r="A51" s="1364">
        <v>1303</v>
      </c>
      <c r="B51" s="1364" t="b">
        <f>Check!$AR$1304</f>
        <v>1</v>
      </c>
      <c r="C51" s="1364"/>
      <c r="D51" s="1364"/>
      <c r="E51" s="1366"/>
      <c r="F51" s="1364"/>
      <c r="G51" s="1364"/>
      <c r="H51" s="1364"/>
      <c r="I51" s="1364"/>
      <c r="J51" s="1366"/>
      <c r="K51" s="1364"/>
      <c r="L51" s="1364"/>
      <c r="M51" s="1364"/>
      <c r="N51" s="1364"/>
      <c r="O51" s="1364"/>
      <c r="P51" s="1364"/>
      <c r="Q51" s="1366"/>
      <c r="R51" s="1364"/>
      <c r="S51" s="1364"/>
      <c r="T51" s="1364"/>
      <c r="U51" s="1364"/>
    </row>
    <row r="52" spans="1:21" s="1363" customFormat="1">
      <c r="A52" s="1364">
        <v>1304</v>
      </c>
      <c r="B52" s="1364" t="b">
        <f>Check!$AR$1305</f>
        <v>1</v>
      </c>
      <c r="C52" s="1364"/>
      <c r="D52" s="1364"/>
      <c r="E52" s="1366"/>
      <c r="F52" s="1364"/>
      <c r="G52" s="1364"/>
      <c r="H52" s="1364"/>
      <c r="I52" s="1364"/>
      <c r="J52" s="1366"/>
      <c r="K52" s="1364"/>
      <c r="L52" s="1364"/>
      <c r="M52" s="1364"/>
      <c r="N52" s="1364"/>
      <c r="O52" s="1364"/>
      <c r="P52" s="1364"/>
      <c r="Q52" s="1366"/>
      <c r="R52" s="1364"/>
      <c r="S52" s="1364"/>
      <c r="T52" s="1364"/>
      <c r="U52" s="1364"/>
    </row>
    <row r="53" spans="1:21" s="1363" customFormat="1">
      <c r="A53" s="1364">
        <v>1305</v>
      </c>
      <c r="B53" s="1364" t="b">
        <f>Check!$AR$1306</f>
        <v>1</v>
      </c>
      <c r="C53" s="1364"/>
      <c r="D53" s="1364"/>
      <c r="E53" s="1366"/>
      <c r="F53" s="1364"/>
      <c r="G53" s="1364"/>
      <c r="H53" s="1364"/>
      <c r="I53" s="1364"/>
      <c r="J53" s="1366"/>
      <c r="K53" s="1364"/>
      <c r="L53" s="1364"/>
      <c r="M53" s="1364"/>
      <c r="N53" s="1364"/>
      <c r="O53" s="1364"/>
      <c r="P53" s="1364"/>
      <c r="Q53" s="1366"/>
      <c r="R53" s="1364"/>
      <c r="S53" s="1364"/>
      <c r="T53" s="1364"/>
      <c r="U53" s="1364"/>
    </row>
    <row r="54" spans="1:21" s="1363" customFormat="1">
      <c r="A54" s="1364">
        <v>1306</v>
      </c>
      <c r="B54" s="1364" t="b">
        <f>Check!$AR$1307</f>
        <v>1</v>
      </c>
      <c r="C54" s="1364"/>
      <c r="D54" s="1364"/>
      <c r="E54" s="1366"/>
      <c r="F54" s="1364"/>
      <c r="G54" s="1364"/>
      <c r="H54" s="1364"/>
      <c r="I54" s="1364"/>
      <c r="J54" s="1366"/>
      <c r="K54" s="1364"/>
      <c r="L54" s="1364"/>
      <c r="M54" s="1364"/>
      <c r="N54" s="1364"/>
      <c r="O54" s="1364"/>
      <c r="P54" s="1364"/>
      <c r="Q54" s="1366"/>
      <c r="R54" s="1364"/>
      <c r="S54" s="1364"/>
      <c r="T54" s="1364"/>
      <c r="U54" s="1364"/>
    </row>
    <row r="55" spans="1:21" s="1363" customFormat="1">
      <c r="A55" s="1364">
        <v>1307</v>
      </c>
      <c r="B55" s="1364" t="b">
        <f>Check!$AR$1308</f>
        <v>1</v>
      </c>
      <c r="C55" s="1364"/>
      <c r="D55" s="1364"/>
      <c r="E55" s="1366"/>
      <c r="F55" s="1364"/>
      <c r="G55" s="1364"/>
      <c r="H55" s="1364"/>
      <c r="I55" s="1364"/>
      <c r="J55" s="1366"/>
      <c r="K55" s="1364"/>
      <c r="L55" s="1364"/>
      <c r="M55" s="1364"/>
      <c r="N55" s="1364"/>
      <c r="O55" s="1364"/>
      <c r="P55" s="1364"/>
      <c r="Q55" s="1366"/>
      <c r="R55" s="1364"/>
      <c r="S55" s="1364"/>
      <c r="T55" s="1364"/>
      <c r="U55" s="1364"/>
    </row>
    <row r="56" spans="1:21" s="1363" customFormat="1">
      <c r="A56" s="1364">
        <v>1308</v>
      </c>
      <c r="B56" s="1364" t="b">
        <f>Check!$AR$1309</f>
        <v>1</v>
      </c>
      <c r="C56" s="1364"/>
      <c r="D56" s="1364"/>
      <c r="E56" s="1366"/>
      <c r="F56" s="1364"/>
      <c r="G56" s="1364"/>
      <c r="H56" s="1364"/>
      <c r="I56" s="1364"/>
      <c r="J56" s="1366"/>
      <c r="K56" s="1364"/>
      <c r="L56" s="1364"/>
      <c r="M56" s="1364"/>
      <c r="N56" s="1364"/>
      <c r="O56" s="1364"/>
      <c r="P56" s="1364"/>
      <c r="Q56" s="1366"/>
      <c r="R56" s="1364"/>
      <c r="S56" s="1364"/>
      <c r="T56" s="1364"/>
      <c r="U56" s="1364"/>
    </row>
    <row r="57" spans="1:21" s="1363" customFormat="1">
      <c r="A57" s="1364">
        <v>1309</v>
      </c>
      <c r="B57" s="1364" t="b">
        <f>Check!$AR$1310</f>
        <v>1</v>
      </c>
      <c r="C57" s="1364"/>
      <c r="D57" s="1364"/>
      <c r="E57" s="1366"/>
      <c r="F57" s="1364"/>
      <c r="G57" s="1364"/>
      <c r="H57" s="1364"/>
      <c r="I57" s="1364"/>
      <c r="J57" s="1366"/>
      <c r="K57" s="1364"/>
      <c r="L57" s="1364"/>
      <c r="M57" s="1364"/>
      <c r="N57" s="1364"/>
      <c r="O57" s="1364"/>
      <c r="P57" s="1364"/>
      <c r="Q57" s="1366"/>
      <c r="R57" s="1364"/>
      <c r="S57" s="1364"/>
      <c r="T57" s="1364"/>
      <c r="U57" s="1364"/>
    </row>
    <row r="58" spans="1:21" s="1363" customFormat="1">
      <c r="A58" s="1364">
        <v>1310</v>
      </c>
      <c r="B58" s="1364" t="b">
        <f>Check!$AR$1311</f>
        <v>1</v>
      </c>
      <c r="C58" s="1364"/>
      <c r="D58" s="1364"/>
      <c r="E58" s="1366"/>
      <c r="F58" s="1364"/>
      <c r="G58" s="1364"/>
      <c r="H58" s="1364"/>
      <c r="I58" s="1364"/>
      <c r="J58" s="1366"/>
      <c r="K58" s="1364"/>
      <c r="L58" s="1364"/>
      <c r="M58" s="1364"/>
      <c r="N58" s="1364"/>
      <c r="O58" s="1364"/>
      <c r="P58" s="1364"/>
      <c r="Q58" s="1366"/>
      <c r="R58" s="1364"/>
      <c r="S58" s="1364"/>
      <c r="T58" s="1364"/>
      <c r="U58" s="1364"/>
    </row>
    <row r="59" spans="1:21" s="1363" customFormat="1">
      <c r="A59" s="1364">
        <v>1311</v>
      </c>
      <c r="B59" s="1364" t="b">
        <f>Check!$AR$1312</f>
        <v>1</v>
      </c>
      <c r="C59" s="1364"/>
      <c r="D59" s="1364"/>
      <c r="E59" s="1366"/>
      <c r="F59" s="1364"/>
      <c r="G59" s="1364"/>
      <c r="H59" s="1364"/>
      <c r="I59" s="1364"/>
      <c r="J59" s="1366"/>
      <c r="K59" s="1364"/>
      <c r="L59" s="1364"/>
      <c r="M59" s="1364"/>
      <c r="N59" s="1364"/>
      <c r="O59" s="1364"/>
      <c r="P59" s="1364"/>
      <c r="Q59" s="1366"/>
      <c r="R59" s="1364"/>
      <c r="S59" s="1364"/>
      <c r="T59" s="1364"/>
      <c r="U59" s="1364"/>
    </row>
    <row r="60" spans="1:21" s="1363" customFormat="1">
      <c r="A60" s="1364">
        <v>1312</v>
      </c>
      <c r="B60" s="1364" t="b">
        <f>Check!$AR$1313</f>
        <v>1</v>
      </c>
      <c r="C60" s="1364"/>
      <c r="D60" s="1364"/>
      <c r="E60" s="1366"/>
      <c r="F60" s="1364"/>
      <c r="G60" s="1364"/>
      <c r="H60" s="1364"/>
      <c r="I60" s="1364"/>
      <c r="J60" s="1366"/>
      <c r="K60" s="1364"/>
      <c r="L60" s="1364"/>
      <c r="M60" s="1364"/>
      <c r="N60" s="1364"/>
      <c r="O60" s="1364"/>
      <c r="P60" s="1364"/>
      <c r="Q60" s="1366"/>
      <c r="R60" s="1364"/>
      <c r="S60" s="1364"/>
      <c r="T60" s="1364"/>
      <c r="U60" s="1364"/>
    </row>
    <row r="61" spans="1:21" s="1363" customFormat="1">
      <c r="A61" s="1364">
        <v>1313</v>
      </c>
      <c r="B61" s="1364" t="b">
        <f>Check!$AR$1314</f>
        <v>1</v>
      </c>
      <c r="C61" s="1364"/>
      <c r="D61" s="1364"/>
      <c r="E61" s="1366"/>
      <c r="F61" s="1364"/>
      <c r="G61" s="1364"/>
      <c r="H61" s="1364"/>
      <c r="I61" s="1364"/>
      <c r="J61" s="1366"/>
      <c r="K61" s="1364"/>
      <c r="L61" s="1364"/>
      <c r="M61" s="1364"/>
      <c r="N61" s="1364"/>
      <c r="O61" s="1364"/>
      <c r="P61" s="1364"/>
      <c r="Q61" s="1366"/>
      <c r="R61" s="1364"/>
      <c r="S61" s="1364"/>
      <c r="T61" s="1364"/>
      <c r="U61" s="1364"/>
    </row>
    <row r="62" spans="1:21" s="1363" customFormat="1">
      <c r="A62" s="1364">
        <v>1314</v>
      </c>
      <c r="B62" s="1364" t="b">
        <f>Check!$AR$1315</f>
        <v>1</v>
      </c>
      <c r="C62" s="1364"/>
      <c r="D62" s="1364"/>
      <c r="E62" s="1366"/>
      <c r="F62" s="1364"/>
      <c r="G62" s="1364"/>
      <c r="H62" s="1364"/>
      <c r="I62" s="1364"/>
      <c r="J62" s="1366"/>
      <c r="K62" s="1364"/>
      <c r="L62" s="1364"/>
      <c r="M62" s="1364"/>
      <c r="N62" s="1364"/>
      <c r="O62" s="1364"/>
      <c r="P62" s="1364"/>
      <c r="Q62" s="1366"/>
      <c r="R62" s="1364"/>
      <c r="S62" s="1364"/>
      <c r="T62" s="1364"/>
      <c r="U62" s="1364"/>
    </row>
    <row r="63" spans="1:21" s="1363" customFormat="1">
      <c r="A63" s="1364">
        <v>1315</v>
      </c>
      <c r="B63" s="1364" t="b">
        <f>Check!$AR$1316</f>
        <v>1</v>
      </c>
      <c r="C63" s="1364"/>
      <c r="D63" s="1364"/>
      <c r="E63" s="1366"/>
      <c r="F63" s="1364"/>
      <c r="G63" s="1364"/>
      <c r="H63" s="1364"/>
      <c r="I63" s="1364"/>
      <c r="J63" s="1366"/>
      <c r="K63" s="1364"/>
      <c r="L63" s="1364"/>
      <c r="M63" s="1364"/>
      <c r="N63" s="1364"/>
      <c r="O63" s="1364"/>
      <c r="P63" s="1364"/>
      <c r="Q63" s="1366"/>
      <c r="R63" s="1364"/>
      <c r="S63" s="1364"/>
      <c r="T63" s="1364"/>
      <c r="U63" s="1364"/>
    </row>
    <row r="64" spans="1:21" s="1363" customFormat="1">
      <c r="A64" s="1364">
        <v>1316</v>
      </c>
      <c r="B64" s="1364" t="b">
        <f>Check!$AR$1317</f>
        <v>1</v>
      </c>
      <c r="C64" s="1364"/>
      <c r="D64" s="1364"/>
      <c r="E64" s="1366"/>
      <c r="F64" s="1364"/>
      <c r="G64" s="1364"/>
      <c r="H64" s="1364"/>
      <c r="I64" s="1364"/>
      <c r="J64" s="1366"/>
      <c r="K64" s="1364"/>
      <c r="L64" s="1364"/>
      <c r="M64" s="1364"/>
      <c r="N64" s="1364"/>
      <c r="O64" s="1364"/>
      <c r="P64" s="1364"/>
      <c r="Q64" s="1366"/>
      <c r="R64" s="1364"/>
      <c r="S64" s="1364"/>
      <c r="T64" s="1364"/>
      <c r="U64" s="1364"/>
    </row>
    <row r="65" spans="1:21" s="1363" customFormat="1">
      <c r="A65" s="1364">
        <v>1317</v>
      </c>
      <c r="B65" s="1364" t="b">
        <f>Check!$AR$1318</f>
        <v>1</v>
      </c>
      <c r="C65" s="1364"/>
      <c r="D65" s="1364"/>
      <c r="E65" s="1366"/>
      <c r="F65" s="1364"/>
      <c r="G65" s="1364"/>
      <c r="H65" s="1364"/>
      <c r="I65" s="1364"/>
      <c r="J65" s="1366"/>
      <c r="K65" s="1364"/>
      <c r="L65" s="1364"/>
      <c r="M65" s="1364"/>
      <c r="N65" s="1364"/>
      <c r="O65" s="1364"/>
      <c r="P65" s="1364"/>
      <c r="Q65" s="1366"/>
      <c r="R65" s="1364"/>
      <c r="S65" s="1364"/>
      <c r="T65" s="1364"/>
      <c r="U65" s="1364"/>
    </row>
    <row r="66" spans="1:21" s="1363" customFormat="1">
      <c r="A66" s="1364">
        <v>1318</v>
      </c>
      <c r="B66" s="1364" t="b">
        <f>Check!$AR$1319</f>
        <v>1</v>
      </c>
      <c r="C66" s="1364"/>
      <c r="D66" s="1364"/>
      <c r="E66" s="1366"/>
      <c r="F66" s="1364"/>
      <c r="G66" s="1364"/>
      <c r="H66" s="1364"/>
      <c r="I66" s="1364"/>
      <c r="J66" s="1366"/>
      <c r="K66" s="1364"/>
      <c r="L66" s="1364"/>
      <c r="M66" s="1364"/>
      <c r="N66" s="1364"/>
      <c r="O66" s="1364"/>
      <c r="P66" s="1364"/>
      <c r="Q66" s="1366"/>
      <c r="R66" s="1364"/>
      <c r="S66" s="1364"/>
      <c r="T66" s="1364"/>
      <c r="U66" s="1364"/>
    </row>
    <row r="67" spans="1:21" s="1363" customFormat="1">
      <c r="A67" s="1364">
        <v>1319</v>
      </c>
      <c r="B67" s="1364" t="b">
        <f>Check!$AR$1320</f>
        <v>1</v>
      </c>
      <c r="C67" s="1364"/>
      <c r="D67" s="1364"/>
      <c r="E67" s="1366"/>
      <c r="F67" s="1364"/>
      <c r="G67" s="1364"/>
      <c r="H67" s="1364"/>
      <c r="I67" s="1364"/>
      <c r="J67" s="1366"/>
      <c r="K67" s="1364"/>
      <c r="L67" s="1364"/>
      <c r="M67" s="1364"/>
      <c r="N67" s="1364"/>
      <c r="O67" s="1364"/>
      <c r="P67" s="1364"/>
      <c r="Q67" s="1366"/>
      <c r="R67" s="1364"/>
      <c r="S67" s="1364"/>
      <c r="T67" s="1364"/>
      <c r="U67" s="1364"/>
    </row>
    <row r="68" spans="1:21" s="1363" customFormat="1">
      <c r="A68" s="1364">
        <v>1320</v>
      </c>
      <c r="B68" s="1364" t="b">
        <f>Check!$AR$1321</f>
        <v>1</v>
      </c>
      <c r="C68" s="1364"/>
      <c r="D68" s="1364"/>
      <c r="E68" s="1366"/>
      <c r="F68" s="1364"/>
      <c r="G68" s="1364"/>
      <c r="H68" s="1364"/>
      <c r="I68" s="1364"/>
      <c r="J68" s="1366"/>
      <c r="K68" s="1364"/>
      <c r="L68" s="1364"/>
      <c r="M68" s="1364"/>
      <c r="N68" s="1364"/>
      <c r="O68" s="1364"/>
      <c r="P68" s="1364"/>
      <c r="Q68" s="1366"/>
      <c r="R68" s="1364"/>
      <c r="S68" s="1364"/>
      <c r="T68" s="1364"/>
      <c r="U68" s="1364"/>
    </row>
    <row r="69" spans="1:21" s="1363" customFormat="1">
      <c r="A69" s="1364">
        <v>1321</v>
      </c>
      <c r="B69" s="1364" t="b">
        <f>Check!$AR$1322</f>
        <v>1</v>
      </c>
      <c r="C69" s="1364"/>
      <c r="D69" s="1364"/>
      <c r="E69" s="1366"/>
      <c r="F69" s="1364"/>
      <c r="G69" s="1364"/>
      <c r="H69" s="1364"/>
      <c r="I69" s="1364"/>
      <c r="J69" s="1366"/>
      <c r="K69" s="1364"/>
      <c r="L69" s="1364"/>
      <c r="M69" s="1364"/>
      <c r="N69" s="1364"/>
      <c r="O69" s="1364"/>
      <c r="P69" s="1364"/>
      <c r="Q69" s="1366"/>
      <c r="R69" s="1364"/>
      <c r="S69" s="1364"/>
      <c r="T69" s="1364"/>
      <c r="U69" s="1364"/>
    </row>
    <row r="70" spans="1:21" s="1363" customFormat="1">
      <c r="A70" s="1364">
        <v>1322</v>
      </c>
      <c r="B70" s="1364" t="b">
        <f>Check!$AR$1323</f>
        <v>1</v>
      </c>
      <c r="C70" s="1364"/>
      <c r="D70" s="1364"/>
      <c r="E70" s="1366"/>
      <c r="F70" s="1364"/>
      <c r="G70" s="1364"/>
      <c r="H70" s="1364"/>
      <c r="I70" s="1364"/>
      <c r="J70" s="1366"/>
      <c r="K70" s="1364"/>
      <c r="L70" s="1364"/>
      <c r="M70" s="1364"/>
      <c r="N70" s="1364"/>
      <c r="O70" s="1364"/>
      <c r="P70" s="1364"/>
      <c r="Q70" s="1366"/>
      <c r="R70" s="1364"/>
      <c r="S70" s="1364"/>
      <c r="T70" s="1364"/>
      <c r="U70" s="1364"/>
    </row>
    <row r="71" spans="1:21" s="1363" customFormat="1">
      <c r="A71" s="1364">
        <v>1323</v>
      </c>
      <c r="B71" s="1364" t="b">
        <f>Check!$AR$1324</f>
        <v>1</v>
      </c>
      <c r="C71" s="1364"/>
      <c r="D71" s="1364"/>
      <c r="E71" s="1366"/>
      <c r="F71" s="1364"/>
      <c r="G71" s="1364"/>
      <c r="H71" s="1364"/>
      <c r="I71" s="1364"/>
      <c r="J71" s="1366"/>
      <c r="K71" s="1364"/>
      <c r="L71" s="1364"/>
      <c r="M71" s="1364"/>
      <c r="N71" s="1364"/>
      <c r="O71" s="1364"/>
      <c r="P71" s="1364"/>
      <c r="Q71" s="1366"/>
      <c r="R71" s="1364"/>
      <c r="S71" s="1364"/>
      <c r="T71" s="1364"/>
      <c r="U71" s="1364"/>
    </row>
    <row r="72" spans="1:21" s="1363" customFormat="1">
      <c r="A72" s="1364">
        <v>1324</v>
      </c>
      <c r="B72" s="1364" t="b">
        <f>Check!$AR$1325</f>
        <v>1</v>
      </c>
      <c r="C72" s="1364"/>
      <c r="D72" s="1364"/>
      <c r="E72" s="1366"/>
      <c r="F72" s="1364"/>
      <c r="G72" s="1364"/>
      <c r="H72" s="1364"/>
      <c r="I72" s="1364"/>
      <c r="J72" s="1366"/>
      <c r="K72" s="1364"/>
      <c r="L72" s="1364"/>
      <c r="M72" s="1364"/>
      <c r="N72" s="1364"/>
      <c r="O72" s="1364"/>
      <c r="P72" s="1364"/>
      <c r="Q72" s="1366"/>
      <c r="R72" s="1364"/>
      <c r="S72" s="1364"/>
      <c r="T72" s="1364"/>
      <c r="U72" s="1364"/>
    </row>
    <row r="73" spans="1:21" s="1363" customFormat="1">
      <c r="A73" s="1364">
        <v>1325</v>
      </c>
      <c r="B73" s="1364" t="b">
        <f>Check!$AR$1326</f>
        <v>1</v>
      </c>
      <c r="C73" s="1364"/>
      <c r="D73" s="1364"/>
      <c r="E73" s="1366"/>
      <c r="F73" s="1364"/>
      <c r="G73" s="1364"/>
      <c r="H73" s="1364"/>
      <c r="I73" s="1364"/>
      <c r="J73" s="1366"/>
      <c r="K73" s="1364"/>
      <c r="L73" s="1364"/>
      <c r="M73" s="1364"/>
      <c r="N73" s="1364"/>
      <c r="O73" s="1364"/>
      <c r="P73" s="1364"/>
      <c r="Q73" s="1366"/>
      <c r="R73" s="1364"/>
      <c r="S73" s="1364"/>
      <c r="T73" s="1364"/>
      <c r="U73" s="1364"/>
    </row>
    <row r="74" spans="1:21" s="1363" customFormat="1">
      <c r="A74" s="1364">
        <v>1326</v>
      </c>
      <c r="B74" s="1364" t="b">
        <f>Check!$AR$1327</f>
        <v>1</v>
      </c>
      <c r="C74" s="1364"/>
      <c r="D74" s="1364"/>
      <c r="E74" s="1366"/>
      <c r="F74" s="1364"/>
      <c r="G74" s="1364"/>
      <c r="H74" s="1364"/>
      <c r="I74" s="1364"/>
      <c r="J74" s="1366"/>
      <c r="K74" s="1364"/>
      <c r="L74" s="1364"/>
      <c r="M74" s="1364"/>
      <c r="N74" s="1364"/>
      <c r="O74" s="1364"/>
      <c r="P74" s="1364"/>
      <c r="Q74" s="1366"/>
      <c r="R74" s="1364"/>
      <c r="S74" s="1364"/>
      <c r="T74" s="1364"/>
      <c r="U74" s="1364"/>
    </row>
    <row r="75" spans="1:21" s="1363" customFormat="1">
      <c r="A75" s="1364">
        <v>1327</v>
      </c>
      <c r="B75" s="1364" t="b">
        <f>Check!$AR$1328</f>
        <v>1</v>
      </c>
      <c r="C75" s="1364"/>
      <c r="D75" s="1364"/>
      <c r="E75" s="1366"/>
      <c r="F75" s="1364"/>
      <c r="G75" s="1364"/>
      <c r="H75" s="1364"/>
      <c r="I75" s="1364"/>
      <c r="J75" s="1366"/>
      <c r="K75" s="1364"/>
      <c r="L75" s="1364"/>
      <c r="M75" s="1364"/>
      <c r="N75" s="1364"/>
      <c r="O75" s="1364"/>
      <c r="P75" s="1364"/>
      <c r="Q75" s="1366"/>
      <c r="R75" s="1364"/>
      <c r="S75" s="1364"/>
      <c r="T75" s="1364"/>
      <c r="U75" s="1364"/>
    </row>
    <row r="76" spans="1:21" s="1363" customFormat="1">
      <c r="A76" s="1364">
        <v>1328</v>
      </c>
      <c r="B76" s="1364" t="b">
        <f>Check!$AR$1329</f>
        <v>1</v>
      </c>
      <c r="C76" s="1364"/>
      <c r="D76" s="1364"/>
      <c r="E76" s="1366"/>
      <c r="F76" s="1364"/>
      <c r="G76" s="1364"/>
      <c r="H76" s="1364"/>
      <c r="I76" s="1364"/>
      <c r="J76" s="1366"/>
      <c r="K76" s="1364"/>
      <c r="L76" s="1364"/>
      <c r="M76" s="1364"/>
      <c r="N76" s="1364"/>
      <c r="O76" s="1364"/>
      <c r="P76" s="1364"/>
      <c r="Q76" s="1366"/>
      <c r="R76" s="1364"/>
      <c r="S76" s="1364"/>
      <c r="T76" s="1364"/>
      <c r="U76" s="1364"/>
    </row>
    <row r="77" spans="1:21" s="1363" customFormat="1">
      <c r="B77" s="1363" t="e">
        <f ca="1">ADDRESS(OFFSET(D77,1,C77-1,1,1),COLUMN(OFFSET(D77,0,C77-1,1,1)),4,1)</f>
        <v>#N/A</v>
      </c>
      <c r="C77" s="1363" t="e">
        <f>MATCH(FALSE,ISERROR(D77:R77),0)</f>
        <v>#N/A</v>
      </c>
      <c r="D77" s="1363" t="e">
        <f t="shared" ref="D77:R77" si="6">MATCH(FALSE,ISNUMBER(D11:D32),0)</f>
        <v>#N/A</v>
      </c>
      <c r="E77" s="1367" t="e">
        <f t="shared" si="6"/>
        <v>#N/A</v>
      </c>
      <c r="F77" s="1363" t="e">
        <f t="shared" si="6"/>
        <v>#N/A</v>
      </c>
      <c r="G77" s="1363" t="e">
        <f t="shared" si="6"/>
        <v>#N/A</v>
      </c>
      <c r="H77" s="1363" t="e">
        <f t="shared" si="6"/>
        <v>#N/A</v>
      </c>
      <c r="I77" s="1363" t="e">
        <f t="shared" si="6"/>
        <v>#N/A</v>
      </c>
      <c r="J77" s="1367" t="e">
        <f t="shared" si="6"/>
        <v>#N/A</v>
      </c>
      <c r="K77" s="1363" t="e">
        <f t="shared" si="6"/>
        <v>#N/A</v>
      </c>
      <c r="L77" s="1363" t="e">
        <f t="shared" si="6"/>
        <v>#N/A</v>
      </c>
      <c r="M77" s="1363" t="e">
        <f t="shared" si="6"/>
        <v>#N/A</v>
      </c>
      <c r="N77" s="1363" t="e">
        <f t="shared" si="6"/>
        <v>#N/A</v>
      </c>
      <c r="O77" s="1363" t="e">
        <f t="shared" si="6"/>
        <v>#N/A</v>
      </c>
      <c r="P77" s="1363" t="e">
        <f t="shared" si="6"/>
        <v>#N/A</v>
      </c>
      <c r="Q77" s="1367" t="e">
        <f t="shared" si="6"/>
        <v>#N/A</v>
      </c>
      <c r="R77" s="1363" t="e">
        <f t="shared" si="6"/>
        <v>#N/A</v>
      </c>
    </row>
    <row r="78" spans="1:21" s="1363" customFormat="1">
      <c r="D78" s="1363">
        <f t="shared" ref="D78:R78" si="7">IF(ISERROR(D77),0,ROW(D11)+D77-1)</f>
        <v>0</v>
      </c>
      <c r="E78" s="1367">
        <f t="shared" si="7"/>
        <v>0</v>
      </c>
      <c r="F78" s="1363">
        <f t="shared" si="7"/>
        <v>0</v>
      </c>
      <c r="G78" s="1363">
        <f t="shared" si="7"/>
        <v>0</v>
      </c>
      <c r="H78" s="1363">
        <f t="shared" si="7"/>
        <v>0</v>
      </c>
      <c r="I78" s="1363">
        <f t="shared" si="7"/>
        <v>0</v>
      </c>
      <c r="J78" s="1367">
        <f t="shared" si="7"/>
        <v>0</v>
      </c>
      <c r="K78" s="1363">
        <f t="shared" si="7"/>
        <v>0</v>
      </c>
      <c r="L78" s="1363">
        <f t="shared" si="7"/>
        <v>0</v>
      </c>
      <c r="M78" s="1363">
        <f t="shared" si="7"/>
        <v>0</v>
      </c>
      <c r="N78" s="1363">
        <f t="shared" si="7"/>
        <v>0</v>
      </c>
      <c r="O78" s="1363">
        <f t="shared" si="7"/>
        <v>0</v>
      </c>
      <c r="P78" s="1363">
        <f t="shared" si="7"/>
        <v>0</v>
      </c>
      <c r="Q78" s="1367">
        <f t="shared" si="7"/>
        <v>0</v>
      </c>
      <c r="R78" s="1363">
        <f t="shared" si="7"/>
        <v>0</v>
      </c>
    </row>
    <row r="79" spans="1:21" s="1363" customFormat="1">
      <c r="E79" s="1367"/>
      <c r="J79" s="1367"/>
      <c r="Q79" s="1367"/>
    </row>
    <row r="80" spans="1:21" s="1363" customFormat="1">
      <c r="E80" s="1367"/>
      <c r="J80" s="1367"/>
      <c r="Q80" s="1367"/>
    </row>
    <row r="81" spans="5:17" s="1363" customFormat="1">
      <c r="E81" s="1367"/>
      <c r="J81" s="1367"/>
      <c r="Q81" s="1367"/>
    </row>
    <row r="82" spans="5:17" s="1363" customFormat="1">
      <c r="E82" s="1367"/>
      <c r="J82" s="1367"/>
      <c r="Q82" s="1367"/>
    </row>
    <row r="83" spans="5:17" s="1363" customFormat="1">
      <c r="E83" s="1367"/>
      <c r="J83" s="1367"/>
      <c r="Q83" s="1367"/>
    </row>
    <row r="84" spans="5:17" s="1363" customFormat="1">
      <c r="E84" s="1367"/>
      <c r="J84" s="1367"/>
      <c r="Q84" s="1367"/>
    </row>
    <row r="85" spans="5:17" s="1363" customFormat="1">
      <c r="E85" s="1367"/>
      <c r="J85" s="1367"/>
      <c r="Q85" s="1367"/>
    </row>
    <row r="86" spans="5:17" s="1363" customFormat="1">
      <c r="E86" s="1367"/>
      <c r="J86" s="1367"/>
      <c r="Q86" s="1367"/>
    </row>
    <row r="87" spans="5:17" s="1363" customFormat="1">
      <c r="E87" s="1367"/>
      <c r="J87" s="1367"/>
      <c r="Q87" s="1367"/>
    </row>
    <row r="88" spans="5:17" s="1363" customFormat="1">
      <c r="E88" s="1367"/>
      <c r="J88" s="1367"/>
      <c r="Q88" s="1367"/>
    </row>
    <row r="89" spans="5:17" s="1363" customFormat="1">
      <c r="E89" s="1367"/>
      <c r="J89" s="1367"/>
      <c r="Q89" s="1367"/>
    </row>
    <row r="90" spans="5:17" s="1363" customFormat="1">
      <c r="E90" s="1367"/>
      <c r="J90" s="1367"/>
      <c r="Q90" s="1367"/>
    </row>
    <row r="91" spans="5:17" s="1363" customFormat="1">
      <c r="E91" s="1367"/>
      <c r="J91" s="1367"/>
      <c r="Q91" s="1367"/>
    </row>
    <row r="92" spans="5:17" s="1363" customFormat="1">
      <c r="E92" s="1367"/>
      <c r="J92" s="1367"/>
      <c r="Q92" s="1367"/>
    </row>
    <row r="93" spans="5:17" s="1363" customFormat="1">
      <c r="E93" s="1367"/>
      <c r="J93" s="1367"/>
      <c r="Q93" s="1367"/>
    </row>
    <row r="94" spans="5:17" s="1363" customFormat="1">
      <c r="E94" s="1367"/>
      <c r="J94" s="1367"/>
      <c r="Q94" s="1367"/>
    </row>
    <row r="95" spans="5:17" s="1363" customFormat="1">
      <c r="E95" s="1367"/>
      <c r="J95" s="1367"/>
      <c r="Q95" s="1367"/>
    </row>
    <row r="96" spans="5:17" s="1363" customFormat="1">
      <c r="E96" s="1367"/>
      <c r="J96" s="1367"/>
      <c r="Q96" s="1367"/>
    </row>
    <row r="97" spans="5:17" s="1363" customFormat="1">
      <c r="E97" s="1367"/>
      <c r="J97" s="1367"/>
      <c r="Q97" s="1367"/>
    </row>
    <row r="98" spans="5:17" s="1363" customFormat="1">
      <c r="E98" s="1367"/>
      <c r="J98" s="1367"/>
      <c r="Q98" s="1367"/>
    </row>
    <row r="99" spans="5:17" s="1363" customFormat="1">
      <c r="E99" s="1367"/>
      <c r="J99" s="1367"/>
      <c r="Q99" s="1367"/>
    </row>
    <row r="100" spans="5:17" s="1363" customFormat="1">
      <c r="E100" s="1367"/>
      <c r="J100" s="1367"/>
      <c r="Q100" s="1367"/>
    </row>
    <row r="101" spans="5:17" s="1363" customFormat="1">
      <c r="E101" s="1367"/>
      <c r="J101" s="1367"/>
      <c r="Q101" s="1367"/>
    </row>
    <row r="102" spans="5:17" s="1363" customFormat="1">
      <c r="E102" s="1367"/>
      <c r="J102" s="1367"/>
      <c r="Q102" s="1367"/>
    </row>
    <row r="103" spans="5:17" s="1363" customFormat="1">
      <c r="E103" s="1367"/>
      <c r="J103" s="1367"/>
      <c r="Q103" s="1367"/>
    </row>
    <row r="104" spans="5:17" s="1363" customFormat="1">
      <c r="E104" s="1367"/>
      <c r="J104" s="1367"/>
      <c r="Q104" s="1367"/>
    </row>
    <row r="105" spans="5:17" s="1363" customFormat="1">
      <c r="E105" s="1367"/>
      <c r="J105" s="1367"/>
      <c r="Q105" s="1367"/>
    </row>
    <row r="106" spans="5:17" s="1363" customFormat="1">
      <c r="E106" s="1367"/>
      <c r="J106" s="1367"/>
      <c r="Q106" s="1367"/>
    </row>
    <row r="107" spans="5:17" s="1363" customFormat="1">
      <c r="E107" s="1367"/>
      <c r="J107" s="1367"/>
      <c r="Q107" s="1367"/>
    </row>
    <row r="108" spans="5:17" s="1363" customFormat="1">
      <c r="E108" s="1367"/>
      <c r="J108" s="1367"/>
      <c r="Q108" s="1367"/>
    </row>
    <row r="109" spans="5:17" s="1363" customFormat="1">
      <c r="E109" s="1367"/>
      <c r="J109" s="1367"/>
      <c r="Q109" s="1367"/>
    </row>
    <row r="110" spans="5:17" s="1363" customFormat="1">
      <c r="E110" s="1367"/>
      <c r="J110" s="1367"/>
      <c r="Q110" s="1367"/>
    </row>
    <row r="111" spans="5:17" s="1363" customFormat="1">
      <c r="E111" s="1367"/>
      <c r="J111" s="1367"/>
      <c r="Q111" s="1367"/>
    </row>
    <row r="112" spans="5:17" s="1363" customFormat="1">
      <c r="E112" s="1367"/>
      <c r="J112" s="1367"/>
      <c r="Q112" s="1367"/>
    </row>
    <row r="113" spans="5:17" s="1363" customFormat="1">
      <c r="E113" s="1367"/>
      <c r="J113" s="1367"/>
      <c r="Q113" s="1367"/>
    </row>
    <row r="114" spans="5:17" s="1363" customFormat="1">
      <c r="E114" s="1367"/>
      <c r="J114" s="1367"/>
      <c r="Q114" s="1367"/>
    </row>
    <row r="115" spans="5:17" s="1363" customFormat="1">
      <c r="E115" s="1367"/>
      <c r="J115" s="1367"/>
      <c r="Q115" s="1367"/>
    </row>
    <row r="116" spans="5:17" s="1363" customFormat="1">
      <c r="E116" s="1367"/>
      <c r="J116" s="1367"/>
      <c r="Q116" s="1367"/>
    </row>
    <row r="117" spans="5:17" s="1363" customFormat="1">
      <c r="E117" s="1367"/>
      <c r="J117" s="1367"/>
      <c r="Q117" s="1367"/>
    </row>
    <row r="118" spans="5:17" s="1363" customFormat="1">
      <c r="E118" s="1367"/>
      <c r="J118" s="1367"/>
      <c r="Q118" s="1367"/>
    </row>
    <row r="119" spans="5:17" s="1363" customFormat="1">
      <c r="E119" s="1367"/>
      <c r="J119" s="1367"/>
      <c r="Q119" s="1367"/>
    </row>
    <row r="120" spans="5:17" s="1363" customFormat="1">
      <c r="E120" s="1367"/>
      <c r="J120" s="1367"/>
      <c r="Q120" s="1367"/>
    </row>
    <row r="121" spans="5:17" s="1363" customFormat="1">
      <c r="E121" s="1367"/>
      <c r="J121" s="1367"/>
      <c r="Q121" s="1367"/>
    </row>
    <row r="122" spans="5:17" s="1363" customFormat="1">
      <c r="E122" s="1367"/>
      <c r="J122" s="1367"/>
      <c r="Q122" s="1367"/>
    </row>
    <row r="123" spans="5:17" s="1363" customFormat="1">
      <c r="E123" s="1367"/>
      <c r="J123" s="1367"/>
      <c r="Q123" s="1367"/>
    </row>
    <row r="124" spans="5:17" s="1363" customFormat="1">
      <c r="E124" s="1367"/>
      <c r="J124" s="1367"/>
      <c r="Q124" s="1367"/>
    </row>
    <row r="125" spans="5:17" s="1363" customFormat="1">
      <c r="E125" s="1367"/>
      <c r="J125" s="1367"/>
      <c r="Q125" s="1367"/>
    </row>
    <row r="126" spans="5:17" s="1363" customFormat="1">
      <c r="E126" s="1367"/>
      <c r="J126" s="1367"/>
      <c r="Q126" s="1367"/>
    </row>
    <row r="127" spans="5:17" s="1363" customFormat="1">
      <c r="E127" s="1367"/>
      <c r="J127" s="1367"/>
      <c r="Q127" s="1367"/>
    </row>
    <row r="128" spans="5:17" s="1363" customFormat="1">
      <c r="E128" s="1367"/>
      <c r="J128" s="1367"/>
      <c r="Q128" s="1367"/>
    </row>
    <row r="129" spans="5:17" s="1363" customFormat="1">
      <c r="E129" s="1367"/>
      <c r="J129" s="1367"/>
      <c r="Q129" s="1367"/>
    </row>
    <row r="130" spans="5:17" s="1363" customFormat="1">
      <c r="E130" s="1367"/>
      <c r="J130" s="1367"/>
      <c r="Q130" s="1367"/>
    </row>
    <row r="131" spans="5:17" s="1363" customFormat="1">
      <c r="E131" s="1367"/>
      <c r="J131" s="1367"/>
      <c r="Q131" s="1367"/>
    </row>
    <row r="132" spans="5:17" s="1363" customFormat="1">
      <c r="E132" s="1367"/>
      <c r="J132" s="1367"/>
      <c r="Q132" s="1367"/>
    </row>
    <row r="133" spans="5:17" s="1363" customFormat="1">
      <c r="E133" s="1367"/>
      <c r="J133" s="1367"/>
      <c r="Q133" s="1367"/>
    </row>
    <row r="134" spans="5:17" s="1363" customFormat="1">
      <c r="E134" s="1367"/>
      <c r="J134" s="1367"/>
      <c r="Q134" s="1367"/>
    </row>
    <row r="135" spans="5:17" s="1363" customFormat="1">
      <c r="E135" s="1367"/>
      <c r="J135" s="1367"/>
      <c r="Q135" s="1367"/>
    </row>
    <row r="136" spans="5:17" s="1363" customFormat="1">
      <c r="E136" s="1367"/>
      <c r="J136" s="1367"/>
      <c r="Q136" s="1367"/>
    </row>
    <row r="137" spans="5:17" s="1363" customFormat="1">
      <c r="E137" s="1367"/>
      <c r="J137" s="1367"/>
      <c r="Q137" s="1367"/>
    </row>
    <row r="138" spans="5:17" s="1363" customFormat="1">
      <c r="E138" s="1367"/>
      <c r="J138" s="1367"/>
      <c r="Q138" s="1367"/>
    </row>
    <row r="139" spans="5:17" s="1363" customFormat="1">
      <c r="E139" s="1367"/>
      <c r="J139" s="1367"/>
      <c r="Q139" s="1367"/>
    </row>
    <row r="140" spans="5:17" s="1363" customFormat="1">
      <c r="E140" s="1367"/>
      <c r="J140" s="1367"/>
      <c r="Q140" s="1367"/>
    </row>
    <row r="141" spans="5:17" s="1363" customFormat="1">
      <c r="E141" s="1367"/>
      <c r="J141" s="1367"/>
      <c r="Q141" s="1367"/>
    </row>
    <row r="142" spans="5:17" s="1363" customFormat="1">
      <c r="E142" s="1367"/>
      <c r="J142" s="1367"/>
      <c r="Q142" s="1367"/>
    </row>
    <row r="143" spans="5:17" s="1363" customFormat="1">
      <c r="E143" s="1367"/>
      <c r="J143" s="1367"/>
      <c r="Q143" s="1367"/>
    </row>
    <row r="144" spans="5:17" s="1363" customFormat="1">
      <c r="E144" s="1367"/>
      <c r="J144" s="1367"/>
      <c r="Q144" s="1367"/>
    </row>
    <row r="145" spans="5:17" s="1363" customFormat="1">
      <c r="E145" s="1367"/>
      <c r="J145" s="1367"/>
      <c r="Q145" s="1367"/>
    </row>
    <row r="146" spans="5:17" s="1363" customFormat="1">
      <c r="E146" s="1367"/>
      <c r="J146" s="1367"/>
      <c r="Q146" s="1367"/>
    </row>
    <row r="147" spans="5:17" s="1363" customFormat="1">
      <c r="E147" s="1367"/>
      <c r="J147" s="1367"/>
      <c r="Q147" s="1367"/>
    </row>
    <row r="148" spans="5:17" s="1363" customFormat="1">
      <c r="E148" s="1367"/>
      <c r="J148" s="1367"/>
      <c r="Q148" s="1367"/>
    </row>
    <row r="149" spans="5:17" s="1363" customFormat="1">
      <c r="E149" s="1367"/>
      <c r="J149" s="1367"/>
      <c r="Q149" s="1367"/>
    </row>
    <row r="150" spans="5:17" s="1363" customFormat="1">
      <c r="E150" s="1367"/>
      <c r="J150" s="1367"/>
      <c r="Q150" s="1367"/>
    </row>
    <row r="151" spans="5:17" s="1363" customFormat="1">
      <c r="E151" s="1367"/>
      <c r="J151" s="1367"/>
      <c r="Q151" s="1367"/>
    </row>
    <row r="152" spans="5:17" s="1363" customFormat="1">
      <c r="E152" s="1367"/>
      <c r="J152" s="1367"/>
      <c r="Q152" s="1367"/>
    </row>
    <row r="153" spans="5:17" s="1363" customFormat="1">
      <c r="E153" s="1367"/>
      <c r="J153" s="1367"/>
      <c r="Q153" s="1367"/>
    </row>
    <row r="154" spans="5:17" s="1363" customFormat="1">
      <c r="E154" s="1367"/>
      <c r="J154" s="1367"/>
      <c r="Q154" s="1367"/>
    </row>
    <row r="155" spans="5:17" s="1363" customFormat="1">
      <c r="E155" s="1367"/>
      <c r="J155" s="1367"/>
      <c r="Q155" s="1367"/>
    </row>
    <row r="156" spans="5:17" s="1363" customFormat="1">
      <c r="E156" s="1367"/>
      <c r="J156" s="1367"/>
      <c r="Q156" s="1367"/>
    </row>
    <row r="157" spans="5:17" s="1363" customFormat="1">
      <c r="E157" s="1367"/>
      <c r="J157" s="1367"/>
      <c r="Q157" s="1367"/>
    </row>
    <row r="158" spans="5:17" s="1363" customFormat="1">
      <c r="E158" s="1367"/>
      <c r="J158" s="1367"/>
      <c r="Q158" s="1367"/>
    </row>
    <row r="159" spans="5:17" s="1363" customFormat="1">
      <c r="E159" s="1367"/>
      <c r="J159" s="1367"/>
      <c r="Q159" s="1367"/>
    </row>
    <row r="160" spans="5:17" s="1363" customFormat="1">
      <c r="E160" s="1367"/>
      <c r="J160" s="1367"/>
      <c r="Q160" s="1367"/>
    </row>
    <row r="161" spans="5:17" s="1363" customFormat="1">
      <c r="E161" s="1367"/>
      <c r="J161" s="1367"/>
      <c r="Q161" s="1367"/>
    </row>
    <row r="162" spans="5:17" s="1363" customFormat="1">
      <c r="E162" s="1367"/>
      <c r="J162" s="1367"/>
      <c r="Q162" s="1367"/>
    </row>
    <row r="163" spans="5:17" s="1363" customFormat="1">
      <c r="E163" s="1367"/>
      <c r="J163" s="1367"/>
      <c r="Q163" s="1367"/>
    </row>
    <row r="164" spans="5:17" s="1363" customFormat="1">
      <c r="E164" s="1367"/>
      <c r="J164" s="1367"/>
      <c r="Q164" s="1367"/>
    </row>
    <row r="165" spans="5:17" s="1363" customFormat="1">
      <c r="E165" s="1367"/>
      <c r="J165" s="1367"/>
      <c r="Q165" s="1367"/>
    </row>
    <row r="166" spans="5:17" s="1363" customFormat="1">
      <c r="E166" s="1367"/>
      <c r="J166" s="1367"/>
      <c r="Q166" s="1367"/>
    </row>
    <row r="167" spans="5:17" s="1363" customFormat="1">
      <c r="E167" s="1367"/>
      <c r="J167" s="1367"/>
      <c r="Q167" s="1367"/>
    </row>
    <row r="168" spans="5:17" s="1363" customFormat="1">
      <c r="E168" s="1367"/>
      <c r="J168" s="1367"/>
      <c r="Q168" s="1367"/>
    </row>
    <row r="169" spans="5:17" s="1363" customFormat="1">
      <c r="E169" s="1367"/>
      <c r="J169" s="1367"/>
      <c r="Q169" s="1367"/>
    </row>
    <row r="170" spans="5:17" s="1363" customFormat="1">
      <c r="E170" s="1367"/>
      <c r="J170" s="1367"/>
      <c r="Q170" s="1367"/>
    </row>
    <row r="171" spans="5:17" s="1363" customFormat="1">
      <c r="E171" s="1367"/>
      <c r="J171" s="1367"/>
      <c r="Q171" s="1367"/>
    </row>
    <row r="172" spans="5:17" s="1363" customFormat="1">
      <c r="E172" s="1367"/>
      <c r="J172" s="1367"/>
      <c r="Q172" s="1367"/>
    </row>
    <row r="173" spans="5:17" s="1363" customFormat="1">
      <c r="E173" s="1367"/>
      <c r="J173" s="1367"/>
      <c r="Q173" s="1367"/>
    </row>
    <row r="174" spans="5:17" s="1363" customFormat="1">
      <c r="E174" s="1367"/>
      <c r="J174" s="1367"/>
      <c r="Q174" s="1367"/>
    </row>
    <row r="175" spans="5:17" s="1363" customFormat="1">
      <c r="E175" s="1367"/>
      <c r="J175" s="1367"/>
      <c r="Q175" s="1367"/>
    </row>
    <row r="176" spans="5:17" s="1363" customFormat="1">
      <c r="E176" s="1367"/>
      <c r="J176" s="1367"/>
      <c r="Q176" s="1367"/>
    </row>
    <row r="177" spans="5:17" s="1363" customFormat="1">
      <c r="E177" s="1367"/>
      <c r="J177" s="1367"/>
      <c r="Q177" s="1367"/>
    </row>
    <row r="178" spans="5:17" s="1363" customFormat="1">
      <c r="E178" s="1367"/>
      <c r="J178" s="1367"/>
      <c r="Q178" s="1367"/>
    </row>
    <row r="179" spans="5:17" s="1363" customFormat="1">
      <c r="E179" s="1367"/>
      <c r="J179" s="1367"/>
      <c r="Q179" s="1367"/>
    </row>
    <row r="180" spans="5:17" s="1363" customFormat="1">
      <c r="E180" s="1367"/>
      <c r="J180" s="1367"/>
      <c r="Q180" s="1367"/>
    </row>
    <row r="181" spans="5:17" s="1363" customFormat="1">
      <c r="E181" s="1367"/>
      <c r="J181" s="1367"/>
      <c r="Q181" s="1367"/>
    </row>
    <row r="182" spans="5:17" s="1363" customFormat="1">
      <c r="E182" s="1367"/>
      <c r="J182" s="1367"/>
      <c r="Q182" s="1367"/>
    </row>
    <row r="183" spans="5:17" s="1363" customFormat="1">
      <c r="E183" s="1367"/>
      <c r="J183" s="1367"/>
      <c r="Q183" s="1367"/>
    </row>
    <row r="184" spans="5:17" s="1363" customFormat="1">
      <c r="E184" s="1367"/>
      <c r="J184" s="1367"/>
      <c r="Q184" s="1367"/>
    </row>
    <row r="185" spans="5:17" s="1363" customFormat="1">
      <c r="E185" s="1367"/>
      <c r="J185" s="1367"/>
      <c r="Q185" s="1367"/>
    </row>
    <row r="186" spans="5:17" s="1363" customFormat="1">
      <c r="E186" s="1367"/>
      <c r="J186" s="1367"/>
      <c r="Q186" s="1367"/>
    </row>
    <row r="187" spans="5:17" s="1363" customFormat="1">
      <c r="E187" s="1367"/>
      <c r="J187" s="1367"/>
      <c r="Q187" s="1367"/>
    </row>
    <row r="188" spans="5:17" s="1363" customFormat="1">
      <c r="E188" s="1367"/>
      <c r="J188" s="1367"/>
      <c r="Q188" s="1367"/>
    </row>
    <row r="189" spans="5:17" s="1363" customFormat="1">
      <c r="E189" s="1367"/>
      <c r="J189" s="1367"/>
      <c r="Q189" s="1367"/>
    </row>
    <row r="190" spans="5:17" s="1363" customFormat="1">
      <c r="E190" s="1367"/>
      <c r="J190" s="1367"/>
      <c r="Q190" s="1367"/>
    </row>
    <row r="191" spans="5:17" s="1363" customFormat="1">
      <c r="E191" s="1367"/>
      <c r="J191" s="1367"/>
      <c r="Q191" s="1367"/>
    </row>
    <row r="192" spans="5:17" s="1363" customFormat="1">
      <c r="E192" s="1367"/>
      <c r="J192" s="1367"/>
      <c r="Q192" s="1367"/>
    </row>
    <row r="193" spans="5:17" s="1363" customFormat="1">
      <c r="E193" s="1367"/>
      <c r="J193" s="1367"/>
      <c r="Q193" s="1367"/>
    </row>
    <row r="194" spans="5:17" s="1363" customFormat="1">
      <c r="E194" s="1367"/>
      <c r="J194" s="1367"/>
      <c r="Q194" s="1367"/>
    </row>
    <row r="195" spans="5:17" s="1363" customFormat="1">
      <c r="E195" s="1367"/>
      <c r="J195" s="1367"/>
      <c r="Q195" s="1367"/>
    </row>
    <row r="196" spans="5:17" s="1363" customFormat="1">
      <c r="E196" s="1367"/>
      <c r="J196" s="1367"/>
      <c r="Q196" s="1367"/>
    </row>
    <row r="197" spans="5:17" s="1363" customFormat="1">
      <c r="E197" s="1367"/>
      <c r="J197" s="1367"/>
      <c r="Q197" s="1367"/>
    </row>
    <row r="198" spans="5:17" s="1363" customFormat="1">
      <c r="E198" s="1367"/>
      <c r="J198" s="1367"/>
      <c r="Q198" s="1367"/>
    </row>
    <row r="199" spans="5:17" s="1363" customFormat="1">
      <c r="E199" s="1367"/>
      <c r="J199" s="1367"/>
      <c r="Q199" s="1367"/>
    </row>
    <row r="200" spans="5:17" s="1363" customFormat="1">
      <c r="E200" s="1367"/>
      <c r="J200" s="1367"/>
      <c r="Q200" s="1367"/>
    </row>
    <row r="201" spans="5:17" s="1363" customFormat="1">
      <c r="E201" s="1367"/>
      <c r="J201" s="1367"/>
      <c r="Q201" s="1367"/>
    </row>
    <row r="202" spans="5:17" s="1363" customFormat="1">
      <c r="E202" s="1367"/>
      <c r="J202" s="1367"/>
      <c r="Q202" s="1367"/>
    </row>
    <row r="203" spans="5:17" s="1363" customFormat="1">
      <c r="E203" s="1367"/>
      <c r="J203" s="1367"/>
      <c r="Q203" s="1367"/>
    </row>
    <row r="204" spans="5:17" s="1363" customFormat="1">
      <c r="E204" s="1367"/>
      <c r="J204" s="1367"/>
      <c r="Q204" s="1367"/>
    </row>
    <row r="205" spans="5:17" s="1363" customFormat="1">
      <c r="E205" s="1367"/>
      <c r="J205" s="1367"/>
      <c r="Q205" s="1367"/>
    </row>
    <row r="206" spans="5:17" s="1363" customFormat="1">
      <c r="E206" s="1367"/>
      <c r="J206" s="1367"/>
      <c r="Q206" s="1367"/>
    </row>
    <row r="207" spans="5:17" s="1363" customFormat="1">
      <c r="E207" s="1367"/>
      <c r="J207" s="1367"/>
      <c r="Q207" s="1367"/>
    </row>
    <row r="208" spans="5:17" s="1363" customFormat="1">
      <c r="E208" s="1367"/>
      <c r="J208" s="1367"/>
      <c r="Q208" s="1367"/>
    </row>
    <row r="209" spans="5:17" s="1363" customFormat="1">
      <c r="E209" s="1367"/>
      <c r="J209" s="1367"/>
      <c r="Q209" s="1367"/>
    </row>
    <row r="210" spans="5:17" s="1363" customFormat="1">
      <c r="E210" s="1367"/>
      <c r="J210" s="1367"/>
      <c r="Q210" s="1367"/>
    </row>
    <row r="211" spans="5:17" s="1363" customFormat="1">
      <c r="E211" s="1367"/>
      <c r="J211" s="1367"/>
      <c r="Q211" s="1367"/>
    </row>
    <row r="212" spans="5:17" s="1363" customFormat="1">
      <c r="E212" s="1367"/>
      <c r="J212" s="1367"/>
      <c r="Q212" s="1367"/>
    </row>
    <row r="213" spans="5:17" s="1363" customFormat="1">
      <c r="E213" s="1367"/>
      <c r="J213" s="1367"/>
      <c r="Q213" s="1367"/>
    </row>
    <row r="214" spans="5:17" s="1363" customFormat="1">
      <c r="E214" s="1367"/>
      <c r="J214" s="1367"/>
      <c r="Q214" s="1367"/>
    </row>
    <row r="215" spans="5:17" s="1363" customFormat="1">
      <c r="E215" s="1367"/>
      <c r="J215" s="1367"/>
      <c r="Q215" s="1367"/>
    </row>
    <row r="216" spans="5:17" s="1363" customFormat="1">
      <c r="E216" s="1367"/>
      <c r="J216" s="1367"/>
      <c r="Q216" s="1367"/>
    </row>
    <row r="217" spans="5:17" s="1363" customFormat="1">
      <c r="E217" s="1367"/>
      <c r="J217" s="1367"/>
      <c r="Q217" s="1367"/>
    </row>
    <row r="218" spans="5:17" s="1363" customFormat="1">
      <c r="E218" s="1367"/>
      <c r="J218" s="1367"/>
      <c r="Q218" s="1367"/>
    </row>
    <row r="219" spans="5:17" s="1363" customFormat="1">
      <c r="E219" s="1367"/>
      <c r="J219" s="1367"/>
      <c r="Q219" s="1367"/>
    </row>
    <row r="220" spans="5:17" s="1363" customFormat="1">
      <c r="E220" s="1367"/>
      <c r="J220" s="1367"/>
      <c r="Q220" s="1367"/>
    </row>
    <row r="221" spans="5:17" s="1363" customFormat="1">
      <c r="E221" s="1367"/>
      <c r="J221" s="1367"/>
      <c r="Q221" s="1367"/>
    </row>
    <row r="222" spans="5:17" s="1363" customFormat="1">
      <c r="E222" s="1367"/>
      <c r="J222" s="1367"/>
      <c r="Q222" s="1367"/>
    </row>
    <row r="223" spans="5:17" s="1363" customFormat="1">
      <c r="E223" s="1367"/>
      <c r="J223" s="1367"/>
      <c r="Q223" s="1367"/>
    </row>
    <row r="224" spans="5:17" s="1363" customFormat="1">
      <c r="E224" s="1367"/>
      <c r="J224" s="1367"/>
      <c r="Q224" s="1367"/>
    </row>
    <row r="225" spans="5:17" s="1363" customFormat="1">
      <c r="E225" s="1367"/>
      <c r="J225" s="1367"/>
      <c r="Q225" s="1367"/>
    </row>
    <row r="226" spans="5:17" s="1363" customFormat="1">
      <c r="E226" s="1367"/>
      <c r="J226" s="1367"/>
      <c r="Q226" s="1367"/>
    </row>
    <row r="227" spans="5:17" s="1363" customFormat="1">
      <c r="E227" s="1367"/>
      <c r="J227" s="1367"/>
      <c r="Q227" s="1367"/>
    </row>
    <row r="228" spans="5:17" s="1363" customFormat="1">
      <c r="E228" s="1367"/>
      <c r="J228" s="1367"/>
      <c r="Q228" s="1367"/>
    </row>
    <row r="229" spans="5:17" s="1363" customFormat="1">
      <c r="E229" s="1367"/>
      <c r="J229" s="1367"/>
      <c r="Q229" s="1367"/>
    </row>
    <row r="230" spans="5:17" s="1363" customFormat="1">
      <c r="E230" s="1367"/>
      <c r="J230" s="1367"/>
      <c r="Q230" s="1367"/>
    </row>
    <row r="231" spans="5:17" s="1363" customFormat="1">
      <c r="E231" s="1367"/>
      <c r="J231" s="1367"/>
      <c r="Q231" s="1367"/>
    </row>
    <row r="232" spans="5:17" s="1363" customFormat="1">
      <c r="E232" s="1367"/>
      <c r="J232" s="1367"/>
      <c r="Q232" s="1367"/>
    </row>
    <row r="233" spans="5:17" s="1363" customFormat="1">
      <c r="E233" s="1367"/>
      <c r="J233" s="1367"/>
      <c r="Q233" s="1367"/>
    </row>
    <row r="234" spans="5:17" s="1363" customFormat="1">
      <c r="E234" s="1367"/>
      <c r="J234" s="1367"/>
      <c r="Q234" s="1367"/>
    </row>
    <row r="235" spans="5:17" s="1363" customFormat="1">
      <c r="E235" s="1367"/>
      <c r="J235" s="1367"/>
      <c r="Q235" s="1367"/>
    </row>
    <row r="236" spans="5:17" s="1363" customFormat="1">
      <c r="E236" s="1367"/>
      <c r="J236" s="1367"/>
      <c r="Q236" s="1367"/>
    </row>
    <row r="237" spans="5:17" s="1363" customFormat="1">
      <c r="E237" s="1367"/>
      <c r="J237" s="1367"/>
      <c r="Q237" s="1367"/>
    </row>
    <row r="238" spans="5:17" s="1363" customFormat="1">
      <c r="E238" s="1367"/>
      <c r="J238" s="1367"/>
      <c r="Q238" s="1367"/>
    </row>
    <row r="239" spans="5:17" s="1363" customFormat="1">
      <c r="E239" s="1367"/>
      <c r="J239" s="1367"/>
      <c r="Q239" s="1367"/>
    </row>
    <row r="240" spans="5:17" s="1363" customFormat="1">
      <c r="E240" s="1367"/>
      <c r="J240" s="1367"/>
      <c r="Q240" s="1367"/>
    </row>
    <row r="241" spans="5:17" s="1363" customFormat="1">
      <c r="E241" s="1367"/>
      <c r="J241" s="1367"/>
      <c r="Q241" s="1367"/>
    </row>
    <row r="242" spans="5:17" s="1363" customFormat="1">
      <c r="E242" s="1367"/>
      <c r="J242" s="1367"/>
      <c r="Q242" s="1367"/>
    </row>
    <row r="243" spans="5:17" s="1363" customFormat="1">
      <c r="E243" s="1367"/>
      <c r="J243" s="1367"/>
      <c r="Q243" s="1367"/>
    </row>
    <row r="244" spans="5:17" s="1363" customFormat="1">
      <c r="E244" s="1367"/>
      <c r="J244" s="1367"/>
      <c r="Q244" s="1367"/>
    </row>
    <row r="245" spans="5:17" s="1363" customFormat="1">
      <c r="E245" s="1367"/>
      <c r="J245" s="1367"/>
      <c r="Q245" s="1367"/>
    </row>
    <row r="246" spans="5:17" s="1363" customFormat="1">
      <c r="E246" s="1367"/>
      <c r="J246" s="1367"/>
      <c r="Q246" s="1367"/>
    </row>
    <row r="247" spans="5:17" s="1363" customFormat="1">
      <c r="E247" s="1367"/>
      <c r="J247" s="1367"/>
      <c r="Q247" s="1367"/>
    </row>
    <row r="248" spans="5:17" s="1363" customFormat="1">
      <c r="E248" s="1367"/>
      <c r="J248" s="1367"/>
      <c r="Q248" s="1367"/>
    </row>
    <row r="249" spans="5:17" s="1363" customFormat="1">
      <c r="E249" s="1367"/>
      <c r="J249" s="1367"/>
      <c r="Q249" s="1367"/>
    </row>
    <row r="250" spans="5:17" s="1363" customFormat="1">
      <c r="E250" s="1367"/>
      <c r="J250" s="1367"/>
      <c r="Q250" s="1367"/>
    </row>
    <row r="251" spans="5:17" s="1363" customFormat="1">
      <c r="E251" s="1367"/>
      <c r="J251" s="1367"/>
      <c r="Q251" s="1367"/>
    </row>
    <row r="252" spans="5:17" s="1363" customFormat="1">
      <c r="E252" s="1367"/>
      <c r="J252" s="1367"/>
      <c r="Q252" s="1367"/>
    </row>
    <row r="253" spans="5:17" s="1363" customFormat="1">
      <c r="E253" s="1367"/>
      <c r="J253" s="1367"/>
      <c r="Q253" s="1367"/>
    </row>
    <row r="254" spans="5:17" s="1363" customFormat="1">
      <c r="E254" s="1367"/>
      <c r="J254" s="1367"/>
      <c r="Q254" s="1367"/>
    </row>
    <row r="255" spans="5:17" s="1363" customFormat="1">
      <c r="E255" s="1367"/>
      <c r="J255" s="1367"/>
      <c r="Q255" s="1367"/>
    </row>
    <row r="256" spans="5:17" s="1363" customFormat="1">
      <c r="E256" s="1367"/>
      <c r="J256" s="1367"/>
      <c r="Q256" s="1367"/>
    </row>
    <row r="257" spans="5:17" s="1363" customFormat="1">
      <c r="E257" s="1367"/>
      <c r="J257" s="1367"/>
      <c r="Q257" s="1367"/>
    </row>
    <row r="258" spans="5:17" s="1363" customFormat="1">
      <c r="E258" s="1367"/>
      <c r="J258" s="1367"/>
      <c r="Q258" s="1367"/>
    </row>
    <row r="259" spans="5:17" s="1363" customFormat="1">
      <c r="E259" s="1367"/>
      <c r="J259" s="1367"/>
      <c r="Q259" s="1367"/>
    </row>
    <row r="260" spans="5:17" s="1363" customFormat="1">
      <c r="E260" s="1367"/>
      <c r="J260" s="1367"/>
      <c r="Q260" s="1367"/>
    </row>
    <row r="261" spans="5:17" s="1363" customFormat="1">
      <c r="E261" s="1367"/>
      <c r="J261" s="1367"/>
      <c r="Q261" s="1367"/>
    </row>
    <row r="262" spans="5:17" s="1363" customFormat="1">
      <c r="E262" s="1367"/>
      <c r="J262" s="1367"/>
      <c r="Q262" s="1367"/>
    </row>
    <row r="263" spans="5:17" s="1363" customFormat="1">
      <c r="E263" s="1367"/>
      <c r="J263" s="1367"/>
      <c r="Q263" s="1367"/>
    </row>
    <row r="264" spans="5:17" s="1363" customFormat="1">
      <c r="E264" s="1367"/>
      <c r="J264" s="1367"/>
      <c r="Q264" s="1367"/>
    </row>
    <row r="265" spans="5:17" s="1363" customFormat="1">
      <c r="E265" s="1367"/>
      <c r="J265" s="1367"/>
      <c r="Q265" s="1367"/>
    </row>
    <row r="266" spans="5:17" s="1363" customFormat="1">
      <c r="E266" s="1367"/>
      <c r="J266" s="1367"/>
      <c r="Q266" s="1367"/>
    </row>
    <row r="267" spans="5:17" s="1363" customFormat="1">
      <c r="E267" s="1367"/>
      <c r="J267" s="1367"/>
      <c r="Q267" s="1367"/>
    </row>
    <row r="268" spans="5:17" s="1363" customFormat="1">
      <c r="E268" s="1367"/>
      <c r="J268" s="1367"/>
      <c r="Q268" s="1367"/>
    </row>
    <row r="269" spans="5:17" s="1363" customFormat="1">
      <c r="E269" s="1367"/>
      <c r="J269" s="1367"/>
      <c r="Q269" s="1367"/>
    </row>
    <row r="270" spans="5:17" s="1363" customFormat="1">
      <c r="E270" s="1367"/>
      <c r="J270" s="1367"/>
      <c r="Q270" s="1367"/>
    </row>
    <row r="271" spans="5:17" s="1363" customFormat="1">
      <c r="E271" s="1367"/>
      <c r="J271" s="1367"/>
      <c r="Q271" s="1367"/>
    </row>
    <row r="272" spans="5:17" s="1363" customFormat="1">
      <c r="E272" s="1367"/>
      <c r="J272" s="1367"/>
      <c r="Q272" s="1367"/>
    </row>
    <row r="273" spans="5:17" s="1363" customFormat="1">
      <c r="E273" s="1367"/>
      <c r="J273" s="1367"/>
      <c r="Q273" s="1367"/>
    </row>
    <row r="274" spans="5:17" s="1363" customFormat="1">
      <c r="E274" s="1367"/>
      <c r="J274" s="1367"/>
      <c r="Q274" s="1367"/>
    </row>
    <row r="275" spans="5:17" s="1363" customFormat="1">
      <c r="E275" s="1367"/>
      <c r="J275" s="1367"/>
      <c r="Q275" s="1367"/>
    </row>
    <row r="276" spans="5:17" s="1363" customFormat="1">
      <c r="E276" s="1367"/>
      <c r="J276" s="1367"/>
      <c r="Q276" s="1367"/>
    </row>
    <row r="277" spans="5:17" s="1363" customFormat="1">
      <c r="E277" s="1367"/>
      <c r="J277" s="1367"/>
      <c r="Q277" s="1367"/>
    </row>
    <row r="278" spans="5:17" s="1363" customFormat="1">
      <c r="E278" s="1367"/>
      <c r="J278" s="1367"/>
      <c r="Q278" s="1367"/>
    </row>
    <row r="279" spans="5:17" s="1363" customFormat="1">
      <c r="E279" s="1367"/>
      <c r="J279" s="1367"/>
      <c r="Q279" s="1367"/>
    </row>
    <row r="280" spans="5:17" s="1363" customFormat="1">
      <c r="E280" s="1367"/>
      <c r="J280" s="1367"/>
      <c r="Q280" s="1367"/>
    </row>
    <row r="281" spans="5:17" s="1363" customFormat="1">
      <c r="E281" s="1367"/>
      <c r="J281" s="1367"/>
      <c r="Q281" s="1367"/>
    </row>
    <row r="282" spans="5:17" s="1363" customFormat="1">
      <c r="E282" s="1367"/>
      <c r="J282" s="1367"/>
      <c r="Q282" s="1367"/>
    </row>
    <row r="283" spans="5:17" s="1363" customFormat="1">
      <c r="E283" s="1367"/>
      <c r="J283" s="1367"/>
      <c r="Q283" s="1367"/>
    </row>
    <row r="284" spans="5:17" s="1363" customFormat="1">
      <c r="E284" s="1367"/>
      <c r="J284" s="1367"/>
      <c r="Q284" s="1367"/>
    </row>
    <row r="285" spans="5:17" s="1363" customFormat="1">
      <c r="E285" s="1367"/>
      <c r="J285" s="1367"/>
      <c r="Q285" s="1367"/>
    </row>
    <row r="286" spans="5:17" s="1363" customFormat="1">
      <c r="E286" s="1367"/>
      <c r="J286" s="1367"/>
      <c r="Q286" s="1367"/>
    </row>
    <row r="287" spans="5:17" s="1363" customFormat="1">
      <c r="E287" s="1367"/>
      <c r="J287" s="1367"/>
      <c r="Q287" s="1367"/>
    </row>
    <row r="288" spans="5:17" s="1363" customFormat="1">
      <c r="E288" s="1367"/>
      <c r="J288" s="1367"/>
      <c r="Q288" s="1367"/>
    </row>
    <row r="289" spans="5:17" s="1363" customFormat="1">
      <c r="E289" s="1367"/>
      <c r="J289" s="1367"/>
      <c r="Q289" s="1367"/>
    </row>
    <row r="290" spans="5:17" s="1363" customFormat="1">
      <c r="E290" s="1367"/>
      <c r="J290" s="1367"/>
      <c r="Q290" s="1367"/>
    </row>
    <row r="291" spans="5:17" s="1363" customFormat="1">
      <c r="E291" s="1367"/>
      <c r="J291" s="1367"/>
      <c r="Q291" s="1367"/>
    </row>
    <row r="292" spans="5:17" s="1363" customFormat="1">
      <c r="E292" s="1367"/>
      <c r="J292" s="1367"/>
      <c r="Q292" s="1367"/>
    </row>
    <row r="293" spans="5:17" s="1363" customFormat="1">
      <c r="E293" s="1367"/>
      <c r="J293" s="1367"/>
      <c r="Q293" s="1367"/>
    </row>
    <row r="294" spans="5:17" s="1363" customFormat="1">
      <c r="E294" s="1367"/>
      <c r="J294" s="1367"/>
      <c r="Q294" s="1367"/>
    </row>
    <row r="295" spans="5:17" s="1363" customFormat="1">
      <c r="E295" s="1367"/>
      <c r="J295" s="1367"/>
      <c r="Q295" s="1367"/>
    </row>
    <row r="296" spans="5:17" s="1363" customFormat="1">
      <c r="E296" s="1367"/>
      <c r="J296" s="1367"/>
      <c r="Q296" s="1367"/>
    </row>
    <row r="297" spans="5:17" s="1363" customFormat="1">
      <c r="E297" s="1367"/>
      <c r="J297" s="1367"/>
      <c r="Q297" s="1367"/>
    </row>
    <row r="298" spans="5:17" s="1363" customFormat="1">
      <c r="E298" s="1367"/>
      <c r="J298" s="1367"/>
      <c r="Q298" s="1367"/>
    </row>
    <row r="299" spans="5:17" s="1363" customFormat="1">
      <c r="E299" s="1367"/>
      <c r="J299" s="1367"/>
      <c r="Q299" s="1367"/>
    </row>
    <row r="300" spans="5:17" s="1363" customFormat="1">
      <c r="E300" s="1367"/>
      <c r="J300" s="1367"/>
      <c r="Q300" s="1367"/>
    </row>
    <row r="301" spans="5:17" s="1363" customFormat="1">
      <c r="E301" s="1367"/>
      <c r="J301" s="1367"/>
      <c r="Q301" s="1367"/>
    </row>
    <row r="302" spans="5:17" s="1363" customFormat="1">
      <c r="E302" s="1367"/>
      <c r="J302" s="1367"/>
      <c r="Q302" s="1367"/>
    </row>
    <row r="303" spans="5:17" s="1363" customFormat="1">
      <c r="E303" s="1367"/>
      <c r="J303" s="1367"/>
      <c r="Q303" s="1367"/>
    </row>
    <row r="304" spans="5:17" s="1363" customFormat="1">
      <c r="E304" s="1367"/>
      <c r="J304" s="1367"/>
      <c r="Q304" s="1367"/>
    </row>
    <row r="305" spans="5:17" s="1363" customFormat="1">
      <c r="E305" s="1367"/>
      <c r="J305" s="1367"/>
      <c r="Q305" s="1367"/>
    </row>
    <row r="306" spans="5:17" s="1363" customFormat="1">
      <c r="E306" s="1367"/>
      <c r="J306" s="1367"/>
      <c r="Q306" s="1367"/>
    </row>
    <row r="307" spans="5:17" s="1363" customFormat="1">
      <c r="E307" s="1367"/>
      <c r="J307" s="1367"/>
      <c r="Q307" s="1367"/>
    </row>
    <row r="308" spans="5:17" s="1363" customFormat="1">
      <c r="E308" s="1367"/>
      <c r="J308" s="1367"/>
      <c r="Q308" s="1367"/>
    </row>
    <row r="309" spans="5:17" s="1363" customFormat="1">
      <c r="E309" s="1367"/>
      <c r="J309" s="1367"/>
      <c r="Q309" s="1367"/>
    </row>
    <row r="310" spans="5:17" s="1363" customFormat="1">
      <c r="E310" s="1367"/>
      <c r="J310" s="1367"/>
      <c r="Q310" s="1367"/>
    </row>
    <row r="311" spans="5:17" s="1363" customFormat="1">
      <c r="E311" s="1367"/>
      <c r="J311" s="1367"/>
      <c r="Q311" s="1367"/>
    </row>
    <row r="312" spans="5:17" s="1363" customFormat="1">
      <c r="E312" s="1367"/>
      <c r="J312" s="1367"/>
      <c r="Q312" s="1367"/>
    </row>
    <row r="313" spans="5:17" s="1363" customFormat="1">
      <c r="E313" s="1367"/>
      <c r="J313" s="1367"/>
      <c r="Q313" s="1367"/>
    </row>
    <row r="314" spans="5:17" s="1363" customFormat="1">
      <c r="E314" s="1367"/>
      <c r="J314" s="1367"/>
      <c r="Q314" s="1367"/>
    </row>
    <row r="315" spans="5:17" s="1363" customFormat="1">
      <c r="E315" s="1367"/>
      <c r="J315" s="1367"/>
      <c r="Q315" s="1367"/>
    </row>
    <row r="316" spans="5:17" s="1363" customFormat="1">
      <c r="E316" s="1367"/>
      <c r="J316" s="1367"/>
      <c r="Q316" s="1367"/>
    </row>
    <row r="317" spans="5:17" s="1363" customFormat="1">
      <c r="E317" s="1367"/>
      <c r="J317" s="1367"/>
      <c r="Q317" s="1367"/>
    </row>
    <row r="318" spans="5:17" s="1363" customFormat="1">
      <c r="E318" s="1367"/>
      <c r="J318" s="1367"/>
      <c r="Q318" s="1367"/>
    </row>
    <row r="319" spans="5:17" s="1363" customFormat="1">
      <c r="E319" s="1367"/>
      <c r="J319" s="1367"/>
      <c r="Q319" s="1367"/>
    </row>
    <row r="320" spans="5:17" s="1363" customFormat="1">
      <c r="E320" s="1367"/>
      <c r="J320" s="1367"/>
      <c r="Q320" s="1367"/>
    </row>
    <row r="321" spans="5:17" s="1363" customFormat="1">
      <c r="E321" s="1367"/>
      <c r="J321" s="1367"/>
      <c r="Q321" s="1367"/>
    </row>
    <row r="322" spans="5:17" s="1363" customFormat="1">
      <c r="E322" s="1367"/>
      <c r="J322" s="1367"/>
      <c r="Q322" s="1367"/>
    </row>
    <row r="323" spans="5:17" s="1363" customFormat="1">
      <c r="E323" s="1367"/>
      <c r="J323" s="1367"/>
      <c r="Q323" s="1367"/>
    </row>
    <row r="324" spans="5:17" s="1363" customFormat="1">
      <c r="E324" s="1367"/>
      <c r="J324" s="1367"/>
      <c r="Q324" s="1367"/>
    </row>
    <row r="325" spans="5:17" s="1363" customFormat="1">
      <c r="E325" s="1367"/>
      <c r="J325" s="1367"/>
      <c r="Q325" s="1367"/>
    </row>
    <row r="326" spans="5:17" s="1363" customFormat="1">
      <c r="E326" s="1367"/>
      <c r="J326" s="1367"/>
      <c r="Q326" s="1367"/>
    </row>
    <row r="327" spans="5:17" s="1363" customFormat="1">
      <c r="E327" s="1367"/>
      <c r="J327" s="1367"/>
      <c r="Q327" s="1367"/>
    </row>
    <row r="328" spans="5:17" s="1363" customFormat="1">
      <c r="E328" s="1367"/>
      <c r="J328" s="1367"/>
      <c r="Q328" s="1367"/>
    </row>
    <row r="329" spans="5:17" s="1363" customFormat="1">
      <c r="E329" s="1367"/>
      <c r="J329" s="1367"/>
      <c r="Q329" s="1367"/>
    </row>
    <row r="330" spans="5:17" s="1363" customFormat="1">
      <c r="E330" s="1367"/>
      <c r="J330" s="1367"/>
      <c r="Q330" s="1367"/>
    </row>
    <row r="331" spans="5:17" s="1363" customFormat="1">
      <c r="E331" s="1367"/>
      <c r="J331" s="1367"/>
      <c r="Q331" s="1367"/>
    </row>
    <row r="332" spans="5:17" s="1363" customFormat="1">
      <c r="E332" s="1367"/>
      <c r="J332" s="1367"/>
      <c r="Q332" s="1367"/>
    </row>
    <row r="333" spans="5:17" s="1363" customFormat="1">
      <c r="E333" s="1367"/>
      <c r="J333" s="1367"/>
      <c r="Q333" s="1367"/>
    </row>
    <row r="334" spans="5:17" s="1363" customFormat="1">
      <c r="E334" s="1367"/>
      <c r="J334" s="1367"/>
      <c r="Q334" s="1367"/>
    </row>
    <row r="335" spans="5:17" s="1363" customFormat="1">
      <c r="E335" s="1367"/>
      <c r="J335" s="1367"/>
      <c r="Q335" s="1367"/>
    </row>
    <row r="336" spans="5:17" s="1363" customFormat="1">
      <c r="E336" s="1367"/>
      <c r="J336" s="1367"/>
      <c r="Q336" s="1367"/>
    </row>
    <row r="337" spans="5:17" s="1363" customFormat="1">
      <c r="E337" s="1367"/>
      <c r="J337" s="1367"/>
      <c r="Q337" s="1367"/>
    </row>
    <row r="338" spans="5:17" s="1363" customFormat="1">
      <c r="E338" s="1367"/>
      <c r="J338" s="1367"/>
      <c r="Q338" s="1367"/>
    </row>
    <row r="339" spans="5:17" s="1363" customFormat="1">
      <c r="E339" s="1367"/>
      <c r="J339" s="1367"/>
      <c r="Q339" s="1367"/>
    </row>
    <row r="340" spans="5:17" s="1363" customFormat="1">
      <c r="E340" s="1367"/>
      <c r="J340" s="1367"/>
      <c r="Q340" s="1367"/>
    </row>
    <row r="341" spans="5:17" s="1363" customFormat="1">
      <c r="E341" s="1367"/>
      <c r="J341" s="1367"/>
      <c r="Q341" s="1367"/>
    </row>
    <row r="342" spans="5:17" s="1363" customFormat="1">
      <c r="E342" s="1367"/>
      <c r="J342" s="1367"/>
      <c r="Q342" s="1367"/>
    </row>
    <row r="343" spans="5:17" s="1363" customFormat="1">
      <c r="E343" s="1367"/>
      <c r="J343" s="1367"/>
      <c r="Q343" s="1367"/>
    </row>
    <row r="344" spans="5:17" s="1363" customFormat="1">
      <c r="E344" s="1367"/>
      <c r="J344" s="1367"/>
      <c r="Q344" s="1367"/>
    </row>
    <row r="345" spans="5:17" s="1363" customFormat="1">
      <c r="E345" s="1367"/>
      <c r="J345" s="1367"/>
      <c r="Q345" s="1367"/>
    </row>
    <row r="346" spans="5:17" s="1363" customFormat="1">
      <c r="E346" s="1367"/>
      <c r="J346" s="1367"/>
      <c r="Q346" s="1367"/>
    </row>
    <row r="347" spans="5:17" s="1363" customFormat="1">
      <c r="E347" s="1367"/>
      <c r="J347" s="1367"/>
      <c r="Q347" s="1367"/>
    </row>
    <row r="348" spans="5:17" s="1363" customFormat="1">
      <c r="E348" s="1367"/>
      <c r="J348" s="1367"/>
      <c r="Q348" s="1367"/>
    </row>
    <row r="349" spans="5:17" s="1363" customFormat="1">
      <c r="E349" s="1367"/>
      <c r="J349" s="1367"/>
      <c r="Q349" s="1367"/>
    </row>
    <row r="350" spans="5:17" s="1363" customFormat="1">
      <c r="E350" s="1367"/>
      <c r="J350" s="1367"/>
      <c r="Q350" s="1367"/>
    </row>
    <row r="351" spans="5:17" s="1363" customFormat="1">
      <c r="E351" s="1367"/>
      <c r="J351" s="1367"/>
      <c r="Q351" s="1367"/>
    </row>
    <row r="352" spans="5:17" s="1363" customFormat="1">
      <c r="E352" s="1367"/>
      <c r="J352" s="1367"/>
      <c r="Q352" s="1367"/>
    </row>
    <row r="353" spans="5:17" s="1363" customFormat="1">
      <c r="E353" s="1367"/>
      <c r="J353" s="1367"/>
      <c r="Q353" s="1367"/>
    </row>
    <row r="354" spans="5:17" s="1363" customFormat="1">
      <c r="E354" s="1367"/>
      <c r="J354" s="1367"/>
      <c r="Q354" s="1367"/>
    </row>
    <row r="355" spans="5:17" s="1363" customFormat="1">
      <c r="E355" s="1367"/>
      <c r="J355" s="1367"/>
      <c r="Q355" s="1367"/>
    </row>
    <row r="356" spans="5:17" s="1363" customFormat="1">
      <c r="E356" s="1367"/>
      <c r="J356" s="1367"/>
      <c r="Q356" s="1367"/>
    </row>
    <row r="357" spans="5:17" s="1363" customFormat="1">
      <c r="E357" s="1367"/>
      <c r="J357" s="1367"/>
      <c r="Q357" s="1367"/>
    </row>
    <row r="358" spans="5:17" s="1363" customFormat="1">
      <c r="E358" s="1367"/>
      <c r="J358" s="1367"/>
      <c r="Q358" s="1367"/>
    </row>
    <row r="359" spans="5:17" s="1363" customFormat="1">
      <c r="E359" s="1367"/>
      <c r="J359" s="1367"/>
      <c r="Q359" s="1367"/>
    </row>
    <row r="360" spans="5:17" s="1363" customFormat="1">
      <c r="E360" s="1367"/>
      <c r="J360" s="1367"/>
      <c r="Q360" s="1367"/>
    </row>
    <row r="361" spans="5:17" s="1363" customFormat="1">
      <c r="E361" s="1367"/>
      <c r="J361" s="1367"/>
      <c r="Q361" s="1367"/>
    </row>
    <row r="362" spans="5:17" s="1363" customFormat="1">
      <c r="E362" s="1367"/>
      <c r="J362" s="1367"/>
      <c r="Q362" s="1367"/>
    </row>
    <row r="363" spans="5:17" s="1363" customFormat="1">
      <c r="E363" s="1367"/>
      <c r="J363" s="1367"/>
      <c r="Q363" s="1367"/>
    </row>
    <row r="364" spans="5:17" s="1363" customFormat="1">
      <c r="E364" s="1367"/>
      <c r="J364" s="1367"/>
      <c r="Q364" s="1367"/>
    </row>
    <row r="365" spans="5:17" s="1363" customFormat="1">
      <c r="E365" s="1367"/>
      <c r="J365" s="1367"/>
      <c r="Q365" s="1367"/>
    </row>
    <row r="366" spans="5:17" s="1363" customFormat="1">
      <c r="E366" s="1367"/>
      <c r="J366" s="1367"/>
      <c r="Q366" s="1367"/>
    </row>
    <row r="367" spans="5:17" s="1363" customFormat="1">
      <c r="E367" s="1367"/>
      <c r="J367" s="1367"/>
      <c r="Q367" s="1367"/>
    </row>
    <row r="368" spans="5:17" s="1363" customFormat="1">
      <c r="E368" s="1367"/>
      <c r="J368" s="1367"/>
      <c r="Q368" s="1367"/>
    </row>
    <row r="369" spans="5:17" s="1363" customFormat="1">
      <c r="E369" s="1367"/>
      <c r="J369" s="1367"/>
      <c r="Q369" s="1367"/>
    </row>
    <row r="370" spans="5:17" s="1363" customFormat="1">
      <c r="E370" s="1367"/>
      <c r="J370" s="1367"/>
      <c r="Q370" s="1367"/>
    </row>
    <row r="371" spans="5:17" s="1363" customFormat="1">
      <c r="E371" s="1367"/>
      <c r="J371" s="1367"/>
      <c r="Q371" s="1367"/>
    </row>
    <row r="372" spans="5:17" s="1363" customFormat="1">
      <c r="E372" s="1367"/>
      <c r="J372" s="1367"/>
      <c r="Q372" s="1367"/>
    </row>
    <row r="373" spans="5:17" s="1363" customFormat="1">
      <c r="E373" s="1367"/>
      <c r="J373" s="1367"/>
      <c r="Q373" s="1367"/>
    </row>
    <row r="374" spans="5:17" s="1363" customFormat="1">
      <c r="E374" s="1367"/>
      <c r="J374" s="1367"/>
      <c r="Q374" s="1367"/>
    </row>
    <row r="375" spans="5:17" s="1363" customFormat="1">
      <c r="E375" s="1367"/>
      <c r="J375" s="1367"/>
      <c r="Q375" s="1367"/>
    </row>
    <row r="376" spans="5:17" s="1363" customFormat="1">
      <c r="E376" s="1367"/>
      <c r="J376" s="1367"/>
      <c r="Q376" s="1367"/>
    </row>
    <row r="377" spans="5:17" s="1363" customFormat="1">
      <c r="E377" s="1367"/>
      <c r="J377" s="1367"/>
      <c r="Q377" s="1367"/>
    </row>
    <row r="378" spans="5:17" s="1363" customFormat="1">
      <c r="E378" s="1367"/>
      <c r="J378" s="1367"/>
      <c r="Q378" s="1367"/>
    </row>
    <row r="379" spans="5:17" s="1363" customFormat="1">
      <c r="E379" s="1367"/>
      <c r="J379" s="1367"/>
      <c r="Q379" s="1367"/>
    </row>
    <row r="380" spans="5:17" s="1363" customFormat="1">
      <c r="E380" s="1367"/>
      <c r="J380" s="1367"/>
      <c r="Q380" s="1367"/>
    </row>
    <row r="381" spans="5:17" s="1363" customFormat="1">
      <c r="E381" s="1367"/>
      <c r="J381" s="1367"/>
      <c r="Q381" s="1367"/>
    </row>
    <row r="382" spans="5:17" s="1363" customFormat="1">
      <c r="E382" s="1367"/>
      <c r="J382" s="1367"/>
      <c r="Q382" s="1367"/>
    </row>
    <row r="383" spans="5:17" s="1363" customFormat="1">
      <c r="E383" s="1367"/>
      <c r="J383" s="1367"/>
      <c r="Q383" s="1367"/>
    </row>
    <row r="384" spans="5:17" s="1363" customFormat="1">
      <c r="E384" s="1367"/>
      <c r="J384" s="1367"/>
      <c r="Q384" s="1367"/>
    </row>
    <row r="385" spans="5:17" s="1363" customFormat="1">
      <c r="E385" s="1367"/>
      <c r="J385" s="1367"/>
      <c r="Q385" s="1367"/>
    </row>
    <row r="386" spans="5:17" s="1363" customFormat="1">
      <c r="E386" s="1367"/>
      <c r="J386" s="1367"/>
      <c r="Q386" s="1367"/>
    </row>
    <row r="387" spans="5:17" s="1363" customFormat="1">
      <c r="E387" s="1367"/>
      <c r="J387" s="1367"/>
      <c r="Q387" s="1367"/>
    </row>
    <row r="388" spans="5:17" s="1363" customFormat="1">
      <c r="E388" s="1367"/>
      <c r="J388" s="1367"/>
      <c r="Q388" s="1367"/>
    </row>
    <row r="389" spans="5:17" s="1363" customFormat="1">
      <c r="E389" s="1367"/>
      <c r="J389" s="1367"/>
      <c r="Q389" s="1367"/>
    </row>
    <row r="390" spans="5:17" s="1363" customFormat="1">
      <c r="E390" s="1367"/>
      <c r="J390" s="1367"/>
      <c r="Q390" s="1367"/>
    </row>
    <row r="391" spans="5:17" s="1363" customFormat="1">
      <c r="E391" s="1367"/>
      <c r="J391" s="1367"/>
      <c r="Q391" s="1367"/>
    </row>
    <row r="392" spans="5:17" s="1363" customFormat="1">
      <c r="E392" s="1367"/>
      <c r="J392" s="1367"/>
      <c r="Q392" s="1367"/>
    </row>
    <row r="393" spans="5:17" s="1363" customFormat="1">
      <c r="E393" s="1367"/>
      <c r="J393" s="1367"/>
      <c r="Q393" s="1367"/>
    </row>
    <row r="394" spans="5:17" s="1363" customFormat="1">
      <c r="E394" s="1367"/>
      <c r="J394" s="1367"/>
      <c r="Q394" s="1367"/>
    </row>
    <row r="395" spans="5:17" s="1363" customFormat="1">
      <c r="E395" s="1367"/>
      <c r="J395" s="1367"/>
      <c r="Q395" s="1367"/>
    </row>
    <row r="396" spans="5:17" s="1363" customFormat="1">
      <c r="E396" s="1367"/>
      <c r="J396" s="1367"/>
      <c r="Q396" s="1367"/>
    </row>
    <row r="397" spans="5:17" s="1363" customFormat="1">
      <c r="E397" s="1367"/>
      <c r="J397" s="1367"/>
      <c r="Q397" s="1367"/>
    </row>
    <row r="398" spans="5:17" s="1363" customFormat="1">
      <c r="E398" s="1367"/>
      <c r="J398" s="1367"/>
      <c r="Q398" s="1367"/>
    </row>
    <row r="399" spans="5:17" s="1363" customFormat="1">
      <c r="E399" s="1367"/>
      <c r="J399" s="1367"/>
      <c r="Q399" s="1367"/>
    </row>
    <row r="400" spans="5:17" s="1363" customFormat="1">
      <c r="E400" s="1367"/>
      <c r="J400" s="1367"/>
      <c r="Q400" s="1367"/>
    </row>
    <row r="401" spans="5:17" s="1363" customFormat="1">
      <c r="E401" s="1367"/>
      <c r="J401" s="1367"/>
      <c r="Q401" s="1367"/>
    </row>
    <row r="402" spans="5:17" s="1363" customFormat="1">
      <c r="E402" s="1367"/>
      <c r="J402" s="1367"/>
      <c r="Q402" s="1367"/>
    </row>
    <row r="403" spans="5:17" s="1363" customFormat="1">
      <c r="E403" s="1367"/>
      <c r="J403" s="1367"/>
      <c r="Q403" s="1367"/>
    </row>
    <row r="404" spans="5:17" s="1363" customFormat="1">
      <c r="E404" s="1367"/>
      <c r="J404" s="1367"/>
      <c r="Q404" s="1367"/>
    </row>
    <row r="405" spans="5:17" s="1363" customFormat="1">
      <c r="E405" s="1367"/>
      <c r="J405" s="1367"/>
      <c r="Q405" s="1367"/>
    </row>
    <row r="406" spans="5:17" s="1363" customFormat="1">
      <c r="E406" s="1367"/>
      <c r="J406" s="1367"/>
      <c r="Q406" s="1367"/>
    </row>
    <row r="407" spans="5:17" s="1363" customFormat="1">
      <c r="E407" s="1367"/>
      <c r="J407" s="1367"/>
      <c r="Q407" s="1367"/>
    </row>
    <row r="408" spans="5:17" s="1363" customFormat="1">
      <c r="E408" s="1367"/>
      <c r="J408" s="1367"/>
      <c r="Q408" s="1367"/>
    </row>
    <row r="409" spans="5:17" s="1363" customFormat="1">
      <c r="E409" s="1367"/>
      <c r="J409" s="1367"/>
      <c r="Q409" s="1367"/>
    </row>
    <row r="410" spans="5:17" s="1363" customFormat="1">
      <c r="E410" s="1367"/>
      <c r="J410" s="1367"/>
      <c r="Q410" s="1367"/>
    </row>
    <row r="411" spans="5:17" s="1363" customFormat="1">
      <c r="E411" s="1367"/>
      <c r="J411" s="1367"/>
      <c r="Q411" s="1367"/>
    </row>
    <row r="412" spans="5:17" s="1363" customFormat="1">
      <c r="E412" s="1367"/>
      <c r="J412" s="1367"/>
      <c r="Q412" s="1367"/>
    </row>
    <row r="413" spans="5:17" s="1363" customFormat="1">
      <c r="E413" s="1367"/>
      <c r="J413" s="1367"/>
      <c r="Q413" s="1367"/>
    </row>
    <row r="414" spans="5:17" s="1363" customFormat="1">
      <c r="E414" s="1367"/>
      <c r="J414" s="1367"/>
      <c r="Q414" s="1367"/>
    </row>
    <row r="415" spans="5:17" s="1363" customFormat="1">
      <c r="E415" s="1367"/>
      <c r="J415" s="1367"/>
      <c r="Q415" s="1367"/>
    </row>
    <row r="416" spans="5:17" s="1363" customFormat="1">
      <c r="E416" s="1367"/>
      <c r="J416" s="1367"/>
      <c r="Q416" s="1367"/>
    </row>
    <row r="417" spans="5:17" s="1363" customFormat="1">
      <c r="E417" s="1367"/>
      <c r="J417" s="1367"/>
      <c r="Q417" s="1367"/>
    </row>
    <row r="418" spans="5:17" s="1363" customFormat="1">
      <c r="E418" s="1367"/>
      <c r="J418" s="1367"/>
      <c r="Q418" s="1367"/>
    </row>
    <row r="419" spans="5:17" s="1363" customFormat="1">
      <c r="E419" s="1367"/>
      <c r="J419" s="1367"/>
      <c r="Q419" s="1367"/>
    </row>
    <row r="420" spans="5:17" s="1363" customFormat="1">
      <c r="E420" s="1367"/>
      <c r="J420" s="1367"/>
      <c r="Q420" s="1367"/>
    </row>
    <row r="421" spans="5:17" s="1363" customFormat="1">
      <c r="E421" s="1367"/>
      <c r="J421" s="1367"/>
      <c r="Q421" s="1367"/>
    </row>
    <row r="422" spans="5:17" s="1363" customFormat="1">
      <c r="E422" s="1367"/>
      <c r="J422" s="1367"/>
      <c r="Q422" s="1367"/>
    </row>
    <row r="423" spans="5:17" s="1363" customFormat="1">
      <c r="E423" s="1367"/>
      <c r="J423" s="1367"/>
      <c r="Q423" s="1367"/>
    </row>
    <row r="424" spans="5:17" s="1363" customFormat="1">
      <c r="E424" s="1367"/>
      <c r="J424" s="1367"/>
      <c r="Q424" s="1367"/>
    </row>
    <row r="425" spans="5:17" s="1363" customFormat="1">
      <c r="E425" s="1367"/>
      <c r="J425" s="1367"/>
      <c r="Q425" s="1367"/>
    </row>
    <row r="426" spans="5:17" s="1363" customFormat="1">
      <c r="E426" s="1367"/>
      <c r="J426" s="1367"/>
      <c r="Q426" s="1367"/>
    </row>
    <row r="427" spans="5:17" s="1363" customFormat="1">
      <c r="E427" s="1367"/>
      <c r="J427" s="1367"/>
      <c r="Q427" s="1367"/>
    </row>
    <row r="428" spans="5:17" s="1363" customFormat="1">
      <c r="E428" s="1367"/>
      <c r="J428" s="1367"/>
      <c r="Q428" s="1367"/>
    </row>
    <row r="429" spans="5:17" s="1363" customFormat="1">
      <c r="E429" s="1367"/>
      <c r="J429" s="1367"/>
      <c r="Q429" s="1367"/>
    </row>
    <row r="430" spans="5:17" s="1363" customFormat="1">
      <c r="E430" s="1367"/>
      <c r="J430" s="1367"/>
      <c r="Q430" s="1367"/>
    </row>
    <row r="431" spans="5:17" s="1363" customFormat="1">
      <c r="E431" s="1367"/>
      <c r="J431" s="1367"/>
      <c r="Q431" s="1367"/>
    </row>
    <row r="432" spans="5:17" s="1363" customFormat="1">
      <c r="E432" s="1367"/>
      <c r="J432" s="1367"/>
      <c r="Q432" s="1367"/>
    </row>
    <row r="433" spans="5:17" s="1363" customFormat="1">
      <c r="E433" s="1367"/>
      <c r="J433" s="1367"/>
      <c r="Q433" s="1367"/>
    </row>
    <row r="434" spans="5:17" s="1363" customFormat="1">
      <c r="E434" s="1367"/>
      <c r="J434" s="1367"/>
      <c r="Q434" s="1367"/>
    </row>
    <row r="435" spans="5:17" s="1363" customFormat="1">
      <c r="E435" s="1367"/>
      <c r="J435" s="1367"/>
      <c r="Q435" s="1367"/>
    </row>
    <row r="436" spans="5:17" s="1363" customFormat="1">
      <c r="E436" s="1367"/>
      <c r="J436" s="1367"/>
      <c r="Q436" s="1367"/>
    </row>
    <row r="437" spans="5:17" s="1363" customFormat="1">
      <c r="E437" s="1367"/>
      <c r="J437" s="1367"/>
      <c r="Q437" s="1367"/>
    </row>
    <row r="438" spans="5:17" s="1363" customFormat="1">
      <c r="E438" s="1367"/>
      <c r="J438" s="1367"/>
      <c r="Q438" s="1367"/>
    </row>
    <row r="439" spans="5:17" s="1363" customFormat="1">
      <c r="E439" s="1367"/>
      <c r="J439" s="1367"/>
      <c r="Q439" s="1367"/>
    </row>
    <row r="440" spans="5:17" s="1363" customFormat="1">
      <c r="E440" s="1367"/>
      <c r="J440" s="1367"/>
      <c r="Q440" s="1367"/>
    </row>
    <row r="441" spans="5:17" s="1363" customFormat="1">
      <c r="E441" s="1367"/>
      <c r="J441" s="1367"/>
      <c r="Q441" s="1367"/>
    </row>
    <row r="442" spans="5:17" s="1363" customFormat="1">
      <c r="E442" s="1367"/>
      <c r="J442" s="1367"/>
      <c r="Q442" s="1367"/>
    </row>
    <row r="443" spans="5:17" s="1363" customFormat="1">
      <c r="E443" s="1367"/>
      <c r="J443" s="1367"/>
      <c r="Q443" s="1367"/>
    </row>
    <row r="444" spans="5:17" s="1363" customFormat="1">
      <c r="E444" s="1367"/>
      <c r="J444" s="1367"/>
      <c r="Q444" s="1367"/>
    </row>
    <row r="445" spans="5:17" s="1363" customFormat="1">
      <c r="E445" s="1367"/>
      <c r="J445" s="1367"/>
      <c r="Q445" s="1367"/>
    </row>
    <row r="446" spans="5:17" s="1363" customFormat="1">
      <c r="E446" s="1367"/>
      <c r="J446" s="1367"/>
      <c r="Q446" s="1367"/>
    </row>
    <row r="447" spans="5:17" s="1363" customFormat="1">
      <c r="E447" s="1367"/>
      <c r="J447" s="1367"/>
      <c r="Q447" s="1367"/>
    </row>
    <row r="448" spans="5:17" s="1363" customFormat="1">
      <c r="E448" s="1367"/>
      <c r="J448" s="1367"/>
      <c r="Q448" s="1367"/>
    </row>
    <row r="449" spans="5:17" s="1363" customFormat="1">
      <c r="E449" s="1367"/>
      <c r="J449" s="1367"/>
      <c r="Q449" s="1367"/>
    </row>
    <row r="450" spans="5:17" s="1363" customFormat="1">
      <c r="E450" s="1367"/>
      <c r="J450" s="1367"/>
      <c r="Q450" s="1367"/>
    </row>
    <row r="451" spans="5:17" s="1363" customFormat="1">
      <c r="E451" s="1367"/>
      <c r="J451" s="1367"/>
      <c r="Q451" s="1367"/>
    </row>
    <row r="452" spans="5:17" s="1363" customFormat="1">
      <c r="E452" s="1367"/>
      <c r="J452" s="1367"/>
      <c r="Q452" s="1367"/>
    </row>
    <row r="453" spans="5:17" s="1363" customFormat="1">
      <c r="E453" s="1367"/>
      <c r="J453" s="1367"/>
      <c r="Q453" s="1367"/>
    </row>
    <row r="454" spans="5:17" s="1363" customFormat="1">
      <c r="E454" s="1367"/>
      <c r="J454" s="1367"/>
      <c r="Q454" s="1367"/>
    </row>
    <row r="455" spans="5:17" s="1363" customFormat="1">
      <c r="E455" s="1367"/>
      <c r="J455" s="1367"/>
      <c r="Q455" s="1367"/>
    </row>
    <row r="456" spans="5:17" s="1363" customFormat="1">
      <c r="E456" s="1367"/>
      <c r="J456" s="1367"/>
      <c r="Q456" s="1367"/>
    </row>
    <row r="457" spans="5:17" s="1363" customFormat="1">
      <c r="E457" s="1367"/>
      <c r="J457" s="1367"/>
      <c r="Q457" s="1367"/>
    </row>
    <row r="458" spans="5:17" s="1363" customFormat="1">
      <c r="E458" s="1367"/>
      <c r="J458" s="1367"/>
      <c r="Q458" s="1367"/>
    </row>
    <row r="459" spans="5:17" s="1363" customFormat="1">
      <c r="E459" s="1367"/>
      <c r="J459" s="1367"/>
      <c r="Q459" s="1367"/>
    </row>
    <row r="460" spans="5:17" s="1363" customFormat="1">
      <c r="E460" s="1367"/>
      <c r="J460" s="1367"/>
      <c r="Q460" s="1367"/>
    </row>
    <row r="461" spans="5:17" s="1363" customFormat="1">
      <c r="E461" s="1367"/>
      <c r="J461" s="1367"/>
      <c r="Q461" s="1367"/>
    </row>
    <row r="462" spans="5:17" s="1363" customFormat="1">
      <c r="E462" s="1367"/>
      <c r="J462" s="1367"/>
      <c r="Q462" s="1367"/>
    </row>
    <row r="463" spans="5:17" s="1363" customFormat="1">
      <c r="E463" s="1367"/>
      <c r="J463" s="1367"/>
      <c r="Q463" s="1367"/>
    </row>
    <row r="464" spans="5:17" s="1363" customFormat="1">
      <c r="E464" s="1367"/>
      <c r="J464" s="1367"/>
      <c r="Q464" s="1367"/>
    </row>
    <row r="465" spans="5:17" s="1363" customFormat="1">
      <c r="E465" s="1367"/>
      <c r="J465" s="1367"/>
      <c r="Q465" s="1367"/>
    </row>
    <row r="466" spans="5:17" s="1363" customFormat="1">
      <c r="E466" s="1367"/>
      <c r="J466" s="1367"/>
      <c r="Q466" s="1367"/>
    </row>
    <row r="467" spans="5:17" s="1363" customFormat="1">
      <c r="E467" s="1367"/>
      <c r="J467" s="1367"/>
      <c r="Q467" s="1367"/>
    </row>
    <row r="468" spans="5:17" s="1363" customFormat="1">
      <c r="E468" s="1367"/>
      <c r="J468" s="1367"/>
      <c r="Q468" s="1367"/>
    </row>
    <row r="469" spans="5:17" s="1363" customFormat="1">
      <c r="E469" s="1367"/>
      <c r="J469" s="1367"/>
      <c r="Q469" s="1367"/>
    </row>
    <row r="470" spans="5:17" s="1363" customFormat="1">
      <c r="E470" s="1367"/>
      <c r="J470" s="1367"/>
      <c r="Q470" s="1367"/>
    </row>
    <row r="471" spans="5:17" s="1363" customFormat="1">
      <c r="E471" s="1367"/>
      <c r="J471" s="1367"/>
      <c r="Q471" s="1367"/>
    </row>
    <row r="472" spans="5:17" s="1363" customFormat="1">
      <c r="E472" s="1367"/>
      <c r="J472" s="1367"/>
      <c r="Q472" s="1367"/>
    </row>
    <row r="473" spans="5:17" s="1363" customFormat="1">
      <c r="E473" s="1367"/>
      <c r="J473" s="1367"/>
      <c r="Q473" s="1367"/>
    </row>
    <row r="474" spans="5:17" s="1363" customFormat="1">
      <c r="E474" s="1367"/>
      <c r="J474" s="1367"/>
      <c r="Q474" s="1367"/>
    </row>
    <row r="475" spans="5:17" s="1363" customFormat="1">
      <c r="E475" s="1367"/>
      <c r="J475" s="1367"/>
      <c r="Q475" s="1367"/>
    </row>
    <row r="476" spans="5:17" s="1363" customFormat="1">
      <c r="E476" s="1367"/>
      <c r="J476" s="1367"/>
      <c r="Q476" s="1367"/>
    </row>
    <row r="477" spans="5:17" s="1363" customFormat="1">
      <c r="E477" s="1367"/>
      <c r="J477" s="1367"/>
      <c r="Q477" s="1367"/>
    </row>
    <row r="478" spans="5:17" s="1363" customFormat="1">
      <c r="E478" s="1367"/>
      <c r="J478" s="1367"/>
      <c r="Q478" s="1367"/>
    </row>
    <row r="479" spans="5:17" s="1363" customFormat="1">
      <c r="E479" s="1367"/>
      <c r="J479" s="1367"/>
      <c r="Q479" s="1367"/>
    </row>
    <row r="480" spans="5:17" s="1363" customFormat="1">
      <c r="E480" s="1367"/>
      <c r="J480" s="1367"/>
      <c r="Q480" s="1367"/>
    </row>
    <row r="481" spans="5:17" s="1363" customFormat="1">
      <c r="E481" s="1367"/>
      <c r="J481" s="1367"/>
      <c r="Q481" s="1367"/>
    </row>
    <row r="482" spans="5:17" s="1363" customFormat="1">
      <c r="E482" s="1367"/>
      <c r="J482" s="1367"/>
      <c r="Q482" s="1367"/>
    </row>
    <row r="483" spans="5:17" s="1363" customFormat="1">
      <c r="E483" s="1367"/>
      <c r="J483" s="1367"/>
      <c r="Q483" s="1367"/>
    </row>
    <row r="484" spans="5:17" s="1363" customFormat="1">
      <c r="E484" s="1367"/>
      <c r="J484" s="1367"/>
      <c r="Q484" s="1367"/>
    </row>
    <row r="485" spans="5:17" s="1363" customFormat="1">
      <c r="E485" s="1367"/>
      <c r="J485" s="1367"/>
      <c r="Q485" s="1367"/>
    </row>
    <row r="486" spans="5:17" s="1363" customFormat="1">
      <c r="E486" s="1367"/>
      <c r="J486" s="1367"/>
      <c r="Q486" s="1367"/>
    </row>
    <row r="487" spans="5:17" s="1363" customFormat="1">
      <c r="E487" s="1367"/>
      <c r="J487" s="1367"/>
      <c r="Q487" s="1367"/>
    </row>
    <row r="488" spans="5:17" s="1363" customFormat="1">
      <c r="E488" s="1367"/>
      <c r="J488" s="1367"/>
      <c r="Q488" s="1367"/>
    </row>
    <row r="489" spans="5:17" s="1363" customFormat="1">
      <c r="E489" s="1367"/>
      <c r="J489" s="1367"/>
      <c r="Q489" s="1367"/>
    </row>
    <row r="490" spans="5:17" s="1363" customFormat="1">
      <c r="E490" s="1367"/>
      <c r="J490" s="1367"/>
      <c r="Q490" s="1367"/>
    </row>
    <row r="491" spans="5:17" s="1363" customFormat="1">
      <c r="E491" s="1367"/>
      <c r="J491" s="1367"/>
      <c r="Q491" s="1367"/>
    </row>
    <row r="492" spans="5:17" s="1363" customFormat="1">
      <c r="E492" s="1367"/>
      <c r="J492" s="1367"/>
      <c r="Q492" s="1367"/>
    </row>
    <row r="493" spans="5:17" s="1363" customFormat="1">
      <c r="E493" s="1367"/>
      <c r="J493" s="1367"/>
      <c r="Q493" s="1367"/>
    </row>
    <row r="494" spans="5:17" s="1363" customFormat="1">
      <c r="E494" s="1367"/>
      <c r="J494" s="1367"/>
      <c r="Q494" s="1367"/>
    </row>
    <row r="495" spans="5:17" s="1363" customFormat="1">
      <c r="E495" s="1367"/>
      <c r="J495" s="1367"/>
      <c r="Q495" s="1367"/>
    </row>
    <row r="496" spans="5:17" s="1363" customFormat="1">
      <c r="E496" s="1367"/>
      <c r="J496" s="1367"/>
      <c r="Q496" s="1367"/>
    </row>
    <row r="497" spans="5:17" s="1363" customFormat="1">
      <c r="E497" s="1367"/>
      <c r="J497" s="1367"/>
      <c r="Q497" s="1367"/>
    </row>
    <row r="498" spans="5:17" s="1363" customFormat="1">
      <c r="E498" s="1367"/>
      <c r="J498" s="1367"/>
      <c r="Q498" s="1367"/>
    </row>
    <row r="499" spans="5:17" s="1363" customFormat="1">
      <c r="E499" s="1367"/>
      <c r="J499" s="1367"/>
      <c r="Q499" s="1367"/>
    </row>
    <row r="500" spans="5:17" s="1363" customFormat="1">
      <c r="E500" s="1367"/>
      <c r="J500" s="1367"/>
      <c r="Q500" s="1367"/>
    </row>
    <row r="501" spans="5:17" s="1363" customFormat="1">
      <c r="E501" s="1367"/>
      <c r="J501" s="1367"/>
      <c r="Q501" s="1367"/>
    </row>
    <row r="502" spans="5:17" s="1363" customFormat="1">
      <c r="E502" s="1367"/>
      <c r="J502" s="1367"/>
      <c r="Q502" s="1367"/>
    </row>
    <row r="503" spans="5:17" s="1363" customFormat="1">
      <c r="E503" s="1367"/>
      <c r="J503" s="1367"/>
      <c r="Q503" s="1367"/>
    </row>
    <row r="504" spans="5:17" s="1363" customFormat="1">
      <c r="E504" s="1367"/>
      <c r="J504" s="1367"/>
      <c r="Q504" s="1367"/>
    </row>
    <row r="505" spans="5:17" s="1363" customFormat="1">
      <c r="E505" s="1367"/>
      <c r="J505" s="1367"/>
      <c r="Q505" s="1367"/>
    </row>
    <row r="506" spans="5:17" s="1363" customFormat="1">
      <c r="E506" s="1367"/>
      <c r="J506" s="1367"/>
      <c r="Q506" s="1367"/>
    </row>
    <row r="507" spans="5:17" s="1363" customFormat="1">
      <c r="E507" s="1367"/>
      <c r="J507" s="1367"/>
      <c r="Q507" s="1367"/>
    </row>
    <row r="508" spans="5:17" s="1363" customFormat="1">
      <c r="E508" s="1367"/>
      <c r="J508" s="1367"/>
      <c r="Q508" s="1367"/>
    </row>
    <row r="509" spans="5:17" s="1363" customFormat="1">
      <c r="E509" s="1367"/>
      <c r="J509" s="1367"/>
      <c r="Q509" s="1367"/>
    </row>
    <row r="510" spans="5:17" s="1363" customFormat="1">
      <c r="E510" s="1367"/>
      <c r="J510" s="1367"/>
      <c r="Q510" s="1367"/>
    </row>
    <row r="511" spans="5:17" s="1363" customFormat="1">
      <c r="E511" s="1367"/>
      <c r="J511" s="1367"/>
      <c r="Q511" s="1367"/>
    </row>
    <row r="512" spans="5:17" s="1363" customFormat="1">
      <c r="E512" s="1367"/>
      <c r="J512" s="1367"/>
      <c r="Q512" s="1367"/>
    </row>
    <row r="513" spans="5:17" s="1363" customFormat="1">
      <c r="E513" s="1367"/>
      <c r="J513" s="1367"/>
      <c r="Q513" s="1367"/>
    </row>
    <row r="514" spans="5:17" s="1363" customFormat="1">
      <c r="E514" s="1367"/>
      <c r="J514" s="1367"/>
      <c r="Q514" s="1367"/>
    </row>
    <row r="515" spans="5:17" s="1363" customFormat="1">
      <c r="E515" s="1367"/>
      <c r="J515" s="1367"/>
      <c r="Q515" s="1367"/>
    </row>
    <row r="516" spans="5:17" s="1363" customFormat="1">
      <c r="E516" s="1367"/>
      <c r="J516" s="1367"/>
      <c r="Q516" s="1367"/>
    </row>
    <row r="517" spans="5:17" s="1363" customFormat="1">
      <c r="E517" s="1367"/>
      <c r="J517" s="1367"/>
      <c r="Q517" s="1367"/>
    </row>
    <row r="518" spans="5:17" s="1363" customFormat="1">
      <c r="E518" s="1367"/>
      <c r="J518" s="1367"/>
      <c r="Q518" s="1367"/>
    </row>
    <row r="519" spans="5:17" s="1363" customFormat="1">
      <c r="E519" s="1367"/>
      <c r="J519" s="1367"/>
      <c r="Q519" s="1367"/>
    </row>
    <row r="520" spans="5:17" s="1363" customFormat="1">
      <c r="E520" s="1367"/>
      <c r="J520" s="1367"/>
      <c r="Q520" s="1367"/>
    </row>
    <row r="521" spans="5:17" s="1363" customFormat="1">
      <c r="E521" s="1367"/>
      <c r="J521" s="1367"/>
      <c r="Q521" s="1367"/>
    </row>
    <row r="522" spans="5:17" s="1363" customFormat="1">
      <c r="E522" s="1367"/>
      <c r="J522" s="1367"/>
      <c r="Q522" s="1367"/>
    </row>
    <row r="523" spans="5:17" s="1363" customFormat="1">
      <c r="E523" s="1367"/>
      <c r="J523" s="1367"/>
      <c r="Q523" s="1367"/>
    </row>
    <row r="524" spans="5:17" s="1363" customFormat="1">
      <c r="E524" s="1367"/>
      <c r="J524" s="1367"/>
      <c r="Q524" s="1367"/>
    </row>
    <row r="525" spans="5:17" s="1363" customFormat="1">
      <c r="E525" s="1367"/>
      <c r="J525" s="1367"/>
      <c r="Q525" s="1367"/>
    </row>
    <row r="526" spans="5:17" s="1363" customFormat="1">
      <c r="E526" s="1367"/>
      <c r="J526" s="1367"/>
      <c r="Q526" s="1367"/>
    </row>
    <row r="527" spans="5:17" s="1363" customFormat="1">
      <c r="E527" s="1367"/>
      <c r="J527" s="1367"/>
      <c r="Q527" s="1367"/>
    </row>
    <row r="528" spans="5:17" s="1363" customFormat="1">
      <c r="E528" s="1367"/>
      <c r="J528" s="1367"/>
      <c r="Q528" s="1367"/>
    </row>
    <row r="529" spans="5:17" s="1363" customFormat="1">
      <c r="E529" s="1367"/>
      <c r="J529" s="1367"/>
      <c r="Q529" s="1367"/>
    </row>
    <row r="530" spans="5:17" s="1363" customFormat="1">
      <c r="E530" s="1367"/>
      <c r="J530" s="1367"/>
      <c r="Q530" s="1367"/>
    </row>
    <row r="531" spans="5:17" s="1363" customFormat="1">
      <c r="E531" s="1367"/>
      <c r="J531" s="1367"/>
      <c r="Q531" s="1367"/>
    </row>
    <row r="532" spans="5:17" s="1363" customFormat="1">
      <c r="E532" s="1367"/>
      <c r="J532" s="1367"/>
      <c r="Q532" s="1367"/>
    </row>
    <row r="533" spans="5:17" s="1363" customFormat="1">
      <c r="E533" s="1367"/>
      <c r="J533" s="1367"/>
      <c r="Q533" s="1367"/>
    </row>
    <row r="534" spans="5:17" s="1363" customFormat="1">
      <c r="E534" s="1367"/>
      <c r="J534" s="1367"/>
      <c r="Q534" s="1367"/>
    </row>
    <row r="535" spans="5:17" s="1363" customFormat="1">
      <c r="E535" s="1367"/>
      <c r="J535" s="1367"/>
      <c r="Q535" s="1367"/>
    </row>
    <row r="536" spans="5:17" s="1363" customFormat="1">
      <c r="E536" s="1367"/>
      <c r="J536" s="1367"/>
      <c r="Q536" s="1367"/>
    </row>
    <row r="537" spans="5:17" s="1363" customFormat="1">
      <c r="E537" s="1367"/>
      <c r="J537" s="1367"/>
      <c r="Q537" s="1367"/>
    </row>
    <row r="538" spans="5:17" s="1363" customFormat="1">
      <c r="E538" s="1367"/>
      <c r="J538" s="1367"/>
      <c r="Q538" s="1367"/>
    </row>
    <row r="539" spans="5:17" s="1363" customFormat="1">
      <c r="E539" s="1367"/>
      <c r="J539" s="1367"/>
      <c r="Q539" s="1367"/>
    </row>
    <row r="540" spans="5:17" s="1363" customFormat="1">
      <c r="E540" s="1367"/>
      <c r="J540" s="1367"/>
      <c r="Q540" s="1367"/>
    </row>
    <row r="541" spans="5:17" s="1363" customFormat="1">
      <c r="E541" s="1367"/>
      <c r="J541" s="1367"/>
      <c r="Q541" s="1367"/>
    </row>
    <row r="542" spans="5:17" s="1363" customFormat="1">
      <c r="E542" s="1367"/>
      <c r="J542" s="1367"/>
      <c r="Q542" s="1367"/>
    </row>
    <row r="543" spans="5:17" s="1363" customFormat="1">
      <c r="E543" s="1367"/>
      <c r="J543" s="1367"/>
      <c r="Q543" s="1367"/>
    </row>
    <row r="544" spans="5:17" s="1363" customFormat="1">
      <c r="E544" s="1367"/>
      <c r="J544" s="1367"/>
      <c r="Q544" s="1367"/>
    </row>
    <row r="545" spans="5:17" s="1363" customFormat="1">
      <c r="E545" s="1367"/>
      <c r="J545" s="1367"/>
      <c r="Q545" s="1367"/>
    </row>
    <row r="546" spans="5:17" s="1363" customFormat="1">
      <c r="E546" s="1367"/>
      <c r="J546" s="1367"/>
      <c r="Q546" s="1367"/>
    </row>
    <row r="547" spans="5:17" s="1363" customFormat="1">
      <c r="E547" s="1367"/>
      <c r="J547" s="1367"/>
      <c r="Q547" s="1367"/>
    </row>
    <row r="548" spans="5:17" s="1363" customFormat="1">
      <c r="E548" s="1367"/>
      <c r="J548" s="1367"/>
      <c r="Q548" s="1367"/>
    </row>
    <row r="549" spans="5:17" s="1363" customFormat="1">
      <c r="E549" s="1367"/>
      <c r="J549" s="1367"/>
      <c r="Q549" s="1367"/>
    </row>
    <row r="550" spans="5:17" s="1363" customFormat="1">
      <c r="E550" s="1367"/>
      <c r="J550" s="1367"/>
      <c r="Q550" s="1367"/>
    </row>
    <row r="551" spans="5:17" s="1363" customFormat="1">
      <c r="E551" s="1367"/>
      <c r="J551" s="1367"/>
      <c r="Q551" s="1367"/>
    </row>
    <row r="552" spans="5:17" s="1363" customFormat="1">
      <c r="E552" s="1367"/>
      <c r="J552" s="1367"/>
      <c r="Q552" s="1367"/>
    </row>
    <row r="553" spans="5:17" s="1363" customFormat="1">
      <c r="E553" s="1367"/>
      <c r="J553" s="1367"/>
      <c r="Q553" s="1367"/>
    </row>
    <row r="554" spans="5:17" s="1363" customFormat="1">
      <c r="E554" s="1367"/>
      <c r="J554" s="1367"/>
      <c r="Q554" s="1367"/>
    </row>
    <row r="555" spans="5:17" s="1363" customFormat="1">
      <c r="E555" s="1367"/>
      <c r="J555" s="1367"/>
      <c r="Q555" s="1367"/>
    </row>
    <row r="556" spans="5:17" s="1363" customFormat="1">
      <c r="E556" s="1367"/>
      <c r="J556" s="1367"/>
      <c r="Q556" s="1367"/>
    </row>
    <row r="557" spans="5:17" s="1363" customFormat="1">
      <c r="E557" s="1367"/>
      <c r="J557" s="1367"/>
      <c r="Q557" s="1367"/>
    </row>
    <row r="558" spans="5:17" s="1363" customFormat="1">
      <c r="E558" s="1367"/>
      <c r="J558" s="1367"/>
      <c r="Q558" s="1367"/>
    </row>
    <row r="559" spans="5:17" s="1363" customFormat="1">
      <c r="E559" s="1367"/>
      <c r="J559" s="1367"/>
      <c r="Q559" s="1367"/>
    </row>
    <row r="560" spans="5:17" s="1363" customFormat="1">
      <c r="E560" s="1367"/>
      <c r="J560" s="1367"/>
      <c r="Q560" s="1367"/>
    </row>
    <row r="561" spans="5:17" s="1363" customFormat="1">
      <c r="E561" s="1367"/>
      <c r="J561" s="1367"/>
      <c r="Q561" s="1367"/>
    </row>
    <row r="562" spans="5:17" s="1363" customFormat="1">
      <c r="E562" s="1367"/>
      <c r="J562" s="1367"/>
      <c r="Q562" s="1367"/>
    </row>
    <row r="563" spans="5:17" s="1363" customFormat="1">
      <c r="E563" s="1367"/>
      <c r="J563" s="1367"/>
      <c r="Q563" s="1367"/>
    </row>
    <row r="564" spans="5:17" s="1363" customFormat="1">
      <c r="E564" s="1367"/>
      <c r="J564" s="1367"/>
      <c r="Q564" s="1367"/>
    </row>
    <row r="565" spans="5:17" s="1363" customFormat="1">
      <c r="E565" s="1367"/>
      <c r="J565" s="1367"/>
      <c r="Q565" s="1367"/>
    </row>
    <row r="566" spans="5:17" s="1363" customFormat="1">
      <c r="E566" s="1367"/>
      <c r="J566" s="1367"/>
      <c r="Q566" s="1367"/>
    </row>
    <row r="567" spans="5:17" s="1363" customFormat="1">
      <c r="E567" s="1367"/>
      <c r="J567" s="1367"/>
      <c r="Q567" s="1367"/>
    </row>
    <row r="568" spans="5:17" s="1363" customFormat="1">
      <c r="E568" s="1367"/>
      <c r="J568" s="1367"/>
      <c r="Q568" s="1367"/>
    </row>
    <row r="569" spans="5:17" s="1363" customFormat="1">
      <c r="E569" s="1367"/>
      <c r="J569" s="1367"/>
      <c r="Q569" s="1367"/>
    </row>
    <row r="570" spans="5:17" s="1363" customFormat="1">
      <c r="E570" s="1367"/>
      <c r="J570" s="1367"/>
      <c r="Q570" s="1367"/>
    </row>
    <row r="571" spans="5:17" s="1363" customFormat="1">
      <c r="E571" s="1367"/>
      <c r="J571" s="1367"/>
      <c r="Q571" s="1367"/>
    </row>
    <row r="572" spans="5:17" s="1363" customFormat="1">
      <c r="E572" s="1367"/>
      <c r="J572" s="1367"/>
      <c r="Q572" s="1367"/>
    </row>
    <row r="573" spans="5:17" s="1363" customFormat="1">
      <c r="E573" s="1367"/>
      <c r="J573" s="1367"/>
      <c r="Q573" s="1367"/>
    </row>
    <row r="574" spans="5:17" s="1363" customFormat="1">
      <c r="E574" s="1367"/>
      <c r="J574" s="1367"/>
      <c r="Q574" s="1367"/>
    </row>
    <row r="575" spans="5:17" s="1363" customFormat="1">
      <c r="E575" s="1367"/>
      <c r="J575" s="1367"/>
      <c r="Q575" s="1367"/>
    </row>
    <row r="576" spans="5:17" s="1363" customFormat="1">
      <c r="E576" s="1367"/>
      <c r="J576" s="1367"/>
      <c r="Q576" s="1367"/>
    </row>
    <row r="577" spans="5:17" s="1363" customFormat="1">
      <c r="E577" s="1367"/>
      <c r="J577" s="1367"/>
      <c r="Q577" s="1367"/>
    </row>
    <row r="578" spans="5:17" s="1363" customFormat="1">
      <c r="E578" s="1367"/>
      <c r="J578" s="1367"/>
      <c r="Q578" s="1367"/>
    </row>
    <row r="579" spans="5:17" s="1363" customFormat="1">
      <c r="E579" s="1367"/>
      <c r="J579" s="1367"/>
      <c r="Q579" s="1367"/>
    </row>
    <row r="580" spans="5:17" s="1363" customFormat="1">
      <c r="E580" s="1367"/>
      <c r="J580" s="1367"/>
      <c r="Q580" s="1367"/>
    </row>
    <row r="581" spans="5:17" s="1363" customFormat="1">
      <c r="E581" s="1367"/>
      <c r="J581" s="1367"/>
      <c r="Q581" s="1367"/>
    </row>
    <row r="582" spans="5:17" s="1363" customFormat="1">
      <c r="E582" s="1367"/>
      <c r="J582" s="1367"/>
      <c r="Q582" s="1367"/>
    </row>
    <row r="583" spans="5:17" s="1363" customFormat="1">
      <c r="E583" s="1367"/>
      <c r="J583" s="1367"/>
      <c r="Q583" s="1367"/>
    </row>
    <row r="584" spans="5:17" s="1363" customFormat="1">
      <c r="E584" s="1367"/>
      <c r="J584" s="1367"/>
      <c r="Q584" s="1367"/>
    </row>
    <row r="585" spans="5:17" s="1363" customFormat="1">
      <c r="E585" s="1367"/>
      <c r="J585" s="1367"/>
      <c r="Q585" s="1367"/>
    </row>
    <row r="586" spans="5:17" s="1363" customFormat="1">
      <c r="E586" s="1367"/>
      <c r="J586" s="1367"/>
      <c r="Q586" s="1367"/>
    </row>
    <row r="587" spans="5:17" s="1363" customFormat="1">
      <c r="E587" s="1367"/>
      <c r="J587" s="1367"/>
      <c r="Q587" s="1367"/>
    </row>
    <row r="588" spans="5:17" s="1363" customFormat="1">
      <c r="E588" s="1367"/>
      <c r="J588" s="1367"/>
      <c r="Q588" s="1367"/>
    </row>
    <row r="589" spans="5:17" s="1363" customFormat="1">
      <c r="E589" s="1367"/>
      <c r="J589" s="1367"/>
      <c r="Q589" s="1367"/>
    </row>
    <row r="590" spans="5:17" s="1363" customFormat="1">
      <c r="E590" s="1367"/>
      <c r="J590" s="1367"/>
      <c r="Q590" s="1367"/>
    </row>
    <row r="591" spans="5:17" s="1363" customFormat="1">
      <c r="E591" s="1367"/>
      <c r="J591" s="1367"/>
      <c r="Q591" s="1367"/>
    </row>
    <row r="592" spans="5:17" s="1363" customFormat="1">
      <c r="E592" s="1367"/>
      <c r="J592" s="1367"/>
      <c r="Q592" s="1367"/>
    </row>
    <row r="593" spans="5:17" s="1363" customFormat="1">
      <c r="E593" s="1367"/>
      <c r="J593" s="1367"/>
      <c r="Q593" s="1367"/>
    </row>
    <row r="594" spans="5:17" s="1363" customFormat="1">
      <c r="E594" s="1367"/>
      <c r="J594" s="1367"/>
      <c r="Q594" s="1367"/>
    </row>
    <row r="595" spans="5:17" s="1363" customFormat="1">
      <c r="E595" s="1367"/>
      <c r="J595" s="1367"/>
      <c r="Q595" s="1367"/>
    </row>
    <row r="596" spans="5:17" s="1363" customFormat="1">
      <c r="E596" s="1367"/>
      <c r="J596" s="1367"/>
      <c r="Q596" s="1367"/>
    </row>
    <row r="597" spans="5:17" s="1363" customFormat="1">
      <c r="E597" s="1367"/>
      <c r="J597" s="1367"/>
      <c r="Q597" s="1367"/>
    </row>
    <row r="598" spans="5:17" s="1363" customFormat="1">
      <c r="E598" s="1367"/>
      <c r="J598" s="1367"/>
      <c r="Q598" s="1367"/>
    </row>
    <row r="599" spans="5:17" s="1363" customFormat="1">
      <c r="E599" s="1367"/>
      <c r="J599" s="1367"/>
      <c r="Q599" s="1367"/>
    </row>
    <row r="600" spans="5:17" s="1363" customFormat="1">
      <c r="E600" s="1367"/>
      <c r="J600" s="1367"/>
      <c r="Q600" s="1367"/>
    </row>
    <row r="601" spans="5:17" s="1363" customFormat="1">
      <c r="E601" s="1367"/>
      <c r="J601" s="1367"/>
      <c r="Q601" s="1367"/>
    </row>
    <row r="602" spans="5:17" s="1363" customFormat="1">
      <c r="E602" s="1367"/>
      <c r="J602" s="1367"/>
      <c r="Q602" s="1367"/>
    </row>
    <row r="603" spans="5:17" s="1363" customFormat="1">
      <c r="E603" s="1367"/>
      <c r="J603" s="1367"/>
      <c r="Q603" s="1367"/>
    </row>
    <row r="604" spans="5:17" s="1363" customFormat="1">
      <c r="E604" s="1367"/>
      <c r="J604" s="1367"/>
      <c r="Q604" s="1367"/>
    </row>
    <row r="605" spans="5:17" s="1363" customFormat="1">
      <c r="E605" s="1367"/>
      <c r="J605" s="1367"/>
      <c r="Q605" s="1367"/>
    </row>
    <row r="606" spans="5:17" s="1363" customFormat="1">
      <c r="E606" s="1367"/>
      <c r="J606" s="1367"/>
      <c r="Q606" s="1367"/>
    </row>
    <row r="607" spans="5:17" s="1363" customFormat="1">
      <c r="E607" s="1367"/>
      <c r="J607" s="1367"/>
      <c r="Q607" s="1367"/>
    </row>
    <row r="608" spans="5:17" s="1363" customFormat="1">
      <c r="E608" s="1367"/>
      <c r="J608" s="1367"/>
      <c r="Q608" s="1367"/>
    </row>
    <row r="609" spans="5:17" s="1363" customFormat="1">
      <c r="E609" s="1367"/>
      <c r="J609" s="1367"/>
      <c r="Q609" s="1367"/>
    </row>
    <row r="610" spans="5:17" s="1363" customFormat="1">
      <c r="E610" s="1367"/>
      <c r="J610" s="1367"/>
      <c r="Q610" s="1367"/>
    </row>
    <row r="611" spans="5:17" s="1363" customFormat="1">
      <c r="E611" s="1367"/>
      <c r="J611" s="1367"/>
      <c r="Q611" s="1367"/>
    </row>
    <row r="612" spans="5:17" s="1363" customFormat="1">
      <c r="E612" s="1367"/>
      <c r="J612" s="1367"/>
      <c r="Q612" s="1367"/>
    </row>
    <row r="613" spans="5:17" s="1363" customFormat="1">
      <c r="E613" s="1367"/>
      <c r="J613" s="1367"/>
      <c r="Q613" s="1367"/>
    </row>
    <row r="614" spans="5:17" s="1363" customFormat="1">
      <c r="E614" s="1367"/>
      <c r="J614" s="1367"/>
      <c r="Q614" s="1367"/>
    </row>
    <row r="615" spans="5:17" s="1363" customFormat="1">
      <c r="E615" s="1367"/>
      <c r="J615" s="1367"/>
      <c r="Q615" s="1367"/>
    </row>
    <row r="616" spans="5:17" s="1363" customFormat="1">
      <c r="E616" s="1367"/>
      <c r="J616" s="1367"/>
      <c r="Q616" s="1367"/>
    </row>
    <row r="617" spans="5:17" s="1363" customFormat="1">
      <c r="E617" s="1367"/>
      <c r="J617" s="1367"/>
      <c r="Q617" s="1367"/>
    </row>
    <row r="618" spans="5:17" s="1363" customFormat="1">
      <c r="E618" s="1367"/>
      <c r="J618" s="1367"/>
      <c r="Q618" s="1367"/>
    </row>
    <row r="619" spans="5:17" s="1363" customFormat="1">
      <c r="E619" s="1367"/>
      <c r="J619" s="1367"/>
      <c r="Q619" s="1367"/>
    </row>
    <row r="620" spans="5:17" s="1363" customFormat="1">
      <c r="E620" s="1367"/>
      <c r="J620" s="1367"/>
      <c r="Q620" s="1367"/>
    </row>
    <row r="621" spans="5:17" s="1363" customFormat="1">
      <c r="E621" s="1367"/>
      <c r="J621" s="1367"/>
      <c r="Q621" s="1367"/>
    </row>
    <row r="622" spans="5:17" s="1363" customFormat="1">
      <c r="E622" s="1367"/>
      <c r="J622" s="1367"/>
      <c r="Q622" s="1367"/>
    </row>
    <row r="623" spans="5:17" s="1363" customFormat="1">
      <c r="E623" s="1367"/>
      <c r="J623" s="1367"/>
      <c r="Q623" s="1367"/>
    </row>
    <row r="624" spans="5:17" s="1363" customFormat="1">
      <c r="E624" s="1367"/>
      <c r="J624" s="1367"/>
      <c r="Q624" s="1367"/>
    </row>
    <row r="625" spans="5:17" s="1363" customFormat="1">
      <c r="E625" s="1367"/>
      <c r="J625" s="1367"/>
      <c r="Q625" s="1367"/>
    </row>
    <row r="626" spans="5:17" s="1363" customFormat="1">
      <c r="E626" s="1367"/>
      <c r="J626" s="1367"/>
      <c r="Q626" s="1367"/>
    </row>
    <row r="627" spans="5:17" s="1363" customFormat="1">
      <c r="E627" s="1367"/>
      <c r="J627" s="1367"/>
      <c r="Q627" s="1367"/>
    </row>
    <row r="628" spans="5:17" s="1363" customFormat="1">
      <c r="E628" s="1367"/>
      <c r="J628" s="1367"/>
      <c r="Q628" s="1367"/>
    </row>
    <row r="629" spans="5:17" s="1363" customFormat="1">
      <c r="E629" s="1367"/>
      <c r="J629" s="1367"/>
      <c r="Q629" s="1367"/>
    </row>
    <row r="630" spans="5:17" s="1363" customFormat="1">
      <c r="E630" s="1367"/>
      <c r="J630" s="1367"/>
      <c r="Q630" s="1367"/>
    </row>
    <row r="631" spans="5:17" s="1363" customFormat="1">
      <c r="E631" s="1367"/>
      <c r="J631" s="1367"/>
      <c r="Q631" s="1367"/>
    </row>
    <row r="632" spans="5:17" s="1363" customFormat="1">
      <c r="E632" s="1367"/>
      <c r="J632" s="1367"/>
      <c r="Q632" s="1367"/>
    </row>
    <row r="633" spans="5:17" s="1363" customFormat="1">
      <c r="E633" s="1367"/>
      <c r="J633" s="1367"/>
      <c r="Q633" s="1367"/>
    </row>
    <row r="634" spans="5:17" s="1363" customFormat="1">
      <c r="E634" s="1367"/>
      <c r="J634" s="1367"/>
      <c r="Q634" s="1367"/>
    </row>
    <row r="635" spans="5:17" s="1363" customFormat="1">
      <c r="E635" s="1367"/>
      <c r="J635" s="1367"/>
      <c r="Q635" s="1367"/>
    </row>
    <row r="636" spans="5:17" s="1363" customFormat="1">
      <c r="E636" s="1367"/>
      <c r="J636" s="1367"/>
      <c r="Q636" s="1367"/>
    </row>
    <row r="637" spans="5:17" s="1363" customFormat="1">
      <c r="E637" s="1367"/>
      <c r="J637" s="1367"/>
      <c r="Q637" s="1367"/>
    </row>
    <row r="638" spans="5:17" s="1363" customFormat="1">
      <c r="E638" s="1367"/>
      <c r="J638" s="1367"/>
      <c r="Q638" s="1367"/>
    </row>
    <row r="639" spans="5:17" s="1363" customFormat="1">
      <c r="E639" s="1367"/>
      <c r="J639" s="1367"/>
      <c r="Q639" s="1367"/>
    </row>
    <row r="640" spans="5:17" s="1363" customFormat="1">
      <c r="E640" s="1367"/>
      <c r="J640" s="1367"/>
      <c r="Q640" s="1367"/>
    </row>
    <row r="641" spans="5:17" s="1363" customFormat="1">
      <c r="E641" s="1367"/>
      <c r="J641" s="1367"/>
      <c r="Q641" s="1367"/>
    </row>
    <row r="642" spans="5:17" s="1363" customFormat="1">
      <c r="E642" s="1367"/>
      <c r="J642" s="1367"/>
      <c r="Q642" s="1367"/>
    </row>
    <row r="643" spans="5:17" s="1363" customFormat="1">
      <c r="E643" s="1367"/>
      <c r="J643" s="1367"/>
      <c r="Q643" s="1367"/>
    </row>
    <row r="644" spans="5:17" s="1363" customFormat="1">
      <c r="E644" s="1367"/>
      <c r="J644" s="1367"/>
      <c r="Q644" s="1367"/>
    </row>
    <row r="645" spans="5:17" s="1363" customFormat="1">
      <c r="E645" s="1367"/>
      <c r="J645" s="1367"/>
      <c r="Q645" s="1367"/>
    </row>
    <row r="646" spans="5:17" s="1363" customFormat="1">
      <c r="E646" s="1367"/>
      <c r="J646" s="1367"/>
      <c r="Q646" s="1367"/>
    </row>
    <row r="647" spans="5:17" s="1363" customFormat="1">
      <c r="E647" s="1367"/>
      <c r="J647" s="1367"/>
      <c r="Q647" s="1367"/>
    </row>
    <row r="648" spans="5:17" s="1363" customFormat="1">
      <c r="E648" s="1367"/>
      <c r="J648" s="1367"/>
      <c r="Q648" s="1367"/>
    </row>
    <row r="649" spans="5:17" s="1363" customFormat="1">
      <c r="E649" s="1367"/>
      <c r="J649" s="1367"/>
      <c r="Q649" s="1367"/>
    </row>
    <row r="650" spans="5:17" s="1363" customFormat="1">
      <c r="E650" s="1367"/>
      <c r="J650" s="1367"/>
      <c r="Q650" s="1367"/>
    </row>
    <row r="651" spans="5:17" s="1363" customFormat="1">
      <c r="E651" s="1367"/>
      <c r="J651" s="1367"/>
      <c r="Q651" s="1367"/>
    </row>
    <row r="652" spans="5:17" s="1363" customFormat="1">
      <c r="E652" s="1367"/>
      <c r="J652" s="1367"/>
      <c r="Q652" s="1367"/>
    </row>
    <row r="653" spans="5:17" s="1363" customFormat="1">
      <c r="E653" s="1367"/>
      <c r="J653" s="1367"/>
      <c r="Q653" s="1367"/>
    </row>
    <row r="654" spans="5:17" s="1363" customFormat="1">
      <c r="E654" s="1367"/>
      <c r="J654" s="1367"/>
      <c r="Q654" s="1367"/>
    </row>
    <row r="655" spans="5:17" s="1363" customFormat="1">
      <c r="E655" s="1367"/>
      <c r="J655" s="1367"/>
      <c r="Q655" s="1367"/>
    </row>
    <row r="656" spans="5:17" s="1363" customFormat="1">
      <c r="E656" s="1367"/>
      <c r="J656" s="1367"/>
      <c r="Q656" s="1367"/>
    </row>
    <row r="657" spans="5:17" s="1363" customFormat="1">
      <c r="E657" s="1367"/>
      <c r="J657" s="1367"/>
      <c r="Q657" s="1367"/>
    </row>
    <row r="658" spans="5:17" s="1363" customFormat="1">
      <c r="E658" s="1367"/>
      <c r="J658" s="1367"/>
      <c r="Q658" s="1367"/>
    </row>
    <row r="659" spans="5:17" s="1363" customFormat="1">
      <c r="E659" s="1367"/>
      <c r="J659" s="1367"/>
      <c r="Q659" s="1367"/>
    </row>
    <row r="660" spans="5:17" s="1363" customFormat="1">
      <c r="E660" s="1367"/>
      <c r="J660" s="1367"/>
      <c r="Q660" s="1367"/>
    </row>
    <row r="661" spans="5:17" s="1363" customFormat="1">
      <c r="E661" s="1367"/>
      <c r="J661" s="1367"/>
      <c r="Q661" s="1367"/>
    </row>
    <row r="662" spans="5:17" s="1363" customFormat="1">
      <c r="E662" s="1367"/>
      <c r="J662" s="1367"/>
      <c r="Q662" s="1367"/>
    </row>
    <row r="663" spans="5:17" s="1363" customFormat="1">
      <c r="E663" s="1367"/>
      <c r="J663" s="1367"/>
      <c r="Q663" s="1367"/>
    </row>
    <row r="664" spans="5:17" s="1363" customFormat="1">
      <c r="E664" s="1367"/>
      <c r="J664" s="1367"/>
      <c r="Q664" s="1367"/>
    </row>
    <row r="665" spans="5:17" s="1363" customFormat="1">
      <c r="E665" s="1367"/>
      <c r="J665" s="1367"/>
      <c r="Q665" s="1367"/>
    </row>
    <row r="666" spans="5:17" s="1363" customFormat="1">
      <c r="E666" s="1367"/>
      <c r="J666" s="1367"/>
      <c r="Q666" s="1367"/>
    </row>
    <row r="667" spans="5:17" s="1363" customFormat="1">
      <c r="E667" s="1367"/>
      <c r="J667" s="1367"/>
      <c r="Q667" s="1367"/>
    </row>
    <row r="668" spans="5:17" s="1363" customFormat="1">
      <c r="E668" s="1367"/>
      <c r="J668" s="1367"/>
      <c r="Q668" s="1367"/>
    </row>
    <row r="669" spans="5:17" s="1363" customFormat="1">
      <c r="E669" s="1367"/>
      <c r="J669" s="1367"/>
      <c r="Q669" s="1367"/>
    </row>
    <row r="670" spans="5:17" s="1363" customFormat="1">
      <c r="E670" s="1367"/>
      <c r="J670" s="1367"/>
      <c r="Q670" s="1367"/>
    </row>
    <row r="671" spans="5:17" s="1363" customFormat="1">
      <c r="E671" s="1367"/>
      <c r="J671" s="1367"/>
      <c r="Q671" s="1367"/>
    </row>
    <row r="672" spans="5:17" s="1363" customFormat="1">
      <c r="E672" s="1367"/>
      <c r="J672" s="1367"/>
      <c r="Q672" s="1367"/>
    </row>
    <row r="673" spans="5:17" s="1363" customFormat="1">
      <c r="E673" s="1367"/>
      <c r="J673" s="1367"/>
      <c r="Q673" s="1367"/>
    </row>
    <row r="674" spans="5:17" s="1363" customFormat="1">
      <c r="E674" s="1367"/>
      <c r="J674" s="1367"/>
      <c r="Q674" s="1367"/>
    </row>
    <row r="675" spans="5:17" s="1363" customFormat="1">
      <c r="E675" s="1367"/>
      <c r="J675" s="1367"/>
      <c r="Q675" s="1367"/>
    </row>
    <row r="676" spans="5:17" s="1363" customFormat="1">
      <c r="E676" s="1367"/>
      <c r="J676" s="1367"/>
      <c r="Q676" s="1367"/>
    </row>
    <row r="677" spans="5:17" s="1363" customFormat="1">
      <c r="E677" s="1367"/>
      <c r="J677" s="1367"/>
      <c r="Q677" s="1367"/>
    </row>
    <row r="678" spans="5:17" s="1363" customFormat="1">
      <c r="E678" s="1367"/>
      <c r="J678" s="1367"/>
      <c r="Q678" s="1367"/>
    </row>
    <row r="679" spans="5:17" s="1363" customFormat="1">
      <c r="E679" s="1367"/>
      <c r="J679" s="1367"/>
      <c r="Q679" s="1367"/>
    </row>
    <row r="680" spans="5:17" s="1363" customFormat="1">
      <c r="E680" s="1367"/>
      <c r="J680" s="1367"/>
      <c r="Q680" s="1367"/>
    </row>
    <row r="681" spans="5:17" s="1363" customFormat="1">
      <c r="E681" s="1367"/>
      <c r="J681" s="1367"/>
      <c r="Q681" s="1367"/>
    </row>
    <row r="682" spans="5:17" s="1363" customFormat="1">
      <c r="E682" s="1367"/>
      <c r="J682" s="1367"/>
      <c r="Q682" s="1367"/>
    </row>
    <row r="683" spans="5:17" s="1363" customFormat="1">
      <c r="E683" s="1367"/>
      <c r="J683" s="1367"/>
      <c r="Q683" s="1367"/>
    </row>
    <row r="684" spans="5:17" s="1363" customFormat="1">
      <c r="E684" s="1367"/>
      <c r="J684" s="1367"/>
      <c r="Q684" s="1367"/>
    </row>
    <row r="685" spans="5:17" s="1363" customFormat="1">
      <c r="E685" s="1367"/>
      <c r="J685" s="1367"/>
      <c r="Q685" s="1367"/>
    </row>
    <row r="686" spans="5:17" s="1363" customFormat="1">
      <c r="E686" s="1367"/>
      <c r="J686" s="1367"/>
      <c r="Q686" s="1367"/>
    </row>
    <row r="687" spans="5:17" s="1363" customFormat="1">
      <c r="E687" s="1367"/>
      <c r="J687" s="1367"/>
      <c r="Q687" s="1367"/>
    </row>
    <row r="688" spans="5:17" s="1363" customFormat="1">
      <c r="E688" s="1367"/>
      <c r="J688" s="1367"/>
      <c r="Q688" s="1367"/>
    </row>
    <row r="689" spans="5:17" s="1363" customFormat="1">
      <c r="E689" s="1367"/>
      <c r="J689" s="1367"/>
      <c r="Q689" s="1367"/>
    </row>
    <row r="690" spans="5:17" s="1363" customFormat="1">
      <c r="E690" s="1367"/>
      <c r="J690" s="1367"/>
      <c r="Q690" s="1367"/>
    </row>
    <row r="691" spans="5:17" s="1363" customFormat="1">
      <c r="E691" s="1367"/>
      <c r="J691" s="1367"/>
      <c r="Q691" s="1367"/>
    </row>
    <row r="692" spans="5:17" s="1363" customFormat="1">
      <c r="E692" s="1367"/>
      <c r="J692" s="1367"/>
      <c r="Q692" s="1367"/>
    </row>
    <row r="693" spans="5:17" s="1363" customFormat="1">
      <c r="E693" s="1367"/>
      <c r="J693" s="1367"/>
      <c r="Q693" s="1367"/>
    </row>
    <row r="694" spans="5:17" s="1363" customFormat="1">
      <c r="E694" s="1367"/>
      <c r="J694" s="1367"/>
      <c r="Q694" s="1367"/>
    </row>
    <row r="695" spans="5:17" s="1363" customFormat="1">
      <c r="E695" s="1367"/>
      <c r="J695" s="1367"/>
      <c r="Q695" s="1367"/>
    </row>
    <row r="696" spans="5:17" s="1363" customFormat="1">
      <c r="E696" s="1367"/>
      <c r="J696" s="1367"/>
      <c r="Q696" s="1367"/>
    </row>
    <row r="697" spans="5:17" s="1363" customFormat="1">
      <c r="E697" s="1367"/>
      <c r="J697" s="1367"/>
      <c r="Q697" s="1367"/>
    </row>
    <row r="698" spans="5:17" s="1363" customFormat="1">
      <c r="E698" s="1367"/>
      <c r="J698" s="1367"/>
      <c r="Q698" s="1367"/>
    </row>
    <row r="699" spans="5:17" s="1363" customFormat="1">
      <c r="E699" s="1367"/>
      <c r="J699" s="1367"/>
      <c r="Q699" s="1367"/>
    </row>
    <row r="700" spans="5:17" s="1363" customFormat="1">
      <c r="E700" s="1367"/>
      <c r="J700" s="1367"/>
      <c r="Q700" s="1367"/>
    </row>
    <row r="701" spans="5:17" s="1363" customFormat="1">
      <c r="E701" s="1367"/>
      <c r="J701" s="1367"/>
      <c r="Q701" s="1367"/>
    </row>
    <row r="702" spans="5:17" s="1363" customFormat="1">
      <c r="E702" s="1367"/>
      <c r="J702" s="1367"/>
      <c r="Q702" s="1367"/>
    </row>
    <row r="703" spans="5:17" s="1363" customFormat="1">
      <c r="E703" s="1367"/>
      <c r="J703" s="1367"/>
      <c r="Q703" s="1367"/>
    </row>
    <row r="704" spans="5:17" s="1363" customFormat="1">
      <c r="E704" s="1367"/>
      <c r="J704" s="1367"/>
      <c r="Q704" s="1367"/>
    </row>
    <row r="705" spans="5:17" s="1363" customFormat="1">
      <c r="E705" s="1367"/>
      <c r="J705" s="1367"/>
      <c r="Q705" s="1367"/>
    </row>
    <row r="706" spans="5:17" s="1363" customFormat="1">
      <c r="E706" s="1367"/>
      <c r="J706" s="1367"/>
      <c r="Q706" s="1367"/>
    </row>
    <row r="707" spans="5:17" s="1363" customFormat="1">
      <c r="E707" s="1367"/>
      <c r="J707" s="1367"/>
      <c r="Q707" s="1367"/>
    </row>
    <row r="708" spans="5:17" s="1363" customFormat="1">
      <c r="E708" s="1367"/>
      <c r="J708" s="1367"/>
      <c r="Q708" s="1367"/>
    </row>
    <row r="709" spans="5:17" s="1363" customFormat="1">
      <c r="E709" s="1367"/>
      <c r="J709" s="1367"/>
      <c r="Q709" s="1367"/>
    </row>
    <row r="710" spans="5:17" s="1363" customFormat="1">
      <c r="E710" s="1367"/>
      <c r="J710" s="1367"/>
      <c r="Q710" s="1367"/>
    </row>
    <row r="711" spans="5:17" s="1363" customFormat="1">
      <c r="E711" s="1367"/>
      <c r="J711" s="1367"/>
      <c r="Q711" s="1367"/>
    </row>
    <row r="712" spans="5:17" s="1363" customFormat="1">
      <c r="E712" s="1367"/>
      <c r="J712" s="1367"/>
      <c r="Q712" s="1367"/>
    </row>
    <row r="713" spans="5:17" s="1363" customFormat="1">
      <c r="E713" s="1367"/>
      <c r="J713" s="1367"/>
      <c r="Q713" s="1367"/>
    </row>
    <row r="714" spans="5:17" s="1363" customFormat="1">
      <c r="E714" s="1367"/>
      <c r="J714" s="1367"/>
      <c r="Q714" s="1367"/>
    </row>
    <row r="715" spans="5:17" s="1363" customFormat="1">
      <c r="E715" s="1367"/>
      <c r="J715" s="1367"/>
      <c r="Q715" s="1367"/>
    </row>
    <row r="716" spans="5:17" s="1363" customFormat="1">
      <c r="E716" s="1367"/>
      <c r="J716" s="1367"/>
      <c r="Q716" s="1367"/>
    </row>
    <row r="717" spans="5:17" s="1363" customFormat="1">
      <c r="E717" s="1367"/>
      <c r="J717" s="1367"/>
      <c r="Q717" s="1367"/>
    </row>
    <row r="718" spans="5:17" s="1363" customFormat="1">
      <c r="E718" s="1367"/>
      <c r="J718" s="1367"/>
      <c r="Q718" s="1367"/>
    </row>
    <row r="719" spans="5:17" s="1363" customFormat="1">
      <c r="E719" s="1367"/>
      <c r="J719" s="1367"/>
      <c r="Q719" s="1367"/>
    </row>
    <row r="720" spans="5:17" s="1363" customFormat="1">
      <c r="E720" s="1367"/>
      <c r="J720" s="1367"/>
      <c r="Q720" s="1367"/>
    </row>
    <row r="721" spans="5:17" s="1363" customFormat="1">
      <c r="E721" s="1367"/>
      <c r="J721" s="1367"/>
      <c r="Q721" s="1367"/>
    </row>
    <row r="722" spans="5:17" s="1363" customFormat="1">
      <c r="E722" s="1367"/>
      <c r="J722" s="1367"/>
      <c r="Q722" s="1367"/>
    </row>
    <row r="723" spans="5:17" s="1363" customFormat="1">
      <c r="E723" s="1367"/>
      <c r="J723" s="1367"/>
      <c r="Q723" s="1367"/>
    </row>
    <row r="724" spans="5:17" s="1363" customFormat="1">
      <c r="E724" s="1367"/>
      <c r="J724" s="1367"/>
      <c r="Q724" s="1367"/>
    </row>
    <row r="725" spans="5:17" s="1363" customFormat="1">
      <c r="E725" s="1367"/>
      <c r="J725" s="1367"/>
      <c r="Q725" s="1367"/>
    </row>
    <row r="726" spans="5:17" s="1363" customFormat="1">
      <c r="E726" s="1367"/>
      <c r="J726" s="1367"/>
      <c r="Q726" s="1367"/>
    </row>
    <row r="727" spans="5:17" s="1363" customFormat="1">
      <c r="E727" s="1367"/>
      <c r="J727" s="1367"/>
      <c r="Q727" s="1367"/>
    </row>
    <row r="728" spans="5:17" s="1363" customFormat="1">
      <c r="E728" s="1367"/>
      <c r="J728" s="1367"/>
      <c r="Q728" s="1367"/>
    </row>
    <row r="729" spans="5:17" s="1363" customFormat="1">
      <c r="E729" s="1367"/>
      <c r="J729" s="1367"/>
      <c r="Q729" s="1367"/>
    </row>
    <row r="730" spans="5:17" s="1363" customFormat="1">
      <c r="E730" s="1367"/>
      <c r="J730" s="1367"/>
      <c r="Q730" s="1367"/>
    </row>
    <row r="731" spans="5:17" s="1363" customFormat="1">
      <c r="E731" s="1367"/>
      <c r="J731" s="1367"/>
      <c r="Q731" s="1367"/>
    </row>
    <row r="732" spans="5:17" s="1363" customFormat="1">
      <c r="E732" s="1367"/>
      <c r="J732" s="1367"/>
      <c r="Q732" s="1367"/>
    </row>
    <row r="733" spans="5:17" s="1363" customFormat="1">
      <c r="E733" s="1367"/>
      <c r="J733" s="1367"/>
      <c r="Q733" s="1367"/>
    </row>
    <row r="734" spans="5:17" s="1363" customFormat="1">
      <c r="E734" s="1367"/>
      <c r="J734" s="1367"/>
      <c r="Q734" s="1367"/>
    </row>
    <row r="735" spans="5:17" s="1363" customFormat="1">
      <c r="E735" s="1367"/>
      <c r="J735" s="1367"/>
      <c r="Q735" s="1367"/>
    </row>
    <row r="736" spans="5:17" s="1363" customFormat="1">
      <c r="E736" s="1367"/>
      <c r="J736" s="1367"/>
      <c r="Q736" s="1367"/>
    </row>
    <row r="737" spans="5:17" s="1363" customFormat="1">
      <c r="E737" s="1367"/>
      <c r="J737" s="1367"/>
      <c r="Q737" s="1367"/>
    </row>
    <row r="738" spans="5:17" s="1363" customFormat="1">
      <c r="E738" s="1367"/>
      <c r="J738" s="1367"/>
      <c r="Q738" s="1367"/>
    </row>
    <row r="739" spans="5:17" s="1363" customFormat="1">
      <c r="E739" s="1367"/>
      <c r="J739" s="1367"/>
      <c r="Q739" s="1367"/>
    </row>
    <row r="740" spans="5:17" s="1363" customFormat="1">
      <c r="E740" s="1367"/>
      <c r="J740" s="1367"/>
      <c r="Q740" s="1367"/>
    </row>
    <row r="741" spans="5:17" s="1363" customFormat="1">
      <c r="E741" s="1367"/>
      <c r="J741" s="1367"/>
      <c r="Q741" s="1367"/>
    </row>
    <row r="742" spans="5:17" s="1363" customFormat="1">
      <c r="E742" s="1367"/>
      <c r="J742" s="1367"/>
      <c r="Q742" s="1367"/>
    </row>
    <row r="743" spans="5:17" s="1363" customFormat="1">
      <c r="E743" s="1367"/>
      <c r="J743" s="1367"/>
      <c r="Q743" s="1367"/>
    </row>
    <row r="744" spans="5:17" s="1363" customFormat="1">
      <c r="E744" s="1367"/>
      <c r="J744" s="1367"/>
      <c r="Q744" s="1367"/>
    </row>
    <row r="745" spans="5:17" s="1363" customFormat="1">
      <c r="E745" s="1367"/>
      <c r="J745" s="1367"/>
      <c r="Q745" s="1367"/>
    </row>
    <row r="746" spans="5:17" s="1363" customFormat="1">
      <c r="E746" s="1367"/>
      <c r="J746" s="1367"/>
      <c r="Q746" s="1367"/>
    </row>
    <row r="747" spans="5:17" s="1363" customFormat="1">
      <c r="E747" s="1367"/>
      <c r="J747" s="1367"/>
      <c r="Q747" s="1367"/>
    </row>
    <row r="748" spans="5:17" s="1363" customFormat="1">
      <c r="E748" s="1367"/>
      <c r="J748" s="1367"/>
      <c r="Q748" s="1367"/>
    </row>
    <row r="749" spans="5:17" s="1363" customFormat="1">
      <c r="E749" s="1367"/>
      <c r="J749" s="1367"/>
      <c r="Q749" s="1367"/>
    </row>
    <row r="750" spans="5:17" s="1363" customFormat="1">
      <c r="E750" s="1367"/>
      <c r="J750" s="1367"/>
      <c r="Q750" s="1367"/>
    </row>
    <row r="751" spans="5:17" s="1363" customFormat="1">
      <c r="E751" s="1367"/>
      <c r="J751" s="1367"/>
      <c r="Q751" s="1367"/>
    </row>
    <row r="752" spans="5:17" s="1363" customFormat="1">
      <c r="E752" s="1367"/>
      <c r="J752" s="1367"/>
      <c r="Q752" s="1367"/>
    </row>
    <row r="753" spans="5:17" s="1363" customFormat="1">
      <c r="E753" s="1367"/>
      <c r="J753" s="1367"/>
      <c r="Q753" s="1367"/>
    </row>
    <row r="754" spans="5:17" s="1363" customFormat="1">
      <c r="E754" s="1367"/>
      <c r="J754" s="1367"/>
      <c r="Q754" s="1367"/>
    </row>
    <row r="755" spans="5:17" s="1363" customFormat="1">
      <c r="E755" s="1367"/>
      <c r="J755" s="1367"/>
      <c r="Q755" s="1367"/>
    </row>
    <row r="756" spans="5:17" s="1363" customFormat="1">
      <c r="E756" s="1367"/>
      <c r="J756" s="1367"/>
      <c r="Q756" s="1367"/>
    </row>
    <row r="757" spans="5:17" s="1363" customFormat="1">
      <c r="E757" s="1367"/>
      <c r="J757" s="1367"/>
      <c r="Q757" s="1367"/>
    </row>
    <row r="758" spans="5:17" s="1363" customFormat="1">
      <c r="E758" s="1367"/>
      <c r="J758" s="1367"/>
      <c r="Q758" s="1367"/>
    </row>
    <row r="759" spans="5:17" s="1363" customFormat="1">
      <c r="E759" s="1367"/>
      <c r="J759" s="1367"/>
      <c r="Q759" s="1367"/>
    </row>
    <row r="760" spans="5:17" s="1363" customFormat="1">
      <c r="E760" s="1367"/>
      <c r="J760" s="1367"/>
      <c r="Q760" s="1367"/>
    </row>
    <row r="761" spans="5:17" s="1363" customFormat="1">
      <c r="E761" s="1367"/>
      <c r="J761" s="1367"/>
      <c r="Q761" s="1367"/>
    </row>
    <row r="762" spans="5:17" s="1363" customFormat="1">
      <c r="E762" s="1367"/>
      <c r="J762" s="1367"/>
      <c r="Q762" s="1367"/>
    </row>
    <row r="763" spans="5:17" s="1363" customFormat="1">
      <c r="E763" s="1367"/>
      <c r="J763" s="1367"/>
      <c r="Q763" s="1367"/>
    </row>
    <row r="764" spans="5:17" s="1363" customFormat="1">
      <c r="E764" s="1367"/>
      <c r="J764" s="1367"/>
      <c r="Q764" s="1367"/>
    </row>
    <row r="765" spans="5:17" s="1363" customFormat="1">
      <c r="E765" s="1367"/>
      <c r="J765" s="1367"/>
      <c r="Q765" s="1367"/>
    </row>
    <row r="766" spans="5:17" s="1363" customFormat="1">
      <c r="E766" s="1367"/>
      <c r="J766" s="1367"/>
      <c r="Q766" s="1367"/>
    </row>
    <row r="767" spans="5:17" s="1363" customFormat="1">
      <c r="E767" s="1367"/>
      <c r="J767" s="1367"/>
      <c r="Q767" s="1367"/>
    </row>
    <row r="768" spans="5:17" s="1363" customFormat="1">
      <c r="E768" s="1367"/>
      <c r="J768" s="1367"/>
      <c r="Q768" s="1367"/>
    </row>
    <row r="769" spans="5:17" s="1363" customFormat="1">
      <c r="E769" s="1367"/>
      <c r="J769" s="1367"/>
      <c r="Q769" s="1367"/>
    </row>
    <row r="770" spans="5:17" s="1363" customFormat="1">
      <c r="E770" s="1367"/>
      <c r="J770" s="1367"/>
      <c r="Q770" s="1367"/>
    </row>
    <row r="771" spans="5:17" s="1363" customFormat="1">
      <c r="E771" s="1367"/>
      <c r="J771" s="1367"/>
      <c r="Q771" s="1367"/>
    </row>
    <row r="772" spans="5:17" s="1363" customFormat="1">
      <c r="E772" s="1367"/>
      <c r="J772" s="1367"/>
      <c r="Q772" s="1367"/>
    </row>
    <row r="773" spans="5:17" s="1363" customFormat="1">
      <c r="E773" s="1367"/>
      <c r="J773" s="1367"/>
      <c r="Q773" s="1367"/>
    </row>
    <row r="774" spans="5:17" s="1363" customFormat="1">
      <c r="E774" s="1367"/>
      <c r="J774" s="1367"/>
      <c r="Q774" s="1367"/>
    </row>
    <row r="775" spans="5:17" s="1363" customFormat="1">
      <c r="E775" s="1367"/>
      <c r="J775" s="1367"/>
      <c r="Q775" s="1367"/>
    </row>
    <row r="776" spans="5:17" s="1363" customFormat="1">
      <c r="E776" s="1367"/>
      <c r="J776" s="1367"/>
      <c r="Q776" s="1367"/>
    </row>
    <row r="777" spans="5:17" s="1363" customFormat="1">
      <c r="E777" s="1367"/>
      <c r="J777" s="1367"/>
      <c r="Q777" s="1367"/>
    </row>
    <row r="778" spans="5:17" s="1363" customFormat="1">
      <c r="E778" s="1367"/>
      <c r="J778" s="1367"/>
      <c r="Q778" s="1367"/>
    </row>
    <row r="779" spans="5:17" s="1363" customFormat="1">
      <c r="E779" s="1367"/>
      <c r="J779" s="1367"/>
      <c r="Q779" s="1367"/>
    </row>
    <row r="780" spans="5:17" s="1363" customFormat="1">
      <c r="E780" s="1367"/>
      <c r="J780" s="1367"/>
      <c r="Q780" s="1367"/>
    </row>
    <row r="781" spans="5:17" s="1363" customFormat="1">
      <c r="E781" s="1367"/>
      <c r="J781" s="1367"/>
      <c r="Q781" s="1367"/>
    </row>
    <row r="782" spans="5:17" s="1363" customFormat="1">
      <c r="E782" s="1367"/>
      <c r="J782" s="1367"/>
      <c r="Q782" s="1367"/>
    </row>
    <row r="783" spans="5:17" s="1363" customFormat="1">
      <c r="E783" s="1367"/>
      <c r="J783" s="1367"/>
      <c r="Q783" s="1367"/>
    </row>
    <row r="784" spans="5:17" s="1363" customFormat="1">
      <c r="E784" s="1367"/>
      <c r="J784" s="1367"/>
      <c r="Q784" s="1367"/>
    </row>
    <row r="785" spans="5:17" s="1363" customFormat="1">
      <c r="E785" s="1367"/>
      <c r="J785" s="1367"/>
      <c r="Q785" s="1367"/>
    </row>
    <row r="786" spans="5:17" s="1363" customFormat="1">
      <c r="E786" s="1367"/>
      <c r="J786" s="1367"/>
      <c r="Q786" s="1367"/>
    </row>
    <row r="787" spans="5:17" s="1363" customFormat="1">
      <c r="E787" s="1367"/>
      <c r="J787" s="1367"/>
      <c r="Q787" s="1367"/>
    </row>
    <row r="788" spans="5:17" s="1363" customFormat="1">
      <c r="E788" s="1367"/>
      <c r="J788" s="1367"/>
      <c r="Q788" s="1367"/>
    </row>
    <row r="789" spans="5:17" s="1363" customFormat="1">
      <c r="E789" s="1367"/>
      <c r="J789" s="1367"/>
      <c r="Q789" s="1367"/>
    </row>
    <row r="790" spans="5:17" s="1363" customFormat="1">
      <c r="E790" s="1367"/>
      <c r="J790" s="1367"/>
      <c r="Q790" s="1367"/>
    </row>
    <row r="791" spans="5:17" s="1363" customFormat="1">
      <c r="E791" s="1367"/>
      <c r="J791" s="1367"/>
      <c r="Q791" s="1367"/>
    </row>
    <row r="792" spans="5:17" s="1363" customFormat="1">
      <c r="E792" s="1367"/>
      <c r="J792" s="1367"/>
      <c r="Q792" s="1367"/>
    </row>
    <row r="793" spans="5:17" s="1363" customFormat="1">
      <c r="E793" s="1367"/>
      <c r="J793" s="1367"/>
      <c r="Q793" s="1367"/>
    </row>
    <row r="794" spans="5:17" s="1363" customFormat="1">
      <c r="E794" s="1367"/>
      <c r="J794" s="1367"/>
      <c r="Q794" s="1367"/>
    </row>
    <row r="795" spans="5:17" s="1363" customFormat="1">
      <c r="E795" s="1367"/>
      <c r="J795" s="1367"/>
      <c r="Q795" s="1367"/>
    </row>
    <row r="796" spans="5:17" s="1363" customFormat="1">
      <c r="E796" s="1367"/>
      <c r="J796" s="1367"/>
      <c r="Q796" s="1367"/>
    </row>
    <row r="797" spans="5:17" s="1363" customFormat="1">
      <c r="E797" s="1367"/>
      <c r="J797" s="1367"/>
      <c r="Q797" s="1367"/>
    </row>
    <row r="798" spans="5:17" s="1363" customFormat="1">
      <c r="E798" s="1367"/>
      <c r="J798" s="1367"/>
      <c r="Q798" s="1367"/>
    </row>
    <row r="799" spans="5:17" s="1363" customFormat="1">
      <c r="E799" s="1367"/>
      <c r="J799" s="1367"/>
      <c r="Q799" s="1367"/>
    </row>
    <row r="800" spans="5:17" s="1363" customFormat="1">
      <c r="E800" s="1367"/>
      <c r="J800" s="1367"/>
      <c r="Q800" s="1367"/>
    </row>
    <row r="801" spans="5:17" s="1363" customFormat="1">
      <c r="E801" s="1367"/>
      <c r="J801" s="1367"/>
      <c r="Q801" s="1367"/>
    </row>
    <row r="802" spans="5:17" s="1363" customFormat="1">
      <c r="E802" s="1367"/>
      <c r="J802" s="1367"/>
      <c r="Q802" s="1367"/>
    </row>
    <row r="803" spans="5:17" s="1363" customFormat="1">
      <c r="E803" s="1367"/>
      <c r="J803" s="1367"/>
      <c r="Q803" s="1367"/>
    </row>
    <row r="804" spans="5:17" s="1363" customFormat="1">
      <c r="E804" s="1367"/>
      <c r="J804" s="1367"/>
      <c r="Q804" s="1367"/>
    </row>
    <row r="805" spans="5:17" s="1363" customFormat="1">
      <c r="E805" s="1367"/>
      <c r="J805" s="1367"/>
      <c r="Q805" s="1367"/>
    </row>
    <row r="806" spans="5:17" s="1363" customFormat="1">
      <c r="E806" s="1367"/>
      <c r="J806" s="1367"/>
      <c r="Q806" s="1367"/>
    </row>
    <row r="807" spans="5:17" s="1363" customFormat="1">
      <c r="E807" s="1367"/>
      <c r="J807" s="1367"/>
      <c r="Q807" s="1367"/>
    </row>
    <row r="808" spans="5:17" s="1363" customFormat="1">
      <c r="E808" s="1367"/>
      <c r="J808" s="1367"/>
      <c r="Q808" s="1367"/>
    </row>
    <row r="809" spans="5:17" s="1363" customFormat="1">
      <c r="E809" s="1367"/>
      <c r="J809" s="1367"/>
      <c r="Q809" s="1367"/>
    </row>
    <row r="810" spans="5:17" s="1363" customFormat="1">
      <c r="E810" s="1367"/>
      <c r="J810" s="1367"/>
      <c r="Q810" s="1367"/>
    </row>
    <row r="811" spans="5:17" s="1363" customFormat="1">
      <c r="E811" s="1367"/>
      <c r="J811" s="1367"/>
      <c r="Q811" s="1367"/>
    </row>
    <row r="812" spans="5:17" s="1363" customFormat="1">
      <c r="E812" s="1367"/>
      <c r="J812" s="1367"/>
      <c r="Q812" s="1367"/>
    </row>
    <row r="813" spans="5:17" s="1363" customFormat="1">
      <c r="E813" s="1367"/>
      <c r="J813" s="1367"/>
      <c r="Q813" s="1367"/>
    </row>
    <row r="814" spans="5:17" s="1363" customFormat="1">
      <c r="E814" s="1367"/>
      <c r="J814" s="1367"/>
      <c r="Q814" s="1367"/>
    </row>
    <row r="815" spans="5:17" s="1363" customFormat="1">
      <c r="E815" s="1367"/>
      <c r="J815" s="1367"/>
      <c r="Q815" s="1367"/>
    </row>
    <row r="816" spans="5:17" s="1363" customFormat="1">
      <c r="E816" s="1367"/>
      <c r="J816" s="1367"/>
      <c r="Q816" s="1367"/>
    </row>
    <row r="817" spans="5:17" s="1363" customFormat="1">
      <c r="E817" s="1367"/>
      <c r="J817" s="1367"/>
      <c r="Q817" s="1367"/>
    </row>
    <row r="818" spans="5:17" s="1363" customFormat="1">
      <c r="E818" s="1367"/>
      <c r="J818" s="1367"/>
      <c r="Q818" s="1367"/>
    </row>
    <row r="819" spans="5:17" s="1363" customFormat="1">
      <c r="E819" s="1367"/>
      <c r="J819" s="1367"/>
      <c r="Q819" s="1367"/>
    </row>
    <row r="820" spans="5:17" s="1363" customFormat="1">
      <c r="E820" s="1367"/>
      <c r="J820" s="1367"/>
      <c r="Q820" s="1367"/>
    </row>
    <row r="821" spans="5:17" s="1363" customFormat="1">
      <c r="E821" s="1367"/>
      <c r="J821" s="1367"/>
      <c r="Q821" s="1367"/>
    </row>
    <row r="822" spans="5:17" s="1363" customFormat="1">
      <c r="E822" s="1367"/>
      <c r="J822" s="1367"/>
      <c r="Q822" s="1367"/>
    </row>
    <row r="823" spans="5:17" s="1363" customFormat="1">
      <c r="E823" s="1367"/>
      <c r="J823" s="1367"/>
      <c r="Q823" s="1367"/>
    </row>
    <row r="824" spans="5:17" s="1363" customFormat="1">
      <c r="E824" s="1367"/>
      <c r="J824" s="1367"/>
      <c r="Q824" s="1367"/>
    </row>
    <row r="825" spans="5:17" s="1363" customFormat="1">
      <c r="E825" s="1367"/>
      <c r="J825" s="1367"/>
      <c r="Q825" s="1367"/>
    </row>
    <row r="826" spans="5:17" s="1363" customFormat="1">
      <c r="E826" s="1367"/>
      <c r="J826" s="1367"/>
      <c r="Q826" s="1367"/>
    </row>
    <row r="827" spans="5:17" s="1363" customFormat="1">
      <c r="E827" s="1367"/>
      <c r="J827" s="1367"/>
      <c r="Q827" s="1367"/>
    </row>
    <row r="828" spans="5:17" s="1363" customFormat="1">
      <c r="E828" s="1367"/>
      <c r="J828" s="1367"/>
      <c r="Q828" s="1367"/>
    </row>
    <row r="829" spans="5:17" s="1363" customFormat="1">
      <c r="E829" s="1367"/>
      <c r="J829" s="1367"/>
      <c r="Q829" s="1367"/>
    </row>
    <row r="830" spans="5:17" s="1363" customFormat="1">
      <c r="E830" s="1367"/>
      <c r="J830" s="1367"/>
      <c r="Q830" s="1367"/>
    </row>
    <row r="831" spans="5:17" s="1363" customFormat="1">
      <c r="E831" s="1367"/>
      <c r="J831" s="1367"/>
      <c r="Q831" s="1367"/>
    </row>
    <row r="832" spans="5:17" s="1363" customFormat="1">
      <c r="E832" s="1367"/>
      <c r="J832" s="1367"/>
      <c r="Q832" s="1367"/>
    </row>
    <row r="833" spans="5:17" s="1363" customFormat="1">
      <c r="E833" s="1367"/>
      <c r="J833" s="1367"/>
      <c r="Q833" s="1367"/>
    </row>
    <row r="834" spans="5:17" s="1363" customFormat="1">
      <c r="E834" s="1367"/>
      <c r="J834" s="1367"/>
      <c r="Q834" s="1367"/>
    </row>
    <row r="835" spans="5:17" s="1363" customFormat="1">
      <c r="E835" s="1367"/>
      <c r="J835" s="1367"/>
      <c r="Q835" s="1367"/>
    </row>
    <row r="836" spans="5:17" s="1363" customFormat="1">
      <c r="E836" s="1367"/>
      <c r="J836" s="1367"/>
      <c r="Q836" s="1367"/>
    </row>
    <row r="837" spans="5:17" s="1363" customFormat="1">
      <c r="E837" s="1367"/>
      <c r="J837" s="1367"/>
      <c r="Q837" s="1367"/>
    </row>
    <row r="838" spans="5:17" s="1363" customFormat="1">
      <c r="E838" s="1367"/>
      <c r="J838" s="1367"/>
      <c r="Q838" s="1367"/>
    </row>
    <row r="839" spans="5:17" s="1363" customFormat="1">
      <c r="E839" s="1367"/>
      <c r="J839" s="1367"/>
      <c r="Q839" s="1367"/>
    </row>
    <row r="840" spans="5:17" s="1363" customFormat="1">
      <c r="E840" s="1367"/>
      <c r="J840" s="1367"/>
      <c r="Q840" s="1367"/>
    </row>
    <row r="841" spans="5:17" s="1363" customFormat="1">
      <c r="E841" s="1367"/>
      <c r="J841" s="1367"/>
      <c r="Q841" s="1367"/>
    </row>
    <row r="842" spans="5:17" s="1363" customFormat="1">
      <c r="E842" s="1367"/>
      <c r="J842" s="1367"/>
      <c r="Q842" s="1367"/>
    </row>
    <row r="843" spans="5:17" s="1363" customFormat="1">
      <c r="E843" s="1367"/>
      <c r="J843" s="1367"/>
      <c r="Q843" s="1367"/>
    </row>
    <row r="844" spans="5:17" s="1363" customFormat="1">
      <c r="E844" s="1367"/>
      <c r="J844" s="1367"/>
      <c r="Q844" s="1367"/>
    </row>
    <row r="845" spans="5:17" s="1363" customFormat="1">
      <c r="E845" s="1367"/>
      <c r="J845" s="1367"/>
      <c r="Q845" s="1367"/>
    </row>
    <row r="846" spans="5:17" s="1363" customFormat="1">
      <c r="E846" s="1367"/>
      <c r="J846" s="1367"/>
      <c r="Q846" s="1367"/>
    </row>
    <row r="847" spans="5:17" s="1363" customFormat="1">
      <c r="E847" s="1367"/>
      <c r="J847" s="1367"/>
      <c r="Q847" s="1367"/>
    </row>
    <row r="848" spans="5:17" s="1363" customFormat="1">
      <c r="E848" s="1367"/>
      <c r="J848" s="1367"/>
      <c r="Q848" s="1367"/>
    </row>
    <row r="849" spans="5:17" s="1363" customFormat="1">
      <c r="E849" s="1367"/>
      <c r="J849" s="1367"/>
      <c r="Q849" s="1367"/>
    </row>
    <row r="850" spans="5:17" s="1363" customFormat="1">
      <c r="E850" s="1367"/>
      <c r="J850" s="1367"/>
      <c r="Q850" s="1367"/>
    </row>
    <row r="851" spans="5:17" s="1363" customFormat="1">
      <c r="E851" s="1367"/>
      <c r="J851" s="1367"/>
      <c r="Q851" s="1367"/>
    </row>
    <row r="852" spans="5:17" s="1363" customFormat="1">
      <c r="E852" s="1367"/>
      <c r="J852" s="1367"/>
      <c r="Q852" s="1367"/>
    </row>
    <row r="853" spans="5:17" s="1363" customFormat="1">
      <c r="E853" s="1367"/>
      <c r="J853" s="1367"/>
      <c r="Q853" s="1367"/>
    </row>
    <row r="854" spans="5:17" s="1363" customFormat="1">
      <c r="E854" s="1367"/>
      <c r="J854" s="1367"/>
      <c r="Q854" s="1367"/>
    </row>
    <row r="855" spans="5:17" s="1363" customFormat="1">
      <c r="E855" s="1367"/>
      <c r="J855" s="1367"/>
      <c r="Q855" s="1367"/>
    </row>
    <row r="856" spans="5:17" s="1363" customFormat="1">
      <c r="E856" s="1367"/>
      <c r="J856" s="1367"/>
      <c r="Q856" s="1367"/>
    </row>
    <row r="857" spans="5:17" s="1363" customFormat="1">
      <c r="E857" s="1367"/>
      <c r="J857" s="1367"/>
      <c r="Q857" s="1367"/>
    </row>
    <row r="858" spans="5:17" s="1363" customFormat="1">
      <c r="E858" s="1367"/>
      <c r="J858" s="1367"/>
      <c r="Q858" s="1367"/>
    </row>
    <row r="859" spans="5:17" s="1363" customFormat="1">
      <c r="E859" s="1367"/>
      <c r="J859" s="1367"/>
      <c r="Q859" s="1367"/>
    </row>
    <row r="860" spans="5:17" s="1363" customFormat="1">
      <c r="E860" s="1367"/>
      <c r="J860" s="1367"/>
      <c r="Q860" s="1367"/>
    </row>
    <row r="861" spans="5:17" s="1363" customFormat="1">
      <c r="E861" s="1367"/>
      <c r="J861" s="1367"/>
      <c r="Q861" s="1367"/>
    </row>
    <row r="862" spans="5:17" s="1363" customFormat="1">
      <c r="E862" s="1367"/>
      <c r="J862" s="1367"/>
      <c r="Q862" s="1367"/>
    </row>
    <row r="863" spans="5:17" s="1363" customFormat="1">
      <c r="E863" s="1367"/>
      <c r="J863" s="1367"/>
      <c r="Q863" s="1367"/>
    </row>
    <row r="864" spans="5:17" s="1363" customFormat="1">
      <c r="E864" s="1367"/>
      <c r="J864" s="1367"/>
      <c r="Q864" s="1367"/>
    </row>
    <row r="865" spans="5:17" s="1363" customFormat="1">
      <c r="E865" s="1367"/>
      <c r="J865" s="1367"/>
      <c r="Q865" s="1367"/>
    </row>
    <row r="866" spans="5:17" s="1363" customFormat="1">
      <c r="E866" s="1367"/>
      <c r="J866" s="1367"/>
      <c r="Q866" s="1367"/>
    </row>
    <row r="867" spans="5:17" s="1363" customFormat="1">
      <c r="E867" s="1367"/>
      <c r="J867" s="1367"/>
      <c r="Q867" s="1367"/>
    </row>
    <row r="868" spans="5:17" s="1363" customFormat="1">
      <c r="E868" s="1367"/>
      <c r="J868" s="1367"/>
      <c r="Q868" s="1367"/>
    </row>
    <row r="869" spans="5:17" s="1363" customFormat="1">
      <c r="E869" s="1367"/>
      <c r="J869" s="1367"/>
      <c r="Q869" s="1367"/>
    </row>
    <row r="870" spans="5:17" s="1363" customFormat="1">
      <c r="E870" s="1367"/>
      <c r="J870" s="1367"/>
      <c r="Q870" s="1367"/>
    </row>
    <row r="871" spans="5:17" s="1363" customFormat="1">
      <c r="E871" s="1367"/>
      <c r="J871" s="1367"/>
      <c r="Q871" s="1367"/>
    </row>
    <row r="872" spans="5:17" s="1363" customFormat="1">
      <c r="E872" s="1367"/>
      <c r="J872" s="1367"/>
      <c r="Q872" s="1367"/>
    </row>
    <row r="873" spans="5:17" s="1363" customFormat="1">
      <c r="E873" s="1367"/>
      <c r="J873" s="1367"/>
      <c r="Q873" s="1367"/>
    </row>
    <row r="874" spans="5:17" s="1363" customFormat="1">
      <c r="E874" s="1367"/>
      <c r="J874" s="1367"/>
      <c r="Q874" s="1367"/>
    </row>
    <row r="875" spans="5:17" s="1363" customFormat="1">
      <c r="E875" s="1367"/>
      <c r="J875" s="1367"/>
      <c r="Q875" s="1367"/>
    </row>
    <row r="876" spans="5:17" s="1363" customFormat="1">
      <c r="E876" s="1367"/>
      <c r="J876" s="1367"/>
      <c r="Q876" s="1367"/>
    </row>
    <row r="877" spans="5:17" s="1363" customFormat="1">
      <c r="E877" s="1367"/>
      <c r="J877" s="1367"/>
      <c r="Q877" s="1367"/>
    </row>
    <row r="878" spans="5:17" s="1363" customFormat="1">
      <c r="E878" s="1367"/>
      <c r="J878" s="1367"/>
      <c r="Q878" s="1367"/>
    </row>
    <row r="879" spans="5:17" s="1363" customFormat="1">
      <c r="E879" s="1367"/>
      <c r="J879" s="1367"/>
      <c r="Q879" s="1367"/>
    </row>
    <row r="880" spans="5:17" s="1363" customFormat="1">
      <c r="E880" s="1367"/>
      <c r="J880" s="1367"/>
      <c r="Q880" s="1367"/>
    </row>
    <row r="881" spans="5:17" s="1363" customFormat="1">
      <c r="E881" s="1367"/>
      <c r="J881" s="1367"/>
      <c r="Q881" s="1367"/>
    </row>
    <row r="882" spans="5:17" s="1363" customFormat="1">
      <c r="E882" s="1367"/>
      <c r="J882" s="1367"/>
      <c r="Q882" s="1367"/>
    </row>
    <row r="883" spans="5:17" s="1363" customFormat="1">
      <c r="E883" s="1367"/>
      <c r="J883" s="1367"/>
      <c r="Q883" s="1367"/>
    </row>
    <row r="884" spans="5:17" s="1363" customFormat="1">
      <c r="E884" s="1367"/>
      <c r="J884" s="1367"/>
      <c r="Q884" s="1367"/>
    </row>
    <row r="885" spans="5:17" s="1363" customFormat="1">
      <c r="E885" s="1367"/>
      <c r="J885" s="1367"/>
      <c r="Q885" s="1367"/>
    </row>
    <row r="886" spans="5:17" s="1363" customFormat="1">
      <c r="E886" s="1367"/>
      <c r="J886" s="1367"/>
      <c r="Q886" s="1367"/>
    </row>
    <row r="887" spans="5:17" s="1363" customFormat="1">
      <c r="E887" s="1367"/>
      <c r="J887" s="1367"/>
      <c r="Q887" s="1367"/>
    </row>
    <row r="888" spans="5:17" s="1363" customFormat="1">
      <c r="E888" s="1367"/>
      <c r="J888" s="1367"/>
      <c r="Q888" s="1367"/>
    </row>
    <row r="889" spans="5:17" s="1363" customFormat="1">
      <c r="E889" s="1367"/>
      <c r="J889" s="1367"/>
      <c r="Q889" s="1367"/>
    </row>
    <row r="890" spans="5:17" s="1363" customFormat="1">
      <c r="E890" s="1367"/>
      <c r="J890" s="1367"/>
      <c r="Q890" s="1367"/>
    </row>
    <row r="891" spans="5:17" s="1363" customFormat="1">
      <c r="E891" s="1367"/>
      <c r="J891" s="1367"/>
      <c r="Q891" s="1367"/>
    </row>
    <row r="892" spans="5:17" s="1363" customFormat="1">
      <c r="E892" s="1367"/>
      <c r="J892" s="1367"/>
      <c r="Q892" s="1367"/>
    </row>
    <row r="893" spans="5:17" s="1363" customFormat="1">
      <c r="E893" s="1367"/>
      <c r="J893" s="1367"/>
      <c r="Q893" s="1367"/>
    </row>
    <row r="894" spans="5:17" s="1363" customFormat="1">
      <c r="E894" s="1367"/>
      <c r="J894" s="1367"/>
      <c r="Q894" s="1367"/>
    </row>
    <row r="895" spans="5:17" s="1363" customFormat="1">
      <c r="E895" s="1367"/>
      <c r="J895" s="1367"/>
      <c r="Q895" s="1367"/>
    </row>
    <row r="896" spans="5:17" s="1363" customFormat="1">
      <c r="E896" s="1367"/>
      <c r="J896" s="1367"/>
      <c r="Q896" s="1367"/>
    </row>
    <row r="897" spans="5:17" s="1363" customFormat="1">
      <c r="E897" s="1367"/>
      <c r="J897" s="1367"/>
      <c r="Q897" s="1367"/>
    </row>
    <row r="898" spans="5:17" s="1363" customFormat="1">
      <c r="E898" s="1367"/>
      <c r="J898" s="1367"/>
      <c r="Q898" s="1367"/>
    </row>
    <row r="899" spans="5:17" s="1363" customFormat="1">
      <c r="E899" s="1367"/>
      <c r="J899" s="1367"/>
      <c r="Q899" s="1367"/>
    </row>
    <row r="900" spans="5:17" s="1363" customFormat="1">
      <c r="E900" s="1367"/>
      <c r="J900" s="1367"/>
      <c r="Q900" s="1367"/>
    </row>
    <row r="901" spans="5:17" s="1363" customFormat="1">
      <c r="E901" s="1367"/>
      <c r="J901" s="1367"/>
      <c r="Q901" s="1367"/>
    </row>
    <row r="902" spans="5:17" s="1363" customFormat="1">
      <c r="E902" s="1367"/>
      <c r="J902" s="1367"/>
      <c r="Q902" s="1367"/>
    </row>
    <row r="903" spans="5:17" s="1363" customFormat="1">
      <c r="E903" s="1367"/>
      <c r="J903" s="1367"/>
      <c r="Q903" s="1367"/>
    </row>
    <row r="904" spans="5:17" s="1363" customFormat="1">
      <c r="E904" s="1367"/>
      <c r="J904" s="1367"/>
      <c r="Q904" s="1367"/>
    </row>
    <row r="905" spans="5:17" s="1363" customFormat="1">
      <c r="E905" s="1367"/>
      <c r="J905" s="1367"/>
      <c r="Q905" s="1367"/>
    </row>
    <row r="906" spans="5:17" s="1363" customFormat="1">
      <c r="E906" s="1367"/>
      <c r="J906" s="1367"/>
      <c r="Q906" s="1367"/>
    </row>
    <row r="907" spans="5:17" s="1363" customFormat="1">
      <c r="E907" s="1367"/>
      <c r="J907" s="1367"/>
      <c r="Q907" s="1367"/>
    </row>
    <row r="908" spans="5:17" s="1363" customFormat="1">
      <c r="E908" s="1367"/>
      <c r="J908" s="1367"/>
      <c r="Q908" s="1367"/>
    </row>
    <row r="909" spans="5:17" s="1363" customFormat="1">
      <c r="E909" s="1367"/>
      <c r="J909" s="1367"/>
      <c r="Q909" s="1367"/>
    </row>
    <row r="910" spans="5:17" s="1363" customFormat="1">
      <c r="E910" s="1367"/>
      <c r="J910" s="1367"/>
      <c r="Q910" s="1367"/>
    </row>
    <row r="911" spans="5:17" s="1363" customFormat="1">
      <c r="E911" s="1367"/>
      <c r="J911" s="1367"/>
      <c r="Q911" s="1367"/>
    </row>
    <row r="912" spans="5:17" s="1363" customFormat="1">
      <c r="E912" s="1367"/>
      <c r="J912" s="1367"/>
      <c r="Q912" s="1367"/>
    </row>
    <row r="913" spans="5:17" s="1363" customFormat="1">
      <c r="E913" s="1367"/>
      <c r="J913" s="1367"/>
      <c r="Q913" s="1367"/>
    </row>
    <row r="914" spans="5:17" s="1363" customFormat="1">
      <c r="E914" s="1367"/>
      <c r="J914" s="1367"/>
      <c r="Q914" s="1367"/>
    </row>
    <row r="915" spans="5:17" s="1363" customFormat="1">
      <c r="E915" s="1367"/>
      <c r="J915" s="1367"/>
      <c r="Q915" s="1367"/>
    </row>
    <row r="916" spans="5:17" s="1363" customFormat="1">
      <c r="E916" s="1367"/>
      <c r="J916" s="1367"/>
      <c r="Q916" s="1367"/>
    </row>
    <row r="917" spans="5:17" s="1363" customFormat="1">
      <c r="E917" s="1367"/>
      <c r="J917" s="1367"/>
      <c r="Q917" s="1367"/>
    </row>
    <row r="918" spans="5:17" s="1363" customFormat="1">
      <c r="E918" s="1367"/>
      <c r="J918" s="1367"/>
      <c r="Q918" s="1367"/>
    </row>
    <row r="919" spans="5:17" s="1363" customFormat="1">
      <c r="E919" s="1367"/>
      <c r="J919" s="1367"/>
      <c r="Q919" s="1367"/>
    </row>
    <row r="920" spans="5:17" s="1363" customFormat="1">
      <c r="E920" s="1367"/>
      <c r="J920" s="1367"/>
      <c r="Q920" s="1367"/>
    </row>
    <row r="921" spans="5:17" s="1363" customFormat="1">
      <c r="E921" s="1367"/>
      <c r="J921" s="1367"/>
      <c r="Q921" s="1367"/>
    </row>
    <row r="922" spans="5:17" s="1363" customFormat="1">
      <c r="E922" s="1367"/>
      <c r="J922" s="1367"/>
      <c r="Q922" s="1367"/>
    </row>
    <row r="923" spans="5:17" s="1363" customFormat="1">
      <c r="E923" s="1367"/>
      <c r="J923" s="1367"/>
      <c r="Q923" s="1367"/>
    </row>
    <row r="924" spans="5:17" s="1363" customFormat="1">
      <c r="E924" s="1367"/>
      <c r="J924" s="1367"/>
      <c r="Q924" s="1367"/>
    </row>
    <row r="925" spans="5:17" s="1363" customFormat="1">
      <c r="E925" s="1367"/>
      <c r="J925" s="1367"/>
      <c r="Q925" s="1367"/>
    </row>
    <row r="926" spans="5:17" s="1363" customFormat="1">
      <c r="E926" s="1367"/>
      <c r="J926" s="1367"/>
      <c r="Q926" s="1367"/>
    </row>
    <row r="927" spans="5:17" s="1363" customFormat="1">
      <c r="E927" s="1367"/>
      <c r="J927" s="1367"/>
      <c r="Q927" s="1367"/>
    </row>
    <row r="928" spans="5:17" s="1363" customFormat="1">
      <c r="E928" s="1367"/>
      <c r="J928" s="1367"/>
      <c r="Q928" s="1367"/>
    </row>
    <row r="929" spans="5:17" s="1363" customFormat="1">
      <c r="E929" s="1367"/>
      <c r="J929" s="1367"/>
      <c r="Q929" s="1367"/>
    </row>
    <row r="930" spans="5:17" s="1363" customFormat="1">
      <c r="E930" s="1367"/>
      <c r="J930" s="1367"/>
      <c r="Q930" s="1367"/>
    </row>
    <row r="931" spans="5:17" s="1363" customFormat="1">
      <c r="E931" s="1367"/>
      <c r="J931" s="1367"/>
      <c r="Q931" s="1367"/>
    </row>
    <row r="932" spans="5:17" s="1363" customFormat="1">
      <c r="E932" s="1367"/>
      <c r="J932" s="1367"/>
      <c r="Q932" s="1367"/>
    </row>
    <row r="933" spans="5:17" s="1363" customFormat="1">
      <c r="E933" s="1367"/>
      <c r="J933" s="1367"/>
      <c r="Q933" s="1367"/>
    </row>
    <row r="934" spans="5:17" s="1363" customFormat="1">
      <c r="E934" s="1367"/>
      <c r="J934" s="1367"/>
      <c r="Q934" s="1367"/>
    </row>
    <row r="935" spans="5:17" s="1363" customFormat="1">
      <c r="E935" s="1367"/>
      <c r="J935" s="1367"/>
      <c r="Q935" s="1367"/>
    </row>
    <row r="936" spans="5:17" s="1363" customFormat="1">
      <c r="E936" s="1367"/>
      <c r="J936" s="1367"/>
      <c r="Q936" s="1367"/>
    </row>
    <row r="937" spans="5:17" s="1363" customFormat="1">
      <c r="E937" s="1367"/>
      <c r="J937" s="1367"/>
      <c r="Q937" s="1367"/>
    </row>
    <row r="938" spans="5:17" s="1363" customFormat="1">
      <c r="E938" s="1367"/>
      <c r="J938" s="1367"/>
      <c r="Q938" s="1367"/>
    </row>
    <row r="939" spans="5:17" s="1363" customFormat="1">
      <c r="E939" s="1367"/>
      <c r="J939" s="1367"/>
      <c r="Q939" s="1367"/>
    </row>
    <row r="940" spans="5:17" s="1363" customFormat="1">
      <c r="E940" s="1367"/>
      <c r="J940" s="1367"/>
      <c r="Q940" s="1367"/>
    </row>
    <row r="941" spans="5:17" s="1363" customFormat="1">
      <c r="E941" s="1367"/>
      <c r="J941" s="1367"/>
      <c r="Q941" s="1367"/>
    </row>
    <row r="942" spans="5:17" s="1363" customFormat="1">
      <c r="E942" s="1367"/>
      <c r="J942" s="1367"/>
      <c r="Q942" s="1367"/>
    </row>
    <row r="943" spans="5:17" s="1363" customFormat="1">
      <c r="E943" s="1367"/>
      <c r="J943" s="1367"/>
      <c r="Q943" s="1367"/>
    </row>
    <row r="944" spans="5:17" s="1363" customFormat="1">
      <c r="E944" s="1367"/>
      <c r="J944" s="1367"/>
      <c r="Q944" s="1367"/>
    </row>
    <row r="945" spans="5:17" s="1363" customFormat="1">
      <c r="E945" s="1367"/>
      <c r="J945" s="1367"/>
      <c r="Q945" s="1367"/>
    </row>
    <row r="946" spans="5:17" s="1363" customFormat="1">
      <c r="E946" s="1367"/>
      <c r="J946" s="1367"/>
      <c r="Q946" s="1367"/>
    </row>
    <row r="947" spans="5:17" s="1363" customFormat="1">
      <c r="E947" s="1367"/>
      <c r="J947" s="1367"/>
      <c r="Q947" s="1367"/>
    </row>
    <row r="948" spans="5:17" s="1363" customFormat="1">
      <c r="E948" s="1367"/>
      <c r="J948" s="1367"/>
      <c r="Q948" s="1367"/>
    </row>
    <row r="949" spans="5:17" s="1363" customFormat="1">
      <c r="E949" s="1367"/>
      <c r="J949" s="1367"/>
      <c r="Q949" s="1367"/>
    </row>
    <row r="950" spans="5:17" s="1363" customFormat="1">
      <c r="E950" s="1367"/>
      <c r="J950" s="1367"/>
      <c r="Q950" s="1367"/>
    </row>
    <row r="951" spans="5:17" s="1363" customFormat="1">
      <c r="E951" s="1367"/>
      <c r="J951" s="1367"/>
      <c r="Q951" s="1367"/>
    </row>
    <row r="952" spans="5:17" s="1363" customFormat="1">
      <c r="E952" s="1367"/>
      <c r="J952" s="1367"/>
      <c r="Q952" s="1367"/>
    </row>
    <row r="953" spans="5:17" s="1363" customFormat="1">
      <c r="E953" s="1367"/>
      <c r="J953" s="1367"/>
      <c r="Q953" s="1367"/>
    </row>
    <row r="954" spans="5:17" s="1363" customFormat="1">
      <c r="E954" s="1367"/>
      <c r="J954" s="1367"/>
      <c r="Q954" s="1367"/>
    </row>
    <row r="955" spans="5:17" s="1363" customFormat="1">
      <c r="E955" s="1367"/>
      <c r="J955" s="1367"/>
      <c r="Q955" s="1367"/>
    </row>
    <row r="956" spans="5:17" s="1363" customFormat="1">
      <c r="E956" s="1367"/>
      <c r="J956" s="1367"/>
      <c r="Q956" s="1367"/>
    </row>
    <row r="957" spans="5:17" s="1363" customFormat="1">
      <c r="E957" s="1367"/>
      <c r="J957" s="1367"/>
      <c r="Q957" s="1367"/>
    </row>
    <row r="958" spans="5:17" s="1363" customFormat="1">
      <c r="E958" s="1367"/>
      <c r="J958" s="1367"/>
      <c r="Q958" s="1367"/>
    </row>
    <row r="959" spans="5:17" s="1363" customFormat="1">
      <c r="E959" s="1367"/>
      <c r="J959" s="1367"/>
      <c r="Q959" s="1367"/>
    </row>
    <row r="960" spans="5:17" s="1363" customFormat="1">
      <c r="E960" s="1367"/>
      <c r="J960" s="1367"/>
      <c r="Q960" s="1367"/>
    </row>
    <row r="961" spans="5:17" s="1363" customFormat="1">
      <c r="E961" s="1367"/>
      <c r="J961" s="1367"/>
      <c r="Q961" s="1367"/>
    </row>
    <row r="962" spans="5:17" s="1363" customFormat="1">
      <c r="E962" s="1367"/>
      <c r="J962" s="1367"/>
      <c r="Q962" s="1367"/>
    </row>
    <row r="963" spans="5:17" s="1363" customFormat="1">
      <c r="E963" s="1367"/>
      <c r="J963" s="1367"/>
      <c r="Q963" s="1367"/>
    </row>
    <row r="964" spans="5:17" s="1363" customFormat="1">
      <c r="E964" s="1367"/>
      <c r="J964" s="1367"/>
      <c r="Q964" s="1367"/>
    </row>
    <row r="965" spans="5:17" s="1363" customFormat="1">
      <c r="E965" s="1367"/>
      <c r="J965" s="1367"/>
      <c r="Q965" s="1367"/>
    </row>
    <row r="966" spans="5:17" s="1363" customFormat="1">
      <c r="E966" s="1367"/>
      <c r="J966" s="1367"/>
      <c r="Q966" s="1367"/>
    </row>
    <row r="967" spans="5:17" s="1363" customFormat="1">
      <c r="E967" s="1367"/>
      <c r="J967" s="1367"/>
      <c r="Q967" s="1367"/>
    </row>
    <row r="968" spans="5:17" s="1363" customFormat="1">
      <c r="E968" s="1367"/>
      <c r="J968" s="1367"/>
      <c r="Q968" s="1367"/>
    </row>
    <row r="969" spans="5:17" s="1363" customFormat="1">
      <c r="E969" s="1367"/>
      <c r="J969" s="1367"/>
      <c r="Q969" s="1367"/>
    </row>
    <row r="970" spans="5:17" s="1363" customFormat="1">
      <c r="E970" s="1367"/>
      <c r="J970" s="1367"/>
      <c r="Q970" s="1367"/>
    </row>
    <row r="971" spans="5:17" s="1363" customFormat="1">
      <c r="E971" s="1367"/>
      <c r="J971" s="1367"/>
      <c r="Q971" s="1367"/>
    </row>
    <row r="972" spans="5:17" s="1363" customFormat="1">
      <c r="E972" s="1367"/>
      <c r="J972" s="1367"/>
      <c r="Q972" s="1367"/>
    </row>
    <row r="973" spans="5:17" s="1363" customFormat="1">
      <c r="E973" s="1367"/>
      <c r="J973" s="1367"/>
      <c r="Q973" s="1367"/>
    </row>
    <row r="974" spans="5:17" s="1363" customFormat="1">
      <c r="E974" s="1367"/>
      <c r="J974" s="1367"/>
      <c r="Q974" s="1367"/>
    </row>
    <row r="975" spans="5:17" s="1363" customFormat="1">
      <c r="E975" s="1367"/>
      <c r="J975" s="1367"/>
      <c r="Q975" s="1367"/>
    </row>
    <row r="976" spans="5:17" s="1363" customFormat="1">
      <c r="E976" s="1367"/>
      <c r="J976" s="1367"/>
      <c r="Q976" s="1367"/>
    </row>
    <row r="977" spans="5:17" s="1363" customFormat="1">
      <c r="E977" s="1367"/>
      <c r="J977" s="1367"/>
      <c r="Q977" s="1367"/>
    </row>
    <row r="978" spans="5:17" s="1363" customFormat="1">
      <c r="E978" s="1367"/>
      <c r="J978" s="1367"/>
      <c r="Q978" s="1367"/>
    </row>
    <row r="979" spans="5:17" s="1363" customFormat="1">
      <c r="E979" s="1367"/>
      <c r="J979" s="1367"/>
      <c r="Q979" s="1367"/>
    </row>
    <row r="980" spans="5:17" s="1363" customFormat="1">
      <c r="E980" s="1367"/>
      <c r="J980" s="1367"/>
      <c r="Q980" s="1367"/>
    </row>
    <row r="981" spans="5:17" s="1363" customFormat="1">
      <c r="E981" s="1367"/>
      <c r="J981" s="1367"/>
      <c r="Q981" s="1367"/>
    </row>
    <row r="982" spans="5:17" s="1363" customFormat="1">
      <c r="E982" s="1367"/>
      <c r="J982" s="1367"/>
      <c r="Q982" s="1367"/>
    </row>
    <row r="983" spans="5:17" s="1363" customFormat="1">
      <c r="E983" s="1367"/>
      <c r="J983" s="1367"/>
      <c r="Q983" s="1367"/>
    </row>
    <row r="984" spans="5:17" s="1363" customFormat="1">
      <c r="E984" s="1367"/>
      <c r="J984" s="1367"/>
      <c r="Q984" s="1367"/>
    </row>
    <row r="985" spans="5:17" s="1363" customFormat="1">
      <c r="E985" s="1367"/>
      <c r="J985" s="1367"/>
      <c r="Q985" s="1367"/>
    </row>
    <row r="986" spans="5:17" s="1363" customFormat="1">
      <c r="E986" s="1367"/>
      <c r="J986" s="1367"/>
      <c r="Q986" s="1367"/>
    </row>
    <row r="987" spans="5:17" s="1363" customFormat="1">
      <c r="E987" s="1367"/>
      <c r="J987" s="1367"/>
      <c r="Q987" s="1367"/>
    </row>
    <row r="988" spans="5:17" s="1363" customFormat="1">
      <c r="E988" s="1367"/>
      <c r="J988" s="1367"/>
      <c r="Q988" s="1367"/>
    </row>
    <row r="989" spans="5:17" s="1363" customFormat="1">
      <c r="E989" s="1367"/>
      <c r="J989" s="1367"/>
      <c r="Q989" s="1367"/>
    </row>
    <row r="990" spans="5:17" s="1363" customFormat="1">
      <c r="E990" s="1367"/>
      <c r="J990" s="1367"/>
      <c r="Q990" s="1367"/>
    </row>
    <row r="991" spans="5:17" s="1363" customFormat="1">
      <c r="E991" s="1367"/>
      <c r="J991" s="1367"/>
      <c r="Q991" s="1367"/>
    </row>
    <row r="992" spans="5:17" s="1363" customFormat="1">
      <c r="E992" s="1367"/>
      <c r="J992" s="1367"/>
      <c r="Q992" s="1367"/>
    </row>
    <row r="993" spans="5:17" s="1363" customFormat="1">
      <c r="E993" s="1367"/>
      <c r="J993" s="1367"/>
      <c r="Q993" s="1367"/>
    </row>
    <row r="994" spans="5:17" s="1363" customFormat="1">
      <c r="E994" s="1367"/>
      <c r="J994" s="1367"/>
      <c r="Q994" s="1367"/>
    </row>
    <row r="995" spans="5:17" s="1363" customFormat="1">
      <c r="E995" s="1367"/>
      <c r="J995" s="1367"/>
      <c r="Q995" s="1367"/>
    </row>
    <row r="996" spans="5:17" s="1363" customFormat="1">
      <c r="E996" s="1367"/>
      <c r="J996" s="1367"/>
      <c r="Q996" s="1367"/>
    </row>
    <row r="997" spans="5:17" s="1363" customFormat="1">
      <c r="E997" s="1367"/>
      <c r="J997" s="1367"/>
      <c r="Q997" s="1367"/>
    </row>
    <row r="998" spans="5:17" s="1363" customFormat="1">
      <c r="E998" s="1367"/>
      <c r="J998" s="1367"/>
      <c r="Q998" s="1367"/>
    </row>
    <row r="999" spans="5:17" s="1363" customFormat="1">
      <c r="E999" s="1367"/>
      <c r="J999" s="1367"/>
      <c r="Q999" s="1367"/>
    </row>
    <row r="1000" spans="5:17" s="1363" customFormat="1">
      <c r="E1000" s="1367"/>
      <c r="J1000" s="1367"/>
      <c r="Q1000" s="1367"/>
    </row>
  </sheetData>
  <sheetProtection password="CB61" sheet="1" objects="1" scenarios="1" selectLockedCells="1"/>
  <conditionalFormatting sqref="R20">
    <cfRule type="expression" dxfId="283" priority="29" stopIfTrue="1">
      <formula>NOT($B$35)</formula>
    </cfRule>
  </conditionalFormatting>
  <conditionalFormatting sqref="R19">
    <cfRule type="expression" dxfId="282" priority="30" stopIfTrue="1">
      <formula>NOT($B$35)</formula>
    </cfRule>
  </conditionalFormatting>
  <conditionalFormatting sqref="M19">
    <cfRule type="expression" dxfId="281" priority="32" stopIfTrue="1">
      <formula>NOT($B$36)</formula>
    </cfRule>
  </conditionalFormatting>
  <conditionalFormatting sqref="H19">
    <cfRule type="expression" dxfId="280" priority="34" stopIfTrue="1">
      <formula>NOT($B$37)</formula>
    </cfRule>
  </conditionalFormatting>
  <conditionalFormatting sqref="R30">
    <cfRule type="expression" dxfId="279" priority="35" stopIfTrue="1">
      <formula>NOT($B$38)</formula>
    </cfRule>
  </conditionalFormatting>
  <conditionalFormatting sqref="R29">
    <cfRule type="expression" dxfId="278" priority="36" stopIfTrue="1">
      <formula>NOT($B$38)</formula>
    </cfRule>
  </conditionalFormatting>
  <conditionalFormatting sqref="M29">
    <cfRule type="expression" dxfId="277" priority="38" stopIfTrue="1">
      <formula>NOT($B$39)</formula>
    </cfRule>
  </conditionalFormatting>
  <conditionalFormatting sqref="H29">
    <cfRule type="expression" dxfId="276" priority="40" stopIfTrue="1">
      <formula>NOT($B$40)</formula>
    </cfRule>
  </conditionalFormatting>
  <conditionalFormatting sqref="R11">
    <cfRule type="expression" dxfId="275" priority="41" stopIfTrue="1">
      <formula>NOT($B$41)</formula>
    </cfRule>
  </conditionalFormatting>
  <conditionalFormatting sqref="R12">
    <cfRule type="expression" dxfId="274" priority="44" stopIfTrue="1">
      <formula>NOT($B$44)</formula>
    </cfRule>
  </conditionalFormatting>
  <conditionalFormatting sqref="R13">
    <cfRule type="expression" dxfId="273" priority="47" stopIfTrue="1">
      <formula>NOT($B$47)</formula>
    </cfRule>
  </conditionalFormatting>
  <conditionalFormatting sqref="R14">
    <cfRule type="expression" dxfId="272" priority="50" stopIfTrue="1">
      <formula>NOT($B$50)</formula>
    </cfRule>
  </conditionalFormatting>
  <conditionalFormatting sqref="R15">
    <cfRule type="expression" dxfId="271" priority="53" stopIfTrue="1">
      <formula>NOT($B$53)</formula>
    </cfRule>
  </conditionalFormatting>
  <conditionalFormatting sqref="R16">
    <cfRule type="expression" dxfId="270" priority="56" stopIfTrue="1">
      <formula>NOT($B$56)</formula>
    </cfRule>
  </conditionalFormatting>
  <conditionalFormatting sqref="R21">
    <cfRule type="expression" dxfId="269" priority="59" stopIfTrue="1">
      <formula>NOT($B$59)</formula>
    </cfRule>
  </conditionalFormatting>
  <conditionalFormatting sqref="R22">
    <cfRule type="expression" dxfId="268" priority="62" stopIfTrue="1">
      <formula>NOT($B$62)</formula>
    </cfRule>
  </conditionalFormatting>
  <conditionalFormatting sqref="R23">
    <cfRule type="expression" dxfId="267" priority="65" stopIfTrue="1">
      <formula>NOT($B$65)</formula>
    </cfRule>
  </conditionalFormatting>
  <conditionalFormatting sqref="R24">
    <cfRule type="expression" dxfId="266" priority="68" stopIfTrue="1">
      <formula>NOT($B$68)</formula>
    </cfRule>
  </conditionalFormatting>
  <conditionalFormatting sqref="R25">
    <cfRule type="expression" dxfId="265" priority="71" stopIfTrue="1">
      <formula>NOT($B$71)</formula>
    </cfRule>
  </conditionalFormatting>
  <conditionalFormatting sqref="R26">
    <cfRule type="expression" dxfId="264" priority="74" stopIfTrue="1">
      <formula>NOT($B$74)</formula>
    </cfRule>
  </conditionalFormatting>
  <conditionalFormatting sqref="H11">
    <cfRule type="expression" dxfId="263" priority="23" stopIfTrue="1">
      <formula>NOT($B$40)</formula>
    </cfRule>
  </conditionalFormatting>
  <conditionalFormatting sqref="H12">
    <cfRule type="expression" dxfId="262" priority="24" stopIfTrue="1">
      <formula>NOT($B$42)</formula>
    </cfRule>
  </conditionalFormatting>
  <conditionalFormatting sqref="H14">
    <cfRule type="expression" dxfId="261" priority="25" stopIfTrue="1">
      <formula>NOT($B$44)</formula>
    </cfRule>
  </conditionalFormatting>
  <conditionalFormatting sqref="H15">
    <cfRule type="expression" dxfId="260" priority="26" stopIfTrue="1">
      <formula>NOT($B$46)</formula>
    </cfRule>
  </conditionalFormatting>
  <conditionalFormatting sqref="H13">
    <cfRule type="expression" dxfId="259" priority="27" stopIfTrue="1">
      <formula>NOT($B$56)</formula>
    </cfRule>
  </conditionalFormatting>
  <conditionalFormatting sqref="H16">
    <cfRule type="expression" dxfId="258" priority="28" stopIfTrue="1">
      <formula>NOT($B$60)</formula>
    </cfRule>
  </conditionalFormatting>
  <conditionalFormatting sqref="H21">
    <cfRule type="expression" dxfId="257" priority="17" stopIfTrue="1">
      <formula>NOT($B$48)</formula>
    </cfRule>
  </conditionalFormatting>
  <conditionalFormatting sqref="H22">
    <cfRule type="expression" dxfId="256" priority="18" stopIfTrue="1">
      <formula>NOT($B$50)</formula>
    </cfRule>
  </conditionalFormatting>
  <conditionalFormatting sqref="H23">
    <cfRule type="expression" dxfId="255" priority="19" stopIfTrue="1">
      <formula>NOT($B$52)</formula>
    </cfRule>
  </conditionalFormatting>
  <conditionalFormatting sqref="H25">
    <cfRule type="expression" dxfId="254" priority="20" stopIfTrue="1">
      <formula>NOT($B$54)</formula>
    </cfRule>
  </conditionalFormatting>
  <conditionalFormatting sqref="H24">
    <cfRule type="expression" dxfId="253" priority="21" stopIfTrue="1">
      <formula>NOT($B$58)</formula>
    </cfRule>
  </conditionalFormatting>
  <conditionalFormatting sqref="H26">
    <cfRule type="expression" dxfId="252" priority="22" stopIfTrue="1">
      <formula>NOT($B$62)</formula>
    </cfRule>
  </conditionalFormatting>
  <conditionalFormatting sqref="H20">
    <cfRule type="expression" dxfId="251" priority="16" stopIfTrue="1">
      <formula>NOT($B$36)</formula>
    </cfRule>
  </conditionalFormatting>
  <conditionalFormatting sqref="H30">
    <cfRule type="expression" dxfId="250" priority="15" stopIfTrue="1">
      <formula>NOT($B$38)</formula>
    </cfRule>
  </conditionalFormatting>
  <conditionalFormatting sqref="M11">
    <cfRule type="expression" dxfId="249" priority="9" stopIfTrue="1">
      <formula>NOT($B$41)</formula>
    </cfRule>
  </conditionalFormatting>
  <conditionalFormatting sqref="M12">
    <cfRule type="expression" dxfId="248" priority="10" stopIfTrue="1">
      <formula>NOT($B$44)</formula>
    </cfRule>
  </conditionalFormatting>
  <conditionalFormatting sqref="M13">
    <cfRule type="expression" dxfId="247" priority="11" stopIfTrue="1">
      <formula>NOT($B$47)</formula>
    </cfRule>
  </conditionalFormatting>
  <conditionalFormatting sqref="M14">
    <cfRule type="expression" dxfId="246" priority="12" stopIfTrue="1">
      <formula>NOT($B$50)</formula>
    </cfRule>
  </conditionalFormatting>
  <conditionalFormatting sqref="M15">
    <cfRule type="expression" dxfId="245" priority="13" stopIfTrue="1">
      <formula>NOT($B$53)</formula>
    </cfRule>
  </conditionalFormatting>
  <conditionalFormatting sqref="M16">
    <cfRule type="expression" dxfId="244" priority="14" stopIfTrue="1">
      <formula>NOT($B$56)</formula>
    </cfRule>
  </conditionalFormatting>
  <conditionalFormatting sqref="M21">
    <cfRule type="expression" dxfId="243" priority="3" stopIfTrue="1">
      <formula>NOT($B$59)</formula>
    </cfRule>
  </conditionalFormatting>
  <conditionalFormatting sqref="M22">
    <cfRule type="expression" dxfId="242" priority="4" stopIfTrue="1">
      <formula>NOT($B$62)</formula>
    </cfRule>
  </conditionalFormatting>
  <conditionalFormatting sqref="M23">
    <cfRule type="expression" dxfId="241" priority="5" stopIfTrue="1">
      <formula>NOT($B$65)</formula>
    </cfRule>
  </conditionalFormatting>
  <conditionalFormatting sqref="M24">
    <cfRule type="expression" dxfId="240" priority="6" stopIfTrue="1">
      <formula>NOT($B$68)</formula>
    </cfRule>
  </conditionalFormatting>
  <conditionalFormatting sqref="M25">
    <cfRule type="expression" dxfId="239" priority="7" stopIfTrue="1">
      <formula>NOT($B$71)</formula>
    </cfRule>
  </conditionalFormatting>
  <conditionalFormatting sqref="M26">
    <cfRule type="expression" dxfId="238" priority="8" stopIfTrue="1">
      <formula>NOT($B$74)</formula>
    </cfRule>
  </conditionalFormatting>
  <conditionalFormatting sqref="M20">
    <cfRule type="expression" dxfId="237" priority="2" stopIfTrue="1">
      <formula>NOT($B$35)</formula>
    </cfRule>
  </conditionalFormatting>
  <conditionalFormatting sqref="M30">
    <cfRule type="expression" dxfId="236" priority="1" stopIfTrue="1">
      <formula>NOT($B$38)</formula>
    </cfRule>
  </conditionalFormatting>
  <printOptions horizontalCentered="1" verticalCentered="1"/>
  <pageMargins left="0.75" right="0.75" top="1" bottom="1" header="0.5" footer="0.5"/>
  <pageSetup paperSize="9" scale="46" orientation="landscape" horizontalDpi="4294967292" r:id="rId1"/>
  <headerFooter alignWithMargins="0">
    <oddHeader xml:space="preserve">&amp;C&amp;"Miriam,Regular"&amp;A
</oddHeader>
    <oddFooter>Page &amp;P</oddFoot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O30" workbookViewId="0">
      <selection activeCell="T54" sqref="T54"/>
    </sheetView>
  </sheetViews>
  <sheetFormatPr defaultColWidth="7.75" defaultRowHeight="11.25"/>
  <cols>
    <col min="1" max="1" width="4.75" style="60" bestFit="1" customWidth="1"/>
    <col min="2" max="2" width="28.25" style="60" customWidth="1"/>
    <col min="3" max="3" width="16.375" style="60" customWidth="1"/>
    <col min="4" max="4" width="10.75" style="60" customWidth="1"/>
    <col min="5" max="5" width="12.875" style="60" bestFit="1" customWidth="1"/>
    <col min="6" max="6" width="10.125" style="154" bestFit="1" customWidth="1"/>
    <col min="7" max="7" width="11.75" style="60" bestFit="1" customWidth="1"/>
    <col min="8" max="8" width="10.125" style="60" bestFit="1" customWidth="1"/>
    <col min="9" max="9" width="11.625" style="60" bestFit="1" customWidth="1"/>
    <col min="10" max="10" width="12.375" style="60" bestFit="1" customWidth="1"/>
    <col min="11" max="11" width="12.875" style="60" bestFit="1" customWidth="1"/>
    <col min="12" max="12" width="10.125" style="154" bestFit="1" customWidth="1"/>
    <col min="13" max="13" width="11.75" style="60" bestFit="1" customWidth="1"/>
    <col min="14" max="14" width="10.125" style="60" bestFit="1" customWidth="1"/>
    <col min="15" max="15" width="11.625" style="60" bestFit="1" customWidth="1"/>
    <col min="16" max="16" width="12.375" style="60" bestFit="1" customWidth="1"/>
    <col min="17" max="17" width="12.875" style="60" bestFit="1" customWidth="1"/>
    <col min="18" max="18" width="10.125" style="60" bestFit="1" customWidth="1"/>
    <col min="19" max="19" width="11.75" style="60" bestFit="1" customWidth="1"/>
    <col min="20" max="20" width="10.125" style="60" bestFit="1" customWidth="1"/>
    <col min="21" max="21" width="11.625" style="154" bestFit="1" customWidth="1"/>
    <col min="22" max="22" width="12.375" style="60" bestFit="1" customWidth="1"/>
    <col min="23" max="23" width="28.25" style="60" customWidth="1"/>
    <col min="24" max="24" width="16.375" style="60" customWidth="1"/>
    <col min="25" max="25" width="10.75" style="60" customWidth="1"/>
    <col min="26" max="26" width="5.75" style="60" bestFit="1" customWidth="1"/>
    <col min="27" max="1000" width="7.75" style="1363"/>
    <col min="1001" max="16384" width="7.75" style="60"/>
  </cols>
  <sheetData>
    <row r="1" spans="1:26" ht="20.25">
      <c r="A1" s="56"/>
      <c r="B1" s="57" t="s">
        <v>272</v>
      </c>
      <c r="C1" s="51"/>
      <c r="D1" s="51"/>
      <c r="E1" s="58"/>
      <c r="F1" s="58"/>
      <c r="G1" s="58"/>
      <c r="H1" s="58"/>
      <c r="I1" s="58"/>
      <c r="J1" s="56"/>
      <c r="K1" s="58"/>
      <c r="L1" s="58"/>
      <c r="M1" s="58"/>
      <c r="N1" s="58"/>
      <c r="O1" s="58"/>
      <c r="P1" s="56"/>
      <c r="Q1" s="56"/>
      <c r="R1" s="58"/>
      <c r="S1" s="58"/>
      <c r="T1" s="58"/>
      <c r="U1" s="58"/>
      <c r="V1" s="56"/>
      <c r="W1" s="56"/>
      <c r="X1" s="58"/>
      <c r="Y1" s="59" t="s">
        <v>272</v>
      </c>
      <c r="Z1" s="56"/>
    </row>
    <row r="2" spans="1:26" ht="13.15" customHeight="1">
      <c r="A2" s="56"/>
      <c r="B2" s="61"/>
      <c r="C2" s="51"/>
      <c r="D2" s="51"/>
      <c r="E2" s="58"/>
      <c r="F2" s="58"/>
      <c r="G2" s="58"/>
      <c r="H2" s="58"/>
      <c r="I2" s="58"/>
      <c r="J2" s="62"/>
      <c r="K2" s="58"/>
      <c r="L2" s="58"/>
      <c r="M2" s="58"/>
      <c r="N2" s="58"/>
      <c r="O2" s="58"/>
      <c r="P2" s="62"/>
      <c r="Q2" s="62"/>
      <c r="R2" s="58"/>
      <c r="S2" s="58"/>
      <c r="T2" s="58"/>
      <c r="U2" s="58"/>
      <c r="V2" s="56"/>
      <c r="W2" s="56"/>
      <c r="X2" s="58"/>
      <c r="Y2" s="63"/>
      <c r="Z2" s="56"/>
    </row>
    <row r="3" spans="1:26" ht="15.75">
      <c r="A3" s="56"/>
      <c r="B3" s="64" t="s">
        <v>36144</v>
      </c>
      <c r="C3" s="51"/>
      <c r="D3" s="51"/>
      <c r="E3" s="58"/>
      <c r="F3" s="58"/>
      <c r="G3" s="58"/>
      <c r="H3" s="58"/>
      <c r="I3" s="58"/>
      <c r="J3" s="65"/>
      <c r="K3" s="58"/>
      <c r="L3" s="58"/>
      <c r="M3" s="58"/>
      <c r="N3" s="58"/>
      <c r="O3" s="58"/>
      <c r="P3" s="65"/>
      <c r="Q3" s="65"/>
      <c r="R3" s="58"/>
      <c r="S3" s="58"/>
      <c r="T3" s="58"/>
      <c r="U3" s="58"/>
      <c r="V3" s="56"/>
      <c r="W3" s="56"/>
      <c r="X3" s="58"/>
      <c r="Y3" s="66" t="s">
        <v>36144</v>
      </c>
      <c r="Z3" s="56"/>
    </row>
    <row r="4" spans="1:26" ht="16.5" thickBot="1">
      <c r="A4" s="56"/>
      <c r="B4" s="64"/>
      <c r="C4" s="51"/>
      <c r="D4" s="51"/>
      <c r="E4" s="58"/>
      <c r="F4" s="58"/>
      <c r="G4" s="58"/>
      <c r="H4" s="58"/>
      <c r="I4" s="58"/>
      <c r="J4" s="65"/>
      <c r="K4" s="58"/>
      <c r="L4" s="58"/>
      <c r="M4" s="58"/>
      <c r="N4" s="58"/>
      <c r="O4" s="58"/>
      <c r="P4" s="65"/>
      <c r="Q4" s="65"/>
      <c r="R4" s="58"/>
      <c r="S4" s="58"/>
      <c r="T4" s="58"/>
      <c r="U4" s="58"/>
      <c r="V4" s="58"/>
      <c r="W4" s="233"/>
      <c r="X4" s="233"/>
      <c r="Y4" s="66"/>
      <c r="Z4" s="56"/>
    </row>
    <row r="5" spans="1:26" ht="16.5" thickTop="1" thickBot="1">
      <c r="A5" s="56"/>
      <c r="B5" s="61"/>
      <c r="C5" s="51"/>
      <c r="D5" s="51"/>
      <c r="E5" s="1091" t="s">
        <v>36125</v>
      </c>
      <c r="F5" s="1091"/>
      <c r="G5" s="1091"/>
      <c r="H5" s="1091"/>
      <c r="I5" s="1091"/>
      <c r="J5" s="1092"/>
      <c r="K5" s="1093" t="str">
        <f>IF(MONTH(L0!$E$34)=3,"ליום ",IF(MONTH(L0!$E$34)=6,"ליום","ליום"))&amp;" "&amp;TEXT(L0!$E$34,"DD ")&amp;"ב"&amp;TEXT(L0!$E$34,"MMM")</f>
        <v>ליום 30 ביונ</v>
      </c>
      <c r="L5" s="1094"/>
      <c r="M5" s="1093"/>
      <c r="N5" s="1095"/>
      <c r="O5" s="1095"/>
      <c r="P5" s="1096"/>
      <c r="Q5" s="931" t="str">
        <f>IF(MONTH(L0!$E$34)=3,"ליום ",IF(MONTH(L0!$E$34)=6,"ליום","ליום"))&amp;" "&amp;TEXT(L0!$E$34,"DD ")&amp;"ב"&amp;TEXT(L0!$E$34,"MMM")</f>
        <v>ליום 30 ביונ</v>
      </c>
      <c r="R5" s="931"/>
      <c r="S5" s="931"/>
      <c r="T5" s="931"/>
      <c r="U5" s="931"/>
      <c r="V5" s="931"/>
      <c r="W5" s="51"/>
      <c r="X5" s="58"/>
      <c r="Y5" s="63"/>
      <c r="Z5" s="56"/>
    </row>
    <row r="6" spans="1:26" ht="14.25" thickTop="1" thickBot="1">
      <c r="A6" s="56"/>
      <c r="B6" s="61"/>
      <c r="C6" s="51"/>
      <c r="D6" s="51"/>
      <c r="E6" s="1097">
        <f>DATE(INT(TEXT(DATE(YEAR(L0!$E$34),MONTH(L0!$E$34)-12,DAY(L0!$E$34)),"YYYY")),12+1,1)-1</f>
        <v>42004</v>
      </c>
      <c r="F6" s="1097"/>
      <c r="G6" s="1097"/>
      <c r="H6" s="1097"/>
      <c r="I6" s="1097"/>
      <c r="J6" s="1098"/>
      <c r="K6" s="1099">
        <f>DATE(YEAR(L0!$E$34),MONTH(L0!$E$34)-12+1,1)-1</f>
        <v>41820</v>
      </c>
      <c r="L6" s="1100"/>
      <c r="M6" s="1099"/>
      <c r="N6" s="1101"/>
      <c r="O6" s="1101"/>
      <c r="P6" s="1102"/>
      <c r="Q6" s="933">
        <f>L0!$E$34</f>
        <v>42185</v>
      </c>
      <c r="R6" s="933"/>
      <c r="S6" s="933"/>
      <c r="T6" s="933"/>
      <c r="U6" s="933"/>
      <c r="V6" s="933"/>
      <c r="W6" s="51"/>
      <c r="X6" s="58"/>
      <c r="Y6" s="63"/>
      <c r="Z6" s="56"/>
    </row>
    <row r="7" spans="1:26" ht="15.6" customHeight="1" thickTop="1">
      <c r="A7" s="75"/>
      <c r="B7" s="76"/>
      <c r="C7" s="82"/>
      <c r="D7" s="77"/>
      <c r="E7" s="81"/>
      <c r="F7" s="161"/>
      <c r="G7" s="161"/>
      <c r="H7" s="161"/>
      <c r="I7" s="161"/>
      <c r="J7" s="327"/>
      <c r="K7" s="78"/>
      <c r="L7" s="81"/>
      <c r="M7" s="161"/>
      <c r="N7" s="161"/>
      <c r="O7" s="161"/>
      <c r="P7" s="327"/>
      <c r="Q7" s="81"/>
      <c r="R7" s="161"/>
      <c r="S7" s="161"/>
      <c r="T7" s="161"/>
      <c r="U7" s="161"/>
      <c r="V7" s="161"/>
      <c r="W7" s="76"/>
      <c r="X7" s="82"/>
      <c r="Y7" s="82"/>
      <c r="Z7" s="83"/>
    </row>
    <row r="8" spans="1:26" ht="15.6" customHeight="1">
      <c r="A8" s="84"/>
      <c r="B8" s="85" t="s">
        <v>271</v>
      </c>
      <c r="C8" s="92"/>
      <c r="D8" s="86"/>
      <c r="E8" s="167" t="s">
        <v>36145</v>
      </c>
      <c r="F8" s="168" t="s">
        <v>34995</v>
      </c>
      <c r="G8" s="168" t="s">
        <v>36146</v>
      </c>
      <c r="H8" s="168" t="s">
        <v>36147</v>
      </c>
      <c r="I8" s="168" t="s">
        <v>36148</v>
      </c>
      <c r="J8" s="329" t="s">
        <v>36149</v>
      </c>
      <c r="K8" s="624" t="s">
        <v>36145</v>
      </c>
      <c r="L8" s="167" t="s">
        <v>34995</v>
      </c>
      <c r="M8" s="168" t="s">
        <v>36146</v>
      </c>
      <c r="N8" s="168" t="s">
        <v>36147</v>
      </c>
      <c r="O8" s="168" t="s">
        <v>36148</v>
      </c>
      <c r="P8" s="329" t="s">
        <v>36149</v>
      </c>
      <c r="Q8" s="167" t="s">
        <v>36145</v>
      </c>
      <c r="R8" s="168" t="s">
        <v>34995</v>
      </c>
      <c r="S8" s="168" t="s">
        <v>36146</v>
      </c>
      <c r="T8" s="168" t="s">
        <v>36147</v>
      </c>
      <c r="U8" s="168" t="s">
        <v>36148</v>
      </c>
      <c r="V8" s="168" t="s">
        <v>36149</v>
      </c>
      <c r="W8" s="85" t="s">
        <v>271</v>
      </c>
      <c r="X8" s="92"/>
      <c r="Y8" s="92"/>
      <c r="Z8" s="93"/>
    </row>
    <row r="9" spans="1:26" ht="15.6" customHeight="1" thickBot="1">
      <c r="A9" s="84"/>
      <c r="B9" s="52"/>
      <c r="C9" s="53"/>
      <c r="D9" s="54"/>
      <c r="E9" s="167"/>
      <c r="F9" s="168" t="s">
        <v>35689</v>
      </c>
      <c r="G9" s="168" t="s">
        <v>36150</v>
      </c>
      <c r="H9" s="168" t="s">
        <v>36151</v>
      </c>
      <c r="I9" s="168" t="s">
        <v>36127</v>
      </c>
      <c r="J9" s="329" t="s">
        <v>36152</v>
      </c>
      <c r="K9" s="624"/>
      <c r="L9" s="167" t="s">
        <v>35689</v>
      </c>
      <c r="M9" s="168" t="s">
        <v>36150</v>
      </c>
      <c r="N9" s="168" t="s">
        <v>36151</v>
      </c>
      <c r="O9" s="168" t="s">
        <v>36127</v>
      </c>
      <c r="P9" s="329" t="s">
        <v>36152</v>
      </c>
      <c r="Q9" s="167"/>
      <c r="R9" s="168" t="s">
        <v>35689</v>
      </c>
      <c r="S9" s="168" t="s">
        <v>36150</v>
      </c>
      <c r="T9" s="168" t="s">
        <v>36151</v>
      </c>
      <c r="U9" s="168" t="s">
        <v>36127</v>
      </c>
      <c r="V9" s="168" t="s">
        <v>36152</v>
      </c>
      <c r="W9" s="52"/>
      <c r="X9" s="53"/>
      <c r="Y9" s="53"/>
      <c r="Z9" s="55"/>
    </row>
    <row r="10" spans="1:26" ht="15.6" customHeight="1" thickTop="1" thickBot="1">
      <c r="A10" s="102" t="s">
        <v>36153</v>
      </c>
      <c r="B10" s="103"/>
      <c r="C10" s="110"/>
      <c r="D10" s="104"/>
      <c r="E10" s="105" t="s">
        <v>35700</v>
      </c>
      <c r="F10" s="106" t="s">
        <v>35701</v>
      </c>
      <c r="G10" s="106" t="s">
        <v>35702</v>
      </c>
      <c r="H10" s="106" t="s">
        <v>35703</v>
      </c>
      <c r="I10" s="106" t="s">
        <v>35704</v>
      </c>
      <c r="J10" s="336" t="s">
        <v>35705</v>
      </c>
      <c r="K10" s="107" t="s">
        <v>35058</v>
      </c>
      <c r="L10" s="105" t="s">
        <v>35059</v>
      </c>
      <c r="M10" s="106" t="s">
        <v>35060</v>
      </c>
      <c r="N10" s="106" t="s">
        <v>270</v>
      </c>
      <c r="O10" s="106" t="s">
        <v>269</v>
      </c>
      <c r="P10" s="552" t="s">
        <v>268</v>
      </c>
      <c r="Q10" s="105" t="s">
        <v>35024</v>
      </c>
      <c r="R10" s="106" t="s">
        <v>34980</v>
      </c>
      <c r="S10" s="106" t="s">
        <v>34981</v>
      </c>
      <c r="T10" s="106" t="s">
        <v>264</v>
      </c>
      <c r="U10" s="106" t="s">
        <v>263</v>
      </c>
      <c r="V10" s="106" t="s">
        <v>262</v>
      </c>
      <c r="W10" s="103"/>
      <c r="X10" s="110"/>
      <c r="Y10" s="110"/>
      <c r="Z10" s="111" t="s">
        <v>36154</v>
      </c>
    </row>
    <row r="11" spans="1:26" ht="15.6" customHeight="1" thickTop="1">
      <c r="A11" s="112">
        <v>1</v>
      </c>
      <c r="B11" s="113" t="s">
        <v>35707</v>
      </c>
      <c r="C11" s="114" t="s">
        <v>35716</v>
      </c>
      <c r="D11" s="1103" t="s">
        <v>36155</v>
      </c>
      <c r="E11" s="187">
        <v>0</v>
      </c>
      <c r="F11" s="289">
        <f t="shared" ref="F11:F30" si="0">SUM(H11:J11)</f>
        <v>1403300</v>
      </c>
      <c r="G11" s="184">
        <v>0</v>
      </c>
      <c r="H11" s="116">
        <v>0</v>
      </c>
      <c r="I11" s="116">
        <v>335800</v>
      </c>
      <c r="J11" s="116">
        <v>1067500</v>
      </c>
      <c r="K11" s="1104">
        <v>0</v>
      </c>
      <c r="L11" s="115">
        <f t="shared" ref="L11:L30" si="1">SUM(N11:P11)</f>
        <v>848900</v>
      </c>
      <c r="M11" s="184">
        <v>0</v>
      </c>
      <c r="N11" s="116">
        <v>0</v>
      </c>
      <c r="O11" s="116">
        <v>377000</v>
      </c>
      <c r="P11" s="116">
        <v>471900</v>
      </c>
      <c r="Q11" s="187">
        <v>0</v>
      </c>
      <c r="R11" s="289">
        <f t="shared" ref="R11:R30" si="2">SUM(T11:V11)</f>
        <v>1755600</v>
      </c>
      <c r="S11" s="184">
        <v>0</v>
      </c>
      <c r="T11" s="116">
        <v>0</v>
      </c>
      <c r="U11" s="116">
        <v>306900</v>
      </c>
      <c r="V11" s="116">
        <v>1448700</v>
      </c>
      <c r="W11" s="182" t="s">
        <v>35707</v>
      </c>
      <c r="X11" s="114" t="s">
        <v>35716</v>
      </c>
      <c r="Y11" s="1105" t="s">
        <v>36155</v>
      </c>
      <c r="Z11" s="191">
        <v>1</v>
      </c>
    </row>
    <row r="12" spans="1:26" ht="15.6" customHeight="1">
      <c r="A12" s="112">
        <v>2</v>
      </c>
      <c r="B12" s="121" t="s">
        <v>35709</v>
      </c>
      <c r="C12" s="122"/>
      <c r="D12" s="1047" t="s">
        <v>36156</v>
      </c>
      <c r="E12" s="137">
        <v>0</v>
      </c>
      <c r="F12" s="131">
        <f t="shared" si="0"/>
        <v>0</v>
      </c>
      <c r="G12" s="138">
        <v>0</v>
      </c>
      <c r="H12" s="124">
        <v>0</v>
      </c>
      <c r="I12" s="124">
        <v>0</v>
      </c>
      <c r="J12" s="124">
        <v>0</v>
      </c>
      <c r="K12" s="1106">
        <v>0</v>
      </c>
      <c r="L12" s="123">
        <f t="shared" si="1"/>
        <v>0</v>
      </c>
      <c r="M12" s="138">
        <v>0</v>
      </c>
      <c r="N12" s="124">
        <v>0</v>
      </c>
      <c r="O12" s="124">
        <v>0</v>
      </c>
      <c r="P12" s="124">
        <v>0</v>
      </c>
      <c r="Q12" s="137">
        <v>0</v>
      </c>
      <c r="R12" s="131">
        <f t="shared" si="2"/>
        <v>0</v>
      </c>
      <c r="S12" s="138">
        <v>0</v>
      </c>
      <c r="T12" s="124">
        <v>0</v>
      </c>
      <c r="U12" s="124">
        <v>0</v>
      </c>
      <c r="V12" s="124">
        <v>0</v>
      </c>
      <c r="W12" s="192" t="s">
        <v>35709</v>
      </c>
      <c r="X12" s="122"/>
      <c r="Y12" s="1107" t="s">
        <v>36156</v>
      </c>
      <c r="Z12" s="199">
        <v>2</v>
      </c>
    </row>
    <row r="13" spans="1:26" ht="15.6" customHeight="1">
      <c r="A13" s="112">
        <v>3</v>
      </c>
      <c r="B13" s="121" t="s">
        <v>35710</v>
      </c>
      <c r="C13" s="122"/>
      <c r="D13" s="1047" t="s">
        <v>36157</v>
      </c>
      <c r="E13" s="137">
        <v>0</v>
      </c>
      <c r="F13" s="131">
        <f t="shared" si="0"/>
        <v>130700</v>
      </c>
      <c r="G13" s="138">
        <v>0</v>
      </c>
      <c r="H13" s="124">
        <v>0</v>
      </c>
      <c r="I13" s="124">
        <v>0</v>
      </c>
      <c r="J13" s="124">
        <v>130700</v>
      </c>
      <c r="K13" s="1106">
        <v>0</v>
      </c>
      <c r="L13" s="123">
        <f t="shared" si="1"/>
        <v>0</v>
      </c>
      <c r="M13" s="138">
        <v>0</v>
      </c>
      <c r="N13" s="124">
        <v>0</v>
      </c>
      <c r="O13" s="124">
        <v>0</v>
      </c>
      <c r="P13" s="124">
        <v>0</v>
      </c>
      <c r="Q13" s="137">
        <v>0</v>
      </c>
      <c r="R13" s="131">
        <f t="shared" si="2"/>
        <v>195900</v>
      </c>
      <c r="S13" s="138">
        <v>0</v>
      </c>
      <c r="T13" s="124">
        <v>0</v>
      </c>
      <c r="U13" s="124">
        <v>0</v>
      </c>
      <c r="V13" s="124">
        <v>195900</v>
      </c>
      <c r="W13" s="192" t="s">
        <v>35710</v>
      </c>
      <c r="X13" s="122"/>
      <c r="Y13" s="1107" t="s">
        <v>36157</v>
      </c>
      <c r="Z13" s="199">
        <v>3</v>
      </c>
    </row>
    <row r="14" spans="1:26" ht="15.6" customHeight="1">
      <c r="A14" s="112">
        <v>4</v>
      </c>
      <c r="B14" s="121" t="s">
        <v>35711</v>
      </c>
      <c r="C14" s="122"/>
      <c r="D14" s="1047" t="s">
        <v>36158</v>
      </c>
      <c r="E14" s="137">
        <v>0</v>
      </c>
      <c r="F14" s="131">
        <f t="shared" si="0"/>
        <v>0</v>
      </c>
      <c r="G14" s="138">
        <v>0</v>
      </c>
      <c r="H14" s="124">
        <v>0</v>
      </c>
      <c r="I14" s="124">
        <v>0</v>
      </c>
      <c r="J14" s="124">
        <v>0</v>
      </c>
      <c r="K14" s="1106">
        <v>0</v>
      </c>
      <c r="L14" s="123">
        <f t="shared" si="1"/>
        <v>0</v>
      </c>
      <c r="M14" s="138">
        <v>0</v>
      </c>
      <c r="N14" s="124">
        <v>0</v>
      </c>
      <c r="O14" s="124">
        <v>0</v>
      </c>
      <c r="P14" s="124">
        <v>0</v>
      </c>
      <c r="Q14" s="137">
        <v>0</v>
      </c>
      <c r="R14" s="131">
        <f t="shared" si="2"/>
        <v>0</v>
      </c>
      <c r="S14" s="138">
        <v>0</v>
      </c>
      <c r="T14" s="124">
        <v>0</v>
      </c>
      <c r="U14" s="124">
        <v>0</v>
      </c>
      <c r="V14" s="124">
        <v>0</v>
      </c>
      <c r="W14" s="192" t="s">
        <v>35711</v>
      </c>
      <c r="X14" s="122"/>
      <c r="Y14" s="1107" t="s">
        <v>36158</v>
      </c>
      <c r="Z14" s="199">
        <v>4</v>
      </c>
    </row>
    <row r="15" spans="1:26" ht="15.6" customHeight="1">
      <c r="A15" s="112">
        <v>5</v>
      </c>
      <c r="B15" s="121" t="s">
        <v>35712</v>
      </c>
      <c r="C15" s="122"/>
      <c r="D15" s="1047" t="s">
        <v>36159</v>
      </c>
      <c r="E15" s="137">
        <v>0</v>
      </c>
      <c r="F15" s="131">
        <f t="shared" si="0"/>
        <v>0</v>
      </c>
      <c r="G15" s="138">
        <v>0</v>
      </c>
      <c r="H15" s="124">
        <v>0</v>
      </c>
      <c r="I15" s="124">
        <v>0</v>
      </c>
      <c r="J15" s="124">
        <v>0</v>
      </c>
      <c r="K15" s="1106">
        <v>0</v>
      </c>
      <c r="L15" s="123">
        <f t="shared" si="1"/>
        <v>0</v>
      </c>
      <c r="M15" s="138">
        <v>0</v>
      </c>
      <c r="N15" s="124">
        <v>0</v>
      </c>
      <c r="O15" s="124">
        <v>0</v>
      </c>
      <c r="P15" s="124">
        <v>0</v>
      </c>
      <c r="Q15" s="137">
        <v>0</v>
      </c>
      <c r="R15" s="131">
        <f t="shared" si="2"/>
        <v>0</v>
      </c>
      <c r="S15" s="138">
        <v>0</v>
      </c>
      <c r="T15" s="124">
        <v>0</v>
      </c>
      <c r="U15" s="124">
        <v>0</v>
      </c>
      <c r="V15" s="124">
        <v>0</v>
      </c>
      <c r="W15" s="192" t="s">
        <v>35712</v>
      </c>
      <c r="X15" s="122"/>
      <c r="Y15" s="1107" t="s">
        <v>36159</v>
      </c>
      <c r="Z15" s="199">
        <v>5</v>
      </c>
    </row>
    <row r="16" spans="1:26" ht="15.6" customHeight="1">
      <c r="A16" s="112">
        <v>6</v>
      </c>
      <c r="B16" s="121" t="s">
        <v>35713</v>
      </c>
      <c r="C16" s="122"/>
      <c r="D16" s="1047" t="s">
        <v>36160</v>
      </c>
      <c r="E16" s="137">
        <v>0</v>
      </c>
      <c r="F16" s="131">
        <f t="shared" si="0"/>
        <v>75800</v>
      </c>
      <c r="G16" s="138">
        <v>0</v>
      </c>
      <c r="H16" s="124">
        <v>0</v>
      </c>
      <c r="I16" s="124">
        <v>32600</v>
      </c>
      <c r="J16" s="124">
        <v>43200</v>
      </c>
      <c r="K16" s="1106">
        <v>0</v>
      </c>
      <c r="L16" s="123">
        <f t="shared" si="1"/>
        <v>60700</v>
      </c>
      <c r="M16" s="138">
        <v>0</v>
      </c>
      <c r="N16" s="124">
        <v>0</v>
      </c>
      <c r="O16" s="124">
        <v>17000</v>
      </c>
      <c r="P16" s="124">
        <v>43700</v>
      </c>
      <c r="Q16" s="137">
        <v>0</v>
      </c>
      <c r="R16" s="131">
        <f t="shared" si="2"/>
        <v>75000</v>
      </c>
      <c r="S16" s="138">
        <v>0</v>
      </c>
      <c r="T16" s="124">
        <v>0</v>
      </c>
      <c r="U16" s="124">
        <v>32100</v>
      </c>
      <c r="V16" s="124">
        <v>42900</v>
      </c>
      <c r="W16" s="192" t="s">
        <v>35713</v>
      </c>
      <c r="X16" s="122"/>
      <c r="Y16" s="1107" t="s">
        <v>36160</v>
      </c>
      <c r="Z16" s="199">
        <v>6</v>
      </c>
    </row>
    <row r="17" spans="1:26" ht="15.6" customHeight="1">
      <c r="A17" s="112">
        <v>7</v>
      </c>
      <c r="B17" s="121" t="s">
        <v>35714</v>
      </c>
      <c r="C17" s="122"/>
      <c r="D17" s="1108" t="s">
        <v>36161</v>
      </c>
      <c r="E17" s="137">
        <v>0</v>
      </c>
      <c r="F17" s="131">
        <f t="shared" si="0"/>
        <v>0</v>
      </c>
      <c r="G17" s="138">
        <v>0</v>
      </c>
      <c r="H17" s="124">
        <v>0</v>
      </c>
      <c r="I17" s="124">
        <v>0</v>
      </c>
      <c r="J17" s="124">
        <v>0</v>
      </c>
      <c r="K17" s="1106">
        <v>0</v>
      </c>
      <c r="L17" s="123">
        <f t="shared" si="1"/>
        <v>0</v>
      </c>
      <c r="M17" s="138">
        <v>0</v>
      </c>
      <c r="N17" s="124">
        <v>0</v>
      </c>
      <c r="O17" s="124">
        <v>0</v>
      </c>
      <c r="P17" s="124">
        <v>0</v>
      </c>
      <c r="Q17" s="137">
        <v>0</v>
      </c>
      <c r="R17" s="131">
        <f t="shared" si="2"/>
        <v>0</v>
      </c>
      <c r="S17" s="138">
        <v>0</v>
      </c>
      <c r="T17" s="124">
        <v>0</v>
      </c>
      <c r="U17" s="124">
        <v>0</v>
      </c>
      <c r="V17" s="124">
        <v>0</v>
      </c>
      <c r="W17" s="192" t="s">
        <v>35714</v>
      </c>
      <c r="X17" s="122"/>
      <c r="Y17" s="1109" t="s">
        <v>36161</v>
      </c>
      <c r="Z17" s="199">
        <v>7</v>
      </c>
    </row>
    <row r="18" spans="1:26" ht="15.6" customHeight="1">
      <c r="A18" s="112">
        <v>8</v>
      </c>
      <c r="B18" s="121" t="s">
        <v>35751</v>
      </c>
      <c r="C18" s="122"/>
      <c r="D18" s="122"/>
      <c r="E18" s="137">
        <v>0</v>
      </c>
      <c r="F18" s="131">
        <f t="shared" si="0"/>
        <v>0</v>
      </c>
      <c r="G18" s="138">
        <v>0</v>
      </c>
      <c r="H18" s="124">
        <v>0</v>
      </c>
      <c r="I18" s="124">
        <v>0</v>
      </c>
      <c r="J18" s="124">
        <v>0</v>
      </c>
      <c r="K18" s="1106">
        <v>0</v>
      </c>
      <c r="L18" s="123">
        <f t="shared" si="1"/>
        <v>0</v>
      </c>
      <c r="M18" s="138">
        <v>0</v>
      </c>
      <c r="N18" s="124">
        <v>0</v>
      </c>
      <c r="O18" s="124">
        <v>0</v>
      </c>
      <c r="P18" s="124">
        <v>0</v>
      </c>
      <c r="Q18" s="137">
        <v>0</v>
      </c>
      <c r="R18" s="131">
        <f t="shared" si="2"/>
        <v>0</v>
      </c>
      <c r="S18" s="138">
        <v>0</v>
      </c>
      <c r="T18" s="124">
        <v>0</v>
      </c>
      <c r="U18" s="124">
        <v>0</v>
      </c>
      <c r="V18" s="124">
        <v>0</v>
      </c>
      <c r="W18" s="192" t="s">
        <v>35751</v>
      </c>
      <c r="X18" s="122"/>
      <c r="Y18" s="1110"/>
      <c r="Z18" s="199">
        <v>8</v>
      </c>
    </row>
    <row r="19" spans="1:26" ht="15.6" customHeight="1">
      <c r="A19" s="112">
        <v>9</v>
      </c>
      <c r="B19" s="121" t="s">
        <v>36162</v>
      </c>
      <c r="C19" s="122"/>
      <c r="D19" s="122"/>
      <c r="E19" s="137">
        <v>0</v>
      </c>
      <c r="F19" s="131">
        <f t="shared" si="0"/>
        <v>0</v>
      </c>
      <c r="G19" s="138">
        <v>0</v>
      </c>
      <c r="H19" s="124">
        <v>0</v>
      </c>
      <c r="I19" s="124">
        <v>0</v>
      </c>
      <c r="J19" s="124">
        <v>0</v>
      </c>
      <c r="K19" s="1106">
        <v>0</v>
      </c>
      <c r="L19" s="123">
        <f t="shared" si="1"/>
        <v>0</v>
      </c>
      <c r="M19" s="138">
        <v>0</v>
      </c>
      <c r="N19" s="124">
        <v>0</v>
      </c>
      <c r="O19" s="124">
        <v>0</v>
      </c>
      <c r="P19" s="124">
        <v>0</v>
      </c>
      <c r="Q19" s="137">
        <v>0</v>
      </c>
      <c r="R19" s="131">
        <f t="shared" si="2"/>
        <v>0</v>
      </c>
      <c r="S19" s="138">
        <v>0</v>
      </c>
      <c r="T19" s="124">
        <v>0</v>
      </c>
      <c r="U19" s="124">
        <v>0</v>
      </c>
      <c r="V19" s="124">
        <v>0</v>
      </c>
      <c r="W19" s="192" t="s">
        <v>36162</v>
      </c>
      <c r="X19" s="122"/>
      <c r="Y19" s="1110"/>
      <c r="Z19" s="199">
        <v>9</v>
      </c>
    </row>
    <row r="20" spans="1:26" ht="15.6" customHeight="1">
      <c r="A20" s="112">
        <v>10</v>
      </c>
      <c r="B20" s="253" t="s">
        <v>35752</v>
      </c>
      <c r="C20" s="130"/>
      <c r="D20" s="122"/>
      <c r="E20" s="292">
        <v>0</v>
      </c>
      <c r="F20" s="134">
        <f t="shared" si="0"/>
        <v>1609800</v>
      </c>
      <c r="G20" s="293">
        <v>0</v>
      </c>
      <c r="H20" s="134">
        <f>SUM(H11:H19)</f>
        <v>0</v>
      </c>
      <c r="I20" s="134">
        <f>SUM(I11:I19)</f>
        <v>368400</v>
      </c>
      <c r="J20" s="425">
        <f>SUM(J11:J19)</f>
        <v>1241400</v>
      </c>
      <c r="K20" s="1111">
        <v>0</v>
      </c>
      <c r="L20" s="204">
        <f t="shared" si="1"/>
        <v>909600</v>
      </c>
      <c r="M20" s="293">
        <v>0</v>
      </c>
      <c r="N20" s="134">
        <f>SUM(N11:N19)</f>
        <v>0</v>
      </c>
      <c r="O20" s="134">
        <f>SUM(O11:O19)</f>
        <v>394000</v>
      </c>
      <c r="P20" s="425">
        <f>SUM(P11:P19)</f>
        <v>515600</v>
      </c>
      <c r="Q20" s="292">
        <v>0</v>
      </c>
      <c r="R20" s="134">
        <f t="shared" si="2"/>
        <v>2026500</v>
      </c>
      <c r="S20" s="293">
        <v>0</v>
      </c>
      <c r="T20" s="134">
        <f>SUM(T11:T19)</f>
        <v>0</v>
      </c>
      <c r="U20" s="134">
        <f>SUM(U11:U19)</f>
        <v>339000</v>
      </c>
      <c r="V20" s="134">
        <f>SUM(V11:V19)</f>
        <v>1687500</v>
      </c>
      <c r="W20" s="259" t="s">
        <v>35752</v>
      </c>
      <c r="X20" s="130"/>
      <c r="Y20" s="1110"/>
      <c r="Z20" s="199">
        <v>10</v>
      </c>
    </row>
    <row r="21" spans="1:26" ht="15.6" customHeight="1">
      <c r="A21" s="112">
        <v>11</v>
      </c>
      <c r="B21" s="426" t="s">
        <v>35707</v>
      </c>
      <c r="C21" s="142" t="s">
        <v>36163</v>
      </c>
      <c r="D21" s="122"/>
      <c r="E21" s="1112">
        <v>0</v>
      </c>
      <c r="F21" s="1113">
        <f t="shared" si="0"/>
        <v>0</v>
      </c>
      <c r="G21" s="1114">
        <v>0</v>
      </c>
      <c r="H21" s="124">
        <v>0</v>
      </c>
      <c r="I21" s="124">
        <v>0</v>
      </c>
      <c r="J21" s="124">
        <v>0</v>
      </c>
      <c r="K21" s="1115">
        <v>0</v>
      </c>
      <c r="L21" s="427">
        <f t="shared" si="1"/>
        <v>0</v>
      </c>
      <c r="M21" s="1114">
        <v>0</v>
      </c>
      <c r="N21" s="428">
        <v>0</v>
      </c>
      <c r="O21" s="428">
        <v>0</v>
      </c>
      <c r="P21" s="428">
        <v>0</v>
      </c>
      <c r="Q21" s="1112">
        <v>0</v>
      </c>
      <c r="R21" s="1113">
        <f t="shared" si="2"/>
        <v>0</v>
      </c>
      <c r="S21" s="1114">
        <v>0</v>
      </c>
      <c r="T21" s="428">
        <v>0</v>
      </c>
      <c r="U21" s="428">
        <v>0</v>
      </c>
      <c r="V21" s="428">
        <v>0</v>
      </c>
      <c r="W21" s="217" t="s">
        <v>35707</v>
      </c>
      <c r="X21" s="142" t="s">
        <v>36163</v>
      </c>
      <c r="Y21" s="1110"/>
      <c r="Z21" s="199">
        <v>11</v>
      </c>
    </row>
    <row r="22" spans="1:26" ht="15.6" customHeight="1">
      <c r="A22" s="112">
        <v>12</v>
      </c>
      <c r="B22" s="121" t="s">
        <v>35709</v>
      </c>
      <c r="C22" s="122"/>
      <c r="D22" s="122"/>
      <c r="E22" s="137">
        <v>0</v>
      </c>
      <c r="F22" s="131">
        <f t="shared" si="0"/>
        <v>0</v>
      </c>
      <c r="G22" s="138">
        <v>0</v>
      </c>
      <c r="H22" s="124">
        <v>0</v>
      </c>
      <c r="I22" s="124">
        <v>0</v>
      </c>
      <c r="J22" s="124">
        <v>0</v>
      </c>
      <c r="K22" s="1106">
        <v>0</v>
      </c>
      <c r="L22" s="123">
        <f t="shared" si="1"/>
        <v>0</v>
      </c>
      <c r="M22" s="138">
        <v>0</v>
      </c>
      <c r="N22" s="124">
        <v>0</v>
      </c>
      <c r="O22" s="124">
        <v>0</v>
      </c>
      <c r="P22" s="124">
        <v>0</v>
      </c>
      <c r="Q22" s="137">
        <v>0</v>
      </c>
      <c r="R22" s="131">
        <f t="shared" si="2"/>
        <v>0</v>
      </c>
      <c r="S22" s="138">
        <v>0</v>
      </c>
      <c r="T22" s="124">
        <v>0</v>
      </c>
      <c r="U22" s="124">
        <v>0</v>
      </c>
      <c r="V22" s="124">
        <v>0</v>
      </c>
      <c r="W22" s="192" t="s">
        <v>35709</v>
      </c>
      <c r="X22" s="122"/>
      <c r="Y22" s="1110"/>
      <c r="Z22" s="199">
        <v>12</v>
      </c>
    </row>
    <row r="23" spans="1:26" ht="15.6" customHeight="1">
      <c r="A23" s="112">
        <v>13</v>
      </c>
      <c r="B23" s="121" t="s">
        <v>35710</v>
      </c>
      <c r="C23" s="122"/>
      <c r="D23" s="122"/>
      <c r="E23" s="137">
        <v>0</v>
      </c>
      <c r="F23" s="131">
        <f t="shared" si="0"/>
        <v>4800</v>
      </c>
      <c r="G23" s="138">
        <v>0</v>
      </c>
      <c r="H23" s="124">
        <v>0</v>
      </c>
      <c r="I23" s="124">
        <v>0</v>
      </c>
      <c r="J23" s="124">
        <v>4800</v>
      </c>
      <c r="K23" s="1106">
        <v>0</v>
      </c>
      <c r="L23" s="123">
        <f t="shared" si="1"/>
        <v>0</v>
      </c>
      <c r="M23" s="138">
        <v>0</v>
      </c>
      <c r="N23" s="124">
        <v>0</v>
      </c>
      <c r="O23" s="124">
        <v>0</v>
      </c>
      <c r="P23" s="124">
        <v>0</v>
      </c>
      <c r="Q23" s="137">
        <v>0</v>
      </c>
      <c r="R23" s="131">
        <f t="shared" si="2"/>
        <v>3900</v>
      </c>
      <c r="S23" s="138">
        <v>0</v>
      </c>
      <c r="T23" s="124">
        <v>0</v>
      </c>
      <c r="U23" s="124">
        <v>0</v>
      </c>
      <c r="V23" s="124">
        <v>3900</v>
      </c>
      <c r="W23" s="192" t="s">
        <v>35710</v>
      </c>
      <c r="X23" s="122"/>
      <c r="Y23" s="1110"/>
      <c r="Z23" s="199">
        <v>13</v>
      </c>
    </row>
    <row r="24" spans="1:26" ht="15.6" customHeight="1">
      <c r="A24" s="112">
        <v>14</v>
      </c>
      <c r="B24" s="121" t="s">
        <v>35711</v>
      </c>
      <c r="C24" s="122"/>
      <c r="D24" s="122"/>
      <c r="E24" s="137">
        <v>0</v>
      </c>
      <c r="F24" s="131">
        <f t="shared" si="0"/>
        <v>0</v>
      </c>
      <c r="G24" s="138">
        <v>0</v>
      </c>
      <c r="H24" s="124">
        <v>0</v>
      </c>
      <c r="I24" s="124">
        <v>0</v>
      </c>
      <c r="J24" s="124">
        <v>0</v>
      </c>
      <c r="K24" s="1106">
        <v>0</v>
      </c>
      <c r="L24" s="123">
        <f t="shared" si="1"/>
        <v>0</v>
      </c>
      <c r="M24" s="138">
        <v>0</v>
      </c>
      <c r="N24" s="124">
        <v>0</v>
      </c>
      <c r="O24" s="124">
        <v>0</v>
      </c>
      <c r="P24" s="124">
        <v>0</v>
      </c>
      <c r="Q24" s="137">
        <v>0</v>
      </c>
      <c r="R24" s="131">
        <f t="shared" si="2"/>
        <v>0</v>
      </c>
      <c r="S24" s="138">
        <v>0</v>
      </c>
      <c r="T24" s="124">
        <v>0</v>
      </c>
      <c r="U24" s="124">
        <v>0</v>
      </c>
      <c r="V24" s="124">
        <v>0</v>
      </c>
      <c r="W24" s="192" t="s">
        <v>35711</v>
      </c>
      <c r="X24" s="122"/>
      <c r="Y24" s="1110"/>
      <c r="Z24" s="199">
        <v>14</v>
      </c>
    </row>
    <row r="25" spans="1:26" ht="15.6" customHeight="1">
      <c r="A25" s="112">
        <v>15</v>
      </c>
      <c r="B25" s="121" t="s">
        <v>35712</v>
      </c>
      <c r="C25" s="122"/>
      <c r="D25" s="122"/>
      <c r="E25" s="137">
        <v>0</v>
      </c>
      <c r="F25" s="131">
        <f t="shared" si="0"/>
        <v>0</v>
      </c>
      <c r="G25" s="138">
        <v>0</v>
      </c>
      <c r="H25" s="124">
        <v>0</v>
      </c>
      <c r="I25" s="124">
        <v>0</v>
      </c>
      <c r="J25" s="124">
        <v>0</v>
      </c>
      <c r="K25" s="1106">
        <v>0</v>
      </c>
      <c r="L25" s="123">
        <f t="shared" si="1"/>
        <v>0</v>
      </c>
      <c r="M25" s="138">
        <v>0</v>
      </c>
      <c r="N25" s="124">
        <v>0</v>
      </c>
      <c r="O25" s="124">
        <v>0</v>
      </c>
      <c r="P25" s="124">
        <v>0</v>
      </c>
      <c r="Q25" s="137">
        <v>0</v>
      </c>
      <c r="R25" s="131">
        <f t="shared" si="2"/>
        <v>0</v>
      </c>
      <c r="S25" s="138">
        <v>0</v>
      </c>
      <c r="T25" s="124">
        <v>0</v>
      </c>
      <c r="U25" s="124">
        <v>0</v>
      </c>
      <c r="V25" s="124">
        <v>0</v>
      </c>
      <c r="W25" s="192" t="s">
        <v>35712</v>
      </c>
      <c r="X25" s="122"/>
      <c r="Y25" s="1110"/>
      <c r="Z25" s="199">
        <v>15</v>
      </c>
    </row>
    <row r="26" spans="1:26" ht="15.6" customHeight="1">
      <c r="A26" s="112">
        <v>16</v>
      </c>
      <c r="B26" s="121" t="s">
        <v>35713</v>
      </c>
      <c r="C26" s="122"/>
      <c r="D26" s="122"/>
      <c r="E26" s="137">
        <v>0</v>
      </c>
      <c r="F26" s="131">
        <f t="shared" si="0"/>
        <v>5000</v>
      </c>
      <c r="G26" s="138">
        <v>0</v>
      </c>
      <c r="H26" s="124">
        <v>0</v>
      </c>
      <c r="I26" s="124">
        <v>0</v>
      </c>
      <c r="J26" s="124">
        <v>5000</v>
      </c>
      <c r="K26" s="1106">
        <v>0</v>
      </c>
      <c r="L26" s="123">
        <f t="shared" si="1"/>
        <v>7300</v>
      </c>
      <c r="M26" s="138">
        <v>0</v>
      </c>
      <c r="N26" s="124">
        <v>0</v>
      </c>
      <c r="O26" s="124">
        <v>0</v>
      </c>
      <c r="P26" s="124">
        <v>7300</v>
      </c>
      <c r="Q26" s="137">
        <v>0</v>
      </c>
      <c r="R26" s="131">
        <f t="shared" si="2"/>
        <v>13500</v>
      </c>
      <c r="S26" s="138">
        <v>0</v>
      </c>
      <c r="T26" s="124">
        <v>0</v>
      </c>
      <c r="U26" s="124">
        <v>0</v>
      </c>
      <c r="V26" s="124">
        <v>13500</v>
      </c>
      <c r="W26" s="192" t="s">
        <v>35713</v>
      </c>
      <c r="X26" s="122"/>
      <c r="Y26" s="1110"/>
      <c r="Z26" s="199">
        <v>16</v>
      </c>
    </row>
    <row r="27" spans="1:26" ht="15.6" customHeight="1">
      <c r="A27" s="112">
        <v>17</v>
      </c>
      <c r="B27" s="121" t="s">
        <v>35714</v>
      </c>
      <c r="C27" s="122"/>
      <c r="D27" s="122"/>
      <c r="E27" s="137">
        <v>0</v>
      </c>
      <c r="F27" s="131">
        <f t="shared" si="0"/>
        <v>0</v>
      </c>
      <c r="G27" s="138">
        <v>0</v>
      </c>
      <c r="H27" s="124">
        <v>0</v>
      </c>
      <c r="I27" s="124">
        <v>0</v>
      </c>
      <c r="J27" s="124">
        <v>0</v>
      </c>
      <c r="K27" s="1106">
        <v>0</v>
      </c>
      <c r="L27" s="123">
        <f t="shared" si="1"/>
        <v>0</v>
      </c>
      <c r="M27" s="138">
        <v>0</v>
      </c>
      <c r="N27" s="124">
        <v>0</v>
      </c>
      <c r="O27" s="124">
        <v>0</v>
      </c>
      <c r="P27" s="124">
        <v>0</v>
      </c>
      <c r="Q27" s="137">
        <v>0</v>
      </c>
      <c r="R27" s="131">
        <f t="shared" si="2"/>
        <v>0</v>
      </c>
      <c r="S27" s="138">
        <v>0</v>
      </c>
      <c r="T27" s="124">
        <v>0</v>
      </c>
      <c r="U27" s="124">
        <v>0</v>
      </c>
      <c r="V27" s="124">
        <v>0</v>
      </c>
      <c r="W27" s="192" t="s">
        <v>35714</v>
      </c>
      <c r="X27" s="122"/>
      <c r="Y27" s="1110"/>
      <c r="Z27" s="199">
        <v>17</v>
      </c>
    </row>
    <row r="28" spans="1:26" ht="15.6" customHeight="1">
      <c r="A28" s="112">
        <v>18</v>
      </c>
      <c r="B28" s="249" t="s">
        <v>35751</v>
      </c>
      <c r="C28" s="122"/>
      <c r="D28" s="122"/>
      <c r="E28" s="137">
        <v>0</v>
      </c>
      <c r="F28" s="131">
        <f t="shared" si="0"/>
        <v>0</v>
      </c>
      <c r="G28" s="138">
        <v>0</v>
      </c>
      <c r="H28" s="124">
        <v>0</v>
      </c>
      <c r="I28" s="124">
        <v>0</v>
      </c>
      <c r="J28" s="124">
        <v>0</v>
      </c>
      <c r="K28" s="1106">
        <v>0</v>
      </c>
      <c r="L28" s="123">
        <f t="shared" si="1"/>
        <v>0</v>
      </c>
      <c r="M28" s="138">
        <v>0</v>
      </c>
      <c r="N28" s="124">
        <v>0</v>
      </c>
      <c r="O28" s="124">
        <v>0</v>
      </c>
      <c r="P28" s="124">
        <v>0</v>
      </c>
      <c r="Q28" s="137">
        <v>0</v>
      </c>
      <c r="R28" s="131">
        <f t="shared" si="2"/>
        <v>0</v>
      </c>
      <c r="S28" s="138">
        <v>0</v>
      </c>
      <c r="T28" s="124">
        <v>0</v>
      </c>
      <c r="U28" s="124">
        <v>0</v>
      </c>
      <c r="V28" s="124">
        <v>0</v>
      </c>
      <c r="W28" s="218" t="s">
        <v>35751</v>
      </c>
      <c r="X28" s="122"/>
      <c r="Y28" s="1110"/>
      <c r="Z28" s="199">
        <v>18</v>
      </c>
    </row>
    <row r="29" spans="1:26" ht="15.6" customHeight="1">
      <c r="A29" s="112">
        <v>19</v>
      </c>
      <c r="B29" s="121" t="s">
        <v>36162</v>
      </c>
      <c r="C29" s="122"/>
      <c r="D29" s="122"/>
      <c r="E29" s="137">
        <v>0</v>
      </c>
      <c r="F29" s="131">
        <f t="shared" si="0"/>
        <v>0</v>
      </c>
      <c r="G29" s="138">
        <v>0</v>
      </c>
      <c r="H29" s="124">
        <v>0</v>
      </c>
      <c r="I29" s="124">
        <v>0</v>
      </c>
      <c r="J29" s="124">
        <v>0</v>
      </c>
      <c r="K29" s="1106">
        <v>0</v>
      </c>
      <c r="L29" s="123">
        <f t="shared" si="1"/>
        <v>0</v>
      </c>
      <c r="M29" s="138">
        <v>0</v>
      </c>
      <c r="N29" s="124">
        <v>0</v>
      </c>
      <c r="O29" s="124">
        <v>0</v>
      </c>
      <c r="P29" s="124">
        <v>0</v>
      </c>
      <c r="Q29" s="137">
        <v>0</v>
      </c>
      <c r="R29" s="131">
        <f t="shared" si="2"/>
        <v>0</v>
      </c>
      <c r="S29" s="138">
        <v>0</v>
      </c>
      <c r="T29" s="124">
        <v>0</v>
      </c>
      <c r="U29" s="124">
        <v>0</v>
      </c>
      <c r="V29" s="124">
        <v>0</v>
      </c>
      <c r="W29" s="192" t="s">
        <v>36162</v>
      </c>
      <c r="X29" s="122"/>
      <c r="Y29" s="1110"/>
      <c r="Z29" s="199">
        <v>19</v>
      </c>
    </row>
    <row r="30" spans="1:26" ht="15.6" customHeight="1">
      <c r="A30" s="112">
        <v>20</v>
      </c>
      <c r="B30" s="253" t="s">
        <v>36164</v>
      </c>
      <c r="C30" s="130"/>
      <c r="D30" s="122"/>
      <c r="E30" s="1116">
        <v>0</v>
      </c>
      <c r="F30" s="437">
        <f t="shared" si="0"/>
        <v>9800</v>
      </c>
      <c r="G30" s="1117">
        <v>0</v>
      </c>
      <c r="H30" s="437">
        <f>SUM(H21:H29)</f>
        <v>0</v>
      </c>
      <c r="I30" s="437">
        <f>SUM(I21:I29)</f>
        <v>0</v>
      </c>
      <c r="J30" s="438">
        <f>SUM(J21:J29)</f>
        <v>9800</v>
      </c>
      <c r="K30" s="1118">
        <v>0</v>
      </c>
      <c r="L30" s="436">
        <f t="shared" si="1"/>
        <v>7300</v>
      </c>
      <c r="M30" s="1117">
        <v>0</v>
      </c>
      <c r="N30" s="437">
        <f>SUM(N21:N29)</f>
        <v>0</v>
      </c>
      <c r="O30" s="437">
        <f>SUM(O21:O29)</f>
        <v>0</v>
      </c>
      <c r="P30" s="438">
        <f>SUM(P21:P29)</f>
        <v>7300</v>
      </c>
      <c r="Q30" s="1116">
        <v>0</v>
      </c>
      <c r="R30" s="437">
        <f t="shared" si="2"/>
        <v>17400</v>
      </c>
      <c r="S30" s="1117">
        <v>0</v>
      </c>
      <c r="T30" s="437">
        <f>SUM(T21:T29)</f>
        <v>0</v>
      </c>
      <c r="U30" s="437">
        <f>SUM(U21:U29)</f>
        <v>0</v>
      </c>
      <c r="V30" s="437">
        <f>SUM(V21:V29)</f>
        <v>17400</v>
      </c>
      <c r="W30" s="259" t="s">
        <v>36164</v>
      </c>
      <c r="X30" s="130"/>
      <c r="Y30" s="1110"/>
      <c r="Z30" s="199">
        <v>20</v>
      </c>
    </row>
    <row r="31" spans="1:26" ht="15.6" customHeight="1">
      <c r="A31" s="112">
        <v>21</v>
      </c>
      <c r="B31" s="426" t="s">
        <v>36165</v>
      </c>
      <c r="C31" s="142" t="s">
        <v>36166</v>
      </c>
      <c r="D31" s="122"/>
      <c r="E31" s="137">
        <v>0</v>
      </c>
      <c r="F31" s="131">
        <f t="shared" ref="F31:F39" si="3">SUM(G31:J31)</f>
        <v>0</v>
      </c>
      <c r="G31" s="124">
        <v>0</v>
      </c>
      <c r="H31" s="124">
        <v>0</v>
      </c>
      <c r="I31" s="124">
        <v>0</v>
      </c>
      <c r="J31" s="124">
        <v>0</v>
      </c>
      <c r="K31" s="1106">
        <v>0</v>
      </c>
      <c r="L31" s="123">
        <f t="shared" ref="L31:L39" si="4">SUM(M31:P31)</f>
        <v>0</v>
      </c>
      <c r="M31" s="124">
        <v>0</v>
      </c>
      <c r="N31" s="124">
        <v>0</v>
      </c>
      <c r="O31" s="124">
        <v>0</v>
      </c>
      <c r="P31" s="124">
        <v>0</v>
      </c>
      <c r="Q31" s="137">
        <v>0</v>
      </c>
      <c r="R31" s="131">
        <f t="shared" ref="R31:R39" si="5">SUM(S31:V31)</f>
        <v>100</v>
      </c>
      <c r="S31" s="124">
        <v>0</v>
      </c>
      <c r="T31" s="124">
        <v>100</v>
      </c>
      <c r="U31" s="124">
        <v>0</v>
      </c>
      <c r="V31" s="124">
        <v>0</v>
      </c>
      <c r="W31" s="217" t="s">
        <v>36165</v>
      </c>
      <c r="X31" s="142" t="s">
        <v>36166</v>
      </c>
      <c r="Y31" s="1110"/>
      <c r="Z31" s="199">
        <v>21</v>
      </c>
    </row>
    <row r="32" spans="1:26" ht="15.6" customHeight="1">
      <c r="A32" s="112">
        <v>22</v>
      </c>
      <c r="B32" s="121" t="s">
        <v>36167</v>
      </c>
      <c r="C32" s="122"/>
      <c r="D32" s="122"/>
      <c r="E32" s="137">
        <v>0</v>
      </c>
      <c r="F32" s="131">
        <f t="shared" si="3"/>
        <v>200</v>
      </c>
      <c r="G32" s="124">
        <v>0</v>
      </c>
      <c r="H32" s="124">
        <v>0</v>
      </c>
      <c r="I32" s="124">
        <v>200</v>
      </c>
      <c r="J32" s="124">
        <v>0</v>
      </c>
      <c r="K32" s="1106">
        <v>0</v>
      </c>
      <c r="L32" s="123">
        <f t="shared" si="4"/>
        <v>1000</v>
      </c>
      <c r="M32" s="124">
        <v>0</v>
      </c>
      <c r="N32" s="124">
        <v>0</v>
      </c>
      <c r="O32" s="124">
        <v>1000</v>
      </c>
      <c r="P32" s="124">
        <v>0</v>
      </c>
      <c r="Q32" s="137">
        <v>0</v>
      </c>
      <c r="R32" s="131">
        <f t="shared" si="5"/>
        <v>500</v>
      </c>
      <c r="S32" s="124">
        <v>0</v>
      </c>
      <c r="T32" s="124">
        <v>0</v>
      </c>
      <c r="U32" s="124">
        <v>500</v>
      </c>
      <c r="V32" s="124">
        <v>0</v>
      </c>
      <c r="W32" s="192" t="s">
        <v>36167</v>
      </c>
      <c r="X32" s="122"/>
      <c r="Y32" s="1110"/>
      <c r="Z32" s="199">
        <v>22</v>
      </c>
    </row>
    <row r="33" spans="1:26" ht="15.6" customHeight="1">
      <c r="A33" s="112">
        <v>23</v>
      </c>
      <c r="B33" s="121" t="s">
        <v>36120</v>
      </c>
      <c r="C33" s="122"/>
      <c r="D33" s="122"/>
      <c r="E33" s="137">
        <v>0</v>
      </c>
      <c r="F33" s="131">
        <f t="shared" si="3"/>
        <v>25600</v>
      </c>
      <c r="G33" s="124">
        <v>0</v>
      </c>
      <c r="H33" s="124">
        <v>800</v>
      </c>
      <c r="I33" s="124">
        <v>24400</v>
      </c>
      <c r="J33" s="124">
        <v>400</v>
      </c>
      <c r="K33" s="1106">
        <v>0</v>
      </c>
      <c r="L33" s="123">
        <f t="shared" si="4"/>
        <v>600</v>
      </c>
      <c r="M33" s="124">
        <v>0</v>
      </c>
      <c r="N33" s="124">
        <v>200</v>
      </c>
      <c r="O33" s="124">
        <v>400</v>
      </c>
      <c r="P33" s="124">
        <v>0</v>
      </c>
      <c r="Q33" s="137">
        <v>0</v>
      </c>
      <c r="R33" s="131">
        <f t="shared" si="5"/>
        <v>14200</v>
      </c>
      <c r="S33" s="124">
        <v>0</v>
      </c>
      <c r="T33" s="124">
        <v>1100</v>
      </c>
      <c r="U33" s="124">
        <v>12800</v>
      </c>
      <c r="V33" s="124">
        <v>300</v>
      </c>
      <c r="W33" s="192" t="s">
        <v>36120</v>
      </c>
      <c r="X33" s="122"/>
      <c r="Y33" s="1110"/>
      <c r="Z33" s="199">
        <v>23</v>
      </c>
    </row>
    <row r="34" spans="1:26" ht="15.6" customHeight="1">
      <c r="A34" s="112">
        <v>24</v>
      </c>
      <c r="B34" s="121" t="s">
        <v>36121</v>
      </c>
      <c r="C34" s="122"/>
      <c r="D34" s="122"/>
      <c r="E34" s="137">
        <v>0</v>
      </c>
      <c r="F34" s="131">
        <f t="shared" si="3"/>
        <v>4000</v>
      </c>
      <c r="G34" s="124">
        <v>0</v>
      </c>
      <c r="H34" s="124">
        <v>0</v>
      </c>
      <c r="I34" s="124">
        <v>900</v>
      </c>
      <c r="J34" s="124">
        <v>3100</v>
      </c>
      <c r="K34" s="1106">
        <v>0</v>
      </c>
      <c r="L34" s="123">
        <f t="shared" si="4"/>
        <v>3200</v>
      </c>
      <c r="M34" s="124">
        <v>0</v>
      </c>
      <c r="N34" s="124">
        <v>0</v>
      </c>
      <c r="O34" s="124">
        <v>900</v>
      </c>
      <c r="P34" s="124">
        <v>2300</v>
      </c>
      <c r="Q34" s="137">
        <v>0</v>
      </c>
      <c r="R34" s="131">
        <f t="shared" si="5"/>
        <v>5100</v>
      </c>
      <c r="S34" s="124">
        <v>0</v>
      </c>
      <c r="T34" s="124">
        <v>0</v>
      </c>
      <c r="U34" s="124">
        <v>900</v>
      </c>
      <c r="V34" s="124">
        <v>4200</v>
      </c>
      <c r="W34" s="192" t="s">
        <v>36121</v>
      </c>
      <c r="X34" s="122"/>
      <c r="Y34" s="1110"/>
      <c r="Z34" s="199">
        <v>24</v>
      </c>
    </row>
    <row r="35" spans="1:26" ht="15.6" customHeight="1">
      <c r="A35" s="112">
        <v>25</v>
      </c>
      <c r="B35" s="121" t="s">
        <v>36168</v>
      </c>
      <c r="C35" s="122"/>
      <c r="D35" s="122"/>
      <c r="E35" s="137">
        <v>0</v>
      </c>
      <c r="F35" s="131">
        <f t="shared" si="3"/>
        <v>0</v>
      </c>
      <c r="G35" s="124">
        <v>0</v>
      </c>
      <c r="H35" s="124">
        <v>0</v>
      </c>
      <c r="I35" s="124">
        <v>0</v>
      </c>
      <c r="J35" s="124">
        <v>0</v>
      </c>
      <c r="K35" s="1106">
        <v>0</v>
      </c>
      <c r="L35" s="123">
        <f t="shared" si="4"/>
        <v>0</v>
      </c>
      <c r="M35" s="124">
        <v>0</v>
      </c>
      <c r="N35" s="124">
        <v>0</v>
      </c>
      <c r="O35" s="124">
        <v>0</v>
      </c>
      <c r="P35" s="124">
        <v>0</v>
      </c>
      <c r="Q35" s="137">
        <v>0</v>
      </c>
      <c r="R35" s="131">
        <f t="shared" si="5"/>
        <v>0</v>
      </c>
      <c r="S35" s="124">
        <v>0</v>
      </c>
      <c r="T35" s="124">
        <v>0</v>
      </c>
      <c r="U35" s="124">
        <v>0</v>
      </c>
      <c r="V35" s="124">
        <v>0</v>
      </c>
      <c r="W35" s="192" t="s">
        <v>36168</v>
      </c>
      <c r="X35" s="122"/>
      <c r="Y35" s="1110"/>
      <c r="Z35" s="199">
        <v>25</v>
      </c>
    </row>
    <row r="36" spans="1:26" ht="15.6" customHeight="1">
      <c r="A36" s="112">
        <v>26</v>
      </c>
      <c r="B36" s="121" t="s">
        <v>36122</v>
      </c>
      <c r="C36" s="122"/>
      <c r="D36" s="122"/>
      <c r="E36" s="137">
        <v>0</v>
      </c>
      <c r="F36" s="131">
        <f t="shared" si="3"/>
        <v>0</v>
      </c>
      <c r="G36" s="124">
        <v>0</v>
      </c>
      <c r="H36" s="124">
        <v>0</v>
      </c>
      <c r="I36" s="124">
        <v>0</v>
      </c>
      <c r="J36" s="124">
        <v>0</v>
      </c>
      <c r="K36" s="1106">
        <v>0</v>
      </c>
      <c r="L36" s="123">
        <f t="shared" si="4"/>
        <v>0</v>
      </c>
      <c r="M36" s="124">
        <v>0</v>
      </c>
      <c r="N36" s="124">
        <v>0</v>
      </c>
      <c r="O36" s="124">
        <v>0</v>
      </c>
      <c r="P36" s="124">
        <v>0</v>
      </c>
      <c r="Q36" s="137">
        <v>0</v>
      </c>
      <c r="R36" s="131">
        <f t="shared" si="5"/>
        <v>0</v>
      </c>
      <c r="S36" s="124">
        <v>0</v>
      </c>
      <c r="T36" s="124">
        <v>0</v>
      </c>
      <c r="U36" s="124">
        <v>0</v>
      </c>
      <c r="V36" s="124">
        <v>0</v>
      </c>
      <c r="W36" s="192" t="s">
        <v>36122</v>
      </c>
      <c r="X36" s="122"/>
      <c r="Y36" s="1110"/>
      <c r="Z36" s="199">
        <v>26</v>
      </c>
    </row>
    <row r="37" spans="1:26" ht="15.6" customHeight="1">
      <c r="A37" s="112">
        <v>27</v>
      </c>
      <c r="B37" s="260" t="s">
        <v>36169</v>
      </c>
      <c r="C37" s="130"/>
      <c r="D37" s="122"/>
      <c r="E37" s="292">
        <v>0</v>
      </c>
      <c r="F37" s="134">
        <f t="shared" si="3"/>
        <v>29800</v>
      </c>
      <c r="G37" s="134">
        <f>SUM(G31:G36)</f>
        <v>0</v>
      </c>
      <c r="H37" s="134">
        <f>SUM(H31:H36)</f>
        <v>800</v>
      </c>
      <c r="I37" s="134">
        <f>SUM(I31:I36)</f>
        <v>25500</v>
      </c>
      <c r="J37" s="425">
        <f>SUM(J31:J36)</f>
        <v>3500</v>
      </c>
      <c r="K37" s="1111">
        <v>0</v>
      </c>
      <c r="L37" s="204">
        <f t="shared" si="4"/>
        <v>4800</v>
      </c>
      <c r="M37" s="134">
        <f>SUM(M31:M36)</f>
        <v>0</v>
      </c>
      <c r="N37" s="134">
        <f>SUM(N31:N36)</f>
        <v>200</v>
      </c>
      <c r="O37" s="134">
        <f>SUM(O31:O36)</f>
        <v>2300</v>
      </c>
      <c r="P37" s="425">
        <f>SUM(P31:P36)</f>
        <v>2300</v>
      </c>
      <c r="Q37" s="292">
        <v>0</v>
      </c>
      <c r="R37" s="134">
        <f t="shared" si="5"/>
        <v>19900</v>
      </c>
      <c r="S37" s="134">
        <f>SUM(S31:S36)</f>
        <v>0</v>
      </c>
      <c r="T37" s="134">
        <f>SUM(T31:T36)</f>
        <v>1200</v>
      </c>
      <c r="U37" s="134">
        <f>SUM(U31:U36)</f>
        <v>14200</v>
      </c>
      <c r="V37" s="134">
        <f>SUM(V31:V36)</f>
        <v>4500</v>
      </c>
      <c r="W37" s="130" t="s">
        <v>36169</v>
      </c>
      <c r="X37" s="130"/>
      <c r="Y37" s="1110"/>
      <c r="Z37" s="199">
        <v>27</v>
      </c>
    </row>
    <row r="38" spans="1:26" ht="15.6" customHeight="1">
      <c r="A38" s="112">
        <v>28</v>
      </c>
      <c r="B38" s="426"/>
      <c r="C38" s="1119" t="s">
        <v>36170</v>
      </c>
      <c r="D38" s="122"/>
      <c r="E38" s="1112">
        <v>0</v>
      </c>
      <c r="F38" s="1113">
        <f t="shared" si="3"/>
        <v>0</v>
      </c>
      <c r="G38" s="428">
        <v>0</v>
      </c>
      <c r="H38" s="428">
        <v>0</v>
      </c>
      <c r="I38" s="428">
        <v>0</v>
      </c>
      <c r="J38" s="429">
        <v>0</v>
      </c>
      <c r="K38" s="1115">
        <v>0</v>
      </c>
      <c r="L38" s="427">
        <f t="shared" si="4"/>
        <v>0</v>
      </c>
      <c r="M38" s="428">
        <v>0</v>
      </c>
      <c r="N38" s="428">
        <v>0</v>
      </c>
      <c r="O38" s="428">
        <v>0</v>
      </c>
      <c r="P38" s="429">
        <v>0</v>
      </c>
      <c r="Q38" s="1112">
        <v>0</v>
      </c>
      <c r="R38" s="1113">
        <f t="shared" si="5"/>
        <v>0</v>
      </c>
      <c r="S38" s="428">
        <v>0</v>
      </c>
      <c r="T38" s="428">
        <v>0</v>
      </c>
      <c r="U38" s="428">
        <v>0</v>
      </c>
      <c r="V38" s="428">
        <v>0</v>
      </c>
      <c r="W38" s="426"/>
      <c r="X38" s="1120" t="s">
        <v>36170</v>
      </c>
      <c r="Y38" s="1110"/>
      <c r="Z38" s="199">
        <v>28</v>
      </c>
    </row>
    <row r="39" spans="1:26" ht="15.6" customHeight="1">
      <c r="A39" s="1121">
        <v>29</v>
      </c>
      <c r="B39" s="260"/>
      <c r="C39" s="371" t="s">
        <v>36171</v>
      </c>
      <c r="D39" s="122"/>
      <c r="E39" s="1122">
        <v>0</v>
      </c>
      <c r="F39" s="1123">
        <f t="shared" si="3"/>
        <v>1649400</v>
      </c>
      <c r="G39" s="1123">
        <f>SUM(G37:G38)</f>
        <v>0</v>
      </c>
      <c r="H39" s="1123">
        <f>SUM(H37:H38,H30,H20)</f>
        <v>800</v>
      </c>
      <c r="I39" s="1123">
        <f>SUM(I37:I38,I30,I20)</f>
        <v>393900</v>
      </c>
      <c r="J39" s="1124">
        <f>SUM(J37:J38,J30,J20)</f>
        <v>1254700</v>
      </c>
      <c r="K39" s="1125">
        <v>0</v>
      </c>
      <c r="L39" s="1126">
        <f t="shared" si="4"/>
        <v>921700</v>
      </c>
      <c r="M39" s="1123">
        <f>SUM(M37:M38)</f>
        <v>0</v>
      </c>
      <c r="N39" s="1123">
        <f>SUM(N37:N38,N30,N20)</f>
        <v>200</v>
      </c>
      <c r="O39" s="1123">
        <f>SUM(O37:O38,O30,O20)</f>
        <v>396300</v>
      </c>
      <c r="P39" s="1124">
        <f>SUM(P37:P38,P30,P20)</f>
        <v>525200</v>
      </c>
      <c r="Q39" s="1122">
        <v>0</v>
      </c>
      <c r="R39" s="1123">
        <f t="shared" si="5"/>
        <v>2063800</v>
      </c>
      <c r="S39" s="1123">
        <f>SUM(S37:S38)</f>
        <v>0</v>
      </c>
      <c r="T39" s="1123">
        <f>SUM(T37:T38,T30,T20)</f>
        <v>1200</v>
      </c>
      <c r="U39" s="1123">
        <f>SUM(U37:U38,U30,U20)</f>
        <v>353200</v>
      </c>
      <c r="V39" s="1123">
        <f>SUM(V37:V38,V30,V20)</f>
        <v>1709400</v>
      </c>
      <c r="W39" s="260"/>
      <c r="X39" s="262" t="s">
        <v>36171</v>
      </c>
      <c r="Y39" s="1110"/>
      <c r="Z39" s="199">
        <v>29</v>
      </c>
    </row>
    <row r="40" spans="1:26" ht="15.6" customHeight="1">
      <c r="A40" s="112">
        <v>30</v>
      </c>
      <c r="B40" s="426"/>
      <c r="C40" s="1119" t="s">
        <v>36172</v>
      </c>
      <c r="D40" s="122"/>
      <c r="E40" s="137">
        <v>0</v>
      </c>
      <c r="F40" s="138">
        <v>0</v>
      </c>
      <c r="G40" s="138">
        <v>0</v>
      </c>
      <c r="H40" s="138">
        <v>0</v>
      </c>
      <c r="I40" s="131">
        <f>-J40</f>
        <v>0</v>
      </c>
      <c r="J40" s="424">
        <v>0</v>
      </c>
      <c r="K40" s="1106">
        <v>0</v>
      </c>
      <c r="L40" s="137">
        <v>0</v>
      </c>
      <c r="M40" s="138">
        <v>0</v>
      </c>
      <c r="N40" s="138">
        <v>0</v>
      </c>
      <c r="O40" s="131">
        <f>-P40</f>
        <v>0</v>
      </c>
      <c r="P40" s="424">
        <v>0</v>
      </c>
      <c r="Q40" s="137">
        <v>0</v>
      </c>
      <c r="R40" s="138">
        <v>0</v>
      </c>
      <c r="S40" s="138">
        <v>0</v>
      </c>
      <c r="T40" s="138">
        <v>0</v>
      </c>
      <c r="U40" s="131">
        <f>-V40</f>
        <v>0</v>
      </c>
      <c r="V40" s="124">
        <v>0</v>
      </c>
      <c r="W40" s="426"/>
      <c r="X40" s="1120" t="s">
        <v>36172</v>
      </c>
      <c r="Y40" s="1110"/>
      <c r="Z40" s="199">
        <v>30</v>
      </c>
    </row>
    <row r="41" spans="1:26" ht="15.6" customHeight="1" thickBot="1">
      <c r="A41" s="112">
        <v>31</v>
      </c>
      <c r="B41" s="888"/>
      <c r="C41" s="956" t="s">
        <v>36173</v>
      </c>
      <c r="D41" s="431"/>
      <c r="E41" s="1127">
        <v>0</v>
      </c>
      <c r="F41" s="1128">
        <v>0</v>
      </c>
      <c r="G41" s="1128">
        <v>0</v>
      </c>
      <c r="H41" s="1128">
        <v>0</v>
      </c>
      <c r="I41" s="1129">
        <f>-J41</f>
        <v>0</v>
      </c>
      <c r="J41" s="1130">
        <v>0</v>
      </c>
      <c r="K41" s="1131">
        <v>0</v>
      </c>
      <c r="L41" s="1127">
        <v>0</v>
      </c>
      <c r="M41" s="1128">
        <v>0</v>
      </c>
      <c r="N41" s="1128">
        <v>0</v>
      </c>
      <c r="O41" s="1129">
        <f>-P41</f>
        <v>0</v>
      </c>
      <c r="P41" s="1130">
        <v>0</v>
      </c>
      <c r="Q41" s="1127">
        <v>0</v>
      </c>
      <c r="R41" s="1128">
        <v>0</v>
      </c>
      <c r="S41" s="1128">
        <v>0</v>
      </c>
      <c r="T41" s="1128">
        <v>0</v>
      </c>
      <c r="U41" s="1129">
        <f>-V41</f>
        <v>0</v>
      </c>
      <c r="V41" s="1132">
        <v>0</v>
      </c>
      <c r="W41" s="888"/>
      <c r="X41" s="1051" t="s">
        <v>36173</v>
      </c>
      <c r="Y41" s="1133"/>
      <c r="Z41" s="199">
        <v>31</v>
      </c>
    </row>
    <row r="42" spans="1:26" ht="15.6" customHeight="1">
      <c r="A42" s="112">
        <v>32</v>
      </c>
      <c r="B42" s="463" t="s">
        <v>36165</v>
      </c>
      <c r="C42" s="464" t="s">
        <v>36166</v>
      </c>
      <c r="D42" s="1047" t="s">
        <v>36155</v>
      </c>
      <c r="E42" s="137">
        <v>0</v>
      </c>
      <c r="F42" s="131">
        <f t="shared" ref="F42:F50" si="6">SUM(G42:J42)</f>
        <v>4300</v>
      </c>
      <c r="G42" s="468">
        <v>0</v>
      </c>
      <c r="H42" s="468">
        <v>4300</v>
      </c>
      <c r="I42" s="468">
        <v>0</v>
      </c>
      <c r="J42" s="468">
        <v>0</v>
      </c>
      <c r="K42" s="1106">
        <v>0</v>
      </c>
      <c r="L42" s="123">
        <f t="shared" ref="L42:L50" si="7">SUM(M42:P42)</f>
        <v>4400</v>
      </c>
      <c r="M42" s="124">
        <v>0</v>
      </c>
      <c r="N42" s="124">
        <v>4400</v>
      </c>
      <c r="O42" s="124">
        <v>0</v>
      </c>
      <c r="P42" s="124">
        <v>0</v>
      </c>
      <c r="Q42" s="137">
        <v>0</v>
      </c>
      <c r="R42" s="131">
        <f t="shared" ref="R42:R50" si="8">SUM(S42:V42)</f>
        <v>2100</v>
      </c>
      <c r="S42" s="124">
        <v>0</v>
      </c>
      <c r="T42" s="124">
        <v>2100</v>
      </c>
      <c r="U42" s="124">
        <v>0</v>
      </c>
      <c r="V42" s="124">
        <v>0</v>
      </c>
      <c r="W42" s="469" t="s">
        <v>36165</v>
      </c>
      <c r="X42" s="464" t="s">
        <v>36166</v>
      </c>
      <c r="Y42" s="1107" t="s">
        <v>36155</v>
      </c>
      <c r="Z42" s="199">
        <v>32</v>
      </c>
    </row>
    <row r="43" spans="1:26" ht="15.6" customHeight="1">
      <c r="A43" s="112">
        <v>33</v>
      </c>
      <c r="B43" s="121" t="s">
        <v>36167</v>
      </c>
      <c r="C43" s="122"/>
      <c r="D43" s="1047" t="s">
        <v>36156</v>
      </c>
      <c r="E43" s="137">
        <v>0</v>
      </c>
      <c r="F43" s="131">
        <f t="shared" si="6"/>
        <v>34900</v>
      </c>
      <c r="G43" s="124">
        <v>0</v>
      </c>
      <c r="H43" s="124">
        <v>0</v>
      </c>
      <c r="I43" s="124">
        <v>34900</v>
      </c>
      <c r="J43" s="124">
        <v>0</v>
      </c>
      <c r="K43" s="1106">
        <v>0</v>
      </c>
      <c r="L43" s="123">
        <f t="shared" si="7"/>
        <v>32300</v>
      </c>
      <c r="M43" s="124">
        <v>0</v>
      </c>
      <c r="N43" s="124">
        <v>0</v>
      </c>
      <c r="O43" s="124">
        <v>32300</v>
      </c>
      <c r="P43" s="124">
        <v>0</v>
      </c>
      <c r="Q43" s="137">
        <v>0</v>
      </c>
      <c r="R43" s="131">
        <f t="shared" si="8"/>
        <v>26300</v>
      </c>
      <c r="S43" s="124">
        <v>0</v>
      </c>
      <c r="T43" s="124">
        <v>0</v>
      </c>
      <c r="U43" s="124">
        <v>26300</v>
      </c>
      <c r="V43" s="124">
        <v>0</v>
      </c>
      <c r="W43" s="192" t="s">
        <v>36167</v>
      </c>
      <c r="X43" s="122"/>
      <c r="Y43" s="1107" t="s">
        <v>36156</v>
      </c>
      <c r="Z43" s="199">
        <v>33</v>
      </c>
    </row>
    <row r="44" spans="1:26" ht="15.6" customHeight="1">
      <c r="A44" s="112">
        <v>34</v>
      </c>
      <c r="B44" s="121" t="s">
        <v>36120</v>
      </c>
      <c r="C44" s="122"/>
      <c r="D44" s="1047" t="s">
        <v>36157</v>
      </c>
      <c r="E44" s="137">
        <v>0</v>
      </c>
      <c r="F44" s="131">
        <f t="shared" si="6"/>
        <v>7900</v>
      </c>
      <c r="G44" s="124">
        <v>0</v>
      </c>
      <c r="H44" s="124">
        <v>0</v>
      </c>
      <c r="I44" s="124">
        <v>7500</v>
      </c>
      <c r="J44" s="124">
        <v>400</v>
      </c>
      <c r="K44" s="1106">
        <v>0</v>
      </c>
      <c r="L44" s="123">
        <f t="shared" si="7"/>
        <v>6500</v>
      </c>
      <c r="M44" s="124">
        <v>0</v>
      </c>
      <c r="N44" s="124">
        <v>0</v>
      </c>
      <c r="O44" s="124">
        <v>6500</v>
      </c>
      <c r="P44" s="124">
        <v>0</v>
      </c>
      <c r="Q44" s="137">
        <v>0</v>
      </c>
      <c r="R44" s="131">
        <f t="shared" si="8"/>
        <v>8700</v>
      </c>
      <c r="S44" s="124">
        <v>0</v>
      </c>
      <c r="T44" s="124">
        <v>0</v>
      </c>
      <c r="U44" s="124">
        <v>8400</v>
      </c>
      <c r="V44" s="124">
        <v>300</v>
      </c>
      <c r="W44" s="192" t="s">
        <v>36120</v>
      </c>
      <c r="X44" s="122"/>
      <c r="Y44" s="1107" t="s">
        <v>36157</v>
      </c>
      <c r="Z44" s="199">
        <v>34</v>
      </c>
    </row>
    <row r="45" spans="1:26" ht="15.6" customHeight="1">
      <c r="A45" s="112">
        <v>35</v>
      </c>
      <c r="B45" s="121" t="s">
        <v>36121</v>
      </c>
      <c r="C45" s="122"/>
      <c r="D45" s="1047" t="s">
        <v>36158</v>
      </c>
      <c r="E45" s="137">
        <v>0</v>
      </c>
      <c r="F45" s="131">
        <f t="shared" si="6"/>
        <v>4000</v>
      </c>
      <c r="G45" s="124">
        <v>0</v>
      </c>
      <c r="H45" s="124">
        <v>0</v>
      </c>
      <c r="I45" s="124">
        <v>900</v>
      </c>
      <c r="J45" s="124">
        <v>3100</v>
      </c>
      <c r="K45" s="1106">
        <v>0</v>
      </c>
      <c r="L45" s="123">
        <f t="shared" si="7"/>
        <v>3200</v>
      </c>
      <c r="M45" s="124">
        <v>0</v>
      </c>
      <c r="N45" s="124">
        <v>0</v>
      </c>
      <c r="O45" s="124">
        <v>900</v>
      </c>
      <c r="P45" s="124">
        <v>2300</v>
      </c>
      <c r="Q45" s="137">
        <v>0</v>
      </c>
      <c r="R45" s="131">
        <f t="shared" si="8"/>
        <v>5100</v>
      </c>
      <c r="S45" s="124">
        <v>0</v>
      </c>
      <c r="T45" s="124">
        <v>0</v>
      </c>
      <c r="U45" s="124">
        <v>900</v>
      </c>
      <c r="V45" s="124">
        <v>4200</v>
      </c>
      <c r="W45" s="192" t="s">
        <v>36121</v>
      </c>
      <c r="X45" s="122"/>
      <c r="Y45" s="1107" t="s">
        <v>36158</v>
      </c>
      <c r="Z45" s="199">
        <v>35</v>
      </c>
    </row>
    <row r="46" spans="1:26" ht="15.6" customHeight="1">
      <c r="A46" s="112">
        <v>36</v>
      </c>
      <c r="B46" s="121" t="s">
        <v>36168</v>
      </c>
      <c r="C46" s="122"/>
      <c r="D46" s="1047" t="s">
        <v>36159</v>
      </c>
      <c r="E46" s="137">
        <v>0</v>
      </c>
      <c r="F46" s="131">
        <f t="shared" si="6"/>
        <v>0</v>
      </c>
      <c r="G46" s="124">
        <v>0</v>
      </c>
      <c r="H46" s="124">
        <v>0</v>
      </c>
      <c r="I46" s="124">
        <v>0</v>
      </c>
      <c r="J46" s="124">
        <v>0</v>
      </c>
      <c r="K46" s="1106">
        <v>0</v>
      </c>
      <c r="L46" s="123">
        <f t="shared" si="7"/>
        <v>0</v>
      </c>
      <c r="M46" s="124">
        <v>0</v>
      </c>
      <c r="N46" s="124">
        <v>0</v>
      </c>
      <c r="O46" s="124">
        <v>0</v>
      </c>
      <c r="P46" s="124">
        <v>0</v>
      </c>
      <c r="Q46" s="137">
        <v>0</v>
      </c>
      <c r="R46" s="131">
        <f t="shared" si="8"/>
        <v>0</v>
      </c>
      <c r="S46" s="124">
        <v>0</v>
      </c>
      <c r="T46" s="124">
        <v>0</v>
      </c>
      <c r="U46" s="124">
        <v>0</v>
      </c>
      <c r="V46" s="124">
        <v>0</v>
      </c>
      <c r="W46" s="192" t="s">
        <v>36168</v>
      </c>
      <c r="X46" s="122"/>
      <c r="Y46" s="1107" t="s">
        <v>36159</v>
      </c>
      <c r="Z46" s="199">
        <v>36</v>
      </c>
    </row>
    <row r="47" spans="1:26" ht="15.6" customHeight="1">
      <c r="A47" s="112">
        <v>37</v>
      </c>
      <c r="B47" s="121" t="s">
        <v>36122</v>
      </c>
      <c r="C47" s="122"/>
      <c r="D47" s="1047" t="s">
        <v>36160</v>
      </c>
      <c r="E47" s="137">
        <v>0</v>
      </c>
      <c r="F47" s="131">
        <f t="shared" si="6"/>
        <v>0</v>
      </c>
      <c r="G47" s="124">
        <v>0</v>
      </c>
      <c r="H47" s="124">
        <v>0</v>
      </c>
      <c r="I47" s="124">
        <v>0</v>
      </c>
      <c r="J47" s="124">
        <v>0</v>
      </c>
      <c r="K47" s="1106">
        <v>0</v>
      </c>
      <c r="L47" s="123">
        <f t="shared" si="7"/>
        <v>0</v>
      </c>
      <c r="M47" s="124">
        <v>0</v>
      </c>
      <c r="N47" s="124">
        <v>0</v>
      </c>
      <c r="O47" s="124">
        <v>0</v>
      </c>
      <c r="P47" s="124">
        <v>0</v>
      </c>
      <c r="Q47" s="137">
        <v>0</v>
      </c>
      <c r="R47" s="131">
        <f t="shared" si="8"/>
        <v>0</v>
      </c>
      <c r="S47" s="124">
        <v>0</v>
      </c>
      <c r="T47" s="124">
        <v>0</v>
      </c>
      <c r="U47" s="124">
        <v>0</v>
      </c>
      <c r="V47" s="124">
        <v>0</v>
      </c>
      <c r="W47" s="192" t="s">
        <v>36122</v>
      </c>
      <c r="X47" s="122"/>
      <c r="Y47" s="1107" t="s">
        <v>36160</v>
      </c>
      <c r="Z47" s="199">
        <v>37</v>
      </c>
    </row>
    <row r="48" spans="1:26" ht="15.6" customHeight="1">
      <c r="A48" s="112">
        <v>38</v>
      </c>
      <c r="B48" s="260" t="s">
        <v>36174</v>
      </c>
      <c r="C48" s="130"/>
      <c r="D48" s="1108" t="s">
        <v>36175</v>
      </c>
      <c r="E48" s="292">
        <v>0</v>
      </c>
      <c r="F48" s="134">
        <f t="shared" si="6"/>
        <v>51100</v>
      </c>
      <c r="G48" s="134">
        <f>SUM(G42:G47)</f>
        <v>0</v>
      </c>
      <c r="H48" s="134">
        <f>SUM(H42:H47)</f>
        <v>4300</v>
      </c>
      <c r="I48" s="134">
        <f>SUM(I42:I47)</f>
        <v>43300</v>
      </c>
      <c r="J48" s="425">
        <f>SUM(J42:J47)</f>
        <v>3500</v>
      </c>
      <c r="K48" s="1111">
        <v>0</v>
      </c>
      <c r="L48" s="204">
        <f t="shared" si="7"/>
        <v>46400</v>
      </c>
      <c r="M48" s="134">
        <f>SUM(M42:M47)</f>
        <v>0</v>
      </c>
      <c r="N48" s="134">
        <f>SUM(N42:N47)</f>
        <v>4400</v>
      </c>
      <c r="O48" s="134">
        <f>SUM(O42:O47)</f>
        <v>39700</v>
      </c>
      <c r="P48" s="425">
        <f>SUM(P42:P47)</f>
        <v>2300</v>
      </c>
      <c r="Q48" s="292">
        <v>0</v>
      </c>
      <c r="R48" s="134">
        <f t="shared" si="8"/>
        <v>42200</v>
      </c>
      <c r="S48" s="134">
        <f>SUM(S42:S47)</f>
        <v>0</v>
      </c>
      <c r="T48" s="134">
        <f>SUM(T42:T47)</f>
        <v>2100</v>
      </c>
      <c r="U48" s="134">
        <f>SUM(U42:U47)</f>
        <v>35600</v>
      </c>
      <c r="V48" s="134">
        <f>SUM(V42:V47)</f>
        <v>4500</v>
      </c>
      <c r="W48" s="130" t="s">
        <v>36174</v>
      </c>
      <c r="X48" s="130"/>
      <c r="Y48" s="1109" t="s">
        <v>36175</v>
      </c>
      <c r="Z48" s="199">
        <v>38</v>
      </c>
    </row>
    <row r="49" spans="1:26" ht="15.6" customHeight="1">
      <c r="A49" s="112">
        <v>39</v>
      </c>
      <c r="B49" s="426"/>
      <c r="C49" s="1119" t="s">
        <v>36176</v>
      </c>
      <c r="D49" s="122"/>
      <c r="E49" s="1112">
        <v>0</v>
      </c>
      <c r="F49" s="1113">
        <f t="shared" si="6"/>
        <v>0</v>
      </c>
      <c r="G49" s="428">
        <v>0</v>
      </c>
      <c r="H49" s="428">
        <v>0</v>
      </c>
      <c r="I49" s="428">
        <v>0</v>
      </c>
      <c r="J49" s="429">
        <v>0</v>
      </c>
      <c r="K49" s="1115">
        <v>0</v>
      </c>
      <c r="L49" s="427">
        <f t="shared" si="7"/>
        <v>0</v>
      </c>
      <c r="M49" s="428">
        <v>0</v>
      </c>
      <c r="N49" s="428">
        <v>0</v>
      </c>
      <c r="O49" s="428">
        <v>0</v>
      </c>
      <c r="P49" s="429">
        <v>0</v>
      </c>
      <c r="Q49" s="1112">
        <v>0</v>
      </c>
      <c r="R49" s="1113">
        <f t="shared" si="8"/>
        <v>0</v>
      </c>
      <c r="S49" s="428">
        <v>0</v>
      </c>
      <c r="T49" s="428">
        <v>0</v>
      </c>
      <c r="U49" s="428">
        <v>0</v>
      </c>
      <c r="V49" s="428">
        <v>0</v>
      </c>
      <c r="W49" s="426"/>
      <c r="X49" s="1120" t="s">
        <v>36176</v>
      </c>
      <c r="Y49" s="1110"/>
      <c r="Z49" s="199">
        <v>39</v>
      </c>
    </row>
    <row r="50" spans="1:26" ht="15.6" customHeight="1">
      <c r="A50" s="112">
        <v>40</v>
      </c>
      <c r="B50" s="260"/>
      <c r="C50" s="371" t="s">
        <v>36177</v>
      </c>
      <c r="D50" s="122"/>
      <c r="E50" s="1122">
        <v>0</v>
      </c>
      <c r="F50" s="1123">
        <f t="shared" si="6"/>
        <v>51100</v>
      </c>
      <c r="G50" s="1123">
        <f>SUM(G48:G49)</f>
        <v>0</v>
      </c>
      <c r="H50" s="1123">
        <f>SUM(H48:H49)</f>
        <v>4300</v>
      </c>
      <c r="I50" s="1123">
        <f>SUM(I48:I49)</f>
        <v>43300</v>
      </c>
      <c r="J50" s="1124">
        <f>SUM(J48:J49)</f>
        <v>3500</v>
      </c>
      <c r="K50" s="1125">
        <v>0</v>
      </c>
      <c r="L50" s="1126">
        <f t="shared" si="7"/>
        <v>46400</v>
      </c>
      <c r="M50" s="1123">
        <f>SUM(M48:M49)</f>
        <v>0</v>
      </c>
      <c r="N50" s="1123">
        <f>SUM(N48:N49)</f>
        <v>4400</v>
      </c>
      <c r="O50" s="1123">
        <f>SUM(O48:O49)</f>
        <v>39700</v>
      </c>
      <c r="P50" s="1124">
        <f>SUM(P48:P49)</f>
        <v>2300</v>
      </c>
      <c r="Q50" s="1122">
        <v>0</v>
      </c>
      <c r="R50" s="1123">
        <f t="shared" si="8"/>
        <v>42200</v>
      </c>
      <c r="S50" s="1123">
        <f>SUM(S48:S49)</f>
        <v>0</v>
      </c>
      <c r="T50" s="1123">
        <f>SUM(T48:T49)</f>
        <v>2100</v>
      </c>
      <c r="U50" s="1123">
        <f>SUM(U48:U49)</f>
        <v>35600</v>
      </c>
      <c r="V50" s="1123">
        <f>SUM(V48:V49)</f>
        <v>4500</v>
      </c>
      <c r="W50" s="260"/>
      <c r="X50" s="262" t="s">
        <v>36177</v>
      </c>
      <c r="Y50" s="1110"/>
      <c r="Z50" s="199">
        <v>40</v>
      </c>
    </row>
    <row r="51" spans="1:26" ht="15.6" customHeight="1">
      <c r="A51" s="112">
        <v>41</v>
      </c>
      <c r="B51" s="426"/>
      <c r="C51" s="1119" t="s">
        <v>36178</v>
      </c>
      <c r="D51" s="122"/>
      <c r="E51" s="137">
        <v>0</v>
      </c>
      <c r="F51" s="138">
        <v>0</v>
      </c>
      <c r="G51" s="138">
        <v>0</v>
      </c>
      <c r="H51" s="138">
        <v>0</v>
      </c>
      <c r="I51" s="131">
        <f>-J51</f>
        <v>0</v>
      </c>
      <c r="J51" s="424">
        <v>0</v>
      </c>
      <c r="K51" s="1106">
        <v>0</v>
      </c>
      <c r="L51" s="137">
        <v>0</v>
      </c>
      <c r="M51" s="138">
        <v>0</v>
      </c>
      <c r="N51" s="138">
        <v>0</v>
      </c>
      <c r="O51" s="131">
        <f>-P51</f>
        <v>0</v>
      </c>
      <c r="P51" s="424">
        <v>0</v>
      </c>
      <c r="Q51" s="137">
        <v>0</v>
      </c>
      <c r="R51" s="138">
        <v>0</v>
      </c>
      <c r="S51" s="138">
        <v>0</v>
      </c>
      <c r="T51" s="138">
        <v>0</v>
      </c>
      <c r="U51" s="131">
        <f>-V51</f>
        <v>0</v>
      </c>
      <c r="V51" s="124">
        <v>0</v>
      </c>
      <c r="W51" s="426"/>
      <c r="X51" s="1120" t="s">
        <v>36178</v>
      </c>
      <c r="Y51" s="209"/>
      <c r="Z51" s="199">
        <v>41</v>
      </c>
    </row>
    <row r="52" spans="1:26" ht="15.6" customHeight="1" thickBot="1">
      <c r="A52" s="112">
        <v>42</v>
      </c>
      <c r="B52" s="430"/>
      <c r="C52" s="955" t="s">
        <v>36179</v>
      </c>
      <c r="D52" s="431"/>
      <c r="E52" s="1127">
        <v>0</v>
      </c>
      <c r="F52" s="1128">
        <v>0</v>
      </c>
      <c r="G52" s="1128">
        <v>0</v>
      </c>
      <c r="H52" s="1128">
        <v>0</v>
      </c>
      <c r="I52" s="1129">
        <f>-J52</f>
        <v>0</v>
      </c>
      <c r="J52" s="1130">
        <v>0</v>
      </c>
      <c r="K52" s="1131">
        <v>0</v>
      </c>
      <c r="L52" s="1127">
        <v>0</v>
      </c>
      <c r="M52" s="1128">
        <v>0</v>
      </c>
      <c r="N52" s="1128">
        <v>0</v>
      </c>
      <c r="O52" s="1129">
        <f>-P52</f>
        <v>0</v>
      </c>
      <c r="P52" s="1130">
        <v>0</v>
      </c>
      <c r="Q52" s="1127">
        <v>0</v>
      </c>
      <c r="R52" s="1128">
        <v>0</v>
      </c>
      <c r="S52" s="1128">
        <v>0</v>
      </c>
      <c r="T52" s="1128">
        <v>0</v>
      </c>
      <c r="U52" s="1129">
        <f>-V52</f>
        <v>0</v>
      </c>
      <c r="V52" s="1132">
        <v>0</v>
      </c>
      <c r="W52" s="430"/>
      <c r="X52" s="961" t="s">
        <v>36179</v>
      </c>
      <c r="Y52" s="435"/>
      <c r="Z52" s="199">
        <v>42</v>
      </c>
    </row>
    <row r="53" spans="1:26" ht="15.6" customHeight="1">
      <c r="A53" s="112">
        <v>43</v>
      </c>
      <c r="B53" s="121" t="s">
        <v>36180</v>
      </c>
      <c r="C53" s="1134" t="s">
        <v>36181</v>
      </c>
      <c r="D53" s="1135"/>
      <c r="E53" s="510">
        <v>0</v>
      </c>
      <c r="F53" s="131">
        <f>SUM(H53:J53)</f>
        <v>3400</v>
      </c>
      <c r="G53" s="138">
        <v>0</v>
      </c>
      <c r="H53" s="124">
        <v>3400</v>
      </c>
      <c r="I53" s="124">
        <v>0</v>
      </c>
      <c r="J53" s="424">
        <v>0</v>
      </c>
      <c r="K53" s="510">
        <v>0</v>
      </c>
      <c r="L53" s="123">
        <f>SUM(N53:P53)</f>
        <v>3800</v>
      </c>
      <c r="M53" s="138">
        <v>0</v>
      </c>
      <c r="N53" s="124">
        <v>0</v>
      </c>
      <c r="O53" s="124">
        <v>3800</v>
      </c>
      <c r="P53" s="124">
        <v>0</v>
      </c>
      <c r="Q53" s="510">
        <v>0</v>
      </c>
      <c r="R53" s="131">
        <f>SUM(T53:V53)</f>
        <v>2000</v>
      </c>
      <c r="S53" s="138">
        <v>0</v>
      </c>
      <c r="T53" s="124">
        <v>2000</v>
      </c>
      <c r="U53" s="124">
        <v>0</v>
      </c>
      <c r="V53" s="124">
        <v>0</v>
      </c>
      <c r="W53" s="192" t="s">
        <v>36180</v>
      </c>
      <c r="X53" s="1136" t="s">
        <v>36181</v>
      </c>
      <c r="Y53" s="1137"/>
      <c r="Z53" s="199">
        <v>43</v>
      </c>
    </row>
    <row r="54" spans="1:26" ht="15.6" customHeight="1" thickBot="1">
      <c r="A54" s="143">
        <v>44</v>
      </c>
      <c r="B54" s="144" t="s">
        <v>35405</v>
      </c>
      <c r="C54" s="1138" t="s">
        <v>36182</v>
      </c>
      <c r="D54" s="1139"/>
      <c r="E54" s="621">
        <v>0</v>
      </c>
      <c r="F54" s="151">
        <f>SUM(H54:J54)</f>
        <v>4100</v>
      </c>
      <c r="G54" s="147">
        <v>0</v>
      </c>
      <c r="H54" s="224">
        <v>4100</v>
      </c>
      <c r="I54" s="224">
        <v>0</v>
      </c>
      <c r="J54" s="841">
        <v>0</v>
      </c>
      <c r="K54" s="621">
        <v>0</v>
      </c>
      <c r="L54" s="223">
        <f>SUM(N54:P54)</f>
        <v>0</v>
      </c>
      <c r="M54" s="147">
        <v>0</v>
      </c>
      <c r="N54" s="224">
        <v>0</v>
      </c>
      <c r="O54" s="224">
        <v>0</v>
      </c>
      <c r="P54" s="224">
        <v>0</v>
      </c>
      <c r="Q54" s="621">
        <v>0</v>
      </c>
      <c r="R54" s="151">
        <f>SUM(T54:V54)</f>
        <v>4100</v>
      </c>
      <c r="S54" s="147">
        <v>0</v>
      </c>
      <c r="T54" s="224">
        <v>4100</v>
      </c>
      <c r="U54" s="224">
        <v>0</v>
      </c>
      <c r="V54" s="224">
        <v>0</v>
      </c>
      <c r="W54" s="145" t="s">
        <v>35405</v>
      </c>
      <c r="X54" s="1138" t="s">
        <v>36182</v>
      </c>
      <c r="Y54" s="1140"/>
      <c r="Z54" s="152">
        <v>44</v>
      </c>
    </row>
    <row r="55" spans="1:26" s="1363" customFormat="1" ht="13.5" thickTop="1">
      <c r="A55" s="1364"/>
      <c r="B55" s="1365"/>
      <c r="C55" s="1365"/>
      <c r="D55" s="1365"/>
      <c r="E55" s="1364"/>
      <c r="F55" s="1366"/>
      <c r="G55" s="1364"/>
      <c r="H55" s="1364"/>
      <c r="I55" s="1364"/>
      <c r="J55" s="1364"/>
      <c r="K55" s="1364"/>
      <c r="L55" s="1366"/>
      <c r="M55" s="1364"/>
      <c r="N55" s="1364"/>
      <c r="O55" s="1364"/>
      <c r="P55" s="1364"/>
      <c r="Q55" s="1364"/>
      <c r="R55" s="1364"/>
      <c r="S55" s="1364"/>
      <c r="T55" s="1364"/>
      <c r="U55" s="1366"/>
      <c r="V55" s="1364"/>
      <c r="W55" s="1364"/>
      <c r="X55" s="1364"/>
      <c r="Y55" s="1364"/>
      <c r="Z55" s="1364"/>
    </row>
    <row r="56" spans="1:26" s="1363" customFormat="1">
      <c r="A56" s="1364"/>
      <c r="B56" s="1364"/>
      <c r="C56" s="1364"/>
      <c r="D56" s="1364"/>
      <c r="E56" s="1364"/>
      <c r="F56" s="1366"/>
      <c r="G56" s="1364"/>
      <c r="H56" s="1364"/>
      <c r="I56" s="1364"/>
      <c r="J56" s="1364"/>
      <c r="K56" s="1364"/>
      <c r="L56" s="1366"/>
      <c r="M56" s="1364"/>
      <c r="N56" s="1364"/>
      <c r="O56" s="1364"/>
      <c r="P56" s="1364"/>
      <c r="Q56" s="1364"/>
      <c r="R56" s="1364"/>
      <c r="S56" s="1364"/>
      <c r="T56" s="1364"/>
      <c r="U56" s="1366"/>
      <c r="V56" s="1364"/>
      <c r="W56" s="1364"/>
      <c r="X56" s="1364"/>
      <c r="Y56" s="1364"/>
      <c r="Z56" s="1364"/>
    </row>
    <row r="57" spans="1:26" s="1363" customFormat="1">
      <c r="A57" s="1364">
        <v>1329</v>
      </c>
      <c r="B57" s="1364" t="b">
        <f>Check!$AR$1330</f>
        <v>1</v>
      </c>
      <c r="C57" s="1364"/>
      <c r="D57" s="1364"/>
      <c r="E57" s="1364"/>
      <c r="F57" s="1366"/>
      <c r="G57" s="1364"/>
      <c r="H57" s="1364"/>
      <c r="I57" s="1364"/>
      <c r="J57" s="1364"/>
      <c r="K57" s="1364"/>
      <c r="L57" s="1366"/>
      <c r="M57" s="1364"/>
      <c r="N57" s="1364"/>
      <c r="O57" s="1364"/>
      <c r="P57" s="1364"/>
      <c r="Q57" s="1364"/>
      <c r="R57" s="1364"/>
      <c r="S57" s="1364"/>
      <c r="T57" s="1364"/>
      <c r="U57" s="1366"/>
      <c r="V57" s="1364"/>
      <c r="W57" s="1364"/>
      <c r="X57" s="1364"/>
      <c r="Y57" s="1364"/>
      <c r="Z57" s="1364"/>
    </row>
    <row r="58" spans="1:26" s="1363" customFormat="1">
      <c r="A58" s="1364">
        <v>1330</v>
      </c>
      <c r="B58" s="1364" t="b">
        <f>Check!$AR$1331</f>
        <v>1</v>
      </c>
      <c r="C58" s="1364"/>
      <c r="D58" s="1364"/>
      <c r="E58" s="1364"/>
      <c r="F58" s="1366"/>
      <c r="G58" s="1364"/>
      <c r="H58" s="1364"/>
      <c r="I58" s="1364"/>
      <c r="J58" s="1364"/>
      <c r="K58" s="1364"/>
      <c r="L58" s="1366"/>
      <c r="M58" s="1364"/>
      <c r="N58" s="1364"/>
      <c r="O58" s="1364"/>
      <c r="P58" s="1364"/>
      <c r="Q58" s="1364"/>
      <c r="R58" s="1364"/>
      <c r="S58" s="1364"/>
      <c r="T58" s="1364"/>
      <c r="U58" s="1366"/>
      <c r="V58" s="1364"/>
      <c r="W58" s="1364"/>
      <c r="X58" s="1364"/>
      <c r="Y58" s="1364"/>
      <c r="Z58" s="1364"/>
    </row>
    <row r="59" spans="1:26" s="1363" customFormat="1">
      <c r="A59" s="1364">
        <v>1331</v>
      </c>
      <c r="B59" s="1364" t="b">
        <f>Check!$AR$1332</f>
        <v>1</v>
      </c>
      <c r="C59" s="1364"/>
      <c r="D59" s="1364"/>
      <c r="E59" s="1364"/>
      <c r="F59" s="1366"/>
      <c r="G59" s="1364"/>
      <c r="H59" s="1364"/>
      <c r="I59" s="1364"/>
      <c r="J59" s="1364"/>
      <c r="K59" s="1364"/>
      <c r="L59" s="1366"/>
      <c r="M59" s="1364"/>
      <c r="N59" s="1364"/>
      <c r="O59" s="1364"/>
      <c r="P59" s="1364"/>
      <c r="Q59" s="1364"/>
      <c r="R59" s="1364"/>
      <c r="S59" s="1364"/>
      <c r="T59" s="1364"/>
      <c r="U59" s="1366"/>
      <c r="V59" s="1364"/>
      <c r="W59" s="1364"/>
      <c r="X59" s="1364"/>
      <c r="Y59" s="1364"/>
      <c r="Z59" s="1364"/>
    </row>
    <row r="60" spans="1:26" s="1363" customFormat="1">
      <c r="A60" s="1364">
        <v>1332</v>
      </c>
      <c r="B60" s="1364" t="b">
        <f>Check!$AR$1333</f>
        <v>1</v>
      </c>
      <c r="C60" s="1364"/>
      <c r="D60" s="1364"/>
      <c r="E60" s="1364"/>
      <c r="F60" s="1366"/>
      <c r="G60" s="1364"/>
      <c r="H60" s="1364"/>
      <c r="I60" s="1364"/>
      <c r="J60" s="1364"/>
      <c r="K60" s="1364"/>
      <c r="L60" s="1366"/>
      <c r="M60" s="1364"/>
      <c r="N60" s="1364"/>
      <c r="O60" s="1364"/>
      <c r="P60" s="1364"/>
      <c r="Q60" s="1364"/>
      <c r="R60" s="1364"/>
      <c r="S60" s="1364"/>
      <c r="T60" s="1364"/>
      <c r="U60" s="1366"/>
      <c r="V60" s="1364"/>
      <c r="W60" s="1364"/>
      <c r="X60" s="1364"/>
      <c r="Y60" s="1364"/>
      <c r="Z60" s="1364"/>
    </row>
    <row r="61" spans="1:26" s="1363" customFormat="1">
      <c r="A61" s="1364">
        <v>1333</v>
      </c>
      <c r="B61" s="1364" t="b">
        <f>Check!$AR$1334</f>
        <v>1</v>
      </c>
      <c r="C61" s="1364"/>
      <c r="D61" s="1364"/>
      <c r="E61" s="1364"/>
      <c r="F61" s="1366"/>
      <c r="G61" s="1364"/>
      <c r="H61" s="1364"/>
      <c r="I61" s="1364"/>
      <c r="J61" s="1364"/>
      <c r="K61" s="1364"/>
      <c r="L61" s="1366"/>
      <c r="M61" s="1364"/>
      <c r="N61" s="1364"/>
      <c r="O61" s="1364"/>
      <c r="P61" s="1364"/>
      <c r="Q61" s="1364"/>
      <c r="R61" s="1364"/>
      <c r="S61" s="1364"/>
      <c r="T61" s="1364"/>
      <c r="U61" s="1366"/>
      <c r="V61" s="1364"/>
      <c r="W61" s="1364"/>
      <c r="X61" s="1364"/>
      <c r="Y61" s="1364"/>
      <c r="Z61" s="1364"/>
    </row>
    <row r="62" spans="1:26" s="1363" customFormat="1">
      <c r="A62" s="1364">
        <v>1334</v>
      </c>
      <c r="B62" s="1364" t="b">
        <f>Check!$AR$1335</f>
        <v>1</v>
      </c>
      <c r="C62" s="1364"/>
      <c r="D62" s="1364"/>
      <c r="E62" s="1364"/>
      <c r="F62" s="1366"/>
      <c r="G62" s="1364"/>
      <c r="H62" s="1364"/>
      <c r="I62" s="1364"/>
      <c r="J62" s="1364"/>
      <c r="K62" s="1364"/>
      <c r="L62" s="1366"/>
      <c r="M62" s="1364"/>
      <c r="N62" s="1364"/>
      <c r="O62" s="1364"/>
      <c r="P62" s="1364"/>
      <c r="Q62" s="1364"/>
      <c r="R62" s="1364"/>
      <c r="S62" s="1364"/>
      <c r="T62" s="1364"/>
      <c r="U62" s="1366"/>
      <c r="V62" s="1364"/>
      <c r="W62" s="1364"/>
      <c r="X62" s="1364"/>
      <c r="Y62" s="1364"/>
      <c r="Z62" s="1364"/>
    </row>
    <row r="63" spans="1:26" s="1363" customFormat="1">
      <c r="A63" s="1364">
        <v>1335</v>
      </c>
      <c r="B63" s="1364" t="b">
        <f>Check!$AR$1336</f>
        <v>1</v>
      </c>
      <c r="C63" s="1364"/>
      <c r="D63" s="1364"/>
      <c r="E63" s="1364"/>
      <c r="F63" s="1366"/>
      <c r="G63" s="1364"/>
      <c r="H63" s="1364"/>
      <c r="I63" s="1364"/>
      <c r="J63" s="1364"/>
      <c r="K63" s="1364"/>
      <c r="L63" s="1366"/>
      <c r="M63" s="1364"/>
      <c r="N63" s="1364"/>
      <c r="O63" s="1364"/>
      <c r="P63" s="1364"/>
      <c r="Q63" s="1364"/>
      <c r="R63" s="1364"/>
      <c r="S63" s="1364"/>
      <c r="T63" s="1364"/>
      <c r="U63" s="1366"/>
      <c r="V63" s="1364"/>
      <c r="W63" s="1364"/>
      <c r="X63" s="1364"/>
      <c r="Y63" s="1364"/>
      <c r="Z63" s="1364"/>
    </row>
    <row r="64" spans="1:26" s="1363" customFormat="1">
      <c r="A64" s="1364">
        <v>1336</v>
      </c>
      <c r="B64" s="1364" t="b">
        <f>Check!$AR$1337</f>
        <v>1</v>
      </c>
      <c r="C64" s="1364"/>
      <c r="D64" s="1364"/>
      <c r="E64" s="1364"/>
      <c r="F64" s="1366"/>
      <c r="G64" s="1364"/>
      <c r="H64" s="1364"/>
      <c r="I64" s="1364"/>
      <c r="J64" s="1364"/>
      <c r="K64" s="1364"/>
      <c r="L64" s="1366"/>
      <c r="M64" s="1364"/>
      <c r="N64" s="1364"/>
      <c r="O64" s="1364"/>
      <c r="P64" s="1364"/>
      <c r="Q64" s="1364"/>
      <c r="R64" s="1364"/>
      <c r="S64" s="1364"/>
      <c r="T64" s="1364"/>
      <c r="U64" s="1366"/>
      <c r="V64" s="1364"/>
      <c r="W64" s="1364"/>
      <c r="X64" s="1364"/>
      <c r="Y64" s="1364"/>
      <c r="Z64" s="1364"/>
    </row>
    <row r="65" spans="1:26" s="1363" customFormat="1">
      <c r="A65" s="1364">
        <v>1337</v>
      </c>
      <c r="B65" s="1364" t="b">
        <f>Check!$AR$1338</f>
        <v>1</v>
      </c>
      <c r="C65" s="1364"/>
      <c r="D65" s="1364"/>
      <c r="E65" s="1364"/>
      <c r="F65" s="1366"/>
      <c r="G65" s="1364"/>
      <c r="H65" s="1364"/>
      <c r="I65" s="1364"/>
      <c r="J65" s="1364"/>
      <c r="K65" s="1364"/>
      <c r="L65" s="1366"/>
      <c r="M65" s="1364"/>
      <c r="N65" s="1364"/>
      <c r="O65" s="1364"/>
      <c r="P65" s="1364"/>
      <c r="Q65" s="1364"/>
      <c r="R65" s="1364"/>
      <c r="S65" s="1364"/>
      <c r="T65" s="1364"/>
      <c r="U65" s="1366"/>
      <c r="V65" s="1364"/>
      <c r="W65" s="1364"/>
      <c r="X65" s="1364"/>
      <c r="Y65" s="1364"/>
      <c r="Z65" s="1364"/>
    </row>
    <row r="66" spans="1:26" s="1363" customFormat="1">
      <c r="A66" s="1364">
        <v>1338</v>
      </c>
      <c r="B66" s="1364" t="b">
        <f>Check!$AR$1339</f>
        <v>1</v>
      </c>
      <c r="C66" s="1364"/>
      <c r="D66" s="1364"/>
      <c r="E66" s="1364"/>
      <c r="F66" s="1366"/>
      <c r="G66" s="1364"/>
      <c r="H66" s="1364"/>
      <c r="I66" s="1364"/>
      <c r="J66" s="1364"/>
      <c r="K66" s="1364"/>
      <c r="L66" s="1366"/>
      <c r="M66" s="1364"/>
      <c r="N66" s="1364"/>
      <c r="O66" s="1364"/>
      <c r="P66" s="1364"/>
      <c r="Q66" s="1364"/>
      <c r="R66" s="1364"/>
      <c r="S66" s="1364"/>
      <c r="T66" s="1364"/>
      <c r="U66" s="1366"/>
      <c r="V66" s="1364"/>
      <c r="W66" s="1364"/>
      <c r="X66" s="1364"/>
      <c r="Y66" s="1364"/>
      <c r="Z66" s="1364"/>
    </row>
    <row r="67" spans="1:26" s="1363" customFormat="1">
      <c r="A67" s="1364">
        <v>1339</v>
      </c>
      <c r="B67" s="1364" t="b">
        <f>Check!$AR$1340</f>
        <v>1</v>
      </c>
      <c r="C67" s="1364"/>
      <c r="D67" s="1364"/>
      <c r="E67" s="1364"/>
      <c r="F67" s="1366"/>
      <c r="G67" s="1364"/>
      <c r="H67" s="1364"/>
      <c r="I67" s="1364"/>
      <c r="J67" s="1364"/>
      <c r="K67" s="1364"/>
      <c r="L67" s="1366"/>
      <c r="M67" s="1364"/>
      <c r="N67" s="1364"/>
      <c r="O67" s="1364"/>
      <c r="P67" s="1364"/>
      <c r="Q67" s="1364"/>
      <c r="R67" s="1364"/>
      <c r="S67" s="1364"/>
      <c r="T67" s="1364"/>
      <c r="U67" s="1366"/>
      <c r="V67" s="1364"/>
      <c r="W67" s="1364"/>
      <c r="X67" s="1364"/>
      <c r="Y67" s="1364"/>
      <c r="Z67" s="1364"/>
    </row>
    <row r="68" spans="1:26" s="1363" customFormat="1">
      <c r="A68" s="1364">
        <v>1340</v>
      </c>
      <c r="B68" s="1364" t="b">
        <f>Check!$AR$1341</f>
        <v>1</v>
      </c>
      <c r="C68" s="1364"/>
      <c r="D68" s="1364"/>
      <c r="E68" s="1364"/>
      <c r="F68" s="1366"/>
      <c r="G68" s="1364"/>
      <c r="H68" s="1364"/>
      <c r="I68" s="1364"/>
      <c r="J68" s="1364"/>
      <c r="K68" s="1364"/>
      <c r="L68" s="1366"/>
      <c r="M68" s="1364"/>
      <c r="N68" s="1364"/>
      <c r="O68" s="1364"/>
      <c r="P68" s="1364"/>
      <c r="Q68" s="1364"/>
      <c r="R68" s="1364"/>
      <c r="S68" s="1364"/>
      <c r="T68" s="1364"/>
      <c r="U68" s="1366"/>
      <c r="V68" s="1364"/>
      <c r="W68" s="1364"/>
      <c r="X68" s="1364"/>
      <c r="Y68" s="1364"/>
      <c r="Z68" s="1364"/>
    </row>
    <row r="69" spans="1:26" s="1363" customFormat="1">
      <c r="A69" s="1364">
        <v>1341</v>
      </c>
      <c r="B69" s="1364" t="b">
        <f>Check!$AR$1342</f>
        <v>1</v>
      </c>
      <c r="C69" s="1364"/>
      <c r="D69" s="1364"/>
      <c r="E69" s="1364"/>
      <c r="F69" s="1366"/>
      <c r="G69" s="1364"/>
      <c r="H69" s="1364"/>
      <c r="I69" s="1364"/>
      <c r="J69" s="1364"/>
      <c r="K69" s="1364"/>
      <c r="L69" s="1366"/>
      <c r="M69" s="1364"/>
      <c r="N69" s="1364"/>
      <c r="O69" s="1364"/>
      <c r="P69" s="1364"/>
      <c r="Q69" s="1364"/>
      <c r="R69" s="1364"/>
      <c r="S69" s="1364"/>
      <c r="T69" s="1364"/>
      <c r="U69" s="1366"/>
      <c r="V69" s="1364"/>
      <c r="W69" s="1364"/>
      <c r="X69" s="1364"/>
      <c r="Y69" s="1364"/>
      <c r="Z69" s="1364"/>
    </row>
    <row r="70" spans="1:26" s="1363" customFormat="1">
      <c r="A70" s="1364">
        <v>1342</v>
      </c>
      <c r="B70" s="1364" t="b">
        <f>Check!$AR$1343</f>
        <v>1</v>
      </c>
      <c r="C70" s="1364"/>
      <c r="D70" s="1364"/>
      <c r="E70" s="1364"/>
      <c r="F70" s="1366"/>
      <c r="G70" s="1364"/>
      <c r="H70" s="1364"/>
      <c r="I70" s="1364"/>
      <c r="J70" s="1364"/>
      <c r="K70" s="1364"/>
      <c r="L70" s="1366"/>
      <c r="M70" s="1364"/>
      <c r="N70" s="1364"/>
      <c r="O70" s="1364"/>
      <c r="P70" s="1364"/>
      <c r="Q70" s="1364"/>
      <c r="R70" s="1364"/>
      <c r="S70" s="1364"/>
      <c r="T70" s="1364"/>
      <c r="U70" s="1366"/>
      <c r="V70" s="1364"/>
      <c r="W70" s="1364"/>
      <c r="X70" s="1364"/>
      <c r="Y70" s="1364"/>
      <c r="Z70" s="1364"/>
    </row>
    <row r="71" spans="1:26" s="1363" customFormat="1">
      <c r="A71" s="1364">
        <v>1343</v>
      </c>
      <c r="B71" s="1364" t="b">
        <f>Check!$AR$1344</f>
        <v>1</v>
      </c>
      <c r="C71" s="1364"/>
      <c r="D71" s="1364"/>
      <c r="E71" s="1364"/>
      <c r="F71" s="1366"/>
      <c r="G71" s="1364"/>
      <c r="H71" s="1364"/>
      <c r="I71" s="1364"/>
      <c r="J71" s="1364"/>
      <c r="K71" s="1364"/>
      <c r="L71" s="1366"/>
      <c r="M71" s="1364"/>
      <c r="N71" s="1364"/>
      <c r="O71" s="1364"/>
      <c r="P71" s="1364"/>
      <c r="Q71" s="1364"/>
      <c r="R71" s="1364"/>
      <c r="S71" s="1364"/>
      <c r="T71" s="1364"/>
      <c r="U71" s="1366"/>
      <c r="V71" s="1364"/>
      <c r="W71" s="1364"/>
      <c r="X71" s="1364"/>
      <c r="Y71" s="1364"/>
      <c r="Z71" s="1364"/>
    </row>
    <row r="72" spans="1:26" s="1363" customFormat="1">
      <c r="A72" s="1364">
        <v>1344</v>
      </c>
      <c r="B72" s="1364" t="b">
        <f>Check!$AR$1345</f>
        <v>1</v>
      </c>
      <c r="C72" s="1364"/>
      <c r="D72" s="1364"/>
      <c r="E72" s="1364"/>
      <c r="F72" s="1366"/>
      <c r="G72" s="1364"/>
      <c r="H72" s="1364"/>
      <c r="I72" s="1364"/>
      <c r="J72" s="1364"/>
      <c r="K72" s="1364"/>
      <c r="L72" s="1366"/>
      <c r="M72" s="1364"/>
      <c r="N72" s="1364"/>
      <c r="O72" s="1364"/>
      <c r="P72" s="1364"/>
      <c r="Q72" s="1364"/>
      <c r="R72" s="1364"/>
      <c r="S72" s="1364"/>
      <c r="T72" s="1364"/>
      <c r="U72" s="1366"/>
      <c r="V72" s="1364"/>
      <c r="W72" s="1364"/>
      <c r="X72" s="1364"/>
      <c r="Y72" s="1364"/>
      <c r="Z72" s="1364"/>
    </row>
    <row r="73" spans="1:26" s="1363" customFormat="1">
      <c r="A73" s="1364">
        <v>1345</v>
      </c>
      <c r="B73" s="1364" t="b">
        <f>Check!$AR$1346</f>
        <v>1</v>
      </c>
      <c r="C73" s="1364"/>
      <c r="D73" s="1364"/>
      <c r="E73" s="1364"/>
      <c r="F73" s="1366"/>
      <c r="G73" s="1364"/>
      <c r="H73" s="1364"/>
      <c r="I73" s="1364"/>
      <c r="J73" s="1364"/>
      <c r="K73" s="1364"/>
      <c r="L73" s="1366"/>
      <c r="M73" s="1364"/>
      <c r="N73" s="1364"/>
      <c r="O73" s="1364"/>
      <c r="P73" s="1364"/>
      <c r="Q73" s="1364"/>
      <c r="R73" s="1364"/>
      <c r="S73" s="1364"/>
      <c r="T73" s="1364"/>
      <c r="U73" s="1366"/>
      <c r="V73" s="1364"/>
      <c r="W73" s="1364"/>
      <c r="X73" s="1364"/>
      <c r="Y73" s="1364"/>
      <c r="Z73" s="1364"/>
    </row>
    <row r="74" spans="1:26" s="1363" customFormat="1">
      <c r="A74" s="1364">
        <v>1346</v>
      </c>
      <c r="B74" s="1364" t="b">
        <f>Check!$AR$1347</f>
        <v>1</v>
      </c>
      <c r="C74" s="1364"/>
      <c r="D74" s="1364"/>
      <c r="E74" s="1364"/>
      <c r="F74" s="1366"/>
      <c r="G74" s="1364"/>
      <c r="H74" s="1364"/>
      <c r="I74" s="1364"/>
      <c r="J74" s="1364"/>
      <c r="K74" s="1364"/>
      <c r="L74" s="1366"/>
      <c r="M74" s="1364"/>
      <c r="N74" s="1364"/>
      <c r="O74" s="1364"/>
      <c r="P74" s="1364"/>
      <c r="Q74" s="1364"/>
      <c r="R74" s="1364"/>
      <c r="S74" s="1364"/>
      <c r="T74" s="1364"/>
      <c r="U74" s="1366"/>
      <c r="V74" s="1364"/>
      <c r="W74" s="1364"/>
      <c r="X74" s="1364"/>
      <c r="Y74" s="1364"/>
      <c r="Z74" s="1364"/>
    </row>
    <row r="75" spans="1:26" s="1363" customFormat="1">
      <c r="A75" s="1364">
        <v>1347</v>
      </c>
      <c r="B75" s="1364" t="b">
        <f>Check!$AR$1348</f>
        <v>1</v>
      </c>
      <c r="C75" s="1364"/>
      <c r="D75" s="1364"/>
      <c r="E75" s="1364"/>
      <c r="F75" s="1366"/>
      <c r="G75" s="1364"/>
      <c r="H75" s="1364"/>
      <c r="I75" s="1364"/>
      <c r="J75" s="1364"/>
      <c r="K75" s="1364"/>
      <c r="L75" s="1366"/>
      <c r="M75" s="1364"/>
      <c r="N75" s="1364"/>
      <c r="O75" s="1364"/>
      <c r="P75" s="1364"/>
      <c r="Q75" s="1364"/>
      <c r="R75" s="1364"/>
      <c r="S75" s="1364"/>
      <c r="T75" s="1364"/>
      <c r="U75" s="1366"/>
      <c r="V75" s="1364"/>
      <c r="W75" s="1364"/>
      <c r="X75" s="1364"/>
      <c r="Y75" s="1364"/>
      <c r="Z75" s="1364"/>
    </row>
    <row r="76" spans="1:26" s="1363" customFormat="1">
      <c r="A76" s="1364">
        <v>1348</v>
      </c>
      <c r="B76" s="1364" t="b">
        <f>Check!$AR$1349</f>
        <v>1</v>
      </c>
      <c r="C76" s="1364"/>
      <c r="D76" s="1364"/>
      <c r="E76" s="1364"/>
      <c r="F76" s="1366"/>
      <c r="G76" s="1364"/>
      <c r="H76" s="1364"/>
      <c r="I76" s="1364"/>
      <c r="J76" s="1364"/>
      <c r="K76" s="1364"/>
      <c r="L76" s="1366"/>
      <c r="M76" s="1364"/>
      <c r="N76" s="1364"/>
      <c r="O76" s="1364"/>
      <c r="P76" s="1364"/>
      <c r="Q76" s="1364"/>
      <c r="R76" s="1364"/>
      <c r="S76" s="1364"/>
      <c r="T76" s="1364"/>
      <c r="U76" s="1366"/>
      <c r="V76" s="1364"/>
      <c r="W76" s="1364"/>
      <c r="X76" s="1364"/>
      <c r="Y76" s="1364"/>
      <c r="Z76" s="1364"/>
    </row>
    <row r="77" spans="1:26" s="1363" customFormat="1">
      <c r="A77" s="1364">
        <v>1349</v>
      </c>
      <c r="B77" s="1364" t="b">
        <f>Check!$AR$1350</f>
        <v>1</v>
      </c>
      <c r="C77" s="1364"/>
      <c r="D77" s="1364"/>
      <c r="E77" s="1364"/>
      <c r="F77" s="1366"/>
      <c r="G77" s="1364"/>
      <c r="H77" s="1364"/>
      <c r="I77" s="1364"/>
      <c r="J77" s="1364"/>
      <c r="K77" s="1364"/>
      <c r="L77" s="1366"/>
      <c r="M77" s="1364"/>
      <c r="N77" s="1364"/>
      <c r="O77" s="1364"/>
      <c r="P77" s="1364"/>
      <c r="Q77" s="1364"/>
      <c r="R77" s="1364"/>
      <c r="S77" s="1364"/>
      <c r="T77" s="1364"/>
      <c r="U77" s="1366"/>
      <c r="V77" s="1364"/>
      <c r="W77" s="1364"/>
      <c r="X77" s="1364"/>
      <c r="Y77" s="1364"/>
      <c r="Z77" s="1364"/>
    </row>
    <row r="78" spans="1:26" s="1363" customFormat="1">
      <c r="A78" s="1364">
        <v>1350</v>
      </c>
      <c r="B78" s="1364" t="b">
        <f>Check!$AR$1351</f>
        <v>0</v>
      </c>
      <c r="C78" s="1364"/>
      <c r="D78" s="1364"/>
      <c r="E78" s="1364"/>
      <c r="F78" s="1366"/>
      <c r="G78" s="1364"/>
      <c r="H78" s="1364"/>
      <c r="I78" s="1364"/>
      <c r="J78" s="1364"/>
      <c r="K78" s="1364"/>
      <c r="L78" s="1366"/>
      <c r="M78" s="1364"/>
      <c r="N78" s="1364"/>
      <c r="O78" s="1364"/>
      <c r="P78" s="1364"/>
      <c r="Q78" s="1364"/>
      <c r="R78" s="1364"/>
      <c r="S78" s="1364"/>
      <c r="T78" s="1364"/>
      <c r="U78" s="1366"/>
      <c r="V78" s="1364"/>
      <c r="W78" s="1364"/>
      <c r="X78" s="1364"/>
      <c r="Y78" s="1364"/>
      <c r="Z78" s="1364"/>
    </row>
    <row r="79" spans="1:26" s="1363" customFormat="1">
      <c r="A79" s="1364">
        <v>1351</v>
      </c>
      <c r="B79" s="1364" t="b">
        <f>Check!$AR$1352</f>
        <v>1</v>
      </c>
      <c r="C79" s="1364"/>
      <c r="D79" s="1364"/>
      <c r="E79" s="1364"/>
      <c r="F79" s="1366"/>
      <c r="G79" s="1364"/>
      <c r="H79" s="1364"/>
      <c r="I79" s="1364"/>
      <c r="J79" s="1364"/>
      <c r="K79" s="1364"/>
      <c r="L79" s="1366"/>
      <c r="M79" s="1364"/>
      <c r="N79" s="1364"/>
      <c r="O79" s="1364"/>
      <c r="P79" s="1364"/>
      <c r="Q79" s="1364"/>
      <c r="R79" s="1364"/>
      <c r="S79" s="1364"/>
      <c r="T79" s="1364"/>
      <c r="U79" s="1366"/>
      <c r="V79" s="1364"/>
      <c r="W79" s="1364"/>
      <c r="X79" s="1364"/>
      <c r="Y79" s="1364"/>
      <c r="Z79" s="1364"/>
    </row>
    <row r="80" spans="1:26" s="1363" customFormat="1">
      <c r="A80" s="1364">
        <v>1352</v>
      </c>
      <c r="B80" s="1364" t="b">
        <f>Check!$AR$1353</f>
        <v>0</v>
      </c>
      <c r="C80" s="1364"/>
      <c r="D80" s="1364"/>
      <c r="E80" s="1364"/>
      <c r="F80" s="1366"/>
      <c r="G80" s="1364"/>
      <c r="H80" s="1364"/>
      <c r="I80" s="1364"/>
      <c r="J80" s="1364"/>
      <c r="K80" s="1364"/>
      <c r="L80" s="1366"/>
      <c r="M80" s="1364"/>
      <c r="N80" s="1364"/>
      <c r="O80" s="1364"/>
      <c r="P80" s="1364"/>
      <c r="Q80" s="1364"/>
      <c r="R80" s="1364"/>
      <c r="S80" s="1364"/>
      <c r="T80" s="1364"/>
      <c r="U80" s="1366"/>
      <c r="V80" s="1364"/>
      <c r="W80" s="1364"/>
      <c r="X80" s="1364"/>
      <c r="Y80" s="1364"/>
      <c r="Z80" s="1364"/>
    </row>
    <row r="81" spans="1:26" s="1363" customFormat="1">
      <c r="A81" s="1364">
        <v>1353</v>
      </c>
      <c r="B81" s="1364" t="b">
        <f>Check!$AR$1354</f>
        <v>1</v>
      </c>
      <c r="C81" s="1364"/>
      <c r="D81" s="1364"/>
      <c r="E81" s="1364"/>
      <c r="F81" s="1366"/>
      <c r="G81" s="1364"/>
      <c r="H81" s="1364"/>
      <c r="I81" s="1364"/>
      <c r="J81" s="1364"/>
      <c r="K81" s="1364"/>
      <c r="L81" s="1366"/>
      <c r="M81" s="1364"/>
      <c r="N81" s="1364"/>
      <c r="O81" s="1364"/>
      <c r="P81" s="1364"/>
      <c r="Q81" s="1364"/>
      <c r="R81" s="1364"/>
      <c r="S81" s="1364"/>
      <c r="T81" s="1364"/>
      <c r="U81" s="1366"/>
      <c r="V81" s="1364"/>
      <c r="W81" s="1364"/>
      <c r="X81" s="1364"/>
      <c r="Y81" s="1364"/>
      <c r="Z81" s="1364"/>
    </row>
    <row r="82" spans="1:26" s="1363" customFormat="1">
      <c r="A82" s="1364">
        <v>1354</v>
      </c>
      <c r="B82" s="1364" t="b">
        <f>Check!$AR$1355</f>
        <v>1</v>
      </c>
      <c r="C82" s="1364"/>
      <c r="D82" s="1364"/>
      <c r="E82" s="1364"/>
      <c r="F82" s="1366"/>
      <c r="G82" s="1364"/>
      <c r="H82" s="1364"/>
      <c r="I82" s="1364"/>
      <c r="J82" s="1364"/>
      <c r="K82" s="1364"/>
      <c r="L82" s="1366"/>
      <c r="M82" s="1364"/>
      <c r="N82" s="1364"/>
      <c r="O82" s="1364"/>
      <c r="P82" s="1364"/>
      <c r="Q82" s="1364"/>
      <c r="R82" s="1364"/>
      <c r="S82" s="1364"/>
      <c r="T82" s="1364"/>
      <c r="U82" s="1366"/>
      <c r="V82" s="1364"/>
      <c r="W82" s="1364"/>
      <c r="X82" s="1364"/>
      <c r="Y82" s="1364"/>
      <c r="Z82" s="1364"/>
    </row>
    <row r="83" spans="1:26" s="1363" customFormat="1">
      <c r="A83" s="1364">
        <v>1355</v>
      </c>
      <c r="B83" s="1364" t="b">
        <f>Check!$AR$1356</f>
        <v>1</v>
      </c>
      <c r="C83" s="1364"/>
      <c r="D83" s="1364"/>
      <c r="E83" s="1364"/>
      <c r="F83" s="1366"/>
      <c r="G83" s="1364"/>
      <c r="H83" s="1364"/>
      <c r="I83" s="1364"/>
      <c r="J83" s="1364"/>
      <c r="K83" s="1364"/>
      <c r="L83" s="1366"/>
      <c r="M83" s="1364"/>
      <c r="N83" s="1364"/>
      <c r="O83" s="1364"/>
      <c r="P83" s="1364"/>
      <c r="Q83" s="1364"/>
      <c r="R83" s="1364"/>
      <c r="S83" s="1364"/>
      <c r="T83" s="1364"/>
      <c r="U83" s="1366"/>
      <c r="V83" s="1364"/>
      <c r="W83" s="1364"/>
      <c r="X83" s="1364"/>
      <c r="Y83" s="1364"/>
      <c r="Z83" s="1364"/>
    </row>
    <row r="84" spans="1:26" s="1363" customFormat="1">
      <c r="A84" s="1364">
        <v>1356</v>
      </c>
      <c r="B84" s="1364" t="b">
        <f>Check!$AR$1357</f>
        <v>1</v>
      </c>
      <c r="C84" s="1364"/>
      <c r="D84" s="1364"/>
      <c r="E84" s="1364"/>
      <c r="F84" s="1366"/>
      <c r="G84" s="1364"/>
      <c r="H84" s="1364"/>
      <c r="I84" s="1364"/>
      <c r="J84" s="1364"/>
      <c r="K84" s="1364"/>
      <c r="L84" s="1366"/>
      <c r="M84" s="1364"/>
      <c r="N84" s="1364"/>
      <c r="O84" s="1364"/>
      <c r="P84" s="1364"/>
      <c r="Q84" s="1364"/>
      <c r="R84" s="1364"/>
      <c r="S84" s="1364"/>
      <c r="T84" s="1364"/>
      <c r="U84" s="1366"/>
      <c r="V84" s="1364"/>
      <c r="W84" s="1364"/>
      <c r="X84" s="1364"/>
      <c r="Y84" s="1364"/>
      <c r="Z84" s="1364"/>
    </row>
    <row r="85" spans="1:26" s="1363" customFormat="1">
      <c r="A85" s="1364">
        <v>1357</v>
      </c>
      <c r="B85" s="1364" t="b">
        <f>Check!$AR$1358</f>
        <v>1</v>
      </c>
      <c r="C85" s="1364"/>
      <c r="D85" s="1364"/>
      <c r="E85" s="1364"/>
      <c r="F85" s="1366"/>
      <c r="G85" s="1364"/>
      <c r="H85" s="1364"/>
      <c r="I85" s="1364"/>
      <c r="J85" s="1364"/>
      <c r="K85" s="1364"/>
      <c r="L85" s="1366"/>
      <c r="M85" s="1364"/>
      <c r="N85" s="1364"/>
      <c r="O85" s="1364"/>
      <c r="P85" s="1364"/>
      <c r="Q85" s="1364"/>
      <c r="R85" s="1364"/>
      <c r="S85" s="1364"/>
      <c r="T85" s="1364"/>
      <c r="U85" s="1366"/>
      <c r="V85" s="1364"/>
      <c r="W85" s="1364"/>
      <c r="X85" s="1364"/>
      <c r="Y85" s="1364"/>
      <c r="Z85" s="1364"/>
    </row>
    <row r="86" spans="1:26" s="1363" customFormat="1">
      <c r="A86" s="1364">
        <v>1358</v>
      </c>
      <c r="B86" s="1364" t="b">
        <f>Check!$AR$1359</f>
        <v>1</v>
      </c>
      <c r="C86" s="1364"/>
      <c r="D86" s="1364"/>
      <c r="E86" s="1364"/>
      <c r="F86" s="1366"/>
      <c r="G86" s="1364"/>
      <c r="H86" s="1364"/>
      <c r="I86" s="1364"/>
      <c r="J86" s="1364"/>
      <c r="K86" s="1364"/>
      <c r="L86" s="1366"/>
      <c r="M86" s="1364"/>
      <c r="N86" s="1364"/>
      <c r="O86" s="1364"/>
      <c r="P86" s="1364"/>
      <c r="Q86" s="1364"/>
      <c r="R86" s="1364"/>
      <c r="S86" s="1364"/>
      <c r="T86" s="1364"/>
      <c r="U86" s="1366"/>
      <c r="V86" s="1364"/>
      <c r="W86" s="1364"/>
      <c r="X86" s="1364"/>
      <c r="Y86" s="1364"/>
      <c r="Z86" s="1364"/>
    </row>
    <row r="87" spans="1:26" s="1363" customFormat="1">
      <c r="A87" s="1364">
        <v>1359</v>
      </c>
      <c r="B87" s="1364" t="b">
        <f>Check!$AR$1360</f>
        <v>1</v>
      </c>
      <c r="C87" s="1364"/>
      <c r="D87" s="1364"/>
      <c r="E87" s="1364"/>
      <c r="F87" s="1366"/>
      <c r="G87" s="1364"/>
      <c r="H87" s="1364"/>
      <c r="I87" s="1364"/>
      <c r="J87" s="1364"/>
      <c r="K87" s="1364"/>
      <c r="L87" s="1366"/>
      <c r="M87" s="1364"/>
      <c r="N87" s="1364"/>
      <c r="O87" s="1364"/>
      <c r="P87" s="1364"/>
      <c r="Q87" s="1364"/>
      <c r="R87" s="1364"/>
      <c r="S87" s="1364"/>
      <c r="T87" s="1364"/>
      <c r="U87" s="1366"/>
      <c r="V87" s="1364"/>
      <c r="W87" s="1364"/>
      <c r="X87" s="1364"/>
      <c r="Y87" s="1364"/>
      <c r="Z87" s="1364"/>
    </row>
    <row r="88" spans="1:26" s="1363" customFormat="1">
      <c r="A88" s="1364">
        <v>1360</v>
      </c>
      <c r="B88" s="1364" t="b">
        <f>Check!$AR$1361</f>
        <v>1</v>
      </c>
      <c r="C88" s="1364"/>
      <c r="D88" s="1364"/>
      <c r="E88" s="1364"/>
      <c r="F88" s="1366"/>
      <c r="G88" s="1364"/>
      <c r="H88" s="1364"/>
      <c r="I88" s="1364"/>
      <c r="J88" s="1364"/>
      <c r="K88" s="1364"/>
      <c r="L88" s="1366"/>
      <c r="M88" s="1364"/>
      <c r="N88" s="1364"/>
      <c r="O88" s="1364"/>
      <c r="P88" s="1364"/>
      <c r="Q88" s="1364"/>
      <c r="R88" s="1364"/>
      <c r="S88" s="1364"/>
      <c r="T88" s="1364"/>
      <c r="U88" s="1366"/>
      <c r="V88" s="1364"/>
      <c r="W88" s="1364"/>
      <c r="X88" s="1364"/>
      <c r="Y88" s="1364"/>
      <c r="Z88" s="1364"/>
    </row>
    <row r="89" spans="1:26" s="1363" customFormat="1">
      <c r="A89" s="1364">
        <v>1361</v>
      </c>
      <c r="B89" s="1364" t="b">
        <f>Check!$AR$1362</f>
        <v>1</v>
      </c>
      <c r="C89" s="1364"/>
      <c r="D89" s="1364"/>
      <c r="E89" s="1364"/>
      <c r="F89" s="1366"/>
      <c r="G89" s="1364"/>
      <c r="H89" s="1364"/>
      <c r="I89" s="1364"/>
      <c r="J89" s="1364"/>
      <c r="K89" s="1364"/>
      <c r="L89" s="1366"/>
      <c r="M89" s="1364"/>
      <c r="N89" s="1364"/>
      <c r="O89" s="1364"/>
      <c r="P89" s="1364"/>
      <c r="Q89" s="1364"/>
      <c r="R89" s="1364"/>
      <c r="S89" s="1364"/>
      <c r="T89" s="1364"/>
      <c r="U89" s="1366"/>
      <c r="V89" s="1364"/>
      <c r="W89" s="1364"/>
      <c r="X89" s="1364"/>
      <c r="Y89" s="1364"/>
      <c r="Z89" s="1364"/>
    </row>
    <row r="90" spans="1:26" s="1363" customFormat="1">
      <c r="A90" s="1364">
        <v>1362</v>
      </c>
      <c r="B90" s="1364" t="b">
        <f>Check!$AR$1363</f>
        <v>1</v>
      </c>
      <c r="C90" s="1364"/>
      <c r="D90" s="1364"/>
      <c r="E90" s="1364"/>
      <c r="F90" s="1366"/>
      <c r="G90" s="1364"/>
      <c r="H90" s="1364"/>
      <c r="I90" s="1364"/>
      <c r="J90" s="1364"/>
      <c r="K90" s="1364"/>
      <c r="L90" s="1366"/>
      <c r="M90" s="1364"/>
      <c r="N90" s="1364"/>
      <c r="O90" s="1364"/>
      <c r="P90" s="1364"/>
      <c r="Q90" s="1364"/>
      <c r="R90" s="1364"/>
      <c r="S90" s="1364"/>
      <c r="T90" s="1364"/>
      <c r="U90" s="1366"/>
      <c r="V90" s="1364"/>
      <c r="W90" s="1364"/>
      <c r="X90" s="1364"/>
      <c r="Y90" s="1364"/>
      <c r="Z90" s="1364"/>
    </row>
    <row r="91" spans="1:26" s="1363" customFormat="1">
      <c r="A91" s="1364">
        <v>1363</v>
      </c>
      <c r="B91" s="1364" t="b">
        <f>Check!$AR$1364</f>
        <v>1</v>
      </c>
      <c r="C91" s="1364"/>
      <c r="D91" s="1364"/>
      <c r="E91" s="1364"/>
      <c r="F91" s="1366"/>
      <c r="G91" s="1364"/>
      <c r="H91" s="1364"/>
      <c r="I91" s="1364"/>
      <c r="J91" s="1364"/>
      <c r="K91" s="1364"/>
      <c r="L91" s="1366"/>
      <c r="M91" s="1364"/>
      <c r="N91" s="1364"/>
      <c r="O91" s="1364"/>
      <c r="P91" s="1364"/>
      <c r="Q91" s="1364"/>
      <c r="R91" s="1364"/>
      <c r="S91" s="1364"/>
      <c r="T91" s="1364"/>
      <c r="U91" s="1366"/>
      <c r="V91" s="1364"/>
      <c r="W91" s="1364"/>
      <c r="X91" s="1364"/>
      <c r="Y91" s="1364"/>
      <c r="Z91" s="1364"/>
    </row>
    <row r="92" spans="1:26" s="1363" customFormat="1">
      <c r="A92" s="1364">
        <v>1364</v>
      </c>
      <c r="B92" s="1364" t="b">
        <f>Check!$AR$1365</f>
        <v>1</v>
      </c>
      <c r="C92" s="1364"/>
      <c r="D92" s="1364"/>
      <c r="E92" s="1364"/>
      <c r="F92" s="1366"/>
      <c r="G92" s="1364"/>
      <c r="H92" s="1364"/>
      <c r="I92" s="1364"/>
      <c r="J92" s="1364"/>
      <c r="K92" s="1364"/>
      <c r="L92" s="1366"/>
      <c r="M92" s="1364"/>
      <c r="N92" s="1364"/>
      <c r="O92" s="1364"/>
      <c r="P92" s="1364"/>
      <c r="Q92" s="1364"/>
      <c r="R92" s="1364"/>
      <c r="S92" s="1364"/>
      <c r="T92" s="1364"/>
      <c r="U92" s="1366"/>
      <c r="V92" s="1364"/>
      <c r="W92" s="1364"/>
      <c r="X92" s="1364"/>
      <c r="Y92" s="1364"/>
      <c r="Z92" s="1364"/>
    </row>
    <row r="93" spans="1:26" s="1363" customFormat="1">
      <c r="A93" s="1364">
        <v>1365</v>
      </c>
      <c r="B93" s="1364" t="b">
        <f>Check!$AR$1366</f>
        <v>1</v>
      </c>
      <c r="C93" s="1364"/>
      <c r="D93" s="1364"/>
      <c r="E93" s="1364"/>
      <c r="F93" s="1366"/>
      <c r="G93" s="1364"/>
      <c r="H93" s="1364"/>
      <c r="I93" s="1364"/>
      <c r="J93" s="1364"/>
      <c r="K93" s="1364"/>
      <c r="L93" s="1366"/>
      <c r="M93" s="1364"/>
      <c r="N93" s="1364"/>
      <c r="O93" s="1364"/>
      <c r="P93" s="1364"/>
      <c r="Q93" s="1364"/>
      <c r="R93" s="1364"/>
      <c r="S93" s="1364"/>
      <c r="T93" s="1364"/>
      <c r="U93" s="1366"/>
      <c r="V93" s="1364"/>
      <c r="W93" s="1364"/>
      <c r="X93" s="1364"/>
      <c r="Y93" s="1364"/>
      <c r="Z93" s="1364"/>
    </row>
    <row r="94" spans="1:26" s="1363" customFormat="1">
      <c r="A94" s="1364">
        <v>1366</v>
      </c>
      <c r="B94" s="1364" t="b">
        <f>Check!$AR$1367</f>
        <v>1</v>
      </c>
      <c r="C94" s="1364"/>
      <c r="D94" s="1364"/>
      <c r="E94" s="1364"/>
      <c r="F94" s="1366"/>
      <c r="G94" s="1364"/>
      <c r="H94" s="1364"/>
      <c r="I94" s="1364"/>
      <c r="J94" s="1364"/>
      <c r="K94" s="1364"/>
      <c r="L94" s="1366"/>
      <c r="M94" s="1364"/>
      <c r="N94" s="1364"/>
      <c r="O94" s="1364"/>
      <c r="P94" s="1364"/>
      <c r="Q94" s="1364"/>
      <c r="R94" s="1364"/>
      <c r="S94" s="1364"/>
      <c r="T94" s="1364"/>
      <c r="U94" s="1366"/>
      <c r="V94" s="1364"/>
      <c r="W94" s="1364"/>
      <c r="X94" s="1364"/>
      <c r="Y94" s="1364"/>
      <c r="Z94" s="1364"/>
    </row>
    <row r="95" spans="1:26" s="1363" customFormat="1">
      <c r="A95" s="1364">
        <v>1367</v>
      </c>
      <c r="B95" s="1364" t="b">
        <f>Check!$AR$1368</f>
        <v>1</v>
      </c>
      <c r="C95" s="1364"/>
      <c r="D95" s="1364"/>
      <c r="E95" s="1364"/>
      <c r="F95" s="1366"/>
      <c r="G95" s="1364"/>
      <c r="H95" s="1364"/>
      <c r="I95" s="1364"/>
      <c r="J95" s="1364"/>
      <c r="K95" s="1364"/>
      <c r="L95" s="1366"/>
      <c r="M95" s="1364"/>
      <c r="N95" s="1364"/>
      <c r="O95" s="1364"/>
      <c r="P95" s="1364"/>
      <c r="Q95" s="1364"/>
      <c r="R95" s="1364"/>
      <c r="S95" s="1364"/>
      <c r="T95" s="1364"/>
      <c r="U95" s="1366"/>
      <c r="V95" s="1364"/>
      <c r="W95" s="1364"/>
      <c r="X95" s="1364"/>
      <c r="Y95" s="1364"/>
      <c r="Z95" s="1364"/>
    </row>
    <row r="96" spans="1:26" s="1363" customFormat="1">
      <c r="A96" s="1364">
        <v>1368</v>
      </c>
      <c r="B96" s="1364" t="b">
        <f>Check!$AR$1369</f>
        <v>1</v>
      </c>
      <c r="C96" s="1364"/>
      <c r="D96" s="1364"/>
      <c r="E96" s="1364"/>
      <c r="F96" s="1366"/>
      <c r="G96" s="1364"/>
      <c r="H96" s="1364"/>
      <c r="I96" s="1364"/>
      <c r="J96" s="1364"/>
      <c r="K96" s="1364"/>
      <c r="L96" s="1366"/>
      <c r="M96" s="1364"/>
      <c r="N96" s="1364"/>
      <c r="O96" s="1364"/>
      <c r="P96" s="1364"/>
      <c r="Q96" s="1364"/>
      <c r="R96" s="1364"/>
      <c r="S96" s="1364"/>
      <c r="T96" s="1364"/>
      <c r="U96" s="1366"/>
      <c r="V96" s="1364"/>
      <c r="W96" s="1364"/>
      <c r="X96" s="1364"/>
      <c r="Y96" s="1364"/>
      <c r="Z96" s="1364"/>
    </row>
    <row r="97" spans="1:26" s="1363" customFormat="1">
      <c r="A97" s="1364">
        <v>1369</v>
      </c>
      <c r="B97" s="1364" t="b">
        <f>Check!$AR$1370</f>
        <v>1</v>
      </c>
      <c r="C97" s="1364"/>
      <c r="D97" s="1364"/>
      <c r="E97" s="1364"/>
      <c r="F97" s="1366"/>
      <c r="G97" s="1364"/>
      <c r="H97" s="1364"/>
      <c r="I97" s="1364"/>
      <c r="J97" s="1364"/>
      <c r="K97" s="1364"/>
      <c r="L97" s="1366"/>
      <c r="M97" s="1364"/>
      <c r="N97" s="1364"/>
      <c r="O97" s="1364"/>
      <c r="P97" s="1364"/>
      <c r="Q97" s="1364"/>
      <c r="R97" s="1364"/>
      <c r="S97" s="1364"/>
      <c r="T97" s="1364"/>
      <c r="U97" s="1366"/>
      <c r="V97" s="1364"/>
      <c r="W97" s="1364"/>
      <c r="X97" s="1364"/>
      <c r="Y97" s="1364"/>
      <c r="Z97" s="1364"/>
    </row>
    <row r="98" spans="1:26" s="1363" customFormat="1">
      <c r="A98" s="1364">
        <v>1370</v>
      </c>
      <c r="B98" s="1364" t="b">
        <f>Check!$AR$1371</f>
        <v>1</v>
      </c>
      <c r="C98" s="1364"/>
      <c r="D98" s="1364"/>
      <c r="E98" s="1364"/>
      <c r="F98" s="1366"/>
      <c r="G98" s="1364"/>
      <c r="H98" s="1364"/>
      <c r="I98" s="1364"/>
      <c r="J98" s="1364"/>
      <c r="K98" s="1364"/>
      <c r="L98" s="1366"/>
      <c r="M98" s="1364"/>
      <c r="N98" s="1364"/>
      <c r="O98" s="1364"/>
      <c r="P98" s="1364"/>
      <c r="Q98" s="1364"/>
      <c r="R98" s="1364"/>
      <c r="S98" s="1364"/>
      <c r="T98" s="1364"/>
      <c r="U98" s="1366"/>
      <c r="V98" s="1364"/>
      <c r="W98" s="1364"/>
      <c r="X98" s="1364"/>
      <c r="Y98" s="1364"/>
      <c r="Z98" s="1364"/>
    </row>
    <row r="99" spans="1:26" s="1363" customFormat="1">
      <c r="A99" s="1364">
        <v>1371</v>
      </c>
      <c r="B99" s="1364" t="b">
        <f>Check!$AR$1372</f>
        <v>1</v>
      </c>
      <c r="C99" s="1364"/>
      <c r="D99" s="1364"/>
      <c r="E99" s="1364"/>
      <c r="F99" s="1366"/>
      <c r="G99" s="1364"/>
      <c r="H99" s="1364"/>
      <c r="I99" s="1364"/>
      <c r="J99" s="1364"/>
      <c r="K99" s="1364"/>
      <c r="L99" s="1366"/>
      <c r="M99" s="1364"/>
      <c r="N99" s="1364"/>
      <c r="O99" s="1364"/>
      <c r="P99" s="1364"/>
      <c r="Q99" s="1364"/>
      <c r="R99" s="1364"/>
      <c r="S99" s="1364"/>
      <c r="T99" s="1364"/>
      <c r="U99" s="1366"/>
      <c r="V99" s="1364"/>
      <c r="W99" s="1364"/>
      <c r="X99" s="1364"/>
      <c r="Y99" s="1364"/>
      <c r="Z99" s="1364"/>
    </row>
    <row r="100" spans="1:26" s="1363" customFormat="1">
      <c r="A100" s="1364">
        <v>1372</v>
      </c>
      <c r="B100" s="1364" t="b">
        <f>Check!$AR$1373</f>
        <v>1</v>
      </c>
      <c r="C100" s="1364"/>
      <c r="D100" s="1364"/>
      <c r="E100" s="1364"/>
      <c r="F100" s="1366"/>
      <c r="G100" s="1364"/>
      <c r="H100" s="1364"/>
      <c r="I100" s="1364"/>
      <c r="J100" s="1364"/>
      <c r="K100" s="1364"/>
      <c r="L100" s="1366"/>
      <c r="M100" s="1364"/>
      <c r="N100" s="1364"/>
      <c r="O100" s="1364"/>
      <c r="P100" s="1364"/>
      <c r="Q100" s="1364"/>
      <c r="R100" s="1364"/>
      <c r="S100" s="1364"/>
      <c r="T100" s="1364"/>
      <c r="U100" s="1366"/>
      <c r="V100" s="1364"/>
      <c r="W100" s="1364"/>
      <c r="X100" s="1364"/>
      <c r="Y100" s="1364"/>
      <c r="Z100" s="1364"/>
    </row>
    <row r="101" spans="1:26" s="1363" customFormat="1">
      <c r="A101" s="1364">
        <v>1373</v>
      </c>
      <c r="B101" s="1364" t="b">
        <f>Check!$AR$1374</f>
        <v>1</v>
      </c>
      <c r="C101" s="1364"/>
      <c r="D101" s="1364"/>
      <c r="E101" s="1364"/>
      <c r="F101" s="1366"/>
      <c r="G101" s="1364"/>
      <c r="H101" s="1364"/>
      <c r="I101" s="1364"/>
      <c r="J101" s="1364"/>
      <c r="K101" s="1364"/>
      <c r="L101" s="1366"/>
      <c r="M101" s="1364"/>
      <c r="N101" s="1364"/>
      <c r="O101" s="1364"/>
      <c r="P101" s="1364"/>
      <c r="Q101" s="1364"/>
      <c r="R101" s="1364"/>
      <c r="S101" s="1364"/>
      <c r="T101" s="1364"/>
      <c r="U101" s="1366"/>
      <c r="V101" s="1364"/>
      <c r="W101" s="1364"/>
      <c r="X101" s="1364"/>
      <c r="Y101" s="1364"/>
      <c r="Z101" s="1364"/>
    </row>
    <row r="102" spans="1:26" s="1363" customFormat="1">
      <c r="A102" s="1364">
        <v>1374</v>
      </c>
      <c r="B102" s="1364" t="b">
        <f>Check!$AR$1375</f>
        <v>1</v>
      </c>
      <c r="C102" s="1364"/>
      <c r="D102" s="1364"/>
      <c r="E102" s="1364"/>
      <c r="F102" s="1366"/>
      <c r="G102" s="1364"/>
      <c r="H102" s="1364"/>
      <c r="I102" s="1364"/>
      <c r="J102" s="1364"/>
      <c r="K102" s="1364"/>
      <c r="L102" s="1366"/>
      <c r="M102" s="1364"/>
      <c r="N102" s="1364"/>
      <c r="O102" s="1364"/>
      <c r="P102" s="1364"/>
      <c r="Q102" s="1364"/>
      <c r="R102" s="1364"/>
      <c r="S102" s="1364"/>
      <c r="T102" s="1364"/>
      <c r="U102" s="1366"/>
      <c r="V102" s="1364"/>
      <c r="W102" s="1364"/>
      <c r="X102" s="1364"/>
      <c r="Y102" s="1364"/>
      <c r="Z102" s="1364"/>
    </row>
    <row r="103" spans="1:26" s="1363" customFormat="1">
      <c r="A103" s="1364">
        <v>1375</v>
      </c>
      <c r="B103" s="1364" t="b">
        <f>Check!$AR$1376</f>
        <v>1</v>
      </c>
      <c r="C103" s="1364"/>
      <c r="D103" s="1364"/>
      <c r="E103" s="1364"/>
      <c r="F103" s="1366"/>
      <c r="G103" s="1364"/>
      <c r="H103" s="1364"/>
      <c r="I103" s="1364"/>
      <c r="J103" s="1364"/>
      <c r="K103" s="1364"/>
      <c r="L103" s="1366"/>
      <c r="M103" s="1364"/>
      <c r="N103" s="1364"/>
      <c r="O103" s="1364"/>
      <c r="P103" s="1364"/>
      <c r="Q103" s="1364"/>
      <c r="R103" s="1364"/>
      <c r="S103" s="1364"/>
      <c r="T103" s="1364"/>
      <c r="U103" s="1366"/>
      <c r="V103" s="1364"/>
      <c r="W103" s="1364"/>
      <c r="X103" s="1364"/>
      <c r="Y103" s="1364"/>
      <c r="Z103" s="1364"/>
    </row>
    <row r="104" spans="1:26" s="1363" customFormat="1">
      <c r="A104" s="1364">
        <v>1376</v>
      </c>
      <c r="B104" s="1364" t="b">
        <f>Check!$AR$1377</f>
        <v>1</v>
      </c>
      <c r="C104" s="1364"/>
      <c r="D104" s="1364"/>
      <c r="E104" s="1364"/>
      <c r="F104" s="1366"/>
      <c r="G104" s="1364"/>
      <c r="H104" s="1364"/>
      <c r="I104" s="1364"/>
      <c r="J104" s="1364"/>
      <c r="K104" s="1364"/>
      <c r="L104" s="1366"/>
      <c r="M104" s="1364"/>
      <c r="N104" s="1364"/>
      <c r="O104" s="1364"/>
      <c r="P104" s="1364"/>
      <c r="Q104" s="1364"/>
      <c r="R104" s="1364"/>
      <c r="S104" s="1364"/>
      <c r="T104" s="1364"/>
      <c r="U104" s="1366"/>
      <c r="V104" s="1364"/>
      <c r="W104" s="1364"/>
      <c r="X104" s="1364"/>
      <c r="Y104" s="1364"/>
      <c r="Z104" s="1364"/>
    </row>
    <row r="105" spans="1:26" s="1363" customFormat="1">
      <c r="A105" s="1364">
        <v>1377</v>
      </c>
      <c r="B105" s="1364" t="b">
        <f>Check!$AR$1378</f>
        <v>1</v>
      </c>
      <c r="C105" s="1364"/>
      <c r="D105" s="1364"/>
      <c r="E105" s="1364"/>
      <c r="F105" s="1366"/>
      <c r="G105" s="1364"/>
      <c r="H105" s="1364"/>
      <c r="I105" s="1364"/>
      <c r="J105" s="1364"/>
      <c r="K105" s="1364"/>
      <c r="L105" s="1366"/>
      <c r="M105" s="1364"/>
      <c r="N105" s="1364"/>
      <c r="O105" s="1364"/>
      <c r="P105" s="1364"/>
      <c r="Q105" s="1364"/>
      <c r="R105" s="1364"/>
      <c r="S105" s="1364"/>
      <c r="T105" s="1364"/>
      <c r="U105" s="1366"/>
      <c r="V105" s="1364"/>
      <c r="W105" s="1364"/>
      <c r="X105" s="1364"/>
      <c r="Y105" s="1364"/>
      <c r="Z105" s="1364"/>
    </row>
    <row r="106" spans="1:26" s="1363" customFormat="1">
      <c r="A106" s="1364">
        <v>1378</v>
      </c>
      <c r="B106" s="1364" t="b">
        <f>Check!$AR$1379</f>
        <v>1</v>
      </c>
      <c r="C106" s="1364"/>
      <c r="D106" s="1364"/>
      <c r="E106" s="1364"/>
      <c r="F106" s="1366"/>
      <c r="G106" s="1364"/>
      <c r="H106" s="1364"/>
      <c r="I106" s="1364"/>
      <c r="J106" s="1364"/>
      <c r="K106" s="1364"/>
      <c r="L106" s="1366"/>
      <c r="M106" s="1364"/>
      <c r="N106" s="1364"/>
      <c r="O106" s="1364"/>
      <c r="P106" s="1364"/>
      <c r="Q106" s="1364"/>
      <c r="R106" s="1364"/>
      <c r="S106" s="1364"/>
      <c r="T106" s="1364"/>
      <c r="U106" s="1366"/>
      <c r="V106" s="1364"/>
      <c r="W106" s="1364"/>
      <c r="X106" s="1364"/>
      <c r="Y106" s="1364"/>
      <c r="Z106" s="1364"/>
    </row>
    <row r="107" spans="1:26" s="1363" customFormat="1">
      <c r="A107" s="1364">
        <v>1379</v>
      </c>
      <c r="B107" s="1364" t="b">
        <f>Check!$AR$1380</f>
        <v>1</v>
      </c>
      <c r="C107" s="1364"/>
      <c r="D107" s="1364"/>
      <c r="E107" s="1364"/>
      <c r="F107" s="1366"/>
      <c r="G107" s="1364"/>
      <c r="H107" s="1364"/>
      <c r="I107" s="1364"/>
      <c r="J107" s="1364"/>
      <c r="K107" s="1364"/>
      <c r="L107" s="1366"/>
      <c r="M107" s="1364"/>
      <c r="N107" s="1364"/>
      <c r="O107" s="1364"/>
      <c r="P107" s="1364"/>
      <c r="Q107" s="1364"/>
      <c r="R107" s="1364"/>
      <c r="S107" s="1364"/>
      <c r="T107" s="1364"/>
      <c r="U107" s="1366"/>
      <c r="V107" s="1364"/>
      <c r="W107" s="1364"/>
      <c r="X107" s="1364"/>
      <c r="Y107" s="1364"/>
      <c r="Z107" s="1364"/>
    </row>
    <row r="108" spans="1:26" s="1363" customFormat="1">
      <c r="A108" s="1364">
        <v>1380</v>
      </c>
      <c r="B108" s="1364" t="b">
        <f>Check!$AR$1381</f>
        <v>0</v>
      </c>
      <c r="C108" s="1364"/>
      <c r="D108" s="1364"/>
      <c r="E108" s="1364"/>
      <c r="F108" s="1366"/>
      <c r="G108" s="1364"/>
      <c r="H108" s="1364"/>
      <c r="I108" s="1364"/>
      <c r="J108" s="1364"/>
      <c r="K108" s="1364"/>
      <c r="L108" s="1366"/>
      <c r="M108" s="1364"/>
      <c r="N108" s="1364"/>
      <c r="O108" s="1364"/>
      <c r="P108" s="1364"/>
      <c r="Q108" s="1364"/>
      <c r="R108" s="1364"/>
      <c r="S108" s="1364"/>
      <c r="T108" s="1364"/>
      <c r="U108" s="1366"/>
      <c r="V108" s="1364"/>
      <c r="W108" s="1364"/>
      <c r="X108" s="1364"/>
      <c r="Y108" s="1364"/>
      <c r="Z108" s="1364"/>
    </row>
    <row r="109" spans="1:26" s="1363" customFormat="1">
      <c r="A109" s="1364">
        <v>1381</v>
      </c>
      <c r="B109" s="1364" t="b">
        <f>Check!$AR$1382</f>
        <v>0</v>
      </c>
      <c r="C109" s="1364"/>
      <c r="D109" s="1364"/>
      <c r="E109" s="1364"/>
      <c r="F109" s="1366"/>
      <c r="G109" s="1364"/>
      <c r="H109" s="1364"/>
      <c r="I109" s="1364"/>
      <c r="J109" s="1364"/>
      <c r="K109" s="1364"/>
      <c r="L109" s="1366"/>
      <c r="M109" s="1364"/>
      <c r="N109" s="1364"/>
      <c r="O109" s="1364"/>
      <c r="P109" s="1364"/>
      <c r="Q109" s="1364"/>
      <c r="R109" s="1364"/>
      <c r="S109" s="1364"/>
      <c r="T109" s="1364"/>
      <c r="U109" s="1366"/>
      <c r="V109" s="1364"/>
      <c r="W109" s="1364"/>
      <c r="X109" s="1364"/>
      <c r="Y109" s="1364"/>
      <c r="Z109" s="1364"/>
    </row>
    <row r="110" spans="1:26" s="1363" customFormat="1">
      <c r="A110" s="1364">
        <v>1382</v>
      </c>
      <c r="B110" s="1364" t="b">
        <f>Check!$AR$1383</f>
        <v>0</v>
      </c>
      <c r="C110" s="1364"/>
      <c r="D110" s="1364"/>
      <c r="E110" s="1364"/>
      <c r="F110" s="1366"/>
      <c r="G110" s="1364"/>
      <c r="H110" s="1364"/>
      <c r="I110" s="1364"/>
      <c r="J110" s="1364"/>
      <c r="K110" s="1364"/>
      <c r="L110" s="1366"/>
      <c r="M110" s="1364"/>
      <c r="N110" s="1364"/>
      <c r="O110" s="1364"/>
      <c r="P110" s="1364"/>
      <c r="Q110" s="1364"/>
      <c r="R110" s="1364"/>
      <c r="S110" s="1364"/>
      <c r="T110" s="1364"/>
      <c r="U110" s="1366"/>
      <c r="V110" s="1364"/>
      <c r="W110" s="1364"/>
      <c r="X110" s="1364"/>
      <c r="Y110" s="1364"/>
      <c r="Z110" s="1364"/>
    </row>
    <row r="111" spans="1:26" s="1363" customFormat="1">
      <c r="A111" s="1364">
        <v>1383</v>
      </c>
      <c r="B111" s="1364" t="b">
        <f>Check!$AR$1384</f>
        <v>1</v>
      </c>
      <c r="C111" s="1364"/>
      <c r="D111" s="1364"/>
      <c r="E111" s="1364"/>
      <c r="F111" s="1366"/>
      <c r="G111" s="1364"/>
      <c r="H111" s="1364"/>
      <c r="I111" s="1364"/>
      <c r="J111" s="1364"/>
      <c r="K111" s="1364"/>
      <c r="L111" s="1366"/>
      <c r="M111" s="1364"/>
      <c r="N111" s="1364"/>
      <c r="O111" s="1364"/>
      <c r="P111" s="1364"/>
      <c r="Q111" s="1364"/>
      <c r="R111" s="1364"/>
      <c r="S111" s="1364"/>
      <c r="T111" s="1364"/>
      <c r="U111" s="1366"/>
      <c r="V111" s="1364"/>
      <c r="W111" s="1364"/>
      <c r="X111" s="1364"/>
      <c r="Y111" s="1364"/>
      <c r="Z111" s="1364"/>
    </row>
    <row r="112" spans="1:26" s="1363" customFormat="1">
      <c r="A112" s="1364">
        <v>1384</v>
      </c>
      <c r="B112" s="1364" t="b">
        <f>Check!$AR$1385</f>
        <v>1</v>
      </c>
      <c r="C112" s="1364"/>
      <c r="D112" s="1364"/>
      <c r="E112" s="1364"/>
      <c r="F112" s="1366"/>
      <c r="G112" s="1364"/>
      <c r="H112" s="1364"/>
      <c r="I112" s="1364"/>
      <c r="J112" s="1364"/>
      <c r="K112" s="1364"/>
      <c r="L112" s="1366"/>
      <c r="M112" s="1364"/>
      <c r="N112" s="1364"/>
      <c r="O112" s="1364"/>
      <c r="P112" s="1364"/>
      <c r="Q112" s="1364"/>
      <c r="R112" s="1364"/>
      <c r="S112" s="1364"/>
      <c r="T112" s="1364"/>
      <c r="U112" s="1366"/>
      <c r="V112" s="1364"/>
      <c r="W112" s="1364"/>
      <c r="X112" s="1364"/>
      <c r="Y112" s="1364"/>
      <c r="Z112" s="1364"/>
    </row>
    <row r="113" spans="1:26" s="1363" customFormat="1">
      <c r="A113" s="1364">
        <v>1385</v>
      </c>
      <c r="B113" s="1364" t="b">
        <f>Check!$AR$1386</f>
        <v>1</v>
      </c>
      <c r="C113" s="1364"/>
      <c r="D113" s="1364"/>
      <c r="E113" s="1364"/>
      <c r="F113" s="1366"/>
      <c r="G113" s="1364"/>
      <c r="H113" s="1364"/>
      <c r="I113" s="1364"/>
      <c r="J113" s="1364"/>
      <c r="K113" s="1364"/>
      <c r="L113" s="1366"/>
      <c r="M113" s="1364"/>
      <c r="N113" s="1364"/>
      <c r="O113" s="1364"/>
      <c r="P113" s="1364"/>
      <c r="Q113" s="1364"/>
      <c r="R113" s="1364"/>
      <c r="S113" s="1364"/>
      <c r="T113" s="1364"/>
      <c r="U113" s="1366"/>
      <c r="V113" s="1364"/>
      <c r="W113" s="1364"/>
      <c r="X113" s="1364"/>
      <c r="Y113" s="1364"/>
      <c r="Z113" s="1364"/>
    </row>
    <row r="114" spans="1:26" s="1363" customFormat="1">
      <c r="A114" s="1364">
        <v>1386</v>
      </c>
      <c r="B114" s="1364" t="b">
        <f>Check!$AR$1387</f>
        <v>1</v>
      </c>
      <c r="C114" s="1364"/>
      <c r="D114" s="1364"/>
      <c r="E114" s="1364"/>
      <c r="F114" s="1366"/>
      <c r="G114" s="1364"/>
      <c r="H114" s="1364"/>
      <c r="I114" s="1364"/>
      <c r="J114" s="1364"/>
      <c r="K114" s="1364"/>
      <c r="L114" s="1366"/>
      <c r="M114" s="1364"/>
      <c r="N114" s="1364"/>
      <c r="O114" s="1364"/>
      <c r="P114" s="1364"/>
      <c r="Q114" s="1364"/>
      <c r="R114" s="1364"/>
      <c r="S114" s="1364"/>
      <c r="T114" s="1364"/>
      <c r="U114" s="1366"/>
      <c r="V114" s="1364"/>
      <c r="W114" s="1364"/>
      <c r="X114" s="1364"/>
      <c r="Y114" s="1364"/>
      <c r="Z114" s="1364"/>
    </row>
    <row r="115" spans="1:26" s="1363" customFormat="1">
      <c r="A115" s="1364">
        <v>1387</v>
      </c>
      <c r="B115" s="1364" t="b">
        <f>Check!$AR$1388</f>
        <v>1</v>
      </c>
      <c r="C115" s="1364"/>
      <c r="D115" s="1364"/>
      <c r="E115" s="1364"/>
      <c r="F115" s="1366"/>
      <c r="G115" s="1364"/>
      <c r="H115" s="1364"/>
      <c r="I115" s="1364"/>
      <c r="J115" s="1364"/>
      <c r="K115" s="1364"/>
      <c r="L115" s="1366"/>
      <c r="M115" s="1364"/>
      <c r="N115" s="1364"/>
      <c r="O115" s="1364"/>
      <c r="P115" s="1364"/>
      <c r="Q115" s="1364"/>
      <c r="R115" s="1364"/>
      <c r="S115" s="1364"/>
      <c r="T115" s="1364"/>
      <c r="U115" s="1366"/>
      <c r="V115" s="1364"/>
      <c r="W115" s="1364"/>
      <c r="X115" s="1364"/>
      <c r="Y115" s="1364"/>
      <c r="Z115" s="1364"/>
    </row>
    <row r="116" spans="1:26" s="1363" customFormat="1">
      <c r="A116" s="1364">
        <v>1388</v>
      </c>
      <c r="B116" s="1364" t="b">
        <f>Check!$AR$1389</f>
        <v>1</v>
      </c>
      <c r="C116" s="1364"/>
      <c r="D116" s="1364"/>
      <c r="E116" s="1364"/>
      <c r="F116" s="1366"/>
      <c r="G116" s="1364"/>
      <c r="H116" s="1364"/>
      <c r="I116" s="1364"/>
      <c r="J116" s="1364"/>
      <c r="K116" s="1364"/>
      <c r="L116" s="1366"/>
      <c r="M116" s="1364"/>
      <c r="N116" s="1364"/>
      <c r="O116" s="1364"/>
      <c r="P116" s="1364"/>
      <c r="Q116" s="1364"/>
      <c r="R116" s="1364"/>
      <c r="S116" s="1364"/>
      <c r="T116" s="1364"/>
      <c r="U116" s="1366"/>
      <c r="V116" s="1364"/>
      <c r="W116" s="1364"/>
      <c r="X116" s="1364"/>
      <c r="Y116" s="1364"/>
      <c r="Z116" s="1364"/>
    </row>
    <row r="117" spans="1:26" s="1363" customFormat="1">
      <c r="A117" s="1364">
        <v>1389</v>
      </c>
      <c r="B117" s="1364" t="b">
        <f>Check!$AR$1390</f>
        <v>1</v>
      </c>
      <c r="C117" s="1364"/>
      <c r="D117" s="1364"/>
      <c r="E117" s="1364"/>
      <c r="F117" s="1366"/>
      <c r="G117" s="1364"/>
      <c r="H117" s="1364"/>
      <c r="I117" s="1364"/>
      <c r="J117" s="1364"/>
      <c r="K117" s="1364"/>
      <c r="L117" s="1366"/>
      <c r="M117" s="1364"/>
      <c r="N117" s="1364"/>
      <c r="O117" s="1364"/>
      <c r="P117" s="1364"/>
      <c r="Q117" s="1364"/>
      <c r="R117" s="1364"/>
      <c r="S117" s="1364"/>
      <c r="T117" s="1364"/>
      <c r="U117" s="1366"/>
      <c r="V117" s="1364"/>
      <c r="W117" s="1364"/>
      <c r="X117" s="1364"/>
      <c r="Y117" s="1364"/>
      <c r="Z117" s="1364"/>
    </row>
    <row r="118" spans="1:26" s="1363" customFormat="1">
      <c r="A118" s="1364">
        <v>1390</v>
      </c>
      <c r="B118" s="1364" t="b">
        <f>Check!$AR$1391</f>
        <v>1</v>
      </c>
      <c r="C118" s="1364"/>
      <c r="D118" s="1364"/>
      <c r="E118" s="1364"/>
      <c r="F118" s="1366"/>
      <c r="G118" s="1364"/>
      <c r="H118" s="1364"/>
      <c r="I118" s="1364"/>
      <c r="J118" s="1364"/>
      <c r="K118" s="1364"/>
      <c r="L118" s="1366"/>
      <c r="M118" s="1364"/>
      <c r="N118" s="1364"/>
      <c r="O118" s="1364"/>
      <c r="P118" s="1364"/>
      <c r="Q118" s="1364"/>
      <c r="R118" s="1364"/>
      <c r="S118" s="1364"/>
      <c r="T118" s="1364"/>
      <c r="U118" s="1366"/>
      <c r="V118" s="1364"/>
      <c r="W118" s="1364"/>
      <c r="X118" s="1364"/>
      <c r="Y118" s="1364"/>
      <c r="Z118" s="1364"/>
    </row>
    <row r="119" spans="1:26" s="1363" customFormat="1">
      <c r="A119" s="1364">
        <v>1391</v>
      </c>
      <c r="B119" s="1364" t="b">
        <f>Check!$AR$1392</f>
        <v>1</v>
      </c>
      <c r="C119" s="1364"/>
      <c r="D119" s="1364"/>
      <c r="E119" s="1364"/>
      <c r="F119" s="1366"/>
      <c r="G119" s="1364"/>
      <c r="H119" s="1364"/>
      <c r="I119" s="1364"/>
      <c r="J119" s="1364"/>
      <c r="K119" s="1364"/>
      <c r="L119" s="1366"/>
      <c r="M119" s="1364"/>
      <c r="N119" s="1364"/>
      <c r="O119" s="1364"/>
      <c r="P119" s="1364"/>
      <c r="Q119" s="1364"/>
      <c r="R119" s="1364"/>
      <c r="S119" s="1364"/>
      <c r="T119" s="1364"/>
      <c r="U119" s="1366"/>
      <c r="V119" s="1364"/>
      <c r="W119" s="1364"/>
      <c r="X119" s="1364"/>
      <c r="Y119" s="1364"/>
      <c r="Z119" s="1364"/>
    </row>
    <row r="120" spans="1:26" s="1363" customFormat="1">
      <c r="A120" s="1364">
        <v>1392</v>
      </c>
      <c r="B120" s="1364" t="b">
        <f>Check!$AR$1393</f>
        <v>1</v>
      </c>
      <c r="C120" s="1364"/>
      <c r="D120" s="1364"/>
      <c r="E120" s="1364"/>
      <c r="F120" s="1366"/>
      <c r="G120" s="1364"/>
      <c r="H120" s="1364"/>
      <c r="I120" s="1364"/>
      <c r="J120" s="1364"/>
      <c r="K120" s="1364"/>
      <c r="L120" s="1366"/>
      <c r="M120" s="1364"/>
      <c r="N120" s="1364"/>
      <c r="O120" s="1364"/>
      <c r="P120" s="1364"/>
      <c r="Q120" s="1364"/>
      <c r="R120" s="1364"/>
      <c r="S120" s="1364"/>
      <c r="T120" s="1364"/>
      <c r="U120" s="1366"/>
      <c r="V120" s="1364"/>
      <c r="W120" s="1364"/>
      <c r="X120" s="1364"/>
      <c r="Y120" s="1364"/>
      <c r="Z120" s="1364"/>
    </row>
    <row r="121" spans="1:26" s="1363" customFormat="1">
      <c r="A121" s="1364">
        <v>1393</v>
      </c>
      <c r="B121" s="1364" t="b">
        <f>Check!$AR$1394</f>
        <v>1</v>
      </c>
      <c r="C121" s="1364"/>
      <c r="D121" s="1364"/>
      <c r="E121" s="1364"/>
      <c r="F121" s="1366"/>
      <c r="G121" s="1364"/>
      <c r="H121" s="1364"/>
      <c r="I121" s="1364"/>
      <c r="J121" s="1364"/>
      <c r="K121" s="1364"/>
      <c r="L121" s="1366"/>
      <c r="M121" s="1364"/>
      <c r="N121" s="1364"/>
      <c r="O121" s="1364"/>
      <c r="P121" s="1364"/>
      <c r="Q121" s="1364"/>
      <c r="R121" s="1364"/>
      <c r="S121" s="1364"/>
      <c r="T121" s="1364"/>
      <c r="U121" s="1366"/>
      <c r="V121" s="1364"/>
      <c r="W121" s="1364"/>
      <c r="X121" s="1364"/>
      <c r="Y121" s="1364"/>
      <c r="Z121" s="1364"/>
    </row>
    <row r="122" spans="1:26" s="1363" customFormat="1">
      <c r="A122" s="1364">
        <v>1394</v>
      </c>
      <c r="B122" s="1364" t="b">
        <f>Check!$AR$1395</f>
        <v>1</v>
      </c>
      <c r="C122" s="1364"/>
      <c r="D122" s="1364"/>
      <c r="E122" s="1364"/>
      <c r="F122" s="1366"/>
      <c r="G122" s="1364"/>
      <c r="H122" s="1364"/>
      <c r="I122" s="1364"/>
      <c r="J122" s="1364"/>
      <c r="K122" s="1364"/>
      <c r="L122" s="1366"/>
      <c r="M122" s="1364"/>
      <c r="N122" s="1364"/>
      <c r="O122" s="1364"/>
      <c r="P122" s="1364"/>
      <c r="Q122" s="1364"/>
      <c r="R122" s="1364"/>
      <c r="S122" s="1364"/>
      <c r="T122" s="1364"/>
      <c r="U122" s="1366"/>
      <c r="V122" s="1364"/>
      <c r="W122" s="1364"/>
      <c r="X122" s="1364"/>
      <c r="Y122" s="1364"/>
      <c r="Z122" s="1364"/>
    </row>
    <row r="123" spans="1:26" s="1363" customFormat="1">
      <c r="A123" s="1364">
        <v>1395</v>
      </c>
      <c r="B123" s="1364" t="b">
        <f>Check!$AR$1396</f>
        <v>1</v>
      </c>
      <c r="C123" s="1364"/>
      <c r="D123" s="1364"/>
      <c r="E123" s="1364"/>
      <c r="F123" s="1366"/>
      <c r="G123" s="1364"/>
      <c r="H123" s="1364"/>
      <c r="I123" s="1364"/>
      <c r="J123" s="1364"/>
      <c r="K123" s="1364"/>
      <c r="L123" s="1366"/>
      <c r="M123" s="1364"/>
      <c r="N123" s="1364"/>
      <c r="O123" s="1364"/>
      <c r="P123" s="1364"/>
      <c r="Q123" s="1364"/>
      <c r="R123" s="1364"/>
      <c r="S123" s="1364"/>
      <c r="T123" s="1364"/>
      <c r="U123" s="1366"/>
      <c r="V123" s="1364"/>
      <c r="W123" s="1364"/>
      <c r="X123" s="1364"/>
      <c r="Y123" s="1364"/>
      <c r="Z123" s="1364"/>
    </row>
    <row r="124" spans="1:26" s="1363" customFormat="1">
      <c r="A124" s="1364">
        <v>1396</v>
      </c>
      <c r="B124" s="1364" t="b">
        <f>Check!$AR$1397</f>
        <v>1</v>
      </c>
      <c r="C124" s="1364"/>
      <c r="D124" s="1364"/>
      <c r="E124" s="1364"/>
      <c r="F124" s="1366"/>
      <c r="G124" s="1364"/>
      <c r="H124" s="1364"/>
      <c r="I124" s="1364"/>
      <c r="J124" s="1364"/>
      <c r="K124" s="1364"/>
      <c r="L124" s="1366"/>
      <c r="M124" s="1364"/>
      <c r="N124" s="1364"/>
      <c r="O124" s="1364"/>
      <c r="P124" s="1364"/>
      <c r="Q124" s="1364"/>
      <c r="R124" s="1364"/>
      <c r="S124" s="1364"/>
      <c r="T124" s="1364"/>
      <c r="U124" s="1366"/>
      <c r="V124" s="1364"/>
      <c r="W124" s="1364"/>
      <c r="X124" s="1364"/>
      <c r="Y124" s="1364"/>
      <c r="Z124" s="1364"/>
    </row>
    <row r="125" spans="1:26" s="1363" customFormat="1">
      <c r="A125" s="1364">
        <v>1397</v>
      </c>
      <c r="B125" s="1364" t="b">
        <f>Check!$AR$1398</f>
        <v>1</v>
      </c>
      <c r="C125" s="1364"/>
      <c r="D125" s="1364"/>
      <c r="E125" s="1364"/>
      <c r="F125" s="1366"/>
      <c r="G125" s="1364"/>
      <c r="H125" s="1364"/>
      <c r="I125" s="1364"/>
      <c r="J125" s="1364"/>
      <c r="K125" s="1364"/>
      <c r="L125" s="1366"/>
      <c r="M125" s="1364"/>
      <c r="N125" s="1364"/>
      <c r="O125" s="1364"/>
      <c r="P125" s="1364"/>
      <c r="Q125" s="1364"/>
      <c r="R125" s="1364"/>
      <c r="S125" s="1364"/>
      <c r="T125" s="1364"/>
      <c r="U125" s="1366"/>
      <c r="V125" s="1364"/>
      <c r="W125" s="1364"/>
      <c r="X125" s="1364"/>
      <c r="Y125" s="1364"/>
      <c r="Z125" s="1364"/>
    </row>
    <row r="126" spans="1:26" s="1363" customFormat="1">
      <c r="A126" s="1364">
        <v>1398</v>
      </c>
      <c r="B126" s="1364" t="b">
        <f>Check!$AR$1399</f>
        <v>1</v>
      </c>
      <c r="C126" s="1364"/>
      <c r="D126" s="1364"/>
      <c r="E126" s="1364"/>
      <c r="F126" s="1366"/>
      <c r="G126" s="1364"/>
      <c r="H126" s="1364"/>
      <c r="I126" s="1364"/>
      <c r="J126" s="1364"/>
      <c r="K126" s="1364"/>
      <c r="L126" s="1366"/>
      <c r="M126" s="1364"/>
      <c r="N126" s="1364"/>
      <c r="O126" s="1364"/>
      <c r="P126" s="1364"/>
      <c r="Q126" s="1364"/>
      <c r="R126" s="1364"/>
      <c r="S126" s="1364"/>
      <c r="T126" s="1364"/>
      <c r="U126" s="1366"/>
      <c r="V126" s="1364"/>
      <c r="W126" s="1364"/>
      <c r="X126" s="1364"/>
      <c r="Y126" s="1364"/>
      <c r="Z126" s="1364"/>
    </row>
    <row r="127" spans="1:26" s="1363" customFormat="1">
      <c r="A127" s="1364">
        <v>1399</v>
      </c>
      <c r="B127" s="1364" t="b">
        <f>Check!$AR$1400</f>
        <v>1</v>
      </c>
      <c r="C127" s="1364"/>
      <c r="D127" s="1364"/>
      <c r="E127" s="1364"/>
      <c r="F127" s="1366"/>
      <c r="G127" s="1364"/>
      <c r="H127" s="1364"/>
      <c r="I127" s="1364"/>
      <c r="J127" s="1364"/>
      <c r="K127" s="1364"/>
      <c r="L127" s="1366"/>
      <c r="M127" s="1364"/>
      <c r="N127" s="1364"/>
      <c r="O127" s="1364"/>
      <c r="P127" s="1364"/>
      <c r="Q127" s="1364"/>
      <c r="R127" s="1364"/>
      <c r="S127" s="1364"/>
      <c r="T127" s="1364"/>
      <c r="U127" s="1366"/>
      <c r="V127" s="1364"/>
      <c r="W127" s="1364"/>
      <c r="X127" s="1364"/>
      <c r="Y127" s="1364"/>
      <c r="Z127" s="1364"/>
    </row>
    <row r="128" spans="1:26" s="1363" customFormat="1">
      <c r="A128" s="1364">
        <v>1400</v>
      </c>
      <c r="B128" s="1364" t="b">
        <f>Check!$AR$1401</f>
        <v>1</v>
      </c>
      <c r="C128" s="1364"/>
      <c r="D128" s="1364"/>
      <c r="E128" s="1364"/>
      <c r="F128" s="1366"/>
      <c r="G128" s="1364"/>
      <c r="H128" s="1364"/>
      <c r="I128" s="1364"/>
      <c r="J128" s="1364"/>
      <c r="K128" s="1364"/>
      <c r="L128" s="1366"/>
      <c r="M128" s="1364"/>
      <c r="N128" s="1364"/>
      <c r="O128" s="1364"/>
      <c r="P128" s="1364"/>
      <c r="Q128" s="1364"/>
      <c r="R128" s="1364"/>
      <c r="S128" s="1364"/>
      <c r="T128" s="1364"/>
      <c r="U128" s="1366"/>
      <c r="V128" s="1364"/>
      <c r="W128" s="1364"/>
      <c r="X128" s="1364"/>
      <c r="Y128" s="1364"/>
      <c r="Z128" s="1364"/>
    </row>
    <row r="129" spans="1:26" s="1363" customFormat="1">
      <c r="A129" s="1364">
        <v>1401</v>
      </c>
      <c r="B129" s="1364" t="b">
        <f>Check!$AR$1402</f>
        <v>1</v>
      </c>
      <c r="C129" s="1364"/>
      <c r="D129" s="1364"/>
      <c r="E129" s="1364"/>
      <c r="F129" s="1366"/>
      <c r="G129" s="1364"/>
      <c r="H129" s="1364"/>
      <c r="I129" s="1364"/>
      <c r="J129" s="1364"/>
      <c r="K129" s="1364"/>
      <c r="L129" s="1366"/>
      <c r="M129" s="1364"/>
      <c r="N129" s="1364"/>
      <c r="O129" s="1364"/>
      <c r="P129" s="1364"/>
      <c r="Q129" s="1364"/>
      <c r="R129" s="1364"/>
      <c r="S129" s="1364"/>
      <c r="T129" s="1364"/>
      <c r="U129" s="1366"/>
      <c r="V129" s="1364"/>
      <c r="W129" s="1364"/>
      <c r="X129" s="1364"/>
      <c r="Y129" s="1364"/>
      <c r="Z129" s="1364"/>
    </row>
    <row r="130" spans="1:26" s="1363" customFormat="1">
      <c r="A130" s="1364">
        <v>1402</v>
      </c>
      <c r="B130" s="1364" t="b">
        <f>Check!$AR$1403</f>
        <v>1</v>
      </c>
      <c r="C130" s="1364"/>
      <c r="D130" s="1364"/>
      <c r="E130" s="1364"/>
      <c r="F130" s="1366"/>
      <c r="G130" s="1364"/>
      <c r="H130" s="1364"/>
      <c r="I130" s="1364"/>
      <c r="J130" s="1364"/>
      <c r="K130" s="1364"/>
      <c r="L130" s="1366"/>
      <c r="M130" s="1364"/>
      <c r="N130" s="1364"/>
      <c r="O130" s="1364"/>
      <c r="P130" s="1364"/>
      <c r="Q130" s="1364"/>
      <c r="R130" s="1364"/>
      <c r="S130" s="1364"/>
      <c r="T130" s="1364"/>
      <c r="U130" s="1366"/>
      <c r="V130" s="1364"/>
      <c r="W130" s="1364"/>
      <c r="X130" s="1364"/>
      <c r="Y130" s="1364"/>
      <c r="Z130" s="1364"/>
    </row>
    <row r="131" spans="1:26" s="1363" customFormat="1">
      <c r="A131" s="1364">
        <v>1403</v>
      </c>
      <c r="B131" s="1364" t="b">
        <f>Check!$AR$1404</f>
        <v>1</v>
      </c>
      <c r="C131" s="1364"/>
      <c r="D131" s="1364"/>
      <c r="E131" s="1364"/>
      <c r="F131" s="1366"/>
      <c r="G131" s="1364"/>
      <c r="H131" s="1364"/>
      <c r="I131" s="1364"/>
      <c r="J131" s="1364"/>
      <c r="K131" s="1364"/>
      <c r="L131" s="1366"/>
      <c r="M131" s="1364"/>
      <c r="N131" s="1364"/>
      <c r="O131" s="1364"/>
      <c r="P131" s="1364"/>
      <c r="Q131" s="1364"/>
      <c r="R131" s="1364"/>
      <c r="S131" s="1364"/>
      <c r="T131" s="1364"/>
      <c r="U131" s="1366"/>
      <c r="V131" s="1364"/>
      <c r="W131" s="1364"/>
      <c r="X131" s="1364"/>
      <c r="Y131" s="1364"/>
      <c r="Z131" s="1364"/>
    </row>
    <row r="132" spans="1:26" s="1363" customFormat="1">
      <c r="A132" s="1364">
        <v>1404</v>
      </c>
      <c r="B132" s="1364" t="b">
        <f>Check!$AR$1405</f>
        <v>1</v>
      </c>
      <c r="C132" s="1364"/>
      <c r="D132" s="1364"/>
      <c r="E132" s="1364"/>
      <c r="F132" s="1366"/>
      <c r="G132" s="1364"/>
      <c r="H132" s="1364"/>
      <c r="I132" s="1364"/>
      <c r="J132" s="1364"/>
      <c r="K132" s="1364"/>
      <c r="L132" s="1366"/>
      <c r="M132" s="1364"/>
      <c r="N132" s="1364"/>
      <c r="O132" s="1364"/>
      <c r="P132" s="1364"/>
      <c r="Q132" s="1364"/>
      <c r="R132" s="1364"/>
      <c r="S132" s="1364"/>
      <c r="T132" s="1364"/>
      <c r="U132" s="1366"/>
      <c r="V132" s="1364"/>
      <c r="W132" s="1364"/>
      <c r="X132" s="1364"/>
      <c r="Y132" s="1364"/>
      <c r="Z132" s="1364"/>
    </row>
    <row r="133" spans="1:26" s="1363" customFormat="1">
      <c r="A133" s="1364">
        <v>1405</v>
      </c>
      <c r="B133" s="1364" t="b">
        <f>Check!$AR$1406</f>
        <v>1</v>
      </c>
      <c r="C133" s="1364"/>
      <c r="D133" s="1364"/>
      <c r="E133" s="1364"/>
      <c r="F133" s="1366"/>
      <c r="G133" s="1364"/>
      <c r="H133" s="1364"/>
      <c r="I133" s="1364"/>
      <c r="J133" s="1364"/>
      <c r="K133" s="1364"/>
      <c r="L133" s="1366"/>
      <c r="M133" s="1364"/>
      <c r="N133" s="1364"/>
      <c r="O133" s="1364"/>
      <c r="P133" s="1364"/>
      <c r="Q133" s="1364"/>
      <c r="R133" s="1364"/>
      <c r="S133" s="1364"/>
      <c r="T133" s="1364"/>
      <c r="U133" s="1366"/>
      <c r="V133" s="1364"/>
      <c r="W133" s="1364"/>
      <c r="X133" s="1364"/>
      <c r="Y133" s="1364"/>
      <c r="Z133" s="1364"/>
    </row>
    <row r="134" spans="1:26" s="1363" customFormat="1">
      <c r="A134" s="1364">
        <v>1406</v>
      </c>
      <c r="B134" s="1364" t="b">
        <f>Check!$AR$1407</f>
        <v>1</v>
      </c>
      <c r="C134" s="1364"/>
      <c r="D134" s="1364"/>
      <c r="E134" s="1364"/>
      <c r="F134" s="1366"/>
      <c r="G134" s="1364"/>
      <c r="H134" s="1364"/>
      <c r="I134" s="1364"/>
      <c r="J134" s="1364"/>
      <c r="K134" s="1364"/>
      <c r="L134" s="1366"/>
      <c r="M134" s="1364"/>
      <c r="N134" s="1364"/>
      <c r="O134" s="1364"/>
      <c r="P134" s="1364"/>
      <c r="Q134" s="1364"/>
      <c r="R134" s="1364"/>
      <c r="S134" s="1364"/>
      <c r="T134" s="1364"/>
      <c r="U134" s="1366"/>
      <c r="V134" s="1364"/>
      <c r="W134" s="1364"/>
      <c r="X134" s="1364"/>
      <c r="Y134" s="1364"/>
      <c r="Z134" s="1364"/>
    </row>
    <row r="135" spans="1:26" s="1363" customFormat="1">
      <c r="A135" s="1364">
        <v>1407</v>
      </c>
      <c r="B135" s="1364" t="b">
        <f>Check!$AR$1408</f>
        <v>1</v>
      </c>
      <c r="C135" s="1364"/>
      <c r="D135" s="1364"/>
      <c r="E135" s="1364"/>
      <c r="F135" s="1366"/>
      <c r="G135" s="1364"/>
      <c r="H135" s="1364"/>
      <c r="I135" s="1364"/>
      <c r="J135" s="1364"/>
      <c r="K135" s="1364"/>
      <c r="L135" s="1366"/>
      <c r="M135" s="1364"/>
      <c r="N135" s="1364"/>
      <c r="O135" s="1364"/>
      <c r="P135" s="1364"/>
      <c r="Q135" s="1364"/>
      <c r="R135" s="1364"/>
      <c r="S135" s="1364"/>
      <c r="T135" s="1364"/>
      <c r="U135" s="1366"/>
      <c r="V135" s="1364"/>
      <c r="W135" s="1364"/>
      <c r="X135" s="1364"/>
      <c r="Y135" s="1364"/>
      <c r="Z135" s="1364"/>
    </row>
    <row r="136" spans="1:26" s="1363" customFormat="1">
      <c r="A136" s="1364">
        <v>1408</v>
      </c>
      <c r="B136" s="1364" t="b">
        <f>Check!$AR$1409</f>
        <v>1</v>
      </c>
      <c r="C136" s="1364"/>
      <c r="D136" s="1364"/>
      <c r="E136" s="1364"/>
      <c r="F136" s="1366"/>
      <c r="G136" s="1364"/>
      <c r="H136" s="1364"/>
      <c r="I136" s="1364"/>
      <c r="J136" s="1364"/>
      <c r="K136" s="1364"/>
      <c r="L136" s="1366"/>
      <c r="M136" s="1364"/>
      <c r="N136" s="1364"/>
      <c r="O136" s="1364"/>
      <c r="P136" s="1364"/>
      <c r="Q136" s="1364"/>
      <c r="R136" s="1364"/>
      <c r="S136" s="1364"/>
      <c r="T136" s="1364"/>
      <c r="U136" s="1366"/>
      <c r="V136" s="1364"/>
      <c r="W136" s="1364"/>
      <c r="X136" s="1364"/>
      <c r="Y136" s="1364"/>
      <c r="Z136" s="1364"/>
    </row>
    <row r="137" spans="1:26" s="1363" customFormat="1">
      <c r="A137" s="1364">
        <v>1409</v>
      </c>
      <c r="B137" s="1364" t="b">
        <f>Check!$AR$1410</f>
        <v>1</v>
      </c>
      <c r="C137" s="1364"/>
      <c r="D137" s="1364"/>
      <c r="E137" s="1364"/>
      <c r="F137" s="1366"/>
      <c r="G137" s="1364"/>
      <c r="H137" s="1364"/>
      <c r="I137" s="1364"/>
      <c r="J137" s="1364"/>
      <c r="K137" s="1364"/>
      <c r="L137" s="1366"/>
      <c r="M137" s="1364"/>
      <c r="N137" s="1364"/>
      <c r="O137" s="1364"/>
      <c r="P137" s="1364"/>
      <c r="Q137" s="1364"/>
      <c r="R137" s="1364"/>
      <c r="S137" s="1364"/>
      <c r="T137" s="1364"/>
      <c r="U137" s="1366"/>
      <c r="V137" s="1364"/>
      <c r="W137" s="1364"/>
      <c r="X137" s="1364"/>
      <c r="Y137" s="1364"/>
      <c r="Z137" s="1364"/>
    </row>
    <row r="138" spans="1:26" s="1363" customFormat="1">
      <c r="A138" s="1364">
        <v>1410</v>
      </c>
      <c r="B138" s="1364" t="b">
        <f>Check!$AR$1411</f>
        <v>1</v>
      </c>
      <c r="C138" s="1364"/>
      <c r="D138" s="1364"/>
      <c r="E138" s="1364"/>
      <c r="F138" s="1366"/>
      <c r="G138" s="1364"/>
      <c r="H138" s="1364"/>
      <c r="I138" s="1364"/>
      <c r="J138" s="1364"/>
      <c r="K138" s="1364"/>
      <c r="L138" s="1366"/>
      <c r="M138" s="1364"/>
      <c r="N138" s="1364"/>
      <c r="O138" s="1364"/>
      <c r="P138" s="1364"/>
      <c r="Q138" s="1364"/>
      <c r="R138" s="1364"/>
      <c r="S138" s="1364"/>
      <c r="T138" s="1364"/>
      <c r="U138" s="1366"/>
      <c r="V138" s="1364"/>
      <c r="W138" s="1364"/>
      <c r="X138" s="1364"/>
      <c r="Y138" s="1364"/>
      <c r="Z138" s="1364"/>
    </row>
    <row r="139" spans="1:26" s="1363" customFormat="1">
      <c r="A139" s="1364">
        <v>1411</v>
      </c>
      <c r="B139" s="1364" t="b">
        <f>Check!$AR$1412</f>
        <v>1</v>
      </c>
      <c r="C139" s="1364"/>
      <c r="D139" s="1364"/>
      <c r="E139" s="1364"/>
      <c r="F139" s="1366"/>
      <c r="G139" s="1364"/>
      <c r="H139" s="1364"/>
      <c r="I139" s="1364"/>
      <c r="J139" s="1364"/>
      <c r="K139" s="1364"/>
      <c r="L139" s="1366"/>
      <c r="M139" s="1364"/>
      <c r="N139" s="1364"/>
      <c r="O139" s="1364"/>
      <c r="P139" s="1364"/>
      <c r="Q139" s="1364"/>
      <c r="R139" s="1364"/>
      <c r="S139" s="1364"/>
      <c r="T139" s="1364"/>
      <c r="U139" s="1366"/>
      <c r="V139" s="1364"/>
      <c r="W139" s="1364"/>
      <c r="X139" s="1364"/>
      <c r="Y139" s="1364"/>
      <c r="Z139" s="1364"/>
    </row>
    <row r="140" spans="1:26" s="1363" customFormat="1">
      <c r="A140" s="1364">
        <v>1412</v>
      </c>
      <c r="B140" s="1364" t="b">
        <f>Check!$AR$1413</f>
        <v>1</v>
      </c>
      <c r="C140" s="1364"/>
      <c r="D140" s="1364"/>
      <c r="E140" s="1364"/>
      <c r="F140" s="1366"/>
      <c r="G140" s="1364"/>
      <c r="H140" s="1364"/>
      <c r="I140" s="1364"/>
      <c r="J140" s="1364"/>
      <c r="K140" s="1364"/>
      <c r="L140" s="1366"/>
      <c r="M140" s="1364"/>
      <c r="N140" s="1364"/>
      <c r="O140" s="1364"/>
      <c r="P140" s="1364"/>
      <c r="Q140" s="1364"/>
      <c r="R140" s="1364"/>
      <c r="S140" s="1364"/>
      <c r="T140" s="1364"/>
      <c r="U140" s="1366"/>
      <c r="V140" s="1364"/>
      <c r="W140" s="1364"/>
      <c r="X140" s="1364"/>
      <c r="Y140" s="1364"/>
      <c r="Z140" s="1364"/>
    </row>
    <row r="141" spans="1:26" s="1363" customFormat="1">
      <c r="A141" s="1364">
        <v>1413</v>
      </c>
      <c r="B141" s="1364" t="b">
        <f>Check!$AR$1414</f>
        <v>1</v>
      </c>
      <c r="C141" s="1364"/>
      <c r="D141" s="1364"/>
      <c r="E141" s="1364"/>
      <c r="F141" s="1366"/>
      <c r="G141" s="1364"/>
      <c r="H141" s="1364"/>
      <c r="I141" s="1364"/>
      <c r="J141" s="1364"/>
      <c r="K141" s="1364"/>
      <c r="L141" s="1366"/>
      <c r="M141" s="1364"/>
      <c r="N141" s="1364"/>
      <c r="O141" s="1364"/>
      <c r="P141" s="1364"/>
      <c r="Q141" s="1364"/>
      <c r="R141" s="1364"/>
      <c r="S141" s="1364"/>
      <c r="T141" s="1364"/>
      <c r="U141" s="1366"/>
      <c r="V141" s="1364"/>
      <c r="W141" s="1364"/>
      <c r="X141" s="1364"/>
      <c r="Y141" s="1364"/>
      <c r="Z141" s="1364"/>
    </row>
    <row r="142" spans="1:26" s="1363" customFormat="1">
      <c r="A142" s="1364">
        <v>1414</v>
      </c>
      <c r="B142" s="1364" t="b">
        <f>Check!$AR$1415</f>
        <v>1</v>
      </c>
      <c r="C142" s="1364"/>
      <c r="D142" s="1364"/>
      <c r="E142" s="1364"/>
      <c r="F142" s="1366"/>
      <c r="G142" s="1364"/>
      <c r="H142" s="1364"/>
      <c r="I142" s="1364"/>
      <c r="J142" s="1364"/>
      <c r="K142" s="1364"/>
      <c r="L142" s="1366"/>
      <c r="M142" s="1364"/>
      <c r="N142" s="1364"/>
      <c r="O142" s="1364"/>
      <c r="P142" s="1364"/>
      <c r="Q142" s="1364"/>
      <c r="R142" s="1364"/>
      <c r="S142" s="1364"/>
      <c r="T142" s="1364"/>
      <c r="U142" s="1366"/>
      <c r="V142" s="1364"/>
      <c r="W142" s="1364"/>
      <c r="X142" s="1364"/>
      <c r="Y142" s="1364"/>
      <c r="Z142" s="1364"/>
    </row>
    <row r="143" spans="1:26" s="1363" customFormat="1">
      <c r="A143" s="1364">
        <v>1415</v>
      </c>
      <c r="B143" s="1364" t="b">
        <f>Check!$AR$1416</f>
        <v>1</v>
      </c>
      <c r="C143" s="1364"/>
      <c r="D143" s="1364"/>
      <c r="E143" s="1364"/>
      <c r="F143" s="1366"/>
      <c r="G143" s="1364"/>
      <c r="H143" s="1364"/>
      <c r="I143" s="1364"/>
      <c r="J143" s="1364"/>
      <c r="K143" s="1364"/>
      <c r="L143" s="1366"/>
      <c r="M143" s="1364"/>
      <c r="N143" s="1364"/>
      <c r="O143" s="1364"/>
      <c r="P143" s="1364"/>
      <c r="Q143" s="1364"/>
      <c r="R143" s="1364"/>
      <c r="S143" s="1364"/>
      <c r="T143" s="1364"/>
      <c r="U143" s="1366"/>
      <c r="V143" s="1364"/>
      <c r="W143" s="1364"/>
      <c r="X143" s="1364"/>
      <c r="Y143" s="1364"/>
      <c r="Z143" s="1364"/>
    </row>
    <row r="144" spans="1:26" s="1363" customFormat="1">
      <c r="A144" s="1364">
        <v>1416</v>
      </c>
      <c r="B144" s="1364" t="b">
        <f>Check!$AR$1417</f>
        <v>1</v>
      </c>
      <c r="C144" s="1364"/>
      <c r="D144" s="1364"/>
      <c r="E144" s="1364"/>
      <c r="F144" s="1366"/>
      <c r="G144" s="1364"/>
      <c r="H144" s="1364"/>
      <c r="I144" s="1364"/>
      <c r="J144" s="1364"/>
      <c r="K144" s="1364"/>
      <c r="L144" s="1366"/>
      <c r="M144" s="1364"/>
      <c r="N144" s="1364"/>
      <c r="O144" s="1364"/>
      <c r="P144" s="1364"/>
      <c r="Q144" s="1364"/>
      <c r="R144" s="1364"/>
      <c r="S144" s="1364"/>
      <c r="T144" s="1364"/>
      <c r="U144" s="1366"/>
      <c r="V144" s="1364"/>
      <c r="W144" s="1364"/>
      <c r="X144" s="1364"/>
      <c r="Y144" s="1364"/>
      <c r="Z144" s="1364"/>
    </row>
    <row r="145" spans="1:26" s="1363" customFormat="1">
      <c r="A145" s="1364">
        <v>1417</v>
      </c>
      <c r="B145" s="1364" t="b">
        <f>Check!$AR$1418</f>
        <v>1</v>
      </c>
      <c r="C145" s="1364"/>
      <c r="D145" s="1364"/>
      <c r="E145" s="1364"/>
      <c r="F145" s="1366"/>
      <c r="G145" s="1364"/>
      <c r="H145" s="1364"/>
      <c r="I145" s="1364"/>
      <c r="J145" s="1364"/>
      <c r="K145" s="1364"/>
      <c r="L145" s="1366"/>
      <c r="M145" s="1364"/>
      <c r="N145" s="1364"/>
      <c r="O145" s="1364"/>
      <c r="P145" s="1364"/>
      <c r="Q145" s="1364"/>
      <c r="R145" s="1364"/>
      <c r="S145" s="1364"/>
      <c r="T145" s="1364"/>
      <c r="U145" s="1366"/>
      <c r="V145" s="1364"/>
      <c r="W145" s="1364"/>
      <c r="X145" s="1364"/>
      <c r="Y145" s="1364"/>
      <c r="Z145" s="1364"/>
    </row>
    <row r="146" spans="1:26" s="1363" customFormat="1">
      <c r="C146" s="1363" t="e">
        <f ca="1">ADDRESS(OFFSET(E146,1,D146-1,1,1),COLUMN(OFFSET(E146,0,D146-1,1,1)),4,1)</f>
        <v>#N/A</v>
      </c>
      <c r="D146" s="1363" t="e">
        <f>MATCH(FALSE,ISERROR(E146:V146),0)</f>
        <v>#N/A</v>
      </c>
      <c r="E146" s="1363" t="e">
        <f t="shared" ref="E146:V146" si="9">MATCH(FALSE,ISNUMBER(E11:E54),0)</f>
        <v>#N/A</v>
      </c>
      <c r="F146" s="1367" t="e">
        <f t="shared" si="9"/>
        <v>#N/A</v>
      </c>
      <c r="G146" s="1363" t="e">
        <f t="shared" si="9"/>
        <v>#N/A</v>
      </c>
      <c r="H146" s="1363" t="e">
        <f t="shared" si="9"/>
        <v>#N/A</v>
      </c>
      <c r="I146" s="1363" t="e">
        <f t="shared" si="9"/>
        <v>#N/A</v>
      </c>
      <c r="J146" s="1363" t="e">
        <f t="shared" si="9"/>
        <v>#N/A</v>
      </c>
      <c r="K146" s="1363" t="e">
        <f t="shared" si="9"/>
        <v>#N/A</v>
      </c>
      <c r="L146" s="1367" t="e">
        <f t="shared" si="9"/>
        <v>#N/A</v>
      </c>
      <c r="M146" s="1363" t="e">
        <f t="shared" si="9"/>
        <v>#N/A</v>
      </c>
      <c r="N146" s="1363" t="e">
        <f t="shared" si="9"/>
        <v>#N/A</v>
      </c>
      <c r="O146" s="1363" t="e">
        <f t="shared" si="9"/>
        <v>#N/A</v>
      </c>
      <c r="P146" s="1363" t="e">
        <f t="shared" si="9"/>
        <v>#N/A</v>
      </c>
      <c r="Q146" s="1363" t="e">
        <f t="shared" si="9"/>
        <v>#N/A</v>
      </c>
      <c r="R146" s="1363" t="e">
        <f t="shared" si="9"/>
        <v>#N/A</v>
      </c>
      <c r="S146" s="1363" t="e">
        <f t="shared" si="9"/>
        <v>#N/A</v>
      </c>
      <c r="T146" s="1363" t="e">
        <f t="shared" si="9"/>
        <v>#N/A</v>
      </c>
      <c r="U146" s="1367" t="e">
        <f t="shared" si="9"/>
        <v>#N/A</v>
      </c>
      <c r="V146" s="1363" t="e">
        <f t="shared" si="9"/>
        <v>#N/A</v>
      </c>
    </row>
    <row r="147" spans="1:26" s="1363" customFormat="1">
      <c r="E147" s="1363">
        <f t="shared" ref="E147:V147" si="10">IF(ISERROR(E146),0,ROW(E11)+E146-1)</f>
        <v>0</v>
      </c>
      <c r="F147" s="1367">
        <f t="shared" si="10"/>
        <v>0</v>
      </c>
      <c r="G147" s="1363">
        <f t="shared" si="10"/>
        <v>0</v>
      </c>
      <c r="H147" s="1363">
        <f t="shared" si="10"/>
        <v>0</v>
      </c>
      <c r="I147" s="1363">
        <f t="shared" si="10"/>
        <v>0</v>
      </c>
      <c r="J147" s="1363">
        <f t="shared" si="10"/>
        <v>0</v>
      </c>
      <c r="K147" s="1363">
        <f t="shared" si="10"/>
        <v>0</v>
      </c>
      <c r="L147" s="1367">
        <f t="shared" si="10"/>
        <v>0</v>
      </c>
      <c r="M147" s="1363">
        <f t="shared" si="10"/>
        <v>0</v>
      </c>
      <c r="N147" s="1363">
        <f t="shared" si="10"/>
        <v>0</v>
      </c>
      <c r="O147" s="1363">
        <f t="shared" si="10"/>
        <v>0</v>
      </c>
      <c r="P147" s="1363">
        <f t="shared" si="10"/>
        <v>0</v>
      </c>
      <c r="Q147" s="1363">
        <f t="shared" si="10"/>
        <v>0</v>
      </c>
      <c r="R147" s="1363">
        <f t="shared" si="10"/>
        <v>0</v>
      </c>
      <c r="S147" s="1363">
        <f t="shared" si="10"/>
        <v>0</v>
      </c>
      <c r="T147" s="1363">
        <f t="shared" si="10"/>
        <v>0</v>
      </c>
      <c r="U147" s="1367">
        <f t="shared" si="10"/>
        <v>0</v>
      </c>
      <c r="V147" s="1363">
        <f t="shared" si="10"/>
        <v>0</v>
      </c>
    </row>
    <row r="148" spans="1:26" s="1363" customFormat="1">
      <c r="F148" s="1367"/>
      <c r="L148" s="1367"/>
      <c r="U148" s="1367"/>
    </row>
    <row r="149" spans="1:26" s="1363" customFormat="1">
      <c r="F149" s="1367"/>
      <c r="L149" s="1367"/>
      <c r="U149" s="1367"/>
    </row>
    <row r="150" spans="1:26" s="1363" customFormat="1">
      <c r="F150" s="1367"/>
      <c r="L150" s="1367"/>
      <c r="U150" s="1367"/>
    </row>
    <row r="151" spans="1:26" s="1363" customFormat="1">
      <c r="F151" s="1367"/>
      <c r="L151" s="1367"/>
      <c r="U151" s="1367"/>
    </row>
    <row r="152" spans="1:26" s="1363" customFormat="1">
      <c r="F152" s="1367"/>
      <c r="L152" s="1367"/>
      <c r="U152" s="1367"/>
    </row>
    <row r="153" spans="1:26" s="1363" customFormat="1">
      <c r="F153" s="1367"/>
      <c r="L153" s="1367"/>
      <c r="U153" s="1367"/>
    </row>
    <row r="154" spans="1:26" s="1363" customFormat="1">
      <c r="F154" s="1367"/>
      <c r="L154" s="1367"/>
      <c r="U154" s="1367"/>
    </row>
    <row r="155" spans="1:26" s="1363" customFormat="1">
      <c r="F155" s="1367"/>
      <c r="L155" s="1367"/>
      <c r="U155" s="1367"/>
    </row>
    <row r="156" spans="1:26" s="1363" customFormat="1">
      <c r="F156" s="1367"/>
      <c r="L156" s="1367"/>
      <c r="U156" s="1367"/>
    </row>
    <row r="157" spans="1:26" s="1363" customFormat="1">
      <c r="F157" s="1367"/>
      <c r="L157" s="1367"/>
      <c r="U157" s="1367"/>
    </row>
    <row r="158" spans="1:26" s="1363" customFormat="1">
      <c r="F158" s="1367"/>
      <c r="L158" s="1367"/>
      <c r="U158" s="1367"/>
    </row>
    <row r="159" spans="1:26" s="1363" customFormat="1">
      <c r="F159" s="1367"/>
      <c r="L159" s="1367"/>
      <c r="U159" s="1367"/>
    </row>
    <row r="160" spans="1:26" s="1363" customFormat="1">
      <c r="F160" s="1367"/>
      <c r="L160" s="1367"/>
      <c r="U160" s="1367"/>
    </row>
    <row r="161" spans="6:21" s="1363" customFormat="1">
      <c r="F161" s="1367"/>
      <c r="L161" s="1367"/>
      <c r="U161" s="1367"/>
    </row>
    <row r="162" spans="6:21" s="1363" customFormat="1">
      <c r="F162" s="1367"/>
      <c r="L162" s="1367"/>
      <c r="U162" s="1367"/>
    </row>
    <row r="163" spans="6:21" s="1363" customFormat="1">
      <c r="F163" s="1367"/>
      <c r="L163" s="1367"/>
      <c r="U163" s="1367"/>
    </row>
    <row r="164" spans="6:21" s="1363" customFormat="1">
      <c r="F164" s="1367"/>
      <c r="L164" s="1367"/>
      <c r="U164" s="1367"/>
    </row>
    <row r="165" spans="6:21" s="1363" customFormat="1">
      <c r="F165" s="1367"/>
      <c r="L165" s="1367"/>
      <c r="U165" s="1367"/>
    </row>
    <row r="166" spans="6:21" s="1363" customFormat="1">
      <c r="F166" s="1367"/>
      <c r="L166" s="1367"/>
      <c r="U166" s="1367"/>
    </row>
    <row r="167" spans="6:21" s="1363" customFormat="1">
      <c r="F167" s="1367"/>
      <c r="L167" s="1367"/>
      <c r="U167" s="1367"/>
    </row>
    <row r="168" spans="6:21" s="1363" customFormat="1">
      <c r="F168" s="1367"/>
      <c r="L168" s="1367"/>
      <c r="U168" s="1367"/>
    </row>
    <row r="169" spans="6:21" s="1363" customFormat="1">
      <c r="F169" s="1367"/>
      <c r="L169" s="1367"/>
      <c r="U169" s="1367"/>
    </row>
    <row r="170" spans="6:21" s="1363" customFormat="1">
      <c r="F170" s="1367"/>
      <c r="L170" s="1367"/>
      <c r="U170" s="1367"/>
    </row>
    <row r="171" spans="6:21" s="1363" customFormat="1">
      <c r="F171" s="1367"/>
      <c r="L171" s="1367"/>
      <c r="U171" s="1367"/>
    </row>
    <row r="172" spans="6:21" s="1363" customFormat="1">
      <c r="F172" s="1367"/>
      <c r="L172" s="1367"/>
      <c r="U172" s="1367"/>
    </row>
    <row r="173" spans="6:21" s="1363" customFormat="1">
      <c r="F173" s="1367"/>
      <c r="L173" s="1367"/>
      <c r="U173" s="1367"/>
    </row>
    <row r="174" spans="6:21" s="1363" customFormat="1">
      <c r="F174" s="1367"/>
      <c r="L174" s="1367"/>
      <c r="U174" s="1367"/>
    </row>
    <row r="175" spans="6:21" s="1363" customFormat="1">
      <c r="F175" s="1367"/>
      <c r="L175" s="1367"/>
      <c r="U175" s="1367"/>
    </row>
    <row r="176" spans="6:21" s="1363" customFormat="1">
      <c r="F176" s="1367"/>
      <c r="L176" s="1367"/>
      <c r="U176" s="1367"/>
    </row>
    <row r="177" spans="6:21" s="1363" customFormat="1">
      <c r="F177" s="1367"/>
      <c r="L177" s="1367"/>
      <c r="U177" s="1367"/>
    </row>
    <row r="178" spans="6:21" s="1363" customFormat="1">
      <c r="F178" s="1367"/>
      <c r="L178" s="1367"/>
      <c r="U178" s="1367"/>
    </row>
    <row r="179" spans="6:21" s="1363" customFormat="1">
      <c r="F179" s="1367"/>
      <c r="L179" s="1367"/>
      <c r="U179" s="1367"/>
    </row>
    <row r="180" spans="6:21" s="1363" customFormat="1">
      <c r="F180" s="1367"/>
      <c r="L180" s="1367"/>
      <c r="U180" s="1367"/>
    </row>
    <row r="181" spans="6:21" s="1363" customFormat="1">
      <c r="F181" s="1367"/>
      <c r="L181" s="1367"/>
      <c r="U181" s="1367"/>
    </row>
    <row r="182" spans="6:21" s="1363" customFormat="1">
      <c r="F182" s="1367"/>
      <c r="L182" s="1367"/>
      <c r="U182" s="1367"/>
    </row>
    <row r="183" spans="6:21" s="1363" customFormat="1">
      <c r="F183" s="1367"/>
      <c r="L183" s="1367"/>
      <c r="U183" s="1367"/>
    </row>
    <row r="184" spans="6:21" s="1363" customFormat="1">
      <c r="F184" s="1367"/>
      <c r="L184" s="1367"/>
      <c r="U184" s="1367"/>
    </row>
    <row r="185" spans="6:21" s="1363" customFormat="1">
      <c r="F185" s="1367"/>
      <c r="L185" s="1367"/>
      <c r="U185" s="1367"/>
    </row>
    <row r="186" spans="6:21" s="1363" customFormat="1">
      <c r="F186" s="1367"/>
      <c r="L186" s="1367"/>
      <c r="U186" s="1367"/>
    </row>
    <row r="187" spans="6:21" s="1363" customFormat="1">
      <c r="F187" s="1367"/>
      <c r="L187" s="1367"/>
      <c r="U187" s="1367"/>
    </row>
    <row r="188" spans="6:21" s="1363" customFormat="1">
      <c r="F188" s="1367"/>
      <c r="L188" s="1367"/>
      <c r="U188" s="1367"/>
    </row>
    <row r="189" spans="6:21" s="1363" customFormat="1">
      <c r="F189" s="1367"/>
      <c r="L189" s="1367"/>
      <c r="U189" s="1367"/>
    </row>
    <row r="190" spans="6:21" s="1363" customFormat="1">
      <c r="F190" s="1367"/>
      <c r="L190" s="1367"/>
      <c r="U190" s="1367"/>
    </row>
    <row r="191" spans="6:21" s="1363" customFormat="1">
      <c r="F191" s="1367"/>
      <c r="L191" s="1367"/>
      <c r="U191" s="1367"/>
    </row>
    <row r="192" spans="6:21" s="1363" customFormat="1">
      <c r="F192" s="1367"/>
      <c r="L192" s="1367"/>
      <c r="U192" s="1367"/>
    </row>
    <row r="193" spans="6:21" s="1363" customFormat="1">
      <c r="F193" s="1367"/>
      <c r="L193" s="1367"/>
      <c r="U193" s="1367"/>
    </row>
    <row r="194" spans="6:21" s="1363" customFormat="1">
      <c r="F194" s="1367"/>
      <c r="L194" s="1367"/>
      <c r="U194" s="1367"/>
    </row>
    <row r="195" spans="6:21" s="1363" customFormat="1">
      <c r="F195" s="1367"/>
      <c r="L195" s="1367"/>
      <c r="U195" s="1367"/>
    </row>
    <row r="196" spans="6:21" s="1363" customFormat="1">
      <c r="F196" s="1367"/>
      <c r="L196" s="1367"/>
      <c r="U196" s="1367"/>
    </row>
    <row r="197" spans="6:21" s="1363" customFormat="1">
      <c r="F197" s="1367"/>
      <c r="L197" s="1367"/>
      <c r="U197" s="1367"/>
    </row>
    <row r="198" spans="6:21" s="1363" customFormat="1">
      <c r="F198" s="1367"/>
      <c r="L198" s="1367"/>
      <c r="U198" s="1367"/>
    </row>
    <row r="199" spans="6:21" s="1363" customFormat="1">
      <c r="F199" s="1367"/>
      <c r="L199" s="1367"/>
      <c r="U199" s="1367"/>
    </row>
    <row r="200" spans="6:21" s="1363" customFormat="1">
      <c r="F200" s="1367"/>
      <c r="L200" s="1367"/>
      <c r="U200" s="1367"/>
    </row>
    <row r="201" spans="6:21" s="1363" customFormat="1">
      <c r="F201" s="1367"/>
      <c r="L201" s="1367"/>
      <c r="U201" s="1367"/>
    </row>
    <row r="202" spans="6:21" s="1363" customFormat="1">
      <c r="F202" s="1367"/>
      <c r="L202" s="1367"/>
      <c r="U202" s="1367"/>
    </row>
    <row r="203" spans="6:21" s="1363" customFormat="1">
      <c r="F203" s="1367"/>
      <c r="L203" s="1367"/>
      <c r="U203" s="1367"/>
    </row>
    <row r="204" spans="6:21" s="1363" customFormat="1">
      <c r="F204" s="1367"/>
      <c r="L204" s="1367"/>
      <c r="U204" s="1367"/>
    </row>
    <row r="205" spans="6:21" s="1363" customFormat="1">
      <c r="F205" s="1367"/>
      <c r="L205" s="1367"/>
      <c r="U205" s="1367"/>
    </row>
    <row r="206" spans="6:21" s="1363" customFormat="1">
      <c r="F206" s="1367"/>
      <c r="L206" s="1367"/>
      <c r="U206" s="1367"/>
    </row>
    <row r="207" spans="6:21" s="1363" customFormat="1">
      <c r="F207" s="1367"/>
      <c r="L207" s="1367"/>
      <c r="U207" s="1367"/>
    </row>
    <row r="208" spans="6:21" s="1363" customFormat="1">
      <c r="F208" s="1367"/>
      <c r="L208" s="1367"/>
      <c r="U208" s="1367"/>
    </row>
    <row r="209" spans="6:21" s="1363" customFormat="1">
      <c r="F209" s="1367"/>
      <c r="L209" s="1367"/>
      <c r="U209" s="1367"/>
    </row>
    <row r="210" spans="6:21" s="1363" customFormat="1">
      <c r="F210" s="1367"/>
      <c r="L210" s="1367"/>
      <c r="U210" s="1367"/>
    </row>
    <row r="211" spans="6:21" s="1363" customFormat="1">
      <c r="F211" s="1367"/>
      <c r="L211" s="1367"/>
      <c r="U211" s="1367"/>
    </row>
    <row r="212" spans="6:21" s="1363" customFormat="1">
      <c r="F212" s="1367"/>
      <c r="L212" s="1367"/>
      <c r="U212" s="1367"/>
    </row>
    <row r="213" spans="6:21" s="1363" customFormat="1">
      <c r="F213" s="1367"/>
      <c r="L213" s="1367"/>
      <c r="U213" s="1367"/>
    </row>
    <row r="214" spans="6:21" s="1363" customFormat="1">
      <c r="F214" s="1367"/>
      <c r="L214" s="1367"/>
      <c r="U214" s="1367"/>
    </row>
    <row r="215" spans="6:21" s="1363" customFormat="1">
      <c r="F215" s="1367"/>
      <c r="L215" s="1367"/>
      <c r="U215" s="1367"/>
    </row>
    <row r="216" spans="6:21" s="1363" customFormat="1">
      <c r="F216" s="1367"/>
      <c r="L216" s="1367"/>
      <c r="U216" s="1367"/>
    </row>
    <row r="217" spans="6:21" s="1363" customFormat="1">
      <c r="F217" s="1367"/>
      <c r="L217" s="1367"/>
      <c r="U217" s="1367"/>
    </row>
    <row r="218" spans="6:21" s="1363" customFormat="1">
      <c r="F218" s="1367"/>
      <c r="L218" s="1367"/>
      <c r="U218" s="1367"/>
    </row>
    <row r="219" spans="6:21" s="1363" customFormat="1">
      <c r="F219" s="1367"/>
      <c r="L219" s="1367"/>
      <c r="U219" s="1367"/>
    </row>
    <row r="220" spans="6:21" s="1363" customFormat="1">
      <c r="F220" s="1367"/>
      <c r="L220" s="1367"/>
      <c r="U220" s="1367"/>
    </row>
    <row r="221" spans="6:21" s="1363" customFormat="1">
      <c r="F221" s="1367"/>
      <c r="L221" s="1367"/>
      <c r="U221" s="1367"/>
    </row>
    <row r="222" spans="6:21" s="1363" customFormat="1">
      <c r="F222" s="1367"/>
      <c r="L222" s="1367"/>
      <c r="U222" s="1367"/>
    </row>
    <row r="223" spans="6:21" s="1363" customFormat="1">
      <c r="F223" s="1367"/>
      <c r="L223" s="1367"/>
      <c r="U223" s="1367"/>
    </row>
    <row r="224" spans="6:21" s="1363" customFormat="1">
      <c r="F224" s="1367"/>
      <c r="L224" s="1367"/>
      <c r="U224" s="1367"/>
    </row>
    <row r="225" spans="6:21" s="1363" customFormat="1">
      <c r="F225" s="1367"/>
      <c r="L225" s="1367"/>
      <c r="U225" s="1367"/>
    </row>
    <row r="226" spans="6:21" s="1363" customFormat="1">
      <c r="F226" s="1367"/>
      <c r="L226" s="1367"/>
      <c r="U226" s="1367"/>
    </row>
    <row r="227" spans="6:21" s="1363" customFormat="1">
      <c r="F227" s="1367"/>
      <c r="L227" s="1367"/>
      <c r="U227" s="1367"/>
    </row>
    <row r="228" spans="6:21" s="1363" customFormat="1">
      <c r="F228" s="1367"/>
      <c r="L228" s="1367"/>
      <c r="U228" s="1367"/>
    </row>
    <row r="229" spans="6:21" s="1363" customFormat="1">
      <c r="F229" s="1367"/>
      <c r="L229" s="1367"/>
      <c r="U229" s="1367"/>
    </row>
    <row r="230" spans="6:21" s="1363" customFormat="1">
      <c r="F230" s="1367"/>
      <c r="L230" s="1367"/>
      <c r="U230" s="1367"/>
    </row>
    <row r="231" spans="6:21" s="1363" customFormat="1">
      <c r="F231" s="1367"/>
      <c r="L231" s="1367"/>
      <c r="U231" s="1367"/>
    </row>
    <row r="232" spans="6:21" s="1363" customFormat="1">
      <c r="F232" s="1367"/>
      <c r="L232" s="1367"/>
      <c r="U232" s="1367"/>
    </row>
    <row r="233" spans="6:21" s="1363" customFormat="1">
      <c r="F233" s="1367"/>
      <c r="L233" s="1367"/>
      <c r="U233" s="1367"/>
    </row>
    <row r="234" spans="6:21" s="1363" customFormat="1">
      <c r="F234" s="1367"/>
      <c r="L234" s="1367"/>
      <c r="U234" s="1367"/>
    </row>
    <row r="235" spans="6:21" s="1363" customFormat="1">
      <c r="F235" s="1367"/>
      <c r="L235" s="1367"/>
      <c r="U235" s="1367"/>
    </row>
    <row r="236" spans="6:21" s="1363" customFormat="1">
      <c r="F236" s="1367"/>
      <c r="L236" s="1367"/>
      <c r="U236" s="1367"/>
    </row>
    <row r="237" spans="6:21" s="1363" customFormat="1">
      <c r="F237" s="1367"/>
      <c r="L237" s="1367"/>
      <c r="U237" s="1367"/>
    </row>
    <row r="238" spans="6:21" s="1363" customFormat="1">
      <c r="F238" s="1367"/>
      <c r="L238" s="1367"/>
      <c r="U238" s="1367"/>
    </row>
    <row r="239" spans="6:21" s="1363" customFormat="1">
      <c r="F239" s="1367"/>
      <c r="L239" s="1367"/>
      <c r="U239" s="1367"/>
    </row>
    <row r="240" spans="6:21" s="1363" customFormat="1">
      <c r="F240" s="1367"/>
      <c r="L240" s="1367"/>
      <c r="U240" s="1367"/>
    </row>
    <row r="241" spans="6:21" s="1363" customFormat="1">
      <c r="F241" s="1367"/>
      <c r="L241" s="1367"/>
      <c r="U241" s="1367"/>
    </row>
    <row r="242" spans="6:21" s="1363" customFormat="1">
      <c r="F242" s="1367"/>
      <c r="L242" s="1367"/>
      <c r="U242" s="1367"/>
    </row>
    <row r="243" spans="6:21" s="1363" customFormat="1">
      <c r="F243" s="1367"/>
      <c r="L243" s="1367"/>
      <c r="U243" s="1367"/>
    </row>
    <row r="244" spans="6:21" s="1363" customFormat="1">
      <c r="F244" s="1367"/>
      <c r="L244" s="1367"/>
      <c r="U244" s="1367"/>
    </row>
    <row r="245" spans="6:21" s="1363" customFormat="1">
      <c r="F245" s="1367"/>
      <c r="L245" s="1367"/>
      <c r="U245" s="1367"/>
    </row>
    <row r="246" spans="6:21" s="1363" customFormat="1">
      <c r="F246" s="1367"/>
      <c r="L246" s="1367"/>
      <c r="U246" s="1367"/>
    </row>
    <row r="247" spans="6:21" s="1363" customFormat="1">
      <c r="F247" s="1367"/>
      <c r="L247" s="1367"/>
      <c r="U247" s="1367"/>
    </row>
    <row r="248" spans="6:21" s="1363" customFormat="1">
      <c r="F248" s="1367"/>
      <c r="L248" s="1367"/>
      <c r="U248" s="1367"/>
    </row>
    <row r="249" spans="6:21" s="1363" customFormat="1">
      <c r="F249" s="1367"/>
      <c r="L249" s="1367"/>
      <c r="U249" s="1367"/>
    </row>
    <row r="250" spans="6:21" s="1363" customFormat="1">
      <c r="F250" s="1367"/>
      <c r="L250" s="1367"/>
      <c r="U250" s="1367"/>
    </row>
    <row r="251" spans="6:21" s="1363" customFormat="1">
      <c r="F251" s="1367"/>
      <c r="L251" s="1367"/>
      <c r="U251" s="1367"/>
    </row>
    <row r="252" spans="6:21" s="1363" customFormat="1">
      <c r="F252" s="1367"/>
      <c r="L252" s="1367"/>
      <c r="U252" s="1367"/>
    </row>
    <row r="253" spans="6:21" s="1363" customFormat="1">
      <c r="F253" s="1367"/>
      <c r="L253" s="1367"/>
      <c r="U253" s="1367"/>
    </row>
    <row r="254" spans="6:21" s="1363" customFormat="1">
      <c r="F254" s="1367"/>
      <c r="L254" s="1367"/>
      <c r="U254" s="1367"/>
    </row>
    <row r="255" spans="6:21" s="1363" customFormat="1">
      <c r="F255" s="1367"/>
      <c r="L255" s="1367"/>
      <c r="U255" s="1367"/>
    </row>
    <row r="256" spans="6:21" s="1363" customFormat="1">
      <c r="F256" s="1367"/>
      <c r="L256" s="1367"/>
      <c r="U256" s="1367"/>
    </row>
    <row r="257" spans="6:21" s="1363" customFormat="1">
      <c r="F257" s="1367"/>
      <c r="L257" s="1367"/>
      <c r="U257" s="1367"/>
    </row>
    <row r="258" spans="6:21" s="1363" customFormat="1">
      <c r="F258" s="1367"/>
      <c r="L258" s="1367"/>
      <c r="U258" s="1367"/>
    </row>
    <row r="259" spans="6:21" s="1363" customFormat="1">
      <c r="F259" s="1367"/>
      <c r="L259" s="1367"/>
      <c r="U259" s="1367"/>
    </row>
    <row r="260" spans="6:21" s="1363" customFormat="1">
      <c r="F260" s="1367"/>
      <c r="L260" s="1367"/>
      <c r="U260" s="1367"/>
    </row>
    <row r="261" spans="6:21" s="1363" customFormat="1">
      <c r="F261" s="1367"/>
      <c r="L261" s="1367"/>
      <c r="U261" s="1367"/>
    </row>
    <row r="262" spans="6:21" s="1363" customFormat="1">
      <c r="F262" s="1367"/>
      <c r="L262" s="1367"/>
      <c r="U262" s="1367"/>
    </row>
    <row r="263" spans="6:21" s="1363" customFormat="1">
      <c r="F263" s="1367"/>
      <c r="L263" s="1367"/>
      <c r="U263" s="1367"/>
    </row>
    <row r="264" spans="6:21" s="1363" customFormat="1">
      <c r="F264" s="1367"/>
      <c r="L264" s="1367"/>
      <c r="U264" s="1367"/>
    </row>
    <row r="265" spans="6:21" s="1363" customFormat="1">
      <c r="F265" s="1367"/>
      <c r="L265" s="1367"/>
      <c r="U265" s="1367"/>
    </row>
    <row r="266" spans="6:21" s="1363" customFormat="1">
      <c r="F266" s="1367"/>
      <c r="L266" s="1367"/>
      <c r="U266" s="1367"/>
    </row>
    <row r="267" spans="6:21" s="1363" customFormat="1">
      <c r="F267" s="1367"/>
      <c r="L267" s="1367"/>
      <c r="U267" s="1367"/>
    </row>
    <row r="268" spans="6:21" s="1363" customFormat="1">
      <c r="F268" s="1367"/>
      <c r="L268" s="1367"/>
      <c r="U268" s="1367"/>
    </row>
    <row r="269" spans="6:21" s="1363" customFormat="1">
      <c r="F269" s="1367"/>
      <c r="L269" s="1367"/>
      <c r="U269" s="1367"/>
    </row>
    <row r="270" spans="6:21" s="1363" customFormat="1">
      <c r="F270" s="1367"/>
      <c r="L270" s="1367"/>
      <c r="U270" s="1367"/>
    </row>
    <row r="271" spans="6:21" s="1363" customFormat="1">
      <c r="F271" s="1367"/>
      <c r="L271" s="1367"/>
      <c r="U271" s="1367"/>
    </row>
    <row r="272" spans="6:21" s="1363" customFormat="1">
      <c r="F272" s="1367"/>
      <c r="L272" s="1367"/>
      <c r="U272" s="1367"/>
    </row>
    <row r="273" spans="6:21" s="1363" customFormat="1">
      <c r="F273" s="1367"/>
      <c r="L273" s="1367"/>
      <c r="U273" s="1367"/>
    </row>
    <row r="274" spans="6:21" s="1363" customFormat="1">
      <c r="F274" s="1367"/>
      <c r="L274" s="1367"/>
      <c r="U274" s="1367"/>
    </row>
    <row r="275" spans="6:21" s="1363" customFormat="1">
      <c r="F275" s="1367"/>
      <c r="L275" s="1367"/>
      <c r="U275" s="1367"/>
    </row>
    <row r="276" spans="6:21" s="1363" customFormat="1">
      <c r="F276" s="1367"/>
      <c r="L276" s="1367"/>
      <c r="U276" s="1367"/>
    </row>
    <row r="277" spans="6:21" s="1363" customFormat="1">
      <c r="F277" s="1367"/>
      <c r="L277" s="1367"/>
      <c r="U277" s="1367"/>
    </row>
    <row r="278" spans="6:21" s="1363" customFormat="1">
      <c r="F278" s="1367"/>
      <c r="L278" s="1367"/>
      <c r="U278" s="1367"/>
    </row>
    <row r="279" spans="6:21" s="1363" customFormat="1">
      <c r="F279" s="1367"/>
      <c r="L279" s="1367"/>
      <c r="U279" s="1367"/>
    </row>
    <row r="280" spans="6:21" s="1363" customFormat="1">
      <c r="F280" s="1367"/>
      <c r="L280" s="1367"/>
      <c r="U280" s="1367"/>
    </row>
    <row r="281" spans="6:21" s="1363" customFormat="1">
      <c r="F281" s="1367"/>
      <c r="L281" s="1367"/>
      <c r="U281" s="1367"/>
    </row>
    <row r="282" spans="6:21" s="1363" customFormat="1">
      <c r="F282" s="1367"/>
      <c r="L282" s="1367"/>
      <c r="U282" s="1367"/>
    </row>
    <row r="283" spans="6:21" s="1363" customFormat="1">
      <c r="F283" s="1367"/>
      <c r="L283" s="1367"/>
      <c r="U283" s="1367"/>
    </row>
    <row r="284" spans="6:21" s="1363" customFormat="1">
      <c r="F284" s="1367"/>
      <c r="L284" s="1367"/>
      <c r="U284" s="1367"/>
    </row>
    <row r="285" spans="6:21" s="1363" customFormat="1">
      <c r="F285" s="1367"/>
      <c r="L285" s="1367"/>
      <c r="U285" s="1367"/>
    </row>
    <row r="286" spans="6:21" s="1363" customFormat="1">
      <c r="F286" s="1367"/>
      <c r="L286" s="1367"/>
      <c r="U286" s="1367"/>
    </row>
    <row r="287" spans="6:21" s="1363" customFormat="1">
      <c r="F287" s="1367"/>
      <c r="L287" s="1367"/>
      <c r="U287" s="1367"/>
    </row>
    <row r="288" spans="6:21" s="1363" customFormat="1">
      <c r="F288" s="1367"/>
      <c r="L288" s="1367"/>
      <c r="U288" s="1367"/>
    </row>
    <row r="289" spans="6:21" s="1363" customFormat="1">
      <c r="F289" s="1367"/>
      <c r="L289" s="1367"/>
      <c r="U289" s="1367"/>
    </row>
    <row r="290" spans="6:21" s="1363" customFormat="1">
      <c r="F290" s="1367"/>
      <c r="L290" s="1367"/>
      <c r="U290" s="1367"/>
    </row>
    <row r="291" spans="6:21" s="1363" customFormat="1">
      <c r="F291" s="1367"/>
      <c r="L291" s="1367"/>
      <c r="U291" s="1367"/>
    </row>
    <row r="292" spans="6:21" s="1363" customFormat="1">
      <c r="F292" s="1367"/>
      <c r="L292" s="1367"/>
      <c r="U292" s="1367"/>
    </row>
    <row r="293" spans="6:21" s="1363" customFormat="1">
      <c r="F293" s="1367"/>
      <c r="L293" s="1367"/>
      <c r="U293" s="1367"/>
    </row>
    <row r="294" spans="6:21" s="1363" customFormat="1">
      <c r="F294" s="1367"/>
      <c r="L294" s="1367"/>
      <c r="U294" s="1367"/>
    </row>
    <row r="295" spans="6:21" s="1363" customFormat="1">
      <c r="F295" s="1367"/>
      <c r="L295" s="1367"/>
      <c r="U295" s="1367"/>
    </row>
    <row r="296" spans="6:21" s="1363" customFormat="1">
      <c r="F296" s="1367"/>
      <c r="L296" s="1367"/>
      <c r="U296" s="1367"/>
    </row>
    <row r="297" spans="6:21" s="1363" customFormat="1">
      <c r="F297" s="1367"/>
      <c r="L297" s="1367"/>
      <c r="U297" s="1367"/>
    </row>
    <row r="298" spans="6:21" s="1363" customFormat="1">
      <c r="F298" s="1367"/>
      <c r="L298" s="1367"/>
      <c r="U298" s="1367"/>
    </row>
    <row r="299" spans="6:21" s="1363" customFormat="1">
      <c r="F299" s="1367"/>
      <c r="L299" s="1367"/>
      <c r="U299" s="1367"/>
    </row>
    <row r="300" spans="6:21" s="1363" customFormat="1">
      <c r="F300" s="1367"/>
      <c r="L300" s="1367"/>
      <c r="U300" s="1367"/>
    </row>
    <row r="301" spans="6:21" s="1363" customFormat="1">
      <c r="F301" s="1367"/>
      <c r="L301" s="1367"/>
      <c r="U301" s="1367"/>
    </row>
    <row r="302" spans="6:21" s="1363" customFormat="1">
      <c r="F302" s="1367"/>
      <c r="L302" s="1367"/>
      <c r="U302" s="1367"/>
    </row>
    <row r="303" spans="6:21" s="1363" customFormat="1">
      <c r="F303" s="1367"/>
      <c r="L303" s="1367"/>
      <c r="U303" s="1367"/>
    </row>
    <row r="304" spans="6:21" s="1363" customFormat="1">
      <c r="F304" s="1367"/>
      <c r="L304" s="1367"/>
      <c r="U304" s="1367"/>
    </row>
    <row r="305" spans="6:21" s="1363" customFormat="1">
      <c r="F305" s="1367"/>
      <c r="L305" s="1367"/>
      <c r="U305" s="1367"/>
    </row>
    <row r="306" spans="6:21" s="1363" customFormat="1">
      <c r="F306" s="1367"/>
      <c r="L306" s="1367"/>
      <c r="U306" s="1367"/>
    </row>
    <row r="307" spans="6:21" s="1363" customFormat="1">
      <c r="F307" s="1367"/>
      <c r="L307" s="1367"/>
      <c r="U307" s="1367"/>
    </row>
    <row r="308" spans="6:21" s="1363" customFormat="1">
      <c r="F308" s="1367"/>
      <c r="L308" s="1367"/>
      <c r="U308" s="1367"/>
    </row>
    <row r="309" spans="6:21" s="1363" customFormat="1">
      <c r="F309" s="1367"/>
      <c r="L309" s="1367"/>
      <c r="U309" s="1367"/>
    </row>
    <row r="310" spans="6:21" s="1363" customFormat="1">
      <c r="F310" s="1367"/>
      <c r="L310" s="1367"/>
      <c r="U310" s="1367"/>
    </row>
    <row r="311" spans="6:21" s="1363" customFormat="1">
      <c r="F311" s="1367"/>
      <c r="L311" s="1367"/>
      <c r="U311" s="1367"/>
    </row>
    <row r="312" spans="6:21" s="1363" customFormat="1">
      <c r="F312" s="1367"/>
      <c r="L312" s="1367"/>
      <c r="U312" s="1367"/>
    </row>
    <row r="313" spans="6:21" s="1363" customFormat="1">
      <c r="F313" s="1367"/>
      <c r="L313" s="1367"/>
      <c r="U313" s="1367"/>
    </row>
    <row r="314" spans="6:21" s="1363" customFormat="1">
      <c r="F314" s="1367"/>
      <c r="L314" s="1367"/>
      <c r="U314" s="1367"/>
    </row>
    <row r="315" spans="6:21" s="1363" customFormat="1">
      <c r="F315" s="1367"/>
      <c r="L315" s="1367"/>
      <c r="U315" s="1367"/>
    </row>
    <row r="316" spans="6:21" s="1363" customFormat="1">
      <c r="F316" s="1367"/>
      <c r="L316" s="1367"/>
      <c r="U316" s="1367"/>
    </row>
    <row r="317" spans="6:21" s="1363" customFormat="1">
      <c r="F317" s="1367"/>
      <c r="L317" s="1367"/>
      <c r="U317" s="1367"/>
    </row>
    <row r="318" spans="6:21" s="1363" customFormat="1">
      <c r="F318" s="1367"/>
      <c r="L318" s="1367"/>
      <c r="U318" s="1367"/>
    </row>
    <row r="319" spans="6:21" s="1363" customFormat="1">
      <c r="F319" s="1367"/>
      <c r="L319" s="1367"/>
      <c r="U319" s="1367"/>
    </row>
    <row r="320" spans="6:21" s="1363" customFormat="1">
      <c r="F320" s="1367"/>
      <c r="L320" s="1367"/>
      <c r="U320" s="1367"/>
    </row>
    <row r="321" spans="6:21" s="1363" customFormat="1">
      <c r="F321" s="1367"/>
      <c r="L321" s="1367"/>
      <c r="U321" s="1367"/>
    </row>
    <row r="322" spans="6:21" s="1363" customFormat="1">
      <c r="F322" s="1367"/>
      <c r="L322" s="1367"/>
      <c r="U322" s="1367"/>
    </row>
    <row r="323" spans="6:21" s="1363" customFormat="1">
      <c r="F323" s="1367"/>
      <c r="L323" s="1367"/>
      <c r="U323" s="1367"/>
    </row>
    <row r="324" spans="6:21" s="1363" customFormat="1">
      <c r="F324" s="1367"/>
      <c r="L324" s="1367"/>
      <c r="U324" s="1367"/>
    </row>
    <row r="325" spans="6:21" s="1363" customFormat="1">
      <c r="F325" s="1367"/>
      <c r="L325" s="1367"/>
      <c r="U325" s="1367"/>
    </row>
    <row r="326" spans="6:21" s="1363" customFormat="1">
      <c r="F326" s="1367"/>
      <c r="L326" s="1367"/>
      <c r="U326" s="1367"/>
    </row>
    <row r="327" spans="6:21" s="1363" customFormat="1">
      <c r="F327" s="1367"/>
      <c r="L327" s="1367"/>
      <c r="U327" s="1367"/>
    </row>
    <row r="328" spans="6:21" s="1363" customFormat="1">
      <c r="F328" s="1367"/>
      <c r="L328" s="1367"/>
      <c r="U328" s="1367"/>
    </row>
    <row r="329" spans="6:21" s="1363" customFormat="1">
      <c r="F329" s="1367"/>
      <c r="L329" s="1367"/>
      <c r="U329" s="1367"/>
    </row>
    <row r="330" spans="6:21" s="1363" customFormat="1">
      <c r="F330" s="1367"/>
      <c r="L330" s="1367"/>
      <c r="U330" s="1367"/>
    </row>
    <row r="331" spans="6:21" s="1363" customFormat="1">
      <c r="F331" s="1367"/>
      <c r="L331" s="1367"/>
      <c r="U331" s="1367"/>
    </row>
    <row r="332" spans="6:21" s="1363" customFormat="1">
      <c r="F332" s="1367"/>
      <c r="L332" s="1367"/>
      <c r="U332" s="1367"/>
    </row>
    <row r="333" spans="6:21" s="1363" customFormat="1">
      <c r="F333" s="1367"/>
      <c r="L333" s="1367"/>
      <c r="U333" s="1367"/>
    </row>
    <row r="334" spans="6:21" s="1363" customFormat="1">
      <c r="F334" s="1367"/>
      <c r="L334" s="1367"/>
      <c r="U334" s="1367"/>
    </row>
    <row r="335" spans="6:21" s="1363" customFormat="1">
      <c r="F335" s="1367"/>
      <c r="L335" s="1367"/>
      <c r="U335" s="1367"/>
    </row>
    <row r="336" spans="6:21" s="1363" customFormat="1">
      <c r="F336" s="1367"/>
      <c r="L336" s="1367"/>
      <c r="U336" s="1367"/>
    </row>
    <row r="337" spans="6:21" s="1363" customFormat="1">
      <c r="F337" s="1367"/>
      <c r="L337" s="1367"/>
      <c r="U337" s="1367"/>
    </row>
    <row r="338" spans="6:21" s="1363" customFormat="1">
      <c r="F338" s="1367"/>
      <c r="L338" s="1367"/>
      <c r="U338" s="1367"/>
    </row>
    <row r="339" spans="6:21" s="1363" customFormat="1">
      <c r="F339" s="1367"/>
      <c r="L339" s="1367"/>
      <c r="U339" s="1367"/>
    </row>
    <row r="340" spans="6:21" s="1363" customFormat="1">
      <c r="F340" s="1367"/>
      <c r="L340" s="1367"/>
      <c r="U340" s="1367"/>
    </row>
    <row r="341" spans="6:21" s="1363" customFormat="1">
      <c r="F341" s="1367"/>
      <c r="L341" s="1367"/>
      <c r="U341" s="1367"/>
    </row>
    <row r="342" spans="6:21" s="1363" customFormat="1">
      <c r="F342" s="1367"/>
      <c r="L342" s="1367"/>
      <c r="U342" s="1367"/>
    </row>
    <row r="343" spans="6:21" s="1363" customFormat="1">
      <c r="F343" s="1367"/>
      <c r="L343" s="1367"/>
      <c r="U343" s="1367"/>
    </row>
    <row r="344" spans="6:21" s="1363" customFormat="1">
      <c r="F344" s="1367"/>
      <c r="L344" s="1367"/>
      <c r="U344" s="1367"/>
    </row>
    <row r="345" spans="6:21" s="1363" customFormat="1">
      <c r="F345" s="1367"/>
      <c r="L345" s="1367"/>
      <c r="U345" s="1367"/>
    </row>
    <row r="346" spans="6:21" s="1363" customFormat="1">
      <c r="F346" s="1367"/>
      <c r="L346" s="1367"/>
      <c r="U346" s="1367"/>
    </row>
    <row r="347" spans="6:21" s="1363" customFormat="1">
      <c r="F347" s="1367"/>
      <c r="L347" s="1367"/>
      <c r="U347" s="1367"/>
    </row>
    <row r="348" spans="6:21" s="1363" customFormat="1">
      <c r="F348" s="1367"/>
      <c r="L348" s="1367"/>
      <c r="U348" s="1367"/>
    </row>
    <row r="349" spans="6:21" s="1363" customFormat="1">
      <c r="F349" s="1367"/>
      <c r="L349" s="1367"/>
      <c r="U349" s="1367"/>
    </row>
    <row r="350" spans="6:21" s="1363" customFormat="1">
      <c r="F350" s="1367"/>
      <c r="L350" s="1367"/>
      <c r="U350" s="1367"/>
    </row>
    <row r="351" spans="6:21" s="1363" customFormat="1">
      <c r="F351" s="1367"/>
      <c r="L351" s="1367"/>
      <c r="U351" s="1367"/>
    </row>
    <row r="352" spans="6:21" s="1363" customFormat="1">
      <c r="F352" s="1367"/>
      <c r="L352" s="1367"/>
      <c r="U352" s="1367"/>
    </row>
    <row r="353" spans="6:21" s="1363" customFormat="1">
      <c r="F353" s="1367"/>
      <c r="L353" s="1367"/>
      <c r="U353" s="1367"/>
    </row>
    <row r="354" spans="6:21" s="1363" customFormat="1">
      <c r="F354" s="1367"/>
      <c r="L354" s="1367"/>
      <c r="U354" s="1367"/>
    </row>
    <row r="355" spans="6:21" s="1363" customFormat="1">
      <c r="F355" s="1367"/>
      <c r="L355" s="1367"/>
      <c r="U355" s="1367"/>
    </row>
    <row r="356" spans="6:21" s="1363" customFormat="1">
      <c r="F356" s="1367"/>
      <c r="L356" s="1367"/>
      <c r="U356" s="1367"/>
    </row>
    <row r="357" spans="6:21" s="1363" customFormat="1">
      <c r="F357" s="1367"/>
      <c r="L357" s="1367"/>
      <c r="U357" s="1367"/>
    </row>
    <row r="358" spans="6:21" s="1363" customFormat="1">
      <c r="F358" s="1367"/>
      <c r="L358" s="1367"/>
      <c r="U358" s="1367"/>
    </row>
    <row r="359" spans="6:21" s="1363" customFormat="1">
      <c r="F359" s="1367"/>
      <c r="L359" s="1367"/>
      <c r="U359" s="1367"/>
    </row>
    <row r="360" spans="6:21" s="1363" customFormat="1">
      <c r="F360" s="1367"/>
      <c r="L360" s="1367"/>
      <c r="U360" s="1367"/>
    </row>
    <row r="361" spans="6:21" s="1363" customFormat="1">
      <c r="F361" s="1367"/>
      <c r="L361" s="1367"/>
      <c r="U361" s="1367"/>
    </row>
    <row r="362" spans="6:21" s="1363" customFormat="1">
      <c r="F362" s="1367"/>
      <c r="L362" s="1367"/>
      <c r="U362" s="1367"/>
    </row>
    <row r="363" spans="6:21" s="1363" customFormat="1">
      <c r="F363" s="1367"/>
      <c r="L363" s="1367"/>
      <c r="U363" s="1367"/>
    </row>
    <row r="364" spans="6:21" s="1363" customFormat="1">
      <c r="F364" s="1367"/>
      <c r="L364" s="1367"/>
      <c r="U364" s="1367"/>
    </row>
    <row r="365" spans="6:21" s="1363" customFormat="1">
      <c r="F365" s="1367"/>
      <c r="L365" s="1367"/>
      <c r="U365" s="1367"/>
    </row>
    <row r="366" spans="6:21" s="1363" customFormat="1">
      <c r="F366" s="1367"/>
      <c r="L366" s="1367"/>
      <c r="U366" s="1367"/>
    </row>
    <row r="367" spans="6:21" s="1363" customFormat="1">
      <c r="F367" s="1367"/>
      <c r="L367" s="1367"/>
      <c r="U367" s="1367"/>
    </row>
    <row r="368" spans="6:21" s="1363" customFormat="1">
      <c r="F368" s="1367"/>
      <c r="L368" s="1367"/>
      <c r="U368" s="1367"/>
    </row>
    <row r="369" spans="6:21" s="1363" customFormat="1">
      <c r="F369" s="1367"/>
      <c r="L369" s="1367"/>
      <c r="U369" s="1367"/>
    </row>
    <row r="370" spans="6:21" s="1363" customFormat="1">
      <c r="F370" s="1367"/>
      <c r="L370" s="1367"/>
      <c r="U370" s="1367"/>
    </row>
    <row r="371" spans="6:21" s="1363" customFormat="1">
      <c r="F371" s="1367"/>
      <c r="L371" s="1367"/>
      <c r="U371" s="1367"/>
    </row>
    <row r="372" spans="6:21" s="1363" customFormat="1">
      <c r="F372" s="1367"/>
      <c r="L372" s="1367"/>
      <c r="U372" s="1367"/>
    </row>
    <row r="373" spans="6:21" s="1363" customFormat="1">
      <c r="F373" s="1367"/>
      <c r="L373" s="1367"/>
      <c r="U373" s="1367"/>
    </row>
    <row r="374" spans="6:21" s="1363" customFormat="1">
      <c r="F374" s="1367"/>
      <c r="L374" s="1367"/>
      <c r="U374" s="1367"/>
    </row>
    <row r="375" spans="6:21" s="1363" customFormat="1">
      <c r="F375" s="1367"/>
      <c r="L375" s="1367"/>
      <c r="U375" s="1367"/>
    </row>
    <row r="376" spans="6:21" s="1363" customFormat="1">
      <c r="F376" s="1367"/>
      <c r="L376" s="1367"/>
      <c r="U376" s="1367"/>
    </row>
    <row r="377" spans="6:21" s="1363" customFormat="1">
      <c r="F377" s="1367"/>
      <c r="L377" s="1367"/>
      <c r="U377" s="1367"/>
    </row>
    <row r="378" spans="6:21" s="1363" customFormat="1">
      <c r="F378" s="1367"/>
      <c r="L378" s="1367"/>
      <c r="U378" s="1367"/>
    </row>
    <row r="379" spans="6:21" s="1363" customFormat="1">
      <c r="F379" s="1367"/>
      <c r="L379" s="1367"/>
      <c r="U379" s="1367"/>
    </row>
    <row r="380" spans="6:21" s="1363" customFormat="1">
      <c r="F380" s="1367"/>
      <c r="L380" s="1367"/>
      <c r="U380" s="1367"/>
    </row>
    <row r="381" spans="6:21" s="1363" customFormat="1">
      <c r="F381" s="1367"/>
      <c r="L381" s="1367"/>
      <c r="U381" s="1367"/>
    </row>
    <row r="382" spans="6:21" s="1363" customFormat="1">
      <c r="F382" s="1367"/>
      <c r="L382" s="1367"/>
      <c r="U382" s="1367"/>
    </row>
    <row r="383" spans="6:21" s="1363" customFormat="1">
      <c r="F383" s="1367"/>
      <c r="L383" s="1367"/>
      <c r="U383" s="1367"/>
    </row>
    <row r="384" spans="6:21" s="1363" customFormat="1">
      <c r="F384" s="1367"/>
      <c r="L384" s="1367"/>
      <c r="U384" s="1367"/>
    </row>
    <row r="385" spans="6:21" s="1363" customFormat="1">
      <c r="F385" s="1367"/>
      <c r="L385" s="1367"/>
      <c r="U385" s="1367"/>
    </row>
    <row r="386" spans="6:21" s="1363" customFormat="1">
      <c r="F386" s="1367"/>
      <c r="L386" s="1367"/>
      <c r="U386" s="1367"/>
    </row>
    <row r="387" spans="6:21" s="1363" customFormat="1">
      <c r="F387" s="1367"/>
      <c r="L387" s="1367"/>
      <c r="U387" s="1367"/>
    </row>
    <row r="388" spans="6:21" s="1363" customFormat="1">
      <c r="F388" s="1367"/>
      <c r="L388" s="1367"/>
      <c r="U388" s="1367"/>
    </row>
    <row r="389" spans="6:21" s="1363" customFormat="1">
      <c r="F389" s="1367"/>
      <c r="L389" s="1367"/>
      <c r="U389" s="1367"/>
    </row>
    <row r="390" spans="6:21" s="1363" customFormat="1">
      <c r="F390" s="1367"/>
      <c r="L390" s="1367"/>
      <c r="U390" s="1367"/>
    </row>
    <row r="391" spans="6:21" s="1363" customFormat="1">
      <c r="F391" s="1367"/>
      <c r="L391" s="1367"/>
      <c r="U391" s="1367"/>
    </row>
    <row r="392" spans="6:21" s="1363" customFormat="1">
      <c r="F392" s="1367"/>
      <c r="L392" s="1367"/>
      <c r="U392" s="1367"/>
    </row>
    <row r="393" spans="6:21" s="1363" customFormat="1">
      <c r="F393" s="1367"/>
      <c r="L393" s="1367"/>
      <c r="U393" s="1367"/>
    </row>
    <row r="394" spans="6:21" s="1363" customFormat="1">
      <c r="F394" s="1367"/>
      <c r="L394" s="1367"/>
      <c r="U394" s="1367"/>
    </row>
    <row r="395" spans="6:21" s="1363" customFormat="1">
      <c r="F395" s="1367"/>
      <c r="L395" s="1367"/>
      <c r="U395" s="1367"/>
    </row>
    <row r="396" spans="6:21" s="1363" customFormat="1">
      <c r="F396" s="1367"/>
      <c r="L396" s="1367"/>
      <c r="U396" s="1367"/>
    </row>
    <row r="397" spans="6:21" s="1363" customFormat="1">
      <c r="F397" s="1367"/>
      <c r="L397" s="1367"/>
      <c r="U397" s="1367"/>
    </row>
    <row r="398" spans="6:21" s="1363" customFormat="1">
      <c r="F398" s="1367"/>
      <c r="L398" s="1367"/>
      <c r="U398" s="1367"/>
    </row>
    <row r="399" spans="6:21" s="1363" customFormat="1">
      <c r="F399" s="1367"/>
      <c r="L399" s="1367"/>
      <c r="U399" s="1367"/>
    </row>
    <row r="400" spans="6:21" s="1363" customFormat="1">
      <c r="F400" s="1367"/>
      <c r="L400" s="1367"/>
      <c r="U400" s="1367"/>
    </row>
    <row r="401" spans="6:21" s="1363" customFormat="1">
      <c r="F401" s="1367"/>
      <c r="L401" s="1367"/>
      <c r="U401" s="1367"/>
    </row>
    <row r="402" spans="6:21" s="1363" customFormat="1">
      <c r="F402" s="1367"/>
      <c r="L402" s="1367"/>
      <c r="U402" s="1367"/>
    </row>
    <row r="403" spans="6:21" s="1363" customFormat="1">
      <c r="F403" s="1367"/>
      <c r="L403" s="1367"/>
      <c r="U403" s="1367"/>
    </row>
    <row r="404" spans="6:21" s="1363" customFormat="1">
      <c r="F404" s="1367"/>
      <c r="L404" s="1367"/>
      <c r="U404" s="1367"/>
    </row>
    <row r="405" spans="6:21" s="1363" customFormat="1">
      <c r="F405" s="1367"/>
      <c r="L405" s="1367"/>
      <c r="U405" s="1367"/>
    </row>
    <row r="406" spans="6:21" s="1363" customFormat="1">
      <c r="F406" s="1367"/>
      <c r="L406" s="1367"/>
      <c r="U406" s="1367"/>
    </row>
    <row r="407" spans="6:21" s="1363" customFormat="1">
      <c r="F407" s="1367"/>
      <c r="L407" s="1367"/>
      <c r="U407" s="1367"/>
    </row>
    <row r="408" spans="6:21" s="1363" customFormat="1">
      <c r="F408" s="1367"/>
      <c r="L408" s="1367"/>
      <c r="U408" s="1367"/>
    </row>
    <row r="409" spans="6:21" s="1363" customFormat="1">
      <c r="F409" s="1367"/>
      <c r="L409" s="1367"/>
      <c r="U409" s="1367"/>
    </row>
    <row r="410" spans="6:21" s="1363" customFormat="1">
      <c r="F410" s="1367"/>
      <c r="L410" s="1367"/>
      <c r="U410" s="1367"/>
    </row>
    <row r="411" spans="6:21" s="1363" customFormat="1">
      <c r="F411" s="1367"/>
      <c r="L411" s="1367"/>
      <c r="U411" s="1367"/>
    </row>
    <row r="412" spans="6:21" s="1363" customFormat="1">
      <c r="F412" s="1367"/>
      <c r="L412" s="1367"/>
      <c r="U412" s="1367"/>
    </row>
    <row r="413" spans="6:21" s="1363" customFormat="1">
      <c r="F413" s="1367"/>
      <c r="L413" s="1367"/>
      <c r="U413" s="1367"/>
    </row>
    <row r="414" spans="6:21" s="1363" customFormat="1">
      <c r="F414" s="1367"/>
      <c r="L414" s="1367"/>
      <c r="U414" s="1367"/>
    </row>
    <row r="415" spans="6:21" s="1363" customFormat="1">
      <c r="F415" s="1367"/>
      <c r="L415" s="1367"/>
      <c r="U415" s="1367"/>
    </row>
    <row r="416" spans="6:21" s="1363" customFormat="1">
      <c r="F416" s="1367"/>
      <c r="L416" s="1367"/>
      <c r="U416" s="1367"/>
    </row>
    <row r="417" spans="6:21" s="1363" customFormat="1">
      <c r="F417" s="1367"/>
      <c r="L417" s="1367"/>
      <c r="U417" s="1367"/>
    </row>
    <row r="418" spans="6:21" s="1363" customFormat="1">
      <c r="F418" s="1367"/>
      <c r="L418" s="1367"/>
      <c r="U418" s="1367"/>
    </row>
    <row r="419" spans="6:21" s="1363" customFormat="1">
      <c r="F419" s="1367"/>
      <c r="L419" s="1367"/>
      <c r="U419" s="1367"/>
    </row>
    <row r="420" spans="6:21" s="1363" customFormat="1">
      <c r="F420" s="1367"/>
      <c r="L420" s="1367"/>
      <c r="U420" s="1367"/>
    </row>
    <row r="421" spans="6:21" s="1363" customFormat="1">
      <c r="F421" s="1367"/>
      <c r="L421" s="1367"/>
      <c r="U421" s="1367"/>
    </row>
    <row r="422" spans="6:21" s="1363" customFormat="1">
      <c r="F422" s="1367"/>
      <c r="L422" s="1367"/>
      <c r="U422" s="1367"/>
    </row>
    <row r="423" spans="6:21" s="1363" customFormat="1">
      <c r="F423" s="1367"/>
      <c r="L423" s="1367"/>
      <c r="U423" s="1367"/>
    </row>
    <row r="424" spans="6:21" s="1363" customFormat="1">
      <c r="F424" s="1367"/>
      <c r="L424" s="1367"/>
      <c r="U424" s="1367"/>
    </row>
    <row r="425" spans="6:21" s="1363" customFormat="1">
      <c r="F425" s="1367"/>
      <c r="L425" s="1367"/>
      <c r="U425" s="1367"/>
    </row>
    <row r="426" spans="6:21" s="1363" customFormat="1">
      <c r="F426" s="1367"/>
      <c r="L426" s="1367"/>
      <c r="U426" s="1367"/>
    </row>
    <row r="427" spans="6:21" s="1363" customFormat="1">
      <c r="F427" s="1367"/>
      <c r="L427" s="1367"/>
      <c r="U427" s="1367"/>
    </row>
    <row r="428" spans="6:21" s="1363" customFormat="1">
      <c r="F428" s="1367"/>
      <c r="L428" s="1367"/>
      <c r="U428" s="1367"/>
    </row>
    <row r="429" spans="6:21" s="1363" customFormat="1">
      <c r="F429" s="1367"/>
      <c r="L429" s="1367"/>
      <c r="U429" s="1367"/>
    </row>
    <row r="430" spans="6:21" s="1363" customFormat="1">
      <c r="F430" s="1367"/>
      <c r="L430" s="1367"/>
      <c r="U430" s="1367"/>
    </row>
    <row r="431" spans="6:21" s="1363" customFormat="1">
      <c r="F431" s="1367"/>
      <c r="L431" s="1367"/>
      <c r="U431" s="1367"/>
    </row>
    <row r="432" spans="6:21" s="1363" customFormat="1">
      <c r="F432" s="1367"/>
      <c r="L432" s="1367"/>
      <c r="U432" s="1367"/>
    </row>
    <row r="433" spans="6:21" s="1363" customFormat="1">
      <c r="F433" s="1367"/>
      <c r="L433" s="1367"/>
      <c r="U433" s="1367"/>
    </row>
    <row r="434" spans="6:21" s="1363" customFormat="1">
      <c r="F434" s="1367"/>
      <c r="L434" s="1367"/>
      <c r="U434" s="1367"/>
    </row>
    <row r="435" spans="6:21" s="1363" customFormat="1">
      <c r="F435" s="1367"/>
      <c r="L435" s="1367"/>
      <c r="U435" s="1367"/>
    </row>
    <row r="436" spans="6:21" s="1363" customFormat="1">
      <c r="F436" s="1367"/>
      <c r="L436" s="1367"/>
      <c r="U436" s="1367"/>
    </row>
    <row r="437" spans="6:21" s="1363" customFormat="1">
      <c r="F437" s="1367"/>
      <c r="L437" s="1367"/>
      <c r="U437" s="1367"/>
    </row>
    <row r="438" spans="6:21" s="1363" customFormat="1">
      <c r="F438" s="1367"/>
      <c r="L438" s="1367"/>
      <c r="U438" s="1367"/>
    </row>
    <row r="439" spans="6:21" s="1363" customFormat="1">
      <c r="F439" s="1367"/>
      <c r="L439" s="1367"/>
      <c r="U439" s="1367"/>
    </row>
    <row r="440" spans="6:21" s="1363" customFormat="1">
      <c r="F440" s="1367"/>
      <c r="L440" s="1367"/>
      <c r="U440" s="1367"/>
    </row>
    <row r="441" spans="6:21" s="1363" customFormat="1">
      <c r="F441" s="1367"/>
      <c r="L441" s="1367"/>
      <c r="U441" s="1367"/>
    </row>
    <row r="442" spans="6:21" s="1363" customFormat="1">
      <c r="F442" s="1367"/>
      <c r="L442" s="1367"/>
      <c r="U442" s="1367"/>
    </row>
    <row r="443" spans="6:21" s="1363" customFormat="1">
      <c r="F443" s="1367"/>
      <c r="L443" s="1367"/>
      <c r="U443" s="1367"/>
    </row>
    <row r="444" spans="6:21" s="1363" customFormat="1">
      <c r="F444" s="1367"/>
      <c r="L444" s="1367"/>
      <c r="U444" s="1367"/>
    </row>
    <row r="445" spans="6:21" s="1363" customFormat="1">
      <c r="F445" s="1367"/>
      <c r="L445" s="1367"/>
      <c r="U445" s="1367"/>
    </row>
    <row r="446" spans="6:21" s="1363" customFormat="1">
      <c r="F446" s="1367"/>
      <c r="L446" s="1367"/>
      <c r="U446" s="1367"/>
    </row>
    <row r="447" spans="6:21" s="1363" customFormat="1">
      <c r="F447" s="1367"/>
      <c r="L447" s="1367"/>
      <c r="U447" s="1367"/>
    </row>
    <row r="448" spans="6:21" s="1363" customFormat="1">
      <c r="F448" s="1367"/>
      <c r="L448" s="1367"/>
      <c r="U448" s="1367"/>
    </row>
    <row r="449" spans="6:21" s="1363" customFormat="1">
      <c r="F449" s="1367"/>
      <c r="L449" s="1367"/>
      <c r="U449" s="1367"/>
    </row>
    <row r="450" spans="6:21" s="1363" customFormat="1">
      <c r="F450" s="1367"/>
      <c r="L450" s="1367"/>
      <c r="U450" s="1367"/>
    </row>
    <row r="451" spans="6:21" s="1363" customFormat="1">
      <c r="F451" s="1367"/>
      <c r="L451" s="1367"/>
      <c r="U451" s="1367"/>
    </row>
    <row r="452" spans="6:21" s="1363" customFormat="1">
      <c r="F452" s="1367"/>
      <c r="L452" s="1367"/>
      <c r="U452" s="1367"/>
    </row>
    <row r="453" spans="6:21" s="1363" customFormat="1">
      <c r="F453" s="1367"/>
      <c r="L453" s="1367"/>
      <c r="U453" s="1367"/>
    </row>
    <row r="454" spans="6:21" s="1363" customFormat="1">
      <c r="F454" s="1367"/>
      <c r="L454" s="1367"/>
      <c r="U454" s="1367"/>
    </row>
    <row r="455" spans="6:21" s="1363" customFormat="1">
      <c r="F455" s="1367"/>
      <c r="L455" s="1367"/>
      <c r="U455" s="1367"/>
    </row>
    <row r="456" spans="6:21" s="1363" customFormat="1">
      <c r="F456" s="1367"/>
      <c r="L456" s="1367"/>
      <c r="U456" s="1367"/>
    </row>
    <row r="457" spans="6:21" s="1363" customFormat="1">
      <c r="F457" s="1367"/>
      <c r="L457" s="1367"/>
      <c r="U457" s="1367"/>
    </row>
    <row r="458" spans="6:21" s="1363" customFormat="1">
      <c r="F458" s="1367"/>
      <c r="L458" s="1367"/>
      <c r="U458" s="1367"/>
    </row>
    <row r="459" spans="6:21" s="1363" customFormat="1">
      <c r="F459" s="1367"/>
      <c r="L459" s="1367"/>
      <c r="U459" s="1367"/>
    </row>
    <row r="460" spans="6:21" s="1363" customFormat="1">
      <c r="F460" s="1367"/>
      <c r="L460" s="1367"/>
      <c r="U460" s="1367"/>
    </row>
    <row r="461" spans="6:21" s="1363" customFormat="1">
      <c r="F461" s="1367"/>
      <c r="L461" s="1367"/>
      <c r="U461" s="1367"/>
    </row>
    <row r="462" spans="6:21" s="1363" customFormat="1">
      <c r="F462" s="1367"/>
      <c r="L462" s="1367"/>
      <c r="U462" s="1367"/>
    </row>
    <row r="463" spans="6:21" s="1363" customFormat="1">
      <c r="F463" s="1367"/>
      <c r="L463" s="1367"/>
      <c r="U463" s="1367"/>
    </row>
    <row r="464" spans="6:21" s="1363" customFormat="1">
      <c r="F464" s="1367"/>
      <c r="L464" s="1367"/>
      <c r="U464" s="1367"/>
    </row>
    <row r="465" spans="6:21" s="1363" customFormat="1">
      <c r="F465" s="1367"/>
      <c r="L465" s="1367"/>
      <c r="U465" s="1367"/>
    </row>
    <row r="466" spans="6:21" s="1363" customFormat="1">
      <c r="F466" s="1367"/>
      <c r="L466" s="1367"/>
      <c r="U466" s="1367"/>
    </row>
    <row r="467" spans="6:21" s="1363" customFormat="1">
      <c r="F467" s="1367"/>
      <c r="L467" s="1367"/>
      <c r="U467" s="1367"/>
    </row>
    <row r="468" spans="6:21" s="1363" customFormat="1">
      <c r="F468" s="1367"/>
      <c r="L468" s="1367"/>
      <c r="U468" s="1367"/>
    </row>
    <row r="469" spans="6:21" s="1363" customFormat="1">
      <c r="F469" s="1367"/>
      <c r="L469" s="1367"/>
      <c r="U469" s="1367"/>
    </row>
    <row r="470" spans="6:21" s="1363" customFormat="1">
      <c r="F470" s="1367"/>
      <c r="L470" s="1367"/>
      <c r="U470" s="1367"/>
    </row>
    <row r="471" spans="6:21" s="1363" customFormat="1">
      <c r="F471" s="1367"/>
      <c r="L471" s="1367"/>
      <c r="U471" s="1367"/>
    </row>
    <row r="472" spans="6:21" s="1363" customFormat="1">
      <c r="F472" s="1367"/>
      <c r="L472" s="1367"/>
      <c r="U472" s="1367"/>
    </row>
    <row r="473" spans="6:21" s="1363" customFormat="1">
      <c r="F473" s="1367"/>
      <c r="L473" s="1367"/>
      <c r="U473" s="1367"/>
    </row>
    <row r="474" spans="6:21" s="1363" customFormat="1">
      <c r="F474" s="1367"/>
      <c r="L474" s="1367"/>
      <c r="U474" s="1367"/>
    </row>
    <row r="475" spans="6:21" s="1363" customFormat="1">
      <c r="F475" s="1367"/>
      <c r="L475" s="1367"/>
      <c r="U475" s="1367"/>
    </row>
    <row r="476" spans="6:21" s="1363" customFormat="1">
      <c r="F476" s="1367"/>
      <c r="L476" s="1367"/>
      <c r="U476" s="1367"/>
    </row>
    <row r="477" spans="6:21" s="1363" customFormat="1">
      <c r="F477" s="1367"/>
      <c r="L477" s="1367"/>
      <c r="U477" s="1367"/>
    </row>
    <row r="478" spans="6:21" s="1363" customFormat="1">
      <c r="F478" s="1367"/>
      <c r="L478" s="1367"/>
      <c r="U478" s="1367"/>
    </row>
    <row r="479" spans="6:21" s="1363" customFormat="1">
      <c r="F479" s="1367"/>
      <c r="L479" s="1367"/>
      <c r="U479" s="1367"/>
    </row>
    <row r="480" spans="6:21" s="1363" customFormat="1">
      <c r="F480" s="1367"/>
      <c r="L480" s="1367"/>
      <c r="U480" s="1367"/>
    </row>
    <row r="481" spans="6:21" s="1363" customFormat="1">
      <c r="F481" s="1367"/>
      <c r="L481" s="1367"/>
      <c r="U481" s="1367"/>
    </row>
    <row r="482" spans="6:21" s="1363" customFormat="1">
      <c r="F482" s="1367"/>
      <c r="L482" s="1367"/>
      <c r="U482" s="1367"/>
    </row>
    <row r="483" spans="6:21" s="1363" customFormat="1">
      <c r="F483" s="1367"/>
      <c r="L483" s="1367"/>
      <c r="U483" s="1367"/>
    </row>
    <row r="484" spans="6:21" s="1363" customFormat="1">
      <c r="F484" s="1367"/>
      <c r="L484" s="1367"/>
      <c r="U484" s="1367"/>
    </row>
    <row r="485" spans="6:21" s="1363" customFormat="1">
      <c r="F485" s="1367"/>
      <c r="L485" s="1367"/>
      <c r="U485" s="1367"/>
    </row>
    <row r="486" spans="6:21" s="1363" customFormat="1">
      <c r="F486" s="1367"/>
      <c r="L486" s="1367"/>
      <c r="U486" s="1367"/>
    </row>
    <row r="487" spans="6:21" s="1363" customFormat="1">
      <c r="F487" s="1367"/>
      <c r="L487" s="1367"/>
      <c r="U487" s="1367"/>
    </row>
    <row r="488" spans="6:21" s="1363" customFormat="1">
      <c r="F488" s="1367"/>
      <c r="L488" s="1367"/>
      <c r="U488" s="1367"/>
    </row>
    <row r="489" spans="6:21" s="1363" customFormat="1">
      <c r="F489" s="1367"/>
      <c r="L489" s="1367"/>
      <c r="U489" s="1367"/>
    </row>
    <row r="490" spans="6:21" s="1363" customFormat="1">
      <c r="F490" s="1367"/>
      <c r="L490" s="1367"/>
      <c r="U490" s="1367"/>
    </row>
    <row r="491" spans="6:21" s="1363" customFormat="1">
      <c r="F491" s="1367"/>
      <c r="L491" s="1367"/>
      <c r="U491" s="1367"/>
    </row>
    <row r="492" spans="6:21" s="1363" customFormat="1">
      <c r="F492" s="1367"/>
      <c r="L492" s="1367"/>
      <c r="U492" s="1367"/>
    </row>
    <row r="493" spans="6:21" s="1363" customFormat="1">
      <c r="F493" s="1367"/>
      <c r="L493" s="1367"/>
      <c r="U493" s="1367"/>
    </row>
    <row r="494" spans="6:21" s="1363" customFormat="1">
      <c r="F494" s="1367"/>
      <c r="L494" s="1367"/>
      <c r="U494" s="1367"/>
    </row>
    <row r="495" spans="6:21" s="1363" customFormat="1">
      <c r="F495" s="1367"/>
      <c r="L495" s="1367"/>
      <c r="U495" s="1367"/>
    </row>
    <row r="496" spans="6:21" s="1363" customFormat="1">
      <c r="F496" s="1367"/>
      <c r="L496" s="1367"/>
      <c r="U496" s="1367"/>
    </row>
    <row r="497" spans="6:21" s="1363" customFormat="1">
      <c r="F497" s="1367"/>
      <c r="L497" s="1367"/>
      <c r="U497" s="1367"/>
    </row>
    <row r="498" spans="6:21" s="1363" customFormat="1">
      <c r="F498" s="1367"/>
      <c r="L498" s="1367"/>
      <c r="U498" s="1367"/>
    </row>
    <row r="499" spans="6:21" s="1363" customFormat="1">
      <c r="F499" s="1367"/>
      <c r="L499" s="1367"/>
      <c r="U499" s="1367"/>
    </row>
    <row r="500" spans="6:21" s="1363" customFormat="1">
      <c r="F500" s="1367"/>
      <c r="L500" s="1367"/>
      <c r="U500" s="1367"/>
    </row>
    <row r="501" spans="6:21" s="1363" customFormat="1">
      <c r="F501" s="1367"/>
      <c r="L501" s="1367"/>
      <c r="U501" s="1367"/>
    </row>
    <row r="502" spans="6:21" s="1363" customFormat="1">
      <c r="F502" s="1367"/>
      <c r="L502" s="1367"/>
      <c r="U502" s="1367"/>
    </row>
    <row r="503" spans="6:21" s="1363" customFormat="1">
      <c r="F503" s="1367"/>
      <c r="L503" s="1367"/>
      <c r="U503" s="1367"/>
    </row>
    <row r="504" spans="6:21" s="1363" customFormat="1">
      <c r="F504" s="1367"/>
      <c r="L504" s="1367"/>
      <c r="U504" s="1367"/>
    </row>
    <row r="505" spans="6:21" s="1363" customFormat="1">
      <c r="F505" s="1367"/>
      <c r="L505" s="1367"/>
      <c r="U505" s="1367"/>
    </row>
    <row r="506" spans="6:21" s="1363" customFormat="1">
      <c r="F506" s="1367"/>
      <c r="L506" s="1367"/>
      <c r="U506" s="1367"/>
    </row>
    <row r="507" spans="6:21" s="1363" customFormat="1">
      <c r="F507" s="1367"/>
      <c r="L507" s="1367"/>
      <c r="U507" s="1367"/>
    </row>
    <row r="508" spans="6:21" s="1363" customFormat="1">
      <c r="F508" s="1367"/>
      <c r="L508" s="1367"/>
      <c r="U508" s="1367"/>
    </row>
    <row r="509" spans="6:21" s="1363" customFormat="1">
      <c r="F509" s="1367"/>
      <c r="L509" s="1367"/>
      <c r="U509" s="1367"/>
    </row>
    <row r="510" spans="6:21" s="1363" customFormat="1">
      <c r="F510" s="1367"/>
      <c r="L510" s="1367"/>
      <c r="U510" s="1367"/>
    </row>
    <row r="511" spans="6:21" s="1363" customFormat="1">
      <c r="F511" s="1367"/>
      <c r="L511" s="1367"/>
      <c r="U511" s="1367"/>
    </row>
    <row r="512" spans="6:21" s="1363" customFormat="1">
      <c r="F512" s="1367"/>
      <c r="L512" s="1367"/>
      <c r="U512" s="1367"/>
    </row>
    <row r="513" spans="6:21" s="1363" customFormat="1">
      <c r="F513" s="1367"/>
      <c r="L513" s="1367"/>
      <c r="U513" s="1367"/>
    </row>
    <row r="514" spans="6:21" s="1363" customFormat="1">
      <c r="F514" s="1367"/>
      <c r="L514" s="1367"/>
      <c r="U514" s="1367"/>
    </row>
    <row r="515" spans="6:21" s="1363" customFormat="1">
      <c r="F515" s="1367"/>
      <c r="L515" s="1367"/>
      <c r="U515" s="1367"/>
    </row>
    <row r="516" spans="6:21" s="1363" customFormat="1">
      <c r="F516" s="1367"/>
      <c r="L516" s="1367"/>
      <c r="U516" s="1367"/>
    </row>
    <row r="517" spans="6:21" s="1363" customFormat="1">
      <c r="F517" s="1367"/>
      <c r="L517" s="1367"/>
      <c r="U517" s="1367"/>
    </row>
    <row r="518" spans="6:21" s="1363" customFormat="1">
      <c r="F518" s="1367"/>
      <c r="L518" s="1367"/>
      <c r="U518" s="1367"/>
    </row>
    <row r="519" spans="6:21" s="1363" customFormat="1">
      <c r="F519" s="1367"/>
      <c r="L519" s="1367"/>
      <c r="U519" s="1367"/>
    </row>
    <row r="520" spans="6:21" s="1363" customFormat="1">
      <c r="F520" s="1367"/>
      <c r="L520" s="1367"/>
      <c r="U520" s="1367"/>
    </row>
    <row r="521" spans="6:21" s="1363" customFormat="1">
      <c r="F521" s="1367"/>
      <c r="L521" s="1367"/>
      <c r="U521" s="1367"/>
    </row>
    <row r="522" spans="6:21" s="1363" customFormat="1">
      <c r="F522" s="1367"/>
      <c r="L522" s="1367"/>
      <c r="U522" s="1367"/>
    </row>
    <row r="523" spans="6:21" s="1363" customFormat="1">
      <c r="F523" s="1367"/>
      <c r="L523" s="1367"/>
      <c r="U523" s="1367"/>
    </row>
    <row r="524" spans="6:21" s="1363" customFormat="1">
      <c r="F524" s="1367"/>
      <c r="L524" s="1367"/>
      <c r="U524" s="1367"/>
    </row>
    <row r="525" spans="6:21" s="1363" customFormat="1">
      <c r="F525" s="1367"/>
      <c r="L525" s="1367"/>
      <c r="U525" s="1367"/>
    </row>
    <row r="526" spans="6:21" s="1363" customFormat="1">
      <c r="F526" s="1367"/>
      <c r="L526" s="1367"/>
      <c r="U526" s="1367"/>
    </row>
    <row r="527" spans="6:21" s="1363" customFormat="1">
      <c r="F527" s="1367"/>
      <c r="L527" s="1367"/>
      <c r="U527" s="1367"/>
    </row>
    <row r="528" spans="6:21" s="1363" customFormat="1">
      <c r="F528" s="1367"/>
      <c r="L528" s="1367"/>
      <c r="U528" s="1367"/>
    </row>
    <row r="529" spans="6:21" s="1363" customFormat="1">
      <c r="F529" s="1367"/>
      <c r="L529" s="1367"/>
      <c r="U529" s="1367"/>
    </row>
    <row r="530" spans="6:21" s="1363" customFormat="1">
      <c r="F530" s="1367"/>
      <c r="L530" s="1367"/>
      <c r="U530" s="1367"/>
    </row>
    <row r="531" spans="6:21" s="1363" customFormat="1">
      <c r="F531" s="1367"/>
      <c r="L531" s="1367"/>
      <c r="U531" s="1367"/>
    </row>
    <row r="532" spans="6:21" s="1363" customFormat="1">
      <c r="F532" s="1367"/>
      <c r="L532" s="1367"/>
      <c r="U532" s="1367"/>
    </row>
    <row r="533" spans="6:21" s="1363" customFormat="1">
      <c r="F533" s="1367"/>
      <c r="L533" s="1367"/>
      <c r="U533" s="1367"/>
    </row>
    <row r="534" spans="6:21" s="1363" customFormat="1">
      <c r="F534" s="1367"/>
      <c r="L534" s="1367"/>
      <c r="U534" s="1367"/>
    </row>
    <row r="535" spans="6:21" s="1363" customFormat="1">
      <c r="F535" s="1367"/>
      <c r="L535" s="1367"/>
      <c r="U535" s="1367"/>
    </row>
    <row r="536" spans="6:21" s="1363" customFormat="1">
      <c r="F536" s="1367"/>
      <c r="L536" s="1367"/>
      <c r="U536" s="1367"/>
    </row>
    <row r="537" spans="6:21" s="1363" customFormat="1">
      <c r="F537" s="1367"/>
      <c r="L537" s="1367"/>
      <c r="U537" s="1367"/>
    </row>
    <row r="538" spans="6:21" s="1363" customFormat="1">
      <c r="F538" s="1367"/>
      <c r="L538" s="1367"/>
      <c r="U538" s="1367"/>
    </row>
    <row r="539" spans="6:21" s="1363" customFormat="1">
      <c r="F539" s="1367"/>
      <c r="L539" s="1367"/>
      <c r="U539" s="1367"/>
    </row>
    <row r="540" spans="6:21" s="1363" customFormat="1">
      <c r="F540" s="1367"/>
      <c r="L540" s="1367"/>
      <c r="U540" s="1367"/>
    </row>
    <row r="541" spans="6:21" s="1363" customFormat="1">
      <c r="F541" s="1367"/>
      <c r="L541" s="1367"/>
      <c r="U541" s="1367"/>
    </row>
    <row r="542" spans="6:21" s="1363" customFormat="1">
      <c r="F542" s="1367"/>
      <c r="L542" s="1367"/>
      <c r="U542" s="1367"/>
    </row>
    <row r="543" spans="6:21" s="1363" customFormat="1">
      <c r="F543" s="1367"/>
      <c r="L543" s="1367"/>
      <c r="U543" s="1367"/>
    </row>
    <row r="544" spans="6:21" s="1363" customFormat="1">
      <c r="F544" s="1367"/>
      <c r="L544" s="1367"/>
      <c r="U544" s="1367"/>
    </row>
    <row r="545" spans="6:21" s="1363" customFormat="1">
      <c r="F545" s="1367"/>
      <c r="L545" s="1367"/>
      <c r="U545" s="1367"/>
    </row>
    <row r="546" spans="6:21" s="1363" customFormat="1">
      <c r="F546" s="1367"/>
      <c r="L546" s="1367"/>
      <c r="U546" s="1367"/>
    </row>
    <row r="547" spans="6:21" s="1363" customFormat="1">
      <c r="F547" s="1367"/>
      <c r="L547" s="1367"/>
      <c r="U547" s="1367"/>
    </row>
    <row r="548" spans="6:21" s="1363" customFormat="1">
      <c r="F548" s="1367"/>
      <c r="L548" s="1367"/>
      <c r="U548" s="1367"/>
    </row>
    <row r="549" spans="6:21" s="1363" customFormat="1">
      <c r="F549" s="1367"/>
      <c r="L549" s="1367"/>
      <c r="U549" s="1367"/>
    </row>
    <row r="550" spans="6:21" s="1363" customFormat="1">
      <c r="F550" s="1367"/>
      <c r="L550" s="1367"/>
      <c r="U550" s="1367"/>
    </row>
    <row r="551" spans="6:21" s="1363" customFormat="1">
      <c r="F551" s="1367"/>
      <c r="L551" s="1367"/>
      <c r="U551" s="1367"/>
    </row>
    <row r="552" spans="6:21" s="1363" customFormat="1">
      <c r="F552" s="1367"/>
      <c r="L552" s="1367"/>
      <c r="U552" s="1367"/>
    </row>
    <row r="553" spans="6:21" s="1363" customFormat="1">
      <c r="F553" s="1367"/>
      <c r="L553" s="1367"/>
      <c r="U553" s="1367"/>
    </row>
    <row r="554" spans="6:21" s="1363" customFormat="1">
      <c r="F554" s="1367"/>
      <c r="L554" s="1367"/>
      <c r="U554" s="1367"/>
    </row>
    <row r="555" spans="6:21" s="1363" customFormat="1">
      <c r="F555" s="1367"/>
      <c r="L555" s="1367"/>
      <c r="U555" s="1367"/>
    </row>
    <row r="556" spans="6:21" s="1363" customFormat="1">
      <c r="F556" s="1367"/>
      <c r="L556" s="1367"/>
      <c r="U556" s="1367"/>
    </row>
    <row r="557" spans="6:21" s="1363" customFormat="1">
      <c r="F557" s="1367"/>
      <c r="L557" s="1367"/>
      <c r="U557" s="1367"/>
    </row>
    <row r="558" spans="6:21" s="1363" customFormat="1">
      <c r="F558" s="1367"/>
      <c r="L558" s="1367"/>
      <c r="U558" s="1367"/>
    </row>
    <row r="559" spans="6:21" s="1363" customFormat="1">
      <c r="F559" s="1367"/>
      <c r="L559" s="1367"/>
      <c r="U559" s="1367"/>
    </row>
    <row r="560" spans="6:21" s="1363" customFormat="1">
      <c r="F560" s="1367"/>
      <c r="L560" s="1367"/>
      <c r="U560" s="1367"/>
    </row>
    <row r="561" spans="6:21" s="1363" customFormat="1">
      <c r="F561" s="1367"/>
      <c r="L561" s="1367"/>
      <c r="U561" s="1367"/>
    </row>
    <row r="562" spans="6:21" s="1363" customFormat="1">
      <c r="F562" s="1367"/>
      <c r="L562" s="1367"/>
      <c r="U562" s="1367"/>
    </row>
    <row r="563" spans="6:21" s="1363" customFormat="1">
      <c r="F563" s="1367"/>
      <c r="L563" s="1367"/>
      <c r="U563" s="1367"/>
    </row>
    <row r="564" spans="6:21" s="1363" customFormat="1">
      <c r="F564" s="1367"/>
      <c r="L564" s="1367"/>
      <c r="U564" s="1367"/>
    </row>
    <row r="565" spans="6:21" s="1363" customFormat="1">
      <c r="F565" s="1367"/>
      <c r="L565" s="1367"/>
      <c r="U565" s="1367"/>
    </row>
    <row r="566" spans="6:21" s="1363" customFormat="1">
      <c r="F566" s="1367"/>
      <c r="L566" s="1367"/>
      <c r="U566" s="1367"/>
    </row>
    <row r="567" spans="6:21" s="1363" customFormat="1">
      <c r="F567" s="1367"/>
      <c r="L567" s="1367"/>
      <c r="U567" s="1367"/>
    </row>
    <row r="568" spans="6:21" s="1363" customFormat="1">
      <c r="F568" s="1367"/>
      <c r="L568" s="1367"/>
      <c r="U568" s="1367"/>
    </row>
    <row r="569" spans="6:21" s="1363" customFormat="1">
      <c r="F569" s="1367"/>
      <c r="L569" s="1367"/>
      <c r="U569" s="1367"/>
    </row>
    <row r="570" spans="6:21" s="1363" customFormat="1">
      <c r="F570" s="1367"/>
      <c r="L570" s="1367"/>
      <c r="U570" s="1367"/>
    </row>
    <row r="571" spans="6:21" s="1363" customFormat="1">
      <c r="F571" s="1367"/>
      <c r="L571" s="1367"/>
      <c r="U571" s="1367"/>
    </row>
    <row r="572" spans="6:21" s="1363" customFormat="1">
      <c r="F572" s="1367"/>
      <c r="L572" s="1367"/>
      <c r="U572" s="1367"/>
    </row>
    <row r="573" spans="6:21" s="1363" customFormat="1">
      <c r="F573" s="1367"/>
      <c r="L573" s="1367"/>
      <c r="U573" s="1367"/>
    </row>
    <row r="574" spans="6:21" s="1363" customFormat="1">
      <c r="F574" s="1367"/>
      <c r="L574" s="1367"/>
      <c r="U574" s="1367"/>
    </row>
    <row r="575" spans="6:21" s="1363" customFormat="1">
      <c r="F575" s="1367"/>
      <c r="L575" s="1367"/>
      <c r="U575" s="1367"/>
    </row>
    <row r="576" spans="6:21" s="1363" customFormat="1">
      <c r="F576" s="1367"/>
      <c r="L576" s="1367"/>
      <c r="U576" s="1367"/>
    </row>
    <row r="577" spans="6:21" s="1363" customFormat="1">
      <c r="F577" s="1367"/>
      <c r="L577" s="1367"/>
      <c r="U577" s="1367"/>
    </row>
    <row r="578" spans="6:21" s="1363" customFormat="1">
      <c r="F578" s="1367"/>
      <c r="L578" s="1367"/>
      <c r="U578" s="1367"/>
    </row>
    <row r="579" spans="6:21" s="1363" customFormat="1">
      <c r="F579" s="1367"/>
      <c r="L579" s="1367"/>
      <c r="U579" s="1367"/>
    </row>
    <row r="580" spans="6:21" s="1363" customFormat="1">
      <c r="F580" s="1367"/>
      <c r="L580" s="1367"/>
      <c r="U580" s="1367"/>
    </row>
    <row r="581" spans="6:21" s="1363" customFormat="1">
      <c r="F581" s="1367"/>
      <c r="L581" s="1367"/>
      <c r="U581" s="1367"/>
    </row>
    <row r="582" spans="6:21" s="1363" customFormat="1">
      <c r="F582" s="1367"/>
      <c r="L582" s="1367"/>
      <c r="U582" s="1367"/>
    </row>
    <row r="583" spans="6:21" s="1363" customFormat="1">
      <c r="F583" s="1367"/>
      <c r="L583" s="1367"/>
      <c r="U583" s="1367"/>
    </row>
    <row r="584" spans="6:21" s="1363" customFormat="1">
      <c r="F584" s="1367"/>
      <c r="L584" s="1367"/>
      <c r="U584" s="1367"/>
    </row>
    <row r="585" spans="6:21" s="1363" customFormat="1">
      <c r="F585" s="1367"/>
      <c r="L585" s="1367"/>
      <c r="U585" s="1367"/>
    </row>
    <row r="586" spans="6:21" s="1363" customFormat="1">
      <c r="F586" s="1367"/>
      <c r="L586" s="1367"/>
      <c r="U586" s="1367"/>
    </row>
    <row r="587" spans="6:21" s="1363" customFormat="1">
      <c r="F587" s="1367"/>
      <c r="L587" s="1367"/>
      <c r="U587" s="1367"/>
    </row>
    <row r="588" spans="6:21" s="1363" customFormat="1">
      <c r="F588" s="1367"/>
      <c r="L588" s="1367"/>
      <c r="U588" s="1367"/>
    </row>
    <row r="589" spans="6:21" s="1363" customFormat="1">
      <c r="F589" s="1367"/>
      <c r="L589" s="1367"/>
      <c r="U589" s="1367"/>
    </row>
    <row r="590" spans="6:21" s="1363" customFormat="1">
      <c r="F590" s="1367"/>
      <c r="L590" s="1367"/>
      <c r="U590" s="1367"/>
    </row>
    <row r="591" spans="6:21" s="1363" customFormat="1">
      <c r="F591" s="1367"/>
      <c r="L591" s="1367"/>
      <c r="U591" s="1367"/>
    </row>
    <row r="592" spans="6:21" s="1363" customFormat="1">
      <c r="F592" s="1367"/>
      <c r="L592" s="1367"/>
      <c r="U592" s="1367"/>
    </row>
    <row r="593" spans="6:21" s="1363" customFormat="1">
      <c r="F593" s="1367"/>
      <c r="L593" s="1367"/>
      <c r="U593" s="1367"/>
    </row>
    <row r="594" spans="6:21" s="1363" customFormat="1">
      <c r="F594" s="1367"/>
      <c r="L594" s="1367"/>
      <c r="U594" s="1367"/>
    </row>
    <row r="595" spans="6:21" s="1363" customFormat="1">
      <c r="F595" s="1367"/>
      <c r="L595" s="1367"/>
      <c r="U595" s="1367"/>
    </row>
    <row r="596" spans="6:21" s="1363" customFormat="1">
      <c r="F596" s="1367"/>
      <c r="L596" s="1367"/>
      <c r="U596" s="1367"/>
    </row>
    <row r="597" spans="6:21" s="1363" customFormat="1">
      <c r="F597" s="1367"/>
      <c r="L597" s="1367"/>
      <c r="U597" s="1367"/>
    </row>
    <row r="598" spans="6:21" s="1363" customFormat="1">
      <c r="F598" s="1367"/>
      <c r="L598" s="1367"/>
      <c r="U598" s="1367"/>
    </row>
    <row r="599" spans="6:21" s="1363" customFormat="1">
      <c r="F599" s="1367"/>
      <c r="L599" s="1367"/>
      <c r="U599" s="1367"/>
    </row>
    <row r="600" spans="6:21" s="1363" customFormat="1">
      <c r="F600" s="1367"/>
      <c r="L600" s="1367"/>
      <c r="U600" s="1367"/>
    </row>
    <row r="601" spans="6:21" s="1363" customFormat="1">
      <c r="F601" s="1367"/>
      <c r="L601" s="1367"/>
      <c r="U601" s="1367"/>
    </row>
    <row r="602" spans="6:21" s="1363" customFormat="1">
      <c r="F602" s="1367"/>
      <c r="L602" s="1367"/>
      <c r="U602" s="1367"/>
    </row>
    <row r="603" spans="6:21" s="1363" customFormat="1">
      <c r="F603" s="1367"/>
      <c r="L603" s="1367"/>
      <c r="U603" s="1367"/>
    </row>
    <row r="604" spans="6:21" s="1363" customFormat="1">
      <c r="F604" s="1367"/>
      <c r="L604" s="1367"/>
      <c r="U604" s="1367"/>
    </row>
    <row r="605" spans="6:21" s="1363" customFormat="1">
      <c r="F605" s="1367"/>
      <c r="L605" s="1367"/>
      <c r="U605" s="1367"/>
    </row>
    <row r="606" spans="6:21" s="1363" customFormat="1">
      <c r="F606" s="1367"/>
      <c r="L606" s="1367"/>
      <c r="U606" s="1367"/>
    </row>
    <row r="607" spans="6:21" s="1363" customFormat="1">
      <c r="F607" s="1367"/>
      <c r="L607" s="1367"/>
      <c r="U607" s="1367"/>
    </row>
    <row r="608" spans="6:21" s="1363" customFormat="1">
      <c r="F608" s="1367"/>
      <c r="L608" s="1367"/>
      <c r="U608" s="1367"/>
    </row>
    <row r="609" spans="6:21" s="1363" customFormat="1">
      <c r="F609" s="1367"/>
      <c r="L609" s="1367"/>
      <c r="U609" s="1367"/>
    </row>
    <row r="610" spans="6:21" s="1363" customFormat="1">
      <c r="F610" s="1367"/>
      <c r="L610" s="1367"/>
      <c r="U610" s="1367"/>
    </row>
    <row r="611" spans="6:21" s="1363" customFormat="1">
      <c r="F611" s="1367"/>
      <c r="L611" s="1367"/>
      <c r="U611" s="1367"/>
    </row>
    <row r="612" spans="6:21" s="1363" customFormat="1">
      <c r="F612" s="1367"/>
      <c r="L612" s="1367"/>
      <c r="U612" s="1367"/>
    </row>
    <row r="613" spans="6:21" s="1363" customFormat="1">
      <c r="F613" s="1367"/>
      <c r="L613" s="1367"/>
      <c r="U613" s="1367"/>
    </row>
    <row r="614" spans="6:21" s="1363" customFormat="1">
      <c r="F614" s="1367"/>
      <c r="L614" s="1367"/>
      <c r="U614" s="1367"/>
    </row>
    <row r="615" spans="6:21" s="1363" customFormat="1">
      <c r="F615" s="1367"/>
      <c r="L615" s="1367"/>
      <c r="U615" s="1367"/>
    </row>
    <row r="616" spans="6:21" s="1363" customFormat="1">
      <c r="F616" s="1367"/>
      <c r="L616" s="1367"/>
      <c r="U616" s="1367"/>
    </row>
    <row r="617" spans="6:21" s="1363" customFormat="1">
      <c r="F617" s="1367"/>
      <c r="L617" s="1367"/>
      <c r="U617" s="1367"/>
    </row>
    <row r="618" spans="6:21" s="1363" customFormat="1">
      <c r="F618" s="1367"/>
      <c r="L618" s="1367"/>
      <c r="U618" s="1367"/>
    </row>
    <row r="619" spans="6:21" s="1363" customFormat="1">
      <c r="F619" s="1367"/>
      <c r="L619" s="1367"/>
      <c r="U619" s="1367"/>
    </row>
    <row r="620" spans="6:21" s="1363" customFormat="1">
      <c r="F620" s="1367"/>
      <c r="L620" s="1367"/>
      <c r="U620" s="1367"/>
    </row>
    <row r="621" spans="6:21" s="1363" customFormat="1">
      <c r="F621" s="1367"/>
      <c r="L621" s="1367"/>
      <c r="U621" s="1367"/>
    </row>
    <row r="622" spans="6:21" s="1363" customFormat="1">
      <c r="F622" s="1367"/>
      <c r="L622" s="1367"/>
      <c r="U622" s="1367"/>
    </row>
    <row r="623" spans="6:21" s="1363" customFormat="1">
      <c r="F623" s="1367"/>
      <c r="L623" s="1367"/>
      <c r="U623" s="1367"/>
    </row>
    <row r="624" spans="6:21" s="1363" customFormat="1">
      <c r="F624" s="1367"/>
      <c r="L624" s="1367"/>
      <c r="U624" s="1367"/>
    </row>
    <row r="625" spans="6:21" s="1363" customFormat="1">
      <c r="F625" s="1367"/>
      <c r="L625" s="1367"/>
      <c r="U625" s="1367"/>
    </row>
    <row r="626" spans="6:21" s="1363" customFormat="1">
      <c r="F626" s="1367"/>
      <c r="L626" s="1367"/>
      <c r="U626" s="1367"/>
    </row>
    <row r="627" spans="6:21" s="1363" customFormat="1">
      <c r="F627" s="1367"/>
      <c r="L627" s="1367"/>
      <c r="U627" s="1367"/>
    </row>
    <row r="628" spans="6:21" s="1363" customFormat="1">
      <c r="F628" s="1367"/>
      <c r="L628" s="1367"/>
      <c r="U628" s="1367"/>
    </row>
    <row r="629" spans="6:21" s="1363" customFormat="1">
      <c r="F629" s="1367"/>
      <c r="L629" s="1367"/>
      <c r="U629" s="1367"/>
    </row>
    <row r="630" spans="6:21" s="1363" customFormat="1">
      <c r="F630" s="1367"/>
      <c r="L630" s="1367"/>
      <c r="U630" s="1367"/>
    </row>
    <row r="631" spans="6:21" s="1363" customFormat="1">
      <c r="F631" s="1367"/>
      <c r="L631" s="1367"/>
      <c r="U631" s="1367"/>
    </row>
    <row r="632" spans="6:21" s="1363" customFormat="1">
      <c r="F632" s="1367"/>
      <c r="L632" s="1367"/>
      <c r="U632" s="1367"/>
    </row>
    <row r="633" spans="6:21" s="1363" customFormat="1">
      <c r="F633" s="1367"/>
      <c r="L633" s="1367"/>
      <c r="U633" s="1367"/>
    </row>
    <row r="634" spans="6:21" s="1363" customFormat="1">
      <c r="F634" s="1367"/>
      <c r="L634" s="1367"/>
      <c r="U634" s="1367"/>
    </row>
    <row r="635" spans="6:21" s="1363" customFormat="1">
      <c r="F635" s="1367"/>
      <c r="L635" s="1367"/>
      <c r="U635" s="1367"/>
    </row>
    <row r="636" spans="6:21" s="1363" customFormat="1">
      <c r="F636" s="1367"/>
      <c r="L636" s="1367"/>
      <c r="U636" s="1367"/>
    </row>
    <row r="637" spans="6:21" s="1363" customFormat="1">
      <c r="F637" s="1367"/>
      <c r="L637" s="1367"/>
      <c r="U637" s="1367"/>
    </row>
    <row r="638" spans="6:21" s="1363" customFormat="1">
      <c r="F638" s="1367"/>
      <c r="L638" s="1367"/>
      <c r="U638" s="1367"/>
    </row>
    <row r="639" spans="6:21" s="1363" customFormat="1">
      <c r="F639" s="1367"/>
      <c r="L639" s="1367"/>
      <c r="U639" s="1367"/>
    </row>
    <row r="640" spans="6:21" s="1363" customFormat="1">
      <c r="F640" s="1367"/>
      <c r="L640" s="1367"/>
      <c r="U640" s="1367"/>
    </row>
    <row r="641" spans="6:21" s="1363" customFormat="1">
      <c r="F641" s="1367"/>
      <c r="L641" s="1367"/>
      <c r="U641" s="1367"/>
    </row>
    <row r="642" spans="6:21" s="1363" customFormat="1">
      <c r="F642" s="1367"/>
      <c r="L642" s="1367"/>
      <c r="U642" s="1367"/>
    </row>
    <row r="643" spans="6:21" s="1363" customFormat="1">
      <c r="F643" s="1367"/>
      <c r="L643" s="1367"/>
      <c r="U643" s="1367"/>
    </row>
    <row r="644" spans="6:21" s="1363" customFormat="1">
      <c r="F644" s="1367"/>
      <c r="L644" s="1367"/>
      <c r="U644" s="1367"/>
    </row>
    <row r="645" spans="6:21" s="1363" customFormat="1">
      <c r="F645" s="1367"/>
      <c r="L645" s="1367"/>
      <c r="U645" s="1367"/>
    </row>
    <row r="646" spans="6:21" s="1363" customFormat="1">
      <c r="F646" s="1367"/>
      <c r="L646" s="1367"/>
      <c r="U646" s="1367"/>
    </row>
    <row r="647" spans="6:21" s="1363" customFormat="1">
      <c r="F647" s="1367"/>
      <c r="L647" s="1367"/>
      <c r="U647" s="1367"/>
    </row>
    <row r="648" spans="6:21" s="1363" customFormat="1">
      <c r="F648" s="1367"/>
      <c r="L648" s="1367"/>
      <c r="U648" s="1367"/>
    </row>
    <row r="649" spans="6:21" s="1363" customFormat="1">
      <c r="F649" s="1367"/>
      <c r="L649" s="1367"/>
      <c r="U649" s="1367"/>
    </row>
    <row r="650" spans="6:21" s="1363" customFormat="1">
      <c r="F650" s="1367"/>
      <c r="L650" s="1367"/>
      <c r="U650" s="1367"/>
    </row>
    <row r="651" spans="6:21" s="1363" customFormat="1">
      <c r="F651" s="1367"/>
      <c r="L651" s="1367"/>
      <c r="U651" s="1367"/>
    </row>
    <row r="652" spans="6:21" s="1363" customFormat="1">
      <c r="F652" s="1367"/>
      <c r="L652" s="1367"/>
      <c r="U652" s="1367"/>
    </row>
    <row r="653" spans="6:21" s="1363" customFormat="1">
      <c r="F653" s="1367"/>
      <c r="L653" s="1367"/>
      <c r="U653" s="1367"/>
    </row>
    <row r="654" spans="6:21" s="1363" customFormat="1">
      <c r="F654" s="1367"/>
      <c r="L654" s="1367"/>
      <c r="U654" s="1367"/>
    </row>
    <row r="655" spans="6:21" s="1363" customFormat="1">
      <c r="F655" s="1367"/>
      <c r="L655" s="1367"/>
      <c r="U655" s="1367"/>
    </row>
    <row r="656" spans="6:21" s="1363" customFormat="1">
      <c r="F656" s="1367"/>
      <c r="L656" s="1367"/>
      <c r="U656" s="1367"/>
    </row>
    <row r="657" spans="6:21" s="1363" customFormat="1">
      <c r="F657" s="1367"/>
      <c r="L657" s="1367"/>
      <c r="U657" s="1367"/>
    </row>
    <row r="658" spans="6:21" s="1363" customFormat="1">
      <c r="F658" s="1367"/>
      <c r="L658" s="1367"/>
      <c r="U658" s="1367"/>
    </row>
    <row r="659" spans="6:21" s="1363" customFormat="1">
      <c r="F659" s="1367"/>
      <c r="L659" s="1367"/>
      <c r="U659" s="1367"/>
    </row>
    <row r="660" spans="6:21" s="1363" customFormat="1">
      <c r="F660" s="1367"/>
      <c r="L660" s="1367"/>
      <c r="U660" s="1367"/>
    </row>
    <row r="661" spans="6:21" s="1363" customFormat="1">
      <c r="F661" s="1367"/>
      <c r="L661" s="1367"/>
      <c r="U661" s="1367"/>
    </row>
    <row r="662" spans="6:21" s="1363" customFormat="1">
      <c r="F662" s="1367"/>
      <c r="L662" s="1367"/>
      <c r="U662" s="1367"/>
    </row>
    <row r="663" spans="6:21" s="1363" customFormat="1">
      <c r="F663" s="1367"/>
      <c r="L663" s="1367"/>
      <c r="U663" s="1367"/>
    </row>
    <row r="664" spans="6:21" s="1363" customFormat="1">
      <c r="F664" s="1367"/>
      <c r="L664" s="1367"/>
      <c r="U664" s="1367"/>
    </row>
    <row r="665" spans="6:21" s="1363" customFormat="1">
      <c r="F665" s="1367"/>
      <c r="L665" s="1367"/>
      <c r="U665" s="1367"/>
    </row>
    <row r="666" spans="6:21" s="1363" customFormat="1">
      <c r="F666" s="1367"/>
      <c r="L666" s="1367"/>
      <c r="U666" s="1367"/>
    </row>
    <row r="667" spans="6:21" s="1363" customFormat="1">
      <c r="F667" s="1367"/>
      <c r="L667" s="1367"/>
      <c r="U667" s="1367"/>
    </row>
    <row r="668" spans="6:21" s="1363" customFormat="1">
      <c r="F668" s="1367"/>
      <c r="L668" s="1367"/>
      <c r="U668" s="1367"/>
    </row>
    <row r="669" spans="6:21" s="1363" customFormat="1">
      <c r="F669" s="1367"/>
      <c r="L669" s="1367"/>
      <c r="U669" s="1367"/>
    </row>
    <row r="670" spans="6:21" s="1363" customFormat="1">
      <c r="F670" s="1367"/>
      <c r="L670" s="1367"/>
      <c r="U670" s="1367"/>
    </row>
    <row r="671" spans="6:21" s="1363" customFormat="1">
      <c r="F671" s="1367"/>
      <c r="L671" s="1367"/>
      <c r="U671" s="1367"/>
    </row>
    <row r="672" spans="6:21" s="1363" customFormat="1">
      <c r="F672" s="1367"/>
      <c r="L672" s="1367"/>
      <c r="U672" s="1367"/>
    </row>
    <row r="673" spans="6:21" s="1363" customFormat="1">
      <c r="F673" s="1367"/>
      <c r="L673" s="1367"/>
      <c r="U673" s="1367"/>
    </row>
    <row r="674" spans="6:21" s="1363" customFormat="1">
      <c r="F674" s="1367"/>
      <c r="L674" s="1367"/>
      <c r="U674" s="1367"/>
    </row>
    <row r="675" spans="6:21" s="1363" customFormat="1">
      <c r="F675" s="1367"/>
      <c r="L675" s="1367"/>
      <c r="U675" s="1367"/>
    </row>
    <row r="676" spans="6:21" s="1363" customFormat="1">
      <c r="F676" s="1367"/>
      <c r="L676" s="1367"/>
      <c r="U676" s="1367"/>
    </row>
    <row r="677" spans="6:21" s="1363" customFormat="1">
      <c r="F677" s="1367"/>
      <c r="L677" s="1367"/>
      <c r="U677" s="1367"/>
    </row>
    <row r="678" spans="6:21" s="1363" customFormat="1">
      <c r="F678" s="1367"/>
      <c r="L678" s="1367"/>
      <c r="U678" s="1367"/>
    </row>
    <row r="679" spans="6:21" s="1363" customFormat="1">
      <c r="F679" s="1367"/>
      <c r="L679" s="1367"/>
      <c r="U679" s="1367"/>
    </row>
    <row r="680" spans="6:21" s="1363" customFormat="1">
      <c r="F680" s="1367"/>
      <c r="L680" s="1367"/>
      <c r="U680" s="1367"/>
    </row>
    <row r="681" spans="6:21" s="1363" customFormat="1">
      <c r="F681" s="1367"/>
      <c r="L681" s="1367"/>
      <c r="U681" s="1367"/>
    </row>
    <row r="682" spans="6:21" s="1363" customFormat="1">
      <c r="F682" s="1367"/>
      <c r="L682" s="1367"/>
      <c r="U682" s="1367"/>
    </row>
    <row r="683" spans="6:21" s="1363" customFormat="1">
      <c r="F683" s="1367"/>
      <c r="L683" s="1367"/>
      <c r="U683" s="1367"/>
    </row>
    <row r="684" spans="6:21" s="1363" customFormat="1">
      <c r="F684" s="1367"/>
      <c r="L684" s="1367"/>
      <c r="U684" s="1367"/>
    </row>
    <row r="685" spans="6:21" s="1363" customFormat="1">
      <c r="F685" s="1367"/>
      <c r="L685" s="1367"/>
      <c r="U685" s="1367"/>
    </row>
    <row r="686" spans="6:21" s="1363" customFormat="1">
      <c r="F686" s="1367"/>
      <c r="L686" s="1367"/>
      <c r="U686" s="1367"/>
    </row>
    <row r="687" spans="6:21" s="1363" customFormat="1">
      <c r="F687" s="1367"/>
      <c r="L687" s="1367"/>
      <c r="U687" s="1367"/>
    </row>
    <row r="688" spans="6:21" s="1363" customFormat="1">
      <c r="F688" s="1367"/>
      <c r="L688" s="1367"/>
      <c r="U688" s="1367"/>
    </row>
    <row r="689" spans="6:21" s="1363" customFormat="1">
      <c r="F689" s="1367"/>
      <c r="L689" s="1367"/>
      <c r="U689" s="1367"/>
    </row>
    <row r="690" spans="6:21" s="1363" customFormat="1">
      <c r="F690" s="1367"/>
      <c r="L690" s="1367"/>
      <c r="U690" s="1367"/>
    </row>
    <row r="691" spans="6:21" s="1363" customFormat="1">
      <c r="F691" s="1367"/>
      <c r="L691" s="1367"/>
      <c r="U691" s="1367"/>
    </row>
    <row r="692" spans="6:21" s="1363" customFormat="1">
      <c r="F692" s="1367"/>
      <c r="L692" s="1367"/>
      <c r="U692" s="1367"/>
    </row>
    <row r="693" spans="6:21" s="1363" customFormat="1">
      <c r="F693" s="1367"/>
      <c r="L693" s="1367"/>
      <c r="U693" s="1367"/>
    </row>
    <row r="694" spans="6:21" s="1363" customFormat="1">
      <c r="F694" s="1367"/>
      <c r="L694" s="1367"/>
      <c r="U694" s="1367"/>
    </row>
    <row r="695" spans="6:21" s="1363" customFormat="1">
      <c r="F695" s="1367"/>
      <c r="L695" s="1367"/>
      <c r="U695" s="1367"/>
    </row>
    <row r="696" spans="6:21" s="1363" customFormat="1">
      <c r="F696" s="1367"/>
      <c r="L696" s="1367"/>
      <c r="U696" s="1367"/>
    </row>
    <row r="697" spans="6:21" s="1363" customFormat="1">
      <c r="F697" s="1367"/>
      <c r="L697" s="1367"/>
      <c r="U697" s="1367"/>
    </row>
    <row r="698" spans="6:21" s="1363" customFormat="1">
      <c r="F698" s="1367"/>
      <c r="L698" s="1367"/>
      <c r="U698" s="1367"/>
    </row>
    <row r="699" spans="6:21" s="1363" customFormat="1">
      <c r="F699" s="1367"/>
      <c r="L699" s="1367"/>
      <c r="U699" s="1367"/>
    </row>
    <row r="700" spans="6:21" s="1363" customFormat="1">
      <c r="F700" s="1367"/>
      <c r="L700" s="1367"/>
      <c r="U700" s="1367"/>
    </row>
    <row r="701" spans="6:21" s="1363" customFormat="1">
      <c r="F701" s="1367"/>
      <c r="L701" s="1367"/>
      <c r="U701" s="1367"/>
    </row>
    <row r="702" spans="6:21" s="1363" customFormat="1">
      <c r="F702" s="1367"/>
      <c r="L702" s="1367"/>
      <c r="U702" s="1367"/>
    </row>
    <row r="703" spans="6:21" s="1363" customFormat="1">
      <c r="F703" s="1367"/>
      <c r="L703" s="1367"/>
      <c r="U703" s="1367"/>
    </row>
    <row r="704" spans="6:21" s="1363" customFormat="1">
      <c r="F704" s="1367"/>
      <c r="L704" s="1367"/>
      <c r="U704" s="1367"/>
    </row>
    <row r="705" spans="6:21" s="1363" customFormat="1">
      <c r="F705" s="1367"/>
      <c r="L705" s="1367"/>
      <c r="U705" s="1367"/>
    </row>
    <row r="706" spans="6:21" s="1363" customFormat="1">
      <c r="F706" s="1367"/>
      <c r="L706" s="1367"/>
      <c r="U706" s="1367"/>
    </row>
    <row r="707" spans="6:21" s="1363" customFormat="1">
      <c r="F707" s="1367"/>
      <c r="L707" s="1367"/>
      <c r="U707" s="1367"/>
    </row>
    <row r="708" spans="6:21" s="1363" customFormat="1">
      <c r="F708" s="1367"/>
      <c r="L708" s="1367"/>
      <c r="U708" s="1367"/>
    </row>
    <row r="709" spans="6:21" s="1363" customFormat="1">
      <c r="F709" s="1367"/>
      <c r="L709" s="1367"/>
      <c r="U709" s="1367"/>
    </row>
    <row r="710" spans="6:21" s="1363" customFormat="1">
      <c r="F710" s="1367"/>
      <c r="L710" s="1367"/>
      <c r="U710" s="1367"/>
    </row>
    <row r="711" spans="6:21" s="1363" customFormat="1">
      <c r="F711" s="1367"/>
      <c r="L711" s="1367"/>
      <c r="U711" s="1367"/>
    </row>
    <row r="712" spans="6:21" s="1363" customFormat="1">
      <c r="F712" s="1367"/>
      <c r="L712" s="1367"/>
      <c r="U712" s="1367"/>
    </row>
    <row r="713" spans="6:21" s="1363" customFormat="1">
      <c r="F713" s="1367"/>
      <c r="L713" s="1367"/>
      <c r="U713" s="1367"/>
    </row>
    <row r="714" spans="6:21" s="1363" customFormat="1">
      <c r="F714" s="1367"/>
      <c r="L714" s="1367"/>
      <c r="U714" s="1367"/>
    </row>
    <row r="715" spans="6:21" s="1363" customFormat="1">
      <c r="F715" s="1367"/>
      <c r="L715" s="1367"/>
      <c r="U715" s="1367"/>
    </row>
    <row r="716" spans="6:21" s="1363" customFormat="1">
      <c r="F716" s="1367"/>
      <c r="L716" s="1367"/>
      <c r="U716" s="1367"/>
    </row>
    <row r="717" spans="6:21" s="1363" customFormat="1">
      <c r="F717" s="1367"/>
      <c r="L717" s="1367"/>
      <c r="U717" s="1367"/>
    </row>
    <row r="718" spans="6:21" s="1363" customFormat="1">
      <c r="F718" s="1367"/>
      <c r="L718" s="1367"/>
      <c r="U718" s="1367"/>
    </row>
    <row r="719" spans="6:21" s="1363" customFormat="1">
      <c r="F719" s="1367"/>
      <c r="L719" s="1367"/>
      <c r="U719" s="1367"/>
    </row>
    <row r="720" spans="6:21" s="1363" customFormat="1">
      <c r="F720" s="1367"/>
      <c r="L720" s="1367"/>
      <c r="U720" s="1367"/>
    </row>
    <row r="721" spans="6:21" s="1363" customFormat="1">
      <c r="F721" s="1367"/>
      <c r="L721" s="1367"/>
      <c r="U721" s="1367"/>
    </row>
    <row r="722" spans="6:21" s="1363" customFormat="1">
      <c r="F722" s="1367"/>
      <c r="L722" s="1367"/>
      <c r="U722" s="1367"/>
    </row>
    <row r="723" spans="6:21" s="1363" customFormat="1">
      <c r="F723" s="1367"/>
      <c r="L723" s="1367"/>
      <c r="U723" s="1367"/>
    </row>
    <row r="724" spans="6:21" s="1363" customFormat="1">
      <c r="F724" s="1367"/>
      <c r="L724" s="1367"/>
      <c r="U724" s="1367"/>
    </row>
    <row r="725" spans="6:21" s="1363" customFormat="1">
      <c r="F725" s="1367"/>
      <c r="L725" s="1367"/>
      <c r="U725" s="1367"/>
    </row>
    <row r="726" spans="6:21" s="1363" customFormat="1">
      <c r="F726" s="1367"/>
      <c r="L726" s="1367"/>
      <c r="U726" s="1367"/>
    </row>
    <row r="727" spans="6:21" s="1363" customFormat="1">
      <c r="F727" s="1367"/>
      <c r="L727" s="1367"/>
      <c r="U727" s="1367"/>
    </row>
    <row r="728" spans="6:21" s="1363" customFormat="1">
      <c r="F728" s="1367"/>
      <c r="L728" s="1367"/>
      <c r="U728" s="1367"/>
    </row>
    <row r="729" spans="6:21" s="1363" customFormat="1">
      <c r="F729" s="1367"/>
      <c r="L729" s="1367"/>
      <c r="U729" s="1367"/>
    </row>
    <row r="730" spans="6:21" s="1363" customFormat="1">
      <c r="F730" s="1367"/>
      <c r="L730" s="1367"/>
      <c r="U730" s="1367"/>
    </row>
    <row r="731" spans="6:21" s="1363" customFormat="1">
      <c r="F731" s="1367"/>
      <c r="L731" s="1367"/>
      <c r="U731" s="1367"/>
    </row>
    <row r="732" spans="6:21" s="1363" customFormat="1">
      <c r="F732" s="1367"/>
      <c r="L732" s="1367"/>
      <c r="U732" s="1367"/>
    </row>
    <row r="733" spans="6:21" s="1363" customFormat="1">
      <c r="F733" s="1367"/>
      <c r="L733" s="1367"/>
      <c r="U733" s="1367"/>
    </row>
    <row r="734" spans="6:21" s="1363" customFormat="1">
      <c r="F734" s="1367"/>
      <c r="L734" s="1367"/>
      <c r="U734" s="1367"/>
    </row>
    <row r="735" spans="6:21" s="1363" customFormat="1">
      <c r="F735" s="1367"/>
      <c r="L735" s="1367"/>
      <c r="U735" s="1367"/>
    </row>
    <row r="736" spans="6:21" s="1363" customFormat="1">
      <c r="F736" s="1367"/>
      <c r="L736" s="1367"/>
      <c r="U736" s="1367"/>
    </row>
    <row r="737" spans="6:21" s="1363" customFormat="1">
      <c r="F737" s="1367"/>
      <c r="L737" s="1367"/>
      <c r="U737" s="1367"/>
    </row>
    <row r="738" spans="6:21" s="1363" customFormat="1">
      <c r="F738" s="1367"/>
      <c r="L738" s="1367"/>
      <c r="U738" s="1367"/>
    </row>
    <row r="739" spans="6:21" s="1363" customFormat="1">
      <c r="F739" s="1367"/>
      <c r="L739" s="1367"/>
      <c r="U739" s="1367"/>
    </row>
    <row r="740" spans="6:21" s="1363" customFormat="1">
      <c r="F740" s="1367"/>
      <c r="L740" s="1367"/>
      <c r="U740" s="1367"/>
    </row>
    <row r="741" spans="6:21" s="1363" customFormat="1">
      <c r="F741" s="1367"/>
      <c r="L741" s="1367"/>
      <c r="U741" s="1367"/>
    </row>
    <row r="742" spans="6:21" s="1363" customFormat="1">
      <c r="F742" s="1367"/>
      <c r="L742" s="1367"/>
      <c r="U742" s="1367"/>
    </row>
    <row r="743" spans="6:21" s="1363" customFormat="1">
      <c r="F743" s="1367"/>
      <c r="L743" s="1367"/>
      <c r="U743" s="1367"/>
    </row>
    <row r="744" spans="6:21" s="1363" customFormat="1">
      <c r="F744" s="1367"/>
      <c r="L744" s="1367"/>
      <c r="U744" s="1367"/>
    </row>
    <row r="745" spans="6:21" s="1363" customFormat="1">
      <c r="F745" s="1367"/>
      <c r="L745" s="1367"/>
      <c r="U745" s="1367"/>
    </row>
    <row r="746" spans="6:21" s="1363" customFormat="1">
      <c r="F746" s="1367"/>
      <c r="L746" s="1367"/>
      <c r="U746" s="1367"/>
    </row>
    <row r="747" spans="6:21" s="1363" customFormat="1">
      <c r="F747" s="1367"/>
      <c r="L747" s="1367"/>
      <c r="U747" s="1367"/>
    </row>
    <row r="748" spans="6:21" s="1363" customFormat="1">
      <c r="F748" s="1367"/>
      <c r="L748" s="1367"/>
      <c r="U748" s="1367"/>
    </row>
    <row r="749" spans="6:21" s="1363" customFormat="1">
      <c r="F749" s="1367"/>
      <c r="L749" s="1367"/>
      <c r="U749" s="1367"/>
    </row>
    <row r="750" spans="6:21" s="1363" customFormat="1">
      <c r="F750" s="1367"/>
      <c r="L750" s="1367"/>
      <c r="U750" s="1367"/>
    </row>
    <row r="751" spans="6:21" s="1363" customFormat="1">
      <c r="F751" s="1367"/>
      <c r="L751" s="1367"/>
      <c r="U751" s="1367"/>
    </row>
    <row r="752" spans="6:21" s="1363" customFormat="1">
      <c r="F752" s="1367"/>
      <c r="L752" s="1367"/>
      <c r="U752" s="1367"/>
    </row>
    <row r="753" spans="6:21" s="1363" customFormat="1">
      <c r="F753" s="1367"/>
      <c r="L753" s="1367"/>
      <c r="U753" s="1367"/>
    </row>
    <row r="754" spans="6:21" s="1363" customFormat="1">
      <c r="F754" s="1367"/>
      <c r="L754" s="1367"/>
      <c r="U754" s="1367"/>
    </row>
    <row r="755" spans="6:21" s="1363" customFormat="1">
      <c r="F755" s="1367"/>
      <c r="L755" s="1367"/>
      <c r="U755" s="1367"/>
    </row>
    <row r="756" spans="6:21" s="1363" customFormat="1">
      <c r="F756" s="1367"/>
      <c r="L756" s="1367"/>
      <c r="U756" s="1367"/>
    </row>
    <row r="757" spans="6:21" s="1363" customFormat="1">
      <c r="F757" s="1367"/>
      <c r="L757" s="1367"/>
      <c r="U757" s="1367"/>
    </row>
    <row r="758" spans="6:21" s="1363" customFormat="1">
      <c r="F758" s="1367"/>
      <c r="L758" s="1367"/>
      <c r="U758" s="1367"/>
    </row>
    <row r="759" spans="6:21" s="1363" customFormat="1">
      <c r="F759" s="1367"/>
      <c r="L759" s="1367"/>
      <c r="U759" s="1367"/>
    </row>
    <row r="760" spans="6:21" s="1363" customFormat="1">
      <c r="F760" s="1367"/>
      <c r="L760" s="1367"/>
      <c r="U760" s="1367"/>
    </row>
    <row r="761" spans="6:21" s="1363" customFormat="1">
      <c r="F761" s="1367"/>
      <c r="L761" s="1367"/>
      <c r="U761" s="1367"/>
    </row>
    <row r="762" spans="6:21" s="1363" customFormat="1">
      <c r="F762" s="1367"/>
      <c r="L762" s="1367"/>
      <c r="U762" s="1367"/>
    </row>
    <row r="763" spans="6:21" s="1363" customFormat="1">
      <c r="F763" s="1367"/>
      <c r="L763" s="1367"/>
      <c r="U763" s="1367"/>
    </row>
    <row r="764" spans="6:21" s="1363" customFormat="1">
      <c r="F764" s="1367"/>
      <c r="L764" s="1367"/>
      <c r="U764" s="1367"/>
    </row>
    <row r="765" spans="6:21" s="1363" customFormat="1">
      <c r="F765" s="1367"/>
      <c r="L765" s="1367"/>
      <c r="U765" s="1367"/>
    </row>
    <row r="766" spans="6:21" s="1363" customFormat="1">
      <c r="F766" s="1367"/>
      <c r="L766" s="1367"/>
      <c r="U766" s="1367"/>
    </row>
    <row r="767" spans="6:21" s="1363" customFormat="1">
      <c r="F767" s="1367"/>
      <c r="L767" s="1367"/>
      <c r="U767" s="1367"/>
    </row>
    <row r="768" spans="6:21" s="1363" customFormat="1">
      <c r="F768" s="1367"/>
      <c r="L768" s="1367"/>
      <c r="U768" s="1367"/>
    </row>
    <row r="769" spans="6:21" s="1363" customFormat="1">
      <c r="F769" s="1367"/>
      <c r="L769" s="1367"/>
      <c r="U769" s="1367"/>
    </row>
    <row r="770" spans="6:21" s="1363" customFormat="1">
      <c r="F770" s="1367"/>
      <c r="L770" s="1367"/>
      <c r="U770" s="1367"/>
    </row>
    <row r="771" spans="6:21" s="1363" customFormat="1">
      <c r="F771" s="1367"/>
      <c r="L771" s="1367"/>
      <c r="U771" s="1367"/>
    </row>
    <row r="772" spans="6:21" s="1363" customFormat="1">
      <c r="F772" s="1367"/>
      <c r="L772" s="1367"/>
      <c r="U772" s="1367"/>
    </row>
    <row r="773" spans="6:21" s="1363" customFormat="1">
      <c r="F773" s="1367"/>
      <c r="L773" s="1367"/>
      <c r="U773" s="1367"/>
    </row>
    <row r="774" spans="6:21" s="1363" customFormat="1">
      <c r="F774" s="1367"/>
      <c r="L774" s="1367"/>
      <c r="U774" s="1367"/>
    </row>
    <row r="775" spans="6:21" s="1363" customFormat="1">
      <c r="F775" s="1367"/>
      <c r="L775" s="1367"/>
      <c r="U775" s="1367"/>
    </row>
    <row r="776" spans="6:21" s="1363" customFormat="1">
      <c r="F776" s="1367"/>
      <c r="L776" s="1367"/>
      <c r="U776" s="1367"/>
    </row>
    <row r="777" spans="6:21" s="1363" customFormat="1">
      <c r="F777" s="1367"/>
      <c r="L777" s="1367"/>
      <c r="U777" s="1367"/>
    </row>
    <row r="778" spans="6:21" s="1363" customFormat="1">
      <c r="F778" s="1367"/>
      <c r="L778" s="1367"/>
      <c r="U778" s="1367"/>
    </row>
    <row r="779" spans="6:21" s="1363" customFormat="1">
      <c r="F779" s="1367"/>
      <c r="L779" s="1367"/>
      <c r="U779" s="1367"/>
    </row>
    <row r="780" spans="6:21" s="1363" customFormat="1">
      <c r="F780" s="1367"/>
      <c r="L780" s="1367"/>
      <c r="U780" s="1367"/>
    </row>
    <row r="781" spans="6:21" s="1363" customFormat="1">
      <c r="F781" s="1367"/>
      <c r="L781" s="1367"/>
      <c r="U781" s="1367"/>
    </row>
    <row r="782" spans="6:21" s="1363" customFormat="1">
      <c r="F782" s="1367"/>
      <c r="L782" s="1367"/>
      <c r="U782" s="1367"/>
    </row>
    <row r="783" spans="6:21" s="1363" customFormat="1">
      <c r="F783" s="1367"/>
      <c r="L783" s="1367"/>
      <c r="U783" s="1367"/>
    </row>
    <row r="784" spans="6:21" s="1363" customFormat="1">
      <c r="F784" s="1367"/>
      <c r="L784" s="1367"/>
      <c r="U784" s="1367"/>
    </row>
    <row r="785" spans="6:21" s="1363" customFormat="1">
      <c r="F785" s="1367"/>
      <c r="L785" s="1367"/>
      <c r="U785" s="1367"/>
    </row>
    <row r="786" spans="6:21" s="1363" customFormat="1">
      <c r="F786" s="1367"/>
      <c r="L786" s="1367"/>
      <c r="U786" s="1367"/>
    </row>
    <row r="787" spans="6:21" s="1363" customFormat="1">
      <c r="F787" s="1367"/>
      <c r="L787" s="1367"/>
      <c r="U787" s="1367"/>
    </row>
    <row r="788" spans="6:21" s="1363" customFormat="1">
      <c r="F788" s="1367"/>
      <c r="L788" s="1367"/>
      <c r="U788" s="1367"/>
    </row>
    <row r="789" spans="6:21" s="1363" customFormat="1">
      <c r="F789" s="1367"/>
      <c r="L789" s="1367"/>
      <c r="U789" s="1367"/>
    </row>
    <row r="790" spans="6:21" s="1363" customFormat="1">
      <c r="F790" s="1367"/>
      <c r="L790" s="1367"/>
      <c r="U790" s="1367"/>
    </row>
    <row r="791" spans="6:21" s="1363" customFormat="1">
      <c r="F791" s="1367"/>
      <c r="L791" s="1367"/>
      <c r="U791" s="1367"/>
    </row>
    <row r="792" spans="6:21" s="1363" customFormat="1">
      <c r="F792" s="1367"/>
      <c r="L792" s="1367"/>
      <c r="U792" s="1367"/>
    </row>
    <row r="793" spans="6:21" s="1363" customFormat="1">
      <c r="F793" s="1367"/>
      <c r="L793" s="1367"/>
      <c r="U793" s="1367"/>
    </row>
    <row r="794" spans="6:21" s="1363" customFormat="1">
      <c r="F794" s="1367"/>
      <c r="L794" s="1367"/>
      <c r="U794" s="1367"/>
    </row>
    <row r="795" spans="6:21" s="1363" customFormat="1">
      <c r="F795" s="1367"/>
      <c r="L795" s="1367"/>
      <c r="U795" s="1367"/>
    </row>
    <row r="796" spans="6:21" s="1363" customFormat="1">
      <c r="F796" s="1367"/>
      <c r="L796" s="1367"/>
      <c r="U796" s="1367"/>
    </row>
    <row r="797" spans="6:21" s="1363" customFormat="1">
      <c r="F797" s="1367"/>
      <c r="L797" s="1367"/>
      <c r="U797" s="1367"/>
    </row>
    <row r="798" spans="6:21" s="1363" customFormat="1">
      <c r="F798" s="1367"/>
      <c r="L798" s="1367"/>
      <c r="U798" s="1367"/>
    </row>
    <row r="799" spans="6:21" s="1363" customFormat="1">
      <c r="F799" s="1367"/>
      <c r="L799" s="1367"/>
      <c r="U799" s="1367"/>
    </row>
    <row r="800" spans="6:21" s="1363" customFormat="1">
      <c r="F800" s="1367"/>
      <c r="L800" s="1367"/>
      <c r="U800" s="1367"/>
    </row>
    <row r="801" spans="6:21" s="1363" customFormat="1">
      <c r="F801" s="1367"/>
      <c r="L801" s="1367"/>
      <c r="U801" s="1367"/>
    </row>
    <row r="802" spans="6:21" s="1363" customFormat="1">
      <c r="F802" s="1367"/>
      <c r="L802" s="1367"/>
      <c r="U802" s="1367"/>
    </row>
    <row r="803" spans="6:21" s="1363" customFormat="1">
      <c r="F803" s="1367"/>
      <c r="L803" s="1367"/>
      <c r="U803" s="1367"/>
    </row>
    <row r="804" spans="6:21" s="1363" customFormat="1">
      <c r="F804" s="1367"/>
      <c r="L804" s="1367"/>
      <c r="U804" s="1367"/>
    </row>
    <row r="805" spans="6:21" s="1363" customFormat="1">
      <c r="F805" s="1367"/>
      <c r="L805" s="1367"/>
      <c r="U805" s="1367"/>
    </row>
    <row r="806" spans="6:21" s="1363" customFormat="1">
      <c r="F806" s="1367"/>
      <c r="L806" s="1367"/>
      <c r="U806" s="1367"/>
    </row>
    <row r="807" spans="6:21" s="1363" customFormat="1">
      <c r="F807" s="1367"/>
      <c r="L807" s="1367"/>
      <c r="U807" s="1367"/>
    </row>
    <row r="808" spans="6:21" s="1363" customFormat="1">
      <c r="F808" s="1367"/>
      <c r="L808" s="1367"/>
      <c r="U808" s="1367"/>
    </row>
    <row r="809" spans="6:21" s="1363" customFormat="1">
      <c r="F809" s="1367"/>
      <c r="L809" s="1367"/>
      <c r="U809" s="1367"/>
    </row>
    <row r="810" spans="6:21" s="1363" customFormat="1">
      <c r="F810" s="1367"/>
      <c r="L810" s="1367"/>
      <c r="U810" s="1367"/>
    </row>
    <row r="811" spans="6:21" s="1363" customFormat="1">
      <c r="F811" s="1367"/>
      <c r="L811" s="1367"/>
      <c r="U811" s="1367"/>
    </row>
    <row r="812" spans="6:21" s="1363" customFormat="1">
      <c r="F812" s="1367"/>
      <c r="L812" s="1367"/>
      <c r="U812" s="1367"/>
    </row>
    <row r="813" spans="6:21" s="1363" customFormat="1">
      <c r="F813" s="1367"/>
      <c r="L813" s="1367"/>
      <c r="U813" s="1367"/>
    </row>
    <row r="814" spans="6:21" s="1363" customFormat="1">
      <c r="F814" s="1367"/>
      <c r="L814" s="1367"/>
      <c r="U814" s="1367"/>
    </row>
    <row r="815" spans="6:21" s="1363" customFormat="1">
      <c r="F815" s="1367"/>
      <c r="L815" s="1367"/>
      <c r="U815" s="1367"/>
    </row>
    <row r="816" spans="6:21" s="1363" customFormat="1">
      <c r="F816" s="1367"/>
      <c r="L816" s="1367"/>
      <c r="U816" s="1367"/>
    </row>
    <row r="817" spans="6:21" s="1363" customFormat="1">
      <c r="F817" s="1367"/>
      <c r="L817" s="1367"/>
      <c r="U817" s="1367"/>
    </row>
    <row r="818" spans="6:21" s="1363" customFormat="1">
      <c r="F818" s="1367"/>
      <c r="L818" s="1367"/>
      <c r="U818" s="1367"/>
    </row>
    <row r="819" spans="6:21" s="1363" customFormat="1">
      <c r="F819" s="1367"/>
      <c r="L819" s="1367"/>
      <c r="U819" s="1367"/>
    </row>
    <row r="820" spans="6:21" s="1363" customFormat="1">
      <c r="F820" s="1367"/>
      <c r="L820" s="1367"/>
      <c r="U820" s="1367"/>
    </row>
    <row r="821" spans="6:21" s="1363" customFormat="1">
      <c r="F821" s="1367"/>
      <c r="L821" s="1367"/>
      <c r="U821" s="1367"/>
    </row>
    <row r="822" spans="6:21" s="1363" customFormat="1">
      <c r="F822" s="1367"/>
      <c r="L822" s="1367"/>
      <c r="U822" s="1367"/>
    </row>
    <row r="823" spans="6:21" s="1363" customFormat="1">
      <c r="F823" s="1367"/>
      <c r="L823" s="1367"/>
      <c r="U823" s="1367"/>
    </row>
    <row r="824" spans="6:21" s="1363" customFormat="1">
      <c r="F824" s="1367"/>
      <c r="L824" s="1367"/>
      <c r="U824" s="1367"/>
    </row>
    <row r="825" spans="6:21" s="1363" customFormat="1">
      <c r="F825" s="1367"/>
      <c r="L825" s="1367"/>
      <c r="U825" s="1367"/>
    </row>
    <row r="826" spans="6:21" s="1363" customFormat="1">
      <c r="F826" s="1367"/>
      <c r="L826" s="1367"/>
      <c r="U826" s="1367"/>
    </row>
    <row r="827" spans="6:21" s="1363" customFormat="1">
      <c r="F827" s="1367"/>
      <c r="L827" s="1367"/>
      <c r="U827" s="1367"/>
    </row>
    <row r="828" spans="6:21" s="1363" customFormat="1">
      <c r="F828" s="1367"/>
      <c r="L828" s="1367"/>
      <c r="U828" s="1367"/>
    </row>
    <row r="829" spans="6:21" s="1363" customFormat="1">
      <c r="F829" s="1367"/>
      <c r="L829" s="1367"/>
      <c r="U829" s="1367"/>
    </row>
    <row r="830" spans="6:21" s="1363" customFormat="1">
      <c r="F830" s="1367"/>
      <c r="L830" s="1367"/>
      <c r="U830" s="1367"/>
    </row>
    <row r="831" spans="6:21" s="1363" customFormat="1">
      <c r="F831" s="1367"/>
      <c r="L831" s="1367"/>
      <c r="U831" s="1367"/>
    </row>
    <row r="832" spans="6:21" s="1363" customFormat="1">
      <c r="F832" s="1367"/>
      <c r="L832" s="1367"/>
      <c r="U832" s="1367"/>
    </row>
    <row r="833" spans="6:21" s="1363" customFormat="1">
      <c r="F833" s="1367"/>
      <c r="L833" s="1367"/>
      <c r="U833" s="1367"/>
    </row>
    <row r="834" spans="6:21" s="1363" customFormat="1">
      <c r="F834" s="1367"/>
      <c r="L834" s="1367"/>
      <c r="U834" s="1367"/>
    </row>
    <row r="835" spans="6:21" s="1363" customFormat="1">
      <c r="F835" s="1367"/>
      <c r="L835" s="1367"/>
      <c r="U835" s="1367"/>
    </row>
    <row r="836" spans="6:21" s="1363" customFormat="1">
      <c r="F836" s="1367"/>
      <c r="L836" s="1367"/>
      <c r="U836" s="1367"/>
    </row>
    <row r="837" spans="6:21" s="1363" customFormat="1">
      <c r="F837" s="1367"/>
      <c r="L837" s="1367"/>
      <c r="U837" s="1367"/>
    </row>
    <row r="838" spans="6:21" s="1363" customFormat="1">
      <c r="F838" s="1367"/>
      <c r="L838" s="1367"/>
      <c r="U838" s="1367"/>
    </row>
    <row r="839" spans="6:21" s="1363" customFormat="1">
      <c r="F839" s="1367"/>
      <c r="L839" s="1367"/>
      <c r="U839" s="1367"/>
    </row>
    <row r="840" spans="6:21" s="1363" customFormat="1">
      <c r="F840" s="1367"/>
      <c r="L840" s="1367"/>
      <c r="U840" s="1367"/>
    </row>
    <row r="841" spans="6:21" s="1363" customFormat="1">
      <c r="F841" s="1367"/>
      <c r="L841" s="1367"/>
      <c r="U841" s="1367"/>
    </row>
    <row r="842" spans="6:21" s="1363" customFormat="1">
      <c r="F842" s="1367"/>
      <c r="L842" s="1367"/>
      <c r="U842" s="1367"/>
    </row>
    <row r="843" spans="6:21" s="1363" customFormat="1">
      <c r="F843" s="1367"/>
      <c r="L843" s="1367"/>
      <c r="U843" s="1367"/>
    </row>
    <row r="844" spans="6:21" s="1363" customFormat="1">
      <c r="F844" s="1367"/>
      <c r="L844" s="1367"/>
      <c r="U844" s="1367"/>
    </row>
    <row r="845" spans="6:21" s="1363" customFormat="1">
      <c r="F845" s="1367"/>
      <c r="L845" s="1367"/>
      <c r="U845" s="1367"/>
    </row>
    <row r="846" spans="6:21" s="1363" customFormat="1">
      <c r="F846" s="1367"/>
      <c r="L846" s="1367"/>
      <c r="U846" s="1367"/>
    </row>
    <row r="847" spans="6:21" s="1363" customFormat="1">
      <c r="F847" s="1367"/>
      <c r="L847" s="1367"/>
      <c r="U847" s="1367"/>
    </row>
    <row r="848" spans="6:21" s="1363" customFormat="1">
      <c r="F848" s="1367"/>
      <c r="L848" s="1367"/>
      <c r="U848" s="1367"/>
    </row>
    <row r="849" spans="6:21" s="1363" customFormat="1">
      <c r="F849" s="1367"/>
      <c r="L849" s="1367"/>
      <c r="U849" s="1367"/>
    </row>
    <row r="850" spans="6:21" s="1363" customFormat="1">
      <c r="F850" s="1367"/>
      <c r="L850" s="1367"/>
      <c r="U850" s="1367"/>
    </row>
    <row r="851" spans="6:21" s="1363" customFormat="1">
      <c r="F851" s="1367"/>
      <c r="L851" s="1367"/>
      <c r="U851" s="1367"/>
    </row>
    <row r="852" spans="6:21" s="1363" customFormat="1">
      <c r="F852" s="1367"/>
      <c r="L852" s="1367"/>
      <c r="U852" s="1367"/>
    </row>
    <row r="853" spans="6:21" s="1363" customFormat="1">
      <c r="F853" s="1367"/>
      <c r="L853" s="1367"/>
      <c r="U853" s="1367"/>
    </row>
    <row r="854" spans="6:21" s="1363" customFormat="1">
      <c r="F854" s="1367"/>
      <c r="L854" s="1367"/>
      <c r="U854" s="1367"/>
    </row>
    <row r="855" spans="6:21" s="1363" customFormat="1">
      <c r="F855" s="1367"/>
      <c r="L855" s="1367"/>
      <c r="U855" s="1367"/>
    </row>
    <row r="856" spans="6:21" s="1363" customFormat="1">
      <c r="F856" s="1367"/>
      <c r="L856" s="1367"/>
      <c r="U856" s="1367"/>
    </row>
    <row r="857" spans="6:21" s="1363" customFormat="1">
      <c r="F857" s="1367"/>
      <c r="L857" s="1367"/>
      <c r="U857" s="1367"/>
    </row>
    <row r="858" spans="6:21" s="1363" customFormat="1">
      <c r="F858" s="1367"/>
      <c r="L858" s="1367"/>
      <c r="U858" s="1367"/>
    </row>
    <row r="859" spans="6:21" s="1363" customFormat="1">
      <c r="F859" s="1367"/>
      <c r="L859" s="1367"/>
      <c r="U859" s="1367"/>
    </row>
    <row r="860" spans="6:21" s="1363" customFormat="1">
      <c r="F860" s="1367"/>
      <c r="L860" s="1367"/>
      <c r="U860" s="1367"/>
    </row>
    <row r="861" spans="6:21" s="1363" customFormat="1">
      <c r="F861" s="1367"/>
      <c r="L861" s="1367"/>
      <c r="U861" s="1367"/>
    </row>
    <row r="862" spans="6:21" s="1363" customFormat="1">
      <c r="F862" s="1367"/>
      <c r="L862" s="1367"/>
      <c r="U862" s="1367"/>
    </row>
    <row r="863" spans="6:21" s="1363" customFormat="1">
      <c r="F863" s="1367"/>
      <c r="L863" s="1367"/>
      <c r="U863" s="1367"/>
    </row>
    <row r="864" spans="6:21" s="1363" customFormat="1">
      <c r="F864" s="1367"/>
      <c r="L864" s="1367"/>
      <c r="U864" s="1367"/>
    </row>
    <row r="865" spans="6:21" s="1363" customFormat="1">
      <c r="F865" s="1367"/>
      <c r="L865" s="1367"/>
      <c r="U865" s="1367"/>
    </row>
    <row r="866" spans="6:21" s="1363" customFormat="1">
      <c r="F866" s="1367"/>
      <c r="L866" s="1367"/>
      <c r="U866" s="1367"/>
    </row>
    <row r="867" spans="6:21" s="1363" customFormat="1">
      <c r="F867" s="1367"/>
      <c r="L867" s="1367"/>
      <c r="U867" s="1367"/>
    </row>
    <row r="868" spans="6:21" s="1363" customFormat="1">
      <c r="F868" s="1367"/>
      <c r="L868" s="1367"/>
      <c r="U868" s="1367"/>
    </row>
    <row r="869" spans="6:21" s="1363" customFormat="1">
      <c r="F869" s="1367"/>
      <c r="L869" s="1367"/>
      <c r="U869" s="1367"/>
    </row>
    <row r="870" spans="6:21" s="1363" customFormat="1">
      <c r="F870" s="1367"/>
      <c r="L870" s="1367"/>
      <c r="U870" s="1367"/>
    </row>
    <row r="871" spans="6:21" s="1363" customFormat="1">
      <c r="F871" s="1367"/>
      <c r="L871" s="1367"/>
      <c r="U871" s="1367"/>
    </row>
    <row r="872" spans="6:21" s="1363" customFormat="1">
      <c r="F872" s="1367"/>
      <c r="L872" s="1367"/>
      <c r="U872" s="1367"/>
    </row>
    <row r="873" spans="6:21" s="1363" customFormat="1">
      <c r="F873" s="1367"/>
      <c r="L873" s="1367"/>
      <c r="U873" s="1367"/>
    </row>
    <row r="874" spans="6:21" s="1363" customFormat="1">
      <c r="F874" s="1367"/>
      <c r="L874" s="1367"/>
      <c r="U874" s="1367"/>
    </row>
    <row r="875" spans="6:21" s="1363" customFormat="1">
      <c r="F875" s="1367"/>
      <c r="L875" s="1367"/>
      <c r="U875" s="1367"/>
    </row>
    <row r="876" spans="6:21" s="1363" customFormat="1">
      <c r="F876" s="1367"/>
      <c r="L876" s="1367"/>
      <c r="U876" s="1367"/>
    </row>
    <row r="877" spans="6:21" s="1363" customFormat="1">
      <c r="F877" s="1367"/>
      <c r="L877" s="1367"/>
      <c r="U877" s="1367"/>
    </row>
    <row r="878" spans="6:21" s="1363" customFormat="1">
      <c r="F878" s="1367"/>
      <c r="L878" s="1367"/>
      <c r="U878" s="1367"/>
    </row>
    <row r="879" spans="6:21" s="1363" customFormat="1">
      <c r="F879" s="1367"/>
      <c r="L879" s="1367"/>
      <c r="U879" s="1367"/>
    </row>
    <row r="880" spans="6:21" s="1363" customFormat="1">
      <c r="F880" s="1367"/>
      <c r="L880" s="1367"/>
      <c r="U880" s="1367"/>
    </row>
    <row r="881" spans="6:21" s="1363" customFormat="1">
      <c r="F881" s="1367"/>
      <c r="L881" s="1367"/>
      <c r="U881" s="1367"/>
    </row>
    <row r="882" spans="6:21" s="1363" customFormat="1">
      <c r="F882" s="1367"/>
      <c r="L882" s="1367"/>
      <c r="U882" s="1367"/>
    </row>
    <row r="883" spans="6:21" s="1363" customFormat="1">
      <c r="F883" s="1367"/>
      <c r="L883" s="1367"/>
      <c r="U883" s="1367"/>
    </row>
    <row r="884" spans="6:21" s="1363" customFormat="1">
      <c r="F884" s="1367"/>
      <c r="L884" s="1367"/>
      <c r="U884" s="1367"/>
    </row>
    <row r="885" spans="6:21" s="1363" customFormat="1">
      <c r="F885" s="1367"/>
      <c r="L885" s="1367"/>
      <c r="U885" s="1367"/>
    </row>
    <row r="886" spans="6:21" s="1363" customFormat="1">
      <c r="F886" s="1367"/>
      <c r="L886" s="1367"/>
      <c r="U886" s="1367"/>
    </row>
    <row r="887" spans="6:21" s="1363" customFormat="1">
      <c r="F887" s="1367"/>
      <c r="L887" s="1367"/>
      <c r="U887" s="1367"/>
    </row>
    <row r="888" spans="6:21" s="1363" customFormat="1">
      <c r="F888" s="1367"/>
      <c r="L888" s="1367"/>
      <c r="U888" s="1367"/>
    </row>
    <row r="889" spans="6:21" s="1363" customFormat="1">
      <c r="F889" s="1367"/>
      <c r="L889" s="1367"/>
      <c r="U889" s="1367"/>
    </row>
    <row r="890" spans="6:21" s="1363" customFormat="1">
      <c r="F890" s="1367"/>
      <c r="L890" s="1367"/>
      <c r="U890" s="1367"/>
    </row>
    <row r="891" spans="6:21" s="1363" customFormat="1">
      <c r="F891" s="1367"/>
      <c r="L891" s="1367"/>
      <c r="U891" s="1367"/>
    </row>
    <row r="892" spans="6:21" s="1363" customFormat="1">
      <c r="F892" s="1367"/>
      <c r="L892" s="1367"/>
      <c r="U892" s="1367"/>
    </row>
    <row r="893" spans="6:21" s="1363" customFormat="1">
      <c r="F893" s="1367"/>
      <c r="L893" s="1367"/>
      <c r="U893" s="1367"/>
    </row>
    <row r="894" spans="6:21" s="1363" customFormat="1">
      <c r="F894" s="1367"/>
      <c r="L894" s="1367"/>
      <c r="U894" s="1367"/>
    </row>
    <row r="895" spans="6:21" s="1363" customFormat="1">
      <c r="F895" s="1367"/>
      <c r="L895" s="1367"/>
      <c r="U895" s="1367"/>
    </row>
    <row r="896" spans="6:21" s="1363" customFormat="1">
      <c r="F896" s="1367"/>
      <c r="L896" s="1367"/>
      <c r="U896" s="1367"/>
    </row>
    <row r="897" spans="6:21" s="1363" customFormat="1">
      <c r="F897" s="1367"/>
      <c r="L897" s="1367"/>
      <c r="U897" s="1367"/>
    </row>
    <row r="898" spans="6:21" s="1363" customFormat="1">
      <c r="F898" s="1367"/>
      <c r="L898" s="1367"/>
      <c r="U898" s="1367"/>
    </row>
    <row r="899" spans="6:21" s="1363" customFormat="1">
      <c r="F899" s="1367"/>
      <c r="L899" s="1367"/>
      <c r="U899" s="1367"/>
    </row>
    <row r="900" spans="6:21" s="1363" customFormat="1">
      <c r="F900" s="1367"/>
      <c r="L900" s="1367"/>
      <c r="U900" s="1367"/>
    </row>
    <row r="901" spans="6:21" s="1363" customFormat="1">
      <c r="F901" s="1367"/>
      <c r="L901" s="1367"/>
      <c r="U901" s="1367"/>
    </row>
    <row r="902" spans="6:21" s="1363" customFormat="1">
      <c r="F902" s="1367"/>
      <c r="L902" s="1367"/>
      <c r="U902" s="1367"/>
    </row>
    <row r="903" spans="6:21" s="1363" customFormat="1">
      <c r="F903" s="1367"/>
      <c r="L903" s="1367"/>
      <c r="U903" s="1367"/>
    </row>
    <row r="904" spans="6:21" s="1363" customFormat="1">
      <c r="F904" s="1367"/>
      <c r="L904" s="1367"/>
      <c r="U904" s="1367"/>
    </row>
    <row r="905" spans="6:21" s="1363" customFormat="1">
      <c r="F905" s="1367"/>
      <c r="L905" s="1367"/>
      <c r="U905" s="1367"/>
    </row>
    <row r="906" spans="6:21" s="1363" customFormat="1">
      <c r="F906" s="1367"/>
      <c r="L906" s="1367"/>
      <c r="U906" s="1367"/>
    </row>
    <row r="907" spans="6:21" s="1363" customFormat="1">
      <c r="F907" s="1367"/>
      <c r="L907" s="1367"/>
      <c r="U907" s="1367"/>
    </row>
    <row r="908" spans="6:21" s="1363" customFormat="1">
      <c r="F908" s="1367"/>
      <c r="L908" s="1367"/>
      <c r="U908" s="1367"/>
    </row>
    <row r="909" spans="6:21" s="1363" customFormat="1">
      <c r="F909" s="1367"/>
      <c r="L909" s="1367"/>
      <c r="U909" s="1367"/>
    </row>
    <row r="910" spans="6:21" s="1363" customFormat="1">
      <c r="F910" s="1367"/>
      <c r="L910" s="1367"/>
      <c r="U910" s="1367"/>
    </row>
    <row r="911" spans="6:21" s="1363" customFormat="1">
      <c r="F911" s="1367"/>
      <c r="L911" s="1367"/>
      <c r="U911" s="1367"/>
    </row>
    <row r="912" spans="6:21" s="1363" customFormat="1">
      <c r="F912" s="1367"/>
      <c r="L912" s="1367"/>
      <c r="U912" s="1367"/>
    </row>
    <row r="913" spans="6:21" s="1363" customFormat="1">
      <c r="F913" s="1367"/>
      <c r="L913" s="1367"/>
      <c r="U913" s="1367"/>
    </row>
    <row r="914" spans="6:21" s="1363" customFormat="1">
      <c r="F914" s="1367"/>
      <c r="L914" s="1367"/>
      <c r="U914" s="1367"/>
    </row>
    <row r="915" spans="6:21" s="1363" customFormat="1">
      <c r="F915" s="1367"/>
      <c r="L915" s="1367"/>
      <c r="U915" s="1367"/>
    </row>
    <row r="916" spans="6:21" s="1363" customFormat="1">
      <c r="F916" s="1367"/>
      <c r="L916" s="1367"/>
      <c r="U916" s="1367"/>
    </row>
    <row r="917" spans="6:21" s="1363" customFormat="1">
      <c r="F917" s="1367"/>
      <c r="L917" s="1367"/>
      <c r="U917" s="1367"/>
    </row>
    <row r="918" spans="6:21" s="1363" customFormat="1">
      <c r="F918" s="1367"/>
      <c r="L918" s="1367"/>
      <c r="U918" s="1367"/>
    </row>
    <row r="919" spans="6:21" s="1363" customFormat="1">
      <c r="F919" s="1367"/>
      <c r="L919" s="1367"/>
      <c r="U919" s="1367"/>
    </row>
    <row r="920" spans="6:21" s="1363" customFormat="1">
      <c r="F920" s="1367"/>
      <c r="L920" s="1367"/>
      <c r="U920" s="1367"/>
    </row>
    <row r="921" spans="6:21" s="1363" customFormat="1">
      <c r="F921" s="1367"/>
      <c r="L921" s="1367"/>
      <c r="U921" s="1367"/>
    </row>
    <row r="922" spans="6:21" s="1363" customFormat="1">
      <c r="F922" s="1367"/>
      <c r="L922" s="1367"/>
      <c r="U922" s="1367"/>
    </row>
    <row r="923" spans="6:21" s="1363" customFormat="1">
      <c r="F923" s="1367"/>
      <c r="L923" s="1367"/>
      <c r="U923" s="1367"/>
    </row>
    <row r="924" spans="6:21" s="1363" customFormat="1">
      <c r="F924" s="1367"/>
      <c r="L924" s="1367"/>
      <c r="U924" s="1367"/>
    </row>
    <row r="925" spans="6:21" s="1363" customFormat="1">
      <c r="F925" s="1367"/>
      <c r="L925" s="1367"/>
      <c r="U925" s="1367"/>
    </row>
    <row r="926" spans="6:21" s="1363" customFormat="1">
      <c r="F926" s="1367"/>
      <c r="L926" s="1367"/>
      <c r="U926" s="1367"/>
    </row>
    <row r="927" spans="6:21" s="1363" customFormat="1">
      <c r="F927" s="1367"/>
      <c r="L927" s="1367"/>
      <c r="U927" s="1367"/>
    </row>
    <row r="928" spans="6:21" s="1363" customFormat="1">
      <c r="F928" s="1367"/>
      <c r="L928" s="1367"/>
      <c r="U928" s="1367"/>
    </row>
    <row r="929" spans="6:21" s="1363" customFormat="1">
      <c r="F929" s="1367"/>
      <c r="L929" s="1367"/>
      <c r="U929" s="1367"/>
    </row>
    <row r="930" spans="6:21" s="1363" customFormat="1">
      <c r="F930" s="1367"/>
      <c r="L930" s="1367"/>
      <c r="U930" s="1367"/>
    </row>
    <row r="931" spans="6:21" s="1363" customFormat="1">
      <c r="F931" s="1367"/>
      <c r="L931" s="1367"/>
      <c r="U931" s="1367"/>
    </row>
    <row r="932" spans="6:21" s="1363" customFormat="1">
      <c r="F932" s="1367"/>
      <c r="L932" s="1367"/>
      <c r="U932" s="1367"/>
    </row>
    <row r="933" spans="6:21" s="1363" customFormat="1">
      <c r="F933" s="1367"/>
      <c r="L933" s="1367"/>
      <c r="U933" s="1367"/>
    </row>
    <row r="934" spans="6:21" s="1363" customFormat="1">
      <c r="F934" s="1367"/>
      <c r="L934" s="1367"/>
      <c r="U934" s="1367"/>
    </row>
    <row r="935" spans="6:21" s="1363" customFormat="1">
      <c r="F935" s="1367"/>
      <c r="L935" s="1367"/>
      <c r="U935" s="1367"/>
    </row>
    <row r="936" spans="6:21" s="1363" customFormat="1">
      <c r="F936" s="1367"/>
      <c r="L936" s="1367"/>
      <c r="U936" s="1367"/>
    </row>
    <row r="937" spans="6:21" s="1363" customFormat="1">
      <c r="F937" s="1367"/>
      <c r="L937" s="1367"/>
      <c r="U937" s="1367"/>
    </row>
    <row r="938" spans="6:21" s="1363" customFormat="1">
      <c r="F938" s="1367"/>
      <c r="L938" s="1367"/>
      <c r="U938" s="1367"/>
    </row>
    <row r="939" spans="6:21" s="1363" customFormat="1">
      <c r="F939" s="1367"/>
      <c r="L939" s="1367"/>
      <c r="U939" s="1367"/>
    </row>
    <row r="940" spans="6:21" s="1363" customFormat="1">
      <c r="F940" s="1367"/>
      <c r="L940" s="1367"/>
      <c r="U940" s="1367"/>
    </row>
    <row r="941" spans="6:21" s="1363" customFormat="1">
      <c r="F941" s="1367"/>
      <c r="L941" s="1367"/>
      <c r="U941" s="1367"/>
    </row>
    <row r="942" spans="6:21" s="1363" customFormat="1">
      <c r="F942" s="1367"/>
      <c r="L942" s="1367"/>
      <c r="U942" s="1367"/>
    </row>
    <row r="943" spans="6:21" s="1363" customFormat="1">
      <c r="F943" s="1367"/>
      <c r="L943" s="1367"/>
      <c r="U943" s="1367"/>
    </row>
    <row r="944" spans="6:21" s="1363" customFormat="1">
      <c r="F944" s="1367"/>
      <c r="L944" s="1367"/>
      <c r="U944" s="1367"/>
    </row>
    <row r="945" spans="6:21" s="1363" customFormat="1">
      <c r="F945" s="1367"/>
      <c r="L945" s="1367"/>
      <c r="U945" s="1367"/>
    </row>
    <row r="946" spans="6:21" s="1363" customFormat="1">
      <c r="F946" s="1367"/>
      <c r="L946" s="1367"/>
      <c r="U946" s="1367"/>
    </row>
    <row r="947" spans="6:21" s="1363" customFormat="1">
      <c r="F947" s="1367"/>
      <c r="L947" s="1367"/>
      <c r="U947" s="1367"/>
    </row>
    <row r="948" spans="6:21" s="1363" customFormat="1">
      <c r="F948" s="1367"/>
      <c r="L948" s="1367"/>
      <c r="U948" s="1367"/>
    </row>
    <row r="949" spans="6:21" s="1363" customFormat="1">
      <c r="F949" s="1367"/>
      <c r="L949" s="1367"/>
      <c r="U949" s="1367"/>
    </row>
    <row r="950" spans="6:21" s="1363" customFormat="1">
      <c r="F950" s="1367"/>
      <c r="L950" s="1367"/>
      <c r="U950" s="1367"/>
    </row>
    <row r="951" spans="6:21" s="1363" customFormat="1">
      <c r="F951" s="1367"/>
      <c r="L951" s="1367"/>
      <c r="U951" s="1367"/>
    </row>
    <row r="952" spans="6:21" s="1363" customFormat="1">
      <c r="F952" s="1367"/>
      <c r="L952" s="1367"/>
      <c r="U952" s="1367"/>
    </row>
    <row r="953" spans="6:21" s="1363" customFormat="1">
      <c r="F953" s="1367"/>
      <c r="L953" s="1367"/>
      <c r="U953" s="1367"/>
    </row>
    <row r="954" spans="6:21" s="1363" customFormat="1">
      <c r="F954" s="1367"/>
      <c r="L954" s="1367"/>
      <c r="U954" s="1367"/>
    </row>
    <row r="955" spans="6:21" s="1363" customFormat="1">
      <c r="F955" s="1367"/>
      <c r="L955" s="1367"/>
      <c r="U955" s="1367"/>
    </row>
    <row r="956" spans="6:21" s="1363" customFormat="1">
      <c r="F956" s="1367"/>
      <c r="L956" s="1367"/>
      <c r="U956" s="1367"/>
    </row>
    <row r="957" spans="6:21" s="1363" customFormat="1">
      <c r="F957" s="1367"/>
      <c r="L957" s="1367"/>
      <c r="U957" s="1367"/>
    </row>
    <row r="958" spans="6:21" s="1363" customFormat="1">
      <c r="F958" s="1367"/>
      <c r="L958" s="1367"/>
      <c r="U958" s="1367"/>
    </row>
    <row r="959" spans="6:21" s="1363" customFormat="1">
      <c r="F959" s="1367"/>
      <c r="L959" s="1367"/>
      <c r="U959" s="1367"/>
    </row>
    <row r="960" spans="6:21" s="1363" customFormat="1">
      <c r="F960" s="1367"/>
      <c r="L960" s="1367"/>
      <c r="U960" s="1367"/>
    </row>
    <row r="961" spans="6:21" s="1363" customFormat="1">
      <c r="F961" s="1367"/>
      <c r="L961" s="1367"/>
      <c r="U961" s="1367"/>
    </row>
    <row r="962" spans="6:21" s="1363" customFormat="1">
      <c r="F962" s="1367"/>
      <c r="L962" s="1367"/>
      <c r="U962" s="1367"/>
    </row>
    <row r="963" spans="6:21" s="1363" customFormat="1">
      <c r="F963" s="1367"/>
      <c r="L963" s="1367"/>
      <c r="U963" s="1367"/>
    </row>
    <row r="964" spans="6:21" s="1363" customFormat="1">
      <c r="F964" s="1367"/>
      <c r="L964" s="1367"/>
      <c r="U964" s="1367"/>
    </row>
    <row r="965" spans="6:21" s="1363" customFormat="1">
      <c r="F965" s="1367"/>
      <c r="L965" s="1367"/>
      <c r="U965" s="1367"/>
    </row>
    <row r="966" spans="6:21" s="1363" customFormat="1">
      <c r="F966" s="1367"/>
      <c r="L966" s="1367"/>
      <c r="U966" s="1367"/>
    </row>
    <row r="967" spans="6:21" s="1363" customFormat="1">
      <c r="F967" s="1367"/>
      <c r="L967" s="1367"/>
      <c r="U967" s="1367"/>
    </row>
    <row r="968" spans="6:21" s="1363" customFormat="1">
      <c r="F968" s="1367"/>
      <c r="L968" s="1367"/>
      <c r="U968" s="1367"/>
    </row>
    <row r="969" spans="6:21" s="1363" customFormat="1">
      <c r="F969" s="1367"/>
      <c r="L969" s="1367"/>
      <c r="U969" s="1367"/>
    </row>
    <row r="970" spans="6:21" s="1363" customFormat="1">
      <c r="F970" s="1367"/>
      <c r="L970" s="1367"/>
      <c r="U970" s="1367"/>
    </row>
    <row r="971" spans="6:21" s="1363" customFormat="1">
      <c r="F971" s="1367"/>
      <c r="L971" s="1367"/>
      <c r="U971" s="1367"/>
    </row>
    <row r="972" spans="6:21" s="1363" customFormat="1">
      <c r="F972" s="1367"/>
      <c r="L972" s="1367"/>
      <c r="U972" s="1367"/>
    </row>
    <row r="973" spans="6:21" s="1363" customFormat="1">
      <c r="F973" s="1367"/>
      <c r="L973" s="1367"/>
      <c r="U973" s="1367"/>
    </row>
    <row r="974" spans="6:21" s="1363" customFormat="1">
      <c r="F974" s="1367"/>
      <c r="L974" s="1367"/>
      <c r="U974" s="1367"/>
    </row>
    <row r="975" spans="6:21" s="1363" customFormat="1">
      <c r="F975" s="1367"/>
      <c r="L975" s="1367"/>
      <c r="U975" s="1367"/>
    </row>
    <row r="976" spans="6:21" s="1363" customFormat="1">
      <c r="F976" s="1367"/>
      <c r="L976" s="1367"/>
      <c r="U976" s="1367"/>
    </row>
    <row r="977" spans="6:21" s="1363" customFormat="1">
      <c r="F977" s="1367"/>
      <c r="L977" s="1367"/>
      <c r="U977" s="1367"/>
    </row>
    <row r="978" spans="6:21" s="1363" customFormat="1">
      <c r="F978" s="1367"/>
      <c r="L978" s="1367"/>
      <c r="U978" s="1367"/>
    </row>
    <row r="979" spans="6:21" s="1363" customFormat="1">
      <c r="F979" s="1367"/>
      <c r="L979" s="1367"/>
      <c r="U979" s="1367"/>
    </row>
    <row r="980" spans="6:21" s="1363" customFormat="1">
      <c r="F980" s="1367"/>
      <c r="L980" s="1367"/>
      <c r="U980" s="1367"/>
    </row>
    <row r="981" spans="6:21" s="1363" customFormat="1">
      <c r="F981" s="1367"/>
      <c r="L981" s="1367"/>
      <c r="U981" s="1367"/>
    </row>
    <row r="982" spans="6:21" s="1363" customFormat="1">
      <c r="F982" s="1367"/>
      <c r="L982" s="1367"/>
      <c r="U982" s="1367"/>
    </row>
    <row r="983" spans="6:21" s="1363" customFormat="1">
      <c r="F983" s="1367"/>
      <c r="L983" s="1367"/>
      <c r="U983" s="1367"/>
    </row>
    <row r="984" spans="6:21" s="1363" customFormat="1">
      <c r="F984" s="1367"/>
      <c r="L984" s="1367"/>
      <c r="U984" s="1367"/>
    </row>
    <row r="985" spans="6:21" s="1363" customFormat="1">
      <c r="F985" s="1367"/>
      <c r="L985" s="1367"/>
      <c r="U985" s="1367"/>
    </row>
    <row r="986" spans="6:21" s="1363" customFormat="1">
      <c r="F986" s="1367"/>
      <c r="L986" s="1367"/>
      <c r="U986" s="1367"/>
    </row>
    <row r="987" spans="6:21" s="1363" customFormat="1">
      <c r="F987" s="1367"/>
      <c r="L987" s="1367"/>
      <c r="U987" s="1367"/>
    </row>
    <row r="988" spans="6:21" s="1363" customFormat="1">
      <c r="F988" s="1367"/>
      <c r="L988" s="1367"/>
      <c r="U988" s="1367"/>
    </row>
    <row r="989" spans="6:21" s="1363" customFormat="1">
      <c r="F989" s="1367"/>
      <c r="L989" s="1367"/>
      <c r="U989" s="1367"/>
    </row>
    <row r="990" spans="6:21" s="1363" customFormat="1">
      <c r="F990" s="1367"/>
      <c r="L990" s="1367"/>
      <c r="U990" s="1367"/>
    </row>
    <row r="991" spans="6:21" s="1363" customFormat="1">
      <c r="F991" s="1367"/>
      <c r="L991" s="1367"/>
      <c r="U991" s="1367"/>
    </row>
    <row r="992" spans="6:21" s="1363" customFormat="1">
      <c r="F992" s="1367"/>
      <c r="L992" s="1367"/>
      <c r="U992" s="1367"/>
    </row>
    <row r="993" spans="6:21" s="1363" customFormat="1">
      <c r="F993" s="1367"/>
      <c r="L993" s="1367"/>
      <c r="U993" s="1367"/>
    </row>
    <row r="994" spans="6:21" s="1363" customFormat="1">
      <c r="F994" s="1367"/>
      <c r="L994" s="1367"/>
      <c r="U994" s="1367"/>
    </row>
    <row r="995" spans="6:21" s="1363" customFormat="1">
      <c r="F995" s="1367"/>
      <c r="L995" s="1367"/>
      <c r="U995" s="1367"/>
    </row>
    <row r="996" spans="6:21" s="1363" customFormat="1">
      <c r="F996" s="1367"/>
      <c r="L996" s="1367"/>
      <c r="U996" s="1367"/>
    </row>
    <row r="997" spans="6:21" s="1363" customFormat="1">
      <c r="F997" s="1367"/>
      <c r="L997" s="1367"/>
      <c r="U997" s="1367"/>
    </row>
    <row r="998" spans="6:21" s="1363" customFormat="1">
      <c r="F998" s="1367"/>
      <c r="L998" s="1367"/>
      <c r="U998" s="1367"/>
    </row>
    <row r="999" spans="6:21" s="1363" customFormat="1">
      <c r="F999" s="1367"/>
      <c r="L999" s="1367"/>
      <c r="U999" s="1367"/>
    </row>
    <row r="1000" spans="6:21" s="1363" customFormat="1">
      <c r="F1000" s="1367"/>
      <c r="L1000" s="1367"/>
      <c r="U1000" s="1367"/>
    </row>
  </sheetData>
  <sheetProtection password="CB61" sheet="1" objects="1" scenarios="1" selectLockedCells="1"/>
  <conditionalFormatting sqref="R11">
    <cfRule type="expression" dxfId="235" priority="1" stopIfTrue="1">
      <formula>NOT($B$57)</formula>
    </cfRule>
  </conditionalFormatting>
  <conditionalFormatting sqref="L11">
    <cfRule type="expression" dxfId="234" priority="2" stopIfTrue="1">
      <formula>NOT($B$58)</formula>
    </cfRule>
  </conditionalFormatting>
  <conditionalFormatting sqref="F11">
    <cfRule type="expression" dxfId="233" priority="3" stopIfTrue="1">
      <formula>NOT($B$59)</formula>
    </cfRule>
  </conditionalFormatting>
  <conditionalFormatting sqref="R12">
    <cfRule type="expression" dxfId="232" priority="4" stopIfTrue="1">
      <formula>NOT($B$60)</formula>
    </cfRule>
  </conditionalFormatting>
  <conditionalFormatting sqref="L12">
    <cfRule type="expression" dxfId="231" priority="5" stopIfTrue="1">
      <formula>NOT($B$61)</formula>
    </cfRule>
  </conditionalFormatting>
  <conditionalFormatting sqref="F12">
    <cfRule type="expression" dxfId="230" priority="6" stopIfTrue="1">
      <formula>NOT($B$62)</formula>
    </cfRule>
  </conditionalFormatting>
  <conditionalFormatting sqref="R13">
    <cfRule type="expression" dxfId="229" priority="7" stopIfTrue="1">
      <formula>NOT($B$63)</formula>
    </cfRule>
  </conditionalFormatting>
  <conditionalFormatting sqref="L13">
    <cfRule type="expression" dxfId="228" priority="8" stopIfTrue="1">
      <formula>NOT($B$64)</formula>
    </cfRule>
  </conditionalFormatting>
  <conditionalFormatting sqref="F13">
    <cfRule type="expression" dxfId="227" priority="9" stopIfTrue="1">
      <formula>NOT($B$65)</formula>
    </cfRule>
  </conditionalFormatting>
  <conditionalFormatting sqref="R14">
    <cfRule type="expression" dxfId="226" priority="10" stopIfTrue="1">
      <formula>NOT($B$66)</formula>
    </cfRule>
  </conditionalFormatting>
  <conditionalFormatting sqref="L14">
    <cfRule type="expression" dxfId="225" priority="11" stopIfTrue="1">
      <formula>NOT($B$67)</formula>
    </cfRule>
  </conditionalFormatting>
  <conditionalFormatting sqref="F14">
    <cfRule type="expression" dxfId="224" priority="12" stopIfTrue="1">
      <formula>NOT($B$68)</formula>
    </cfRule>
  </conditionalFormatting>
  <conditionalFormatting sqref="R15">
    <cfRule type="expression" dxfId="223" priority="13" stopIfTrue="1">
      <formula>NOT($B$69)</formula>
    </cfRule>
  </conditionalFormatting>
  <conditionalFormatting sqref="L15">
    <cfRule type="expression" dxfId="222" priority="14" stopIfTrue="1">
      <formula>NOT($B$70)</formula>
    </cfRule>
  </conditionalFormatting>
  <conditionalFormatting sqref="F15">
    <cfRule type="expression" dxfId="221" priority="15" stopIfTrue="1">
      <formula>NOT($B$71)</formula>
    </cfRule>
  </conditionalFormatting>
  <conditionalFormatting sqref="R16">
    <cfRule type="expression" dxfId="220" priority="16" stopIfTrue="1">
      <formula>NOT($B$72)</formula>
    </cfRule>
  </conditionalFormatting>
  <conditionalFormatting sqref="L16">
    <cfRule type="expression" dxfId="219" priority="17" stopIfTrue="1">
      <formula>NOT($B$73)</formula>
    </cfRule>
  </conditionalFormatting>
  <conditionalFormatting sqref="F16">
    <cfRule type="expression" dxfId="218" priority="18" stopIfTrue="1">
      <formula>NOT($B$74)</formula>
    </cfRule>
  </conditionalFormatting>
  <conditionalFormatting sqref="R17">
    <cfRule type="expression" dxfId="217" priority="19" stopIfTrue="1">
      <formula>NOT($B$75)</formula>
    </cfRule>
  </conditionalFormatting>
  <conditionalFormatting sqref="L17">
    <cfRule type="expression" dxfId="216" priority="20" stopIfTrue="1">
      <formula>NOT($B$76)</formula>
    </cfRule>
  </conditionalFormatting>
  <conditionalFormatting sqref="F17">
    <cfRule type="expression" dxfId="215" priority="21" stopIfTrue="1">
      <formula>NOT($B$77)</formula>
    </cfRule>
  </conditionalFormatting>
  <conditionalFormatting sqref="R20">
    <cfRule type="expression" dxfId="214" priority="22" stopIfTrue="1">
      <formula>NOT($B$78)</formula>
    </cfRule>
  </conditionalFormatting>
  <conditionalFormatting sqref="L20">
    <cfRule type="expression" dxfId="213" priority="23" stopIfTrue="1">
      <formula>NOT($B$79)</formula>
    </cfRule>
  </conditionalFormatting>
  <conditionalFormatting sqref="F20">
    <cfRule type="expression" dxfId="212" priority="24" stopIfTrue="1">
      <formula>NOT($B$80)</formula>
    </cfRule>
  </conditionalFormatting>
  <conditionalFormatting sqref="R21">
    <cfRule type="expression" dxfId="211" priority="25" stopIfTrue="1">
      <formula>NOT($B$81)</formula>
    </cfRule>
  </conditionalFormatting>
  <conditionalFormatting sqref="L21">
    <cfRule type="expression" dxfId="210" priority="26" stopIfTrue="1">
      <formula>NOT($B$82)</formula>
    </cfRule>
  </conditionalFormatting>
  <conditionalFormatting sqref="F21">
    <cfRule type="expression" dxfId="209" priority="27" stopIfTrue="1">
      <formula>NOT($B$83)</formula>
    </cfRule>
  </conditionalFormatting>
  <conditionalFormatting sqref="R22">
    <cfRule type="expression" dxfId="208" priority="28" stopIfTrue="1">
      <formula>NOT($B$84)</formula>
    </cfRule>
  </conditionalFormatting>
  <conditionalFormatting sqref="L22">
    <cfRule type="expression" dxfId="207" priority="29" stopIfTrue="1">
      <formula>NOT($B$85)</formula>
    </cfRule>
  </conditionalFormatting>
  <conditionalFormatting sqref="F22">
    <cfRule type="expression" dxfId="206" priority="30" stopIfTrue="1">
      <formula>NOT($B$86)</formula>
    </cfRule>
  </conditionalFormatting>
  <conditionalFormatting sqref="R23">
    <cfRule type="expression" dxfId="205" priority="31" stopIfTrue="1">
      <formula>NOT($B$87)</formula>
    </cfRule>
  </conditionalFormatting>
  <conditionalFormatting sqref="L23">
    <cfRule type="expression" dxfId="204" priority="32" stopIfTrue="1">
      <formula>NOT($B$88)</formula>
    </cfRule>
  </conditionalFormatting>
  <conditionalFormatting sqref="F23">
    <cfRule type="expression" dxfId="203" priority="33" stopIfTrue="1">
      <formula>NOT($B$89)</formula>
    </cfRule>
  </conditionalFormatting>
  <conditionalFormatting sqref="R24">
    <cfRule type="expression" dxfId="202" priority="34" stopIfTrue="1">
      <formula>NOT($B$90)</formula>
    </cfRule>
  </conditionalFormatting>
  <conditionalFormatting sqref="L24">
    <cfRule type="expression" dxfId="201" priority="35" stopIfTrue="1">
      <formula>NOT($B$91)</formula>
    </cfRule>
  </conditionalFormatting>
  <conditionalFormatting sqref="F24">
    <cfRule type="expression" dxfId="200" priority="36" stopIfTrue="1">
      <formula>NOT($B$92)</formula>
    </cfRule>
  </conditionalFormatting>
  <conditionalFormatting sqref="R25">
    <cfRule type="expression" dxfId="199" priority="37" stopIfTrue="1">
      <formula>NOT($B$93)</formula>
    </cfRule>
  </conditionalFormatting>
  <conditionalFormatting sqref="L25">
    <cfRule type="expression" dxfId="198" priority="38" stopIfTrue="1">
      <formula>NOT($B$94)</formula>
    </cfRule>
  </conditionalFormatting>
  <conditionalFormatting sqref="F25">
    <cfRule type="expression" dxfId="197" priority="39" stopIfTrue="1">
      <formula>NOT($B$95)</formula>
    </cfRule>
  </conditionalFormatting>
  <conditionalFormatting sqref="R26">
    <cfRule type="expression" dxfId="196" priority="40" stopIfTrue="1">
      <formula>NOT($B$96)</formula>
    </cfRule>
  </conditionalFormatting>
  <conditionalFormatting sqref="L26">
    <cfRule type="expression" dxfId="195" priority="41" stopIfTrue="1">
      <formula>NOT($B$97)</formula>
    </cfRule>
  </conditionalFormatting>
  <conditionalFormatting sqref="F26">
    <cfRule type="expression" dxfId="194" priority="42" stopIfTrue="1">
      <formula>NOT($B$98)</formula>
    </cfRule>
  </conditionalFormatting>
  <conditionalFormatting sqref="R27">
    <cfRule type="expression" dxfId="193" priority="43" stopIfTrue="1">
      <formula>NOT($B$99)</formula>
    </cfRule>
  </conditionalFormatting>
  <conditionalFormatting sqref="L27">
    <cfRule type="expression" dxfId="192" priority="44" stopIfTrue="1">
      <formula>NOT($B$100)</formula>
    </cfRule>
  </conditionalFormatting>
  <conditionalFormatting sqref="F27">
    <cfRule type="expression" dxfId="191" priority="45" stopIfTrue="1">
      <formula>NOT($B$101)</formula>
    </cfRule>
  </conditionalFormatting>
  <conditionalFormatting sqref="R30">
    <cfRule type="expression" dxfId="190" priority="46" stopIfTrue="1">
      <formula>NOT($B$102)</formula>
    </cfRule>
  </conditionalFormatting>
  <conditionalFormatting sqref="L30">
    <cfRule type="expression" dxfId="189" priority="47" stopIfTrue="1">
      <formula>NOT($B$103)</formula>
    </cfRule>
  </conditionalFormatting>
  <conditionalFormatting sqref="F30">
    <cfRule type="expression" dxfId="188" priority="48" stopIfTrue="1">
      <formula>NOT($B$104)</formula>
    </cfRule>
  </conditionalFormatting>
  <conditionalFormatting sqref="R37">
    <cfRule type="expression" dxfId="187" priority="49" stopIfTrue="1">
      <formula>NOT($B$105)</formula>
    </cfRule>
  </conditionalFormatting>
  <conditionalFormatting sqref="L37">
    <cfRule type="expression" dxfId="186" priority="50" stopIfTrue="1">
      <formula>NOT($B$106)</formula>
    </cfRule>
  </conditionalFormatting>
  <conditionalFormatting sqref="F37">
    <cfRule type="expression" dxfId="185" priority="51" stopIfTrue="1">
      <formula>NOT($B$107)</formula>
    </cfRule>
  </conditionalFormatting>
  <conditionalFormatting sqref="R48">
    <cfRule type="expression" dxfId="184" priority="52" stopIfTrue="1">
      <formula>NOT($B$108)</formula>
    </cfRule>
  </conditionalFormatting>
  <conditionalFormatting sqref="L48">
    <cfRule type="expression" dxfId="183" priority="53" stopIfTrue="1">
      <formula>NOT($B$109)</formula>
    </cfRule>
  </conditionalFormatting>
  <conditionalFormatting sqref="F48">
    <cfRule type="expression" dxfId="182" priority="54" stopIfTrue="1">
      <formula>NOT($B$110)</formula>
    </cfRule>
  </conditionalFormatting>
  <conditionalFormatting sqref="T20">
    <cfRule type="expression" dxfId="181" priority="55" stopIfTrue="1">
      <formula>NOT(AND($B$111,$B$125))</formula>
    </cfRule>
  </conditionalFormatting>
  <conditionalFormatting sqref="N20">
    <cfRule type="expression" dxfId="180" priority="56" stopIfTrue="1">
      <formula>NOT(AND($B$112,$B$126))</formula>
    </cfRule>
  </conditionalFormatting>
  <conditionalFormatting sqref="T30">
    <cfRule type="expression" dxfId="179" priority="58" stopIfTrue="1">
      <formula>NOT(AND($B$113,$B$128))</formula>
    </cfRule>
  </conditionalFormatting>
  <conditionalFormatting sqref="N30">
    <cfRule type="expression" dxfId="178" priority="59" stopIfTrue="1">
      <formula>NOT(AND($B$114,$B$129))</formula>
    </cfRule>
  </conditionalFormatting>
  <conditionalFormatting sqref="T37">
    <cfRule type="expression" dxfId="177" priority="61" stopIfTrue="1">
      <formula>NOT(AND($B$115,$B$131))</formula>
    </cfRule>
  </conditionalFormatting>
  <conditionalFormatting sqref="N37">
    <cfRule type="expression" dxfId="176" priority="62" stopIfTrue="1">
      <formula>NOT(AND($B$116,$B$132))</formula>
    </cfRule>
  </conditionalFormatting>
  <conditionalFormatting sqref="T38">
    <cfRule type="expression" dxfId="175" priority="64" stopIfTrue="1">
      <formula>NOT(AND($B$117,$B$134))</formula>
    </cfRule>
  </conditionalFormatting>
  <conditionalFormatting sqref="N38">
    <cfRule type="expression" dxfId="174" priority="65" stopIfTrue="1">
      <formula>NOT(AND($B$118,$B$135))</formula>
    </cfRule>
  </conditionalFormatting>
  <conditionalFormatting sqref="T39">
    <cfRule type="expression" dxfId="173" priority="67" stopIfTrue="1">
      <formula>NOT(AND($B$119,$B$137))</formula>
    </cfRule>
  </conditionalFormatting>
  <conditionalFormatting sqref="N39">
    <cfRule type="expression" dxfId="172" priority="68" stopIfTrue="1">
      <formula>NOT(AND($B$120,$B$138))</formula>
    </cfRule>
  </conditionalFormatting>
  <conditionalFormatting sqref="T48">
    <cfRule type="expression" dxfId="171" priority="70" stopIfTrue="1">
      <formula>NOT(AND($B$121,$B$140))</formula>
    </cfRule>
  </conditionalFormatting>
  <conditionalFormatting sqref="N48">
    <cfRule type="expression" dxfId="170" priority="71" stopIfTrue="1">
      <formula>NOT(AND($B$122,$B$141))</formula>
    </cfRule>
  </conditionalFormatting>
  <conditionalFormatting sqref="T49">
    <cfRule type="expression" dxfId="169" priority="73" stopIfTrue="1">
      <formula>NOT(AND($B$123,$B$143))</formula>
    </cfRule>
  </conditionalFormatting>
  <conditionalFormatting sqref="N49">
    <cfRule type="expression" dxfId="168" priority="74" stopIfTrue="1">
      <formula>NOT(AND($B$124,$B$144))</formula>
    </cfRule>
  </conditionalFormatting>
  <conditionalFormatting sqref="H20">
    <cfRule type="expression" dxfId="167" priority="57" stopIfTrue="1">
      <formula>NOT($B$127)</formula>
    </cfRule>
  </conditionalFormatting>
  <conditionalFormatting sqref="H30">
    <cfRule type="expression" dxfId="166" priority="60" stopIfTrue="1">
      <formula>NOT($B$130)</formula>
    </cfRule>
  </conditionalFormatting>
  <conditionalFormatting sqref="H37">
    <cfRule type="expression" dxfId="165" priority="63" stopIfTrue="1">
      <formula>NOT($B$133)</formula>
    </cfRule>
  </conditionalFormatting>
  <conditionalFormatting sqref="H38">
    <cfRule type="expression" dxfId="164" priority="66" stopIfTrue="1">
      <formula>NOT($B$136)</formula>
    </cfRule>
  </conditionalFormatting>
  <conditionalFormatting sqref="H39">
    <cfRule type="expression" dxfId="163" priority="69" stopIfTrue="1">
      <formula>NOT($B$139)</formula>
    </cfRule>
  </conditionalFormatting>
  <conditionalFormatting sqref="H48">
    <cfRule type="expression" dxfId="162" priority="72" stopIfTrue="1">
      <formula>NOT($B$142)</formula>
    </cfRule>
  </conditionalFormatting>
  <conditionalFormatting sqref="H49">
    <cfRule type="expression" dxfId="161" priority="75" stopIfTrue="1">
      <formula>NOT($B$145)</formula>
    </cfRule>
  </conditionalFormatting>
  <printOptions horizontalCentered="1" verticalCentered="1"/>
  <pageMargins left="0.75" right="0.75" top="1" bottom="1" header="0.5" footer="0.5"/>
  <pageSetup paperSize="9" scale="24" orientation="landscape" horizontalDpi="4294967292" r:id="rId1"/>
  <headerFooter alignWithMargins="0">
    <oddHeader xml:space="preserve">&amp;C&amp;"Miriam,Regular"&amp;A
</oddHeader>
    <oddFooter>Page &amp;P</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O28" workbookViewId="0">
      <selection activeCell="V39" sqref="V39"/>
    </sheetView>
  </sheetViews>
  <sheetFormatPr defaultColWidth="7.75" defaultRowHeight="11.25"/>
  <cols>
    <col min="1" max="1" width="4.75" style="60" bestFit="1" customWidth="1"/>
    <col min="2" max="2" width="38.625" style="60" customWidth="1"/>
    <col min="3" max="3" width="15.625" style="60" customWidth="1"/>
    <col min="4" max="4" width="9.75" style="60" customWidth="1"/>
    <col min="5" max="5" width="11" style="60" bestFit="1" customWidth="1"/>
    <col min="6" max="6" width="9" style="154" bestFit="1" customWidth="1"/>
    <col min="7" max="7" width="11.625" style="60" bestFit="1" customWidth="1"/>
    <col min="8" max="8" width="11.75" style="60" bestFit="1" customWidth="1"/>
    <col min="9" max="9" width="13.25" style="60" bestFit="1" customWidth="1"/>
    <col min="10" max="11" width="8.875" style="60" bestFit="1" customWidth="1"/>
    <col min="12" max="12" width="10.625" style="60" bestFit="1" customWidth="1"/>
    <col min="13" max="13" width="10.875" style="60" bestFit="1" customWidth="1"/>
    <col min="14" max="14" width="11.25" style="60" bestFit="1" customWidth="1"/>
    <col min="15" max="15" width="11" style="60" bestFit="1" customWidth="1"/>
    <col min="16" max="16" width="9" style="60" bestFit="1" customWidth="1"/>
    <col min="17" max="17" width="11.625" style="60" bestFit="1" customWidth="1"/>
    <col min="18" max="18" width="11.75" style="60" bestFit="1" customWidth="1"/>
    <col min="19" max="19" width="13.25" style="60" bestFit="1" customWidth="1"/>
    <col min="20" max="21" width="8.875" style="60" bestFit="1" customWidth="1"/>
    <col min="22" max="22" width="10.625" style="60" bestFit="1" customWidth="1"/>
    <col min="23" max="23" width="11.25" style="154" bestFit="1" customWidth="1"/>
    <col min="24" max="24" width="10.25" style="60" bestFit="1" customWidth="1"/>
    <col min="25" max="25" width="38.625" style="60" customWidth="1"/>
    <col min="26" max="26" width="15.625" style="60" customWidth="1"/>
    <col min="27" max="27" width="9.75" style="60" customWidth="1"/>
    <col min="28" max="28" width="5.75" style="60" bestFit="1" customWidth="1"/>
    <col min="29" max="1000" width="7.75" style="1363"/>
    <col min="1001" max="16384" width="7.75" style="60"/>
  </cols>
  <sheetData>
    <row r="1" spans="1:28" ht="20.25">
      <c r="A1" s="56"/>
      <c r="B1" s="57" t="s">
        <v>272</v>
      </c>
      <c r="C1" s="51"/>
      <c r="D1" s="51"/>
      <c r="E1" s="58"/>
      <c r="F1" s="58"/>
      <c r="G1" s="58"/>
      <c r="H1" s="58"/>
      <c r="I1" s="58"/>
      <c r="J1" s="58"/>
      <c r="K1" s="58"/>
      <c r="L1" s="58"/>
      <c r="M1" s="58"/>
      <c r="N1" s="56"/>
      <c r="O1" s="56"/>
      <c r="P1" s="58"/>
      <c r="Q1" s="58"/>
      <c r="R1" s="58"/>
      <c r="S1" s="58"/>
      <c r="T1" s="58"/>
      <c r="U1" s="58"/>
      <c r="V1" s="58"/>
      <c r="W1" s="58"/>
      <c r="X1" s="56"/>
      <c r="Y1" s="56"/>
      <c r="Z1" s="58"/>
      <c r="AA1" s="59" t="s">
        <v>272</v>
      </c>
      <c r="AB1" s="56"/>
    </row>
    <row r="2" spans="1:28" ht="13.15" customHeight="1">
      <c r="A2" s="56"/>
      <c r="B2" s="61"/>
      <c r="C2" s="51"/>
      <c r="D2" s="51"/>
      <c r="E2" s="58"/>
      <c r="F2" s="58"/>
      <c r="G2" s="58"/>
      <c r="H2" s="58"/>
      <c r="I2" s="58"/>
      <c r="J2" s="58"/>
      <c r="K2" s="58"/>
      <c r="L2" s="58"/>
      <c r="M2" s="58"/>
      <c r="N2" s="62"/>
      <c r="O2" s="62"/>
      <c r="P2" s="58"/>
      <c r="Q2" s="58"/>
      <c r="R2" s="58"/>
      <c r="S2" s="58"/>
      <c r="T2" s="58"/>
      <c r="U2" s="58"/>
      <c r="V2" s="58"/>
      <c r="W2" s="58"/>
      <c r="X2" s="56"/>
      <c r="Y2" s="56"/>
      <c r="Z2" s="58"/>
      <c r="AA2" s="63"/>
      <c r="AB2" s="56"/>
    </row>
    <row r="3" spans="1:28" ht="15.75">
      <c r="A3" s="56"/>
      <c r="B3" s="64" t="s">
        <v>36183</v>
      </c>
      <c r="C3" s="51"/>
      <c r="D3" s="51"/>
      <c r="E3" s="58"/>
      <c r="F3" s="58"/>
      <c r="G3" s="58"/>
      <c r="H3" s="58"/>
      <c r="I3" s="58"/>
      <c r="J3" s="58"/>
      <c r="K3" s="58"/>
      <c r="L3" s="58"/>
      <c r="M3" s="58"/>
      <c r="N3" s="65"/>
      <c r="O3" s="65"/>
      <c r="P3" s="58"/>
      <c r="Q3" s="58"/>
      <c r="R3" s="58"/>
      <c r="S3" s="58"/>
      <c r="T3" s="58"/>
      <c r="U3" s="58"/>
      <c r="V3" s="58"/>
      <c r="W3" s="58"/>
      <c r="X3" s="56"/>
      <c r="Y3" s="56"/>
      <c r="Z3" s="58"/>
      <c r="AA3" s="66" t="s">
        <v>36183</v>
      </c>
      <c r="AB3" s="56"/>
    </row>
    <row r="4" spans="1:28" ht="16.5" thickBot="1">
      <c r="A4" s="56"/>
      <c r="B4" s="64"/>
      <c r="C4" s="51"/>
      <c r="D4" s="51"/>
      <c r="E4" s="58"/>
      <c r="F4" s="58"/>
      <c r="G4" s="58"/>
      <c r="H4" s="58"/>
      <c r="I4" s="58"/>
      <c r="J4" s="58"/>
      <c r="K4" s="58"/>
      <c r="L4" s="58"/>
      <c r="M4" s="58"/>
      <c r="N4" s="65"/>
      <c r="O4" s="65"/>
      <c r="P4" s="58"/>
      <c r="Q4" s="58"/>
      <c r="R4" s="58"/>
      <c r="S4" s="58"/>
      <c r="T4" s="58"/>
      <c r="U4" s="58"/>
      <c r="V4" s="58"/>
      <c r="W4" s="58"/>
      <c r="X4" s="58"/>
      <c r="Y4" s="233"/>
      <c r="Z4" s="233"/>
      <c r="AA4" s="66"/>
      <c r="AB4" s="56"/>
    </row>
    <row r="5" spans="1:28" ht="16.5" thickTop="1" thickBot="1">
      <c r="A5" s="56"/>
      <c r="B5" s="61"/>
      <c r="C5" s="51"/>
      <c r="D5" s="51"/>
      <c r="E5" s="1141" t="str">
        <f>"לשלושה חודשים שהסתיימו ביום " &amp;TEXT(L0!$E$34,"DD ")&amp;"ב"&amp;TEXT(L0!$E$34,"MMM")</f>
        <v>לשלושה חודשים שהסתיימו ביום 30 ביונ</v>
      </c>
      <c r="F5" s="1141"/>
      <c r="G5" s="1141"/>
      <c r="H5" s="1141"/>
      <c r="I5" s="1141"/>
      <c r="J5" s="1141"/>
      <c r="K5" s="1141"/>
      <c r="L5" s="1141"/>
      <c r="M5" s="1141"/>
      <c r="N5" s="1142"/>
      <c r="O5" s="809" t="str">
        <f>"לשלושה חודשים שהסתיימו ביום " &amp;TEXT(L0!$E$34,"DD ")&amp;"ב"&amp;TEXT(L0!$E$34,"MMM")</f>
        <v>לשלושה חודשים שהסתיימו ביום 30 ביונ</v>
      </c>
      <c r="P5" s="809"/>
      <c r="Q5" s="809"/>
      <c r="R5" s="809"/>
      <c r="S5" s="809"/>
      <c r="T5" s="809"/>
      <c r="U5" s="809"/>
      <c r="V5" s="809"/>
      <c r="W5" s="809"/>
      <c r="X5" s="809"/>
      <c r="Y5" s="51"/>
      <c r="Z5" s="58"/>
      <c r="AA5" s="63"/>
      <c r="AB5" s="56"/>
    </row>
    <row r="6" spans="1:28" ht="14.25" thickTop="1" thickBot="1">
      <c r="A6" s="56"/>
      <c r="B6" s="61"/>
      <c r="C6" s="51"/>
      <c r="D6" s="51"/>
      <c r="E6" s="810">
        <f>DATE(YEAR(L0!$E$34),MONTH(L0!$E$34)-12+1,1)-1</f>
        <v>41820</v>
      </c>
      <c r="F6" s="810"/>
      <c r="G6" s="810"/>
      <c r="H6" s="810"/>
      <c r="I6" s="810"/>
      <c r="J6" s="810"/>
      <c r="K6" s="810"/>
      <c r="L6" s="810"/>
      <c r="M6" s="810"/>
      <c r="N6" s="1143"/>
      <c r="O6" s="572">
        <f>L0!$E$34</f>
        <v>42185</v>
      </c>
      <c r="P6" s="572"/>
      <c r="Q6" s="572"/>
      <c r="R6" s="572"/>
      <c r="S6" s="572"/>
      <c r="T6" s="572"/>
      <c r="U6" s="572"/>
      <c r="V6" s="572"/>
      <c r="W6" s="572"/>
      <c r="X6" s="572"/>
      <c r="Y6" s="51"/>
      <c r="Z6" s="58"/>
      <c r="AA6" s="63"/>
      <c r="AB6" s="56"/>
    </row>
    <row r="7" spans="1:28" ht="15.6" customHeight="1" thickTop="1">
      <c r="A7" s="75"/>
      <c r="B7" s="76"/>
      <c r="C7" s="82"/>
      <c r="D7" s="77"/>
      <c r="E7" s="81" t="s">
        <v>36184</v>
      </c>
      <c r="F7" s="161" t="s">
        <v>36185</v>
      </c>
      <c r="G7" s="161" t="s">
        <v>36186</v>
      </c>
      <c r="H7" s="161" t="s">
        <v>36187</v>
      </c>
      <c r="I7" s="161" t="s">
        <v>29444</v>
      </c>
      <c r="J7" s="161" t="s">
        <v>36188</v>
      </c>
      <c r="K7" s="161" t="s">
        <v>36189</v>
      </c>
      <c r="L7" s="161" t="s">
        <v>36190</v>
      </c>
      <c r="M7" s="161" t="s">
        <v>36191</v>
      </c>
      <c r="N7" s="327" t="s">
        <v>36185</v>
      </c>
      <c r="O7" s="81" t="s">
        <v>36184</v>
      </c>
      <c r="P7" s="161" t="s">
        <v>36185</v>
      </c>
      <c r="Q7" s="161" t="s">
        <v>36186</v>
      </c>
      <c r="R7" s="161" t="s">
        <v>36187</v>
      </c>
      <c r="S7" s="161" t="s">
        <v>29444</v>
      </c>
      <c r="T7" s="161" t="s">
        <v>36188</v>
      </c>
      <c r="U7" s="161" t="s">
        <v>36189</v>
      </c>
      <c r="V7" s="161" t="s">
        <v>36190</v>
      </c>
      <c r="W7" s="161" t="s">
        <v>36191</v>
      </c>
      <c r="X7" s="161" t="s">
        <v>36185</v>
      </c>
      <c r="Y7" s="76"/>
      <c r="Z7" s="82"/>
      <c r="AA7" s="82"/>
      <c r="AB7" s="83"/>
    </row>
    <row r="8" spans="1:28" ht="15.6" customHeight="1">
      <c r="A8" s="84"/>
      <c r="B8" s="85" t="s">
        <v>271</v>
      </c>
      <c r="C8" s="92"/>
      <c r="D8" s="86"/>
      <c r="E8" s="167" t="s">
        <v>36192</v>
      </c>
      <c r="F8" s="168" t="s">
        <v>36193</v>
      </c>
      <c r="G8" s="168">
        <v>3</v>
      </c>
      <c r="H8" s="168" t="s">
        <v>36126</v>
      </c>
      <c r="I8" s="168" t="s">
        <v>36194</v>
      </c>
      <c r="J8" s="168"/>
      <c r="K8" s="168"/>
      <c r="L8" s="168" t="s">
        <v>36195</v>
      </c>
      <c r="M8" s="168" t="s">
        <v>36196</v>
      </c>
      <c r="N8" s="329" t="s">
        <v>36197</v>
      </c>
      <c r="O8" s="167" t="s">
        <v>36192</v>
      </c>
      <c r="P8" s="168" t="s">
        <v>36193</v>
      </c>
      <c r="Q8" s="168">
        <v>3</v>
      </c>
      <c r="R8" s="168" t="s">
        <v>36126</v>
      </c>
      <c r="S8" s="168" t="s">
        <v>36194</v>
      </c>
      <c r="T8" s="168"/>
      <c r="U8" s="168"/>
      <c r="V8" s="168" t="s">
        <v>36195</v>
      </c>
      <c r="W8" s="168" t="s">
        <v>36196</v>
      </c>
      <c r="X8" s="168" t="s">
        <v>36197</v>
      </c>
      <c r="Y8" s="85" t="s">
        <v>271</v>
      </c>
      <c r="Z8" s="92"/>
      <c r="AA8" s="92"/>
      <c r="AB8" s="93"/>
    </row>
    <row r="9" spans="1:28" ht="15.6" customHeight="1" thickBot="1">
      <c r="A9" s="84"/>
      <c r="B9" s="52"/>
      <c r="C9" s="53"/>
      <c r="D9" s="54"/>
      <c r="E9" s="96" t="s">
        <v>36198</v>
      </c>
      <c r="F9" s="97"/>
      <c r="G9" s="97"/>
      <c r="H9" s="97"/>
      <c r="I9" s="97" t="s">
        <v>36199</v>
      </c>
      <c r="J9" s="97"/>
      <c r="K9" s="97"/>
      <c r="L9" s="97"/>
      <c r="M9" s="97" t="s">
        <v>36200</v>
      </c>
      <c r="N9" s="331"/>
      <c r="O9" s="96" t="s">
        <v>36198</v>
      </c>
      <c r="P9" s="97"/>
      <c r="Q9" s="97"/>
      <c r="R9" s="97"/>
      <c r="S9" s="97" t="s">
        <v>36199</v>
      </c>
      <c r="T9" s="97"/>
      <c r="U9" s="97"/>
      <c r="V9" s="97"/>
      <c r="W9" s="97" t="s">
        <v>36200</v>
      </c>
      <c r="X9" s="97"/>
      <c r="Y9" s="52"/>
      <c r="Z9" s="53"/>
      <c r="AA9" s="53"/>
      <c r="AB9" s="55"/>
    </row>
    <row r="10" spans="1:28" ht="15.6" customHeight="1" thickTop="1" thickBot="1">
      <c r="A10" s="102" t="s">
        <v>36201</v>
      </c>
      <c r="B10" s="103"/>
      <c r="C10" s="110"/>
      <c r="D10" s="104"/>
      <c r="E10" s="105" t="s">
        <v>36202</v>
      </c>
      <c r="F10" s="106" t="s">
        <v>36203</v>
      </c>
      <c r="G10" s="106" t="s">
        <v>36204</v>
      </c>
      <c r="H10" s="106" t="s">
        <v>36205</v>
      </c>
      <c r="I10" s="106" t="s">
        <v>36206</v>
      </c>
      <c r="J10" s="106" t="s">
        <v>34970</v>
      </c>
      <c r="K10" s="106" t="s">
        <v>34971</v>
      </c>
      <c r="L10" s="106" t="s">
        <v>34972</v>
      </c>
      <c r="M10" s="106" t="s">
        <v>34973</v>
      </c>
      <c r="N10" s="552" t="s">
        <v>34974</v>
      </c>
      <c r="O10" s="105" t="s">
        <v>35185</v>
      </c>
      <c r="P10" s="106" t="s">
        <v>35186</v>
      </c>
      <c r="Q10" s="106" t="s">
        <v>35022</v>
      </c>
      <c r="R10" s="106" t="s">
        <v>35023</v>
      </c>
      <c r="S10" s="106" t="s">
        <v>35024</v>
      </c>
      <c r="T10" s="106" t="s">
        <v>34980</v>
      </c>
      <c r="U10" s="106" t="s">
        <v>34981</v>
      </c>
      <c r="V10" s="106" t="s">
        <v>264</v>
      </c>
      <c r="W10" s="106" t="s">
        <v>263</v>
      </c>
      <c r="X10" s="106" t="s">
        <v>262</v>
      </c>
      <c r="Y10" s="103"/>
      <c r="Z10" s="110"/>
      <c r="AA10" s="110"/>
      <c r="AB10" s="111" t="s">
        <v>36207</v>
      </c>
    </row>
    <row r="11" spans="1:28" ht="15.6" customHeight="1" thickTop="1">
      <c r="A11" s="112">
        <v>1</v>
      </c>
      <c r="B11" s="113" t="s">
        <v>35707</v>
      </c>
      <c r="C11" s="247" t="s">
        <v>35716</v>
      </c>
      <c r="D11" s="114" t="s">
        <v>34925</v>
      </c>
      <c r="E11" s="506">
        <v>0</v>
      </c>
      <c r="F11" s="289">
        <f t="shared" ref="F11:F19" si="0">SUM(G11:N11)</f>
        <v>0</v>
      </c>
      <c r="G11" s="116">
        <v>0</v>
      </c>
      <c r="H11" s="116">
        <v>0</v>
      </c>
      <c r="I11" s="116">
        <v>0</v>
      </c>
      <c r="J11" s="116">
        <v>0</v>
      </c>
      <c r="K11" s="116">
        <v>0</v>
      </c>
      <c r="L11" s="116">
        <v>0</v>
      </c>
      <c r="M11" s="116">
        <v>0</v>
      </c>
      <c r="N11" s="423">
        <v>0</v>
      </c>
      <c r="O11" s="506">
        <v>0</v>
      </c>
      <c r="P11" s="289">
        <f t="shared" ref="P11:P19" si="1">SUM(Q11:X11)</f>
        <v>0</v>
      </c>
      <c r="Q11" s="116">
        <v>0</v>
      </c>
      <c r="R11" s="116">
        <v>0</v>
      </c>
      <c r="S11" s="116">
        <v>0</v>
      </c>
      <c r="T11" s="116">
        <v>0</v>
      </c>
      <c r="U11" s="116">
        <v>0</v>
      </c>
      <c r="V11" s="116">
        <v>0</v>
      </c>
      <c r="W11" s="116">
        <v>0</v>
      </c>
      <c r="X11" s="116">
        <v>0</v>
      </c>
      <c r="Y11" s="182" t="s">
        <v>35707</v>
      </c>
      <c r="Z11" s="114" t="s">
        <v>35716</v>
      </c>
      <c r="AA11" s="248" t="s">
        <v>34925</v>
      </c>
      <c r="AB11" s="191">
        <v>1</v>
      </c>
    </row>
    <row r="12" spans="1:28" ht="15.6" customHeight="1">
      <c r="A12" s="112">
        <v>2</v>
      </c>
      <c r="B12" s="121" t="s">
        <v>35709</v>
      </c>
      <c r="C12" s="251"/>
      <c r="D12" s="122"/>
      <c r="E12" s="510">
        <v>0</v>
      </c>
      <c r="F12" s="131">
        <f t="shared" si="0"/>
        <v>0</v>
      </c>
      <c r="G12" s="124">
        <v>0</v>
      </c>
      <c r="H12" s="124">
        <v>0</v>
      </c>
      <c r="I12" s="124">
        <v>0</v>
      </c>
      <c r="J12" s="124">
        <v>0</v>
      </c>
      <c r="K12" s="124">
        <v>0</v>
      </c>
      <c r="L12" s="124">
        <v>0</v>
      </c>
      <c r="M12" s="124">
        <v>0</v>
      </c>
      <c r="N12" s="424">
        <v>0</v>
      </c>
      <c r="O12" s="510">
        <v>0</v>
      </c>
      <c r="P12" s="131">
        <f t="shared" si="1"/>
        <v>0</v>
      </c>
      <c r="Q12" s="124">
        <v>0</v>
      </c>
      <c r="R12" s="124">
        <v>0</v>
      </c>
      <c r="S12" s="124">
        <v>0</v>
      </c>
      <c r="T12" s="124">
        <v>0</v>
      </c>
      <c r="U12" s="124">
        <v>0</v>
      </c>
      <c r="V12" s="124">
        <v>0</v>
      </c>
      <c r="W12" s="124">
        <v>0</v>
      </c>
      <c r="X12" s="124">
        <v>0</v>
      </c>
      <c r="Y12" s="192" t="s">
        <v>35709</v>
      </c>
      <c r="Z12" s="122"/>
      <c r="AA12" s="209"/>
      <c r="AB12" s="199">
        <v>2</v>
      </c>
    </row>
    <row r="13" spans="1:28" ht="15.6" customHeight="1">
      <c r="A13" s="112">
        <v>3</v>
      </c>
      <c r="B13" s="121" t="s">
        <v>35710</v>
      </c>
      <c r="C13" s="251"/>
      <c r="D13" s="122"/>
      <c r="E13" s="510">
        <v>0</v>
      </c>
      <c r="F13" s="131">
        <f t="shared" si="0"/>
        <v>0</v>
      </c>
      <c r="G13" s="124">
        <v>0</v>
      </c>
      <c r="H13" s="124">
        <v>0</v>
      </c>
      <c r="I13" s="124">
        <v>0</v>
      </c>
      <c r="J13" s="124">
        <v>0</v>
      </c>
      <c r="K13" s="124">
        <v>0</v>
      </c>
      <c r="L13" s="124">
        <v>0</v>
      </c>
      <c r="M13" s="124">
        <v>0</v>
      </c>
      <c r="N13" s="424">
        <v>0</v>
      </c>
      <c r="O13" s="510">
        <v>0</v>
      </c>
      <c r="P13" s="131">
        <f t="shared" si="1"/>
        <v>0</v>
      </c>
      <c r="Q13" s="124">
        <v>0</v>
      </c>
      <c r="R13" s="124">
        <v>0</v>
      </c>
      <c r="S13" s="124">
        <v>0</v>
      </c>
      <c r="T13" s="124">
        <v>0</v>
      </c>
      <c r="U13" s="124">
        <v>0</v>
      </c>
      <c r="V13" s="124">
        <v>0</v>
      </c>
      <c r="W13" s="124">
        <v>0</v>
      </c>
      <c r="X13" s="124">
        <v>0</v>
      </c>
      <c r="Y13" s="192" t="s">
        <v>35710</v>
      </c>
      <c r="Z13" s="122"/>
      <c r="AA13" s="209"/>
      <c r="AB13" s="199">
        <v>3</v>
      </c>
    </row>
    <row r="14" spans="1:28" ht="15.6" customHeight="1">
      <c r="A14" s="112">
        <v>4</v>
      </c>
      <c r="B14" s="121" t="s">
        <v>35711</v>
      </c>
      <c r="C14" s="251"/>
      <c r="D14" s="122"/>
      <c r="E14" s="510">
        <v>0</v>
      </c>
      <c r="F14" s="131">
        <f t="shared" si="0"/>
        <v>0</v>
      </c>
      <c r="G14" s="124">
        <v>0</v>
      </c>
      <c r="H14" s="124">
        <v>0</v>
      </c>
      <c r="I14" s="124">
        <v>0</v>
      </c>
      <c r="J14" s="124">
        <v>0</v>
      </c>
      <c r="K14" s="124">
        <v>0</v>
      </c>
      <c r="L14" s="124">
        <v>0</v>
      </c>
      <c r="M14" s="124">
        <v>0</v>
      </c>
      <c r="N14" s="424">
        <v>0</v>
      </c>
      <c r="O14" s="510">
        <v>0</v>
      </c>
      <c r="P14" s="131">
        <f t="shared" si="1"/>
        <v>0</v>
      </c>
      <c r="Q14" s="124">
        <v>0</v>
      </c>
      <c r="R14" s="124">
        <v>0</v>
      </c>
      <c r="S14" s="124">
        <v>0</v>
      </c>
      <c r="T14" s="124">
        <v>0</v>
      </c>
      <c r="U14" s="124">
        <v>0</v>
      </c>
      <c r="V14" s="124">
        <v>0</v>
      </c>
      <c r="W14" s="124">
        <v>0</v>
      </c>
      <c r="X14" s="124">
        <v>0</v>
      </c>
      <c r="Y14" s="192" t="s">
        <v>35711</v>
      </c>
      <c r="Z14" s="122"/>
      <c r="AA14" s="209"/>
      <c r="AB14" s="199">
        <v>4</v>
      </c>
    </row>
    <row r="15" spans="1:28" ht="15.6" customHeight="1">
      <c r="A15" s="112">
        <v>5</v>
      </c>
      <c r="B15" s="121" t="s">
        <v>35712</v>
      </c>
      <c r="C15" s="251"/>
      <c r="D15" s="122"/>
      <c r="E15" s="510">
        <v>0</v>
      </c>
      <c r="F15" s="131">
        <f t="shared" si="0"/>
        <v>0</v>
      </c>
      <c r="G15" s="124">
        <v>0</v>
      </c>
      <c r="H15" s="124">
        <v>0</v>
      </c>
      <c r="I15" s="124">
        <v>0</v>
      </c>
      <c r="J15" s="124">
        <v>0</v>
      </c>
      <c r="K15" s="124">
        <v>0</v>
      </c>
      <c r="L15" s="124">
        <v>0</v>
      </c>
      <c r="M15" s="124">
        <v>0</v>
      </c>
      <c r="N15" s="424">
        <v>0</v>
      </c>
      <c r="O15" s="510">
        <v>0</v>
      </c>
      <c r="P15" s="131">
        <f t="shared" si="1"/>
        <v>0</v>
      </c>
      <c r="Q15" s="124">
        <v>0</v>
      </c>
      <c r="R15" s="124">
        <v>0</v>
      </c>
      <c r="S15" s="124">
        <v>0</v>
      </c>
      <c r="T15" s="124">
        <v>0</v>
      </c>
      <c r="U15" s="124">
        <v>0</v>
      </c>
      <c r="V15" s="124">
        <v>0</v>
      </c>
      <c r="W15" s="124">
        <v>0</v>
      </c>
      <c r="X15" s="124">
        <v>0</v>
      </c>
      <c r="Y15" s="192" t="s">
        <v>35712</v>
      </c>
      <c r="Z15" s="122"/>
      <c r="AA15" s="209"/>
      <c r="AB15" s="199">
        <v>5</v>
      </c>
    </row>
    <row r="16" spans="1:28" ht="15.6" customHeight="1">
      <c r="A16" s="112">
        <v>6</v>
      </c>
      <c r="B16" s="121" t="s">
        <v>35713</v>
      </c>
      <c r="C16" s="251"/>
      <c r="D16" s="122"/>
      <c r="E16" s="510">
        <v>0</v>
      </c>
      <c r="F16" s="131">
        <f t="shared" si="0"/>
        <v>0</v>
      </c>
      <c r="G16" s="124">
        <v>0</v>
      </c>
      <c r="H16" s="124">
        <v>0</v>
      </c>
      <c r="I16" s="124">
        <v>0</v>
      </c>
      <c r="J16" s="124">
        <v>0</v>
      </c>
      <c r="K16" s="124">
        <v>0</v>
      </c>
      <c r="L16" s="124">
        <v>0</v>
      </c>
      <c r="M16" s="124">
        <v>0</v>
      </c>
      <c r="N16" s="424">
        <v>0</v>
      </c>
      <c r="O16" s="510">
        <v>0</v>
      </c>
      <c r="P16" s="131">
        <f t="shared" si="1"/>
        <v>0</v>
      </c>
      <c r="Q16" s="124">
        <v>0</v>
      </c>
      <c r="R16" s="124">
        <v>0</v>
      </c>
      <c r="S16" s="124">
        <v>0</v>
      </c>
      <c r="T16" s="124">
        <v>0</v>
      </c>
      <c r="U16" s="124">
        <v>0</v>
      </c>
      <c r="V16" s="124">
        <v>0</v>
      </c>
      <c r="W16" s="124">
        <v>0</v>
      </c>
      <c r="X16" s="124">
        <v>0</v>
      </c>
      <c r="Y16" s="192" t="s">
        <v>35713</v>
      </c>
      <c r="Z16" s="122"/>
      <c r="AA16" s="209"/>
      <c r="AB16" s="199">
        <v>6</v>
      </c>
    </row>
    <row r="17" spans="1:28" ht="15.6" customHeight="1">
      <c r="A17" s="112">
        <v>7</v>
      </c>
      <c r="B17" s="121" t="s">
        <v>35714</v>
      </c>
      <c r="C17" s="251"/>
      <c r="D17" s="122"/>
      <c r="E17" s="510">
        <v>0</v>
      </c>
      <c r="F17" s="131">
        <f t="shared" si="0"/>
        <v>0</v>
      </c>
      <c r="G17" s="124">
        <v>0</v>
      </c>
      <c r="H17" s="124">
        <v>0</v>
      </c>
      <c r="I17" s="124">
        <v>0</v>
      </c>
      <c r="J17" s="124">
        <v>0</v>
      </c>
      <c r="K17" s="124">
        <v>0</v>
      </c>
      <c r="L17" s="124">
        <v>0</v>
      </c>
      <c r="M17" s="124">
        <v>0</v>
      </c>
      <c r="N17" s="424">
        <v>0</v>
      </c>
      <c r="O17" s="510">
        <v>0</v>
      </c>
      <c r="P17" s="131">
        <f t="shared" si="1"/>
        <v>0</v>
      </c>
      <c r="Q17" s="124">
        <v>0</v>
      </c>
      <c r="R17" s="124">
        <v>0</v>
      </c>
      <c r="S17" s="124">
        <v>0</v>
      </c>
      <c r="T17" s="124">
        <v>0</v>
      </c>
      <c r="U17" s="124">
        <v>0</v>
      </c>
      <c r="V17" s="124">
        <v>0</v>
      </c>
      <c r="W17" s="124">
        <v>0</v>
      </c>
      <c r="X17" s="124">
        <v>0</v>
      </c>
      <c r="Y17" s="192" t="s">
        <v>35714</v>
      </c>
      <c r="Z17" s="122"/>
      <c r="AA17" s="209"/>
      <c r="AB17" s="199">
        <v>7</v>
      </c>
    </row>
    <row r="18" spans="1:28" ht="15.6" customHeight="1">
      <c r="A18" s="112">
        <v>8</v>
      </c>
      <c r="B18" s="249" t="s">
        <v>35751</v>
      </c>
      <c r="C18" s="251"/>
      <c r="D18" s="122"/>
      <c r="E18" s="510">
        <v>0</v>
      </c>
      <c r="F18" s="131">
        <f t="shared" si="0"/>
        <v>0</v>
      </c>
      <c r="G18" s="124">
        <v>0</v>
      </c>
      <c r="H18" s="124">
        <v>0</v>
      </c>
      <c r="I18" s="124">
        <v>0</v>
      </c>
      <c r="J18" s="124">
        <v>0</v>
      </c>
      <c r="K18" s="124">
        <v>0</v>
      </c>
      <c r="L18" s="124">
        <v>0</v>
      </c>
      <c r="M18" s="124">
        <v>0</v>
      </c>
      <c r="N18" s="424">
        <v>0</v>
      </c>
      <c r="O18" s="510">
        <v>0</v>
      </c>
      <c r="P18" s="131">
        <f t="shared" si="1"/>
        <v>0</v>
      </c>
      <c r="Q18" s="124">
        <v>0</v>
      </c>
      <c r="R18" s="124">
        <v>0</v>
      </c>
      <c r="S18" s="124">
        <v>0</v>
      </c>
      <c r="T18" s="124">
        <v>0</v>
      </c>
      <c r="U18" s="124">
        <v>0</v>
      </c>
      <c r="V18" s="124">
        <v>0</v>
      </c>
      <c r="W18" s="124">
        <v>0</v>
      </c>
      <c r="X18" s="124">
        <v>0</v>
      </c>
      <c r="Y18" s="218" t="s">
        <v>35751</v>
      </c>
      <c r="Z18" s="122"/>
      <c r="AA18" s="209"/>
      <c r="AB18" s="199">
        <v>8</v>
      </c>
    </row>
    <row r="19" spans="1:28" ht="15.6" customHeight="1">
      <c r="A19" s="112">
        <v>9</v>
      </c>
      <c r="B19" s="121" t="s">
        <v>36162</v>
      </c>
      <c r="C19" s="251"/>
      <c r="D19" s="122"/>
      <c r="E19" s="510">
        <v>0</v>
      </c>
      <c r="F19" s="131">
        <f t="shared" si="0"/>
        <v>0</v>
      </c>
      <c r="G19" s="124">
        <v>0</v>
      </c>
      <c r="H19" s="124">
        <v>0</v>
      </c>
      <c r="I19" s="124">
        <v>0</v>
      </c>
      <c r="J19" s="124">
        <v>0</v>
      </c>
      <c r="K19" s="124">
        <v>0</v>
      </c>
      <c r="L19" s="124">
        <v>0</v>
      </c>
      <c r="M19" s="124">
        <v>0</v>
      </c>
      <c r="N19" s="424">
        <v>0</v>
      </c>
      <c r="O19" s="510">
        <v>0</v>
      </c>
      <c r="P19" s="131">
        <f t="shared" si="1"/>
        <v>0</v>
      </c>
      <c r="Q19" s="124">
        <v>0</v>
      </c>
      <c r="R19" s="124">
        <v>0</v>
      </c>
      <c r="S19" s="124">
        <v>0</v>
      </c>
      <c r="T19" s="124">
        <v>0</v>
      </c>
      <c r="U19" s="124">
        <v>0</v>
      </c>
      <c r="V19" s="124">
        <v>0</v>
      </c>
      <c r="W19" s="124">
        <v>0</v>
      </c>
      <c r="X19" s="124">
        <v>0</v>
      </c>
      <c r="Y19" s="192" t="s">
        <v>36162</v>
      </c>
      <c r="Z19" s="122"/>
      <c r="AA19" s="209"/>
      <c r="AB19" s="199">
        <v>9</v>
      </c>
    </row>
    <row r="20" spans="1:28" ht="15.6" customHeight="1">
      <c r="A20" s="112">
        <v>10</v>
      </c>
      <c r="B20" s="253" t="s">
        <v>35752</v>
      </c>
      <c r="C20" s="260"/>
      <c r="D20" s="122"/>
      <c r="E20" s="204">
        <f t="shared" ref="E20:X20" si="2">SUM(E11:E19)</f>
        <v>0</v>
      </c>
      <c r="F20" s="134">
        <f t="shared" si="2"/>
        <v>0</v>
      </c>
      <c r="G20" s="134">
        <f t="shared" si="2"/>
        <v>0</v>
      </c>
      <c r="H20" s="134">
        <f t="shared" si="2"/>
        <v>0</v>
      </c>
      <c r="I20" s="134">
        <f t="shared" si="2"/>
        <v>0</v>
      </c>
      <c r="J20" s="134">
        <f t="shared" si="2"/>
        <v>0</v>
      </c>
      <c r="K20" s="134">
        <f t="shared" si="2"/>
        <v>0</v>
      </c>
      <c r="L20" s="134">
        <f t="shared" si="2"/>
        <v>0</v>
      </c>
      <c r="M20" s="134">
        <f t="shared" si="2"/>
        <v>0</v>
      </c>
      <c r="N20" s="425">
        <f t="shared" si="2"/>
        <v>0</v>
      </c>
      <c r="O20" s="204">
        <f t="shared" si="2"/>
        <v>0</v>
      </c>
      <c r="P20" s="134">
        <f t="shared" si="2"/>
        <v>0</v>
      </c>
      <c r="Q20" s="134">
        <f t="shared" si="2"/>
        <v>0</v>
      </c>
      <c r="R20" s="134">
        <f t="shared" si="2"/>
        <v>0</v>
      </c>
      <c r="S20" s="134">
        <f t="shared" si="2"/>
        <v>0</v>
      </c>
      <c r="T20" s="134">
        <f t="shared" si="2"/>
        <v>0</v>
      </c>
      <c r="U20" s="134">
        <f t="shared" si="2"/>
        <v>0</v>
      </c>
      <c r="V20" s="134">
        <f t="shared" si="2"/>
        <v>0</v>
      </c>
      <c r="W20" s="134">
        <f t="shared" si="2"/>
        <v>0</v>
      </c>
      <c r="X20" s="134">
        <f t="shared" si="2"/>
        <v>0</v>
      </c>
      <c r="Y20" s="259" t="s">
        <v>35752</v>
      </c>
      <c r="Z20" s="130"/>
      <c r="AA20" s="209"/>
      <c r="AB20" s="199">
        <v>10</v>
      </c>
    </row>
    <row r="21" spans="1:28" ht="15.6" customHeight="1">
      <c r="A21" s="112">
        <v>11</v>
      </c>
      <c r="B21" s="426" t="s">
        <v>35707</v>
      </c>
      <c r="C21" s="779" t="s">
        <v>36163</v>
      </c>
      <c r="D21" s="122"/>
      <c r="E21" s="966">
        <v>0</v>
      </c>
      <c r="F21" s="1113">
        <f t="shared" ref="F21:F29" si="3">SUM(G21:N21)</f>
        <v>0</v>
      </c>
      <c r="G21" s="428">
        <v>0</v>
      </c>
      <c r="H21" s="428">
        <v>0</v>
      </c>
      <c r="I21" s="428">
        <v>0</v>
      </c>
      <c r="J21" s="428">
        <v>0</v>
      </c>
      <c r="K21" s="428">
        <v>0</v>
      </c>
      <c r="L21" s="428">
        <v>0</v>
      </c>
      <c r="M21" s="428">
        <v>0</v>
      </c>
      <c r="N21" s="429">
        <v>0</v>
      </c>
      <c r="O21" s="966">
        <v>0</v>
      </c>
      <c r="P21" s="1113">
        <f t="shared" ref="P21:P29" si="4">SUM(Q21:X21)</f>
        <v>0</v>
      </c>
      <c r="Q21" s="428">
        <v>0</v>
      </c>
      <c r="R21" s="428">
        <v>0</v>
      </c>
      <c r="S21" s="428">
        <v>0</v>
      </c>
      <c r="T21" s="428">
        <v>0</v>
      </c>
      <c r="U21" s="428">
        <v>0</v>
      </c>
      <c r="V21" s="428">
        <v>0</v>
      </c>
      <c r="W21" s="428">
        <v>0</v>
      </c>
      <c r="X21" s="428">
        <v>0</v>
      </c>
      <c r="Y21" s="217" t="s">
        <v>35707</v>
      </c>
      <c r="Z21" s="142" t="s">
        <v>36163</v>
      </c>
      <c r="AA21" s="209"/>
      <c r="AB21" s="199">
        <v>11</v>
      </c>
    </row>
    <row r="22" spans="1:28" ht="15.6" customHeight="1">
      <c r="A22" s="112">
        <v>12</v>
      </c>
      <c r="B22" s="121" t="s">
        <v>35709</v>
      </c>
      <c r="C22" s="251"/>
      <c r="D22" s="122"/>
      <c r="E22" s="510">
        <v>0</v>
      </c>
      <c r="F22" s="131">
        <f t="shared" si="3"/>
        <v>0</v>
      </c>
      <c r="G22" s="124">
        <v>0</v>
      </c>
      <c r="H22" s="124">
        <v>0</v>
      </c>
      <c r="I22" s="124">
        <v>0</v>
      </c>
      <c r="J22" s="124">
        <v>0</v>
      </c>
      <c r="K22" s="124">
        <v>0</v>
      </c>
      <c r="L22" s="124">
        <v>0</v>
      </c>
      <c r="M22" s="124">
        <v>0</v>
      </c>
      <c r="N22" s="424">
        <v>0</v>
      </c>
      <c r="O22" s="510">
        <v>0</v>
      </c>
      <c r="P22" s="131">
        <f t="shared" si="4"/>
        <v>0</v>
      </c>
      <c r="Q22" s="124">
        <v>0</v>
      </c>
      <c r="R22" s="124">
        <v>0</v>
      </c>
      <c r="S22" s="124">
        <v>0</v>
      </c>
      <c r="T22" s="124">
        <v>0</v>
      </c>
      <c r="U22" s="124">
        <v>0</v>
      </c>
      <c r="V22" s="124">
        <v>0</v>
      </c>
      <c r="W22" s="124">
        <v>0</v>
      </c>
      <c r="X22" s="124">
        <v>0</v>
      </c>
      <c r="Y22" s="192" t="s">
        <v>35709</v>
      </c>
      <c r="Z22" s="122"/>
      <c r="AA22" s="209"/>
      <c r="AB22" s="199">
        <v>12</v>
      </c>
    </row>
    <row r="23" spans="1:28" ht="15.6" customHeight="1">
      <c r="A23" s="112">
        <v>13</v>
      </c>
      <c r="B23" s="121" t="s">
        <v>35710</v>
      </c>
      <c r="C23" s="251"/>
      <c r="D23" s="122"/>
      <c r="E23" s="510">
        <v>0</v>
      </c>
      <c r="F23" s="131">
        <f t="shared" si="3"/>
        <v>0</v>
      </c>
      <c r="G23" s="124">
        <v>0</v>
      </c>
      <c r="H23" s="124">
        <v>0</v>
      </c>
      <c r="I23" s="124">
        <v>0</v>
      </c>
      <c r="J23" s="124">
        <v>0</v>
      </c>
      <c r="K23" s="124">
        <v>0</v>
      </c>
      <c r="L23" s="124">
        <v>0</v>
      </c>
      <c r="M23" s="124">
        <v>0</v>
      </c>
      <c r="N23" s="424">
        <v>0</v>
      </c>
      <c r="O23" s="510">
        <v>0</v>
      </c>
      <c r="P23" s="131">
        <f t="shared" si="4"/>
        <v>0</v>
      </c>
      <c r="Q23" s="124">
        <v>0</v>
      </c>
      <c r="R23" s="124">
        <v>0</v>
      </c>
      <c r="S23" s="124">
        <v>0</v>
      </c>
      <c r="T23" s="124">
        <v>0</v>
      </c>
      <c r="U23" s="124">
        <v>0</v>
      </c>
      <c r="V23" s="124">
        <v>0</v>
      </c>
      <c r="W23" s="124">
        <v>0</v>
      </c>
      <c r="X23" s="124">
        <v>0</v>
      </c>
      <c r="Y23" s="192" t="s">
        <v>35710</v>
      </c>
      <c r="Z23" s="122"/>
      <c r="AA23" s="209"/>
      <c r="AB23" s="199">
        <v>13</v>
      </c>
    </row>
    <row r="24" spans="1:28" ht="15.6" customHeight="1">
      <c r="A24" s="112">
        <v>14</v>
      </c>
      <c r="B24" s="121" t="s">
        <v>35711</v>
      </c>
      <c r="C24" s="251"/>
      <c r="D24" s="122"/>
      <c r="E24" s="510">
        <v>0</v>
      </c>
      <c r="F24" s="131">
        <f t="shared" si="3"/>
        <v>0</v>
      </c>
      <c r="G24" s="124">
        <v>0</v>
      </c>
      <c r="H24" s="124">
        <v>0</v>
      </c>
      <c r="I24" s="124">
        <v>0</v>
      </c>
      <c r="J24" s="124">
        <v>0</v>
      </c>
      <c r="K24" s="124">
        <v>0</v>
      </c>
      <c r="L24" s="124">
        <v>0</v>
      </c>
      <c r="M24" s="124">
        <v>0</v>
      </c>
      <c r="N24" s="424">
        <v>0</v>
      </c>
      <c r="O24" s="510">
        <v>0</v>
      </c>
      <c r="P24" s="131">
        <f t="shared" si="4"/>
        <v>0</v>
      </c>
      <c r="Q24" s="124">
        <v>0</v>
      </c>
      <c r="R24" s="124">
        <v>0</v>
      </c>
      <c r="S24" s="124">
        <v>0</v>
      </c>
      <c r="T24" s="124">
        <v>0</v>
      </c>
      <c r="U24" s="124">
        <v>0</v>
      </c>
      <c r="V24" s="124">
        <v>0</v>
      </c>
      <c r="W24" s="124">
        <v>0</v>
      </c>
      <c r="X24" s="124">
        <v>0</v>
      </c>
      <c r="Y24" s="192" t="s">
        <v>35711</v>
      </c>
      <c r="Z24" s="122"/>
      <c r="AA24" s="209"/>
      <c r="AB24" s="199">
        <v>14</v>
      </c>
    </row>
    <row r="25" spans="1:28" ht="15.6" customHeight="1">
      <c r="A25" s="112">
        <v>15</v>
      </c>
      <c r="B25" s="121" t="s">
        <v>35712</v>
      </c>
      <c r="C25" s="251"/>
      <c r="D25" s="122"/>
      <c r="E25" s="510">
        <v>0</v>
      </c>
      <c r="F25" s="131">
        <f t="shared" si="3"/>
        <v>0</v>
      </c>
      <c r="G25" s="124">
        <v>0</v>
      </c>
      <c r="H25" s="124">
        <v>0</v>
      </c>
      <c r="I25" s="124">
        <v>0</v>
      </c>
      <c r="J25" s="124">
        <v>0</v>
      </c>
      <c r="K25" s="124">
        <v>0</v>
      </c>
      <c r="L25" s="124">
        <v>0</v>
      </c>
      <c r="M25" s="124">
        <v>0</v>
      </c>
      <c r="N25" s="424">
        <v>0</v>
      </c>
      <c r="O25" s="510">
        <v>0</v>
      </c>
      <c r="P25" s="131">
        <f t="shared" si="4"/>
        <v>0</v>
      </c>
      <c r="Q25" s="124">
        <v>0</v>
      </c>
      <c r="R25" s="124">
        <v>0</v>
      </c>
      <c r="S25" s="124">
        <v>0</v>
      </c>
      <c r="T25" s="124">
        <v>0</v>
      </c>
      <c r="U25" s="124">
        <v>0</v>
      </c>
      <c r="V25" s="124">
        <v>0</v>
      </c>
      <c r="W25" s="124">
        <v>0</v>
      </c>
      <c r="X25" s="124">
        <v>0</v>
      </c>
      <c r="Y25" s="192" t="s">
        <v>35712</v>
      </c>
      <c r="Z25" s="122"/>
      <c r="AA25" s="209"/>
      <c r="AB25" s="199">
        <v>15</v>
      </c>
    </row>
    <row r="26" spans="1:28" ht="15.6" customHeight="1">
      <c r="A26" s="112">
        <v>16</v>
      </c>
      <c r="B26" s="121" t="s">
        <v>35713</v>
      </c>
      <c r="C26" s="251"/>
      <c r="D26" s="122"/>
      <c r="E26" s="510">
        <v>0</v>
      </c>
      <c r="F26" s="131">
        <f t="shared" si="3"/>
        <v>0</v>
      </c>
      <c r="G26" s="124">
        <v>0</v>
      </c>
      <c r="H26" s="124">
        <v>0</v>
      </c>
      <c r="I26" s="124">
        <v>0</v>
      </c>
      <c r="J26" s="124">
        <v>0</v>
      </c>
      <c r="K26" s="124">
        <v>0</v>
      </c>
      <c r="L26" s="124">
        <v>0</v>
      </c>
      <c r="M26" s="124">
        <v>0</v>
      </c>
      <c r="N26" s="424">
        <v>0</v>
      </c>
      <c r="O26" s="510">
        <v>0</v>
      </c>
      <c r="P26" s="131">
        <f t="shared" si="4"/>
        <v>0</v>
      </c>
      <c r="Q26" s="124">
        <v>0</v>
      </c>
      <c r="R26" s="124">
        <v>0</v>
      </c>
      <c r="S26" s="124">
        <v>0</v>
      </c>
      <c r="T26" s="124">
        <v>0</v>
      </c>
      <c r="U26" s="124">
        <v>0</v>
      </c>
      <c r="V26" s="124">
        <v>0</v>
      </c>
      <c r="W26" s="124">
        <v>0</v>
      </c>
      <c r="X26" s="124">
        <v>0</v>
      </c>
      <c r="Y26" s="192" t="s">
        <v>35713</v>
      </c>
      <c r="Z26" s="122"/>
      <c r="AA26" s="209"/>
      <c r="AB26" s="199">
        <v>16</v>
      </c>
    </row>
    <row r="27" spans="1:28" ht="15.6" customHeight="1">
      <c r="A27" s="112">
        <v>17</v>
      </c>
      <c r="B27" s="121" t="s">
        <v>35714</v>
      </c>
      <c r="C27" s="251"/>
      <c r="D27" s="122"/>
      <c r="E27" s="510">
        <v>0</v>
      </c>
      <c r="F27" s="131">
        <f t="shared" si="3"/>
        <v>0</v>
      </c>
      <c r="G27" s="124">
        <v>0</v>
      </c>
      <c r="H27" s="124">
        <v>0</v>
      </c>
      <c r="I27" s="124">
        <v>0</v>
      </c>
      <c r="J27" s="124">
        <v>0</v>
      </c>
      <c r="K27" s="124">
        <v>0</v>
      </c>
      <c r="L27" s="124">
        <v>0</v>
      </c>
      <c r="M27" s="124">
        <v>0</v>
      </c>
      <c r="N27" s="424">
        <v>0</v>
      </c>
      <c r="O27" s="510">
        <v>0</v>
      </c>
      <c r="P27" s="131">
        <f t="shared" si="4"/>
        <v>0</v>
      </c>
      <c r="Q27" s="124">
        <v>0</v>
      </c>
      <c r="R27" s="124">
        <v>0</v>
      </c>
      <c r="S27" s="124">
        <v>0</v>
      </c>
      <c r="T27" s="124">
        <v>0</v>
      </c>
      <c r="U27" s="124">
        <v>0</v>
      </c>
      <c r="V27" s="124">
        <v>0</v>
      </c>
      <c r="W27" s="124">
        <v>0</v>
      </c>
      <c r="X27" s="124">
        <v>0</v>
      </c>
      <c r="Y27" s="192" t="s">
        <v>35714</v>
      </c>
      <c r="Z27" s="122"/>
      <c r="AA27" s="209"/>
      <c r="AB27" s="199">
        <v>17</v>
      </c>
    </row>
    <row r="28" spans="1:28" ht="15.6" customHeight="1">
      <c r="A28" s="112">
        <v>18</v>
      </c>
      <c r="B28" s="249" t="s">
        <v>35751</v>
      </c>
      <c r="C28" s="251"/>
      <c r="D28" s="122"/>
      <c r="E28" s="510">
        <v>0</v>
      </c>
      <c r="F28" s="131">
        <f t="shared" si="3"/>
        <v>0</v>
      </c>
      <c r="G28" s="124">
        <v>0</v>
      </c>
      <c r="H28" s="124">
        <v>0</v>
      </c>
      <c r="I28" s="124">
        <v>0</v>
      </c>
      <c r="J28" s="124">
        <v>0</v>
      </c>
      <c r="K28" s="124">
        <v>0</v>
      </c>
      <c r="L28" s="124">
        <v>0</v>
      </c>
      <c r="M28" s="124">
        <v>0</v>
      </c>
      <c r="N28" s="424">
        <v>0</v>
      </c>
      <c r="O28" s="510">
        <v>0</v>
      </c>
      <c r="P28" s="131">
        <f t="shared" si="4"/>
        <v>0</v>
      </c>
      <c r="Q28" s="124">
        <v>0</v>
      </c>
      <c r="R28" s="124">
        <v>0</v>
      </c>
      <c r="S28" s="124">
        <v>0</v>
      </c>
      <c r="T28" s="124">
        <v>0</v>
      </c>
      <c r="U28" s="124">
        <v>0</v>
      </c>
      <c r="V28" s="124">
        <v>0</v>
      </c>
      <c r="W28" s="124">
        <v>0</v>
      </c>
      <c r="X28" s="124">
        <v>0</v>
      </c>
      <c r="Y28" s="218" t="s">
        <v>35751</v>
      </c>
      <c r="Z28" s="122"/>
      <c r="AA28" s="209"/>
      <c r="AB28" s="199">
        <v>18</v>
      </c>
    </row>
    <row r="29" spans="1:28" ht="15.6" customHeight="1">
      <c r="A29" s="112">
        <v>19</v>
      </c>
      <c r="B29" s="121" t="s">
        <v>36162</v>
      </c>
      <c r="C29" s="251"/>
      <c r="D29" s="122"/>
      <c r="E29" s="510">
        <v>0</v>
      </c>
      <c r="F29" s="131">
        <f t="shared" si="3"/>
        <v>0</v>
      </c>
      <c r="G29" s="124">
        <v>0</v>
      </c>
      <c r="H29" s="124">
        <v>0</v>
      </c>
      <c r="I29" s="124">
        <v>0</v>
      </c>
      <c r="J29" s="124">
        <v>0</v>
      </c>
      <c r="K29" s="124">
        <v>0</v>
      </c>
      <c r="L29" s="124">
        <v>0</v>
      </c>
      <c r="M29" s="124">
        <v>0</v>
      </c>
      <c r="N29" s="424">
        <v>0</v>
      </c>
      <c r="O29" s="510">
        <v>0</v>
      </c>
      <c r="P29" s="131">
        <f t="shared" si="4"/>
        <v>0</v>
      </c>
      <c r="Q29" s="124">
        <v>0</v>
      </c>
      <c r="R29" s="124">
        <v>0</v>
      </c>
      <c r="S29" s="124">
        <v>0</v>
      </c>
      <c r="T29" s="124">
        <v>0</v>
      </c>
      <c r="U29" s="124">
        <v>0</v>
      </c>
      <c r="V29" s="124">
        <v>0</v>
      </c>
      <c r="W29" s="124">
        <v>0</v>
      </c>
      <c r="X29" s="124">
        <v>0</v>
      </c>
      <c r="Y29" s="192" t="s">
        <v>36162</v>
      </c>
      <c r="Z29" s="122"/>
      <c r="AA29" s="209"/>
      <c r="AB29" s="199">
        <v>19</v>
      </c>
    </row>
    <row r="30" spans="1:28" ht="15.6" customHeight="1">
      <c r="A30" s="112">
        <v>20</v>
      </c>
      <c r="B30" s="253" t="s">
        <v>36164</v>
      </c>
      <c r="C30" s="260"/>
      <c r="D30" s="122"/>
      <c r="E30" s="436">
        <f t="shared" ref="E30:X30" si="5">SUM(E21:E29)</f>
        <v>0</v>
      </c>
      <c r="F30" s="437">
        <f t="shared" si="5"/>
        <v>0</v>
      </c>
      <c r="G30" s="437">
        <f t="shared" si="5"/>
        <v>0</v>
      </c>
      <c r="H30" s="437">
        <f t="shared" si="5"/>
        <v>0</v>
      </c>
      <c r="I30" s="437">
        <f t="shared" si="5"/>
        <v>0</v>
      </c>
      <c r="J30" s="437">
        <f t="shared" si="5"/>
        <v>0</v>
      </c>
      <c r="K30" s="437">
        <f t="shared" si="5"/>
        <v>0</v>
      </c>
      <c r="L30" s="437">
        <f t="shared" si="5"/>
        <v>0</v>
      </c>
      <c r="M30" s="437">
        <f t="shared" si="5"/>
        <v>0</v>
      </c>
      <c r="N30" s="438">
        <f t="shared" si="5"/>
        <v>0</v>
      </c>
      <c r="O30" s="436">
        <f t="shared" si="5"/>
        <v>0</v>
      </c>
      <c r="P30" s="437">
        <f t="shared" si="5"/>
        <v>0</v>
      </c>
      <c r="Q30" s="437">
        <f t="shared" si="5"/>
        <v>0</v>
      </c>
      <c r="R30" s="437">
        <f t="shared" si="5"/>
        <v>0</v>
      </c>
      <c r="S30" s="437">
        <f t="shared" si="5"/>
        <v>0</v>
      </c>
      <c r="T30" s="437">
        <f t="shared" si="5"/>
        <v>0</v>
      </c>
      <c r="U30" s="437">
        <f t="shared" si="5"/>
        <v>0</v>
      </c>
      <c r="V30" s="437">
        <f t="shared" si="5"/>
        <v>0</v>
      </c>
      <c r="W30" s="437">
        <f t="shared" si="5"/>
        <v>0</v>
      </c>
      <c r="X30" s="437">
        <f t="shared" si="5"/>
        <v>0</v>
      </c>
      <c r="Y30" s="259" t="s">
        <v>36164</v>
      </c>
      <c r="Z30" s="130"/>
      <c r="AA30" s="209"/>
      <c r="AB30" s="199">
        <v>20</v>
      </c>
    </row>
    <row r="31" spans="1:28" ht="15.6" customHeight="1">
      <c r="A31" s="112">
        <v>21</v>
      </c>
      <c r="B31" s="121" t="s">
        <v>36167</v>
      </c>
      <c r="C31" s="779" t="s">
        <v>36166</v>
      </c>
      <c r="D31" s="122"/>
      <c r="E31" s="510">
        <v>0</v>
      </c>
      <c r="F31" s="131">
        <f>SUM(G31:N31)</f>
        <v>0</v>
      </c>
      <c r="G31" s="124">
        <v>0</v>
      </c>
      <c r="H31" s="124">
        <v>0</v>
      </c>
      <c r="I31" s="124">
        <v>0</v>
      </c>
      <c r="J31" s="124">
        <v>0</v>
      </c>
      <c r="K31" s="124">
        <v>0</v>
      </c>
      <c r="L31" s="124">
        <v>0</v>
      </c>
      <c r="M31" s="124">
        <v>-100</v>
      </c>
      <c r="N31" s="124">
        <v>100</v>
      </c>
      <c r="O31" s="510">
        <v>200</v>
      </c>
      <c r="P31" s="131">
        <f>SUM(Q31:X31)</f>
        <v>100</v>
      </c>
      <c r="Q31" s="124">
        <v>0</v>
      </c>
      <c r="R31" s="124">
        <v>0</v>
      </c>
      <c r="S31" s="124">
        <v>0</v>
      </c>
      <c r="T31" s="124">
        <v>0</v>
      </c>
      <c r="U31" s="124">
        <v>0</v>
      </c>
      <c r="V31" s="124">
        <v>0</v>
      </c>
      <c r="W31" s="124">
        <v>0</v>
      </c>
      <c r="X31" s="124">
        <v>100</v>
      </c>
      <c r="Y31" s="192" t="s">
        <v>36167</v>
      </c>
      <c r="Z31" s="142" t="s">
        <v>36166</v>
      </c>
      <c r="AA31" s="209"/>
      <c r="AB31" s="199">
        <v>21</v>
      </c>
    </row>
    <row r="32" spans="1:28" ht="15.6" customHeight="1">
      <c r="A32" s="112">
        <v>22</v>
      </c>
      <c r="B32" s="121" t="s">
        <v>36120</v>
      </c>
      <c r="C32" s="251"/>
      <c r="D32" s="122"/>
      <c r="E32" s="510">
        <v>0</v>
      </c>
      <c r="F32" s="131">
        <f>SUM(G32:N32)</f>
        <v>200</v>
      </c>
      <c r="G32" s="124">
        <v>0</v>
      </c>
      <c r="H32" s="124">
        <v>0</v>
      </c>
      <c r="I32" s="124">
        <v>0</v>
      </c>
      <c r="J32" s="124">
        <v>-500</v>
      </c>
      <c r="K32" s="124">
        <v>0</v>
      </c>
      <c r="L32" s="124">
        <v>400</v>
      </c>
      <c r="M32" s="124">
        <v>0</v>
      </c>
      <c r="N32" s="124">
        <v>300</v>
      </c>
      <c r="O32" s="510">
        <v>700</v>
      </c>
      <c r="P32" s="131">
        <f>SUM(Q32:X32)</f>
        <v>1100</v>
      </c>
      <c r="Q32" s="124">
        <v>0</v>
      </c>
      <c r="R32" s="124">
        <v>0</v>
      </c>
      <c r="S32" s="124">
        <v>0</v>
      </c>
      <c r="T32" s="124">
        <v>-800</v>
      </c>
      <c r="U32" s="124">
        <v>0</v>
      </c>
      <c r="V32" s="124">
        <v>0</v>
      </c>
      <c r="W32" s="124">
        <v>1400</v>
      </c>
      <c r="X32" s="124">
        <v>500</v>
      </c>
      <c r="Y32" s="192" t="s">
        <v>36120</v>
      </c>
      <c r="Z32" s="122"/>
      <c r="AA32" s="209"/>
      <c r="AB32" s="199">
        <v>22</v>
      </c>
    </row>
    <row r="33" spans="1:28" ht="15.6" customHeight="1">
      <c r="A33" s="112">
        <v>23</v>
      </c>
      <c r="B33" s="121" t="s">
        <v>36121</v>
      </c>
      <c r="C33" s="251"/>
      <c r="D33" s="122"/>
      <c r="E33" s="510">
        <v>0</v>
      </c>
      <c r="F33" s="131">
        <f>SUM(G33:N33)</f>
        <v>0</v>
      </c>
      <c r="G33" s="124">
        <v>0</v>
      </c>
      <c r="H33" s="124">
        <v>0</v>
      </c>
      <c r="I33" s="124">
        <v>0</v>
      </c>
      <c r="J33" s="124">
        <v>0</v>
      </c>
      <c r="K33" s="124">
        <v>0</v>
      </c>
      <c r="L33" s="124">
        <v>0</v>
      </c>
      <c r="M33" s="124">
        <v>0</v>
      </c>
      <c r="N33" s="124">
        <v>0</v>
      </c>
      <c r="O33" s="510">
        <v>0</v>
      </c>
      <c r="P33" s="131">
        <f>SUM(Q33:X33)</f>
        <v>0</v>
      </c>
      <c r="Q33" s="124">
        <v>0</v>
      </c>
      <c r="R33" s="124">
        <v>0</v>
      </c>
      <c r="S33" s="124">
        <v>0</v>
      </c>
      <c r="T33" s="124">
        <v>0</v>
      </c>
      <c r="U33" s="124">
        <v>0</v>
      </c>
      <c r="V33" s="124">
        <v>0</v>
      </c>
      <c r="W33" s="124">
        <v>0</v>
      </c>
      <c r="X33" s="124">
        <v>0</v>
      </c>
      <c r="Y33" s="192" t="s">
        <v>36121</v>
      </c>
      <c r="Z33" s="122"/>
      <c r="AA33" s="209"/>
      <c r="AB33" s="199">
        <v>23</v>
      </c>
    </row>
    <row r="34" spans="1:28" ht="15.6" customHeight="1">
      <c r="A34" s="112">
        <v>24</v>
      </c>
      <c r="B34" s="121" t="s">
        <v>36168</v>
      </c>
      <c r="C34" s="251"/>
      <c r="D34" s="122"/>
      <c r="E34" s="510">
        <v>0</v>
      </c>
      <c r="F34" s="131">
        <f>SUM(G34:N34)</f>
        <v>0</v>
      </c>
      <c r="G34" s="124">
        <v>0</v>
      </c>
      <c r="H34" s="124">
        <v>0</v>
      </c>
      <c r="I34" s="124">
        <v>0</v>
      </c>
      <c r="J34" s="124">
        <v>0</v>
      </c>
      <c r="K34" s="124">
        <v>0</v>
      </c>
      <c r="L34" s="124">
        <v>0</v>
      </c>
      <c r="M34" s="124">
        <v>0</v>
      </c>
      <c r="N34" s="124">
        <v>0</v>
      </c>
      <c r="O34" s="510">
        <v>0</v>
      </c>
      <c r="P34" s="131">
        <f>SUM(Q34:X34)</f>
        <v>0</v>
      </c>
      <c r="Q34" s="124">
        <v>0</v>
      </c>
      <c r="R34" s="124">
        <v>0</v>
      </c>
      <c r="S34" s="124">
        <v>0</v>
      </c>
      <c r="T34" s="124">
        <v>0</v>
      </c>
      <c r="U34" s="124">
        <v>0</v>
      </c>
      <c r="V34" s="124">
        <v>0</v>
      </c>
      <c r="W34" s="124">
        <v>0</v>
      </c>
      <c r="X34" s="124">
        <v>0</v>
      </c>
      <c r="Y34" s="192" t="s">
        <v>36168</v>
      </c>
      <c r="Z34" s="122"/>
      <c r="AA34" s="209"/>
      <c r="AB34" s="199">
        <v>24</v>
      </c>
    </row>
    <row r="35" spans="1:28" ht="15.6" customHeight="1">
      <c r="A35" s="112">
        <v>25</v>
      </c>
      <c r="B35" s="121" t="s">
        <v>36122</v>
      </c>
      <c r="C35" s="251"/>
      <c r="D35" s="122"/>
      <c r="E35" s="510">
        <v>0</v>
      </c>
      <c r="F35" s="131">
        <f>SUM(G35:N35)</f>
        <v>0</v>
      </c>
      <c r="G35" s="124">
        <v>0</v>
      </c>
      <c r="H35" s="124">
        <v>0</v>
      </c>
      <c r="I35" s="124">
        <v>0</v>
      </c>
      <c r="J35" s="124">
        <v>0</v>
      </c>
      <c r="K35" s="124">
        <v>0</v>
      </c>
      <c r="L35" s="124">
        <v>0</v>
      </c>
      <c r="M35" s="124">
        <v>0</v>
      </c>
      <c r="N35" s="124">
        <v>0</v>
      </c>
      <c r="O35" s="510">
        <v>0</v>
      </c>
      <c r="P35" s="131">
        <f>SUM(Q35:X35)</f>
        <v>0</v>
      </c>
      <c r="Q35" s="124">
        <v>0</v>
      </c>
      <c r="R35" s="124">
        <v>0</v>
      </c>
      <c r="S35" s="124">
        <v>0</v>
      </c>
      <c r="T35" s="124">
        <v>0</v>
      </c>
      <c r="U35" s="124">
        <v>0</v>
      </c>
      <c r="V35" s="124">
        <v>0</v>
      </c>
      <c r="W35" s="124">
        <v>0</v>
      </c>
      <c r="X35" s="124">
        <v>0</v>
      </c>
      <c r="Y35" s="192" t="s">
        <v>36122</v>
      </c>
      <c r="Z35" s="122"/>
      <c r="AA35" s="209"/>
      <c r="AB35" s="199">
        <v>25</v>
      </c>
    </row>
    <row r="36" spans="1:28" ht="15.6" customHeight="1">
      <c r="A36" s="112">
        <v>26</v>
      </c>
      <c r="B36" s="260" t="s">
        <v>36169</v>
      </c>
      <c r="C36" s="260"/>
      <c r="D36" s="122"/>
      <c r="E36" s="204">
        <f t="shared" ref="E36:X36" si="6">SUM(E31:E35)</f>
        <v>0</v>
      </c>
      <c r="F36" s="134">
        <f t="shared" si="6"/>
        <v>200</v>
      </c>
      <c r="G36" s="134">
        <f t="shared" si="6"/>
        <v>0</v>
      </c>
      <c r="H36" s="134">
        <f t="shared" si="6"/>
        <v>0</v>
      </c>
      <c r="I36" s="134">
        <f t="shared" si="6"/>
        <v>0</v>
      </c>
      <c r="J36" s="134">
        <f t="shared" si="6"/>
        <v>-500</v>
      </c>
      <c r="K36" s="134">
        <f t="shared" si="6"/>
        <v>0</v>
      </c>
      <c r="L36" s="134">
        <f t="shared" si="6"/>
        <v>400</v>
      </c>
      <c r="M36" s="134">
        <f t="shared" si="6"/>
        <v>-100</v>
      </c>
      <c r="N36" s="425">
        <f t="shared" si="6"/>
        <v>400</v>
      </c>
      <c r="O36" s="204">
        <f t="shared" si="6"/>
        <v>900</v>
      </c>
      <c r="P36" s="134">
        <f t="shared" si="6"/>
        <v>1200</v>
      </c>
      <c r="Q36" s="134">
        <f t="shared" si="6"/>
        <v>0</v>
      </c>
      <c r="R36" s="134">
        <f t="shared" si="6"/>
        <v>0</v>
      </c>
      <c r="S36" s="134">
        <f t="shared" si="6"/>
        <v>0</v>
      </c>
      <c r="T36" s="134">
        <f t="shared" si="6"/>
        <v>-800</v>
      </c>
      <c r="U36" s="134">
        <f t="shared" si="6"/>
        <v>0</v>
      </c>
      <c r="V36" s="134">
        <f t="shared" si="6"/>
        <v>0</v>
      </c>
      <c r="W36" s="134">
        <f t="shared" si="6"/>
        <v>1400</v>
      </c>
      <c r="X36" s="134">
        <f t="shared" si="6"/>
        <v>600</v>
      </c>
      <c r="Y36" s="130" t="s">
        <v>36169</v>
      </c>
      <c r="Z36" s="130"/>
      <c r="AA36" s="209"/>
      <c r="AB36" s="199">
        <v>26</v>
      </c>
    </row>
    <row r="37" spans="1:28" ht="15.6" customHeight="1">
      <c r="A37" s="112">
        <v>27</v>
      </c>
      <c r="B37" s="426"/>
      <c r="C37" s="1119" t="s">
        <v>36170</v>
      </c>
      <c r="D37" s="122"/>
      <c r="E37" s="966">
        <v>0</v>
      </c>
      <c r="F37" s="1113">
        <f>SUM(G37:N37)</f>
        <v>0</v>
      </c>
      <c r="G37" s="428">
        <v>0</v>
      </c>
      <c r="H37" s="428">
        <v>0</v>
      </c>
      <c r="I37" s="428">
        <v>0</v>
      </c>
      <c r="J37" s="428">
        <v>0</v>
      </c>
      <c r="K37" s="428">
        <v>0</v>
      </c>
      <c r="L37" s="428">
        <v>0</v>
      </c>
      <c r="M37" s="428">
        <v>0</v>
      </c>
      <c r="N37" s="429">
        <v>0</v>
      </c>
      <c r="O37" s="966">
        <v>0</v>
      </c>
      <c r="P37" s="1113">
        <f>SUM(Q37:X37)</f>
        <v>0</v>
      </c>
      <c r="Q37" s="428">
        <v>0</v>
      </c>
      <c r="R37" s="428">
        <v>0</v>
      </c>
      <c r="S37" s="428">
        <v>0</v>
      </c>
      <c r="T37" s="428">
        <v>0</v>
      </c>
      <c r="U37" s="428">
        <v>0</v>
      </c>
      <c r="V37" s="428">
        <v>0</v>
      </c>
      <c r="W37" s="428">
        <v>0</v>
      </c>
      <c r="X37" s="428">
        <v>0</v>
      </c>
      <c r="Y37" s="426"/>
      <c r="Z37" s="1120" t="s">
        <v>36170</v>
      </c>
      <c r="AA37" s="209"/>
      <c r="AB37" s="199">
        <v>27</v>
      </c>
    </row>
    <row r="38" spans="1:28" ht="15.6" customHeight="1" thickBot="1">
      <c r="A38" s="112">
        <v>28</v>
      </c>
      <c r="B38" s="251"/>
      <c r="C38" s="774" t="s">
        <v>36171</v>
      </c>
      <c r="D38" s="431"/>
      <c r="E38" s="1144">
        <f t="shared" ref="E38:X38" si="7">SUM(E36:E37,E30,E20)</f>
        <v>0</v>
      </c>
      <c r="F38" s="1129">
        <f t="shared" si="7"/>
        <v>200</v>
      </c>
      <c r="G38" s="1129">
        <f t="shared" si="7"/>
        <v>0</v>
      </c>
      <c r="H38" s="1129">
        <f t="shared" si="7"/>
        <v>0</v>
      </c>
      <c r="I38" s="1129">
        <f t="shared" si="7"/>
        <v>0</v>
      </c>
      <c r="J38" s="1129">
        <f t="shared" si="7"/>
        <v>-500</v>
      </c>
      <c r="K38" s="1129">
        <f t="shared" si="7"/>
        <v>0</v>
      </c>
      <c r="L38" s="1129">
        <f t="shared" si="7"/>
        <v>400</v>
      </c>
      <c r="M38" s="1129">
        <f t="shared" si="7"/>
        <v>-100</v>
      </c>
      <c r="N38" s="1145">
        <f t="shared" si="7"/>
        <v>400</v>
      </c>
      <c r="O38" s="1144">
        <f t="shared" si="7"/>
        <v>900</v>
      </c>
      <c r="P38" s="1129">
        <f t="shared" si="7"/>
        <v>1200</v>
      </c>
      <c r="Q38" s="1129">
        <f t="shared" si="7"/>
        <v>0</v>
      </c>
      <c r="R38" s="1129">
        <f t="shared" si="7"/>
        <v>0</v>
      </c>
      <c r="S38" s="1129">
        <f t="shared" si="7"/>
        <v>0</v>
      </c>
      <c r="T38" s="1129">
        <f t="shared" si="7"/>
        <v>-800</v>
      </c>
      <c r="U38" s="1129">
        <f t="shared" si="7"/>
        <v>0</v>
      </c>
      <c r="V38" s="1129">
        <f t="shared" si="7"/>
        <v>0</v>
      </c>
      <c r="W38" s="1129">
        <f t="shared" si="7"/>
        <v>1400</v>
      </c>
      <c r="X38" s="1129">
        <f t="shared" si="7"/>
        <v>600</v>
      </c>
      <c r="Y38" s="251"/>
      <c r="Z38" s="250" t="s">
        <v>36171</v>
      </c>
      <c r="AA38" s="435"/>
      <c r="AB38" s="199">
        <v>28</v>
      </c>
    </row>
    <row r="39" spans="1:28" ht="15.6" customHeight="1">
      <c r="A39" s="112">
        <v>29</v>
      </c>
      <c r="B39" s="463" t="s">
        <v>36167</v>
      </c>
      <c r="C39" s="1146" t="s">
        <v>36166</v>
      </c>
      <c r="D39" s="464" t="s">
        <v>35468</v>
      </c>
      <c r="E39" s="510">
        <v>0</v>
      </c>
      <c r="F39" s="131">
        <f>SUM(G39:N39)</f>
        <v>4400</v>
      </c>
      <c r="G39" s="124">
        <v>0</v>
      </c>
      <c r="H39" s="124">
        <v>0</v>
      </c>
      <c r="I39" s="124">
        <v>0</v>
      </c>
      <c r="J39" s="124">
        <v>0</v>
      </c>
      <c r="K39" s="124">
        <v>0</v>
      </c>
      <c r="L39" s="124">
        <v>0</v>
      </c>
      <c r="M39" s="124">
        <v>3000</v>
      </c>
      <c r="N39" s="124">
        <v>1400</v>
      </c>
      <c r="O39" s="510">
        <v>0</v>
      </c>
      <c r="P39" s="131">
        <f>SUM(Q39:X39)</f>
        <v>2100</v>
      </c>
      <c r="Q39" s="124">
        <v>0</v>
      </c>
      <c r="R39" s="124">
        <v>0</v>
      </c>
      <c r="S39" s="124">
        <v>0</v>
      </c>
      <c r="T39" s="124">
        <v>0</v>
      </c>
      <c r="U39" s="124">
        <v>0</v>
      </c>
      <c r="V39" s="124">
        <v>0</v>
      </c>
      <c r="W39" s="124">
        <v>0</v>
      </c>
      <c r="X39" s="124">
        <v>2100</v>
      </c>
      <c r="Y39" s="469" t="s">
        <v>36167</v>
      </c>
      <c r="Z39" s="464" t="s">
        <v>36166</v>
      </c>
      <c r="AA39" s="470" t="s">
        <v>35468</v>
      </c>
      <c r="AB39" s="199">
        <v>29</v>
      </c>
    </row>
    <row r="40" spans="1:28" ht="15.6" customHeight="1">
      <c r="A40" s="112">
        <v>30</v>
      </c>
      <c r="B40" s="121" t="s">
        <v>36120</v>
      </c>
      <c r="C40" s="251"/>
      <c r="D40" s="122"/>
      <c r="E40" s="510">
        <v>0</v>
      </c>
      <c r="F40" s="131">
        <f>SUM(G40:N40)</f>
        <v>0</v>
      </c>
      <c r="G40" s="124">
        <v>0</v>
      </c>
      <c r="H40" s="124">
        <v>0</v>
      </c>
      <c r="I40" s="124">
        <v>0</v>
      </c>
      <c r="J40" s="124">
        <v>0</v>
      </c>
      <c r="K40" s="124">
        <v>0</v>
      </c>
      <c r="L40" s="124">
        <v>0</v>
      </c>
      <c r="M40" s="124">
        <v>0</v>
      </c>
      <c r="N40" s="124">
        <v>0</v>
      </c>
      <c r="O40" s="510">
        <v>0</v>
      </c>
      <c r="P40" s="131">
        <f>SUM(Q40:X40)</f>
        <v>0</v>
      </c>
      <c r="Q40" s="124">
        <v>0</v>
      </c>
      <c r="R40" s="124">
        <v>0</v>
      </c>
      <c r="S40" s="124">
        <v>0</v>
      </c>
      <c r="T40" s="124">
        <v>0</v>
      </c>
      <c r="U40" s="124">
        <v>0</v>
      </c>
      <c r="V40" s="124">
        <v>0</v>
      </c>
      <c r="W40" s="124">
        <v>0</v>
      </c>
      <c r="X40" s="124">
        <v>0</v>
      </c>
      <c r="Y40" s="192" t="s">
        <v>36120</v>
      </c>
      <c r="Z40" s="122"/>
      <c r="AA40" s="1110"/>
      <c r="AB40" s="199">
        <v>30</v>
      </c>
    </row>
    <row r="41" spans="1:28" ht="15.6" customHeight="1">
      <c r="A41" s="112">
        <v>31</v>
      </c>
      <c r="B41" s="121" t="s">
        <v>36121</v>
      </c>
      <c r="C41" s="251"/>
      <c r="D41" s="122"/>
      <c r="E41" s="510">
        <v>0</v>
      </c>
      <c r="F41" s="131">
        <f>SUM(G41:N41)</f>
        <v>0</v>
      </c>
      <c r="G41" s="124">
        <v>0</v>
      </c>
      <c r="H41" s="124">
        <v>0</v>
      </c>
      <c r="I41" s="124">
        <v>0</v>
      </c>
      <c r="J41" s="124">
        <v>0</v>
      </c>
      <c r="K41" s="124">
        <v>0</v>
      </c>
      <c r="L41" s="124">
        <v>0</v>
      </c>
      <c r="M41" s="124">
        <v>0</v>
      </c>
      <c r="N41" s="124">
        <v>0</v>
      </c>
      <c r="O41" s="510">
        <v>0</v>
      </c>
      <c r="P41" s="131">
        <f>SUM(Q41:X41)</f>
        <v>0</v>
      </c>
      <c r="Q41" s="124">
        <v>0</v>
      </c>
      <c r="R41" s="124">
        <v>0</v>
      </c>
      <c r="S41" s="124">
        <v>0</v>
      </c>
      <c r="T41" s="124">
        <v>0</v>
      </c>
      <c r="U41" s="124">
        <v>0</v>
      </c>
      <c r="V41" s="124">
        <v>0</v>
      </c>
      <c r="W41" s="124">
        <v>0</v>
      </c>
      <c r="X41" s="124">
        <v>0</v>
      </c>
      <c r="Y41" s="192" t="s">
        <v>36121</v>
      </c>
      <c r="Z41" s="122"/>
      <c r="AA41" s="1110"/>
      <c r="AB41" s="199">
        <v>31</v>
      </c>
    </row>
    <row r="42" spans="1:28" ht="15.6" customHeight="1">
      <c r="A42" s="112">
        <v>32</v>
      </c>
      <c r="B42" s="121" t="s">
        <v>36168</v>
      </c>
      <c r="C42" s="251"/>
      <c r="D42" s="122"/>
      <c r="E42" s="510">
        <v>0</v>
      </c>
      <c r="F42" s="131">
        <f>SUM(G42:N42)</f>
        <v>0</v>
      </c>
      <c r="G42" s="124">
        <v>0</v>
      </c>
      <c r="H42" s="124">
        <v>0</v>
      </c>
      <c r="I42" s="124">
        <v>0</v>
      </c>
      <c r="J42" s="124">
        <v>0</v>
      </c>
      <c r="K42" s="124">
        <v>0</v>
      </c>
      <c r="L42" s="124">
        <v>0</v>
      </c>
      <c r="M42" s="124">
        <v>0</v>
      </c>
      <c r="N42" s="124">
        <v>0</v>
      </c>
      <c r="O42" s="510">
        <v>0</v>
      </c>
      <c r="P42" s="131">
        <f>SUM(Q42:X42)</f>
        <v>0</v>
      </c>
      <c r="Q42" s="124">
        <v>0</v>
      </c>
      <c r="R42" s="124">
        <v>0</v>
      </c>
      <c r="S42" s="124">
        <v>0</v>
      </c>
      <c r="T42" s="124">
        <v>0</v>
      </c>
      <c r="U42" s="124">
        <v>0</v>
      </c>
      <c r="V42" s="124">
        <v>0</v>
      </c>
      <c r="W42" s="124">
        <v>0</v>
      </c>
      <c r="X42" s="124">
        <v>0</v>
      </c>
      <c r="Y42" s="192" t="s">
        <v>36168</v>
      </c>
      <c r="Z42" s="122"/>
      <c r="AA42" s="1110"/>
      <c r="AB42" s="199">
        <v>32</v>
      </c>
    </row>
    <row r="43" spans="1:28" ht="15.6" customHeight="1">
      <c r="A43" s="112">
        <v>33</v>
      </c>
      <c r="B43" s="121" t="s">
        <v>36122</v>
      </c>
      <c r="C43" s="251"/>
      <c r="D43" s="122"/>
      <c r="E43" s="510">
        <v>0</v>
      </c>
      <c r="F43" s="131">
        <f>SUM(G43:N43)</f>
        <v>0</v>
      </c>
      <c r="G43" s="124">
        <v>0</v>
      </c>
      <c r="H43" s="124">
        <v>0</v>
      </c>
      <c r="I43" s="124">
        <v>0</v>
      </c>
      <c r="J43" s="124">
        <v>0</v>
      </c>
      <c r="K43" s="124">
        <v>0</v>
      </c>
      <c r="L43" s="124">
        <v>0</v>
      </c>
      <c r="M43" s="124">
        <v>0</v>
      </c>
      <c r="N43" s="124">
        <v>0</v>
      </c>
      <c r="O43" s="510">
        <v>0</v>
      </c>
      <c r="P43" s="131">
        <f>SUM(Q43:X43)</f>
        <v>0</v>
      </c>
      <c r="Q43" s="124">
        <v>0</v>
      </c>
      <c r="R43" s="124">
        <v>0</v>
      </c>
      <c r="S43" s="124">
        <v>0</v>
      </c>
      <c r="T43" s="124">
        <v>0</v>
      </c>
      <c r="U43" s="124">
        <v>0</v>
      </c>
      <c r="V43" s="124">
        <v>0</v>
      </c>
      <c r="W43" s="124">
        <v>0</v>
      </c>
      <c r="X43" s="124">
        <v>0</v>
      </c>
      <c r="Y43" s="192" t="s">
        <v>36122</v>
      </c>
      <c r="Z43" s="122"/>
      <c r="AA43" s="1110"/>
      <c r="AB43" s="199">
        <v>33</v>
      </c>
    </row>
    <row r="44" spans="1:28" ht="15.6" customHeight="1">
      <c r="A44" s="112">
        <v>34</v>
      </c>
      <c r="B44" s="260" t="s">
        <v>36174</v>
      </c>
      <c r="C44" s="260"/>
      <c r="D44" s="122"/>
      <c r="E44" s="255">
        <f t="shared" ref="E44:X44" si="8">SUM(E39:E43)</f>
        <v>0</v>
      </c>
      <c r="F44" s="627">
        <f t="shared" si="8"/>
        <v>4400</v>
      </c>
      <c r="G44" s="627">
        <f t="shared" si="8"/>
        <v>0</v>
      </c>
      <c r="H44" s="627">
        <f t="shared" si="8"/>
        <v>0</v>
      </c>
      <c r="I44" s="627">
        <f t="shared" si="8"/>
        <v>0</v>
      </c>
      <c r="J44" s="627">
        <f t="shared" si="8"/>
        <v>0</v>
      </c>
      <c r="K44" s="627">
        <f t="shared" si="8"/>
        <v>0</v>
      </c>
      <c r="L44" s="627">
        <f t="shared" si="8"/>
        <v>0</v>
      </c>
      <c r="M44" s="627">
        <f t="shared" si="8"/>
        <v>3000</v>
      </c>
      <c r="N44" s="1147">
        <f t="shared" si="8"/>
        <v>1400</v>
      </c>
      <c r="O44" s="255">
        <f t="shared" si="8"/>
        <v>0</v>
      </c>
      <c r="P44" s="627">
        <f t="shared" si="8"/>
        <v>2100</v>
      </c>
      <c r="Q44" s="627">
        <f t="shared" si="8"/>
        <v>0</v>
      </c>
      <c r="R44" s="627">
        <f t="shared" si="8"/>
        <v>0</v>
      </c>
      <c r="S44" s="627">
        <f t="shared" si="8"/>
        <v>0</v>
      </c>
      <c r="T44" s="627">
        <f t="shared" si="8"/>
        <v>0</v>
      </c>
      <c r="U44" s="627">
        <f t="shared" si="8"/>
        <v>0</v>
      </c>
      <c r="V44" s="627">
        <f t="shared" si="8"/>
        <v>0</v>
      </c>
      <c r="W44" s="627">
        <f t="shared" si="8"/>
        <v>0</v>
      </c>
      <c r="X44" s="627">
        <f t="shared" si="8"/>
        <v>2100</v>
      </c>
      <c r="Y44" s="130" t="s">
        <v>36174</v>
      </c>
      <c r="Z44" s="130"/>
      <c r="AA44" s="1110"/>
      <c r="AB44" s="199">
        <v>34</v>
      </c>
    </row>
    <row r="45" spans="1:28" ht="15.6" customHeight="1">
      <c r="A45" s="112">
        <v>35</v>
      </c>
      <c r="B45" s="426"/>
      <c r="C45" s="1119" t="s">
        <v>36176</v>
      </c>
      <c r="D45" s="122"/>
      <c r="E45" s="510">
        <v>0</v>
      </c>
      <c r="F45" s="131">
        <f>SUM(G45:N45)</f>
        <v>0</v>
      </c>
      <c r="G45" s="124">
        <v>0</v>
      </c>
      <c r="H45" s="124">
        <v>0</v>
      </c>
      <c r="I45" s="124">
        <v>0</v>
      </c>
      <c r="J45" s="124">
        <v>0</v>
      </c>
      <c r="K45" s="124">
        <v>0</v>
      </c>
      <c r="L45" s="124">
        <v>0</v>
      </c>
      <c r="M45" s="124">
        <v>0</v>
      </c>
      <c r="N45" s="424">
        <v>0</v>
      </c>
      <c r="O45" s="510">
        <v>0</v>
      </c>
      <c r="P45" s="131">
        <f>SUM(Q45:X45)</f>
        <v>0</v>
      </c>
      <c r="Q45" s="124">
        <v>0</v>
      </c>
      <c r="R45" s="124">
        <v>0</v>
      </c>
      <c r="S45" s="124">
        <v>0</v>
      </c>
      <c r="T45" s="124">
        <v>0</v>
      </c>
      <c r="U45" s="124">
        <v>0</v>
      </c>
      <c r="V45" s="124">
        <v>0</v>
      </c>
      <c r="W45" s="124">
        <v>0</v>
      </c>
      <c r="X45" s="124">
        <v>0</v>
      </c>
      <c r="Y45" s="426"/>
      <c r="Z45" s="1120" t="s">
        <v>36176</v>
      </c>
      <c r="AA45" s="1110"/>
      <c r="AB45" s="199">
        <v>35</v>
      </c>
    </row>
    <row r="46" spans="1:28" ht="15.6" customHeight="1" thickBot="1">
      <c r="A46" s="143">
        <v>36</v>
      </c>
      <c r="B46" s="1018"/>
      <c r="C46" s="1148" t="s">
        <v>36177</v>
      </c>
      <c r="D46" s="145"/>
      <c r="E46" s="223">
        <f t="shared" ref="E46:X46" si="9">SUM(E44:E45)</f>
        <v>0</v>
      </c>
      <c r="F46" s="151">
        <f t="shared" si="9"/>
        <v>4400</v>
      </c>
      <c r="G46" s="151">
        <f t="shared" si="9"/>
        <v>0</v>
      </c>
      <c r="H46" s="151">
        <f t="shared" si="9"/>
        <v>0</v>
      </c>
      <c r="I46" s="151">
        <f t="shared" si="9"/>
        <v>0</v>
      </c>
      <c r="J46" s="151">
        <f t="shared" si="9"/>
        <v>0</v>
      </c>
      <c r="K46" s="151">
        <f t="shared" si="9"/>
        <v>0</v>
      </c>
      <c r="L46" s="151">
        <f t="shared" si="9"/>
        <v>0</v>
      </c>
      <c r="M46" s="151">
        <f t="shared" si="9"/>
        <v>3000</v>
      </c>
      <c r="N46" s="439">
        <f t="shared" si="9"/>
        <v>1400</v>
      </c>
      <c r="O46" s="223">
        <f t="shared" si="9"/>
        <v>0</v>
      </c>
      <c r="P46" s="151">
        <f t="shared" si="9"/>
        <v>2100</v>
      </c>
      <c r="Q46" s="151">
        <f t="shared" si="9"/>
        <v>0</v>
      </c>
      <c r="R46" s="151">
        <f t="shared" si="9"/>
        <v>0</v>
      </c>
      <c r="S46" s="151">
        <f t="shared" si="9"/>
        <v>0</v>
      </c>
      <c r="T46" s="151">
        <f t="shared" si="9"/>
        <v>0</v>
      </c>
      <c r="U46" s="151">
        <f t="shared" si="9"/>
        <v>0</v>
      </c>
      <c r="V46" s="151">
        <f t="shared" si="9"/>
        <v>0</v>
      </c>
      <c r="W46" s="151">
        <f t="shared" si="9"/>
        <v>0</v>
      </c>
      <c r="X46" s="151">
        <f t="shared" si="9"/>
        <v>2100</v>
      </c>
      <c r="Y46" s="1018"/>
      <c r="Z46" s="764" t="s">
        <v>36177</v>
      </c>
      <c r="AA46" s="306"/>
      <c r="AB46" s="152">
        <v>36</v>
      </c>
    </row>
    <row r="47" spans="1:28" s="1363" customFormat="1" ht="13.5" thickTop="1">
      <c r="A47" s="1364"/>
      <c r="B47" s="1365"/>
      <c r="C47" s="1365"/>
      <c r="D47" s="1365"/>
      <c r="E47" s="1364"/>
      <c r="F47" s="1366"/>
      <c r="G47" s="1364"/>
      <c r="H47" s="1364"/>
      <c r="I47" s="1364"/>
      <c r="J47" s="1364"/>
      <c r="K47" s="1364"/>
      <c r="L47" s="1364"/>
      <c r="M47" s="1364"/>
      <c r="N47" s="1364"/>
      <c r="O47" s="1364"/>
      <c r="P47" s="1364"/>
      <c r="Q47" s="1364"/>
      <c r="R47" s="1364"/>
      <c r="S47" s="1364"/>
      <c r="T47" s="1364"/>
      <c r="U47" s="1364"/>
      <c r="V47" s="1364"/>
      <c r="W47" s="1366"/>
      <c r="X47" s="1364"/>
      <c r="Y47" s="1364"/>
      <c r="Z47" s="1364"/>
      <c r="AA47" s="1364"/>
      <c r="AB47" s="1364"/>
    </row>
    <row r="48" spans="1:28" s="1363" customFormat="1">
      <c r="A48" s="1364"/>
      <c r="B48" s="1364"/>
      <c r="C48" s="1364"/>
      <c r="D48" s="1364"/>
      <c r="E48" s="1364"/>
      <c r="F48" s="1366"/>
      <c r="G48" s="1364"/>
      <c r="H48" s="1364"/>
      <c r="I48" s="1364"/>
      <c r="J48" s="1364"/>
      <c r="K48" s="1364"/>
      <c r="L48" s="1364"/>
      <c r="M48" s="1364"/>
      <c r="N48" s="1364"/>
      <c r="O48" s="1364"/>
      <c r="P48" s="1364"/>
      <c r="Q48" s="1364"/>
      <c r="R48" s="1364"/>
      <c r="S48" s="1364"/>
      <c r="T48" s="1364"/>
      <c r="U48" s="1364"/>
      <c r="V48" s="1364"/>
      <c r="W48" s="1366"/>
      <c r="X48" s="1364"/>
      <c r="Y48" s="1364"/>
      <c r="Z48" s="1364"/>
      <c r="AA48" s="1364"/>
      <c r="AB48" s="1364"/>
    </row>
    <row r="49" spans="1:28" s="1363" customFormat="1">
      <c r="A49" s="1364">
        <v>1383</v>
      </c>
      <c r="B49" s="1364" t="b">
        <f>Check!$AR$1384</f>
        <v>1</v>
      </c>
      <c r="C49" s="1364"/>
      <c r="D49" s="1364"/>
      <c r="E49" s="1364"/>
      <c r="F49" s="1366"/>
      <c r="G49" s="1364"/>
      <c r="H49" s="1364"/>
      <c r="I49" s="1364"/>
      <c r="J49" s="1364"/>
      <c r="K49" s="1364"/>
      <c r="L49" s="1364"/>
      <c r="M49" s="1364"/>
      <c r="N49" s="1364"/>
      <c r="O49" s="1364"/>
      <c r="P49" s="1364"/>
      <c r="Q49" s="1364"/>
      <c r="R49" s="1364"/>
      <c r="S49" s="1364"/>
      <c r="T49" s="1364"/>
      <c r="U49" s="1364"/>
      <c r="V49" s="1364"/>
      <c r="W49" s="1366"/>
      <c r="X49" s="1364"/>
      <c r="Y49" s="1364"/>
      <c r="Z49" s="1364"/>
      <c r="AA49" s="1364"/>
      <c r="AB49" s="1364"/>
    </row>
    <row r="50" spans="1:28" s="1363" customFormat="1">
      <c r="A50" s="1364">
        <v>1384</v>
      </c>
      <c r="B50" s="1364" t="b">
        <f>Check!$AR$1385</f>
        <v>1</v>
      </c>
      <c r="C50" s="1364"/>
      <c r="D50" s="1364"/>
      <c r="E50" s="1364"/>
      <c r="F50" s="1366"/>
      <c r="G50" s="1364"/>
      <c r="H50" s="1364"/>
      <c r="I50" s="1364"/>
      <c r="J50" s="1364"/>
      <c r="K50" s="1364"/>
      <c r="L50" s="1364"/>
      <c r="M50" s="1364"/>
      <c r="N50" s="1364"/>
      <c r="O50" s="1364"/>
      <c r="P50" s="1364"/>
      <c r="Q50" s="1364"/>
      <c r="R50" s="1364"/>
      <c r="S50" s="1364"/>
      <c r="T50" s="1364"/>
      <c r="U50" s="1364"/>
      <c r="V50" s="1364"/>
      <c r="W50" s="1366"/>
      <c r="X50" s="1364"/>
      <c r="Y50" s="1364"/>
      <c r="Z50" s="1364"/>
      <c r="AA50" s="1364"/>
      <c r="AB50" s="1364"/>
    </row>
    <row r="51" spans="1:28" s="1363" customFormat="1">
      <c r="A51" s="1364">
        <v>1385</v>
      </c>
      <c r="B51" s="1364" t="b">
        <f>Check!$AR$1386</f>
        <v>1</v>
      </c>
      <c r="C51" s="1364"/>
      <c r="D51" s="1364"/>
      <c r="E51" s="1364"/>
      <c r="F51" s="1366"/>
      <c r="G51" s="1364"/>
      <c r="H51" s="1364"/>
      <c r="I51" s="1364"/>
      <c r="J51" s="1364"/>
      <c r="K51" s="1364"/>
      <c r="L51" s="1364"/>
      <c r="M51" s="1364"/>
      <c r="N51" s="1364"/>
      <c r="O51" s="1364"/>
      <c r="P51" s="1364"/>
      <c r="Q51" s="1364"/>
      <c r="R51" s="1364"/>
      <c r="S51" s="1364"/>
      <c r="T51" s="1364"/>
      <c r="U51" s="1364"/>
      <c r="V51" s="1364"/>
      <c r="W51" s="1366"/>
      <c r="X51" s="1364"/>
      <c r="Y51" s="1364"/>
      <c r="Z51" s="1364"/>
      <c r="AA51" s="1364"/>
      <c r="AB51" s="1364"/>
    </row>
    <row r="52" spans="1:28" s="1363" customFormat="1">
      <c r="A52" s="1364">
        <v>1386</v>
      </c>
      <c r="B52" s="1364" t="b">
        <f>Check!$AR$1387</f>
        <v>1</v>
      </c>
      <c r="C52" s="1364"/>
      <c r="D52" s="1364"/>
      <c r="E52" s="1364"/>
      <c r="F52" s="1366"/>
      <c r="G52" s="1364"/>
      <c r="H52" s="1364"/>
      <c r="I52" s="1364"/>
      <c r="J52" s="1364"/>
      <c r="K52" s="1364"/>
      <c r="L52" s="1364"/>
      <c r="M52" s="1364"/>
      <c r="N52" s="1364"/>
      <c r="O52" s="1364"/>
      <c r="P52" s="1364"/>
      <c r="Q52" s="1364"/>
      <c r="R52" s="1364"/>
      <c r="S52" s="1364"/>
      <c r="T52" s="1364"/>
      <c r="U52" s="1364"/>
      <c r="V52" s="1364"/>
      <c r="W52" s="1366"/>
      <c r="X52" s="1364"/>
      <c r="Y52" s="1364"/>
      <c r="Z52" s="1364"/>
      <c r="AA52" s="1364"/>
      <c r="AB52" s="1364"/>
    </row>
    <row r="53" spans="1:28" s="1363" customFormat="1">
      <c r="A53" s="1364">
        <v>1387</v>
      </c>
      <c r="B53" s="1364" t="b">
        <f>Check!$AR$1388</f>
        <v>1</v>
      </c>
      <c r="C53" s="1364"/>
      <c r="D53" s="1364"/>
      <c r="E53" s="1364"/>
      <c r="F53" s="1366"/>
      <c r="G53" s="1364"/>
      <c r="H53" s="1364"/>
      <c r="I53" s="1364"/>
      <c r="J53" s="1364"/>
      <c r="K53" s="1364"/>
      <c r="L53" s="1364"/>
      <c r="M53" s="1364"/>
      <c r="N53" s="1364"/>
      <c r="O53" s="1364"/>
      <c r="P53" s="1364"/>
      <c r="Q53" s="1364"/>
      <c r="R53" s="1364"/>
      <c r="S53" s="1364"/>
      <c r="T53" s="1364"/>
      <c r="U53" s="1364"/>
      <c r="V53" s="1364"/>
      <c r="W53" s="1366"/>
      <c r="X53" s="1364"/>
      <c r="Y53" s="1364"/>
      <c r="Z53" s="1364"/>
      <c r="AA53" s="1364"/>
      <c r="AB53" s="1364"/>
    </row>
    <row r="54" spans="1:28" s="1363" customFormat="1">
      <c r="A54" s="1364">
        <v>1388</v>
      </c>
      <c r="B54" s="1364" t="b">
        <f>Check!$AR$1389</f>
        <v>1</v>
      </c>
      <c r="C54" s="1364"/>
      <c r="D54" s="1364"/>
      <c r="E54" s="1364"/>
      <c r="F54" s="1366"/>
      <c r="G54" s="1364"/>
      <c r="H54" s="1364"/>
      <c r="I54" s="1364"/>
      <c r="J54" s="1364"/>
      <c r="K54" s="1364"/>
      <c r="L54" s="1364"/>
      <c r="M54" s="1364"/>
      <c r="N54" s="1364"/>
      <c r="O54" s="1364"/>
      <c r="P54" s="1364"/>
      <c r="Q54" s="1364"/>
      <c r="R54" s="1364"/>
      <c r="S54" s="1364"/>
      <c r="T54" s="1364"/>
      <c r="U54" s="1364"/>
      <c r="V54" s="1364"/>
      <c r="W54" s="1366"/>
      <c r="X54" s="1364"/>
      <c r="Y54" s="1364"/>
      <c r="Z54" s="1364"/>
      <c r="AA54" s="1364"/>
      <c r="AB54" s="1364"/>
    </row>
    <row r="55" spans="1:28" s="1363" customFormat="1">
      <c r="A55" s="1364">
        <v>1389</v>
      </c>
      <c r="B55" s="1364" t="b">
        <f>Check!$AR$1390</f>
        <v>1</v>
      </c>
      <c r="C55" s="1364"/>
      <c r="D55" s="1364"/>
      <c r="E55" s="1364"/>
      <c r="F55" s="1366"/>
      <c r="G55" s="1364"/>
      <c r="H55" s="1364"/>
      <c r="I55" s="1364"/>
      <c r="J55" s="1364"/>
      <c r="K55" s="1364"/>
      <c r="L55" s="1364"/>
      <c r="M55" s="1364"/>
      <c r="N55" s="1364"/>
      <c r="O55" s="1364"/>
      <c r="P55" s="1364"/>
      <c r="Q55" s="1364"/>
      <c r="R55" s="1364"/>
      <c r="S55" s="1364"/>
      <c r="T55" s="1364"/>
      <c r="U55" s="1364"/>
      <c r="V55" s="1364"/>
      <c r="W55" s="1366"/>
      <c r="X55" s="1364"/>
      <c r="Y55" s="1364"/>
      <c r="Z55" s="1364"/>
      <c r="AA55" s="1364"/>
      <c r="AB55" s="1364"/>
    </row>
    <row r="56" spans="1:28" s="1363" customFormat="1">
      <c r="A56" s="1364">
        <v>1390</v>
      </c>
      <c r="B56" s="1364" t="b">
        <f>Check!$AR$1391</f>
        <v>1</v>
      </c>
      <c r="C56" s="1364"/>
      <c r="D56" s="1364"/>
      <c r="E56" s="1364"/>
      <c r="F56" s="1366"/>
      <c r="G56" s="1364"/>
      <c r="H56" s="1364"/>
      <c r="I56" s="1364"/>
      <c r="J56" s="1364"/>
      <c r="K56" s="1364"/>
      <c r="L56" s="1364"/>
      <c r="M56" s="1364"/>
      <c r="N56" s="1364"/>
      <c r="O56" s="1364"/>
      <c r="P56" s="1364"/>
      <c r="Q56" s="1364"/>
      <c r="R56" s="1364"/>
      <c r="S56" s="1364"/>
      <c r="T56" s="1364"/>
      <c r="U56" s="1364"/>
      <c r="V56" s="1364"/>
      <c r="W56" s="1366"/>
      <c r="X56" s="1364"/>
      <c r="Y56" s="1364"/>
      <c r="Z56" s="1364"/>
      <c r="AA56" s="1364"/>
      <c r="AB56" s="1364"/>
    </row>
    <row r="57" spans="1:28" s="1363" customFormat="1">
      <c r="A57" s="1364">
        <v>1391</v>
      </c>
      <c r="B57" s="1364" t="b">
        <f>Check!$AR$1392</f>
        <v>1</v>
      </c>
      <c r="C57" s="1364"/>
      <c r="D57" s="1364"/>
      <c r="E57" s="1364"/>
      <c r="F57" s="1366"/>
      <c r="G57" s="1364"/>
      <c r="H57" s="1364"/>
      <c r="I57" s="1364"/>
      <c r="J57" s="1364"/>
      <c r="K57" s="1364"/>
      <c r="L57" s="1364"/>
      <c r="M57" s="1364"/>
      <c r="N57" s="1364"/>
      <c r="O57" s="1364"/>
      <c r="P57" s="1364"/>
      <c r="Q57" s="1364"/>
      <c r="R57" s="1364"/>
      <c r="S57" s="1364"/>
      <c r="T57" s="1364"/>
      <c r="U57" s="1364"/>
      <c r="V57" s="1364"/>
      <c r="W57" s="1366"/>
      <c r="X57" s="1364"/>
      <c r="Y57" s="1364"/>
      <c r="Z57" s="1364"/>
      <c r="AA57" s="1364"/>
      <c r="AB57" s="1364"/>
    </row>
    <row r="58" spans="1:28" s="1363" customFormat="1">
      <c r="A58" s="1364">
        <v>1392</v>
      </c>
      <c r="B58" s="1364" t="b">
        <f>Check!$AR$1393</f>
        <v>1</v>
      </c>
      <c r="C58" s="1364"/>
      <c r="D58" s="1364"/>
      <c r="E58" s="1364"/>
      <c r="F58" s="1366"/>
      <c r="G58" s="1364"/>
      <c r="H58" s="1364"/>
      <c r="I58" s="1364"/>
      <c r="J58" s="1364"/>
      <c r="K58" s="1364"/>
      <c r="L58" s="1364"/>
      <c r="M58" s="1364"/>
      <c r="N58" s="1364"/>
      <c r="O58" s="1364"/>
      <c r="P58" s="1364"/>
      <c r="Q58" s="1364"/>
      <c r="R58" s="1364"/>
      <c r="S58" s="1364"/>
      <c r="T58" s="1364"/>
      <c r="U58" s="1364"/>
      <c r="V58" s="1364"/>
      <c r="W58" s="1366"/>
      <c r="X58" s="1364"/>
      <c r="Y58" s="1364"/>
      <c r="Z58" s="1364"/>
      <c r="AA58" s="1364"/>
      <c r="AB58" s="1364"/>
    </row>
    <row r="59" spans="1:28" s="1363" customFormat="1">
      <c r="A59" s="1364">
        <v>1393</v>
      </c>
      <c r="B59" s="1364" t="b">
        <f>Check!$AR$1394</f>
        <v>1</v>
      </c>
      <c r="C59" s="1364"/>
      <c r="D59" s="1364"/>
      <c r="E59" s="1364"/>
      <c r="F59" s="1366"/>
      <c r="G59" s="1364"/>
      <c r="H59" s="1364"/>
      <c r="I59" s="1364"/>
      <c r="J59" s="1364"/>
      <c r="K59" s="1364"/>
      <c r="L59" s="1364"/>
      <c r="M59" s="1364"/>
      <c r="N59" s="1364"/>
      <c r="O59" s="1364"/>
      <c r="P59" s="1364"/>
      <c r="Q59" s="1364"/>
      <c r="R59" s="1364"/>
      <c r="S59" s="1364"/>
      <c r="T59" s="1364"/>
      <c r="U59" s="1364"/>
      <c r="V59" s="1364"/>
      <c r="W59" s="1366"/>
      <c r="X59" s="1364"/>
      <c r="Y59" s="1364"/>
      <c r="Z59" s="1364"/>
      <c r="AA59" s="1364"/>
      <c r="AB59" s="1364"/>
    </row>
    <row r="60" spans="1:28" s="1363" customFormat="1">
      <c r="A60" s="1364">
        <v>1394</v>
      </c>
      <c r="B60" s="1364" t="b">
        <f>Check!$AR$1395</f>
        <v>1</v>
      </c>
      <c r="C60" s="1364"/>
      <c r="D60" s="1364"/>
      <c r="E60" s="1364"/>
      <c r="F60" s="1366"/>
      <c r="G60" s="1364"/>
      <c r="H60" s="1364"/>
      <c r="I60" s="1364"/>
      <c r="J60" s="1364"/>
      <c r="K60" s="1364"/>
      <c r="L60" s="1364"/>
      <c r="M60" s="1364"/>
      <c r="N60" s="1364"/>
      <c r="O60" s="1364"/>
      <c r="P60" s="1364"/>
      <c r="Q60" s="1364"/>
      <c r="R60" s="1364"/>
      <c r="S60" s="1364"/>
      <c r="T60" s="1364"/>
      <c r="U60" s="1364"/>
      <c r="V60" s="1364"/>
      <c r="W60" s="1366"/>
      <c r="X60" s="1364"/>
      <c r="Y60" s="1364"/>
      <c r="Z60" s="1364"/>
      <c r="AA60" s="1364"/>
      <c r="AB60" s="1364"/>
    </row>
    <row r="61" spans="1:28" s="1363" customFormat="1">
      <c r="A61" s="1364">
        <v>1395</v>
      </c>
      <c r="B61" s="1364" t="b">
        <f>Check!$AR$1396</f>
        <v>1</v>
      </c>
      <c r="C61" s="1364"/>
      <c r="D61" s="1364"/>
      <c r="E61" s="1364"/>
      <c r="F61" s="1366"/>
      <c r="G61" s="1364"/>
      <c r="H61" s="1364"/>
      <c r="I61" s="1364"/>
      <c r="J61" s="1364"/>
      <c r="K61" s="1364"/>
      <c r="L61" s="1364"/>
      <c r="M61" s="1364"/>
      <c r="N61" s="1364"/>
      <c r="O61" s="1364"/>
      <c r="P61" s="1364"/>
      <c r="Q61" s="1364"/>
      <c r="R61" s="1364"/>
      <c r="S61" s="1364"/>
      <c r="T61" s="1364"/>
      <c r="U61" s="1364"/>
      <c r="V61" s="1364"/>
      <c r="W61" s="1366"/>
      <c r="X61" s="1364"/>
      <c r="Y61" s="1364"/>
      <c r="Z61" s="1364"/>
      <c r="AA61" s="1364"/>
      <c r="AB61" s="1364"/>
    </row>
    <row r="62" spans="1:28" s="1363" customFormat="1">
      <c r="A62" s="1364">
        <v>1396</v>
      </c>
      <c r="B62" s="1364" t="b">
        <f>Check!$AR$1397</f>
        <v>1</v>
      </c>
      <c r="C62" s="1364"/>
      <c r="D62" s="1364"/>
      <c r="E62" s="1364"/>
      <c r="F62" s="1366"/>
      <c r="G62" s="1364"/>
      <c r="H62" s="1364"/>
      <c r="I62" s="1364"/>
      <c r="J62" s="1364"/>
      <c r="K62" s="1364"/>
      <c r="L62" s="1364"/>
      <c r="M62" s="1364"/>
      <c r="N62" s="1364"/>
      <c r="O62" s="1364"/>
      <c r="P62" s="1364"/>
      <c r="Q62" s="1364"/>
      <c r="R62" s="1364"/>
      <c r="S62" s="1364"/>
      <c r="T62" s="1364"/>
      <c r="U62" s="1364"/>
      <c r="V62" s="1364"/>
      <c r="W62" s="1366"/>
      <c r="X62" s="1364"/>
      <c r="Y62" s="1364"/>
      <c r="Z62" s="1364"/>
      <c r="AA62" s="1364"/>
      <c r="AB62" s="1364"/>
    </row>
    <row r="63" spans="1:28" s="1363" customFormat="1">
      <c r="C63" s="1363" t="e">
        <f ca="1">ADDRESS(OFFSET(E63,1,D63-1,1,1),COLUMN(OFFSET(E63,0,D63-1,1,1)),4,1)</f>
        <v>#N/A</v>
      </c>
      <c r="D63" s="1363" t="e">
        <f>MATCH(FALSE,ISERROR(E63:X63),0)</f>
        <v>#N/A</v>
      </c>
      <c r="E63" s="1363" t="e">
        <f t="shared" ref="E63:X63" si="10">MATCH(FALSE,ISNUMBER(E11:E46),0)</f>
        <v>#N/A</v>
      </c>
      <c r="F63" s="1367" t="e">
        <f t="shared" si="10"/>
        <v>#N/A</v>
      </c>
      <c r="G63" s="1363" t="e">
        <f t="shared" si="10"/>
        <v>#N/A</v>
      </c>
      <c r="H63" s="1363" t="e">
        <f t="shared" si="10"/>
        <v>#N/A</v>
      </c>
      <c r="I63" s="1363" t="e">
        <f t="shared" si="10"/>
        <v>#N/A</v>
      </c>
      <c r="J63" s="1363" t="e">
        <f t="shared" si="10"/>
        <v>#N/A</v>
      </c>
      <c r="K63" s="1363" t="e">
        <f t="shared" si="10"/>
        <v>#N/A</v>
      </c>
      <c r="L63" s="1363" t="e">
        <f t="shared" si="10"/>
        <v>#N/A</v>
      </c>
      <c r="M63" s="1363" t="e">
        <f t="shared" si="10"/>
        <v>#N/A</v>
      </c>
      <c r="N63" s="1363" t="e">
        <f t="shared" si="10"/>
        <v>#N/A</v>
      </c>
      <c r="O63" s="1363" t="e">
        <f t="shared" si="10"/>
        <v>#N/A</v>
      </c>
      <c r="P63" s="1363" t="e">
        <f t="shared" si="10"/>
        <v>#N/A</v>
      </c>
      <c r="Q63" s="1363" t="e">
        <f t="shared" si="10"/>
        <v>#N/A</v>
      </c>
      <c r="R63" s="1363" t="e">
        <f t="shared" si="10"/>
        <v>#N/A</v>
      </c>
      <c r="S63" s="1363" t="e">
        <f t="shared" si="10"/>
        <v>#N/A</v>
      </c>
      <c r="T63" s="1363" t="e">
        <f t="shared" si="10"/>
        <v>#N/A</v>
      </c>
      <c r="U63" s="1363" t="e">
        <f t="shared" si="10"/>
        <v>#N/A</v>
      </c>
      <c r="V63" s="1363" t="e">
        <f t="shared" si="10"/>
        <v>#N/A</v>
      </c>
      <c r="W63" s="1367" t="e">
        <f t="shared" si="10"/>
        <v>#N/A</v>
      </c>
      <c r="X63" s="1363" t="e">
        <f t="shared" si="10"/>
        <v>#N/A</v>
      </c>
    </row>
    <row r="64" spans="1:28" s="1363" customFormat="1">
      <c r="E64" s="1363">
        <f t="shared" ref="E64:X64" si="11">IF(ISERROR(E63),0,ROW(E11)+E63-1)</f>
        <v>0</v>
      </c>
      <c r="F64" s="1367">
        <f t="shared" si="11"/>
        <v>0</v>
      </c>
      <c r="G64" s="1363">
        <f t="shared" si="11"/>
        <v>0</v>
      </c>
      <c r="H64" s="1363">
        <f t="shared" si="11"/>
        <v>0</v>
      </c>
      <c r="I64" s="1363">
        <f t="shared" si="11"/>
        <v>0</v>
      </c>
      <c r="J64" s="1363">
        <f t="shared" si="11"/>
        <v>0</v>
      </c>
      <c r="K64" s="1363">
        <f t="shared" si="11"/>
        <v>0</v>
      </c>
      <c r="L64" s="1363">
        <f t="shared" si="11"/>
        <v>0</v>
      </c>
      <c r="M64" s="1363">
        <f t="shared" si="11"/>
        <v>0</v>
      </c>
      <c r="N64" s="1363">
        <f t="shared" si="11"/>
        <v>0</v>
      </c>
      <c r="O64" s="1363">
        <f t="shared" si="11"/>
        <v>0</v>
      </c>
      <c r="P64" s="1363">
        <f t="shared" si="11"/>
        <v>0</v>
      </c>
      <c r="Q64" s="1363">
        <f t="shared" si="11"/>
        <v>0</v>
      </c>
      <c r="R64" s="1363">
        <f t="shared" si="11"/>
        <v>0</v>
      </c>
      <c r="S64" s="1363">
        <f t="shared" si="11"/>
        <v>0</v>
      </c>
      <c r="T64" s="1363">
        <f t="shared" si="11"/>
        <v>0</v>
      </c>
      <c r="U64" s="1363">
        <f t="shared" si="11"/>
        <v>0</v>
      </c>
      <c r="V64" s="1363">
        <f t="shared" si="11"/>
        <v>0</v>
      </c>
      <c r="W64" s="1367">
        <f t="shared" si="11"/>
        <v>0</v>
      </c>
      <c r="X64" s="1363">
        <f t="shared" si="11"/>
        <v>0</v>
      </c>
    </row>
    <row r="65" spans="6:23" s="1363" customFormat="1">
      <c r="F65" s="1367"/>
      <c r="W65" s="1367"/>
    </row>
    <row r="66" spans="6:23" s="1363" customFormat="1">
      <c r="F66" s="1367"/>
      <c r="W66" s="1367"/>
    </row>
    <row r="67" spans="6:23" s="1363" customFormat="1">
      <c r="F67" s="1367"/>
      <c r="W67" s="1367"/>
    </row>
    <row r="68" spans="6:23" s="1363" customFormat="1">
      <c r="F68" s="1367"/>
      <c r="W68" s="1367"/>
    </row>
    <row r="69" spans="6:23" s="1363" customFormat="1">
      <c r="F69" s="1367"/>
      <c r="W69" s="1367"/>
    </row>
    <row r="70" spans="6:23" s="1363" customFormat="1">
      <c r="F70" s="1367"/>
      <c r="W70" s="1367"/>
    </row>
    <row r="71" spans="6:23" s="1363" customFormat="1">
      <c r="F71" s="1367"/>
      <c r="W71" s="1367"/>
    </row>
    <row r="72" spans="6:23" s="1363" customFormat="1">
      <c r="F72" s="1367"/>
      <c r="W72" s="1367"/>
    </row>
    <row r="73" spans="6:23" s="1363" customFormat="1">
      <c r="F73" s="1367"/>
      <c r="W73" s="1367"/>
    </row>
    <row r="74" spans="6:23" s="1363" customFormat="1">
      <c r="F74" s="1367"/>
      <c r="W74" s="1367"/>
    </row>
    <row r="75" spans="6:23" s="1363" customFormat="1">
      <c r="F75" s="1367"/>
      <c r="W75" s="1367"/>
    </row>
    <row r="76" spans="6:23" s="1363" customFormat="1">
      <c r="F76" s="1367"/>
      <c r="W76" s="1367"/>
    </row>
    <row r="77" spans="6:23" s="1363" customFormat="1">
      <c r="F77" s="1367"/>
      <c r="W77" s="1367"/>
    </row>
    <row r="78" spans="6:23" s="1363" customFormat="1">
      <c r="F78" s="1367"/>
      <c r="W78" s="1367"/>
    </row>
    <row r="79" spans="6:23" s="1363" customFormat="1">
      <c r="F79" s="1367"/>
      <c r="W79" s="1367"/>
    </row>
    <row r="80" spans="6:23" s="1363" customFormat="1">
      <c r="F80" s="1367"/>
      <c r="W80" s="1367"/>
    </row>
    <row r="81" spans="6:23" s="1363" customFormat="1">
      <c r="F81" s="1367"/>
      <c r="W81" s="1367"/>
    </row>
    <row r="82" spans="6:23" s="1363" customFormat="1">
      <c r="F82" s="1367"/>
      <c r="W82" s="1367"/>
    </row>
    <row r="83" spans="6:23" s="1363" customFormat="1">
      <c r="F83" s="1367"/>
      <c r="W83" s="1367"/>
    </row>
    <row r="84" spans="6:23" s="1363" customFormat="1">
      <c r="F84" s="1367"/>
      <c r="W84" s="1367"/>
    </row>
    <row r="85" spans="6:23" s="1363" customFormat="1">
      <c r="F85" s="1367"/>
      <c r="W85" s="1367"/>
    </row>
    <row r="86" spans="6:23" s="1363" customFormat="1">
      <c r="F86" s="1367"/>
      <c r="W86" s="1367"/>
    </row>
    <row r="87" spans="6:23" s="1363" customFormat="1">
      <c r="F87" s="1367"/>
      <c r="W87" s="1367"/>
    </row>
    <row r="88" spans="6:23" s="1363" customFormat="1">
      <c r="F88" s="1367"/>
      <c r="W88" s="1367"/>
    </row>
    <row r="89" spans="6:23" s="1363" customFormat="1">
      <c r="F89" s="1367"/>
      <c r="W89" s="1367"/>
    </row>
    <row r="90" spans="6:23" s="1363" customFormat="1">
      <c r="F90" s="1367"/>
      <c r="W90" s="1367"/>
    </row>
    <row r="91" spans="6:23" s="1363" customFormat="1">
      <c r="F91" s="1367"/>
      <c r="W91" s="1367"/>
    </row>
    <row r="92" spans="6:23" s="1363" customFormat="1">
      <c r="F92" s="1367"/>
      <c r="W92" s="1367"/>
    </row>
    <row r="93" spans="6:23" s="1363" customFormat="1">
      <c r="F93" s="1367"/>
      <c r="W93" s="1367"/>
    </row>
    <row r="94" spans="6:23" s="1363" customFormat="1">
      <c r="F94" s="1367"/>
      <c r="W94" s="1367"/>
    </row>
    <row r="95" spans="6:23" s="1363" customFormat="1">
      <c r="F95" s="1367"/>
      <c r="W95" s="1367"/>
    </row>
    <row r="96" spans="6:23" s="1363" customFormat="1">
      <c r="F96" s="1367"/>
      <c r="W96" s="1367"/>
    </row>
    <row r="97" spans="6:23" s="1363" customFormat="1">
      <c r="F97" s="1367"/>
      <c r="W97" s="1367"/>
    </row>
    <row r="98" spans="6:23" s="1363" customFormat="1">
      <c r="F98" s="1367"/>
      <c r="W98" s="1367"/>
    </row>
    <row r="99" spans="6:23" s="1363" customFormat="1">
      <c r="F99" s="1367"/>
      <c r="W99" s="1367"/>
    </row>
    <row r="100" spans="6:23" s="1363" customFormat="1">
      <c r="F100" s="1367"/>
      <c r="W100" s="1367"/>
    </row>
    <row r="101" spans="6:23" s="1363" customFormat="1">
      <c r="F101" s="1367"/>
      <c r="W101" s="1367"/>
    </row>
    <row r="102" spans="6:23" s="1363" customFormat="1">
      <c r="F102" s="1367"/>
      <c r="W102" s="1367"/>
    </row>
    <row r="103" spans="6:23" s="1363" customFormat="1">
      <c r="F103" s="1367"/>
      <c r="W103" s="1367"/>
    </row>
    <row r="104" spans="6:23" s="1363" customFormat="1">
      <c r="F104" s="1367"/>
      <c r="W104" s="1367"/>
    </row>
    <row r="105" spans="6:23" s="1363" customFormat="1">
      <c r="F105" s="1367"/>
      <c r="W105" s="1367"/>
    </row>
    <row r="106" spans="6:23" s="1363" customFormat="1">
      <c r="F106" s="1367"/>
      <c r="W106" s="1367"/>
    </row>
    <row r="107" spans="6:23" s="1363" customFormat="1">
      <c r="F107" s="1367"/>
      <c r="W107" s="1367"/>
    </row>
    <row r="108" spans="6:23" s="1363" customFormat="1">
      <c r="F108" s="1367"/>
      <c r="W108" s="1367"/>
    </row>
    <row r="109" spans="6:23" s="1363" customFormat="1">
      <c r="F109" s="1367"/>
      <c r="W109" s="1367"/>
    </row>
    <row r="110" spans="6:23" s="1363" customFormat="1">
      <c r="F110" s="1367"/>
      <c r="W110" s="1367"/>
    </row>
    <row r="111" spans="6:23" s="1363" customFormat="1">
      <c r="F111" s="1367"/>
      <c r="W111" s="1367"/>
    </row>
    <row r="112" spans="6:23" s="1363" customFormat="1">
      <c r="F112" s="1367"/>
      <c r="W112" s="1367"/>
    </row>
    <row r="113" spans="6:23" s="1363" customFormat="1">
      <c r="F113" s="1367"/>
      <c r="W113" s="1367"/>
    </row>
    <row r="114" spans="6:23" s="1363" customFormat="1">
      <c r="F114" s="1367"/>
      <c r="W114" s="1367"/>
    </row>
    <row r="115" spans="6:23" s="1363" customFormat="1">
      <c r="F115" s="1367"/>
      <c r="W115" s="1367"/>
    </row>
    <row r="116" spans="6:23" s="1363" customFormat="1">
      <c r="F116" s="1367"/>
      <c r="W116" s="1367"/>
    </row>
    <row r="117" spans="6:23" s="1363" customFormat="1">
      <c r="F117" s="1367"/>
      <c r="W117" s="1367"/>
    </row>
    <row r="118" spans="6:23" s="1363" customFormat="1">
      <c r="F118" s="1367"/>
      <c r="W118" s="1367"/>
    </row>
    <row r="119" spans="6:23" s="1363" customFormat="1">
      <c r="F119" s="1367"/>
      <c r="W119" s="1367"/>
    </row>
    <row r="120" spans="6:23" s="1363" customFormat="1">
      <c r="F120" s="1367"/>
      <c r="W120" s="1367"/>
    </row>
    <row r="121" spans="6:23" s="1363" customFormat="1">
      <c r="F121" s="1367"/>
      <c r="W121" s="1367"/>
    </row>
    <row r="122" spans="6:23" s="1363" customFormat="1">
      <c r="F122" s="1367"/>
      <c r="W122" s="1367"/>
    </row>
    <row r="123" spans="6:23" s="1363" customFormat="1">
      <c r="F123" s="1367"/>
      <c r="W123" s="1367"/>
    </row>
    <row r="124" spans="6:23" s="1363" customFormat="1">
      <c r="F124" s="1367"/>
      <c r="W124" s="1367"/>
    </row>
    <row r="125" spans="6:23" s="1363" customFormat="1">
      <c r="F125" s="1367"/>
      <c r="W125" s="1367"/>
    </row>
    <row r="126" spans="6:23" s="1363" customFormat="1">
      <c r="F126" s="1367"/>
      <c r="W126" s="1367"/>
    </row>
    <row r="127" spans="6:23" s="1363" customFormat="1">
      <c r="F127" s="1367"/>
      <c r="W127" s="1367"/>
    </row>
    <row r="128" spans="6:23" s="1363" customFormat="1">
      <c r="F128" s="1367"/>
      <c r="W128" s="1367"/>
    </row>
    <row r="129" spans="6:23" s="1363" customFormat="1">
      <c r="F129" s="1367"/>
      <c r="W129" s="1367"/>
    </row>
    <row r="130" spans="6:23" s="1363" customFormat="1">
      <c r="F130" s="1367"/>
      <c r="W130" s="1367"/>
    </row>
    <row r="131" spans="6:23" s="1363" customFormat="1">
      <c r="F131" s="1367"/>
      <c r="W131" s="1367"/>
    </row>
    <row r="132" spans="6:23" s="1363" customFormat="1">
      <c r="F132" s="1367"/>
      <c r="W132" s="1367"/>
    </row>
    <row r="133" spans="6:23" s="1363" customFormat="1">
      <c r="F133" s="1367"/>
      <c r="W133" s="1367"/>
    </row>
    <row r="134" spans="6:23" s="1363" customFormat="1">
      <c r="F134" s="1367"/>
      <c r="W134" s="1367"/>
    </row>
    <row r="135" spans="6:23" s="1363" customFormat="1">
      <c r="F135" s="1367"/>
      <c r="W135" s="1367"/>
    </row>
    <row r="136" spans="6:23" s="1363" customFormat="1">
      <c r="F136" s="1367"/>
      <c r="W136" s="1367"/>
    </row>
    <row r="137" spans="6:23" s="1363" customFormat="1">
      <c r="F137" s="1367"/>
      <c r="W137" s="1367"/>
    </row>
    <row r="138" spans="6:23" s="1363" customFormat="1">
      <c r="F138" s="1367"/>
      <c r="W138" s="1367"/>
    </row>
    <row r="139" spans="6:23" s="1363" customFormat="1">
      <c r="F139" s="1367"/>
      <c r="W139" s="1367"/>
    </row>
    <row r="140" spans="6:23" s="1363" customFormat="1">
      <c r="F140" s="1367"/>
      <c r="W140" s="1367"/>
    </row>
    <row r="141" spans="6:23" s="1363" customFormat="1">
      <c r="F141" s="1367"/>
      <c r="W141" s="1367"/>
    </row>
    <row r="142" spans="6:23" s="1363" customFormat="1">
      <c r="F142" s="1367"/>
      <c r="W142" s="1367"/>
    </row>
    <row r="143" spans="6:23" s="1363" customFormat="1">
      <c r="F143" s="1367"/>
      <c r="W143" s="1367"/>
    </row>
    <row r="144" spans="6:23" s="1363" customFormat="1">
      <c r="F144" s="1367"/>
      <c r="W144" s="1367"/>
    </row>
    <row r="145" spans="6:23" s="1363" customFormat="1">
      <c r="F145" s="1367"/>
      <c r="W145" s="1367"/>
    </row>
    <row r="146" spans="6:23" s="1363" customFormat="1">
      <c r="F146" s="1367"/>
      <c r="W146" s="1367"/>
    </row>
    <row r="147" spans="6:23" s="1363" customFormat="1">
      <c r="F147" s="1367"/>
      <c r="W147" s="1367"/>
    </row>
    <row r="148" spans="6:23" s="1363" customFormat="1">
      <c r="F148" s="1367"/>
      <c r="W148" s="1367"/>
    </row>
    <row r="149" spans="6:23" s="1363" customFormat="1">
      <c r="F149" s="1367"/>
      <c r="W149" s="1367"/>
    </row>
    <row r="150" spans="6:23" s="1363" customFormat="1">
      <c r="F150" s="1367"/>
      <c r="W150" s="1367"/>
    </row>
    <row r="151" spans="6:23" s="1363" customFormat="1">
      <c r="F151" s="1367"/>
      <c r="W151" s="1367"/>
    </row>
    <row r="152" spans="6:23" s="1363" customFormat="1">
      <c r="F152" s="1367"/>
      <c r="W152" s="1367"/>
    </row>
    <row r="153" spans="6:23" s="1363" customFormat="1">
      <c r="F153" s="1367"/>
      <c r="W153" s="1367"/>
    </row>
    <row r="154" spans="6:23" s="1363" customFormat="1">
      <c r="F154" s="1367"/>
      <c r="W154" s="1367"/>
    </row>
    <row r="155" spans="6:23" s="1363" customFormat="1">
      <c r="F155" s="1367"/>
      <c r="W155" s="1367"/>
    </row>
    <row r="156" spans="6:23" s="1363" customFormat="1">
      <c r="F156" s="1367"/>
      <c r="W156" s="1367"/>
    </row>
    <row r="157" spans="6:23" s="1363" customFormat="1">
      <c r="F157" s="1367"/>
      <c r="W157" s="1367"/>
    </row>
    <row r="158" spans="6:23" s="1363" customFormat="1">
      <c r="F158" s="1367"/>
      <c r="W158" s="1367"/>
    </row>
    <row r="159" spans="6:23" s="1363" customFormat="1">
      <c r="F159" s="1367"/>
      <c r="W159" s="1367"/>
    </row>
    <row r="160" spans="6:23" s="1363" customFormat="1">
      <c r="F160" s="1367"/>
      <c r="W160" s="1367"/>
    </row>
    <row r="161" spans="6:23" s="1363" customFormat="1">
      <c r="F161" s="1367"/>
      <c r="W161" s="1367"/>
    </row>
    <row r="162" spans="6:23" s="1363" customFormat="1">
      <c r="F162" s="1367"/>
      <c r="W162" s="1367"/>
    </row>
    <row r="163" spans="6:23" s="1363" customFormat="1">
      <c r="F163" s="1367"/>
      <c r="W163" s="1367"/>
    </row>
    <row r="164" spans="6:23" s="1363" customFormat="1">
      <c r="F164" s="1367"/>
      <c r="W164" s="1367"/>
    </row>
    <row r="165" spans="6:23" s="1363" customFormat="1">
      <c r="F165" s="1367"/>
      <c r="W165" s="1367"/>
    </row>
    <row r="166" spans="6:23" s="1363" customFormat="1">
      <c r="F166" s="1367"/>
      <c r="W166" s="1367"/>
    </row>
    <row r="167" spans="6:23" s="1363" customFormat="1">
      <c r="F167" s="1367"/>
      <c r="W167" s="1367"/>
    </row>
    <row r="168" spans="6:23" s="1363" customFormat="1">
      <c r="F168" s="1367"/>
      <c r="W168" s="1367"/>
    </row>
    <row r="169" spans="6:23" s="1363" customFormat="1">
      <c r="F169" s="1367"/>
      <c r="W169" s="1367"/>
    </row>
    <row r="170" spans="6:23" s="1363" customFormat="1">
      <c r="F170" s="1367"/>
      <c r="W170" s="1367"/>
    </row>
    <row r="171" spans="6:23" s="1363" customFormat="1">
      <c r="F171" s="1367"/>
      <c r="W171" s="1367"/>
    </row>
    <row r="172" spans="6:23" s="1363" customFormat="1">
      <c r="F172" s="1367"/>
      <c r="W172" s="1367"/>
    </row>
    <row r="173" spans="6:23" s="1363" customFormat="1">
      <c r="F173" s="1367"/>
      <c r="W173" s="1367"/>
    </row>
    <row r="174" spans="6:23" s="1363" customFormat="1">
      <c r="F174" s="1367"/>
      <c r="W174" s="1367"/>
    </row>
    <row r="175" spans="6:23" s="1363" customFormat="1">
      <c r="F175" s="1367"/>
      <c r="W175" s="1367"/>
    </row>
    <row r="176" spans="6:23" s="1363" customFormat="1">
      <c r="F176" s="1367"/>
      <c r="W176" s="1367"/>
    </row>
    <row r="177" spans="6:23" s="1363" customFormat="1">
      <c r="F177" s="1367"/>
      <c r="W177" s="1367"/>
    </row>
    <row r="178" spans="6:23" s="1363" customFormat="1">
      <c r="F178" s="1367"/>
      <c r="W178" s="1367"/>
    </row>
    <row r="179" spans="6:23" s="1363" customFormat="1">
      <c r="F179" s="1367"/>
      <c r="W179" s="1367"/>
    </row>
    <row r="180" spans="6:23" s="1363" customFormat="1">
      <c r="F180" s="1367"/>
      <c r="W180" s="1367"/>
    </row>
    <row r="181" spans="6:23" s="1363" customFormat="1">
      <c r="F181" s="1367"/>
      <c r="W181" s="1367"/>
    </row>
    <row r="182" spans="6:23" s="1363" customFormat="1">
      <c r="F182" s="1367"/>
      <c r="W182" s="1367"/>
    </row>
    <row r="183" spans="6:23" s="1363" customFormat="1">
      <c r="F183" s="1367"/>
      <c r="W183" s="1367"/>
    </row>
    <row r="184" spans="6:23" s="1363" customFormat="1">
      <c r="F184" s="1367"/>
      <c r="W184" s="1367"/>
    </row>
    <row r="185" spans="6:23" s="1363" customFormat="1">
      <c r="F185" s="1367"/>
      <c r="W185" s="1367"/>
    </row>
    <row r="186" spans="6:23" s="1363" customFormat="1">
      <c r="F186" s="1367"/>
      <c r="W186" s="1367"/>
    </row>
    <row r="187" spans="6:23" s="1363" customFormat="1">
      <c r="F187" s="1367"/>
      <c r="W187" s="1367"/>
    </row>
    <row r="188" spans="6:23" s="1363" customFormat="1">
      <c r="F188" s="1367"/>
      <c r="W188" s="1367"/>
    </row>
    <row r="189" spans="6:23" s="1363" customFormat="1">
      <c r="F189" s="1367"/>
      <c r="W189" s="1367"/>
    </row>
    <row r="190" spans="6:23" s="1363" customFormat="1">
      <c r="F190" s="1367"/>
      <c r="W190" s="1367"/>
    </row>
    <row r="191" spans="6:23" s="1363" customFormat="1">
      <c r="F191" s="1367"/>
      <c r="W191" s="1367"/>
    </row>
    <row r="192" spans="6:23" s="1363" customFormat="1">
      <c r="F192" s="1367"/>
      <c r="W192" s="1367"/>
    </row>
    <row r="193" spans="6:23" s="1363" customFormat="1">
      <c r="F193" s="1367"/>
      <c r="W193" s="1367"/>
    </row>
    <row r="194" spans="6:23" s="1363" customFormat="1">
      <c r="F194" s="1367"/>
      <c r="W194" s="1367"/>
    </row>
    <row r="195" spans="6:23" s="1363" customFormat="1">
      <c r="F195" s="1367"/>
      <c r="W195" s="1367"/>
    </row>
    <row r="196" spans="6:23" s="1363" customFormat="1">
      <c r="F196" s="1367"/>
      <c r="W196" s="1367"/>
    </row>
    <row r="197" spans="6:23" s="1363" customFormat="1">
      <c r="F197" s="1367"/>
      <c r="W197" s="1367"/>
    </row>
    <row r="198" spans="6:23" s="1363" customFormat="1">
      <c r="F198" s="1367"/>
      <c r="W198" s="1367"/>
    </row>
    <row r="199" spans="6:23" s="1363" customFormat="1">
      <c r="F199" s="1367"/>
      <c r="W199" s="1367"/>
    </row>
    <row r="200" spans="6:23" s="1363" customFormat="1">
      <c r="F200" s="1367"/>
      <c r="W200" s="1367"/>
    </row>
    <row r="201" spans="6:23" s="1363" customFormat="1">
      <c r="F201" s="1367"/>
      <c r="W201" s="1367"/>
    </row>
    <row r="202" spans="6:23" s="1363" customFormat="1">
      <c r="F202" s="1367"/>
      <c r="W202" s="1367"/>
    </row>
    <row r="203" spans="6:23" s="1363" customFormat="1">
      <c r="F203" s="1367"/>
      <c r="W203" s="1367"/>
    </row>
    <row r="204" spans="6:23" s="1363" customFormat="1">
      <c r="F204" s="1367"/>
      <c r="W204" s="1367"/>
    </row>
    <row r="205" spans="6:23" s="1363" customFormat="1">
      <c r="F205" s="1367"/>
      <c r="W205" s="1367"/>
    </row>
    <row r="206" spans="6:23" s="1363" customFormat="1">
      <c r="F206" s="1367"/>
      <c r="W206" s="1367"/>
    </row>
    <row r="207" spans="6:23" s="1363" customFormat="1">
      <c r="F207" s="1367"/>
      <c r="W207" s="1367"/>
    </row>
    <row r="208" spans="6:23" s="1363" customFormat="1">
      <c r="F208" s="1367"/>
      <c r="W208" s="1367"/>
    </row>
    <row r="209" spans="6:23" s="1363" customFormat="1">
      <c r="F209" s="1367"/>
      <c r="W209" s="1367"/>
    </row>
    <row r="210" spans="6:23" s="1363" customFormat="1">
      <c r="F210" s="1367"/>
      <c r="W210" s="1367"/>
    </row>
    <row r="211" spans="6:23" s="1363" customFormat="1">
      <c r="F211" s="1367"/>
      <c r="W211" s="1367"/>
    </row>
    <row r="212" spans="6:23" s="1363" customFormat="1">
      <c r="F212" s="1367"/>
      <c r="W212" s="1367"/>
    </row>
    <row r="213" spans="6:23" s="1363" customFormat="1">
      <c r="F213" s="1367"/>
      <c r="W213" s="1367"/>
    </row>
    <row r="214" spans="6:23" s="1363" customFormat="1">
      <c r="F214" s="1367"/>
      <c r="W214" s="1367"/>
    </row>
    <row r="215" spans="6:23" s="1363" customFormat="1">
      <c r="F215" s="1367"/>
      <c r="W215" s="1367"/>
    </row>
    <row r="216" spans="6:23" s="1363" customFormat="1">
      <c r="F216" s="1367"/>
      <c r="W216" s="1367"/>
    </row>
    <row r="217" spans="6:23" s="1363" customFormat="1">
      <c r="F217" s="1367"/>
      <c r="W217" s="1367"/>
    </row>
    <row r="218" spans="6:23" s="1363" customFormat="1">
      <c r="F218" s="1367"/>
      <c r="W218" s="1367"/>
    </row>
    <row r="219" spans="6:23" s="1363" customFormat="1">
      <c r="F219" s="1367"/>
      <c r="W219" s="1367"/>
    </row>
    <row r="220" spans="6:23" s="1363" customFormat="1">
      <c r="F220" s="1367"/>
      <c r="W220" s="1367"/>
    </row>
    <row r="221" spans="6:23" s="1363" customFormat="1">
      <c r="F221" s="1367"/>
      <c r="W221" s="1367"/>
    </row>
    <row r="222" spans="6:23" s="1363" customFormat="1">
      <c r="F222" s="1367"/>
      <c r="W222" s="1367"/>
    </row>
    <row r="223" spans="6:23" s="1363" customFormat="1">
      <c r="F223" s="1367"/>
      <c r="W223" s="1367"/>
    </row>
    <row r="224" spans="6:23" s="1363" customFormat="1">
      <c r="F224" s="1367"/>
      <c r="W224" s="1367"/>
    </row>
    <row r="225" spans="6:23" s="1363" customFormat="1">
      <c r="F225" s="1367"/>
      <c r="W225" s="1367"/>
    </row>
    <row r="226" spans="6:23" s="1363" customFormat="1">
      <c r="F226" s="1367"/>
      <c r="W226" s="1367"/>
    </row>
    <row r="227" spans="6:23" s="1363" customFormat="1">
      <c r="F227" s="1367"/>
      <c r="W227" s="1367"/>
    </row>
    <row r="228" spans="6:23" s="1363" customFormat="1">
      <c r="F228" s="1367"/>
      <c r="W228" s="1367"/>
    </row>
    <row r="229" spans="6:23" s="1363" customFormat="1">
      <c r="F229" s="1367"/>
      <c r="W229" s="1367"/>
    </row>
    <row r="230" spans="6:23" s="1363" customFormat="1">
      <c r="F230" s="1367"/>
      <c r="W230" s="1367"/>
    </row>
    <row r="231" spans="6:23" s="1363" customFormat="1">
      <c r="F231" s="1367"/>
      <c r="W231" s="1367"/>
    </row>
    <row r="232" spans="6:23" s="1363" customFormat="1">
      <c r="F232" s="1367"/>
      <c r="W232" s="1367"/>
    </row>
    <row r="233" spans="6:23" s="1363" customFormat="1">
      <c r="F233" s="1367"/>
      <c r="W233" s="1367"/>
    </row>
    <row r="234" spans="6:23" s="1363" customFormat="1">
      <c r="F234" s="1367"/>
      <c r="W234" s="1367"/>
    </row>
    <row r="235" spans="6:23" s="1363" customFormat="1">
      <c r="F235" s="1367"/>
      <c r="W235" s="1367"/>
    </row>
    <row r="236" spans="6:23" s="1363" customFormat="1">
      <c r="F236" s="1367"/>
      <c r="W236" s="1367"/>
    </row>
    <row r="237" spans="6:23" s="1363" customFormat="1">
      <c r="F237" s="1367"/>
      <c r="W237" s="1367"/>
    </row>
    <row r="238" spans="6:23" s="1363" customFormat="1">
      <c r="F238" s="1367"/>
      <c r="W238" s="1367"/>
    </row>
    <row r="239" spans="6:23" s="1363" customFormat="1">
      <c r="F239" s="1367"/>
      <c r="W239" s="1367"/>
    </row>
    <row r="240" spans="6:23" s="1363" customFormat="1">
      <c r="F240" s="1367"/>
      <c r="W240" s="1367"/>
    </row>
    <row r="241" spans="6:23" s="1363" customFormat="1">
      <c r="F241" s="1367"/>
      <c r="W241" s="1367"/>
    </row>
    <row r="242" spans="6:23" s="1363" customFormat="1">
      <c r="F242" s="1367"/>
      <c r="W242" s="1367"/>
    </row>
    <row r="243" spans="6:23" s="1363" customFormat="1">
      <c r="F243" s="1367"/>
      <c r="W243" s="1367"/>
    </row>
    <row r="244" spans="6:23" s="1363" customFormat="1">
      <c r="F244" s="1367"/>
      <c r="W244" s="1367"/>
    </row>
    <row r="245" spans="6:23" s="1363" customFormat="1">
      <c r="F245" s="1367"/>
      <c r="W245" s="1367"/>
    </row>
    <row r="246" spans="6:23" s="1363" customFormat="1">
      <c r="F246" s="1367"/>
      <c r="W246" s="1367"/>
    </row>
    <row r="247" spans="6:23" s="1363" customFormat="1">
      <c r="F247" s="1367"/>
      <c r="W247" s="1367"/>
    </row>
    <row r="248" spans="6:23" s="1363" customFormat="1">
      <c r="F248" s="1367"/>
      <c r="W248" s="1367"/>
    </row>
    <row r="249" spans="6:23" s="1363" customFormat="1">
      <c r="F249" s="1367"/>
      <c r="W249" s="1367"/>
    </row>
    <row r="250" spans="6:23" s="1363" customFormat="1">
      <c r="F250" s="1367"/>
      <c r="W250" s="1367"/>
    </row>
    <row r="251" spans="6:23" s="1363" customFormat="1">
      <c r="F251" s="1367"/>
      <c r="W251" s="1367"/>
    </row>
    <row r="252" spans="6:23" s="1363" customFormat="1">
      <c r="F252" s="1367"/>
      <c r="W252" s="1367"/>
    </row>
    <row r="253" spans="6:23" s="1363" customFormat="1">
      <c r="F253" s="1367"/>
      <c r="W253" s="1367"/>
    </row>
    <row r="254" spans="6:23" s="1363" customFormat="1">
      <c r="F254" s="1367"/>
      <c r="W254" s="1367"/>
    </row>
    <row r="255" spans="6:23" s="1363" customFormat="1">
      <c r="F255" s="1367"/>
      <c r="W255" s="1367"/>
    </row>
    <row r="256" spans="6:23" s="1363" customFormat="1">
      <c r="F256" s="1367"/>
      <c r="W256" s="1367"/>
    </row>
    <row r="257" spans="6:23" s="1363" customFormat="1">
      <c r="F257" s="1367"/>
      <c r="W257" s="1367"/>
    </row>
    <row r="258" spans="6:23" s="1363" customFormat="1">
      <c r="F258" s="1367"/>
      <c r="W258" s="1367"/>
    </row>
    <row r="259" spans="6:23" s="1363" customFormat="1">
      <c r="F259" s="1367"/>
      <c r="W259" s="1367"/>
    </row>
    <row r="260" spans="6:23" s="1363" customFormat="1">
      <c r="F260" s="1367"/>
      <c r="W260" s="1367"/>
    </row>
    <row r="261" spans="6:23" s="1363" customFormat="1">
      <c r="F261" s="1367"/>
      <c r="W261" s="1367"/>
    </row>
    <row r="262" spans="6:23" s="1363" customFormat="1">
      <c r="F262" s="1367"/>
      <c r="W262" s="1367"/>
    </row>
    <row r="263" spans="6:23" s="1363" customFormat="1">
      <c r="F263" s="1367"/>
      <c r="W263" s="1367"/>
    </row>
    <row r="264" spans="6:23" s="1363" customFormat="1">
      <c r="F264" s="1367"/>
      <c r="W264" s="1367"/>
    </row>
    <row r="265" spans="6:23" s="1363" customFormat="1">
      <c r="F265" s="1367"/>
      <c r="W265" s="1367"/>
    </row>
    <row r="266" spans="6:23" s="1363" customFormat="1">
      <c r="F266" s="1367"/>
      <c r="W266" s="1367"/>
    </row>
    <row r="267" spans="6:23" s="1363" customFormat="1">
      <c r="F267" s="1367"/>
      <c r="W267" s="1367"/>
    </row>
    <row r="268" spans="6:23" s="1363" customFormat="1">
      <c r="F268" s="1367"/>
      <c r="W268" s="1367"/>
    </row>
    <row r="269" spans="6:23" s="1363" customFormat="1">
      <c r="F269" s="1367"/>
      <c r="W269" s="1367"/>
    </row>
    <row r="270" spans="6:23" s="1363" customFormat="1">
      <c r="F270" s="1367"/>
      <c r="W270" s="1367"/>
    </row>
    <row r="271" spans="6:23" s="1363" customFormat="1">
      <c r="F271" s="1367"/>
      <c r="W271" s="1367"/>
    </row>
    <row r="272" spans="6:23" s="1363" customFormat="1">
      <c r="F272" s="1367"/>
      <c r="W272" s="1367"/>
    </row>
    <row r="273" spans="6:23" s="1363" customFormat="1">
      <c r="F273" s="1367"/>
      <c r="W273" s="1367"/>
    </row>
    <row r="274" spans="6:23" s="1363" customFormat="1">
      <c r="F274" s="1367"/>
      <c r="W274" s="1367"/>
    </row>
    <row r="275" spans="6:23" s="1363" customFormat="1">
      <c r="F275" s="1367"/>
      <c r="W275" s="1367"/>
    </row>
    <row r="276" spans="6:23" s="1363" customFormat="1">
      <c r="F276" s="1367"/>
      <c r="W276" s="1367"/>
    </row>
    <row r="277" spans="6:23" s="1363" customFormat="1">
      <c r="F277" s="1367"/>
      <c r="W277" s="1367"/>
    </row>
    <row r="278" spans="6:23" s="1363" customFormat="1">
      <c r="F278" s="1367"/>
      <c r="W278" s="1367"/>
    </row>
    <row r="279" spans="6:23" s="1363" customFormat="1">
      <c r="F279" s="1367"/>
      <c r="W279" s="1367"/>
    </row>
    <row r="280" spans="6:23" s="1363" customFormat="1">
      <c r="F280" s="1367"/>
      <c r="W280" s="1367"/>
    </row>
    <row r="281" spans="6:23" s="1363" customFormat="1">
      <c r="F281" s="1367"/>
      <c r="W281" s="1367"/>
    </row>
    <row r="282" spans="6:23" s="1363" customFormat="1">
      <c r="F282" s="1367"/>
      <c r="W282" s="1367"/>
    </row>
    <row r="283" spans="6:23" s="1363" customFormat="1">
      <c r="F283" s="1367"/>
      <c r="W283" s="1367"/>
    </row>
    <row r="284" spans="6:23" s="1363" customFormat="1">
      <c r="F284" s="1367"/>
      <c r="W284" s="1367"/>
    </row>
    <row r="285" spans="6:23" s="1363" customFormat="1">
      <c r="F285" s="1367"/>
      <c r="W285" s="1367"/>
    </row>
    <row r="286" spans="6:23" s="1363" customFormat="1">
      <c r="F286" s="1367"/>
      <c r="W286" s="1367"/>
    </row>
    <row r="287" spans="6:23" s="1363" customFormat="1">
      <c r="F287" s="1367"/>
      <c r="W287" s="1367"/>
    </row>
    <row r="288" spans="6:23" s="1363" customFormat="1">
      <c r="F288" s="1367"/>
      <c r="W288" s="1367"/>
    </row>
    <row r="289" spans="6:23" s="1363" customFormat="1">
      <c r="F289" s="1367"/>
      <c r="W289" s="1367"/>
    </row>
    <row r="290" spans="6:23" s="1363" customFormat="1">
      <c r="F290" s="1367"/>
      <c r="W290" s="1367"/>
    </row>
    <row r="291" spans="6:23" s="1363" customFormat="1">
      <c r="F291" s="1367"/>
      <c r="W291" s="1367"/>
    </row>
    <row r="292" spans="6:23" s="1363" customFormat="1">
      <c r="F292" s="1367"/>
      <c r="W292" s="1367"/>
    </row>
    <row r="293" spans="6:23" s="1363" customFormat="1">
      <c r="F293" s="1367"/>
      <c r="W293" s="1367"/>
    </row>
    <row r="294" spans="6:23" s="1363" customFormat="1">
      <c r="F294" s="1367"/>
      <c r="W294" s="1367"/>
    </row>
    <row r="295" spans="6:23" s="1363" customFormat="1">
      <c r="F295" s="1367"/>
      <c r="W295" s="1367"/>
    </row>
    <row r="296" spans="6:23" s="1363" customFormat="1">
      <c r="F296" s="1367"/>
      <c r="W296" s="1367"/>
    </row>
    <row r="297" spans="6:23" s="1363" customFormat="1">
      <c r="F297" s="1367"/>
      <c r="W297" s="1367"/>
    </row>
    <row r="298" spans="6:23" s="1363" customFormat="1">
      <c r="F298" s="1367"/>
      <c r="W298" s="1367"/>
    </row>
    <row r="299" spans="6:23" s="1363" customFormat="1">
      <c r="F299" s="1367"/>
      <c r="W299" s="1367"/>
    </row>
    <row r="300" spans="6:23" s="1363" customFormat="1">
      <c r="F300" s="1367"/>
      <c r="W300" s="1367"/>
    </row>
    <row r="301" spans="6:23" s="1363" customFormat="1">
      <c r="F301" s="1367"/>
      <c r="W301" s="1367"/>
    </row>
    <row r="302" spans="6:23" s="1363" customFormat="1">
      <c r="F302" s="1367"/>
      <c r="W302" s="1367"/>
    </row>
    <row r="303" spans="6:23" s="1363" customFormat="1">
      <c r="F303" s="1367"/>
      <c r="W303" s="1367"/>
    </row>
    <row r="304" spans="6:23" s="1363" customFormat="1">
      <c r="F304" s="1367"/>
      <c r="W304" s="1367"/>
    </row>
    <row r="305" spans="6:23" s="1363" customFormat="1">
      <c r="F305" s="1367"/>
      <c r="W305" s="1367"/>
    </row>
    <row r="306" spans="6:23" s="1363" customFormat="1">
      <c r="F306" s="1367"/>
      <c r="W306" s="1367"/>
    </row>
    <row r="307" spans="6:23" s="1363" customFormat="1">
      <c r="F307" s="1367"/>
      <c r="W307" s="1367"/>
    </row>
    <row r="308" spans="6:23" s="1363" customFormat="1">
      <c r="F308" s="1367"/>
      <c r="W308" s="1367"/>
    </row>
    <row r="309" spans="6:23" s="1363" customFormat="1">
      <c r="F309" s="1367"/>
      <c r="W309" s="1367"/>
    </row>
    <row r="310" spans="6:23" s="1363" customFormat="1">
      <c r="F310" s="1367"/>
      <c r="W310" s="1367"/>
    </row>
    <row r="311" spans="6:23" s="1363" customFormat="1">
      <c r="F311" s="1367"/>
      <c r="W311" s="1367"/>
    </row>
    <row r="312" spans="6:23" s="1363" customFormat="1">
      <c r="F312" s="1367"/>
      <c r="W312" s="1367"/>
    </row>
    <row r="313" spans="6:23" s="1363" customFormat="1">
      <c r="F313" s="1367"/>
      <c r="W313" s="1367"/>
    </row>
    <row r="314" spans="6:23" s="1363" customFormat="1">
      <c r="F314" s="1367"/>
      <c r="W314" s="1367"/>
    </row>
    <row r="315" spans="6:23" s="1363" customFormat="1">
      <c r="F315" s="1367"/>
      <c r="W315" s="1367"/>
    </row>
    <row r="316" spans="6:23" s="1363" customFormat="1">
      <c r="F316" s="1367"/>
      <c r="W316" s="1367"/>
    </row>
    <row r="317" spans="6:23" s="1363" customFormat="1">
      <c r="F317" s="1367"/>
      <c r="W317" s="1367"/>
    </row>
    <row r="318" spans="6:23" s="1363" customFormat="1">
      <c r="F318" s="1367"/>
      <c r="W318" s="1367"/>
    </row>
    <row r="319" spans="6:23" s="1363" customFormat="1">
      <c r="F319" s="1367"/>
      <c r="W319" s="1367"/>
    </row>
    <row r="320" spans="6:23" s="1363" customFormat="1">
      <c r="F320" s="1367"/>
      <c r="W320" s="1367"/>
    </row>
    <row r="321" spans="6:23" s="1363" customFormat="1">
      <c r="F321" s="1367"/>
      <c r="W321" s="1367"/>
    </row>
    <row r="322" spans="6:23" s="1363" customFormat="1">
      <c r="F322" s="1367"/>
      <c r="W322" s="1367"/>
    </row>
    <row r="323" spans="6:23" s="1363" customFormat="1">
      <c r="F323" s="1367"/>
      <c r="W323" s="1367"/>
    </row>
    <row r="324" spans="6:23" s="1363" customFormat="1">
      <c r="F324" s="1367"/>
      <c r="W324" s="1367"/>
    </row>
    <row r="325" spans="6:23" s="1363" customFormat="1">
      <c r="F325" s="1367"/>
      <c r="W325" s="1367"/>
    </row>
    <row r="326" spans="6:23" s="1363" customFormat="1">
      <c r="F326" s="1367"/>
      <c r="W326" s="1367"/>
    </row>
    <row r="327" spans="6:23" s="1363" customFormat="1">
      <c r="F327" s="1367"/>
      <c r="W327" s="1367"/>
    </row>
    <row r="328" spans="6:23" s="1363" customFormat="1">
      <c r="F328" s="1367"/>
      <c r="W328" s="1367"/>
    </row>
    <row r="329" spans="6:23" s="1363" customFormat="1">
      <c r="F329" s="1367"/>
      <c r="W329" s="1367"/>
    </row>
    <row r="330" spans="6:23" s="1363" customFormat="1">
      <c r="F330" s="1367"/>
      <c r="W330" s="1367"/>
    </row>
    <row r="331" spans="6:23" s="1363" customFormat="1">
      <c r="F331" s="1367"/>
      <c r="W331" s="1367"/>
    </row>
    <row r="332" spans="6:23" s="1363" customFormat="1">
      <c r="F332" s="1367"/>
      <c r="W332" s="1367"/>
    </row>
    <row r="333" spans="6:23" s="1363" customFormat="1">
      <c r="F333" s="1367"/>
      <c r="W333" s="1367"/>
    </row>
    <row r="334" spans="6:23" s="1363" customFormat="1">
      <c r="F334" s="1367"/>
      <c r="W334" s="1367"/>
    </row>
    <row r="335" spans="6:23" s="1363" customFormat="1">
      <c r="F335" s="1367"/>
      <c r="W335" s="1367"/>
    </row>
    <row r="336" spans="6:23" s="1363" customFormat="1">
      <c r="F336" s="1367"/>
      <c r="W336" s="1367"/>
    </row>
    <row r="337" spans="6:23" s="1363" customFormat="1">
      <c r="F337" s="1367"/>
      <c r="W337" s="1367"/>
    </row>
    <row r="338" spans="6:23" s="1363" customFormat="1">
      <c r="F338" s="1367"/>
      <c r="W338" s="1367"/>
    </row>
    <row r="339" spans="6:23" s="1363" customFormat="1">
      <c r="F339" s="1367"/>
      <c r="W339" s="1367"/>
    </row>
    <row r="340" spans="6:23" s="1363" customFormat="1">
      <c r="F340" s="1367"/>
      <c r="W340" s="1367"/>
    </row>
    <row r="341" spans="6:23" s="1363" customFormat="1">
      <c r="F341" s="1367"/>
      <c r="W341" s="1367"/>
    </row>
    <row r="342" spans="6:23" s="1363" customFormat="1">
      <c r="F342" s="1367"/>
      <c r="W342" s="1367"/>
    </row>
    <row r="343" spans="6:23" s="1363" customFormat="1">
      <c r="F343" s="1367"/>
      <c r="W343" s="1367"/>
    </row>
    <row r="344" spans="6:23" s="1363" customFormat="1">
      <c r="F344" s="1367"/>
      <c r="W344" s="1367"/>
    </row>
    <row r="345" spans="6:23" s="1363" customFormat="1">
      <c r="F345" s="1367"/>
      <c r="W345" s="1367"/>
    </row>
    <row r="346" spans="6:23" s="1363" customFormat="1">
      <c r="F346" s="1367"/>
      <c r="W346" s="1367"/>
    </row>
    <row r="347" spans="6:23" s="1363" customFormat="1">
      <c r="F347" s="1367"/>
      <c r="W347" s="1367"/>
    </row>
    <row r="348" spans="6:23" s="1363" customFormat="1">
      <c r="F348" s="1367"/>
      <c r="W348" s="1367"/>
    </row>
    <row r="349" spans="6:23" s="1363" customFormat="1">
      <c r="F349" s="1367"/>
      <c r="W349" s="1367"/>
    </row>
    <row r="350" spans="6:23" s="1363" customFormat="1">
      <c r="F350" s="1367"/>
      <c r="W350" s="1367"/>
    </row>
    <row r="351" spans="6:23" s="1363" customFormat="1">
      <c r="F351" s="1367"/>
      <c r="W351" s="1367"/>
    </row>
    <row r="352" spans="6:23" s="1363" customFormat="1">
      <c r="F352" s="1367"/>
      <c r="W352" s="1367"/>
    </row>
    <row r="353" spans="6:23" s="1363" customFormat="1">
      <c r="F353" s="1367"/>
      <c r="W353" s="1367"/>
    </row>
    <row r="354" spans="6:23" s="1363" customFormat="1">
      <c r="F354" s="1367"/>
      <c r="W354" s="1367"/>
    </row>
    <row r="355" spans="6:23" s="1363" customFormat="1">
      <c r="F355" s="1367"/>
      <c r="W355" s="1367"/>
    </row>
    <row r="356" spans="6:23" s="1363" customFormat="1">
      <c r="F356" s="1367"/>
      <c r="W356" s="1367"/>
    </row>
    <row r="357" spans="6:23" s="1363" customFormat="1">
      <c r="F357" s="1367"/>
      <c r="W357" s="1367"/>
    </row>
    <row r="358" spans="6:23" s="1363" customFormat="1">
      <c r="F358" s="1367"/>
      <c r="W358" s="1367"/>
    </row>
    <row r="359" spans="6:23" s="1363" customFormat="1">
      <c r="F359" s="1367"/>
      <c r="W359" s="1367"/>
    </row>
    <row r="360" spans="6:23" s="1363" customFormat="1">
      <c r="F360" s="1367"/>
      <c r="W360" s="1367"/>
    </row>
    <row r="361" spans="6:23" s="1363" customFormat="1">
      <c r="F361" s="1367"/>
      <c r="W361" s="1367"/>
    </row>
    <row r="362" spans="6:23" s="1363" customFormat="1">
      <c r="F362" s="1367"/>
      <c r="W362" s="1367"/>
    </row>
    <row r="363" spans="6:23" s="1363" customFormat="1">
      <c r="F363" s="1367"/>
      <c r="W363" s="1367"/>
    </row>
    <row r="364" spans="6:23" s="1363" customFormat="1">
      <c r="F364" s="1367"/>
      <c r="W364" s="1367"/>
    </row>
    <row r="365" spans="6:23" s="1363" customFormat="1">
      <c r="F365" s="1367"/>
      <c r="W365" s="1367"/>
    </row>
    <row r="366" spans="6:23" s="1363" customFormat="1">
      <c r="F366" s="1367"/>
      <c r="W366" s="1367"/>
    </row>
    <row r="367" spans="6:23" s="1363" customFormat="1">
      <c r="F367" s="1367"/>
      <c r="W367" s="1367"/>
    </row>
    <row r="368" spans="6:23" s="1363" customFormat="1">
      <c r="F368" s="1367"/>
      <c r="W368" s="1367"/>
    </row>
    <row r="369" spans="6:23" s="1363" customFormat="1">
      <c r="F369" s="1367"/>
      <c r="W369" s="1367"/>
    </row>
    <row r="370" spans="6:23" s="1363" customFormat="1">
      <c r="F370" s="1367"/>
      <c r="W370" s="1367"/>
    </row>
    <row r="371" spans="6:23" s="1363" customFormat="1">
      <c r="F371" s="1367"/>
      <c r="W371" s="1367"/>
    </row>
    <row r="372" spans="6:23" s="1363" customFormat="1">
      <c r="F372" s="1367"/>
      <c r="W372" s="1367"/>
    </row>
    <row r="373" spans="6:23" s="1363" customFormat="1">
      <c r="F373" s="1367"/>
      <c r="W373" s="1367"/>
    </row>
    <row r="374" spans="6:23" s="1363" customFormat="1">
      <c r="F374" s="1367"/>
      <c r="W374" s="1367"/>
    </row>
    <row r="375" spans="6:23" s="1363" customFormat="1">
      <c r="F375" s="1367"/>
      <c r="W375" s="1367"/>
    </row>
    <row r="376" spans="6:23" s="1363" customFormat="1">
      <c r="F376" s="1367"/>
      <c r="W376" s="1367"/>
    </row>
    <row r="377" spans="6:23" s="1363" customFormat="1">
      <c r="F377" s="1367"/>
      <c r="W377" s="1367"/>
    </row>
    <row r="378" spans="6:23" s="1363" customFormat="1">
      <c r="F378" s="1367"/>
      <c r="W378" s="1367"/>
    </row>
    <row r="379" spans="6:23" s="1363" customFormat="1">
      <c r="F379" s="1367"/>
      <c r="W379" s="1367"/>
    </row>
    <row r="380" spans="6:23" s="1363" customFormat="1">
      <c r="F380" s="1367"/>
      <c r="W380" s="1367"/>
    </row>
    <row r="381" spans="6:23" s="1363" customFormat="1">
      <c r="F381" s="1367"/>
      <c r="W381" s="1367"/>
    </row>
    <row r="382" spans="6:23" s="1363" customFormat="1">
      <c r="F382" s="1367"/>
      <c r="W382" s="1367"/>
    </row>
    <row r="383" spans="6:23" s="1363" customFormat="1">
      <c r="F383" s="1367"/>
      <c r="W383" s="1367"/>
    </row>
    <row r="384" spans="6:23" s="1363" customFormat="1">
      <c r="F384" s="1367"/>
      <c r="W384" s="1367"/>
    </row>
    <row r="385" spans="6:23" s="1363" customFormat="1">
      <c r="F385" s="1367"/>
      <c r="W385" s="1367"/>
    </row>
    <row r="386" spans="6:23" s="1363" customFormat="1">
      <c r="F386" s="1367"/>
      <c r="W386" s="1367"/>
    </row>
    <row r="387" spans="6:23" s="1363" customFormat="1">
      <c r="F387" s="1367"/>
      <c r="W387" s="1367"/>
    </row>
    <row r="388" spans="6:23" s="1363" customFormat="1">
      <c r="F388" s="1367"/>
      <c r="W388" s="1367"/>
    </row>
    <row r="389" spans="6:23" s="1363" customFormat="1">
      <c r="F389" s="1367"/>
      <c r="W389" s="1367"/>
    </row>
    <row r="390" spans="6:23" s="1363" customFormat="1">
      <c r="F390" s="1367"/>
      <c r="W390" s="1367"/>
    </row>
    <row r="391" spans="6:23" s="1363" customFormat="1">
      <c r="F391" s="1367"/>
      <c r="W391" s="1367"/>
    </row>
    <row r="392" spans="6:23" s="1363" customFormat="1">
      <c r="F392" s="1367"/>
      <c r="W392" s="1367"/>
    </row>
    <row r="393" spans="6:23" s="1363" customFormat="1">
      <c r="F393" s="1367"/>
      <c r="W393" s="1367"/>
    </row>
    <row r="394" spans="6:23" s="1363" customFormat="1">
      <c r="F394" s="1367"/>
      <c r="W394" s="1367"/>
    </row>
    <row r="395" spans="6:23" s="1363" customFormat="1">
      <c r="F395" s="1367"/>
      <c r="W395" s="1367"/>
    </row>
    <row r="396" spans="6:23" s="1363" customFormat="1">
      <c r="F396" s="1367"/>
      <c r="W396" s="1367"/>
    </row>
    <row r="397" spans="6:23" s="1363" customFormat="1">
      <c r="F397" s="1367"/>
      <c r="W397" s="1367"/>
    </row>
    <row r="398" spans="6:23" s="1363" customFormat="1">
      <c r="F398" s="1367"/>
      <c r="W398" s="1367"/>
    </row>
    <row r="399" spans="6:23" s="1363" customFormat="1">
      <c r="F399" s="1367"/>
      <c r="W399" s="1367"/>
    </row>
    <row r="400" spans="6:23" s="1363" customFormat="1">
      <c r="F400" s="1367"/>
      <c r="W400" s="1367"/>
    </row>
    <row r="401" spans="6:23" s="1363" customFormat="1">
      <c r="F401" s="1367"/>
      <c r="W401" s="1367"/>
    </row>
    <row r="402" spans="6:23" s="1363" customFormat="1">
      <c r="F402" s="1367"/>
      <c r="W402" s="1367"/>
    </row>
    <row r="403" spans="6:23" s="1363" customFormat="1">
      <c r="F403" s="1367"/>
      <c r="W403" s="1367"/>
    </row>
    <row r="404" spans="6:23" s="1363" customFormat="1">
      <c r="F404" s="1367"/>
      <c r="W404" s="1367"/>
    </row>
    <row r="405" spans="6:23" s="1363" customFormat="1">
      <c r="F405" s="1367"/>
      <c r="W405" s="1367"/>
    </row>
    <row r="406" spans="6:23" s="1363" customFormat="1">
      <c r="F406" s="1367"/>
      <c r="W406" s="1367"/>
    </row>
    <row r="407" spans="6:23" s="1363" customFormat="1">
      <c r="F407" s="1367"/>
      <c r="W407" s="1367"/>
    </row>
    <row r="408" spans="6:23" s="1363" customFormat="1">
      <c r="F408" s="1367"/>
      <c r="W408" s="1367"/>
    </row>
    <row r="409" spans="6:23" s="1363" customFormat="1">
      <c r="F409" s="1367"/>
      <c r="W409" s="1367"/>
    </row>
    <row r="410" spans="6:23" s="1363" customFormat="1">
      <c r="F410" s="1367"/>
      <c r="W410" s="1367"/>
    </row>
    <row r="411" spans="6:23" s="1363" customFormat="1">
      <c r="F411" s="1367"/>
      <c r="W411" s="1367"/>
    </row>
    <row r="412" spans="6:23" s="1363" customFormat="1">
      <c r="F412" s="1367"/>
      <c r="W412" s="1367"/>
    </row>
    <row r="413" spans="6:23" s="1363" customFormat="1">
      <c r="F413" s="1367"/>
      <c r="W413" s="1367"/>
    </row>
    <row r="414" spans="6:23" s="1363" customFormat="1">
      <c r="F414" s="1367"/>
      <c r="W414" s="1367"/>
    </row>
    <row r="415" spans="6:23" s="1363" customFormat="1">
      <c r="F415" s="1367"/>
      <c r="W415" s="1367"/>
    </row>
    <row r="416" spans="6:23" s="1363" customFormat="1">
      <c r="F416" s="1367"/>
      <c r="W416" s="1367"/>
    </row>
    <row r="417" spans="6:23" s="1363" customFormat="1">
      <c r="F417" s="1367"/>
      <c r="W417" s="1367"/>
    </row>
    <row r="418" spans="6:23" s="1363" customFormat="1">
      <c r="F418" s="1367"/>
      <c r="W418" s="1367"/>
    </row>
    <row r="419" spans="6:23" s="1363" customFormat="1">
      <c r="F419" s="1367"/>
      <c r="W419" s="1367"/>
    </row>
    <row r="420" spans="6:23" s="1363" customFormat="1">
      <c r="F420" s="1367"/>
      <c r="W420" s="1367"/>
    </row>
    <row r="421" spans="6:23" s="1363" customFormat="1">
      <c r="F421" s="1367"/>
      <c r="W421" s="1367"/>
    </row>
    <row r="422" spans="6:23" s="1363" customFormat="1">
      <c r="F422" s="1367"/>
      <c r="W422" s="1367"/>
    </row>
    <row r="423" spans="6:23" s="1363" customFormat="1">
      <c r="F423" s="1367"/>
      <c r="W423" s="1367"/>
    </row>
    <row r="424" spans="6:23" s="1363" customFormat="1">
      <c r="F424" s="1367"/>
      <c r="W424" s="1367"/>
    </row>
    <row r="425" spans="6:23" s="1363" customFormat="1">
      <c r="F425" s="1367"/>
      <c r="W425" s="1367"/>
    </row>
    <row r="426" spans="6:23" s="1363" customFormat="1">
      <c r="F426" s="1367"/>
      <c r="W426" s="1367"/>
    </row>
    <row r="427" spans="6:23" s="1363" customFormat="1">
      <c r="F427" s="1367"/>
      <c r="W427" s="1367"/>
    </row>
    <row r="428" spans="6:23" s="1363" customFormat="1">
      <c r="F428" s="1367"/>
      <c r="W428" s="1367"/>
    </row>
    <row r="429" spans="6:23" s="1363" customFormat="1">
      <c r="F429" s="1367"/>
      <c r="W429" s="1367"/>
    </row>
    <row r="430" spans="6:23" s="1363" customFormat="1">
      <c r="F430" s="1367"/>
      <c r="W430" s="1367"/>
    </row>
    <row r="431" spans="6:23" s="1363" customFormat="1">
      <c r="F431" s="1367"/>
      <c r="W431" s="1367"/>
    </row>
    <row r="432" spans="6:23" s="1363" customFormat="1">
      <c r="F432" s="1367"/>
      <c r="W432" s="1367"/>
    </row>
    <row r="433" spans="6:23" s="1363" customFormat="1">
      <c r="F433" s="1367"/>
      <c r="W433" s="1367"/>
    </row>
    <row r="434" spans="6:23" s="1363" customFormat="1">
      <c r="F434" s="1367"/>
      <c r="W434" s="1367"/>
    </row>
    <row r="435" spans="6:23" s="1363" customFormat="1">
      <c r="F435" s="1367"/>
      <c r="W435" s="1367"/>
    </row>
    <row r="436" spans="6:23" s="1363" customFormat="1">
      <c r="F436" s="1367"/>
      <c r="W436" s="1367"/>
    </row>
    <row r="437" spans="6:23" s="1363" customFormat="1">
      <c r="F437" s="1367"/>
      <c r="W437" s="1367"/>
    </row>
    <row r="438" spans="6:23" s="1363" customFormat="1">
      <c r="F438" s="1367"/>
      <c r="W438" s="1367"/>
    </row>
    <row r="439" spans="6:23" s="1363" customFormat="1">
      <c r="F439" s="1367"/>
      <c r="W439" s="1367"/>
    </row>
    <row r="440" spans="6:23" s="1363" customFormat="1">
      <c r="F440" s="1367"/>
      <c r="W440" s="1367"/>
    </row>
    <row r="441" spans="6:23" s="1363" customFormat="1">
      <c r="F441" s="1367"/>
      <c r="W441" s="1367"/>
    </row>
    <row r="442" spans="6:23" s="1363" customFormat="1">
      <c r="F442" s="1367"/>
      <c r="W442" s="1367"/>
    </row>
    <row r="443" spans="6:23" s="1363" customFormat="1">
      <c r="F443" s="1367"/>
      <c r="W443" s="1367"/>
    </row>
    <row r="444" spans="6:23" s="1363" customFormat="1">
      <c r="F444" s="1367"/>
      <c r="W444" s="1367"/>
    </row>
    <row r="445" spans="6:23" s="1363" customFormat="1">
      <c r="F445" s="1367"/>
      <c r="W445" s="1367"/>
    </row>
    <row r="446" spans="6:23" s="1363" customFormat="1">
      <c r="F446" s="1367"/>
      <c r="W446" s="1367"/>
    </row>
    <row r="447" spans="6:23" s="1363" customFormat="1">
      <c r="F447" s="1367"/>
      <c r="W447" s="1367"/>
    </row>
    <row r="448" spans="6:23" s="1363" customFormat="1">
      <c r="F448" s="1367"/>
      <c r="W448" s="1367"/>
    </row>
    <row r="449" spans="6:23" s="1363" customFormat="1">
      <c r="F449" s="1367"/>
      <c r="W449" s="1367"/>
    </row>
    <row r="450" spans="6:23" s="1363" customFormat="1">
      <c r="F450" s="1367"/>
      <c r="W450" s="1367"/>
    </row>
    <row r="451" spans="6:23" s="1363" customFormat="1">
      <c r="F451" s="1367"/>
      <c r="W451" s="1367"/>
    </row>
    <row r="452" spans="6:23" s="1363" customFormat="1">
      <c r="F452" s="1367"/>
      <c r="W452" s="1367"/>
    </row>
    <row r="453" spans="6:23" s="1363" customFormat="1">
      <c r="F453" s="1367"/>
      <c r="W453" s="1367"/>
    </row>
    <row r="454" spans="6:23" s="1363" customFormat="1">
      <c r="F454" s="1367"/>
      <c r="W454" s="1367"/>
    </row>
    <row r="455" spans="6:23" s="1363" customFormat="1">
      <c r="F455" s="1367"/>
      <c r="W455" s="1367"/>
    </row>
    <row r="456" spans="6:23" s="1363" customFormat="1">
      <c r="F456" s="1367"/>
      <c r="W456" s="1367"/>
    </row>
    <row r="457" spans="6:23" s="1363" customFormat="1">
      <c r="F457" s="1367"/>
      <c r="W457" s="1367"/>
    </row>
    <row r="458" spans="6:23" s="1363" customFormat="1">
      <c r="F458" s="1367"/>
      <c r="W458" s="1367"/>
    </row>
    <row r="459" spans="6:23" s="1363" customFormat="1">
      <c r="F459" s="1367"/>
      <c r="W459" s="1367"/>
    </row>
    <row r="460" spans="6:23" s="1363" customFormat="1">
      <c r="F460" s="1367"/>
      <c r="W460" s="1367"/>
    </row>
    <row r="461" spans="6:23" s="1363" customFormat="1">
      <c r="F461" s="1367"/>
      <c r="W461" s="1367"/>
    </row>
    <row r="462" spans="6:23" s="1363" customFormat="1">
      <c r="F462" s="1367"/>
      <c r="W462" s="1367"/>
    </row>
    <row r="463" spans="6:23" s="1363" customFormat="1">
      <c r="F463" s="1367"/>
      <c r="W463" s="1367"/>
    </row>
    <row r="464" spans="6:23" s="1363" customFormat="1">
      <c r="F464" s="1367"/>
      <c r="W464" s="1367"/>
    </row>
    <row r="465" spans="6:23" s="1363" customFormat="1">
      <c r="F465" s="1367"/>
      <c r="W465" s="1367"/>
    </row>
    <row r="466" spans="6:23" s="1363" customFormat="1">
      <c r="F466" s="1367"/>
      <c r="W466" s="1367"/>
    </row>
    <row r="467" spans="6:23" s="1363" customFormat="1">
      <c r="F467" s="1367"/>
      <c r="W467" s="1367"/>
    </row>
    <row r="468" spans="6:23" s="1363" customFormat="1">
      <c r="F468" s="1367"/>
      <c r="W468" s="1367"/>
    </row>
    <row r="469" spans="6:23" s="1363" customFormat="1">
      <c r="F469" s="1367"/>
      <c r="W469" s="1367"/>
    </row>
    <row r="470" spans="6:23" s="1363" customFormat="1">
      <c r="F470" s="1367"/>
      <c r="W470" s="1367"/>
    </row>
    <row r="471" spans="6:23" s="1363" customFormat="1">
      <c r="F471" s="1367"/>
      <c r="W471" s="1367"/>
    </row>
    <row r="472" spans="6:23" s="1363" customFormat="1">
      <c r="F472" s="1367"/>
      <c r="W472" s="1367"/>
    </row>
    <row r="473" spans="6:23" s="1363" customFormat="1">
      <c r="F473" s="1367"/>
      <c r="W473" s="1367"/>
    </row>
    <row r="474" spans="6:23" s="1363" customFormat="1">
      <c r="F474" s="1367"/>
      <c r="W474" s="1367"/>
    </row>
    <row r="475" spans="6:23" s="1363" customFormat="1">
      <c r="F475" s="1367"/>
      <c r="W475" s="1367"/>
    </row>
    <row r="476" spans="6:23" s="1363" customFormat="1">
      <c r="F476" s="1367"/>
      <c r="W476" s="1367"/>
    </row>
    <row r="477" spans="6:23" s="1363" customFormat="1">
      <c r="F477" s="1367"/>
      <c r="W477" s="1367"/>
    </row>
    <row r="478" spans="6:23" s="1363" customFormat="1">
      <c r="F478" s="1367"/>
      <c r="W478" s="1367"/>
    </row>
    <row r="479" spans="6:23" s="1363" customFormat="1">
      <c r="F479" s="1367"/>
      <c r="W479" s="1367"/>
    </row>
    <row r="480" spans="6:23" s="1363" customFormat="1">
      <c r="F480" s="1367"/>
      <c r="W480" s="1367"/>
    </row>
    <row r="481" spans="6:23" s="1363" customFormat="1">
      <c r="F481" s="1367"/>
      <c r="W481" s="1367"/>
    </row>
    <row r="482" spans="6:23" s="1363" customFormat="1">
      <c r="F482" s="1367"/>
      <c r="W482" s="1367"/>
    </row>
    <row r="483" spans="6:23" s="1363" customFormat="1">
      <c r="F483" s="1367"/>
      <c r="W483" s="1367"/>
    </row>
    <row r="484" spans="6:23" s="1363" customFormat="1">
      <c r="F484" s="1367"/>
      <c r="W484" s="1367"/>
    </row>
    <row r="485" spans="6:23" s="1363" customFormat="1">
      <c r="F485" s="1367"/>
      <c r="W485" s="1367"/>
    </row>
    <row r="486" spans="6:23" s="1363" customFormat="1">
      <c r="F486" s="1367"/>
      <c r="W486" s="1367"/>
    </row>
    <row r="487" spans="6:23" s="1363" customFormat="1">
      <c r="F487" s="1367"/>
      <c r="W487" s="1367"/>
    </row>
    <row r="488" spans="6:23" s="1363" customFormat="1">
      <c r="F488" s="1367"/>
      <c r="W488" s="1367"/>
    </row>
    <row r="489" spans="6:23" s="1363" customFormat="1">
      <c r="F489" s="1367"/>
      <c r="W489" s="1367"/>
    </row>
    <row r="490" spans="6:23" s="1363" customFormat="1">
      <c r="F490" s="1367"/>
      <c r="W490" s="1367"/>
    </row>
    <row r="491" spans="6:23" s="1363" customFormat="1">
      <c r="F491" s="1367"/>
      <c r="W491" s="1367"/>
    </row>
    <row r="492" spans="6:23" s="1363" customFormat="1">
      <c r="F492" s="1367"/>
      <c r="W492" s="1367"/>
    </row>
    <row r="493" spans="6:23" s="1363" customFormat="1">
      <c r="F493" s="1367"/>
      <c r="W493" s="1367"/>
    </row>
    <row r="494" spans="6:23" s="1363" customFormat="1">
      <c r="F494" s="1367"/>
      <c r="W494" s="1367"/>
    </row>
    <row r="495" spans="6:23" s="1363" customFormat="1">
      <c r="F495" s="1367"/>
      <c r="W495" s="1367"/>
    </row>
    <row r="496" spans="6:23" s="1363" customFormat="1">
      <c r="F496" s="1367"/>
      <c r="W496" s="1367"/>
    </row>
    <row r="497" spans="6:23" s="1363" customFormat="1">
      <c r="F497" s="1367"/>
      <c r="W497" s="1367"/>
    </row>
    <row r="498" spans="6:23" s="1363" customFormat="1">
      <c r="F498" s="1367"/>
      <c r="W498" s="1367"/>
    </row>
    <row r="499" spans="6:23" s="1363" customFormat="1">
      <c r="F499" s="1367"/>
      <c r="W499" s="1367"/>
    </row>
    <row r="500" spans="6:23" s="1363" customFormat="1">
      <c r="F500" s="1367"/>
      <c r="W500" s="1367"/>
    </row>
    <row r="501" spans="6:23" s="1363" customFormat="1">
      <c r="F501" s="1367"/>
      <c r="W501" s="1367"/>
    </row>
    <row r="502" spans="6:23" s="1363" customFormat="1">
      <c r="F502" s="1367"/>
      <c r="W502" s="1367"/>
    </row>
    <row r="503" spans="6:23" s="1363" customFormat="1">
      <c r="F503" s="1367"/>
      <c r="W503" s="1367"/>
    </row>
    <row r="504" spans="6:23" s="1363" customFormat="1">
      <c r="F504" s="1367"/>
      <c r="W504" s="1367"/>
    </row>
    <row r="505" spans="6:23" s="1363" customFormat="1">
      <c r="F505" s="1367"/>
      <c r="W505" s="1367"/>
    </row>
    <row r="506" spans="6:23" s="1363" customFormat="1">
      <c r="F506" s="1367"/>
      <c r="W506" s="1367"/>
    </row>
    <row r="507" spans="6:23" s="1363" customFormat="1">
      <c r="F507" s="1367"/>
      <c r="W507" s="1367"/>
    </row>
    <row r="508" spans="6:23" s="1363" customFormat="1">
      <c r="F508" s="1367"/>
      <c r="W508" s="1367"/>
    </row>
    <row r="509" spans="6:23" s="1363" customFormat="1">
      <c r="F509" s="1367"/>
      <c r="W509" s="1367"/>
    </row>
    <row r="510" spans="6:23" s="1363" customFormat="1">
      <c r="F510" s="1367"/>
      <c r="W510" s="1367"/>
    </row>
    <row r="511" spans="6:23" s="1363" customFormat="1">
      <c r="F511" s="1367"/>
      <c r="W511" s="1367"/>
    </row>
    <row r="512" spans="6:23" s="1363" customFormat="1">
      <c r="F512" s="1367"/>
      <c r="W512" s="1367"/>
    </row>
    <row r="513" spans="6:23" s="1363" customFormat="1">
      <c r="F513" s="1367"/>
      <c r="W513" s="1367"/>
    </row>
    <row r="514" spans="6:23" s="1363" customFormat="1">
      <c r="F514" s="1367"/>
      <c r="W514" s="1367"/>
    </row>
    <row r="515" spans="6:23" s="1363" customFormat="1">
      <c r="F515" s="1367"/>
      <c r="W515" s="1367"/>
    </row>
    <row r="516" spans="6:23" s="1363" customFormat="1">
      <c r="F516" s="1367"/>
      <c r="W516" s="1367"/>
    </row>
    <row r="517" spans="6:23" s="1363" customFormat="1">
      <c r="F517" s="1367"/>
      <c r="W517" s="1367"/>
    </row>
    <row r="518" spans="6:23" s="1363" customFormat="1">
      <c r="F518" s="1367"/>
      <c r="W518" s="1367"/>
    </row>
    <row r="519" spans="6:23" s="1363" customFormat="1">
      <c r="F519" s="1367"/>
      <c r="W519" s="1367"/>
    </row>
    <row r="520" spans="6:23" s="1363" customFormat="1">
      <c r="F520" s="1367"/>
      <c r="W520" s="1367"/>
    </row>
    <row r="521" spans="6:23" s="1363" customFormat="1">
      <c r="F521" s="1367"/>
      <c r="W521" s="1367"/>
    </row>
    <row r="522" spans="6:23" s="1363" customFormat="1">
      <c r="F522" s="1367"/>
      <c r="W522" s="1367"/>
    </row>
    <row r="523" spans="6:23" s="1363" customFormat="1">
      <c r="F523" s="1367"/>
      <c r="W523" s="1367"/>
    </row>
    <row r="524" spans="6:23" s="1363" customFormat="1">
      <c r="F524" s="1367"/>
      <c r="W524" s="1367"/>
    </row>
    <row r="525" spans="6:23" s="1363" customFormat="1">
      <c r="F525" s="1367"/>
      <c r="W525" s="1367"/>
    </row>
    <row r="526" spans="6:23" s="1363" customFormat="1">
      <c r="F526" s="1367"/>
      <c r="W526" s="1367"/>
    </row>
    <row r="527" spans="6:23" s="1363" customFormat="1">
      <c r="F527" s="1367"/>
      <c r="W527" s="1367"/>
    </row>
    <row r="528" spans="6:23" s="1363" customFormat="1">
      <c r="F528" s="1367"/>
      <c r="W528" s="1367"/>
    </row>
    <row r="529" spans="6:23" s="1363" customFormat="1">
      <c r="F529" s="1367"/>
      <c r="W529" s="1367"/>
    </row>
    <row r="530" spans="6:23" s="1363" customFormat="1">
      <c r="F530" s="1367"/>
      <c r="W530" s="1367"/>
    </row>
    <row r="531" spans="6:23" s="1363" customFormat="1">
      <c r="F531" s="1367"/>
      <c r="W531" s="1367"/>
    </row>
    <row r="532" spans="6:23" s="1363" customFormat="1">
      <c r="F532" s="1367"/>
      <c r="W532" s="1367"/>
    </row>
    <row r="533" spans="6:23" s="1363" customFormat="1">
      <c r="F533" s="1367"/>
      <c r="W533" s="1367"/>
    </row>
    <row r="534" spans="6:23" s="1363" customFormat="1">
      <c r="F534" s="1367"/>
      <c r="W534" s="1367"/>
    </row>
    <row r="535" spans="6:23" s="1363" customFormat="1">
      <c r="F535" s="1367"/>
      <c r="W535" s="1367"/>
    </row>
    <row r="536" spans="6:23" s="1363" customFormat="1">
      <c r="F536" s="1367"/>
      <c r="W536" s="1367"/>
    </row>
    <row r="537" spans="6:23" s="1363" customFormat="1">
      <c r="F537" s="1367"/>
      <c r="W537" s="1367"/>
    </row>
    <row r="538" spans="6:23" s="1363" customFormat="1">
      <c r="F538" s="1367"/>
      <c r="W538" s="1367"/>
    </row>
    <row r="539" spans="6:23" s="1363" customFormat="1">
      <c r="F539" s="1367"/>
      <c r="W539" s="1367"/>
    </row>
    <row r="540" spans="6:23" s="1363" customFormat="1">
      <c r="F540" s="1367"/>
      <c r="W540" s="1367"/>
    </row>
    <row r="541" spans="6:23" s="1363" customFormat="1">
      <c r="F541" s="1367"/>
      <c r="W541" s="1367"/>
    </row>
    <row r="542" spans="6:23" s="1363" customFormat="1">
      <c r="F542" s="1367"/>
      <c r="W542" s="1367"/>
    </row>
    <row r="543" spans="6:23" s="1363" customFormat="1">
      <c r="F543" s="1367"/>
      <c r="W543" s="1367"/>
    </row>
    <row r="544" spans="6:23" s="1363" customFormat="1">
      <c r="F544" s="1367"/>
      <c r="W544" s="1367"/>
    </row>
    <row r="545" spans="6:23" s="1363" customFormat="1">
      <c r="F545" s="1367"/>
      <c r="W545" s="1367"/>
    </row>
    <row r="546" spans="6:23" s="1363" customFormat="1">
      <c r="F546" s="1367"/>
      <c r="W546" s="1367"/>
    </row>
    <row r="547" spans="6:23" s="1363" customFormat="1">
      <c r="F547" s="1367"/>
      <c r="W547" s="1367"/>
    </row>
    <row r="548" spans="6:23" s="1363" customFormat="1">
      <c r="F548" s="1367"/>
      <c r="W548" s="1367"/>
    </row>
    <row r="549" spans="6:23" s="1363" customFormat="1">
      <c r="F549" s="1367"/>
      <c r="W549" s="1367"/>
    </row>
    <row r="550" spans="6:23" s="1363" customFormat="1">
      <c r="F550" s="1367"/>
      <c r="W550" s="1367"/>
    </row>
    <row r="551" spans="6:23" s="1363" customFormat="1">
      <c r="F551" s="1367"/>
      <c r="W551" s="1367"/>
    </row>
    <row r="552" spans="6:23" s="1363" customFormat="1">
      <c r="F552" s="1367"/>
      <c r="W552" s="1367"/>
    </row>
    <row r="553" spans="6:23" s="1363" customFormat="1">
      <c r="F553" s="1367"/>
      <c r="W553" s="1367"/>
    </row>
    <row r="554" spans="6:23" s="1363" customFormat="1">
      <c r="F554" s="1367"/>
      <c r="W554" s="1367"/>
    </row>
    <row r="555" spans="6:23" s="1363" customFormat="1">
      <c r="F555" s="1367"/>
      <c r="W555" s="1367"/>
    </row>
    <row r="556" spans="6:23" s="1363" customFormat="1">
      <c r="F556" s="1367"/>
      <c r="W556" s="1367"/>
    </row>
    <row r="557" spans="6:23" s="1363" customFormat="1">
      <c r="F557" s="1367"/>
      <c r="W557" s="1367"/>
    </row>
    <row r="558" spans="6:23" s="1363" customFormat="1">
      <c r="F558" s="1367"/>
      <c r="W558" s="1367"/>
    </row>
    <row r="559" spans="6:23" s="1363" customFormat="1">
      <c r="F559" s="1367"/>
      <c r="W559" s="1367"/>
    </row>
    <row r="560" spans="6:23" s="1363" customFormat="1">
      <c r="F560" s="1367"/>
      <c r="W560" s="1367"/>
    </row>
    <row r="561" spans="6:23" s="1363" customFormat="1">
      <c r="F561" s="1367"/>
      <c r="W561" s="1367"/>
    </row>
    <row r="562" spans="6:23" s="1363" customFormat="1">
      <c r="F562" s="1367"/>
      <c r="W562" s="1367"/>
    </row>
    <row r="563" spans="6:23" s="1363" customFormat="1">
      <c r="F563" s="1367"/>
      <c r="W563" s="1367"/>
    </row>
    <row r="564" spans="6:23" s="1363" customFormat="1">
      <c r="F564" s="1367"/>
      <c r="W564" s="1367"/>
    </row>
    <row r="565" spans="6:23" s="1363" customFormat="1">
      <c r="F565" s="1367"/>
      <c r="W565" s="1367"/>
    </row>
    <row r="566" spans="6:23" s="1363" customFormat="1">
      <c r="F566" s="1367"/>
      <c r="W566" s="1367"/>
    </row>
    <row r="567" spans="6:23" s="1363" customFormat="1">
      <c r="F567" s="1367"/>
      <c r="W567" s="1367"/>
    </row>
    <row r="568" spans="6:23" s="1363" customFormat="1">
      <c r="F568" s="1367"/>
      <c r="W568" s="1367"/>
    </row>
    <row r="569" spans="6:23" s="1363" customFormat="1">
      <c r="F569" s="1367"/>
      <c r="W569" s="1367"/>
    </row>
    <row r="570" spans="6:23" s="1363" customFormat="1">
      <c r="F570" s="1367"/>
      <c r="W570" s="1367"/>
    </row>
    <row r="571" spans="6:23" s="1363" customFormat="1">
      <c r="F571" s="1367"/>
      <c r="W571" s="1367"/>
    </row>
    <row r="572" spans="6:23" s="1363" customFormat="1">
      <c r="F572" s="1367"/>
      <c r="W572" s="1367"/>
    </row>
    <row r="573" spans="6:23" s="1363" customFormat="1">
      <c r="F573" s="1367"/>
      <c r="W573" s="1367"/>
    </row>
    <row r="574" spans="6:23" s="1363" customFormat="1">
      <c r="F574" s="1367"/>
      <c r="W574" s="1367"/>
    </row>
    <row r="575" spans="6:23" s="1363" customFormat="1">
      <c r="F575" s="1367"/>
      <c r="W575" s="1367"/>
    </row>
    <row r="576" spans="6:23" s="1363" customFormat="1">
      <c r="F576" s="1367"/>
      <c r="W576" s="1367"/>
    </row>
    <row r="577" spans="6:23" s="1363" customFormat="1">
      <c r="F577" s="1367"/>
      <c r="W577" s="1367"/>
    </row>
    <row r="578" spans="6:23" s="1363" customFormat="1">
      <c r="F578" s="1367"/>
      <c r="W578" s="1367"/>
    </row>
    <row r="579" spans="6:23" s="1363" customFormat="1">
      <c r="F579" s="1367"/>
      <c r="W579" s="1367"/>
    </row>
    <row r="580" spans="6:23" s="1363" customFormat="1">
      <c r="F580" s="1367"/>
      <c r="W580" s="1367"/>
    </row>
    <row r="581" spans="6:23" s="1363" customFormat="1">
      <c r="F581" s="1367"/>
      <c r="W581" s="1367"/>
    </row>
    <row r="582" spans="6:23" s="1363" customFormat="1">
      <c r="F582" s="1367"/>
      <c r="W582" s="1367"/>
    </row>
    <row r="583" spans="6:23" s="1363" customFormat="1">
      <c r="F583" s="1367"/>
      <c r="W583" s="1367"/>
    </row>
    <row r="584" spans="6:23" s="1363" customFormat="1">
      <c r="F584" s="1367"/>
      <c r="W584" s="1367"/>
    </row>
    <row r="585" spans="6:23" s="1363" customFormat="1">
      <c r="F585" s="1367"/>
      <c r="W585" s="1367"/>
    </row>
    <row r="586" spans="6:23" s="1363" customFormat="1">
      <c r="F586" s="1367"/>
      <c r="W586" s="1367"/>
    </row>
    <row r="587" spans="6:23" s="1363" customFormat="1">
      <c r="F587" s="1367"/>
      <c r="W587" s="1367"/>
    </row>
    <row r="588" spans="6:23" s="1363" customFormat="1">
      <c r="F588" s="1367"/>
      <c r="W588" s="1367"/>
    </row>
    <row r="589" spans="6:23" s="1363" customFormat="1">
      <c r="F589" s="1367"/>
      <c r="W589" s="1367"/>
    </row>
    <row r="590" spans="6:23" s="1363" customFormat="1">
      <c r="F590" s="1367"/>
      <c r="W590" s="1367"/>
    </row>
    <row r="591" spans="6:23" s="1363" customFormat="1">
      <c r="F591" s="1367"/>
      <c r="W591" s="1367"/>
    </row>
    <row r="592" spans="6:23" s="1363" customFormat="1">
      <c r="F592" s="1367"/>
      <c r="W592" s="1367"/>
    </row>
    <row r="593" spans="6:23" s="1363" customFormat="1">
      <c r="F593" s="1367"/>
      <c r="W593" s="1367"/>
    </row>
    <row r="594" spans="6:23" s="1363" customFormat="1">
      <c r="F594" s="1367"/>
      <c r="W594" s="1367"/>
    </row>
    <row r="595" spans="6:23" s="1363" customFormat="1">
      <c r="F595" s="1367"/>
      <c r="W595" s="1367"/>
    </row>
    <row r="596" spans="6:23" s="1363" customFormat="1">
      <c r="F596" s="1367"/>
      <c r="W596" s="1367"/>
    </row>
    <row r="597" spans="6:23" s="1363" customFormat="1">
      <c r="F597" s="1367"/>
      <c r="W597" s="1367"/>
    </row>
    <row r="598" spans="6:23" s="1363" customFormat="1">
      <c r="F598" s="1367"/>
      <c r="W598" s="1367"/>
    </row>
    <row r="599" spans="6:23" s="1363" customFormat="1">
      <c r="F599" s="1367"/>
      <c r="W599" s="1367"/>
    </row>
    <row r="600" spans="6:23" s="1363" customFormat="1">
      <c r="F600" s="1367"/>
      <c r="W600" s="1367"/>
    </row>
    <row r="601" spans="6:23" s="1363" customFormat="1">
      <c r="F601" s="1367"/>
      <c r="W601" s="1367"/>
    </row>
    <row r="602" spans="6:23" s="1363" customFormat="1">
      <c r="F602" s="1367"/>
      <c r="W602" s="1367"/>
    </row>
    <row r="603" spans="6:23" s="1363" customFormat="1">
      <c r="F603" s="1367"/>
      <c r="W603" s="1367"/>
    </row>
    <row r="604" spans="6:23" s="1363" customFormat="1">
      <c r="F604" s="1367"/>
      <c r="W604" s="1367"/>
    </row>
    <row r="605" spans="6:23" s="1363" customFormat="1">
      <c r="F605" s="1367"/>
      <c r="W605" s="1367"/>
    </row>
    <row r="606" spans="6:23" s="1363" customFormat="1">
      <c r="F606" s="1367"/>
      <c r="W606" s="1367"/>
    </row>
    <row r="607" spans="6:23" s="1363" customFormat="1">
      <c r="F607" s="1367"/>
      <c r="W607" s="1367"/>
    </row>
    <row r="608" spans="6:23" s="1363" customFormat="1">
      <c r="F608" s="1367"/>
      <c r="W608" s="1367"/>
    </row>
    <row r="609" spans="6:23" s="1363" customFormat="1">
      <c r="F609" s="1367"/>
      <c r="W609" s="1367"/>
    </row>
    <row r="610" spans="6:23" s="1363" customFormat="1">
      <c r="F610" s="1367"/>
      <c r="W610" s="1367"/>
    </row>
    <row r="611" spans="6:23" s="1363" customFormat="1">
      <c r="F611" s="1367"/>
      <c r="W611" s="1367"/>
    </row>
    <row r="612" spans="6:23" s="1363" customFormat="1">
      <c r="F612" s="1367"/>
      <c r="W612" s="1367"/>
    </row>
    <row r="613" spans="6:23" s="1363" customFormat="1">
      <c r="F613" s="1367"/>
      <c r="W613" s="1367"/>
    </row>
    <row r="614" spans="6:23" s="1363" customFormat="1">
      <c r="F614" s="1367"/>
      <c r="W614" s="1367"/>
    </row>
    <row r="615" spans="6:23" s="1363" customFormat="1">
      <c r="F615" s="1367"/>
      <c r="W615" s="1367"/>
    </row>
    <row r="616" spans="6:23" s="1363" customFormat="1">
      <c r="F616" s="1367"/>
      <c r="W616" s="1367"/>
    </row>
    <row r="617" spans="6:23" s="1363" customFormat="1">
      <c r="F617" s="1367"/>
      <c r="W617" s="1367"/>
    </row>
    <row r="618" spans="6:23" s="1363" customFormat="1">
      <c r="F618" s="1367"/>
      <c r="W618" s="1367"/>
    </row>
    <row r="619" spans="6:23" s="1363" customFormat="1">
      <c r="F619" s="1367"/>
      <c r="W619" s="1367"/>
    </row>
    <row r="620" spans="6:23" s="1363" customFormat="1">
      <c r="F620" s="1367"/>
      <c r="W620" s="1367"/>
    </row>
    <row r="621" spans="6:23" s="1363" customFormat="1">
      <c r="F621" s="1367"/>
      <c r="W621" s="1367"/>
    </row>
    <row r="622" spans="6:23" s="1363" customFormat="1">
      <c r="F622" s="1367"/>
      <c r="W622" s="1367"/>
    </row>
    <row r="623" spans="6:23" s="1363" customFormat="1">
      <c r="F623" s="1367"/>
      <c r="W623" s="1367"/>
    </row>
    <row r="624" spans="6:23" s="1363" customFormat="1">
      <c r="F624" s="1367"/>
      <c r="W624" s="1367"/>
    </row>
    <row r="625" spans="6:23" s="1363" customFormat="1">
      <c r="F625" s="1367"/>
      <c r="W625" s="1367"/>
    </row>
    <row r="626" spans="6:23" s="1363" customFormat="1">
      <c r="F626" s="1367"/>
      <c r="W626" s="1367"/>
    </row>
    <row r="627" spans="6:23" s="1363" customFormat="1">
      <c r="F627" s="1367"/>
      <c r="W627" s="1367"/>
    </row>
    <row r="628" spans="6:23" s="1363" customFormat="1">
      <c r="F628" s="1367"/>
      <c r="W628" s="1367"/>
    </row>
    <row r="629" spans="6:23" s="1363" customFormat="1">
      <c r="F629" s="1367"/>
      <c r="W629" s="1367"/>
    </row>
    <row r="630" spans="6:23" s="1363" customFormat="1">
      <c r="F630" s="1367"/>
      <c r="W630" s="1367"/>
    </row>
    <row r="631" spans="6:23" s="1363" customFormat="1">
      <c r="F631" s="1367"/>
      <c r="W631" s="1367"/>
    </row>
    <row r="632" spans="6:23" s="1363" customFormat="1">
      <c r="F632" s="1367"/>
      <c r="W632" s="1367"/>
    </row>
    <row r="633" spans="6:23" s="1363" customFormat="1">
      <c r="F633" s="1367"/>
      <c r="W633" s="1367"/>
    </row>
    <row r="634" spans="6:23" s="1363" customFormat="1">
      <c r="F634" s="1367"/>
      <c r="W634" s="1367"/>
    </row>
    <row r="635" spans="6:23" s="1363" customFormat="1">
      <c r="F635" s="1367"/>
      <c r="W635" s="1367"/>
    </row>
    <row r="636" spans="6:23" s="1363" customFormat="1">
      <c r="F636" s="1367"/>
      <c r="W636" s="1367"/>
    </row>
    <row r="637" spans="6:23" s="1363" customFormat="1">
      <c r="F637" s="1367"/>
      <c r="W637" s="1367"/>
    </row>
    <row r="638" spans="6:23" s="1363" customFormat="1">
      <c r="F638" s="1367"/>
      <c r="W638" s="1367"/>
    </row>
    <row r="639" spans="6:23" s="1363" customFormat="1">
      <c r="F639" s="1367"/>
      <c r="W639" s="1367"/>
    </row>
    <row r="640" spans="6:23" s="1363" customFormat="1">
      <c r="F640" s="1367"/>
      <c r="W640" s="1367"/>
    </row>
    <row r="641" spans="6:23" s="1363" customFormat="1">
      <c r="F641" s="1367"/>
      <c r="W641" s="1367"/>
    </row>
    <row r="642" spans="6:23" s="1363" customFormat="1">
      <c r="F642" s="1367"/>
      <c r="W642" s="1367"/>
    </row>
    <row r="643" spans="6:23" s="1363" customFormat="1">
      <c r="F643" s="1367"/>
      <c r="W643" s="1367"/>
    </row>
    <row r="644" spans="6:23" s="1363" customFormat="1">
      <c r="F644" s="1367"/>
      <c r="W644" s="1367"/>
    </row>
    <row r="645" spans="6:23" s="1363" customFormat="1">
      <c r="F645" s="1367"/>
      <c r="W645" s="1367"/>
    </row>
    <row r="646" spans="6:23" s="1363" customFormat="1">
      <c r="F646" s="1367"/>
      <c r="W646" s="1367"/>
    </row>
    <row r="647" spans="6:23" s="1363" customFormat="1">
      <c r="F647" s="1367"/>
      <c r="W647" s="1367"/>
    </row>
    <row r="648" spans="6:23" s="1363" customFormat="1">
      <c r="F648" s="1367"/>
      <c r="W648" s="1367"/>
    </row>
    <row r="649" spans="6:23" s="1363" customFormat="1">
      <c r="F649" s="1367"/>
      <c r="W649" s="1367"/>
    </row>
    <row r="650" spans="6:23" s="1363" customFormat="1">
      <c r="F650" s="1367"/>
      <c r="W650" s="1367"/>
    </row>
    <row r="651" spans="6:23" s="1363" customFormat="1">
      <c r="F651" s="1367"/>
      <c r="W651" s="1367"/>
    </row>
    <row r="652" spans="6:23" s="1363" customFormat="1">
      <c r="F652" s="1367"/>
      <c r="W652" s="1367"/>
    </row>
    <row r="653" spans="6:23" s="1363" customFormat="1">
      <c r="F653" s="1367"/>
      <c r="W653" s="1367"/>
    </row>
    <row r="654" spans="6:23" s="1363" customFormat="1">
      <c r="F654" s="1367"/>
      <c r="W654" s="1367"/>
    </row>
    <row r="655" spans="6:23" s="1363" customFormat="1">
      <c r="F655" s="1367"/>
      <c r="W655" s="1367"/>
    </row>
    <row r="656" spans="6:23" s="1363" customFormat="1">
      <c r="F656" s="1367"/>
      <c r="W656" s="1367"/>
    </row>
    <row r="657" spans="6:23" s="1363" customFormat="1">
      <c r="F657" s="1367"/>
      <c r="W657" s="1367"/>
    </row>
    <row r="658" spans="6:23" s="1363" customFormat="1">
      <c r="F658" s="1367"/>
      <c r="W658" s="1367"/>
    </row>
    <row r="659" spans="6:23" s="1363" customFormat="1">
      <c r="F659" s="1367"/>
      <c r="W659" s="1367"/>
    </row>
    <row r="660" spans="6:23" s="1363" customFormat="1">
      <c r="F660" s="1367"/>
      <c r="W660" s="1367"/>
    </row>
    <row r="661" spans="6:23" s="1363" customFormat="1">
      <c r="F661" s="1367"/>
      <c r="W661" s="1367"/>
    </row>
    <row r="662" spans="6:23" s="1363" customFormat="1">
      <c r="F662" s="1367"/>
      <c r="W662" s="1367"/>
    </row>
    <row r="663" spans="6:23" s="1363" customFormat="1">
      <c r="F663" s="1367"/>
      <c r="W663" s="1367"/>
    </row>
    <row r="664" spans="6:23" s="1363" customFormat="1">
      <c r="F664" s="1367"/>
      <c r="W664" s="1367"/>
    </row>
    <row r="665" spans="6:23" s="1363" customFormat="1">
      <c r="F665" s="1367"/>
      <c r="W665" s="1367"/>
    </row>
    <row r="666" spans="6:23" s="1363" customFormat="1">
      <c r="F666" s="1367"/>
      <c r="W666" s="1367"/>
    </row>
    <row r="667" spans="6:23" s="1363" customFormat="1">
      <c r="F667" s="1367"/>
      <c r="W667" s="1367"/>
    </row>
    <row r="668" spans="6:23" s="1363" customFormat="1">
      <c r="F668" s="1367"/>
      <c r="W668" s="1367"/>
    </row>
    <row r="669" spans="6:23" s="1363" customFormat="1">
      <c r="F669" s="1367"/>
      <c r="W669" s="1367"/>
    </row>
    <row r="670" spans="6:23" s="1363" customFormat="1">
      <c r="F670" s="1367"/>
      <c r="W670" s="1367"/>
    </row>
    <row r="671" spans="6:23" s="1363" customFormat="1">
      <c r="F671" s="1367"/>
      <c r="W671" s="1367"/>
    </row>
    <row r="672" spans="6:23" s="1363" customFormat="1">
      <c r="F672" s="1367"/>
      <c r="W672" s="1367"/>
    </row>
    <row r="673" spans="6:23" s="1363" customFormat="1">
      <c r="F673" s="1367"/>
      <c r="W673" s="1367"/>
    </row>
    <row r="674" spans="6:23" s="1363" customFormat="1">
      <c r="F674" s="1367"/>
      <c r="W674" s="1367"/>
    </row>
    <row r="675" spans="6:23" s="1363" customFormat="1">
      <c r="F675" s="1367"/>
      <c r="W675" s="1367"/>
    </row>
    <row r="676" spans="6:23" s="1363" customFormat="1">
      <c r="F676" s="1367"/>
      <c r="W676" s="1367"/>
    </row>
    <row r="677" spans="6:23" s="1363" customFormat="1">
      <c r="F677" s="1367"/>
      <c r="W677" s="1367"/>
    </row>
    <row r="678" spans="6:23" s="1363" customFormat="1">
      <c r="F678" s="1367"/>
      <c r="W678" s="1367"/>
    </row>
    <row r="679" spans="6:23" s="1363" customFormat="1">
      <c r="F679" s="1367"/>
      <c r="W679" s="1367"/>
    </row>
    <row r="680" spans="6:23" s="1363" customFormat="1">
      <c r="F680" s="1367"/>
      <c r="W680" s="1367"/>
    </row>
    <row r="681" spans="6:23" s="1363" customFormat="1">
      <c r="F681" s="1367"/>
      <c r="W681" s="1367"/>
    </row>
    <row r="682" spans="6:23" s="1363" customFormat="1">
      <c r="F682" s="1367"/>
      <c r="W682" s="1367"/>
    </row>
    <row r="683" spans="6:23" s="1363" customFormat="1">
      <c r="F683" s="1367"/>
      <c r="W683" s="1367"/>
    </row>
    <row r="684" spans="6:23" s="1363" customFormat="1">
      <c r="F684" s="1367"/>
      <c r="W684" s="1367"/>
    </row>
    <row r="685" spans="6:23" s="1363" customFormat="1">
      <c r="F685" s="1367"/>
      <c r="W685" s="1367"/>
    </row>
    <row r="686" spans="6:23" s="1363" customFormat="1">
      <c r="F686" s="1367"/>
      <c r="W686" s="1367"/>
    </row>
    <row r="687" spans="6:23" s="1363" customFormat="1">
      <c r="F687" s="1367"/>
      <c r="W687" s="1367"/>
    </row>
    <row r="688" spans="6:23" s="1363" customFormat="1">
      <c r="F688" s="1367"/>
      <c r="W688" s="1367"/>
    </row>
    <row r="689" spans="6:23" s="1363" customFormat="1">
      <c r="F689" s="1367"/>
      <c r="W689" s="1367"/>
    </row>
    <row r="690" spans="6:23" s="1363" customFormat="1">
      <c r="F690" s="1367"/>
      <c r="W690" s="1367"/>
    </row>
    <row r="691" spans="6:23" s="1363" customFormat="1">
      <c r="F691" s="1367"/>
      <c r="W691" s="1367"/>
    </row>
    <row r="692" spans="6:23" s="1363" customFormat="1">
      <c r="F692" s="1367"/>
      <c r="W692" s="1367"/>
    </row>
    <row r="693" spans="6:23" s="1363" customFormat="1">
      <c r="F693" s="1367"/>
      <c r="W693" s="1367"/>
    </row>
    <row r="694" spans="6:23" s="1363" customFormat="1">
      <c r="F694" s="1367"/>
      <c r="W694" s="1367"/>
    </row>
    <row r="695" spans="6:23" s="1363" customFormat="1">
      <c r="F695" s="1367"/>
      <c r="W695" s="1367"/>
    </row>
    <row r="696" spans="6:23" s="1363" customFormat="1">
      <c r="F696" s="1367"/>
      <c r="W696" s="1367"/>
    </row>
    <row r="697" spans="6:23" s="1363" customFormat="1">
      <c r="F697" s="1367"/>
      <c r="W697" s="1367"/>
    </row>
    <row r="698" spans="6:23" s="1363" customFormat="1">
      <c r="F698" s="1367"/>
      <c r="W698" s="1367"/>
    </row>
    <row r="699" spans="6:23" s="1363" customFormat="1">
      <c r="F699" s="1367"/>
      <c r="W699" s="1367"/>
    </row>
    <row r="700" spans="6:23" s="1363" customFormat="1">
      <c r="F700" s="1367"/>
      <c r="W700" s="1367"/>
    </row>
    <row r="701" spans="6:23" s="1363" customFormat="1">
      <c r="F701" s="1367"/>
      <c r="W701" s="1367"/>
    </row>
    <row r="702" spans="6:23" s="1363" customFormat="1">
      <c r="F702" s="1367"/>
      <c r="W702" s="1367"/>
    </row>
    <row r="703" spans="6:23" s="1363" customFormat="1">
      <c r="F703" s="1367"/>
      <c r="W703" s="1367"/>
    </row>
    <row r="704" spans="6:23" s="1363" customFormat="1">
      <c r="F704" s="1367"/>
      <c r="W704" s="1367"/>
    </row>
    <row r="705" spans="6:23" s="1363" customFormat="1">
      <c r="F705" s="1367"/>
      <c r="W705" s="1367"/>
    </row>
    <row r="706" spans="6:23" s="1363" customFormat="1">
      <c r="F706" s="1367"/>
      <c r="W706" s="1367"/>
    </row>
    <row r="707" spans="6:23" s="1363" customFormat="1">
      <c r="F707" s="1367"/>
      <c r="W707" s="1367"/>
    </row>
    <row r="708" spans="6:23" s="1363" customFormat="1">
      <c r="F708" s="1367"/>
      <c r="W708" s="1367"/>
    </row>
    <row r="709" spans="6:23" s="1363" customFormat="1">
      <c r="F709" s="1367"/>
      <c r="W709" s="1367"/>
    </row>
    <row r="710" spans="6:23" s="1363" customFormat="1">
      <c r="F710" s="1367"/>
      <c r="W710" s="1367"/>
    </row>
    <row r="711" spans="6:23" s="1363" customFormat="1">
      <c r="F711" s="1367"/>
      <c r="W711" s="1367"/>
    </row>
    <row r="712" spans="6:23" s="1363" customFormat="1">
      <c r="F712" s="1367"/>
      <c r="W712" s="1367"/>
    </row>
    <row r="713" spans="6:23" s="1363" customFormat="1">
      <c r="F713" s="1367"/>
      <c r="W713" s="1367"/>
    </row>
    <row r="714" spans="6:23" s="1363" customFormat="1">
      <c r="F714" s="1367"/>
      <c r="W714" s="1367"/>
    </row>
    <row r="715" spans="6:23" s="1363" customFormat="1">
      <c r="F715" s="1367"/>
      <c r="W715" s="1367"/>
    </row>
    <row r="716" spans="6:23" s="1363" customFormat="1">
      <c r="F716" s="1367"/>
      <c r="W716" s="1367"/>
    </row>
    <row r="717" spans="6:23" s="1363" customFormat="1">
      <c r="F717" s="1367"/>
      <c r="W717" s="1367"/>
    </row>
    <row r="718" spans="6:23" s="1363" customFormat="1">
      <c r="F718" s="1367"/>
      <c r="W718" s="1367"/>
    </row>
    <row r="719" spans="6:23" s="1363" customFormat="1">
      <c r="F719" s="1367"/>
      <c r="W719" s="1367"/>
    </row>
    <row r="720" spans="6:23" s="1363" customFormat="1">
      <c r="F720" s="1367"/>
      <c r="W720" s="1367"/>
    </row>
    <row r="721" spans="6:23" s="1363" customFormat="1">
      <c r="F721" s="1367"/>
      <c r="W721" s="1367"/>
    </row>
    <row r="722" spans="6:23" s="1363" customFormat="1">
      <c r="F722" s="1367"/>
      <c r="W722" s="1367"/>
    </row>
    <row r="723" spans="6:23" s="1363" customFormat="1">
      <c r="F723" s="1367"/>
      <c r="W723" s="1367"/>
    </row>
    <row r="724" spans="6:23" s="1363" customFormat="1">
      <c r="F724" s="1367"/>
      <c r="W724" s="1367"/>
    </row>
    <row r="725" spans="6:23" s="1363" customFormat="1">
      <c r="F725" s="1367"/>
      <c r="W725" s="1367"/>
    </row>
    <row r="726" spans="6:23" s="1363" customFormat="1">
      <c r="F726" s="1367"/>
      <c r="W726" s="1367"/>
    </row>
    <row r="727" spans="6:23" s="1363" customFormat="1">
      <c r="F727" s="1367"/>
      <c r="W727" s="1367"/>
    </row>
    <row r="728" spans="6:23" s="1363" customFormat="1">
      <c r="F728" s="1367"/>
      <c r="W728" s="1367"/>
    </row>
    <row r="729" spans="6:23" s="1363" customFormat="1">
      <c r="F729" s="1367"/>
      <c r="W729" s="1367"/>
    </row>
    <row r="730" spans="6:23" s="1363" customFormat="1">
      <c r="F730" s="1367"/>
      <c r="W730" s="1367"/>
    </row>
    <row r="731" spans="6:23" s="1363" customFormat="1">
      <c r="F731" s="1367"/>
      <c r="W731" s="1367"/>
    </row>
    <row r="732" spans="6:23" s="1363" customFormat="1">
      <c r="F732" s="1367"/>
      <c r="W732" s="1367"/>
    </row>
    <row r="733" spans="6:23" s="1363" customFormat="1">
      <c r="F733" s="1367"/>
      <c r="W733" s="1367"/>
    </row>
    <row r="734" spans="6:23" s="1363" customFormat="1">
      <c r="F734" s="1367"/>
      <c r="W734" s="1367"/>
    </row>
    <row r="735" spans="6:23" s="1363" customFormat="1">
      <c r="F735" s="1367"/>
      <c r="W735" s="1367"/>
    </row>
    <row r="736" spans="6:23" s="1363" customFormat="1">
      <c r="F736" s="1367"/>
      <c r="W736" s="1367"/>
    </row>
    <row r="737" spans="6:23" s="1363" customFormat="1">
      <c r="F737" s="1367"/>
      <c r="W737" s="1367"/>
    </row>
    <row r="738" spans="6:23" s="1363" customFormat="1">
      <c r="F738" s="1367"/>
      <c r="W738" s="1367"/>
    </row>
    <row r="739" spans="6:23" s="1363" customFormat="1">
      <c r="F739" s="1367"/>
      <c r="W739" s="1367"/>
    </row>
    <row r="740" spans="6:23" s="1363" customFormat="1">
      <c r="F740" s="1367"/>
      <c r="W740" s="1367"/>
    </row>
    <row r="741" spans="6:23" s="1363" customFormat="1">
      <c r="F741" s="1367"/>
      <c r="W741" s="1367"/>
    </row>
    <row r="742" spans="6:23" s="1363" customFormat="1">
      <c r="F742" s="1367"/>
      <c r="W742" s="1367"/>
    </row>
    <row r="743" spans="6:23" s="1363" customFormat="1">
      <c r="F743" s="1367"/>
      <c r="W743" s="1367"/>
    </row>
    <row r="744" spans="6:23" s="1363" customFormat="1">
      <c r="F744" s="1367"/>
      <c r="W744" s="1367"/>
    </row>
    <row r="745" spans="6:23" s="1363" customFormat="1">
      <c r="F745" s="1367"/>
      <c r="W745" s="1367"/>
    </row>
    <row r="746" spans="6:23" s="1363" customFormat="1">
      <c r="F746" s="1367"/>
      <c r="W746" s="1367"/>
    </row>
    <row r="747" spans="6:23" s="1363" customFormat="1">
      <c r="F747" s="1367"/>
      <c r="W747" s="1367"/>
    </row>
    <row r="748" spans="6:23" s="1363" customFormat="1">
      <c r="F748" s="1367"/>
      <c r="W748" s="1367"/>
    </row>
    <row r="749" spans="6:23" s="1363" customFormat="1">
      <c r="F749" s="1367"/>
      <c r="W749" s="1367"/>
    </row>
    <row r="750" spans="6:23" s="1363" customFormat="1">
      <c r="F750" s="1367"/>
      <c r="W750" s="1367"/>
    </row>
    <row r="751" spans="6:23" s="1363" customFormat="1">
      <c r="F751" s="1367"/>
      <c r="W751" s="1367"/>
    </row>
    <row r="752" spans="6:23" s="1363" customFormat="1">
      <c r="F752" s="1367"/>
      <c r="W752" s="1367"/>
    </row>
    <row r="753" spans="6:23" s="1363" customFormat="1">
      <c r="F753" s="1367"/>
      <c r="W753" s="1367"/>
    </row>
    <row r="754" spans="6:23" s="1363" customFormat="1">
      <c r="F754" s="1367"/>
      <c r="W754" s="1367"/>
    </row>
    <row r="755" spans="6:23" s="1363" customFormat="1">
      <c r="F755" s="1367"/>
      <c r="W755" s="1367"/>
    </row>
    <row r="756" spans="6:23" s="1363" customFormat="1">
      <c r="F756" s="1367"/>
      <c r="W756" s="1367"/>
    </row>
    <row r="757" spans="6:23" s="1363" customFormat="1">
      <c r="F757" s="1367"/>
      <c r="W757" s="1367"/>
    </row>
    <row r="758" spans="6:23" s="1363" customFormat="1">
      <c r="F758" s="1367"/>
      <c r="W758" s="1367"/>
    </row>
    <row r="759" spans="6:23" s="1363" customFormat="1">
      <c r="F759" s="1367"/>
      <c r="W759" s="1367"/>
    </row>
    <row r="760" spans="6:23" s="1363" customFormat="1">
      <c r="F760" s="1367"/>
      <c r="W760" s="1367"/>
    </row>
    <row r="761" spans="6:23" s="1363" customFormat="1">
      <c r="F761" s="1367"/>
      <c r="W761" s="1367"/>
    </row>
    <row r="762" spans="6:23" s="1363" customFormat="1">
      <c r="F762" s="1367"/>
      <c r="W762" s="1367"/>
    </row>
    <row r="763" spans="6:23" s="1363" customFormat="1">
      <c r="F763" s="1367"/>
      <c r="W763" s="1367"/>
    </row>
    <row r="764" spans="6:23" s="1363" customFormat="1">
      <c r="F764" s="1367"/>
      <c r="W764" s="1367"/>
    </row>
    <row r="765" spans="6:23" s="1363" customFormat="1">
      <c r="F765" s="1367"/>
      <c r="W765" s="1367"/>
    </row>
    <row r="766" spans="6:23" s="1363" customFormat="1">
      <c r="F766" s="1367"/>
      <c r="W766" s="1367"/>
    </row>
    <row r="767" spans="6:23" s="1363" customFormat="1">
      <c r="F767" s="1367"/>
      <c r="W767" s="1367"/>
    </row>
    <row r="768" spans="6:23" s="1363" customFormat="1">
      <c r="F768" s="1367"/>
      <c r="W768" s="1367"/>
    </row>
    <row r="769" spans="6:23" s="1363" customFormat="1">
      <c r="F769" s="1367"/>
      <c r="W769" s="1367"/>
    </row>
    <row r="770" spans="6:23" s="1363" customFormat="1">
      <c r="F770" s="1367"/>
      <c r="W770" s="1367"/>
    </row>
    <row r="771" spans="6:23" s="1363" customFormat="1">
      <c r="F771" s="1367"/>
      <c r="W771" s="1367"/>
    </row>
    <row r="772" spans="6:23" s="1363" customFormat="1">
      <c r="F772" s="1367"/>
      <c r="W772" s="1367"/>
    </row>
    <row r="773" spans="6:23" s="1363" customFormat="1">
      <c r="F773" s="1367"/>
      <c r="W773" s="1367"/>
    </row>
    <row r="774" spans="6:23" s="1363" customFormat="1">
      <c r="F774" s="1367"/>
      <c r="W774" s="1367"/>
    </row>
    <row r="775" spans="6:23" s="1363" customFormat="1">
      <c r="F775" s="1367"/>
      <c r="W775" s="1367"/>
    </row>
    <row r="776" spans="6:23" s="1363" customFormat="1">
      <c r="F776" s="1367"/>
      <c r="W776" s="1367"/>
    </row>
    <row r="777" spans="6:23" s="1363" customFormat="1">
      <c r="F777" s="1367"/>
      <c r="W777" s="1367"/>
    </row>
    <row r="778" spans="6:23" s="1363" customFormat="1">
      <c r="F778" s="1367"/>
      <c r="W778" s="1367"/>
    </row>
    <row r="779" spans="6:23" s="1363" customFormat="1">
      <c r="F779" s="1367"/>
      <c r="W779" s="1367"/>
    </row>
    <row r="780" spans="6:23" s="1363" customFormat="1">
      <c r="F780" s="1367"/>
      <c r="W780" s="1367"/>
    </row>
    <row r="781" spans="6:23" s="1363" customFormat="1">
      <c r="F781" s="1367"/>
      <c r="W781" s="1367"/>
    </row>
    <row r="782" spans="6:23" s="1363" customFormat="1">
      <c r="F782" s="1367"/>
      <c r="W782" s="1367"/>
    </row>
    <row r="783" spans="6:23" s="1363" customFormat="1">
      <c r="F783" s="1367"/>
      <c r="W783" s="1367"/>
    </row>
    <row r="784" spans="6:23" s="1363" customFormat="1">
      <c r="F784" s="1367"/>
      <c r="W784" s="1367"/>
    </row>
    <row r="785" spans="6:23" s="1363" customFormat="1">
      <c r="F785" s="1367"/>
      <c r="W785" s="1367"/>
    </row>
    <row r="786" spans="6:23" s="1363" customFormat="1">
      <c r="F786" s="1367"/>
      <c r="W786" s="1367"/>
    </row>
    <row r="787" spans="6:23" s="1363" customFormat="1">
      <c r="F787" s="1367"/>
      <c r="W787" s="1367"/>
    </row>
    <row r="788" spans="6:23" s="1363" customFormat="1">
      <c r="F788" s="1367"/>
      <c r="W788" s="1367"/>
    </row>
    <row r="789" spans="6:23" s="1363" customFormat="1">
      <c r="F789" s="1367"/>
      <c r="W789" s="1367"/>
    </row>
    <row r="790" spans="6:23" s="1363" customFormat="1">
      <c r="F790" s="1367"/>
      <c r="W790" s="1367"/>
    </row>
    <row r="791" spans="6:23" s="1363" customFormat="1">
      <c r="F791" s="1367"/>
      <c r="W791" s="1367"/>
    </row>
    <row r="792" spans="6:23" s="1363" customFormat="1">
      <c r="F792" s="1367"/>
      <c r="W792" s="1367"/>
    </row>
    <row r="793" spans="6:23" s="1363" customFormat="1">
      <c r="F793" s="1367"/>
      <c r="W793" s="1367"/>
    </row>
    <row r="794" spans="6:23" s="1363" customFormat="1">
      <c r="F794" s="1367"/>
      <c r="W794" s="1367"/>
    </row>
    <row r="795" spans="6:23" s="1363" customFormat="1">
      <c r="F795" s="1367"/>
      <c r="W795" s="1367"/>
    </row>
    <row r="796" spans="6:23" s="1363" customFormat="1">
      <c r="F796" s="1367"/>
      <c r="W796" s="1367"/>
    </row>
    <row r="797" spans="6:23" s="1363" customFormat="1">
      <c r="F797" s="1367"/>
      <c r="W797" s="1367"/>
    </row>
    <row r="798" spans="6:23" s="1363" customFormat="1">
      <c r="F798" s="1367"/>
      <c r="W798" s="1367"/>
    </row>
    <row r="799" spans="6:23" s="1363" customFormat="1">
      <c r="F799" s="1367"/>
      <c r="W799" s="1367"/>
    </row>
    <row r="800" spans="6:23" s="1363" customFormat="1">
      <c r="F800" s="1367"/>
      <c r="W800" s="1367"/>
    </row>
    <row r="801" spans="6:23" s="1363" customFormat="1">
      <c r="F801" s="1367"/>
      <c r="W801" s="1367"/>
    </row>
    <row r="802" spans="6:23" s="1363" customFormat="1">
      <c r="F802" s="1367"/>
      <c r="W802" s="1367"/>
    </row>
    <row r="803" spans="6:23" s="1363" customFormat="1">
      <c r="F803" s="1367"/>
      <c r="W803" s="1367"/>
    </row>
    <row r="804" spans="6:23" s="1363" customFormat="1">
      <c r="F804" s="1367"/>
      <c r="W804" s="1367"/>
    </row>
    <row r="805" spans="6:23" s="1363" customFormat="1">
      <c r="F805" s="1367"/>
      <c r="W805" s="1367"/>
    </row>
    <row r="806" spans="6:23" s="1363" customFormat="1">
      <c r="F806" s="1367"/>
      <c r="W806" s="1367"/>
    </row>
    <row r="807" spans="6:23" s="1363" customFormat="1">
      <c r="F807" s="1367"/>
      <c r="W807" s="1367"/>
    </row>
    <row r="808" spans="6:23" s="1363" customFormat="1">
      <c r="F808" s="1367"/>
      <c r="W808" s="1367"/>
    </row>
    <row r="809" spans="6:23" s="1363" customFormat="1">
      <c r="F809" s="1367"/>
      <c r="W809" s="1367"/>
    </row>
    <row r="810" spans="6:23" s="1363" customFormat="1">
      <c r="F810" s="1367"/>
      <c r="W810" s="1367"/>
    </row>
    <row r="811" spans="6:23" s="1363" customFormat="1">
      <c r="F811" s="1367"/>
      <c r="W811" s="1367"/>
    </row>
    <row r="812" spans="6:23" s="1363" customFormat="1">
      <c r="F812" s="1367"/>
      <c r="W812" s="1367"/>
    </row>
    <row r="813" spans="6:23" s="1363" customFormat="1">
      <c r="F813" s="1367"/>
      <c r="W813" s="1367"/>
    </row>
    <row r="814" spans="6:23" s="1363" customFormat="1">
      <c r="F814" s="1367"/>
      <c r="W814" s="1367"/>
    </row>
    <row r="815" spans="6:23" s="1363" customFormat="1">
      <c r="F815" s="1367"/>
      <c r="W815" s="1367"/>
    </row>
    <row r="816" spans="6:23" s="1363" customFormat="1">
      <c r="F816" s="1367"/>
      <c r="W816" s="1367"/>
    </row>
    <row r="817" spans="6:23" s="1363" customFormat="1">
      <c r="F817" s="1367"/>
      <c r="W817" s="1367"/>
    </row>
    <row r="818" spans="6:23" s="1363" customFormat="1">
      <c r="F818" s="1367"/>
      <c r="W818" s="1367"/>
    </row>
    <row r="819" spans="6:23" s="1363" customFormat="1">
      <c r="F819" s="1367"/>
      <c r="W819" s="1367"/>
    </row>
    <row r="820" spans="6:23" s="1363" customFormat="1">
      <c r="F820" s="1367"/>
      <c r="W820" s="1367"/>
    </row>
    <row r="821" spans="6:23" s="1363" customFormat="1">
      <c r="F821" s="1367"/>
      <c r="W821" s="1367"/>
    </row>
    <row r="822" spans="6:23" s="1363" customFormat="1">
      <c r="F822" s="1367"/>
      <c r="W822" s="1367"/>
    </row>
    <row r="823" spans="6:23" s="1363" customFormat="1">
      <c r="F823" s="1367"/>
      <c r="W823" s="1367"/>
    </row>
    <row r="824" spans="6:23" s="1363" customFormat="1">
      <c r="F824" s="1367"/>
      <c r="W824" s="1367"/>
    </row>
    <row r="825" spans="6:23" s="1363" customFormat="1">
      <c r="F825" s="1367"/>
      <c r="W825" s="1367"/>
    </row>
    <row r="826" spans="6:23" s="1363" customFormat="1">
      <c r="F826" s="1367"/>
      <c r="W826" s="1367"/>
    </row>
    <row r="827" spans="6:23" s="1363" customFormat="1">
      <c r="F827" s="1367"/>
      <c r="W827" s="1367"/>
    </row>
    <row r="828" spans="6:23" s="1363" customFormat="1">
      <c r="F828" s="1367"/>
      <c r="W828" s="1367"/>
    </row>
    <row r="829" spans="6:23" s="1363" customFormat="1">
      <c r="F829" s="1367"/>
      <c r="W829" s="1367"/>
    </row>
    <row r="830" spans="6:23" s="1363" customFormat="1">
      <c r="F830" s="1367"/>
      <c r="W830" s="1367"/>
    </row>
    <row r="831" spans="6:23" s="1363" customFormat="1">
      <c r="F831" s="1367"/>
      <c r="W831" s="1367"/>
    </row>
    <row r="832" spans="6:23" s="1363" customFormat="1">
      <c r="F832" s="1367"/>
      <c r="W832" s="1367"/>
    </row>
    <row r="833" spans="6:23" s="1363" customFormat="1">
      <c r="F833" s="1367"/>
      <c r="W833" s="1367"/>
    </row>
    <row r="834" spans="6:23" s="1363" customFormat="1">
      <c r="F834" s="1367"/>
      <c r="W834" s="1367"/>
    </row>
    <row r="835" spans="6:23" s="1363" customFormat="1">
      <c r="F835" s="1367"/>
      <c r="W835" s="1367"/>
    </row>
    <row r="836" spans="6:23" s="1363" customFormat="1">
      <c r="F836" s="1367"/>
      <c r="W836" s="1367"/>
    </row>
    <row r="837" spans="6:23" s="1363" customFormat="1">
      <c r="F837" s="1367"/>
      <c r="W837" s="1367"/>
    </row>
    <row r="838" spans="6:23" s="1363" customFormat="1">
      <c r="F838" s="1367"/>
      <c r="W838" s="1367"/>
    </row>
    <row r="839" spans="6:23" s="1363" customFormat="1">
      <c r="F839" s="1367"/>
      <c r="W839" s="1367"/>
    </row>
    <row r="840" spans="6:23" s="1363" customFormat="1">
      <c r="F840" s="1367"/>
      <c r="W840" s="1367"/>
    </row>
    <row r="841" spans="6:23" s="1363" customFormat="1">
      <c r="F841" s="1367"/>
      <c r="W841" s="1367"/>
    </row>
    <row r="842" spans="6:23" s="1363" customFormat="1">
      <c r="F842" s="1367"/>
      <c r="W842" s="1367"/>
    </row>
    <row r="843" spans="6:23" s="1363" customFormat="1">
      <c r="F843" s="1367"/>
      <c r="W843" s="1367"/>
    </row>
    <row r="844" spans="6:23" s="1363" customFormat="1">
      <c r="F844" s="1367"/>
      <c r="W844" s="1367"/>
    </row>
    <row r="845" spans="6:23" s="1363" customFormat="1">
      <c r="F845" s="1367"/>
      <c r="W845" s="1367"/>
    </row>
    <row r="846" spans="6:23" s="1363" customFormat="1">
      <c r="F846" s="1367"/>
      <c r="W846" s="1367"/>
    </row>
    <row r="847" spans="6:23" s="1363" customFormat="1">
      <c r="F847" s="1367"/>
      <c r="W847" s="1367"/>
    </row>
    <row r="848" spans="6:23" s="1363" customFormat="1">
      <c r="F848" s="1367"/>
      <c r="W848" s="1367"/>
    </row>
    <row r="849" spans="6:23" s="1363" customFormat="1">
      <c r="F849" s="1367"/>
      <c r="W849" s="1367"/>
    </row>
    <row r="850" spans="6:23" s="1363" customFormat="1">
      <c r="F850" s="1367"/>
      <c r="W850" s="1367"/>
    </row>
    <row r="851" spans="6:23" s="1363" customFormat="1">
      <c r="F851" s="1367"/>
      <c r="W851" s="1367"/>
    </row>
    <row r="852" spans="6:23" s="1363" customFormat="1">
      <c r="F852" s="1367"/>
      <c r="W852" s="1367"/>
    </row>
    <row r="853" spans="6:23" s="1363" customFormat="1">
      <c r="F853" s="1367"/>
      <c r="W853" s="1367"/>
    </row>
    <row r="854" spans="6:23" s="1363" customFormat="1">
      <c r="F854" s="1367"/>
      <c r="W854" s="1367"/>
    </row>
    <row r="855" spans="6:23" s="1363" customFormat="1">
      <c r="F855" s="1367"/>
      <c r="W855" s="1367"/>
    </row>
    <row r="856" spans="6:23" s="1363" customFormat="1">
      <c r="F856" s="1367"/>
      <c r="W856" s="1367"/>
    </row>
    <row r="857" spans="6:23" s="1363" customFormat="1">
      <c r="F857" s="1367"/>
      <c r="W857" s="1367"/>
    </row>
    <row r="858" spans="6:23" s="1363" customFormat="1">
      <c r="F858" s="1367"/>
      <c r="W858" s="1367"/>
    </row>
    <row r="859" spans="6:23" s="1363" customFormat="1">
      <c r="F859" s="1367"/>
      <c r="W859" s="1367"/>
    </row>
    <row r="860" spans="6:23" s="1363" customFormat="1">
      <c r="F860" s="1367"/>
      <c r="W860" s="1367"/>
    </row>
    <row r="861" spans="6:23" s="1363" customFormat="1">
      <c r="F861" s="1367"/>
      <c r="W861" s="1367"/>
    </row>
    <row r="862" spans="6:23" s="1363" customFormat="1">
      <c r="F862" s="1367"/>
      <c r="W862" s="1367"/>
    </row>
    <row r="863" spans="6:23" s="1363" customFormat="1">
      <c r="F863" s="1367"/>
      <c r="W863" s="1367"/>
    </row>
    <row r="864" spans="6:23" s="1363" customFormat="1">
      <c r="F864" s="1367"/>
      <c r="W864" s="1367"/>
    </row>
    <row r="865" spans="6:23" s="1363" customFormat="1">
      <c r="F865" s="1367"/>
      <c r="W865" s="1367"/>
    </row>
    <row r="866" spans="6:23" s="1363" customFormat="1">
      <c r="F866" s="1367"/>
      <c r="W866" s="1367"/>
    </row>
    <row r="867" spans="6:23" s="1363" customFormat="1">
      <c r="F867" s="1367"/>
      <c r="W867" s="1367"/>
    </row>
    <row r="868" spans="6:23" s="1363" customFormat="1">
      <c r="F868" s="1367"/>
      <c r="W868" s="1367"/>
    </row>
    <row r="869" spans="6:23" s="1363" customFormat="1">
      <c r="F869" s="1367"/>
      <c r="W869" s="1367"/>
    </row>
    <row r="870" spans="6:23" s="1363" customFormat="1">
      <c r="F870" s="1367"/>
      <c r="W870" s="1367"/>
    </row>
    <row r="871" spans="6:23" s="1363" customFormat="1">
      <c r="F871" s="1367"/>
      <c r="W871" s="1367"/>
    </row>
    <row r="872" spans="6:23" s="1363" customFormat="1">
      <c r="F872" s="1367"/>
      <c r="W872" s="1367"/>
    </row>
    <row r="873" spans="6:23" s="1363" customFormat="1">
      <c r="F873" s="1367"/>
      <c r="W873" s="1367"/>
    </row>
    <row r="874" spans="6:23" s="1363" customFormat="1">
      <c r="F874" s="1367"/>
      <c r="W874" s="1367"/>
    </row>
    <row r="875" spans="6:23" s="1363" customFormat="1">
      <c r="F875" s="1367"/>
      <c r="W875" s="1367"/>
    </row>
    <row r="876" spans="6:23" s="1363" customFormat="1">
      <c r="F876" s="1367"/>
      <c r="W876" s="1367"/>
    </row>
    <row r="877" spans="6:23" s="1363" customFormat="1">
      <c r="F877" s="1367"/>
      <c r="W877" s="1367"/>
    </row>
    <row r="878" spans="6:23" s="1363" customFormat="1">
      <c r="F878" s="1367"/>
      <c r="W878" s="1367"/>
    </row>
    <row r="879" spans="6:23" s="1363" customFormat="1">
      <c r="F879" s="1367"/>
      <c r="W879" s="1367"/>
    </row>
    <row r="880" spans="6:23" s="1363" customFormat="1">
      <c r="F880" s="1367"/>
      <c r="W880" s="1367"/>
    </row>
    <row r="881" spans="6:23" s="1363" customFormat="1">
      <c r="F881" s="1367"/>
      <c r="W881" s="1367"/>
    </row>
    <row r="882" spans="6:23" s="1363" customFormat="1">
      <c r="F882" s="1367"/>
      <c r="W882" s="1367"/>
    </row>
    <row r="883" spans="6:23" s="1363" customFormat="1">
      <c r="F883" s="1367"/>
      <c r="W883" s="1367"/>
    </row>
    <row r="884" spans="6:23" s="1363" customFormat="1">
      <c r="F884" s="1367"/>
      <c r="W884" s="1367"/>
    </row>
    <row r="885" spans="6:23" s="1363" customFormat="1">
      <c r="F885" s="1367"/>
      <c r="W885" s="1367"/>
    </row>
    <row r="886" spans="6:23" s="1363" customFormat="1">
      <c r="F886" s="1367"/>
      <c r="W886" s="1367"/>
    </row>
    <row r="887" spans="6:23" s="1363" customFormat="1">
      <c r="F887" s="1367"/>
      <c r="W887" s="1367"/>
    </row>
    <row r="888" spans="6:23" s="1363" customFormat="1">
      <c r="F888" s="1367"/>
      <c r="W888" s="1367"/>
    </row>
    <row r="889" spans="6:23" s="1363" customFormat="1">
      <c r="F889" s="1367"/>
      <c r="W889" s="1367"/>
    </row>
    <row r="890" spans="6:23" s="1363" customFormat="1">
      <c r="F890" s="1367"/>
      <c r="W890" s="1367"/>
    </row>
    <row r="891" spans="6:23" s="1363" customFormat="1">
      <c r="F891" s="1367"/>
      <c r="W891" s="1367"/>
    </row>
    <row r="892" spans="6:23" s="1363" customFormat="1">
      <c r="F892" s="1367"/>
      <c r="W892" s="1367"/>
    </row>
    <row r="893" spans="6:23" s="1363" customFormat="1">
      <c r="F893" s="1367"/>
      <c r="W893" s="1367"/>
    </row>
    <row r="894" spans="6:23" s="1363" customFormat="1">
      <c r="F894" s="1367"/>
      <c r="W894" s="1367"/>
    </row>
    <row r="895" spans="6:23" s="1363" customFormat="1">
      <c r="F895" s="1367"/>
      <c r="W895" s="1367"/>
    </row>
    <row r="896" spans="6:23" s="1363" customFormat="1">
      <c r="F896" s="1367"/>
      <c r="W896" s="1367"/>
    </row>
    <row r="897" spans="6:23" s="1363" customFormat="1">
      <c r="F897" s="1367"/>
      <c r="W897" s="1367"/>
    </row>
    <row r="898" spans="6:23" s="1363" customFormat="1">
      <c r="F898" s="1367"/>
      <c r="W898" s="1367"/>
    </row>
    <row r="899" spans="6:23" s="1363" customFormat="1">
      <c r="F899" s="1367"/>
      <c r="W899" s="1367"/>
    </row>
    <row r="900" spans="6:23" s="1363" customFormat="1">
      <c r="F900" s="1367"/>
      <c r="W900" s="1367"/>
    </row>
    <row r="901" spans="6:23" s="1363" customFormat="1">
      <c r="F901" s="1367"/>
      <c r="W901" s="1367"/>
    </row>
    <row r="902" spans="6:23" s="1363" customFormat="1">
      <c r="F902" s="1367"/>
      <c r="W902" s="1367"/>
    </row>
    <row r="903" spans="6:23" s="1363" customFormat="1">
      <c r="F903" s="1367"/>
      <c r="W903" s="1367"/>
    </row>
    <row r="904" spans="6:23" s="1363" customFormat="1">
      <c r="F904" s="1367"/>
      <c r="W904" s="1367"/>
    </row>
    <row r="905" spans="6:23" s="1363" customFormat="1">
      <c r="F905" s="1367"/>
      <c r="W905" s="1367"/>
    </row>
    <row r="906" spans="6:23" s="1363" customFormat="1">
      <c r="F906" s="1367"/>
      <c r="W906" s="1367"/>
    </row>
    <row r="907" spans="6:23" s="1363" customFormat="1">
      <c r="F907" s="1367"/>
      <c r="W907" s="1367"/>
    </row>
    <row r="908" spans="6:23" s="1363" customFormat="1">
      <c r="F908" s="1367"/>
      <c r="W908" s="1367"/>
    </row>
    <row r="909" spans="6:23" s="1363" customFormat="1">
      <c r="F909" s="1367"/>
      <c r="W909" s="1367"/>
    </row>
    <row r="910" spans="6:23" s="1363" customFormat="1">
      <c r="F910" s="1367"/>
      <c r="W910" s="1367"/>
    </row>
    <row r="911" spans="6:23" s="1363" customFormat="1">
      <c r="F911" s="1367"/>
      <c r="W911" s="1367"/>
    </row>
    <row r="912" spans="6:23" s="1363" customFormat="1">
      <c r="F912" s="1367"/>
      <c r="W912" s="1367"/>
    </row>
    <row r="913" spans="6:23" s="1363" customFormat="1">
      <c r="F913" s="1367"/>
      <c r="W913" s="1367"/>
    </row>
    <row r="914" spans="6:23" s="1363" customFormat="1">
      <c r="F914" s="1367"/>
      <c r="W914" s="1367"/>
    </row>
    <row r="915" spans="6:23" s="1363" customFormat="1">
      <c r="F915" s="1367"/>
      <c r="W915" s="1367"/>
    </row>
    <row r="916" spans="6:23" s="1363" customFormat="1">
      <c r="F916" s="1367"/>
      <c r="W916" s="1367"/>
    </row>
    <row r="917" spans="6:23" s="1363" customFormat="1">
      <c r="F917" s="1367"/>
      <c r="W917" s="1367"/>
    </row>
    <row r="918" spans="6:23" s="1363" customFormat="1">
      <c r="F918" s="1367"/>
      <c r="W918" s="1367"/>
    </row>
    <row r="919" spans="6:23" s="1363" customFormat="1">
      <c r="F919" s="1367"/>
      <c r="W919" s="1367"/>
    </row>
    <row r="920" spans="6:23" s="1363" customFormat="1">
      <c r="F920" s="1367"/>
      <c r="W920" s="1367"/>
    </row>
    <row r="921" spans="6:23" s="1363" customFormat="1">
      <c r="F921" s="1367"/>
      <c r="W921" s="1367"/>
    </row>
    <row r="922" spans="6:23" s="1363" customFormat="1">
      <c r="F922" s="1367"/>
      <c r="W922" s="1367"/>
    </row>
    <row r="923" spans="6:23" s="1363" customFormat="1">
      <c r="F923" s="1367"/>
      <c r="W923" s="1367"/>
    </row>
    <row r="924" spans="6:23" s="1363" customFormat="1">
      <c r="F924" s="1367"/>
      <c r="W924" s="1367"/>
    </row>
    <row r="925" spans="6:23" s="1363" customFormat="1">
      <c r="F925" s="1367"/>
      <c r="W925" s="1367"/>
    </row>
    <row r="926" spans="6:23" s="1363" customFormat="1">
      <c r="F926" s="1367"/>
      <c r="W926" s="1367"/>
    </row>
    <row r="927" spans="6:23" s="1363" customFormat="1">
      <c r="F927" s="1367"/>
      <c r="W927" s="1367"/>
    </row>
    <row r="928" spans="6:23" s="1363" customFormat="1">
      <c r="F928" s="1367"/>
      <c r="W928" s="1367"/>
    </row>
    <row r="929" spans="6:23" s="1363" customFormat="1">
      <c r="F929" s="1367"/>
      <c r="W929" s="1367"/>
    </row>
    <row r="930" spans="6:23" s="1363" customFormat="1">
      <c r="F930" s="1367"/>
      <c r="W930" s="1367"/>
    </row>
    <row r="931" spans="6:23" s="1363" customFormat="1">
      <c r="F931" s="1367"/>
      <c r="W931" s="1367"/>
    </row>
    <row r="932" spans="6:23" s="1363" customFormat="1">
      <c r="F932" s="1367"/>
      <c r="W932" s="1367"/>
    </row>
    <row r="933" spans="6:23" s="1363" customFormat="1">
      <c r="F933" s="1367"/>
      <c r="W933" s="1367"/>
    </row>
    <row r="934" spans="6:23" s="1363" customFormat="1">
      <c r="F934" s="1367"/>
      <c r="W934" s="1367"/>
    </row>
    <row r="935" spans="6:23" s="1363" customFormat="1">
      <c r="F935" s="1367"/>
      <c r="W935" s="1367"/>
    </row>
    <row r="936" spans="6:23" s="1363" customFormat="1">
      <c r="F936" s="1367"/>
      <c r="W936" s="1367"/>
    </row>
    <row r="937" spans="6:23" s="1363" customFormat="1">
      <c r="F937" s="1367"/>
      <c r="W937" s="1367"/>
    </row>
    <row r="938" spans="6:23" s="1363" customFormat="1">
      <c r="F938" s="1367"/>
      <c r="W938" s="1367"/>
    </row>
    <row r="939" spans="6:23" s="1363" customFormat="1">
      <c r="F939" s="1367"/>
      <c r="W939" s="1367"/>
    </row>
    <row r="940" spans="6:23" s="1363" customFormat="1">
      <c r="F940" s="1367"/>
      <c r="W940" s="1367"/>
    </row>
    <row r="941" spans="6:23" s="1363" customFormat="1">
      <c r="F941" s="1367"/>
      <c r="W941" s="1367"/>
    </row>
    <row r="942" spans="6:23" s="1363" customFormat="1">
      <c r="F942" s="1367"/>
      <c r="W942" s="1367"/>
    </row>
    <row r="943" spans="6:23" s="1363" customFormat="1">
      <c r="F943" s="1367"/>
      <c r="W943" s="1367"/>
    </row>
    <row r="944" spans="6:23" s="1363" customFormat="1">
      <c r="F944" s="1367"/>
      <c r="W944" s="1367"/>
    </row>
    <row r="945" spans="6:23" s="1363" customFormat="1">
      <c r="F945" s="1367"/>
      <c r="W945" s="1367"/>
    </row>
    <row r="946" spans="6:23" s="1363" customFormat="1">
      <c r="F946" s="1367"/>
      <c r="W946" s="1367"/>
    </row>
    <row r="947" spans="6:23" s="1363" customFormat="1">
      <c r="F947" s="1367"/>
      <c r="W947" s="1367"/>
    </row>
    <row r="948" spans="6:23" s="1363" customFormat="1">
      <c r="F948" s="1367"/>
      <c r="W948" s="1367"/>
    </row>
    <row r="949" spans="6:23" s="1363" customFormat="1">
      <c r="F949" s="1367"/>
      <c r="W949" s="1367"/>
    </row>
    <row r="950" spans="6:23" s="1363" customFormat="1">
      <c r="F950" s="1367"/>
      <c r="W950" s="1367"/>
    </row>
    <row r="951" spans="6:23" s="1363" customFormat="1">
      <c r="F951" s="1367"/>
      <c r="W951" s="1367"/>
    </row>
    <row r="952" spans="6:23" s="1363" customFormat="1">
      <c r="F952" s="1367"/>
      <c r="W952" s="1367"/>
    </row>
    <row r="953" spans="6:23" s="1363" customFormat="1">
      <c r="F953" s="1367"/>
      <c r="W953" s="1367"/>
    </row>
    <row r="954" spans="6:23" s="1363" customFormat="1">
      <c r="F954" s="1367"/>
      <c r="W954" s="1367"/>
    </row>
    <row r="955" spans="6:23" s="1363" customFormat="1">
      <c r="F955" s="1367"/>
      <c r="W955" s="1367"/>
    </row>
    <row r="956" spans="6:23" s="1363" customFormat="1">
      <c r="F956" s="1367"/>
      <c r="W956" s="1367"/>
    </row>
    <row r="957" spans="6:23" s="1363" customFormat="1">
      <c r="F957" s="1367"/>
      <c r="W957" s="1367"/>
    </row>
    <row r="958" spans="6:23" s="1363" customFormat="1">
      <c r="F958" s="1367"/>
      <c r="W958" s="1367"/>
    </row>
    <row r="959" spans="6:23" s="1363" customFormat="1">
      <c r="F959" s="1367"/>
      <c r="W959" s="1367"/>
    </row>
    <row r="960" spans="6:23" s="1363" customFormat="1">
      <c r="F960" s="1367"/>
      <c r="W960" s="1367"/>
    </row>
    <row r="961" spans="6:23" s="1363" customFormat="1">
      <c r="F961" s="1367"/>
      <c r="W961" s="1367"/>
    </row>
    <row r="962" spans="6:23" s="1363" customFormat="1">
      <c r="F962" s="1367"/>
      <c r="W962" s="1367"/>
    </row>
    <row r="963" spans="6:23" s="1363" customFormat="1">
      <c r="F963" s="1367"/>
      <c r="W963" s="1367"/>
    </row>
    <row r="964" spans="6:23" s="1363" customFormat="1">
      <c r="F964" s="1367"/>
      <c r="W964" s="1367"/>
    </row>
    <row r="965" spans="6:23" s="1363" customFormat="1">
      <c r="F965" s="1367"/>
      <c r="W965" s="1367"/>
    </row>
    <row r="966" spans="6:23" s="1363" customFormat="1">
      <c r="F966" s="1367"/>
      <c r="W966" s="1367"/>
    </row>
    <row r="967" spans="6:23" s="1363" customFormat="1">
      <c r="F967" s="1367"/>
      <c r="W967" s="1367"/>
    </row>
    <row r="968" spans="6:23" s="1363" customFormat="1">
      <c r="F968" s="1367"/>
      <c r="W968" s="1367"/>
    </row>
    <row r="969" spans="6:23" s="1363" customFormat="1">
      <c r="F969" s="1367"/>
      <c r="W969" s="1367"/>
    </row>
    <row r="970" spans="6:23" s="1363" customFormat="1">
      <c r="F970" s="1367"/>
      <c r="W970" s="1367"/>
    </row>
    <row r="971" spans="6:23" s="1363" customFormat="1">
      <c r="F971" s="1367"/>
      <c r="W971" s="1367"/>
    </row>
    <row r="972" spans="6:23" s="1363" customFormat="1">
      <c r="F972" s="1367"/>
      <c r="W972" s="1367"/>
    </row>
    <row r="973" spans="6:23" s="1363" customFormat="1">
      <c r="F973" s="1367"/>
      <c r="W973" s="1367"/>
    </row>
    <row r="974" spans="6:23" s="1363" customFormat="1">
      <c r="F974" s="1367"/>
      <c r="W974" s="1367"/>
    </row>
    <row r="975" spans="6:23" s="1363" customFormat="1">
      <c r="F975" s="1367"/>
      <c r="W975" s="1367"/>
    </row>
    <row r="976" spans="6:23" s="1363" customFormat="1">
      <c r="F976" s="1367"/>
      <c r="W976" s="1367"/>
    </row>
    <row r="977" spans="6:23" s="1363" customFormat="1">
      <c r="F977" s="1367"/>
      <c r="W977" s="1367"/>
    </row>
    <row r="978" spans="6:23" s="1363" customFormat="1">
      <c r="F978" s="1367"/>
      <c r="W978" s="1367"/>
    </row>
    <row r="979" spans="6:23" s="1363" customFormat="1">
      <c r="F979" s="1367"/>
      <c r="W979" s="1367"/>
    </row>
    <row r="980" spans="6:23" s="1363" customFormat="1">
      <c r="F980" s="1367"/>
      <c r="W980" s="1367"/>
    </row>
    <row r="981" spans="6:23" s="1363" customFormat="1">
      <c r="F981" s="1367"/>
      <c r="W981" s="1367"/>
    </row>
    <row r="982" spans="6:23" s="1363" customFormat="1">
      <c r="F982" s="1367"/>
      <c r="W982" s="1367"/>
    </row>
    <row r="983" spans="6:23" s="1363" customFormat="1">
      <c r="F983" s="1367"/>
      <c r="W983" s="1367"/>
    </row>
    <row r="984" spans="6:23" s="1363" customFormat="1">
      <c r="F984" s="1367"/>
      <c r="W984" s="1367"/>
    </row>
    <row r="985" spans="6:23" s="1363" customFormat="1">
      <c r="F985" s="1367"/>
      <c r="W985" s="1367"/>
    </row>
    <row r="986" spans="6:23" s="1363" customFormat="1">
      <c r="F986" s="1367"/>
      <c r="W986" s="1367"/>
    </row>
    <row r="987" spans="6:23" s="1363" customFormat="1">
      <c r="F987" s="1367"/>
      <c r="W987" s="1367"/>
    </row>
    <row r="988" spans="6:23" s="1363" customFormat="1">
      <c r="F988" s="1367"/>
      <c r="W988" s="1367"/>
    </row>
    <row r="989" spans="6:23" s="1363" customFormat="1">
      <c r="F989" s="1367"/>
      <c r="W989" s="1367"/>
    </row>
    <row r="990" spans="6:23" s="1363" customFormat="1">
      <c r="F990" s="1367"/>
      <c r="W990" s="1367"/>
    </row>
    <row r="991" spans="6:23" s="1363" customFormat="1">
      <c r="F991" s="1367"/>
      <c r="W991" s="1367"/>
    </row>
    <row r="992" spans="6:23" s="1363" customFormat="1">
      <c r="F992" s="1367"/>
      <c r="W992" s="1367"/>
    </row>
    <row r="993" spans="6:23" s="1363" customFormat="1">
      <c r="F993" s="1367"/>
      <c r="W993" s="1367"/>
    </row>
    <row r="994" spans="6:23" s="1363" customFormat="1">
      <c r="F994" s="1367"/>
      <c r="W994" s="1367"/>
    </row>
    <row r="995" spans="6:23" s="1363" customFormat="1">
      <c r="F995" s="1367"/>
      <c r="W995" s="1367"/>
    </row>
    <row r="996" spans="6:23" s="1363" customFormat="1">
      <c r="F996" s="1367"/>
      <c r="W996" s="1367"/>
    </row>
    <row r="997" spans="6:23" s="1363" customFormat="1">
      <c r="F997" s="1367"/>
      <c r="W997" s="1367"/>
    </row>
    <row r="998" spans="6:23" s="1363" customFormat="1">
      <c r="F998" s="1367"/>
      <c r="W998" s="1367"/>
    </row>
    <row r="999" spans="6:23" s="1363" customFormat="1">
      <c r="F999" s="1367"/>
      <c r="W999" s="1367"/>
    </row>
    <row r="1000" spans="6:23" s="1363" customFormat="1">
      <c r="F1000" s="1367"/>
      <c r="W1000" s="1367"/>
    </row>
  </sheetData>
  <sheetProtection password="CB61" sheet="1" objects="1" scenarios="1" selectLockedCells="1"/>
  <conditionalFormatting sqref="P20">
    <cfRule type="expression" dxfId="160" priority="1" stopIfTrue="1">
      <formula>NOT($B$49)</formula>
    </cfRule>
  </conditionalFormatting>
  <conditionalFormatting sqref="F20">
    <cfRule type="expression" dxfId="159" priority="2" stopIfTrue="1">
      <formula>NOT($B$50)</formula>
    </cfRule>
  </conditionalFormatting>
  <conditionalFormatting sqref="P30">
    <cfRule type="expression" dxfId="158" priority="3" stopIfTrue="1">
      <formula>NOT($B$51)</formula>
    </cfRule>
  </conditionalFormatting>
  <conditionalFormatting sqref="F30">
    <cfRule type="expression" dxfId="157" priority="4" stopIfTrue="1">
      <formula>NOT($B$52)</formula>
    </cfRule>
  </conditionalFormatting>
  <conditionalFormatting sqref="P36">
    <cfRule type="expression" dxfId="156" priority="5" stopIfTrue="1">
      <formula>NOT($B$53)</formula>
    </cfRule>
  </conditionalFormatting>
  <conditionalFormatting sqref="F36">
    <cfRule type="expression" dxfId="155" priority="6" stopIfTrue="1">
      <formula>NOT($B$54)</formula>
    </cfRule>
  </conditionalFormatting>
  <conditionalFormatting sqref="P37">
    <cfRule type="expression" dxfId="154" priority="7" stopIfTrue="1">
      <formula>NOT($B$55)</formula>
    </cfRule>
  </conditionalFormatting>
  <conditionalFormatting sqref="F37">
    <cfRule type="expression" dxfId="153" priority="8" stopIfTrue="1">
      <formula>NOT($B$56)</formula>
    </cfRule>
  </conditionalFormatting>
  <conditionalFormatting sqref="P38">
    <cfRule type="expression" dxfId="152" priority="9" stopIfTrue="1">
      <formula>NOT($B$57)</formula>
    </cfRule>
  </conditionalFormatting>
  <conditionalFormatting sqref="F38">
    <cfRule type="expression" dxfId="151" priority="10" stopIfTrue="1">
      <formula>NOT($B$58)</formula>
    </cfRule>
  </conditionalFormatting>
  <conditionalFormatting sqref="P44">
    <cfRule type="expression" dxfId="150" priority="11" stopIfTrue="1">
      <formula>NOT($B$59)</formula>
    </cfRule>
  </conditionalFormatting>
  <conditionalFormatting sqref="F44">
    <cfRule type="expression" dxfId="149" priority="12" stopIfTrue="1">
      <formula>NOT($B$60)</formula>
    </cfRule>
  </conditionalFormatting>
  <conditionalFormatting sqref="P45">
    <cfRule type="expression" dxfId="148" priority="13" stopIfTrue="1">
      <formula>NOT($B$61)</formula>
    </cfRule>
  </conditionalFormatting>
  <conditionalFormatting sqref="F45">
    <cfRule type="expression" dxfId="147" priority="14" stopIfTrue="1">
      <formula>NOT($B$62)</formula>
    </cfRule>
  </conditionalFormatting>
  <printOptions horizontalCentered="1" verticalCentered="1"/>
  <pageMargins left="0.75" right="0.75" top="1" bottom="1" header="0.5" footer="0.5"/>
  <pageSetup paperSize="9" scale="33" orientation="landscape" horizontalDpi="4294967292" r:id="rId1"/>
  <headerFooter alignWithMargins="0">
    <oddHeader xml:space="preserve">&amp;C&amp;"Miriam,Regular"&amp;A
</oddHeader>
    <oddFooter>Page &amp;P</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V31" workbookViewId="0">
      <selection activeCell="Y40" sqref="Y40"/>
    </sheetView>
  </sheetViews>
  <sheetFormatPr defaultColWidth="7.75" defaultRowHeight="11.25"/>
  <cols>
    <col min="1" max="1" width="4.75" style="60" bestFit="1" customWidth="1"/>
    <col min="2" max="2" width="38.375" style="60" customWidth="1"/>
    <col min="3" max="3" width="15.75" style="60" customWidth="1"/>
    <col min="4" max="4" width="10" style="60" customWidth="1"/>
    <col min="5" max="5" width="10.25" style="60" bestFit="1" customWidth="1"/>
    <col min="6" max="6" width="8.875" style="154" bestFit="1" customWidth="1"/>
    <col min="7" max="7" width="11.625" style="60" bestFit="1" customWidth="1"/>
    <col min="8" max="8" width="11.75" style="60" bestFit="1" customWidth="1"/>
    <col min="9" max="9" width="12.125" style="60" bestFit="1" customWidth="1"/>
    <col min="10" max="11" width="8.875" style="60" bestFit="1" customWidth="1"/>
    <col min="12" max="12" width="10.625" style="60" bestFit="1" customWidth="1"/>
    <col min="13" max="13" width="10.875" style="60" bestFit="1" customWidth="1"/>
    <col min="14" max="14" width="11.25" style="60" bestFit="1" customWidth="1"/>
    <col min="15" max="15" width="10.25" style="60" bestFit="1" customWidth="1"/>
    <col min="16" max="16" width="9" style="154" bestFit="1" customWidth="1"/>
    <col min="17" max="17" width="11.625" style="60" bestFit="1" customWidth="1"/>
    <col min="18" max="18" width="11.75" style="60" bestFit="1" customWidth="1"/>
    <col min="19" max="19" width="13.25" style="60" bestFit="1" customWidth="1"/>
    <col min="20" max="21" width="8.875" style="60" bestFit="1" customWidth="1"/>
    <col min="22" max="22" width="10.625" style="60" bestFit="1" customWidth="1"/>
    <col min="23" max="23" width="10.875" style="60" bestFit="1" customWidth="1"/>
    <col min="24" max="24" width="11.25" style="60" bestFit="1" customWidth="1"/>
    <col min="25" max="25" width="10.25" style="60" bestFit="1" customWidth="1"/>
    <col min="26" max="26" width="8.875" style="60" bestFit="1" customWidth="1"/>
    <col min="27" max="27" width="11.625" style="60" bestFit="1" customWidth="1"/>
    <col min="28" max="28" width="11.75" style="60" bestFit="1" customWidth="1"/>
    <col min="29" max="29" width="12.125" style="60" bestFit="1" customWidth="1"/>
    <col min="30" max="31" width="8.875" style="60" bestFit="1" customWidth="1"/>
    <col min="32" max="32" width="10.625" style="60" bestFit="1" customWidth="1"/>
    <col min="33" max="33" width="10.875" style="154" bestFit="1" customWidth="1"/>
    <col min="34" max="34" width="11.25" style="60" bestFit="1" customWidth="1"/>
    <col min="35" max="35" width="38.375" style="60" customWidth="1"/>
    <col min="36" max="36" width="15.75" style="60" customWidth="1"/>
    <col min="37" max="37" width="10" style="60" customWidth="1"/>
    <col min="38" max="38" width="5.75" style="60" bestFit="1" customWidth="1"/>
    <col min="39" max="1000" width="7.75" style="1363"/>
    <col min="1001" max="16384" width="7.75" style="60"/>
  </cols>
  <sheetData>
    <row r="1" spans="1:38" ht="20.25">
      <c r="A1" s="56"/>
      <c r="B1" s="57" t="s">
        <v>272</v>
      </c>
      <c r="C1" s="51"/>
      <c r="D1" s="51"/>
      <c r="E1" s="58"/>
      <c r="F1" s="58"/>
      <c r="G1" s="58"/>
      <c r="H1" s="58"/>
      <c r="I1" s="58"/>
      <c r="J1" s="58"/>
      <c r="K1" s="58"/>
      <c r="L1" s="58"/>
      <c r="M1" s="58"/>
      <c r="N1" s="56"/>
      <c r="O1" s="58"/>
      <c r="P1" s="58"/>
      <c r="Q1" s="58"/>
      <c r="R1" s="58"/>
      <c r="S1" s="58"/>
      <c r="T1" s="58"/>
      <c r="U1" s="58"/>
      <c r="V1" s="58"/>
      <c r="W1" s="58"/>
      <c r="X1" s="56"/>
      <c r="Y1" s="56"/>
      <c r="Z1" s="58"/>
      <c r="AA1" s="58"/>
      <c r="AB1" s="58"/>
      <c r="AC1" s="58"/>
      <c r="AD1" s="58"/>
      <c r="AE1" s="58"/>
      <c r="AF1" s="58"/>
      <c r="AG1" s="58"/>
      <c r="AH1" s="56"/>
      <c r="AI1" s="56"/>
      <c r="AJ1" s="58"/>
      <c r="AK1" s="59" t="s">
        <v>272</v>
      </c>
      <c r="AL1" s="56"/>
    </row>
    <row r="2" spans="1:38" ht="13.15" customHeight="1">
      <c r="A2" s="56"/>
      <c r="B2" s="61"/>
      <c r="C2" s="51"/>
      <c r="D2" s="51"/>
      <c r="E2" s="58"/>
      <c r="F2" s="58"/>
      <c r="G2" s="58"/>
      <c r="H2" s="58"/>
      <c r="I2" s="58"/>
      <c r="J2" s="58"/>
      <c r="K2" s="58"/>
      <c r="L2" s="58"/>
      <c r="M2" s="58"/>
      <c r="N2" s="62"/>
      <c r="O2" s="58"/>
      <c r="P2" s="58"/>
      <c r="Q2" s="58"/>
      <c r="R2" s="58"/>
      <c r="S2" s="58"/>
      <c r="T2" s="58"/>
      <c r="U2" s="58"/>
      <c r="V2" s="58"/>
      <c r="W2" s="58"/>
      <c r="X2" s="62"/>
      <c r="Y2" s="62"/>
      <c r="Z2" s="58"/>
      <c r="AA2" s="58"/>
      <c r="AB2" s="58"/>
      <c r="AC2" s="58"/>
      <c r="AD2" s="58"/>
      <c r="AE2" s="58"/>
      <c r="AF2" s="58"/>
      <c r="AG2" s="58"/>
      <c r="AH2" s="56"/>
      <c r="AI2" s="56"/>
      <c r="AJ2" s="58"/>
      <c r="AK2" s="63"/>
      <c r="AL2" s="56"/>
    </row>
    <row r="3" spans="1:38" ht="15.75">
      <c r="A3" s="56"/>
      <c r="B3" s="64" t="s">
        <v>36208</v>
      </c>
      <c r="C3" s="51"/>
      <c r="D3" s="51"/>
      <c r="E3" s="58"/>
      <c r="F3" s="58"/>
      <c r="G3" s="58"/>
      <c r="H3" s="58"/>
      <c r="I3" s="58"/>
      <c r="J3" s="58"/>
      <c r="K3" s="58"/>
      <c r="L3" s="58"/>
      <c r="M3" s="58"/>
      <c r="N3" s="65"/>
      <c r="O3" s="58"/>
      <c r="P3" s="58"/>
      <c r="Q3" s="58"/>
      <c r="R3" s="58"/>
      <c r="S3" s="58"/>
      <c r="T3" s="58"/>
      <c r="U3" s="58"/>
      <c r="V3" s="58"/>
      <c r="W3" s="58"/>
      <c r="X3" s="65"/>
      <c r="Y3" s="65"/>
      <c r="Z3" s="58"/>
      <c r="AA3" s="58"/>
      <c r="AB3" s="58"/>
      <c r="AC3" s="58"/>
      <c r="AD3" s="58"/>
      <c r="AE3" s="58"/>
      <c r="AF3" s="58"/>
      <c r="AG3" s="58"/>
      <c r="AH3" s="56"/>
      <c r="AI3" s="56"/>
      <c r="AJ3" s="58"/>
      <c r="AK3" s="66" t="s">
        <v>36208</v>
      </c>
      <c r="AL3" s="56"/>
    </row>
    <row r="4" spans="1:38" ht="16.5" thickBot="1">
      <c r="A4" s="56"/>
      <c r="B4" s="64"/>
      <c r="C4" s="51"/>
      <c r="D4" s="51"/>
      <c r="E4" s="58"/>
      <c r="F4" s="58"/>
      <c r="G4" s="58"/>
      <c r="H4" s="58"/>
      <c r="I4" s="58"/>
      <c r="J4" s="58"/>
      <c r="K4" s="58"/>
      <c r="L4" s="58"/>
      <c r="M4" s="58"/>
      <c r="N4" s="65"/>
      <c r="O4" s="58"/>
      <c r="P4" s="58"/>
      <c r="Q4" s="58"/>
      <c r="R4" s="58"/>
      <c r="S4" s="58"/>
      <c r="T4" s="58"/>
      <c r="U4" s="58"/>
      <c r="V4" s="58"/>
      <c r="W4" s="58"/>
      <c r="X4" s="65"/>
      <c r="Y4" s="65"/>
      <c r="Z4" s="58"/>
      <c r="AA4" s="58"/>
      <c r="AB4" s="58"/>
      <c r="AC4" s="58"/>
      <c r="AD4" s="58"/>
      <c r="AE4" s="58"/>
      <c r="AF4" s="58"/>
      <c r="AG4" s="58"/>
      <c r="AH4" s="58"/>
      <c r="AI4" s="233"/>
      <c r="AJ4" s="233"/>
      <c r="AK4" s="66"/>
      <c r="AL4" s="56"/>
    </row>
    <row r="5" spans="1:38" ht="16.5" thickTop="1" thickBot="1">
      <c r="A5" s="56"/>
      <c r="B5" s="314"/>
      <c r="C5" s="51"/>
      <c r="D5" s="51"/>
      <c r="E5" s="1149" t="s">
        <v>13076</v>
      </c>
      <c r="F5" s="1149"/>
      <c r="G5" s="1149"/>
      <c r="H5" s="1149"/>
      <c r="I5" s="1149"/>
      <c r="J5" s="1149"/>
      <c r="K5" s="1149"/>
      <c r="L5" s="1149"/>
      <c r="M5" s="1149"/>
      <c r="N5" s="1149"/>
      <c r="O5" s="1150"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P5" s="1095"/>
      <c r="Q5" s="1095"/>
      <c r="R5" s="1095"/>
      <c r="S5" s="1095"/>
      <c r="T5" s="1095"/>
      <c r="U5" s="1095"/>
      <c r="V5" s="1095"/>
      <c r="W5" s="1095"/>
      <c r="X5" s="1096"/>
      <c r="Y5" s="717"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Z5" s="717"/>
      <c r="AA5" s="717"/>
      <c r="AB5" s="717"/>
      <c r="AC5" s="717"/>
      <c r="AD5" s="717"/>
      <c r="AE5" s="717"/>
      <c r="AF5" s="717"/>
      <c r="AG5" s="717"/>
      <c r="AH5" s="717"/>
      <c r="AI5" s="51"/>
      <c r="AJ5" s="51"/>
      <c r="AK5" s="319"/>
      <c r="AL5" s="56"/>
    </row>
    <row r="6" spans="1:38" ht="14.25" thickTop="1" thickBot="1">
      <c r="A6" s="56"/>
      <c r="B6" s="314"/>
      <c r="C6" s="51"/>
      <c r="D6" s="51"/>
      <c r="E6" s="843">
        <f>DATE(INT(TEXT(DATE(YEAR(L0!$E$34),MONTH(L0!$E$34)-12,DAY(L0!$E$34)),"YYYY")),12+1,1)-1</f>
        <v>42004</v>
      </c>
      <c r="F6" s="843"/>
      <c r="G6" s="843"/>
      <c r="H6" s="843"/>
      <c r="I6" s="843"/>
      <c r="J6" s="843"/>
      <c r="K6" s="843"/>
      <c r="L6" s="843"/>
      <c r="M6" s="843"/>
      <c r="N6" s="843"/>
      <c r="O6" s="1151">
        <f>DATE(YEAR(L0!$E$34),MONTH(L0!$E$34)-12+1,1)-1</f>
        <v>41820</v>
      </c>
      <c r="P6" s="1101"/>
      <c r="Q6" s="1101"/>
      <c r="R6" s="1101"/>
      <c r="S6" s="1101"/>
      <c r="T6" s="1101"/>
      <c r="U6" s="1101"/>
      <c r="V6" s="1101"/>
      <c r="W6" s="1101"/>
      <c r="X6" s="1102"/>
      <c r="Y6" s="572">
        <f>L0!$E$34</f>
        <v>42185</v>
      </c>
      <c r="Z6" s="572"/>
      <c r="AA6" s="572"/>
      <c r="AB6" s="572"/>
      <c r="AC6" s="572"/>
      <c r="AD6" s="572"/>
      <c r="AE6" s="572"/>
      <c r="AF6" s="572"/>
      <c r="AG6" s="572"/>
      <c r="AH6" s="572"/>
      <c r="AI6" s="51"/>
      <c r="AJ6" s="51"/>
      <c r="AK6" s="319"/>
      <c r="AL6" s="56"/>
    </row>
    <row r="7" spans="1:38" ht="15.6" customHeight="1" thickTop="1">
      <c r="A7" s="75"/>
      <c r="B7" s="76"/>
      <c r="C7" s="82"/>
      <c r="D7" s="77"/>
      <c r="E7" s="81" t="s">
        <v>36184</v>
      </c>
      <c r="F7" s="161" t="s">
        <v>36185</v>
      </c>
      <c r="G7" s="161" t="s">
        <v>36186</v>
      </c>
      <c r="H7" s="161" t="s">
        <v>36187</v>
      </c>
      <c r="I7" s="161" t="s">
        <v>29444</v>
      </c>
      <c r="J7" s="161" t="s">
        <v>36188</v>
      </c>
      <c r="K7" s="161" t="s">
        <v>36189</v>
      </c>
      <c r="L7" s="161" t="s">
        <v>36190</v>
      </c>
      <c r="M7" s="161" t="s">
        <v>36191</v>
      </c>
      <c r="N7" s="162" t="s">
        <v>36185</v>
      </c>
      <c r="O7" s="382" t="s">
        <v>36184</v>
      </c>
      <c r="P7" s="161" t="s">
        <v>36185</v>
      </c>
      <c r="Q7" s="161" t="s">
        <v>36186</v>
      </c>
      <c r="R7" s="161" t="s">
        <v>36187</v>
      </c>
      <c r="S7" s="161" t="s">
        <v>29444</v>
      </c>
      <c r="T7" s="161" t="s">
        <v>36188</v>
      </c>
      <c r="U7" s="161" t="s">
        <v>36189</v>
      </c>
      <c r="V7" s="161" t="s">
        <v>36190</v>
      </c>
      <c r="W7" s="161" t="s">
        <v>36191</v>
      </c>
      <c r="X7" s="327" t="s">
        <v>36185</v>
      </c>
      <c r="Y7" s="81" t="s">
        <v>36184</v>
      </c>
      <c r="Z7" s="161" t="s">
        <v>36185</v>
      </c>
      <c r="AA7" s="161" t="s">
        <v>36186</v>
      </c>
      <c r="AB7" s="161" t="s">
        <v>36187</v>
      </c>
      <c r="AC7" s="161" t="s">
        <v>29444</v>
      </c>
      <c r="AD7" s="161" t="s">
        <v>36188</v>
      </c>
      <c r="AE7" s="161" t="s">
        <v>36189</v>
      </c>
      <c r="AF7" s="161" t="s">
        <v>36190</v>
      </c>
      <c r="AG7" s="161" t="s">
        <v>36191</v>
      </c>
      <c r="AH7" s="161" t="s">
        <v>36185</v>
      </c>
      <c r="AI7" s="76"/>
      <c r="AJ7" s="82"/>
      <c r="AK7" s="82"/>
      <c r="AL7" s="83"/>
    </row>
    <row r="8" spans="1:38" ht="15.6" customHeight="1">
      <c r="A8" s="84"/>
      <c r="B8" s="85" t="s">
        <v>271</v>
      </c>
      <c r="C8" s="92"/>
      <c r="D8" s="86"/>
      <c r="E8" s="167" t="s">
        <v>36192</v>
      </c>
      <c r="F8" s="168" t="s">
        <v>36193</v>
      </c>
      <c r="G8" s="168">
        <v>3</v>
      </c>
      <c r="H8" s="168" t="s">
        <v>36126</v>
      </c>
      <c r="I8" s="168" t="s">
        <v>36194</v>
      </c>
      <c r="J8" s="168"/>
      <c r="K8" s="168"/>
      <c r="L8" s="168" t="s">
        <v>36195</v>
      </c>
      <c r="M8" s="168" t="s">
        <v>36196</v>
      </c>
      <c r="N8" s="169" t="s">
        <v>36197</v>
      </c>
      <c r="O8" s="384" t="s">
        <v>36192</v>
      </c>
      <c r="P8" s="168" t="s">
        <v>36193</v>
      </c>
      <c r="Q8" s="168">
        <v>3</v>
      </c>
      <c r="R8" s="168" t="s">
        <v>36126</v>
      </c>
      <c r="S8" s="168" t="s">
        <v>36194</v>
      </c>
      <c r="T8" s="168"/>
      <c r="U8" s="168"/>
      <c r="V8" s="168" t="s">
        <v>36195</v>
      </c>
      <c r="W8" s="168" t="s">
        <v>36196</v>
      </c>
      <c r="X8" s="329" t="s">
        <v>36197</v>
      </c>
      <c r="Y8" s="167" t="s">
        <v>36192</v>
      </c>
      <c r="Z8" s="168" t="s">
        <v>36193</v>
      </c>
      <c r="AA8" s="168">
        <v>3</v>
      </c>
      <c r="AB8" s="168" t="s">
        <v>36126</v>
      </c>
      <c r="AC8" s="168" t="s">
        <v>36194</v>
      </c>
      <c r="AD8" s="168"/>
      <c r="AE8" s="168"/>
      <c r="AF8" s="168" t="s">
        <v>36195</v>
      </c>
      <c r="AG8" s="168" t="s">
        <v>36196</v>
      </c>
      <c r="AH8" s="168" t="s">
        <v>36197</v>
      </c>
      <c r="AI8" s="85" t="s">
        <v>271</v>
      </c>
      <c r="AJ8" s="92"/>
      <c r="AK8" s="92"/>
      <c r="AL8" s="93"/>
    </row>
    <row r="9" spans="1:38" ht="15.6" customHeight="1" thickBot="1">
      <c r="A9" s="84"/>
      <c r="B9" s="52"/>
      <c r="C9" s="53"/>
      <c r="D9" s="54"/>
      <c r="E9" s="96" t="s">
        <v>36198</v>
      </c>
      <c r="F9" s="97"/>
      <c r="G9" s="97"/>
      <c r="H9" s="97"/>
      <c r="I9" s="97" t="s">
        <v>36199</v>
      </c>
      <c r="J9" s="97"/>
      <c r="K9" s="97"/>
      <c r="L9" s="97"/>
      <c r="M9" s="97" t="s">
        <v>36200</v>
      </c>
      <c r="N9" s="98"/>
      <c r="O9" s="551" t="s">
        <v>36198</v>
      </c>
      <c r="P9" s="97"/>
      <c r="Q9" s="97"/>
      <c r="R9" s="97"/>
      <c r="S9" s="97" t="s">
        <v>36199</v>
      </c>
      <c r="T9" s="97"/>
      <c r="U9" s="97"/>
      <c r="V9" s="97"/>
      <c r="W9" s="97" t="s">
        <v>36200</v>
      </c>
      <c r="X9" s="331"/>
      <c r="Y9" s="96" t="s">
        <v>36198</v>
      </c>
      <c r="Z9" s="97"/>
      <c r="AA9" s="97"/>
      <c r="AB9" s="97"/>
      <c r="AC9" s="97" t="s">
        <v>36199</v>
      </c>
      <c r="AD9" s="97"/>
      <c r="AE9" s="97"/>
      <c r="AF9" s="97"/>
      <c r="AG9" s="97" t="s">
        <v>36200</v>
      </c>
      <c r="AH9" s="97"/>
      <c r="AI9" s="52"/>
      <c r="AJ9" s="53"/>
      <c r="AK9" s="53"/>
      <c r="AL9" s="55"/>
    </row>
    <row r="10" spans="1:38" ht="15.6" customHeight="1" thickTop="1" thickBot="1">
      <c r="A10" s="102" t="s">
        <v>36209</v>
      </c>
      <c r="B10" s="103"/>
      <c r="C10" s="110"/>
      <c r="D10" s="104"/>
      <c r="E10" s="105" t="s">
        <v>36210</v>
      </c>
      <c r="F10" s="106" t="s">
        <v>36211</v>
      </c>
      <c r="G10" s="106" t="s">
        <v>36212</v>
      </c>
      <c r="H10" s="106" t="s">
        <v>36213</v>
      </c>
      <c r="I10" s="106" t="s">
        <v>36214</v>
      </c>
      <c r="J10" s="106" t="s">
        <v>36215</v>
      </c>
      <c r="K10" s="106" t="s">
        <v>36216</v>
      </c>
      <c r="L10" s="106" t="s">
        <v>36217</v>
      </c>
      <c r="M10" s="106" t="s">
        <v>36218</v>
      </c>
      <c r="N10" s="107" t="s">
        <v>36219</v>
      </c>
      <c r="O10" s="386" t="s">
        <v>36202</v>
      </c>
      <c r="P10" s="106" t="s">
        <v>36203</v>
      </c>
      <c r="Q10" s="106" t="s">
        <v>36204</v>
      </c>
      <c r="R10" s="106" t="s">
        <v>36205</v>
      </c>
      <c r="S10" s="106" t="s">
        <v>36206</v>
      </c>
      <c r="T10" s="106" t="s">
        <v>34970</v>
      </c>
      <c r="U10" s="106" t="s">
        <v>34971</v>
      </c>
      <c r="V10" s="106" t="s">
        <v>34972</v>
      </c>
      <c r="W10" s="106" t="s">
        <v>34973</v>
      </c>
      <c r="X10" s="552" t="s">
        <v>34974</v>
      </c>
      <c r="Y10" s="105" t="s">
        <v>35185</v>
      </c>
      <c r="Z10" s="106" t="s">
        <v>35186</v>
      </c>
      <c r="AA10" s="106" t="s">
        <v>35022</v>
      </c>
      <c r="AB10" s="106" t="s">
        <v>35023</v>
      </c>
      <c r="AC10" s="106" t="s">
        <v>35024</v>
      </c>
      <c r="AD10" s="106" t="s">
        <v>34980</v>
      </c>
      <c r="AE10" s="106" t="s">
        <v>34981</v>
      </c>
      <c r="AF10" s="106" t="s">
        <v>264</v>
      </c>
      <c r="AG10" s="106" t="s">
        <v>263</v>
      </c>
      <c r="AH10" s="106" t="s">
        <v>262</v>
      </c>
      <c r="AI10" s="103"/>
      <c r="AJ10" s="110"/>
      <c r="AK10" s="110"/>
      <c r="AL10" s="111" t="s">
        <v>36220</v>
      </c>
    </row>
    <row r="11" spans="1:38" ht="15.6" customHeight="1" thickTop="1">
      <c r="A11" s="112">
        <v>1</v>
      </c>
      <c r="B11" s="113" t="s">
        <v>35707</v>
      </c>
      <c r="C11" s="247" t="s">
        <v>35716</v>
      </c>
      <c r="D11" s="114" t="s">
        <v>34925</v>
      </c>
      <c r="E11" s="506">
        <v>0</v>
      </c>
      <c r="F11" s="289">
        <f t="shared" ref="F11:F19" si="0">SUM(G11:N11)</f>
        <v>0</v>
      </c>
      <c r="G11" s="116">
        <v>0</v>
      </c>
      <c r="H11" s="116">
        <v>0</v>
      </c>
      <c r="I11" s="116">
        <v>0</v>
      </c>
      <c r="J11" s="116">
        <v>0</v>
      </c>
      <c r="K11" s="116">
        <v>0</v>
      </c>
      <c r="L11" s="116">
        <v>0</v>
      </c>
      <c r="M11" s="116">
        <v>0</v>
      </c>
      <c r="N11" s="117">
        <v>0</v>
      </c>
      <c r="O11" s="553">
        <v>0</v>
      </c>
      <c r="P11" s="289">
        <f t="shared" ref="P11:P19" si="1">SUM(Q11:X11)</f>
        <v>0</v>
      </c>
      <c r="Q11" s="116">
        <v>0</v>
      </c>
      <c r="R11" s="116">
        <v>0</v>
      </c>
      <c r="S11" s="116">
        <v>0</v>
      </c>
      <c r="T11" s="116">
        <v>0</v>
      </c>
      <c r="U11" s="116">
        <v>0</v>
      </c>
      <c r="V11" s="116">
        <v>0</v>
      </c>
      <c r="W11" s="116">
        <v>0</v>
      </c>
      <c r="X11" s="423">
        <v>0</v>
      </c>
      <c r="Y11" s="506">
        <v>0</v>
      </c>
      <c r="Z11" s="289">
        <f t="shared" ref="Z11:Z19" si="2">SUM(AA11:AH11)</f>
        <v>0</v>
      </c>
      <c r="AA11" s="116">
        <v>0</v>
      </c>
      <c r="AB11" s="116">
        <v>0</v>
      </c>
      <c r="AC11" s="116">
        <v>0</v>
      </c>
      <c r="AD11" s="116">
        <v>0</v>
      </c>
      <c r="AE11" s="116">
        <v>0</v>
      </c>
      <c r="AF11" s="116">
        <v>0</v>
      </c>
      <c r="AG11" s="116">
        <v>0</v>
      </c>
      <c r="AH11" s="116">
        <v>0</v>
      </c>
      <c r="AI11" s="182" t="s">
        <v>35707</v>
      </c>
      <c r="AJ11" s="114" t="s">
        <v>35716</v>
      </c>
      <c r="AK11" s="1152" t="s">
        <v>34925</v>
      </c>
      <c r="AL11" s="191">
        <v>1</v>
      </c>
    </row>
    <row r="12" spans="1:38" ht="15.6" customHeight="1">
      <c r="A12" s="112">
        <v>2</v>
      </c>
      <c r="B12" s="121" t="s">
        <v>35709</v>
      </c>
      <c r="C12" s="251"/>
      <c r="D12" s="122"/>
      <c r="E12" s="510">
        <v>0</v>
      </c>
      <c r="F12" s="131">
        <f t="shared" si="0"/>
        <v>0</v>
      </c>
      <c r="G12" s="124">
        <v>0</v>
      </c>
      <c r="H12" s="124">
        <v>0</v>
      </c>
      <c r="I12" s="124">
        <v>0</v>
      </c>
      <c r="J12" s="124">
        <v>0</v>
      </c>
      <c r="K12" s="124">
        <v>0</v>
      </c>
      <c r="L12" s="124">
        <v>0</v>
      </c>
      <c r="M12" s="124">
        <v>0</v>
      </c>
      <c r="N12" s="125">
        <v>0</v>
      </c>
      <c r="O12" s="554">
        <v>0</v>
      </c>
      <c r="P12" s="131">
        <f t="shared" si="1"/>
        <v>0</v>
      </c>
      <c r="Q12" s="124">
        <v>0</v>
      </c>
      <c r="R12" s="124">
        <v>0</v>
      </c>
      <c r="S12" s="124">
        <v>0</v>
      </c>
      <c r="T12" s="124">
        <v>0</v>
      </c>
      <c r="U12" s="124">
        <v>0</v>
      </c>
      <c r="V12" s="124">
        <v>0</v>
      </c>
      <c r="W12" s="124">
        <v>0</v>
      </c>
      <c r="X12" s="424">
        <v>0</v>
      </c>
      <c r="Y12" s="510">
        <v>0</v>
      </c>
      <c r="Z12" s="131">
        <f t="shared" si="2"/>
        <v>0</v>
      </c>
      <c r="AA12" s="124">
        <v>0</v>
      </c>
      <c r="AB12" s="124">
        <v>0</v>
      </c>
      <c r="AC12" s="124">
        <v>0</v>
      </c>
      <c r="AD12" s="124">
        <v>0</v>
      </c>
      <c r="AE12" s="124">
        <v>0</v>
      </c>
      <c r="AF12" s="124">
        <v>0</v>
      </c>
      <c r="AG12" s="124">
        <v>0</v>
      </c>
      <c r="AH12" s="124">
        <v>0</v>
      </c>
      <c r="AI12" s="192" t="s">
        <v>35709</v>
      </c>
      <c r="AJ12" s="122"/>
      <c r="AK12" s="1110"/>
      <c r="AL12" s="199">
        <v>2</v>
      </c>
    </row>
    <row r="13" spans="1:38" ht="15.6" customHeight="1">
      <c r="A13" s="112">
        <v>3</v>
      </c>
      <c r="B13" s="121" t="s">
        <v>35710</v>
      </c>
      <c r="C13" s="251"/>
      <c r="D13" s="122"/>
      <c r="E13" s="510">
        <v>0</v>
      </c>
      <c r="F13" s="131">
        <f t="shared" si="0"/>
        <v>0</v>
      </c>
      <c r="G13" s="124">
        <v>0</v>
      </c>
      <c r="H13" s="124">
        <v>0</v>
      </c>
      <c r="I13" s="124">
        <v>0</v>
      </c>
      <c r="J13" s="124">
        <v>0</v>
      </c>
      <c r="K13" s="124">
        <v>0</v>
      </c>
      <c r="L13" s="124">
        <v>0</v>
      </c>
      <c r="M13" s="124">
        <v>0</v>
      </c>
      <c r="N13" s="125">
        <v>0</v>
      </c>
      <c r="O13" s="554">
        <v>0</v>
      </c>
      <c r="P13" s="131">
        <f t="shared" si="1"/>
        <v>0</v>
      </c>
      <c r="Q13" s="124">
        <v>0</v>
      </c>
      <c r="R13" s="124">
        <v>0</v>
      </c>
      <c r="S13" s="124">
        <v>0</v>
      </c>
      <c r="T13" s="124">
        <v>0</v>
      </c>
      <c r="U13" s="124">
        <v>0</v>
      </c>
      <c r="V13" s="124">
        <v>0</v>
      </c>
      <c r="W13" s="124">
        <v>0</v>
      </c>
      <c r="X13" s="424">
        <v>0</v>
      </c>
      <c r="Y13" s="510">
        <v>0</v>
      </c>
      <c r="Z13" s="131">
        <f t="shared" si="2"/>
        <v>0</v>
      </c>
      <c r="AA13" s="124">
        <v>0</v>
      </c>
      <c r="AB13" s="124">
        <v>0</v>
      </c>
      <c r="AC13" s="124">
        <v>0</v>
      </c>
      <c r="AD13" s="124">
        <v>0</v>
      </c>
      <c r="AE13" s="124">
        <v>0</v>
      </c>
      <c r="AF13" s="124">
        <v>0</v>
      </c>
      <c r="AG13" s="124">
        <v>0</v>
      </c>
      <c r="AH13" s="124">
        <v>0</v>
      </c>
      <c r="AI13" s="192" t="s">
        <v>35710</v>
      </c>
      <c r="AJ13" s="122"/>
      <c r="AK13" s="1110"/>
      <c r="AL13" s="199">
        <v>3</v>
      </c>
    </row>
    <row r="14" spans="1:38" ht="15.6" customHeight="1">
      <c r="A14" s="112">
        <v>4</v>
      </c>
      <c r="B14" s="121" t="s">
        <v>35711</v>
      </c>
      <c r="C14" s="251"/>
      <c r="D14" s="122"/>
      <c r="E14" s="510">
        <v>0</v>
      </c>
      <c r="F14" s="131">
        <f t="shared" si="0"/>
        <v>0</v>
      </c>
      <c r="G14" s="124">
        <v>0</v>
      </c>
      <c r="H14" s="124">
        <v>0</v>
      </c>
      <c r="I14" s="124">
        <v>0</v>
      </c>
      <c r="J14" s="124">
        <v>0</v>
      </c>
      <c r="K14" s="124">
        <v>0</v>
      </c>
      <c r="L14" s="124">
        <v>0</v>
      </c>
      <c r="M14" s="124">
        <v>0</v>
      </c>
      <c r="N14" s="125">
        <v>0</v>
      </c>
      <c r="O14" s="554">
        <v>0</v>
      </c>
      <c r="P14" s="131">
        <f t="shared" si="1"/>
        <v>0</v>
      </c>
      <c r="Q14" s="124">
        <v>0</v>
      </c>
      <c r="R14" s="124">
        <v>0</v>
      </c>
      <c r="S14" s="124">
        <v>0</v>
      </c>
      <c r="T14" s="124">
        <v>0</v>
      </c>
      <c r="U14" s="124">
        <v>0</v>
      </c>
      <c r="V14" s="124">
        <v>0</v>
      </c>
      <c r="W14" s="124">
        <v>0</v>
      </c>
      <c r="X14" s="424">
        <v>0</v>
      </c>
      <c r="Y14" s="510">
        <v>0</v>
      </c>
      <c r="Z14" s="131">
        <f t="shared" si="2"/>
        <v>0</v>
      </c>
      <c r="AA14" s="124">
        <v>0</v>
      </c>
      <c r="AB14" s="124">
        <v>0</v>
      </c>
      <c r="AC14" s="124">
        <v>0</v>
      </c>
      <c r="AD14" s="124">
        <v>0</v>
      </c>
      <c r="AE14" s="124">
        <v>0</v>
      </c>
      <c r="AF14" s="124">
        <v>0</v>
      </c>
      <c r="AG14" s="124">
        <v>0</v>
      </c>
      <c r="AH14" s="124">
        <v>0</v>
      </c>
      <c r="AI14" s="192" t="s">
        <v>35711</v>
      </c>
      <c r="AJ14" s="122"/>
      <c r="AK14" s="1110"/>
      <c r="AL14" s="199">
        <v>4</v>
      </c>
    </row>
    <row r="15" spans="1:38" ht="15.6" customHeight="1">
      <c r="A15" s="112">
        <v>5</v>
      </c>
      <c r="B15" s="121" t="s">
        <v>35712</v>
      </c>
      <c r="C15" s="251"/>
      <c r="D15" s="122"/>
      <c r="E15" s="510">
        <v>0</v>
      </c>
      <c r="F15" s="131">
        <f t="shared" si="0"/>
        <v>0</v>
      </c>
      <c r="G15" s="124">
        <v>0</v>
      </c>
      <c r="H15" s="124">
        <v>0</v>
      </c>
      <c r="I15" s="124">
        <v>0</v>
      </c>
      <c r="J15" s="124">
        <v>0</v>
      </c>
      <c r="K15" s="124">
        <v>0</v>
      </c>
      <c r="L15" s="124">
        <v>0</v>
      </c>
      <c r="M15" s="124">
        <v>0</v>
      </c>
      <c r="N15" s="125">
        <v>0</v>
      </c>
      <c r="O15" s="554">
        <v>0</v>
      </c>
      <c r="P15" s="131">
        <f t="shared" si="1"/>
        <v>0</v>
      </c>
      <c r="Q15" s="124">
        <v>0</v>
      </c>
      <c r="R15" s="124">
        <v>0</v>
      </c>
      <c r="S15" s="124">
        <v>0</v>
      </c>
      <c r="T15" s="124">
        <v>0</v>
      </c>
      <c r="U15" s="124">
        <v>0</v>
      </c>
      <c r="V15" s="124">
        <v>0</v>
      </c>
      <c r="W15" s="124">
        <v>0</v>
      </c>
      <c r="X15" s="424">
        <v>0</v>
      </c>
      <c r="Y15" s="510">
        <v>0</v>
      </c>
      <c r="Z15" s="131">
        <f t="shared" si="2"/>
        <v>0</v>
      </c>
      <c r="AA15" s="124">
        <v>0</v>
      </c>
      <c r="AB15" s="124">
        <v>0</v>
      </c>
      <c r="AC15" s="124">
        <v>0</v>
      </c>
      <c r="AD15" s="124">
        <v>0</v>
      </c>
      <c r="AE15" s="124">
        <v>0</v>
      </c>
      <c r="AF15" s="124">
        <v>0</v>
      </c>
      <c r="AG15" s="124">
        <v>0</v>
      </c>
      <c r="AH15" s="124">
        <v>0</v>
      </c>
      <c r="AI15" s="192" t="s">
        <v>35712</v>
      </c>
      <c r="AJ15" s="122"/>
      <c r="AK15" s="1110"/>
      <c r="AL15" s="199">
        <v>5</v>
      </c>
    </row>
    <row r="16" spans="1:38" ht="15.6" customHeight="1">
      <c r="A16" s="112">
        <v>6</v>
      </c>
      <c r="B16" s="121" t="s">
        <v>35713</v>
      </c>
      <c r="C16" s="251"/>
      <c r="D16" s="122"/>
      <c r="E16" s="510">
        <v>0</v>
      </c>
      <c r="F16" s="131">
        <f t="shared" si="0"/>
        <v>0</v>
      </c>
      <c r="G16" s="124">
        <v>0</v>
      </c>
      <c r="H16" s="124">
        <v>0</v>
      </c>
      <c r="I16" s="124">
        <v>0</v>
      </c>
      <c r="J16" s="124">
        <v>0</v>
      </c>
      <c r="K16" s="124">
        <v>0</v>
      </c>
      <c r="L16" s="124">
        <v>0</v>
      </c>
      <c r="M16" s="124">
        <v>0</v>
      </c>
      <c r="N16" s="125">
        <v>0</v>
      </c>
      <c r="O16" s="554">
        <v>0</v>
      </c>
      <c r="P16" s="131">
        <f t="shared" si="1"/>
        <v>0</v>
      </c>
      <c r="Q16" s="124">
        <v>0</v>
      </c>
      <c r="R16" s="124">
        <v>0</v>
      </c>
      <c r="S16" s="124">
        <v>0</v>
      </c>
      <c r="T16" s="124">
        <v>0</v>
      </c>
      <c r="U16" s="124">
        <v>0</v>
      </c>
      <c r="V16" s="124">
        <v>0</v>
      </c>
      <c r="W16" s="124">
        <v>0</v>
      </c>
      <c r="X16" s="424">
        <v>0</v>
      </c>
      <c r="Y16" s="510">
        <v>0</v>
      </c>
      <c r="Z16" s="131">
        <f t="shared" si="2"/>
        <v>0</v>
      </c>
      <c r="AA16" s="124">
        <v>0</v>
      </c>
      <c r="AB16" s="124">
        <v>0</v>
      </c>
      <c r="AC16" s="124">
        <v>0</v>
      </c>
      <c r="AD16" s="124">
        <v>0</v>
      </c>
      <c r="AE16" s="124">
        <v>0</v>
      </c>
      <c r="AF16" s="124">
        <v>0</v>
      </c>
      <c r="AG16" s="124">
        <v>0</v>
      </c>
      <c r="AH16" s="124">
        <v>0</v>
      </c>
      <c r="AI16" s="192" t="s">
        <v>35713</v>
      </c>
      <c r="AJ16" s="122"/>
      <c r="AK16" s="1110"/>
      <c r="AL16" s="199">
        <v>6</v>
      </c>
    </row>
    <row r="17" spans="1:38" ht="15.6" customHeight="1">
      <c r="A17" s="112">
        <v>7</v>
      </c>
      <c r="B17" s="121" t="s">
        <v>35714</v>
      </c>
      <c r="C17" s="251"/>
      <c r="D17" s="122"/>
      <c r="E17" s="510">
        <v>0</v>
      </c>
      <c r="F17" s="131">
        <f t="shared" si="0"/>
        <v>0</v>
      </c>
      <c r="G17" s="124">
        <v>0</v>
      </c>
      <c r="H17" s="124">
        <v>0</v>
      </c>
      <c r="I17" s="124">
        <v>0</v>
      </c>
      <c r="J17" s="124">
        <v>0</v>
      </c>
      <c r="K17" s="124">
        <v>0</v>
      </c>
      <c r="L17" s="124">
        <v>0</v>
      </c>
      <c r="M17" s="124">
        <v>0</v>
      </c>
      <c r="N17" s="125">
        <v>0</v>
      </c>
      <c r="O17" s="554">
        <v>0</v>
      </c>
      <c r="P17" s="131">
        <f t="shared" si="1"/>
        <v>0</v>
      </c>
      <c r="Q17" s="124">
        <v>0</v>
      </c>
      <c r="R17" s="124">
        <v>0</v>
      </c>
      <c r="S17" s="124">
        <v>0</v>
      </c>
      <c r="T17" s="124">
        <v>0</v>
      </c>
      <c r="U17" s="124">
        <v>0</v>
      </c>
      <c r="V17" s="124">
        <v>0</v>
      </c>
      <c r="W17" s="124">
        <v>0</v>
      </c>
      <c r="X17" s="424">
        <v>0</v>
      </c>
      <c r="Y17" s="510">
        <v>0</v>
      </c>
      <c r="Z17" s="131">
        <f t="shared" si="2"/>
        <v>0</v>
      </c>
      <c r="AA17" s="124">
        <v>0</v>
      </c>
      <c r="AB17" s="124">
        <v>0</v>
      </c>
      <c r="AC17" s="124">
        <v>0</v>
      </c>
      <c r="AD17" s="124">
        <v>0</v>
      </c>
      <c r="AE17" s="124">
        <v>0</v>
      </c>
      <c r="AF17" s="124">
        <v>0</v>
      </c>
      <c r="AG17" s="124">
        <v>0</v>
      </c>
      <c r="AH17" s="124">
        <v>0</v>
      </c>
      <c r="AI17" s="192" t="s">
        <v>35714</v>
      </c>
      <c r="AJ17" s="122"/>
      <c r="AK17" s="1110"/>
      <c r="AL17" s="199">
        <v>7</v>
      </c>
    </row>
    <row r="18" spans="1:38" ht="15.6" customHeight="1">
      <c r="A18" s="112">
        <v>8</v>
      </c>
      <c r="B18" s="249" t="s">
        <v>35751</v>
      </c>
      <c r="C18" s="251"/>
      <c r="D18" s="122"/>
      <c r="E18" s="510">
        <v>0</v>
      </c>
      <c r="F18" s="131">
        <f t="shared" si="0"/>
        <v>0</v>
      </c>
      <c r="G18" s="124">
        <v>0</v>
      </c>
      <c r="H18" s="124">
        <v>0</v>
      </c>
      <c r="I18" s="124">
        <v>0</v>
      </c>
      <c r="J18" s="124">
        <v>0</v>
      </c>
      <c r="K18" s="124">
        <v>0</v>
      </c>
      <c r="L18" s="124">
        <v>0</v>
      </c>
      <c r="M18" s="124">
        <v>0</v>
      </c>
      <c r="N18" s="125">
        <v>0</v>
      </c>
      <c r="O18" s="554">
        <v>0</v>
      </c>
      <c r="P18" s="131">
        <f t="shared" si="1"/>
        <v>0</v>
      </c>
      <c r="Q18" s="124">
        <v>0</v>
      </c>
      <c r="R18" s="124">
        <v>0</v>
      </c>
      <c r="S18" s="124">
        <v>0</v>
      </c>
      <c r="T18" s="124">
        <v>0</v>
      </c>
      <c r="U18" s="124">
        <v>0</v>
      </c>
      <c r="V18" s="124">
        <v>0</v>
      </c>
      <c r="W18" s="124">
        <v>0</v>
      </c>
      <c r="X18" s="424">
        <v>0</v>
      </c>
      <c r="Y18" s="510">
        <v>0</v>
      </c>
      <c r="Z18" s="131">
        <f t="shared" si="2"/>
        <v>0</v>
      </c>
      <c r="AA18" s="124">
        <v>0</v>
      </c>
      <c r="AB18" s="124">
        <v>0</v>
      </c>
      <c r="AC18" s="124">
        <v>0</v>
      </c>
      <c r="AD18" s="124">
        <v>0</v>
      </c>
      <c r="AE18" s="124">
        <v>0</v>
      </c>
      <c r="AF18" s="124">
        <v>0</v>
      </c>
      <c r="AG18" s="124">
        <v>0</v>
      </c>
      <c r="AH18" s="124">
        <v>0</v>
      </c>
      <c r="AI18" s="218" t="s">
        <v>35751</v>
      </c>
      <c r="AJ18" s="122"/>
      <c r="AK18" s="1110"/>
      <c r="AL18" s="199">
        <v>8</v>
      </c>
    </row>
    <row r="19" spans="1:38" ht="15.6" customHeight="1">
      <c r="A19" s="112">
        <v>9</v>
      </c>
      <c r="B19" s="121" t="s">
        <v>36162</v>
      </c>
      <c r="C19" s="251"/>
      <c r="D19" s="122"/>
      <c r="E19" s="510">
        <v>0</v>
      </c>
      <c r="F19" s="131">
        <f t="shared" si="0"/>
        <v>0</v>
      </c>
      <c r="G19" s="124">
        <v>0</v>
      </c>
      <c r="H19" s="124">
        <v>0</v>
      </c>
      <c r="I19" s="124">
        <v>0</v>
      </c>
      <c r="J19" s="124">
        <v>0</v>
      </c>
      <c r="K19" s="124">
        <v>0</v>
      </c>
      <c r="L19" s="124">
        <v>0</v>
      </c>
      <c r="M19" s="124">
        <v>0</v>
      </c>
      <c r="N19" s="125">
        <v>0</v>
      </c>
      <c r="O19" s="554">
        <v>0</v>
      </c>
      <c r="P19" s="131">
        <f t="shared" si="1"/>
        <v>0</v>
      </c>
      <c r="Q19" s="124">
        <v>0</v>
      </c>
      <c r="R19" s="124">
        <v>0</v>
      </c>
      <c r="S19" s="124">
        <v>0</v>
      </c>
      <c r="T19" s="124">
        <v>0</v>
      </c>
      <c r="U19" s="124">
        <v>0</v>
      </c>
      <c r="V19" s="124">
        <v>0</v>
      </c>
      <c r="W19" s="124">
        <v>0</v>
      </c>
      <c r="X19" s="424">
        <v>0</v>
      </c>
      <c r="Y19" s="510">
        <v>0</v>
      </c>
      <c r="Z19" s="131">
        <f t="shared" si="2"/>
        <v>0</v>
      </c>
      <c r="AA19" s="124">
        <v>0</v>
      </c>
      <c r="AB19" s="124">
        <v>0</v>
      </c>
      <c r="AC19" s="124">
        <v>0</v>
      </c>
      <c r="AD19" s="124">
        <v>0</v>
      </c>
      <c r="AE19" s="124">
        <v>0</v>
      </c>
      <c r="AF19" s="124">
        <v>0</v>
      </c>
      <c r="AG19" s="124">
        <v>0</v>
      </c>
      <c r="AH19" s="124">
        <v>0</v>
      </c>
      <c r="AI19" s="192" t="s">
        <v>36162</v>
      </c>
      <c r="AJ19" s="122"/>
      <c r="AK19" s="1110"/>
      <c r="AL19" s="199">
        <v>9</v>
      </c>
    </row>
    <row r="20" spans="1:38" ht="15.6" customHeight="1">
      <c r="A20" s="112">
        <v>10</v>
      </c>
      <c r="B20" s="253" t="s">
        <v>35752</v>
      </c>
      <c r="C20" s="260"/>
      <c r="D20" s="122"/>
      <c r="E20" s="204">
        <f t="shared" ref="E20:AH20" si="3">SUM(E11:E19)</f>
        <v>0</v>
      </c>
      <c r="F20" s="134">
        <f t="shared" si="3"/>
        <v>0</v>
      </c>
      <c r="G20" s="134">
        <f t="shared" si="3"/>
        <v>0</v>
      </c>
      <c r="H20" s="134">
        <f t="shared" si="3"/>
        <v>0</v>
      </c>
      <c r="I20" s="134">
        <f t="shared" si="3"/>
        <v>0</v>
      </c>
      <c r="J20" s="134">
        <f t="shared" si="3"/>
        <v>0</v>
      </c>
      <c r="K20" s="134">
        <f t="shared" si="3"/>
        <v>0</v>
      </c>
      <c r="L20" s="134">
        <f t="shared" si="3"/>
        <v>0</v>
      </c>
      <c r="M20" s="134">
        <f t="shared" si="3"/>
        <v>0</v>
      </c>
      <c r="N20" s="132">
        <f t="shared" si="3"/>
        <v>0</v>
      </c>
      <c r="O20" s="1044">
        <f t="shared" si="3"/>
        <v>0</v>
      </c>
      <c r="P20" s="134">
        <f t="shared" si="3"/>
        <v>0</v>
      </c>
      <c r="Q20" s="134">
        <f t="shared" si="3"/>
        <v>0</v>
      </c>
      <c r="R20" s="134">
        <f t="shared" si="3"/>
        <v>0</v>
      </c>
      <c r="S20" s="134">
        <f t="shared" si="3"/>
        <v>0</v>
      </c>
      <c r="T20" s="134">
        <f t="shared" si="3"/>
        <v>0</v>
      </c>
      <c r="U20" s="134">
        <f t="shared" si="3"/>
        <v>0</v>
      </c>
      <c r="V20" s="134">
        <f t="shared" si="3"/>
        <v>0</v>
      </c>
      <c r="W20" s="134">
        <f t="shared" si="3"/>
        <v>0</v>
      </c>
      <c r="X20" s="425">
        <f t="shared" si="3"/>
        <v>0</v>
      </c>
      <c r="Y20" s="204">
        <f t="shared" si="3"/>
        <v>0</v>
      </c>
      <c r="Z20" s="134">
        <f t="shared" si="3"/>
        <v>0</v>
      </c>
      <c r="AA20" s="134">
        <f t="shared" si="3"/>
        <v>0</v>
      </c>
      <c r="AB20" s="134">
        <f t="shared" si="3"/>
        <v>0</v>
      </c>
      <c r="AC20" s="134">
        <f t="shared" si="3"/>
        <v>0</v>
      </c>
      <c r="AD20" s="134">
        <f t="shared" si="3"/>
        <v>0</v>
      </c>
      <c r="AE20" s="134">
        <f t="shared" si="3"/>
        <v>0</v>
      </c>
      <c r="AF20" s="134">
        <f t="shared" si="3"/>
        <v>0</v>
      </c>
      <c r="AG20" s="134">
        <f t="shared" si="3"/>
        <v>0</v>
      </c>
      <c r="AH20" s="134">
        <f t="shared" si="3"/>
        <v>0</v>
      </c>
      <c r="AI20" s="259" t="s">
        <v>35752</v>
      </c>
      <c r="AJ20" s="130"/>
      <c r="AK20" s="1110"/>
      <c r="AL20" s="199">
        <v>10</v>
      </c>
    </row>
    <row r="21" spans="1:38" ht="15.6" customHeight="1">
      <c r="A21" s="112">
        <v>11</v>
      </c>
      <c r="B21" s="426" t="s">
        <v>35707</v>
      </c>
      <c r="C21" s="779" t="s">
        <v>36163</v>
      </c>
      <c r="D21" s="122"/>
      <c r="E21" s="966">
        <v>0</v>
      </c>
      <c r="F21" s="1113">
        <f t="shared" ref="F21:F29" si="4">SUM(G21:N21)</f>
        <v>0</v>
      </c>
      <c r="G21" s="428">
        <v>0</v>
      </c>
      <c r="H21" s="428">
        <v>0</v>
      </c>
      <c r="I21" s="428">
        <v>0</v>
      </c>
      <c r="J21" s="428">
        <v>0</v>
      </c>
      <c r="K21" s="428">
        <v>0</v>
      </c>
      <c r="L21" s="428">
        <v>0</v>
      </c>
      <c r="M21" s="428">
        <v>0</v>
      </c>
      <c r="N21" s="762">
        <v>0</v>
      </c>
      <c r="O21" s="1153">
        <v>0</v>
      </c>
      <c r="P21" s="1113">
        <f t="shared" ref="P21:P29" si="5">SUM(Q21:X21)</f>
        <v>0</v>
      </c>
      <c r="Q21" s="428">
        <v>0</v>
      </c>
      <c r="R21" s="428">
        <v>0</v>
      </c>
      <c r="S21" s="428">
        <v>0</v>
      </c>
      <c r="T21" s="428">
        <v>0</v>
      </c>
      <c r="U21" s="428">
        <v>0</v>
      </c>
      <c r="V21" s="428">
        <v>0</v>
      </c>
      <c r="W21" s="428">
        <v>0</v>
      </c>
      <c r="X21" s="429">
        <v>0</v>
      </c>
      <c r="Y21" s="966">
        <v>0</v>
      </c>
      <c r="Z21" s="1113">
        <f t="shared" ref="Z21:Z29" si="6">SUM(AA21:AH21)</f>
        <v>0</v>
      </c>
      <c r="AA21" s="428">
        <v>0</v>
      </c>
      <c r="AB21" s="428">
        <v>0</v>
      </c>
      <c r="AC21" s="428">
        <v>0</v>
      </c>
      <c r="AD21" s="428">
        <v>0</v>
      </c>
      <c r="AE21" s="428">
        <v>0</v>
      </c>
      <c r="AF21" s="428">
        <v>0</v>
      </c>
      <c r="AG21" s="428">
        <v>0</v>
      </c>
      <c r="AH21" s="428">
        <v>0</v>
      </c>
      <c r="AI21" s="217" t="s">
        <v>35707</v>
      </c>
      <c r="AJ21" s="142" t="s">
        <v>36163</v>
      </c>
      <c r="AK21" s="1110"/>
      <c r="AL21" s="199">
        <v>11</v>
      </c>
    </row>
    <row r="22" spans="1:38" ht="15.6" customHeight="1">
      <c r="A22" s="112">
        <v>12</v>
      </c>
      <c r="B22" s="121" t="s">
        <v>35709</v>
      </c>
      <c r="C22" s="251"/>
      <c r="D22" s="122"/>
      <c r="E22" s="510">
        <v>0</v>
      </c>
      <c r="F22" s="131">
        <f t="shared" si="4"/>
        <v>0</v>
      </c>
      <c r="G22" s="124">
        <v>0</v>
      </c>
      <c r="H22" s="124">
        <v>0</v>
      </c>
      <c r="I22" s="124">
        <v>0</v>
      </c>
      <c r="J22" s="124">
        <v>0</v>
      </c>
      <c r="K22" s="124">
        <v>0</v>
      </c>
      <c r="L22" s="124">
        <v>0</v>
      </c>
      <c r="M22" s="124">
        <v>0</v>
      </c>
      <c r="N22" s="125">
        <v>0</v>
      </c>
      <c r="O22" s="554">
        <v>0</v>
      </c>
      <c r="P22" s="131">
        <f t="shared" si="5"/>
        <v>0</v>
      </c>
      <c r="Q22" s="124">
        <v>0</v>
      </c>
      <c r="R22" s="124">
        <v>0</v>
      </c>
      <c r="S22" s="124">
        <v>0</v>
      </c>
      <c r="T22" s="124">
        <v>0</v>
      </c>
      <c r="U22" s="124">
        <v>0</v>
      </c>
      <c r="V22" s="124">
        <v>0</v>
      </c>
      <c r="W22" s="124">
        <v>0</v>
      </c>
      <c r="X22" s="424">
        <v>0</v>
      </c>
      <c r="Y22" s="510">
        <v>0</v>
      </c>
      <c r="Z22" s="131">
        <f t="shared" si="6"/>
        <v>0</v>
      </c>
      <c r="AA22" s="124">
        <v>0</v>
      </c>
      <c r="AB22" s="124">
        <v>0</v>
      </c>
      <c r="AC22" s="124">
        <v>0</v>
      </c>
      <c r="AD22" s="124">
        <v>0</v>
      </c>
      <c r="AE22" s="124">
        <v>0</v>
      </c>
      <c r="AF22" s="124">
        <v>0</v>
      </c>
      <c r="AG22" s="124">
        <v>0</v>
      </c>
      <c r="AH22" s="124">
        <v>0</v>
      </c>
      <c r="AI22" s="192" t="s">
        <v>35709</v>
      </c>
      <c r="AJ22" s="122"/>
      <c r="AK22" s="1110"/>
      <c r="AL22" s="199">
        <v>12</v>
      </c>
    </row>
    <row r="23" spans="1:38" ht="15.6" customHeight="1">
      <c r="A23" s="112">
        <v>13</v>
      </c>
      <c r="B23" s="121" t="s">
        <v>35710</v>
      </c>
      <c r="C23" s="251"/>
      <c r="D23" s="122"/>
      <c r="E23" s="510">
        <v>0</v>
      </c>
      <c r="F23" s="131">
        <f t="shared" si="4"/>
        <v>0</v>
      </c>
      <c r="G23" s="124">
        <v>0</v>
      </c>
      <c r="H23" s="124">
        <v>0</v>
      </c>
      <c r="I23" s="124">
        <v>0</v>
      </c>
      <c r="J23" s="124">
        <v>0</v>
      </c>
      <c r="K23" s="124">
        <v>0</v>
      </c>
      <c r="L23" s="124">
        <v>0</v>
      </c>
      <c r="M23" s="124">
        <v>0</v>
      </c>
      <c r="N23" s="125">
        <v>0</v>
      </c>
      <c r="O23" s="554">
        <v>0</v>
      </c>
      <c r="P23" s="131">
        <f t="shared" si="5"/>
        <v>0</v>
      </c>
      <c r="Q23" s="124">
        <v>0</v>
      </c>
      <c r="R23" s="124">
        <v>0</v>
      </c>
      <c r="S23" s="124">
        <v>0</v>
      </c>
      <c r="T23" s="124">
        <v>0</v>
      </c>
      <c r="U23" s="124">
        <v>0</v>
      </c>
      <c r="V23" s="124">
        <v>0</v>
      </c>
      <c r="W23" s="124">
        <v>0</v>
      </c>
      <c r="X23" s="424">
        <v>0</v>
      </c>
      <c r="Y23" s="510">
        <v>0</v>
      </c>
      <c r="Z23" s="131">
        <f t="shared" si="6"/>
        <v>0</v>
      </c>
      <c r="AA23" s="124">
        <v>0</v>
      </c>
      <c r="AB23" s="124">
        <v>0</v>
      </c>
      <c r="AC23" s="124">
        <v>0</v>
      </c>
      <c r="AD23" s="124">
        <v>0</v>
      </c>
      <c r="AE23" s="124">
        <v>0</v>
      </c>
      <c r="AF23" s="124">
        <v>0</v>
      </c>
      <c r="AG23" s="124">
        <v>0</v>
      </c>
      <c r="AH23" s="124">
        <v>0</v>
      </c>
      <c r="AI23" s="192" t="s">
        <v>35710</v>
      </c>
      <c r="AJ23" s="122"/>
      <c r="AK23" s="1110"/>
      <c r="AL23" s="199">
        <v>13</v>
      </c>
    </row>
    <row r="24" spans="1:38" ht="15.6" customHeight="1">
      <c r="A24" s="112">
        <v>14</v>
      </c>
      <c r="B24" s="121" t="s">
        <v>35711</v>
      </c>
      <c r="C24" s="251"/>
      <c r="D24" s="122"/>
      <c r="E24" s="510">
        <v>0</v>
      </c>
      <c r="F24" s="131">
        <f t="shared" si="4"/>
        <v>0</v>
      </c>
      <c r="G24" s="124">
        <v>0</v>
      </c>
      <c r="H24" s="124">
        <v>0</v>
      </c>
      <c r="I24" s="124">
        <v>0</v>
      </c>
      <c r="J24" s="124">
        <v>0</v>
      </c>
      <c r="K24" s="124">
        <v>0</v>
      </c>
      <c r="L24" s="124">
        <v>0</v>
      </c>
      <c r="M24" s="124">
        <v>0</v>
      </c>
      <c r="N24" s="125">
        <v>0</v>
      </c>
      <c r="O24" s="554">
        <v>0</v>
      </c>
      <c r="P24" s="131">
        <f t="shared" si="5"/>
        <v>0</v>
      </c>
      <c r="Q24" s="124">
        <v>0</v>
      </c>
      <c r="R24" s="124">
        <v>0</v>
      </c>
      <c r="S24" s="124">
        <v>0</v>
      </c>
      <c r="T24" s="124">
        <v>0</v>
      </c>
      <c r="U24" s="124">
        <v>0</v>
      </c>
      <c r="V24" s="124">
        <v>0</v>
      </c>
      <c r="W24" s="124">
        <v>0</v>
      </c>
      <c r="X24" s="424">
        <v>0</v>
      </c>
      <c r="Y24" s="510">
        <v>0</v>
      </c>
      <c r="Z24" s="131">
        <f t="shared" si="6"/>
        <v>0</v>
      </c>
      <c r="AA24" s="124">
        <v>0</v>
      </c>
      <c r="AB24" s="124">
        <v>0</v>
      </c>
      <c r="AC24" s="124">
        <v>0</v>
      </c>
      <c r="AD24" s="124">
        <v>0</v>
      </c>
      <c r="AE24" s="124">
        <v>0</v>
      </c>
      <c r="AF24" s="124">
        <v>0</v>
      </c>
      <c r="AG24" s="124">
        <v>0</v>
      </c>
      <c r="AH24" s="124">
        <v>0</v>
      </c>
      <c r="AI24" s="192" t="s">
        <v>35711</v>
      </c>
      <c r="AJ24" s="122"/>
      <c r="AK24" s="1110"/>
      <c r="AL24" s="199">
        <v>14</v>
      </c>
    </row>
    <row r="25" spans="1:38" ht="15.6" customHeight="1">
      <c r="A25" s="112">
        <v>15</v>
      </c>
      <c r="B25" s="121" t="s">
        <v>35712</v>
      </c>
      <c r="C25" s="251"/>
      <c r="D25" s="122"/>
      <c r="E25" s="510">
        <v>0</v>
      </c>
      <c r="F25" s="131">
        <f t="shared" si="4"/>
        <v>0</v>
      </c>
      <c r="G25" s="124">
        <v>0</v>
      </c>
      <c r="H25" s="124">
        <v>0</v>
      </c>
      <c r="I25" s="124">
        <v>0</v>
      </c>
      <c r="J25" s="124">
        <v>0</v>
      </c>
      <c r="K25" s="124">
        <v>0</v>
      </c>
      <c r="L25" s="124">
        <v>0</v>
      </c>
      <c r="M25" s="124">
        <v>0</v>
      </c>
      <c r="N25" s="125">
        <v>0</v>
      </c>
      <c r="O25" s="554">
        <v>0</v>
      </c>
      <c r="P25" s="131">
        <f t="shared" si="5"/>
        <v>0</v>
      </c>
      <c r="Q25" s="124">
        <v>0</v>
      </c>
      <c r="R25" s="124">
        <v>0</v>
      </c>
      <c r="S25" s="124">
        <v>0</v>
      </c>
      <c r="T25" s="124">
        <v>0</v>
      </c>
      <c r="U25" s="124">
        <v>0</v>
      </c>
      <c r="V25" s="124">
        <v>0</v>
      </c>
      <c r="W25" s="124">
        <v>0</v>
      </c>
      <c r="X25" s="424">
        <v>0</v>
      </c>
      <c r="Y25" s="510">
        <v>0</v>
      </c>
      <c r="Z25" s="131">
        <f t="shared" si="6"/>
        <v>0</v>
      </c>
      <c r="AA25" s="124">
        <v>0</v>
      </c>
      <c r="AB25" s="124">
        <v>0</v>
      </c>
      <c r="AC25" s="124">
        <v>0</v>
      </c>
      <c r="AD25" s="124">
        <v>0</v>
      </c>
      <c r="AE25" s="124">
        <v>0</v>
      </c>
      <c r="AF25" s="124">
        <v>0</v>
      </c>
      <c r="AG25" s="124">
        <v>0</v>
      </c>
      <c r="AH25" s="124">
        <v>0</v>
      </c>
      <c r="AI25" s="192" t="s">
        <v>35712</v>
      </c>
      <c r="AJ25" s="122"/>
      <c r="AK25" s="1110"/>
      <c r="AL25" s="199">
        <v>15</v>
      </c>
    </row>
    <row r="26" spans="1:38" ht="15.6" customHeight="1">
      <c r="A26" s="112">
        <v>16</v>
      </c>
      <c r="B26" s="121" t="s">
        <v>35713</v>
      </c>
      <c r="C26" s="251"/>
      <c r="D26" s="122"/>
      <c r="E26" s="510">
        <v>0</v>
      </c>
      <c r="F26" s="131">
        <f t="shared" si="4"/>
        <v>0</v>
      </c>
      <c r="G26" s="124">
        <v>0</v>
      </c>
      <c r="H26" s="124">
        <v>0</v>
      </c>
      <c r="I26" s="124">
        <v>0</v>
      </c>
      <c r="J26" s="124">
        <v>0</v>
      </c>
      <c r="K26" s="124">
        <v>0</v>
      </c>
      <c r="L26" s="124">
        <v>0</v>
      </c>
      <c r="M26" s="124">
        <v>0</v>
      </c>
      <c r="N26" s="125">
        <v>0</v>
      </c>
      <c r="O26" s="554">
        <v>0</v>
      </c>
      <c r="P26" s="131">
        <f t="shared" si="5"/>
        <v>0</v>
      </c>
      <c r="Q26" s="124">
        <v>0</v>
      </c>
      <c r="R26" s="124">
        <v>0</v>
      </c>
      <c r="S26" s="124">
        <v>0</v>
      </c>
      <c r="T26" s="124">
        <v>0</v>
      </c>
      <c r="U26" s="124">
        <v>0</v>
      </c>
      <c r="V26" s="124">
        <v>0</v>
      </c>
      <c r="W26" s="124">
        <v>0</v>
      </c>
      <c r="X26" s="424">
        <v>0</v>
      </c>
      <c r="Y26" s="510">
        <v>0</v>
      </c>
      <c r="Z26" s="131">
        <f t="shared" si="6"/>
        <v>0</v>
      </c>
      <c r="AA26" s="124">
        <v>0</v>
      </c>
      <c r="AB26" s="124">
        <v>0</v>
      </c>
      <c r="AC26" s="124">
        <v>0</v>
      </c>
      <c r="AD26" s="124">
        <v>0</v>
      </c>
      <c r="AE26" s="124">
        <v>0</v>
      </c>
      <c r="AF26" s="124">
        <v>0</v>
      </c>
      <c r="AG26" s="124">
        <v>0</v>
      </c>
      <c r="AH26" s="124">
        <v>0</v>
      </c>
      <c r="AI26" s="192" t="s">
        <v>35713</v>
      </c>
      <c r="AJ26" s="122"/>
      <c r="AK26" s="1110"/>
      <c r="AL26" s="199">
        <v>16</v>
      </c>
    </row>
    <row r="27" spans="1:38" ht="15.6" customHeight="1">
      <c r="A27" s="112">
        <v>17</v>
      </c>
      <c r="B27" s="121" t="s">
        <v>35714</v>
      </c>
      <c r="C27" s="251"/>
      <c r="D27" s="122"/>
      <c r="E27" s="510">
        <v>0</v>
      </c>
      <c r="F27" s="131">
        <f t="shared" si="4"/>
        <v>0</v>
      </c>
      <c r="G27" s="124">
        <v>0</v>
      </c>
      <c r="H27" s="124">
        <v>0</v>
      </c>
      <c r="I27" s="124">
        <v>0</v>
      </c>
      <c r="J27" s="124">
        <v>0</v>
      </c>
      <c r="K27" s="124">
        <v>0</v>
      </c>
      <c r="L27" s="124">
        <v>0</v>
      </c>
      <c r="M27" s="124">
        <v>0</v>
      </c>
      <c r="N27" s="125">
        <v>0</v>
      </c>
      <c r="O27" s="554">
        <v>0</v>
      </c>
      <c r="P27" s="131">
        <f t="shared" si="5"/>
        <v>0</v>
      </c>
      <c r="Q27" s="124">
        <v>0</v>
      </c>
      <c r="R27" s="124">
        <v>0</v>
      </c>
      <c r="S27" s="124">
        <v>0</v>
      </c>
      <c r="T27" s="124">
        <v>0</v>
      </c>
      <c r="U27" s="124">
        <v>0</v>
      </c>
      <c r="V27" s="124">
        <v>0</v>
      </c>
      <c r="W27" s="124">
        <v>0</v>
      </c>
      <c r="X27" s="424">
        <v>0</v>
      </c>
      <c r="Y27" s="510">
        <v>0</v>
      </c>
      <c r="Z27" s="131">
        <f t="shared" si="6"/>
        <v>0</v>
      </c>
      <c r="AA27" s="124">
        <v>0</v>
      </c>
      <c r="AB27" s="124">
        <v>0</v>
      </c>
      <c r="AC27" s="124">
        <v>0</v>
      </c>
      <c r="AD27" s="124">
        <v>0</v>
      </c>
      <c r="AE27" s="124">
        <v>0</v>
      </c>
      <c r="AF27" s="124">
        <v>0</v>
      </c>
      <c r="AG27" s="124">
        <v>0</v>
      </c>
      <c r="AH27" s="124">
        <v>0</v>
      </c>
      <c r="AI27" s="192" t="s">
        <v>35714</v>
      </c>
      <c r="AJ27" s="122"/>
      <c r="AK27" s="1110"/>
      <c r="AL27" s="199">
        <v>17</v>
      </c>
    </row>
    <row r="28" spans="1:38" ht="15.6" customHeight="1">
      <c r="A28" s="112">
        <v>18</v>
      </c>
      <c r="B28" s="249" t="s">
        <v>35751</v>
      </c>
      <c r="C28" s="251"/>
      <c r="D28" s="122"/>
      <c r="E28" s="510">
        <v>0</v>
      </c>
      <c r="F28" s="131">
        <f t="shared" si="4"/>
        <v>0</v>
      </c>
      <c r="G28" s="124">
        <v>0</v>
      </c>
      <c r="H28" s="124">
        <v>0</v>
      </c>
      <c r="I28" s="124">
        <v>0</v>
      </c>
      <c r="J28" s="124">
        <v>0</v>
      </c>
      <c r="K28" s="124">
        <v>0</v>
      </c>
      <c r="L28" s="124">
        <v>0</v>
      </c>
      <c r="M28" s="124">
        <v>0</v>
      </c>
      <c r="N28" s="125">
        <v>0</v>
      </c>
      <c r="O28" s="554">
        <v>0</v>
      </c>
      <c r="P28" s="131">
        <f t="shared" si="5"/>
        <v>0</v>
      </c>
      <c r="Q28" s="124">
        <v>0</v>
      </c>
      <c r="R28" s="124">
        <v>0</v>
      </c>
      <c r="S28" s="124">
        <v>0</v>
      </c>
      <c r="T28" s="124">
        <v>0</v>
      </c>
      <c r="U28" s="124">
        <v>0</v>
      </c>
      <c r="V28" s="124">
        <v>0</v>
      </c>
      <c r="W28" s="124">
        <v>0</v>
      </c>
      <c r="X28" s="424">
        <v>0</v>
      </c>
      <c r="Y28" s="510">
        <v>0</v>
      </c>
      <c r="Z28" s="131">
        <f t="shared" si="6"/>
        <v>0</v>
      </c>
      <c r="AA28" s="124">
        <v>0</v>
      </c>
      <c r="AB28" s="124">
        <v>0</v>
      </c>
      <c r="AC28" s="124">
        <v>0</v>
      </c>
      <c r="AD28" s="124">
        <v>0</v>
      </c>
      <c r="AE28" s="124">
        <v>0</v>
      </c>
      <c r="AF28" s="124">
        <v>0</v>
      </c>
      <c r="AG28" s="124">
        <v>0</v>
      </c>
      <c r="AH28" s="124">
        <v>0</v>
      </c>
      <c r="AI28" s="218" t="s">
        <v>35751</v>
      </c>
      <c r="AJ28" s="122"/>
      <c r="AK28" s="1110"/>
      <c r="AL28" s="199">
        <v>18</v>
      </c>
    </row>
    <row r="29" spans="1:38" ht="15.6" customHeight="1">
      <c r="A29" s="112">
        <v>19</v>
      </c>
      <c r="B29" s="121" t="s">
        <v>36162</v>
      </c>
      <c r="C29" s="251"/>
      <c r="D29" s="122"/>
      <c r="E29" s="510">
        <v>0</v>
      </c>
      <c r="F29" s="131">
        <f t="shared" si="4"/>
        <v>0</v>
      </c>
      <c r="G29" s="124">
        <v>0</v>
      </c>
      <c r="H29" s="124">
        <v>0</v>
      </c>
      <c r="I29" s="124">
        <v>0</v>
      </c>
      <c r="J29" s="124">
        <v>0</v>
      </c>
      <c r="K29" s="124">
        <v>0</v>
      </c>
      <c r="L29" s="124">
        <v>0</v>
      </c>
      <c r="M29" s="124">
        <v>0</v>
      </c>
      <c r="N29" s="125">
        <v>0</v>
      </c>
      <c r="O29" s="554">
        <v>0</v>
      </c>
      <c r="P29" s="131">
        <f t="shared" si="5"/>
        <v>0</v>
      </c>
      <c r="Q29" s="124">
        <v>0</v>
      </c>
      <c r="R29" s="124">
        <v>0</v>
      </c>
      <c r="S29" s="124">
        <v>0</v>
      </c>
      <c r="T29" s="124">
        <v>0</v>
      </c>
      <c r="U29" s="124">
        <v>0</v>
      </c>
      <c r="V29" s="124">
        <v>0</v>
      </c>
      <c r="W29" s="124">
        <v>0</v>
      </c>
      <c r="X29" s="424">
        <v>0</v>
      </c>
      <c r="Y29" s="510">
        <v>0</v>
      </c>
      <c r="Z29" s="131">
        <f t="shared" si="6"/>
        <v>0</v>
      </c>
      <c r="AA29" s="124">
        <v>0</v>
      </c>
      <c r="AB29" s="124">
        <v>0</v>
      </c>
      <c r="AC29" s="124">
        <v>0</v>
      </c>
      <c r="AD29" s="124">
        <v>0</v>
      </c>
      <c r="AE29" s="124">
        <v>0</v>
      </c>
      <c r="AF29" s="124">
        <v>0</v>
      </c>
      <c r="AG29" s="124">
        <v>0</v>
      </c>
      <c r="AH29" s="124">
        <v>0</v>
      </c>
      <c r="AI29" s="192" t="s">
        <v>36162</v>
      </c>
      <c r="AJ29" s="122"/>
      <c r="AK29" s="1110"/>
      <c r="AL29" s="199">
        <v>19</v>
      </c>
    </row>
    <row r="30" spans="1:38" ht="15.6" customHeight="1">
      <c r="A30" s="112">
        <v>20</v>
      </c>
      <c r="B30" s="253" t="s">
        <v>36164</v>
      </c>
      <c r="C30" s="260"/>
      <c r="D30" s="122"/>
      <c r="E30" s="436">
        <f t="shared" ref="E30:AH30" si="7">SUM(E21:E29)</f>
        <v>0</v>
      </c>
      <c r="F30" s="437">
        <f t="shared" si="7"/>
        <v>0</v>
      </c>
      <c r="G30" s="437">
        <f t="shared" si="7"/>
        <v>0</v>
      </c>
      <c r="H30" s="437">
        <f t="shared" si="7"/>
        <v>0</v>
      </c>
      <c r="I30" s="437">
        <f t="shared" si="7"/>
        <v>0</v>
      </c>
      <c r="J30" s="437">
        <f t="shared" si="7"/>
        <v>0</v>
      </c>
      <c r="K30" s="437">
        <f t="shared" si="7"/>
        <v>0</v>
      </c>
      <c r="L30" s="437">
        <f t="shared" si="7"/>
        <v>0</v>
      </c>
      <c r="M30" s="437">
        <f t="shared" si="7"/>
        <v>0</v>
      </c>
      <c r="N30" s="1059">
        <f t="shared" si="7"/>
        <v>0</v>
      </c>
      <c r="O30" s="1060">
        <f t="shared" si="7"/>
        <v>0</v>
      </c>
      <c r="P30" s="437">
        <f t="shared" si="7"/>
        <v>0</v>
      </c>
      <c r="Q30" s="437">
        <f t="shared" si="7"/>
        <v>0</v>
      </c>
      <c r="R30" s="437">
        <f t="shared" si="7"/>
        <v>0</v>
      </c>
      <c r="S30" s="437">
        <f t="shared" si="7"/>
        <v>0</v>
      </c>
      <c r="T30" s="437">
        <f t="shared" si="7"/>
        <v>0</v>
      </c>
      <c r="U30" s="437">
        <f t="shared" si="7"/>
        <v>0</v>
      </c>
      <c r="V30" s="437">
        <f t="shared" si="7"/>
        <v>0</v>
      </c>
      <c r="W30" s="437">
        <f t="shared" si="7"/>
        <v>0</v>
      </c>
      <c r="X30" s="438">
        <f t="shared" si="7"/>
        <v>0</v>
      </c>
      <c r="Y30" s="436">
        <f t="shared" si="7"/>
        <v>0</v>
      </c>
      <c r="Z30" s="437">
        <f t="shared" si="7"/>
        <v>0</v>
      </c>
      <c r="AA30" s="437">
        <f t="shared" si="7"/>
        <v>0</v>
      </c>
      <c r="AB30" s="437">
        <f t="shared" si="7"/>
        <v>0</v>
      </c>
      <c r="AC30" s="437">
        <f t="shared" si="7"/>
        <v>0</v>
      </c>
      <c r="AD30" s="437">
        <f t="shared" si="7"/>
        <v>0</v>
      </c>
      <c r="AE30" s="437">
        <f t="shared" si="7"/>
        <v>0</v>
      </c>
      <c r="AF30" s="437">
        <f t="shared" si="7"/>
        <v>0</v>
      </c>
      <c r="AG30" s="437">
        <f t="shared" si="7"/>
        <v>0</v>
      </c>
      <c r="AH30" s="437">
        <f t="shared" si="7"/>
        <v>0</v>
      </c>
      <c r="AI30" s="259" t="s">
        <v>36164</v>
      </c>
      <c r="AJ30" s="130"/>
      <c r="AK30" s="1110"/>
      <c r="AL30" s="199">
        <v>20</v>
      </c>
    </row>
    <row r="31" spans="1:38" ht="15.6" customHeight="1">
      <c r="A31" s="112">
        <v>21</v>
      </c>
      <c r="B31" s="121" t="s">
        <v>36167</v>
      </c>
      <c r="C31" s="779" t="s">
        <v>36166</v>
      </c>
      <c r="D31" s="122"/>
      <c r="E31" s="510">
        <v>0</v>
      </c>
      <c r="F31" s="131">
        <f>SUM(G31:N31)</f>
        <v>0</v>
      </c>
      <c r="G31" s="428">
        <v>0</v>
      </c>
      <c r="H31" s="428">
        <v>0</v>
      </c>
      <c r="I31" s="428">
        <v>0</v>
      </c>
      <c r="J31" s="428">
        <v>-300</v>
      </c>
      <c r="K31" s="428">
        <v>0</v>
      </c>
      <c r="L31" s="428">
        <v>0</v>
      </c>
      <c r="M31" s="428">
        <v>-300</v>
      </c>
      <c r="N31" s="428">
        <v>600</v>
      </c>
      <c r="O31" s="554">
        <v>0</v>
      </c>
      <c r="P31" s="131">
        <f>SUM(Q31:X31)</f>
        <v>0</v>
      </c>
      <c r="Q31" s="124">
        <v>0</v>
      </c>
      <c r="R31" s="124">
        <v>0</v>
      </c>
      <c r="S31" s="124">
        <v>0</v>
      </c>
      <c r="T31" s="124">
        <v>300</v>
      </c>
      <c r="U31" s="124">
        <v>0</v>
      </c>
      <c r="V31" s="124">
        <v>0</v>
      </c>
      <c r="W31" s="124">
        <v>-900</v>
      </c>
      <c r="X31" s="124">
        <v>600</v>
      </c>
      <c r="Y31" s="510">
        <v>0</v>
      </c>
      <c r="Z31" s="131">
        <f>SUM(AA31:AH31)</f>
        <v>0</v>
      </c>
      <c r="AA31" s="124">
        <v>0</v>
      </c>
      <c r="AB31" s="124">
        <v>0</v>
      </c>
      <c r="AC31" s="124">
        <v>0</v>
      </c>
      <c r="AD31" s="124">
        <v>0</v>
      </c>
      <c r="AE31" s="124">
        <v>0</v>
      </c>
      <c r="AF31" s="124">
        <v>0</v>
      </c>
      <c r="AG31" s="124">
        <v>0</v>
      </c>
      <c r="AH31" s="124">
        <v>0</v>
      </c>
      <c r="AI31" s="192" t="s">
        <v>36167</v>
      </c>
      <c r="AJ31" s="142" t="s">
        <v>36166</v>
      </c>
      <c r="AK31" s="1110"/>
      <c r="AL31" s="199">
        <v>21</v>
      </c>
    </row>
    <row r="32" spans="1:38" ht="15.6" customHeight="1">
      <c r="A32" s="112">
        <v>22</v>
      </c>
      <c r="B32" s="121" t="s">
        <v>36120</v>
      </c>
      <c r="C32" s="251"/>
      <c r="D32" s="122"/>
      <c r="E32" s="510">
        <v>0</v>
      </c>
      <c r="F32" s="131">
        <f>SUM(G32:N32)</f>
        <v>800</v>
      </c>
      <c r="G32" s="124">
        <v>0</v>
      </c>
      <c r="H32" s="124">
        <v>0</v>
      </c>
      <c r="I32" s="124">
        <v>0</v>
      </c>
      <c r="J32" s="124">
        <v>-4200</v>
      </c>
      <c r="K32" s="124">
        <v>0</v>
      </c>
      <c r="L32" s="124">
        <v>200</v>
      </c>
      <c r="M32" s="124">
        <v>4100</v>
      </c>
      <c r="N32" s="124">
        <v>700</v>
      </c>
      <c r="O32" s="554">
        <v>0</v>
      </c>
      <c r="P32" s="131">
        <f>SUM(Q32:X32)</f>
        <v>200</v>
      </c>
      <c r="Q32" s="124">
        <v>0</v>
      </c>
      <c r="R32" s="124">
        <v>0</v>
      </c>
      <c r="S32" s="124">
        <v>0</v>
      </c>
      <c r="T32" s="124">
        <v>-500</v>
      </c>
      <c r="U32" s="124">
        <v>0</v>
      </c>
      <c r="V32" s="124">
        <v>-100</v>
      </c>
      <c r="W32" s="124">
        <v>0</v>
      </c>
      <c r="X32" s="124">
        <v>800</v>
      </c>
      <c r="Y32" s="510">
        <v>800</v>
      </c>
      <c r="Z32" s="131">
        <f>SUM(AA32:AH32)</f>
        <v>1200</v>
      </c>
      <c r="AA32" s="124">
        <v>0</v>
      </c>
      <c r="AB32" s="124">
        <v>0</v>
      </c>
      <c r="AC32" s="124">
        <v>0</v>
      </c>
      <c r="AD32" s="124">
        <v>-2000</v>
      </c>
      <c r="AE32" s="124">
        <v>0</v>
      </c>
      <c r="AF32" s="124">
        <v>0</v>
      </c>
      <c r="AG32" s="124">
        <v>2400</v>
      </c>
      <c r="AH32" s="124">
        <v>800</v>
      </c>
      <c r="AI32" s="192" t="s">
        <v>36120</v>
      </c>
      <c r="AJ32" s="122"/>
      <c r="AK32" s="1110"/>
      <c r="AL32" s="199">
        <v>22</v>
      </c>
    </row>
    <row r="33" spans="1:38" ht="15.6" customHeight="1">
      <c r="A33" s="112">
        <v>23</v>
      </c>
      <c r="B33" s="121" t="s">
        <v>36121</v>
      </c>
      <c r="C33" s="251"/>
      <c r="D33" s="122"/>
      <c r="E33" s="510">
        <v>0</v>
      </c>
      <c r="F33" s="131">
        <f>SUM(G33:N33)</f>
        <v>0</v>
      </c>
      <c r="G33" s="124">
        <v>0</v>
      </c>
      <c r="H33" s="124">
        <v>0</v>
      </c>
      <c r="I33" s="124">
        <v>0</v>
      </c>
      <c r="J33" s="124">
        <v>0</v>
      </c>
      <c r="K33" s="124">
        <v>0</v>
      </c>
      <c r="L33" s="124">
        <v>0</v>
      </c>
      <c r="M33" s="124">
        <v>0</v>
      </c>
      <c r="N33" s="124">
        <v>0</v>
      </c>
      <c r="O33" s="554">
        <v>0</v>
      </c>
      <c r="P33" s="131">
        <f>SUM(Q33:X33)</f>
        <v>0</v>
      </c>
      <c r="Q33" s="124">
        <v>0</v>
      </c>
      <c r="R33" s="124">
        <v>0</v>
      </c>
      <c r="S33" s="124">
        <v>0</v>
      </c>
      <c r="T33" s="124">
        <v>0</v>
      </c>
      <c r="U33" s="124">
        <v>0</v>
      </c>
      <c r="V33" s="124">
        <v>0</v>
      </c>
      <c r="W33" s="124">
        <v>0</v>
      </c>
      <c r="X33" s="124">
        <v>0</v>
      </c>
      <c r="Y33" s="510">
        <v>0</v>
      </c>
      <c r="Z33" s="131">
        <f>SUM(AA33:AH33)</f>
        <v>0</v>
      </c>
      <c r="AA33" s="124">
        <v>0</v>
      </c>
      <c r="AB33" s="124">
        <v>0</v>
      </c>
      <c r="AC33" s="124">
        <v>0</v>
      </c>
      <c r="AD33" s="124">
        <v>0</v>
      </c>
      <c r="AE33" s="124">
        <v>0</v>
      </c>
      <c r="AF33" s="124">
        <v>0</v>
      </c>
      <c r="AG33" s="124">
        <v>0</v>
      </c>
      <c r="AH33" s="124">
        <v>0</v>
      </c>
      <c r="AI33" s="192" t="s">
        <v>36121</v>
      </c>
      <c r="AJ33" s="122"/>
      <c r="AK33" s="1110"/>
      <c r="AL33" s="199">
        <v>23</v>
      </c>
    </row>
    <row r="34" spans="1:38" ht="15.6" customHeight="1">
      <c r="A34" s="112">
        <v>24</v>
      </c>
      <c r="B34" s="121" t="s">
        <v>36168</v>
      </c>
      <c r="C34" s="251"/>
      <c r="D34" s="122"/>
      <c r="E34" s="510">
        <v>0</v>
      </c>
      <c r="F34" s="131">
        <f>SUM(G34:N34)</f>
        <v>0</v>
      </c>
      <c r="G34" s="124">
        <v>0</v>
      </c>
      <c r="H34" s="124">
        <v>0</v>
      </c>
      <c r="I34" s="124">
        <v>0</v>
      </c>
      <c r="J34" s="124">
        <v>0</v>
      </c>
      <c r="K34" s="124">
        <v>0</v>
      </c>
      <c r="L34" s="124">
        <v>0</v>
      </c>
      <c r="M34" s="124">
        <v>0</v>
      </c>
      <c r="N34" s="124">
        <v>0</v>
      </c>
      <c r="O34" s="554">
        <v>0</v>
      </c>
      <c r="P34" s="131">
        <f>SUM(Q34:X34)</f>
        <v>0</v>
      </c>
      <c r="Q34" s="124">
        <v>0</v>
      </c>
      <c r="R34" s="124">
        <v>0</v>
      </c>
      <c r="S34" s="124">
        <v>0</v>
      </c>
      <c r="T34" s="124">
        <v>0</v>
      </c>
      <c r="U34" s="124">
        <v>0</v>
      </c>
      <c r="V34" s="124">
        <v>0</v>
      </c>
      <c r="W34" s="124">
        <v>0</v>
      </c>
      <c r="X34" s="124">
        <v>0</v>
      </c>
      <c r="Y34" s="510">
        <v>0</v>
      </c>
      <c r="Z34" s="131">
        <f>SUM(AA34:AH34)</f>
        <v>0</v>
      </c>
      <c r="AA34" s="124">
        <v>0</v>
      </c>
      <c r="AB34" s="124">
        <v>0</v>
      </c>
      <c r="AC34" s="124">
        <v>0</v>
      </c>
      <c r="AD34" s="124">
        <v>0</v>
      </c>
      <c r="AE34" s="124">
        <v>0</v>
      </c>
      <c r="AF34" s="124">
        <v>0</v>
      </c>
      <c r="AG34" s="124">
        <v>0</v>
      </c>
      <c r="AH34" s="124">
        <v>0</v>
      </c>
      <c r="AI34" s="192" t="s">
        <v>36168</v>
      </c>
      <c r="AJ34" s="122"/>
      <c r="AK34" s="1110"/>
      <c r="AL34" s="199">
        <v>24</v>
      </c>
    </row>
    <row r="35" spans="1:38" ht="15.6" customHeight="1">
      <c r="A35" s="112">
        <v>25</v>
      </c>
      <c r="B35" s="121" t="s">
        <v>36122</v>
      </c>
      <c r="C35" s="251"/>
      <c r="D35" s="122"/>
      <c r="E35" s="510">
        <v>0</v>
      </c>
      <c r="F35" s="131">
        <f>SUM(G35:N35)</f>
        <v>0</v>
      </c>
      <c r="G35" s="124">
        <v>0</v>
      </c>
      <c r="H35" s="124">
        <v>0</v>
      </c>
      <c r="I35" s="124">
        <v>0</v>
      </c>
      <c r="J35" s="124">
        <v>0</v>
      </c>
      <c r="K35" s="124">
        <v>0</v>
      </c>
      <c r="L35" s="124">
        <v>0</v>
      </c>
      <c r="M35" s="124">
        <v>0</v>
      </c>
      <c r="N35" s="124">
        <v>0</v>
      </c>
      <c r="O35" s="554">
        <v>0</v>
      </c>
      <c r="P35" s="131">
        <f>SUM(Q35:X35)</f>
        <v>0</v>
      </c>
      <c r="Q35" s="124">
        <v>0</v>
      </c>
      <c r="R35" s="124">
        <v>0</v>
      </c>
      <c r="S35" s="124">
        <v>0</v>
      </c>
      <c r="T35" s="124">
        <v>0</v>
      </c>
      <c r="U35" s="124">
        <v>0</v>
      </c>
      <c r="V35" s="124">
        <v>0</v>
      </c>
      <c r="W35" s="124">
        <v>0</v>
      </c>
      <c r="X35" s="124">
        <v>0</v>
      </c>
      <c r="Y35" s="510">
        <v>0</v>
      </c>
      <c r="Z35" s="131">
        <f>SUM(AA35:AH35)</f>
        <v>0</v>
      </c>
      <c r="AA35" s="124">
        <v>0</v>
      </c>
      <c r="AB35" s="124">
        <v>0</v>
      </c>
      <c r="AC35" s="124">
        <v>0</v>
      </c>
      <c r="AD35" s="124">
        <v>0</v>
      </c>
      <c r="AE35" s="124">
        <v>0</v>
      </c>
      <c r="AF35" s="124">
        <v>0</v>
      </c>
      <c r="AG35" s="124">
        <v>0</v>
      </c>
      <c r="AH35" s="124">
        <v>0</v>
      </c>
      <c r="AI35" s="192" t="s">
        <v>36122</v>
      </c>
      <c r="AJ35" s="122"/>
      <c r="AK35" s="1110"/>
      <c r="AL35" s="199">
        <v>25</v>
      </c>
    </row>
    <row r="36" spans="1:38" ht="15.6" customHeight="1">
      <c r="A36" s="112">
        <v>26</v>
      </c>
      <c r="B36" s="260" t="s">
        <v>36169</v>
      </c>
      <c r="C36" s="260"/>
      <c r="D36" s="122"/>
      <c r="E36" s="204">
        <f t="shared" ref="E36:AH36" si="8">SUM(E31:E35)</f>
        <v>0</v>
      </c>
      <c r="F36" s="134">
        <f t="shared" si="8"/>
        <v>800</v>
      </c>
      <c r="G36" s="134">
        <f t="shared" si="8"/>
        <v>0</v>
      </c>
      <c r="H36" s="134">
        <f t="shared" si="8"/>
        <v>0</v>
      </c>
      <c r="I36" s="134">
        <f t="shared" si="8"/>
        <v>0</v>
      </c>
      <c r="J36" s="134">
        <f t="shared" si="8"/>
        <v>-4500</v>
      </c>
      <c r="K36" s="134">
        <f t="shared" si="8"/>
        <v>0</v>
      </c>
      <c r="L36" s="134">
        <f t="shared" si="8"/>
        <v>200</v>
      </c>
      <c r="M36" s="134">
        <f t="shared" si="8"/>
        <v>3800</v>
      </c>
      <c r="N36" s="132">
        <f t="shared" si="8"/>
        <v>1300</v>
      </c>
      <c r="O36" s="1044">
        <f t="shared" si="8"/>
        <v>0</v>
      </c>
      <c r="P36" s="134">
        <f t="shared" si="8"/>
        <v>200</v>
      </c>
      <c r="Q36" s="134">
        <f t="shared" si="8"/>
        <v>0</v>
      </c>
      <c r="R36" s="134">
        <f t="shared" si="8"/>
        <v>0</v>
      </c>
      <c r="S36" s="134">
        <f t="shared" si="8"/>
        <v>0</v>
      </c>
      <c r="T36" s="134">
        <f t="shared" si="8"/>
        <v>-200</v>
      </c>
      <c r="U36" s="134">
        <f t="shared" si="8"/>
        <v>0</v>
      </c>
      <c r="V36" s="134">
        <f t="shared" si="8"/>
        <v>-100</v>
      </c>
      <c r="W36" s="134">
        <f t="shared" si="8"/>
        <v>-900</v>
      </c>
      <c r="X36" s="425">
        <f t="shared" si="8"/>
        <v>1400</v>
      </c>
      <c r="Y36" s="204">
        <f t="shared" si="8"/>
        <v>800</v>
      </c>
      <c r="Z36" s="134">
        <f t="shared" si="8"/>
        <v>1200</v>
      </c>
      <c r="AA36" s="134">
        <f t="shared" si="8"/>
        <v>0</v>
      </c>
      <c r="AB36" s="134">
        <f t="shared" si="8"/>
        <v>0</v>
      </c>
      <c r="AC36" s="134">
        <f t="shared" si="8"/>
        <v>0</v>
      </c>
      <c r="AD36" s="134">
        <f t="shared" si="8"/>
        <v>-2000</v>
      </c>
      <c r="AE36" s="134">
        <f t="shared" si="8"/>
        <v>0</v>
      </c>
      <c r="AF36" s="134">
        <f t="shared" si="8"/>
        <v>0</v>
      </c>
      <c r="AG36" s="134">
        <f t="shared" si="8"/>
        <v>2400</v>
      </c>
      <c r="AH36" s="134">
        <f t="shared" si="8"/>
        <v>800</v>
      </c>
      <c r="AI36" s="130" t="s">
        <v>36169</v>
      </c>
      <c r="AJ36" s="130"/>
      <c r="AK36" s="1110"/>
      <c r="AL36" s="199">
        <v>26</v>
      </c>
    </row>
    <row r="37" spans="1:38" ht="15.6" customHeight="1">
      <c r="A37" s="112">
        <v>27</v>
      </c>
      <c r="B37" s="426"/>
      <c r="C37" s="1119" t="s">
        <v>36170</v>
      </c>
      <c r="D37" s="122"/>
      <c r="E37" s="966">
        <v>0</v>
      </c>
      <c r="F37" s="1113">
        <f>SUM(G37:N37)</f>
        <v>0</v>
      </c>
      <c r="G37" s="428">
        <v>0</v>
      </c>
      <c r="H37" s="428">
        <v>0</v>
      </c>
      <c r="I37" s="428">
        <v>0</v>
      </c>
      <c r="J37" s="428">
        <v>0</v>
      </c>
      <c r="K37" s="428">
        <v>0</v>
      </c>
      <c r="L37" s="428">
        <v>0</v>
      </c>
      <c r="M37" s="428">
        <v>0</v>
      </c>
      <c r="N37" s="762">
        <v>0</v>
      </c>
      <c r="O37" s="1153">
        <v>0</v>
      </c>
      <c r="P37" s="1113">
        <f>SUM(Q37:X37)</f>
        <v>0</v>
      </c>
      <c r="Q37" s="428">
        <v>0</v>
      </c>
      <c r="R37" s="428">
        <v>0</v>
      </c>
      <c r="S37" s="428">
        <v>0</v>
      </c>
      <c r="T37" s="428">
        <v>0</v>
      </c>
      <c r="U37" s="428">
        <v>0</v>
      </c>
      <c r="V37" s="428">
        <v>0</v>
      </c>
      <c r="W37" s="428">
        <v>0</v>
      </c>
      <c r="X37" s="429">
        <v>0</v>
      </c>
      <c r="Y37" s="966">
        <v>0</v>
      </c>
      <c r="Z37" s="1113">
        <f>SUM(AA37:AH37)</f>
        <v>0</v>
      </c>
      <c r="AA37" s="428">
        <v>0</v>
      </c>
      <c r="AB37" s="428">
        <v>0</v>
      </c>
      <c r="AC37" s="428">
        <v>0</v>
      </c>
      <c r="AD37" s="428">
        <v>0</v>
      </c>
      <c r="AE37" s="428">
        <v>0</v>
      </c>
      <c r="AF37" s="428">
        <v>0</v>
      </c>
      <c r="AG37" s="428">
        <v>0</v>
      </c>
      <c r="AH37" s="428">
        <v>0</v>
      </c>
      <c r="AI37" s="426"/>
      <c r="AJ37" s="1120" t="s">
        <v>36170</v>
      </c>
      <c r="AK37" s="1110"/>
      <c r="AL37" s="199">
        <v>27</v>
      </c>
    </row>
    <row r="38" spans="1:38" ht="15.6" customHeight="1" thickBot="1">
      <c r="A38" s="112">
        <v>28</v>
      </c>
      <c r="B38" s="251"/>
      <c r="C38" s="774" t="s">
        <v>36171</v>
      </c>
      <c r="D38" s="122"/>
      <c r="E38" s="924">
        <f t="shared" ref="E38:AH38" si="9">SUM(E36:E37,E30,E20)</f>
        <v>0</v>
      </c>
      <c r="F38" s="925">
        <f t="shared" si="9"/>
        <v>800</v>
      </c>
      <c r="G38" s="925">
        <f t="shared" si="9"/>
        <v>0</v>
      </c>
      <c r="H38" s="925">
        <f t="shared" si="9"/>
        <v>0</v>
      </c>
      <c r="I38" s="925">
        <f t="shared" si="9"/>
        <v>0</v>
      </c>
      <c r="J38" s="925">
        <f t="shared" si="9"/>
        <v>-4500</v>
      </c>
      <c r="K38" s="925">
        <f t="shared" si="9"/>
        <v>0</v>
      </c>
      <c r="L38" s="925">
        <f t="shared" si="9"/>
        <v>200</v>
      </c>
      <c r="M38" s="925">
        <f t="shared" si="9"/>
        <v>3800</v>
      </c>
      <c r="N38" s="1154">
        <f t="shared" si="9"/>
        <v>1300</v>
      </c>
      <c r="O38" s="1155">
        <f t="shared" si="9"/>
        <v>0</v>
      </c>
      <c r="P38" s="925">
        <f t="shared" si="9"/>
        <v>200</v>
      </c>
      <c r="Q38" s="925">
        <f t="shared" si="9"/>
        <v>0</v>
      </c>
      <c r="R38" s="925">
        <f t="shared" si="9"/>
        <v>0</v>
      </c>
      <c r="S38" s="925">
        <f t="shared" si="9"/>
        <v>0</v>
      </c>
      <c r="T38" s="925">
        <f t="shared" si="9"/>
        <v>-200</v>
      </c>
      <c r="U38" s="925">
        <f t="shared" si="9"/>
        <v>0</v>
      </c>
      <c r="V38" s="925">
        <f t="shared" si="9"/>
        <v>-100</v>
      </c>
      <c r="W38" s="925">
        <f t="shared" si="9"/>
        <v>-900</v>
      </c>
      <c r="X38" s="1156">
        <f t="shared" si="9"/>
        <v>1400</v>
      </c>
      <c r="Y38" s="924">
        <f t="shared" si="9"/>
        <v>800</v>
      </c>
      <c r="Z38" s="925">
        <f t="shared" si="9"/>
        <v>1200</v>
      </c>
      <c r="AA38" s="925">
        <f t="shared" si="9"/>
        <v>0</v>
      </c>
      <c r="AB38" s="925">
        <f t="shared" si="9"/>
        <v>0</v>
      </c>
      <c r="AC38" s="925">
        <f t="shared" si="9"/>
        <v>0</v>
      </c>
      <c r="AD38" s="925">
        <f t="shared" si="9"/>
        <v>-2000</v>
      </c>
      <c r="AE38" s="925">
        <f t="shared" si="9"/>
        <v>0</v>
      </c>
      <c r="AF38" s="925">
        <f t="shared" si="9"/>
        <v>0</v>
      </c>
      <c r="AG38" s="925">
        <f t="shared" si="9"/>
        <v>2400</v>
      </c>
      <c r="AH38" s="925">
        <f t="shared" si="9"/>
        <v>800</v>
      </c>
      <c r="AI38" s="251"/>
      <c r="AJ38" s="250" t="s">
        <v>36171</v>
      </c>
      <c r="AK38" s="1110"/>
      <c r="AL38" s="199">
        <v>28</v>
      </c>
    </row>
    <row r="39" spans="1:38" ht="15.6" customHeight="1">
      <c r="A39" s="112">
        <v>29</v>
      </c>
      <c r="B39" s="463" t="s">
        <v>36167</v>
      </c>
      <c r="C39" s="1146" t="s">
        <v>36166</v>
      </c>
      <c r="D39" s="464" t="s">
        <v>35468</v>
      </c>
      <c r="E39" s="510">
        <v>0</v>
      </c>
      <c r="F39" s="131">
        <f>SUM(G39:N39)</f>
        <v>4300</v>
      </c>
      <c r="G39" s="468">
        <v>0</v>
      </c>
      <c r="H39" s="468">
        <v>0</v>
      </c>
      <c r="I39" s="468">
        <v>0</v>
      </c>
      <c r="J39" s="468">
        <v>-5000</v>
      </c>
      <c r="K39" s="468">
        <v>0</v>
      </c>
      <c r="L39" s="468">
        <v>0</v>
      </c>
      <c r="M39" s="468">
        <v>9200</v>
      </c>
      <c r="N39" s="468">
        <v>100</v>
      </c>
      <c r="O39" s="554">
        <v>0</v>
      </c>
      <c r="P39" s="131">
        <f>SUM(Q39:X39)</f>
        <v>4400</v>
      </c>
      <c r="Q39" s="124">
        <v>0</v>
      </c>
      <c r="R39" s="124">
        <v>0</v>
      </c>
      <c r="S39" s="124">
        <v>0</v>
      </c>
      <c r="T39" s="124">
        <v>0</v>
      </c>
      <c r="U39" s="124">
        <v>0</v>
      </c>
      <c r="V39" s="124">
        <v>0</v>
      </c>
      <c r="W39" s="124">
        <v>4300</v>
      </c>
      <c r="X39" s="124">
        <v>100</v>
      </c>
      <c r="Y39" s="510">
        <v>1000</v>
      </c>
      <c r="Z39" s="131">
        <f>SUM(AA39:AH39)</f>
        <v>2100</v>
      </c>
      <c r="AA39" s="124">
        <v>0</v>
      </c>
      <c r="AB39" s="124">
        <v>0</v>
      </c>
      <c r="AC39" s="124">
        <v>0</v>
      </c>
      <c r="AD39" s="124">
        <v>-3800</v>
      </c>
      <c r="AE39" s="124">
        <v>0</v>
      </c>
      <c r="AF39" s="124">
        <v>0</v>
      </c>
      <c r="AG39" s="124">
        <v>1600</v>
      </c>
      <c r="AH39" s="124">
        <v>4300</v>
      </c>
      <c r="AI39" s="469" t="s">
        <v>36167</v>
      </c>
      <c r="AJ39" s="464" t="s">
        <v>36166</v>
      </c>
      <c r="AK39" s="470" t="s">
        <v>35468</v>
      </c>
      <c r="AL39" s="199">
        <v>29</v>
      </c>
    </row>
    <row r="40" spans="1:38" ht="15.6" customHeight="1">
      <c r="A40" s="112">
        <v>30</v>
      </c>
      <c r="B40" s="121" t="s">
        <v>36120</v>
      </c>
      <c r="C40" s="251"/>
      <c r="D40" s="122"/>
      <c r="E40" s="510">
        <v>0</v>
      </c>
      <c r="F40" s="131">
        <f>SUM(G40:N40)</f>
        <v>0</v>
      </c>
      <c r="G40" s="124">
        <v>0</v>
      </c>
      <c r="H40" s="124">
        <v>0</v>
      </c>
      <c r="I40" s="124">
        <v>0</v>
      </c>
      <c r="J40" s="124">
        <v>0</v>
      </c>
      <c r="K40" s="124">
        <v>0</v>
      </c>
      <c r="L40" s="124">
        <v>0</v>
      </c>
      <c r="M40" s="124">
        <v>0</v>
      </c>
      <c r="N40" s="125">
        <v>0</v>
      </c>
      <c r="O40" s="554">
        <v>0</v>
      </c>
      <c r="P40" s="131">
        <f>SUM(Q40:X40)</f>
        <v>0</v>
      </c>
      <c r="Q40" s="124">
        <v>0</v>
      </c>
      <c r="R40" s="124">
        <v>0</v>
      </c>
      <c r="S40" s="124">
        <v>0</v>
      </c>
      <c r="T40" s="124">
        <v>0</v>
      </c>
      <c r="U40" s="124">
        <v>0</v>
      </c>
      <c r="V40" s="124">
        <v>0</v>
      </c>
      <c r="W40" s="124">
        <v>0</v>
      </c>
      <c r="X40" s="124">
        <v>0</v>
      </c>
      <c r="Y40" s="510">
        <v>0</v>
      </c>
      <c r="Z40" s="131">
        <f>SUM(AA40:AH40)</f>
        <v>0</v>
      </c>
      <c r="AA40" s="124">
        <v>0</v>
      </c>
      <c r="AB40" s="124">
        <v>0</v>
      </c>
      <c r="AC40" s="124">
        <v>0</v>
      </c>
      <c r="AD40" s="124">
        <v>0</v>
      </c>
      <c r="AE40" s="124">
        <v>0</v>
      </c>
      <c r="AF40" s="124">
        <v>0</v>
      </c>
      <c r="AG40" s="124">
        <v>0</v>
      </c>
      <c r="AH40" s="124">
        <v>0</v>
      </c>
      <c r="AI40" s="192" t="s">
        <v>36120</v>
      </c>
      <c r="AJ40" s="122"/>
      <c r="AK40" s="1110"/>
      <c r="AL40" s="199">
        <v>30</v>
      </c>
    </row>
    <row r="41" spans="1:38" ht="15.6" customHeight="1">
      <c r="A41" s="112">
        <v>31</v>
      </c>
      <c r="B41" s="121" t="s">
        <v>36121</v>
      </c>
      <c r="C41" s="251"/>
      <c r="D41" s="122"/>
      <c r="E41" s="510">
        <v>0</v>
      </c>
      <c r="F41" s="131">
        <f>SUM(G41:N41)</f>
        <v>0</v>
      </c>
      <c r="G41" s="124">
        <v>0</v>
      </c>
      <c r="H41" s="124">
        <v>0</v>
      </c>
      <c r="I41" s="124">
        <v>0</v>
      </c>
      <c r="J41" s="124">
        <v>0</v>
      </c>
      <c r="K41" s="124">
        <v>0</v>
      </c>
      <c r="L41" s="124">
        <v>0</v>
      </c>
      <c r="M41" s="124">
        <v>0</v>
      </c>
      <c r="N41" s="125">
        <v>0</v>
      </c>
      <c r="O41" s="554">
        <v>0</v>
      </c>
      <c r="P41" s="131">
        <f>SUM(Q41:X41)</f>
        <v>0</v>
      </c>
      <c r="Q41" s="124">
        <v>0</v>
      </c>
      <c r="R41" s="124">
        <v>0</v>
      </c>
      <c r="S41" s="124">
        <v>0</v>
      </c>
      <c r="T41" s="124">
        <v>0</v>
      </c>
      <c r="U41" s="124">
        <v>0</v>
      </c>
      <c r="V41" s="124">
        <v>0</v>
      </c>
      <c r="W41" s="124">
        <v>0</v>
      </c>
      <c r="X41" s="124">
        <v>0</v>
      </c>
      <c r="Y41" s="510">
        <v>0</v>
      </c>
      <c r="Z41" s="131">
        <f>SUM(AA41:AH41)</f>
        <v>0</v>
      </c>
      <c r="AA41" s="124">
        <v>0</v>
      </c>
      <c r="AB41" s="124">
        <v>0</v>
      </c>
      <c r="AC41" s="124">
        <v>0</v>
      </c>
      <c r="AD41" s="124">
        <v>0</v>
      </c>
      <c r="AE41" s="124">
        <v>0</v>
      </c>
      <c r="AF41" s="124">
        <v>0</v>
      </c>
      <c r="AG41" s="124">
        <v>0</v>
      </c>
      <c r="AH41" s="124">
        <v>0</v>
      </c>
      <c r="AI41" s="192" t="s">
        <v>36121</v>
      </c>
      <c r="AJ41" s="122"/>
      <c r="AK41" s="1110"/>
      <c r="AL41" s="199">
        <v>31</v>
      </c>
    </row>
    <row r="42" spans="1:38" ht="15.6" customHeight="1">
      <c r="A42" s="112">
        <v>32</v>
      </c>
      <c r="B42" s="121" t="s">
        <v>36168</v>
      </c>
      <c r="C42" s="251"/>
      <c r="D42" s="122"/>
      <c r="E42" s="510">
        <v>0</v>
      </c>
      <c r="F42" s="131">
        <f>SUM(G42:N42)</f>
        <v>0</v>
      </c>
      <c r="G42" s="124">
        <v>0</v>
      </c>
      <c r="H42" s="124">
        <v>0</v>
      </c>
      <c r="I42" s="124">
        <v>0</v>
      </c>
      <c r="J42" s="124">
        <v>0</v>
      </c>
      <c r="K42" s="124">
        <v>0</v>
      </c>
      <c r="L42" s="124">
        <v>0</v>
      </c>
      <c r="M42" s="124">
        <v>0</v>
      </c>
      <c r="N42" s="125">
        <v>0</v>
      </c>
      <c r="O42" s="554">
        <v>0</v>
      </c>
      <c r="P42" s="131">
        <f>SUM(Q42:X42)</f>
        <v>0</v>
      </c>
      <c r="Q42" s="124">
        <v>0</v>
      </c>
      <c r="R42" s="124">
        <v>0</v>
      </c>
      <c r="S42" s="124">
        <v>0</v>
      </c>
      <c r="T42" s="124">
        <v>0</v>
      </c>
      <c r="U42" s="124">
        <v>0</v>
      </c>
      <c r="V42" s="124">
        <v>0</v>
      </c>
      <c r="W42" s="124">
        <v>0</v>
      </c>
      <c r="X42" s="124">
        <v>0</v>
      </c>
      <c r="Y42" s="510">
        <v>0</v>
      </c>
      <c r="Z42" s="131">
        <f>SUM(AA42:AH42)</f>
        <v>0</v>
      </c>
      <c r="AA42" s="124">
        <v>0</v>
      </c>
      <c r="AB42" s="124">
        <v>0</v>
      </c>
      <c r="AC42" s="124">
        <v>0</v>
      </c>
      <c r="AD42" s="124">
        <v>0</v>
      </c>
      <c r="AE42" s="124">
        <v>0</v>
      </c>
      <c r="AF42" s="124">
        <v>0</v>
      </c>
      <c r="AG42" s="124">
        <v>0</v>
      </c>
      <c r="AH42" s="124">
        <v>0</v>
      </c>
      <c r="AI42" s="192" t="s">
        <v>36168</v>
      </c>
      <c r="AJ42" s="122"/>
      <c r="AK42" s="1110"/>
      <c r="AL42" s="199">
        <v>32</v>
      </c>
    </row>
    <row r="43" spans="1:38" ht="15.6" customHeight="1">
      <c r="A43" s="112">
        <v>33</v>
      </c>
      <c r="B43" s="121" t="s">
        <v>36122</v>
      </c>
      <c r="C43" s="251"/>
      <c r="D43" s="122"/>
      <c r="E43" s="510">
        <v>0</v>
      </c>
      <c r="F43" s="131">
        <f>SUM(G43:N43)</f>
        <v>0</v>
      </c>
      <c r="G43" s="124">
        <v>0</v>
      </c>
      <c r="H43" s="124">
        <v>0</v>
      </c>
      <c r="I43" s="124">
        <v>0</v>
      </c>
      <c r="J43" s="124">
        <v>0</v>
      </c>
      <c r="K43" s="124">
        <v>0</v>
      </c>
      <c r="L43" s="124">
        <v>0</v>
      </c>
      <c r="M43" s="124">
        <v>0</v>
      </c>
      <c r="N43" s="125">
        <v>0</v>
      </c>
      <c r="O43" s="554">
        <v>0</v>
      </c>
      <c r="P43" s="131">
        <f>SUM(Q43:X43)</f>
        <v>0</v>
      </c>
      <c r="Q43" s="124">
        <v>0</v>
      </c>
      <c r="R43" s="124">
        <v>0</v>
      </c>
      <c r="S43" s="124">
        <v>0</v>
      </c>
      <c r="T43" s="124">
        <v>0</v>
      </c>
      <c r="U43" s="124">
        <v>0</v>
      </c>
      <c r="V43" s="124">
        <v>0</v>
      </c>
      <c r="W43" s="124">
        <v>0</v>
      </c>
      <c r="X43" s="124">
        <v>0</v>
      </c>
      <c r="Y43" s="510">
        <v>0</v>
      </c>
      <c r="Z43" s="131">
        <f>SUM(AA43:AH43)</f>
        <v>0</v>
      </c>
      <c r="AA43" s="124">
        <v>0</v>
      </c>
      <c r="AB43" s="124">
        <v>0</v>
      </c>
      <c r="AC43" s="124">
        <v>0</v>
      </c>
      <c r="AD43" s="124">
        <v>0</v>
      </c>
      <c r="AE43" s="124">
        <v>0</v>
      </c>
      <c r="AF43" s="124">
        <v>0</v>
      </c>
      <c r="AG43" s="124">
        <v>0</v>
      </c>
      <c r="AH43" s="124">
        <v>0</v>
      </c>
      <c r="AI43" s="192" t="s">
        <v>36122</v>
      </c>
      <c r="AJ43" s="122"/>
      <c r="AK43" s="1110"/>
      <c r="AL43" s="199">
        <v>33</v>
      </c>
    </row>
    <row r="44" spans="1:38" ht="15.6" customHeight="1">
      <c r="A44" s="112">
        <v>34</v>
      </c>
      <c r="B44" s="260" t="s">
        <v>36174</v>
      </c>
      <c r="C44" s="260"/>
      <c r="D44" s="122"/>
      <c r="E44" s="255">
        <f t="shared" ref="E44:AH44" si="10">SUM(E39:E43)</f>
        <v>0</v>
      </c>
      <c r="F44" s="627">
        <f t="shared" si="10"/>
        <v>4300</v>
      </c>
      <c r="G44" s="627">
        <f t="shared" si="10"/>
        <v>0</v>
      </c>
      <c r="H44" s="627">
        <f t="shared" si="10"/>
        <v>0</v>
      </c>
      <c r="I44" s="627">
        <f t="shared" si="10"/>
        <v>0</v>
      </c>
      <c r="J44" s="627">
        <f t="shared" si="10"/>
        <v>-5000</v>
      </c>
      <c r="K44" s="627">
        <f t="shared" si="10"/>
        <v>0</v>
      </c>
      <c r="L44" s="627">
        <f t="shared" si="10"/>
        <v>0</v>
      </c>
      <c r="M44" s="627">
        <f t="shared" si="10"/>
        <v>9200</v>
      </c>
      <c r="N44" s="1157">
        <f t="shared" si="10"/>
        <v>100</v>
      </c>
      <c r="O44" s="1158">
        <f t="shared" si="10"/>
        <v>0</v>
      </c>
      <c r="P44" s="627">
        <f t="shared" si="10"/>
        <v>4400</v>
      </c>
      <c r="Q44" s="627">
        <f t="shared" si="10"/>
        <v>0</v>
      </c>
      <c r="R44" s="627">
        <f t="shared" si="10"/>
        <v>0</v>
      </c>
      <c r="S44" s="627">
        <f t="shared" si="10"/>
        <v>0</v>
      </c>
      <c r="T44" s="627">
        <f t="shared" si="10"/>
        <v>0</v>
      </c>
      <c r="U44" s="627">
        <f t="shared" si="10"/>
        <v>0</v>
      </c>
      <c r="V44" s="627">
        <f t="shared" si="10"/>
        <v>0</v>
      </c>
      <c r="W44" s="627">
        <f t="shared" si="10"/>
        <v>4300</v>
      </c>
      <c r="X44" s="1147">
        <f t="shared" si="10"/>
        <v>100</v>
      </c>
      <c r="Y44" s="255">
        <f t="shared" si="10"/>
        <v>1000</v>
      </c>
      <c r="Z44" s="627">
        <f t="shared" si="10"/>
        <v>2100</v>
      </c>
      <c r="AA44" s="627">
        <f t="shared" si="10"/>
        <v>0</v>
      </c>
      <c r="AB44" s="627">
        <f t="shared" si="10"/>
        <v>0</v>
      </c>
      <c r="AC44" s="627">
        <f t="shared" si="10"/>
        <v>0</v>
      </c>
      <c r="AD44" s="627">
        <f t="shared" si="10"/>
        <v>-3800</v>
      </c>
      <c r="AE44" s="627">
        <f t="shared" si="10"/>
        <v>0</v>
      </c>
      <c r="AF44" s="627">
        <f t="shared" si="10"/>
        <v>0</v>
      </c>
      <c r="AG44" s="627">
        <f t="shared" si="10"/>
        <v>1600</v>
      </c>
      <c r="AH44" s="627">
        <f t="shared" si="10"/>
        <v>4300</v>
      </c>
      <c r="AI44" s="130" t="s">
        <v>36174</v>
      </c>
      <c r="AJ44" s="130"/>
      <c r="AK44" s="1110"/>
      <c r="AL44" s="199">
        <v>34</v>
      </c>
    </row>
    <row r="45" spans="1:38" ht="15.6" customHeight="1">
      <c r="A45" s="112">
        <v>35</v>
      </c>
      <c r="B45" s="426"/>
      <c r="C45" s="1119" t="s">
        <v>36176</v>
      </c>
      <c r="D45" s="122"/>
      <c r="E45" s="510">
        <v>0</v>
      </c>
      <c r="F45" s="131">
        <f>SUM(G45:N45)</f>
        <v>0</v>
      </c>
      <c r="G45" s="124">
        <v>0</v>
      </c>
      <c r="H45" s="124">
        <v>0</v>
      </c>
      <c r="I45" s="124">
        <v>0</v>
      </c>
      <c r="J45" s="124">
        <v>0</v>
      </c>
      <c r="K45" s="124">
        <v>0</v>
      </c>
      <c r="L45" s="124">
        <v>0</v>
      </c>
      <c r="M45" s="124">
        <v>0</v>
      </c>
      <c r="N45" s="125">
        <v>0</v>
      </c>
      <c r="O45" s="554">
        <v>0</v>
      </c>
      <c r="P45" s="131">
        <f>SUM(Q45:X45)</f>
        <v>0</v>
      </c>
      <c r="Q45" s="124">
        <v>0</v>
      </c>
      <c r="R45" s="124">
        <v>0</v>
      </c>
      <c r="S45" s="124">
        <v>0</v>
      </c>
      <c r="T45" s="124">
        <v>0</v>
      </c>
      <c r="U45" s="124">
        <v>0</v>
      </c>
      <c r="V45" s="124">
        <v>0</v>
      </c>
      <c r="W45" s="124">
        <v>0</v>
      </c>
      <c r="X45" s="424">
        <v>0</v>
      </c>
      <c r="Y45" s="510">
        <v>0</v>
      </c>
      <c r="Z45" s="131">
        <f>SUM(AA45:AH45)</f>
        <v>0</v>
      </c>
      <c r="AA45" s="124">
        <v>0</v>
      </c>
      <c r="AB45" s="124">
        <v>0</v>
      </c>
      <c r="AC45" s="124">
        <v>0</v>
      </c>
      <c r="AD45" s="124">
        <v>0</v>
      </c>
      <c r="AE45" s="124">
        <v>0</v>
      </c>
      <c r="AF45" s="124">
        <v>0</v>
      </c>
      <c r="AG45" s="124">
        <v>0</v>
      </c>
      <c r="AH45" s="124">
        <v>0</v>
      </c>
      <c r="AI45" s="426"/>
      <c r="AJ45" s="1120" t="s">
        <v>36176</v>
      </c>
      <c r="AK45" s="1110"/>
      <c r="AL45" s="199">
        <v>35</v>
      </c>
    </row>
    <row r="46" spans="1:38" ht="15.6" customHeight="1" thickBot="1">
      <c r="A46" s="143">
        <v>36</v>
      </c>
      <c r="B46" s="1018"/>
      <c r="C46" s="1148" t="s">
        <v>36177</v>
      </c>
      <c r="D46" s="145"/>
      <c r="E46" s="838">
        <f t="shared" ref="E46:AH46" si="11">SUM(E44:E45)</f>
        <v>0</v>
      </c>
      <c r="F46" s="839">
        <f t="shared" si="11"/>
        <v>4300</v>
      </c>
      <c r="G46" s="839">
        <f t="shared" si="11"/>
        <v>0</v>
      </c>
      <c r="H46" s="839">
        <f t="shared" si="11"/>
        <v>0</v>
      </c>
      <c r="I46" s="839">
        <f t="shared" si="11"/>
        <v>0</v>
      </c>
      <c r="J46" s="839">
        <f t="shared" si="11"/>
        <v>-5000</v>
      </c>
      <c r="K46" s="839">
        <f t="shared" si="11"/>
        <v>0</v>
      </c>
      <c r="L46" s="839">
        <f t="shared" si="11"/>
        <v>0</v>
      </c>
      <c r="M46" s="839">
        <f t="shared" si="11"/>
        <v>9200</v>
      </c>
      <c r="N46" s="867">
        <f t="shared" si="11"/>
        <v>100</v>
      </c>
      <c r="O46" s="868">
        <f t="shared" si="11"/>
        <v>0</v>
      </c>
      <c r="P46" s="839">
        <f t="shared" si="11"/>
        <v>4400</v>
      </c>
      <c r="Q46" s="839">
        <f t="shared" si="11"/>
        <v>0</v>
      </c>
      <c r="R46" s="839">
        <f t="shared" si="11"/>
        <v>0</v>
      </c>
      <c r="S46" s="839">
        <f t="shared" si="11"/>
        <v>0</v>
      </c>
      <c r="T46" s="839">
        <f t="shared" si="11"/>
        <v>0</v>
      </c>
      <c r="U46" s="839">
        <f t="shared" si="11"/>
        <v>0</v>
      </c>
      <c r="V46" s="839">
        <f t="shared" si="11"/>
        <v>0</v>
      </c>
      <c r="W46" s="839">
        <f t="shared" si="11"/>
        <v>4300</v>
      </c>
      <c r="X46" s="869">
        <f t="shared" si="11"/>
        <v>100</v>
      </c>
      <c r="Y46" s="838">
        <f t="shared" si="11"/>
        <v>1000</v>
      </c>
      <c r="Z46" s="839">
        <f t="shared" si="11"/>
        <v>2100</v>
      </c>
      <c r="AA46" s="839">
        <f t="shared" si="11"/>
        <v>0</v>
      </c>
      <c r="AB46" s="839">
        <f t="shared" si="11"/>
        <v>0</v>
      </c>
      <c r="AC46" s="839">
        <f t="shared" si="11"/>
        <v>0</v>
      </c>
      <c r="AD46" s="839">
        <f t="shared" si="11"/>
        <v>-3800</v>
      </c>
      <c r="AE46" s="839">
        <f t="shared" si="11"/>
        <v>0</v>
      </c>
      <c r="AF46" s="839">
        <f t="shared" si="11"/>
        <v>0</v>
      </c>
      <c r="AG46" s="839">
        <f t="shared" si="11"/>
        <v>1600</v>
      </c>
      <c r="AH46" s="839">
        <f t="shared" si="11"/>
        <v>4300</v>
      </c>
      <c r="AI46" s="1018"/>
      <c r="AJ46" s="764" t="s">
        <v>36177</v>
      </c>
      <c r="AK46" s="306"/>
      <c r="AL46" s="152">
        <v>36</v>
      </c>
    </row>
    <row r="47" spans="1:38" s="1363" customFormat="1" ht="13.5" thickTop="1">
      <c r="A47" s="1364"/>
      <c r="B47" s="1365"/>
      <c r="C47" s="1365"/>
      <c r="D47" s="1365"/>
      <c r="E47" s="1364"/>
      <c r="F47" s="1366"/>
      <c r="G47" s="1364"/>
      <c r="H47" s="1364"/>
      <c r="I47" s="1364"/>
      <c r="J47" s="1364"/>
      <c r="K47" s="1364"/>
      <c r="L47" s="1364"/>
      <c r="M47" s="1364"/>
      <c r="N47" s="1364"/>
      <c r="O47" s="1364"/>
      <c r="P47" s="1366"/>
      <c r="Q47" s="1364"/>
      <c r="R47" s="1364"/>
      <c r="S47" s="1364"/>
      <c r="T47" s="1364"/>
      <c r="U47" s="1364"/>
      <c r="V47" s="1364"/>
      <c r="W47" s="1364"/>
      <c r="X47" s="1364"/>
      <c r="Y47" s="1364"/>
      <c r="Z47" s="1364"/>
      <c r="AA47" s="1364"/>
      <c r="AB47" s="1364"/>
      <c r="AC47" s="1364"/>
      <c r="AD47" s="1364"/>
      <c r="AE47" s="1364"/>
      <c r="AF47" s="1364"/>
      <c r="AG47" s="1366"/>
      <c r="AH47" s="1364"/>
      <c r="AI47" s="1364"/>
      <c r="AJ47" s="1364"/>
      <c r="AK47" s="1364"/>
      <c r="AL47" s="1364"/>
    </row>
    <row r="48" spans="1:38" s="1363" customFormat="1">
      <c r="A48" s="1364"/>
      <c r="B48" s="1364"/>
      <c r="C48" s="1364"/>
      <c r="D48" s="1364"/>
      <c r="E48" s="1364"/>
      <c r="F48" s="1366"/>
      <c r="G48" s="1364"/>
      <c r="H48" s="1364"/>
      <c r="I48" s="1364"/>
      <c r="J48" s="1364"/>
      <c r="K48" s="1364"/>
      <c r="L48" s="1364"/>
      <c r="M48" s="1364"/>
      <c r="N48" s="1364"/>
      <c r="O48" s="1364"/>
      <c r="P48" s="1366"/>
      <c r="Q48" s="1364"/>
      <c r="R48" s="1364"/>
      <c r="S48" s="1364"/>
      <c r="T48" s="1364"/>
      <c r="U48" s="1364"/>
      <c r="V48" s="1364"/>
      <c r="W48" s="1364"/>
      <c r="X48" s="1364"/>
      <c r="Y48" s="1364"/>
      <c r="Z48" s="1364"/>
      <c r="AA48" s="1364"/>
      <c r="AB48" s="1364"/>
      <c r="AC48" s="1364"/>
      <c r="AD48" s="1364"/>
      <c r="AE48" s="1364"/>
      <c r="AF48" s="1364"/>
      <c r="AG48" s="1366"/>
      <c r="AH48" s="1364"/>
      <c r="AI48" s="1364"/>
      <c r="AJ48" s="1364"/>
      <c r="AK48" s="1364"/>
      <c r="AL48" s="1364"/>
    </row>
    <row r="49" spans="1:38" s="1363" customFormat="1">
      <c r="A49" s="1364">
        <v>1397</v>
      </c>
      <c r="B49" s="1364" t="b">
        <f>Check!$AR$1398</f>
        <v>1</v>
      </c>
      <c r="C49" s="1364"/>
      <c r="D49" s="1364"/>
      <c r="E49" s="1364"/>
      <c r="F49" s="1366"/>
      <c r="G49" s="1364"/>
      <c r="H49" s="1364"/>
      <c r="I49" s="1364"/>
      <c r="J49" s="1364"/>
      <c r="K49" s="1364"/>
      <c r="L49" s="1364"/>
      <c r="M49" s="1364"/>
      <c r="N49" s="1364"/>
      <c r="O49" s="1364"/>
      <c r="P49" s="1366"/>
      <c r="Q49" s="1364"/>
      <c r="R49" s="1364"/>
      <c r="S49" s="1364"/>
      <c r="T49" s="1364"/>
      <c r="U49" s="1364"/>
      <c r="V49" s="1364"/>
      <c r="W49" s="1364"/>
      <c r="X49" s="1364"/>
      <c r="Y49" s="1364"/>
      <c r="Z49" s="1364"/>
      <c r="AA49" s="1364"/>
      <c r="AB49" s="1364"/>
      <c r="AC49" s="1364"/>
      <c r="AD49" s="1364"/>
      <c r="AE49" s="1364"/>
      <c r="AF49" s="1364"/>
      <c r="AG49" s="1366"/>
      <c r="AH49" s="1364"/>
      <c r="AI49" s="1364"/>
      <c r="AJ49" s="1364"/>
      <c r="AK49" s="1364"/>
      <c r="AL49" s="1364"/>
    </row>
    <row r="50" spans="1:38" s="1363" customFormat="1">
      <c r="A50" s="1364">
        <v>1398</v>
      </c>
      <c r="B50" s="1364" t="b">
        <f>Check!$AR$1399</f>
        <v>1</v>
      </c>
      <c r="C50" s="1364"/>
      <c r="D50" s="1364"/>
      <c r="E50" s="1364"/>
      <c r="F50" s="1366"/>
      <c r="G50" s="1364"/>
      <c r="H50" s="1364"/>
      <c r="I50" s="1364"/>
      <c r="J50" s="1364"/>
      <c r="K50" s="1364"/>
      <c r="L50" s="1364"/>
      <c r="M50" s="1364"/>
      <c r="N50" s="1364"/>
      <c r="O50" s="1364"/>
      <c r="P50" s="1366"/>
      <c r="Q50" s="1364"/>
      <c r="R50" s="1364"/>
      <c r="S50" s="1364"/>
      <c r="T50" s="1364"/>
      <c r="U50" s="1364"/>
      <c r="V50" s="1364"/>
      <c r="W50" s="1364"/>
      <c r="X50" s="1364"/>
      <c r="Y50" s="1364"/>
      <c r="Z50" s="1364"/>
      <c r="AA50" s="1364"/>
      <c r="AB50" s="1364"/>
      <c r="AC50" s="1364"/>
      <c r="AD50" s="1364"/>
      <c r="AE50" s="1364"/>
      <c r="AF50" s="1364"/>
      <c r="AG50" s="1366"/>
      <c r="AH50" s="1364"/>
      <c r="AI50" s="1364"/>
      <c r="AJ50" s="1364"/>
      <c r="AK50" s="1364"/>
      <c r="AL50" s="1364"/>
    </row>
    <row r="51" spans="1:38" s="1363" customFormat="1">
      <c r="A51" s="1364">
        <v>1399</v>
      </c>
      <c r="B51" s="1364" t="b">
        <f>Check!$AR$1400</f>
        <v>1</v>
      </c>
      <c r="C51" s="1364"/>
      <c r="D51" s="1364"/>
      <c r="E51" s="1364"/>
      <c r="F51" s="1366"/>
      <c r="G51" s="1364"/>
      <c r="H51" s="1364"/>
      <c r="I51" s="1364"/>
      <c r="J51" s="1364"/>
      <c r="K51" s="1364"/>
      <c r="L51" s="1364"/>
      <c r="M51" s="1364"/>
      <c r="N51" s="1364"/>
      <c r="O51" s="1364"/>
      <c r="P51" s="1366"/>
      <c r="Q51" s="1364"/>
      <c r="R51" s="1364"/>
      <c r="S51" s="1364"/>
      <c r="T51" s="1364"/>
      <c r="U51" s="1364"/>
      <c r="V51" s="1364"/>
      <c r="W51" s="1364"/>
      <c r="X51" s="1364"/>
      <c r="Y51" s="1364"/>
      <c r="Z51" s="1364"/>
      <c r="AA51" s="1364"/>
      <c r="AB51" s="1364"/>
      <c r="AC51" s="1364"/>
      <c r="AD51" s="1364"/>
      <c r="AE51" s="1364"/>
      <c r="AF51" s="1364"/>
      <c r="AG51" s="1366"/>
      <c r="AH51" s="1364"/>
      <c r="AI51" s="1364"/>
      <c r="AJ51" s="1364"/>
      <c r="AK51" s="1364"/>
      <c r="AL51" s="1364"/>
    </row>
    <row r="52" spans="1:38" s="1363" customFormat="1">
      <c r="A52" s="1364">
        <v>1400</v>
      </c>
      <c r="B52" s="1364" t="b">
        <f>Check!$AR$1401</f>
        <v>1</v>
      </c>
      <c r="C52" s="1364"/>
      <c r="D52" s="1364"/>
      <c r="E52" s="1364"/>
      <c r="F52" s="1366"/>
      <c r="G52" s="1364"/>
      <c r="H52" s="1364"/>
      <c r="I52" s="1364"/>
      <c r="J52" s="1364"/>
      <c r="K52" s="1364"/>
      <c r="L52" s="1364"/>
      <c r="M52" s="1364"/>
      <c r="N52" s="1364"/>
      <c r="O52" s="1364"/>
      <c r="P52" s="1366"/>
      <c r="Q52" s="1364"/>
      <c r="R52" s="1364"/>
      <c r="S52" s="1364"/>
      <c r="T52" s="1364"/>
      <c r="U52" s="1364"/>
      <c r="V52" s="1364"/>
      <c r="W52" s="1364"/>
      <c r="X52" s="1364"/>
      <c r="Y52" s="1364"/>
      <c r="Z52" s="1364"/>
      <c r="AA52" s="1364"/>
      <c r="AB52" s="1364"/>
      <c r="AC52" s="1364"/>
      <c r="AD52" s="1364"/>
      <c r="AE52" s="1364"/>
      <c r="AF52" s="1364"/>
      <c r="AG52" s="1366"/>
      <c r="AH52" s="1364"/>
      <c r="AI52" s="1364"/>
      <c r="AJ52" s="1364"/>
      <c r="AK52" s="1364"/>
      <c r="AL52" s="1364"/>
    </row>
    <row r="53" spans="1:38" s="1363" customFormat="1">
      <c r="A53" s="1364">
        <v>1401</v>
      </c>
      <c r="B53" s="1364" t="b">
        <f>Check!$AR$1402</f>
        <v>1</v>
      </c>
      <c r="C53" s="1364"/>
      <c r="D53" s="1364"/>
      <c r="E53" s="1364"/>
      <c r="F53" s="1366"/>
      <c r="G53" s="1364"/>
      <c r="H53" s="1364"/>
      <c r="I53" s="1364"/>
      <c r="J53" s="1364"/>
      <c r="K53" s="1364"/>
      <c r="L53" s="1364"/>
      <c r="M53" s="1364"/>
      <c r="N53" s="1364"/>
      <c r="O53" s="1364"/>
      <c r="P53" s="1366"/>
      <c r="Q53" s="1364"/>
      <c r="R53" s="1364"/>
      <c r="S53" s="1364"/>
      <c r="T53" s="1364"/>
      <c r="U53" s="1364"/>
      <c r="V53" s="1364"/>
      <c r="W53" s="1364"/>
      <c r="X53" s="1364"/>
      <c r="Y53" s="1364"/>
      <c r="Z53" s="1364"/>
      <c r="AA53" s="1364"/>
      <c r="AB53" s="1364"/>
      <c r="AC53" s="1364"/>
      <c r="AD53" s="1364"/>
      <c r="AE53" s="1364"/>
      <c r="AF53" s="1364"/>
      <c r="AG53" s="1366"/>
      <c r="AH53" s="1364"/>
      <c r="AI53" s="1364"/>
      <c r="AJ53" s="1364"/>
      <c r="AK53" s="1364"/>
      <c r="AL53" s="1364"/>
    </row>
    <row r="54" spans="1:38" s="1363" customFormat="1">
      <c r="A54" s="1364">
        <v>1402</v>
      </c>
      <c r="B54" s="1364" t="b">
        <f>Check!$AR$1403</f>
        <v>1</v>
      </c>
      <c r="C54" s="1364"/>
      <c r="D54" s="1364"/>
      <c r="E54" s="1364"/>
      <c r="F54" s="1366"/>
      <c r="G54" s="1364"/>
      <c r="H54" s="1364"/>
      <c r="I54" s="1364"/>
      <c r="J54" s="1364"/>
      <c r="K54" s="1364"/>
      <c r="L54" s="1364"/>
      <c r="M54" s="1364"/>
      <c r="N54" s="1364"/>
      <c r="O54" s="1364"/>
      <c r="P54" s="1366"/>
      <c r="Q54" s="1364"/>
      <c r="R54" s="1364"/>
      <c r="S54" s="1364"/>
      <c r="T54" s="1364"/>
      <c r="U54" s="1364"/>
      <c r="V54" s="1364"/>
      <c r="W54" s="1364"/>
      <c r="X54" s="1364"/>
      <c r="Y54" s="1364"/>
      <c r="Z54" s="1364"/>
      <c r="AA54" s="1364"/>
      <c r="AB54" s="1364"/>
      <c r="AC54" s="1364"/>
      <c r="AD54" s="1364"/>
      <c r="AE54" s="1364"/>
      <c r="AF54" s="1364"/>
      <c r="AG54" s="1366"/>
      <c r="AH54" s="1364"/>
      <c r="AI54" s="1364"/>
      <c r="AJ54" s="1364"/>
      <c r="AK54" s="1364"/>
      <c r="AL54" s="1364"/>
    </row>
    <row r="55" spans="1:38" s="1363" customFormat="1">
      <c r="A55" s="1364">
        <v>1403</v>
      </c>
      <c r="B55" s="1364" t="b">
        <f>Check!$AR$1404</f>
        <v>1</v>
      </c>
      <c r="C55" s="1364"/>
      <c r="D55" s="1364"/>
      <c r="E55" s="1364"/>
      <c r="F55" s="1366"/>
      <c r="G55" s="1364"/>
      <c r="H55" s="1364"/>
      <c r="I55" s="1364"/>
      <c r="J55" s="1364"/>
      <c r="K55" s="1364"/>
      <c r="L55" s="1364"/>
      <c r="M55" s="1364"/>
      <c r="N55" s="1364"/>
      <c r="O55" s="1364"/>
      <c r="P55" s="1366"/>
      <c r="Q55" s="1364"/>
      <c r="R55" s="1364"/>
      <c r="S55" s="1364"/>
      <c r="T55" s="1364"/>
      <c r="U55" s="1364"/>
      <c r="V55" s="1364"/>
      <c r="W55" s="1364"/>
      <c r="X55" s="1364"/>
      <c r="Y55" s="1364"/>
      <c r="Z55" s="1364"/>
      <c r="AA55" s="1364"/>
      <c r="AB55" s="1364"/>
      <c r="AC55" s="1364"/>
      <c r="AD55" s="1364"/>
      <c r="AE55" s="1364"/>
      <c r="AF55" s="1364"/>
      <c r="AG55" s="1366"/>
      <c r="AH55" s="1364"/>
      <c r="AI55" s="1364"/>
      <c r="AJ55" s="1364"/>
      <c r="AK55" s="1364"/>
      <c r="AL55" s="1364"/>
    </row>
    <row r="56" spans="1:38" s="1363" customFormat="1">
      <c r="A56" s="1364">
        <v>1404</v>
      </c>
      <c r="B56" s="1364" t="b">
        <f>Check!$AR$1405</f>
        <v>1</v>
      </c>
      <c r="C56" s="1364"/>
      <c r="D56" s="1364"/>
      <c r="E56" s="1364"/>
      <c r="F56" s="1366"/>
      <c r="G56" s="1364"/>
      <c r="H56" s="1364"/>
      <c r="I56" s="1364"/>
      <c r="J56" s="1364"/>
      <c r="K56" s="1364"/>
      <c r="L56" s="1364"/>
      <c r="M56" s="1364"/>
      <c r="N56" s="1364"/>
      <c r="O56" s="1364"/>
      <c r="P56" s="1366"/>
      <c r="Q56" s="1364"/>
      <c r="R56" s="1364"/>
      <c r="S56" s="1364"/>
      <c r="T56" s="1364"/>
      <c r="U56" s="1364"/>
      <c r="V56" s="1364"/>
      <c r="W56" s="1364"/>
      <c r="X56" s="1364"/>
      <c r="Y56" s="1364"/>
      <c r="Z56" s="1364"/>
      <c r="AA56" s="1364"/>
      <c r="AB56" s="1364"/>
      <c r="AC56" s="1364"/>
      <c r="AD56" s="1364"/>
      <c r="AE56" s="1364"/>
      <c r="AF56" s="1364"/>
      <c r="AG56" s="1366"/>
      <c r="AH56" s="1364"/>
      <c r="AI56" s="1364"/>
      <c r="AJ56" s="1364"/>
      <c r="AK56" s="1364"/>
      <c r="AL56" s="1364"/>
    </row>
    <row r="57" spans="1:38" s="1363" customFormat="1">
      <c r="A57" s="1364">
        <v>1405</v>
      </c>
      <c r="B57" s="1364" t="b">
        <f>Check!$AR$1406</f>
        <v>1</v>
      </c>
      <c r="C57" s="1364"/>
      <c r="D57" s="1364"/>
      <c r="E57" s="1364"/>
      <c r="F57" s="1366"/>
      <c r="G57" s="1364"/>
      <c r="H57" s="1364"/>
      <c r="I57" s="1364"/>
      <c r="J57" s="1364"/>
      <c r="K57" s="1364"/>
      <c r="L57" s="1364"/>
      <c r="M57" s="1364"/>
      <c r="N57" s="1364"/>
      <c r="O57" s="1364"/>
      <c r="P57" s="1366"/>
      <c r="Q57" s="1364"/>
      <c r="R57" s="1364"/>
      <c r="S57" s="1364"/>
      <c r="T57" s="1364"/>
      <c r="U57" s="1364"/>
      <c r="V57" s="1364"/>
      <c r="W57" s="1364"/>
      <c r="X57" s="1364"/>
      <c r="Y57" s="1364"/>
      <c r="Z57" s="1364"/>
      <c r="AA57" s="1364"/>
      <c r="AB57" s="1364"/>
      <c r="AC57" s="1364"/>
      <c r="AD57" s="1364"/>
      <c r="AE57" s="1364"/>
      <c r="AF57" s="1364"/>
      <c r="AG57" s="1366"/>
      <c r="AH57" s="1364"/>
      <c r="AI57" s="1364"/>
      <c r="AJ57" s="1364"/>
      <c r="AK57" s="1364"/>
      <c r="AL57" s="1364"/>
    </row>
    <row r="58" spans="1:38" s="1363" customFormat="1">
      <c r="A58" s="1364">
        <v>1406</v>
      </c>
      <c r="B58" s="1364" t="b">
        <f>Check!$AR$1407</f>
        <v>1</v>
      </c>
      <c r="C58" s="1364"/>
      <c r="D58" s="1364"/>
      <c r="E58" s="1364"/>
      <c r="F58" s="1366"/>
      <c r="G58" s="1364"/>
      <c r="H58" s="1364"/>
      <c r="I58" s="1364"/>
      <c r="J58" s="1364"/>
      <c r="K58" s="1364"/>
      <c r="L58" s="1364"/>
      <c r="M58" s="1364"/>
      <c r="N58" s="1364"/>
      <c r="O58" s="1364"/>
      <c r="P58" s="1366"/>
      <c r="Q58" s="1364"/>
      <c r="R58" s="1364"/>
      <c r="S58" s="1364"/>
      <c r="T58" s="1364"/>
      <c r="U58" s="1364"/>
      <c r="V58" s="1364"/>
      <c r="W58" s="1364"/>
      <c r="X58" s="1364"/>
      <c r="Y58" s="1364"/>
      <c r="Z58" s="1364"/>
      <c r="AA58" s="1364"/>
      <c r="AB58" s="1364"/>
      <c r="AC58" s="1364"/>
      <c r="AD58" s="1364"/>
      <c r="AE58" s="1364"/>
      <c r="AF58" s="1364"/>
      <c r="AG58" s="1366"/>
      <c r="AH58" s="1364"/>
      <c r="AI58" s="1364"/>
      <c r="AJ58" s="1364"/>
      <c r="AK58" s="1364"/>
      <c r="AL58" s="1364"/>
    </row>
    <row r="59" spans="1:38" s="1363" customFormat="1">
      <c r="A59" s="1364">
        <v>1407</v>
      </c>
      <c r="B59" s="1364" t="b">
        <f>Check!$AR$1408</f>
        <v>1</v>
      </c>
      <c r="C59" s="1364"/>
      <c r="D59" s="1364"/>
      <c r="E59" s="1364"/>
      <c r="F59" s="1366"/>
      <c r="G59" s="1364"/>
      <c r="H59" s="1364"/>
      <c r="I59" s="1364"/>
      <c r="J59" s="1364"/>
      <c r="K59" s="1364"/>
      <c r="L59" s="1364"/>
      <c r="M59" s="1364"/>
      <c r="N59" s="1364"/>
      <c r="O59" s="1364"/>
      <c r="P59" s="1366"/>
      <c r="Q59" s="1364"/>
      <c r="R59" s="1364"/>
      <c r="S59" s="1364"/>
      <c r="T59" s="1364"/>
      <c r="U59" s="1364"/>
      <c r="V59" s="1364"/>
      <c r="W59" s="1364"/>
      <c r="X59" s="1364"/>
      <c r="Y59" s="1364"/>
      <c r="Z59" s="1364"/>
      <c r="AA59" s="1364"/>
      <c r="AB59" s="1364"/>
      <c r="AC59" s="1364"/>
      <c r="AD59" s="1364"/>
      <c r="AE59" s="1364"/>
      <c r="AF59" s="1364"/>
      <c r="AG59" s="1366"/>
      <c r="AH59" s="1364"/>
      <c r="AI59" s="1364"/>
      <c r="AJ59" s="1364"/>
      <c r="AK59" s="1364"/>
      <c r="AL59" s="1364"/>
    </row>
    <row r="60" spans="1:38" s="1363" customFormat="1">
      <c r="A60" s="1364">
        <v>1408</v>
      </c>
      <c r="B60" s="1364" t="b">
        <f>Check!$AR$1409</f>
        <v>1</v>
      </c>
      <c r="C60" s="1364"/>
      <c r="D60" s="1364"/>
      <c r="E60" s="1364"/>
      <c r="F60" s="1366"/>
      <c r="G60" s="1364"/>
      <c r="H60" s="1364"/>
      <c r="I60" s="1364"/>
      <c r="J60" s="1364"/>
      <c r="K60" s="1364"/>
      <c r="L60" s="1364"/>
      <c r="M60" s="1364"/>
      <c r="N60" s="1364"/>
      <c r="O60" s="1364"/>
      <c r="P60" s="1366"/>
      <c r="Q60" s="1364"/>
      <c r="R60" s="1364"/>
      <c r="S60" s="1364"/>
      <c r="T60" s="1364"/>
      <c r="U60" s="1364"/>
      <c r="V60" s="1364"/>
      <c r="W60" s="1364"/>
      <c r="X60" s="1364"/>
      <c r="Y60" s="1364"/>
      <c r="Z60" s="1364"/>
      <c r="AA60" s="1364"/>
      <c r="AB60" s="1364"/>
      <c r="AC60" s="1364"/>
      <c r="AD60" s="1364"/>
      <c r="AE60" s="1364"/>
      <c r="AF60" s="1364"/>
      <c r="AG60" s="1366"/>
      <c r="AH60" s="1364"/>
      <c r="AI60" s="1364"/>
      <c r="AJ60" s="1364"/>
      <c r="AK60" s="1364"/>
      <c r="AL60" s="1364"/>
    </row>
    <row r="61" spans="1:38" s="1363" customFormat="1">
      <c r="A61" s="1364">
        <v>1409</v>
      </c>
      <c r="B61" s="1364" t="b">
        <f>Check!$AR$1410</f>
        <v>1</v>
      </c>
      <c r="C61" s="1364"/>
      <c r="D61" s="1364"/>
      <c r="E61" s="1364"/>
      <c r="F61" s="1366"/>
      <c r="G61" s="1364"/>
      <c r="H61" s="1364"/>
      <c r="I61" s="1364"/>
      <c r="J61" s="1364"/>
      <c r="K61" s="1364"/>
      <c r="L61" s="1364"/>
      <c r="M61" s="1364"/>
      <c r="N61" s="1364"/>
      <c r="O61" s="1364"/>
      <c r="P61" s="1366"/>
      <c r="Q61" s="1364"/>
      <c r="R61" s="1364"/>
      <c r="S61" s="1364"/>
      <c r="T61" s="1364"/>
      <c r="U61" s="1364"/>
      <c r="V61" s="1364"/>
      <c r="W61" s="1364"/>
      <c r="X61" s="1364"/>
      <c r="Y61" s="1364"/>
      <c r="Z61" s="1364"/>
      <c r="AA61" s="1364"/>
      <c r="AB61" s="1364"/>
      <c r="AC61" s="1364"/>
      <c r="AD61" s="1364"/>
      <c r="AE61" s="1364"/>
      <c r="AF61" s="1364"/>
      <c r="AG61" s="1366"/>
      <c r="AH61" s="1364"/>
      <c r="AI61" s="1364"/>
      <c r="AJ61" s="1364"/>
      <c r="AK61" s="1364"/>
      <c r="AL61" s="1364"/>
    </row>
    <row r="62" spans="1:38" s="1363" customFormat="1">
      <c r="A62" s="1364">
        <v>1410</v>
      </c>
      <c r="B62" s="1364" t="b">
        <f>Check!$AR$1411</f>
        <v>1</v>
      </c>
      <c r="C62" s="1364"/>
      <c r="D62" s="1364"/>
      <c r="E62" s="1364"/>
      <c r="F62" s="1366"/>
      <c r="G62" s="1364"/>
      <c r="H62" s="1364"/>
      <c r="I62" s="1364"/>
      <c r="J62" s="1364"/>
      <c r="K62" s="1364"/>
      <c r="L62" s="1364"/>
      <c r="M62" s="1364"/>
      <c r="N62" s="1364"/>
      <c r="O62" s="1364"/>
      <c r="P62" s="1366"/>
      <c r="Q62" s="1364"/>
      <c r="R62" s="1364"/>
      <c r="S62" s="1364"/>
      <c r="T62" s="1364"/>
      <c r="U62" s="1364"/>
      <c r="V62" s="1364"/>
      <c r="W62" s="1364"/>
      <c r="X62" s="1364"/>
      <c r="Y62" s="1364"/>
      <c r="Z62" s="1364"/>
      <c r="AA62" s="1364"/>
      <c r="AB62" s="1364"/>
      <c r="AC62" s="1364"/>
      <c r="AD62" s="1364"/>
      <c r="AE62" s="1364"/>
      <c r="AF62" s="1364"/>
      <c r="AG62" s="1366"/>
      <c r="AH62" s="1364"/>
      <c r="AI62" s="1364"/>
      <c r="AJ62" s="1364"/>
      <c r="AK62" s="1364"/>
      <c r="AL62" s="1364"/>
    </row>
    <row r="63" spans="1:38" s="1363" customFormat="1">
      <c r="A63" s="1364">
        <v>1411</v>
      </c>
      <c r="B63" s="1364" t="b">
        <f>Check!$AR$1412</f>
        <v>1</v>
      </c>
      <c r="C63" s="1364"/>
      <c r="D63" s="1364"/>
      <c r="E63" s="1364"/>
      <c r="F63" s="1366"/>
      <c r="G63" s="1364"/>
      <c r="H63" s="1364"/>
      <c r="I63" s="1364"/>
      <c r="J63" s="1364"/>
      <c r="K63" s="1364"/>
      <c r="L63" s="1364"/>
      <c r="M63" s="1364"/>
      <c r="N63" s="1364"/>
      <c r="O63" s="1364"/>
      <c r="P63" s="1366"/>
      <c r="Q63" s="1364"/>
      <c r="R63" s="1364"/>
      <c r="S63" s="1364"/>
      <c r="T63" s="1364"/>
      <c r="U63" s="1364"/>
      <c r="V63" s="1364"/>
      <c r="W63" s="1364"/>
      <c r="X63" s="1364"/>
      <c r="Y63" s="1364"/>
      <c r="Z63" s="1364"/>
      <c r="AA63" s="1364"/>
      <c r="AB63" s="1364"/>
      <c r="AC63" s="1364"/>
      <c r="AD63" s="1364"/>
      <c r="AE63" s="1364"/>
      <c r="AF63" s="1364"/>
      <c r="AG63" s="1366"/>
      <c r="AH63" s="1364"/>
      <c r="AI63" s="1364"/>
      <c r="AJ63" s="1364"/>
      <c r="AK63" s="1364"/>
      <c r="AL63" s="1364"/>
    </row>
    <row r="64" spans="1:38" s="1363" customFormat="1">
      <c r="A64" s="1364">
        <v>1412</v>
      </c>
      <c r="B64" s="1364" t="b">
        <f>Check!$AR$1413</f>
        <v>1</v>
      </c>
      <c r="C64" s="1364"/>
      <c r="D64" s="1364"/>
      <c r="E64" s="1364"/>
      <c r="F64" s="1366"/>
      <c r="G64" s="1364"/>
      <c r="H64" s="1364"/>
      <c r="I64" s="1364"/>
      <c r="J64" s="1364"/>
      <c r="K64" s="1364"/>
      <c r="L64" s="1364"/>
      <c r="M64" s="1364"/>
      <c r="N64" s="1364"/>
      <c r="O64" s="1364"/>
      <c r="P64" s="1366"/>
      <c r="Q64" s="1364"/>
      <c r="R64" s="1364"/>
      <c r="S64" s="1364"/>
      <c r="T64" s="1364"/>
      <c r="U64" s="1364"/>
      <c r="V64" s="1364"/>
      <c r="W64" s="1364"/>
      <c r="X64" s="1364"/>
      <c r="Y64" s="1364"/>
      <c r="Z64" s="1364"/>
      <c r="AA64" s="1364"/>
      <c r="AB64" s="1364"/>
      <c r="AC64" s="1364"/>
      <c r="AD64" s="1364"/>
      <c r="AE64" s="1364"/>
      <c r="AF64" s="1364"/>
      <c r="AG64" s="1366"/>
      <c r="AH64" s="1364"/>
      <c r="AI64" s="1364"/>
      <c r="AJ64" s="1364"/>
      <c r="AK64" s="1364"/>
      <c r="AL64" s="1364"/>
    </row>
    <row r="65" spans="1:38" s="1363" customFormat="1">
      <c r="A65" s="1364">
        <v>1413</v>
      </c>
      <c r="B65" s="1364" t="b">
        <f>Check!$AR$1414</f>
        <v>1</v>
      </c>
      <c r="C65" s="1364"/>
      <c r="D65" s="1364"/>
      <c r="E65" s="1364"/>
      <c r="F65" s="1366"/>
      <c r="G65" s="1364"/>
      <c r="H65" s="1364"/>
      <c r="I65" s="1364"/>
      <c r="J65" s="1364"/>
      <c r="K65" s="1364"/>
      <c r="L65" s="1364"/>
      <c r="M65" s="1364"/>
      <c r="N65" s="1364"/>
      <c r="O65" s="1364"/>
      <c r="P65" s="1366"/>
      <c r="Q65" s="1364"/>
      <c r="R65" s="1364"/>
      <c r="S65" s="1364"/>
      <c r="T65" s="1364"/>
      <c r="U65" s="1364"/>
      <c r="V65" s="1364"/>
      <c r="W65" s="1364"/>
      <c r="X65" s="1364"/>
      <c r="Y65" s="1364"/>
      <c r="Z65" s="1364"/>
      <c r="AA65" s="1364"/>
      <c r="AB65" s="1364"/>
      <c r="AC65" s="1364"/>
      <c r="AD65" s="1364"/>
      <c r="AE65" s="1364"/>
      <c r="AF65" s="1364"/>
      <c r="AG65" s="1366"/>
      <c r="AH65" s="1364"/>
      <c r="AI65" s="1364"/>
      <c r="AJ65" s="1364"/>
      <c r="AK65" s="1364"/>
      <c r="AL65" s="1364"/>
    </row>
    <row r="66" spans="1:38" s="1363" customFormat="1">
      <c r="A66" s="1364">
        <v>1414</v>
      </c>
      <c r="B66" s="1364" t="b">
        <f>Check!$AR$1415</f>
        <v>1</v>
      </c>
      <c r="C66" s="1364"/>
      <c r="D66" s="1364"/>
      <c r="E66" s="1364"/>
      <c r="F66" s="1366"/>
      <c r="G66" s="1364"/>
      <c r="H66" s="1364"/>
      <c r="I66" s="1364"/>
      <c r="J66" s="1364"/>
      <c r="K66" s="1364"/>
      <c r="L66" s="1364"/>
      <c r="M66" s="1364"/>
      <c r="N66" s="1364"/>
      <c r="O66" s="1364"/>
      <c r="P66" s="1366"/>
      <c r="Q66" s="1364"/>
      <c r="R66" s="1364"/>
      <c r="S66" s="1364"/>
      <c r="T66" s="1364"/>
      <c r="U66" s="1364"/>
      <c r="V66" s="1364"/>
      <c r="W66" s="1364"/>
      <c r="X66" s="1364"/>
      <c r="Y66" s="1364"/>
      <c r="Z66" s="1364"/>
      <c r="AA66" s="1364"/>
      <c r="AB66" s="1364"/>
      <c r="AC66" s="1364"/>
      <c r="AD66" s="1364"/>
      <c r="AE66" s="1364"/>
      <c r="AF66" s="1364"/>
      <c r="AG66" s="1366"/>
      <c r="AH66" s="1364"/>
      <c r="AI66" s="1364"/>
      <c r="AJ66" s="1364"/>
      <c r="AK66" s="1364"/>
      <c r="AL66" s="1364"/>
    </row>
    <row r="67" spans="1:38" s="1363" customFormat="1">
      <c r="A67" s="1364">
        <v>1415</v>
      </c>
      <c r="B67" s="1364" t="b">
        <f>Check!$AR$1416</f>
        <v>1</v>
      </c>
      <c r="C67" s="1364"/>
      <c r="D67" s="1364"/>
      <c r="E67" s="1364"/>
      <c r="F67" s="1366"/>
      <c r="G67" s="1364"/>
      <c r="H67" s="1364"/>
      <c r="I67" s="1364"/>
      <c r="J67" s="1364"/>
      <c r="K67" s="1364"/>
      <c r="L67" s="1364"/>
      <c r="M67" s="1364"/>
      <c r="N67" s="1364"/>
      <c r="O67" s="1364"/>
      <c r="P67" s="1366"/>
      <c r="Q67" s="1364"/>
      <c r="R67" s="1364"/>
      <c r="S67" s="1364"/>
      <c r="T67" s="1364"/>
      <c r="U67" s="1364"/>
      <c r="V67" s="1364"/>
      <c r="W67" s="1364"/>
      <c r="X67" s="1364"/>
      <c r="Y67" s="1364"/>
      <c r="Z67" s="1364"/>
      <c r="AA67" s="1364"/>
      <c r="AB67" s="1364"/>
      <c r="AC67" s="1364"/>
      <c r="AD67" s="1364"/>
      <c r="AE67" s="1364"/>
      <c r="AF67" s="1364"/>
      <c r="AG67" s="1366"/>
      <c r="AH67" s="1364"/>
      <c r="AI67" s="1364"/>
      <c r="AJ67" s="1364"/>
      <c r="AK67" s="1364"/>
      <c r="AL67" s="1364"/>
    </row>
    <row r="68" spans="1:38" s="1363" customFormat="1">
      <c r="A68" s="1364">
        <v>1416</v>
      </c>
      <c r="B68" s="1364" t="b">
        <f>Check!$AR$1417</f>
        <v>1</v>
      </c>
      <c r="C68" s="1364"/>
      <c r="D68" s="1364"/>
      <c r="E68" s="1364"/>
      <c r="F68" s="1366"/>
      <c r="G68" s="1364"/>
      <c r="H68" s="1364"/>
      <c r="I68" s="1364"/>
      <c r="J68" s="1364"/>
      <c r="K68" s="1364"/>
      <c r="L68" s="1364"/>
      <c r="M68" s="1364"/>
      <c r="N68" s="1364"/>
      <c r="O68" s="1364"/>
      <c r="P68" s="1366"/>
      <c r="Q68" s="1364"/>
      <c r="R68" s="1364"/>
      <c r="S68" s="1364"/>
      <c r="T68" s="1364"/>
      <c r="U68" s="1364"/>
      <c r="V68" s="1364"/>
      <c r="W68" s="1364"/>
      <c r="X68" s="1364"/>
      <c r="Y68" s="1364"/>
      <c r="Z68" s="1364"/>
      <c r="AA68" s="1364"/>
      <c r="AB68" s="1364"/>
      <c r="AC68" s="1364"/>
      <c r="AD68" s="1364"/>
      <c r="AE68" s="1364"/>
      <c r="AF68" s="1364"/>
      <c r="AG68" s="1366"/>
      <c r="AH68" s="1364"/>
      <c r="AI68" s="1364"/>
      <c r="AJ68" s="1364"/>
      <c r="AK68" s="1364"/>
      <c r="AL68" s="1364"/>
    </row>
    <row r="69" spans="1:38" s="1363" customFormat="1">
      <c r="A69" s="1364">
        <v>1417</v>
      </c>
      <c r="B69" s="1364" t="b">
        <f>Check!$AR$1418</f>
        <v>1</v>
      </c>
      <c r="C69" s="1364"/>
      <c r="D69" s="1364"/>
      <c r="E69" s="1364"/>
      <c r="F69" s="1366"/>
      <c r="G69" s="1364"/>
      <c r="H69" s="1364"/>
      <c r="I69" s="1364"/>
      <c r="J69" s="1364"/>
      <c r="K69" s="1364"/>
      <c r="L69" s="1364"/>
      <c r="M69" s="1364"/>
      <c r="N69" s="1364"/>
      <c r="O69" s="1364"/>
      <c r="P69" s="1366"/>
      <c r="Q69" s="1364"/>
      <c r="R69" s="1364"/>
      <c r="S69" s="1364"/>
      <c r="T69" s="1364"/>
      <c r="U69" s="1364"/>
      <c r="V69" s="1364"/>
      <c r="W69" s="1364"/>
      <c r="X69" s="1364"/>
      <c r="Y69" s="1364"/>
      <c r="Z69" s="1364"/>
      <c r="AA69" s="1364"/>
      <c r="AB69" s="1364"/>
      <c r="AC69" s="1364"/>
      <c r="AD69" s="1364"/>
      <c r="AE69" s="1364"/>
      <c r="AF69" s="1364"/>
      <c r="AG69" s="1366"/>
      <c r="AH69" s="1364"/>
      <c r="AI69" s="1364"/>
      <c r="AJ69" s="1364"/>
      <c r="AK69" s="1364"/>
      <c r="AL69" s="1364"/>
    </row>
    <row r="70" spans="1:38" s="1363" customFormat="1">
      <c r="C70" s="1363" t="e">
        <f ca="1">ADDRESS(OFFSET(E70,1,D70-1,1,1),COLUMN(OFFSET(E70,0,D70-1,1,1)),4,1)</f>
        <v>#N/A</v>
      </c>
      <c r="D70" s="1363" t="e">
        <f>MATCH(FALSE,ISERROR(E70:AH70),0)</f>
        <v>#N/A</v>
      </c>
      <c r="E70" s="1363" t="e">
        <f t="shared" ref="E70:AH70" si="12">MATCH(FALSE,ISNUMBER(E11:E46),0)</f>
        <v>#N/A</v>
      </c>
      <c r="F70" s="1367" t="e">
        <f t="shared" si="12"/>
        <v>#N/A</v>
      </c>
      <c r="G70" s="1363" t="e">
        <f t="shared" si="12"/>
        <v>#N/A</v>
      </c>
      <c r="H70" s="1363" t="e">
        <f t="shared" si="12"/>
        <v>#N/A</v>
      </c>
      <c r="I70" s="1363" t="e">
        <f t="shared" si="12"/>
        <v>#N/A</v>
      </c>
      <c r="J70" s="1363" t="e">
        <f t="shared" si="12"/>
        <v>#N/A</v>
      </c>
      <c r="K70" s="1363" t="e">
        <f t="shared" si="12"/>
        <v>#N/A</v>
      </c>
      <c r="L70" s="1363" t="e">
        <f t="shared" si="12"/>
        <v>#N/A</v>
      </c>
      <c r="M70" s="1363" t="e">
        <f t="shared" si="12"/>
        <v>#N/A</v>
      </c>
      <c r="N70" s="1363" t="e">
        <f t="shared" si="12"/>
        <v>#N/A</v>
      </c>
      <c r="O70" s="1363" t="e">
        <f t="shared" si="12"/>
        <v>#N/A</v>
      </c>
      <c r="P70" s="1367" t="e">
        <f t="shared" si="12"/>
        <v>#N/A</v>
      </c>
      <c r="Q70" s="1363" t="e">
        <f t="shared" si="12"/>
        <v>#N/A</v>
      </c>
      <c r="R70" s="1363" t="e">
        <f t="shared" si="12"/>
        <v>#N/A</v>
      </c>
      <c r="S70" s="1363" t="e">
        <f t="shared" si="12"/>
        <v>#N/A</v>
      </c>
      <c r="T70" s="1363" t="e">
        <f t="shared" si="12"/>
        <v>#N/A</v>
      </c>
      <c r="U70" s="1363" t="e">
        <f t="shared" si="12"/>
        <v>#N/A</v>
      </c>
      <c r="V70" s="1363" t="e">
        <f t="shared" si="12"/>
        <v>#N/A</v>
      </c>
      <c r="W70" s="1363" t="e">
        <f t="shared" si="12"/>
        <v>#N/A</v>
      </c>
      <c r="X70" s="1363" t="e">
        <f t="shared" si="12"/>
        <v>#N/A</v>
      </c>
      <c r="Y70" s="1363" t="e">
        <f t="shared" si="12"/>
        <v>#N/A</v>
      </c>
      <c r="Z70" s="1363" t="e">
        <f t="shared" si="12"/>
        <v>#N/A</v>
      </c>
      <c r="AA70" s="1363" t="e">
        <f t="shared" si="12"/>
        <v>#N/A</v>
      </c>
      <c r="AB70" s="1363" t="e">
        <f t="shared" si="12"/>
        <v>#N/A</v>
      </c>
      <c r="AC70" s="1363" t="e">
        <f t="shared" si="12"/>
        <v>#N/A</v>
      </c>
      <c r="AD70" s="1363" t="e">
        <f t="shared" si="12"/>
        <v>#N/A</v>
      </c>
      <c r="AE70" s="1363" t="e">
        <f t="shared" si="12"/>
        <v>#N/A</v>
      </c>
      <c r="AF70" s="1363" t="e">
        <f t="shared" si="12"/>
        <v>#N/A</v>
      </c>
      <c r="AG70" s="1367" t="e">
        <f t="shared" si="12"/>
        <v>#N/A</v>
      </c>
      <c r="AH70" s="1363" t="e">
        <f t="shared" si="12"/>
        <v>#N/A</v>
      </c>
    </row>
    <row r="71" spans="1:38" s="1363" customFormat="1">
      <c r="E71" s="1363">
        <f t="shared" ref="E71:AH71" si="13">IF(ISERROR(E70),0,ROW(E11)+E70-1)</f>
        <v>0</v>
      </c>
      <c r="F71" s="1367">
        <f t="shared" si="13"/>
        <v>0</v>
      </c>
      <c r="G71" s="1363">
        <f t="shared" si="13"/>
        <v>0</v>
      </c>
      <c r="H71" s="1363">
        <f t="shared" si="13"/>
        <v>0</v>
      </c>
      <c r="I71" s="1363">
        <f t="shared" si="13"/>
        <v>0</v>
      </c>
      <c r="J71" s="1363">
        <f t="shared" si="13"/>
        <v>0</v>
      </c>
      <c r="K71" s="1363">
        <f t="shared" si="13"/>
        <v>0</v>
      </c>
      <c r="L71" s="1363">
        <f t="shared" si="13"/>
        <v>0</v>
      </c>
      <c r="M71" s="1363">
        <f t="shared" si="13"/>
        <v>0</v>
      </c>
      <c r="N71" s="1363">
        <f t="shared" si="13"/>
        <v>0</v>
      </c>
      <c r="O71" s="1363">
        <f t="shared" si="13"/>
        <v>0</v>
      </c>
      <c r="P71" s="1367">
        <f t="shared" si="13"/>
        <v>0</v>
      </c>
      <c r="Q71" s="1363">
        <f t="shared" si="13"/>
        <v>0</v>
      </c>
      <c r="R71" s="1363">
        <f t="shared" si="13"/>
        <v>0</v>
      </c>
      <c r="S71" s="1363">
        <f t="shared" si="13"/>
        <v>0</v>
      </c>
      <c r="T71" s="1363">
        <f t="shared" si="13"/>
        <v>0</v>
      </c>
      <c r="U71" s="1363">
        <f t="shared" si="13"/>
        <v>0</v>
      </c>
      <c r="V71" s="1363">
        <f t="shared" si="13"/>
        <v>0</v>
      </c>
      <c r="W71" s="1363">
        <f t="shared" si="13"/>
        <v>0</v>
      </c>
      <c r="X71" s="1363">
        <f t="shared" si="13"/>
        <v>0</v>
      </c>
      <c r="Y71" s="1363">
        <f t="shared" si="13"/>
        <v>0</v>
      </c>
      <c r="Z71" s="1363">
        <f t="shared" si="13"/>
        <v>0</v>
      </c>
      <c r="AA71" s="1363">
        <f t="shared" si="13"/>
        <v>0</v>
      </c>
      <c r="AB71" s="1363">
        <f t="shared" si="13"/>
        <v>0</v>
      </c>
      <c r="AC71" s="1363">
        <f t="shared" si="13"/>
        <v>0</v>
      </c>
      <c r="AD71" s="1363">
        <f t="shared" si="13"/>
        <v>0</v>
      </c>
      <c r="AE71" s="1363">
        <f t="shared" si="13"/>
        <v>0</v>
      </c>
      <c r="AF71" s="1363">
        <f t="shared" si="13"/>
        <v>0</v>
      </c>
      <c r="AG71" s="1367">
        <f t="shared" si="13"/>
        <v>0</v>
      </c>
      <c r="AH71" s="1363">
        <f t="shared" si="13"/>
        <v>0</v>
      </c>
    </row>
    <row r="72" spans="1:38" s="1363" customFormat="1">
      <c r="F72" s="1367"/>
      <c r="P72" s="1367"/>
      <c r="AG72" s="1367"/>
    </row>
    <row r="73" spans="1:38" s="1363" customFormat="1">
      <c r="F73" s="1367"/>
      <c r="P73" s="1367"/>
      <c r="AG73" s="1367"/>
    </row>
    <row r="74" spans="1:38" s="1363" customFormat="1">
      <c r="F74" s="1367"/>
      <c r="P74" s="1367"/>
      <c r="AG74" s="1367"/>
    </row>
    <row r="75" spans="1:38" s="1363" customFormat="1">
      <c r="F75" s="1367"/>
      <c r="P75" s="1367"/>
      <c r="AG75" s="1367"/>
    </row>
    <row r="76" spans="1:38" s="1363" customFormat="1">
      <c r="F76" s="1367"/>
      <c r="P76" s="1367"/>
      <c r="AG76" s="1367"/>
    </row>
    <row r="77" spans="1:38" s="1363" customFormat="1">
      <c r="F77" s="1367"/>
      <c r="P77" s="1367"/>
      <c r="AG77" s="1367"/>
    </row>
    <row r="78" spans="1:38" s="1363" customFormat="1">
      <c r="F78" s="1367"/>
      <c r="P78" s="1367"/>
      <c r="AG78" s="1367"/>
    </row>
    <row r="79" spans="1:38" s="1363" customFormat="1">
      <c r="F79" s="1367"/>
      <c r="P79" s="1367"/>
      <c r="AG79" s="1367"/>
    </row>
    <row r="80" spans="1:38" s="1363" customFormat="1">
      <c r="F80" s="1367"/>
      <c r="P80" s="1367"/>
      <c r="AG80" s="1367"/>
    </row>
    <row r="81" spans="6:33" s="1363" customFormat="1">
      <c r="F81" s="1367"/>
      <c r="P81" s="1367"/>
      <c r="AG81" s="1367"/>
    </row>
    <row r="82" spans="6:33" s="1363" customFormat="1">
      <c r="F82" s="1367"/>
      <c r="P82" s="1367"/>
      <c r="AG82" s="1367"/>
    </row>
    <row r="83" spans="6:33" s="1363" customFormat="1">
      <c r="F83" s="1367"/>
      <c r="P83" s="1367"/>
      <c r="AG83" s="1367"/>
    </row>
    <row r="84" spans="6:33" s="1363" customFormat="1">
      <c r="F84" s="1367"/>
      <c r="P84" s="1367"/>
      <c r="AG84" s="1367"/>
    </row>
    <row r="85" spans="6:33" s="1363" customFormat="1">
      <c r="F85" s="1367"/>
      <c r="P85" s="1367"/>
      <c r="AG85" s="1367"/>
    </row>
    <row r="86" spans="6:33" s="1363" customFormat="1">
      <c r="F86" s="1367"/>
      <c r="P86" s="1367"/>
      <c r="AG86" s="1367"/>
    </row>
    <row r="87" spans="6:33" s="1363" customFormat="1">
      <c r="F87" s="1367"/>
      <c r="P87" s="1367"/>
      <c r="AG87" s="1367"/>
    </row>
    <row r="88" spans="6:33" s="1363" customFormat="1">
      <c r="F88" s="1367"/>
      <c r="P88" s="1367"/>
      <c r="AG88" s="1367"/>
    </row>
    <row r="89" spans="6:33" s="1363" customFormat="1">
      <c r="F89" s="1367"/>
      <c r="P89" s="1367"/>
      <c r="AG89" s="1367"/>
    </row>
    <row r="90" spans="6:33" s="1363" customFormat="1">
      <c r="F90" s="1367"/>
      <c r="P90" s="1367"/>
      <c r="AG90" s="1367"/>
    </row>
    <row r="91" spans="6:33" s="1363" customFormat="1">
      <c r="F91" s="1367"/>
      <c r="P91" s="1367"/>
      <c r="AG91" s="1367"/>
    </row>
    <row r="92" spans="6:33" s="1363" customFormat="1">
      <c r="F92" s="1367"/>
      <c r="P92" s="1367"/>
      <c r="AG92" s="1367"/>
    </row>
    <row r="93" spans="6:33" s="1363" customFormat="1">
      <c r="F93" s="1367"/>
      <c r="P93" s="1367"/>
      <c r="AG93" s="1367"/>
    </row>
    <row r="94" spans="6:33" s="1363" customFormat="1">
      <c r="F94" s="1367"/>
      <c r="P94" s="1367"/>
      <c r="AG94" s="1367"/>
    </row>
    <row r="95" spans="6:33" s="1363" customFormat="1">
      <c r="F95" s="1367"/>
      <c r="P95" s="1367"/>
      <c r="AG95" s="1367"/>
    </row>
    <row r="96" spans="6:33" s="1363" customFormat="1">
      <c r="F96" s="1367"/>
      <c r="P96" s="1367"/>
      <c r="AG96" s="1367"/>
    </row>
    <row r="97" spans="6:33" s="1363" customFormat="1">
      <c r="F97" s="1367"/>
      <c r="P97" s="1367"/>
      <c r="AG97" s="1367"/>
    </row>
    <row r="98" spans="6:33" s="1363" customFormat="1">
      <c r="F98" s="1367"/>
      <c r="P98" s="1367"/>
      <c r="AG98" s="1367"/>
    </row>
    <row r="99" spans="6:33" s="1363" customFormat="1">
      <c r="F99" s="1367"/>
      <c r="P99" s="1367"/>
      <c r="AG99" s="1367"/>
    </row>
    <row r="100" spans="6:33" s="1363" customFormat="1">
      <c r="F100" s="1367"/>
      <c r="P100" s="1367"/>
      <c r="AG100" s="1367"/>
    </row>
    <row r="101" spans="6:33" s="1363" customFormat="1">
      <c r="F101" s="1367"/>
      <c r="P101" s="1367"/>
      <c r="AG101" s="1367"/>
    </row>
    <row r="102" spans="6:33" s="1363" customFormat="1">
      <c r="F102" s="1367"/>
      <c r="P102" s="1367"/>
      <c r="AG102" s="1367"/>
    </row>
    <row r="103" spans="6:33" s="1363" customFormat="1">
      <c r="F103" s="1367"/>
      <c r="P103" s="1367"/>
      <c r="AG103" s="1367"/>
    </row>
    <row r="104" spans="6:33" s="1363" customFormat="1">
      <c r="F104" s="1367"/>
      <c r="P104" s="1367"/>
      <c r="AG104" s="1367"/>
    </row>
    <row r="105" spans="6:33" s="1363" customFormat="1">
      <c r="F105" s="1367"/>
      <c r="P105" s="1367"/>
      <c r="AG105" s="1367"/>
    </row>
    <row r="106" spans="6:33" s="1363" customFormat="1">
      <c r="F106" s="1367"/>
      <c r="P106" s="1367"/>
      <c r="AG106" s="1367"/>
    </row>
    <row r="107" spans="6:33" s="1363" customFormat="1">
      <c r="F107" s="1367"/>
      <c r="P107" s="1367"/>
      <c r="AG107" s="1367"/>
    </row>
    <row r="108" spans="6:33" s="1363" customFormat="1">
      <c r="F108" s="1367"/>
      <c r="P108" s="1367"/>
      <c r="AG108" s="1367"/>
    </row>
    <row r="109" spans="6:33" s="1363" customFormat="1">
      <c r="F109" s="1367"/>
      <c r="P109" s="1367"/>
      <c r="AG109" s="1367"/>
    </row>
    <row r="110" spans="6:33" s="1363" customFormat="1">
      <c r="F110" s="1367"/>
      <c r="P110" s="1367"/>
      <c r="AG110" s="1367"/>
    </row>
    <row r="111" spans="6:33" s="1363" customFormat="1">
      <c r="F111" s="1367"/>
      <c r="P111" s="1367"/>
      <c r="AG111" s="1367"/>
    </row>
    <row r="112" spans="6:33" s="1363" customFormat="1">
      <c r="F112" s="1367"/>
      <c r="P112" s="1367"/>
      <c r="AG112" s="1367"/>
    </row>
    <row r="113" spans="6:33" s="1363" customFormat="1">
      <c r="F113" s="1367"/>
      <c r="P113" s="1367"/>
      <c r="AG113" s="1367"/>
    </row>
    <row r="114" spans="6:33" s="1363" customFormat="1">
      <c r="F114" s="1367"/>
      <c r="P114" s="1367"/>
      <c r="AG114" s="1367"/>
    </row>
    <row r="115" spans="6:33" s="1363" customFormat="1">
      <c r="F115" s="1367"/>
      <c r="P115" s="1367"/>
      <c r="AG115" s="1367"/>
    </row>
    <row r="116" spans="6:33" s="1363" customFormat="1">
      <c r="F116" s="1367"/>
      <c r="P116" s="1367"/>
      <c r="AG116" s="1367"/>
    </row>
    <row r="117" spans="6:33" s="1363" customFormat="1">
      <c r="F117" s="1367"/>
      <c r="P117" s="1367"/>
      <c r="AG117" s="1367"/>
    </row>
    <row r="118" spans="6:33" s="1363" customFormat="1">
      <c r="F118" s="1367"/>
      <c r="P118" s="1367"/>
      <c r="AG118" s="1367"/>
    </row>
    <row r="119" spans="6:33" s="1363" customFormat="1">
      <c r="F119" s="1367"/>
      <c r="P119" s="1367"/>
      <c r="AG119" s="1367"/>
    </row>
    <row r="120" spans="6:33" s="1363" customFormat="1">
      <c r="F120" s="1367"/>
      <c r="P120" s="1367"/>
      <c r="AG120" s="1367"/>
    </row>
    <row r="121" spans="6:33" s="1363" customFormat="1">
      <c r="F121" s="1367"/>
      <c r="P121" s="1367"/>
      <c r="AG121" s="1367"/>
    </row>
    <row r="122" spans="6:33" s="1363" customFormat="1">
      <c r="F122" s="1367"/>
      <c r="P122" s="1367"/>
      <c r="AG122" s="1367"/>
    </row>
    <row r="123" spans="6:33" s="1363" customFormat="1">
      <c r="F123" s="1367"/>
      <c r="P123" s="1367"/>
      <c r="AG123" s="1367"/>
    </row>
    <row r="124" spans="6:33" s="1363" customFormat="1">
      <c r="F124" s="1367"/>
      <c r="P124" s="1367"/>
      <c r="AG124" s="1367"/>
    </row>
    <row r="125" spans="6:33" s="1363" customFormat="1">
      <c r="F125" s="1367"/>
      <c r="P125" s="1367"/>
      <c r="AG125" s="1367"/>
    </row>
    <row r="126" spans="6:33" s="1363" customFormat="1">
      <c r="F126" s="1367"/>
      <c r="P126" s="1367"/>
      <c r="AG126" s="1367"/>
    </row>
    <row r="127" spans="6:33" s="1363" customFormat="1">
      <c r="F127" s="1367"/>
      <c r="P127" s="1367"/>
      <c r="AG127" s="1367"/>
    </row>
    <row r="128" spans="6:33" s="1363" customFormat="1">
      <c r="F128" s="1367"/>
      <c r="P128" s="1367"/>
      <c r="AG128" s="1367"/>
    </row>
    <row r="129" spans="6:33" s="1363" customFormat="1">
      <c r="F129" s="1367"/>
      <c r="P129" s="1367"/>
      <c r="AG129" s="1367"/>
    </row>
    <row r="130" spans="6:33" s="1363" customFormat="1">
      <c r="F130" s="1367"/>
      <c r="P130" s="1367"/>
      <c r="AG130" s="1367"/>
    </row>
    <row r="131" spans="6:33" s="1363" customFormat="1">
      <c r="F131" s="1367"/>
      <c r="P131" s="1367"/>
      <c r="AG131" s="1367"/>
    </row>
    <row r="132" spans="6:33" s="1363" customFormat="1">
      <c r="F132" s="1367"/>
      <c r="P132" s="1367"/>
      <c r="AG132" s="1367"/>
    </row>
    <row r="133" spans="6:33" s="1363" customFormat="1">
      <c r="F133" s="1367"/>
      <c r="P133" s="1367"/>
      <c r="AG133" s="1367"/>
    </row>
    <row r="134" spans="6:33" s="1363" customFormat="1">
      <c r="F134" s="1367"/>
      <c r="P134" s="1367"/>
      <c r="AG134" s="1367"/>
    </row>
    <row r="135" spans="6:33" s="1363" customFormat="1">
      <c r="F135" s="1367"/>
      <c r="P135" s="1367"/>
      <c r="AG135" s="1367"/>
    </row>
    <row r="136" spans="6:33" s="1363" customFormat="1">
      <c r="F136" s="1367"/>
      <c r="P136" s="1367"/>
      <c r="AG136" s="1367"/>
    </row>
    <row r="137" spans="6:33" s="1363" customFormat="1">
      <c r="F137" s="1367"/>
      <c r="P137" s="1367"/>
      <c r="AG137" s="1367"/>
    </row>
    <row r="138" spans="6:33" s="1363" customFormat="1">
      <c r="F138" s="1367"/>
      <c r="P138" s="1367"/>
      <c r="AG138" s="1367"/>
    </row>
    <row r="139" spans="6:33" s="1363" customFormat="1">
      <c r="F139" s="1367"/>
      <c r="P139" s="1367"/>
      <c r="AG139" s="1367"/>
    </row>
    <row r="140" spans="6:33" s="1363" customFormat="1">
      <c r="F140" s="1367"/>
      <c r="P140" s="1367"/>
      <c r="AG140" s="1367"/>
    </row>
    <row r="141" spans="6:33" s="1363" customFormat="1">
      <c r="F141" s="1367"/>
      <c r="P141" s="1367"/>
      <c r="AG141" s="1367"/>
    </row>
    <row r="142" spans="6:33" s="1363" customFormat="1">
      <c r="F142" s="1367"/>
      <c r="P142" s="1367"/>
      <c r="AG142" s="1367"/>
    </row>
    <row r="143" spans="6:33" s="1363" customFormat="1">
      <c r="F143" s="1367"/>
      <c r="P143" s="1367"/>
      <c r="AG143" s="1367"/>
    </row>
    <row r="144" spans="6:33" s="1363" customFormat="1">
      <c r="F144" s="1367"/>
      <c r="P144" s="1367"/>
      <c r="AG144" s="1367"/>
    </row>
    <row r="145" spans="6:33" s="1363" customFormat="1">
      <c r="F145" s="1367"/>
      <c r="P145" s="1367"/>
      <c r="AG145" s="1367"/>
    </row>
    <row r="146" spans="6:33" s="1363" customFormat="1">
      <c r="F146" s="1367"/>
      <c r="P146" s="1367"/>
      <c r="AG146" s="1367"/>
    </row>
    <row r="147" spans="6:33" s="1363" customFormat="1">
      <c r="F147" s="1367"/>
      <c r="P147" s="1367"/>
      <c r="AG147" s="1367"/>
    </row>
    <row r="148" spans="6:33" s="1363" customFormat="1">
      <c r="F148" s="1367"/>
      <c r="P148" s="1367"/>
      <c r="AG148" s="1367"/>
    </row>
    <row r="149" spans="6:33" s="1363" customFormat="1">
      <c r="F149" s="1367"/>
      <c r="P149" s="1367"/>
      <c r="AG149" s="1367"/>
    </row>
    <row r="150" spans="6:33" s="1363" customFormat="1">
      <c r="F150" s="1367"/>
      <c r="P150" s="1367"/>
      <c r="AG150" s="1367"/>
    </row>
    <row r="151" spans="6:33" s="1363" customFormat="1">
      <c r="F151" s="1367"/>
      <c r="P151" s="1367"/>
      <c r="AG151" s="1367"/>
    </row>
    <row r="152" spans="6:33" s="1363" customFormat="1">
      <c r="F152" s="1367"/>
      <c r="P152" s="1367"/>
      <c r="AG152" s="1367"/>
    </row>
    <row r="153" spans="6:33" s="1363" customFormat="1">
      <c r="F153" s="1367"/>
      <c r="P153" s="1367"/>
      <c r="AG153" s="1367"/>
    </row>
    <row r="154" spans="6:33" s="1363" customFormat="1">
      <c r="F154" s="1367"/>
      <c r="P154" s="1367"/>
      <c r="AG154" s="1367"/>
    </row>
    <row r="155" spans="6:33" s="1363" customFormat="1">
      <c r="F155" s="1367"/>
      <c r="P155" s="1367"/>
      <c r="AG155" s="1367"/>
    </row>
    <row r="156" spans="6:33" s="1363" customFormat="1">
      <c r="F156" s="1367"/>
      <c r="P156" s="1367"/>
      <c r="AG156" s="1367"/>
    </row>
    <row r="157" spans="6:33" s="1363" customFormat="1">
      <c r="F157" s="1367"/>
      <c r="P157" s="1367"/>
      <c r="AG157" s="1367"/>
    </row>
    <row r="158" spans="6:33" s="1363" customFormat="1">
      <c r="F158" s="1367"/>
      <c r="P158" s="1367"/>
      <c r="AG158" s="1367"/>
    </row>
    <row r="159" spans="6:33" s="1363" customFormat="1">
      <c r="F159" s="1367"/>
      <c r="P159" s="1367"/>
      <c r="AG159" s="1367"/>
    </row>
    <row r="160" spans="6:33" s="1363" customFormat="1">
      <c r="F160" s="1367"/>
      <c r="P160" s="1367"/>
      <c r="AG160" s="1367"/>
    </row>
    <row r="161" spans="6:33" s="1363" customFormat="1">
      <c r="F161" s="1367"/>
      <c r="P161" s="1367"/>
      <c r="AG161" s="1367"/>
    </row>
    <row r="162" spans="6:33" s="1363" customFormat="1">
      <c r="F162" s="1367"/>
      <c r="P162" s="1367"/>
      <c r="AG162" s="1367"/>
    </row>
    <row r="163" spans="6:33" s="1363" customFormat="1">
      <c r="F163" s="1367"/>
      <c r="P163" s="1367"/>
      <c r="AG163" s="1367"/>
    </row>
    <row r="164" spans="6:33" s="1363" customFormat="1">
      <c r="F164" s="1367"/>
      <c r="P164" s="1367"/>
      <c r="AG164" s="1367"/>
    </row>
    <row r="165" spans="6:33" s="1363" customFormat="1">
      <c r="F165" s="1367"/>
      <c r="P165" s="1367"/>
      <c r="AG165" s="1367"/>
    </row>
    <row r="166" spans="6:33" s="1363" customFormat="1">
      <c r="F166" s="1367"/>
      <c r="P166" s="1367"/>
      <c r="AG166" s="1367"/>
    </row>
    <row r="167" spans="6:33" s="1363" customFormat="1">
      <c r="F167" s="1367"/>
      <c r="P167" s="1367"/>
      <c r="AG167" s="1367"/>
    </row>
    <row r="168" spans="6:33" s="1363" customFormat="1">
      <c r="F168" s="1367"/>
      <c r="P168" s="1367"/>
      <c r="AG168" s="1367"/>
    </row>
    <row r="169" spans="6:33" s="1363" customFormat="1">
      <c r="F169" s="1367"/>
      <c r="P169" s="1367"/>
      <c r="AG169" s="1367"/>
    </row>
    <row r="170" spans="6:33" s="1363" customFormat="1">
      <c r="F170" s="1367"/>
      <c r="P170" s="1367"/>
      <c r="AG170" s="1367"/>
    </row>
    <row r="171" spans="6:33" s="1363" customFormat="1">
      <c r="F171" s="1367"/>
      <c r="P171" s="1367"/>
      <c r="AG171" s="1367"/>
    </row>
    <row r="172" spans="6:33" s="1363" customFormat="1">
      <c r="F172" s="1367"/>
      <c r="P172" s="1367"/>
      <c r="AG172" s="1367"/>
    </row>
    <row r="173" spans="6:33" s="1363" customFormat="1">
      <c r="F173" s="1367"/>
      <c r="P173" s="1367"/>
      <c r="AG173" s="1367"/>
    </row>
    <row r="174" spans="6:33" s="1363" customFormat="1">
      <c r="F174" s="1367"/>
      <c r="P174" s="1367"/>
      <c r="AG174" s="1367"/>
    </row>
    <row r="175" spans="6:33" s="1363" customFormat="1">
      <c r="F175" s="1367"/>
      <c r="P175" s="1367"/>
      <c r="AG175" s="1367"/>
    </row>
    <row r="176" spans="6:33" s="1363" customFormat="1">
      <c r="F176" s="1367"/>
      <c r="P176" s="1367"/>
      <c r="AG176" s="1367"/>
    </row>
    <row r="177" spans="6:33" s="1363" customFormat="1">
      <c r="F177" s="1367"/>
      <c r="P177" s="1367"/>
      <c r="AG177" s="1367"/>
    </row>
    <row r="178" spans="6:33" s="1363" customFormat="1">
      <c r="F178" s="1367"/>
      <c r="P178" s="1367"/>
      <c r="AG178" s="1367"/>
    </row>
    <row r="179" spans="6:33" s="1363" customFormat="1">
      <c r="F179" s="1367"/>
      <c r="P179" s="1367"/>
      <c r="AG179" s="1367"/>
    </row>
    <row r="180" spans="6:33" s="1363" customFormat="1">
      <c r="F180" s="1367"/>
      <c r="P180" s="1367"/>
      <c r="AG180" s="1367"/>
    </row>
    <row r="181" spans="6:33" s="1363" customFormat="1">
      <c r="F181" s="1367"/>
      <c r="P181" s="1367"/>
      <c r="AG181" s="1367"/>
    </row>
    <row r="182" spans="6:33" s="1363" customFormat="1">
      <c r="F182" s="1367"/>
      <c r="P182" s="1367"/>
      <c r="AG182" s="1367"/>
    </row>
    <row r="183" spans="6:33" s="1363" customFormat="1">
      <c r="F183" s="1367"/>
      <c r="P183" s="1367"/>
      <c r="AG183" s="1367"/>
    </row>
    <row r="184" spans="6:33" s="1363" customFormat="1">
      <c r="F184" s="1367"/>
      <c r="P184" s="1367"/>
      <c r="AG184" s="1367"/>
    </row>
    <row r="185" spans="6:33" s="1363" customFormat="1">
      <c r="F185" s="1367"/>
      <c r="P185" s="1367"/>
      <c r="AG185" s="1367"/>
    </row>
    <row r="186" spans="6:33" s="1363" customFormat="1">
      <c r="F186" s="1367"/>
      <c r="P186" s="1367"/>
      <c r="AG186" s="1367"/>
    </row>
    <row r="187" spans="6:33" s="1363" customFormat="1">
      <c r="F187" s="1367"/>
      <c r="P187" s="1367"/>
      <c r="AG187" s="1367"/>
    </row>
    <row r="188" spans="6:33" s="1363" customFormat="1">
      <c r="F188" s="1367"/>
      <c r="P188" s="1367"/>
      <c r="AG188" s="1367"/>
    </row>
    <row r="189" spans="6:33" s="1363" customFormat="1">
      <c r="F189" s="1367"/>
      <c r="P189" s="1367"/>
      <c r="AG189" s="1367"/>
    </row>
    <row r="190" spans="6:33" s="1363" customFormat="1">
      <c r="F190" s="1367"/>
      <c r="P190" s="1367"/>
      <c r="AG190" s="1367"/>
    </row>
    <row r="191" spans="6:33" s="1363" customFormat="1">
      <c r="F191" s="1367"/>
      <c r="P191" s="1367"/>
      <c r="AG191" s="1367"/>
    </row>
    <row r="192" spans="6:33" s="1363" customFormat="1">
      <c r="F192" s="1367"/>
      <c r="P192" s="1367"/>
      <c r="AG192" s="1367"/>
    </row>
    <row r="193" spans="6:33" s="1363" customFormat="1">
      <c r="F193" s="1367"/>
      <c r="P193" s="1367"/>
      <c r="AG193" s="1367"/>
    </row>
    <row r="194" spans="6:33" s="1363" customFormat="1">
      <c r="F194" s="1367"/>
      <c r="P194" s="1367"/>
      <c r="AG194" s="1367"/>
    </row>
    <row r="195" spans="6:33" s="1363" customFormat="1">
      <c r="F195" s="1367"/>
      <c r="P195" s="1367"/>
      <c r="AG195" s="1367"/>
    </row>
    <row r="196" spans="6:33" s="1363" customFormat="1">
      <c r="F196" s="1367"/>
      <c r="P196" s="1367"/>
      <c r="AG196" s="1367"/>
    </row>
    <row r="197" spans="6:33" s="1363" customFormat="1">
      <c r="F197" s="1367"/>
      <c r="P197" s="1367"/>
      <c r="AG197" s="1367"/>
    </row>
    <row r="198" spans="6:33" s="1363" customFormat="1">
      <c r="F198" s="1367"/>
      <c r="P198" s="1367"/>
      <c r="AG198" s="1367"/>
    </row>
    <row r="199" spans="6:33" s="1363" customFormat="1">
      <c r="F199" s="1367"/>
      <c r="P199" s="1367"/>
      <c r="AG199" s="1367"/>
    </row>
    <row r="200" spans="6:33" s="1363" customFormat="1">
      <c r="F200" s="1367"/>
      <c r="P200" s="1367"/>
      <c r="AG200" s="1367"/>
    </row>
    <row r="201" spans="6:33" s="1363" customFormat="1">
      <c r="F201" s="1367"/>
      <c r="P201" s="1367"/>
      <c r="AG201" s="1367"/>
    </row>
    <row r="202" spans="6:33" s="1363" customFormat="1">
      <c r="F202" s="1367"/>
      <c r="P202" s="1367"/>
      <c r="AG202" s="1367"/>
    </row>
    <row r="203" spans="6:33" s="1363" customFormat="1">
      <c r="F203" s="1367"/>
      <c r="P203" s="1367"/>
      <c r="AG203" s="1367"/>
    </row>
    <row r="204" spans="6:33" s="1363" customFormat="1">
      <c r="F204" s="1367"/>
      <c r="P204" s="1367"/>
      <c r="AG204" s="1367"/>
    </row>
    <row r="205" spans="6:33" s="1363" customFormat="1">
      <c r="F205" s="1367"/>
      <c r="P205" s="1367"/>
      <c r="AG205" s="1367"/>
    </row>
    <row r="206" spans="6:33" s="1363" customFormat="1">
      <c r="F206" s="1367"/>
      <c r="P206" s="1367"/>
      <c r="AG206" s="1367"/>
    </row>
    <row r="207" spans="6:33" s="1363" customFormat="1">
      <c r="F207" s="1367"/>
      <c r="P207" s="1367"/>
      <c r="AG207" s="1367"/>
    </row>
    <row r="208" spans="6:33" s="1363" customFormat="1">
      <c r="F208" s="1367"/>
      <c r="P208" s="1367"/>
      <c r="AG208" s="1367"/>
    </row>
    <row r="209" spans="6:33" s="1363" customFormat="1">
      <c r="F209" s="1367"/>
      <c r="P209" s="1367"/>
      <c r="AG209" s="1367"/>
    </row>
    <row r="210" spans="6:33" s="1363" customFormat="1">
      <c r="F210" s="1367"/>
      <c r="P210" s="1367"/>
      <c r="AG210" s="1367"/>
    </row>
    <row r="211" spans="6:33" s="1363" customFormat="1">
      <c r="F211" s="1367"/>
      <c r="P211" s="1367"/>
      <c r="AG211" s="1367"/>
    </row>
    <row r="212" spans="6:33" s="1363" customFormat="1">
      <c r="F212" s="1367"/>
      <c r="P212" s="1367"/>
      <c r="AG212" s="1367"/>
    </row>
    <row r="213" spans="6:33" s="1363" customFormat="1">
      <c r="F213" s="1367"/>
      <c r="P213" s="1367"/>
      <c r="AG213" s="1367"/>
    </row>
    <row r="214" spans="6:33" s="1363" customFormat="1">
      <c r="F214" s="1367"/>
      <c r="P214" s="1367"/>
      <c r="AG214" s="1367"/>
    </row>
    <row r="215" spans="6:33" s="1363" customFormat="1">
      <c r="F215" s="1367"/>
      <c r="P215" s="1367"/>
      <c r="AG215" s="1367"/>
    </row>
    <row r="216" spans="6:33" s="1363" customFormat="1">
      <c r="F216" s="1367"/>
      <c r="P216" s="1367"/>
      <c r="AG216" s="1367"/>
    </row>
    <row r="217" spans="6:33" s="1363" customFormat="1">
      <c r="F217" s="1367"/>
      <c r="P217" s="1367"/>
      <c r="AG217" s="1367"/>
    </row>
    <row r="218" spans="6:33" s="1363" customFormat="1">
      <c r="F218" s="1367"/>
      <c r="P218" s="1367"/>
      <c r="AG218" s="1367"/>
    </row>
    <row r="219" spans="6:33" s="1363" customFormat="1">
      <c r="F219" s="1367"/>
      <c r="P219" s="1367"/>
      <c r="AG219" s="1367"/>
    </row>
    <row r="220" spans="6:33" s="1363" customFormat="1">
      <c r="F220" s="1367"/>
      <c r="P220" s="1367"/>
      <c r="AG220" s="1367"/>
    </row>
    <row r="221" spans="6:33" s="1363" customFormat="1">
      <c r="F221" s="1367"/>
      <c r="P221" s="1367"/>
      <c r="AG221" s="1367"/>
    </row>
    <row r="222" spans="6:33" s="1363" customFormat="1">
      <c r="F222" s="1367"/>
      <c r="P222" s="1367"/>
      <c r="AG222" s="1367"/>
    </row>
    <row r="223" spans="6:33" s="1363" customFormat="1">
      <c r="F223" s="1367"/>
      <c r="P223" s="1367"/>
      <c r="AG223" s="1367"/>
    </row>
    <row r="224" spans="6:33" s="1363" customFormat="1">
      <c r="F224" s="1367"/>
      <c r="P224" s="1367"/>
      <c r="AG224" s="1367"/>
    </row>
    <row r="225" spans="6:33" s="1363" customFormat="1">
      <c r="F225" s="1367"/>
      <c r="P225" s="1367"/>
      <c r="AG225" s="1367"/>
    </row>
    <row r="226" spans="6:33" s="1363" customFormat="1">
      <c r="F226" s="1367"/>
      <c r="P226" s="1367"/>
      <c r="AG226" s="1367"/>
    </row>
    <row r="227" spans="6:33" s="1363" customFormat="1">
      <c r="F227" s="1367"/>
      <c r="P227" s="1367"/>
      <c r="AG227" s="1367"/>
    </row>
    <row r="228" spans="6:33" s="1363" customFormat="1">
      <c r="F228" s="1367"/>
      <c r="P228" s="1367"/>
      <c r="AG228" s="1367"/>
    </row>
    <row r="229" spans="6:33" s="1363" customFormat="1">
      <c r="F229" s="1367"/>
      <c r="P229" s="1367"/>
      <c r="AG229" s="1367"/>
    </row>
    <row r="230" spans="6:33" s="1363" customFormat="1">
      <c r="F230" s="1367"/>
      <c r="P230" s="1367"/>
      <c r="AG230" s="1367"/>
    </row>
    <row r="231" spans="6:33" s="1363" customFormat="1">
      <c r="F231" s="1367"/>
      <c r="P231" s="1367"/>
      <c r="AG231" s="1367"/>
    </row>
    <row r="232" spans="6:33" s="1363" customFormat="1">
      <c r="F232" s="1367"/>
      <c r="P232" s="1367"/>
      <c r="AG232" s="1367"/>
    </row>
    <row r="233" spans="6:33" s="1363" customFormat="1">
      <c r="F233" s="1367"/>
      <c r="P233" s="1367"/>
      <c r="AG233" s="1367"/>
    </row>
    <row r="234" spans="6:33" s="1363" customFormat="1">
      <c r="F234" s="1367"/>
      <c r="P234" s="1367"/>
      <c r="AG234" s="1367"/>
    </row>
    <row r="235" spans="6:33" s="1363" customFormat="1">
      <c r="F235" s="1367"/>
      <c r="P235" s="1367"/>
      <c r="AG235" s="1367"/>
    </row>
    <row r="236" spans="6:33" s="1363" customFormat="1">
      <c r="F236" s="1367"/>
      <c r="P236" s="1367"/>
      <c r="AG236" s="1367"/>
    </row>
    <row r="237" spans="6:33" s="1363" customFormat="1">
      <c r="F237" s="1367"/>
      <c r="P237" s="1367"/>
      <c r="AG237" s="1367"/>
    </row>
    <row r="238" spans="6:33" s="1363" customFormat="1">
      <c r="F238" s="1367"/>
      <c r="P238" s="1367"/>
      <c r="AG238" s="1367"/>
    </row>
    <row r="239" spans="6:33" s="1363" customFormat="1">
      <c r="F239" s="1367"/>
      <c r="P239" s="1367"/>
      <c r="AG239" s="1367"/>
    </row>
    <row r="240" spans="6:33" s="1363" customFormat="1">
      <c r="F240" s="1367"/>
      <c r="P240" s="1367"/>
      <c r="AG240" s="1367"/>
    </row>
    <row r="241" spans="6:33" s="1363" customFormat="1">
      <c r="F241" s="1367"/>
      <c r="P241" s="1367"/>
      <c r="AG241" s="1367"/>
    </row>
    <row r="242" spans="6:33" s="1363" customFormat="1">
      <c r="F242" s="1367"/>
      <c r="P242" s="1367"/>
      <c r="AG242" s="1367"/>
    </row>
    <row r="243" spans="6:33" s="1363" customFormat="1">
      <c r="F243" s="1367"/>
      <c r="P243" s="1367"/>
      <c r="AG243" s="1367"/>
    </row>
    <row r="244" spans="6:33" s="1363" customFormat="1">
      <c r="F244" s="1367"/>
      <c r="P244" s="1367"/>
      <c r="AG244" s="1367"/>
    </row>
    <row r="245" spans="6:33" s="1363" customFormat="1">
      <c r="F245" s="1367"/>
      <c r="P245" s="1367"/>
      <c r="AG245" s="1367"/>
    </row>
    <row r="246" spans="6:33" s="1363" customFormat="1">
      <c r="F246" s="1367"/>
      <c r="P246" s="1367"/>
      <c r="AG246" s="1367"/>
    </row>
    <row r="247" spans="6:33" s="1363" customFormat="1">
      <c r="F247" s="1367"/>
      <c r="P247" s="1367"/>
      <c r="AG247" s="1367"/>
    </row>
    <row r="248" spans="6:33" s="1363" customFormat="1">
      <c r="F248" s="1367"/>
      <c r="P248" s="1367"/>
      <c r="AG248" s="1367"/>
    </row>
    <row r="249" spans="6:33" s="1363" customFormat="1">
      <c r="F249" s="1367"/>
      <c r="P249" s="1367"/>
      <c r="AG249" s="1367"/>
    </row>
    <row r="250" spans="6:33" s="1363" customFormat="1">
      <c r="F250" s="1367"/>
      <c r="P250" s="1367"/>
      <c r="AG250" s="1367"/>
    </row>
    <row r="251" spans="6:33" s="1363" customFormat="1">
      <c r="F251" s="1367"/>
      <c r="P251" s="1367"/>
      <c r="AG251" s="1367"/>
    </row>
    <row r="252" spans="6:33" s="1363" customFormat="1">
      <c r="F252" s="1367"/>
      <c r="P252" s="1367"/>
      <c r="AG252" s="1367"/>
    </row>
    <row r="253" spans="6:33" s="1363" customFormat="1">
      <c r="F253" s="1367"/>
      <c r="P253" s="1367"/>
      <c r="AG253" s="1367"/>
    </row>
    <row r="254" spans="6:33" s="1363" customFormat="1">
      <c r="F254" s="1367"/>
      <c r="P254" s="1367"/>
      <c r="AG254" s="1367"/>
    </row>
    <row r="255" spans="6:33" s="1363" customFormat="1">
      <c r="F255" s="1367"/>
      <c r="P255" s="1367"/>
      <c r="AG255" s="1367"/>
    </row>
    <row r="256" spans="6:33" s="1363" customFormat="1">
      <c r="F256" s="1367"/>
      <c r="P256" s="1367"/>
      <c r="AG256" s="1367"/>
    </row>
    <row r="257" spans="6:33" s="1363" customFormat="1">
      <c r="F257" s="1367"/>
      <c r="P257" s="1367"/>
      <c r="AG257" s="1367"/>
    </row>
    <row r="258" spans="6:33" s="1363" customFormat="1">
      <c r="F258" s="1367"/>
      <c r="P258" s="1367"/>
      <c r="AG258" s="1367"/>
    </row>
    <row r="259" spans="6:33" s="1363" customFormat="1">
      <c r="F259" s="1367"/>
      <c r="P259" s="1367"/>
      <c r="AG259" s="1367"/>
    </row>
    <row r="260" spans="6:33" s="1363" customFormat="1">
      <c r="F260" s="1367"/>
      <c r="P260" s="1367"/>
      <c r="AG260" s="1367"/>
    </row>
    <row r="261" spans="6:33" s="1363" customFormat="1">
      <c r="F261" s="1367"/>
      <c r="P261" s="1367"/>
      <c r="AG261" s="1367"/>
    </row>
    <row r="262" spans="6:33" s="1363" customFormat="1">
      <c r="F262" s="1367"/>
      <c r="P262" s="1367"/>
      <c r="AG262" s="1367"/>
    </row>
    <row r="263" spans="6:33" s="1363" customFormat="1">
      <c r="F263" s="1367"/>
      <c r="P263" s="1367"/>
      <c r="AG263" s="1367"/>
    </row>
    <row r="264" spans="6:33" s="1363" customFormat="1">
      <c r="F264" s="1367"/>
      <c r="P264" s="1367"/>
      <c r="AG264" s="1367"/>
    </row>
    <row r="265" spans="6:33" s="1363" customFormat="1">
      <c r="F265" s="1367"/>
      <c r="P265" s="1367"/>
      <c r="AG265" s="1367"/>
    </row>
    <row r="266" spans="6:33" s="1363" customFormat="1">
      <c r="F266" s="1367"/>
      <c r="P266" s="1367"/>
      <c r="AG266" s="1367"/>
    </row>
    <row r="267" spans="6:33" s="1363" customFormat="1">
      <c r="F267" s="1367"/>
      <c r="P267" s="1367"/>
      <c r="AG267" s="1367"/>
    </row>
    <row r="268" spans="6:33" s="1363" customFormat="1">
      <c r="F268" s="1367"/>
      <c r="P268" s="1367"/>
      <c r="AG268" s="1367"/>
    </row>
    <row r="269" spans="6:33" s="1363" customFormat="1">
      <c r="F269" s="1367"/>
      <c r="P269" s="1367"/>
      <c r="AG269" s="1367"/>
    </row>
    <row r="270" spans="6:33" s="1363" customFormat="1">
      <c r="F270" s="1367"/>
      <c r="P270" s="1367"/>
      <c r="AG270" s="1367"/>
    </row>
    <row r="271" spans="6:33" s="1363" customFormat="1">
      <c r="F271" s="1367"/>
      <c r="P271" s="1367"/>
      <c r="AG271" s="1367"/>
    </row>
    <row r="272" spans="6:33" s="1363" customFormat="1">
      <c r="F272" s="1367"/>
      <c r="P272" s="1367"/>
      <c r="AG272" s="1367"/>
    </row>
    <row r="273" spans="6:33" s="1363" customFormat="1">
      <c r="F273" s="1367"/>
      <c r="P273" s="1367"/>
      <c r="AG273" s="1367"/>
    </row>
    <row r="274" spans="6:33" s="1363" customFormat="1">
      <c r="F274" s="1367"/>
      <c r="P274" s="1367"/>
      <c r="AG274" s="1367"/>
    </row>
    <row r="275" spans="6:33" s="1363" customFormat="1">
      <c r="F275" s="1367"/>
      <c r="P275" s="1367"/>
      <c r="AG275" s="1367"/>
    </row>
    <row r="276" spans="6:33" s="1363" customFormat="1">
      <c r="F276" s="1367"/>
      <c r="P276" s="1367"/>
      <c r="AG276" s="1367"/>
    </row>
    <row r="277" spans="6:33" s="1363" customFormat="1">
      <c r="F277" s="1367"/>
      <c r="P277" s="1367"/>
      <c r="AG277" s="1367"/>
    </row>
    <row r="278" spans="6:33" s="1363" customFormat="1">
      <c r="F278" s="1367"/>
      <c r="P278" s="1367"/>
      <c r="AG278" s="1367"/>
    </row>
    <row r="279" spans="6:33" s="1363" customFormat="1">
      <c r="F279" s="1367"/>
      <c r="P279" s="1367"/>
      <c r="AG279" s="1367"/>
    </row>
    <row r="280" spans="6:33" s="1363" customFormat="1">
      <c r="F280" s="1367"/>
      <c r="P280" s="1367"/>
      <c r="AG280" s="1367"/>
    </row>
    <row r="281" spans="6:33" s="1363" customFormat="1">
      <c r="F281" s="1367"/>
      <c r="P281" s="1367"/>
      <c r="AG281" s="1367"/>
    </row>
    <row r="282" spans="6:33" s="1363" customFormat="1">
      <c r="F282" s="1367"/>
      <c r="P282" s="1367"/>
      <c r="AG282" s="1367"/>
    </row>
    <row r="283" spans="6:33" s="1363" customFormat="1">
      <c r="F283" s="1367"/>
      <c r="P283" s="1367"/>
      <c r="AG283" s="1367"/>
    </row>
    <row r="284" spans="6:33" s="1363" customFormat="1">
      <c r="F284" s="1367"/>
      <c r="P284" s="1367"/>
      <c r="AG284" s="1367"/>
    </row>
    <row r="285" spans="6:33" s="1363" customFormat="1">
      <c r="F285" s="1367"/>
      <c r="P285" s="1367"/>
      <c r="AG285" s="1367"/>
    </row>
    <row r="286" spans="6:33" s="1363" customFormat="1">
      <c r="F286" s="1367"/>
      <c r="P286" s="1367"/>
      <c r="AG286" s="1367"/>
    </row>
    <row r="287" spans="6:33" s="1363" customFormat="1">
      <c r="F287" s="1367"/>
      <c r="P287" s="1367"/>
      <c r="AG287" s="1367"/>
    </row>
    <row r="288" spans="6:33" s="1363" customFormat="1">
      <c r="F288" s="1367"/>
      <c r="P288" s="1367"/>
      <c r="AG288" s="1367"/>
    </row>
    <row r="289" spans="6:33" s="1363" customFormat="1">
      <c r="F289" s="1367"/>
      <c r="P289" s="1367"/>
      <c r="AG289" s="1367"/>
    </row>
    <row r="290" spans="6:33" s="1363" customFormat="1">
      <c r="F290" s="1367"/>
      <c r="P290" s="1367"/>
      <c r="AG290" s="1367"/>
    </row>
    <row r="291" spans="6:33" s="1363" customFormat="1">
      <c r="F291" s="1367"/>
      <c r="P291" s="1367"/>
      <c r="AG291" s="1367"/>
    </row>
    <row r="292" spans="6:33" s="1363" customFormat="1">
      <c r="F292" s="1367"/>
      <c r="P292" s="1367"/>
      <c r="AG292" s="1367"/>
    </row>
    <row r="293" spans="6:33" s="1363" customFormat="1">
      <c r="F293" s="1367"/>
      <c r="P293" s="1367"/>
      <c r="AG293" s="1367"/>
    </row>
    <row r="294" spans="6:33" s="1363" customFormat="1">
      <c r="F294" s="1367"/>
      <c r="P294" s="1367"/>
      <c r="AG294" s="1367"/>
    </row>
    <row r="295" spans="6:33" s="1363" customFormat="1">
      <c r="F295" s="1367"/>
      <c r="P295" s="1367"/>
      <c r="AG295" s="1367"/>
    </row>
    <row r="296" spans="6:33" s="1363" customFormat="1">
      <c r="F296" s="1367"/>
      <c r="P296" s="1367"/>
      <c r="AG296" s="1367"/>
    </row>
    <row r="297" spans="6:33" s="1363" customFormat="1">
      <c r="F297" s="1367"/>
      <c r="P297" s="1367"/>
      <c r="AG297" s="1367"/>
    </row>
    <row r="298" spans="6:33" s="1363" customFormat="1">
      <c r="F298" s="1367"/>
      <c r="P298" s="1367"/>
      <c r="AG298" s="1367"/>
    </row>
    <row r="299" spans="6:33" s="1363" customFormat="1">
      <c r="F299" s="1367"/>
      <c r="P299" s="1367"/>
      <c r="AG299" s="1367"/>
    </row>
    <row r="300" spans="6:33" s="1363" customFormat="1">
      <c r="F300" s="1367"/>
      <c r="P300" s="1367"/>
      <c r="AG300" s="1367"/>
    </row>
    <row r="301" spans="6:33" s="1363" customFormat="1">
      <c r="F301" s="1367"/>
      <c r="P301" s="1367"/>
      <c r="AG301" s="1367"/>
    </row>
    <row r="302" spans="6:33" s="1363" customFormat="1">
      <c r="F302" s="1367"/>
      <c r="P302" s="1367"/>
      <c r="AG302" s="1367"/>
    </row>
    <row r="303" spans="6:33" s="1363" customFormat="1">
      <c r="F303" s="1367"/>
      <c r="P303" s="1367"/>
      <c r="AG303" s="1367"/>
    </row>
    <row r="304" spans="6:33" s="1363" customFormat="1">
      <c r="F304" s="1367"/>
      <c r="P304" s="1367"/>
      <c r="AG304" s="1367"/>
    </row>
    <row r="305" spans="6:33" s="1363" customFormat="1">
      <c r="F305" s="1367"/>
      <c r="P305" s="1367"/>
      <c r="AG305" s="1367"/>
    </row>
    <row r="306" spans="6:33" s="1363" customFormat="1">
      <c r="F306" s="1367"/>
      <c r="P306" s="1367"/>
      <c r="AG306" s="1367"/>
    </row>
    <row r="307" spans="6:33" s="1363" customFormat="1">
      <c r="F307" s="1367"/>
      <c r="P307" s="1367"/>
      <c r="AG307" s="1367"/>
    </row>
    <row r="308" spans="6:33" s="1363" customFormat="1">
      <c r="F308" s="1367"/>
      <c r="P308" s="1367"/>
      <c r="AG308" s="1367"/>
    </row>
    <row r="309" spans="6:33" s="1363" customFormat="1">
      <c r="F309" s="1367"/>
      <c r="P309" s="1367"/>
      <c r="AG309" s="1367"/>
    </row>
    <row r="310" spans="6:33" s="1363" customFormat="1">
      <c r="F310" s="1367"/>
      <c r="P310" s="1367"/>
      <c r="AG310" s="1367"/>
    </row>
    <row r="311" spans="6:33" s="1363" customFormat="1">
      <c r="F311" s="1367"/>
      <c r="P311" s="1367"/>
      <c r="AG311" s="1367"/>
    </row>
    <row r="312" spans="6:33" s="1363" customFormat="1">
      <c r="F312" s="1367"/>
      <c r="P312" s="1367"/>
      <c r="AG312" s="1367"/>
    </row>
    <row r="313" spans="6:33" s="1363" customFormat="1">
      <c r="F313" s="1367"/>
      <c r="P313" s="1367"/>
      <c r="AG313" s="1367"/>
    </row>
    <row r="314" spans="6:33" s="1363" customFormat="1">
      <c r="F314" s="1367"/>
      <c r="P314" s="1367"/>
      <c r="AG314" s="1367"/>
    </row>
    <row r="315" spans="6:33" s="1363" customFormat="1">
      <c r="F315" s="1367"/>
      <c r="P315" s="1367"/>
      <c r="AG315" s="1367"/>
    </row>
    <row r="316" spans="6:33" s="1363" customFormat="1">
      <c r="F316" s="1367"/>
      <c r="P316" s="1367"/>
      <c r="AG316" s="1367"/>
    </row>
    <row r="317" spans="6:33" s="1363" customFormat="1">
      <c r="F317" s="1367"/>
      <c r="P317" s="1367"/>
      <c r="AG317" s="1367"/>
    </row>
    <row r="318" spans="6:33" s="1363" customFormat="1">
      <c r="F318" s="1367"/>
      <c r="P318" s="1367"/>
      <c r="AG318" s="1367"/>
    </row>
    <row r="319" spans="6:33" s="1363" customFormat="1">
      <c r="F319" s="1367"/>
      <c r="P319" s="1367"/>
      <c r="AG319" s="1367"/>
    </row>
    <row r="320" spans="6:33" s="1363" customFormat="1">
      <c r="F320" s="1367"/>
      <c r="P320" s="1367"/>
      <c r="AG320" s="1367"/>
    </row>
    <row r="321" spans="6:33" s="1363" customFormat="1">
      <c r="F321" s="1367"/>
      <c r="P321" s="1367"/>
      <c r="AG321" s="1367"/>
    </row>
    <row r="322" spans="6:33" s="1363" customFormat="1">
      <c r="F322" s="1367"/>
      <c r="P322" s="1367"/>
      <c r="AG322" s="1367"/>
    </row>
    <row r="323" spans="6:33" s="1363" customFormat="1">
      <c r="F323" s="1367"/>
      <c r="P323" s="1367"/>
      <c r="AG323" s="1367"/>
    </row>
    <row r="324" spans="6:33" s="1363" customFormat="1">
      <c r="F324" s="1367"/>
      <c r="P324" s="1367"/>
      <c r="AG324" s="1367"/>
    </row>
    <row r="325" spans="6:33" s="1363" customFormat="1">
      <c r="F325" s="1367"/>
      <c r="P325" s="1367"/>
      <c r="AG325" s="1367"/>
    </row>
    <row r="326" spans="6:33" s="1363" customFormat="1">
      <c r="F326" s="1367"/>
      <c r="P326" s="1367"/>
      <c r="AG326" s="1367"/>
    </row>
    <row r="327" spans="6:33" s="1363" customFormat="1">
      <c r="F327" s="1367"/>
      <c r="P327" s="1367"/>
      <c r="AG327" s="1367"/>
    </row>
    <row r="328" spans="6:33" s="1363" customFormat="1">
      <c r="F328" s="1367"/>
      <c r="P328" s="1367"/>
      <c r="AG328" s="1367"/>
    </row>
    <row r="329" spans="6:33" s="1363" customFormat="1">
      <c r="F329" s="1367"/>
      <c r="P329" s="1367"/>
      <c r="AG329" s="1367"/>
    </row>
    <row r="330" spans="6:33" s="1363" customFormat="1">
      <c r="F330" s="1367"/>
      <c r="P330" s="1367"/>
      <c r="AG330" s="1367"/>
    </row>
    <row r="331" spans="6:33" s="1363" customFormat="1">
      <c r="F331" s="1367"/>
      <c r="P331" s="1367"/>
      <c r="AG331" s="1367"/>
    </row>
    <row r="332" spans="6:33" s="1363" customFormat="1">
      <c r="F332" s="1367"/>
      <c r="P332" s="1367"/>
      <c r="AG332" s="1367"/>
    </row>
    <row r="333" spans="6:33" s="1363" customFormat="1">
      <c r="F333" s="1367"/>
      <c r="P333" s="1367"/>
      <c r="AG333" s="1367"/>
    </row>
    <row r="334" spans="6:33" s="1363" customFormat="1">
      <c r="F334" s="1367"/>
      <c r="P334" s="1367"/>
      <c r="AG334" s="1367"/>
    </row>
    <row r="335" spans="6:33" s="1363" customFormat="1">
      <c r="F335" s="1367"/>
      <c r="P335" s="1367"/>
      <c r="AG335" s="1367"/>
    </row>
    <row r="336" spans="6:33" s="1363" customFormat="1">
      <c r="F336" s="1367"/>
      <c r="P336" s="1367"/>
      <c r="AG336" s="1367"/>
    </row>
    <row r="337" spans="6:33" s="1363" customFormat="1">
      <c r="F337" s="1367"/>
      <c r="P337" s="1367"/>
      <c r="AG337" s="1367"/>
    </row>
    <row r="338" spans="6:33" s="1363" customFormat="1">
      <c r="F338" s="1367"/>
      <c r="P338" s="1367"/>
      <c r="AG338" s="1367"/>
    </row>
    <row r="339" spans="6:33" s="1363" customFormat="1">
      <c r="F339" s="1367"/>
      <c r="P339" s="1367"/>
      <c r="AG339" s="1367"/>
    </row>
    <row r="340" spans="6:33" s="1363" customFormat="1">
      <c r="F340" s="1367"/>
      <c r="P340" s="1367"/>
      <c r="AG340" s="1367"/>
    </row>
    <row r="341" spans="6:33" s="1363" customFormat="1">
      <c r="F341" s="1367"/>
      <c r="P341" s="1367"/>
      <c r="AG341" s="1367"/>
    </row>
    <row r="342" spans="6:33" s="1363" customFormat="1">
      <c r="F342" s="1367"/>
      <c r="P342" s="1367"/>
      <c r="AG342" s="1367"/>
    </row>
    <row r="343" spans="6:33" s="1363" customFormat="1">
      <c r="F343" s="1367"/>
      <c r="P343" s="1367"/>
      <c r="AG343" s="1367"/>
    </row>
    <row r="344" spans="6:33" s="1363" customFormat="1">
      <c r="F344" s="1367"/>
      <c r="P344" s="1367"/>
      <c r="AG344" s="1367"/>
    </row>
    <row r="345" spans="6:33" s="1363" customFormat="1">
      <c r="F345" s="1367"/>
      <c r="P345" s="1367"/>
      <c r="AG345" s="1367"/>
    </row>
    <row r="346" spans="6:33" s="1363" customFormat="1">
      <c r="F346" s="1367"/>
      <c r="P346" s="1367"/>
      <c r="AG346" s="1367"/>
    </row>
    <row r="347" spans="6:33" s="1363" customFormat="1">
      <c r="F347" s="1367"/>
      <c r="P347" s="1367"/>
      <c r="AG347" s="1367"/>
    </row>
    <row r="348" spans="6:33" s="1363" customFormat="1">
      <c r="F348" s="1367"/>
      <c r="P348" s="1367"/>
      <c r="AG348" s="1367"/>
    </row>
    <row r="349" spans="6:33" s="1363" customFormat="1">
      <c r="F349" s="1367"/>
      <c r="P349" s="1367"/>
      <c r="AG349" s="1367"/>
    </row>
    <row r="350" spans="6:33" s="1363" customFormat="1">
      <c r="F350" s="1367"/>
      <c r="P350" s="1367"/>
      <c r="AG350" s="1367"/>
    </row>
    <row r="351" spans="6:33" s="1363" customFormat="1">
      <c r="F351" s="1367"/>
      <c r="P351" s="1367"/>
      <c r="AG351" s="1367"/>
    </row>
    <row r="352" spans="6:33" s="1363" customFormat="1">
      <c r="F352" s="1367"/>
      <c r="P352" s="1367"/>
      <c r="AG352" s="1367"/>
    </row>
    <row r="353" spans="6:33" s="1363" customFormat="1">
      <c r="F353" s="1367"/>
      <c r="P353" s="1367"/>
      <c r="AG353" s="1367"/>
    </row>
    <row r="354" spans="6:33" s="1363" customFormat="1">
      <c r="F354" s="1367"/>
      <c r="P354" s="1367"/>
      <c r="AG354" s="1367"/>
    </row>
    <row r="355" spans="6:33" s="1363" customFormat="1">
      <c r="F355" s="1367"/>
      <c r="P355" s="1367"/>
      <c r="AG355" s="1367"/>
    </row>
    <row r="356" spans="6:33" s="1363" customFormat="1">
      <c r="F356" s="1367"/>
      <c r="P356" s="1367"/>
      <c r="AG356" s="1367"/>
    </row>
    <row r="357" spans="6:33" s="1363" customFormat="1">
      <c r="F357" s="1367"/>
      <c r="P357" s="1367"/>
      <c r="AG357" s="1367"/>
    </row>
    <row r="358" spans="6:33" s="1363" customFormat="1">
      <c r="F358" s="1367"/>
      <c r="P358" s="1367"/>
      <c r="AG358" s="1367"/>
    </row>
    <row r="359" spans="6:33" s="1363" customFormat="1">
      <c r="F359" s="1367"/>
      <c r="P359" s="1367"/>
      <c r="AG359" s="1367"/>
    </row>
    <row r="360" spans="6:33" s="1363" customFormat="1">
      <c r="F360" s="1367"/>
      <c r="P360" s="1367"/>
      <c r="AG360" s="1367"/>
    </row>
    <row r="361" spans="6:33" s="1363" customFormat="1">
      <c r="F361" s="1367"/>
      <c r="P361" s="1367"/>
      <c r="AG361" s="1367"/>
    </row>
    <row r="362" spans="6:33" s="1363" customFormat="1">
      <c r="F362" s="1367"/>
      <c r="P362" s="1367"/>
      <c r="AG362" s="1367"/>
    </row>
    <row r="363" spans="6:33" s="1363" customFormat="1">
      <c r="F363" s="1367"/>
      <c r="P363" s="1367"/>
      <c r="AG363" s="1367"/>
    </row>
    <row r="364" spans="6:33" s="1363" customFormat="1">
      <c r="F364" s="1367"/>
      <c r="P364" s="1367"/>
      <c r="AG364" s="1367"/>
    </row>
    <row r="365" spans="6:33" s="1363" customFormat="1">
      <c r="F365" s="1367"/>
      <c r="P365" s="1367"/>
      <c r="AG365" s="1367"/>
    </row>
    <row r="366" spans="6:33" s="1363" customFormat="1">
      <c r="F366" s="1367"/>
      <c r="P366" s="1367"/>
      <c r="AG366" s="1367"/>
    </row>
    <row r="367" spans="6:33" s="1363" customFormat="1">
      <c r="F367" s="1367"/>
      <c r="P367" s="1367"/>
      <c r="AG367" s="1367"/>
    </row>
    <row r="368" spans="6:33" s="1363" customFormat="1">
      <c r="F368" s="1367"/>
      <c r="P368" s="1367"/>
      <c r="AG368" s="1367"/>
    </row>
    <row r="369" spans="6:33" s="1363" customFormat="1">
      <c r="F369" s="1367"/>
      <c r="P369" s="1367"/>
      <c r="AG369" s="1367"/>
    </row>
    <row r="370" spans="6:33" s="1363" customFormat="1">
      <c r="F370" s="1367"/>
      <c r="P370" s="1367"/>
      <c r="AG370" s="1367"/>
    </row>
    <row r="371" spans="6:33" s="1363" customFormat="1">
      <c r="F371" s="1367"/>
      <c r="P371" s="1367"/>
      <c r="AG371" s="1367"/>
    </row>
    <row r="372" spans="6:33" s="1363" customFormat="1">
      <c r="F372" s="1367"/>
      <c r="P372" s="1367"/>
      <c r="AG372" s="1367"/>
    </row>
    <row r="373" spans="6:33" s="1363" customFormat="1">
      <c r="F373" s="1367"/>
      <c r="P373" s="1367"/>
      <c r="AG373" s="1367"/>
    </row>
    <row r="374" spans="6:33" s="1363" customFormat="1">
      <c r="F374" s="1367"/>
      <c r="P374" s="1367"/>
      <c r="AG374" s="1367"/>
    </row>
    <row r="375" spans="6:33" s="1363" customFormat="1">
      <c r="F375" s="1367"/>
      <c r="P375" s="1367"/>
      <c r="AG375" s="1367"/>
    </row>
    <row r="376" spans="6:33" s="1363" customFormat="1">
      <c r="F376" s="1367"/>
      <c r="P376" s="1367"/>
      <c r="AG376" s="1367"/>
    </row>
    <row r="377" spans="6:33" s="1363" customFormat="1">
      <c r="F377" s="1367"/>
      <c r="P377" s="1367"/>
      <c r="AG377" s="1367"/>
    </row>
    <row r="378" spans="6:33" s="1363" customFormat="1">
      <c r="F378" s="1367"/>
      <c r="P378" s="1367"/>
      <c r="AG378" s="1367"/>
    </row>
    <row r="379" spans="6:33" s="1363" customFormat="1">
      <c r="F379" s="1367"/>
      <c r="P379" s="1367"/>
      <c r="AG379" s="1367"/>
    </row>
    <row r="380" spans="6:33" s="1363" customFormat="1">
      <c r="F380" s="1367"/>
      <c r="P380" s="1367"/>
      <c r="AG380" s="1367"/>
    </row>
    <row r="381" spans="6:33" s="1363" customFormat="1">
      <c r="F381" s="1367"/>
      <c r="P381" s="1367"/>
      <c r="AG381" s="1367"/>
    </row>
    <row r="382" spans="6:33" s="1363" customFormat="1">
      <c r="F382" s="1367"/>
      <c r="P382" s="1367"/>
      <c r="AG382" s="1367"/>
    </row>
    <row r="383" spans="6:33" s="1363" customFormat="1">
      <c r="F383" s="1367"/>
      <c r="P383" s="1367"/>
      <c r="AG383" s="1367"/>
    </row>
    <row r="384" spans="6:33" s="1363" customFormat="1">
      <c r="F384" s="1367"/>
      <c r="P384" s="1367"/>
      <c r="AG384" s="1367"/>
    </row>
    <row r="385" spans="6:33" s="1363" customFormat="1">
      <c r="F385" s="1367"/>
      <c r="P385" s="1367"/>
      <c r="AG385" s="1367"/>
    </row>
    <row r="386" spans="6:33" s="1363" customFormat="1">
      <c r="F386" s="1367"/>
      <c r="P386" s="1367"/>
      <c r="AG386" s="1367"/>
    </row>
    <row r="387" spans="6:33" s="1363" customFormat="1">
      <c r="F387" s="1367"/>
      <c r="P387" s="1367"/>
      <c r="AG387" s="1367"/>
    </row>
    <row r="388" spans="6:33" s="1363" customFormat="1">
      <c r="F388" s="1367"/>
      <c r="P388" s="1367"/>
      <c r="AG388" s="1367"/>
    </row>
    <row r="389" spans="6:33" s="1363" customFormat="1">
      <c r="F389" s="1367"/>
      <c r="P389" s="1367"/>
      <c r="AG389" s="1367"/>
    </row>
    <row r="390" spans="6:33" s="1363" customFormat="1">
      <c r="F390" s="1367"/>
      <c r="P390" s="1367"/>
      <c r="AG390" s="1367"/>
    </row>
    <row r="391" spans="6:33" s="1363" customFormat="1">
      <c r="F391" s="1367"/>
      <c r="P391" s="1367"/>
      <c r="AG391" s="1367"/>
    </row>
    <row r="392" spans="6:33" s="1363" customFormat="1">
      <c r="F392" s="1367"/>
      <c r="P392" s="1367"/>
      <c r="AG392" s="1367"/>
    </row>
    <row r="393" spans="6:33" s="1363" customFormat="1">
      <c r="F393" s="1367"/>
      <c r="P393" s="1367"/>
      <c r="AG393" s="1367"/>
    </row>
    <row r="394" spans="6:33" s="1363" customFormat="1">
      <c r="F394" s="1367"/>
      <c r="P394" s="1367"/>
      <c r="AG394" s="1367"/>
    </row>
    <row r="395" spans="6:33" s="1363" customFormat="1">
      <c r="F395" s="1367"/>
      <c r="P395" s="1367"/>
      <c r="AG395" s="1367"/>
    </row>
    <row r="396" spans="6:33" s="1363" customFormat="1">
      <c r="F396" s="1367"/>
      <c r="P396" s="1367"/>
      <c r="AG396" s="1367"/>
    </row>
    <row r="397" spans="6:33" s="1363" customFormat="1">
      <c r="F397" s="1367"/>
      <c r="P397" s="1367"/>
      <c r="AG397" s="1367"/>
    </row>
    <row r="398" spans="6:33" s="1363" customFormat="1">
      <c r="F398" s="1367"/>
      <c r="P398" s="1367"/>
      <c r="AG398" s="1367"/>
    </row>
    <row r="399" spans="6:33" s="1363" customFormat="1">
      <c r="F399" s="1367"/>
      <c r="P399" s="1367"/>
      <c r="AG399" s="1367"/>
    </row>
    <row r="400" spans="6:33" s="1363" customFormat="1">
      <c r="F400" s="1367"/>
      <c r="P400" s="1367"/>
      <c r="AG400" s="1367"/>
    </row>
    <row r="401" spans="6:33" s="1363" customFormat="1">
      <c r="F401" s="1367"/>
      <c r="P401" s="1367"/>
      <c r="AG401" s="1367"/>
    </row>
    <row r="402" spans="6:33" s="1363" customFormat="1">
      <c r="F402" s="1367"/>
      <c r="P402" s="1367"/>
      <c r="AG402" s="1367"/>
    </row>
    <row r="403" spans="6:33" s="1363" customFormat="1">
      <c r="F403" s="1367"/>
      <c r="P403" s="1367"/>
      <c r="AG403" s="1367"/>
    </row>
    <row r="404" spans="6:33" s="1363" customFormat="1">
      <c r="F404" s="1367"/>
      <c r="P404" s="1367"/>
      <c r="AG404" s="1367"/>
    </row>
    <row r="405" spans="6:33" s="1363" customFormat="1">
      <c r="F405" s="1367"/>
      <c r="P405" s="1367"/>
      <c r="AG405" s="1367"/>
    </row>
    <row r="406" spans="6:33" s="1363" customFormat="1">
      <c r="F406" s="1367"/>
      <c r="P406" s="1367"/>
      <c r="AG406" s="1367"/>
    </row>
    <row r="407" spans="6:33" s="1363" customFormat="1">
      <c r="F407" s="1367"/>
      <c r="P407" s="1367"/>
      <c r="AG407" s="1367"/>
    </row>
    <row r="408" spans="6:33" s="1363" customFormat="1">
      <c r="F408" s="1367"/>
      <c r="P408" s="1367"/>
      <c r="AG408" s="1367"/>
    </row>
    <row r="409" spans="6:33" s="1363" customFormat="1">
      <c r="F409" s="1367"/>
      <c r="P409" s="1367"/>
      <c r="AG409" s="1367"/>
    </row>
    <row r="410" spans="6:33" s="1363" customFormat="1">
      <c r="F410" s="1367"/>
      <c r="P410" s="1367"/>
      <c r="AG410" s="1367"/>
    </row>
    <row r="411" spans="6:33" s="1363" customFormat="1">
      <c r="F411" s="1367"/>
      <c r="P411" s="1367"/>
      <c r="AG411" s="1367"/>
    </row>
    <row r="412" spans="6:33" s="1363" customFormat="1">
      <c r="F412" s="1367"/>
      <c r="P412" s="1367"/>
      <c r="AG412" s="1367"/>
    </row>
    <row r="413" spans="6:33" s="1363" customFormat="1">
      <c r="F413" s="1367"/>
      <c r="P413" s="1367"/>
      <c r="AG413" s="1367"/>
    </row>
    <row r="414" spans="6:33" s="1363" customFormat="1">
      <c r="F414" s="1367"/>
      <c r="P414" s="1367"/>
      <c r="AG414" s="1367"/>
    </row>
    <row r="415" spans="6:33" s="1363" customFormat="1">
      <c r="F415" s="1367"/>
      <c r="P415" s="1367"/>
      <c r="AG415" s="1367"/>
    </row>
    <row r="416" spans="6:33" s="1363" customFormat="1">
      <c r="F416" s="1367"/>
      <c r="P416" s="1367"/>
      <c r="AG416" s="1367"/>
    </row>
    <row r="417" spans="6:33" s="1363" customFormat="1">
      <c r="F417" s="1367"/>
      <c r="P417" s="1367"/>
      <c r="AG417" s="1367"/>
    </row>
    <row r="418" spans="6:33" s="1363" customFormat="1">
      <c r="F418" s="1367"/>
      <c r="P418" s="1367"/>
      <c r="AG418" s="1367"/>
    </row>
    <row r="419" spans="6:33" s="1363" customFormat="1">
      <c r="F419" s="1367"/>
      <c r="P419" s="1367"/>
      <c r="AG419" s="1367"/>
    </row>
    <row r="420" spans="6:33" s="1363" customFormat="1">
      <c r="F420" s="1367"/>
      <c r="P420" s="1367"/>
      <c r="AG420" s="1367"/>
    </row>
    <row r="421" spans="6:33" s="1363" customFormat="1">
      <c r="F421" s="1367"/>
      <c r="P421" s="1367"/>
      <c r="AG421" s="1367"/>
    </row>
    <row r="422" spans="6:33" s="1363" customFormat="1">
      <c r="F422" s="1367"/>
      <c r="P422" s="1367"/>
      <c r="AG422" s="1367"/>
    </row>
    <row r="423" spans="6:33" s="1363" customFormat="1">
      <c r="F423" s="1367"/>
      <c r="P423" s="1367"/>
      <c r="AG423" s="1367"/>
    </row>
    <row r="424" spans="6:33" s="1363" customFormat="1">
      <c r="F424" s="1367"/>
      <c r="P424" s="1367"/>
      <c r="AG424" s="1367"/>
    </row>
    <row r="425" spans="6:33" s="1363" customFormat="1">
      <c r="F425" s="1367"/>
      <c r="P425" s="1367"/>
      <c r="AG425" s="1367"/>
    </row>
    <row r="426" spans="6:33" s="1363" customFormat="1">
      <c r="F426" s="1367"/>
      <c r="P426" s="1367"/>
      <c r="AG426" s="1367"/>
    </row>
    <row r="427" spans="6:33" s="1363" customFormat="1">
      <c r="F427" s="1367"/>
      <c r="P427" s="1367"/>
      <c r="AG427" s="1367"/>
    </row>
    <row r="428" spans="6:33" s="1363" customFormat="1">
      <c r="F428" s="1367"/>
      <c r="P428" s="1367"/>
      <c r="AG428" s="1367"/>
    </row>
    <row r="429" spans="6:33" s="1363" customFormat="1">
      <c r="F429" s="1367"/>
      <c r="P429" s="1367"/>
      <c r="AG429" s="1367"/>
    </row>
    <row r="430" spans="6:33" s="1363" customFormat="1">
      <c r="F430" s="1367"/>
      <c r="P430" s="1367"/>
      <c r="AG430" s="1367"/>
    </row>
    <row r="431" spans="6:33" s="1363" customFormat="1">
      <c r="F431" s="1367"/>
      <c r="P431" s="1367"/>
      <c r="AG431" s="1367"/>
    </row>
    <row r="432" spans="6:33" s="1363" customFormat="1">
      <c r="F432" s="1367"/>
      <c r="P432" s="1367"/>
      <c r="AG432" s="1367"/>
    </row>
    <row r="433" spans="6:33" s="1363" customFormat="1">
      <c r="F433" s="1367"/>
      <c r="P433" s="1367"/>
      <c r="AG433" s="1367"/>
    </row>
    <row r="434" spans="6:33" s="1363" customFormat="1">
      <c r="F434" s="1367"/>
      <c r="P434" s="1367"/>
      <c r="AG434" s="1367"/>
    </row>
    <row r="435" spans="6:33" s="1363" customFormat="1">
      <c r="F435" s="1367"/>
      <c r="P435" s="1367"/>
      <c r="AG435" s="1367"/>
    </row>
    <row r="436" spans="6:33" s="1363" customFormat="1">
      <c r="F436" s="1367"/>
      <c r="P436" s="1367"/>
      <c r="AG436" s="1367"/>
    </row>
    <row r="437" spans="6:33" s="1363" customFormat="1">
      <c r="F437" s="1367"/>
      <c r="P437" s="1367"/>
      <c r="AG437" s="1367"/>
    </row>
    <row r="438" spans="6:33" s="1363" customFormat="1">
      <c r="F438" s="1367"/>
      <c r="P438" s="1367"/>
      <c r="AG438" s="1367"/>
    </row>
    <row r="439" spans="6:33" s="1363" customFormat="1">
      <c r="F439" s="1367"/>
      <c r="P439" s="1367"/>
      <c r="AG439" s="1367"/>
    </row>
    <row r="440" spans="6:33" s="1363" customFormat="1">
      <c r="F440" s="1367"/>
      <c r="P440" s="1367"/>
      <c r="AG440" s="1367"/>
    </row>
    <row r="441" spans="6:33" s="1363" customFormat="1">
      <c r="F441" s="1367"/>
      <c r="P441" s="1367"/>
      <c r="AG441" s="1367"/>
    </row>
    <row r="442" spans="6:33" s="1363" customFormat="1">
      <c r="F442" s="1367"/>
      <c r="P442" s="1367"/>
      <c r="AG442" s="1367"/>
    </row>
    <row r="443" spans="6:33" s="1363" customFormat="1">
      <c r="F443" s="1367"/>
      <c r="P443" s="1367"/>
      <c r="AG443" s="1367"/>
    </row>
    <row r="444" spans="6:33" s="1363" customFormat="1">
      <c r="F444" s="1367"/>
      <c r="P444" s="1367"/>
      <c r="AG444" s="1367"/>
    </row>
    <row r="445" spans="6:33" s="1363" customFormat="1">
      <c r="F445" s="1367"/>
      <c r="P445" s="1367"/>
      <c r="AG445" s="1367"/>
    </row>
    <row r="446" spans="6:33" s="1363" customFormat="1">
      <c r="F446" s="1367"/>
      <c r="P446" s="1367"/>
      <c r="AG446" s="1367"/>
    </row>
    <row r="447" spans="6:33" s="1363" customFormat="1">
      <c r="F447" s="1367"/>
      <c r="P447" s="1367"/>
      <c r="AG447" s="1367"/>
    </row>
    <row r="448" spans="6:33" s="1363" customFormat="1">
      <c r="F448" s="1367"/>
      <c r="P448" s="1367"/>
      <c r="AG448" s="1367"/>
    </row>
    <row r="449" spans="6:33" s="1363" customFormat="1">
      <c r="F449" s="1367"/>
      <c r="P449" s="1367"/>
      <c r="AG449" s="1367"/>
    </row>
    <row r="450" spans="6:33" s="1363" customFormat="1">
      <c r="F450" s="1367"/>
      <c r="P450" s="1367"/>
      <c r="AG450" s="1367"/>
    </row>
    <row r="451" spans="6:33" s="1363" customFormat="1">
      <c r="F451" s="1367"/>
      <c r="P451" s="1367"/>
      <c r="AG451" s="1367"/>
    </row>
    <row r="452" spans="6:33" s="1363" customFormat="1">
      <c r="F452" s="1367"/>
      <c r="P452" s="1367"/>
      <c r="AG452" s="1367"/>
    </row>
    <row r="453" spans="6:33" s="1363" customFormat="1">
      <c r="F453" s="1367"/>
      <c r="P453" s="1367"/>
      <c r="AG453" s="1367"/>
    </row>
    <row r="454" spans="6:33" s="1363" customFormat="1">
      <c r="F454" s="1367"/>
      <c r="P454" s="1367"/>
      <c r="AG454" s="1367"/>
    </row>
    <row r="455" spans="6:33" s="1363" customFormat="1">
      <c r="F455" s="1367"/>
      <c r="P455" s="1367"/>
      <c r="AG455" s="1367"/>
    </row>
    <row r="456" spans="6:33" s="1363" customFormat="1">
      <c r="F456" s="1367"/>
      <c r="P456" s="1367"/>
      <c r="AG456" s="1367"/>
    </row>
    <row r="457" spans="6:33" s="1363" customFormat="1">
      <c r="F457" s="1367"/>
      <c r="P457" s="1367"/>
      <c r="AG457" s="1367"/>
    </row>
    <row r="458" spans="6:33" s="1363" customFormat="1">
      <c r="F458" s="1367"/>
      <c r="P458" s="1367"/>
      <c r="AG458" s="1367"/>
    </row>
    <row r="459" spans="6:33" s="1363" customFormat="1">
      <c r="F459" s="1367"/>
      <c r="P459" s="1367"/>
      <c r="AG459" s="1367"/>
    </row>
    <row r="460" spans="6:33" s="1363" customFormat="1">
      <c r="F460" s="1367"/>
      <c r="P460" s="1367"/>
      <c r="AG460" s="1367"/>
    </row>
    <row r="461" spans="6:33" s="1363" customFormat="1">
      <c r="F461" s="1367"/>
      <c r="P461" s="1367"/>
      <c r="AG461" s="1367"/>
    </row>
    <row r="462" spans="6:33" s="1363" customFormat="1">
      <c r="F462" s="1367"/>
      <c r="P462" s="1367"/>
      <c r="AG462" s="1367"/>
    </row>
    <row r="463" spans="6:33" s="1363" customFormat="1">
      <c r="F463" s="1367"/>
      <c r="P463" s="1367"/>
      <c r="AG463" s="1367"/>
    </row>
    <row r="464" spans="6:33" s="1363" customFormat="1">
      <c r="F464" s="1367"/>
      <c r="P464" s="1367"/>
      <c r="AG464" s="1367"/>
    </row>
    <row r="465" spans="6:33" s="1363" customFormat="1">
      <c r="F465" s="1367"/>
      <c r="P465" s="1367"/>
      <c r="AG465" s="1367"/>
    </row>
    <row r="466" spans="6:33" s="1363" customFormat="1">
      <c r="F466" s="1367"/>
      <c r="P466" s="1367"/>
      <c r="AG466" s="1367"/>
    </row>
    <row r="467" spans="6:33" s="1363" customFormat="1">
      <c r="F467" s="1367"/>
      <c r="P467" s="1367"/>
      <c r="AG467" s="1367"/>
    </row>
    <row r="468" spans="6:33" s="1363" customFormat="1">
      <c r="F468" s="1367"/>
      <c r="P468" s="1367"/>
      <c r="AG468" s="1367"/>
    </row>
    <row r="469" spans="6:33" s="1363" customFormat="1">
      <c r="F469" s="1367"/>
      <c r="P469" s="1367"/>
      <c r="AG469" s="1367"/>
    </row>
    <row r="470" spans="6:33" s="1363" customFormat="1">
      <c r="F470" s="1367"/>
      <c r="P470" s="1367"/>
      <c r="AG470" s="1367"/>
    </row>
    <row r="471" spans="6:33" s="1363" customFormat="1">
      <c r="F471" s="1367"/>
      <c r="P471" s="1367"/>
      <c r="AG471" s="1367"/>
    </row>
    <row r="472" spans="6:33" s="1363" customFormat="1">
      <c r="F472" s="1367"/>
      <c r="P472" s="1367"/>
      <c r="AG472" s="1367"/>
    </row>
    <row r="473" spans="6:33" s="1363" customFormat="1">
      <c r="F473" s="1367"/>
      <c r="P473" s="1367"/>
      <c r="AG473" s="1367"/>
    </row>
    <row r="474" spans="6:33" s="1363" customFormat="1">
      <c r="F474" s="1367"/>
      <c r="P474" s="1367"/>
      <c r="AG474" s="1367"/>
    </row>
    <row r="475" spans="6:33" s="1363" customFormat="1">
      <c r="F475" s="1367"/>
      <c r="P475" s="1367"/>
      <c r="AG475" s="1367"/>
    </row>
    <row r="476" spans="6:33" s="1363" customFormat="1">
      <c r="F476" s="1367"/>
      <c r="P476" s="1367"/>
      <c r="AG476" s="1367"/>
    </row>
    <row r="477" spans="6:33" s="1363" customFormat="1">
      <c r="F477" s="1367"/>
      <c r="P477" s="1367"/>
      <c r="AG477" s="1367"/>
    </row>
    <row r="478" spans="6:33" s="1363" customFormat="1">
      <c r="F478" s="1367"/>
      <c r="P478" s="1367"/>
      <c r="AG478" s="1367"/>
    </row>
    <row r="479" spans="6:33" s="1363" customFormat="1">
      <c r="F479" s="1367"/>
      <c r="P479" s="1367"/>
      <c r="AG479" s="1367"/>
    </row>
    <row r="480" spans="6:33" s="1363" customFormat="1">
      <c r="F480" s="1367"/>
      <c r="P480" s="1367"/>
      <c r="AG480" s="1367"/>
    </row>
    <row r="481" spans="6:33" s="1363" customFormat="1">
      <c r="F481" s="1367"/>
      <c r="P481" s="1367"/>
      <c r="AG481" s="1367"/>
    </row>
    <row r="482" spans="6:33" s="1363" customFormat="1">
      <c r="F482" s="1367"/>
      <c r="P482" s="1367"/>
      <c r="AG482" s="1367"/>
    </row>
    <row r="483" spans="6:33" s="1363" customFormat="1">
      <c r="F483" s="1367"/>
      <c r="P483" s="1367"/>
      <c r="AG483" s="1367"/>
    </row>
    <row r="484" spans="6:33" s="1363" customFormat="1">
      <c r="F484" s="1367"/>
      <c r="P484" s="1367"/>
      <c r="AG484" s="1367"/>
    </row>
    <row r="485" spans="6:33" s="1363" customFormat="1">
      <c r="F485" s="1367"/>
      <c r="P485" s="1367"/>
      <c r="AG485" s="1367"/>
    </row>
    <row r="486" spans="6:33" s="1363" customFormat="1">
      <c r="F486" s="1367"/>
      <c r="P486" s="1367"/>
      <c r="AG486" s="1367"/>
    </row>
    <row r="487" spans="6:33" s="1363" customFormat="1">
      <c r="F487" s="1367"/>
      <c r="P487" s="1367"/>
      <c r="AG487" s="1367"/>
    </row>
    <row r="488" spans="6:33" s="1363" customFormat="1">
      <c r="F488" s="1367"/>
      <c r="P488" s="1367"/>
      <c r="AG488" s="1367"/>
    </row>
    <row r="489" spans="6:33" s="1363" customFormat="1">
      <c r="F489" s="1367"/>
      <c r="P489" s="1367"/>
      <c r="AG489" s="1367"/>
    </row>
    <row r="490" spans="6:33" s="1363" customFormat="1">
      <c r="F490" s="1367"/>
      <c r="P490" s="1367"/>
      <c r="AG490" s="1367"/>
    </row>
    <row r="491" spans="6:33" s="1363" customFormat="1">
      <c r="F491" s="1367"/>
      <c r="P491" s="1367"/>
      <c r="AG491" s="1367"/>
    </row>
    <row r="492" spans="6:33" s="1363" customFormat="1">
      <c r="F492" s="1367"/>
      <c r="P492" s="1367"/>
      <c r="AG492" s="1367"/>
    </row>
    <row r="493" spans="6:33" s="1363" customFormat="1">
      <c r="F493" s="1367"/>
      <c r="P493" s="1367"/>
      <c r="AG493" s="1367"/>
    </row>
    <row r="494" spans="6:33" s="1363" customFormat="1">
      <c r="F494" s="1367"/>
      <c r="P494" s="1367"/>
      <c r="AG494" s="1367"/>
    </row>
    <row r="495" spans="6:33" s="1363" customFormat="1">
      <c r="F495" s="1367"/>
      <c r="P495" s="1367"/>
      <c r="AG495" s="1367"/>
    </row>
    <row r="496" spans="6:33" s="1363" customFormat="1">
      <c r="F496" s="1367"/>
      <c r="P496" s="1367"/>
      <c r="AG496" s="1367"/>
    </row>
    <row r="497" spans="6:33" s="1363" customFormat="1">
      <c r="F497" s="1367"/>
      <c r="P497" s="1367"/>
      <c r="AG497" s="1367"/>
    </row>
    <row r="498" spans="6:33" s="1363" customFormat="1">
      <c r="F498" s="1367"/>
      <c r="P498" s="1367"/>
      <c r="AG498" s="1367"/>
    </row>
    <row r="499" spans="6:33" s="1363" customFormat="1">
      <c r="F499" s="1367"/>
      <c r="P499" s="1367"/>
      <c r="AG499" s="1367"/>
    </row>
    <row r="500" spans="6:33" s="1363" customFormat="1">
      <c r="F500" s="1367"/>
      <c r="P500" s="1367"/>
      <c r="AG500" s="1367"/>
    </row>
    <row r="501" spans="6:33" s="1363" customFormat="1">
      <c r="F501" s="1367"/>
      <c r="P501" s="1367"/>
      <c r="AG501" s="1367"/>
    </row>
    <row r="502" spans="6:33" s="1363" customFormat="1">
      <c r="F502" s="1367"/>
      <c r="P502" s="1367"/>
      <c r="AG502" s="1367"/>
    </row>
    <row r="503" spans="6:33" s="1363" customFormat="1">
      <c r="F503" s="1367"/>
      <c r="P503" s="1367"/>
      <c r="AG503" s="1367"/>
    </row>
    <row r="504" spans="6:33" s="1363" customFormat="1">
      <c r="F504" s="1367"/>
      <c r="P504" s="1367"/>
      <c r="AG504" s="1367"/>
    </row>
    <row r="505" spans="6:33" s="1363" customFormat="1">
      <c r="F505" s="1367"/>
      <c r="P505" s="1367"/>
      <c r="AG505" s="1367"/>
    </row>
    <row r="506" spans="6:33" s="1363" customFormat="1">
      <c r="F506" s="1367"/>
      <c r="P506" s="1367"/>
      <c r="AG506" s="1367"/>
    </row>
    <row r="507" spans="6:33" s="1363" customFormat="1">
      <c r="F507" s="1367"/>
      <c r="P507" s="1367"/>
      <c r="AG507" s="1367"/>
    </row>
    <row r="508" spans="6:33" s="1363" customFormat="1">
      <c r="F508" s="1367"/>
      <c r="P508" s="1367"/>
      <c r="AG508" s="1367"/>
    </row>
    <row r="509" spans="6:33" s="1363" customFormat="1">
      <c r="F509" s="1367"/>
      <c r="P509" s="1367"/>
      <c r="AG509" s="1367"/>
    </row>
    <row r="510" spans="6:33" s="1363" customFormat="1">
      <c r="F510" s="1367"/>
      <c r="P510" s="1367"/>
      <c r="AG510" s="1367"/>
    </row>
    <row r="511" spans="6:33" s="1363" customFormat="1">
      <c r="F511" s="1367"/>
      <c r="P511" s="1367"/>
      <c r="AG511" s="1367"/>
    </row>
    <row r="512" spans="6:33" s="1363" customFormat="1">
      <c r="F512" s="1367"/>
      <c r="P512" s="1367"/>
      <c r="AG512" s="1367"/>
    </row>
    <row r="513" spans="6:33" s="1363" customFormat="1">
      <c r="F513" s="1367"/>
      <c r="P513" s="1367"/>
      <c r="AG513" s="1367"/>
    </row>
    <row r="514" spans="6:33" s="1363" customFormat="1">
      <c r="F514" s="1367"/>
      <c r="P514" s="1367"/>
      <c r="AG514" s="1367"/>
    </row>
    <row r="515" spans="6:33" s="1363" customFormat="1">
      <c r="F515" s="1367"/>
      <c r="P515" s="1367"/>
      <c r="AG515" s="1367"/>
    </row>
    <row r="516" spans="6:33" s="1363" customFormat="1">
      <c r="F516" s="1367"/>
      <c r="P516" s="1367"/>
      <c r="AG516" s="1367"/>
    </row>
    <row r="517" spans="6:33" s="1363" customFormat="1">
      <c r="F517" s="1367"/>
      <c r="P517" s="1367"/>
      <c r="AG517" s="1367"/>
    </row>
    <row r="518" spans="6:33" s="1363" customFormat="1">
      <c r="F518" s="1367"/>
      <c r="P518" s="1367"/>
      <c r="AG518" s="1367"/>
    </row>
    <row r="519" spans="6:33" s="1363" customFormat="1">
      <c r="F519" s="1367"/>
      <c r="P519" s="1367"/>
      <c r="AG519" s="1367"/>
    </row>
    <row r="520" spans="6:33" s="1363" customFormat="1">
      <c r="F520" s="1367"/>
      <c r="P520" s="1367"/>
      <c r="AG520" s="1367"/>
    </row>
    <row r="521" spans="6:33" s="1363" customFormat="1">
      <c r="F521" s="1367"/>
      <c r="P521" s="1367"/>
      <c r="AG521" s="1367"/>
    </row>
    <row r="522" spans="6:33" s="1363" customFormat="1">
      <c r="F522" s="1367"/>
      <c r="P522" s="1367"/>
      <c r="AG522" s="1367"/>
    </row>
    <row r="523" spans="6:33" s="1363" customFormat="1">
      <c r="F523" s="1367"/>
      <c r="P523" s="1367"/>
      <c r="AG523" s="1367"/>
    </row>
    <row r="524" spans="6:33" s="1363" customFormat="1">
      <c r="F524" s="1367"/>
      <c r="P524" s="1367"/>
      <c r="AG524" s="1367"/>
    </row>
    <row r="525" spans="6:33" s="1363" customFormat="1">
      <c r="F525" s="1367"/>
      <c r="P525" s="1367"/>
      <c r="AG525" s="1367"/>
    </row>
    <row r="526" spans="6:33" s="1363" customFormat="1">
      <c r="F526" s="1367"/>
      <c r="P526" s="1367"/>
      <c r="AG526" s="1367"/>
    </row>
    <row r="527" spans="6:33" s="1363" customFormat="1">
      <c r="F527" s="1367"/>
      <c r="P527" s="1367"/>
      <c r="AG527" s="1367"/>
    </row>
    <row r="528" spans="6:33" s="1363" customFormat="1">
      <c r="F528" s="1367"/>
      <c r="P528" s="1367"/>
      <c r="AG528" s="1367"/>
    </row>
    <row r="529" spans="6:33" s="1363" customFormat="1">
      <c r="F529" s="1367"/>
      <c r="P529" s="1367"/>
      <c r="AG529" s="1367"/>
    </row>
    <row r="530" spans="6:33" s="1363" customFormat="1">
      <c r="F530" s="1367"/>
      <c r="P530" s="1367"/>
      <c r="AG530" s="1367"/>
    </row>
    <row r="531" spans="6:33" s="1363" customFormat="1">
      <c r="F531" s="1367"/>
      <c r="P531" s="1367"/>
      <c r="AG531" s="1367"/>
    </row>
    <row r="532" spans="6:33" s="1363" customFormat="1">
      <c r="F532" s="1367"/>
      <c r="P532" s="1367"/>
      <c r="AG532" s="1367"/>
    </row>
    <row r="533" spans="6:33" s="1363" customFormat="1">
      <c r="F533" s="1367"/>
      <c r="P533" s="1367"/>
      <c r="AG533" s="1367"/>
    </row>
    <row r="534" spans="6:33" s="1363" customFormat="1">
      <c r="F534" s="1367"/>
      <c r="P534" s="1367"/>
      <c r="AG534" s="1367"/>
    </row>
    <row r="535" spans="6:33" s="1363" customFormat="1">
      <c r="F535" s="1367"/>
      <c r="P535" s="1367"/>
      <c r="AG535" s="1367"/>
    </row>
    <row r="536" spans="6:33" s="1363" customFormat="1">
      <c r="F536" s="1367"/>
      <c r="P536" s="1367"/>
      <c r="AG536" s="1367"/>
    </row>
    <row r="537" spans="6:33" s="1363" customFormat="1">
      <c r="F537" s="1367"/>
      <c r="P537" s="1367"/>
      <c r="AG537" s="1367"/>
    </row>
    <row r="538" spans="6:33" s="1363" customFormat="1">
      <c r="F538" s="1367"/>
      <c r="P538" s="1367"/>
      <c r="AG538" s="1367"/>
    </row>
    <row r="539" spans="6:33" s="1363" customFormat="1">
      <c r="F539" s="1367"/>
      <c r="P539" s="1367"/>
      <c r="AG539" s="1367"/>
    </row>
    <row r="540" spans="6:33" s="1363" customFormat="1">
      <c r="F540" s="1367"/>
      <c r="P540" s="1367"/>
      <c r="AG540" s="1367"/>
    </row>
    <row r="541" spans="6:33" s="1363" customFormat="1">
      <c r="F541" s="1367"/>
      <c r="P541" s="1367"/>
      <c r="AG541" s="1367"/>
    </row>
    <row r="542" spans="6:33" s="1363" customFormat="1">
      <c r="F542" s="1367"/>
      <c r="P542" s="1367"/>
      <c r="AG542" s="1367"/>
    </row>
    <row r="543" spans="6:33" s="1363" customFormat="1">
      <c r="F543" s="1367"/>
      <c r="P543" s="1367"/>
      <c r="AG543" s="1367"/>
    </row>
    <row r="544" spans="6:33" s="1363" customFormat="1">
      <c r="F544" s="1367"/>
      <c r="P544" s="1367"/>
      <c r="AG544" s="1367"/>
    </row>
    <row r="545" spans="6:33" s="1363" customFormat="1">
      <c r="F545" s="1367"/>
      <c r="P545" s="1367"/>
      <c r="AG545" s="1367"/>
    </row>
    <row r="546" spans="6:33" s="1363" customFormat="1">
      <c r="F546" s="1367"/>
      <c r="P546" s="1367"/>
      <c r="AG546" s="1367"/>
    </row>
    <row r="547" spans="6:33" s="1363" customFormat="1">
      <c r="F547" s="1367"/>
      <c r="P547" s="1367"/>
      <c r="AG547" s="1367"/>
    </row>
    <row r="548" spans="6:33" s="1363" customFormat="1">
      <c r="F548" s="1367"/>
      <c r="P548" s="1367"/>
      <c r="AG548" s="1367"/>
    </row>
    <row r="549" spans="6:33" s="1363" customFormat="1">
      <c r="F549" s="1367"/>
      <c r="P549" s="1367"/>
      <c r="AG549" s="1367"/>
    </row>
    <row r="550" spans="6:33" s="1363" customFormat="1">
      <c r="F550" s="1367"/>
      <c r="P550" s="1367"/>
      <c r="AG550" s="1367"/>
    </row>
    <row r="551" spans="6:33" s="1363" customFormat="1">
      <c r="F551" s="1367"/>
      <c r="P551" s="1367"/>
      <c r="AG551" s="1367"/>
    </row>
    <row r="552" spans="6:33" s="1363" customFormat="1">
      <c r="F552" s="1367"/>
      <c r="P552" s="1367"/>
      <c r="AG552" s="1367"/>
    </row>
    <row r="553" spans="6:33" s="1363" customFormat="1">
      <c r="F553" s="1367"/>
      <c r="P553" s="1367"/>
      <c r="AG553" s="1367"/>
    </row>
    <row r="554" spans="6:33" s="1363" customFormat="1">
      <c r="F554" s="1367"/>
      <c r="P554" s="1367"/>
      <c r="AG554" s="1367"/>
    </row>
    <row r="555" spans="6:33" s="1363" customFormat="1">
      <c r="F555" s="1367"/>
      <c r="P555" s="1367"/>
      <c r="AG555" s="1367"/>
    </row>
    <row r="556" spans="6:33" s="1363" customFormat="1">
      <c r="F556" s="1367"/>
      <c r="P556" s="1367"/>
      <c r="AG556" s="1367"/>
    </row>
    <row r="557" spans="6:33" s="1363" customFormat="1">
      <c r="F557" s="1367"/>
      <c r="P557" s="1367"/>
      <c r="AG557" s="1367"/>
    </row>
    <row r="558" spans="6:33" s="1363" customFormat="1">
      <c r="F558" s="1367"/>
      <c r="P558" s="1367"/>
      <c r="AG558" s="1367"/>
    </row>
    <row r="559" spans="6:33" s="1363" customFormat="1">
      <c r="F559" s="1367"/>
      <c r="P559" s="1367"/>
      <c r="AG559" s="1367"/>
    </row>
    <row r="560" spans="6:33" s="1363" customFormat="1">
      <c r="F560" s="1367"/>
      <c r="P560" s="1367"/>
      <c r="AG560" s="1367"/>
    </row>
    <row r="561" spans="6:33" s="1363" customFormat="1">
      <c r="F561" s="1367"/>
      <c r="P561" s="1367"/>
      <c r="AG561" s="1367"/>
    </row>
    <row r="562" spans="6:33" s="1363" customFormat="1">
      <c r="F562" s="1367"/>
      <c r="P562" s="1367"/>
      <c r="AG562" s="1367"/>
    </row>
    <row r="563" spans="6:33" s="1363" customFormat="1">
      <c r="F563" s="1367"/>
      <c r="P563" s="1367"/>
      <c r="AG563" s="1367"/>
    </row>
    <row r="564" spans="6:33" s="1363" customFormat="1">
      <c r="F564" s="1367"/>
      <c r="P564" s="1367"/>
      <c r="AG564" s="1367"/>
    </row>
    <row r="565" spans="6:33" s="1363" customFormat="1">
      <c r="F565" s="1367"/>
      <c r="P565" s="1367"/>
      <c r="AG565" s="1367"/>
    </row>
    <row r="566" spans="6:33" s="1363" customFormat="1">
      <c r="F566" s="1367"/>
      <c r="P566" s="1367"/>
      <c r="AG566" s="1367"/>
    </row>
    <row r="567" spans="6:33" s="1363" customFormat="1">
      <c r="F567" s="1367"/>
      <c r="P567" s="1367"/>
      <c r="AG567" s="1367"/>
    </row>
    <row r="568" spans="6:33" s="1363" customFormat="1">
      <c r="F568" s="1367"/>
      <c r="P568" s="1367"/>
      <c r="AG568" s="1367"/>
    </row>
    <row r="569" spans="6:33" s="1363" customFormat="1">
      <c r="F569" s="1367"/>
      <c r="P569" s="1367"/>
      <c r="AG569" s="1367"/>
    </row>
    <row r="570" spans="6:33" s="1363" customFormat="1">
      <c r="F570" s="1367"/>
      <c r="P570" s="1367"/>
      <c r="AG570" s="1367"/>
    </row>
    <row r="571" spans="6:33" s="1363" customFormat="1">
      <c r="F571" s="1367"/>
      <c r="P571" s="1367"/>
      <c r="AG571" s="1367"/>
    </row>
    <row r="572" spans="6:33" s="1363" customFormat="1">
      <c r="F572" s="1367"/>
      <c r="P572" s="1367"/>
      <c r="AG572" s="1367"/>
    </row>
    <row r="573" spans="6:33" s="1363" customFormat="1">
      <c r="F573" s="1367"/>
      <c r="P573" s="1367"/>
      <c r="AG573" s="1367"/>
    </row>
    <row r="574" spans="6:33" s="1363" customFormat="1">
      <c r="F574" s="1367"/>
      <c r="P574" s="1367"/>
      <c r="AG574" s="1367"/>
    </row>
    <row r="575" spans="6:33" s="1363" customFormat="1">
      <c r="F575" s="1367"/>
      <c r="P575" s="1367"/>
      <c r="AG575" s="1367"/>
    </row>
    <row r="576" spans="6:33" s="1363" customFormat="1">
      <c r="F576" s="1367"/>
      <c r="P576" s="1367"/>
      <c r="AG576" s="1367"/>
    </row>
    <row r="577" spans="6:33" s="1363" customFormat="1">
      <c r="F577" s="1367"/>
      <c r="P577" s="1367"/>
      <c r="AG577" s="1367"/>
    </row>
    <row r="578" spans="6:33" s="1363" customFormat="1">
      <c r="F578" s="1367"/>
      <c r="P578" s="1367"/>
      <c r="AG578" s="1367"/>
    </row>
    <row r="579" spans="6:33" s="1363" customFormat="1">
      <c r="F579" s="1367"/>
      <c r="P579" s="1367"/>
      <c r="AG579" s="1367"/>
    </row>
    <row r="580" spans="6:33" s="1363" customFormat="1">
      <c r="F580" s="1367"/>
      <c r="P580" s="1367"/>
      <c r="AG580" s="1367"/>
    </row>
    <row r="581" spans="6:33" s="1363" customFormat="1">
      <c r="F581" s="1367"/>
      <c r="P581" s="1367"/>
      <c r="AG581" s="1367"/>
    </row>
    <row r="582" spans="6:33" s="1363" customFormat="1">
      <c r="F582" s="1367"/>
      <c r="P582" s="1367"/>
      <c r="AG582" s="1367"/>
    </row>
    <row r="583" spans="6:33" s="1363" customFormat="1">
      <c r="F583" s="1367"/>
      <c r="P583" s="1367"/>
      <c r="AG583" s="1367"/>
    </row>
    <row r="584" spans="6:33" s="1363" customFormat="1">
      <c r="F584" s="1367"/>
      <c r="P584" s="1367"/>
      <c r="AG584" s="1367"/>
    </row>
    <row r="585" spans="6:33" s="1363" customFormat="1">
      <c r="F585" s="1367"/>
      <c r="P585" s="1367"/>
      <c r="AG585" s="1367"/>
    </row>
    <row r="586" spans="6:33" s="1363" customFormat="1">
      <c r="F586" s="1367"/>
      <c r="P586" s="1367"/>
      <c r="AG586" s="1367"/>
    </row>
    <row r="587" spans="6:33" s="1363" customFormat="1">
      <c r="F587" s="1367"/>
      <c r="P587" s="1367"/>
      <c r="AG587" s="1367"/>
    </row>
    <row r="588" spans="6:33" s="1363" customFormat="1">
      <c r="F588" s="1367"/>
      <c r="P588" s="1367"/>
      <c r="AG588" s="1367"/>
    </row>
    <row r="589" spans="6:33" s="1363" customFormat="1">
      <c r="F589" s="1367"/>
      <c r="P589" s="1367"/>
      <c r="AG589" s="1367"/>
    </row>
    <row r="590" spans="6:33" s="1363" customFormat="1">
      <c r="F590" s="1367"/>
      <c r="P590" s="1367"/>
      <c r="AG590" s="1367"/>
    </row>
    <row r="591" spans="6:33" s="1363" customFormat="1">
      <c r="F591" s="1367"/>
      <c r="P591" s="1367"/>
      <c r="AG591" s="1367"/>
    </row>
    <row r="592" spans="6:33" s="1363" customFormat="1">
      <c r="F592" s="1367"/>
      <c r="P592" s="1367"/>
      <c r="AG592" s="1367"/>
    </row>
    <row r="593" spans="6:33" s="1363" customFormat="1">
      <c r="F593" s="1367"/>
      <c r="P593" s="1367"/>
      <c r="AG593" s="1367"/>
    </row>
    <row r="594" spans="6:33" s="1363" customFormat="1">
      <c r="F594" s="1367"/>
      <c r="P594" s="1367"/>
      <c r="AG594" s="1367"/>
    </row>
    <row r="595" spans="6:33" s="1363" customFormat="1">
      <c r="F595" s="1367"/>
      <c r="P595" s="1367"/>
      <c r="AG595" s="1367"/>
    </row>
    <row r="596" spans="6:33" s="1363" customFormat="1">
      <c r="F596" s="1367"/>
      <c r="P596" s="1367"/>
      <c r="AG596" s="1367"/>
    </row>
    <row r="597" spans="6:33" s="1363" customFormat="1">
      <c r="F597" s="1367"/>
      <c r="P597" s="1367"/>
      <c r="AG597" s="1367"/>
    </row>
    <row r="598" spans="6:33" s="1363" customFormat="1">
      <c r="F598" s="1367"/>
      <c r="P598" s="1367"/>
      <c r="AG598" s="1367"/>
    </row>
    <row r="599" spans="6:33" s="1363" customFormat="1">
      <c r="F599" s="1367"/>
      <c r="P599" s="1367"/>
      <c r="AG599" s="1367"/>
    </row>
    <row r="600" spans="6:33" s="1363" customFormat="1">
      <c r="F600" s="1367"/>
      <c r="P600" s="1367"/>
      <c r="AG600" s="1367"/>
    </row>
    <row r="601" spans="6:33" s="1363" customFormat="1">
      <c r="F601" s="1367"/>
      <c r="P601" s="1367"/>
      <c r="AG601" s="1367"/>
    </row>
    <row r="602" spans="6:33" s="1363" customFormat="1">
      <c r="F602" s="1367"/>
      <c r="P602" s="1367"/>
      <c r="AG602" s="1367"/>
    </row>
    <row r="603" spans="6:33" s="1363" customFormat="1">
      <c r="F603" s="1367"/>
      <c r="P603" s="1367"/>
      <c r="AG603" s="1367"/>
    </row>
    <row r="604" spans="6:33" s="1363" customFormat="1">
      <c r="F604" s="1367"/>
      <c r="P604" s="1367"/>
      <c r="AG604" s="1367"/>
    </row>
    <row r="605" spans="6:33" s="1363" customFormat="1">
      <c r="F605" s="1367"/>
      <c r="P605" s="1367"/>
      <c r="AG605" s="1367"/>
    </row>
    <row r="606" spans="6:33" s="1363" customFormat="1">
      <c r="F606" s="1367"/>
      <c r="P606" s="1367"/>
      <c r="AG606" s="1367"/>
    </row>
    <row r="607" spans="6:33" s="1363" customFormat="1">
      <c r="F607" s="1367"/>
      <c r="P607" s="1367"/>
      <c r="AG607" s="1367"/>
    </row>
    <row r="608" spans="6:33" s="1363" customFormat="1">
      <c r="F608" s="1367"/>
      <c r="P608" s="1367"/>
      <c r="AG608" s="1367"/>
    </row>
    <row r="609" spans="6:33" s="1363" customFormat="1">
      <c r="F609" s="1367"/>
      <c r="P609" s="1367"/>
      <c r="AG609" s="1367"/>
    </row>
    <row r="610" spans="6:33" s="1363" customFormat="1">
      <c r="F610" s="1367"/>
      <c r="P610" s="1367"/>
      <c r="AG610" s="1367"/>
    </row>
    <row r="611" spans="6:33" s="1363" customFormat="1">
      <c r="F611" s="1367"/>
      <c r="P611" s="1367"/>
      <c r="AG611" s="1367"/>
    </row>
    <row r="612" spans="6:33" s="1363" customFormat="1">
      <c r="F612" s="1367"/>
      <c r="P612" s="1367"/>
      <c r="AG612" s="1367"/>
    </row>
    <row r="613" spans="6:33" s="1363" customFormat="1">
      <c r="F613" s="1367"/>
      <c r="P613" s="1367"/>
      <c r="AG613" s="1367"/>
    </row>
    <row r="614" spans="6:33" s="1363" customFormat="1">
      <c r="F614" s="1367"/>
      <c r="P614" s="1367"/>
      <c r="AG614" s="1367"/>
    </row>
    <row r="615" spans="6:33" s="1363" customFormat="1">
      <c r="F615" s="1367"/>
      <c r="P615" s="1367"/>
      <c r="AG615" s="1367"/>
    </row>
    <row r="616" spans="6:33" s="1363" customFormat="1">
      <c r="F616" s="1367"/>
      <c r="P616" s="1367"/>
      <c r="AG616" s="1367"/>
    </row>
    <row r="617" spans="6:33" s="1363" customFormat="1">
      <c r="F617" s="1367"/>
      <c r="P617" s="1367"/>
      <c r="AG617" s="1367"/>
    </row>
    <row r="618" spans="6:33" s="1363" customFormat="1">
      <c r="F618" s="1367"/>
      <c r="P618" s="1367"/>
      <c r="AG618" s="1367"/>
    </row>
    <row r="619" spans="6:33" s="1363" customFormat="1">
      <c r="F619" s="1367"/>
      <c r="P619" s="1367"/>
      <c r="AG619" s="1367"/>
    </row>
    <row r="620" spans="6:33" s="1363" customFormat="1">
      <c r="F620" s="1367"/>
      <c r="P620" s="1367"/>
      <c r="AG620" s="1367"/>
    </row>
    <row r="621" spans="6:33" s="1363" customFormat="1">
      <c r="F621" s="1367"/>
      <c r="P621" s="1367"/>
      <c r="AG621" s="1367"/>
    </row>
    <row r="622" spans="6:33" s="1363" customFormat="1">
      <c r="F622" s="1367"/>
      <c r="P622" s="1367"/>
      <c r="AG622" s="1367"/>
    </row>
    <row r="623" spans="6:33" s="1363" customFormat="1">
      <c r="F623" s="1367"/>
      <c r="P623" s="1367"/>
      <c r="AG623" s="1367"/>
    </row>
    <row r="624" spans="6:33" s="1363" customFormat="1">
      <c r="F624" s="1367"/>
      <c r="P624" s="1367"/>
      <c r="AG624" s="1367"/>
    </row>
    <row r="625" spans="6:33" s="1363" customFormat="1">
      <c r="F625" s="1367"/>
      <c r="P625" s="1367"/>
      <c r="AG625" s="1367"/>
    </row>
    <row r="626" spans="6:33" s="1363" customFormat="1">
      <c r="F626" s="1367"/>
      <c r="P626" s="1367"/>
      <c r="AG626" s="1367"/>
    </row>
    <row r="627" spans="6:33" s="1363" customFormat="1">
      <c r="F627" s="1367"/>
      <c r="P627" s="1367"/>
      <c r="AG627" s="1367"/>
    </row>
    <row r="628" spans="6:33" s="1363" customFormat="1">
      <c r="F628" s="1367"/>
      <c r="P628" s="1367"/>
      <c r="AG628" s="1367"/>
    </row>
    <row r="629" spans="6:33" s="1363" customFormat="1">
      <c r="F629" s="1367"/>
      <c r="P629" s="1367"/>
      <c r="AG629" s="1367"/>
    </row>
    <row r="630" spans="6:33" s="1363" customFormat="1">
      <c r="F630" s="1367"/>
      <c r="P630" s="1367"/>
      <c r="AG630" s="1367"/>
    </row>
    <row r="631" spans="6:33" s="1363" customFormat="1">
      <c r="F631" s="1367"/>
      <c r="P631" s="1367"/>
      <c r="AG631" s="1367"/>
    </row>
    <row r="632" spans="6:33" s="1363" customFormat="1">
      <c r="F632" s="1367"/>
      <c r="P632" s="1367"/>
      <c r="AG632" s="1367"/>
    </row>
    <row r="633" spans="6:33" s="1363" customFormat="1">
      <c r="F633" s="1367"/>
      <c r="P633" s="1367"/>
      <c r="AG633" s="1367"/>
    </row>
    <row r="634" spans="6:33" s="1363" customFormat="1">
      <c r="F634" s="1367"/>
      <c r="P634" s="1367"/>
      <c r="AG634" s="1367"/>
    </row>
    <row r="635" spans="6:33" s="1363" customFormat="1">
      <c r="F635" s="1367"/>
      <c r="P635" s="1367"/>
      <c r="AG635" s="1367"/>
    </row>
    <row r="636" spans="6:33" s="1363" customFormat="1">
      <c r="F636" s="1367"/>
      <c r="P636" s="1367"/>
      <c r="AG636" s="1367"/>
    </row>
    <row r="637" spans="6:33" s="1363" customFormat="1">
      <c r="F637" s="1367"/>
      <c r="P637" s="1367"/>
      <c r="AG637" s="1367"/>
    </row>
    <row r="638" spans="6:33" s="1363" customFormat="1">
      <c r="F638" s="1367"/>
      <c r="P638" s="1367"/>
      <c r="AG638" s="1367"/>
    </row>
    <row r="639" spans="6:33" s="1363" customFormat="1">
      <c r="F639" s="1367"/>
      <c r="P639" s="1367"/>
      <c r="AG639" s="1367"/>
    </row>
    <row r="640" spans="6:33" s="1363" customFormat="1">
      <c r="F640" s="1367"/>
      <c r="P640" s="1367"/>
      <c r="AG640" s="1367"/>
    </row>
    <row r="641" spans="6:33" s="1363" customFormat="1">
      <c r="F641" s="1367"/>
      <c r="P641" s="1367"/>
      <c r="AG641" s="1367"/>
    </row>
    <row r="642" spans="6:33" s="1363" customFormat="1">
      <c r="F642" s="1367"/>
      <c r="P642" s="1367"/>
      <c r="AG642" s="1367"/>
    </row>
    <row r="643" spans="6:33" s="1363" customFormat="1">
      <c r="F643" s="1367"/>
      <c r="P643" s="1367"/>
      <c r="AG643" s="1367"/>
    </row>
    <row r="644" spans="6:33" s="1363" customFormat="1">
      <c r="F644" s="1367"/>
      <c r="P644" s="1367"/>
      <c r="AG644" s="1367"/>
    </row>
    <row r="645" spans="6:33" s="1363" customFormat="1">
      <c r="F645" s="1367"/>
      <c r="P645" s="1367"/>
      <c r="AG645" s="1367"/>
    </row>
    <row r="646" spans="6:33" s="1363" customFormat="1">
      <c r="F646" s="1367"/>
      <c r="P646" s="1367"/>
      <c r="AG646" s="1367"/>
    </row>
    <row r="647" spans="6:33" s="1363" customFormat="1">
      <c r="F647" s="1367"/>
      <c r="P647" s="1367"/>
      <c r="AG647" s="1367"/>
    </row>
    <row r="648" spans="6:33" s="1363" customFormat="1">
      <c r="F648" s="1367"/>
      <c r="P648" s="1367"/>
      <c r="AG648" s="1367"/>
    </row>
    <row r="649" spans="6:33" s="1363" customFormat="1">
      <c r="F649" s="1367"/>
      <c r="P649" s="1367"/>
      <c r="AG649" s="1367"/>
    </row>
    <row r="650" spans="6:33" s="1363" customFormat="1">
      <c r="F650" s="1367"/>
      <c r="P650" s="1367"/>
      <c r="AG650" s="1367"/>
    </row>
    <row r="651" spans="6:33" s="1363" customFormat="1">
      <c r="F651" s="1367"/>
      <c r="P651" s="1367"/>
      <c r="AG651" s="1367"/>
    </row>
    <row r="652" spans="6:33" s="1363" customFormat="1">
      <c r="F652" s="1367"/>
      <c r="P652" s="1367"/>
      <c r="AG652" s="1367"/>
    </row>
    <row r="653" spans="6:33" s="1363" customFormat="1">
      <c r="F653" s="1367"/>
      <c r="P653" s="1367"/>
      <c r="AG653" s="1367"/>
    </row>
    <row r="654" spans="6:33" s="1363" customFormat="1">
      <c r="F654" s="1367"/>
      <c r="P654" s="1367"/>
      <c r="AG654" s="1367"/>
    </row>
    <row r="655" spans="6:33" s="1363" customFormat="1">
      <c r="F655" s="1367"/>
      <c r="P655" s="1367"/>
      <c r="AG655" s="1367"/>
    </row>
    <row r="656" spans="6:33" s="1363" customFormat="1">
      <c r="F656" s="1367"/>
      <c r="P656" s="1367"/>
      <c r="AG656" s="1367"/>
    </row>
    <row r="657" spans="6:33" s="1363" customFormat="1">
      <c r="F657" s="1367"/>
      <c r="P657" s="1367"/>
      <c r="AG657" s="1367"/>
    </row>
    <row r="658" spans="6:33" s="1363" customFormat="1">
      <c r="F658" s="1367"/>
      <c r="P658" s="1367"/>
      <c r="AG658" s="1367"/>
    </row>
    <row r="659" spans="6:33" s="1363" customFormat="1">
      <c r="F659" s="1367"/>
      <c r="P659" s="1367"/>
      <c r="AG659" s="1367"/>
    </row>
    <row r="660" spans="6:33" s="1363" customFormat="1">
      <c r="F660" s="1367"/>
      <c r="P660" s="1367"/>
      <c r="AG660" s="1367"/>
    </row>
    <row r="661" spans="6:33" s="1363" customFormat="1">
      <c r="F661" s="1367"/>
      <c r="P661" s="1367"/>
      <c r="AG661" s="1367"/>
    </row>
    <row r="662" spans="6:33" s="1363" customFormat="1">
      <c r="F662" s="1367"/>
      <c r="P662" s="1367"/>
      <c r="AG662" s="1367"/>
    </row>
    <row r="663" spans="6:33" s="1363" customFormat="1">
      <c r="F663" s="1367"/>
      <c r="P663" s="1367"/>
      <c r="AG663" s="1367"/>
    </row>
    <row r="664" spans="6:33" s="1363" customFormat="1">
      <c r="F664" s="1367"/>
      <c r="P664" s="1367"/>
      <c r="AG664" s="1367"/>
    </row>
    <row r="665" spans="6:33" s="1363" customFormat="1">
      <c r="F665" s="1367"/>
      <c r="P665" s="1367"/>
      <c r="AG665" s="1367"/>
    </row>
    <row r="666" spans="6:33" s="1363" customFormat="1">
      <c r="F666" s="1367"/>
      <c r="P666" s="1367"/>
      <c r="AG666" s="1367"/>
    </row>
    <row r="667" spans="6:33" s="1363" customFormat="1">
      <c r="F667" s="1367"/>
      <c r="P667" s="1367"/>
      <c r="AG667" s="1367"/>
    </row>
    <row r="668" spans="6:33" s="1363" customFormat="1">
      <c r="F668" s="1367"/>
      <c r="P668" s="1367"/>
      <c r="AG668" s="1367"/>
    </row>
    <row r="669" spans="6:33" s="1363" customFormat="1">
      <c r="F669" s="1367"/>
      <c r="P669" s="1367"/>
      <c r="AG669" s="1367"/>
    </row>
    <row r="670" spans="6:33" s="1363" customFormat="1">
      <c r="F670" s="1367"/>
      <c r="P670" s="1367"/>
      <c r="AG670" s="1367"/>
    </row>
    <row r="671" spans="6:33" s="1363" customFormat="1">
      <c r="F671" s="1367"/>
      <c r="P671" s="1367"/>
      <c r="AG671" s="1367"/>
    </row>
    <row r="672" spans="6:33" s="1363" customFormat="1">
      <c r="F672" s="1367"/>
      <c r="P672" s="1367"/>
      <c r="AG672" s="1367"/>
    </row>
    <row r="673" spans="6:33" s="1363" customFormat="1">
      <c r="F673" s="1367"/>
      <c r="P673" s="1367"/>
      <c r="AG673" s="1367"/>
    </row>
    <row r="674" spans="6:33" s="1363" customFormat="1">
      <c r="F674" s="1367"/>
      <c r="P674" s="1367"/>
      <c r="AG674" s="1367"/>
    </row>
    <row r="675" spans="6:33" s="1363" customFormat="1">
      <c r="F675" s="1367"/>
      <c r="P675" s="1367"/>
      <c r="AG675" s="1367"/>
    </row>
    <row r="676" spans="6:33" s="1363" customFormat="1">
      <c r="F676" s="1367"/>
      <c r="P676" s="1367"/>
      <c r="AG676" s="1367"/>
    </row>
    <row r="677" spans="6:33" s="1363" customFormat="1">
      <c r="F677" s="1367"/>
      <c r="P677" s="1367"/>
      <c r="AG677" s="1367"/>
    </row>
    <row r="678" spans="6:33" s="1363" customFormat="1">
      <c r="F678" s="1367"/>
      <c r="P678" s="1367"/>
      <c r="AG678" s="1367"/>
    </row>
    <row r="679" spans="6:33" s="1363" customFormat="1">
      <c r="F679" s="1367"/>
      <c r="P679" s="1367"/>
      <c r="AG679" s="1367"/>
    </row>
    <row r="680" spans="6:33" s="1363" customFormat="1">
      <c r="F680" s="1367"/>
      <c r="P680" s="1367"/>
      <c r="AG680" s="1367"/>
    </row>
    <row r="681" spans="6:33" s="1363" customFormat="1">
      <c r="F681" s="1367"/>
      <c r="P681" s="1367"/>
      <c r="AG681" s="1367"/>
    </row>
    <row r="682" spans="6:33" s="1363" customFormat="1">
      <c r="F682" s="1367"/>
      <c r="P682" s="1367"/>
      <c r="AG682" s="1367"/>
    </row>
    <row r="683" spans="6:33" s="1363" customFormat="1">
      <c r="F683" s="1367"/>
      <c r="P683" s="1367"/>
      <c r="AG683" s="1367"/>
    </row>
    <row r="684" spans="6:33" s="1363" customFormat="1">
      <c r="F684" s="1367"/>
      <c r="P684" s="1367"/>
      <c r="AG684" s="1367"/>
    </row>
    <row r="685" spans="6:33" s="1363" customFormat="1">
      <c r="F685" s="1367"/>
      <c r="P685" s="1367"/>
      <c r="AG685" s="1367"/>
    </row>
    <row r="686" spans="6:33" s="1363" customFormat="1">
      <c r="F686" s="1367"/>
      <c r="P686" s="1367"/>
      <c r="AG686" s="1367"/>
    </row>
    <row r="687" spans="6:33" s="1363" customFormat="1">
      <c r="F687" s="1367"/>
      <c r="P687" s="1367"/>
      <c r="AG687" s="1367"/>
    </row>
    <row r="688" spans="6:33" s="1363" customFormat="1">
      <c r="F688" s="1367"/>
      <c r="P688" s="1367"/>
      <c r="AG688" s="1367"/>
    </row>
    <row r="689" spans="6:33" s="1363" customFormat="1">
      <c r="F689" s="1367"/>
      <c r="P689" s="1367"/>
      <c r="AG689" s="1367"/>
    </row>
    <row r="690" spans="6:33" s="1363" customFormat="1">
      <c r="F690" s="1367"/>
      <c r="P690" s="1367"/>
      <c r="AG690" s="1367"/>
    </row>
    <row r="691" spans="6:33" s="1363" customFormat="1">
      <c r="F691" s="1367"/>
      <c r="P691" s="1367"/>
      <c r="AG691" s="1367"/>
    </row>
    <row r="692" spans="6:33" s="1363" customFormat="1">
      <c r="F692" s="1367"/>
      <c r="P692" s="1367"/>
      <c r="AG692" s="1367"/>
    </row>
    <row r="693" spans="6:33" s="1363" customFormat="1">
      <c r="F693" s="1367"/>
      <c r="P693" s="1367"/>
      <c r="AG693" s="1367"/>
    </row>
    <row r="694" spans="6:33" s="1363" customFormat="1">
      <c r="F694" s="1367"/>
      <c r="P694" s="1367"/>
      <c r="AG694" s="1367"/>
    </row>
    <row r="695" spans="6:33" s="1363" customFormat="1">
      <c r="F695" s="1367"/>
      <c r="P695" s="1367"/>
      <c r="AG695" s="1367"/>
    </row>
    <row r="696" spans="6:33" s="1363" customFormat="1">
      <c r="F696" s="1367"/>
      <c r="P696" s="1367"/>
      <c r="AG696" s="1367"/>
    </row>
    <row r="697" spans="6:33" s="1363" customFormat="1">
      <c r="F697" s="1367"/>
      <c r="P697" s="1367"/>
      <c r="AG697" s="1367"/>
    </row>
    <row r="698" spans="6:33" s="1363" customFormat="1">
      <c r="F698" s="1367"/>
      <c r="P698" s="1367"/>
      <c r="AG698" s="1367"/>
    </row>
    <row r="699" spans="6:33" s="1363" customFormat="1">
      <c r="F699" s="1367"/>
      <c r="P699" s="1367"/>
      <c r="AG699" s="1367"/>
    </row>
    <row r="700" spans="6:33" s="1363" customFormat="1">
      <c r="F700" s="1367"/>
      <c r="P700" s="1367"/>
      <c r="AG700" s="1367"/>
    </row>
    <row r="701" spans="6:33" s="1363" customFormat="1">
      <c r="F701" s="1367"/>
      <c r="P701" s="1367"/>
      <c r="AG701" s="1367"/>
    </row>
    <row r="702" spans="6:33" s="1363" customFormat="1">
      <c r="F702" s="1367"/>
      <c r="P702" s="1367"/>
      <c r="AG702" s="1367"/>
    </row>
    <row r="703" spans="6:33" s="1363" customFormat="1">
      <c r="F703" s="1367"/>
      <c r="P703" s="1367"/>
      <c r="AG703" s="1367"/>
    </row>
    <row r="704" spans="6:33" s="1363" customFormat="1">
      <c r="F704" s="1367"/>
      <c r="P704" s="1367"/>
      <c r="AG704" s="1367"/>
    </row>
    <row r="705" spans="6:33" s="1363" customFormat="1">
      <c r="F705" s="1367"/>
      <c r="P705" s="1367"/>
      <c r="AG705" s="1367"/>
    </row>
    <row r="706" spans="6:33" s="1363" customFormat="1">
      <c r="F706" s="1367"/>
      <c r="P706" s="1367"/>
      <c r="AG706" s="1367"/>
    </row>
    <row r="707" spans="6:33" s="1363" customFormat="1">
      <c r="F707" s="1367"/>
      <c r="P707" s="1367"/>
      <c r="AG707" s="1367"/>
    </row>
    <row r="708" spans="6:33" s="1363" customFormat="1">
      <c r="F708" s="1367"/>
      <c r="P708" s="1367"/>
      <c r="AG708" s="1367"/>
    </row>
    <row r="709" spans="6:33" s="1363" customFormat="1">
      <c r="F709" s="1367"/>
      <c r="P709" s="1367"/>
      <c r="AG709" s="1367"/>
    </row>
    <row r="710" spans="6:33" s="1363" customFormat="1">
      <c r="F710" s="1367"/>
      <c r="P710" s="1367"/>
      <c r="AG710" s="1367"/>
    </row>
    <row r="711" spans="6:33" s="1363" customFormat="1">
      <c r="F711" s="1367"/>
      <c r="P711" s="1367"/>
      <c r="AG711" s="1367"/>
    </row>
    <row r="712" spans="6:33" s="1363" customFormat="1">
      <c r="F712" s="1367"/>
      <c r="P712" s="1367"/>
      <c r="AG712" s="1367"/>
    </row>
    <row r="713" spans="6:33" s="1363" customFormat="1">
      <c r="F713" s="1367"/>
      <c r="P713" s="1367"/>
      <c r="AG713" s="1367"/>
    </row>
    <row r="714" spans="6:33" s="1363" customFormat="1">
      <c r="F714" s="1367"/>
      <c r="P714" s="1367"/>
      <c r="AG714" s="1367"/>
    </row>
    <row r="715" spans="6:33" s="1363" customFormat="1">
      <c r="F715" s="1367"/>
      <c r="P715" s="1367"/>
      <c r="AG715" s="1367"/>
    </row>
    <row r="716" spans="6:33" s="1363" customFormat="1">
      <c r="F716" s="1367"/>
      <c r="P716" s="1367"/>
      <c r="AG716" s="1367"/>
    </row>
    <row r="717" spans="6:33" s="1363" customFormat="1">
      <c r="F717" s="1367"/>
      <c r="P717" s="1367"/>
      <c r="AG717" s="1367"/>
    </row>
    <row r="718" spans="6:33" s="1363" customFormat="1">
      <c r="F718" s="1367"/>
      <c r="P718" s="1367"/>
      <c r="AG718" s="1367"/>
    </row>
    <row r="719" spans="6:33" s="1363" customFormat="1">
      <c r="F719" s="1367"/>
      <c r="P719" s="1367"/>
      <c r="AG719" s="1367"/>
    </row>
    <row r="720" spans="6:33" s="1363" customFormat="1">
      <c r="F720" s="1367"/>
      <c r="P720" s="1367"/>
      <c r="AG720" s="1367"/>
    </row>
    <row r="721" spans="6:33" s="1363" customFormat="1">
      <c r="F721" s="1367"/>
      <c r="P721" s="1367"/>
      <c r="AG721" s="1367"/>
    </row>
    <row r="722" spans="6:33" s="1363" customFormat="1">
      <c r="F722" s="1367"/>
      <c r="P722" s="1367"/>
      <c r="AG722" s="1367"/>
    </row>
    <row r="723" spans="6:33" s="1363" customFormat="1">
      <c r="F723" s="1367"/>
      <c r="P723" s="1367"/>
      <c r="AG723" s="1367"/>
    </row>
    <row r="724" spans="6:33" s="1363" customFormat="1">
      <c r="F724" s="1367"/>
      <c r="P724" s="1367"/>
      <c r="AG724" s="1367"/>
    </row>
    <row r="725" spans="6:33" s="1363" customFormat="1">
      <c r="F725" s="1367"/>
      <c r="P725" s="1367"/>
      <c r="AG725" s="1367"/>
    </row>
    <row r="726" spans="6:33" s="1363" customFormat="1">
      <c r="F726" s="1367"/>
      <c r="P726" s="1367"/>
      <c r="AG726" s="1367"/>
    </row>
    <row r="727" spans="6:33" s="1363" customFormat="1">
      <c r="F727" s="1367"/>
      <c r="P727" s="1367"/>
      <c r="AG727" s="1367"/>
    </row>
    <row r="728" spans="6:33" s="1363" customFormat="1">
      <c r="F728" s="1367"/>
      <c r="P728" s="1367"/>
      <c r="AG728" s="1367"/>
    </row>
    <row r="729" spans="6:33" s="1363" customFormat="1">
      <c r="F729" s="1367"/>
      <c r="P729" s="1367"/>
      <c r="AG729" s="1367"/>
    </row>
    <row r="730" spans="6:33" s="1363" customFormat="1">
      <c r="F730" s="1367"/>
      <c r="P730" s="1367"/>
      <c r="AG730" s="1367"/>
    </row>
    <row r="731" spans="6:33" s="1363" customFormat="1">
      <c r="F731" s="1367"/>
      <c r="P731" s="1367"/>
      <c r="AG731" s="1367"/>
    </row>
    <row r="732" spans="6:33" s="1363" customFormat="1">
      <c r="F732" s="1367"/>
      <c r="P732" s="1367"/>
      <c r="AG732" s="1367"/>
    </row>
    <row r="733" spans="6:33" s="1363" customFormat="1">
      <c r="F733" s="1367"/>
      <c r="P733" s="1367"/>
      <c r="AG733" s="1367"/>
    </row>
    <row r="734" spans="6:33" s="1363" customFormat="1">
      <c r="F734" s="1367"/>
      <c r="P734" s="1367"/>
      <c r="AG734" s="1367"/>
    </row>
    <row r="735" spans="6:33" s="1363" customFormat="1">
      <c r="F735" s="1367"/>
      <c r="P735" s="1367"/>
      <c r="AG735" s="1367"/>
    </row>
    <row r="736" spans="6:33" s="1363" customFormat="1">
      <c r="F736" s="1367"/>
      <c r="P736" s="1367"/>
      <c r="AG736" s="1367"/>
    </row>
    <row r="737" spans="6:33" s="1363" customFormat="1">
      <c r="F737" s="1367"/>
      <c r="P737" s="1367"/>
      <c r="AG737" s="1367"/>
    </row>
    <row r="738" spans="6:33" s="1363" customFormat="1">
      <c r="F738" s="1367"/>
      <c r="P738" s="1367"/>
      <c r="AG738" s="1367"/>
    </row>
    <row r="739" spans="6:33" s="1363" customFormat="1">
      <c r="F739" s="1367"/>
      <c r="P739" s="1367"/>
      <c r="AG739" s="1367"/>
    </row>
    <row r="740" spans="6:33" s="1363" customFormat="1">
      <c r="F740" s="1367"/>
      <c r="P740" s="1367"/>
      <c r="AG740" s="1367"/>
    </row>
    <row r="741" spans="6:33" s="1363" customFormat="1">
      <c r="F741" s="1367"/>
      <c r="P741" s="1367"/>
      <c r="AG741" s="1367"/>
    </row>
    <row r="742" spans="6:33" s="1363" customFormat="1">
      <c r="F742" s="1367"/>
      <c r="P742" s="1367"/>
      <c r="AG742" s="1367"/>
    </row>
    <row r="743" spans="6:33" s="1363" customFormat="1">
      <c r="F743" s="1367"/>
      <c r="P743" s="1367"/>
      <c r="AG743" s="1367"/>
    </row>
    <row r="744" spans="6:33" s="1363" customFormat="1">
      <c r="F744" s="1367"/>
      <c r="P744" s="1367"/>
      <c r="AG744" s="1367"/>
    </row>
    <row r="745" spans="6:33" s="1363" customFormat="1">
      <c r="F745" s="1367"/>
      <c r="P745" s="1367"/>
      <c r="AG745" s="1367"/>
    </row>
    <row r="746" spans="6:33" s="1363" customFormat="1">
      <c r="F746" s="1367"/>
      <c r="P746" s="1367"/>
      <c r="AG746" s="1367"/>
    </row>
    <row r="747" spans="6:33" s="1363" customFormat="1">
      <c r="F747" s="1367"/>
      <c r="P747" s="1367"/>
      <c r="AG747" s="1367"/>
    </row>
    <row r="748" spans="6:33" s="1363" customFormat="1">
      <c r="F748" s="1367"/>
      <c r="P748" s="1367"/>
      <c r="AG748" s="1367"/>
    </row>
    <row r="749" spans="6:33" s="1363" customFormat="1">
      <c r="F749" s="1367"/>
      <c r="P749" s="1367"/>
      <c r="AG749" s="1367"/>
    </row>
    <row r="750" spans="6:33" s="1363" customFormat="1">
      <c r="F750" s="1367"/>
      <c r="P750" s="1367"/>
      <c r="AG750" s="1367"/>
    </row>
    <row r="751" spans="6:33" s="1363" customFormat="1">
      <c r="F751" s="1367"/>
      <c r="P751" s="1367"/>
      <c r="AG751" s="1367"/>
    </row>
    <row r="752" spans="6:33" s="1363" customFormat="1">
      <c r="F752" s="1367"/>
      <c r="P752" s="1367"/>
      <c r="AG752" s="1367"/>
    </row>
    <row r="753" spans="6:33" s="1363" customFormat="1">
      <c r="F753" s="1367"/>
      <c r="P753" s="1367"/>
      <c r="AG753" s="1367"/>
    </row>
    <row r="754" spans="6:33" s="1363" customFormat="1">
      <c r="F754" s="1367"/>
      <c r="P754" s="1367"/>
      <c r="AG754" s="1367"/>
    </row>
    <row r="755" spans="6:33" s="1363" customFormat="1">
      <c r="F755" s="1367"/>
      <c r="P755" s="1367"/>
      <c r="AG755" s="1367"/>
    </row>
    <row r="756" spans="6:33" s="1363" customFormat="1">
      <c r="F756" s="1367"/>
      <c r="P756" s="1367"/>
      <c r="AG756" s="1367"/>
    </row>
    <row r="757" spans="6:33" s="1363" customFormat="1">
      <c r="F757" s="1367"/>
      <c r="P757" s="1367"/>
      <c r="AG757" s="1367"/>
    </row>
    <row r="758" spans="6:33" s="1363" customFormat="1">
      <c r="F758" s="1367"/>
      <c r="P758" s="1367"/>
      <c r="AG758" s="1367"/>
    </row>
    <row r="759" spans="6:33" s="1363" customFormat="1">
      <c r="F759" s="1367"/>
      <c r="P759" s="1367"/>
      <c r="AG759" s="1367"/>
    </row>
    <row r="760" spans="6:33" s="1363" customFormat="1">
      <c r="F760" s="1367"/>
      <c r="P760" s="1367"/>
      <c r="AG760" s="1367"/>
    </row>
    <row r="761" spans="6:33" s="1363" customFormat="1">
      <c r="F761" s="1367"/>
      <c r="P761" s="1367"/>
      <c r="AG761" s="1367"/>
    </row>
    <row r="762" spans="6:33" s="1363" customFormat="1">
      <c r="F762" s="1367"/>
      <c r="P762" s="1367"/>
      <c r="AG762" s="1367"/>
    </row>
    <row r="763" spans="6:33" s="1363" customFormat="1">
      <c r="F763" s="1367"/>
      <c r="P763" s="1367"/>
      <c r="AG763" s="1367"/>
    </row>
    <row r="764" spans="6:33" s="1363" customFormat="1">
      <c r="F764" s="1367"/>
      <c r="P764" s="1367"/>
      <c r="AG764" s="1367"/>
    </row>
    <row r="765" spans="6:33" s="1363" customFormat="1">
      <c r="F765" s="1367"/>
      <c r="P765" s="1367"/>
      <c r="AG765" s="1367"/>
    </row>
    <row r="766" spans="6:33" s="1363" customFormat="1">
      <c r="F766" s="1367"/>
      <c r="P766" s="1367"/>
      <c r="AG766" s="1367"/>
    </row>
    <row r="767" spans="6:33" s="1363" customFormat="1">
      <c r="F767" s="1367"/>
      <c r="P767" s="1367"/>
      <c r="AG767" s="1367"/>
    </row>
    <row r="768" spans="6:33" s="1363" customFormat="1">
      <c r="F768" s="1367"/>
      <c r="P768" s="1367"/>
      <c r="AG768" s="1367"/>
    </row>
    <row r="769" spans="6:33" s="1363" customFormat="1">
      <c r="F769" s="1367"/>
      <c r="P769" s="1367"/>
      <c r="AG769" s="1367"/>
    </row>
    <row r="770" spans="6:33" s="1363" customFormat="1">
      <c r="F770" s="1367"/>
      <c r="P770" s="1367"/>
      <c r="AG770" s="1367"/>
    </row>
    <row r="771" spans="6:33" s="1363" customFormat="1">
      <c r="F771" s="1367"/>
      <c r="P771" s="1367"/>
      <c r="AG771" s="1367"/>
    </row>
    <row r="772" spans="6:33" s="1363" customFormat="1">
      <c r="F772" s="1367"/>
      <c r="P772" s="1367"/>
      <c r="AG772" s="1367"/>
    </row>
    <row r="773" spans="6:33" s="1363" customFormat="1">
      <c r="F773" s="1367"/>
      <c r="P773" s="1367"/>
      <c r="AG773" s="1367"/>
    </row>
    <row r="774" spans="6:33" s="1363" customFormat="1">
      <c r="F774" s="1367"/>
      <c r="P774" s="1367"/>
      <c r="AG774" s="1367"/>
    </row>
    <row r="775" spans="6:33" s="1363" customFormat="1">
      <c r="F775" s="1367"/>
      <c r="P775" s="1367"/>
      <c r="AG775" s="1367"/>
    </row>
    <row r="776" spans="6:33" s="1363" customFormat="1">
      <c r="F776" s="1367"/>
      <c r="P776" s="1367"/>
      <c r="AG776" s="1367"/>
    </row>
    <row r="777" spans="6:33" s="1363" customFormat="1">
      <c r="F777" s="1367"/>
      <c r="P777" s="1367"/>
      <c r="AG777" s="1367"/>
    </row>
    <row r="778" spans="6:33" s="1363" customFormat="1">
      <c r="F778" s="1367"/>
      <c r="P778" s="1367"/>
      <c r="AG778" s="1367"/>
    </row>
    <row r="779" spans="6:33" s="1363" customFormat="1">
      <c r="F779" s="1367"/>
      <c r="P779" s="1367"/>
      <c r="AG779" s="1367"/>
    </row>
    <row r="780" spans="6:33" s="1363" customFormat="1">
      <c r="F780" s="1367"/>
      <c r="P780" s="1367"/>
      <c r="AG780" s="1367"/>
    </row>
    <row r="781" spans="6:33" s="1363" customFormat="1">
      <c r="F781" s="1367"/>
      <c r="P781" s="1367"/>
      <c r="AG781" s="1367"/>
    </row>
    <row r="782" spans="6:33" s="1363" customFormat="1">
      <c r="F782" s="1367"/>
      <c r="P782" s="1367"/>
      <c r="AG782" s="1367"/>
    </row>
    <row r="783" spans="6:33" s="1363" customFormat="1">
      <c r="F783" s="1367"/>
      <c r="P783" s="1367"/>
      <c r="AG783" s="1367"/>
    </row>
    <row r="784" spans="6:33" s="1363" customFormat="1">
      <c r="F784" s="1367"/>
      <c r="P784" s="1367"/>
      <c r="AG784" s="1367"/>
    </row>
    <row r="785" spans="6:33" s="1363" customFormat="1">
      <c r="F785" s="1367"/>
      <c r="P785" s="1367"/>
      <c r="AG785" s="1367"/>
    </row>
    <row r="786" spans="6:33" s="1363" customFormat="1">
      <c r="F786" s="1367"/>
      <c r="P786" s="1367"/>
      <c r="AG786" s="1367"/>
    </row>
    <row r="787" spans="6:33" s="1363" customFormat="1">
      <c r="F787" s="1367"/>
      <c r="P787" s="1367"/>
      <c r="AG787" s="1367"/>
    </row>
    <row r="788" spans="6:33" s="1363" customFormat="1">
      <c r="F788" s="1367"/>
      <c r="P788" s="1367"/>
      <c r="AG788" s="1367"/>
    </row>
    <row r="789" spans="6:33" s="1363" customFormat="1">
      <c r="F789" s="1367"/>
      <c r="P789" s="1367"/>
      <c r="AG789" s="1367"/>
    </row>
    <row r="790" spans="6:33" s="1363" customFormat="1">
      <c r="F790" s="1367"/>
      <c r="P790" s="1367"/>
      <c r="AG790" s="1367"/>
    </row>
    <row r="791" spans="6:33" s="1363" customFormat="1">
      <c r="F791" s="1367"/>
      <c r="P791" s="1367"/>
      <c r="AG791" s="1367"/>
    </row>
    <row r="792" spans="6:33" s="1363" customFormat="1">
      <c r="F792" s="1367"/>
      <c r="P792" s="1367"/>
      <c r="AG792" s="1367"/>
    </row>
    <row r="793" spans="6:33" s="1363" customFormat="1">
      <c r="F793" s="1367"/>
      <c r="P793" s="1367"/>
      <c r="AG793" s="1367"/>
    </row>
    <row r="794" spans="6:33" s="1363" customFormat="1">
      <c r="F794" s="1367"/>
      <c r="P794" s="1367"/>
      <c r="AG794" s="1367"/>
    </row>
    <row r="795" spans="6:33" s="1363" customFormat="1">
      <c r="F795" s="1367"/>
      <c r="P795" s="1367"/>
      <c r="AG795" s="1367"/>
    </row>
    <row r="796" spans="6:33" s="1363" customFormat="1">
      <c r="F796" s="1367"/>
      <c r="P796" s="1367"/>
      <c r="AG796" s="1367"/>
    </row>
    <row r="797" spans="6:33" s="1363" customFormat="1">
      <c r="F797" s="1367"/>
      <c r="P797" s="1367"/>
      <c r="AG797" s="1367"/>
    </row>
    <row r="798" spans="6:33" s="1363" customFormat="1">
      <c r="F798" s="1367"/>
      <c r="P798" s="1367"/>
      <c r="AG798" s="1367"/>
    </row>
    <row r="799" spans="6:33" s="1363" customFormat="1">
      <c r="F799" s="1367"/>
      <c r="P799" s="1367"/>
      <c r="AG799" s="1367"/>
    </row>
    <row r="800" spans="6:33" s="1363" customFormat="1">
      <c r="F800" s="1367"/>
      <c r="P800" s="1367"/>
      <c r="AG800" s="1367"/>
    </row>
    <row r="801" spans="6:33" s="1363" customFormat="1">
      <c r="F801" s="1367"/>
      <c r="P801" s="1367"/>
      <c r="AG801" s="1367"/>
    </row>
    <row r="802" spans="6:33" s="1363" customFormat="1">
      <c r="F802" s="1367"/>
      <c r="P802" s="1367"/>
      <c r="AG802" s="1367"/>
    </row>
    <row r="803" spans="6:33" s="1363" customFormat="1">
      <c r="F803" s="1367"/>
      <c r="P803" s="1367"/>
      <c r="AG803" s="1367"/>
    </row>
    <row r="804" spans="6:33" s="1363" customFormat="1">
      <c r="F804" s="1367"/>
      <c r="P804" s="1367"/>
      <c r="AG804" s="1367"/>
    </row>
    <row r="805" spans="6:33" s="1363" customFormat="1">
      <c r="F805" s="1367"/>
      <c r="P805" s="1367"/>
      <c r="AG805" s="1367"/>
    </row>
    <row r="806" spans="6:33" s="1363" customFormat="1">
      <c r="F806" s="1367"/>
      <c r="P806" s="1367"/>
      <c r="AG806" s="1367"/>
    </row>
    <row r="807" spans="6:33" s="1363" customFormat="1">
      <c r="F807" s="1367"/>
      <c r="P807" s="1367"/>
      <c r="AG807" s="1367"/>
    </row>
    <row r="808" spans="6:33" s="1363" customFormat="1">
      <c r="F808" s="1367"/>
      <c r="P808" s="1367"/>
      <c r="AG808" s="1367"/>
    </row>
    <row r="809" spans="6:33" s="1363" customFormat="1">
      <c r="F809" s="1367"/>
      <c r="P809" s="1367"/>
      <c r="AG809" s="1367"/>
    </row>
    <row r="810" spans="6:33" s="1363" customFormat="1">
      <c r="F810" s="1367"/>
      <c r="P810" s="1367"/>
      <c r="AG810" s="1367"/>
    </row>
    <row r="811" spans="6:33" s="1363" customFormat="1">
      <c r="F811" s="1367"/>
      <c r="P811" s="1367"/>
      <c r="AG811" s="1367"/>
    </row>
    <row r="812" spans="6:33" s="1363" customFormat="1">
      <c r="F812" s="1367"/>
      <c r="P812" s="1367"/>
      <c r="AG812" s="1367"/>
    </row>
    <row r="813" spans="6:33" s="1363" customFormat="1">
      <c r="F813" s="1367"/>
      <c r="P813" s="1367"/>
      <c r="AG813" s="1367"/>
    </row>
    <row r="814" spans="6:33" s="1363" customFormat="1">
      <c r="F814" s="1367"/>
      <c r="P814" s="1367"/>
      <c r="AG814" s="1367"/>
    </row>
    <row r="815" spans="6:33" s="1363" customFormat="1">
      <c r="F815" s="1367"/>
      <c r="P815" s="1367"/>
      <c r="AG815" s="1367"/>
    </row>
    <row r="816" spans="6:33" s="1363" customFormat="1">
      <c r="F816" s="1367"/>
      <c r="P816" s="1367"/>
      <c r="AG816" s="1367"/>
    </row>
    <row r="817" spans="6:33" s="1363" customFormat="1">
      <c r="F817" s="1367"/>
      <c r="P817" s="1367"/>
      <c r="AG817" s="1367"/>
    </row>
    <row r="818" spans="6:33" s="1363" customFormat="1">
      <c r="F818" s="1367"/>
      <c r="P818" s="1367"/>
      <c r="AG818" s="1367"/>
    </row>
    <row r="819" spans="6:33" s="1363" customFormat="1">
      <c r="F819" s="1367"/>
      <c r="P819" s="1367"/>
      <c r="AG819" s="1367"/>
    </row>
    <row r="820" spans="6:33" s="1363" customFormat="1">
      <c r="F820" s="1367"/>
      <c r="P820" s="1367"/>
      <c r="AG820" s="1367"/>
    </row>
    <row r="821" spans="6:33" s="1363" customFormat="1">
      <c r="F821" s="1367"/>
      <c r="P821" s="1367"/>
      <c r="AG821" s="1367"/>
    </row>
    <row r="822" spans="6:33" s="1363" customFormat="1">
      <c r="F822" s="1367"/>
      <c r="P822" s="1367"/>
      <c r="AG822" s="1367"/>
    </row>
    <row r="823" spans="6:33" s="1363" customFormat="1">
      <c r="F823" s="1367"/>
      <c r="P823" s="1367"/>
      <c r="AG823" s="1367"/>
    </row>
    <row r="824" spans="6:33" s="1363" customFormat="1">
      <c r="F824" s="1367"/>
      <c r="P824" s="1367"/>
      <c r="AG824" s="1367"/>
    </row>
    <row r="825" spans="6:33" s="1363" customFormat="1">
      <c r="F825" s="1367"/>
      <c r="P825" s="1367"/>
      <c r="AG825" s="1367"/>
    </row>
    <row r="826" spans="6:33" s="1363" customFormat="1">
      <c r="F826" s="1367"/>
      <c r="P826" s="1367"/>
      <c r="AG826" s="1367"/>
    </row>
    <row r="827" spans="6:33" s="1363" customFormat="1">
      <c r="F827" s="1367"/>
      <c r="P827" s="1367"/>
      <c r="AG827" s="1367"/>
    </row>
    <row r="828" spans="6:33" s="1363" customFormat="1">
      <c r="F828" s="1367"/>
      <c r="P828" s="1367"/>
      <c r="AG828" s="1367"/>
    </row>
    <row r="829" spans="6:33" s="1363" customFormat="1">
      <c r="F829" s="1367"/>
      <c r="P829" s="1367"/>
      <c r="AG829" s="1367"/>
    </row>
    <row r="830" spans="6:33" s="1363" customFormat="1">
      <c r="F830" s="1367"/>
      <c r="P830" s="1367"/>
      <c r="AG830" s="1367"/>
    </row>
    <row r="831" spans="6:33" s="1363" customFormat="1">
      <c r="F831" s="1367"/>
      <c r="P831" s="1367"/>
      <c r="AG831" s="1367"/>
    </row>
    <row r="832" spans="6:33" s="1363" customFormat="1">
      <c r="F832" s="1367"/>
      <c r="P832" s="1367"/>
      <c r="AG832" s="1367"/>
    </row>
    <row r="833" spans="6:33" s="1363" customFormat="1">
      <c r="F833" s="1367"/>
      <c r="P833" s="1367"/>
      <c r="AG833" s="1367"/>
    </row>
    <row r="834" spans="6:33" s="1363" customFormat="1">
      <c r="F834" s="1367"/>
      <c r="P834" s="1367"/>
      <c r="AG834" s="1367"/>
    </row>
    <row r="835" spans="6:33" s="1363" customFormat="1">
      <c r="F835" s="1367"/>
      <c r="P835" s="1367"/>
      <c r="AG835" s="1367"/>
    </row>
    <row r="836" spans="6:33" s="1363" customFormat="1">
      <c r="F836" s="1367"/>
      <c r="P836" s="1367"/>
      <c r="AG836" s="1367"/>
    </row>
    <row r="837" spans="6:33" s="1363" customFormat="1">
      <c r="F837" s="1367"/>
      <c r="P837" s="1367"/>
      <c r="AG837" s="1367"/>
    </row>
    <row r="838" spans="6:33" s="1363" customFormat="1">
      <c r="F838" s="1367"/>
      <c r="P838" s="1367"/>
      <c r="AG838" s="1367"/>
    </row>
    <row r="839" spans="6:33" s="1363" customFormat="1">
      <c r="F839" s="1367"/>
      <c r="P839" s="1367"/>
      <c r="AG839" s="1367"/>
    </row>
    <row r="840" spans="6:33" s="1363" customFormat="1">
      <c r="F840" s="1367"/>
      <c r="P840" s="1367"/>
      <c r="AG840" s="1367"/>
    </row>
    <row r="841" spans="6:33" s="1363" customFormat="1">
      <c r="F841" s="1367"/>
      <c r="P841" s="1367"/>
      <c r="AG841" s="1367"/>
    </row>
    <row r="842" spans="6:33" s="1363" customFormat="1">
      <c r="F842" s="1367"/>
      <c r="P842" s="1367"/>
      <c r="AG842" s="1367"/>
    </row>
    <row r="843" spans="6:33" s="1363" customFormat="1">
      <c r="F843" s="1367"/>
      <c r="P843" s="1367"/>
      <c r="AG843" s="1367"/>
    </row>
    <row r="844" spans="6:33" s="1363" customFormat="1">
      <c r="F844" s="1367"/>
      <c r="P844" s="1367"/>
      <c r="AG844" s="1367"/>
    </row>
    <row r="845" spans="6:33" s="1363" customFormat="1">
      <c r="F845" s="1367"/>
      <c r="P845" s="1367"/>
      <c r="AG845" s="1367"/>
    </row>
    <row r="846" spans="6:33" s="1363" customFormat="1">
      <c r="F846" s="1367"/>
      <c r="P846" s="1367"/>
      <c r="AG846" s="1367"/>
    </row>
    <row r="847" spans="6:33" s="1363" customFormat="1">
      <c r="F847" s="1367"/>
      <c r="P847" s="1367"/>
      <c r="AG847" s="1367"/>
    </row>
    <row r="848" spans="6:33" s="1363" customFormat="1">
      <c r="F848" s="1367"/>
      <c r="P848" s="1367"/>
      <c r="AG848" s="1367"/>
    </row>
    <row r="849" spans="6:33" s="1363" customFormat="1">
      <c r="F849" s="1367"/>
      <c r="P849" s="1367"/>
      <c r="AG849" s="1367"/>
    </row>
    <row r="850" spans="6:33" s="1363" customFormat="1">
      <c r="F850" s="1367"/>
      <c r="P850" s="1367"/>
      <c r="AG850" s="1367"/>
    </row>
    <row r="851" spans="6:33" s="1363" customFormat="1">
      <c r="F851" s="1367"/>
      <c r="P851" s="1367"/>
      <c r="AG851" s="1367"/>
    </row>
    <row r="852" spans="6:33" s="1363" customFormat="1">
      <c r="F852" s="1367"/>
      <c r="P852" s="1367"/>
      <c r="AG852" s="1367"/>
    </row>
    <row r="853" spans="6:33" s="1363" customFormat="1">
      <c r="F853" s="1367"/>
      <c r="P853" s="1367"/>
      <c r="AG853" s="1367"/>
    </row>
    <row r="854" spans="6:33" s="1363" customFormat="1">
      <c r="F854" s="1367"/>
      <c r="P854" s="1367"/>
      <c r="AG854" s="1367"/>
    </row>
    <row r="855" spans="6:33" s="1363" customFormat="1">
      <c r="F855" s="1367"/>
      <c r="P855" s="1367"/>
      <c r="AG855" s="1367"/>
    </row>
    <row r="856" spans="6:33" s="1363" customFormat="1">
      <c r="F856" s="1367"/>
      <c r="P856" s="1367"/>
      <c r="AG856" s="1367"/>
    </row>
    <row r="857" spans="6:33" s="1363" customFormat="1">
      <c r="F857" s="1367"/>
      <c r="P857" s="1367"/>
      <c r="AG857" s="1367"/>
    </row>
    <row r="858" spans="6:33" s="1363" customFormat="1">
      <c r="F858" s="1367"/>
      <c r="P858" s="1367"/>
      <c r="AG858" s="1367"/>
    </row>
    <row r="859" spans="6:33" s="1363" customFormat="1">
      <c r="F859" s="1367"/>
      <c r="P859" s="1367"/>
      <c r="AG859" s="1367"/>
    </row>
    <row r="860" spans="6:33" s="1363" customFormat="1">
      <c r="F860" s="1367"/>
      <c r="P860" s="1367"/>
      <c r="AG860" s="1367"/>
    </row>
    <row r="861" spans="6:33" s="1363" customFormat="1">
      <c r="F861" s="1367"/>
      <c r="P861" s="1367"/>
      <c r="AG861" s="1367"/>
    </row>
    <row r="862" spans="6:33" s="1363" customFormat="1">
      <c r="F862" s="1367"/>
      <c r="P862" s="1367"/>
      <c r="AG862" s="1367"/>
    </row>
    <row r="863" spans="6:33" s="1363" customFormat="1">
      <c r="F863" s="1367"/>
      <c r="P863" s="1367"/>
      <c r="AG863" s="1367"/>
    </row>
    <row r="864" spans="6:33" s="1363" customFormat="1">
      <c r="F864" s="1367"/>
      <c r="P864" s="1367"/>
      <c r="AG864" s="1367"/>
    </row>
    <row r="865" spans="6:33" s="1363" customFormat="1">
      <c r="F865" s="1367"/>
      <c r="P865" s="1367"/>
      <c r="AG865" s="1367"/>
    </row>
    <row r="866" spans="6:33" s="1363" customFormat="1">
      <c r="F866" s="1367"/>
      <c r="P866" s="1367"/>
      <c r="AG866" s="1367"/>
    </row>
    <row r="867" spans="6:33" s="1363" customFormat="1">
      <c r="F867" s="1367"/>
      <c r="P867" s="1367"/>
      <c r="AG867" s="1367"/>
    </row>
    <row r="868" spans="6:33" s="1363" customFormat="1">
      <c r="F868" s="1367"/>
      <c r="P868" s="1367"/>
      <c r="AG868" s="1367"/>
    </row>
    <row r="869" spans="6:33" s="1363" customFormat="1">
      <c r="F869" s="1367"/>
      <c r="P869" s="1367"/>
      <c r="AG869" s="1367"/>
    </row>
    <row r="870" spans="6:33" s="1363" customFormat="1">
      <c r="F870" s="1367"/>
      <c r="P870" s="1367"/>
      <c r="AG870" s="1367"/>
    </row>
    <row r="871" spans="6:33" s="1363" customFormat="1">
      <c r="F871" s="1367"/>
      <c r="P871" s="1367"/>
      <c r="AG871" s="1367"/>
    </row>
    <row r="872" spans="6:33" s="1363" customFormat="1">
      <c r="F872" s="1367"/>
      <c r="P872" s="1367"/>
      <c r="AG872" s="1367"/>
    </row>
    <row r="873" spans="6:33" s="1363" customFormat="1">
      <c r="F873" s="1367"/>
      <c r="P873" s="1367"/>
      <c r="AG873" s="1367"/>
    </row>
    <row r="874" spans="6:33" s="1363" customFormat="1">
      <c r="F874" s="1367"/>
      <c r="P874" s="1367"/>
      <c r="AG874" s="1367"/>
    </row>
    <row r="875" spans="6:33" s="1363" customFormat="1">
      <c r="F875" s="1367"/>
      <c r="P875" s="1367"/>
      <c r="AG875" s="1367"/>
    </row>
    <row r="876" spans="6:33" s="1363" customFormat="1">
      <c r="F876" s="1367"/>
      <c r="P876" s="1367"/>
      <c r="AG876" s="1367"/>
    </row>
    <row r="877" spans="6:33" s="1363" customFormat="1">
      <c r="F877" s="1367"/>
      <c r="P877" s="1367"/>
      <c r="AG877" s="1367"/>
    </row>
    <row r="878" spans="6:33" s="1363" customFormat="1">
      <c r="F878" s="1367"/>
      <c r="P878" s="1367"/>
      <c r="AG878" s="1367"/>
    </row>
    <row r="879" spans="6:33" s="1363" customFormat="1">
      <c r="F879" s="1367"/>
      <c r="P879" s="1367"/>
      <c r="AG879" s="1367"/>
    </row>
    <row r="880" spans="6:33" s="1363" customFormat="1">
      <c r="F880" s="1367"/>
      <c r="P880" s="1367"/>
      <c r="AG880" s="1367"/>
    </row>
    <row r="881" spans="6:33" s="1363" customFormat="1">
      <c r="F881" s="1367"/>
      <c r="P881" s="1367"/>
      <c r="AG881" s="1367"/>
    </row>
    <row r="882" spans="6:33" s="1363" customFormat="1">
      <c r="F882" s="1367"/>
      <c r="P882" s="1367"/>
      <c r="AG882" s="1367"/>
    </row>
    <row r="883" spans="6:33" s="1363" customFormat="1">
      <c r="F883" s="1367"/>
      <c r="P883" s="1367"/>
      <c r="AG883" s="1367"/>
    </row>
    <row r="884" spans="6:33" s="1363" customFormat="1">
      <c r="F884" s="1367"/>
      <c r="P884" s="1367"/>
      <c r="AG884" s="1367"/>
    </row>
    <row r="885" spans="6:33" s="1363" customFormat="1">
      <c r="F885" s="1367"/>
      <c r="P885" s="1367"/>
      <c r="AG885" s="1367"/>
    </row>
    <row r="886" spans="6:33" s="1363" customFormat="1">
      <c r="F886" s="1367"/>
      <c r="P886" s="1367"/>
      <c r="AG886" s="1367"/>
    </row>
    <row r="887" spans="6:33" s="1363" customFormat="1">
      <c r="F887" s="1367"/>
      <c r="P887" s="1367"/>
      <c r="AG887" s="1367"/>
    </row>
    <row r="888" spans="6:33" s="1363" customFormat="1">
      <c r="F888" s="1367"/>
      <c r="P888" s="1367"/>
      <c r="AG888" s="1367"/>
    </row>
    <row r="889" spans="6:33" s="1363" customFormat="1">
      <c r="F889" s="1367"/>
      <c r="P889" s="1367"/>
      <c r="AG889" s="1367"/>
    </row>
    <row r="890" spans="6:33" s="1363" customFormat="1">
      <c r="F890" s="1367"/>
      <c r="P890" s="1367"/>
      <c r="AG890" s="1367"/>
    </row>
    <row r="891" spans="6:33" s="1363" customFormat="1">
      <c r="F891" s="1367"/>
      <c r="P891" s="1367"/>
      <c r="AG891" s="1367"/>
    </row>
    <row r="892" spans="6:33" s="1363" customFormat="1">
      <c r="F892" s="1367"/>
      <c r="P892" s="1367"/>
      <c r="AG892" s="1367"/>
    </row>
    <row r="893" spans="6:33" s="1363" customFormat="1">
      <c r="F893" s="1367"/>
      <c r="P893" s="1367"/>
      <c r="AG893" s="1367"/>
    </row>
    <row r="894" spans="6:33" s="1363" customFormat="1">
      <c r="F894" s="1367"/>
      <c r="P894" s="1367"/>
      <c r="AG894" s="1367"/>
    </row>
    <row r="895" spans="6:33" s="1363" customFormat="1">
      <c r="F895" s="1367"/>
      <c r="P895" s="1367"/>
      <c r="AG895" s="1367"/>
    </row>
    <row r="896" spans="6:33" s="1363" customFormat="1">
      <c r="F896" s="1367"/>
      <c r="P896" s="1367"/>
      <c r="AG896" s="1367"/>
    </row>
    <row r="897" spans="6:33" s="1363" customFormat="1">
      <c r="F897" s="1367"/>
      <c r="P897" s="1367"/>
      <c r="AG897" s="1367"/>
    </row>
    <row r="898" spans="6:33" s="1363" customFormat="1">
      <c r="F898" s="1367"/>
      <c r="P898" s="1367"/>
      <c r="AG898" s="1367"/>
    </row>
    <row r="899" spans="6:33" s="1363" customFormat="1">
      <c r="F899" s="1367"/>
      <c r="P899" s="1367"/>
      <c r="AG899" s="1367"/>
    </row>
    <row r="900" spans="6:33" s="1363" customFormat="1">
      <c r="F900" s="1367"/>
      <c r="P900" s="1367"/>
      <c r="AG900" s="1367"/>
    </row>
    <row r="901" spans="6:33" s="1363" customFormat="1">
      <c r="F901" s="1367"/>
      <c r="P901" s="1367"/>
      <c r="AG901" s="1367"/>
    </row>
    <row r="902" spans="6:33" s="1363" customFormat="1">
      <c r="F902" s="1367"/>
      <c r="P902" s="1367"/>
      <c r="AG902" s="1367"/>
    </row>
    <row r="903" spans="6:33" s="1363" customFormat="1">
      <c r="F903" s="1367"/>
      <c r="P903" s="1367"/>
      <c r="AG903" s="1367"/>
    </row>
    <row r="904" spans="6:33" s="1363" customFormat="1">
      <c r="F904" s="1367"/>
      <c r="P904" s="1367"/>
      <c r="AG904" s="1367"/>
    </row>
    <row r="905" spans="6:33" s="1363" customFormat="1">
      <c r="F905" s="1367"/>
      <c r="P905" s="1367"/>
      <c r="AG905" s="1367"/>
    </row>
    <row r="906" spans="6:33" s="1363" customFormat="1">
      <c r="F906" s="1367"/>
      <c r="P906" s="1367"/>
      <c r="AG906" s="1367"/>
    </row>
    <row r="907" spans="6:33" s="1363" customFormat="1">
      <c r="F907" s="1367"/>
      <c r="P907" s="1367"/>
      <c r="AG907" s="1367"/>
    </row>
    <row r="908" spans="6:33" s="1363" customFormat="1">
      <c r="F908" s="1367"/>
      <c r="P908" s="1367"/>
      <c r="AG908" s="1367"/>
    </row>
    <row r="909" spans="6:33" s="1363" customFormat="1">
      <c r="F909" s="1367"/>
      <c r="P909" s="1367"/>
      <c r="AG909" s="1367"/>
    </row>
    <row r="910" spans="6:33" s="1363" customFormat="1">
      <c r="F910" s="1367"/>
      <c r="P910" s="1367"/>
      <c r="AG910" s="1367"/>
    </row>
    <row r="911" spans="6:33" s="1363" customFormat="1">
      <c r="F911" s="1367"/>
      <c r="P911" s="1367"/>
      <c r="AG911" s="1367"/>
    </row>
    <row r="912" spans="6:33" s="1363" customFormat="1">
      <c r="F912" s="1367"/>
      <c r="P912" s="1367"/>
      <c r="AG912" s="1367"/>
    </row>
    <row r="913" spans="6:33" s="1363" customFormat="1">
      <c r="F913" s="1367"/>
      <c r="P913" s="1367"/>
      <c r="AG913" s="1367"/>
    </row>
    <row r="914" spans="6:33" s="1363" customFormat="1">
      <c r="F914" s="1367"/>
      <c r="P914" s="1367"/>
      <c r="AG914" s="1367"/>
    </row>
    <row r="915" spans="6:33" s="1363" customFormat="1">
      <c r="F915" s="1367"/>
      <c r="P915" s="1367"/>
      <c r="AG915" s="1367"/>
    </row>
    <row r="916" spans="6:33" s="1363" customFormat="1">
      <c r="F916" s="1367"/>
      <c r="P916" s="1367"/>
      <c r="AG916" s="1367"/>
    </row>
    <row r="917" spans="6:33" s="1363" customFormat="1">
      <c r="F917" s="1367"/>
      <c r="P917" s="1367"/>
      <c r="AG917" s="1367"/>
    </row>
    <row r="918" spans="6:33" s="1363" customFormat="1">
      <c r="F918" s="1367"/>
      <c r="P918" s="1367"/>
      <c r="AG918" s="1367"/>
    </row>
    <row r="919" spans="6:33" s="1363" customFormat="1">
      <c r="F919" s="1367"/>
      <c r="P919" s="1367"/>
      <c r="AG919" s="1367"/>
    </row>
    <row r="920" spans="6:33" s="1363" customFormat="1">
      <c r="F920" s="1367"/>
      <c r="P920" s="1367"/>
      <c r="AG920" s="1367"/>
    </row>
    <row r="921" spans="6:33" s="1363" customFormat="1">
      <c r="F921" s="1367"/>
      <c r="P921" s="1367"/>
      <c r="AG921" s="1367"/>
    </row>
    <row r="922" spans="6:33" s="1363" customFormat="1">
      <c r="F922" s="1367"/>
      <c r="P922" s="1367"/>
      <c r="AG922" s="1367"/>
    </row>
    <row r="923" spans="6:33" s="1363" customFormat="1">
      <c r="F923" s="1367"/>
      <c r="P923" s="1367"/>
      <c r="AG923" s="1367"/>
    </row>
    <row r="924" spans="6:33" s="1363" customFormat="1">
      <c r="F924" s="1367"/>
      <c r="P924" s="1367"/>
      <c r="AG924" s="1367"/>
    </row>
    <row r="925" spans="6:33" s="1363" customFormat="1">
      <c r="F925" s="1367"/>
      <c r="P925" s="1367"/>
      <c r="AG925" s="1367"/>
    </row>
    <row r="926" spans="6:33" s="1363" customFormat="1">
      <c r="F926" s="1367"/>
      <c r="P926" s="1367"/>
      <c r="AG926" s="1367"/>
    </row>
    <row r="927" spans="6:33" s="1363" customFormat="1">
      <c r="F927" s="1367"/>
      <c r="P927" s="1367"/>
      <c r="AG927" s="1367"/>
    </row>
    <row r="928" spans="6:33" s="1363" customFormat="1">
      <c r="F928" s="1367"/>
      <c r="P928" s="1367"/>
      <c r="AG928" s="1367"/>
    </row>
    <row r="929" spans="6:33" s="1363" customFormat="1">
      <c r="F929" s="1367"/>
      <c r="P929" s="1367"/>
      <c r="AG929" s="1367"/>
    </row>
    <row r="930" spans="6:33" s="1363" customFormat="1">
      <c r="F930" s="1367"/>
      <c r="P930" s="1367"/>
      <c r="AG930" s="1367"/>
    </row>
    <row r="931" spans="6:33" s="1363" customFormat="1">
      <c r="F931" s="1367"/>
      <c r="P931" s="1367"/>
      <c r="AG931" s="1367"/>
    </row>
    <row r="932" spans="6:33" s="1363" customFormat="1">
      <c r="F932" s="1367"/>
      <c r="P932" s="1367"/>
      <c r="AG932" s="1367"/>
    </row>
    <row r="933" spans="6:33" s="1363" customFormat="1">
      <c r="F933" s="1367"/>
      <c r="P933" s="1367"/>
      <c r="AG933" s="1367"/>
    </row>
    <row r="934" spans="6:33" s="1363" customFormat="1">
      <c r="F934" s="1367"/>
      <c r="P934" s="1367"/>
      <c r="AG934" s="1367"/>
    </row>
    <row r="935" spans="6:33" s="1363" customFormat="1">
      <c r="F935" s="1367"/>
      <c r="P935" s="1367"/>
      <c r="AG935" s="1367"/>
    </row>
    <row r="936" spans="6:33" s="1363" customFormat="1">
      <c r="F936" s="1367"/>
      <c r="P936" s="1367"/>
      <c r="AG936" s="1367"/>
    </row>
    <row r="937" spans="6:33" s="1363" customFormat="1">
      <c r="F937" s="1367"/>
      <c r="P937" s="1367"/>
      <c r="AG937" s="1367"/>
    </row>
    <row r="938" spans="6:33" s="1363" customFormat="1">
      <c r="F938" s="1367"/>
      <c r="P938" s="1367"/>
      <c r="AG938" s="1367"/>
    </row>
    <row r="939" spans="6:33" s="1363" customFormat="1">
      <c r="F939" s="1367"/>
      <c r="P939" s="1367"/>
      <c r="AG939" s="1367"/>
    </row>
    <row r="940" spans="6:33" s="1363" customFormat="1">
      <c r="F940" s="1367"/>
      <c r="P940" s="1367"/>
      <c r="AG940" s="1367"/>
    </row>
    <row r="941" spans="6:33" s="1363" customFormat="1">
      <c r="F941" s="1367"/>
      <c r="P941" s="1367"/>
      <c r="AG941" s="1367"/>
    </row>
    <row r="942" spans="6:33" s="1363" customFormat="1">
      <c r="F942" s="1367"/>
      <c r="P942" s="1367"/>
      <c r="AG942" s="1367"/>
    </row>
    <row r="943" spans="6:33" s="1363" customFormat="1">
      <c r="F943" s="1367"/>
      <c r="P943" s="1367"/>
      <c r="AG943" s="1367"/>
    </row>
    <row r="944" spans="6:33" s="1363" customFormat="1">
      <c r="F944" s="1367"/>
      <c r="P944" s="1367"/>
      <c r="AG944" s="1367"/>
    </row>
    <row r="945" spans="6:33" s="1363" customFormat="1">
      <c r="F945" s="1367"/>
      <c r="P945" s="1367"/>
      <c r="AG945" s="1367"/>
    </row>
    <row r="946" spans="6:33" s="1363" customFormat="1">
      <c r="F946" s="1367"/>
      <c r="P946" s="1367"/>
      <c r="AG946" s="1367"/>
    </row>
    <row r="947" spans="6:33" s="1363" customFormat="1">
      <c r="F947" s="1367"/>
      <c r="P947" s="1367"/>
      <c r="AG947" s="1367"/>
    </row>
    <row r="948" spans="6:33" s="1363" customFormat="1">
      <c r="F948" s="1367"/>
      <c r="P948" s="1367"/>
      <c r="AG948" s="1367"/>
    </row>
    <row r="949" spans="6:33" s="1363" customFormat="1">
      <c r="F949" s="1367"/>
      <c r="P949" s="1367"/>
      <c r="AG949" s="1367"/>
    </row>
    <row r="950" spans="6:33" s="1363" customFormat="1">
      <c r="F950" s="1367"/>
      <c r="P950" s="1367"/>
      <c r="AG950" s="1367"/>
    </row>
    <row r="951" spans="6:33" s="1363" customFormat="1">
      <c r="F951" s="1367"/>
      <c r="P951" s="1367"/>
      <c r="AG951" s="1367"/>
    </row>
    <row r="952" spans="6:33" s="1363" customFormat="1">
      <c r="F952" s="1367"/>
      <c r="P952" s="1367"/>
      <c r="AG952" s="1367"/>
    </row>
    <row r="953" spans="6:33" s="1363" customFormat="1">
      <c r="F953" s="1367"/>
      <c r="P953" s="1367"/>
      <c r="AG953" s="1367"/>
    </row>
    <row r="954" spans="6:33" s="1363" customFormat="1">
      <c r="F954" s="1367"/>
      <c r="P954" s="1367"/>
      <c r="AG954" s="1367"/>
    </row>
    <row r="955" spans="6:33" s="1363" customFormat="1">
      <c r="F955" s="1367"/>
      <c r="P955" s="1367"/>
      <c r="AG955" s="1367"/>
    </row>
    <row r="956" spans="6:33" s="1363" customFormat="1">
      <c r="F956" s="1367"/>
      <c r="P956" s="1367"/>
      <c r="AG956" s="1367"/>
    </row>
    <row r="957" spans="6:33" s="1363" customFormat="1">
      <c r="F957" s="1367"/>
      <c r="P957" s="1367"/>
      <c r="AG957" s="1367"/>
    </row>
    <row r="958" spans="6:33" s="1363" customFormat="1">
      <c r="F958" s="1367"/>
      <c r="P958" s="1367"/>
      <c r="AG958" s="1367"/>
    </row>
    <row r="959" spans="6:33" s="1363" customFormat="1">
      <c r="F959" s="1367"/>
      <c r="P959" s="1367"/>
      <c r="AG959" s="1367"/>
    </row>
    <row r="960" spans="6:33" s="1363" customFormat="1">
      <c r="F960" s="1367"/>
      <c r="P960" s="1367"/>
      <c r="AG960" s="1367"/>
    </row>
    <row r="961" spans="6:33" s="1363" customFormat="1">
      <c r="F961" s="1367"/>
      <c r="P961" s="1367"/>
      <c r="AG961" s="1367"/>
    </row>
    <row r="962" spans="6:33" s="1363" customFormat="1">
      <c r="F962" s="1367"/>
      <c r="P962" s="1367"/>
      <c r="AG962" s="1367"/>
    </row>
    <row r="963" spans="6:33" s="1363" customFormat="1">
      <c r="F963" s="1367"/>
      <c r="P963" s="1367"/>
      <c r="AG963" s="1367"/>
    </row>
    <row r="964" spans="6:33" s="1363" customFormat="1">
      <c r="F964" s="1367"/>
      <c r="P964" s="1367"/>
      <c r="AG964" s="1367"/>
    </row>
    <row r="965" spans="6:33" s="1363" customFormat="1">
      <c r="F965" s="1367"/>
      <c r="P965" s="1367"/>
      <c r="AG965" s="1367"/>
    </row>
    <row r="966" spans="6:33" s="1363" customFormat="1">
      <c r="F966" s="1367"/>
      <c r="P966" s="1367"/>
      <c r="AG966" s="1367"/>
    </row>
    <row r="967" spans="6:33" s="1363" customFormat="1">
      <c r="F967" s="1367"/>
      <c r="P967" s="1367"/>
      <c r="AG967" s="1367"/>
    </row>
    <row r="968" spans="6:33" s="1363" customFormat="1">
      <c r="F968" s="1367"/>
      <c r="P968" s="1367"/>
      <c r="AG968" s="1367"/>
    </row>
    <row r="969" spans="6:33" s="1363" customFormat="1">
      <c r="F969" s="1367"/>
      <c r="P969" s="1367"/>
      <c r="AG969" s="1367"/>
    </row>
    <row r="970" spans="6:33" s="1363" customFormat="1">
      <c r="F970" s="1367"/>
      <c r="P970" s="1367"/>
      <c r="AG970" s="1367"/>
    </row>
    <row r="971" spans="6:33" s="1363" customFormat="1">
      <c r="F971" s="1367"/>
      <c r="P971" s="1367"/>
      <c r="AG971" s="1367"/>
    </row>
    <row r="972" spans="6:33" s="1363" customFormat="1">
      <c r="F972" s="1367"/>
      <c r="P972" s="1367"/>
      <c r="AG972" s="1367"/>
    </row>
    <row r="973" spans="6:33" s="1363" customFormat="1">
      <c r="F973" s="1367"/>
      <c r="P973" s="1367"/>
      <c r="AG973" s="1367"/>
    </row>
    <row r="974" spans="6:33" s="1363" customFormat="1">
      <c r="F974" s="1367"/>
      <c r="P974" s="1367"/>
      <c r="AG974" s="1367"/>
    </row>
    <row r="975" spans="6:33" s="1363" customFormat="1">
      <c r="F975" s="1367"/>
      <c r="P975" s="1367"/>
      <c r="AG975" s="1367"/>
    </row>
    <row r="976" spans="6:33" s="1363" customFormat="1">
      <c r="F976" s="1367"/>
      <c r="P976" s="1367"/>
      <c r="AG976" s="1367"/>
    </row>
    <row r="977" spans="6:33" s="1363" customFormat="1">
      <c r="F977" s="1367"/>
      <c r="P977" s="1367"/>
      <c r="AG977" s="1367"/>
    </row>
    <row r="978" spans="6:33" s="1363" customFormat="1">
      <c r="F978" s="1367"/>
      <c r="P978" s="1367"/>
      <c r="AG978" s="1367"/>
    </row>
    <row r="979" spans="6:33" s="1363" customFormat="1">
      <c r="F979" s="1367"/>
      <c r="P979" s="1367"/>
      <c r="AG979" s="1367"/>
    </row>
    <row r="980" spans="6:33" s="1363" customFormat="1">
      <c r="F980" s="1367"/>
      <c r="P980" s="1367"/>
      <c r="AG980" s="1367"/>
    </row>
    <row r="981" spans="6:33" s="1363" customFormat="1">
      <c r="F981" s="1367"/>
      <c r="P981" s="1367"/>
      <c r="AG981" s="1367"/>
    </row>
    <row r="982" spans="6:33" s="1363" customFormat="1">
      <c r="F982" s="1367"/>
      <c r="P982" s="1367"/>
      <c r="AG982" s="1367"/>
    </row>
    <row r="983" spans="6:33" s="1363" customFormat="1">
      <c r="F983" s="1367"/>
      <c r="P983" s="1367"/>
      <c r="AG983" s="1367"/>
    </row>
    <row r="984" spans="6:33" s="1363" customFormat="1">
      <c r="F984" s="1367"/>
      <c r="P984" s="1367"/>
      <c r="AG984" s="1367"/>
    </row>
    <row r="985" spans="6:33" s="1363" customFormat="1">
      <c r="F985" s="1367"/>
      <c r="P985" s="1367"/>
      <c r="AG985" s="1367"/>
    </row>
    <row r="986" spans="6:33" s="1363" customFormat="1">
      <c r="F986" s="1367"/>
      <c r="P986" s="1367"/>
      <c r="AG986" s="1367"/>
    </row>
    <row r="987" spans="6:33" s="1363" customFormat="1">
      <c r="F987" s="1367"/>
      <c r="P987" s="1367"/>
      <c r="AG987" s="1367"/>
    </row>
    <row r="988" spans="6:33" s="1363" customFormat="1">
      <c r="F988" s="1367"/>
      <c r="P988" s="1367"/>
      <c r="AG988" s="1367"/>
    </row>
    <row r="989" spans="6:33" s="1363" customFormat="1">
      <c r="F989" s="1367"/>
      <c r="P989" s="1367"/>
      <c r="AG989" s="1367"/>
    </row>
    <row r="990" spans="6:33" s="1363" customFormat="1">
      <c r="F990" s="1367"/>
      <c r="P990" s="1367"/>
      <c r="AG990" s="1367"/>
    </row>
    <row r="991" spans="6:33" s="1363" customFormat="1">
      <c r="F991" s="1367"/>
      <c r="P991" s="1367"/>
      <c r="AG991" s="1367"/>
    </row>
    <row r="992" spans="6:33" s="1363" customFormat="1">
      <c r="F992" s="1367"/>
      <c r="P992" s="1367"/>
      <c r="AG992" s="1367"/>
    </row>
    <row r="993" spans="6:33" s="1363" customFormat="1">
      <c r="F993" s="1367"/>
      <c r="P993" s="1367"/>
      <c r="AG993" s="1367"/>
    </row>
    <row r="994" spans="6:33" s="1363" customFormat="1">
      <c r="F994" s="1367"/>
      <c r="P994" s="1367"/>
      <c r="AG994" s="1367"/>
    </row>
    <row r="995" spans="6:33" s="1363" customFormat="1">
      <c r="F995" s="1367"/>
      <c r="P995" s="1367"/>
      <c r="AG995" s="1367"/>
    </row>
    <row r="996" spans="6:33" s="1363" customFormat="1">
      <c r="F996" s="1367"/>
      <c r="P996" s="1367"/>
      <c r="AG996" s="1367"/>
    </row>
    <row r="997" spans="6:33" s="1363" customFormat="1">
      <c r="F997" s="1367"/>
      <c r="P997" s="1367"/>
      <c r="AG997" s="1367"/>
    </row>
    <row r="998" spans="6:33" s="1363" customFormat="1">
      <c r="F998" s="1367"/>
      <c r="P998" s="1367"/>
      <c r="AG998" s="1367"/>
    </row>
    <row r="999" spans="6:33" s="1363" customFormat="1">
      <c r="F999" s="1367"/>
      <c r="P999" s="1367"/>
      <c r="AG999" s="1367"/>
    </row>
    <row r="1000" spans="6:33" s="1363" customFormat="1">
      <c r="F1000" s="1367"/>
      <c r="P1000" s="1367"/>
      <c r="AG1000" s="1367"/>
    </row>
  </sheetData>
  <sheetProtection password="CB61" sheet="1" objects="1" scenarios="1" selectLockedCells="1"/>
  <conditionalFormatting sqref="Z20">
    <cfRule type="expression" dxfId="146" priority="1" stopIfTrue="1">
      <formula>NOT($B$49)</formula>
    </cfRule>
  </conditionalFormatting>
  <conditionalFormatting sqref="P20">
    <cfRule type="expression" dxfId="145" priority="2" stopIfTrue="1">
      <formula>NOT($B$50)</formula>
    </cfRule>
  </conditionalFormatting>
  <conditionalFormatting sqref="F20">
    <cfRule type="expression" dxfId="144" priority="3" stopIfTrue="1">
      <formula>NOT($B$51)</formula>
    </cfRule>
  </conditionalFormatting>
  <conditionalFormatting sqref="Z30">
    <cfRule type="expression" dxfId="143" priority="4" stopIfTrue="1">
      <formula>NOT($B$52)</formula>
    </cfRule>
  </conditionalFormatting>
  <conditionalFormatting sqref="P30">
    <cfRule type="expression" dxfId="142" priority="5" stopIfTrue="1">
      <formula>NOT($B$53)</formula>
    </cfRule>
  </conditionalFormatting>
  <conditionalFormatting sqref="F30">
    <cfRule type="expression" dxfId="141" priority="6" stopIfTrue="1">
      <formula>NOT($B$54)</formula>
    </cfRule>
  </conditionalFormatting>
  <conditionalFormatting sqref="Z36">
    <cfRule type="expression" dxfId="140" priority="7" stopIfTrue="1">
      <formula>NOT($B$55)</formula>
    </cfRule>
  </conditionalFormatting>
  <conditionalFormatting sqref="P36">
    <cfRule type="expression" dxfId="139" priority="8" stopIfTrue="1">
      <formula>NOT($B$56)</formula>
    </cfRule>
  </conditionalFormatting>
  <conditionalFormatting sqref="F36">
    <cfRule type="expression" dxfId="138" priority="9" stopIfTrue="1">
      <formula>NOT($B$57)</formula>
    </cfRule>
  </conditionalFormatting>
  <conditionalFormatting sqref="Z37">
    <cfRule type="expression" dxfId="137" priority="10" stopIfTrue="1">
      <formula>NOT($B$58)</formula>
    </cfRule>
  </conditionalFormatting>
  <conditionalFormatting sqref="P37">
    <cfRule type="expression" dxfId="136" priority="11" stopIfTrue="1">
      <formula>NOT($B$59)</formula>
    </cfRule>
  </conditionalFormatting>
  <conditionalFormatting sqref="F37">
    <cfRule type="expression" dxfId="135" priority="12" stopIfTrue="1">
      <formula>NOT($B$60)</formula>
    </cfRule>
  </conditionalFormatting>
  <conditionalFormatting sqref="Z38">
    <cfRule type="expression" dxfId="134" priority="13" stopIfTrue="1">
      <formula>NOT($B$61)</formula>
    </cfRule>
  </conditionalFormatting>
  <conditionalFormatting sqref="P38">
    <cfRule type="expression" dxfId="133" priority="14" stopIfTrue="1">
      <formula>NOT($B$62)</formula>
    </cfRule>
  </conditionalFormatting>
  <conditionalFormatting sqref="F38">
    <cfRule type="expression" dxfId="132" priority="15" stopIfTrue="1">
      <formula>NOT($B$63)</formula>
    </cfRule>
  </conditionalFormatting>
  <conditionalFormatting sqref="Z44">
    <cfRule type="expression" dxfId="131" priority="16" stopIfTrue="1">
      <formula>NOT($B$64)</formula>
    </cfRule>
  </conditionalFormatting>
  <conditionalFormatting sqref="P44">
    <cfRule type="expression" dxfId="130" priority="17" stopIfTrue="1">
      <formula>NOT($B$65)</formula>
    </cfRule>
  </conditionalFormatting>
  <conditionalFormatting sqref="F44">
    <cfRule type="expression" dxfId="129" priority="18" stopIfTrue="1">
      <formula>NOT($B$66)</formula>
    </cfRule>
  </conditionalFormatting>
  <conditionalFormatting sqref="Z45">
    <cfRule type="expression" dxfId="128" priority="19" stopIfTrue="1">
      <formula>NOT($B$67)</formula>
    </cfRule>
  </conditionalFormatting>
  <conditionalFormatting sqref="P45">
    <cfRule type="expression" dxfId="127" priority="20" stopIfTrue="1">
      <formula>NOT($B$68)</formula>
    </cfRule>
  </conditionalFormatting>
  <conditionalFormatting sqref="F45">
    <cfRule type="expression" dxfId="126" priority="21" stopIfTrue="1">
      <formula>NOT($B$69)</formula>
    </cfRule>
  </conditionalFormatting>
  <printOptions horizontalCentered="1" verticalCentered="1"/>
  <pageMargins left="0.75" right="0.75" top="1" bottom="1" header="0.5" footer="0.5"/>
  <pageSetup paperSize="9" scale="26" orientation="landscape" horizontalDpi="4294967292" r:id="rId1"/>
  <headerFooter alignWithMargins="0">
    <oddHeader xml:space="preserve">&amp;C&amp;"Miriam,Regular"&amp;A
</oddHeader>
    <oddFooter>Page &amp;P</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F11" sqref="F11"/>
    </sheetView>
  </sheetViews>
  <sheetFormatPr defaultColWidth="7.75" defaultRowHeight="11.25"/>
  <cols>
    <col min="1" max="1" width="6.875" style="60" bestFit="1" customWidth="1"/>
    <col min="2" max="2" width="35.625" style="60" customWidth="1"/>
    <col min="3" max="3" width="26.625" style="60" customWidth="1"/>
    <col min="4" max="6" width="9.375" style="60" bestFit="1" customWidth="1"/>
    <col min="7" max="7" width="35.625" style="60" customWidth="1"/>
    <col min="8" max="8" width="26.625" style="60" customWidth="1"/>
    <col min="9" max="9" width="5.5" style="60" bestFit="1" customWidth="1"/>
    <col min="10" max="1000" width="7.75" style="1363"/>
    <col min="1001" max="16384" width="7.75" style="60"/>
  </cols>
  <sheetData>
    <row r="1" spans="1:13" ht="20.25">
      <c r="A1" s="56"/>
      <c r="B1" s="57" t="s">
        <v>272</v>
      </c>
      <c r="C1" s="51"/>
      <c r="D1" s="56"/>
      <c r="E1" s="56"/>
      <c r="F1" s="56"/>
      <c r="G1" s="56"/>
      <c r="H1" s="231"/>
      <c r="I1" s="56"/>
      <c r="J1" s="1364"/>
      <c r="K1" s="1364"/>
      <c r="L1" s="1364"/>
      <c r="M1" s="1364"/>
    </row>
    <row r="2" spans="1:13" ht="13.15" customHeight="1">
      <c r="A2" s="56"/>
      <c r="B2" s="61"/>
      <c r="C2" s="51"/>
      <c r="D2" s="62"/>
      <c r="E2" s="62"/>
      <c r="F2" s="62"/>
      <c r="G2" s="56"/>
      <c r="H2" s="58"/>
      <c r="I2" s="56"/>
      <c r="J2" s="1364"/>
      <c r="K2" s="1364"/>
      <c r="L2" s="1364"/>
      <c r="M2" s="1364"/>
    </row>
    <row r="3" spans="1:13" ht="18.75">
      <c r="A3" s="56"/>
      <c r="B3" s="64" t="s">
        <v>36221</v>
      </c>
      <c r="C3" s="51"/>
      <c r="D3" s="65"/>
      <c r="E3" s="65"/>
      <c r="F3" s="65"/>
      <c r="G3" s="56"/>
      <c r="H3" s="233"/>
      <c r="I3" s="56"/>
      <c r="J3" s="1364"/>
      <c r="K3" s="1364"/>
      <c r="L3" s="1364"/>
      <c r="M3" s="1364"/>
    </row>
    <row r="4" spans="1:13" ht="13.5" thickBot="1">
      <c r="A4" s="56"/>
      <c r="B4" s="61"/>
      <c r="C4" s="51"/>
      <c r="D4" s="67"/>
      <c r="E4" s="67"/>
      <c r="F4" s="67"/>
      <c r="G4" s="56"/>
      <c r="H4" s="58"/>
      <c r="I4" s="56"/>
      <c r="J4" s="1364"/>
      <c r="K4" s="1364"/>
      <c r="L4" s="1364"/>
      <c r="M4" s="1364"/>
    </row>
    <row r="5" spans="1:13" ht="14.25" thickTop="1" thickBot="1">
      <c r="A5" s="56"/>
      <c r="B5" s="61"/>
      <c r="C5" s="51"/>
      <c r="D5" s="234">
        <f>DATE(INT(TEXT(DATE(YEAR(L0!$E$34),MONTH(L0!$E$34)-12,DAY(L0!$E$34)),"YYYY")),12+1,1)-1</f>
        <v>42004</v>
      </c>
      <c r="E5" s="236">
        <f>DATE(YEAR(L0!$E$34),MONTH(L0!$E$34)-12+1,1)-1</f>
        <v>41820</v>
      </c>
      <c r="F5" s="155">
        <f>L0!$E$34</f>
        <v>42185</v>
      </c>
      <c r="G5" s="56"/>
      <c r="H5" s="58"/>
      <c r="I5" s="56"/>
      <c r="J5" s="1364"/>
      <c r="K5" s="1364"/>
      <c r="L5" s="1364"/>
      <c r="M5" s="1364"/>
    </row>
    <row r="6" spans="1:13" ht="15.6" customHeight="1" thickTop="1">
      <c r="A6" s="75"/>
      <c r="B6" s="1439" t="s">
        <v>271</v>
      </c>
      <c r="C6" s="1441"/>
      <c r="D6" s="81"/>
      <c r="E6" s="161"/>
      <c r="F6" s="161"/>
      <c r="G6" s="1439" t="s">
        <v>271</v>
      </c>
      <c r="H6" s="1446"/>
      <c r="I6" s="83"/>
      <c r="J6" s="1364"/>
      <c r="K6" s="1364"/>
      <c r="L6" s="1364"/>
      <c r="M6" s="1364"/>
    </row>
    <row r="7" spans="1:13" ht="15.6" customHeight="1">
      <c r="A7" s="84"/>
      <c r="B7" s="1423"/>
      <c r="C7" s="1424"/>
      <c r="D7" s="167" t="s">
        <v>36013</v>
      </c>
      <c r="E7" s="168" t="s">
        <v>36013</v>
      </c>
      <c r="F7" s="168" t="s">
        <v>36013</v>
      </c>
      <c r="G7" s="1423"/>
      <c r="H7" s="1425"/>
      <c r="I7" s="93"/>
      <c r="J7" s="1364"/>
      <c r="K7" s="1364"/>
      <c r="L7" s="1364"/>
      <c r="M7" s="1364"/>
    </row>
    <row r="8" spans="1:13" ht="15.6" customHeight="1" thickBot="1">
      <c r="A8" s="84"/>
      <c r="B8" s="1443"/>
      <c r="C8" s="1445"/>
      <c r="D8" s="96"/>
      <c r="E8" s="97"/>
      <c r="F8" s="97"/>
      <c r="G8" s="1443"/>
      <c r="H8" s="1447"/>
      <c r="I8" s="55"/>
      <c r="J8" s="1364"/>
      <c r="K8" s="1364"/>
      <c r="L8" s="1364"/>
      <c r="M8" s="1364"/>
    </row>
    <row r="9" spans="1:13" ht="15.6" customHeight="1" thickTop="1" thickBot="1">
      <c r="A9" s="102" t="s">
        <v>36222</v>
      </c>
      <c r="B9" s="103"/>
      <c r="C9" s="104"/>
      <c r="D9" s="105" t="s">
        <v>35449</v>
      </c>
      <c r="E9" s="105" t="s">
        <v>35450</v>
      </c>
      <c r="F9" s="105" t="s">
        <v>262</v>
      </c>
      <c r="G9" s="103"/>
      <c r="H9" s="288"/>
      <c r="I9" s="111" t="s">
        <v>36223</v>
      </c>
      <c r="J9" s="1364"/>
      <c r="K9" s="1364"/>
      <c r="L9" s="1364"/>
      <c r="M9" s="1364"/>
    </row>
    <row r="10" spans="1:13" ht="46.15" customHeight="1" thickTop="1">
      <c r="A10" s="112">
        <v>1</v>
      </c>
      <c r="B10" s="798" t="s">
        <v>36224</v>
      </c>
      <c r="C10" s="1159" t="s">
        <v>36225</v>
      </c>
      <c r="D10" s="506">
        <v>0</v>
      </c>
      <c r="E10" s="116">
        <v>0</v>
      </c>
      <c r="F10" s="116">
        <v>0</v>
      </c>
      <c r="G10" s="798" t="s">
        <v>36226</v>
      </c>
      <c r="H10" s="1160" t="s">
        <v>36225</v>
      </c>
      <c r="I10" s="191">
        <v>1</v>
      </c>
      <c r="J10" s="1364"/>
      <c r="K10" s="1364"/>
      <c r="L10" s="1364"/>
      <c r="M10" s="1364"/>
    </row>
    <row r="11" spans="1:13" ht="15.6" customHeight="1">
      <c r="A11" s="112">
        <v>2</v>
      </c>
      <c r="B11" s="1161" t="s">
        <v>36227</v>
      </c>
      <c r="C11" s="1496"/>
      <c r="D11" s="510">
        <v>0</v>
      </c>
      <c r="E11" s="124">
        <v>0</v>
      </c>
      <c r="F11" s="124">
        <v>0</v>
      </c>
      <c r="G11" s="1162" t="s">
        <v>36227</v>
      </c>
      <c r="H11" s="1498"/>
      <c r="I11" s="199">
        <v>2</v>
      </c>
      <c r="J11" s="1364"/>
      <c r="K11" s="1364"/>
      <c r="L11" s="1364"/>
      <c r="M11" s="1364"/>
    </row>
    <row r="12" spans="1:13" ht="15.6" customHeight="1">
      <c r="A12" s="112">
        <v>3</v>
      </c>
      <c r="B12" s="1163" t="s">
        <v>36228</v>
      </c>
      <c r="C12" s="1497"/>
      <c r="D12" s="510">
        <v>0</v>
      </c>
      <c r="E12" s="124">
        <v>0</v>
      </c>
      <c r="F12" s="124">
        <v>0</v>
      </c>
      <c r="G12" s="1164" t="s">
        <v>36229</v>
      </c>
      <c r="H12" s="1499"/>
      <c r="I12" s="199">
        <v>3</v>
      </c>
      <c r="J12" s="1364"/>
      <c r="K12" s="1364"/>
      <c r="L12" s="1364"/>
      <c r="M12" s="1364"/>
    </row>
    <row r="13" spans="1:13" ht="46.9" customHeight="1">
      <c r="A13" s="112">
        <v>4</v>
      </c>
      <c r="B13" s="1165" t="s">
        <v>36224</v>
      </c>
      <c r="C13" s="1166" t="s">
        <v>36230</v>
      </c>
      <c r="D13" s="510">
        <v>0</v>
      </c>
      <c r="E13" s="124">
        <v>0</v>
      </c>
      <c r="F13" s="124">
        <v>0</v>
      </c>
      <c r="G13" s="1165" t="s">
        <v>36226</v>
      </c>
      <c r="H13" s="1167" t="s">
        <v>36230</v>
      </c>
      <c r="I13" s="199">
        <v>4</v>
      </c>
      <c r="J13" s="1364"/>
      <c r="K13" s="1364"/>
      <c r="L13" s="1364"/>
      <c r="M13" s="1364"/>
    </row>
    <row r="14" spans="1:13" ht="15.6" customHeight="1">
      <c r="A14" s="112">
        <v>5</v>
      </c>
      <c r="B14" s="1161" t="s">
        <v>36227</v>
      </c>
      <c r="C14" s="1168"/>
      <c r="D14" s="510">
        <v>0</v>
      </c>
      <c r="E14" s="124">
        <v>0</v>
      </c>
      <c r="F14" s="124">
        <v>0</v>
      </c>
      <c r="G14" s="1162" t="s">
        <v>36227</v>
      </c>
      <c r="H14" s="1160"/>
      <c r="I14" s="199">
        <v>5</v>
      </c>
      <c r="J14" s="1364"/>
      <c r="K14" s="1364"/>
      <c r="L14" s="1364"/>
      <c r="M14" s="1364"/>
    </row>
    <row r="15" spans="1:13" ht="15.6" customHeight="1">
      <c r="A15" s="112">
        <v>6</v>
      </c>
      <c r="B15" s="1163" t="s">
        <v>36228</v>
      </c>
      <c r="C15" s="1169"/>
      <c r="D15" s="1170">
        <v>0</v>
      </c>
      <c r="E15" s="256">
        <v>0</v>
      </c>
      <c r="F15" s="256">
        <v>0</v>
      </c>
      <c r="G15" s="1164" t="s">
        <v>36229</v>
      </c>
      <c r="H15" s="1171"/>
      <c r="I15" s="199">
        <v>6</v>
      </c>
      <c r="J15" s="1364"/>
      <c r="K15" s="1364"/>
      <c r="L15" s="1364"/>
      <c r="M15" s="1364"/>
    </row>
    <row r="16" spans="1:13" ht="15.6" customHeight="1" thickBot="1">
      <c r="A16" s="143">
        <v>7</v>
      </c>
      <c r="B16" s="475"/>
      <c r="C16" s="1172" t="s">
        <v>36231</v>
      </c>
      <c r="D16" s="690">
        <f>SUM(D10:D15)</f>
        <v>0</v>
      </c>
      <c r="E16" s="663">
        <f>SUM(E10:E15)</f>
        <v>0</v>
      </c>
      <c r="F16" s="663">
        <f>SUM(F10:F15)</f>
        <v>0</v>
      </c>
      <c r="G16" s="1173"/>
      <c r="H16" s="1174" t="s">
        <v>36231</v>
      </c>
      <c r="I16" s="307">
        <v>7</v>
      </c>
      <c r="J16" s="1364"/>
      <c r="K16" s="1364"/>
      <c r="L16" s="1364"/>
      <c r="M16" s="1364"/>
    </row>
    <row r="17" spans="1:13" ht="13.5" thickTop="1">
      <c r="A17" s="56"/>
      <c r="B17" s="51"/>
      <c r="C17" s="51"/>
      <c r="D17" s="56"/>
      <c r="E17" s="56"/>
      <c r="F17" s="56"/>
      <c r="G17" s="56"/>
      <c r="H17" s="56"/>
      <c r="I17" s="56"/>
      <c r="J17" s="1364"/>
      <c r="K17" s="1364"/>
      <c r="L17" s="1364"/>
      <c r="M17" s="1364"/>
    </row>
    <row r="18" spans="1:13" ht="34.15" customHeight="1">
      <c r="A18" s="56"/>
      <c r="B18" s="51"/>
      <c r="C18" s="51"/>
      <c r="D18" s="56"/>
      <c r="E18" s="56"/>
      <c r="F18" s="56"/>
      <c r="G18" s="1494" t="s">
        <v>36232</v>
      </c>
      <c r="H18" s="1494"/>
      <c r="I18" s="1175">
        <v>1</v>
      </c>
      <c r="J18" s="1364"/>
      <c r="K18" s="1495"/>
      <c r="L18" s="1495"/>
      <c r="M18" s="1379"/>
    </row>
    <row r="19" spans="1:13" ht="11.45" customHeight="1">
      <c r="A19" s="56"/>
      <c r="B19" s="51"/>
      <c r="C19" s="51"/>
      <c r="D19" s="56"/>
      <c r="E19" s="56"/>
      <c r="F19" s="56"/>
      <c r="G19" s="1494" t="s">
        <v>36233</v>
      </c>
      <c r="H19" s="1494"/>
      <c r="I19" s="1175">
        <v>2</v>
      </c>
      <c r="J19" s="1364"/>
      <c r="K19" s="1495"/>
      <c r="L19" s="1495"/>
      <c r="M19" s="1379"/>
    </row>
    <row r="20" spans="1:13" ht="22.15" customHeight="1">
      <c r="A20" s="56"/>
      <c r="B20" s="51"/>
      <c r="C20" s="51"/>
      <c r="D20" s="56"/>
      <c r="E20" s="1494" t="s">
        <v>36234</v>
      </c>
      <c r="F20" s="1494"/>
      <c r="G20" s="1494"/>
      <c r="H20" s="1494"/>
      <c r="I20" s="1175">
        <v>3</v>
      </c>
      <c r="J20" s="1380"/>
      <c r="K20" s="1380"/>
      <c r="L20" s="1380"/>
      <c r="M20" s="1379"/>
    </row>
    <row r="21" spans="1:13" s="1363" customFormat="1" ht="12.75">
      <c r="A21" s="1364"/>
      <c r="B21" s="1365"/>
      <c r="C21" s="1365"/>
      <c r="D21" s="1364"/>
      <c r="E21" s="1364"/>
      <c r="F21" s="1364"/>
      <c r="G21" s="1364"/>
      <c r="H21" s="1381"/>
      <c r="I21" s="1364"/>
      <c r="J21" s="1364"/>
      <c r="K21" s="1364"/>
      <c r="L21" s="1364"/>
      <c r="M21" s="1364"/>
    </row>
    <row r="22" spans="1:13" s="1363" customFormat="1">
      <c r="A22" s="1364"/>
      <c r="B22" s="1364"/>
      <c r="C22" s="1381"/>
      <c r="D22" s="1364"/>
      <c r="E22" s="1364"/>
      <c r="F22" s="1364"/>
      <c r="G22" s="1364"/>
      <c r="H22" s="1381"/>
      <c r="I22" s="1364"/>
      <c r="J22" s="1364"/>
      <c r="K22" s="1364"/>
      <c r="L22" s="1364"/>
      <c r="M22" s="1364"/>
    </row>
    <row r="23" spans="1:13" s="1363" customFormat="1">
      <c r="A23" s="1364">
        <v>1418</v>
      </c>
      <c r="B23" s="1364" t="b">
        <f>Check!$AR$1419</f>
        <v>1</v>
      </c>
      <c r="C23" s="1364"/>
      <c r="D23" s="1364"/>
      <c r="E23" s="1364"/>
      <c r="F23" s="1364"/>
      <c r="G23" s="1364"/>
      <c r="H23" s="1364"/>
      <c r="I23" s="1364"/>
      <c r="J23" s="1364"/>
      <c r="K23" s="1364"/>
      <c r="L23" s="1364"/>
      <c r="M23" s="1364"/>
    </row>
    <row r="24" spans="1:13" s="1363" customFormat="1">
      <c r="A24" s="1364">
        <v>1419</v>
      </c>
      <c r="B24" s="1364" t="b">
        <f>Check!$AR$1420</f>
        <v>1</v>
      </c>
      <c r="C24" s="1364"/>
      <c r="D24" s="1364"/>
      <c r="E24" s="1364"/>
      <c r="F24" s="1364"/>
      <c r="G24" s="1364"/>
      <c r="H24" s="1364"/>
      <c r="I24" s="1364"/>
      <c r="J24" s="1364"/>
      <c r="K24" s="1364"/>
      <c r="L24" s="1364"/>
      <c r="M24" s="1364"/>
    </row>
    <row r="25" spans="1:13" s="1363" customFormat="1">
      <c r="A25" s="1364">
        <v>1420</v>
      </c>
      <c r="B25" s="1364" t="b">
        <f>Check!$AR$1421</f>
        <v>1</v>
      </c>
      <c r="C25" s="1364"/>
      <c r="D25" s="1364"/>
      <c r="E25" s="1364"/>
      <c r="F25" s="1364"/>
      <c r="G25" s="1364"/>
      <c r="H25" s="1364"/>
      <c r="I25" s="1364"/>
      <c r="J25" s="1364"/>
      <c r="K25" s="1364"/>
      <c r="L25" s="1364"/>
      <c r="M25" s="1364"/>
    </row>
    <row r="26" spans="1:13" s="1363" customFormat="1">
      <c r="B26" s="1363" t="e">
        <f ca="1">ADDRESS(OFFSET(D26,1,C26-1,1,1),COLUMN(OFFSET(D26,0,C26-1,1,1)),4,1)</f>
        <v>#N/A</v>
      </c>
      <c r="C26" s="1363" t="e">
        <f>MATCH(FALSE,ISERROR(D26:F26),0)</f>
        <v>#N/A</v>
      </c>
      <c r="D26" s="1363" t="e">
        <f>MATCH(FALSE,ISNUMBER(D10:D16),0)</f>
        <v>#N/A</v>
      </c>
      <c r="E26" s="1363" t="e">
        <f>MATCH(FALSE,ISNUMBER(E10:E16),0)</f>
        <v>#N/A</v>
      </c>
      <c r="F26" s="1363" t="e">
        <f>MATCH(FALSE,ISNUMBER(F10:F16),0)</f>
        <v>#N/A</v>
      </c>
    </row>
    <row r="27" spans="1:13" s="1363" customFormat="1">
      <c r="D27" s="1363">
        <f>IF(ISERROR(D26),0,ROW(D10)+D26-1)</f>
        <v>0</v>
      </c>
      <c r="E27" s="1363">
        <f>IF(ISERROR(E26),0,ROW(E10)+E26-1)</f>
        <v>0</v>
      </c>
      <c r="F27" s="1363">
        <f>IF(ISERROR(F26),0,ROW(F10)+F26-1)</f>
        <v>0</v>
      </c>
    </row>
    <row r="28" spans="1:13" s="1363" customFormat="1"/>
    <row r="29" spans="1:13" s="1363" customFormat="1"/>
    <row r="30" spans="1:13" s="1363" customFormat="1"/>
    <row r="31" spans="1:13" s="1363" customFormat="1"/>
    <row r="32" spans="1:13" s="1363" customFormat="1"/>
    <row r="33" s="1363" customFormat="1"/>
    <row r="34" s="1363" customFormat="1"/>
    <row r="35" s="1363" customFormat="1"/>
    <row r="36" s="1363" customFormat="1"/>
    <row r="37" s="1363" customFormat="1"/>
    <row r="38" s="1363" customFormat="1"/>
    <row r="39" s="1363" customFormat="1"/>
    <row r="40" s="1363" customFormat="1"/>
    <row r="41" s="1363" customFormat="1"/>
    <row r="42" s="1363" customFormat="1"/>
    <row r="43" s="1363" customFormat="1"/>
    <row r="44" s="1363" customFormat="1"/>
    <row r="45" s="1363" customFormat="1"/>
    <row r="46" s="1363" customFormat="1"/>
    <row r="47" s="1363" customFormat="1"/>
    <row r="48"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mergeCells count="9">
    <mergeCell ref="G19:H19"/>
    <mergeCell ref="K19:L19"/>
    <mergeCell ref="E20:H20"/>
    <mergeCell ref="B6:C8"/>
    <mergeCell ref="G6:H8"/>
    <mergeCell ref="C11:C12"/>
    <mergeCell ref="H11:H12"/>
    <mergeCell ref="G18:H18"/>
    <mergeCell ref="K18:L18"/>
  </mergeCells>
  <conditionalFormatting sqref="F15">
    <cfRule type="expression" dxfId="125" priority="1" stopIfTrue="1">
      <formula>NOT($B$23)</formula>
    </cfRule>
  </conditionalFormatting>
  <conditionalFormatting sqref="F12">
    <cfRule type="expression" dxfId="124" priority="2" stopIfTrue="1">
      <formula>NOT($B$23)</formula>
    </cfRule>
  </conditionalFormatting>
  <conditionalFormatting sqref="E15">
    <cfRule type="expression" dxfId="123" priority="3" stopIfTrue="1">
      <formula>NOT($B$24)</formula>
    </cfRule>
  </conditionalFormatting>
  <conditionalFormatting sqref="E12">
    <cfRule type="expression" dxfId="122" priority="4" stopIfTrue="1">
      <formula>NOT($B$24)</formula>
    </cfRule>
  </conditionalFormatting>
  <conditionalFormatting sqref="D15">
    <cfRule type="expression" dxfId="121" priority="5" stopIfTrue="1">
      <formula>NOT($B$25)</formula>
    </cfRule>
  </conditionalFormatting>
  <conditionalFormatting sqref="D12">
    <cfRule type="expression" dxfId="120" priority="6" stopIfTrue="1">
      <formula>NOT($B$25)</formula>
    </cfRule>
  </conditionalFormatting>
  <printOptions horizontalCentered="1" verticalCentered="1"/>
  <pageMargins left="0.75" right="0.75" top="1" bottom="1" header="0.5" footer="0.5"/>
  <pageSetup paperSize="9" scale="63" orientation="landscape" horizontalDpi="4294967292" r:id="rId1"/>
  <headerFooter alignWithMargins="0">
    <oddHeader xml:space="preserve">&amp;C&amp;"Miriam,Regular"&amp;A
</oddHeader>
    <oddFooter>Page &amp;P</oddFoot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5" workbookViewId="0">
      <selection activeCell="F26" sqref="F26"/>
    </sheetView>
  </sheetViews>
  <sheetFormatPr defaultColWidth="7.75" defaultRowHeight="11.25"/>
  <cols>
    <col min="1" max="1" width="4.75" style="60" bestFit="1" customWidth="1"/>
    <col min="2" max="2" width="46.375" style="60" customWidth="1"/>
    <col min="3" max="3" width="20.375" style="60" customWidth="1"/>
    <col min="4" max="4" width="13.375" style="60" customWidth="1"/>
    <col min="5" max="5" width="13.875" style="60" customWidth="1"/>
    <col min="6" max="6" width="14.375" style="60" customWidth="1"/>
    <col min="7" max="7" width="13" style="60" customWidth="1"/>
    <col min="8" max="8" width="46.375" style="60" customWidth="1"/>
    <col min="9" max="9" width="20.375" style="60" customWidth="1"/>
    <col min="10" max="10" width="5.75" style="60" bestFit="1" customWidth="1"/>
    <col min="11" max="1000" width="7.75" style="1363"/>
    <col min="1001" max="16384" width="7.75" style="60"/>
  </cols>
  <sheetData>
    <row r="1" spans="1:10" ht="20.25">
      <c r="A1" s="56"/>
      <c r="B1" s="57" t="s">
        <v>272</v>
      </c>
      <c r="C1" s="51"/>
      <c r="D1" s="58"/>
      <c r="E1" s="56"/>
      <c r="F1" s="56"/>
      <c r="G1" s="58"/>
      <c r="H1" s="58"/>
      <c r="I1" s="56"/>
      <c r="J1" s="56"/>
    </row>
    <row r="2" spans="1:10" ht="13.15" customHeight="1">
      <c r="A2" s="56"/>
      <c r="B2" s="61"/>
      <c r="C2" s="51"/>
      <c r="D2" s="58"/>
      <c r="E2" s="62"/>
      <c r="F2" s="62"/>
      <c r="G2" s="58"/>
      <c r="H2" s="58"/>
      <c r="I2" s="56"/>
      <c r="J2" s="56"/>
    </row>
    <row r="3" spans="1:10" ht="15.75">
      <c r="A3" s="56"/>
      <c r="B3" s="64" t="s">
        <v>36235</v>
      </c>
      <c r="C3" s="51"/>
      <c r="D3" s="58"/>
      <c r="E3" s="65"/>
      <c r="F3" s="65"/>
      <c r="G3" s="58"/>
      <c r="H3" s="58"/>
      <c r="I3" s="56"/>
      <c r="J3" s="56"/>
    </row>
    <row r="4" spans="1:10" ht="16.5" thickBot="1">
      <c r="A4" s="56"/>
      <c r="B4" s="64"/>
      <c r="C4" s="51"/>
      <c r="D4" s="58"/>
      <c r="E4" s="65"/>
      <c r="F4" s="65"/>
      <c r="G4" s="58"/>
      <c r="H4" s="58"/>
      <c r="I4" s="56"/>
      <c r="J4" s="56"/>
    </row>
    <row r="5" spans="1:10" ht="31.5" thickTop="1" thickBot="1">
      <c r="A5" s="56"/>
      <c r="B5" s="1176"/>
      <c r="C5" s="655"/>
      <c r="D5" s="1177"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E5" s="1178"/>
      <c r="F5" s="1177" t="str">
        <f>"לשלושה חודשים שהסתיימו ביום " &amp;TEXT(L0!$E$34,"DD ")&amp;"ב"&amp;TEXT(L0!$E$34,"MMM")</f>
        <v>לשלושה חודשים שהסתיימו ביום 30 ביונ</v>
      </c>
      <c r="G5" s="1179"/>
      <c r="H5" s="51"/>
      <c r="I5" s="51"/>
      <c r="J5" s="56"/>
    </row>
    <row r="6" spans="1:10" ht="15.75" thickTop="1" thickBot="1">
      <c r="A6" s="56"/>
      <c r="B6" s="1176"/>
      <c r="C6" s="1180"/>
      <c r="D6" s="1181">
        <f>DATE(YEAR(L0!$E$34),MONTH(L0!$E$34)-12+1,1)-1</f>
        <v>41820</v>
      </c>
      <c r="E6" s="1182">
        <f>L0!$E$34</f>
        <v>42185</v>
      </c>
      <c r="F6" s="575">
        <f>DATE(YEAR(L0!$E$34),MONTH(L0!$E$34)-12+1,1)-1</f>
        <v>41820</v>
      </c>
      <c r="G6" s="322">
        <f>L0!$E$34</f>
        <v>42185</v>
      </c>
      <c r="H6" s="51"/>
      <c r="I6" s="1183"/>
      <c r="J6" s="56"/>
    </row>
    <row r="7" spans="1:10" ht="15.6" customHeight="1" thickTop="1" thickBot="1">
      <c r="A7" s="102" t="s">
        <v>36236</v>
      </c>
      <c r="B7" s="708"/>
      <c r="C7" s="1184" t="s">
        <v>271</v>
      </c>
      <c r="D7" s="105" t="s">
        <v>35479</v>
      </c>
      <c r="E7" s="179" t="s">
        <v>35480</v>
      </c>
      <c r="F7" s="105" t="s">
        <v>35450</v>
      </c>
      <c r="G7" s="106" t="s">
        <v>262</v>
      </c>
      <c r="H7" s="708"/>
      <c r="I7" s="1185" t="s">
        <v>271</v>
      </c>
      <c r="J7" s="111" t="s">
        <v>36237</v>
      </c>
    </row>
    <row r="8" spans="1:10" ht="15.6" customHeight="1" thickTop="1">
      <c r="A8" s="112">
        <v>1</v>
      </c>
      <c r="B8" s="113" t="s">
        <v>36238</v>
      </c>
      <c r="C8" s="1045" t="s">
        <v>36239</v>
      </c>
      <c r="D8" s="506">
        <v>232400</v>
      </c>
      <c r="E8" s="445">
        <v>185500</v>
      </c>
      <c r="F8" s="506">
        <v>114600</v>
      </c>
      <c r="G8" s="116">
        <v>99400</v>
      </c>
      <c r="H8" s="113" t="s">
        <v>36238</v>
      </c>
      <c r="I8" s="1046" t="s">
        <v>36239</v>
      </c>
      <c r="J8" s="191">
        <v>1</v>
      </c>
    </row>
    <row r="9" spans="1:10" ht="15.6" customHeight="1">
      <c r="A9" s="112">
        <v>2</v>
      </c>
      <c r="B9" s="121" t="s">
        <v>36240</v>
      </c>
      <c r="C9" s="1186"/>
      <c r="D9" s="510">
        <v>0</v>
      </c>
      <c r="E9" s="201">
        <v>0</v>
      </c>
      <c r="F9" s="510">
        <v>0</v>
      </c>
      <c r="G9" s="124">
        <v>0</v>
      </c>
      <c r="H9" s="121" t="s">
        <v>36240</v>
      </c>
      <c r="I9" s="1187"/>
      <c r="J9" s="199">
        <v>2</v>
      </c>
    </row>
    <row r="10" spans="1:10" ht="15.6" customHeight="1">
      <c r="A10" s="112">
        <v>3</v>
      </c>
      <c r="B10" s="121" t="s">
        <v>36241</v>
      </c>
      <c r="C10" s="1186"/>
      <c r="D10" s="510">
        <v>9400</v>
      </c>
      <c r="E10" s="201">
        <v>1700</v>
      </c>
      <c r="F10" s="510">
        <v>4200</v>
      </c>
      <c r="G10" s="124">
        <v>600</v>
      </c>
      <c r="H10" s="121" t="s">
        <v>36241</v>
      </c>
      <c r="I10" s="1187"/>
      <c r="J10" s="199">
        <v>3</v>
      </c>
    </row>
    <row r="11" spans="1:10" ht="15.6" customHeight="1">
      <c r="A11" s="112">
        <v>4</v>
      </c>
      <c r="B11" s="121" t="s">
        <v>36242</v>
      </c>
      <c r="C11" s="1186"/>
      <c r="D11" s="510">
        <v>3400</v>
      </c>
      <c r="E11" s="201">
        <v>2900</v>
      </c>
      <c r="F11" s="510">
        <v>3200</v>
      </c>
      <c r="G11" s="124">
        <v>5000</v>
      </c>
      <c r="H11" s="121" t="s">
        <v>36242</v>
      </c>
      <c r="I11" s="1187"/>
      <c r="J11" s="199">
        <v>4</v>
      </c>
    </row>
    <row r="12" spans="1:10" ht="15.6" customHeight="1">
      <c r="A12" s="112">
        <v>5</v>
      </c>
      <c r="B12" s="121" t="s">
        <v>36243</v>
      </c>
      <c r="C12" s="1186"/>
      <c r="D12" s="510">
        <v>0</v>
      </c>
      <c r="E12" s="201">
        <v>0</v>
      </c>
      <c r="F12" s="510">
        <v>0</v>
      </c>
      <c r="G12" s="124">
        <v>0</v>
      </c>
      <c r="H12" s="121" t="s">
        <v>36243</v>
      </c>
      <c r="I12" s="1187"/>
      <c r="J12" s="199">
        <v>5</v>
      </c>
    </row>
    <row r="13" spans="1:10" ht="15.6" customHeight="1">
      <c r="A13" s="112">
        <v>6</v>
      </c>
      <c r="B13" s="121" t="s">
        <v>36244</v>
      </c>
      <c r="C13" s="1186"/>
      <c r="D13" s="510">
        <v>12200</v>
      </c>
      <c r="E13" s="201">
        <v>7500</v>
      </c>
      <c r="F13" s="510">
        <v>7500</v>
      </c>
      <c r="G13" s="124">
        <v>8700</v>
      </c>
      <c r="H13" s="121" t="s">
        <v>36244</v>
      </c>
      <c r="I13" s="1187"/>
      <c r="J13" s="199">
        <v>6</v>
      </c>
    </row>
    <row r="14" spans="1:10" ht="15.6" customHeight="1">
      <c r="A14" s="112">
        <v>7</v>
      </c>
      <c r="B14" s="121" t="s">
        <v>36245</v>
      </c>
      <c r="C14" s="122"/>
      <c r="D14" s="510">
        <v>0</v>
      </c>
      <c r="E14" s="201">
        <v>0</v>
      </c>
      <c r="F14" s="510">
        <v>0</v>
      </c>
      <c r="G14" s="124">
        <v>0</v>
      </c>
      <c r="H14" s="121" t="s">
        <v>36245</v>
      </c>
      <c r="I14" s="209"/>
      <c r="J14" s="199">
        <v>7</v>
      </c>
    </row>
    <row r="15" spans="1:10" ht="15.6" customHeight="1">
      <c r="A15" s="112">
        <v>8</v>
      </c>
      <c r="B15" s="129" t="s">
        <v>36246</v>
      </c>
      <c r="C15" s="122"/>
      <c r="D15" s="514">
        <v>700</v>
      </c>
      <c r="E15" s="208">
        <v>1200</v>
      </c>
      <c r="F15" s="514">
        <v>200</v>
      </c>
      <c r="G15" s="205">
        <v>600</v>
      </c>
      <c r="H15" s="1188" t="s">
        <v>36246</v>
      </c>
      <c r="I15" s="209"/>
      <c r="J15" s="199">
        <v>8</v>
      </c>
    </row>
    <row r="16" spans="1:10" ht="15.6" customHeight="1">
      <c r="A16" s="112">
        <v>9</v>
      </c>
      <c r="B16" s="253" t="s">
        <v>35143</v>
      </c>
      <c r="C16" s="130"/>
      <c r="D16" s="1189">
        <f>SUM(D15,D8:D13)</f>
        <v>258100</v>
      </c>
      <c r="E16" s="1190">
        <f>SUM(E15,E8:E13)</f>
        <v>198800</v>
      </c>
      <c r="F16" s="1189">
        <f>SUM(F15,F8:F13)</f>
        <v>129700</v>
      </c>
      <c r="G16" s="297">
        <f>SUM(G15,G8:G13)</f>
        <v>114300</v>
      </c>
      <c r="H16" s="259" t="s">
        <v>35143</v>
      </c>
      <c r="I16" s="263"/>
      <c r="J16" s="199">
        <v>9</v>
      </c>
    </row>
    <row r="17" spans="1:10" ht="15.6" customHeight="1">
      <c r="A17" s="112">
        <v>10</v>
      </c>
      <c r="B17" s="121" t="s">
        <v>36247</v>
      </c>
      <c r="C17" s="1191" t="s">
        <v>36248</v>
      </c>
      <c r="D17" s="510">
        <v>18100</v>
      </c>
      <c r="E17" s="201">
        <v>4100</v>
      </c>
      <c r="F17" s="510">
        <v>14400</v>
      </c>
      <c r="G17" s="124">
        <v>11300</v>
      </c>
      <c r="H17" s="121" t="s">
        <v>36247</v>
      </c>
      <c r="I17" s="1192" t="s">
        <v>36248</v>
      </c>
      <c r="J17" s="199">
        <v>10</v>
      </c>
    </row>
    <row r="18" spans="1:10" ht="15.6" customHeight="1">
      <c r="A18" s="112">
        <v>11</v>
      </c>
      <c r="B18" s="121" t="s">
        <v>36249</v>
      </c>
      <c r="C18" s="122"/>
      <c r="D18" s="510">
        <v>600</v>
      </c>
      <c r="E18" s="201">
        <v>0</v>
      </c>
      <c r="F18" s="510">
        <v>300</v>
      </c>
      <c r="G18" s="124">
        <v>0</v>
      </c>
      <c r="H18" s="121" t="s">
        <v>36249</v>
      </c>
      <c r="I18" s="209"/>
      <c r="J18" s="199">
        <v>11</v>
      </c>
    </row>
    <row r="19" spans="1:10" ht="15.6" customHeight="1">
      <c r="A19" s="112">
        <v>12</v>
      </c>
      <c r="B19" s="121" t="s">
        <v>36250</v>
      </c>
      <c r="C19" s="122"/>
      <c r="D19" s="510">
        <v>0</v>
      </c>
      <c r="E19" s="201">
        <v>0</v>
      </c>
      <c r="F19" s="510">
        <v>0</v>
      </c>
      <c r="G19" s="124">
        <v>0</v>
      </c>
      <c r="H19" s="121" t="s">
        <v>36250</v>
      </c>
      <c r="I19" s="209"/>
      <c r="J19" s="199">
        <v>12</v>
      </c>
    </row>
    <row r="20" spans="1:10" ht="15.6" customHeight="1">
      <c r="A20" s="112">
        <v>13</v>
      </c>
      <c r="B20" s="121" t="s">
        <v>36251</v>
      </c>
      <c r="C20" s="122"/>
      <c r="D20" s="510">
        <v>500</v>
      </c>
      <c r="E20" s="201">
        <v>-200</v>
      </c>
      <c r="F20" s="510">
        <v>700</v>
      </c>
      <c r="G20" s="124">
        <v>200</v>
      </c>
      <c r="H20" s="121" t="s">
        <v>36251</v>
      </c>
      <c r="I20" s="209"/>
      <c r="J20" s="199">
        <v>13</v>
      </c>
    </row>
    <row r="21" spans="1:10" ht="15.6" customHeight="1">
      <c r="A21" s="112">
        <v>14</v>
      </c>
      <c r="B21" s="121" t="s">
        <v>36252</v>
      </c>
      <c r="C21" s="122"/>
      <c r="D21" s="510">
        <v>0</v>
      </c>
      <c r="E21" s="201">
        <v>0</v>
      </c>
      <c r="F21" s="510">
        <v>0</v>
      </c>
      <c r="G21" s="124">
        <v>0</v>
      </c>
      <c r="H21" s="121" t="s">
        <v>36252</v>
      </c>
      <c r="I21" s="209"/>
      <c r="J21" s="199">
        <v>14</v>
      </c>
    </row>
    <row r="22" spans="1:10" ht="15.6" customHeight="1">
      <c r="A22" s="112">
        <v>15</v>
      </c>
      <c r="B22" s="121" t="s">
        <v>36253</v>
      </c>
      <c r="C22" s="122"/>
      <c r="D22" s="510">
        <v>15600</v>
      </c>
      <c r="E22" s="201">
        <v>10800</v>
      </c>
      <c r="F22" s="510">
        <v>11800</v>
      </c>
      <c r="G22" s="124">
        <v>13000</v>
      </c>
      <c r="H22" s="121" t="s">
        <v>36253</v>
      </c>
      <c r="I22" s="209"/>
      <c r="J22" s="199">
        <v>15</v>
      </c>
    </row>
    <row r="23" spans="1:10" ht="15.6" customHeight="1">
      <c r="A23" s="112">
        <v>16</v>
      </c>
      <c r="B23" s="129" t="s">
        <v>36254</v>
      </c>
      <c r="C23" s="122"/>
      <c r="D23" s="510">
        <v>0</v>
      </c>
      <c r="E23" s="201">
        <v>-100</v>
      </c>
      <c r="F23" s="510">
        <v>0</v>
      </c>
      <c r="G23" s="124">
        <v>300</v>
      </c>
      <c r="H23" s="129" t="s">
        <v>36254</v>
      </c>
      <c r="I23" s="209"/>
      <c r="J23" s="199">
        <v>16</v>
      </c>
    </row>
    <row r="24" spans="1:10" ht="15.6" customHeight="1">
      <c r="A24" s="112">
        <v>17</v>
      </c>
      <c r="B24" s="129" t="s">
        <v>35149</v>
      </c>
      <c r="C24" s="130"/>
      <c r="D24" s="1193">
        <f>SUM(D17:D23)</f>
        <v>34800</v>
      </c>
      <c r="E24" s="1194">
        <f>SUM(E17:E23)</f>
        <v>14600</v>
      </c>
      <c r="F24" s="1193">
        <f>SUM(F17:F23)</f>
        <v>27200</v>
      </c>
      <c r="G24" s="1195">
        <f>SUM(G17:G23)</f>
        <v>24800</v>
      </c>
      <c r="H24" s="129" t="s">
        <v>35149</v>
      </c>
      <c r="I24" s="209"/>
      <c r="J24" s="199">
        <v>17</v>
      </c>
    </row>
    <row r="25" spans="1:10" ht="15.6" customHeight="1">
      <c r="A25" s="112">
        <v>18</v>
      </c>
      <c r="B25" s="1196" t="s">
        <v>36255</v>
      </c>
      <c r="C25" s="372"/>
      <c r="D25" s="211">
        <f>D16-D24</f>
        <v>223300</v>
      </c>
      <c r="E25" s="215">
        <f>E16-E24</f>
        <v>184200</v>
      </c>
      <c r="F25" s="211">
        <f>F16-F24</f>
        <v>102500</v>
      </c>
      <c r="G25" s="212">
        <f>G16-G24</f>
        <v>89500</v>
      </c>
      <c r="H25" s="1196" t="s">
        <v>36255</v>
      </c>
      <c r="I25" s="1197"/>
      <c r="J25" s="199">
        <v>18</v>
      </c>
    </row>
    <row r="26" spans="1:10" ht="15.6" customHeight="1">
      <c r="A26" s="112">
        <v>19</v>
      </c>
      <c r="B26" s="121" t="s">
        <v>35482</v>
      </c>
      <c r="C26" s="1198" t="s">
        <v>36256</v>
      </c>
      <c r="D26" s="510">
        <v>-1100</v>
      </c>
      <c r="E26" s="201">
        <v>-2600</v>
      </c>
      <c r="F26" s="510">
        <v>-500</v>
      </c>
      <c r="G26" s="124">
        <v>-700</v>
      </c>
      <c r="H26" s="192" t="s">
        <v>35482</v>
      </c>
      <c r="I26" s="1199" t="s">
        <v>36256</v>
      </c>
      <c r="J26" s="199">
        <v>19</v>
      </c>
    </row>
    <row r="27" spans="1:10" ht="15.6" customHeight="1">
      <c r="A27" s="112">
        <v>20</v>
      </c>
      <c r="B27" s="121" t="s">
        <v>36257</v>
      </c>
      <c r="C27" s="1200" t="s">
        <v>36258</v>
      </c>
      <c r="D27" s="510">
        <v>0</v>
      </c>
      <c r="E27" s="201">
        <v>0</v>
      </c>
      <c r="F27" s="510">
        <v>0</v>
      </c>
      <c r="G27" s="124">
        <v>0</v>
      </c>
      <c r="H27" s="192" t="s">
        <v>36257</v>
      </c>
      <c r="I27" s="1201" t="s">
        <v>36258</v>
      </c>
      <c r="J27" s="199">
        <v>20</v>
      </c>
    </row>
    <row r="28" spans="1:10" ht="15.6" customHeight="1">
      <c r="A28" s="112">
        <v>21</v>
      </c>
      <c r="B28" s="121" t="s">
        <v>35099</v>
      </c>
      <c r="C28" s="122"/>
      <c r="D28" s="510">
        <v>0</v>
      </c>
      <c r="E28" s="201">
        <v>0</v>
      </c>
      <c r="F28" s="510">
        <v>0</v>
      </c>
      <c r="G28" s="124">
        <v>0</v>
      </c>
      <c r="H28" s="192" t="s">
        <v>35099</v>
      </c>
      <c r="I28" s="619"/>
      <c r="J28" s="199">
        <v>21</v>
      </c>
    </row>
    <row r="29" spans="1:10" ht="15.6" customHeight="1">
      <c r="A29" s="112">
        <v>22</v>
      </c>
      <c r="B29" s="260" t="s">
        <v>36259</v>
      </c>
      <c r="C29" s="130"/>
      <c r="D29" s="1202">
        <v>0</v>
      </c>
      <c r="E29" s="761">
        <v>0</v>
      </c>
      <c r="F29" s="1202">
        <v>0</v>
      </c>
      <c r="G29" s="759">
        <v>0</v>
      </c>
      <c r="H29" s="130" t="s">
        <v>36259</v>
      </c>
      <c r="I29" s="630"/>
      <c r="J29" s="199">
        <v>22</v>
      </c>
    </row>
    <row r="30" spans="1:10" ht="15.6" customHeight="1">
      <c r="A30" s="112">
        <v>23</v>
      </c>
      <c r="B30" s="426" t="s">
        <v>36260</v>
      </c>
      <c r="C30" s="1203" t="s">
        <v>36261</v>
      </c>
      <c r="D30" s="510">
        <v>2000</v>
      </c>
      <c r="E30" s="201">
        <v>600</v>
      </c>
      <c r="F30" s="510">
        <v>2200</v>
      </c>
      <c r="G30" s="124">
        <v>2600</v>
      </c>
      <c r="H30" s="217" t="s">
        <v>36260</v>
      </c>
      <c r="I30" s="1204" t="s">
        <v>36261</v>
      </c>
      <c r="J30" s="199">
        <v>23</v>
      </c>
    </row>
    <row r="31" spans="1:10" ht="15.6" customHeight="1">
      <c r="A31" s="112">
        <v>24</v>
      </c>
      <c r="B31" s="121" t="s">
        <v>36262</v>
      </c>
      <c r="C31" s="1047" t="s">
        <v>36263</v>
      </c>
      <c r="D31" s="510">
        <v>10200</v>
      </c>
      <c r="E31" s="201">
        <v>6900</v>
      </c>
      <c r="F31" s="510">
        <v>5300</v>
      </c>
      <c r="G31" s="124">
        <v>6100</v>
      </c>
      <c r="H31" s="192" t="s">
        <v>36262</v>
      </c>
      <c r="I31" s="1049" t="s">
        <v>36263</v>
      </c>
      <c r="J31" s="199">
        <v>24</v>
      </c>
    </row>
    <row r="32" spans="1:10" ht="15.6" customHeight="1">
      <c r="A32" s="112">
        <v>25</v>
      </c>
      <c r="B32" s="121" t="s">
        <v>36264</v>
      </c>
      <c r="C32" s="1047" t="s">
        <v>36265</v>
      </c>
      <c r="D32" s="510">
        <v>0</v>
      </c>
      <c r="E32" s="201">
        <v>0</v>
      </c>
      <c r="F32" s="510">
        <v>0</v>
      </c>
      <c r="G32" s="124">
        <v>0</v>
      </c>
      <c r="H32" s="192" t="s">
        <v>36264</v>
      </c>
      <c r="I32" s="1049" t="s">
        <v>36265</v>
      </c>
      <c r="J32" s="199">
        <v>25</v>
      </c>
    </row>
    <row r="33" spans="1:10" ht="15.6" customHeight="1" thickBot="1">
      <c r="A33" s="143">
        <v>26</v>
      </c>
      <c r="B33" s="144" t="s">
        <v>36266</v>
      </c>
      <c r="C33" s="145"/>
      <c r="D33" s="995">
        <f>SUM(D30:D32)</f>
        <v>12200</v>
      </c>
      <c r="E33" s="998">
        <f>SUM(E30:E32)</f>
        <v>7500</v>
      </c>
      <c r="F33" s="995">
        <f>SUM(F30:F32)</f>
        <v>7500</v>
      </c>
      <c r="G33" s="999">
        <f>SUM(G30:G32)</f>
        <v>8700</v>
      </c>
      <c r="H33" s="145" t="s">
        <v>36266</v>
      </c>
      <c r="I33" s="306"/>
      <c r="J33" s="152">
        <v>26</v>
      </c>
    </row>
    <row r="34" spans="1:10" s="1363" customFormat="1" ht="13.5" thickTop="1">
      <c r="A34" s="1364"/>
      <c r="B34" s="1365"/>
      <c r="C34" s="1365"/>
      <c r="D34" s="1364"/>
      <c r="E34" s="1364"/>
      <c r="F34" s="1364"/>
      <c r="G34" s="1364"/>
      <c r="H34" s="1364"/>
      <c r="I34" s="1364"/>
      <c r="J34" s="1364"/>
    </row>
    <row r="35" spans="1:10" s="1363" customFormat="1">
      <c r="A35" s="1364"/>
      <c r="B35" s="1364"/>
      <c r="C35" s="1364"/>
      <c r="D35" s="1364"/>
      <c r="E35" s="1364"/>
      <c r="F35" s="1364"/>
      <c r="G35" s="1364"/>
      <c r="H35" s="1364"/>
      <c r="I35" s="1364"/>
      <c r="J35" s="1364"/>
    </row>
    <row r="36" spans="1:10" s="1363" customFormat="1">
      <c r="A36" s="1364">
        <v>1421</v>
      </c>
      <c r="B36" s="1364" t="b">
        <f>Check!$AR$1422</f>
        <v>1</v>
      </c>
      <c r="C36" s="1364"/>
      <c r="D36" s="1364"/>
      <c r="E36" s="1364"/>
      <c r="F36" s="1364"/>
      <c r="G36" s="1364"/>
      <c r="H36" s="1364"/>
      <c r="I36" s="1364"/>
      <c r="J36" s="1364"/>
    </row>
    <row r="37" spans="1:10" s="1363" customFormat="1">
      <c r="A37" s="1364">
        <v>1422</v>
      </c>
      <c r="B37" s="1364" t="b">
        <f>Check!$AR$1423</f>
        <v>1</v>
      </c>
      <c r="C37" s="1364"/>
      <c r="D37" s="1364"/>
      <c r="E37" s="1364"/>
      <c r="F37" s="1364"/>
      <c r="G37" s="1364"/>
      <c r="H37" s="1364"/>
      <c r="I37" s="1364"/>
      <c r="J37" s="1364"/>
    </row>
    <row r="38" spans="1:10" s="1363" customFormat="1">
      <c r="A38" s="1364">
        <v>1423</v>
      </c>
      <c r="B38" s="1364" t="b">
        <f>Check!$AR$1424</f>
        <v>1</v>
      </c>
      <c r="C38" s="1364"/>
      <c r="D38" s="1364"/>
      <c r="E38" s="1364"/>
      <c r="F38" s="1364"/>
      <c r="G38" s="1364"/>
      <c r="H38" s="1364"/>
      <c r="I38" s="1364"/>
      <c r="J38" s="1364"/>
    </row>
    <row r="39" spans="1:10" s="1363" customFormat="1">
      <c r="A39" s="1364">
        <v>1424</v>
      </c>
      <c r="B39" s="1364" t="b">
        <f>Check!$AR$1425</f>
        <v>1</v>
      </c>
      <c r="C39" s="1364"/>
      <c r="D39" s="1364"/>
      <c r="E39" s="1364"/>
      <c r="F39" s="1364"/>
      <c r="G39" s="1364"/>
      <c r="H39" s="1364"/>
      <c r="I39" s="1364"/>
      <c r="J39" s="1364"/>
    </row>
    <row r="40" spans="1:10" s="1363" customFormat="1">
      <c r="A40" s="1364">
        <v>1425</v>
      </c>
      <c r="B40" s="1364" t="b">
        <f>Check!$AR$1426</f>
        <v>0</v>
      </c>
      <c r="C40" s="1364"/>
      <c r="D40" s="1364"/>
      <c r="E40" s="1364"/>
      <c r="F40" s="1364"/>
      <c r="G40" s="1364"/>
      <c r="H40" s="1364"/>
      <c r="I40" s="1364"/>
      <c r="J40" s="1364"/>
    </row>
    <row r="41" spans="1:10" s="1363" customFormat="1">
      <c r="A41" s="1364">
        <v>1426</v>
      </c>
      <c r="B41" s="1364" t="b">
        <f>Check!$AR$1427</f>
        <v>0</v>
      </c>
      <c r="C41" s="1364"/>
      <c r="D41" s="1364"/>
      <c r="E41" s="1364"/>
      <c r="F41" s="1364"/>
      <c r="G41" s="1364"/>
      <c r="H41" s="1364"/>
      <c r="I41" s="1364"/>
      <c r="J41" s="1364"/>
    </row>
    <row r="42" spans="1:10" s="1363" customFormat="1">
      <c r="A42" s="1364">
        <v>1427</v>
      </c>
      <c r="B42" s="1364" t="b">
        <f>Check!$AR$1428</f>
        <v>0</v>
      </c>
      <c r="C42" s="1364"/>
      <c r="D42" s="1364"/>
      <c r="E42" s="1364"/>
      <c r="F42" s="1364"/>
      <c r="G42" s="1364"/>
      <c r="H42" s="1364"/>
      <c r="I42" s="1364"/>
      <c r="J42" s="1364"/>
    </row>
    <row r="43" spans="1:10" s="1363" customFormat="1">
      <c r="A43" s="1364">
        <v>1428</v>
      </c>
      <c r="B43" s="1364" t="b">
        <f>Check!$AR$1429</f>
        <v>0</v>
      </c>
      <c r="C43" s="1364"/>
      <c r="D43" s="1364"/>
      <c r="E43" s="1364"/>
      <c r="F43" s="1364"/>
      <c r="G43" s="1364"/>
      <c r="H43" s="1364"/>
      <c r="I43" s="1364"/>
      <c r="J43" s="1364"/>
    </row>
    <row r="44" spans="1:10" s="1363" customFormat="1">
      <c r="A44" s="1364">
        <v>1429</v>
      </c>
      <c r="B44" s="1364" t="b">
        <f>Check!$AR$1430</f>
        <v>1</v>
      </c>
      <c r="C44" s="1364"/>
      <c r="D44" s="1364"/>
      <c r="E44" s="1364"/>
      <c r="F44" s="1364"/>
      <c r="G44" s="1364"/>
      <c r="H44" s="1364"/>
      <c r="I44" s="1364"/>
      <c r="J44" s="1364"/>
    </row>
    <row r="45" spans="1:10" s="1363" customFormat="1">
      <c r="A45" s="1364">
        <v>1430</v>
      </c>
      <c r="B45" s="1364" t="b">
        <f>Check!$AR$1431</f>
        <v>1</v>
      </c>
      <c r="C45" s="1364"/>
      <c r="D45" s="1364"/>
      <c r="E45" s="1364"/>
      <c r="F45" s="1364"/>
      <c r="G45" s="1364"/>
      <c r="H45" s="1364"/>
      <c r="I45" s="1364"/>
      <c r="J45" s="1364"/>
    </row>
    <row r="46" spans="1:10" s="1363" customFormat="1">
      <c r="A46" s="1364">
        <v>1431</v>
      </c>
      <c r="B46" s="1364" t="b">
        <f>Check!$AR$1432</f>
        <v>1</v>
      </c>
      <c r="C46" s="1364"/>
      <c r="D46" s="1364"/>
      <c r="E46" s="1364"/>
      <c r="F46" s="1364"/>
      <c r="G46" s="1364"/>
      <c r="H46" s="1364"/>
      <c r="I46" s="1364"/>
      <c r="J46" s="1364"/>
    </row>
    <row r="47" spans="1:10" s="1363" customFormat="1">
      <c r="A47" s="1364">
        <v>1432</v>
      </c>
      <c r="B47" s="1364" t="b">
        <f>Check!$AR$1433</f>
        <v>1</v>
      </c>
      <c r="C47" s="1364"/>
      <c r="D47" s="1364"/>
      <c r="E47" s="1364"/>
      <c r="F47" s="1364"/>
      <c r="G47" s="1364"/>
      <c r="H47" s="1364"/>
      <c r="I47" s="1364"/>
      <c r="J47" s="1364"/>
    </row>
    <row r="48" spans="1:10" s="1363" customFormat="1">
      <c r="A48" s="1364">
        <v>1433</v>
      </c>
      <c r="B48" s="1364" t="b">
        <f>Check!$AR$1434</f>
        <v>1</v>
      </c>
      <c r="C48" s="1364"/>
      <c r="D48" s="1364"/>
      <c r="E48" s="1364"/>
      <c r="F48" s="1364"/>
      <c r="G48" s="1364"/>
      <c r="H48" s="1364"/>
      <c r="I48" s="1364"/>
      <c r="J48" s="1364"/>
    </row>
    <row r="49" spans="1:10" s="1363" customFormat="1">
      <c r="A49" s="1364">
        <v>1434</v>
      </c>
      <c r="B49" s="1364" t="b">
        <f>Check!$AR$1435</f>
        <v>1</v>
      </c>
      <c r="C49" s="1364"/>
      <c r="D49" s="1364"/>
      <c r="E49" s="1364"/>
      <c r="F49" s="1364"/>
      <c r="G49" s="1364"/>
      <c r="H49" s="1364"/>
      <c r="I49" s="1364"/>
      <c r="J49" s="1364"/>
    </row>
    <row r="50" spans="1:10" s="1363" customFormat="1">
      <c r="A50" s="1364">
        <v>1435</v>
      </c>
      <c r="B50" s="1364" t="b">
        <f>Check!$AR$1436</f>
        <v>1</v>
      </c>
      <c r="C50" s="1364"/>
      <c r="D50" s="1364"/>
      <c r="E50" s="1364"/>
      <c r="F50" s="1364"/>
      <c r="G50" s="1364"/>
      <c r="H50" s="1364"/>
      <c r="I50" s="1364"/>
      <c r="J50" s="1364"/>
    </row>
    <row r="51" spans="1:10" s="1363" customFormat="1">
      <c r="A51" s="1364">
        <v>1436</v>
      </c>
      <c r="B51" s="1364" t="b">
        <f>Check!$AR$1437</f>
        <v>1</v>
      </c>
      <c r="C51" s="1364"/>
      <c r="D51" s="1364"/>
      <c r="E51" s="1364"/>
      <c r="F51" s="1364"/>
      <c r="G51" s="1364"/>
      <c r="H51" s="1364"/>
      <c r="I51" s="1364"/>
      <c r="J51" s="1364"/>
    </row>
    <row r="52" spans="1:10" s="1363" customFormat="1">
      <c r="A52" s="1364">
        <v>1437</v>
      </c>
      <c r="B52" s="1364" t="b">
        <f>Check!$AR$1438</f>
        <v>1</v>
      </c>
      <c r="C52" s="1364"/>
      <c r="D52" s="1364"/>
      <c r="E52" s="1364"/>
      <c r="F52" s="1364"/>
      <c r="G52" s="1364"/>
      <c r="H52" s="1364"/>
      <c r="I52" s="1364"/>
      <c r="J52" s="1364"/>
    </row>
    <row r="53" spans="1:10" s="1363" customFormat="1">
      <c r="A53" s="1364">
        <v>1438</v>
      </c>
      <c r="B53" s="1364" t="b">
        <f>Check!$AR$1439</f>
        <v>1</v>
      </c>
      <c r="C53" s="1364"/>
      <c r="D53" s="1364"/>
      <c r="E53" s="1364"/>
      <c r="F53" s="1364"/>
      <c r="G53" s="1364"/>
      <c r="H53" s="1364"/>
      <c r="I53" s="1364"/>
      <c r="J53" s="1364"/>
    </row>
    <row r="54" spans="1:10" s="1363" customFormat="1">
      <c r="A54" s="1364">
        <v>1439</v>
      </c>
      <c r="B54" s="1364" t="b">
        <f>Check!$AR$1440</f>
        <v>1</v>
      </c>
      <c r="C54" s="1364"/>
      <c r="D54" s="1364"/>
      <c r="E54" s="1364"/>
      <c r="F54" s="1364"/>
      <c r="G54" s="1364"/>
      <c r="H54" s="1364"/>
      <c r="I54" s="1364"/>
      <c r="J54" s="1364"/>
    </row>
    <row r="55" spans="1:10" s="1363" customFormat="1">
      <c r="A55" s="1364">
        <v>1440</v>
      </c>
      <c r="B55" s="1364" t="b">
        <f>Check!$AR$1441</f>
        <v>1</v>
      </c>
      <c r="C55" s="1364"/>
      <c r="D55" s="1364"/>
      <c r="E55" s="1364"/>
      <c r="F55" s="1364"/>
      <c r="G55" s="1364"/>
      <c r="H55" s="1364"/>
      <c r="I55" s="1364"/>
      <c r="J55" s="1364"/>
    </row>
    <row r="56" spans="1:10" s="1363" customFormat="1">
      <c r="A56" s="1364">
        <v>1441</v>
      </c>
      <c r="B56" s="1364" t="b">
        <f>Check!$AR$1442</f>
        <v>1</v>
      </c>
      <c r="C56" s="1364"/>
      <c r="D56" s="1364"/>
      <c r="E56" s="1364"/>
      <c r="F56" s="1364"/>
      <c r="G56" s="1364"/>
      <c r="H56" s="1364"/>
      <c r="I56" s="1364"/>
      <c r="J56" s="1364"/>
    </row>
    <row r="57" spans="1:10" s="1363" customFormat="1">
      <c r="A57" s="1364">
        <v>1442</v>
      </c>
      <c r="B57" s="1364" t="b">
        <f>Check!$AR$1443</f>
        <v>1</v>
      </c>
      <c r="C57" s="1364"/>
      <c r="D57" s="1364"/>
      <c r="E57" s="1364"/>
      <c r="F57" s="1364"/>
      <c r="G57" s="1364"/>
      <c r="H57" s="1364"/>
      <c r="I57" s="1364"/>
      <c r="J57" s="1364"/>
    </row>
    <row r="58" spans="1:10" s="1363" customFormat="1">
      <c r="A58" s="1364">
        <v>1443</v>
      </c>
      <c r="B58" s="1364" t="b">
        <f>Check!$AR$1444</f>
        <v>1</v>
      </c>
      <c r="C58" s="1364"/>
      <c r="D58" s="1364"/>
      <c r="E58" s="1364"/>
      <c r="F58" s="1364"/>
      <c r="G58" s="1364"/>
      <c r="H58" s="1364"/>
      <c r="I58" s="1364"/>
      <c r="J58" s="1364"/>
    </row>
    <row r="59" spans="1:10" s="1363" customFormat="1">
      <c r="A59" s="1364">
        <v>1444</v>
      </c>
      <c r="B59" s="1364" t="b">
        <f>Check!$AR$1445</f>
        <v>1</v>
      </c>
      <c r="C59" s="1364"/>
      <c r="D59" s="1364"/>
      <c r="E59" s="1364"/>
      <c r="F59" s="1364"/>
      <c r="G59" s="1364"/>
      <c r="H59" s="1364"/>
      <c r="I59" s="1364"/>
      <c r="J59" s="1364"/>
    </row>
    <row r="60" spans="1:10" s="1363" customFormat="1">
      <c r="A60" s="1364">
        <v>1445</v>
      </c>
      <c r="B60" s="1364" t="b">
        <f>Check!$AR$1446</f>
        <v>1</v>
      </c>
      <c r="C60" s="1364"/>
      <c r="D60" s="1364"/>
      <c r="E60" s="1364"/>
      <c r="F60" s="1364"/>
      <c r="G60" s="1364"/>
      <c r="H60" s="1364"/>
      <c r="I60" s="1364"/>
      <c r="J60" s="1364"/>
    </row>
    <row r="61" spans="1:10" s="1363" customFormat="1">
      <c r="A61" s="1364">
        <v>1446</v>
      </c>
      <c r="B61" s="1364" t="b">
        <f>Check!$AR$1447</f>
        <v>1</v>
      </c>
      <c r="C61" s="1364"/>
      <c r="D61" s="1364"/>
      <c r="E61" s="1364"/>
      <c r="F61" s="1364"/>
      <c r="G61" s="1364"/>
      <c r="H61" s="1364"/>
      <c r="I61" s="1364"/>
      <c r="J61" s="1364"/>
    </row>
    <row r="62" spans="1:10" s="1363" customFormat="1">
      <c r="A62" s="1364">
        <v>1447</v>
      </c>
      <c r="B62" s="1364" t="b">
        <f>Check!$AR$1448</f>
        <v>1</v>
      </c>
      <c r="C62" s="1364"/>
      <c r="D62" s="1364"/>
      <c r="E62" s="1364"/>
      <c r="F62" s="1364"/>
      <c r="G62" s="1364"/>
      <c r="H62" s="1364"/>
      <c r="I62" s="1364"/>
      <c r="J62" s="1364"/>
    </row>
    <row r="63" spans="1:10" s="1363" customFormat="1">
      <c r="A63" s="1364">
        <v>1448</v>
      </c>
      <c r="B63" s="1364" t="b">
        <f>Check!$AR$1449</f>
        <v>1</v>
      </c>
      <c r="C63" s="1364"/>
      <c r="D63" s="1364"/>
      <c r="E63" s="1364"/>
      <c r="F63" s="1364"/>
      <c r="G63" s="1364"/>
      <c r="H63" s="1364"/>
      <c r="I63" s="1364"/>
      <c r="J63" s="1364"/>
    </row>
    <row r="64" spans="1:10" s="1363" customFormat="1">
      <c r="B64" s="1363" t="e">
        <f ca="1">ADDRESS(OFFSET(D64,1,C64-1,1,1),COLUMN(OFFSET(D64,0,C64-1,1,1)),4,1)</f>
        <v>#N/A</v>
      </c>
      <c r="C64" s="1363" t="e">
        <f>MATCH(FALSE,ISERROR(D64:G64),0)</f>
        <v>#N/A</v>
      </c>
      <c r="D64" s="1363" t="e">
        <f>MATCH(FALSE,ISNUMBER(D8:D33),0)</f>
        <v>#N/A</v>
      </c>
      <c r="E64" s="1363" t="e">
        <f>MATCH(FALSE,ISNUMBER(E8:E33),0)</f>
        <v>#N/A</v>
      </c>
      <c r="F64" s="1363" t="e">
        <f>MATCH(FALSE,ISNUMBER(F8:F33),0)</f>
        <v>#N/A</v>
      </c>
      <c r="G64" s="1363" t="e">
        <f>MATCH(FALSE,ISNUMBER(G8:G33),0)</f>
        <v>#N/A</v>
      </c>
    </row>
    <row r="65" spans="4:7" s="1363" customFormat="1">
      <c r="D65" s="1363">
        <f>IF(ISERROR(D64),0,ROW(D8)+D64-1)</f>
        <v>0</v>
      </c>
      <c r="E65" s="1363">
        <f>IF(ISERROR(E64),0,ROW(E8)+E64-1)</f>
        <v>0</v>
      </c>
      <c r="F65" s="1363">
        <f>IF(ISERROR(F64),0,ROW(F8)+F64-1)</f>
        <v>0</v>
      </c>
      <c r="G65" s="1363">
        <f>IF(ISERROR(G64),0,ROW(G8)+G64-1)</f>
        <v>0</v>
      </c>
    </row>
    <row r="66" spans="4:7" s="1363" customFormat="1"/>
    <row r="67" spans="4:7" s="1363" customFormat="1"/>
    <row r="68" spans="4:7" s="1363" customFormat="1"/>
    <row r="69" spans="4:7" s="1363" customFormat="1"/>
    <row r="70" spans="4:7" s="1363" customFormat="1"/>
    <row r="71" spans="4:7" s="1363" customFormat="1"/>
    <row r="72" spans="4:7" s="1363" customFormat="1"/>
    <row r="73" spans="4:7" s="1363" customFormat="1"/>
    <row r="74" spans="4:7" s="1363" customFormat="1"/>
    <row r="75" spans="4:7" s="1363" customFormat="1"/>
    <row r="76" spans="4:7" s="1363" customFormat="1"/>
    <row r="77" spans="4:7" s="1363" customFormat="1"/>
    <row r="78" spans="4:7" s="1363" customFormat="1"/>
    <row r="79" spans="4:7" s="1363" customFormat="1"/>
    <row r="80" spans="4:7"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conditionalFormatting sqref="G14">
    <cfRule type="expression" dxfId="119" priority="1" stopIfTrue="1">
      <formula>NOT($B$36)</formula>
    </cfRule>
  </conditionalFormatting>
  <conditionalFormatting sqref="G13">
    <cfRule type="expression" dxfId="118" priority="22" stopIfTrue="1">
      <formula>NOT(AND($B$36,$B$48))</formula>
    </cfRule>
  </conditionalFormatting>
  <conditionalFormatting sqref="F14">
    <cfRule type="expression" dxfId="117" priority="2" stopIfTrue="1">
      <formula>NOT($B$37)</formula>
    </cfRule>
  </conditionalFormatting>
  <conditionalFormatting sqref="F13">
    <cfRule type="expression" dxfId="116" priority="24" stopIfTrue="1">
      <formula>NOT(AND($B$37,$B$49))</formula>
    </cfRule>
  </conditionalFormatting>
  <conditionalFormatting sqref="E14">
    <cfRule type="expression" dxfId="115" priority="3" stopIfTrue="1">
      <formula>NOT($B$38)</formula>
    </cfRule>
  </conditionalFormatting>
  <conditionalFormatting sqref="E13">
    <cfRule type="expression" dxfId="114" priority="26" stopIfTrue="1">
      <formula>NOT(AND($B$38,$B$50))</formula>
    </cfRule>
  </conditionalFormatting>
  <conditionalFormatting sqref="D14">
    <cfRule type="expression" dxfId="113" priority="4" stopIfTrue="1">
      <formula>NOT($B$39)</formula>
    </cfRule>
  </conditionalFormatting>
  <conditionalFormatting sqref="D13">
    <cfRule type="expression" dxfId="112" priority="28" stopIfTrue="1">
      <formula>NOT(AND($B$39,$B$51))</formula>
    </cfRule>
  </conditionalFormatting>
  <conditionalFormatting sqref="G27">
    <cfRule type="expression" dxfId="111" priority="5" stopIfTrue="1">
      <formula>NOT($B$40)</formula>
    </cfRule>
  </conditionalFormatting>
  <conditionalFormatting sqref="G26">
    <cfRule type="expression" dxfId="110" priority="6" stopIfTrue="1">
      <formula>NOT($B$40)</formula>
    </cfRule>
  </conditionalFormatting>
  <conditionalFormatting sqref="F27">
    <cfRule type="expression" dxfId="109" priority="7" stopIfTrue="1">
      <formula>NOT($B$41)</formula>
    </cfRule>
  </conditionalFormatting>
  <conditionalFormatting sqref="F26">
    <cfRule type="expression" dxfId="108" priority="8" stopIfTrue="1">
      <formula>NOT($B$41)</formula>
    </cfRule>
  </conditionalFormatting>
  <conditionalFormatting sqref="E27">
    <cfRule type="expression" dxfId="107" priority="9" stopIfTrue="1">
      <formula>NOT($B$42)</formula>
    </cfRule>
  </conditionalFormatting>
  <conditionalFormatting sqref="E26">
    <cfRule type="expression" dxfId="106" priority="10" stopIfTrue="1">
      <formula>NOT($B$42)</formula>
    </cfRule>
  </conditionalFormatting>
  <conditionalFormatting sqref="D27">
    <cfRule type="expression" dxfId="105" priority="11" stopIfTrue="1">
      <formula>NOT($B$43)</formula>
    </cfRule>
  </conditionalFormatting>
  <conditionalFormatting sqref="D26">
    <cfRule type="expression" dxfId="104" priority="12" stopIfTrue="1">
      <formula>NOT($B$43)</formula>
    </cfRule>
  </conditionalFormatting>
  <conditionalFormatting sqref="G29">
    <cfRule type="expression" dxfId="103" priority="13" stopIfTrue="1">
      <formula>NOT($B$44)</formula>
    </cfRule>
  </conditionalFormatting>
  <conditionalFormatting sqref="G28">
    <cfRule type="expression" dxfId="102" priority="14" stopIfTrue="1">
      <formula>NOT($B$44)</formula>
    </cfRule>
  </conditionalFormatting>
  <conditionalFormatting sqref="F29">
    <cfRule type="expression" dxfId="101" priority="15" stopIfTrue="1">
      <formula>NOT($B$45)</formula>
    </cfRule>
  </conditionalFormatting>
  <conditionalFormatting sqref="F28">
    <cfRule type="expression" dxfId="100" priority="16" stopIfTrue="1">
      <formula>NOT($B$45)</formula>
    </cfRule>
  </conditionalFormatting>
  <conditionalFormatting sqref="E29">
    <cfRule type="expression" dxfId="99" priority="17" stopIfTrue="1">
      <formula>NOT($B$46)</formula>
    </cfRule>
  </conditionalFormatting>
  <conditionalFormatting sqref="E28">
    <cfRule type="expression" dxfId="98" priority="18" stopIfTrue="1">
      <formula>NOT($B$46)</formula>
    </cfRule>
  </conditionalFormatting>
  <conditionalFormatting sqref="D29">
    <cfRule type="expression" dxfId="97" priority="19" stopIfTrue="1">
      <formula>NOT($B$47)</formula>
    </cfRule>
  </conditionalFormatting>
  <conditionalFormatting sqref="D28">
    <cfRule type="expression" dxfId="96" priority="20" stopIfTrue="1">
      <formula>NOT($B$47)</formula>
    </cfRule>
  </conditionalFormatting>
  <conditionalFormatting sqref="G33">
    <cfRule type="expression" dxfId="95" priority="21" stopIfTrue="1">
      <formula>NOT($B$48)</formula>
    </cfRule>
  </conditionalFormatting>
  <conditionalFormatting sqref="F33">
    <cfRule type="expression" dxfId="94" priority="23" stopIfTrue="1">
      <formula>NOT($B$49)</formula>
    </cfRule>
  </conditionalFormatting>
  <conditionalFormatting sqref="E33">
    <cfRule type="expression" dxfId="93" priority="25" stopIfTrue="1">
      <formula>NOT($B$50)</formula>
    </cfRule>
  </conditionalFormatting>
  <conditionalFormatting sqref="D33">
    <cfRule type="expression" dxfId="92" priority="27" stopIfTrue="1">
      <formula>NOT($B$51)</formula>
    </cfRule>
  </conditionalFormatting>
  <conditionalFormatting sqref="G25">
    <cfRule type="expression" dxfId="91" priority="29" stopIfTrue="1">
      <formula>NOT($B$52)</formula>
    </cfRule>
  </conditionalFormatting>
  <conditionalFormatting sqref="F25">
    <cfRule type="expression" dxfId="90" priority="30" stopIfTrue="1">
      <formula>NOT($B$53)</formula>
    </cfRule>
  </conditionalFormatting>
  <conditionalFormatting sqref="E25">
    <cfRule type="expression" dxfId="89" priority="31" stopIfTrue="1">
      <formula>NOT($B$54)</formula>
    </cfRule>
  </conditionalFormatting>
  <conditionalFormatting sqref="D25">
    <cfRule type="expression" dxfId="88" priority="32" stopIfTrue="1">
      <formula>NOT($B$55)</formula>
    </cfRule>
  </conditionalFormatting>
  <conditionalFormatting sqref="G16">
    <cfRule type="expression" dxfId="87" priority="33" stopIfTrue="1">
      <formula>NOT($B$56)</formula>
    </cfRule>
  </conditionalFormatting>
  <conditionalFormatting sqref="F16">
    <cfRule type="expression" dxfId="86" priority="34" stopIfTrue="1">
      <formula>NOT($B$57)</formula>
    </cfRule>
  </conditionalFormatting>
  <conditionalFormatting sqref="E16">
    <cfRule type="expression" dxfId="85" priority="35" stopIfTrue="1">
      <formula>NOT($B$58)</formula>
    </cfRule>
  </conditionalFormatting>
  <conditionalFormatting sqref="D16">
    <cfRule type="expression" dxfId="84" priority="36" stopIfTrue="1">
      <formula>NOT($B$59)</formula>
    </cfRule>
  </conditionalFormatting>
  <conditionalFormatting sqref="G24">
    <cfRule type="expression" dxfId="83" priority="37" stopIfTrue="1">
      <formula>NOT($B$60)</formula>
    </cfRule>
  </conditionalFormatting>
  <conditionalFormatting sqref="F24">
    <cfRule type="expression" dxfId="82" priority="38" stopIfTrue="1">
      <formula>NOT($B$61)</formula>
    </cfRule>
  </conditionalFormatting>
  <conditionalFormatting sqref="E24">
    <cfRule type="expression" dxfId="81" priority="39" stopIfTrue="1">
      <formula>NOT($B$62)</formula>
    </cfRule>
  </conditionalFormatting>
  <conditionalFormatting sqref="D24">
    <cfRule type="expression" dxfId="80" priority="40" stopIfTrue="1">
      <formula>NOT($B$63)</formula>
    </cfRule>
  </conditionalFormatting>
  <printOptions horizontalCentered="1" verticalCentered="1"/>
  <pageMargins left="0.75" right="0.75" top="1" bottom="1" header="0.5" footer="0.5"/>
  <pageSetup paperSize="9" scale="53" orientation="landscape" horizontalDpi="4294967292" r:id="rId1"/>
  <headerFooter alignWithMargins="0">
    <oddHeader xml:space="preserve">&amp;C&amp;"Miriam,Regular"&amp;A
</oddHeader>
    <oddFooter>Page &amp;P</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9" workbookViewId="0">
      <selection activeCell="D25" sqref="D25"/>
    </sheetView>
  </sheetViews>
  <sheetFormatPr defaultColWidth="7.75" defaultRowHeight="11.25"/>
  <cols>
    <col min="1" max="1" width="4.75" style="60" bestFit="1" customWidth="1"/>
    <col min="2" max="2" width="34.625" style="60" customWidth="1"/>
    <col min="3" max="3" width="18.25" style="60" customWidth="1"/>
    <col min="4" max="5" width="11.125" style="60" bestFit="1" customWidth="1"/>
    <col min="6" max="7" width="11.25" style="60" bestFit="1" customWidth="1"/>
    <col min="8" max="8" width="34.625" style="60" customWidth="1"/>
    <col min="9" max="9" width="18.25" style="60" customWidth="1"/>
    <col min="10" max="10" width="5.75" style="60" bestFit="1" customWidth="1"/>
    <col min="11" max="1000" width="7.75" style="1363"/>
    <col min="1001" max="16384" width="7.75" style="60"/>
  </cols>
  <sheetData>
    <row r="1" spans="1:10" ht="20.25">
      <c r="A1" s="56"/>
      <c r="B1" s="57" t="s">
        <v>272</v>
      </c>
      <c r="C1" s="51"/>
      <c r="D1" s="56"/>
      <c r="E1" s="58"/>
      <c r="F1" s="56"/>
      <c r="G1" s="56"/>
      <c r="H1" s="58"/>
      <c r="I1" s="56"/>
      <c r="J1" s="56"/>
    </row>
    <row r="2" spans="1:10" ht="13.15" customHeight="1">
      <c r="A2" s="56"/>
      <c r="B2" s="61"/>
      <c r="C2" s="51"/>
      <c r="D2" s="56"/>
      <c r="E2" s="58"/>
      <c r="F2" s="62"/>
      <c r="G2" s="62"/>
      <c r="H2" s="58"/>
      <c r="I2" s="56"/>
      <c r="J2" s="56"/>
    </row>
    <row r="3" spans="1:10" ht="15.75">
      <c r="A3" s="56"/>
      <c r="B3" s="64" t="s">
        <v>36267</v>
      </c>
      <c r="C3" s="51"/>
      <c r="D3" s="56"/>
      <c r="E3" s="58"/>
      <c r="F3" s="65"/>
      <c r="G3" s="65"/>
      <c r="H3" s="58"/>
      <c r="I3" s="56"/>
      <c r="J3" s="56"/>
    </row>
    <row r="4" spans="1:10" ht="16.5" thickBot="1">
      <c r="A4" s="56"/>
      <c r="B4" s="64"/>
      <c r="C4" s="51"/>
      <c r="D4" s="58"/>
      <c r="E4" s="65"/>
      <c r="F4" s="65"/>
      <c r="G4" s="58"/>
      <c r="H4" s="233"/>
      <c r="I4" s="56"/>
      <c r="J4" s="56"/>
    </row>
    <row r="5" spans="1:10" ht="43.5" customHeight="1" thickTop="1" thickBot="1">
      <c r="A5" s="56"/>
      <c r="B5" s="61"/>
      <c r="C5" s="51"/>
      <c r="D5" s="120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E5" s="358"/>
      <c r="F5" s="1205" t="str">
        <f>"לשלושה חודשים שהסתיימו ביום " &amp;TEXT(L0!$E$34,"DD ")&amp;"ב"&amp;TEXT(L0!$E$34,"MMM")</f>
        <v>לשלושה חודשים שהסתיימו ביום 30 ביונ</v>
      </c>
      <c r="G5" s="359"/>
      <c r="H5" s="51"/>
      <c r="I5" s="56"/>
      <c r="J5" s="56"/>
    </row>
    <row r="6" spans="1:10" ht="14.25" thickTop="1" thickBot="1">
      <c r="A6" s="56"/>
      <c r="B6" s="61"/>
      <c r="C6" s="51"/>
      <c r="D6" s="608">
        <f>DATE(YEAR(L0!$E$34),MONTH(L0!$E$34)-12+1,1)-1</f>
        <v>41820</v>
      </c>
      <c r="E6" s="608">
        <f>L0!$E$34</f>
        <v>42185</v>
      </c>
      <c r="F6" s="608">
        <f>DATE(YEAR(L0!$E$34),MONTH(L0!$E$34)-12+1,1)-1</f>
        <v>41820</v>
      </c>
      <c r="G6" s="608">
        <f>L0!$E$34</f>
        <v>42185</v>
      </c>
      <c r="H6" s="58"/>
      <c r="I6" s="56"/>
      <c r="J6" s="56"/>
    </row>
    <row r="7" spans="1:10" ht="15.6" customHeight="1" thickTop="1">
      <c r="A7" s="75"/>
      <c r="B7" s="76"/>
      <c r="C7" s="77"/>
      <c r="D7" s="81"/>
      <c r="E7" s="161"/>
      <c r="F7" s="161"/>
      <c r="G7" s="161"/>
      <c r="H7" s="76"/>
      <c r="I7" s="82"/>
      <c r="J7" s="83"/>
    </row>
    <row r="8" spans="1:10" ht="15.6" customHeight="1">
      <c r="A8" s="84"/>
      <c r="B8" s="85" t="s">
        <v>271</v>
      </c>
      <c r="C8" s="86"/>
      <c r="D8" s="167"/>
      <c r="E8" s="168"/>
      <c r="F8" s="168"/>
      <c r="G8" s="168"/>
      <c r="H8" s="85" t="s">
        <v>271</v>
      </c>
      <c r="I8" s="92"/>
      <c r="J8" s="93"/>
    </row>
    <row r="9" spans="1:10" ht="15.6" customHeight="1" thickBot="1">
      <c r="A9" s="84"/>
      <c r="B9" s="52"/>
      <c r="C9" s="54"/>
      <c r="D9" s="96"/>
      <c r="E9" s="97"/>
      <c r="F9" s="97"/>
      <c r="G9" s="97"/>
      <c r="H9" s="52"/>
      <c r="I9" s="53"/>
      <c r="J9" s="55"/>
    </row>
    <row r="10" spans="1:10" ht="15.6" customHeight="1" thickTop="1" thickBot="1">
      <c r="A10" s="102" t="s">
        <v>36268</v>
      </c>
      <c r="B10" s="103"/>
      <c r="C10" s="104"/>
      <c r="D10" s="105" t="s">
        <v>35479</v>
      </c>
      <c r="E10" s="105" t="s">
        <v>35480</v>
      </c>
      <c r="F10" s="105" t="s">
        <v>35450</v>
      </c>
      <c r="G10" s="106" t="s">
        <v>262</v>
      </c>
      <c r="H10" s="103"/>
      <c r="I10" s="110"/>
      <c r="J10" s="111" t="s">
        <v>36269</v>
      </c>
    </row>
    <row r="11" spans="1:10" ht="15.6" customHeight="1" thickTop="1">
      <c r="A11" s="112">
        <v>1</v>
      </c>
      <c r="B11" s="113" t="s">
        <v>36270</v>
      </c>
      <c r="C11" s="1500" t="s">
        <v>36271</v>
      </c>
      <c r="D11" s="506">
        <v>0</v>
      </c>
      <c r="E11" s="116">
        <v>0</v>
      </c>
      <c r="F11" s="116">
        <v>0</v>
      </c>
      <c r="G11" s="116">
        <v>0</v>
      </c>
      <c r="H11" s="965" t="s">
        <v>36270</v>
      </c>
      <c r="I11" s="1503" t="s">
        <v>36271</v>
      </c>
      <c r="J11" s="191">
        <v>1</v>
      </c>
    </row>
    <row r="12" spans="1:10" ht="15.6" customHeight="1">
      <c r="A12" s="112">
        <v>2</v>
      </c>
      <c r="B12" s="121" t="s">
        <v>36272</v>
      </c>
      <c r="C12" s="1501"/>
      <c r="D12" s="510">
        <v>-13800</v>
      </c>
      <c r="E12" s="124">
        <v>-22300</v>
      </c>
      <c r="F12" s="124">
        <v>-14300</v>
      </c>
      <c r="G12" s="124">
        <v>-28700</v>
      </c>
      <c r="H12" s="899" t="s">
        <v>36272</v>
      </c>
      <c r="I12" s="1504"/>
      <c r="J12" s="199">
        <v>2</v>
      </c>
    </row>
    <row r="13" spans="1:10" ht="15.6" customHeight="1" thickBot="1">
      <c r="A13" s="112">
        <v>3</v>
      </c>
      <c r="B13" s="1206" t="s">
        <v>36273</v>
      </c>
      <c r="C13" s="1502"/>
      <c r="D13" s="890">
        <f>SUM(D11:D12)</f>
        <v>-13800</v>
      </c>
      <c r="E13" s="891">
        <f>SUM(E11:E12)</f>
        <v>-22300</v>
      </c>
      <c r="F13" s="891">
        <f>SUM(F11:F12)</f>
        <v>-14300</v>
      </c>
      <c r="G13" s="891">
        <f>SUM(G11:G12)</f>
        <v>-28700</v>
      </c>
      <c r="H13" s="1207" t="s">
        <v>36273</v>
      </c>
      <c r="I13" s="1505"/>
      <c r="J13" s="199">
        <v>3</v>
      </c>
    </row>
    <row r="14" spans="1:10" ht="15.6" customHeight="1">
      <c r="A14" s="112">
        <v>4</v>
      </c>
      <c r="B14" s="121" t="s">
        <v>36274</v>
      </c>
      <c r="C14" s="1506" t="s">
        <v>36275</v>
      </c>
      <c r="D14" s="510">
        <v>0</v>
      </c>
      <c r="E14" s="124">
        <v>0</v>
      </c>
      <c r="F14" s="124">
        <v>0</v>
      </c>
      <c r="G14" s="124">
        <v>0</v>
      </c>
      <c r="H14" s="899" t="s">
        <v>36274</v>
      </c>
      <c r="I14" s="1507" t="s">
        <v>36275</v>
      </c>
      <c r="J14" s="199">
        <v>4</v>
      </c>
    </row>
    <row r="15" spans="1:10" ht="15.6" customHeight="1">
      <c r="A15" s="112">
        <v>5</v>
      </c>
      <c r="B15" s="121" t="s">
        <v>36276</v>
      </c>
      <c r="C15" s="1501"/>
      <c r="D15" s="510">
        <v>0</v>
      </c>
      <c r="E15" s="124">
        <v>0</v>
      </c>
      <c r="F15" s="124">
        <v>0</v>
      </c>
      <c r="G15" s="124">
        <v>0</v>
      </c>
      <c r="H15" s="899" t="s">
        <v>36276</v>
      </c>
      <c r="I15" s="1504"/>
      <c r="J15" s="199">
        <v>5</v>
      </c>
    </row>
    <row r="16" spans="1:10" ht="15.6" customHeight="1">
      <c r="A16" s="112">
        <v>6</v>
      </c>
      <c r="B16" s="1208" t="s">
        <v>36277</v>
      </c>
      <c r="C16" s="1501"/>
      <c r="D16" s="510">
        <v>0</v>
      </c>
      <c r="E16" s="124">
        <v>0</v>
      </c>
      <c r="F16" s="124">
        <v>0</v>
      </c>
      <c r="G16" s="124">
        <v>0</v>
      </c>
      <c r="H16" s="947" t="s">
        <v>36277</v>
      </c>
      <c r="I16" s="1504"/>
      <c r="J16" s="199">
        <v>6</v>
      </c>
    </row>
    <row r="17" spans="1:10" ht="15.6" customHeight="1">
      <c r="A17" s="112">
        <v>7</v>
      </c>
      <c r="B17" s="121" t="s">
        <v>36278</v>
      </c>
      <c r="C17" s="1501"/>
      <c r="D17" s="510">
        <v>9300</v>
      </c>
      <c r="E17" s="124">
        <v>16800</v>
      </c>
      <c r="F17" s="124">
        <v>4400</v>
      </c>
      <c r="G17" s="124">
        <v>2300</v>
      </c>
      <c r="H17" s="899" t="s">
        <v>36278</v>
      </c>
      <c r="I17" s="1504"/>
      <c r="J17" s="199">
        <v>7</v>
      </c>
    </row>
    <row r="18" spans="1:10" ht="15.6" customHeight="1">
      <c r="A18" s="112">
        <v>8</v>
      </c>
      <c r="B18" s="121" t="s">
        <v>36279</v>
      </c>
      <c r="C18" s="1501"/>
      <c r="D18" s="510">
        <v>0</v>
      </c>
      <c r="E18" s="124">
        <v>0</v>
      </c>
      <c r="F18" s="124">
        <v>0</v>
      </c>
      <c r="G18" s="124">
        <v>0</v>
      </c>
      <c r="H18" s="899" t="s">
        <v>36279</v>
      </c>
      <c r="I18" s="1504"/>
      <c r="J18" s="199">
        <v>8</v>
      </c>
    </row>
    <row r="19" spans="1:10" ht="15.6" customHeight="1">
      <c r="A19" s="112">
        <v>9</v>
      </c>
      <c r="B19" s="121" t="s">
        <v>36280</v>
      </c>
      <c r="C19" s="1501"/>
      <c r="D19" s="510">
        <v>0</v>
      </c>
      <c r="E19" s="124">
        <v>0</v>
      </c>
      <c r="F19" s="124">
        <v>0</v>
      </c>
      <c r="G19" s="124">
        <v>0</v>
      </c>
      <c r="H19" s="899" t="s">
        <v>36280</v>
      </c>
      <c r="I19" s="1504"/>
      <c r="J19" s="199">
        <v>9</v>
      </c>
    </row>
    <row r="20" spans="1:10" ht="15.6" customHeight="1">
      <c r="A20" s="112">
        <v>10</v>
      </c>
      <c r="B20" s="1208" t="s">
        <v>36281</v>
      </c>
      <c r="C20" s="1501"/>
      <c r="D20" s="510">
        <v>0</v>
      </c>
      <c r="E20" s="124">
        <v>0</v>
      </c>
      <c r="F20" s="124">
        <v>0</v>
      </c>
      <c r="G20" s="124">
        <v>0</v>
      </c>
      <c r="H20" s="947" t="s">
        <v>36281</v>
      </c>
      <c r="I20" s="1504"/>
      <c r="J20" s="199">
        <v>10</v>
      </c>
    </row>
    <row r="21" spans="1:10" ht="15.6" customHeight="1" thickBot="1">
      <c r="A21" s="112">
        <v>11</v>
      </c>
      <c r="B21" s="1209" t="s">
        <v>36282</v>
      </c>
      <c r="C21" s="1502"/>
      <c r="D21" s="890">
        <f>SUM(D17:D19,D14:D15)</f>
        <v>9300</v>
      </c>
      <c r="E21" s="891">
        <f>SUM(E17:E19,E14:E15)</f>
        <v>16800</v>
      </c>
      <c r="F21" s="891">
        <f>SUM(F17:F19,F14:F15)</f>
        <v>4400</v>
      </c>
      <c r="G21" s="891">
        <f>SUM(G17:G19,G14:G15)</f>
        <v>2300</v>
      </c>
      <c r="H21" s="1210" t="s">
        <v>36282</v>
      </c>
      <c r="I21" s="1504"/>
      <c r="J21" s="199">
        <v>11</v>
      </c>
    </row>
    <row r="22" spans="1:10" ht="15.6" customHeight="1" thickBot="1">
      <c r="A22" s="112">
        <v>12</v>
      </c>
      <c r="B22" s="878"/>
      <c r="C22" s="1211" t="s">
        <v>36283</v>
      </c>
      <c r="D22" s="950">
        <v>4900</v>
      </c>
      <c r="E22" s="951">
        <v>20900</v>
      </c>
      <c r="F22" s="951">
        <v>9200</v>
      </c>
      <c r="G22" s="951">
        <v>29600</v>
      </c>
      <c r="H22" s="1010"/>
      <c r="I22" s="1212" t="s">
        <v>36283</v>
      </c>
      <c r="J22" s="199">
        <v>12</v>
      </c>
    </row>
    <row r="23" spans="1:10" ht="15.6" customHeight="1">
      <c r="A23" s="112">
        <v>13</v>
      </c>
      <c r="B23" s="121" t="s">
        <v>36284</v>
      </c>
      <c r="C23" s="1501" t="s">
        <v>36285</v>
      </c>
      <c r="D23" s="510">
        <v>0</v>
      </c>
      <c r="E23" s="124">
        <v>0</v>
      </c>
      <c r="F23" s="124">
        <v>0</v>
      </c>
      <c r="G23" s="124">
        <v>0</v>
      </c>
      <c r="H23" s="899" t="s">
        <v>36284</v>
      </c>
      <c r="I23" s="1504" t="s">
        <v>36285</v>
      </c>
      <c r="J23" s="199">
        <v>13</v>
      </c>
    </row>
    <row r="24" spans="1:10" ht="15.6" customHeight="1">
      <c r="A24" s="112">
        <v>14</v>
      </c>
      <c r="B24" s="121" t="s">
        <v>36286</v>
      </c>
      <c r="C24" s="1501"/>
      <c r="D24" s="510">
        <v>0</v>
      </c>
      <c r="E24" s="124">
        <v>0</v>
      </c>
      <c r="F24" s="124">
        <v>0</v>
      </c>
      <c r="G24" s="124">
        <v>0</v>
      </c>
      <c r="H24" s="899" t="s">
        <v>36286</v>
      </c>
      <c r="I24" s="1504"/>
      <c r="J24" s="199">
        <v>14</v>
      </c>
    </row>
    <row r="25" spans="1:10" ht="15.6" customHeight="1">
      <c r="A25" s="112">
        <v>15</v>
      </c>
      <c r="B25" s="121" t="s">
        <v>36287</v>
      </c>
      <c r="C25" s="1501"/>
      <c r="D25" s="510">
        <v>0</v>
      </c>
      <c r="E25" s="124">
        <v>0</v>
      </c>
      <c r="F25" s="124">
        <v>0</v>
      </c>
      <c r="G25" s="124">
        <v>0</v>
      </c>
      <c r="H25" s="899" t="s">
        <v>36287</v>
      </c>
      <c r="I25" s="1504"/>
      <c r="J25" s="199">
        <v>15</v>
      </c>
    </row>
    <row r="26" spans="1:10" ht="15.6" customHeight="1">
      <c r="A26" s="112">
        <v>16</v>
      </c>
      <c r="B26" s="1208" t="s">
        <v>36288</v>
      </c>
      <c r="C26" s="1501"/>
      <c r="D26" s="510">
        <v>0</v>
      </c>
      <c r="E26" s="124">
        <v>0</v>
      </c>
      <c r="F26" s="124">
        <v>0</v>
      </c>
      <c r="G26" s="124">
        <v>0</v>
      </c>
      <c r="H26" s="947" t="s">
        <v>36288</v>
      </c>
      <c r="I26" s="1504"/>
      <c r="J26" s="199">
        <v>16</v>
      </c>
    </row>
    <row r="27" spans="1:10" ht="15.6" customHeight="1">
      <c r="A27" s="112">
        <v>17</v>
      </c>
      <c r="B27" s="121" t="s">
        <v>36289</v>
      </c>
      <c r="C27" s="1501"/>
      <c r="D27" s="510">
        <v>0</v>
      </c>
      <c r="E27" s="124">
        <v>0</v>
      </c>
      <c r="F27" s="124">
        <v>0</v>
      </c>
      <c r="G27" s="124">
        <v>0</v>
      </c>
      <c r="H27" s="899" t="s">
        <v>36289</v>
      </c>
      <c r="I27" s="1504"/>
      <c r="J27" s="199">
        <v>17</v>
      </c>
    </row>
    <row r="28" spans="1:10" ht="15.6" customHeight="1">
      <c r="A28" s="112">
        <v>18</v>
      </c>
      <c r="B28" s="121" t="s">
        <v>36290</v>
      </c>
      <c r="C28" s="1501"/>
      <c r="D28" s="510">
        <v>0</v>
      </c>
      <c r="E28" s="124">
        <v>0</v>
      </c>
      <c r="F28" s="124">
        <v>0</v>
      </c>
      <c r="G28" s="124">
        <v>0</v>
      </c>
      <c r="H28" s="899" t="s">
        <v>36290</v>
      </c>
      <c r="I28" s="1504"/>
      <c r="J28" s="199">
        <v>18</v>
      </c>
    </row>
    <row r="29" spans="1:10" ht="15.6" customHeight="1">
      <c r="A29" s="112">
        <v>19</v>
      </c>
      <c r="B29" s="121" t="s">
        <v>36291</v>
      </c>
      <c r="C29" s="1501"/>
      <c r="D29" s="510">
        <v>0</v>
      </c>
      <c r="E29" s="124">
        <v>0</v>
      </c>
      <c r="F29" s="124">
        <v>0</v>
      </c>
      <c r="G29" s="124">
        <v>0</v>
      </c>
      <c r="H29" s="899" t="s">
        <v>36291</v>
      </c>
      <c r="I29" s="1504"/>
      <c r="J29" s="199">
        <v>19</v>
      </c>
    </row>
    <row r="30" spans="1:10" ht="15.6" customHeight="1" thickBot="1">
      <c r="A30" s="112">
        <v>20</v>
      </c>
      <c r="B30" s="1206" t="s">
        <v>36292</v>
      </c>
      <c r="C30" s="1502"/>
      <c r="D30" s="890">
        <f>SUM(D27:D28,D23)-SUM(D29,D24:D25)</f>
        <v>0</v>
      </c>
      <c r="E30" s="891">
        <f>SUM(E27:E28,E23)-SUM(E29,E24:E25)</f>
        <v>0</v>
      </c>
      <c r="F30" s="891">
        <f>SUM(F27:F28,F23)-SUM(F29,F24:F25)</f>
        <v>0</v>
      </c>
      <c r="G30" s="891">
        <f>SUM(G27:G28,G23)-SUM(G29,G24:G25)</f>
        <v>0</v>
      </c>
      <c r="H30" s="1207" t="s">
        <v>36292</v>
      </c>
      <c r="I30" s="1505"/>
      <c r="J30" s="199">
        <v>20</v>
      </c>
    </row>
    <row r="31" spans="1:10" ht="15.6" customHeight="1" thickBot="1">
      <c r="A31" s="112">
        <v>21</v>
      </c>
      <c r="B31" s="430"/>
      <c r="C31" s="879" t="s">
        <v>36293</v>
      </c>
      <c r="D31" s="950">
        <v>0</v>
      </c>
      <c r="E31" s="951">
        <v>0</v>
      </c>
      <c r="F31" s="951">
        <v>0</v>
      </c>
      <c r="G31" s="951">
        <v>0</v>
      </c>
      <c r="H31" s="955"/>
      <c r="I31" s="881" t="s">
        <v>36293</v>
      </c>
      <c r="J31" s="199">
        <v>21</v>
      </c>
    </row>
    <row r="32" spans="1:10" ht="15.6" customHeight="1" thickBot="1">
      <c r="A32" s="112">
        <v>22</v>
      </c>
      <c r="B32" s="430"/>
      <c r="C32" s="879" t="s">
        <v>36294</v>
      </c>
      <c r="D32" s="950">
        <v>0</v>
      </c>
      <c r="E32" s="951">
        <v>0</v>
      </c>
      <c r="F32" s="951">
        <v>0</v>
      </c>
      <c r="G32" s="951">
        <v>0</v>
      </c>
      <c r="H32" s="955"/>
      <c r="I32" s="881" t="s">
        <v>36294</v>
      </c>
      <c r="J32" s="199">
        <v>22</v>
      </c>
    </row>
    <row r="33" spans="1:10" ht="15.6" customHeight="1" thickBot="1">
      <c r="A33" s="143">
        <v>23</v>
      </c>
      <c r="B33" s="144"/>
      <c r="C33" s="927" t="s">
        <v>36295</v>
      </c>
      <c r="D33" s="838">
        <f>SUM(D30:D32,D21:D22,D13)</f>
        <v>400</v>
      </c>
      <c r="E33" s="839">
        <f>SUM(E30:E32,E21:E22,E13)</f>
        <v>15400</v>
      </c>
      <c r="F33" s="839">
        <f>SUM(F30:F32,F21:F22,F13)</f>
        <v>-700</v>
      </c>
      <c r="G33" s="839">
        <f>SUM(G30:G32,G21:G22,G13)</f>
        <v>3200</v>
      </c>
      <c r="H33" s="900"/>
      <c r="I33" s="958" t="s">
        <v>36295</v>
      </c>
      <c r="J33" s="152">
        <v>23</v>
      </c>
    </row>
    <row r="34" spans="1:10" s="1363" customFormat="1" ht="13.5" thickTop="1">
      <c r="A34" s="1364"/>
      <c r="B34" s="1365"/>
      <c r="C34" s="1365"/>
      <c r="D34" s="1364"/>
      <c r="E34" s="1364"/>
      <c r="F34" s="1364"/>
      <c r="G34" s="1364"/>
      <c r="H34" s="1364"/>
      <c r="I34" s="1364"/>
      <c r="J34" s="1364"/>
    </row>
    <row r="35" spans="1:10" s="1363" customFormat="1">
      <c r="A35" s="1364"/>
      <c r="B35" s="1364"/>
      <c r="C35" s="1364"/>
      <c r="D35" s="1364"/>
      <c r="E35" s="1364"/>
      <c r="F35" s="1364"/>
      <c r="G35" s="1364"/>
      <c r="H35" s="1364"/>
      <c r="I35" s="1364"/>
      <c r="J35" s="1364"/>
    </row>
    <row r="36" spans="1:10" s="1363" customFormat="1">
      <c r="A36" s="1364">
        <v>1453</v>
      </c>
      <c r="B36" s="1364" t="b">
        <f>Check!$AR$1454</f>
        <v>1</v>
      </c>
      <c r="C36" s="1364"/>
      <c r="D36" s="1364"/>
      <c r="E36" s="1364"/>
      <c r="F36" s="1364"/>
      <c r="G36" s="1364"/>
      <c r="H36" s="1364"/>
      <c r="I36" s="1364"/>
      <c r="J36" s="1364"/>
    </row>
    <row r="37" spans="1:10" s="1363" customFormat="1">
      <c r="A37" s="1364">
        <v>1454</v>
      </c>
      <c r="B37" s="1364" t="b">
        <f>Check!$AR$1455</f>
        <v>1</v>
      </c>
      <c r="C37" s="1364"/>
      <c r="D37" s="1364"/>
      <c r="E37" s="1364"/>
      <c r="F37" s="1364"/>
      <c r="G37" s="1364"/>
      <c r="H37" s="1364"/>
      <c r="I37" s="1364"/>
      <c r="J37" s="1364"/>
    </row>
    <row r="38" spans="1:10" s="1363" customFormat="1">
      <c r="A38" s="1364">
        <v>1455</v>
      </c>
      <c r="B38" s="1364" t="b">
        <f>Check!$AR$1456</f>
        <v>1</v>
      </c>
      <c r="C38" s="1364"/>
      <c r="D38" s="1364"/>
      <c r="E38" s="1364"/>
      <c r="F38" s="1364"/>
      <c r="G38" s="1364"/>
      <c r="H38" s="1364"/>
      <c r="I38" s="1364"/>
      <c r="J38" s="1364"/>
    </row>
    <row r="39" spans="1:10" s="1363" customFormat="1">
      <c r="A39" s="1364">
        <v>1456</v>
      </c>
      <c r="B39" s="1364" t="b">
        <f>Check!$AR$1457</f>
        <v>1</v>
      </c>
      <c r="C39" s="1364"/>
      <c r="D39" s="1364"/>
      <c r="E39" s="1364"/>
      <c r="F39" s="1364"/>
      <c r="G39" s="1364"/>
      <c r="H39" s="1364"/>
      <c r="I39" s="1364"/>
      <c r="J39" s="1364"/>
    </row>
    <row r="40" spans="1:10" s="1363" customFormat="1">
      <c r="A40" s="1364">
        <v>1457</v>
      </c>
      <c r="B40" s="1364" t="b">
        <f>Check!$AR$1458</f>
        <v>1</v>
      </c>
      <c r="C40" s="1364"/>
      <c r="D40" s="1364"/>
      <c r="E40" s="1364"/>
      <c r="F40" s="1364"/>
      <c r="G40" s="1364"/>
      <c r="H40" s="1364"/>
      <c r="I40" s="1364"/>
      <c r="J40" s="1364"/>
    </row>
    <row r="41" spans="1:10" s="1363" customFormat="1">
      <c r="A41" s="1364">
        <v>1458</v>
      </c>
      <c r="B41" s="1364" t="b">
        <f>Check!$AR$1459</f>
        <v>1</v>
      </c>
      <c r="C41" s="1364"/>
      <c r="D41" s="1364"/>
      <c r="E41" s="1364"/>
      <c r="F41" s="1364"/>
      <c r="G41" s="1364"/>
      <c r="H41" s="1364"/>
      <c r="I41" s="1364"/>
      <c r="J41" s="1364"/>
    </row>
    <row r="42" spans="1:10" s="1363" customFormat="1">
      <c r="A42" s="1364">
        <v>1459</v>
      </c>
      <c r="B42" s="1364" t="b">
        <f>Check!$AR$1460</f>
        <v>1</v>
      </c>
      <c r="C42" s="1364"/>
      <c r="D42" s="1364"/>
      <c r="E42" s="1364"/>
      <c r="F42" s="1364"/>
      <c r="G42" s="1364"/>
      <c r="H42" s="1364"/>
      <c r="I42" s="1364"/>
      <c r="J42" s="1364"/>
    </row>
    <row r="43" spans="1:10" s="1363" customFormat="1">
      <c r="A43" s="1364">
        <v>1460</v>
      </c>
      <c r="B43" s="1364" t="b">
        <f>Check!$AR$1461</f>
        <v>1</v>
      </c>
      <c r="C43" s="1364"/>
      <c r="D43" s="1364"/>
      <c r="E43" s="1364"/>
      <c r="F43" s="1364"/>
      <c r="G43" s="1364"/>
      <c r="H43" s="1364"/>
      <c r="I43" s="1364"/>
      <c r="J43" s="1364"/>
    </row>
    <row r="44" spans="1:10" s="1363" customFormat="1">
      <c r="B44" s="1363" t="e">
        <f ca="1">ADDRESS(OFFSET(D44,1,C44-1,1,1),COLUMN(OFFSET(D44,0,C44-1,1,1)),4,1)</f>
        <v>#N/A</v>
      </c>
      <c r="C44" s="1363" t="e">
        <f>MATCH(FALSE,ISERROR(D44:G44),0)</f>
        <v>#N/A</v>
      </c>
      <c r="D44" s="1363" t="e">
        <f>MATCH(FALSE,ISNUMBER(D11:D33),0)</f>
        <v>#N/A</v>
      </c>
      <c r="E44" s="1363" t="e">
        <f>MATCH(FALSE,ISNUMBER(E11:E33),0)</f>
        <v>#N/A</v>
      </c>
      <c r="F44" s="1363" t="e">
        <f>MATCH(FALSE,ISNUMBER(F11:F33),0)</f>
        <v>#N/A</v>
      </c>
      <c r="G44" s="1363" t="e">
        <f>MATCH(FALSE,ISNUMBER(G11:G33),0)</f>
        <v>#N/A</v>
      </c>
    </row>
    <row r="45" spans="1:10" s="1363" customFormat="1">
      <c r="D45" s="1363">
        <f>IF(ISERROR(D44),0,ROW(D11)+D44-1)</f>
        <v>0</v>
      </c>
      <c r="E45" s="1363">
        <f>IF(ISERROR(E44),0,ROW(E11)+E44-1)</f>
        <v>0</v>
      </c>
      <c r="F45" s="1363">
        <f>IF(ISERROR(F44),0,ROW(F11)+F44-1)</f>
        <v>0</v>
      </c>
      <c r="G45" s="1363">
        <f>IF(ISERROR(G44),0,ROW(G11)+G44-1)</f>
        <v>0</v>
      </c>
    </row>
    <row r="46" spans="1:10" s="1363" customFormat="1"/>
    <row r="47" spans="1:10" s="1363" customFormat="1"/>
    <row r="48" spans="1:10"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mergeCells count="6">
    <mergeCell ref="C11:C13"/>
    <mergeCell ref="I11:I13"/>
    <mergeCell ref="C14:C21"/>
    <mergeCell ref="I14:I21"/>
    <mergeCell ref="C23:C30"/>
    <mergeCell ref="I23:I30"/>
  </mergeCells>
  <conditionalFormatting sqref="G11">
    <cfRule type="expression" dxfId="79" priority="1" stopIfTrue="1">
      <formula>NOT($B$36)</formula>
    </cfRule>
  </conditionalFormatting>
  <conditionalFormatting sqref="F11">
    <cfRule type="expression" dxfId="78" priority="2" stopIfTrue="1">
      <formula>NOT($B$37)</formula>
    </cfRule>
  </conditionalFormatting>
  <conditionalFormatting sqref="E11">
    <cfRule type="expression" dxfId="77" priority="3" stopIfTrue="1">
      <formula>NOT($B$38)</formula>
    </cfRule>
  </conditionalFormatting>
  <conditionalFormatting sqref="D11">
    <cfRule type="expression" dxfId="76" priority="4" stopIfTrue="1">
      <formula>NOT($B$39)</formula>
    </cfRule>
  </conditionalFormatting>
  <conditionalFormatting sqref="E33">
    <cfRule type="expression" dxfId="75" priority="5" stopIfTrue="1">
      <formula>NOT($B$40)</formula>
    </cfRule>
  </conditionalFormatting>
  <conditionalFormatting sqref="D33">
    <cfRule type="expression" dxfId="74" priority="6" stopIfTrue="1">
      <formula>NOT($B$41)</formula>
    </cfRule>
  </conditionalFormatting>
  <conditionalFormatting sqref="G33">
    <cfRule type="expression" dxfId="73" priority="7" stopIfTrue="1">
      <formula>NOT($B$42)</formula>
    </cfRule>
  </conditionalFormatting>
  <conditionalFormatting sqref="F33">
    <cfRule type="expression" dxfId="72" priority="8" stopIfTrue="1">
      <formula>NOT($B$43)</formula>
    </cfRule>
  </conditionalFormatting>
  <printOptions horizontalCentered="1" verticalCentered="1"/>
  <pageMargins left="0.75" right="0.75" top="1" bottom="1" header="0.5" footer="0.5"/>
  <pageSetup paperSize="9" scale="71" orientation="landscape" horizontalDpi="4294967292" r:id="rId1"/>
  <headerFooter alignWithMargins="0">
    <oddHeader xml:space="preserve">&amp;C&amp;"Miriam,Regular"&amp;A
</oddHeader>
    <oddFooter>Page &amp;P</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9" workbookViewId="0">
      <selection activeCell="D17" sqref="D17"/>
    </sheetView>
  </sheetViews>
  <sheetFormatPr defaultColWidth="7.75" defaultRowHeight="11.25"/>
  <cols>
    <col min="1" max="1" width="4.75" style="60" bestFit="1" customWidth="1"/>
    <col min="2" max="2" width="53.75" style="60" customWidth="1"/>
    <col min="3" max="3" width="22.5" style="60" customWidth="1"/>
    <col min="4" max="5" width="11.125" style="60" bestFit="1" customWidth="1"/>
    <col min="6" max="7" width="11.25" style="60" bestFit="1" customWidth="1"/>
    <col min="8" max="8" width="53.75" style="60" customWidth="1"/>
    <col min="9" max="9" width="22.5" style="60" customWidth="1"/>
    <col min="10" max="10" width="5.75" style="60" bestFit="1" customWidth="1"/>
    <col min="11" max="1000" width="7.75" style="1363"/>
    <col min="1001" max="16384" width="7.75" style="60"/>
  </cols>
  <sheetData>
    <row r="1" spans="1:10" ht="20.25">
      <c r="A1" s="56"/>
      <c r="B1" s="57" t="s">
        <v>272</v>
      </c>
      <c r="C1" s="51"/>
      <c r="D1" s="58"/>
      <c r="E1" s="56"/>
      <c r="F1" s="56"/>
      <c r="G1" s="58"/>
      <c r="H1" s="58"/>
      <c r="I1" s="56"/>
      <c r="J1" s="56"/>
    </row>
    <row r="2" spans="1:10" ht="13.15" customHeight="1">
      <c r="A2" s="56"/>
      <c r="B2" s="61"/>
      <c r="C2" s="51"/>
      <c r="D2" s="58"/>
      <c r="E2" s="62"/>
      <c r="F2" s="62"/>
      <c r="G2" s="58"/>
      <c r="H2" s="58"/>
      <c r="I2" s="56"/>
      <c r="J2" s="56"/>
    </row>
    <row r="3" spans="1:10" ht="15.75">
      <c r="A3" s="56"/>
      <c r="B3" s="64" t="s">
        <v>36296</v>
      </c>
      <c r="C3" s="51"/>
      <c r="D3" s="58"/>
      <c r="E3" s="65"/>
      <c r="F3" s="65"/>
      <c r="G3" s="58"/>
      <c r="H3" s="58"/>
      <c r="I3" s="56"/>
      <c r="J3" s="56"/>
    </row>
    <row r="4" spans="1:10" ht="16.5" thickBot="1">
      <c r="A4" s="56"/>
      <c r="B4" s="64"/>
      <c r="C4" s="51"/>
      <c r="D4" s="58"/>
      <c r="E4" s="65"/>
      <c r="F4" s="65"/>
      <c r="G4" s="58"/>
      <c r="H4" s="58"/>
      <c r="I4" s="56"/>
      <c r="J4" s="56"/>
    </row>
    <row r="5" spans="1:10" ht="31.5" thickTop="1" thickBot="1">
      <c r="A5" s="56"/>
      <c r="B5" s="1176"/>
      <c r="C5" s="655"/>
      <c r="D5" s="1177"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E5" s="1213"/>
      <c r="F5" s="1177" t="str">
        <f>"לשלושה חודשים שהסתיימו ביום " &amp;TEXT(L0!$E$34,"DD ")&amp;"ב"&amp;TEXT(L0!$E$34,"MMM")</f>
        <v>לשלושה חודשים שהסתיימו ביום 30 ביונ</v>
      </c>
      <c r="G5" s="717"/>
      <c r="H5" s="51"/>
      <c r="I5" s="51"/>
      <c r="J5" s="56"/>
    </row>
    <row r="6" spans="1:10" ht="14.25" thickTop="1" thickBot="1">
      <c r="A6" s="56"/>
      <c r="B6" s="1176"/>
      <c r="C6" s="655"/>
      <c r="D6" s="1181">
        <f>DATE(YEAR(L0!$E$34),MONTH(L0!$E$34)-12+1,1)-1</f>
        <v>41820</v>
      </c>
      <c r="E6" s="1182">
        <f>L0!$E$34</f>
        <v>42185</v>
      </c>
      <c r="F6" s="575">
        <f>DATE(YEAR(L0!$E$34),MONTH(L0!$E$34)-12+1,1)-1</f>
        <v>41820</v>
      </c>
      <c r="G6" s="322">
        <f>L0!$E$34</f>
        <v>42185</v>
      </c>
      <c r="H6" s="51"/>
      <c r="I6" s="51"/>
      <c r="J6" s="56"/>
    </row>
    <row r="7" spans="1:10" ht="15.6" customHeight="1" thickTop="1" thickBot="1">
      <c r="A7" s="102" t="s">
        <v>36297</v>
      </c>
      <c r="B7" s="708"/>
      <c r="C7" s="1214" t="s">
        <v>271</v>
      </c>
      <c r="D7" s="105" t="s">
        <v>35479</v>
      </c>
      <c r="E7" s="179" t="s">
        <v>35480</v>
      </c>
      <c r="F7" s="105" t="s">
        <v>35450</v>
      </c>
      <c r="G7" s="106" t="s">
        <v>262</v>
      </c>
      <c r="H7" s="708"/>
      <c r="I7" s="1215" t="s">
        <v>271</v>
      </c>
      <c r="J7" s="111" t="s">
        <v>36298</v>
      </c>
    </row>
    <row r="8" spans="1:10" ht="15.6" customHeight="1" thickTop="1">
      <c r="A8" s="112">
        <v>1</v>
      </c>
      <c r="B8" s="113" t="s">
        <v>36299</v>
      </c>
      <c r="C8" s="1216" t="s">
        <v>36300</v>
      </c>
      <c r="D8" s="506">
        <v>-900</v>
      </c>
      <c r="E8" s="445">
        <v>1200</v>
      </c>
      <c r="F8" s="506">
        <v>-500</v>
      </c>
      <c r="G8" s="116">
        <v>800</v>
      </c>
      <c r="H8" s="113" t="s">
        <v>36299</v>
      </c>
      <c r="I8" s="1217" t="s">
        <v>36300</v>
      </c>
      <c r="J8" s="191">
        <v>1</v>
      </c>
    </row>
    <row r="9" spans="1:10" ht="30" customHeight="1">
      <c r="A9" s="112">
        <v>2</v>
      </c>
      <c r="B9" s="1218" t="s">
        <v>36301</v>
      </c>
      <c r="C9" s="1219" t="s">
        <v>36302</v>
      </c>
      <c r="D9" s="510">
        <v>100</v>
      </c>
      <c r="E9" s="201">
        <v>200</v>
      </c>
      <c r="F9" s="510">
        <v>100</v>
      </c>
      <c r="G9" s="124">
        <v>-400</v>
      </c>
      <c r="H9" s="1218" t="s">
        <v>36301</v>
      </c>
      <c r="I9" s="1220" t="s">
        <v>36302</v>
      </c>
      <c r="J9" s="199">
        <v>2</v>
      </c>
    </row>
    <row r="10" spans="1:10" ht="29.25" customHeight="1">
      <c r="A10" s="112">
        <v>3</v>
      </c>
      <c r="B10" s="1218" t="s">
        <v>36303</v>
      </c>
      <c r="C10" s="1219" t="s">
        <v>36304</v>
      </c>
      <c r="D10" s="510">
        <v>0</v>
      </c>
      <c r="E10" s="201">
        <v>0</v>
      </c>
      <c r="F10" s="510">
        <v>0</v>
      </c>
      <c r="G10" s="124">
        <v>0</v>
      </c>
      <c r="H10" s="1218" t="s">
        <v>36303</v>
      </c>
      <c r="I10" s="1220" t="s">
        <v>36304</v>
      </c>
      <c r="J10" s="199">
        <v>3</v>
      </c>
    </row>
    <row r="11" spans="1:10" ht="30" customHeight="1">
      <c r="A11" s="112">
        <v>4</v>
      </c>
      <c r="B11" s="1218" t="s">
        <v>36305</v>
      </c>
      <c r="C11" s="1219"/>
      <c r="D11" s="510">
        <v>0</v>
      </c>
      <c r="E11" s="201">
        <v>0</v>
      </c>
      <c r="F11" s="510">
        <v>0</v>
      </c>
      <c r="G11" s="124">
        <v>0</v>
      </c>
      <c r="H11" s="1218" t="s">
        <v>36305</v>
      </c>
      <c r="I11" s="1220"/>
      <c r="J11" s="199">
        <v>4</v>
      </c>
    </row>
    <row r="12" spans="1:10" ht="29.25" customHeight="1">
      <c r="A12" s="112">
        <v>5</v>
      </c>
      <c r="B12" s="1218" t="s">
        <v>36306</v>
      </c>
      <c r="C12" s="1219"/>
      <c r="D12" s="510">
        <v>0</v>
      </c>
      <c r="E12" s="201">
        <v>0</v>
      </c>
      <c r="F12" s="510">
        <v>0</v>
      </c>
      <c r="G12" s="124">
        <v>0</v>
      </c>
      <c r="H12" s="1218" t="s">
        <v>36306</v>
      </c>
      <c r="I12" s="1220"/>
      <c r="J12" s="199">
        <v>5</v>
      </c>
    </row>
    <row r="13" spans="1:10" ht="15.6" customHeight="1">
      <c r="A13" s="112">
        <v>6</v>
      </c>
      <c r="B13" s="121" t="s">
        <v>36307</v>
      </c>
      <c r="C13" s="1186"/>
      <c r="D13" s="510">
        <v>0</v>
      </c>
      <c r="E13" s="201">
        <v>0</v>
      </c>
      <c r="F13" s="510">
        <v>0</v>
      </c>
      <c r="G13" s="124">
        <v>0</v>
      </c>
      <c r="H13" s="121" t="s">
        <v>36307</v>
      </c>
      <c r="I13" s="1187"/>
      <c r="J13" s="199">
        <v>6</v>
      </c>
    </row>
    <row r="14" spans="1:10" ht="15.6" customHeight="1">
      <c r="A14" s="112">
        <v>7</v>
      </c>
      <c r="B14" s="799" t="s">
        <v>36308</v>
      </c>
      <c r="C14" s="1221"/>
      <c r="D14" s="710">
        <f>SUM(D13,D11,D8:D9)</f>
        <v>-800</v>
      </c>
      <c r="E14" s="1222">
        <f>SUM(E13,E11,E8:E9)</f>
        <v>1400</v>
      </c>
      <c r="F14" s="710">
        <f>SUM(F13,F11,F8:F9)</f>
        <v>-400</v>
      </c>
      <c r="G14" s="711">
        <f>SUM(G13,G11,G8:G9)</f>
        <v>400</v>
      </c>
      <c r="H14" s="799" t="s">
        <v>36308</v>
      </c>
      <c r="I14" s="1223"/>
      <c r="J14" s="199">
        <v>7</v>
      </c>
    </row>
    <row r="15" spans="1:10" ht="15.6" customHeight="1">
      <c r="A15" s="112">
        <v>8</v>
      </c>
      <c r="B15" s="121" t="s">
        <v>36309</v>
      </c>
      <c r="C15" s="1224" t="s">
        <v>36310</v>
      </c>
      <c r="D15" s="510">
        <v>-800</v>
      </c>
      <c r="E15" s="201">
        <v>1400</v>
      </c>
      <c r="F15" s="510">
        <v>-400</v>
      </c>
      <c r="G15" s="124">
        <v>400</v>
      </c>
      <c r="H15" s="121" t="s">
        <v>36309</v>
      </c>
      <c r="I15" s="1225" t="s">
        <v>36310</v>
      </c>
      <c r="J15" s="199">
        <v>8</v>
      </c>
    </row>
    <row r="16" spans="1:10" ht="15.6" customHeight="1">
      <c r="A16" s="112">
        <v>9</v>
      </c>
      <c r="B16" s="121" t="s">
        <v>36311</v>
      </c>
      <c r="C16" s="1047" t="s">
        <v>36312</v>
      </c>
      <c r="D16" s="510">
        <v>0</v>
      </c>
      <c r="E16" s="201">
        <v>0</v>
      </c>
      <c r="F16" s="510">
        <v>0</v>
      </c>
      <c r="G16" s="124">
        <v>0</v>
      </c>
      <c r="H16" s="121" t="s">
        <v>36311</v>
      </c>
      <c r="I16" s="1049" t="s">
        <v>36312</v>
      </c>
      <c r="J16" s="199">
        <v>9</v>
      </c>
    </row>
    <row r="17" spans="1:10" ht="15.6" customHeight="1">
      <c r="A17" s="112">
        <v>10</v>
      </c>
      <c r="B17" s="121" t="s">
        <v>36313</v>
      </c>
      <c r="C17" s="1047" t="s">
        <v>36314</v>
      </c>
      <c r="D17" s="510">
        <v>0</v>
      </c>
      <c r="E17" s="201">
        <v>0</v>
      </c>
      <c r="F17" s="510">
        <v>0</v>
      </c>
      <c r="G17" s="124">
        <v>0</v>
      </c>
      <c r="H17" s="121" t="s">
        <v>36313</v>
      </c>
      <c r="I17" s="1049" t="s">
        <v>36314</v>
      </c>
      <c r="J17" s="199">
        <v>10</v>
      </c>
    </row>
    <row r="18" spans="1:10" ht="15.6" customHeight="1">
      <c r="A18" s="112">
        <v>11</v>
      </c>
      <c r="B18" s="121" t="s">
        <v>36315</v>
      </c>
      <c r="C18" s="1047" t="s">
        <v>36316</v>
      </c>
      <c r="D18" s="510">
        <v>0</v>
      </c>
      <c r="E18" s="201">
        <v>0</v>
      </c>
      <c r="F18" s="510">
        <v>0</v>
      </c>
      <c r="G18" s="124">
        <v>0</v>
      </c>
      <c r="H18" s="121" t="s">
        <v>36315</v>
      </c>
      <c r="I18" s="1049" t="s">
        <v>36316</v>
      </c>
      <c r="J18" s="199">
        <v>11</v>
      </c>
    </row>
    <row r="19" spans="1:10" ht="15.6" customHeight="1">
      <c r="A19" s="112">
        <v>12</v>
      </c>
      <c r="B19" s="471" t="s">
        <v>3</v>
      </c>
      <c r="C19" s="130"/>
      <c r="D19" s="710">
        <f>SUM(D15:D18)</f>
        <v>-800</v>
      </c>
      <c r="E19" s="1222">
        <f>SUM(E15:E18)</f>
        <v>1400</v>
      </c>
      <c r="F19" s="710">
        <f>SUM(F15:F18)</f>
        <v>-400</v>
      </c>
      <c r="G19" s="711">
        <f>SUM(G15:G18)</f>
        <v>400</v>
      </c>
      <c r="H19" s="472" t="s">
        <v>3</v>
      </c>
      <c r="I19" s="263"/>
      <c r="J19" s="199">
        <v>12</v>
      </c>
    </row>
    <row r="20" spans="1:10" ht="15.6" customHeight="1">
      <c r="A20" s="112">
        <v>13</v>
      </c>
      <c r="B20" s="1226" t="s">
        <v>36317</v>
      </c>
      <c r="C20" s="1191" t="s">
        <v>36318</v>
      </c>
      <c r="D20" s="510">
        <v>0</v>
      </c>
      <c r="E20" s="201">
        <v>0</v>
      </c>
      <c r="F20" s="510">
        <v>0</v>
      </c>
      <c r="G20" s="124">
        <v>0</v>
      </c>
      <c r="H20" s="1226" t="s">
        <v>36319</v>
      </c>
      <c r="I20" s="1192" t="s">
        <v>36318</v>
      </c>
      <c r="J20" s="199">
        <v>13</v>
      </c>
    </row>
    <row r="21" spans="1:10" ht="15.6" customHeight="1">
      <c r="A21" s="112">
        <v>14</v>
      </c>
      <c r="B21" s="971" t="s">
        <v>36320</v>
      </c>
      <c r="C21" s="1224" t="s">
        <v>36321</v>
      </c>
      <c r="D21" s="510">
        <v>0</v>
      </c>
      <c r="E21" s="201">
        <v>0</v>
      </c>
      <c r="F21" s="510">
        <v>0</v>
      </c>
      <c r="G21" s="124">
        <v>0</v>
      </c>
      <c r="H21" s="971" t="s">
        <v>36320</v>
      </c>
      <c r="I21" s="1225" t="s">
        <v>36321</v>
      </c>
      <c r="J21" s="199">
        <v>14</v>
      </c>
    </row>
    <row r="22" spans="1:10" ht="15.6" customHeight="1">
      <c r="A22" s="112">
        <v>15</v>
      </c>
      <c r="B22" s="1227" t="s">
        <v>36322</v>
      </c>
      <c r="C22" s="1224" t="s">
        <v>36323</v>
      </c>
      <c r="D22" s="1170">
        <v>0</v>
      </c>
      <c r="E22" s="1228">
        <v>0</v>
      </c>
      <c r="F22" s="1170">
        <v>0</v>
      </c>
      <c r="G22" s="256">
        <v>0</v>
      </c>
      <c r="H22" s="1229" t="s">
        <v>36322</v>
      </c>
      <c r="I22" s="1225" t="s">
        <v>36323</v>
      </c>
      <c r="J22" s="199">
        <v>15</v>
      </c>
    </row>
    <row r="23" spans="1:10" ht="15.6" customHeight="1">
      <c r="A23" s="112">
        <v>16</v>
      </c>
      <c r="B23" s="1226" t="s">
        <v>36324</v>
      </c>
      <c r="C23" s="122"/>
      <c r="D23" s="510">
        <v>0</v>
      </c>
      <c r="E23" s="201">
        <v>0</v>
      </c>
      <c r="F23" s="510">
        <v>0</v>
      </c>
      <c r="G23" s="124">
        <v>0</v>
      </c>
      <c r="H23" s="1226" t="s">
        <v>36325</v>
      </c>
      <c r="I23" s="209"/>
      <c r="J23" s="199">
        <v>16</v>
      </c>
    </row>
    <row r="24" spans="1:10" ht="15.6" customHeight="1">
      <c r="A24" s="112">
        <v>17</v>
      </c>
      <c r="B24" s="971" t="s">
        <v>36326</v>
      </c>
      <c r="C24" s="122"/>
      <c r="D24" s="510">
        <v>0</v>
      </c>
      <c r="E24" s="201">
        <v>0</v>
      </c>
      <c r="F24" s="510">
        <v>0</v>
      </c>
      <c r="G24" s="124">
        <v>0</v>
      </c>
      <c r="H24" s="971" t="s">
        <v>36326</v>
      </c>
      <c r="I24" s="209"/>
      <c r="J24" s="199">
        <v>17</v>
      </c>
    </row>
    <row r="25" spans="1:10" ht="15.6" customHeight="1">
      <c r="A25" s="112">
        <v>18</v>
      </c>
      <c r="B25" s="1230" t="s">
        <v>36327</v>
      </c>
      <c r="C25" s="122"/>
      <c r="D25" s="510">
        <v>0</v>
      </c>
      <c r="E25" s="201">
        <v>0</v>
      </c>
      <c r="F25" s="510">
        <v>0</v>
      </c>
      <c r="G25" s="124">
        <v>0</v>
      </c>
      <c r="H25" s="1230" t="s">
        <v>36327</v>
      </c>
      <c r="I25" s="209"/>
      <c r="J25" s="199">
        <v>18</v>
      </c>
    </row>
    <row r="26" spans="1:10" ht="15.6" customHeight="1" thickBot="1">
      <c r="A26" s="143">
        <v>19</v>
      </c>
      <c r="B26" s="712" t="s">
        <v>3</v>
      </c>
      <c r="C26" s="145"/>
      <c r="D26" s="690">
        <f>SUM(D20:D25)</f>
        <v>0</v>
      </c>
      <c r="E26" s="1231">
        <f>SUM(E20:E25)</f>
        <v>0</v>
      </c>
      <c r="F26" s="690">
        <f>SUM(F20:F25)</f>
        <v>0</v>
      </c>
      <c r="G26" s="663">
        <f>SUM(G20:G25)</f>
        <v>0</v>
      </c>
      <c r="H26" s="713" t="s">
        <v>3</v>
      </c>
      <c r="I26" s="306"/>
      <c r="J26" s="152">
        <v>19</v>
      </c>
    </row>
    <row r="27" spans="1:10" s="1363" customFormat="1" ht="13.5" thickTop="1">
      <c r="A27" s="1364"/>
      <c r="B27" s="1365"/>
      <c r="C27" s="1365"/>
      <c r="D27" s="1364"/>
      <c r="E27" s="1364"/>
      <c r="F27" s="1364"/>
      <c r="G27" s="1364"/>
      <c r="H27" s="1364"/>
      <c r="I27" s="1364"/>
      <c r="J27" s="1364"/>
    </row>
    <row r="28" spans="1:10" s="1363" customFormat="1">
      <c r="A28" s="1364"/>
      <c r="B28" s="1364"/>
      <c r="C28" s="1364"/>
      <c r="D28" s="1364"/>
      <c r="E28" s="1364"/>
      <c r="F28" s="1364"/>
      <c r="G28" s="1364"/>
      <c r="H28" s="1364"/>
      <c r="I28" s="1364"/>
      <c r="J28" s="1364"/>
    </row>
    <row r="29" spans="1:10" s="1363" customFormat="1">
      <c r="A29" s="1364">
        <v>1449</v>
      </c>
      <c r="B29" s="1364" t="b">
        <f>Check!$AR$1450</f>
        <v>1</v>
      </c>
      <c r="C29" s="1364"/>
      <c r="D29" s="1364"/>
      <c r="E29" s="1364"/>
      <c r="F29" s="1364"/>
      <c r="G29" s="1364"/>
      <c r="H29" s="1364"/>
      <c r="I29" s="1364"/>
      <c r="J29" s="1364"/>
    </row>
    <row r="30" spans="1:10" s="1363" customFormat="1">
      <c r="A30" s="1364">
        <v>1450</v>
      </c>
      <c r="B30" s="1364" t="b">
        <f>Check!$AR$1451</f>
        <v>1</v>
      </c>
      <c r="C30" s="1364"/>
      <c r="D30" s="1364"/>
      <c r="E30" s="1364"/>
      <c r="F30" s="1364"/>
      <c r="G30" s="1364"/>
      <c r="H30" s="1364"/>
      <c r="I30" s="1364"/>
      <c r="J30" s="1364"/>
    </row>
    <row r="31" spans="1:10" s="1363" customFormat="1">
      <c r="A31" s="1364">
        <v>1451</v>
      </c>
      <c r="B31" s="1364" t="b">
        <f>Check!$AR$1452</f>
        <v>1</v>
      </c>
      <c r="C31" s="1364"/>
      <c r="D31" s="1364"/>
      <c r="E31" s="1364"/>
      <c r="F31" s="1364"/>
      <c r="G31" s="1364"/>
      <c r="H31" s="1364"/>
      <c r="I31" s="1364"/>
      <c r="J31" s="1364"/>
    </row>
    <row r="32" spans="1:10" s="1363" customFormat="1">
      <c r="A32" s="1364">
        <v>1452</v>
      </c>
      <c r="B32" s="1364" t="b">
        <f>Check!$AR$1453</f>
        <v>1</v>
      </c>
      <c r="C32" s="1364"/>
      <c r="D32" s="1364"/>
      <c r="E32" s="1364"/>
      <c r="F32" s="1364"/>
      <c r="G32" s="1364"/>
      <c r="H32" s="1364"/>
      <c r="I32" s="1364"/>
      <c r="J32" s="1364"/>
    </row>
    <row r="33" spans="1:10" s="1363" customFormat="1">
      <c r="A33" s="1364">
        <v>1453</v>
      </c>
      <c r="B33" s="1364" t="b">
        <f>Check!$AR$1454</f>
        <v>1</v>
      </c>
      <c r="C33" s="1364"/>
      <c r="D33" s="1364"/>
      <c r="E33" s="1364"/>
      <c r="F33" s="1364"/>
      <c r="G33" s="1364"/>
      <c r="H33" s="1364"/>
      <c r="I33" s="1364"/>
      <c r="J33" s="1364"/>
    </row>
    <row r="34" spans="1:10" s="1363" customFormat="1">
      <c r="A34" s="1364">
        <v>1454</v>
      </c>
      <c r="B34" s="1364" t="b">
        <f>Check!$AR$1455</f>
        <v>1</v>
      </c>
      <c r="C34" s="1364"/>
      <c r="D34" s="1364"/>
      <c r="E34" s="1364"/>
      <c r="F34" s="1364"/>
      <c r="G34" s="1364"/>
      <c r="H34" s="1364"/>
      <c r="I34" s="1364"/>
      <c r="J34" s="1364"/>
    </row>
    <row r="35" spans="1:10" s="1363" customFormat="1">
      <c r="A35" s="1364">
        <v>1455</v>
      </c>
      <c r="B35" s="1364" t="b">
        <f>Check!$AR$1456</f>
        <v>1</v>
      </c>
      <c r="C35" s="1364"/>
      <c r="D35" s="1364"/>
      <c r="E35" s="1364"/>
      <c r="F35" s="1364"/>
      <c r="G35" s="1364"/>
      <c r="H35" s="1364"/>
      <c r="I35" s="1364"/>
      <c r="J35" s="1364"/>
    </row>
    <row r="36" spans="1:10" s="1363" customFormat="1">
      <c r="A36" s="1364">
        <v>1456</v>
      </c>
      <c r="B36" s="1364" t="b">
        <f>Check!$AR$1457</f>
        <v>1</v>
      </c>
      <c r="C36" s="1364"/>
      <c r="D36" s="1364"/>
      <c r="E36" s="1364"/>
      <c r="F36" s="1364"/>
      <c r="G36" s="1364"/>
      <c r="H36" s="1364"/>
      <c r="I36" s="1364"/>
      <c r="J36" s="1364"/>
    </row>
    <row r="37" spans="1:10" s="1363" customFormat="1">
      <c r="A37" s="1364">
        <v>1457</v>
      </c>
      <c r="B37" s="1364" t="b">
        <f>Check!$AR$1458</f>
        <v>1</v>
      </c>
      <c r="C37" s="1364"/>
      <c r="D37" s="1364"/>
      <c r="E37" s="1364"/>
      <c r="F37" s="1364"/>
      <c r="G37" s="1364"/>
      <c r="H37" s="1364"/>
      <c r="I37" s="1364"/>
      <c r="J37" s="1364"/>
    </row>
    <row r="38" spans="1:10" s="1363" customFormat="1">
      <c r="A38" s="1364">
        <v>1458</v>
      </c>
      <c r="B38" s="1364" t="b">
        <f>Check!$AR$1459</f>
        <v>1</v>
      </c>
      <c r="C38" s="1364"/>
      <c r="D38" s="1364"/>
      <c r="E38" s="1364"/>
      <c r="F38" s="1364"/>
      <c r="G38" s="1364"/>
      <c r="H38" s="1364"/>
      <c r="I38" s="1364"/>
      <c r="J38" s="1364"/>
    </row>
    <row r="39" spans="1:10" s="1363" customFormat="1">
      <c r="A39" s="1364">
        <v>1459</v>
      </c>
      <c r="B39" s="1364" t="b">
        <f>Check!$AR$1460</f>
        <v>1</v>
      </c>
      <c r="C39" s="1364"/>
      <c r="D39" s="1364"/>
      <c r="E39" s="1364"/>
      <c r="F39" s="1364"/>
      <c r="G39" s="1364"/>
      <c r="H39" s="1364"/>
      <c r="I39" s="1364"/>
      <c r="J39" s="1364"/>
    </row>
    <row r="40" spans="1:10" s="1363" customFormat="1">
      <c r="A40" s="1364">
        <v>1460</v>
      </c>
      <c r="B40" s="1364" t="b">
        <f>Check!$AR$1461</f>
        <v>1</v>
      </c>
      <c r="C40" s="1364"/>
      <c r="D40" s="1364"/>
      <c r="E40" s="1364"/>
      <c r="F40" s="1364"/>
      <c r="G40" s="1364"/>
      <c r="H40" s="1364"/>
      <c r="I40" s="1364"/>
      <c r="J40" s="1364"/>
    </row>
    <row r="41" spans="1:10" s="1363" customFormat="1">
      <c r="B41" s="1363" t="e">
        <f ca="1">ADDRESS(OFFSET(D41,1,C41-1,1,1),COLUMN(OFFSET(D41,0,C41-1,1,1)),4,1)</f>
        <v>#N/A</v>
      </c>
      <c r="C41" s="1363" t="e">
        <f>MATCH(FALSE,ISERROR(D41:G41),0)</f>
        <v>#N/A</v>
      </c>
      <c r="D41" s="1363" t="e">
        <f>MATCH(FALSE,ISNUMBER(D8:D26),0)</f>
        <v>#N/A</v>
      </c>
      <c r="E41" s="1363" t="e">
        <f>MATCH(FALSE,ISNUMBER(E8:E26),0)</f>
        <v>#N/A</v>
      </c>
      <c r="F41" s="1363" t="e">
        <f>MATCH(FALSE,ISNUMBER(F8:F26),0)</f>
        <v>#N/A</v>
      </c>
      <c r="G41" s="1363" t="e">
        <f>MATCH(FALSE,ISNUMBER(G8:G26),0)</f>
        <v>#N/A</v>
      </c>
    </row>
    <row r="42" spans="1:10" s="1363" customFormat="1">
      <c r="D42" s="1363">
        <f>IF(ISERROR(D41),0,ROW(D8)+D41-1)</f>
        <v>0</v>
      </c>
      <c r="E42" s="1363">
        <f>IF(ISERROR(E41),0,ROW(E8)+E41-1)</f>
        <v>0</v>
      </c>
      <c r="F42" s="1363">
        <f>IF(ISERROR(F41),0,ROW(F8)+F41-1)</f>
        <v>0</v>
      </c>
      <c r="G42" s="1363">
        <f>IF(ISERROR(G41),0,ROW(G8)+G41-1)</f>
        <v>0</v>
      </c>
    </row>
    <row r="43" spans="1:10" s="1363" customFormat="1"/>
    <row r="44" spans="1:10" s="1363" customFormat="1"/>
    <row r="45" spans="1:10" s="1363" customFormat="1"/>
    <row r="46" spans="1:10" s="1363" customFormat="1"/>
    <row r="47" spans="1:10" s="1363" customFormat="1"/>
    <row r="48" spans="1:10" s="1363" customFormat="1"/>
    <row r="49" s="1363" customFormat="1"/>
    <row r="50" s="1363" customFormat="1"/>
    <row r="51" s="1363" customFormat="1"/>
    <row r="52" s="1363" customFormat="1"/>
    <row r="53" s="1363" customFormat="1"/>
    <row r="54" s="1363" customFormat="1"/>
    <row r="55" s="1363" customFormat="1"/>
    <row r="56" s="1363" customFormat="1"/>
    <row r="57" s="1363" customFormat="1"/>
    <row r="58" s="1363" customFormat="1"/>
    <row r="59" s="1363" customFormat="1"/>
    <row r="60" s="1363" customFormat="1"/>
    <row r="61" s="1363" customFormat="1"/>
    <row r="62" s="1363" customFormat="1"/>
    <row r="63" s="1363" customFormat="1"/>
    <row r="64" s="1363" customFormat="1"/>
    <row r="65" s="1363" customFormat="1"/>
    <row r="66" s="1363" customFormat="1"/>
    <row r="67" s="1363" customFormat="1"/>
    <row r="68" s="1363" customFormat="1"/>
    <row r="69" s="1363" customFormat="1"/>
    <row r="70" s="1363" customFormat="1"/>
    <row r="71" s="1363" customFormat="1"/>
    <row r="72" s="1363" customFormat="1"/>
    <row r="73" s="1363" customFormat="1"/>
    <row r="74" s="1363" customFormat="1"/>
    <row r="75" s="1363" customFormat="1"/>
    <row r="76" s="1363" customFormat="1"/>
    <row r="77" s="1363" customFormat="1"/>
    <row r="78" s="1363" customFormat="1"/>
    <row r="79" s="1363" customFormat="1"/>
    <row r="80" s="1363" customFormat="1"/>
    <row r="81" s="1363" customFormat="1"/>
    <row r="82" s="1363" customFormat="1"/>
    <row r="83" s="1363" customFormat="1"/>
    <row r="84" s="1363" customFormat="1"/>
    <row r="85" s="1363" customFormat="1"/>
    <row r="86" s="1363" customFormat="1"/>
    <row r="87" s="1363" customFormat="1"/>
    <row r="88" s="1363" customFormat="1"/>
    <row r="89" s="1363" customFormat="1"/>
    <row r="90" s="1363" customFormat="1"/>
    <row r="91" s="1363" customFormat="1"/>
    <row r="92" s="1363" customFormat="1"/>
    <row r="93" s="1363" customFormat="1"/>
    <row r="94" s="1363" customFormat="1"/>
    <row r="95" s="1363" customFormat="1"/>
    <row r="96" s="1363" customFormat="1"/>
    <row r="97" s="1363" customFormat="1"/>
    <row r="98" s="1363" customFormat="1"/>
    <row r="99" s="1363" customFormat="1"/>
    <row r="100" s="1363" customFormat="1"/>
    <row r="101" s="1363" customFormat="1"/>
    <row r="102" s="1363" customFormat="1"/>
    <row r="103" s="1363" customFormat="1"/>
    <row r="104" s="1363" customFormat="1"/>
    <row r="105" s="1363" customFormat="1"/>
    <row r="106" s="1363" customFormat="1"/>
    <row r="107" s="1363" customFormat="1"/>
    <row r="108" s="1363" customFormat="1"/>
    <row r="109" s="1363" customFormat="1"/>
    <row r="110" s="1363" customFormat="1"/>
    <row r="111" s="1363" customFormat="1"/>
    <row r="112" s="1363" customFormat="1"/>
    <row r="113" s="1363" customFormat="1"/>
    <row r="114" s="1363" customFormat="1"/>
    <row r="115" s="1363" customFormat="1"/>
    <row r="116" s="1363" customFormat="1"/>
    <row r="117" s="1363" customFormat="1"/>
    <row r="118" s="1363" customFormat="1"/>
    <row r="119" s="1363" customFormat="1"/>
    <row r="120" s="1363" customFormat="1"/>
    <row r="121" s="1363" customFormat="1"/>
    <row r="122" s="1363" customFormat="1"/>
    <row r="123" s="1363" customFormat="1"/>
    <row r="124" s="1363" customFormat="1"/>
    <row r="125" s="1363" customFormat="1"/>
    <row r="126" s="1363" customFormat="1"/>
    <row r="127" s="1363" customFormat="1"/>
    <row r="128" s="1363" customFormat="1"/>
    <row r="129" s="1363" customFormat="1"/>
    <row r="130" s="1363" customFormat="1"/>
    <row r="131" s="1363" customFormat="1"/>
    <row r="132" s="1363" customFormat="1"/>
    <row r="133" s="1363" customFormat="1"/>
    <row r="134" s="1363" customFormat="1"/>
    <row r="135" s="1363" customFormat="1"/>
    <row r="136" s="1363" customFormat="1"/>
    <row r="137" s="1363" customFormat="1"/>
    <row r="138" s="1363" customFormat="1"/>
    <row r="139" s="1363" customFormat="1"/>
    <row r="140" s="1363" customFormat="1"/>
    <row r="141" s="1363" customFormat="1"/>
    <row r="142" s="1363" customFormat="1"/>
    <row r="143" s="1363" customFormat="1"/>
    <row r="144" s="1363" customFormat="1"/>
    <row r="145" s="1363" customFormat="1"/>
    <row r="146" s="1363" customFormat="1"/>
    <row r="147" s="1363" customFormat="1"/>
    <row r="148" s="1363" customFormat="1"/>
    <row r="149" s="1363" customFormat="1"/>
    <row r="150" s="1363" customFormat="1"/>
    <row r="151" s="1363" customFormat="1"/>
    <row r="152" s="1363" customFormat="1"/>
    <row r="153" s="1363" customFormat="1"/>
    <row r="154" s="1363" customFormat="1"/>
    <row r="155" s="1363" customFormat="1"/>
    <row r="156" s="1363" customFormat="1"/>
    <row r="157" s="1363" customFormat="1"/>
    <row r="158" s="1363" customFormat="1"/>
    <row r="159" s="1363" customFormat="1"/>
    <row r="160" s="1363" customFormat="1"/>
    <row r="161" s="1363" customFormat="1"/>
    <row r="162" s="1363" customFormat="1"/>
    <row r="163" s="1363" customFormat="1"/>
    <row r="164" s="1363" customFormat="1"/>
    <row r="165" s="1363" customFormat="1"/>
    <row r="166" s="1363" customFormat="1"/>
    <row r="167" s="1363" customFormat="1"/>
    <row r="168" s="1363" customFormat="1"/>
    <row r="169" s="1363" customFormat="1"/>
    <row r="170" s="1363" customFormat="1"/>
    <row r="171" s="1363" customFormat="1"/>
    <row r="172" s="1363" customFormat="1"/>
    <row r="173" s="1363" customFormat="1"/>
    <row r="174" s="1363" customFormat="1"/>
    <row r="175" s="1363" customFormat="1"/>
    <row r="176" s="1363" customFormat="1"/>
    <row r="177" s="1363" customFormat="1"/>
    <row r="178" s="1363" customFormat="1"/>
    <row r="179" s="1363" customFormat="1"/>
    <row r="180" s="1363" customFormat="1"/>
    <row r="181" s="1363" customFormat="1"/>
    <row r="182" s="1363" customFormat="1"/>
    <row r="183" s="1363" customFormat="1"/>
    <row r="184" s="1363" customFormat="1"/>
    <row r="185" s="1363" customFormat="1"/>
    <row r="186" s="1363" customFormat="1"/>
    <row r="187" s="1363" customFormat="1"/>
    <row r="188" s="1363" customFormat="1"/>
    <row r="189" s="1363" customFormat="1"/>
    <row r="190" s="1363" customFormat="1"/>
    <row r="191" s="1363" customFormat="1"/>
    <row r="192" s="1363" customFormat="1"/>
    <row r="193" s="1363" customFormat="1"/>
    <row r="194" s="1363" customFormat="1"/>
    <row r="195" s="1363" customFormat="1"/>
    <row r="196" s="1363" customFormat="1"/>
    <row r="197" s="1363" customFormat="1"/>
    <row r="198" s="1363" customFormat="1"/>
    <row r="199" s="1363" customFormat="1"/>
    <row r="200" s="1363" customFormat="1"/>
    <row r="201" s="1363" customFormat="1"/>
    <row r="202" s="1363" customFormat="1"/>
    <row r="203" s="1363" customFormat="1"/>
    <row r="204" s="1363" customFormat="1"/>
    <row r="205" s="1363" customFormat="1"/>
    <row r="206" s="1363" customFormat="1"/>
    <row r="207" s="1363" customFormat="1"/>
    <row r="208" s="1363" customFormat="1"/>
    <row r="209" s="1363" customFormat="1"/>
    <row r="210" s="1363" customFormat="1"/>
    <row r="211" s="1363" customFormat="1"/>
    <row r="212" s="1363" customFormat="1"/>
    <row r="213" s="1363" customFormat="1"/>
    <row r="214" s="1363" customFormat="1"/>
    <row r="215" s="1363" customFormat="1"/>
    <row r="216" s="1363" customFormat="1"/>
    <row r="217" s="1363" customFormat="1"/>
    <row r="218" s="1363" customFormat="1"/>
    <row r="219" s="1363" customFormat="1"/>
    <row r="220" s="1363" customFormat="1"/>
    <row r="221" s="1363" customFormat="1"/>
    <row r="222" s="1363" customFormat="1"/>
    <row r="223" s="1363" customFormat="1"/>
    <row r="224" s="1363" customFormat="1"/>
    <row r="225" s="1363" customFormat="1"/>
    <row r="226" s="1363" customFormat="1"/>
    <row r="227" s="1363" customFormat="1"/>
    <row r="228" s="1363" customFormat="1"/>
    <row r="229" s="1363" customFormat="1"/>
    <row r="230" s="1363" customFormat="1"/>
    <row r="231" s="1363" customFormat="1"/>
    <row r="232" s="1363" customFormat="1"/>
    <row r="233" s="1363" customFormat="1"/>
    <row r="234" s="1363" customFormat="1"/>
    <row r="235" s="1363" customFormat="1"/>
    <row r="236" s="1363" customFormat="1"/>
    <row r="237" s="1363" customFormat="1"/>
    <row r="238" s="1363" customFormat="1"/>
    <row r="239" s="1363" customFormat="1"/>
    <row r="240" s="1363" customFormat="1"/>
    <row r="241" s="1363" customFormat="1"/>
    <row r="242" s="1363" customFormat="1"/>
    <row r="243" s="1363" customFormat="1"/>
    <row r="244" s="1363" customFormat="1"/>
    <row r="245" s="1363" customFormat="1"/>
    <row r="246" s="1363" customFormat="1"/>
    <row r="247" s="1363" customFormat="1"/>
    <row r="248" s="1363" customFormat="1"/>
    <row r="249" s="1363" customFormat="1"/>
    <row r="250" s="1363" customFormat="1"/>
    <row r="251" s="1363" customFormat="1"/>
    <row r="252" s="1363" customFormat="1"/>
    <row r="253" s="1363" customFormat="1"/>
    <row r="254" s="1363" customFormat="1"/>
    <row r="255" s="1363" customFormat="1"/>
    <row r="256" s="1363" customFormat="1"/>
    <row r="257" s="1363" customFormat="1"/>
    <row r="258" s="1363" customFormat="1"/>
    <row r="259" s="1363" customFormat="1"/>
    <row r="260" s="1363" customFormat="1"/>
    <row r="261" s="1363" customFormat="1"/>
    <row r="262" s="1363" customFormat="1"/>
    <row r="263" s="1363" customFormat="1"/>
    <row r="264" s="1363" customFormat="1"/>
    <row r="265" s="1363" customFormat="1"/>
    <row r="266" s="1363" customFormat="1"/>
    <row r="267" s="1363" customFormat="1"/>
    <row r="268" s="1363" customFormat="1"/>
    <row r="269" s="1363" customFormat="1"/>
    <row r="270" s="1363" customFormat="1"/>
    <row r="271" s="1363" customFormat="1"/>
    <row r="272" s="1363" customFormat="1"/>
    <row r="273" s="1363" customFormat="1"/>
    <row r="274" s="1363" customFormat="1"/>
    <row r="275" s="1363" customFormat="1"/>
    <row r="276" s="1363" customFormat="1"/>
    <row r="277" s="1363" customFormat="1"/>
    <row r="278" s="1363" customFormat="1"/>
    <row r="279" s="1363" customFormat="1"/>
    <row r="280" s="1363" customFormat="1"/>
    <row r="281" s="1363" customFormat="1"/>
    <row r="282" s="1363" customFormat="1"/>
    <row r="283" s="1363" customFormat="1"/>
    <row r="284" s="1363" customFormat="1"/>
    <row r="285" s="1363" customFormat="1"/>
    <row r="286" s="1363" customFormat="1"/>
    <row r="287" s="1363" customFormat="1"/>
    <row r="288" s="1363" customFormat="1"/>
    <row r="289" s="1363" customFormat="1"/>
    <row r="290" s="1363" customFormat="1"/>
    <row r="291" s="1363" customFormat="1"/>
    <row r="292" s="1363" customFormat="1"/>
    <row r="293" s="1363" customFormat="1"/>
    <row r="294" s="1363" customFormat="1"/>
    <row r="295" s="1363" customFormat="1"/>
    <row r="296" s="1363" customFormat="1"/>
    <row r="297" s="1363" customFormat="1"/>
    <row r="298" s="1363" customFormat="1"/>
    <row r="299" s="1363" customFormat="1"/>
    <row r="300" s="1363" customFormat="1"/>
    <row r="301" s="1363" customFormat="1"/>
    <row r="302" s="1363" customFormat="1"/>
    <row r="303" s="1363" customFormat="1"/>
    <row r="304" s="1363" customFormat="1"/>
    <row r="305" s="1363" customFormat="1"/>
    <row r="306" s="1363" customFormat="1"/>
    <row r="307" s="1363" customFormat="1"/>
    <row r="308" s="1363" customFormat="1"/>
    <row r="309" s="1363" customFormat="1"/>
    <row r="310" s="1363" customFormat="1"/>
    <row r="311" s="1363" customFormat="1"/>
    <row r="312" s="1363" customFormat="1"/>
    <row r="313" s="1363" customFormat="1"/>
    <row r="314" s="1363" customFormat="1"/>
    <row r="315" s="1363" customFormat="1"/>
    <row r="316" s="1363" customFormat="1"/>
    <row r="317" s="1363" customFormat="1"/>
    <row r="318" s="1363" customFormat="1"/>
    <row r="319" s="1363" customFormat="1"/>
    <row r="320" s="1363" customFormat="1"/>
    <row r="321" s="1363" customFormat="1"/>
    <row r="322" s="1363" customFormat="1"/>
    <row r="323" s="1363" customFormat="1"/>
    <row r="324" s="1363" customFormat="1"/>
    <row r="325" s="1363" customFormat="1"/>
    <row r="326" s="1363" customFormat="1"/>
    <row r="327" s="1363" customFormat="1"/>
    <row r="328" s="1363" customFormat="1"/>
    <row r="329" s="1363" customFormat="1"/>
    <row r="330" s="1363" customFormat="1"/>
    <row r="331" s="1363" customFormat="1"/>
    <row r="332" s="1363" customFormat="1"/>
    <row r="333" s="1363" customFormat="1"/>
    <row r="334" s="1363" customFormat="1"/>
    <row r="335" s="1363" customFormat="1"/>
    <row r="336" s="1363" customFormat="1"/>
    <row r="337" s="1363" customFormat="1"/>
    <row r="338" s="1363" customFormat="1"/>
    <row r="339" s="1363" customFormat="1"/>
    <row r="340" s="1363" customFormat="1"/>
    <row r="341" s="1363" customFormat="1"/>
    <row r="342" s="1363" customFormat="1"/>
    <row r="343" s="1363" customFormat="1"/>
    <row r="344" s="1363" customFormat="1"/>
    <row r="345" s="1363" customFormat="1"/>
    <row r="346" s="1363" customFormat="1"/>
    <row r="347" s="1363" customFormat="1"/>
    <row r="348" s="1363" customFormat="1"/>
    <row r="349" s="1363" customFormat="1"/>
    <row r="350" s="1363" customFormat="1"/>
    <row r="351" s="1363" customFormat="1"/>
    <row r="352" s="1363" customFormat="1"/>
    <row r="353" s="1363" customFormat="1"/>
    <row r="354" s="1363" customFormat="1"/>
    <row r="355" s="1363" customFormat="1"/>
    <row r="356" s="1363" customFormat="1"/>
    <row r="357" s="1363" customFormat="1"/>
    <row r="358" s="1363" customFormat="1"/>
    <row r="359" s="1363" customFormat="1"/>
    <row r="360" s="1363" customFormat="1"/>
    <row r="361" s="1363" customFormat="1"/>
    <row r="362" s="1363" customFormat="1"/>
    <row r="363" s="1363" customFormat="1"/>
    <row r="364" s="1363" customFormat="1"/>
    <row r="365" s="1363" customFormat="1"/>
    <row r="366" s="1363" customFormat="1"/>
    <row r="367" s="1363" customFormat="1"/>
    <row r="368" s="1363" customFormat="1"/>
    <row r="369" s="1363" customFormat="1"/>
    <row r="370" s="1363" customFormat="1"/>
    <row r="371" s="1363" customFormat="1"/>
    <row r="372" s="1363" customFormat="1"/>
    <row r="373" s="1363" customFormat="1"/>
    <row r="374" s="1363" customFormat="1"/>
    <row r="375" s="1363" customFormat="1"/>
    <row r="376" s="1363" customFormat="1"/>
    <row r="377" s="1363" customFormat="1"/>
    <row r="378" s="1363" customFormat="1"/>
    <row r="379" s="1363" customFormat="1"/>
    <row r="380" s="1363" customFormat="1"/>
    <row r="381" s="1363" customFormat="1"/>
    <row r="382" s="1363" customFormat="1"/>
    <row r="383" s="1363" customFormat="1"/>
    <row r="384" s="1363" customFormat="1"/>
    <row r="385" s="1363" customFormat="1"/>
    <row r="386" s="1363" customFormat="1"/>
    <row r="387" s="1363" customFormat="1"/>
    <row r="388" s="1363" customFormat="1"/>
    <row r="389" s="1363" customFormat="1"/>
    <row r="390" s="1363" customFormat="1"/>
    <row r="391" s="1363" customFormat="1"/>
    <row r="392" s="1363" customFormat="1"/>
    <row r="393" s="1363" customFormat="1"/>
    <row r="394" s="1363" customFormat="1"/>
    <row r="395" s="1363" customFormat="1"/>
    <row r="396" s="1363" customFormat="1"/>
    <row r="397" s="1363" customFormat="1"/>
    <row r="398" s="1363" customFormat="1"/>
    <row r="399" s="1363" customFormat="1"/>
    <row r="400" s="1363" customFormat="1"/>
    <row r="401" s="1363" customFormat="1"/>
    <row r="402" s="1363" customFormat="1"/>
    <row r="403" s="1363" customFormat="1"/>
    <row r="404" s="1363" customFormat="1"/>
    <row r="405" s="1363" customFormat="1"/>
    <row r="406" s="1363" customFormat="1"/>
    <row r="407" s="1363" customFormat="1"/>
    <row r="408" s="1363" customFormat="1"/>
    <row r="409" s="1363" customFormat="1"/>
    <row r="410" s="1363" customFormat="1"/>
    <row r="411" s="1363" customFormat="1"/>
    <row r="412" s="1363" customFormat="1"/>
    <row r="413" s="1363" customFormat="1"/>
    <row r="414" s="1363" customFormat="1"/>
    <row r="415" s="1363" customFormat="1"/>
    <row r="416" s="1363" customFormat="1"/>
    <row r="417" s="1363" customFormat="1"/>
    <row r="418" s="1363" customFormat="1"/>
    <row r="419" s="1363" customFormat="1"/>
    <row r="420" s="1363" customFormat="1"/>
    <row r="421" s="1363" customFormat="1"/>
    <row r="422" s="1363" customFormat="1"/>
    <row r="423" s="1363" customFormat="1"/>
    <row r="424" s="1363" customFormat="1"/>
    <row r="425" s="1363" customFormat="1"/>
    <row r="426" s="1363" customFormat="1"/>
    <row r="427" s="1363" customFormat="1"/>
    <row r="428" s="1363" customFormat="1"/>
    <row r="429" s="1363" customFormat="1"/>
    <row r="430" s="1363" customFormat="1"/>
    <row r="431" s="1363" customFormat="1"/>
    <row r="432" s="1363" customFormat="1"/>
    <row r="433" s="1363" customFormat="1"/>
    <row r="434" s="1363" customFormat="1"/>
    <row r="435" s="1363" customFormat="1"/>
    <row r="436" s="1363" customFormat="1"/>
    <row r="437" s="1363" customFormat="1"/>
    <row r="438" s="1363" customFormat="1"/>
    <row r="439" s="1363" customFormat="1"/>
    <row r="440" s="1363" customFormat="1"/>
    <row r="441" s="1363" customFormat="1"/>
    <row r="442" s="1363" customFormat="1"/>
    <row r="443" s="1363" customFormat="1"/>
    <row r="444" s="1363" customFormat="1"/>
    <row r="445" s="1363" customFormat="1"/>
    <row r="446" s="1363" customFormat="1"/>
    <row r="447" s="1363" customFormat="1"/>
    <row r="448" s="1363" customFormat="1"/>
    <row r="449" s="1363" customFormat="1"/>
    <row r="450" s="1363" customFormat="1"/>
    <row r="451" s="1363" customFormat="1"/>
    <row r="452" s="1363" customFormat="1"/>
    <row r="453" s="1363" customFormat="1"/>
    <row r="454" s="1363" customFormat="1"/>
    <row r="455" s="1363" customFormat="1"/>
    <row r="456" s="1363" customFormat="1"/>
    <row r="457" s="1363" customFormat="1"/>
    <row r="458" s="1363" customFormat="1"/>
    <row r="459" s="1363" customFormat="1"/>
    <row r="460" s="1363" customFormat="1"/>
    <row r="461" s="1363" customFormat="1"/>
    <row r="462" s="1363" customFormat="1"/>
    <row r="463" s="1363" customFormat="1"/>
    <row r="464" s="1363" customFormat="1"/>
    <row r="465" s="1363" customFormat="1"/>
    <row r="466" s="1363" customFormat="1"/>
    <row r="467" s="1363" customFormat="1"/>
    <row r="468" s="1363" customFormat="1"/>
    <row r="469" s="1363" customFormat="1"/>
    <row r="470" s="1363" customFormat="1"/>
    <row r="471" s="1363" customFormat="1"/>
    <row r="472" s="1363" customFormat="1"/>
    <row r="473" s="1363" customFormat="1"/>
    <row r="474" s="1363" customFormat="1"/>
    <row r="475" s="1363" customFormat="1"/>
    <row r="476" s="1363" customFormat="1"/>
    <row r="477" s="1363" customFormat="1"/>
    <row r="478" s="1363" customFormat="1"/>
    <row r="479" s="1363" customFormat="1"/>
    <row r="480" s="1363" customFormat="1"/>
    <row r="481" s="1363" customFormat="1"/>
    <row r="482" s="1363" customFormat="1"/>
    <row r="483" s="1363" customFormat="1"/>
    <row r="484" s="1363" customFormat="1"/>
    <row r="485" s="1363" customFormat="1"/>
    <row r="486" s="1363" customFormat="1"/>
    <row r="487" s="1363" customFormat="1"/>
    <row r="488" s="1363" customFormat="1"/>
    <row r="489" s="1363" customFormat="1"/>
    <row r="490" s="1363" customFormat="1"/>
    <row r="491" s="1363" customFormat="1"/>
    <row r="492" s="1363" customFormat="1"/>
    <row r="493" s="1363" customFormat="1"/>
    <row r="494" s="1363" customFormat="1"/>
    <row r="495" s="1363" customFormat="1"/>
    <row r="496" s="1363" customFormat="1"/>
    <row r="497" s="1363" customFormat="1"/>
    <row r="498" s="1363" customFormat="1"/>
    <row r="499" s="1363" customFormat="1"/>
    <row r="500" s="1363" customFormat="1"/>
    <row r="501" s="1363" customFormat="1"/>
    <row r="502" s="1363" customFormat="1"/>
    <row r="503" s="1363" customFormat="1"/>
    <row r="504" s="1363" customFormat="1"/>
    <row r="505" s="1363" customFormat="1"/>
    <row r="506" s="1363" customFormat="1"/>
    <row r="507" s="1363" customFormat="1"/>
    <row r="508" s="1363" customFormat="1"/>
    <row r="509" s="1363" customFormat="1"/>
    <row r="510" s="1363" customFormat="1"/>
    <row r="511" s="1363" customFormat="1"/>
    <row r="512" s="1363" customFormat="1"/>
    <row r="513" s="1363" customFormat="1"/>
    <row r="514" s="1363" customFormat="1"/>
    <row r="515" s="1363" customFormat="1"/>
    <row r="516" s="1363" customFormat="1"/>
    <row r="517" s="1363" customFormat="1"/>
    <row r="518" s="1363" customFormat="1"/>
    <row r="519" s="1363" customFormat="1"/>
    <row r="520" s="1363" customFormat="1"/>
    <row r="521" s="1363" customFormat="1"/>
    <row r="522" s="1363" customFormat="1"/>
    <row r="523" s="1363" customFormat="1"/>
    <row r="524" s="1363" customFormat="1"/>
    <row r="525" s="1363" customFormat="1"/>
    <row r="526" s="1363" customFormat="1"/>
    <row r="527" s="1363" customFormat="1"/>
    <row r="528" s="1363" customFormat="1"/>
    <row r="529" s="1363" customFormat="1"/>
    <row r="530" s="1363" customFormat="1"/>
    <row r="531" s="1363" customFormat="1"/>
    <row r="532" s="1363" customFormat="1"/>
    <row r="533" s="1363" customFormat="1"/>
    <row r="534" s="1363" customFormat="1"/>
    <row r="535" s="1363" customFormat="1"/>
    <row r="536" s="1363" customFormat="1"/>
    <row r="537" s="1363" customFormat="1"/>
    <row r="538" s="1363" customFormat="1"/>
    <row r="539" s="1363" customFormat="1"/>
    <row r="540" s="1363" customFormat="1"/>
    <row r="541" s="1363" customFormat="1"/>
    <row r="542" s="1363" customFormat="1"/>
    <row r="543" s="1363" customFormat="1"/>
    <row r="544" s="1363" customFormat="1"/>
    <row r="545" s="1363" customFormat="1"/>
    <row r="546" s="1363" customFormat="1"/>
    <row r="547" s="1363" customFormat="1"/>
    <row r="548" s="1363" customFormat="1"/>
    <row r="549" s="1363" customFormat="1"/>
    <row r="550" s="1363" customFormat="1"/>
    <row r="551" s="1363" customFormat="1"/>
    <row r="552" s="1363" customFormat="1"/>
    <row r="553" s="1363" customFormat="1"/>
    <row r="554" s="1363" customFormat="1"/>
    <row r="555" s="1363" customFormat="1"/>
    <row r="556" s="1363" customFormat="1"/>
    <row r="557" s="1363" customFormat="1"/>
    <row r="558" s="1363" customFormat="1"/>
    <row r="559" s="1363" customFormat="1"/>
    <row r="560" s="1363" customFormat="1"/>
    <row r="561" s="1363" customFormat="1"/>
    <row r="562" s="1363" customFormat="1"/>
    <row r="563" s="1363" customFormat="1"/>
    <row r="564" s="1363" customFormat="1"/>
    <row r="565" s="1363" customFormat="1"/>
    <row r="566" s="1363" customFormat="1"/>
    <row r="567" s="1363" customFormat="1"/>
    <row r="568" s="1363" customFormat="1"/>
    <row r="569" s="1363" customFormat="1"/>
    <row r="570" s="1363" customFormat="1"/>
    <row r="571" s="1363" customFormat="1"/>
    <row r="572" s="1363" customFormat="1"/>
    <row r="573" s="1363" customFormat="1"/>
    <row r="574" s="1363" customFormat="1"/>
    <row r="575" s="1363" customFormat="1"/>
    <row r="576" s="1363" customFormat="1"/>
    <row r="577" s="1363" customFormat="1"/>
    <row r="578" s="1363" customFormat="1"/>
    <row r="579" s="1363" customFormat="1"/>
    <row r="580" s="1363" customFormat="1"/>
    <row r="581" s="1363" customFormat="1"/>
    <row r="582" s="1363" customFormat="1"/>
    <row r="583" s="1363" customFormat="1"/>
    <row r="584" s="1363" customFormat="1"/>
    <row r="585" s="1363" customFormat="1"/>
    <row r="586" s="1363" customFormat="1"/>
    <row r="587" s="1363" customFormat="1"/>
    <row r="588" s="1363" customFormat="1"/>
    <row r="589" s="1363" customFormat="1"/>
    <row r="590" s="1363" customFormat="1"/>
    <row r="591" s="1363" customFormat="1"/>
    <row r="592" s="1363" customFormat="1"/>
    <row r="593" s="1363" customFormat="1"/>
    <row r="594" s="1363" customFormat="1"/>
    <row r="595" s="1363" customFormat="1"/>
    <row r="596" s="1363" customFormat="1"/>
    <row r="597" s="1363" customFormat="1"/>
    <row r="598" s="1363" customFormat="1"/>
    <row r="599" s="1363" customFormat="1"/>
    <row r="600" s="1363" customFormat="1"/>
    <row r="601" s="1363" customFormat="1"/>
    <row r="602" s="1363" customFormat="1"/>
    <row r="603" s="1363" customFormat="1"/>
    <row r="604" s="1363" customFormat="1"/>
    <row r="605" s="1363" customFormat="1"/>
    <row r="606" s="1363" customFormat="1"/>
    <row r="607" s="1363" customFormat="1"/>
    <row r="608" s="1363" customFormat="1"/>
    <row r="609" s="1363" customFormat="1"/>
    <row r="610" s="1363" customFormat="1"/>
    <row r="611" s="1363" customFormat="1"/>
    <row r="612" s="1363" customFormat="1"/>
    <row r="613" s="1363" customFormat="1"/>
    <row r="614" s="1363" customFormat="1"/>
    <row r="615" s="1363" customFormat="1"/>
    <row r="616" s="1363" customFormat="1"/>
    <row r="617" s="1363" customFormat="1"/>
    <row r="618" s="1363" customFormat="1"/>
    <row r="619" s="1363" customFormat="1"/>
    <row r="620" s="1363" customFormat="1"/>
    <row r="621" s="1363" customFormat="1"/>
    <row r="622" s="1363" customFormat="1"/>
    <row r="623" s="1363" customFormat="1"/>
    <row r="624" s="1363" customFormat="1"/>
    <row r="625" s="1363" customFormat="1"/>
    <row r="626" s="1363" customFormat="1"/>
    <row r="627" s="1363" customFormat="1"/>
    <row r="628" s="1363" customFormat="1"/>
    <row r="629" s="1363" customFormat="1"/>
    <row r="630" s="1363" customFormat="1"/>
    <row r="631" s="1363" customFormat="1"/>
    <row r="632" s="1363" customFormat="1"/>
    <row r="633" s="1363" customFormat="1"/>
    <row r="634" s="1363" customFormat="1"/>
    <row r="635" s="1363" customFormat="1"/>
    <row r="636" s="1363" customFormat="1"/>
    <row r="637" s="1363" customFormat="1"/>
    <row r="638" s="1363" customFormat="1"/>
    <row r="639" s="1363" customFormat="1"/>
    <row r="640" s="1363" customFormat="1"/>
    <row r="641" s="1363" customFormat="1"/>
    <row r="642" s="1363" customFormat="1"/>
    <row r="643" s="1363" customFormat="1"/>
    <row r="644" s="1363" customFormat="1"/>
    <row r="645" s="1363" customFormat="1"/>
    <row r="646" s="1363" customFormat="1"/>
    <row r="647" s="1363" customFormat="1"/>
    <row r="648" s="1363" customFormat="1"/>
    <row r="649" s="1363" customFormat="1"/>
    <row r="650" s="1363" customFormat="1"/>
    <row r="651" s="1363" customFormat="1"/>
    <row r="652" s="1363" customFormat="1"/>
    <row r="653" s="1363" customFormat="1"/>
    <row r="654" s="1363" customFormat="1"/>
    <row r="655" s="1363" customFormat="1"/>
    <row r="656" s="1363" customFormat="1"/>
    <row r="657" s="1363" customFormat="1"/>
    <row r="658" s="1363" customFormat="1"/>
    <row r="659" s="1363" customFormat="1"/>
    <row r="660" s="1363" customFormat="1"/>
    <row r="661" s="1363" customFormat="1"/>
    <row r="662" s="1363" customFormat="1"/>
    <row r="663" s="1363" customFormat="1"/>
    <row r="664" s="1363" customFormat="1"/>
    <row r="665" s="1363" customFormat="1"/>
    <row r="666" s="1363" customFormat="1"/>
    <row r="667" s="1363" customFormat="1"/>
    <row r="668" s="1363" customFormat="1"/>
    <row r="669" s="1363" customFormat="1"/>
    <row r="670" s="1363" customFormat="1"/>
    <row r="671" s="1363" customFormat="1"/>
    <row r="672" s="1363" customFormat="1"/>
    <row r="673" s="1363" customFormat="1"/>
    <row r="674" s="1363" customFormat="1"/>
    <row r="675" s="1363" customFormat="1"/>
    <row r="676" s="1363" customFormat="1"/>
    <row r="677" s="1363" customFormat="1"/>
    <row r="678" s="1363" customFormat="1"/>
    <row r="679" s="1363" customFormat="1"/>
    <row r="680" s="1363" customFormat="1"/>
    <row r="681" s="1363" customFormat="1"/>
    <row r="682" s="1363" customFormat="1"/>
    <row r="683" s="1363" customFormat="1"/>
    <row r="684" s="1363" customFormat="1"/>
    <row r="685" s="1363" customFormat="1"/>
    <row r="686" s="1363" customFormat="1"/>
    <row r="687" s="1363" customFormat="1"/>
    <row r="688" s="1363" customFormat="1"/>
    <row r="689" s="1363" customFormat="1"/>
    <row r="690" s="1363" customFormat="1"/>
    <row r="691" s="1363" customFormat="1"/>
    <row r="692" s="1363" customFormat="1"/>
    <row r="693" s="1363" customFormat="1"/>
    <row r="694" s="1363" customFormat="1"/>
    <row r="695" s="1363" customFormat="1"/>
    <row r="696" s="1363" customFormat="1"/>
    <row r="697" s="1363" customFormat="1"/>
    <row r="698" s="1363" customFormat="1"/>
    <row r="699" s="1363" customFormat="1"/>
    <row r="700" s="1363" customFormat="1"/>
    <row r="701" s="1363" customFormat="1"/>
    <row r="702" s="1363" customFormat="1"/>
    <row r="703" s="1363" customFormat="1"/>
    <row r="704" s="1363" customFormat="1"/>
    <row r="705" s="1363" customFormat="1"/>
    <row r="706" s="1363" customFormat="1"/>
    <row r="707" s="1363" customFormat="1"/>
    <row r="708" s="1363" customFormat="1"/>
    <row r="709" s="1363" customFormat="1"/>
    <row r="710" s="1363" customFormat="1"/>
    <row r="711" s="1363" customFormat="1"/>
    <row r="712" s="1363" customFormat="1"/>
    <row r="713" s="1363" customFormat="1"/>
    <row r="714" s="1363" customFormat="1"/>
    <row r="715" s="1363" customFormat="1"/>
    <row r="716" s="1363" customFormat="1"/>
    <row r="717" s="1363" customFormat="1"/>
    <row r="718" s="1363" customFormat="1"/>
    <row r="719" s="1363" customFormat="1"/>
    <row r="720" s="1363" customFormat="1"/>
    <row r="721" s="1363" customFormat="1"/>
    <row r="722" s="1363" customFormat="1"/>
    <row r="723" s="1363" customFormat="1"/>
    <row r="724" s="1363" customFormat="1"/>
    <row r="725" s="1363" customFormat="1"/>
    <row r="726" s="1363" customFormat="1"/>
    <row r="727" s="1363" customFormat="1"/>
    <row r="728" s="1363" customFormat="1"/>
    <row r="729" s="1363" customFormat="1"/>
    <row r="730" s="1363" customFormat="1"/>
    <row r="731" s="1363" customFormat="1"/>
    <row r="732" s="1363" customFormat="1"/>
    <row r="733" s="1363" customFormat="1"/>
    <row r="734" s="1363" customFormat="1"/>
    <row r="735" s="1363" customFormat="1"/>
    <row r="736" s="1363" customFormat="1"/>
    <row r="737" s="1363" customFormat="1"/>
    <row r="738" s="1363" customFormat="1"/>
    <row r="739" s="1363" customFormat="1"/>
    <row r="740" s="1363" customFormat="1"/>
    <row r="741" s="1363" customFormat="1"/>
    <row r="742" s="1363" customFormat="1"/>
    <row r="743" s="1363" customFormat="1"/>
    <row r="744" s="1363" customFormat="1"/>
    <row r="745" s="1363" customFormat="1"/>
    <row r="746" s="1363" customFormat="1"/>
    <row r="747" s="1363" customFormat="1"/>
    <row r="748" s="1363" customFormat="1"/>
    <row r="749" s="1363" customFormat="1"/>
    <row r="750" s="1363" customFormat="1"/>
    <row r="751" s="1363" customFormat="1"/>
    <row r="752" s="1363" customFormat="1"/>
    <row r="753" s="1363" customFormat="1"/>
    <row r="754" s="1363" customFormat="1"/>
    <row r="755" s="1363" customFormat="1"/>
    <row r="756" s="1363" customFormat="1"/>
    <row r="757" s="1363" customFormat="1"/>
    <row r="758" s="1363" customFormat="1"/>
    <row r="759" s="1363" customFormat="1"/>
    <row r="760" s="1363" customFormat="1"/>
    <row r="761" s="1363" customFormat="1"/>
    <row r="762" s="1363" customFormat="1"/>
    <row r="763" s="1363" customFormat="1"/>
    <row r="764" s="1363" customFormat="1"/>
    <row r="765" s="1363" customFormat="1"/>
    <row r="766" s="1363" customFormat="1"/>
    <row r="767" s="1363" customFormat="1"/>
    <row r="768" s="1363" customFormat="1"/>
    <row r="769" s="1363" customFormat="1"/>
    <row r="770" s="1363" customFormat="1"/>
    <row r="771" s="1363" customFormat="1"/>
    <row r="772" s="1363" customFormat="1"/>
    <row r="773" s="1363" customFormat="1"/>
    <row r="774" s="1363" customFormat="1"/>
    <row r="775" s="1363" customFormat="1"/>
    <row r="776" s="1363" customFormat="1"/>
    <row r="777" s="1363" customFormat="1"/>
    <row r="778" s="1363" customFormat="1"/>
    <row r="779" s="1363" customFormat="1"/>
    <row r="780" s="1363" customFormat="1"/>
    <row r="781" s="1363" customFormat="1"/>
    <row r="782" s="1363" customFormat="1"/>
    <row r="783" s="1363" customFormat="1"/>
    <row r="784" s="1363" customFormat="1"/>
    <row r="785" s="1363" customFormat="1"/>
    <row r="786" s="1363" customFormat="1"/>
    <row r="787" s="1363" customFormat="1"/>
    <row r="788" s="1363" customFormat="1"/>
    <row r="789" s="1363" customFormat="1"/>
    <row r="790" s="1363" customFormat="1"/>
    <row r="791" s="1363" customFormat="1"/>
    <row r="792" s="1363" customFormat="1"/>
    <row r="793" s="1363" customFormat="1"/>
    <row r="794" s="1363" customFormat="1"/>
    <row r="795" s="1363" customFormat="1"/>
    <row r="796" s="1363" customFormat="1"/>
    <row r="797" s="1363" customFormat="1"/>
    <row r="798" s="1363" customFormat="1"/>
    <row r="799" s="1363" customFormat="1"/>
    <row r="800" s="1363" customFormat="1"/>
    <row r="801" s="1363" customFormat="1"/>
    <row r="802" s="1363" customFormat="1"/>
    <row r="803" s="1363" customFormat="1"/>
    <row r="804" s="1363" customFormat="1"/>
    <row r="805" s="1363" customFormat="1"/>
    <row r="806" s="1363" customFormat="1"/>
    <row r="807" s="1363" customFormat="1"/>
    <row r="808" s="1363" customFormat="1"/>
    <row r="809" s="1363" customFormat="1"/>
    <row r="810" s="1363" customFormat="1"/>
    <row r="811" s="1363" customFormat="1"/>
    <row r="812" s="1363" customFormat="1"/>
    <row r="813" s="1363" customFormat="1"/>
    <row r="814" s="1363" customFormat="1"/>
    <row r="815" s="1363" customFormat="1"/>
    <row r="816" s="1363" customFormat="1"/>
    <row r="817" s="1363" customFormat="1"/>
    <row r="818" s="1363" customFormat="1"/>
    <row r="819" s="1363" customFormat="1"/>
    <row r="820" s="1363" customFormat="1"/>
    <row r="821" s="1363" customFormat="1"/>
    <row r="822" s="1363" customFormat="1"/>
    <row r="823" s="1363" customFormat="1"/>
    <row r="824" s="1363" customFormat="1"/>
    <row r="825" s="1363" customFormat="1"/>
    <row r="826" s="1363" customFormat="1"/>
    <row r="827" s="1363" customFormat="1"/>
    <row r="828" s="1363" customFormat="1"/>
    <row r="829" s="1363" customFormat="1"/>
    <row r="830" s="1363" customFormat="1"/>
    <row r="831" s="1363" customFormat="1"/>
    <row r="832" s="1363" customFormat="1"/>
    <row r="833" s="1363" customFormat="1"/>
    <row r="834" s="1363" customFormat="1"/>
    <row r="835" s="1363" customFormat="1"/>
    <row r="836" s="1363" customFormat="1"/>
    <row r="837" s="1363" customFormat="1"/>
    <row r="838" s="1363" customFormat="1"/>
    <row r="839" s="1363" customFormat="1"/>
    <row r="840" s="1363" customFormat="1"/>
    <row r="841" s="1363" customFormat="1"/>
    <row r="842" s="1363" customFormat="1"/>
    <row r="843" s="1363" customFormat="1"/>
    <row r="844" s="1363" customFormat="1"/>
    <row r="845" s="1363" customFormat="1"/>
    <row r="846" s="1363" customFormat="1"/>
    <row r="847" s="1363" customFormat="1"/>
    <row r="848" s="1363" customFormat="1"/>
    <row r="849" s="1363" customFormat="1"/>
    <row r="850" s="1363" customFormat="1"/>
    <row r="851" s="1363" customFormat="1"/>
    <row r="852" s="1363" customFormat="1"/>
    <row r="853" s="1363" customFormat="1"/>
    <row r="854" s="1363" customFormat="1"/>
    <row r="855" s="1363" customFormat="1"/>
    <row r="856" s="1363" customFormat="1"/>
    <row r="857" s="1363" customFormat="1"/>
    <row r="858" s="1363" customFormat="1"/>
    <row r="859" s="1363" customFormat="1"/>
    <row r="860" s="1363" customFormat="1"/>
    <row r="861" s="1363" customFormat="1"/>
    <row r="862" s="1363" customFormat="1"/>
    <row r="863" s="1363" customFormat="1"/>
    <row r="864" s="1363" customFormat="1"/>
    <row r="865" s="1363" customFormat="1"/>
    <row r="866" s="1363" customFormat="1"/>
    <row r="867" s="1363" customFormat="1"/>
    <row r="868" s="1363" customFormat="1"/>
    <row r="869" s="1363" customFormat="1"/>
    <row r="870" s="1363" customFormat="1"/>
    <row r="871" s="1363" customFormat="1"/>
    <row r="872" s="1363" customFormat="1"/>
    <row r="873" s="1363" customFormat="1"/>
    <row r="874" s="1363" customFormat="1"/>
    <row r="875" s="1363" customFormat="1"/>
    <row r="876" s="1363" customFormat="1"/>
    <row r="877" s="1363" customFormat="1"/>
    <row r="878" s="1363" customFormat="1"/>
    <row r="879" s="1363" customFormat="1"/>
    <row r="880" s="1363" customFormat="1"/>
    <row r="881" s="1363" customFormat="1"/>
    <row r="882" s="1363" customFormat="1"/>
    <row r="883" s="1363" customFormat="1"/>
    <row r="884" s="1363" customFormat="1"/>
    <row r="885" s="1363" customFormat="1"/>
    <row r="886" s="1363" customFormat="1"/>
    <row r="887" s="1363" customFormat="1"/>
    <row r="888" s="1363" customFormat="1"/>
    <row r="889" s="1363" customFormat="1"/>
    <row r="890" s="1363" customFormat="1"/>
    <row r="891" s="1363" customFormat="1"/>
    <row r="892" s="1363" customFormat="1"/>
    <row r="893" s="1363" customFormat="1"/>
    <row r="894" s="1363" customFormat="1"/>
    <row r="895" s="1363" customFormat="1"/>
    <row r="896" s="1363" customFormat="1"/>
    <row r="897" s="1363" customFormat="1"/>
    <row r="898" s="1363" customFormat="1"/>
    <row r="899" s="1363" customFormat="1"/>
    <row r="900" s="1363" customFormat="1"/>
    <row r="901" s="1363" customFormat="1"/>
    <row r="902" s="1363" customFormat="1"/>
    <row r="903" s="1363" customFormat="1"/>
    <row r="904" s="1363" customFormat="1"/>
    <row r="905" s="1363" customFormat="1"/>
    <row r="906" s="1363" customFormat="1"/>
    <row r="907" s="1363" customFormat="1"/>
    <row r="908" s="1363" customFormat="1"/>
    <row r="909" s="1363" customFormat="1"/>
    <row r="910" s="1363" customFormat="1"/>
    <row r="911" s="1363" customFormat="1"/>
    <row r="912" s="1363" customFormat="1"/>
    <row r="913" s="1363" customFormat="1"/>
    <row r="914" s="1363" customFormat="1"/>
    <row r="915" s="1363" customFormat="1"/>
    <row r="916" s="1363" customFormat="1"/>
    <row r="917" s="1363" customFormat="1"/>
    <row r="918" s="1363" customFormat="1"/>
    <row r="919" s="1363" customFormat="1"/>
    <row r="920" s="1363" customFormat="1"/>
    <row r="921" s="1363" customFormat="1"/>
    <row r="922" s="1363" customFormat="1"/>
    <row r="923" s="1363" customFormat="1"/>
    <row r="924" s="1363" customFormat="1"/>
    <row r="925" s="1363" customFormat="1"/>
    <row r="926" s="1363" customFormat="1"/>
    <row r="927" s="1363" customFormat="1"/>
    <row r="928" s="1363" customFormat="1"/>
    <row r="929" s="1363" customFormat="1"/>
    <row r="930" s="1363" customFormat="1"/>
    <row r="931" s="1363" customFormat="1"/>
    <row r="932" s="1363" customFormat="1"/>
    <row r="933" s="1363" customFormat="1"/>
    <row r="934" s="1363" customFormat="1"/>
    <row r="935" s="1363" customFormat="1"/>
    <row r="936" s="1363" customFormat="1"/>
    <row r="937" s="1363" customFormat="1"/>
    <row r="938" s="1363" customFormat="1"/>
    <row r="939" s="1363" customFormat="1"/>
    <row r="940" s="1363" customFormat="1"/>
    <row r="941" s="1363" customFormat="1"/>
    <row r="942" s="1363" customFormat="1"/>
    <row r="943" s="1363" customFormat="1"/>
    <row r="944" s="1363" customFormat="1"/>
    <row r="945" s="1363" customFormat="1"/>
    <row r="946" s="1363" customFormat="1"/>
    <row r="947" s="1363" customFormat="1"/>
    <row r="948" s="1363" customFormat="1"/>
    <row r="949" s="1363" customFormat="1"/>
    <row r="950" s="1363" customFormat="1"/>
    <row r="951" s="1363" customFormat="1"/>
    <row r="952" s="1363" customFormat="1"/>
    <row r="953" s="1363" customFormat="1"/>
    <row r="954" s="1363" customFormat="1"/>
    <row r="955" s="1363" customFormat="1"/>
    <row r="956" s="1363" customFormat="1"/>
    <row r="957" s="1363" customFormat="1"/>
    <row r="958" s="1363" customFormat="1"/>
    <row r="959" s="1363" customFormat="1"/>
    <row r="960" s="1363" customFormat="1"/>
    <row r="961" s="1363" customFormat="1"/>
    <row r="962" s="1363" customFormat="1"/>
    <row r="963" s="1363" customFormat="1"/>
    <row r="964" s="1363" customFormat="1"/>
    <row r="965" s="1363" customFormat="1"/>
    <row r="966" s="1363" customFormat="1"/>
    <row r="967" s="1363" customFormat="1"/>
    <row r="968" s="1363" customFormat="1"/>
    <row r="969" s="1363" customFormat="1"/>
    <row r="970" s="1363" customFormat="1"/>
    <row r="971" s="1363" customFormat="1"/>
    <row r="972" s="1363" customFormat="1"/>
    <row r="973" s="1363" customFormat="1"/>
    <row r="974" s="1363" customFormat="1"/>
    <row r="975" s="1363" customFormat="1"/>
    <row r="976" s="1363" customFormat="1"/>
    <row r="977" s="1363" customFormat="1"/>
    <row r="978" s="1363" customFormat="1"/>
    <row r="979" s="1363" customFormat="1"/>
    <row r="980" s="1363" customFormat="1"/>
    <row r="981" s="1363" customFormat="1"/>
    <row r="982" s="1363" customFormat="1"/>
    <row r="983" s="1363" customFormat="1"/>
    <row r="984" s="1363" customFormat="1"/>
    <row r="985" s="1363" customFormat="1"/>
    <row r="986" s="1363" customFormat="1"/>
    <row r="987" s="1363" customFormat="1"/>
    <row r="988" s="1363" customFormat="1"/>
    <row r="989" s="1363" customFormat="1"/>
    <row r="990" s="1363" customFormat="1"/>
    <row r="991" s="1363" customFormat="1"/>
    <row r="992" s="1363" customFormat="1"/>
    <row r="993" s="1363" customFormat="1"/>
    <row r="994" s="1363" customFormat="1"/>
    <row r="995" s="1363" customFormat="1"/>
    <row r="996" s="1363" customFormat="1"/>
    <row r="997" s="1363" customFormat="1"/>
    <row r="998" s="1363" customFormat="1"/>
    <row r="999" s="1363" customFormat="1"/>
    <row r="1000" s="1363" customFormat="1"/>
  </sheetData>
  <sheetProtection password="CB61" sheet="1" objects="1" scenarios="1" selectLockedCells="1"/>
  <conditionalFormatting sqref="G19">
    <cfRule type="expression" dxfId="71" priority="1" stopIfTrue="1">
      <formula>NOT($B$29)</formula>
    </cfRule>
  </conditionalFormatting>
  <conditionalFormatting sqref="G14">
    <cfRule type="expression" dxfId="70" priority="11" stopIfTrue="1">
      <formula>NOT(AND($B$29,$B$39))</formula>
    </cfRule>
  </conditionalFormatting>
  <conditionalFormatting sqref="F19">
    <cfRule type="expression" dxfId="69" priority="2" stopIfTrue="1">
      <formula>NOT($B$30)</formula>
    </cfRule>
  </conditionalFormatting>
  <conditionalFormatting sqref="F14">
    <cfRule type="expression" dxfId="68" priority="12" stopIfTrue="1">
      <formula>NOT(AND($B$30,$B$40))</formula>
    </cfRule>
  </conditionalFormatting>
  <conditionalFormatting sqref="E19">
    <cfRule type="expression" dxfId="67" priority="3" stopIfTrue="1">
      <formula>NOT($B$31)</formula>
    </cfRule>
  </conditionalFormatting>
  <conditionalFormatting sqref="E14">
    <cfRule type="expression" dxfId="66" priority="9" stopIfTrue="1">
      <formula>NOT(AND($B$31,$B$37))</formula>
    </cfRule>
  </conditionalFormatting>
  <conditionalFormatting sqref="D19">
    <cfRule type="expression" dxfId="65" priority="4" stopIfTrue="1">
      <formula>NOT($B$32)</formula>
    </cfRule>
  </conditionalFormatting>
  <conditionalFormatting sqref="D14">
    <cfRule type="expression" dxfId="64" priority="10" stopIfTrue="1">
      <formula>NOT(AND($B$32,$B$38))</formula>
    </cfRule>
  </conditionalFormatting>
  <conditionalFormatting sqref="G26">
    <cfRule type="expression" dxfId="63" priority="5" stopIfTrue="1">
      <formula>NOT($B$33)</formula>
    </cfRule>
  </conditionalFormatting>
  <conditionalFormatting sqref="F26">
    <cfRule type="expression" dxfId="62" priority="6" stopIfTrue="1">
      <formula>NOT($B$34)</formula>
    </cfRule>
  </conditionalFormatting>
  <conditionalFormatting sqref="E26">
    <cfRule type="expression" dxfId="61" priority="7" stopIfTrue="1">
      <formula>NOT($B$35)</formula>
    </cfRule>
  </conditionalFormatting>
  <conditionalFormatting sqref="D26">
    <cfRule type="expression" dxfId="60" priority="8" stopIfTrue="1">
      <formula>NOT($B$36)</formula>
    </cfRule>
  </conditionalFormatting>
  <printOptions horizontalCentered="1" verticalCentered="1"/>
  <pageMargins left="0.75" right="0.75" top="1" bottom="1" header="0.5" footer="0.5"/>
  <pageSetup paperSize="9" scale="57" orientation="landscape" horizontalDpi="4294967292" r:id="rId1"/>
  <headerFooter alignWithMargins="0">
    <oddHeader xml:space="preserve">&amp;C&amp;"Miriam,Regular"&amp;A
</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4" workbookViewId="0">
      <selection activeCell="L16" sqref="L16"/>
    </sheetView>
  </sheetViews>
  <sheetFormatPr defaultColWidth="7.75" defaultRowHeight="11.25"/>
  <cols>
    <col min="1" max="1" width="4.75" style="60" bestFit="1" customWidth="1"/>
    <col min="2" max="2" width="25.5" style="60" customWidth="1"/>
    <col min="3" max="3" width="9.125" style="60" customWidth="1"/>
    <col min="4" max="4" width="9" style="60" customWidth="1"/>
    <col min="5" max="5" width="10.75" style="60" bestFit="1" customWidth="1"/>
    <col min="6" max="6" width="11.25" style="154" bestFit="1" customWidth="1"/>
    <col min="7" max="8" width="10.75" style="60" bestFit="1" customWidth="1"/>
    <col min="9" max="9" width="9.75" style="60" bestFit="1" customWidth="1"/>
    <col min="10" max="10" width="10.75" style="60" bestFit="1" customWidth="1"/>
    <col min="11" max="11" width="11.25" style="154" bestFit="1" customWidth="1"/>
    <col min="12" max="13" width="10.75" style="60" bestFit="1" customWidth="1"/>
    <col min="14" max="14" width="9.75" style="60" bestFit="1" customWidth="1"/>
    <col min="15" max="15" width="10.75" style="60" bestFit="1" customWidth="1"/>
    <col min="16" max="16" width="11.25" style="60" bestFit="1" customWidth="1"/>
    <col min="17" max="17" width="10.75" style="60" bestFit="1" customWidth="1"/>
    <col min="18" max="18" width="10.75" style="154" bestFit="1" customWidth="1"/>
    <col min="19" max="19" width="9.75" style="60" bestFit="1" customWidth="1"/>
    <col min="20" max="20" width="25.5" style="60" customWidth="1"/>
    <col min="21" max="21" width="9.125" style="60" customWidth="1"/>
    <col min="22" max="22" width="9" style="60" customWidth="1"/>
    <col min="23" max="23" width="5.5" style="60" bestFit="1" customWidth="1"/>
    <col min="24" max="1000" width="7.75" style="1363"/>
    <col min="1001" max="16384" width="7.75" style="60"/>
  </cols>
  <sheetData>
    <row r="1" spans="1:23" ht="20.25">
      <c r="A1" s="56"/>
      <c r="B1" s="57" t="s">
        <v>272</v>
      </c>
      <c r="C1" s="51"/>
      <c r="D1" s="51"/>
      <c r="E1" s="58"/>
      <c r="F1" s="58"/>
      <c r="G1" s="58"/>
      <c r="H1" s="58"/>
      <c r="I1" s="56"/>
      <c r="J1" s="58"/>
      <c r="K1" s="58"/>
      <c r="L1" s="58"/>
      <c r="M1" s="58"/>
      <c r="N1" s="56"/>
      <c r="O1" s="56"/>
      <c r="P1" s="58"/>
      <c r="Q1" s="58"/>
      <c r="R1" s="58"/>
      <c r="S1" s="58"/>
      <c r="T1" s="56"/>
      <c r="U1" s="231"/>
      <c r="V1" s="59" t="s">
        <v>272</v>
      </c>
      <c r="W1" s="56"/>
    </row>
    <row r="2" spans="1:23" ht="20.25">
      <c r="A2" s="56"/>
      <c r="B2" s="57"/>
      <c r="C2" s="51"/>
      <c r="D2" s="51"/>
      <c r="E2" s="58"/>
      <c r="F2" s="58"/>
      <c r="G2" s="58"/>
      <c r="H2" s="58"/>
      <c r="I2" s="56"/>
      <c r="J2" s="58"/>
      <c r="K2" s="58"/>
      <c r="L2" s="58"/>
      <c r="M2" s="58"/>
      <c r="N2" s="56"/>
      <c r="O2" s="56"/>
      <c r="P2" s="58"/>
      <c r="Q2" s="58"/>
      <c r="R2" s="58"/>
      <c r="S2" s="58"/>
      <c r="T2" s="56"/>
      <c r="U2" s="231"/>
      <c r="V2" s="59"/>
      <c r="W2" s="56"/>
    </row>
    <row r="3" spans="1:23" ht="13.15" customHeight="1">
      <c r="A3" s="56"/>
      <c r="B3" s="64" t="s">
        <v>34960</v>
      </c>
      <c r="C3" s="51"/>
      <c r="D3" s="51"/>
      <c r="E3" s="58"/>
      <c r="F3" s="58"/>
      <c r="G3" s="58"/>
      <c r="H3" s="58"/>
      <c r="I3" s="62"/>
      <c r="J3" s="58"/>
      <c r="K3" s="58"/>
      <c r="L3" s="58"/>
      <c r="M3" s="58"/>
      <c r="N3" s="62"/>
      <c r="O3" s="62"/>
      <c r="P3" s="58"/>
      <c r="Q3" s="58"/>
      <c r="R3" s="58"/>
      <c r="S3" s="58"/>
      <c r="T3" s="56"/>
      <c r="U3" s="58"/>
      <c r="V3" s="66" t="s">
        <v>34960</v>
      </c>
      <c r="W3" s="56"/>
    </row>
    <row r="4" spans="1:23" ht="13.15" customHeight="1">
      <c r="A4" s="56"/>
      <c r="B4" s="64" t="s">
        <v>34961</v>
      </c>
      <c r="C4" s="51"/>
      <c r="D4" s="51"/>
      <c r="E4" s="58"/>
      <c r="F4" s="58"/>
      <c r="G4" s="58"/>
      <c r="H4" s="58"/>
      <c r="I4" s="62"/>
      <c r="J4" s="58"/>
      <c r="K4" s="58"/>
      <c r="L4" s="58"/>
      <c r="M4" s="58"/>
      <c r="N4" s="62"/>
      <c r="O4" s="62"/>
      <c r="P4" s="58"/>
      <c r="Q4" s="58"/>
      <c r="R4" s="58"/>
      <c r="S4" s="58"/>
      <c r="T4" s="56"/>
      <c r="U4" s="58"/>
      <c r="V4" s="66" t="s">
        <v>34961</v>
      </c>
      <c r="W4" s="56"/>
    </row>
    <row r="5" spans="1:23" ht="15.75">
      <c r="A5" s="56"/>
      <c r="B5" s="64" t="s">
        <v>34962</v>
      </c>
      <c r="C5" s="51"/>
      <c r="D5" s="51"/>
      <c r="E5" s="58"/>
      <c r="F5" s="58"/>
      <c r="G5" s="58"/>
      <c r="H5" s="58"/>
      <c r="I5" s="65"/>
      <c r="J5" s="58"/>
      <c r="K5" s="58"/>
      <c r="L5" s="58"/>
      <c r="M5" s="58"/>
      <c r="N5" s="232"/>
      <c r="O5" s="65"/>
      <c r="P5" s="58"/>
      <c r="Q5" s="58"/>
      <c r="R5" s="58"/>
      <c r="S5" s="58"/>
      <c r="T5" s="56"/>
      <c r="U5" s="233"/>
      <c r="V5" s="66" t="s">
        <v>34962</v>
      </c>
      <c r="W5" s="56"/>
    </row>
    <row r="6" spans="1:23" ht="13.5" thickBot="1">
      <c r="A6" s="56"/>
      <c r="B6" s="61"/>
      <c r="C6" s="51"/>
      <c r="D6" s="51"/>
      <c r="E6" s="58"/>
      <c r="F6" s="58"/>
      <c r="G6" s="58"/>
      <c r="H6" s="58"/>
      <c r="I6" s="67"/>
      <c r="J6" s="58"/>
      <c r="K6" s="58"/>
      <c r="L6" s="58"/>
      <c r="M6" s="58"/>
      <c r="N6" s="67"/>
      <c r="O6" s="67"/>
      <c r="P6" s="58"/>
      <c r="Q6" s="58"/>
      <c r="R6" s="58"/>
      <c r="S6" s="58"/>
      <c r="T6" s="56"/>
      <c r="U6" s="58"/>
      <c r="V6" s="63"/>
      <c r="W6" s="56"/>
    </row>
    <row r="7" spans="1:23" ht="14.25" thickTop="1" thickBot="1">
      <c r="A7" s="56"/>
      <c r="B7" s="61"/>
      <c r="C7" s="51"/>
      <c r="D7" s="51"/>
      <c r="E7" s="234">
        <f>DATE(INT(TEXT(DATE(YEAR(L0!$E$34),MONTH(L0!$E$34)-12,DAY(L0!$E$34)),"YYYY")),12+1,1)-1</f>
        <v>42004</v>
      </c>
      <c r="F7" s="234">
        <f>DATE(INT(TEXT(DATE(YEAR(L0!$E$34),MONTH(L0!$E$34)-12,DAY(L0!$E$34)),"YYYY")),12+1,1)-1</f>
        <v>42004</v>
      </c>
      <c r="G7" s="234">
        <f>DATE(INT(TEXT(DATE(YEAR(L0!$E$34),MONTH(L0!$E$34)-12,DAY(L0!$E$34)),"YYYY")),12+1,1)-1</f>
        <v>42004</v>
      </c>
      <c r="H7" s="234">
        <f>DATE(INT(TEXT(DATE(YEAR(L0!$E$34),MONTH(L0!$E$34)-12,DAY(L0!$E$34)),"YYYY")),12+1,1)-1</f>
        <v>42004</v>
      </c>
      <c r="I7" s="234">
        <f>DATE(INT(TEXT(DATE(YEAR(L0!$E$34),MONTH(L0!$E$34)-12,DAY(L0!$E$34)),"YYYY")),12+1,1)-1</f>
        <v>42004</v>
      </c>
      <c r="J7" s="235">
        <f>DATE(YEAR(L0!$E$34),MONTH(L0!$E$34)-12+1,1)-1</f>
        <v>41820</v>
      </c>
      <c r="K7" s="236">
        <f>DATE(YEAR(L0!$E$34),MONTH(L0!$E$34)-12+1,1)-1</f>
        <v>41820</v>
      </c>
      <c r="L7" s="236">
        <f>DATE(YEAR(L0!$E$34),MONTH(L0!$E$34)-12+1,1)-1</f>
        <v>41820</v>
      </c>
      <c r="M7" s="236">
        <f>DATE(YEAR(L0!$E$34),MONTH(L0!$E$34)-12+1,1)-1</f>
        <v>41820</v>
      </c>
      <c r="N7" s="236">
        <f>DATE(YEAR(L0!$E$34),MONTH(L0!$E$34)-12+1,1)-1</f>
        <v>41820</v>
      </c>
      <c r="O7" s="157">
        <f>L0!$E$34</f>
        <v>42185</v>
      </c>
      <c r="P7" s="155">
        <f>L0!$E$34</f>
        <v>42185</v>
      </c>
      <c r="Q7" s="155">
        <f>L0!$E$34</f>
        <v>42185</v>
      </c>
      <c r="R7" s="155">
        <f>L0!$E$34</f>
        <v>42185</v>
      </c>
      <c r="S7" s="155">
        <f>L0!$E$34</f>
        <v>42185</v>
      </c>
      <c r="T7" s="56"/>
      <c r="U7" s="58"/>
      <c r="V7" s="63"/>
      <c r="W7" s="56"/>
    </row>
    <row r="8" spans="1:23" ht="15.6" customHeight="1" thickTop="1">
      <c r="A8" s="237"/>
      <c r="B8" s="76"/>
      <c r="C8" s="82"/>
      <c r="D8" s="77"/>
      <c r="E8" s="81" t="s">
        <v>3</v>
      </c>
      <c r="F8" s="161" t="s">
        <v>34963</v>
      </c>
      <c r="G8" s="161" t="s">
        <v>34964</v>
      </c>
      <c r="H8" s="161" t="s">
        <v>34965</v>
      </c>
      <c r="I8" s="161" t="s">
        <v>34966</v>
      </c>
      <c r="J8" s="163" t="s">
        <v>3</v>
      </c>
      <c r="K8" s="161" t="s">
        <v>34963</v>
      </c>
      <c r="L8" s="161" t="s">
        <v>34964</v>
      </c>
      <c r="M8" s="161" t="s">
        <v>34965</v>
      </c>
      <c r="N8" s="161" t="s">
        <v>34966</v>
      </c>
      <c r="O8" s="163" t="s">
        <v>3</v>
      </c>
      <c r="P8" s="161" t="s">
        <v>34963</v>
      </c>
      <c r="Q8" s="161" t="s">
        <v>34964</v>
      </c>
      <c r="R8" s="161" t="s">
        <v>34965</v>
      </c>
      <c r="S8" s="161" t="s">
        <v>34966</v>
      </c>
      <c r="T8" s="76"/>
      <c r="U8" s="82"/>
      <c r="V8" s="82"/>
      <c r="W8" s="83"/>
    </row>
    <row r="9" spans="1:23" ht="15.6" customHeight="1">
      <c r="A9" s="238"/>
      <c r="B9" s="239" t="s">
        <v>271</v>
      </c>
      <c r="C9" s="240"/>
      <c r="D9" s="241"/>
      <c r="E9" s="167"/>
      <c r="F9" s="168"/>
      <c r="G9" s="168" t="s">
        <v>34967</v>
      </c>
      <c r="H9" s="168" t="s">
        <v>34968</v>
      </c>
      <c r="I9" s="168"/>
      <c r="J9" s="170"/>
      <c r="K9" s="168"/>
      <c r="L9" s="168" t="s">
        <v>34967</v>
      </c>
      <c r="M9" s="168" t="s">
        <v>34968</v>
      </c>
      <c r="N9" s="168"/>
      <c r="O9" s="170"/>
      <c r="P9" s="168"/>
      <c r="Q9" s="168" t="s">
        <v>34967</v>
      </c>
      <c r="R9" s="168" t="s">
        <v>34968</v>
      </c>
      <c r="S9" s="168"/>
      <c r="T9" s="239" t="s">
        <v>271</v>
      </c>
      <c r="U9" s="240"/>
      <c r="V9" s="240"/>
      <c r="W9" s="93"/>
    </row>
    <row r="10" spans="1:23" ht="15.6" customHeight="1" thickBot="1">
      <c r="A10" s="84"/>
      <c r="B10" s="242"/>
      <c r="C10" s="243"/>
      <c r="D10" s="244"/>
      <c r="E10" s="96"/>
      <c r="F10" s="97"/>
      <c r="G10" s="97"/>
      <c r="H10" s="97"/>
      <c r="I10" s="97"/>
      <c r="J10" s="174"/>
      <c r="K10" s="97"/>
      <c r="L10" s="97"/>
      <c r="M10" s="97"/>
      <c r="N10" s="97"/>
      <c r="O10" s="174"/>
      <c r="P10" s="97"/>
      <c r="Q10" s="97"/>
      <c r="R10" s="97"/>
      <c r="S10" s="97"/>
      <c r="T10" s="242"/>
      <c r="U10" s="243"/>
      <c r="V10" s="243"/>
      <c r="W10" s="55"/>
    </row>
    <row r="11" spans="1:23" ht="15.6" customHeight="1" thickTop="1" thickBot="1">
      <c r="A11" s="102" t="s">
        <v>34969</v>
      </c>
      <c r="B11" s="103"/>
      <c r="C11" s="110"/>
      <c r="D11" s="104"/>
      <c r="E11" s="105" t="s">
        <v>34970</v>
      </c>
      <c r="F11" s="106" t="s">
        <v>34971</v>
      </c>
      <c r="G11" s="106" t="s">
        <v>34972</v>
      </c>
      <c r="H11" s="106" t="s">
        <v>34973</v>
      </c>
      <c r="I11" s="105" t="s">
        <v>34974</v>
      </c>
      <c r="J11" s="178" t="s">
        <v>34975</v>
      </c>
      <c r="K11" s="106" t="s">
        <v>34976</v>
      </c>
      <c r="L11" s="106" t="s">
        <v>34977</v>
      </c>
      <c r="M11" s="106" t="s">
        <v>34978</v>
      </c>
      <c r="N11" s="107" t="s">
        <v>34979</v>
      </c>
      <c r="O11" s="178" t="s">
        <v>34980</v>
      </c>
      <c r="P11" s="106" t="s">
        <v>34981</v>
      </c>
      <c r="Q11" s="106" t="s">
        <v>264</v>
      </c>
      <c r="R11" s="106" t="s">
        <v>263</v>
      </c>
      <c r="S11" s="106" t="s">
        <v>262</v>
      </c>
      <c r="T11" s="103"/>
      <c r="U11" s="110"/>
      <c r="V11" s="110"/>
      <c r="W11" s="111" t="s">
        <v>34982</v>
      </c>
    </row>
    <row r="12" spans="1:23" ht="15.6" customHeight="1" thickTop="1">
      <c r="A12" s="112">
        <v>1</v>
      </c>
      <c r="B12" s="113" t="s">
        <v>34983</v>
      </c>
      <c r="C12" s="114" t="s">
        <v>34984</v>
      </c>
      <c r="D12" s="245"/>
      <c r="E12" s="115">
        <f t="shared" ref="E12:E21" si="0">SUM(F12:I12)</f>
        <v>0</v>
      </c>
      <c r="F12" s="116">
        <v>0</v>
      </c>
      <c r="G12" s="116">
        <v>0</v>
      </c>
      <c r="H12" s="116">
        <v>0</v>
      </c>
      <c r="I12" s="116">
        <v>0</v>
      </c>
      <c r="J12" s="246">
        <f t="shared" ref="J12:J21" si="1">SUM(K12:N12)</f>
        <v>0</v>
      </c>
      <c r="K12" s="116">
        <v>0</v>
      </c>
      <c r="L12" s="116">
        <v>0</v>
      </c>
      <c r="M12" s="116">
        <v>0</v>
      </c>
      <c r="N12" s="117">
        <v>0</v>
      </c>
      <c r="O12" s="246">
        <f t="shared" ref="O12:O21" si="2">SUM(P12:S12)</f>
        <v>0</v>
      </c>
      <c r="P12" s="116">
        <v>0</v>
      </c>
      <c r="Q12" s="116">
        <v>0</v>
      </c>
      <c r="R12" s="116">
        <v>0</v>
      </c>
      <c r="S12" s="116">
        <v>0</v>
      </c>
      <c r="T12" s="113" t="s">
        <v>34983</v>
      </c>
      <c r="U12" s="247" t="s">
        <v>34984</v>
      </c>
      <c r="V12" s="248"/>
      <c r="W12" s="191">
        <v>1</v>
      </c>
    </row>
    <row r="13" spans="1:23" ht="15.6" customHeight="1">
      <c r="A13" s="112">
        <v>2</v>
      </c>
      <c r="B13" s="249" t="s">
        <v>34985</v>
      </c>
      <c r="C13" s="122"/>
      <c r="D13" s="250"/>
      <c r="E13" s="123">
        <f t="shared" si="0"/>
        <v>0</v>
      </c>
      <c r="F13" s="124">
        <v>0</v>
      </c>
      <c r="G13" s="124">
        <v>0</v>
      </c>
      <c r="H13" s="124">
        <v>0</v>
      </c>
      <c r="I13" s="124">
        <v>0</v>
      </c>
      <c r="J13" s="200">
        <f t="shared" si="1"/>
        <v>0</v>
      </c>
      <c r="K13" s="124">
        <v>0</v>
      </c>
      <c r="L13" s="124">
        <v>0</v>
      </c>
      <c r="M13" s="124">
        <v>0</v>
      </c>
      <c r="N13" s="125">
        <v>0</v>
      </c>
      <c r="O13" s="200">
        <f t="shared" si="2"/>
        <v>0</v>
      </c>
      <c r="P13" s="124">
        <v>0</v>
      </c>
      <c r="Q13" s="124">
        <v>0</v>
      </c>
      <c r="R13" s="124">
        <v>0</v>
      </c>
      <c r="S13" s="124">
        <v>0</v>
      </c>
      <c r="T13" s="218" t="s">
        <v>34985</v>
      </c>
      <c r="U13" s="251"/>
      <c r="V13" s="209"/>
      <c r="W13" s="199">
        <v>2</v>
      </c>
    </row>
    <row r="14" spans="1:23" ht="15.6" customHeight="1">
      <c r="A14" s="252">
        <v>3</v>
      </c>
      <c r="B14" s="253" t="s">
        <v>34986</v>
      </c>
      <c r="C14" s="130"/>
      <c r="D14" s="254" t="s">
        <v>34987</v>
      </c>
      <c r="E14" s="255">
        <f t="shared" si="0"/>
        <v>2600</v>
      </c>
      <c r="F14" s="256">
        <v>0</v>
      </c>
      <c r="G14" s="256">
        <v>0</v>
      </c>
      <c r="H14" s="256">
        <v>1000</v>
      </c>
      <c r="I14" s="256">
        <v>1600</v>
      </c>
      <c r="J14" s="257">
        <f t="shared" si="1"/>
        <v>300</v>
      </c>
      <c r="K14" s="256">
        <v>0</v>
      </c>
      <c r="L14" s="256">
        <v>0</v>
      </c>
      <c r="M14" s="256">
        <v>0</v>
      </c>
      <c r="N14" s="258">
        <v>300</v>
      </c>
      <c r="O14" s="257">
        <f t="shared" si="2"/>
        <v>24600</v>
      </c>
      <c r="P14" s="256">
        <v>0</v>
      </c>
      <c r="Q14" s="256">
        <v>0</v>
      </c>
      <c r="R14" s="256">
        <v>1000</v>
      </c>
      <c r="S14" s="256">
        <v>23600</v>
      </c>
      <c r="T14" s="259" t="s">
        <v>34986</v>
      </c>
      <c r="U14" s="260"/>
      <c r="V14" s="261" t="s">
        <v>34987</v>
      </c>
      <c r="W14" s="199">
        <v>3</v>
      </c>
    </row>
    <row r="15" spans="1:23" ht="15.6" customHeight="1">
      <c r="A15" s="112">
        <v>4</v>
      </c>
      <c r="B15" s="121" t="s">
        <v>34983</v>
      </c>
      <c r="C15" s="122" t="s">
        <v>34988</v>
      </c>
      <c r="D15" s="254"/>
      <c r="E15" s="123">
        <f t="shared" si="0"/>
        <v>0</v>
      </c>
      <c r="F15" s="124">
        <v>0</v>
      </c>
      <c r="G15" s="124">
        <v>0</v>
      </c>
      <c r="H15" s="124">
        <v>0</v>
      </c>
      <c r="I15" s="124">
        <v>0</v>
      </c>
      <c r="J15" s="200">
        <f t="shared" si="1"/>
        <v>0</v>
      </c>
      <c r="K15" s="124">
        <v>0</v>
      </c>
      <c r="L15" s="124">
        <v>0</v>
      </c>
      <c r="M15" s="124">
        <v>0</v>
      </c>
      <c r="N15" s="125">
        <v>0</v>
      </c>
      <c r="O15" s="200">
        <f t="shared" si="2"/>
        <v>0</v>
      </c>
      <c r="P15" s="124">
        <v>0</v>
      </c>
      <c r="Q15" s="124">
        <v>0</v>
      </c>
      <c r="R15" s="124">
        <v>0</v>
      </c>
      <c r="S15" s="124">
        <v>0</v>
      </c>
      <c r="T15" s="121" t="s">
        <v>34983</v>
      </c>
      <c r="U15" s="251" t="s">
        <v>34988</v>
      </c>
      <c r="V15" s="261"/>
      <c r="W15" s="199">
        <v>4</v>
      </c>
    </row>
    <row r="16" spans="1:23" ht="15.6" customHeight="1">
      <c r="A16" s="112">
        <v>5</v>
      </c>
      <c r="B16" s="249" t="s">
        <v>34985</v>
      </c>
      <c r="C16" s="122" t="s">
        <v>34989</v>
      </c>
      <c r="D16" s="254" t="s">
        <v>34990</v>
      </c>
      <c r="E16" s="123">
        <f t="shared" si="0"/>
        <v>0</v>
      </c>
      <c r="F16" s="124">
        <v>0</v>
      </c>
      <c r="G16" s="124">
        <v>0</v>
      </c>
      <c r="H16" s="124">
        <v>0</v>
      </c>
      <c r="I16" s="124">
        <v>0</v>
      </c>
      <c r="J16" s="200">
        <f t="shared" si="1"/>
        <v>0</v>
      </c>
      <c r="K16" s="124">
        <v>0</v>
      </c>
      <c r="L16" s="124">
        <v>0</v>
      </c>
      <c r="M16" s="124">
        <v>0</v>
      </c>
      <c r="N16" s="125">
        <v>0</v>
      </c>
      <c r="O16" s="200">
        <f t="shared" si="2"/>
        <v>0</v>
      </c>
      <c r="P16" s="124">
        <v>0</v>
      </c>
      <c r="Q16" s="124">
        <v>0</v>
      </c>
      <c r="R16" s="124">
        <v>0</v>
      </c>
      <c r="S16" s="124">
        <v>0</v>
      </c>
      <c r="T16" s="218" t="s">
        <v>34985</v>
      </c>
      <c r="U16" s="251" t="s">
        <v>34989</v>
      </c>
      <c r="V16" s="261" t="s">
        <v>34990</v>
      </c>
      <c r="W16" s="199">
        <v>5</v>
      </c>
    </row>
    <row r="17" spans="1:23" ht="15.6" customHeight="1">
      <c r="A17" s="112">
        <v>6</v>
      </c>
      <c r="B17" s="253" t="s">
        <v>34986</v>
      </c>
      <c r="C17" s="130"/>
      <c r="D17" s="250"/>
      <c r="E17" s="255">
        <f t="shared" si="0"/>
        <v>1300</v>
      </c>
      <c r="F17" s="256">
        <v>0</v>
      </c>
      <c r="G17" s="256">
        <v>0</v>
      </c>
      <c r="H17" s="256">
        <v>0</v>
      </c>
      <c r="I17" s="256">
        <v>1300</v>
      </c>
      <c r="J17" s="257">
        <f t="shared" si="1"/>
        <v>0</v>
      </c>
      <c r="K17" s="256">
        <v>0</v>
      </c>
      <c r="L17" s="256">
        <v>0</v>
      </c>
      <c r="M17" s="256">
        <v>0</v>
      </c>
      <c r="N17" s="258">
        <v>0</v>
      </c>
      <c r="O17" s="257">
        <f t="shared" si="2"/>
        <v>0</v>
      </c>
      <c r="P17" s="256">
        <v>0</v>
      </c>
      <c r="Q17" s="256">
        <v>0</v>
      </c>
      <c r="R17" s="256">
        <v>0</v>
      </c>
      <c r="S17" s="256">
        <v>0</v>
      </c>
      <c r="T17" s="259" t="s">
        <v>34986</v>
      </c>
      <c r="U17" s="260"/>
      <c r="V17" s="209"/>
      <c r="W17" s="199">
        <v>6</v>
      </c>
    </row>
    <row r="18" spans="1:23" ht="15.6" customHeight="1">
      <c r="A18" s="112">
        <v>7</v>
      </c>
      <c r="B18" s="121" t="s">
        <v>34983</v>
      </c>
      <c r="C18" s="122" t="s">
        <v>34991</v>
      </c>
      <c r="D18" s="250"/>
      <c r="E18" s="123">
        <f t="shared" si="0"/>
        <v>0</v>
      </c>
      <c r="F18" s="124">
        <v>0</v>
      </c>
      <c r="G18" s="124">
        <v>0</v>
      </c>
      <c r="H18" s="124">
        <v>0</v>
      </c>
      <c r="I18" s="124">
        <v>0</v>
      </c>
      <c r="J18" s="200">
        <f t="shared" si="1"/>
        <v>0</v>
      </c>
      <c r="K18" s="124">
        <v>0</v>
      </c>
      <c r="L18" s="124">
        <v>0</v>
      </c>
      <c r="M18" s="124">
        <v>0</v>
      </c>
      <c r="N18" s="125">
        <v>0</v>
      </c>
      <c r="O18" s="200">
        <f t="shared" si="2"/>
        <v>0</v>
      </c>
      <c r="P18" s="124">
        <v>0</v>
      </c>
      <c r="Q18" s="124">
        <v>0</v>
      </c>
      <c r="R18" s="124">
        <v>0</v>
      </c>
      <c r="S18" s="124">
        <v>0</v>
      </c>
      <c r="T18" s="121" t="s">
        <v>34983</v>
      </c>
      <c r="U18" s="251" t="s">
        <v>34991</v>
      </c>
      <c r="V18" s="209"/>
      <c r="W18" s="199">
        <v>7</v>
      </c>
    </row>
    <row r="19" spans="1:23" ht="15.6" customHeight="1">
      <c r="A19" s="112">
        <v>8</v>
      </c>
      <c r="B19" s="249" t="s">
        <v>34985</v>
      </c>
      <c r="C19" s="122"/>
      <c r="D19" s="250"/>
      <c r="E19" s="123">
        <f t="shared" si="0"/>
        <v>0</v>
      </c>
      <c r="F19" s="124">
        <v>0</v>
      </c>
      <c r="G19" s="124">
        <v>0</v>
      </c>
      <c r="H19" s="124">
        <v>0</v>
      </c>
      <c r="I19" s="124">
        <v>0</v>
      </c>
      <c r="J19" s="200">
        <f t="shared" si="1"/>
        <v>0</v>
      </c>
      <c r="K19" s="124">
        <v>0</v>
      </c>
      <c r="L19" s="124">
        <v>0</v>
      </c>
      <c r="M19" s="124">
        <v>0</v>
      </c>
      <c r="N19" s="125">
        <v>0</v>
      </c>
      <c r="O19" s="200">
        <f t="shared" si="2"/>
        <v>0</v>
      </c>
      <c r="P19" s="124">
        <v>0</v>
      </c>
      <c r="Q19" s="124">
        <v>0</v>
      </c>
      <c r="R19" s="124">
        <v>0</v>
      </c>
      <c r="S19" s="124">
        <v>0</v>
      </c>
      <c r="T19" s="218" t="s">
        <v>34985</v>
      </c>
      <c r="U19" s="251"/>
      <c r="V19" s="209"/>
      <c r="W19" s="199">
        <v>8</v>
      </c>
    </row>
    <row r="20" spans="1:23" ht="15.6" customHeight="1">
      <c r="A20" s="112">
        <v>9</v>
      </c>
      <c r="B20" s="253" t="s">
        <v>34986</v>
      </c>
      <c r="C20" s="130"/>
      <c r="D20" s="262"/>
      <c r="E20" s="204">
        <f t="shared" si="0"/>
        <v>0</v>
      </c>
      <c r="F20" s="205">
        <v>0</v>
      </c>
      <c r="G20" s="205">
        <v>0</v>
      </c>
      <c r="H20" s="205">
        <v>0</v>
      </c>
      <c r="I20" s="205">
        <v>0</v>
      </c>
      <c r="J20" s="207">
        <f t="shared" si="1"/>
        <v>0</v>
      </c>
      <c r="K20" s="205">
        <v>0</v>
      </c>
      <c r="L20" s="205">
        <v>0</v>
      </c>
      <c r="M20" s="205">
        <v>0</v>
      </c>
      <c r="N20" s="206">
        <v>0</v>
      </c>
      <c r="O20" s="207">
        <f t="shared" si="2"/>
        <v>0</v>
      </c>
      <c r="P20" s="205">
        <v>0</v>
      </c>
      <c r="Q20" s="124">
        <v>0</v>
      </c>
      <c r="R20" s="124">
        <v>0</v>
      </c>
      <c r="S20" s="124">
        <v>0</v>
      </c>
      <c r="T20" s="259" t="s">
        <v>34986</v>
      </c>
      <c r="U20" s="260"/>
      <c r="V20" s="263"/>
      <c r="W20" s="199">
        <v>9</v>
      </c>
    </row>
    <row r="21" spans="1:23" ht="15.6" customHeight="1" thickBot="1">
      <c r="A21" s="143">
        <v>10</v>
      </c>
      <c r="B21" s="264"/>
      <c r="C21" s="265"/>
      <c r="D21" s="266" t="s">
        <v>3</v>
      </c>
      <c r="E21" s="267">
        <f t="shared" si="0"/>
        <v>3900</v>
      </c>
      <c r="F21" s="268">
        <f>SUM(F12:F20)</f>
        <v>0</v>
      </c>
      <c r="G21" s="268">
        <f>SUM(G12:G20)</f>
        <v>0</v>
      </c>
      <c r="H21" s="268">
        <f>SUM(H12:H20)</f>
        <v>1000</v>
      </c>
      <c r="I21" s="268">
        <f>SUM(I12:I20)</f>
        <v>2900</v>
      </c>
      <c r="J21" s="269">
        <f t="shared" si="1"/>
        <v>300</v>
      </c>
      <c r="K21" s="268">
        <f>SUM(K12:K20)</f>
        <v>0</v>
      </c>
      <c r="L21" s="268">
        <f>SUM(L12:L20)</f>
        <v>0</v>
      </c>
      <c r="M21" s="268">
        <f>SUM(M12:M20)</f>
        <v>0</v>
      </c>
      <c r="N21" s="270">
        <f>SUM(N12:N20)</f>
        <v>300</v>
      </c>
      <c r="O21" s="269">
        <f t="shared" si="2"/>
        <v>24600</v>
      </c>
      <c r="P21" s="268">
        <f>SUM(P12:P20)</f>
        <v>0</v>
      </c>
      <c r="Q21" s="271">
        <f>SUM(Q12:Q20)</f>
        <v>0</v>
      </c>
      <c r="R21" s="271">
        <f>SUM(R12:R20)</f>
        <v>1000</v>
      </c>
      <c r="S21" s="271">
        <f>SUM(S12:S20)</f>
        <v>23600</v>
      </c>
      <c r="T21" s="264"/>
      <c r="U21" s="265"/>
      <c r="V21" s="272" t="s">
        <v>3</v>
      </c>
      <c r="W21" s="152">
        <v>10</v>
      </c>
    </row>
    <row r="22" spans="1:23" s="1363" customFormat="1" ht="13.5" thickTop="1">
      <c r="A22" s="1364"/>
      <c r="B22" s="1365"/>
      <c r="C22" s="1365"/>
      <c r="D22" s="1365"/>
      <c r="E22" s="1364"/>
      <c r="F22" s="1366"/>
      <c r="G22" s="1364"/>
      <c r="H22" s="1364"/>
      <c r="I22" s="1364"/>
      <c r="J22" s="1364"/>
      <c r="K22" s="1366"/>
      <c r="L22" s="1364"/>
      <c r="M22" s="1364"/>
      <c r="N22" s="1364"/>
      <c r="O22" s="1364"/>
      <c r="P22" s="1364"/>
      <c r="Q22" s="1364"/>
      <c r="R22" s="1366"/>
      <c r="S22" s="1364"/>
      <c r="T22" s="1364"/>
      <c r="U22" s="1364"/>
      <c r="V22" s="1364"/>
      <c r="W22" s="1364"/>
    </row>
    <row r="23" spans="1:23" s="1363" customFormat="1">
      <c r="A23" s="1364"/>
      <c r="B23" s="1364"/>
      <c r="C23" s="1364"/>
      <c r="D23" s="1364"/>
      <c r="E23" s="1364"/>
      <c r="F23" s="1366"/>
      <c r="G23" s="1364"/>
      <c r="H23" s="1364"/>
      <c r="I23" s="1364"/>
      <c r="J23" s="1364"/>
      <c r="K23" s="1366"/>
      <c r="L23" s="1364"/>
      <c r="M23" s="1364"/>
      <c r="N23" s="1364"/>
      <c r="O23" s="1364"/>
      <c r="P23" s="1364"/>
      <c r="Q23" s="1364"/>
      <c r="R23" s="1366"/>
      <c r="S23" s="1364"/>
      <c r="T23" s="1364"/>
      <c r="U23" s="1364"/>
      <c r="V23" s="1364"/>
      <c r="W23" s="1364"/>
    </row>
    <row r="24" spans="1:23" s="1363" customFormat="1">
      <c r="A24" s="1364">
        <v>43</v>
      </c>
      <c r="B24" s="1364" t="b">
        <f>Check!$AR$44</f>
        <v>1</v>
      </c>
      <c r="C24" s="1364"/>
      <c r="D24" s="1364"/>
      <c r="E24" s="1364"/>
      <c r="F24" s="1366"/>
      <c r="G24" s="1364"/>
      <c r="H24" s="1364"/>
      <c r="I24" s="1364"/>
      <c r="J24" s="1364"/>
      <c r="K24" s="1366"/>
      <c r="L24" s="1364"/>
      <c r="M24" s="1364"/>
      <c r="N24" s="1364"/>
      <c r="O24" s="1364"/>
      <c r="P24" s="1364"/>
      <c r="Q24" s="1364"/>
      <c r="R24" s="1366"/>
      <c r="S24" s="1364"/>
      <c r="T24" s="1364"/>
      <c r="U24" s="1364"/>
      <c r="V24" s="1364"/>
      <c r="W24" s="1364"/>
    </row>
    <row r="25" spans="1:23" s="1363" customFormat="1">
      <c r="A25" s="1364">
        <v>44</v>
      </c>
      <c r="B25" s="1364" t="b">
        <f>Check!$AR$45</f>
        <v>1</v>
      </c>
      <c r="C25" s="1364"/>
      <c r="D25" s="1364"/>
      <c r="E25" s="1364"/>
      <c r="F25" s="1366"/>
      <c r="G25" s="1364"/>
      <c r="H25" s="1364"/>
      <c r="I25" s="1364"/>
      <c r="J25" s="1364"/>
      <c r="K25" s="1366"/>
      <c r="L25" s="1364"/>
      <c r="M25" s="1364"/>
      <c r="N25" s="1364"/>
      <c r="O25" s="1364"/>
      <c r="P25" s="1364"/>
      <c r="Q25" s="1364"/>
      <c r="R25" s="1366"/>
      <c r="S25" s="1364"/>
      <c r="T25" s="1364"/>
      <c r="U25" s="1364"/>
      <c r="V25" s="1364"/>
      <c r="W25" s="1364"/>
    </row>
    <row r="26" spans="1:23" s="1363" customFormat="1">
      <c r="A26" s="1364">
        <v>45</v>
      </c>
      <c r="B26" s="1364" t="b">
        <f>Check!$AR$46</f>
        <v>1</v>
      </c>
      <c r="C26" s="1364"/>
      <c r="D26" s="1364"/>
      <c r="E26" s="1364"/>
      <c r="F26" s="1366"/>
      <c r="G26" s="1364"/>
      <c r="H26" s="1364"/>
      <c r="I26" s="1364"/>
      <c r="J26" s="1364"/>
      <c r="K26" s="1366"/>
      <c r="L26" s="1364"/>
      <c r="M26" s="1364"/>
      <c r="N26" s="1364"/>
      <c r="O26" s="1364"/>
      <c r="P26" s="1364"/>
      <c r="Q26" s="1364"/>
      <c r="R26" s="1366"/>
      <c r="S26" s="1364"/>
      <c r="T26" s="1364"/>
      <c r="U26" s="1364"/>
      <c r="V26" s="1364"/>
      <c r="W26" s="1364"/>
    </row>
    <row r="27" spans="1:23" s="1363" customFormat="1">
      <c r="A27" s="1364">
        <v>46</v>
      </c>
      <c r="B27" s="1364" t="b">
        <f>Check!$AR$47</f>
        <v>1</v>
      </c>
      <c r="C27" s="1364"/>
      <c r="D27" s="1364"/>
      <c r="E27" s="1364"/>
      <c r="F27" s="1366"/>
      <c r="G27" s="1364"/>
      <c r="H27" s="1364"/>
      <c r="I27" s="1364"/>
      <c r="J27" s="1364"/>
      <c r="K27" s="1366"/>
      <c r="L27" s="1364"/>
      <c r="M27" s="1364"/>
      <c r="N27" s="1364"/>
      <c r="O27" s="1364"/>
      <c r="P27" s="1364"/>
      <c r="Q27" s="1364"/>
      <c r="R27" s="1366"/>
      <c r="S27" s="1364"/>
      <c r="T27" s="1364"/>
      <c r="U27" s="1364"/>
      <c r="V27" s="1364"/>
      <c r="W27" s="1364"/>
    </row>
    <row r="28" spans="1:23" s="1363" customFormat="1">
      <c r="A28" s="1364">
        <v>47</v>
      </c>
      <c r="B28" s="1364" t="b">
        <f>Check!$AR$48</f>
        <v>1</v>
      </c>
      <c r="C28" s="1364"/>
      <c r="D28" s="1364"/>
      <c r="E28" s="1364"/>
      <c r="F28" s="1366"/>
      <c r="G28" s="1364"/>
      <c r="H28" s="1364"/>
      <c r="I28" s="1364"/>
      <c r="J28" s="1364"/>
      <c r="K28" s="1366"/>
      <c r="L28" s="1364"/>
      <c r="M28" s="1364"/>
      <c r="N28" s="1364"/>
      <c r="O28" s="1364"/>
      <c r="P28" s="1364"/>
      <c r="Q28" s="1364"/>
      <c r="R28" s="1366"/>
      <c r="S28" s="1364"/>
      <c r="T28" s="1364"/>
      <c r="U28" s="1364"/>
      <c r="V28" s="1364"/>
      <c r="W28" s="1364"/>
    </row>
    <row r="29" spans="1:23" s="1363" customFormat="1">
      <c r="A29" s="1364">
        <v>48</v>
      </c>
      <c r="B29" s="1364" t="b">
        <f>Check!$AR$49</f>
        <v>1</v>
      </c>
      <c r="C29" s="1364"/>
      <c r="D29" s="1364"/>
      <c r="E29" s="1364"/>
      <c r="F29" s="1366"/>
      <c r="G29" s="1364"/>
      <c r="H29" s="1364"/>
      <c r="I29" s="1364"/>
      <c r="J29" s="1364"/>
      <c r="K29" s="1366"/>
      <c r="L29" s="1364"/>
      <c r="M29" s="1364"/>
      <c r="N29" s="1364"/>
      <c r="O29" s="1364"/>
      <c r="P29" s="1364"/>
      <c r="Q29" s="1364"/>
      <c r="R29" s="1366"/>
      <c r="S29" s="1364"/>
      <c r="T29" s="1364"/>
      <c r="U29" s="1364"/>
      <c r="V29" s="1364"/>
      <c r="W29" s="1364"/>
    </row>
    <row r="30" spans="1:23" s="1363" customFormat="1">
      <c r="A30" s="1364">
        <v>49</v>
      </c>
      <c r="B30" s="1364" t="b">
        <f>Check!$AR$50</f>
        <v>1</v>
      </c>
      <c r="C30" s="1364"/>
      <c r="D30" s="1364"/>
      <c r="E30" s="1364"/>
      <c r="F30" s="1366"/>
      <c r="G30" s="1364"/>
      <c r="H30" s="1364"/>
      <c r="I30" s="1364"/>
      <c r="J30" s="1364"/>
      <c r="K30" s="1366"/>
      <c r="L30" s="1364"/>
      <c r="M30" s="1364"/>
      <c r="N30" s="1364"/>
      <c r="O30" s="1364"/>
      <c r="P30" s="1364"/>
      <c r="Q30" s="1364"/>
      <c r="R30" s="1366"/>
      <c r="S30" s="1364"/>
      <c r="T30" s="1364"/>
      <c r="U30" s="1364"/>
      <c r="V30" s="1364"/>
      <c r="W30" s="1364"/>
    </row>
    <row r="31" spans="1:23" s="1363" customFormat="1">
      <c r="A31" s="1364">
        <v>50</v>
      </c>
      <c r="B31" s="1364" t="b">
        <f>Check!$AR$51</f>
        <v>1</v>
      </c>
      <c r="C31" s="1364"/>
      <c r="D31" s="1364"/>
      <c r="E31" s="1364"/>
      <c r="F31" s="1366"/>
      <c r="G31" s="1364"/>
      <c r="H31" s="1364"/>
      <c r="I31" s="1364"/>
      <c r="J31" s="1364"/>
      <c r="K31" s="1366"/>
      <c r="L31" s="1364"/>
      <c r="M31" s="1364"/>
      <c r="N31" s="1364"/>
      <c r="O31" s="1364"/>
      <c r="P31" s="1364"/>
      <c r="Q31" s="1364"/>
      <c r="R31" s="1366"/>
      <c r="S31" s="1364"/>
      <c r="T31" s="1364"/>
      <c r="U31" s="1364"/>
      <c r="V31" s="1364"/>
      <c r="W31" s="1364"/>
    </row>
    <row r="32" spans="1:23" s="1363" customFormat="1">
      <c r="A32" s="1364">
        <v>51</v>
      </c>
      <c r="B32" s="1364" t="b">
        <f>Check!$AR$52</f>
        <v>1</v>
      </c>
      <c r="C32" s="1364"/>
      <c r="D32" s="1364"/>
      <c r="E32" s="1364"/>
      <c r="F32" s="1366"/>
      <c r="G32" s="1364"/>
      <c r="H32" s="1364"/>
      <c r="I32" s="1364"/>
      <c r="J32" s="1364"/>
      <c r="K32" s="1366"/>
      <c r="L32" s="1364"/>
      <c r="M32" s="1364"/>
      <c r="N32" s="1364"/>
      <c r="O32" s="1364"/>
      <c r="P32" s="1364"/>
      <c r="Q32" s="1364"/>
      <c r="R32" s="1366"/>
      <c r="S32" s="1364"/>
      <c r="T32" s="1364"/>
      <c r="U32" s="1364"/>
      <c r="V32" s="1364"/>
      <c r="W32" s="1364"/>
    </row>
    <row r="33" spans="3:19" s="1363" customFormat="1">
      <c r="C33" s="1363" t="e">
        <f ca="1">ADDRESS(OFFSET(E33,1,D33-1,1,1),COLUMN(OFFSET(E33,0,D33-1,1,1)),4,1)</f>
        <v>#N/A</v>
      </c>
      <c r="D33" s="1363" t="e">
        <f>MATCH(FALSE,ISERROR(E33:S33),0)</f>
        <v>#N/A</v>
      </c>
      <c r="E33" s="1363" t="e">
        <f t="shared" ref="E33:S33" si="3">MATCH(FALSE,ISNUMBER(E12:E21),0)</f>
        <v>#N/A</v>
      </c>
      <c r="F33" s="1367" t="e">
        <f t="shared" si="3"/>
        <v>#N/A</v>
      </c>
      <c r="G33" s="1363" t="e">
        <f t="shared" si="3"/>
        <v>#N/A</v>
      </c>
      <c r="H33" s="1363" t="e">
        <f t="shared" si="3"/>
        <v>#N/A</v>
      </c>
      <c r="I33" s="1363" t="e">
        <f t="shared" si="3"/>
        <v>#N/A</v>
      </c>
      <c r="J33" s="1363" t="e">
        <f t="shared" si="3"/>
        <v>#N/A</v>
      </c>
      <c r="K33" s="1367" t="e">
        <f t="shared" si="3"/>
        <v>#N/A</v>
      </c>
      <c r="L33" s="1363" t="e">
        <f t="shared" si="3"/>
        <v>#N/A</v>
      </c>
      <c r="M33" s="1363" t="e">
        <f t="shared" si="3"/>
        <v>#N/A</v>
      </c>
      <c r="N33" s="1363" t="e">
        <f t="shared" si="3"/>
        <v>#N/A</v>
      </c>
      <c r="O33" s="1363" t="e">
        <f t="shared" si="3"/>
        <v>#N/A</v>
      </c>
      <c r="P33" s="1363" t="e">
        <f t="shared" si="3"/>
        <v>#N/A</v>
      </c>
      <c r="Q33" s="1363" t="e">
        <f t="shared" si="3"/>
        <v>#N/A</v>
      </c>
      <c r="R33" s="1367" t="e">
        <f t="shared" si="3"/>
        <v>#N/A</v>
      </c>
      <c r="S33" s="1363" t="e">
        <f t="shared" si="3"/>
        <v>#N/A</v>
      </c>
    </row>
    <row r="34" spans="3:19" s="1363" customFormat="1">
      <c r="E34" s="1363">
        <f t="shared" ref="E34:S34" si="4">IF(ISERROR(E33),0,ROW(E12)+E33-1)</f>
        <v>0</v>
      </c>
      <c r="F34" s="1367">
        <f t="shared" si="4"/>
        <v>0</v>
      </c>
      <c r="G34" s="1363">
        <f t="shared" si="4"/>
        <v>0</v>
      </c>
      <c r="H34" s="1363">
        <f t="shared" si="4"/>
        <v>0</v>
      </c>
      <c r="I34" s="1363">
        <f t="shared" si="4"/>
        <v>0</v>
      </c>
      <c r="J34" s="1363">
        <f t="shared" si="4"/>
        <v>0</v>
      </c>
      <c r="K34" s="1367">
        <f t="shared" si="4"/>
        <v>0</v>
      </c>
      <c r="L34" s="1363">
        <f t="shared" si="4"/>
        <v>0</v>
      </c>
      <c r="M34" s="1363">
        <f t="shared" si="4"/>
        <v>0</v>
      </c>
      <c r="N34" s="1363">
        <f t="shared" si="4"/>
        <v>0</v>
      </c>
      <c r="O34" s="1363">
        <f t="shared" si="4"/>
        <v>0</v>
      </c>
      <c r="P34" s="1363">
        <f t="shared" si="4"/>
        <v>0</v>
      </c>
      <c r="Q34" s="1363">
        <f t="shared" si="4"/>
        <v>0</v>
      </c>
      <c r="R34" s="1367">
        <f t="shared" si="4"/>
        <v>0</v>
      </c>
      <c r="S34" s="1363">
        <f t="shared" si="4"/>
        <v>0</v>
      </c>
    </row>
    <row r="35" spans="3:19" s="1363" customFormat="1">
      <c r="F35" s="1367"/>
      <c r="K35" s="1367"/>
      <c r="R35" s="1367"/>
    </row>
    <row r="36" spans="3:19" s="1363" customFormat="1">
      <c r="F36" s="1367"/>
      <c r="K36" s="1367"/>
      <c r="R36" s="1367"/>
    </row>
    <row r="37" spans="3:19" s="1363" customFormat="1">
      <c r="F37" s="1367"/>
      <c r="K37" s="1367"/>
      <c r="R37" s="1367"/>
    </row>
    <row r="38" spans="3:19" s="1363" customFormat="1">
      <c r="F38" s="1367"/>
      <c r="K38" s="1367"/>
      <c r="R38" s="1367"/>
    </row>
    <row r="39" spans="3:19" s="1363" customFormat="1">
      <c r="F39" s="1367"/>
      <c r="K39" s="1367"/>
      <c r="R39" s="1367"/>
    </row>
    <row r="40" spans="3:19" s="1363" customFormat="1">
      <c r="F40" s="1367"/>
      <c r="K40" s="1367"/>
      <c r="R40" s="1367"/>
    </row>
    <row r="41" spans="3:19" s="1363" customFormat="1">
      <c r="F41" s="1367"/>
      <c r="K41" s="1367"/>
      <c r="R41" s="1367"/>
    </row>
    <row r="42" spans="3:19" s="1363" customFormat="1">
      <c r="F42" s="1367"/>
      <c r="K42" s="1367"/>
      <c r="R42" s="1367"/>
    </row>
    <row r="43" spans="3:19" s="1363" customFormat="1">
      <c r="F43" s="1367"/>
      <c r="K43" s="1367"/>
      <c r="R43" s="1367"/>
    </row>
    <row r="44" spans="3:19" s="1363" customFormat="1">
      <c r="F44" s="1367"/>
      <c r="K44" s="1367"/>
      <c r="R44" s="1367"/>
    </row>
    <row r="45" spans="3:19" s="1363" customFormat="1">
      <c r="F45" s="1367"/>
      <c r="K45" s="1367"/>
      <c r="R45" s="1367"/>
    </row>
    <row r="46" spans="3:19" s="1363" customFormat="1">
      <c r="F46" s="1367"/>
      <c r="K46" s="1367"/>
      <c r="R46" s="1367"/>
    </row>
    <row r="47" spans="3:19" s="1363" customFormat="1">
      <c r="F47" s="1367"/>
      <c r="K47" s="1367"/>
      <c r="R47" s="1367"/>
    </row>
    <row r="48" spans="3:19" s="1363" customFormat="1">
      <c r="F48" s="1367"/>
      <c r="K48" s="1367"/>
      <c r="R48" s="1367"/>
    </row>
    <row r="49" spans="6:18" s="1363" customFormat="1">
      <c r="F49" s="1367"/>
      <c r="K49" s="1367"/>
      <c r="R49" s="1367"/>
    </row>
    <row r="50" spans="6:18" s="1363" customFormat="1">
      <c r="F50" s="1367"/>
      <c r="K50" s="1367"/>
      <c r="R50" s="1367"/>
    </row>
    <row r="51" spans="6:18" s="1363" customFormat="1">
      <c r="F51" s="1367"/>
      <c r="K51" s="1367"/>
      <c r="R51" s="1367"/>
    </row>
    <row r="52" spans="6:18" s="1363" customFormat="1">
      <c r="F52" s="1367"/>
      <c r="K52" s="1367"/>
      <c r="R52" s="1367"/>
    </row>
    <row r="53" spans="6:18" s="1363" customFormat="1">
      <c r="F53" s="1367"/>
      <c r="K53" s="1367"/>
      <c r="R53" s="1367"/>
    </row>
    <row r="54" spans="6:18" s="1363" customFormat="1">
      <c r="F54" s="1367"/>
      <c r="K54" s="1367"/>
      <c r="R54" s="1367"/>
    </row>
    <row r="55" spans="6:18" s="1363" customFormat="1">
      <c r="F55" s="1367"/>
      <c r="K55" s="1367"/>
      <c r="R55" s="1367"/>
    </row>
    <row r="56" spans="6:18" s="1363" customFormat="1">
      <c r="F56" s="1367"/>
      <c r="K56" s="1367"/>
      <c r="R56" s="1367"/>
    </row>
    <row r="57" spans="6:18" s="1363" customFormat="1">
      <c r="F57" s="1367"/>
      <c r="K57" s="1367"/>
      <c r="R57" s="1367"/>
    </row>
    <row r="58" spans="6:18" s="1363" customFormat="1">
      <c r="F58" s="1367"/>
      <c r="K58" s="1367"/>
      <c r="R58" s="1367"/>
    </row>
    <row r="59" spans="6:18" s="1363" customFormat="1">
      <c r="F59" s="1367"/>
      <c r="K59" s="1367"/>
      <c r="R59" s="1367"/>
    </row>
    <row r="60" spans="6:18" s="1363" customFormat="1">
      <c r="F60" s="1367"/>
      <c r="K60" s="1367"/>
      <c r="R60" s="1367"/>
    </row>
    <row r="61" spans="6:18" s="1363" customFormat="1">
      <c r="F61" s="1367"/>
      <c r="K61" s="1367"/>
      <c r="R61" s="1367"/>
    </row>
    <row r="62" spans="6:18" s="1363" customFormat="1">
      <c r="F62" s="1367"/>
      <c r="K62" s="1367"/>
      <c r="R62" s="1367"/>
    </row>
    <row r="63" spans="6:18" s="1363" customFormat="1">
      <c r="F63" s="1367"/>
      <c r="K63" s="1367"/>
      <c r="R63" s="1367"/>
    </row>
    <row r="64" spans="6:18" s="1363" customFormat="1">
      <c r="F64" s="1367"/>
      <c r="K64" s="1367"/>
      <c r="R64" s="1367"/>
    </row>
    <row r="65" spans="6:18" s="1363" customFormat="1">
      <c r="F65" s="1367"/>
      <c r="K65" s="1367"/>
      <c r="R65" s="1367"/>
    </row>
    <row r="66" spans="6:18" s="1363" customFormat="1">
      <c r="F66" s="1367"/>
      <c r="K66" s="1367"/>
      <c r="R66" s="1367"/>
    </row>
    <row r="67" spans="6:18" s="1363" customFormat="1">
      <c r="F67" s="1367"/>
      <c r="K67" s="1367"/>
      <c r="R67" s="1367"/>
    </row>
    <row r="68" spans="6:18" s="1363" customFormat="1">
      <c r="F68" s="1367"/>
      <c r="K68" s="1367"/>
      <c r="R68" s="1367"/>
    </row>
    <row r="69" spans="6:18" s="1363" customFormat="1">
      <c r="F69" s="1367"/>
      <c r="K69" s="1367"/>
      <c r="R69" s="1367"/>
    </row>
    <row r="70" spans="6:18" s="1363" customFormat="1">
      <c r="F70" s="1367"/>
      <c r="K70" s="1367"/>
      <c r="R70" s="1367"/>
    </row>
    <row r="71" spans="6:18" s="1363" customFormat="1">
      <c r="F71" s="1367"/>
      <c r="K71" s="1367"/>
      <c r="R71" s="1367"/>
    </row>
    <row r="72" spans="6:18" s="1363" customFormat="1">
      <c r="F72" s="1367"/>
      <c r="K72" s="1367"/>
      <c r="R72" s="1367"/>
    </row>
    <row r="73" spans="6:18" s="1363" customFormat="1">
      <c r="F73" s="1367"/>
      <c r="K73" s="1367"/>
      <c r="R73" s="1367"/>
    </row>
    <row r="74" spans="6:18" s="1363" customFormat="1">
      <c r="F74" s="1367"/>
      <c r="K74" s="1367"/>
      <c r="R74" s="1367"/>
    </row>
    <row r="75" spans="6:18" s="1363" customFormat="1">
      <c r="F75" s="1367"/>
      <c r="K75" s="1367"/>
      <c r="R75" s="1367"/>
    </row>
    <row r="76" spans="6:18" s="1363" customFormat="1">
      <c r="F76" s="1367"/>
      <c r="K76" s="1367"/>
      <c r="R76" s="1367"/>
    </row>
    <row r="77" spans="6:18" s="1363" customFormat="1">
      <c r="F77" s="1367"/>
      <c r="K77" s="1367"/>
      <c r="R77" s="1367"/>
    </row>
    <row r="78" spans="6:18" s="1363" customFormat="1">
      <c r="F78" s="1367"/>
      <c r="K78" s="1367"/>
      <c r="R78" s="1367"/>
    </row>
    <row r="79" spans="6:18" s="1363" customFormat="1">
      <c r="F79" s="1367"/>
      <c r="K79" s="1367"/>
      <c r="R79" s="1367"/>
    </row>
    <row r="80" spans="6:18" s="1363" customFormat="1">
      <c r="F80" s="1367"/>
      <c r="K80" s="1367"/>
      <c r="R80" s="1367"/>
    </row>
    <row r="81" spans="6:18" s="1363" customFormat="1">
      <c r="F81" s="1367"/>
      <c r="K81" s="1367"/>
      <c r="R81" s="1367"/>
    </row>
    <row r="82" spans="6:18" s="1363" customFormat="1">
      <c r="F82" s="1367"/>
      <c r="K82" s="1367"/>
      <c r="R82" s="1367"/>
    </row>
    <row r="83" spans="6:18" s="1363" customFormat="1">
      <c r="F83" s="1367"/>
      <c r="K83" s="1367"/>
      <c r="R83" s="1367"/>
    </row>
    <row r="84" spans="6:18" s="1363" customFormat="1">
      <c r="F84" s="1367"/>
      <c r="K84" s="1367"/>
      <c r="R84" s="1367"/>
    </row>
    <row r="85" spans="6:18" s="1363" customFormat="1">
      <c r="F85" s="1367"/>
      <c r="K85" s="1367"/>
      <c r="R85" s="1367"/>
    </row>
    <row r="86" spans="6:18" s="1363" customFormat="1">
      <c r="F86" s="1367"/>
      <c r="K86" s="1367"/>
      <c r="R86" s="1367"/>
    </row>
    <row r="87" spans="6:18" s="1363" customFormat="1">
      <c r="F87" s="1367"/>
      <c r="K87" s="1367"/>
      <c r="R87" s="1367"/>
    </row>
    <row r="88" spans="6:18" s="1363" customFormat="1">
      <c r="F88" s="1367"/>
      <c r="K88" s="1367"/>
      <c r="R88" s="1367"/>
    </row>
    <row r="89" spans="6:18" s="1363" customFormat="1">
      <c r="F89" s="1367"/>
      <c r="K89" s="1367"/>
      <c r="R89" s="1367"/>
    </row>
    <row r="90" spans="6:18" s="1363" customFormat="1">
      <c r="F90" s="1367"/>
      <c r="K90" s="1367"/>
      <c r="R90" s="1367"/>
    </row>
    <row r="91" spans="6:18" s="1363" customFormat="1">
      <c r="F91" s="1367"/>
      <c r="K91" s="1367"/>
      <c r="R91" s="1367"/>
    </row>
    <row r="92" spans="6:18" s="1363" customFormat="1">
      <c r="F92" s="1367"/>
      <c r="K92" s="1367"/>
      <c r="R92" s="1367"/>
    </row>
    <row r="93" spans="6:18" s="1363" customFormat="1">
      <c r="F93" s="1367"/>
      <c r="K93" s="1367"/>
      <c r="R93" s="1367"/>
    </row>
    <row r="94" spans="6:18" s="1363" customFormat="1">
      <c r="F94" s="1367"/>
      <c r="K94" s="1367"/>
      <c r="R94" s="1367"/>
    </row>
    <row r="95" spans="6:18" s="1363" customFormat="1">
      <c r="F95" s="1367"/>
      <c r="K95" s="1367"/>
      <c r="R95" s="1367"/>
    </row>
    <row r="96" spans="6:18" s="1363" customFormat="1">
      <c r="F96" s="1367"/>
      <c r="K96" s="1367"/>
      <c r="R96" s="1367"/>
    </row>
    <row r="97" spans="6:18" s="1363" customFormat="1">
      <c r="F97" s="1367"/>
      <c r="K97" s="1367"/>
      <c r="R97" s="1367"/>
    </row>
    <row r="98" spans="6:18" s="1363" customFormat="1">
      <c r="F98" s="1367"/>
      <c r="K98" s="1367"/>
      <c r="R98" s="1367"/>
    </row>
    <row r="99" spans="6:18" s="1363" customFormat="1">
      <c r="F99" s="1367"/>
      <c r="K99" s="1367"/>
      <c r="R99" s="1367"/>
    </row>
    <row r="100" spans="6:18" s="1363" customFormat="1">
      <c r="F100" s="1367"/>
      <c r="K100" s="1367"/>
      <c r="R100" s="1367"/>
    </row>
    <row r="101" spans="6:18" s="1363" customFormat="1">
      <c r="F101" s="1367"/>
      <c r="K101" s="1367"/>
      <c r="R101" s="1367"/>
    </row>
    <row r="102" spans="6:18" s="1363" customFormat="1">
      <c r="F102" s="1367"/>
      <c r="K102" s="1367"/>
      <c r="R102" s="1367"/>
    </row>
    <row r="103" spans="6:18" s="1363" customFormat="1">
      <c r="F103" s="1367"/>
      <c r="K103" s="1367"/>
      <c r="R103" s="1367"/>
    </row>
    <row r="104" spans="6:18" s="1363" customFormat="1">
      <c r="F104" s="1367"/>
      <c r="K104" s="1367"/>
      <c r="R104" s="1367"/>
    </row>
    <row r="105" spans="6:18" s="1363" customFormat="1">
      <c r="F105" s="1367"/>
      <c r="K105" s="1367"/>
      <c r="R105" s="1367"/>
    </row>
    <row r="106" spans="6:18" s="1363" customFormat="1">
      <c r="F106" s="1367"/>
      <c r="K106" s="1367"/>
      <c r="R106" s="1367"/>
    </row>
    <row r="107" spans="6:18" s="1363" customFormat="1">
      <c r="F107" s="1367"/>
      <c r="K107" s="1367"/>
      <c r="R107" s="1367"/>
    </row>
    <row r="108" spans="6:18" s="1363" customFormat="1">
      <c r="F108" s="1367"/>
      <c r="K108" s="1367"/>
      <c r="R108" s="1367"/>
    </row>
    <row r="109" spans="6:18" s="1363" customFormat="1">
      <c r="F109" s="1367"/>
      <c r="K109" s="1367"/>
      <c r="R109" s="1367"/>
    </row>
    <row r="110" spans="6:18" s="1363" customFormat="1">
      <c r="F110" s="1367"/>
      <c r="K110" s="1367"/>
      <c r="R110" s="1367"/>
    </row>
    <row r="111" spans="6:18" s="1363" customFormat="1">
      <c r="F111" s="1367"/>
      <c r="K111" s="1367"/>
      <c r="R111" s="1367"/>
    </row>
    <row r="112" spans="6:18" s="1363" customFormat="1">
      <c r="F112" s="1367"/>
      <c r="K112" s="1367"/>
      <c r="R112" s="1367"/>
    </row>
    <row r="113" spans="6:18" s="1363" customFormat="1">
      <c r="F113" s="1367"/>
      <c r="K113" s="1367"/>
      <c r="R113" s="1367"/>
    </row>
    <row r="114" spans="6:18" s="1363" customFormat="1">
      <c r="F114" s="1367"/>
      <c r="K114" s="1367"/>
      <c r="R114" s="1367"/>
    </row>
    <row r="115" spans="6:18" s="1363" customFormat="1">
      <c r="F115" s="1367"/>
      <c r="K115" s="1367"/>
      <c r="R115" s="1367"/>
    </row>
    <row r="116" spans="6:18" s="1363" customFormat="1">
      <c r="F116" s="1367"/>
      <c r="K116" s="1367"/>
      <c r="R116" s="1367"/>
    </row>
    <row r="117" spans="6:18" s="1363" customFormat="1">
      <c r="F117" s="1367"/>
      <c r="K117" s="1367"/>
      <c r="R117" s="1367"/>
    </row>
    <row r="118" spans="6:18" s="1363" customFormat="1">
      <c r="F118" s="1367"/>
      <c r="K118" s="1367"/>
      <c r="R118" s="1367"/>
    </row>
    <row r="119" spans="6:18" s="1363" customFormat="1">
      <c r="F119" s="1367"/>
      <c r="K119" s="1367"/>
      <c r="R119" s="1367"/>
    </row>
    <row r="120" spans="6:18" s="1363" customFormat="1">
      <c r="F120" s="1367"/>
      <c r="K120" s="1367"/>
      <c r="R120" s="1367"/>
    </row>
    <row r="121" spans="6:18" s="1363" customFormat="1">
      <c r="F121" s="1367"/>
      <c r="K121" s="1367"/>
      <c r="R121" s="1367"/>
    </row>
    <row r="122" spans="6:18" s="1363" customFormat="1">
      <c r="F122" s="1367"/>
      <c r="K122" s="1367"/>
      <c r="R122" s="1367"/>
    </row>
    <row r="123" spans="6:18" s="1363" customFormat="1">
      <c r="F123" s="1367"/>
      <c r="K123" s="1367"/>
      <c r="R123" s="1367"/>
    </row>
    <row r="124" spans="6:18" s="1363" customFormat="1">
      <c r="F124" s="1367"/>
      <c r="K124" s="1367"/>
      <c r="R124" s="1367"/>
    </row>
    <row r="125" spans="6:18" s="1363" customFormat="1">
      <c r="F125" s="1367"/>
      <c r="K125" s="1367"/>
      <c r="R125" s="1367"/>
    </row>
    <row r="126" spans="6:18" s="1363" customFormat="1">
      <c r="F126" s="1367"/>
      <c r="K126" s="1367"/>
      <c r="R126" s="1367"/>
    </row>
    <row r="127" spans="6:18" s="1363" customFormat="1">
      <c r="F127" s="1367"/>
      <c r="K127" s="1367"/>
      <c r="R127" s="1367"/>
    </row>
    <row r="128" spans="6:18" s="1363" customFormat="1">
      <c r="F128" s="1367"/>
      <c r="K128" s="1367"/>
      <c r="R128" s="1367"/>
    </row>
    <row r="129" spans="6:18" s="1363" customFormat="1">
      <c r="F129" s="1367"/>
      <c r="K129" s="1367"/>
      <c r="R129" s="1367"/>
    </row>
    <row r="130" spans="6:18" s="1363" customFormat="1">
      <c r="F130" s="1367"/>
      <c r="K130" s="1367"/>
      <c r="R130" s="1367"/>
    </row>
    <row r="131" spans="6:18" s="1363" customFormat="1">
      <c r="F131" s="1367"/>
      <c r="K131" s="1367"/>
      <c r="R131" s="1367"/>
    </row>
    <row r="132" spans="6:18" s="1363" customFormat="1">
      <c r="F132" s="1367"/>
      <c r="K132" s="1367"/>
      <c r="R132" s="1367"/>
    </row>
    <row r="133" spans="6:18" s="1363" customFormat="1">
      <c r="F133" s="1367"/>
      <c r="K133" s="1367"/>
      <c r="R133" s="1367"/>
    </row>
    <row r="134" spans="6:18" s="1363" customFormat="1">
      <c r="F134" s="1367"/>
      <c r="K134" s="1367"/>
      <c r="R134" s="1367"/>
    </row>
    <row r="135" spans="6:18" s="1363" customFormat="1">
      <c r="F135" s="1367"/>
      <c r="K135" s="1367"/>
      <c r="R135" s="1367"/>
    </row>
    <row r="136" spans="6:18" s="1363" customFormat="1">
      <c r="F136" s="1367"/>
      <c r="K136" s="1367"/>
      <c r="R136" s="1367"/>
    </row>
    <row r="137" spans="6:18" s="1363" customFormat="1">
      <c r="F137" s="1367"/>
      <c r="K137" s="1367"/>
      <c r="R137" s="1367"/>
    </row>
    <row r="138" spans="6:18" s="1363" customFormat="1">
      <c r="F138" s="1367"/>
      <c r="K138" s="1367"/>
      <c r="R138" s="1367"/>
    </row>
    <row r="139" spans="6:18" s="1363" customFormat="1">
      <c r="F139" s="1367"/>
      <c r="K139" s="1367"/>
      <c r="R139" s="1367"/>
    </row>
    <row r="140" spans="6:18" s="1363" customFormat="1">
      <c r="F140" s="1367"/>
      <c r="K140" s="1367"/>
      <c r="R140" s="1367"/>
    </row>
    <row r="141" spans="6:18" s="1363" customFormat="1">
      <c r="F141" s="1367"/>
      <c r="K141" s="1367"/>
      <c r="R141" s="1367"/>
    </row>
    <row r="142" spans="6:18" s="1363" customFormat="1">
      <c r="F142" s="1367"/>
      <c r="K142" s="1367"/>
      <c r="R142" s="1367"/>
    </row>
    <row r="143" spans="6:18" s="1363" customFormat="1">
      <c r="F143" s="1367"/>
      <c r="K143" s="1367"/>
      <c r="R143" s="1367"/>
    </row>
    <row r="144" spans="6:18" s="1363" customFormat="1">
      <c r="F144" s="1367"/>
      <c r="K144" s="1367"/>
      <c r="R144" s="1367"/>
    </row>
    <row r="145" spans="6:18" s="1363" customFormat="1">
      <c r="F145" s="1367"/>
      <c r="K145" s="1367"/>
      <c r="R145" s="1367"/>
    </row>
    <row r="146" spans="6:18" s="1363" customFormat="1">
      <c r="F146" s="1367"/>
      <c r="K146" s="1367"/>
      <c r="R146" s="1367"/>
    </row>
    <row r="147" spans="6:18" s="1363" customFormat="1">
      <c r="F147" s="1367"/>
      <c r="K147" s="1367"/>
      <c r="R147" s="1367"/>
    </row>
    <row r="148" spans="6:18" s="1363" customFormat="1">
      <c r="F148" s="1367"/>
      <c r="K148" s="1367"/>
      <c r="R148" s="1367"/>
    </row>
    <row r="149" spans="6:18" s="1363" customFormat="1">
      <c r="F149" s="1367"/>
      <c r="K149" s="1367"/>
      <c r="R149" s="1367"/>
    </row>
    <row r="150" spans="6:18" s="1363" customFormat="1">
      <c r="F150" s="1367"/>
      <c r="K150" s="1367"/>
      <c r="R150" s="1367"/>
    </row>
    <row r="151" spans="6:18" s="1363" customFormat="1">
      <c r="F151" s="1367"/>
      <c r="K151" s="1367"/>
      <c r="R151" s="1367"/>
    </row>
    <row r="152" spans="6:18" s="1363" customFormat="1">
      <c r="F152" s="1367"/>
      <c r="K152" s="1367"/>
      <c r="R152" s="1367"/>
    </row>
    <row r="153" spans="6:18" s="1363" customFormat="1">
      <c r="F153" s="1367"/>
      <c r="K153" s="1367"/>
      <c r="R153" s="1367"/>
    </row>
    <row r="154" spans="6:18" s="1363" customFormat="1">
      <c r="F154" s="1367"/>
      <c r="K154" s="1367"/>
      <c r="R154" s="1367"/>
    </row>
    <row r="155" spans="6:18" s="1363" customFormat="1">
      <c r="F155" s="1367"/>
      <c r="K155" s="1367"/>
      <c r="R155" s="1367"/>
    </row>
    <row r="156" spans="6:18" s="1363" customFormat="1">
      <c r="F156" s="1367"/>
      <c r="K156" s="1367"/>
      <c r="R156" s="1367"/>
    </row>
    <row r="157" spans="6:18" s="1363" customFormat="1">
      <c r="F157" s="1367"/>
      <c r="K157" s="1367"/>
      <c r="R157" s="1367"/>
    </row>
    <row r="158" spans="6:18" s="1363" customFormat="1">
      <c r="F158" s="1367"/>
      <c r="K158" s="1367"/>
      <c r="R158" s="1367"/>
    </row>
    <row r="159" spans="6:18" s="1363" customFormat="1">
      <c r="F159" s="1367"/>
      <c r="K159" s="1367"/>
      <c r="R159" s="1367"/>
    </row>
    <row r="160" spans="6:18" s="1363" customFormat="1">
      <c r="F160" s="1367"/>
      <c r="K160" s="1367"/>
      <c r="R160" s="1367"/>
    </row>
    <row r="161" spans="6:18" s="1363" customFormat="1">
      <c r="F161" s="1367"/>
      <c r="K161" s="1367"/>
      <c r="R161" s="1367"/>
    </row>
    <row r="162" spans="6:18" s="1363" customFormat="1">
      <c r="F162" s="1367"/>
      <c r="K162" s="1367"/>
      <c r="R162" s="1367"/>
    </row>
    <row r="163" spans="6:18" s="1363" customFormat="1">
      <c r="F163" s="1367"/>
      <c r="K163" s="1367"/>
      <c r="R163" s="1367"/>
    </row>
    <row r="164" spans="6:18" s="1363" customFormat="1">
      <c r="F164" s="1367"/>
      <c r="K164" s="1367"/>
      <c r="R164" s="1367"/>
    </row>
    <row r="165" spans="6:18" s="1363" customFormat="1">
      <c r="F165" s="1367"/>
      <c r="K165" s="1367"/>
      <c r="R165" s="1367"/>
    </row>
    <row r="166" spans="6:18" s="1363" customFormat="1">
      <c r="F166" s="1367"/>
      <c r="K166" s="1367"/>
      <c r="R166" s="1367"/>
    </row>
    <row r="167" spans="6:18" s="1363" customFormat="1">
      <c r="F167" s="1367"/>
      <c r="K167" s="1367"/>
      <c r="R167" s="1367"/>
    </row>
    <row r="168" spans="6:18" s="1363" customFormat="1">
      <c r="F168" s="1367"/>
      <c r="K168" s="1367"/>
      <c r="R168" s="1367"/>
    </row>
    <row r="169" spans="6:18" s="1363" customFormat="1">
      <c r="F169" s="1367"/>
      <c r="K169" s="1367"/>
      <c r="R169" s="1367"/>
    </row>
    <row r="170" spans="6:18" s="1363" customFormat="1">
      <c r="F170" s="1367"/>
      <c r="K170" s="1367"/>
      <c r="R170" s="1367"/>
    </row>
    <row r="171" spans="6:18" s="1363" customFormat="1">
      <c r="F171" s="1367"/>
      <c r="K171" s="1367"/>
      <c r="R171" s="1367"/>
    </row>
    <row r="172" spans="6:18" s="1363" customFormat="1">
      <c r="F172" s="1367"/>
      <c r="K172" s="1367"/>
      <c r="R172" s="1367"/>
    </row>
    <row r="173" spans="6:18" s="1363" customFormat="1">
      <c r="F173" s="1367"/>
      <c r="K173" s="1367"/>
      <c r="R173" s="1367"/>
    </row>
    <row r="174" spans="6:18" s="1363" customFormat="1">
      <c r="F174" s="1367"/>
      <c r="K174" s="1367"/>
      <c r="R174" s="1367"/>
    </row>
    <row r="175" spans="6:18" s="1363" customFormat="1">
      <c r="F175" s="1367"/>
      <c r="K175" s="1367"/>
      <c r="R175" s="1367"/>
    </row>
    <row r="176" spans="6:18" s="1363" customFormat="1">
      <c r="F176" s="1367"/>
      <c r="K176" s="1367"/>
      <c r="R176" s="1367"/>
    </row>
    <row r="177" spans="6:18" s="1363" customFormat="1">
      <c r="F177" s="1367"/>
      <c r="K177" s="1367"/>
      <c r="R177" s="1367"/>
    </row>
    <row r="178" spans="6:18" s="1363" customFormat="1">
      <c r="F178" s="1367"/>
      <c r="K178" s="1367"/>
      <c r="R178" s="1367"/>
    </row>
    <row r="179" spans="6:18" s="1363" customFormat="1">
      <c r="F179" s="1367"/>
      <c r="K179" s="1367"/>
      <c r="R179" s="1367"/>
    </row>
    <row r="180" spans="6:18" s="1363" customFormat="1">
      <c r="F180" s="1367"/>
      <c r="K180" s="1367"/>
      <c r="R180" s="1367"/>
    </row>
    <row r="181" spans="6:18" s="1363" customFormat="1">
      <c r="F181" s="1367"/>
      <c r="K181" s="1367"/>
      <c r="R181" s="1367"/>
    </row>
    <row r="182" spans="6:18" s="1363" customFormat="1">
      <c r="F182" s="1367"/>
      <c r="K182" s="1367"/>
      <c r="R182" s="1367"/>
    </row>
    <row r="183" spans="6:18" s="1363" customFormat="1">
      <c r="F183" s="1367"/>
      <c r="K183" s="1367"/>
      <c r="R183" s="1367"/>
    </row>
    <row r="184" spans="6:18" s="1363" customFormat="1">
      <c r="F184" s="1367"/>
      <c r="K184" s="1367"/>
      <c r="R184" s="1367"/>
    </row>
    <row r="185" spans="6:18" s="1363" customFormat="1">
      <c r="F185" s="1367"/>
      <c r="K185" s="1367"/>
      <c r="R185" s="1367"/>
    </row>
    <row r="186" spans="6:18" s="1363" customFormat="1">
      <c r="F186" s="1367"/>
      <c r="K186" s="1367"/>
      <c r="R186" s="1367"/>
    </row>
    <row r="187" spans="6:18" s="1363" customFormat="1">
      <c r="F187" s="1367"/>
      <c r="K187" s="1367"/>
      <c r="R187" s="1367"/>
    </row>
    <row r="188" spans="6:18" s="1363" customFormat="1">
      <c r="F188" s="1367"/>
      <c r="K188" s="1367"/>
      <c r="R188" s="1367"/>
    </row>
    <row r="189" spans="6:18" s="1363" customFormat="1">
      <c r="F189" s="1367"/>
      <c r="K189" s="1367"/>
      <c r="R189" s="1367"/>
    </row>
    <row r="190" spans="6:18" s="1363" customFormat="1">
      <c r="F190" s="1367"/>
      <c r="K190" s="1367"/>
      <c r="R190" s="1367"/>
    </row>
    <row r="191" spans="6:18" s="1363" customFormat="1">
      <c r="F191" s="1367"/>
      <c r="K191" s="1367"/>
      <c r="R191" s="1367"/>
    </row>
    <row r="192" spans="6:18" s="1363" customFormat="1">
      <c r="F192" s="1367"/>
      <c r="K192" s="1367"/>
      <c r="R192" s="1367"/>
    </row>
    <row r="193" spans="6:18" s="1363" customFormat="1">
      <c r="F193" s="1367"/>
      <c r="K193" s="1367"/>
      <c r="R193" s="1367"/>
    </row>
    <row r="194" spans="6:18" s="1363" customFormat="1">
      <c r="F194" s="1367"/>
      <c r="K194" s="1367"/>
      <c r="R194" s="1367"/>
    </row>
    <row r="195" spans="6:18" s="1363" customFormat="1">
      <c r="F195" s="1367"/>
      <c r="K195" s="1367"/>
      <c r="R195" s="1367"/>
    </row>
    <row r="196" spans="6:18" s="1363" customFormat="1">
      <c r="F196" s="1367"/>
      <c r="K196" s="1367"/>
      <c r="R196" s="1367"/>
    </row>
    <row r="197" spans="6:18" s="1363" customFormat="1">
      <c r="F197" s="1367"/>
      <c r="K197" s="1367"/>
      <c r="R197" s="1367"/>
    </row>
    <row r="198" spans="6:18" s="1363" customFormat="1">
      <c r="F198" s="1367"/>
      <c r="K198" s="1367"/>
      <c r="R198" s="1367"/>
    </row>
    <row r="199" spans="6:18" s="1363" customFormat="1">
      <c r="F199" s="1367"/>
      <c r="K199" s="1367"/>
      <c r="R199" s="1367"/>
    </row>
    <row r="200" spans="6:18" s="1363" customFormat="1">
      <c r="F200" s="1367"/>
      <c r="K200" s="1367"/>
      <c r="R200" s="1367"/>
    </row>
    <row r="201" spans="6:18" s="1363" customFormat="1">
      <c r="F201" s="1367"/>
      <c r="K201" s="1367"/>
      <c r="R201" s="1367"/>
    </row>
    <row r="202" spans="6:18" s="1363" customFormat="1">
      <c r="F202" s="1367"/>
      <c r="K202" s="1367"/>
      <c r="R202" s="1367"/>
    </row>
    <row r="203" spans="6:18" s="1363" customFormat="1">
      <c r="F203" s="1367"/>
      <c r="K203" s="1367"/>
      <c r="R203" s="1367"/>
    </row>
    <row r="204" spans="6:18" s="1363" customFormat="1">
      <c r="F204" s="1367"/>
      <c r="K204" s="1367"/>
      <c r="R204" s="1367"/>
    </row>
    <row r="205" spans="6:18" s="1363" customFormat="1">
      <c r="F205" s="1367"/>
      <c r="K205" s="1367"/>
      <c r="R205" s="1367"/>
    </row>
    <row r="206" spans="6:18" s="1363" customFormat="1">
      <c r="F206" s="1367"/>
      <c r="K206" s="1367"/>
      <c r="R206" s="1367"/>
    </row>
    <row r="207" spans="6:18" s="1363" customFormat="1">
      <c r="F207" s="1367"/>
      <c r="K207" s="1367"/>
      <c r="R207" s="1367"/>
    </row>
    <row r="208" spans="6:18" s="1363" customFormat="1">
      <c r="F208" s="1367"/>
      <c r="K208" s="1367"/>
      <c r="R208" s="1367"/>
    </row>
    <row r="209" spans="6:18" s="1363" customFormat="1">
      <c r="F209" s="1367"/>
      <c r="K209" s="1367"/>
      <c r="R209" s="1367"/>
    </row>
    <row r="210" spans="6:18" s="1363" customFormat="1">
      <c r="F210" s="1367"/>
      <c r="K210" s="1367"/>
      <c r="R210" s="1367"/>
    </row>
    <row r="211" spans="6:18" s="1363" customFormat="1">
      <c r="F211" s="1367"/>
      <c r="K211" s="1367"/>
      <c r="R211" s="1367"/>
    </row>
    <row r="212" spans="6:18" s="1363" customFormat="1">
      <c r="F212" s="1367"/>
      <c r="K212" s="1367"/>
      <c r="R212" s="1367"/>
    </row>
    <row r="213" spans="6:18" s="1363" customFormat="1">
      <c r="F213" s="1367"/>
      <c r="K213" s="1367"/>
      <c r="R213" s="1367"/>
    </row>
    <row r="214" spans="6:18" s="1363" customFormat="1">
      <c r="F214" s="1367"/>
      <c r="K214" s="1367"/>
      <c r="R214" s="1367"/>
    </row>
    <row r="215" spans="6:18" s="1363" customFormat="1">
      <c r="F215" s="1367"/>
      <c r="K215" s="1367"/>
      <c r="R215" s="1367"/>
    </row>
    <row r="216" spans="6:18" s="1363" customFormat="1">
      <c r="F216" s="1367"/>
      <c r="K216" s="1367"/>
      <c r="R216" s="1367"/>
    </row>
    <row r="217" spans="6:18" s="1363" customFormat="1">
      <c r="F217" s="1367"/>
      <c r="K217" s="1367"/>
      <c r="R217" s="1367"/>
    </row>
    <row r="218" spans="6:18" s="1363" customFormat="1">
      <c r="F218" s="1367"/>
      <c r="K218" s="1367"/>
      <c r="R218" s="1367"/>
    </row>
    <row r="219" spans="6:18" s="1363" customFormat="1">
      <c r="F219" s="1367"/>
      <c r="K219" s="1367"/>
      <c r="R219" s="1367"/>
    </row>
    <row r="220" spans="6:18" s="1363" customFormat="1">
      <c r="F220" s="1367"/>
      <c r="K220" s="1367"/>
      <c r="R220" s="1367"/>
    </row>
    <row r="221" spans="6:18" s="1363" customFormat="1">
      <c r="F221" s="1367"/>
      <c r="K221" s="1367"/>
      <c r="R221" s="1367"/>
    </row>
    <row r="222" spans="6:18" s="1363" customFormat="1">
      <c r="F222" s="1367"/>
      <c r="K222" s="1367"/>
      <c r="R222" s="1367"/>
    </row>
    <row r="223" spans="6:18" s="1363" customFormat="1">
      <c r="F223" s="1367"/>
      <c r="K223" s="1367"/>
      <c r="R223" s="1367"/>
    </row>
    <row r="224" spans="6:18" s="1363" customFormat="1">
      <c r="F224" s="1367"/>
      <c r="K224" s="1367"/>
      <c r="R224" s="1367"/>
    </row>
    <row r="225" spans="6:18" s="1363" customFormat="1">
      <c r="F225" s="1367"/>
      <c r="K225" s="1367"/>
      <c r="R225" s="1367"/>
    </row>
    <row r="226" spans="6:18" s="1363" customFormat="1">
      <c r="F226" s="1367"/>
      <c r="K226" s="1367"/>
      <c r="R226" s="1367"/>
    </row>
    <row r="227" spans="6:18" s="1363" customFormat="1">
      <c r="F227" s="1367"/>
      <c r="K227" s="1367"/>
      <c r="R227" s="1367"/>
    </row>
    <row r="228" spans="6:18" s="1363" customFormat="1">
      <c r="F228" s="1367"/>
      <c r="K228" s="1367"/>
      <c r="R228" s="1367"/>
    </row>
    <row r="229" spans="6:18" s="1363" customFormat="1">
      <c r="F229" s="1367"/>
      <c r="K229" s="1367"/>
      <c r="R229" s="1367"/>
    </row>
    <row r="230" spans="6:18" s="1363" customFormat="1">
      <c r="F230" s="1367"/>
      <c r="K230" s="1367"/>
      <c r="R230" s="1367"/>
    </row>
    <row r="231" spans="6:18" s="1363" customFormat="1">
      <c r="F231" s="1367"/>
      <c r="K231" s="1367"/>
      <c r="R231" s="1367"/>
    </row>
    <row r="232" spans="6:18" s="1363" customFormat="1">
      <c r="F232" s="1367"/>
      <c r="K232" s="1367"/>
      <c r="R232" s="1367"/>
    </row>
    <row r="233" spans="6:18" s="1363" customFormat="1">
      <c r="F233" s="1367"/>
      <c r="K233" s="1367"/>
      <c r="R233" s="1367"/>
    </row>
    <row r="234" spans="6:18" s="1363" customFormat="1">
      <c r="F234" s="1367"/>
      <c r="K234" s="1367"/>
      <c r="R234" s="1367"/>
    </row>
    <row r="235" spans="6:18" s="1363" customFormat="1">
      <c r="F235" s="1367"/>
      <c r="K235" s="1367"/>
      <c r="R235" s="1367"/>
    </row>
    <row r="236" spans="6:18" s="1363" customFormat="1">
      <c r="F236" s="1367"/>
      <c r="K236" s="1367"/>
      <c r="R236" s="1367"/>
    </row>
    <row r="237" spans="6:18" s="1363" customFormat="1">
      <c r="F237" s="1367"/>
      <c r="K237" s="1367"/>
      <c r="R237" s="1367"/>
    </row>
    <row r="238" spans="6:18" s="1363" customFormat="1">
      <c r="F238" s="1367"/>
      <c r="K238" s="1367"/>
      <c r="R238" s="1367"/>
    </row>
    <row r="239" spans="6:18" s="1363" customFormat="1">
      <c r="F239" s="1367"/>
      <c r="K239" s="1367"/>
      <c r="R239" s="1367"/>
    </row>
    <row r="240" spans="6:18" s="1363" customFormat="1">
      <c r="F240" s="1367"/>
      <c r="K240" s="1367"/>
      <c r="R240" s="1367"/>
    </row>
    <row r="241" spans="6:18" s="1363" customFormat="1">
      <c r="F241" s="1367"/>
      <c r="K241" s="1367"/>
      <c r="R241" s="1367"/>
    </row>
    <row r="242" spans="6:18" s="1363" customFormat="1">
      <c r="F242" s="1367"/>
      <c r="K242" s="1367"/>
      <c r="R242" s="1367"/>
    </row>
    <row r="243" spans="6:18" s="1363" customFormat="1">
      <c r="F243" s="1367"/>
      <c r="K243" s="1367"/>
      <c r="R243" s="1367"/>
    </row>
    <row r="244" spans="6:18" s="1363" customFormat="1">
      <c r="F244" s="1367"/>
      <c r="K244" s="1367"/>
      <c r="R244" s="1367"/>
    </row>
    <row r="245" spans="6:18" s="1363" customFormat="1">
      <c r="F245" s="1367"/>
      <c r="K245" s="1367"/>
      <c r="R245" s="1367"/>
    </row>
    <row r="246" spans="6:18" s="1363" customFormat="1">
      <c r="F246" s="1367"/>
      <c r="K246" s="1367"/>
      <c r="R246" s="1367"/>
    </row>
    <row r="247" spans="6:18" s="1363" customFormat="1">
      <c r="F247" s="1367"/>
      <c r="K247" s="1367"/>
      <c r="R247" s="1367"/>
    </row>
    <row r="248" spans="6:18" s="1363" customFormat="1">
      <c r="F248" s="1367"/>
      <c r="K248" s="1367"/>
      <c r="R248" s="1367"/>
    </row>
    <row r="249" spans="6:18" s="1363" customFormat="1">
      <c r="F249" s="1367"/>
      <c r="K249" s="1367"/>
      <c r="R249" s="1367"/>
    </row>
    <row r="250" spans="6:18" s="1363" customFormat="1">
      <c r="F250" s="1367"/>
      <c r="K250" s="1367"/>
      <c r="R250" s="1367"/>
    </row>
    <row r="251" spans="6:18" s="1363" customFormat="1">
      <c r="F251" s="1367"/>
      <c r="K251" s="1367"/>
      <c r="R251" s="1367"/>
    </row>
    <row r="252" spans="6:18" s="1363" customFormat="1">
      <c r="F252" s="1367"/>
      <c r="K252" s="1367"/>
      <c r="R252" s="1367"/>
    </row>
    <row r="253" spans="6:18" s="1363" customFormat="1">
      <c r="F253" s="1367"/>
      <c r="K253" s="1367"/>
      <c r="R253" s="1367"/>
    </row>
    <row r="254" spans="6:18" s="1363" customFormat="1">
      <c r="F254" s="1367"/>
      <c r="K254" s="1367"/>
      <c r="R254" s="1367"/>
    </row>
    <row r="255" spans="6:18" s="1363" customFormat="1">
      <c r="F255" s="1367"/>
      <c r="K255" s="1367"/>
      <c r="R255" s="1367"/>
    </row>
    <row r="256" spans="6:18" s="1363" customFormat="1">
      <c r="F256" s="1367"/>
      <c r="K256" s="1367"/>
      <c r="R256" s="1367"/>
    </row>
    <row r="257" spans="6:18" s="1363" customFormat="1">
      <c r="F257" s="1367"/>
      <c r="K257" s="1367"/>
      <c r="R257" s="1367"/>
    </row>
    <row r="258" spans="6:18" s="1363" customFormat="1">
      <c r="F258" s="1367"/>
      <c r="K258" s="1367"/>
      <c r="R258" s="1367"/>
    </row>
    <row r="259" spans="6:18" s="1363" customFormat="1">
      <c r="F259" s="1367"/>
      <c r="K259" s="1367"/>
      <c r="R259" s="1367"/>
    </row>
    <row r="260" spans="6:18" s="1363" customFormat="1">
      <c r="F260" s="1367"/>
      <c r="K260" s="1367"/>
      <c r="R260" s="1367"/>
    </row>
    <row r="261" spans="6:18" s="1363" customFormat="1">
      <c r="F261" s="1367"/>
      <c r="K261" s="1367"/>
      <c r="R261" s="1367"/>
    </row>
    <row r="262" spans="6:18" s="1363" customFormat="1">
      <c r="F262" s="1367"/>
      <c r="K262" s="1367"/>
      <c r="R262" s="1367"/>
    </row>
    <row r="263" spans="6:18" s="1363" customFormat="1">
      <c r="F263" s="1367"/>
      <c r="K263" s="1367"/>
      <c r="R263" s="1367"/>
    </row>
    <row r="264" spans="6:18" s="1363" customFormat="1">
      <c r="F264" s="1367"/>
      <c r="K264" s="1367"/>
      <c r="R264" s="1367"/>
    </row>
    <row r="265" spans="6:18" s="1363" customFormat="1">
      <c r="F265" s="1367"/>
      <c r="K265" s="1367"/>
      <c r="R265" s="1367"/>
    </row>
    <row r="266" spans="6:18" s="1363" customFormat="1">
      <c r="F266" s="1367"/>
      <c r="K266" s="1367"/>
      <c r="R266" s="1367"/>
    </row>
    <row r="267" spans="6:18" s="1363" customFormat="1">
      <c r="F267" s="1367"/>
      <c r="K267" s="1367"/>
      <c r="R267" s="1367"/>
    </row>
    <row r="268" spans="6:18" s="1363" customFormat="1">
      <c r="F268" s="1367"/>
      <c r="K268" s="1367"/>
      <c r="R268" s="1367"/>
    </row>
    <row r="269" spans="6:18" s="1363" customFormat="1">
      <c r="F269" s="1367"/>
      <c r="K269" s="1367"/>
      <c r="R269" s="1367"/>
    </row>
    <row r="270" spans="6:18" s="1363" customFormat="1">
      <c r="F270" s="1367"/>
      <c r="K270" s="1367"/>
      <c r="R270" s="1367"/>
    </row>
    <row r="271" spans="6:18" s="1363" customFormat="1">
      <c r="F271" s="1367"/>
      <c r="K271" s="1367"/>
      <c r="R271" s="1367"/>
    </row>
    <row r="272" spans="6:18" s="1363" customFormat="1">
      <c r="F272" s="1367"/>
      <c r="K272" s="1367"/>
      <c r="R272" s="1367"/>
    </row>
    <row r="273" spans="6:18" s="1363" customFormat="1">
      <c r="F273" s="1367"/>
      <c r="K273" s="1367"/>
      <c r="R273" s="1367"/>
    </row>
    <row r="274" spans="6:18" s="1363" customFormat="1">
      <c r="F274" s="1367"/>
      <c r="K274" s="1367"/>
      <c r="R274" s="1367"/>
    </row>
    <row r="275" spans="6:18" s="1363" customFormat="1">
      <c r="F275" s="1367"/>
      <c r="K275" s="1367"/>
      <c r="R275" s="1367"/>
    </row>
    <row r="276" spans="6:18" s="1363" customFormat="1">
      <c r="F276" s="1367"/>
      <c r="K276" s="1367"/>
      <c r="R276" s="1367"/>
    </row>
    <row r="277" spans="6:18" s="1363" customFormat="1">
      <c r="F277" s="1367"/>
      <c r="K277" s="1367"/>
      <c r="R277" s="1367"/>
    </row>
    <row r="278" spans="6:18" s="1363" customFormat="1">
      <c r="F278" s="1367"/>
      <c r="K278" s="1367"/>
      <c r="R278" s="1367"/>
    </row>
    <row r="279" spans="6:18" s="1363" customFormat="1">
      <c r="F279" s="1367"/>
      <c r="K279" s="1367"/>
      <c r="R279" s="1367"/>
    </row>
    <row r="280" spans="6:18" s="1363" customFormat="1">
      <c r="F280" s="1367"/>
      <c r="K280" s="1367"/>
      <c r="R280" s="1367"/>
    </row>
    <row r="281" spans="6:18" s="1363" customFormat="1">
      <c r="F281" s="1367"/>
      <c r="K281" s="1367"/>
      <c r="R281" s="1367"/>
    </row>
    <row r="282" spans="6:18" s="1363" customFormat="1">
      <c r="F282" s="1367"/>
      <c r="K282" s="1367"/>
      <c r="R282" s="1367"/>
    </row>
    <row r="283" spans="6:18" s="1363" customFormat="1">
      <c r="F283" s="1367"/>
      <c r="K283" s="1367"/>
      <c r="R283" s="1367"/>
    </row>
    <row r="284" spans="6:18" s="1363" customFormat="1">
      <c r="F284" s="1367"/>
      <c r="K284" s="1367"/>
      <c r="R284" s="1367"/>
    </row>
    <row r="285" spans="6:18" s="1363" customFormat="1">
      <c r="F285" s="1367"/>
      <c r="K285" s="1367"/>
      <c r="R285" s="1367"/>
    </row>
    <row r="286" spans="6:18" s="1363" customFormat="1">
      <c r="F286" s="1367"/>
      <c r="K286" s="1367"/>
      <c r="R286" s="1367"/>
    </row>
    <row r="287" spans="6:18" s="1363" customFormat="1">
      <c r="F287" s="1367"/>
      <c r="K287" s="1367"/>
      <c r="R287" s="1367"/>
    </row>
    <row r="288" spans="6:18" s="1363" customFormat="1">
      <c r="F288" s="1367"/>
      <c r="K288" s="1367"/>
      <c r="R288" s="1367"/>
    </row>
    <row r="289" spans="6:18" s="1363" customFormat="1">
      <c r="F289" s="1367"/>
      <c r="K289" s="1367"/>
      <c r="R289" s="1367"/>
    </row>
    <row r="290" spans="6:18" s="1363" customFormat="1">
      <c r="F290" s="1367"/>
      <c r="K290" s="1367"/>
      <c r="R290" s="1367"/>
    </row>
    <row r="291" spans="6:18" s="1363" customFormat="1">
      <c r="F291" s="1367"/>
      <c r="K291" s="1367"/>
      <c r="R291" s="1367"/>
    </row>
    <row r="292" spans="6:18" s="1363" customFormat="1">
      <c r="F292" s="1367"/>
      <c r="K292" s="1367"/>
      <c r="R292" s="1367"/>
    </row>
    <row r="293" spans="6:18" s="1363" customFormat="1">
      <c r="F293" s="1367"/>
      <c r="K293" s="1367"/>
      <c r="R293" s="1367"/>
    </row>
    <row r="294" spans="6:18" s="1363" customFormat="1">
      <c r="F294" s="1367"/>
      <c r="K294" s="1367"/>
      <c r="R294" s="1367"/>
    </row>
    <row r="295" spans="6:18" s="1363" customFormat="1">
      <c r="F295" s="1367"/>
      <c r="K295" s="1367"/>
      <c r="R295" s="1367"/>
    </row>
    <row r="296" spans="6:18" s="1363" customFormat="1">
      <c r="F296" s="1367"/>
      <c r="K296" s="1367"/>
      <c r="R296" s="1367"/>
    </row>
    <row r="297" spans="6:18" s="1363" customFormat="1">
      <c r="F297" s="1367"/>
      <c r="K297" s="1367"/>
      <c r="R297" s="1367"/>
    </row>
    <row r="298" spans="6:18" s="1363" customFormat="1">
      <c r="F298" s="1367"/>
      <c r="K298" s="1367"/>
      <c r="R298" s="1367"/>
    </row>
    <row r="299" spans="6:18" s="1363" customFormat="1">
      <c r="F299" s="1367"/>
      <c r="K299" s="1367"/>
      <c r="R299" s="1367"/>
    </row>
    <row r="300" spans="6:18" s="1363" customFormat="1">
      <c r="F300" s="1367"/>
      <c r="K300" s="1367"/>
      <c r="R300" s="1367"/>
    </row>
    <row r="301" spans="6:18" s="1363" customFormat="1">
      <c r="F301" s="1367"/>
      <c r="K301" s="1367"/>
      <c r="R301" s="1367"/>
    </row>
    <row r="302" spans="6:18" s="1363" customFormat="1">
      <c r="F302" s="1367"/>
      <c r="K302" s="1367"/>
      <c r="R302" s="1367"/>
    </row>
    <row r="303" spans="6:18" s="1363" customFormat="1">
      <c r="F303" s="1367"/>
      <c r="K303" s="1367"/>
      <c r="R303" s="1367"/>
    </row>
    <row r="304" spans="6:18" s="1363" customFormat="1">
      <c r="F304" s="1367"/>
      <c r="K304" s="1367"/>
      <c r="R304" s="1367"/>
    </row>
    <row r="305" spans="6:18" s="1363" customFormat="1">
      <c r="F305" s="1367"/>
      <c r="K305" s="1367"/>
      <c r="R305" s="1367"/>
    </row>
    <row r="306" spans="6:18" s="1363" customFormat="1">
      <c r="F306" s="1367"/>
      <c r="K306" s="1367"/>
      <c r="R306" s="1367"/>
    </row>
    <row r="307" spans="6:18" s="1363" customFormat="1">
      <c r="F307" s="1367"/>
      <c r="K307" s="1367"/>
      <c r="R307" s="1367"/>
    </row>
    <row r="308" spans="6:18" s="1363" customFormat="1">
      <c r="F308" s="1367"/>
      <c r="K308" s="1367"/>
      <c r="R308" s="1367"/>
    </row>
    <row r="309" spans="6:18" s="1363" customFormat="1">
      <c r="F309" s="1367"/>
      <c r="K309" s="1367"/>
      <c r="R309" s="1367"/>
    </row>
    <row r="310" spans="6:18" s="1363" customFormat="1">
      <c r="F310" s="1367"/>
      <c r="K310" s="1367"/>
      <c r="R310" s="1367"/>
    </row>
    <row r="311" spans="6:18" s="1363" customFormat="1">
      <c r="F311" s="1367"/>
      <c r="K311" s="1367"/>
      <c r="R311" s="1367"/>
    </row>
    <row r="312" spans="6:18" s="1363" customFormat="1">
      <c r="F312" s="1367"/>
      <c r="K312" s="1367"/>
      <c r="R312" s="1367"/>
    </row>
    <row r="313" spans="6:18" s="1363" customFormat="1">
      <c r="F313" s="1367"/>
      <c r="K313" s="1367"/>
      <c r="R313" s="1367"/>
    </row>
    <row r="314" spans="6:18" s="1363" customFormat="1">
      <c r="F314" s="1367"/>
      <c r="K314" s="1367"/>
      <c r="R314" s="1367"/>
    </row>
    <row r="315" spans="6:18" s="1363" customFormat="1">
      <c r="F315" s="1367"/>
      <c r="K315" s="1367"/>
      <c r="R315" s="1367"/>
    </row>
    <row r="316" spans="6:18" s="1363" customFormat="1">
      <c r="F316" s="1367"/>
      <c r="K316" s="1367"/>
      <c r="R316" s="1367"/>
    </row>
    <row r="317" spans="6:18" s="1363" customFormat="1">
      <c r="F317" s="1367"/>
      <c r="K317" s="1367"/>
      <c r="R317" s="1367"/>
    </row>
    <row r="318" spans="6:18" s="1363" customFormat="1">
      <c r="F318" s="1367"/>
      <c r="K318" s="1367"/>
      <c r="R318" s="1367"/>
    </row>
    <row r="319" spans="6:18" s="1363" customFormat="1">
      <c r="F319" s="1367"/>
      <c r="K319" s="1367"/>
      <c r="R319" s="1367"/>
    </row>
    <row r="320" spans="6:18" s="1363" customFormat="1">
      <c r="F320" s="1367"/>
      <c r="K320" s="1367"/>
      <c r="R320" s="1367"/>
    </row>
    <row r="321" spans="6:18" s="1363" customFormat="1">
      <c r="F321" s="1367"/>
      <c r="K321" s="1367"/>
      <c r="R321" s="1367"/>
    </row>
    <row r="322" spans="6:18" s="1363" customFormat="1">
      <c r="F322" s="1367"/>
      <c r="K322" s="1367"/>
      <c r="R322" s="1367"/>
    </row>
    <row r="323" spans="6:18" s="1363" customFormat="1">
      <c r="F323" s="1367"/>
      <c r="K323" s="1367"/>
      <c r="R323" s="1367"/>
    </row>
    <row r="324" spans="6:18" s="1363" customFormat="1">
      <c r="F324" s="1367"/>
      <c r="K324" s="1367"/>
      <c r="R324" s="1367"/>
    </row>
    <row r="325" spans="6:18" s="1363" customFormat="1">
      <c r="F325" s="1367"/>
      <c r="K325" s="1367"/>
      <c r="R325" s="1367"/>
    </row>
    <row r="326" spans="6:18" s="1363" customFormat="1">
      <c r="F326" s="1367"/>
      <c r="K326" s="1367"/>
      <c r="R326" s="1367"/>
    </row>
    <row r="327" spans="6:18" s="1363" customFormat="1">
      <c r="F327" s="1367"/>
      <c r="K327" s="1367"/>
      <c r="R327" s="1367"/>
    </row>
    <row r="328" spans="6:18" s="1363" customFormat="1">
      <c r="F328" s="1367"/>
      <c r="K328" s="1367"/>
      <c r="R328" s="1367"/>
    </row>
    <row r="329" spans="6:18" s="1363" customFormat="1">
      <c r="F329" s="1367"/>
      <c r="K329" s="1367"/>
      <c r="R329" s="1367"/>
    </row>
    <row r="330" spans="6:18" s="1363" customFormat="1">
      <c r="F330" s="1367"/>
      <c r="K330" s="1367"/>
      <c r="R330" s="1367"/>
    </row>
    <row r="331" spans="6:18" s="1363" customFormat="1">
      <c r="F331" s="1367"/>
      <c r="K331" s="1367"/>
      <c r="R331" s="1367"/>
    </row>
    <row r="332" spans="6:18" s="1363" customFormat="1">
      <c r="F332" s="1367"/>
      <c r="K332" s="1367"/>
      <c r="R332" s="1367"/>
    </row>
    <row r="333" spans="6:18" s="1363" customFormat="1">
      <c r="F333" s="1367"/>
      <c r="K333" s="1367"/>
      <c r="R333" s="1367"/>
    </row>
    <row r="334" spans="6:18" s="1363" customFormat="1">
      <c r="F334" s="1367"/>
      <c r="K334" s="1367"/>
      <c r="R334" s="1367"/>
    </row>
    <row r="335" spans="6:18" s="1363" customFormat="1">
      <c r="F335" s="1367"/>
      <c r="K335" s="1367"/>
      <c r="R335" s="1367"/>
    </row>
    <row r="336" spans="6:18" s="1363" customFormat="1">
      <c r="F336" s="1367"/>
      <c r="K336" s="1367"/>
      <c r="R336" s="1367"/>
    </row>
    <row r="337" spans="6:18" s="1363" customFormat="1">
      <c r="F337" s="1367"/>
      <c r="K337" s="1367"/>
      <c r="R337" s="1367"/>
    </row>
    <row r="338" spans="6:18" s="1363" customFormat="1">
      <c r="F338" s="1367"/>
      <c r="K338" s="1367"/>
      <c r="R338" s="1367"/>
    </row>
    <row r="339" spans="6:18" s="1363" customFormat="1">
      <c r="F339" s="1367"/>
      <c r="K339" s="1367"/>
      <c r="R339" s="1367"/>
    </row>
    <row r="340" spans="6:18" s="1363" customFormat="1">
      <c r="F340" s="1367"/>
      <c r="K340" s="1367"/>
      <c r="R340" s="1367"/>
    </row>
    <row r="341" spans="6:18" s="1363" customFormat="1">
      <c r="F341" s="1367"/>
      <c r="K341" s="1367"/>
      <c r="R341" s="1367"/>
    </row>
    <row r="342" spans="6:18" s="1363" customFormat="1">
      <c r="F342" s="1367"/>
      <c r="K342" s="1367"/>
      <c r="R342" s="1367"/>
    </row>
    <row r="343" spans="6:18" s="1363" customFormat="1">
      <c r="F343" s="1367"/>
      <c r="K343" s="1367"/>
      <c r="R343" s="1367"/>
    </row>
    <row r="344" spans="6:18" s="1363" customFormat="1">
      <c r="F344" s="1367"/>
      <c r="K344" s="1367"/>
      <c r="R344" s="1367"/>
    </row>
    <row r="345" spans="6:18" s="1363" customFormat="1">
      <c r="F345" s="1367"/>
      <c r="K345" s="1367"/>
      <c r="R345" s="1367"/>
    </row>
    <row r="346" spans="6:18" s="1363" customFormat="1">
      <c r="F346" s="1367"/>
      <c r="K346" s="1367"/>
      <c r="R346" s="1367"/>
    </row>
    <row r="347" spans="6:18" s="1363" customFormat="1">
      <c r="F347" s="1367"/>
      <c r="K347" s="1367"/>
      <c r="R347" s="1367"/>
    </row>
    <row r="348" spans="6:18" s="1363" customFormat="1">
      <c r="F348" s="1367"/>
      <c r="K348" s="1367"/>
      <c r="R348" s="1367"/>
    </row>
    <row r="349" spans="6:18" s="1363" customFormat="1">
      <c r="F349" s="1367"/>
      <c r="K349" s="1367"/>
      <c r="R349" s="1367"/>
    </row>
    <row r="350" spans="6:18" s="1363" customFormat="1">
      <c r="F350" s="1367"/>
      <c r="K350" s="1367"/>
      <c r="R350" s="1367"/>
    </row>
    <row r="351" spans="6:18" s="1363" customFormat="1">
      <c r="F351" s="1367"/>
      <c r="K351" s="1367"/>
      <c r="R351" s="1367"/>
    </row>
    <row r="352" spans="6:18" s="1363" customFormat="1">
      <c r="F352" s="1367"/>
      <c r="K352" s="1367"/>
      <c r="R352" s="1367"/>
    </row>
    <row r="353" spans="6:18" s="1363" customFormat="1">
      <c r="F353" s="1367"/>
      <c r="K353" s="1367"/>
      <c r="R353" s="1367"/>
    </row>
    <row r="354" spans="6:18" s="1363" customFormat="1">
      <c r="F354" s="1367"/>
      <c r="K354" s="1367"/>
      <c r="R354" s="1367"/>
    </row>
    <row r="355" spans="6:18" s="1363" customFormat="1">
      <c r="F355" s="1367"/>
      <c r="K355" s="1367"/>
      <c r="R355" s="1367"/>
    </row>
    <row r="356" spans="6:18" s="1363" customFormat="1">
      <c r="F356" s="1367"/>
      <c r="K356" s="1367"/>
      <c r="R356" s="1367"/>
    </row>
    <row r="357" spans="6:18" s="1363" customFormat="1">
      <c r="F357" s="1367"/>
      <c r="K357" s="1367"/>
      <c r="R357" s="1367"/>
    </row>
    <row r="358" spans="6:18" s="1363" customFormat="1">
      <c r="F358" s="1367"/>
      <c r="K358" s="1367"/>
      <c r="R358" s="1367"/>
    </row>
    <row r="359" spans="6:18" s="1363" customFormat="1">
      <c r="F359" s="1367"/>
      <c r="K359" s="1367"/>
      <c r="R359" s="1367"/>
    </row>
    <row r="360" spans="6:18" s="1363" customFormat="1">
      <c r="F360" s="1367"/>
      <c r="K360" s="1367"/>
      <c r="R360" s="1367"/>
    </row>
    <row r="361" spans="6:18" s="1363" customFormat="1">
      <c r="F361" s="1367"/>
      <c r="K361" s="1367"/>
      <c r="R361" s="1367"/>
    </row>
    <row r="362" spans="6:18" s="1363" customFormat="1">
      <c r="F362" s="1367"/>
      <c r="K362" s="1367"/>
      <c r="R362" s="1367"/>
    </row>
    <row r="363" spans="6:18" s="1363" customFormat="1">
      <c r="F363" s="1367"/>
      <c r="K363" s="1367"/>
      <c r="R363" s="1367"/>
    </row>
    <row r="364" spans="6:18" s="1363" customFormat="1">
      <c r="F364" s="1367"/>
      <c r="K364" s="1367"/>
      <c r="R364" s="1367"/>
    </row>
    <row r="365" spans="6:18" s="1363" customFormat="1">
      <c r="F365" s="1367"/>
      <c r="K365" s="1367"/>
      <c r="R365" s="1367"/>
    </row>
    <row r="366" spans="6:18" s="1363" customFormat="1">
      <c r="F366" s="1367"/>
      <c r="K366" s="1367"/>
      <c r="R366" s="1367"/>
    </row>
    <row r="367" spans="6:18" s="1363" customFormat="1">
      <c r="F367" s="1367"/>
      <c r="K367" s="1367"/>
      <c r="R367" s="1367"/>
    </row>
    <row r="368" spans="6:18" s="1363" customFormat="1">
      <c r="F368" s="1367"/>
      <c r="K368" s="1367"/>
      <c r="R368" s="1367"/>
    </row>
    <row r="369" spans="6:18" s="1363" customFormat="1">
      <c r="F369" s="1367"/>
      <c r="K369" s="1367"/>
      <c r="R369" s="1367"/>
    </row>
    <row r="370" spans="6:18" s="1363" customFormat="1">
      <c r="F370" s="1367"/>
      <c r="K370" s="1367"/>
      <c r="R370" s="1367"/>
    </row>
    <row r="371" spans="6:18" s="1363" customFormat="1">
      <c r="F371" s="1367"/>
      <c r="K371" s="1367"/>
      <c r="R371" s="1367"/>
    </row>
    <row r="372" spans="6:18" s="1363" customFormat="1">
      <c r="F372" s="1367"/>
      <c r="K372" s="1367"/>
      <c r="R372" s="1367"/>
    </row>
    <row r="373" spans="6:18" s="1363" customFormat="1">
      <c r="F373" s="1367"/>
      <c r="K373" s="1367"/>
      <c r="R373" s="1367"/>
    </row>
    <row r="374" spans="6:18" s="1363" customFormat="1">
      <c r="F374" s="1367"/>
      <c r="K374" s="1367"/>
      <c r="R374" s="1367"/>
    </row>
    <row r="375" spans="6:18" s="1363" customFormat="1">
      <c r="F375" s="1367"/>
      <c r="K375" s="1367"/>
      <c r="R375" s="1367"/>
    </row>
    <row r="376" spans="6:18" s="1363" customFormat="1">
      <c r="F376" s="1367"/>
      <c r="K376" s="1367"/>
      <c r="R376" s="1367"/>
    </row>
    <row r="377" spans="6:18" s="1363" customFormat="1">
      <c r="F377" s="1367"/>
      <c r="K377" s="1367"/>
      <c r="R377" s="1367"/>
    </row>
    <row r="378" spans="6:18" s="1363" customFormat="1">
      <c r="F378" s="1367"/>
      <c r="K378" s="1367"/>
      <c r="R378" s="1367"/>
    </row>
    <row r="379" spans="6:18" s="1363" customFormat="1">
      <c r="F379" s="1367"/>
      <c r="K379" s="1367"/>
      <c r="R379" s="1367"/>
    </row>
    <row r="380" spans="6:18" s="1363" customFormat="1">
      <c r="F380" s="1367"/>
      <c r="K380" s="1367"/>
      <c r="R380" s="1367"/>
    </row>
    <row r="381" spans="6:18" s="1363" customFormat="1">
      <c r="F381" s="1367"/>
      <c r="K381" s="1367"/>
      <c r="R381" s="1367"/>
    </row>
    <row r="382" spans="6:18" s="1363" customFormat="1">
      <c r="F382" s="1367"/>
      <c r="K382" s="1367"/>
      <c r="R382" s="1367"/>
    </row>
    <row r="383" spans="6:18" s="1363" customFormat="1">
      <c r="F383" s="1367"/>
      <c r="K383" s="1367"/>
      <c r="R383" s="1367"/>
    </row>
    <row r="384" spans="6:18" s="1363" customFormat="1">
      <c r="F384" s="1367"/>
      <c r="K384" s="1367"/>
      <c r="R384" s="1367"/>
    </row>
    <row r="385" spans="6:18" s="1363" customFormat="1">
      <c r="F385" s="1367"/>
      <c r="K385" s="1367"/>
      <c r="R385" s="1367"/>
    </row>
    <row r="386" spans="6:18" s="1363" customFormat="1">
      <c r="F386" s="1367"/>
      <c r="K386" s="1367"/>
      <c r="R386" s="1367"/>
    </row>
    <row r="387" spans="6:18" s="1363" customFormat="1">
      <c r="F387" s="1367"/>
      <c r="K387" s="1367"/>
      <c r="R387" s="1367"/>
    </row>
    <row r="388" spans="6:18" s="1363" customFormat="1">
      <c r="F388" s="1367"/>
      <c r="K388" s="1367"/>
      <c r="R388" s="1367"/>
    </row>
    <row r="389" spans="6:18" s="1363" customFormat="1">
      <c r="F389" s="1367"/>
      <c r="K389" s="1367"/>
      <c r="R389" s="1367"/>
    </row>
    <row r="390" spans="6:18" s="1363" customFormat="1">
      <c r="F390" s="1367"/>
      <c r="K390" s="1367"/>
      <c r="R390" s="1367"/>
    </row>
    <row r="391" spans="6:18" s="1363" customFormat="1">
      <c r="F391" s="1367"/>
      <c r="K391" s="1367"/>
      <c r="R391" s="1367"/>
    </row>
    <row r="392" spans="6:18" s="1363" customFormat="1">
      <c r="F392" s="1367"/>
      <c r="K392" s="1367"/>
      <c r="R392" s="1367"/>
    </row>
    <row r="393" spans="6:18" s="1363" customFormat="1">
      <c r="F393" s="1367"/>
      <c r="K393" s="1367"/>
      <c r="R393" s="1367"/>
    </row>
    <row r="394" spans="6:18" s="1363" customFormat="1">
      <c r="F394" s="1367"/>
      <c r="K394" s="1367"/>
      <c r="R394" s="1367"/>
    </row>
    <row r="395" spans="6:18" s="1363" customFormat="1">
      <c r="F395" s="1367"/>
      <c r="K395" s="1367"/>
      <c r="R395" s="1367"/>
    </row>
    <row r="396" spans="6:18" s="1363" customFormat="1">
      <c r="F396" s="1367"/>
      <c r="K396" s="1367"/>
      <c r="R396" s="1367"/>
    </row>
    <row r="397" spans="6:18" s="1363" customFormat="1">
      <c r="F397" s="1367"/>
      <c r="K397" s="1367"/>
      <c r="R397" s="1367"/>
    </row>
    <row r="398" spans="6:18" s="1363" customFormat="1">
      <c r="F398" s="1367"/>
      <c r="K398" s="1367"/>
      <c r="R398" s="1367"/>
    </row>
    <row r="399" spans="6:18" s="1363" customFormat="1">
      <c r="F399" s="1367"/>
      <c r="K399" s="1367"/>
      <c r="R399" s="1367"/>
    </row>
    <row r="400" spans="6:18" s="1363" customFormat="1">
      <c r="F400" s="1367"/>
      <c r="K400" s="1367"/>
      <c r="R400" s="1367"/>
    </row>
    <row r="401" spans="6:18" s="1363" customFormat="1">
      <c r="F401" s="1367"/>
      <c r="K401" s="1367"/>
      <c r="R401" s="1367"/>
    </row>
    <row r="402" spans="6:18" s="1363" customFormat="1">
      <c r="F402" s="1367"/>
      <c r="K402" s="1367"/>
      <c r="R402" s="1367"/>
    </row>
    <row r="403" spans="6:18" s="1363" customFormat="1">
      <c r="F403" s="1367"/>
      <c r="K403" s="1367"/>
      <c r="R403" s="1367"/>
    </row>
    <row r="404" spans="6:18" s="1363" customFormat="1">
      <c r="F404" s="1367"/>
      <c r="K404" s="1367"/>
      <c r="R404" s="1367"/>
    </row>
    <row r="405" spans="6:18" s="1363" customFormat="1">
      <c r="F405" s="1367"/>
      <c r="K405" s="1367"/>
      <c r="R405" s="1367"/>
    </row>
    <row r="406" spans="6:18" s="1363" customFormat="1">
      <c r="F406" s="1367"/>
      <c r="K406" s="1367"/>
      <c r="R406" s="1367"/>
    </row>
    <row r="407" spans="6:18" s="1363" customFormat="1">
      <c r="F407" s="1367"/>
      <c r="K407" s="1367"/>
      <c r="R407" s="1367"/>
    </row>
    <row r="408" spans="6:18" s="1363" customFormat="1">
      <c r="F408" s="1367"/>
      <c r="K408" s="1367"/>
      <c r="R408" s="1367"/>
    </row>
    <row r="409" spans="6:18" s="1363" customFormat="1">
      <c r="F409" s="1367"/>
      <c r="K409" s="1367"/>
      <c r="R409" s="1367"/>
    </row>
    <row r="410" spans="6:18" s="1363" customFormat="1">
      <c r="F410" s="1367"/>
      <c r="K410" s="1367"/>
      <c r="R410" s="1367"/>
    </row>
    <row r="411" spans="6:18" s="1363" customFormat="1">
      <c r="F411" s="1367"/>
      <c r="K411" s="1367"/>
      <c r="R411" s="1367"/>
    </row>
    <row r="412" spans="6:18" s="1363" customFormat="1">
      <c r="F412" s="1367"/>
      <c r="K412" s="1367"/>
      <c r="R412" s="1367"/>
    </row>
    <row r="413" spans="6:18" s="1363" customFormat="1">
      <c r="F413" s="1367"/>
      <c r="K413" s="1367"/>
      <c r="R413" s="1367"/>
    </row>
    <row r="414" spans="6:18" s="1363" customFormat="1">
      <c r="F414" s="1367"/>
      <c r="K414" s="1367"/>
      <c r="R414" s="1367"/>
    </row>
    <row r="415" spans="6:18" s="1363" customFormat="1">
      <c r="F415" s="1367"/>
      <c r="K415" s="1367"/>
      <c r="R415" s="1367"/>
    </row>
    <row r="416" spans="6:18" s="1363" customFormat="1">
      <c r="F416" s="1367"/>
      <c r="K416" s="1367"/>
      <c r="R416" s="1367"/>
    </row>
    <row r="417" spans="6:18" s="1363" customFormat="1">
      <c r="F417" s="1367"/>
      <c r="K417" s="1367"/>
      <c r="R417" s="1367"/>
    </row>
    <row r="418" spans="6:18" s="1363" customFormat="1">
      <c r="F418" s="1367"/>
      <c r="K418" s="1367"/>
      <c r="R418" s="1367"/>
    </row>
    <row r="419" spans="6:18" s="1363" customFormat="1">
      <c r="F419" s="1367"/>
      <c r="K419" s="1367"/>
      <c r="R419" s="1367"/>
    </row>
    <row r="420" spans="6:18" s="1363" customFormat="1">
      <c r="F420" s="1367"/>
      <c r="K420" s="1367"/>
      <c r="R420" s="1367"/>
    </row>
    <row r="421" spans="6:18" s="1363" customFormat="1">
      <c r="F421" s="1367"/>
      <c r="K421" s="1367"/>
      <c r="R421" s="1367"/>
    </row>
    <row r="422" spans="6:18" s="1363" customFormat="1">
      <c r="F422" s="1367"/>
      <c r="K422" s="1367"/>
      <c r="R422" s="1367"/>
    </row>
    <row r="423" spans="6:18" s="1363" customFormat="1">
      <c r="F423" s="1367"/>
      <c r="K423" s="1367"/>
      <c r="R423" s="1367"/>
    </row>
    <row r="424" spans="6:18" s="1363" customFormat="1">
      <c r="F424" s="1367"/>
      <c r="K424" s="1367"/>
      <c r="R424" s="1367"/>
    </row>
    <row r="425" spans="6:18" s="1363" customFormat="1">
      <c r="F425" s="1367"/>
      <c r="K425" s="1367"/>
      <c r="R425" s="1367"/>
    </row>
    <row r="426" spans="6:18" s="1363" customFormat="1">
      <c r="F426" s="1367"/>
      <c r="K426" s="1367"/>
      <c r="R426" s="1367"/>
    </row>
    <row r="427" spans="6:18" s="1363" customFormat="1">
      <c r="F427" s="1367"/>
      <c r="K427" s="1367"/>
      <c r="R427" s="1367"/>
    </row>
    <row r="428" spans="6:18" s="1363" customFormat="1">
      <c r="F428" s="1367"/>
      <c r="K428" s="1367"/>
      <c r="R428" s="1367"/>
    </row>
    <row r="429" spans="6:18" s="1363" customFormat="1">
      <c r="F429" s="1367"/>
      <c r="K429" s="1367"/>
      <c r="R429" s="1367"/>
    </row>
    <row r="430" spans="6:18" s="1363" customFormat="1">
      <c r="F430" s="1367"/>
      <c r="K430" s="1367"/>
      <c r="R430" s="1367"/>
    </row>
    <row r="431" spans="6:18" s="1363" customFormat="1">
      <c r="F431" s="1367"/>
      <c r="K431" s="1367"/>
      <c r="R431" s="1367"/>
    </row>
    <row r="432" spans="6:18" s="1363" customFormat="1">
      <c r="F432" s="1367"/>
      <c r="K432" s="1367"/>
      <c r="R432" s="1367"/>
    </row>
    <row r="433" spans="6:18" s="1363" customFormat="1">
      <c r="F433" s="1367"/>
      <c r="K433" s="1367"/>
      <c r="R433" s="1367"/>
    </row>
    <row r="434" spans="6:18" s="1363" customFormat="1">
      <c r="F434" s="1367"/>
      <c r="K434" s="1367"/>
      <c r="R434" s="1367"/>
    </row>
    <row r="435" spans="6:18" s="1363" customFormat="1">
      <c r="F435" s="1367"/>
      <c r="K435" s="1367"/>
      <c r="R435" s="1367"/>
    </row>
    <row r="436" spans="6:18" s="1363" customFormat="1">
      <c r="F436" s="1367"/>
      <c r="K436" s="1367"/>
      <c r="R436" s="1367"/>
    </row>
    <row r="437" spans="6:18" s="1363" customFormat="1">
      <c r="F437" s="1367"/>
      <c r="K437" s="1367"/>
      <c r="R437" s="1367"/>
    </row>
    <row r="438" spans="6:18" s="1363" customFormat="1">
      <c r="F438" s="1367"/>
      <c r="K438" s="1367"/>
      <c r="R438" s="1367"/>
    </row>
    <row r="439" spans="6:18" s="1363" customFormat="1">
      <c r="F439" s="1367"/>
      <c r="K439" s="1367"/>
      <c r="R439" s="1367"/>
    </row>
    <row r="440" spans="6:18" s="1363" customFormat="1">
      <c r="F440" s="1367"/>
      <c r="K440" s="1367"/>
      <c r="R440" s="1367"/>
    </row>
    <row r="441" spans="6:18" s="1363" customFormat="1">
      <c r="F441" s="1367"/>
      <c r="K441" s="1367"/>
      <c r="R441" s="1367"/>
    </row>
    <row r="442" spans="6:18" s="1363" customFormat="1">
      <c r="F442" s="1367"/>
      <c r="K442" s="1367"/>
      <c r="R442" s="1367"/>
    </row>
    <row r="443" spans="6:18" s="1363" customFormat="1">
      <c r="F443" s="1367"/>
      <c r="K443" s="1367"/>
      <c r="R443" s="1367"/>
    </row>
    <row r="444" spans="6:18" s="1363" customFormat="1">
      <c r="F444" s="1367"/>
      <c r="K444" s="1367"/>
      <c r="R444" s="1367"/>
    </row>
    <row r="445" spans="6:18" s="1363" customFormat="1">
      <c r="F445" s="1367"/>
      <c r="K445" s="1367"/>
      <c r="R445" s="1367"/>
    </row>
    <row r="446" spans="6:18" s="1363" customFormat="1">
      <c r="F446" s="1367"/>
      <c r="K446" s="1367"/>
      <c r="R446" s="1367"/>
    </row>
    <row r="447" spans="6:18" s="1363" customFormat="1">
      <c r="F447" s="1367"/>
      <c r="K447" s="1367"/>
      <c r="R447" s="1367"/>
    </row>
    <row r="448" spans="6:18" s="1363" customFormat="1">
      <c r="F448" s="1367"/>
      <c r="K448" s="1367"/>
      <c r="R448" s="1367"/>
    </row>
    <row r="449" spans="6:18" s="1363" customFormat="1">
      <c r="F449" s="1367"/>
      <c r="K449" s="1367"/>
      <c r="R449" s="1367"/>
    </row>
    <row r="450" spans="6:18" s="1363" customFormat="1">
      <c r="F450" s="1367"/>
      <c r="K450" s="1367"/>
      <c r="R450" s="1367"/>
    </row>
    <row r="451" spans="6:18" s="1363" customFormat="1">
      <c r="F451" s="1367"/>
      <c r="K451" s="1367"/>
      <c r="R451" s="1367"/>
    </row>
    <row r="452" spans="6:18" s="1363" customFormat="1">
      <c r="F452" s="1367"/>
      <c r="K452" s="1367"/>
      <c r="R452" s="1367"/>
    </row>
    <row r="453" spans="6:18" s="1363" customFormat="1">
      <c r="F453" s="1367"/>
      <c r="K453" s="1367"/>
      <c r="R453" s="1367"/>
    </row>
    <row r="454" spans="6:18" s="1363" customFormat="1">
      <c r="F454" s="1367"/>
      <c r="K454" s="1367"/>
      <c r="R454" s="1367"/>
    </row>
    <row r="455" spans="6:18" s="1363" customFormat="1">
      <c r="F455" s="1367"/>
      <c r="K455" s="1367"/>
      <c r="R455" s="1367"/>
    </row>
    <row r="456" spans="6:18" s="1363" customFormat="1">
      <c r="F456" s="1367"/>
      <c r="K456" s="1367"/>
      <c r="R456" s="1367"/>
    </row>
    <row r="457" spans="6:18" s="1363" customFormat="1">
      <c r="F457" s="1367"/>
      <c r="K457" s="1367"/>
      <c r="R457" s="1367"/>
    </row>
    <row r="458" spans="6:18" s="1363" customFormat="1">
      <c r="F458" s="1367"/>
      <c r="K458" s="1367"/>
      <c r="R458" s="1367"/>
    </row>
    <row r="459" spans="6:18" s="1363" customFormat="1">
      <c r="F459" s="1367"/>
      <c r="K459" s="1367"/>
      <c r="R459" s="1367"/>
    </row>
    <row r="460" spans="6:18" s="1363" customFormat="1">
      <c r="F460" s="1367"/>
      <c r="K460" s="1367"/>
      <c r="R460" s="1367"/>
    </row>
    <row r="461" spans="6:18" s="1363" customFormat="1">
      <c r="F461" s="1367"/>
      <c r="K461" s="1367"/>
      <c r="R461" s="1367"/>
    </row>
    <row r="462" spans="6:18" s="1363" customFormat="1">
      <c r="F462" s="1367"/>
      <c r="K462" s="1367"/>
      <c r="R462" s="1367"/>
    </row>
    <row r="463" spans="6:18" s="1363" customFormat="1">
      <c r="F463" s="1367"/>
      <c r="K463" s="1367"/>
      <c r="R463" s="1367"/>
    </row>
    <row r="464" spans="6:18" s="1363" customFormat="1">
      <c r="F464" s="1367"/>
      <c r="K464" s="1367"/>
      <c r="R464" s="1367"/>
    </row>
    <row r="465" spans="6:18" s="1363" customFormat="1">
      <c r="F465" s="1367"/>
      <c r="K465" s="1367"/>
      <c r="R465" s="1367"/>
    </row>
    <row r="466" spans="6:18" s="1363" customFormat="1">
      <c r="F466" s="1367"/>
      <c r="K466" s="1367"/>
      <c r="R466" s="1367"/>
    </row>
    <row r="467" spans="6:18" s="1363" customFormat="1">
      <c r="F467" s="1367"/>
      <c r="K467" s="1367"/>
      <c r="R467" s="1367"/>
    </row>
    <row r="468" spans="6:18" s="1363" customFormat="1">
      <c r="F468" s="1367"/>
      <c r="K468" s="1367"/>
      <c r="R468" s="1367"/>
    </row>
    <row r="469" spans="6:18" s="1363" customFormat="1">
      <c r="F469" s="1367"/>
      <c r="K469" s="1367"/>
      <c r="R469" s="1367"/>
    </row>
    <row r="470" spans="6:18" s="1363" customFormat="1">
      <c r="F470" s="1367"/>
      <c r="K470" s="1367"/>
      <c r="R470" s="1367"/>
    </row>
    <row r="471" spans="6:18" s="1363" customFormat="1">
      <c r="F471" s="1367"/>
      <c r="K471" s="1367"/>
      <c r="R471" s="1367"/>
    </row>
    <row r="472" spans="6:18" s="1363" customFormat="1">
      <c r="F472" s="1367"/>
      <c r="K472" s="1367"/>
      <c r="R472" s="1367"/>
    </row>
    <row r="473" spans="6:18" s="1363" customFormat="1">
      <c r="F473" s="1367"/>
      <c r="K473" s="1367"/>
      <c r="R473" s="1367"/>
    </row>
    <row r="474" spans="6:18" s="1363" customFormat="1">
      <c r="F474" s="1367"/>
      <c r="K474" s="1367"/>
      <c r="R474" s="1367"/>
    </row>
    <row r="475" spans="6:18" s="1363" customFormat="1">
      <c r="F475" s="1367"/>
      <c r="K475" s="1367"/>
      <c r="R475" s="1367"/>
    </row>
    <row r="476" spans="6:18" s="1363" customFormat="1">
      <c r="F476" s="1367"/>
      <c r="K476" s="1367"/>
      <c r="R476" s="1367"/>
    </row>
    <row r="477" spans="6:18" s="1363" customFormat="1">
      <c r="F477" s="1367"/>
      <c r="K477" s="1367"/>
      <c r="R477" s="1367"/>
    </row>
    <row r="478" spans="6:18" s="1363" customFormat="1">
      <c r="F478" s="1367"/>
      <c r="K478" s="1367"/>
      <c r="R478" s="1367"/>
    </row>
    <row r="479" spans="6:18" s="1363" customFormat="1">
      <c r="F479" s="1367"/>
      <c r="K479" s="1367"/>
      <c r="R479" s="1367"/>
    </row>
    <row r="480" spans="6:18" s="1363" customFormat="1">
      <c r="F480" s="1367"/>
      <c r="K480" s="1367"/>
      <c r="R480" s="1367"/>
    </row>
    <row r="481" spans="6:18" s="1363" customFormat="1">
      <c r="F481" s="1367"/>
      <c r="K481" s="1367"/>
      <c r="R481" s="1367"/>
    </row>
    <row r="482" spans="6:18" s="1363" customFormat="1">
      <c r="F482" s="1367"/>
      <c r="K482" s="1367"/>
      <c r="R482" s="1367"/>
    </row>
    <row r="483" spans="6:18" s="1363" customFormat="1">
      <c r="F483" s="1367"/>
      <c r="K483" s="1367"/>
      <c r="R483" s="1367"/>
    </row>
    <row r="484" spans="6:18" s="1363" customFormat="1">
      <c r="F484" s="1367"/>
      <c r="K484" s="1367"/>
      <c r="R484" s="1367"/>
    </row>
    <row r="485" spans="6:18" s="1363" customFormat="1">
      <c r="F485" s="1367"/>
      <c r="K485" s="1367"/>
      <c r="R485" s="1367"/>
    </row>
    <row r="486" spans="6:18" s="1363" customFormat="1">
      <c r="F486" s="1367"/>
      <c r="K486" s="1367"/>
      <c r="R486" s="1367"/>
    </row>
    <row r="487" spans="6:18" s="1363" customFormat="1">
      <c r="F487" s="1367"/>
      <c r="K487" s="1367"/>
      <c r="R487" s="1367"/>
    </row>
    <row r="488" spans="6:18" s="1363" customFormat="1">
      <c r="F488" s="1367"/>
      <c r="K488" s="1367"/>
      <c r="R488" s="1367"/>
    </row>
    <row r="489" spans="6:18" s="1363" customFormat="1">
      <c r="F489" s="1367"/>
      <c r="K489" s="1367"/>
      <c r="R489" s="1367"/>
    </row>
    <row r="490" spans="6:18" s="1363" customFormat="1">
      <c r="F490" s="1367"/>
      <c r="K490" s="1367"/>
      <c r="R490" s="1367"/>
    </row>
    <row r="491" spans="6:18" s="1363" customFormat="1">
      <c r="F491" s="1367"/>
      <c r="K491" s="1367"/>
      <c r="R491" s="1367"/>
    </row>
    <row r="492" spans="6:18" s="1363" customFormat="1">
      <c r="F492" s="1367"/>
      <c r="K492" s="1367"/>
      <c r="R492" s="1367"/>
    </row>
    <row r="493" spans="6:18" s="1363" customFormat="1">
      <c r="F493" s="1367"/>
      <c r="K493" s="1367"/>
      <c r="R493" s="1367"/>
    </row>
    <row r="494" spans="6:18" s="1363" customFormat="1">
      <c r="F494" s="1367"/>
      <c r="K494" s="1367"/>
      <c r="R494" s="1367"/>
    </row>
    <row r="495" spans="6:18" s="1363" customFormat="1">
      <c r="F495" s="1367"/>
      <c r="K495" s="1367"/>
      <c r="R495" s="1367"/>
    </row>
    <row r="496" spans="6:18" s="1363" customFormat="1">
      <c r="F496" s="1367"/>
      <c r="K496" s="1367"/>
      <c r="R496" s="1367"/>
    </row>
    <row r="497" spans="6:18" s="1363" customFormat="1">
      <c r="F497" s="1367"/>
      <c r="K497" s="1367"/>
      <c r="R497" s="1367"/>
    </row>
    <row r="498" spans="6:18" s="1363" customFormat="1">
      <c r="F498" s="1367"/>
      <c r="K498" s="1367"/>
      <c r="R498" s="1367"/>
    </row>
    <row r="499" spans="6:18" s="1363" customFormat="1">
      <c r="F499" s="1367"/>
      <c r="K499" s="1367"/>
      <c r="R499" s="1367"/>
    </row>
    <row r="500" spans="6:18" s="1363" customFormat="1">
      <c r="F500" s="1367"/>
      <c r="K500" s="1367"/>
      <c r="R500" s="1367"/>
    </row>
    <row r="501" spans="6:18" s="1363" customFormat="1">
      <c r="F501" s="1367"/>
      <c r="K501" s="1367"/>
      <c r="R501" s="1367"/>
    </row>
    <row r="502" spans="6:18" s="1363" customFormat="1">
      <c r="F502" s="1367"/>
      <c r="K502" s="1367"/>
      <c r="R502" s="1367"/>
    </row>
    <row r="503" spans="6:18" s="1363" customFormat="1">
      <c r="F503" s="1367"/>
      <c r="K503" s="1367"/>
      <c r="R503" s="1367"/>
    </row>
    <row r="504" spans="6:18" s="1363" customFormat="1">
      <c r="F504" s="1367"/>
      <c r="K504" s="1367"/>
      <c r="R504" s="1367"/>
    </row>
    <row r="505" spans="6:18" s="1363" customFormat="1">
      <c r="F505" s="1367"/>
      <c r="K505" s="1367"/>
      <c r="R505" s="1367"/>
    </row>
    <row r="506" spans="6:18" s="1363" customFormat="1">
      <c r="F506" s="1367"/>
      <c r="K506" s="1367"/>
      <c r="R506" s="1367"/>
    </row>
    <row r="507" spans="6:18" s="1363" customFormat="1">
      <c r="F507" s="1367"/>
      <c r="K507" s="1367"/>
      <c r="R507" s="1367"/>
    </row>
    <row r="508" spans="6:18" s="1363" customFormat="1">
      <c r="F508" s="1367"/>
      <c r="K508" s="1367"/>
      <c r="R508" s="1367"/>
    </row>
    <row r="509" spans="6:18" s="1363" customFormat="1">
      <c r="F509" s="1367"/>
      <c r="K509" s="1367"/>
      <c r="R509" s="1367"/>
    </row>
    <row r="510" spans="6:18" s="1363" customFormat="1">
      <c r="F510" s="1367"/>
      <c r="K510" s="1367"/>
      <c r="R510" s="1367"/>
    </row>
    <row r="511" spans="6:18" s="1363" customFormat="1">
      <c r="F511" s="1367"/>
      <c r="K511" s="1367"/>
      <c r="R511" s="1367"/>
    </row>
    <row r="512" spans="6:18" s="1363" customFormat="1">
      <c r="F512" s="1367"/>
      <c r="K512" s="1367"/>
      <c r="R512" s="1367"/>
    </row>
    <row r="513" spans="6:18" s="1363" customFormat="1">
      <c r="F513" s="1367"/>
      <c r="K513" s="1367"/>
      <c r="R513" s="1367"/>
    </row>
    <row r="514" spans="6:18" s="1363" customFormat="1">
      <c r="F514" s="1367"/>
      <c r="K514" s="1367"/>
      <c r="R514" s="1367"/>
    </row>
    <row r="515" spans="6:18" s="1363" customFormat="1">
      <c r="F515" s="1367"/>
      <c r="K515" s="1367"/>
      <c r="R515" s="1367"/>
    </row>
    <row r="516" spans="6:18" s="1363" customFormat="1">
      <c r="F516" s="1367"/>
      <c r="K516" s="1367"/>
      <c r="R516" s="1367"/>
    </row>
    <row r="517" spans="6:18" s="1363" customFormat="1">
      <c r="F517" s="1367"/>
      <c r="K517" s="1367"/>
      <c r="R517" s="1367"/>
    </row>
    <row r="518" spans="6:18" s="1363" customFormat="1">
      <c r="F518" s="1367"/>
      <c r="K518" s="1367"/>
      <c r="R518" s="1367"/>
    </row>
    <row r="519" spans="6:18" s="1363" customFormat="1">
      <c r="F519" s="1367"/>
      <c r="K519" s="1367"/>
      <c r="R519" s="1367"/>
    </row>
    <row r="520" spans="6:18" s="1363" customFormat="1">
      <c r="F520" s="1367"/>
      <c r="K520" s="1367"/>
      <c r="R520" s="1367"/>
    </row>
    <row r="521" spans="6:18" s="1363" customFormat="1">
      <c r="F521" s="1367"/>
      <c r="K521" s="1367"/>
      <c r="R521" s="1367"/>
    </row>
    <row r="522" spans="6:18" s="1363" customFormat="1">
      <c r="F522" s="1367"/>
      <c r="K522" s="1367"/>
      <c r="R522" s="1367"/>
    </row>
    <row r="523" spans="6:18" s="1363" customFormat="1">
      <c r="F523" s="1367"/>
      <c r="K523" s="1367"/>
      <c r="R523" s="1367"/>
    </row>
    <row r="524" spans="6:18" s="1363" customFormat="1">
      <c r="F524" s="1367"/>
      <c r="K524" s="1367"/>
      <c r="R524" s="1367"/>
    </row>
    <row r="525" spans="6:18" s="1363" customFormat="1">
      <c r="F525" s="1367"/>
      <c r="K525" s="1367"/>
      <c r="R525" s="1367"/>
    </row>
    <row r="526" spans="6:18" s="1363" customFormat="1">
      <c r="F526" s="1367"/>
      <c r="K526" s="1367"/>
      <c r="R526" s="1367"/>
    </row>
    <row r="527" spans="6:18" s="1363" customFormat="1">
      <c r="F527" s="1367"/>
      <c r="K527" s="1367"/>
      <c r="R527" s="1367"/>
    </row>
    <row r="528" spans="6:18" s="1363" customFormat="1">
      <c r="F528" s="1367"/>
      <c r="K528" s="1367"/>
      <c r="R528" s="1367"/>
    </row>
    <row r="529" spans="6:18" s="1363" customFormat="1">
      <c r="F529" s="1367"/>
      <c r="K529" s="1367"/>
      <c r="R529" s="1367"/>
    </row>
    <row r="530" spans="6:18" s="1363" customFormat="1">
      <c r="F530" s="1367"/>
      <c r="K530" s="1367"/>
      <c r="R530" s="1367"/>
    </row>
    <row r="531" spans="6:18" s="1363" customFormat="1">
      <c r="F531" s="1367"/>
      <c r="K531" s="1367"/>
      <c r="R531" s="1367"/>
    </row>
    <row r="532" spans="6:18" s="1363" customFormat="1">
      <c r="F532" s="1367"/>
      <c r="K532" s="1367"/>
      <c r="R532" s="1367"/>
    </row>
    <row r="533" spans="6:18" s="1363" customFormat="1">
      <c r="F533" s="1367"/>
      <c r="K533" s="1367"/>
      <c r="R533" s="1367"/>
    </row>
    <row r="534" spans="6:18" s="1363" customFormat="1">
      <c r="F534" s="1367"/>
      <c r="K534" s="1367"/>
      <c r="R534" s="1367"/>
    </row>
    <row r="535" spans="6:18" s="1363" customFormat="1">
      <c r="F535" s="1367"/>
      <c r="K535" s="1367"/>
      <c r="R535" s="1367"/>
    </row>
    <row r="536" spans="6:18" s="1363" customFormat="1">
      <c r="F536" s="1367"/>
      <c r="K536" s="1367"/>
      <c r="R536" s="1367"/>
    </row>
    <row r="537" spans="6:18" s="1363" customFormat="1">
      <c r="F537" s="1367"/>
      <c r="K537" s="1367"/>
      <c r="R537" s="1367"/>
    </row>
    <row r="538" spans="6:18" s="1363" customFormat="1">
      <c r="F538" s="1367"/>
      <c r="K538" s="1367"/>
      <c r="R538" s="1367"/>
    </row>
    <row r="539" spans="6:18" s="1363" customFormat="1">
      <c r="F539" s="1367"/>
      <c r="K539" s="1367"/>
      <c r="R539" s="1367"/>
    </row>
    <row r="540" spans="6:18" s="1363" customFormat="1">
      <c r="F540" s="1367"/>
      <c r="K540" s="1367"/>
      <c r="R540" s="1367"/>
    </row>
    <row r="541" spans="6:18" s="1363" customFormat="1">
      <c r="F541" s="1367"/>
      <c r="K541" s="1367"/>
      <c r="R541" s="1367"/>
    </row>
    <row r="542" spans="6:18" s="1363" customFormat="1">
      <c r="F542" s="1367"/>
      <c r="K542" s="1367"/>
      <c r="R542" s="1367"/>
    </row>
    <row r="543" spans="6:18" s="1363" customFormat="1">
      <c r="F543" s="1367"/>
      <c r="K543" s="1367"/>
      <c r="R543" s="1367"/>
    </row>
    <row r="544" spans="6:18" s="1363" customFormat="1">
      <c r="F544" s="1367"/>
      <c r="K544" s="1367"/>
      <c r="R544" s="1367"/>
    </row>
    <row r="545" spans="6:18" s="1363" customFormat="1">
      <c r="F545" s="1367"/>
      <c r="K545" s="1367"/>
      <c r="R545" s="1367"/>
    </row>
    <row r="546" spans="6:18" s="1363" customFormat="1">
      <c r="F546" s="1367"/>
      <c r="K546" s="1367"/>
      <c r="R546" s="1367"/>
    </row>
    <row r="547" spans="6:18" s="1363" customFormat="1">
      <c r="F547" s="1367"/>
      <c r="K547" s="1367"/>
      <c r="R547" s="1367"/>
    </row>
    <row r="548" spans="6:18" s="1363" customFormat="1">
      <c r="F548" s="1367"/>
      <c r="K548" s="1367"/>
      <c r="R548" s="1367"/>
    </row>
    <row r="549" spans="6:18" s="1363" customFormat="1">
      <c r="F549" s="1367"/>
      <c r="K549" s="1367"/>
      <c r="R549" s="1367"/>
    </row>
    <row r="550" spans="6:18" s="1363" customFormat="1">
      <c r="F550" s="1367"/>
      <c r="K550" s="1367"/>
      <c r="R550" s="1367"/>
    </row>
    <row r="551" spans="6:18" s="1363" customFormat="1">
      <c r="F551" s="1367"/>
      <c r="K551" s="1367"/>
      <c r="R551" s="1367"/>
    </row>
    <row r="552" spans="6:18" s="1363" customFormat="1">
      <c r="F552" s="1367"/>
      <c r="K552" s="1367"/>
      <c r="R552" s="1367"/>
    </row>
    <row r="553" spans="6:18" s="1363" customFormat="1">
      <c r="F553" s="1367"/>
      <c r="K553" s="1367"/>
      <c r="R553" s="1367"/>
    </row>
    <row r="554" spans="6:18" s="1363" customFormat="1">
      <c r="F554" s="1367"/>
      <c r="K554" s="1367"/>
      <c r="R554" s="1367"/>
    </row>
    <row r="555" spans="6:18" s="1363" customFormat="1">
      <c r="F555" s="1367"/>
      <c r="K555" s="1367"/>
      <c r="R555" s="1367"/>
    </row>
    <row r="556" spans="6:18" s="1363" customFormat="1">
      <c r="F556" s="1367"/>
      <c r="K556" s="1367"/>
      <c r="R556" s="1367"/>
    </row>
    <row r="557" spans="6:18" s="1363" customFormat="1">
      <c r="F557" s="1367"/>
      <c r="K557" s="1367"/>
      <c r="R557" s="1367"/>
    </row>
    <row r="558" spans="6:18" s="1363" customFormat="1">
      <c r="F558" s="1367"/>
      <c r="K558" s="1367"/>
      <c r="R558" s="1367"/>
    </row>
    <row r="559" spans="6:18" s="1363" customFormat="1">
      <c r="F559" s="1367"/>
      <c r="K559" s="1367"/>
      <c r="R559" s="1367"/>
    </row>
    <row r="560" spans="6:18" s="1363" customFormat="1">
      <c r="F560" s="1367"/>
      <c r="K560" s="1367"/>
      <c r="R560" s="1367"/>
    </row>
    <row r="561" spans="6:18" s="1363" customFormat="1">
      <c r="F561" s="1367"/>
      <c r="K561" s="1367"/>
      <c r="R561" s="1367"/>
    </row>
    <row r="562" spans="6:18" s="1363" customFormat="1">
      <c r="F562" s="1367"/>
      <c r="K562" s="1367"/>
      <c r="R562" s="1367"/>
    </row>
    <row r="563" spans="6:18" s="1363" customFormat="1">
      <c r="F563" s="1367"/>
      <c r="K563" s="1367"/>
      <c r="R563" s="1367"/>
    </row>
    <row r="564" spans="6:18" s="1363" customFormat="1">
      <c r="F564" s="1367"/>
      <c r="K564" s="1367"/>
      <c r="R564" s="1367"/>
    </row>
    <row r="565" spans="6:18" s="1363" customFormat="1">
      <c r="F565" s="1367"/>
      <c r="K565" s="1367"/>
      <c r="R565" s="1367"/>
    </row>
    <row r="566" spans="6:18" s="1363" customFormat="1">
      <c r="F566" s="1367"/>
      <c r="K566" s="1367"/>
      <c r="R566" s="1367"/>
    </row>
    <row r="567" spans="6:18" s="1363" customFormat="1">
      <c r="F567" s="1367"/>
      <c r="K567" s="1367"/>
      <c r="R567" s="1367"/>
    </row>
    <row r="568" spans="6:18" s="1363" customFormat="1">
      <c r="F568" s="1367"/>
      <c r="K568" s="1367"/>
      <c r="R568" s="1367"/>
    </row>
    <row r="569" spans="6:18" s="1363" customFormat="1">
      <c r="F569" s="1367"/>
      <c r="K569" s="1367"/>
      <c r="R569" s="1367"/>
    </row>
    <row r="570" spans="6:18" s="1363" customFormat="1">
      <c r="F570" s="1367"/>
      <c r="K570" s="1367"/>
      <c r="R570" s="1367"/>
    </row>
    <row r="571" spans="6:18" s="1363" customFormat="1">
      <c r="F571" s="1367"/>
      <c r="K571" s="1367"/>
      <c r="R571" s="1367"/>
    </row>
    <row r="572" spans="6:18" s="1363" customFormat="1">
      <c r="F572" s="1367"/>
      <c r="K572" s="1367"/>
      <c r="R572" s="1367"/>
    </row>
    <row r="573" spans="6:18" s="1363" customFormat="1">
      <c r="F573" s="1367"/>
      <c r="K573" s="1367"/>
      <c r="R573" s="1367"/>
    </row>
    <row r="574" spans="6:18" s="1363" customFormat="1">
      <c r="F574" s="1367"/>
      <c r="K574" s="1367"/>
      <c r="R574" s="1367"/>
    </row>
    <row r="575" spans="6:18" s="1363" customFormat="1">
      <c r="F575" s="1367"/>
      <c r="K575" s="1367"/>
      <c r="R575" s="1367"/>
    </row>
    <row r="576" spans="6:18" s="1363" customFormat="1">
      <c r="F576" s="1367"/>
      <c r="K576" s="1367"/>
      <c r="R576" s="1367"/>
    </row>
    <row r="577" spans="6:18" s="1363" customFormat="1">
      <c r="F577" s="1367"/>
      <c r="K577" s="1367"/>
      <c r="R577" s="1367"/>
    </row>
    <row r="578" spans="6:18" s="1363" customFormat="1">
      <c r="F578" s="1367"/>
      <c r="K578" s="1367"/>
      <c r="R578" s="1367"/>
    </row>
    <row r="579" spans="6:18" s="1363" customFormat="1">
      <c r="F579" s="1367"/>
      <c r="K579" s="1367"/>
      <c r="R579" s="1367"/>
    </row>
    <row r="580" spans="6:18" s="1363" customFormat="1">
      <c r="F580" s="1367"/>
      <c r="K580" s="1367"/>
      <c r="R580" s="1367"/>
    </row>
    <row r="581" spans="6:18" s="1363" customFormat="1">
      <c r="F581" s="1367"/>
      <c r="K581" s="1367"/>
      <c r="R581" s="1367"/>
    </row>
    <row r="582" spans="6:18" s="1363" customFormat="1">
      <c r="F582" s="1367"/>
      <c r="K582" s="1367"/>
      <c r="R582" s="1367"/>
    </row>
    <row r="583" spans="6:18" s="1363" customFormat="1">
      <c r="F583" s="1367"/>
      <c r="K583" s="1367"/>
      <c r="R583" s="1367"/>
    </row>
    <row r="584" spans="6:18" s="1363" customFormat="1">
      <c r="F584" s="1367"/>
      <c r="K584" s="1367"/>
      <c r="R584" s="1367"/>
    </row>
    <row r="585" spans="6:18" s="1363" customFormat="1">
      <c r="F585" s="1367"/>
      <c r="K585" s="1367"/>
      <c r="R585" s="1367"/>
    </row>
    <row r="586" spans="6:18" s="1363" customFormat="1">
      <c r="F586" s="1367"/>
      <c r="K586" s="1367"/>
      <c r="R586" s="1367"/>
    </row>
    <row r="587" spans="6:18" s="1363" customFormat="1">
      <c r="F587" s="1367"/>
      <c r="K587" s="1367"/>
      <c r="R587" s="1367"/>
    </row>
    <row r="588" spans="6:18" s="1363" customFormat="1">
      <c r="F588" s="1367"/>
      <c r="K588" s="1367"/>
      <c r="R588" s="1367"/>
    </row>
    <row r="589" spans="6:18" s="1363" customFormat="1">
      <c r="F589" s="1367"/>
      <c r="K589" s="1367"/>
      <c r="R589" s="1367"/>
    </row>
    <row r="590" spans="6:18" s="1363" customFormat="1">
      <c r="F590" s="1367"/>
      <c r="K590" s="1367"/>
      <c r="R590" s="1367"/>
    </row>
    <row r="591" spans="6:18" s="1363" customFormat="1">
      <c r="F591" s="1367"/>
      <c r="K591" s="1367"/>
      <c r="R591" s="1367"/>
    </row>
    <row r="592" spans="6:18" s="1363" customFormat="1">
      <c r="F592" s="1367"/>
      <c r="K592" s="1367"/>
      <c r="R592" s="1367"/>
    </row>
    <row r="593" spans="6:18" s="1363" customFormat="1">
      <c r="F593" s="1367"/>
      <c r="K593" s="1367"/>
      <c r="R593" s="1367"/>
    </row>
    <row r="594" spans="6:18" s="1363" customFormat="1">
      <c r="F594" s="1367"/>
      <c r="K594" s="1367"/>
      <c r="R594" s="1367"/>
    </row>
    <row r="595" spans="6:18" s="1363" customFormat="1">
      <c r="F595" s="1367"/>
      <c r="K595" s="1367"/>
      <c r="R595" s="1367"/>
    </row>
    <row r="596" spans="6:18" s="1363" customFormat="1">
      <c r="F596" s="1367"/>
      <c r="K596" s="1367"/>
      <c r="R596" s="1367"/>
    </row>
    <row r="597" spans="6:18" s="1363" customFormat="1">
      <c r="F597" s="1367"/>
      <c r="K597" s="1367"/>
      <c r="R597" s="1367"/>
    </row>
    <row r="598" spans="6:18" s="1363" customFormat="1">
      <c r="F598" s="1367"/>
      <c r="K598" s="1367"/>
      <c r="R598" s="1367"/>
    </row>
    <row r="599" spans="6:18" s="1363" customFormat="1">
      <c r="F599" s="1367"/>
      <c r="K599" s="1367"/>
      <c r="R599" s="1367"/>
    </row>
    <row r="600" spans="6:18" s="1363" customFormat="1">
      <c r="F600" s="1367"/>
      <c r="K600" s="1367"/>
      <c r="R600" s="1367"/>
    </row>
    <row r="601" spans="6:18" s="1363" customFormat="1">
      <c r="F601" s="1367"/>
      <c r="K601" s="1367"/>
      <c r="R601" s="1367"/>
    </row>
    <row r="602" spans="6:18" s="1363" customFormat="1">
      <c r="F602" s="1367"/>
      <c r="K602" s="1367"/>
      <c r="R602" s="1367"/>
    </row>
    <row r="603" spans="6:18" s="1363" customFormat="1">
      <c r="F603" s="1367"/>
      <c r="K603" s="1367"/>
      <c r="R603" s="1367"/>
    </row>
    <row r="604" spans="6:18" s="1363" customFormat="1">
      <c r="F604" s="1367"/>
      <c r="K604" s="1367"/>
      <c r="R604" s="1367"/>
    </row>
    <row r="605" spans="6:18" s="1363" customFormat="1">
      <c r="F605" s="1367"/>
      <c r="K605" s="1367"/>
      <c r="R605" s="1367"/>
    </row>
    <row r="606" spans="6:18" s="1363" customFormat="1">
      <c r="F606" s="1367"/>
      <c r="K606" s="1367"/>
      <c r="R606" s="1367"/>
    </row>
    <row r="607" spans="6:18" s="1363" customFormat="1">
      <c r="F607" s="1367"/>
      <c r="K607" s="1367"/>
      <c r="R607" s="1367"/>
    </row>
    <row r="608" spans="6:18" s="1363" customFormat="1">
      <c r="F608" s="1367"/>
      <c r="K608" s="1367"/>
      <c r="R608" s="1367"/>
    </row>
    <row r="609" spans="6:18" s="1363" customFormat="1">
      <c r="F609" s="1367"/>
      <c r="K609" s="1367"/>
      <c r="R609" s="1367"/>
    </row>
    <row r="610" spans="6:18" s="1363" customFormat="1">
      <c r="F610" s="1367"/>
      <c r="K610" s="1367"/>
      <c r="R610" s="1367"/>
    </row>
    <row r="611" spans="6:18" s="1363" customFormat="1">
      <c r="F611" s="1367"/>
      <c r="K611" s="1367"/>
      <c r="R611" s="1367"/>
    </row>
    <row r="612" spans="6:18" s="1363" customFormat="1">
      <c r="F612" s="1367"/>
      <c r="K612" s="1367"/>
      <c r="R612" s="1367"/>
    </row>
    <row r="613" spans="6:18" s="1363" customFormat="1">
      <c r="F613" s="1367"/>
      <c r="K613" s="1367"/>
      <c r="R613" s="1367"/>
    </row>
    <row r="614" spans="6:18" s="1363" customFormat="1">
      <c r="F614" s="1367"/>
      <c r="K614" s="1367"/>
      <c r="R614" s="1367"/>
    </row>
    <row r="615" spans="6:18" s="1363" customFormat="1">
      <c r="F615" s="1367"/>
      <c r="K615" s="1367"/>
      <c r="R615" s="1367"/>
    </row>
    <row r="616" spans="6:18" s="1363" customFormat="1">
      <c r="F616" s="1367"/>
      <c r="K616" s="1367"/>
      <c r="R616" s="1367"/>
    </row>
    <row r="617" spans="6:18" s="1363" customFormat="1">
      <c r="F617" s="1367"/>
      <c r="K617" s="1367"/>
      <c r="R617" s="1367"/>
    </row>
    <row r="618" spans="6:18" s="1363" customFormat="1">
      <c r="F618" s="1367"/>
      <c r="K618" s="1367"/>
      <c r="R618" s="1367"/>
    </row>
    <row r="619" spans="6:18" s="1363" customFormat="1">
      <c r="F619" s="1367"/>
      <c r="K619" s="1367"/>
      <c r="R619" s="1367"/>
    </row>
    <row r="620" spans="6:18" s="1363" customFormat="1">
      <c r="F620" s="1367"/>
      <c r="K620" s="1367"/>
      <c r="R620" s="1367"/>
    </row>
    <row r="621" spans="6:18" s="1363" customFormat="1">
      <c r="F621" s="1367"/>
      <c r="K621" s="1367"/>
      <c r="R621" s="1367"/>
    </row>
    <row r="622" spans="6:18" s="1363" customFormat="1">
      <c r="F622" s="1367"/>
      <c r="K622" s="1367"/>
      <c r="R622" s="1367"/>
    </row>
    <row r="623" spans="6:18" s="1363" customFormat="1">
      <c r="F623" s="1367"/>
      <c r="K623" s="1367"/>
      <c r="R623" s="1367"/>
    </row>
    <row r="624" spans="6:18" s="1363" customFormat="1">
      <c r="F624" s="1367"/>
      <c r="K624" s="1367"/>
      <c r="R624" s="1367"/>
    </row>
    <row r="625" spans="6:18" s="1363" customFormat="1">
      <c r="F625" s="1367"/>
      <c r="K625" s="1367"/>
      <c r="R625" s="1367"/>
    </row>
    <row r="626" spans="6:18" s="1363" customFormat="1">
      <c r="F626" s="1367"/>
      <c r="K626" s="1367"/>
      <c r="R626" s="1367"/>
    </row>
    <row r="627" spans="6:18" s="1363" customFormat="1">
      <c r="F627" s="1367"/>
      <c r="K627" s="1367"/>
      <c r="R627" s="1367"/>
    </row>
    <row r="628" spans="6:18" s="1363" customFormat="1">
      <c r="F628" s="1367"/>
      <c r="K628" s="1367"/>
      <c r="R628" s="1367"/>
    </row>
    <row r="629" spans="6:18" s="1363" customFormat="1">
      <c r="F629" s="1367"/>
      <c r="K629" s="1367"/>
      <c r="R629" s="1367"/>
    </row>
    <row r="630" spans="6:18" s="1363" customFormat="1">
      <c r="F630" s="1367"/>
      <c r="K630" s="1367"/>
      <c r="R630" s="1367"/>
    </row>
    <row r="631" spans="6:18" s="1363" customFormat="1">
      <c r="F631" s="1367"/>
      <c r="K631" s="1367"/>
      <c r="R631" s="1367"/>
    </row>
    <row r="632" spans="6:18" s="1363" customFormat="1">
      <c r="F632" s="1367"/>
      <c r="K632" s="1367"/>
      <c r="R632" s="1367"/>
    </row>
    <row r="633" spans="6:18" s="1363" customFormat="1">
      <c r="F633" s="1367"/>
      <c r="K633" s="1367"/>
      <c r="R633" s="1367"/>
    </row>
    <row r="634" spans="6:18" s="1363" customFormat="1">
      <c r="F634" s="1367"/>
      <c r="K634" s="1367"/>
      <c r="R634" s="1367"/>
    </row>
    <row r="635" spans="6:18" s="1363" customFormat="1">
      <c r="F635" s="1367"/>
      <c r="K635" s="1367"/>
      <c r="R635" s="1367"/>
    </row>
    <row r="636" spans="6:18" s="1363" customFormat="1">
      <c r="F636" s="1367"/>
      <c r="K636" s="1367"/>
      <c r="R636" s="1367"/>
    </row>
    <row r="637" spans="6:18" s="1363" customFormat="1">
      <c r="F637" s="1367"/>
      <c r="K637" s="1367"/>
      <c r="R637" s="1367"/>
    </row>
    <row r="638" spans="6:18" s="1363" customFormat="1">
      <c r="F638" s="1367"/>
      <c r="K638" s="1367"/>
      <c r="R638" s="1367"/>
    </row>
    <row r="639" spans="6:18" s="1363" customFormat="1">
      <c r="F639" s="1367"/>
      <c r="K639" s="1367"/>
      <c r="R639" s="1367"/>
    </row>
    <row r="640" spans="6:18" s="1363" customFormat="1">
      <c r="F640" s="1367"/>
      <c r="K640" s="1367"/>
      <c r="R640" s="1367"/>
    </row>
    <row r="641" spans="6:18" s="1363" customFormat="1">
      <c r="F641" s="1367"/>
      <c r="K641" s="1367"/>
      <c r="R641" s="1367"/>
    </row>
    <row r="642" spans="6:18" s="1363" customFormat="1">
      <c r="F642" s="1367"/>
      <c r="K642" s="1367"/>
      <c r="R642" s="1367"/>
    </row>
    <row r="643" spans="6:18" s="1363" customFormat="1">
      <c r="F643" s="1367"/>
      <c r="K643" s="1367"/>
      <c r="R643" s="1367"/>
    </row>
    <row r="644" spans="6:18" s="1363" customFormat="1">
      <c r="F644" s="1367"/>
      <c r="K644" s="1367"/>
      <c r="R644" s="1367"/>
    </row>
    <row r="645" spans="6:18" s="1363" customFormat="1">
      <c r="F645" s="1367"/>
      <c r="K645" s="1367"/>
      <c r="R645" s="1367"/>
    </row>
    <row r="646" spans="6:18" s="1363" customFormat="1">
      <c r="F646" s="1367"/>
      <c r="K646" s="1367"/>
      <c r="R646" s="1367"/>
    </row>
    <row r="647" spans="6:18" s="1363" customFormat="1">
      <c r="F647" s="1367"/>
      <c r="K647" s="1367"/>
      <c r="R647" s="1367"/>
    </row>
    <row r="648" spans="6:18" s="1363" customFormat="1">
      <c r="F648" s="1367"/>
      <c r="K648" s="1367"/>
      <c r="R648" s="1367"/>
    </row>
    <row r="649" spans="6:18" s="1363" customFormat="1">
      <c r="F649" s="1367"/>
      <c r="K649" s="1367"/>
      <c r="R649" s="1367"/>
    </row>
    <row r="650" spans="6:18" s="1363" customFormat="1">
      <c r="F650" s="1367"/>
      <c r="K650" s="1367"/>
      <c r="R650" s="1367"/>
    </row>
    <row r="651" spans="6:18" s="1363" customFormat="1">
      <c r="F651" s="1367"/>
      <c r="K651" s="1367"/>
      <c r="R651" s="1367"/>
    </row>
    <row r="652" spans="6:18" s="1363" customFormat="1">
      <c r="F652" s="1367"/>
      <c r="K652" s="1367"/>
      <c r="R652" s="1367"/>
    </row>
    <row r="653" spans="6:18" s="1363" customFormat="1">
      <c r="F653" s="1367"/>
      <c r="K653" s="1367"/>
      <c r="R653" s="1367"/>
    </row>
    <row r="654" spans="6:18" s="1363" customFormat="1">
      <c r="F654" s="1367"/>
      <c r="K654" s="1367"/>
      <c r="R654" s="1367"/>
    </row>
    <row r="655" spans="6:18" s="1363" customFormat="1">
      <c r="F655" s="1367"/>
      <c r="K655" s="1367"/>
      <c r="R655" s="1367"/>
    </row>
    <row r="656" spans="6:18" s="1363" customFormat="1">
      <c r="F656" s="1367"/>
      <c r="K656" s="1367"/>
      <c r="R656" s="1367"/>
    </row>
    <row r="657" spans="6:18" s="1363" customFormat="1">
      <c r="F657" s="1367"/>
      <c r="K657" s="1367"/>
      <c r="R657" s="1367"/>
    </row>
    <row r="658" spans="6:18" s="1363" customFormat="1">
      <c r="F658" s="1367"/>
      <c r="K658" s="1367"/>
      <c r="R658" s="1367"/>
    </row>
    <row r="659" spans="6:18" s="1363" customFormat="1">
      <c r="F659" s="1367"/>
      <c r="K659" s="1367"/>
      <c r="R659" s="1367"/>
    </row>
    <row r="660" spans="6:18" s="1363" customFormat="1">
      <c r="F660" s="1367"/>
      <c r="K660" s="1367"/>
      <c r="R660" s="1367"/>
    </row>
    <row r="661" spans="6:18" s="1363" customFormat="1">
      <c r="F661" s="1367"/>
      <c r="K661" s="1367"/>
      <c r="R661" s="1367"/>
    </row>
    <row r="662" spans="6:18" s="1363" customFormat="1">
      <c r="F662" s="1367"/>
      <c r="K662" s="1367"/>
      <c r="R662" s="1367"/>
    </row>
    <row r="663" spans="6:18" s="1363" customFormat="1">
      <c r="F663" s="1367"/>
      <c r="K663" s="1367"/>
      <c r="R663" s="1367"/>
    </row>
    <row r="664" spans="6:18" s="1363" customFormat="1">
      <c r="F664" s="1367"/>
      <c r="K664" s="1367"/>
      <c r="R664" s="1367"/>
    </row>
    <row r="665" spans="6:18" s="1363" customFormat="1">
      <c r="F665" s="1367"/>
      <c r="K665" s="1367"/>
      <c r="R665" s="1367"/>
    </row>
    <row r="666" spans="6:18" s="1363" customFormat="1">
      <c r="F666" s="1367"/>
      <c r="K666" s="1367"/>
      <c r="R666" s="1367"/>
    </row>
    <row r="667" spans="6:18" s="1363" customFormat="1">
      <c r="F667" s="1367"/>
      <c r="K667" s="1367"/>
      <c r="R667" s="1367"/>
    </row>
    <row r="668" spans="6:18" s="1363" customFormat="1">
      <c r="F668" s="1367"/>
      <c r="K668" s="1367"/>
      <c r="R668" s="1367"/>
    </row>
    <row r="669" spans="6:18" s="1363" customFormat="1">
      <c r="F669" s="1367"/>
      <c r="K669" s="1367"/>
      <c r="R669" s="1367"/>
    </row>
    <row r="670" spans="6:18" s="1363" customFormat="1">
      <c r="F670" s="1367"/>
      <c r="K670" s="1367"/>
      <c r="R670" s="1367"/>
    </row>
    <row r="671" spans="6:18" s="1363" customFormat="1">
      <c r="F671" s="1367"/>
      <c r="K671" s="1367"/>
      <c r="R671" s="1367"/>
    </row>
    <row r="672" spans="6:18" s="1363" customFormat="1">
      <c r="F672" s="1367"/>
      <c r="K672" s="1367"/>
      <c r="R672" s="1367"/>
    </row>
    <row r="673" spans="6:18" s="1363" customFormat="1">
      <c r="F673" s="1367"/>
      <c r="K673" s="1367"/>
      <c r="R673" s="1367"/>
    </row>
    <row r="674" spans="6:18" s="1363" customFormat="1">
      <c r="F674" s="1367"/>
      <c r="K674" s="1367"/>
      <c r="R674" s="1367"/>
    </row>
    <row r="675" spans="6:18" s="1363" customFormat="1">
      <c r="F675" s="1367"/>
      <c r="K675" s="1367"/>
      <c r="R675" s="1367"/>
    </row>
    <row r="676" spans="6:18" s="1363" customFormat="1">
      <c r="F676" s="1367"/>
      <c r="K676" s="1367"/>
      <c r="R676" s="1367"/>
    </row>
    <row r="677" spans="6:18" s="1363" customFormat="1">
      <c r="F677" s="1367"/>
      <c r="K677" s="1367"/>
      <c r="R677" s="1367"/>
    </row>
    <row r="678" spans="6:18" s="1363" customFormat="1">
      <c r="F678" s="1367"/>
      <c r="K678" s="1367"/>
      <c r="R678" s="1367"/>
    </row>
    <row r="679" spans="6:18" s="1363" customFormat="1">
      <c r="F679" s="1367"/>
      <c r="K679" s="1367"/>
      <c r="R679" s="1367"/>
    </row>
    <row r="680" spans="6:18" s="1363" customFormat="1">
      <c r="F680" s="1367"/>
      <c r="K680" s="1367"/>
      <c r="R680" s="1367"/>
    </row>
    <row r="681" spans="6:18" s="1363" customFormat="1">
      <c r="F681" s="1367"/>
      <c r="K681" s="1367"/>
      <c r="R681" s="1367"/>
    </row>
    <row r="682" spans="6:18" s="1363" customFormat="1">
      <c r="F682" s="1367"/>
      <c r="K682" s="1367"/>
      <c r="R682" s="1367"/>
    </row>
    <row r="683" spans="6:18" s="1363" customFormat="1">
      <c r="F683" s="1367"/>
      <c r="K683" s="1367"/>
      <c r="R683" s="1367"/>
    </row>
    <row r="684" spans="6:18" s="1363" customFormat="1">
      <c r="F684" s="1367"/>
      <c r="K684" s="1367"/>
      <c r="R684" s="1367"/>
    </row>
    <row r="685" spans="6:18" s="1363" customFormat="1">
      <c r="F685" s="1367"/>
      <c r="K685" s="1367"/>
      <c r="R685" s="1367"/>
    </row>
    <row r="686" spans="6:18" s="1363" customFormat="1">
      <c r="F686" s="1367"/>
      <c r="K686" s="1367"/>
      <c r="R686" s="1367"/>
    </row>
    <row r="687" spans="6:18" s="1363" customFormat="1">
      <c r="F687" s="1367"/>
      <c r="K687" s="1367"/>
      <c r="R687" s="1367"/>
    </row>
    <row r="688" spans="6:18" s="1363" customFormat="1">
      <c r="F688" s="1367"/>
      <c r="K688" s="1367"/>
      <c r="R688" s="1367"/>
    </row>
    <row r="689" spans="6:18" s="1363" customFormat="1">
      <c r="F689" s="1367"/>
      <c r="K689" s="1367"/>
      <c r="R689" s="1367"/>
    </row>
    <row r="690" spans="6:18" s="1363" customFormat="1">
      <c r="F690" s="1367"/>
      <c r="K690" s="1367"/>
      <c r="R690" s="1367"/>
    </row>
    <row r="691" spans="6:18" s="1363" customFormat="1">
      <c r="F691" s="1367"/>
      <c r="K691" s="1367"/>
      <c r="R691" s="1367"/>
    </row>
    <row r="692" spans="6:18" s="1363" customFormat="1">
      <c r="F692" s="1367"/>
      <c r="K692" s="1367"/>
      <c r="R692" s="1367"/>
    </row>
    <row r="693" spans="6:18" s="1363" customFormat="1">
      <c r="F693" s="1367"/>
      <c r="K693" s="1367"/>
      <c r="R693" s="1367"/>
    </row>
    <row r="694" spans="6:18" s="1363" customFormat="1">
      <c r="F694" s="1367"/>
      <c r="K694" s="1367"/>
      <c r="R694" s="1367"/>
    </row>
    <row r="695" spans="6:18" s="1363" customFormat="1">
      <c r="F695" s="1367"/>
      <c r="K695" s="1367"/>
      <c r="R695" s="1367"/>
    </row>
    <row r="696" spans="6:18" s="1363" customFormat="1">
      <c r="F696" s="1367"/>
      <c r="K696" s="1367"/>
      <c r="R696" s="1367"/>
    </row>
    <row r="697" spans="6:18" s="1363" customFormat="1">
      <c r="F697" s="1367"/>
      <c r="K697" s="1367"/>
      <c r="R697" s="1367"/>
    </row>
    <row r="698" spans="6:18" s="1363" customFormat="1">
      <c r="F698" s="1367"/>
      <c r="K698" s="1367"/>
      <c r="R698" s="1367"/>
    </row>
    <row r="699" spans="6:18" s="1363" customFormat="1">
      <c r="F699" s="1367"/>
      <c r="K699" s="1367"/>
      <c r="R699" s="1367"/>
    </row>
    <row r="700" spans="6:18" s="1363" customFormat="1">
      <c r="F700" s="1367"/>
      <c r="K700" s="1367"/>
      <c r="R700" s="1367"/>
    </row>
    <row r="701" spans="6:18" s="1363" customFormat="1">
      <c r="F701" s="1367"/>
      <c r="K701" s="1367"/>
      <c r="R701" s="1367"/>
    </row>
    <row r="702" spans="6:18" s="1363" customFormat="1">
      <c r="F702" s="1367"/>
      <c r="K702" s="1367"/>
      <c r="R702" s="1367"/>
    </row>
    <row r="703" spans="6:18" s="1363" customFormat="1">
      <c r="F703" s="1367"/>
      <c r="K703" s="1367"/>
      <c r="R703" s="1367"/>
    </row>
    <row r="704" spans="6:18" s="1363" customFormat="1">
      <c r="F704" s="1367"/>
      <c r="K704" s="1367"/>
      <c r="R704" s="1367"/>
    </row>
    <row r="705" spans="6:18" s="1363" customFormat="1">
      <c r="F705" s="1367"/>
      <c r="K705" s="1367"/>
      <c r="R705" s="1367"/>
    </row>
    <row r="706" spans="6:18" s="1363" customFormat="1">
      <c r="F706" s="1367"/>
      <c r="K706" s="1367"/>
      <c r="R706" s="1367"/>
    </row>
    <row r="707" spans="6:18" s="1363" customFormat="1">
      <c r="F707" s="1367"/>
      <c r="K707" s="1367"/>
      <c r="R707" s="1367"/>
    </row>
    <row r="708" spans="6:18" s="1363" customFormat="1">
      <c r="F708" s="1367"/>
      <c r="K708" s="1367"/>
      <c r="R708" s="1367"/>
    </row>
    <row r="709" spans="6:18" s="1363" customFormat="1">
      <c r="F709" s="1367"/>
      <c r="K709" s="1367"/>
      <c r="R709" s="1367"/>
    </row>
    <row r="710" spans="6:18" s="1363" customFormat="1">
      <c r="F710" s="1367"/>
      <c r="K710" s="1367"/>
      <c r="R710" s="1367"/>
    </row>
    <row r="711" spans="6:18" s="1363" customFormat="1">
      <c r="F711" s="1367"/>
      <c r="K711" s="1367"/>
      <c r="R711" s="1367"/>
    </row>
    <row r="712" spans="6:18" s="1363" customFormat="1">
      <c r="F712" s="1367"/>
      <c r="K712" s="1367"/>
      <c r="R712" s="1367"/>
    </row>
    <row r="713" spans="6:18" s="1363" customFormat="1">
      <c r="F713" s="1367"/>
      <c r="K713" s="1367"/>
      <c r="R713" s="1367"/>
    </row>
    <row r="714" spans="6:18" s="1363" customFormat="1">
      <c r="F714" s="1367"/>
      <c r="K714" s="1367"/>
      <c r="R714" s="1367"/>
    </row>
    <row r="715" spans="6:18" s="1363" customFormat="1">
      <c r="F715" s="1367"/>
      <c r="K715" s="1367"/>
      <c r="R715" s="1367"/>
    </row>
    <row r="716" spans="6:18" s="1363" customFormat="1">
      <c r="F716" s="1367"/>
      <c r="K716" s="1367"/>
      <c r="R716" s="1367"/>
    </row>
    <row r="717" spans="6:18" s="1363" customFormat="1">
      <c r="F717" s="1367"/>
      <c r="K717" s="1367"/>
      <c r="R717" s="1367"/>
    </row>
    <row r="718" spans="6:18" s="1363" customFormat="1">
      <c r="F718" s="1367"/>
      <c r="K718" s="1367"/>
      <c r="R718" s="1367"/>
    </row>
    <row r="719" spans="6:18" s="1363" customFormat="1">
      <c r="F719" s="1367"/>
      <c r="K719" s="1367"/>
      <c r="R719" s="1367"/>
    </row>
    <row r="720" spans="6:18" s="1363" customFormat="1">
      <c r="F720" s="1367"/>
      <c r="K720" s="1367"/>
      <c r="R720" s="1367"/>
    </row>
    <row r="721" spans="6:18" s="1363" customFormat="1">
      <c r="F721" s="1367"/>
      <c r="K721" s="1367"/>
      <c r="R721" s="1367"/>
    </row>
    <row r="722" spans="6:18" s="1363" customFormat="1">
      <c r="F722" s="1367"/>
      <c r="K722" s="1367"/>
      <c r="R722" s="1367"/>
    </row>
    <row r="723" spans="6:18" s="1363" customFormat="1">
      <c r="F723" s="1367"/>
      <c r="K723" s="1367"/>
      <c r="R723" s="1367"/>
    </row>
    <row r="724" spans="6:18" s="1363" customFormat="1">
      <c r="F724" s="1367"/>
      <c r="K724" s="1367"/>
      <c r="R724" s="1367"/>
    </row>
    <row r="725" spans="6:18" s="1363" customFormat="1">
      <c r="F725" s="1367"/>
      <c r="K725" s="1367"/>
      <c r="R725" s="1367"/>
    </row>
    <row r="726" spans="6:18" s="1363" customFormat="1">
      <c r="F726" s="1367"/>
      <c r="K726" s="1367"/>
      <c r="R726" s="1367"/>
    </row>
    <row r="727" spans="6:18" s="1363" customFormat="1">
      <c r="F727" s="1367"/>
      <c r="K727" s="1367"/>
      <c r="R727" s="1367"/>
    </row>
    <row r="728" spans="6:18" s="1363" customFormat="1">
      <c r="F728" s="1367"/>
      <c r="K728" s="1367"/>
      <c r="R728" s="1367"/>
    </row>
    <row r="729" spans="6:18" s="1363" customFormat="1">
      <c r="F729" s="1367"/>
      <c r="K729" s="1367"/>
      <c r="R729" s="1367"/>
    </row>
    <row r="730" spans="6:18" s="1363" customFormat="1">
      <c r="F730" s="1367"/>
      <c r="K730" s="1367"/>
      <c r="R730" s="1367"/>
    </row>
    <row r="731" spans="6:18" s="1363" customFormat="1">
      <c r="F731" s="1367"/>
      <c r="K731" s="1367"/>
      <c r="R731" s="1367"/>
    </row>
    <row r="732" spans="6:18" s="1363" customFormat="1">
      <c r="F732" s="1367"/>
      <c r="K732" s="1367"/>
      <c r="R732" s="1367"/>
    </row>
    <row r="733" spans="6:18" s="1363" customFormat="1">
      <c r="F733" s="1367"/>
      <c r="K733" s="1367"/>
      <c r="R733" s="1367"/>
    </row>
    <row r="734" spans="6:18" s="1363" customFormat="1">
      <c r="F734" s="1367"/>
      <c r="K734" s="1367"/>
      <c r="R734" s="1367"/>
    </row>
    <row r="735" spans="6:18" s="1363" customFormat="1">
      <c r="F735" s="1367"/>
      <c r="K735" s="1367"/>
      <c r="R735" s="1367"/>
    </row>
    <row r="736" spans="6:18" s="1363" customFormat="1">
      <c r="F736" s="1367"/>
      <c r="K736" s="1367"/>
      <c r="R736" s="1367"/>
    </row>
    <row r="737" spans="6:18" s="1363" customFormat="1">
      <c r="F737" s="1367"/>
      <c r="K737" s="1367"/>
      <c r="R737" s="1367"/>
    </row>
    <row r="738" spans="6:18" s="1363" customFormat="1">
      <c r="F738" s="1367"/>
      <c r="K738" s="1367"/>
      <c r="R738" s="1367"/>
    </row>
    <row r="739" spans="6:18" s="1363" customFormat="1">
      <c r="F739" s="1367"/>
      <c r="K739" s="1367"/>
      <c r="R739" s="1367"/>
    </row>
    <row r="740" spans="6:18" s="1363" customFormat="1">
      <c r="F740" s="1367"/>
      <c r="K740" s="1367"/>
      <c r="R740" s="1367"/>
    </row>
    <row r="741" spans="6:18" s="1363" customFormat="1">
      <c r="F741" s="1367"/>
      <c r="K741" s="1367"/>
      <c r="R741" s="1367"/>
    </row>
    <row r="742" spans="6:18" s="1363" customFormat="1">
      <c r="F742" s="1367"/>
      <c r="K742" s="1367"/>
      <c r="R742" s="1367"/>
    </row>
    <row r="743" spans="6:18" s="1363" customFormat="1">
      <c r="F743" s="1367"/>
      <c r="K743" s="1367"/>
      <c r="R743" s="1367"/>
    </row>
    <row r="744" spans="6:18" s="1363" customFormat="1">
      <c r="F744" s="1367"/>
      <c r="K744" s="1367"/>
      <c r="R744" s="1367"/>
    </row>
    <row r="745" spans="6:18" s="1363" customFormat="1">
      <c r="F745" s="1367"/>
      <c r="K745" s="1367"/>
      <c r="R745" s="1367"/>
    </row>
    <row r="746" spans="6:18" s="1363" customFormat="1">
      <c r="F746" s="1367"/>
      <c r="K746" s="1367"/>
      <c r="R746" s="1367"/>
    </row>
    <row r="747" spans="6:18" s="1363" customFormat="1">
      <c r="F747" s="1367"/>
      <c r="K747" s="1367"/>
      <c r="R747" s="1367"/>
    </row>
    <row r="748" spans="6:18" s="1363" customFormat="1">
      <c r="F748" s="1367"/>
      <c r="K748" s="1367"/>
      <c r="R748" s="1367"/>
    </row>
    <row r="749" spans="6:18" s="1363" customFormat="1">
      <c r="F749" s="1367"/>
      <c r="K749" s="1367"/>
      <c r="R749" s="1367"/>
    </row>
    <row r="750" spans="6:18" s="1363" customFormat="1">
      <c r="F750" s="1367"/>
      <c r="K750" s="1367"/>
      <c r="R750" s="1367"/>
    </row>
    <row r="751" spans="6:18" s="1363" customFormat="1">
      <c r="F751" s="1367"/>
      <c r="K751" s="1367"/>
      <c r="R751" s="1367"/>
    </row>
    <row r="752" spans="6:18" s="1363" customFormat="1">
      <c r="F752" s="1367"/>
      <c r="K752" s="1367"/>
      <c r="R752" s="1367"/>
    </row>
    <row r="753" spans="6:18" s="1363" customFormat="1">
      <c r="F753" s="1367"/>
      <c r="K753" s="1367"/>
      <c r="R753" s="1367"/>
    </row>
    <row r="754" spans="6:18" s="1363" customFormat="1">
      <c r="F754" s="1367"/>
      <c r="K754" s="1367"/>
      <c r="R754" s="1367"/>
    </row>
    <row r="755" spans="6:18" s="1363" customFormat="1">
      <c r="F755" s="1367"/>
      <c r="K755" s="1367"/>
      <c r="R755" s="1367"/>
    </row>
    <row r="756" spans="6:18" s="1363" customFormat="1">
      <c r="F756" s="1367"/>
      <c r="K756" s="1367"/>
      <c r="R756" s="1367"/>
    </row>
    <row r="757" spans="6:18" s="1363" customFormat="1">
      <c r="F757" s="1367"/>
      <c r="K757" s="1367"/>
      <c r="R757" s="1367"/>
    </row>
    <row r="758" spans="6:18" s="1363" customFormat="1">
      <c r="F758" s="1367"/>
      <c r="K758" s="1367"/>
      <c r="R758" s="1367"/>
    </row>
    <row r="759" spans="6:18" s="1363" customFormat="1">
      <c r="F759" s="1367"/>
      <c r="K759" s="1367"/>
      <c r="R759" s="1367"/>
    </row>
    <row r="760" spans="6:18" s="1363" customFormat="1">
      <c r="F760" s="1367"/>
      <c r="K760" s="1367"/>
      <c r="R760" s="1367"/>
    </row>
    <row r="761" spans="6:18" s="1363" customFormat="1">
      <c r="F761" s="1367"/>
      <c r="K761" s="1367"/>
      <c r="R761" s="1367"/>
    </row>
    <row r="762" spans="6:18" s="1363" customFormat="1">
      <c r="F762" s="1367"/>
      <c r="K762" s="1367"/>
      <c r="R762" s="1367"/>
    </row>
    <row r="763" spans="6:18" s="1363" customFormat="1">
      <c r="F763" s="1367"/>
      <c r="K763" s="1367"/>
      <c r="R763" s="1367"/>
    </row>
    <row r="764" spans="6:18" s="1363" customFormat="1">
      <c r="F764" s="1367"/>
      <c r="K764" s="1367"/>
      <c r="R764" s="1367"/>
    </row>
    <row r="765" spans="6:18" s="1363" customFormat="1">
      <c r="F765" s="1367"/>
      <c r="K765" s="1367"/>
      <c r="R765" s="1367"/>
    </row>
    <row r="766" spans="6:18" s="1363" customFormat="1">
      <c r="F766" s="1367"/>
      <c r="K766" s="1367"/>
      <c r="R766" s="1367"/>
    </row>
    <row r="767" spans="6:18" s="1363" customFormat="1">
      <c r="F767" s="1367"/>
      <c r="K767" s="1367"/>
      <c r="R767" s="1367"/>
    </row>
    <row r="768" spans="6:18" s="1363" customFormat="1">
      <c r="F768" s="1367"/>
      <c r="K768" s="1367"/>
      <c r="R768" s="1367"/>
    </row>
    <row r="769" spans="6:18" s="1363" customFormat="1">
      <c r="F769" s="1367"/>
      <c r="K769" s="1367"/>
      <c r="R769" s="1367"/>
    </row>
    <row r="770" spans="6:18" s="1363" customFormat="1">
      <c r="F770" s="1367"/>
      <c r="K770" s="1367"/>
      <c r="R770" s="1367"/>
    </row>
    <row r="771" spans="6:18" s="1363" customFormat="1">
      <c r="F771" s="1367"/>
      <c r="K771" s="1367"/>
      <c r="R771" s="1367"/>
    </row>
    <row r="772" spans="6:18" s="1363" customFormat="1">
      <c r="F772" s="1367"/>
      <c r="K772" s="1367"/>
      <c r="R772" s="1367"/>
    </row>
    <row r="773" spans="6:18" s="1363" customFormat="1">
      <c r="F773" s="1367"/>
      <c r="K773" s="1367"/>
      <c r="R773" s="1367"/>
    </row>
    <row r="774" spans="6:18" s="1363" customFormat="1">
      <c r="F774" s="1367"/>
      <c r="K774" s="1367"/>
      <c r="R774" s="1367"/>
    </row>
    <row r="775" spans="6:18" s="1363" customFormat="1">
      <c r="F775" s="1367"/>
      <c r="K775" s="1367"/>
      <c r="R775" s="1367"/>
    </row>
    <row r="776" spans="6:18" s="1363" customFormat="1">
      <c r="F776" s="1367"/>
      <c r="K776" s="1367"/>
      <c r="R776" s="1367"/>
    </row>
    <row r="777" spans="6:18" s="1363" customFormat="1">
      <c r="F777" s="1367"/>
      <c r="K777" s="1367"/>
      <c r="R777" s="1367"/>
    </row>
    <row r="778" spans="6:18" s="1363" customFormat="1">
      <c r="F778" s="1367"/>
      <c r="K778" s="1367"/>
      <c r="R778" s="1367"/>
    </row>
    <row r="779" spans="6:18" s="1363" customFormat="1">
      <c r="F779" s="1367"/>
      <c r="K779" s="1367"/>
      <c r="R779" s="1367"/>
    </row>
    <row r="780" spans="6:18" s="1363" customFormat="1">
      <c r="F780" s="1367"/>
      <c r="K780" s="1367"/>
      <c r="R780" s="1367"/>
    </row>
    <row r="781" spans="6:18" s="1363" customFormat="1">
      <c r="F781" s="1367"/>
      <c r="K781" s="1367"/>
      <c r="R781" s="1367"/>
    </row>
    <row r="782" spans="6:18" s="1363" customFormat="1">
      <c r="F782" s="1367"/>
      <c r="K782" s="1367"/>
      <c r="R782" s="1367"/>
    </row>
    <row r="783" spans="6:18" s="1363" customFormat="1">
      <c r="F783" s="1367"/>
      <c r="K783" s="1367"/>
      <c r="R783" s="1367"/>
    </row>
    <row r="784" spans="6:18" s="1363" customFormat="1">
      <c r="F784" s="1367"/>
      <c r="K784" s="1367"/>
      <c r="R784" s="1367"/>
    </row>
    <row r="785" spans="6:18" s="1363" customFormat="1">
      <c r="F785" s="1367"/>
      <c r="K785" s="1367"/>
      <c r="R785" s="1367"/>
    </row>
    <row r="786" spans="6:18" s="1363" customFormat="1">
      <c r="F786" s="1367"/>
      <c r="K786" s="1367"/>
      <c r="R786" s="1367"/>
    </row>
    <row r="787" spans="6:18" s="1363" customFormat="1">
      <c r="F787" s="1367"/>
      <c r="K787" s="1367"/>
      <c r="R787" s="1367"/>
    </row>
    <row r="788" spans="6:18" s="1363" customFormat="1">
      <c r="F788" s="1367"/>
      <c r="K788" s="1367"/>
      <c r="R788" s="1367"/>
    </row>
    <row r="789" spans="6:18" s="1363" customFormat="1">
      <c r="F789" s="1367"/>
      <c r="K789" s="1367"/>
      <c r="R789" s="1367"/>
    </row>
    <row r="790" spans="6:18" s="1363" customFormat="1">
      <c r="F790" s="1367"/>
      <c r="K790" s="1367"/>
      <c r="R790" s="1367"/>
    </row>
    <row r="791" spans="6:18" s="1363" customFormat="1">
      <c r="F791" s="1367"/>
      <c r="K791" s="1367"/>
      <c r="R791" s="1367"/>
    </row>
    <row r="792" spans="6:18" s="1363" customFormat="1">
      <c r="F792" s="1367"/>
      <c r="K792" s="1367"/>
      <c r="R792" s="1367"/>
    </row>
    <row r="793" spans="6:18" s="1363" customFormat="1">
      <c r="F793" s="1367"/>
      <c r="K793" s="1367"/>
      <c r="R793" s="1367"/>
    </row>
    <row r="794" spans="6:18" s="1363" customFormat="1">
      <c r="F794" s="1367"/>
      <c r="K794" s="1367"/>
      <c r="R794" s="1367"/>
    </row>
    <row r="795" spans="6:18" s="1363" customFormat="1">
      <c r="F795" s="1367"/>
      <c r="K795" s="1367"/>
      <c r="R795" s="1367"/>
    </row>
    <row r="796" spans="6:18" s="1363" customFormat="1">
      <c r="F796" s="1367"/>
      <c r="K796" s="1367"/>
      <c r="R796" s="1367"/>
    </row>
    <row r="797" spans="6:18" s="1363" customFormat="1">
      <c r="F797" s="1367"/>
      <c r="K797" s="1367"/>
      <c r="R797" s="1367"/>
    </row>
    <row r="798" spans="6:18" s="1363" customFormat="1">
      <c r="F798" s="1367"/>
      <c r="K798" s="1367"/>
      <c r="R798" s="1367"/>
    </row>
    <row r="799" spans="6:18" s="1363" customFormat="1">
      <c r="F799" s="1367"/>
      <c r="K799" s="1367"/>
      <c r="R799" s="1367"/>
    </row>
    <row r="800" spans="6:18" s="1363" customFormat="1">
      <c r="F800" s="1367"/>
      <c r="K800" s="1367"/>
      <c r="R800" s="1367"/>
    </row>
    <row r="801" spans="6:18" s="1363" customFormat="1">
      <c r="F801" s="1367"/>
      <c r="K801" s="1367"/>
      <c r="R801" s="1367"/>
    </row>
    <row r="802" spans="6:18" s="1363" customFormat="1">
      <c r="F802" s="1367"/>
      <c r="K802" s="1367"/>
      <c r="R802" s="1367"/>
    </row>
    <row r="803" spans="6:18" s="1363" customFormat="1">
      <c r="F803" s="1367"/>
      <c r="K803" s="1367"/>
      <c r="R803" s="1367"/>
    </row>
    <row r="804" spans="6:18" s="1363" customFormat="1">
      <c r="F804" s="1367"/>
      <c r="K804" s="1367"/>
      <c r="R804" s="1367"/>
    </row>
    <row r="805" spans="6:18" s="1363" customFormat="1">
      <c r="F805" s="1367"/>
      <c r="K805" s="1367"/>
      <c r="R805" s="1367"/>
    </row>
    <row r="806" spans="6:18" s="1363" customFormat="1">
      <c r="F806" s="1367"/>
      <c r="K806" s="1367"/>
      <c r="R806" s="1367"/>
    </row>
    <row r="807" spans="6:18" s="1363" customFormat="1">
      <c r="F807" s="1367"/>
      <c r="K807" s="1367"/>
      <c r="R807" s="1367"/>
    </row>
    <row r="808" spans="6:18" s="1363" customFormat="1">
      <c r="F808" s="1367"/>
      <c r="K808" s="1367"/>
      <c r="R808" s="1367"/>
    </row>
    <row r="809" spans="6:18" s="1363" customFormat="1">
      <c r="F809" s="1367"/>
      <c r="K809" s="1367"/>
      <c r="R809" s="1367"/>
    </row>
    <row r="810" spans="6:18" s="1363" customFormat="1">
      <c r="F810" s="1367"/>
      <c r="K810" s="1367"/>
      <c r="R810" s="1367"/>
    </row>
    <row r="811" spans="6:18" s="1363" customFormat="1">
      <c r="F811" s="1367"/>
      <c r="K811" s="1367"/>
      <c r="R811" s="1367"/>
    </row>
    <row r="812" spans="6:18" s="1363" customFormat="1">
      <c r="F812" s="1367"/>
      <c r="K812" s="1367"/>
      <c r="R812" s="1367"/>
    </row>
    <row r="813" spans="6:18" s="1363" customFormat="1">
      <c r="F813" s="1367"/>
      <c r="K813" s="1367"/>
      <c r="R813" s="1367"/>
    </row>
    <row r="814" spans="6:18" s="1363" customFormat="1">
      <c r="F814" s="1367"/>
      <c r="K814" s="1367"/>
      <c r="R814" s="1367"/>
    </row>
    <row r="815" spans="6:18" s="1363" customFormat="1">
      <c r="F815" s="1367"/>
      <c r="K815" s="1367"/>
      <c r="R815" s="1367"/>
    </row>
    <row r="816" spans="6:18" s="1363" customFormat="1">
      <c r="F816" s="1367"/>
      <c r="K816" s="1367"/>
      <c r="R816" s="1367"/>
    </row>
    <row r="817" spans="6:18" s="1363" customFormat="1">
      <c r="F817" s="1367"/>
      <c r="K817" s="1367"/>
      <c r="R817" s="1367"/>
    </row>
    <row r="818" spans="6:18" s="1363" customFormat="1">
      <c r="F818" s="1367"/>
      <c r="K818" s="1367"/>
      <c r="R818" s="1367"/>
    </row>
    <row r="819" spans="6:18" s="1363" customFormat="1">
      <c r="F819" s="1367"/>
      <c r="K819" s="1367"/>
      <c r="R819" s="1367"/>
    </row>
    <row r="820" spans="6:18" s="1363" customFormat="1">
      <c r="F820" s="1367"/>
      <c r="K820" s="1367"/>
      <c r="R820" s="1367"/>
    </row>
    <row r="821" spans="6:18" s="1363" customFormat="1">
      <c r="F821" s="1367"/>
      <c r="K821" s="1367"/>
      <c r="R821" s="1367"/>
    </row>
    <row r="822" spans="6:18" s="1363" customFormat="1">
      <c r="F822" s="1367"/>
      <c r="K822" s="1367"/>
      <c r="R822" s="1367"/>
    </row>
    <row r="823" spans="6:18" s="1363" customFormat="1">
      <c r="F823" s="1367"/>
      <c r="K823" s="1367"/>
      <c r="R823" s="1367"/>
    </row>
    <row r="824" spans="6:18" s="1363" customFormat="1">
      <c r="F824" s="1367"/>
      <c r="K824" s="1367"/>
      <c r="R824" s="1367"/>
    </row>
    <row r="825" spans="6:18" s="1363" customFormat="1">
      <c r="F825" s="1367"/>
      <c r="K825" s="1367"/>
      <c r="R825" s="1367"/>
    </row>
    <row r="826" spans="6:18" s="1363" customFormat="1">
      <c r="F826" s="1367"/>
      <c r="K826" s="1367"/>
      <c r="R826" s="1367"/>
    </row>
    <row r="827" spans="6:18" s="1363" customFormat="1">
      <c r="F827" s="1367"/>
      <c r="K827" s="1367"/>
      <c r="R827" s="1367"/>
    </row>
    <row r="828" spans="6:18" s="1363" customFormat="1">
      <c r="F828" s="1367"/>
      <c r="K828" s="1367"/>
      <c r="R828" s="1367"/>
    </row>
    <row r="829" spans="6:18" s="1363" customFormat="1">
      <c r="F829" s="1367"/>
      <c r="K829" s="1367"/>
      <c r="R829" s="1367"/>
    </row>
    <row r="830" spans="6:18" s="1363" customFormat="1">
      <c r="F830" s="1367"/>
      <c r="K830" s="1367"/>
      <c r="R830" s="1367"/>
    </row>
    <row r="831" spans="6:18" s="1363" customFormat="1">
      <c r="F831" s="1367"/>
      <c r="K831" s="1367"/>
      <c r="R831" s="1367"/>
    </row>
    <row r="832" spans="6:18" s="1363" customFormat="1">
      <c r="F832" s="1367"/>
      <c r="K832" s="1367"/>
      <c r="R832" s="1367"/>
    </row>
    <row r="833" spans="6:18" s="1363" customFormat="1">
      <c r="F833" s="1367"/>
      <c r="K833" s="1367"/>
      <c r="R833" s="1367"/>
    </row>
    <row r="834" spans="6:18" s="1363" customFormat="1">
      <c r="F834" s="1367"/>
      <c r="K834" s="1367"/>
      <c r="R834" s="1367"/>
    </row>
    <row r="835" spans="6:18" s="1363" customFormat="1">
      <c r="F835" s="1367"/>
      <c r="K835" s="1367"/>
      <c r="R835" s="1367"/>
    </row>
    <row r="836" spans="6:18" s="1363" customFormat="1">
      <c r="F836" s="1367"/>
      <c r="K836" s="1367"/>
      <c r="R836" s="1367"/>
    </row>
    <row r="837" spans="6:18" s="1363" customFormat="1">
      <c r="F837" s="1367"/>
      <c r="K837" s="1367"/>
      <c r="R837" s="1367"/>
    </row>
    <row r="838" spans="6:18" s="1363" customFormat="1">
      <c r="F838" s="1367"/>
      <c r="K838" s="1367"/>
      <c r="R838" s="1367"/>
    </row>
    <row r="839" spans="6:18" s="1363" customFormat="1">
      <c r="F839" s="1367"/>
      <c r="K839" s="1367"/>
      <c r="R839" s="1367"/>
    </row>
    <row r="840" spans="6:18" s="1363" customFormat="1">
      <c r="F840" s="1367"/>
      <c r="K840" s="1367"/>
      <c r="R840" s="1367"/>
    </row>
    <row r="841" spans="6:18" s="1363" customFormat="1">
      <c r="F841" s="1367"/>
      <c r="K841" s="1367"/>
      <c r="R841" s="1367"/>
    </row>
    <row r="842" spans="6:18" s="1363" customFormat="1">
      <c r="F842" s="1367"/>
      <c r="K842" s="1367"/>
      <c r="R842" s="1367"/>
    </row>
    <row r="843" spans="6:18" s="1363" customFormat="1">
      <c r="F843" s="1367"/>
      <c r="K843" s="1367"/>
      <c r="R843" s="1367"/>
    </row>
    <row r="844" spans="6:18" s="1363" customFormat="1">
      <c r="F844" s="1367"/>
      <c r="K844" s="1367"/>
      <c r="R844" s="1367"/>
    </row>
    <row r="845" spans="6:18" s="1363" customFormat="1">
      <c r="F845" s="1367"/>
      <c r="K845" s="1367"/>
      <c r="R845" s="1367"/>
    </row>
    <row r="846" spans="6:18" s="1363" customFormat="1">
      <c r="F846" s="1367"/>
      <c r="K846" s="1367"/>
      <c r="R846" s="1367"/>
    </row>
    <row r="847" spans="6:18" s="1363" customFormat="1">
      <c r="F847" s="1367"/>
      <c r="K847" s="1367"/>
      <c r="R847" s="1367"/>
    </row>
    <row r="848" spans="6:18" s="1363" customFormat="1">
      <c r="F848" s="1367"/>
      <c r="K848" s="1367"/>
      <c r="R848" s="1367"/>
    </row>
    <row r="849" spans="6:18" s="1363" customFormat="1">
      <c r="F849" s="1367"/>
      <c r="K849" s="1367"/>
      <c r="R849" s="1367"/>
    </row>
    <row r="850" spans="6:18" s="1363" customFormat="1">
      <c r="F850" s="1367"/>
      <c r="K850" s="1367"/>
      <c r="R850" s="1367"/>
    </row>
    <row r="851" spans="6:18" s="1363" customFormat="1">
      <c r="F851" s="1367"/>
      <c r="K851" s="1367"/>
      <c r="R851" s="1367"/>
    </row>
    <row r="852" spans="6:18" s="1363" customFormat="1">
      <c r="F852" s="1367"/>
      <c r="K852" s="1367"/>
      <c r="R852" s="1367"/>
    </row>
    <row r="853" spans="6:18" s="1363" customFormat="1">
      <c r="F853" s="1367"/>
      <c r="K853" s="1367"/>
      <c r="R853" s="1367"/>
    </row>
    <row r="854" spans="6:18" s="1363" customFormat="1">
      <c r="F854" s="1367"/>
      <c r="K854" s="1367"/>
      <c r="R854" s="1367"/>
    </row>
    <row r="855" spans="6:18" s="1363" customFormat="1">
      <c r="F855" s="1367"/>
      <c r="K855" s="1367"/>
      <c r="R855" s="1367"/>
    </row>
    <row r="856" spans="6:18" s="1363" customFormat="1">
      <c r="F856" s="1367"/>
      <c r="K856" s="1367"/>
      <c r="R856" s="1367"/>
    </row>
    <row r="857" spans="6:18" s="1363" customFormat="1">
      <c r="F857" s="1367"/>
      <c r="K857" s="1367"/>
      <c r="R857" s="1367"/>
    </row>
    <row r="858" spans="6:18" s="1363" customFormat="1">
      <c r="F858" s="1367"/>
      <c r="K858" s="1367"/>
      <c r="R858" s="1367"/>
    </row>
    <row r="859" spans="6:18" s="1363" customFormat="1">
      <c r="F859" s="1367"/>
      <c r="K859" s="1367"/>
      <c r="R859" s="1367"/>
    </row>
    <row r="860" spans="6:18" s="1363" customFormat="1">
      <c r="F860" s="1367"/>
      <c r="K860" s="1367"/>
      <c r="R860" s="1367"/>
    </row>
    <row r="861" spans="6:18" s="1363" customFormat="1">
      <c r="F861" s="1367"/>
      <c r="K861" s="1367"/>
      <c r="R861" s="1367"/>
    </row>
    <row r="862" spans="6:18" s="1363" customFormat="1">
      <c r="F862" s="1367"/>
      <c r="K862" s="1367"/>
      <c r="R862" s="1367"/>
    </row>
    <row r="863" spans="6:18" s="1363" customFormat="1">
      <c r="F863" s="1367"/>
      <c r="K863" s="1367"/>
      <c r="R863" s="1367"/>
    </row>
    <row r="864" spans="6:18" s="1363" customFormat="1">
      <c r="F864" s="1367"/>
      <c r="K864" s="1367"/>
      <c r="R864" s="1367"/>
    </row>
    <row r="865" spans="6:18" s="1363" customFormat="1">
      <c r="F865" s="1367"/>
      <c r="K865" s="1367"/>
      <c r="R865" s="1367"/>
    </row>
    <row r="866" spans="6:18" s="1363" customFormat="1">
      <c r="F866" s="1367"/>
      <c r="K866" s="1367"/>
      <c r="R866" s="1367"/>
    </row>
    <row r="867" spans="6:18" s="1363" customFormat="1">
      <c r="F867" s="1367"/>
      <c r="K867" s="1367"/>
      <c r="R867" s="1367"/>
    </row>
    <row r="868" spans="6:18" s="1363" customFormat="1">
      <c r="F868" s="1367"/>
      <c r="K868" s="1367"/>
      <c r="R868" s="1367"/>
    </row>
    <row r="869" spans="6:18" s="1363" customFormat="1">
      <c r="F869" s="1367"/>
      <c r="K869" s="1367"/>
      <c r="R869" s="1367"/>
    </row>
    <row r="870" spans="6:18" s="1363" customFormat="1">
      <c r="F870" s="1367"/>
      <c r="K870" s="1367"/>
      <c r="R870" s="1367"/>
    </row>
    <row r="871" spans="6:18" s="1363" customFormat="1">
      <c r="F871" s="1367"/>
      <c r="K871" s="1367"/>
      <c r="R871" s="1367"/>
    </row>
    <row r="872" spans="6:18" s="1363" customFormat="1">
      <c r="F872" s="1367"/>
      <c r="K872" s="1367"/>
      <c r="R872" s="1367"/>
    </row>
    <row r="873" spans="6:18" s="1363" customFormat="1">
      <c r="F873" s="1367"/>
      <c r="K873" s="1367"/>
      <c r="R873" s="1367"/>
    </row>
    <row r="874" spans="6:18" s="1363" customFormat="1">
      <c r="F874" s="1367"/>
      <c r="K874" s="1367"/>
      <c r="R874" s="1367"/>
    </row>
    <row r="875" spans="6:18" s="1363" customFormat="1">
      <c r="F875" s="1367"/>
      <c r="K875" s="1367"/>
      <c r="R875" s="1367"/>
    </row>
    <row r="876" spans="6:18" s="1363" customFormat="1">
      <c r="F876" s="1367"/>
      <c r="K876" s="1367"/>
      <c r="R876" s="1367"/>
    </row>
    <row r="877" spans="6:18" s="1363" customFormat="1">
      <c r="F877" s="1367"/>
      <c r="K877" s="1367"/>
      <c r="R877" s="1367"/>
    </row>
    <row r="878" spans="6:18" s="1363" customFormat="1">
      <c r="F878" s="1367"/>
      <c r="K878" s="1367"/>
      <c r="R878" s="1367"/>
    </row>
    <row r="879" spans="6:18" s="1363" customFormat="1">
      <c r="F879" s="1367"/>
      <c r="K879" s="1367"/>
      <c r="R879" s="1367"/>
    </row>
    <row r="880" spans="6:18" s="1363" customFormat="1">
      <c r="F880" s="1367"/>
      <c r="K880" s="1367"/>
      <c r="R880" s="1367"/>
    </row>
    <row r="881" spans="6:18" s="1363" customFormat="1">
      <c r="F881" s="1367"/>
      <c r="K881" s="1367"/>
      <c r="R881" s="1367"/>
    </row>
    <row r="882" spans="6:18" s="1363" customFormat="1">
      <c r="F882" s="1367"/>
      <c r="K882" s="1367"/>
      <c r="R882" s="1367"/>
    </row>
    <row r="883" spans="6:18" s="1363" customFormat="1">
      <c r="F883" s="1367"/>
      <c r="K883" s="1367"/>
      <c r="R883" s="1367"/>
    </row>
    <row r="884" spans="6:18" s="1363" customFormat="1">
      <c r="F884" s="1367"/>
      <c r="K884" s="1367"/>
      <c r="R884" s="1367"/>
    </row>
    <row r="885" spans="6:18" s="1363" customFormat="1">
      <c r="F885" s="1367"/>
      <c r="K885" s="1367"/>
      <c r="R885" s="1367"/>
    </row>
    <row r="886" spans="6:18" s="1363" customFormat="1">
      <c r="F886" s="1367"/>
      <c r="K886" s="1367"/>
      <c r="R886" s="1367"/>
    </row>
    <row r="887" spans="6:18" s="1363" customFormat="1">
      <c r="F887" s="1367"/>
      <c r="K887" s="1367"/>
      <c r="R887" s="1367"/>
    </row>
    <row r="888" spans="6:18" s="1363" customFormat="1">
      <c r="F888" s="1367"/>
      <c r="K888" s="1367"/>
      <c r="R888" s="1367"/>
    </row>
    <row r="889" spans="6:18" s="1363" customFormat="1">
      <c r="F889" s="1367"/>
      <c r="K889" s="1367"/>
      <c r="R889" s="1367"/>
    </row>
    <row r="890" spans="6:18" s="1363" customFormat="1">
      <c r="F890" s="1367"/>
      <c r="K890" s="1367"/>
      <c r="R890" s="1367"/>
    </row>
    <row r="891" spans="6:18" s="1363" customFormat="1">
      <c r="F891" s="1367"/>
      <c r="K891" s="1367"/>
      <c r="R891" s="1367"/>
    </row>
    <row r="892" spans="6:18" s="1363" customFormat="1">
      <c r="F892" s="1367"/>
      <c r="K892" s="1367"/>
      <c r="R892" s="1367"/>
    </row>
    <row r="893" spans="6:18" s="1363" customFormat="1">
      <c r="F893" s="1367"/>
      <c r="K893" s="1367"/>
      <c r="R893" s="1367"/>
    </row>
    <row r="894" spans="6:18" s="1363" customFormat="1">
      <c r="F894" s="1367"/>
      <c r="K894" s="1367"/>
      <c r="R894" s="1367"/>
    </row>
    <row r="895" spans="6:18" s="1363" customFormat="1">
      <c r="F895" s="1367"/>
      <c r="K895" s="1367"/>
      <c r="R895" s="1367"/>
    </row>
    <row r="896" spans="6:18" s="1363" customFormat="1">
      <c r="F896" s="1367"/>
      <c r="K896" s="1367"/>
      <c r="R896" s="1367"/>
    </row>
    <row r="897" spans="6:18" s="1363" customFormat="1">
      <c r="F897" s="1367"/>
      <c r="K897" s="1367"/>
      <c r="R897" s="1367"/>
    </row>
    <row r="898" spans="6:18" s="1363" customFormat="1">
      <c r="F898" s="1367"/>
      <c r="K898" s="1367"/>
      <c r="R898" s="1367"/>
    </row>
    <row r="899" spans="6:18" s="1363" customFormat="1">
      <c r="F899" s="1367"/>
      <c r="K899" s="1367"/>
      <c r="R899" s="1367"/>
    </row>
    <row r="900" spans="6:18" s="1363" customFormat="1">
      <c r="F900" s="1367"/>
      <c r="K900" s="1367"/>
      <c r="R900" s="1367"/>
    </row>
    <row r="901" spans="6:18" s="1363" customFormat="1">
      <c r="F901" s="1367"/>
      <c r="K901" s="1367"/>
      <c r="R901" s="1367"/>
    </row>
    <row r="902" spans="6:18" s="1363" customFormat="1">
      <c r="F902" s="1367"/>
      <c r="K902" s="1367"/>
      <c r="R902" s="1367"/>
    </row>
    <row r="903" spans="6:18" s="1363" customFormat="1">
      <c r="F903" s="1367"/>
      <c r="K903" s="1367"/>
      <c r="R903" s="1367"/>
    </row>
    <row r="904" spans="6:18" s="1363" customFormat="1">
      <c r="F904" s="1367"/>
      <c r="K904" s="1367"/>
      <c r="R904" s="1367"/>
    </row>
    <row r="905" spans="6:18" s="1363" customFormat="1">
      <c r="F905" s="1367"/>
      <c r="K905" s="1367"/>
      <c r="R905" s="1367"/>
    </row>
    <row r="906" spans="6:18" s="1363" customFormat="1">
      <c r="F906" s="1367"/>
      <c r="K906" s="1367"/>
      <c r="R906" s="1367"/>
    </row>
    <row r="907" spans="6:18" s="1363" customFormat="1">
      <c r="F907" s="1367"/>
      <c r="K907" s="1367"/>
      <c r="R907" s="1367"/>
    </row>
    <row r="908" spans="6:18" s="1363" customFormat="1">
      <c r="F908" s="1367"/>
      <c r="K908" s="1367"/>
      <c r="R908" s="1367"/>
    </row>
    <row r="909" spans="6:18" s="1363" customFormat="1">
      <c r="F909" s="1367"/>
      <c r="K909" s="1367"/>
      <c r="R909" s="1367"/>
    </row>
    <row r="910" spans="6:18" s="1363" customFormat="1">
      <c r="F910" s="1367"/>
      <c r="K910" s="1367"/>
      <c r="R910" s="1367"/>
    </row>
    <row r="911" spans="6:18" s="1363" customFormat="1">
      <c r="F911" s="1367"/>
      <c r="K911" s="1367"/>
      <c r="R911" s="1367"/>
    </row>
    <row r="912" spans="6:18" s="1363" customFormat="1">
      <c r="F912" s="1367"/>
      <c r="K912" s="1367"/>
      <c r="R912" s="1367"/>
    </row>
    <row r="913" spans="6:18" s="1363" customFormat="1">
      <c r="F913" s="1367"/>
      <c r="K913" s="1367"/>
      <c r="R913" s="1367"/>
    </row>
    <row r="914" spans="6:18" s="1363" customFormat="1">
      <c r="F914" s="1367"/>
      <c r="K914" s="1367"/>
      <c r="R914" s="1367"/>
    </row>
    <row r="915" spans="6:18" s="1363" customFormat="1">
      <c r="F915" s="1367"/>
      <c r="K915" s="1367"/>
      <c r="R915" s="1367"/>
    </row>
    <row r="916" spans="6:18" s="1363" customFormat="1">
      <c r="F916" s="1367"/>
      <c r="K916" s="1367"/>
      <c r="R916" s="1367"/>
    </row>
    <row r="917" spans="6:18" s="1363" customFormat="1">
      <c r="F917" s="1367"/>
      <c r="K917" s="1367"/>
      <c r="R917" s="1367"/>
    </row>
    <row r="918" spans="6:18" s="1363" customFormat="1">
      <c r="F918" s="1367"/>
      <c r="K918" s="1367"/>
      <c r="R918" s="1367"/>
    </row>
    <row r="919" spans="6:18" s="1363" customFormat="1">
      <c r="F919" s="1367"/>
      <c r="K919" s="1367"/>
      <c r="R919" s="1367"/>
    </row>
    <row r="920" spans="6:18" s="1363" customFormat="1">
      <c r="F920" s="1367"/>
      <c r="K920" s="1367"/>
      <c r="R920" s="1367"/>
    </row>
    <row r="921" spans="6:18" s="1363" customFormat="1">
      <c r="F921" s="1367"/>
      <c r="K921" s="1367"/>
      <c r="R921" s="1367"/>
    </row>
    <row r="922" spans="6:18" s="1363" customFormat="1">
      <c r="F922" s="1367"/>
      <c r="K922" s="1367"/>
      <c r="R922" s="1367"/>
    </row>
    <row r="923" spans="6:18" s="1363" customFormat="1">
      <c r="F923" s="1367"/>
      <c r="K923" s="1367"/>
      <c r="R923" s="1367"/>
    </row>
    <row r="924" spans="6:18" s="1363" customFormat="1">
      <c r="F924" s="1367"/>
      <c r="K924" s="1367"/>
      <c r="R924" s="1367"/>
    </row>
    <row r="925" spans="6:18" s="1363" customFormat="1">
      <c r="F925" s="1367"/>
      <c r="K925" s="1367"/>
      <c r="R925" s="1367"/>
    </row>
    <row r="926" spans="6:18" s="1363" customFormat="1">
      <c r="F926" s="1367"/>
      <c r="K926" s="1367"/>
      <c r="R926" s="1367"/>
    </row>
    <row r="927" spans="6:18" s="1363" customFormat="1">
      <c r="F927" s="1367"/>
      <c r="K927" s="1367"/>
      <c r="R927" s="1367"/>
    </row>
    <row r="928" spans="6:18" s="1363" customFormat="1">
      <c r="F928" s="1367"/>
      <c r="K928" s="1367"/>
      <c r="R928" s="1367"/>
    </row>
    <row r="929" spans="6:18" s="1363" customFormat="1">
      <c r="F929" s="1367"/>
      <c r="K929" s="1367"/>
      <c r="R929" s="1367"/>
    </row>
    <row r="930" spans="6:18" s="1363" customFormat="1">
      <c r="F930" s="1367"/>
      <c r="K930" s="1367"/>
      <c r="R930" s="1367"/>
    </row>
    <row r="931" spans="6:18" s="1363" customFormat="1">
      <c r="F931" s="1367"/>
      <c r="K931" s="1367"/>
      <c r="R931" s="1367"/>
    </row>
    <row r="932" spans="6:18" s="1363" customFormat="1">
      <c r="F932" s="1367"/>
      <c r="K932" s="1367"/>
      <c r="R932" s="1367"/>
    </row>
    <row r="933" spans="6:18" s="1363" customFormat="1">
      <c r="F933" s="1367"/>
      <c r="K933" s="1367"/>
      <c r="R933" s="1367"/>
    </row>
    <row r="934" spans="6:18" s="1363" customFormat="1">
      <c r="F934" s="1367"/>
      <c r="K934" s="1367"/>
      <c r="R934" s="1367"/>
    </row>
    <row r="935" spans="6:18" s="1363" customFormat="1">
      <c r="F935" s="1367"/>
      <c r="K935" s="1367"/>
      <c r="R935" s="1367"/>
    </row>
    <row r="936" spans="6:18" s="1363" customFormat="1">
      <c r="F936" s="1367"/>
      <c r="K936" s="1367"/>
      <c r="R936" s="1367"/>
    </row>
    <row r="937" spans="6:18" s="1363" customFormat="1">
      <c r="F937" s="1367"/>
      <c r="K937" s="1367"/>
      <c r="R937" s="1367"/>
    </row>
    <row r="938" spans="6:18" s="1363" customFormat="1">
      <c r="F938" s="1367"/>
      <c r="K938" s="1367"/>
      <c r="R938" s="1367"/>
    </row>
    <row r="939" spans="6:18" s="1363" customFormat="1">
      <c r="F939" s="1367"/>
      <c r="K939" s="1367"/>
      <c r="R939" s="1367"/>
    </row>
    <row r="940" spans="6:18" s="1363" customFormat="1">
      <c r="F940" s="1367"/>
      <c r="K940" s="1367"/>
      <c r="R940" s="1367"/>
    </row>
    <row r="941" spans="6:18" s="1363" customFormat="1">
      <c r="F941" s="1367"/>
      <c r="K941" s="1367"/>
      <c r="R941" s="1367"/>
    </row>
    <row r="942" spans="6:18" s="1363" customFormat="1">
      <c r="F942" s="1367"/>
      <c r="K942" s="1367"/>
      <c r="R942" s="1367"/>
    </row>
    <row r="943" spans="6:18" s="1363" customFormat="1">
      <c r="F943" s="1367"/>
      <c r="K943" s="1367"/>
      <c r="R943" s="1367"/>
    </row>
    <row r="944" spans="6:18" s="1363" customFormat="1">
      <c r="F944" s="1367"/>
      <c r="K944" s="1367"/>
      <c r="R944" s="1367"/>
    </row>
    <row r="945" spans="6:18" s="1363" customFormat="1">
      <c r="F945" s="1367"/>
      <c r="K945" s="1367"/>
      <c r="R945" s="1367"/>
    </row>
    <row r="946" spans="6:18" s="1363" customFormat="1">
      <c r="F946" s="1367"/>
      <c r="K946" s="1367"/>
      <c r="R946" s="1367"/>
    </row>
    <row r="947" spans="6:18" s="1363" customFormat="1">
      <c r="F947" s="1367"/>
      <c r="K947" s="1367"/>
      <c r="R947" s="1367"/>
    </row>
    <row r="948" spans="6:18" s="1363" customFormat="1">
      <c r="F948" s="1367"/>
      <c r="K948" s="1367"/>
      <c r="R948" s="1367"/>
    </row>
    <row r="949" spans="6:18" s="1363" customFormat="1">
      <c r="F949" s="1367"/>
      <c r="K949" s="1367"/>
      <c r="R949" s="1367"/>
    </row>
    <row r="950" spans="6:18" s="1363" customFormat="1">
      <c r="F950" s="1367"/>
      <c r="K950" s="1367"/>
      <c r="R950" s="1367"/>
    </row>
    <row r="951" spans="6:18" s="1363" customFormat="1">
      <c r="F951" s="1367"/>
      <c r="K951" s="1367"/>
      <c r="R951" s="1367"/>
    </row>
    <row r="952" spans="6:18" s="1363" customFormat="1">
      <c r="F952" s="1367"/>
      <c r="K952" s="1367"/>
      <c r="R952" s="1367"/>
    </row>
    <row r="953" spans="6:18" s="1363" customFormat="1">
      <c r="F953" s="1367"/>
      <c r="K953" s="1367"/>
      <c r="R953" s="1367"/>
    </row>
    <row r="954" spans="6:18" s="1363" customFormat="1">
      <c r="F954" s="1367"/>
      <c r="K954" s="1367"/>
      <c r="R954" s="1367"/>
    </row>
    <row r="955" spans="6:18" s="1363" customFormat="1">
      <c r="F955" s="1367"/>
      <c r="K955" s="1367"/>
      <c r="R955" s="1367"/>
    </row>
    <row r="956" spans="6:18" s="1363" customFormat="1">
      <c r="F956" s="1367"/>
      <c r="K956" s="1367"/>
      <c r="R956" s="1367"/>
    </row>
    <row r="957" spans="6:18" s="1363" customFormat="1">
      <c r="F957" s="1367"/>
      <c r="K957" s="1367"/>
      <c r="R957" s="1367"/>
    </row>
    <row r="958" spans="6:18" s="1363" customFormat="1">
      <c r="F958" s="1367"/>
      <c r="K958" s="1367"/>
      <c r="R958" s="1367"/>
    </row>
    <row r="959" spans="6:18" s="1363" customFormat="1">
      <c r="F959" s="1367"/>
      <c r="K959" s="1367"/>
      <c r="R959" s="1367"/>
    </row>
    <row r="960" spans="6:18" s="1363" customFormat="1">
      <c r="F960" s="1367"/>
      <c r="K960" s="1367"/>
      <c r="R960" s="1367"/>
    </row>
    <row r="961" spans="6:18" s="1363" customFormat="1">
      <c r="F961" s="1367"/>
      <c r="K961" s="1367"/>
      <c r="R961" s="1367"/>
    </row>
    <row r="962" spans="6:18" s="1363" customFormat="1">
      <c r="F962" s="1367"/>
      <c r="K962" s="1367"/>
      <c r="R962" s="1367"/>
    </row>
    <row r="963" spans="6:18" s="1363" customFormat="1">
      <c r="F963" s="1367"/>
      <c r="K963" s="1367"/>
      <c r="R963" s="1367"/>
    </row>
    <row r="964" spans="6:18" s="1363" customFormat="1">
      <c r="F964" s="1367"/>
      <c r="K964" s="1367"/>
      <c r="R964" s="1367"/>
    </row>
    <row r="965" spans="6:18" s="1363" customFormat="1">
      <c r="F965" s="1367"/>
      <c r="K965" s="1367"/>
      <c r="R965" s="1367"/>
    </row>
    <row r="966" spans="6:18" s="1363" customFormat="1">
      <c r="F966" s="1367"/>
      <c r="K966" s="1367"/>
      <c r="R966" s="1367"/>
    </row>
    <row r="967" spans="6:18" s="1363" customFormat="1">
      <c r="F967" s="1367"/>
      <c r="K967" s="1367"/>
      <c r="R967" s="1367"/>
    </row>
    <row r="968" spans="6:18" s="1363" customFormat="1">
      <c r="F968" s="1367"/>
      <c r="K968" s="1367"/>
      <c r="R968" s="1367"/>
    </row>
    <row r="969" spans="6:18" s="1363" customFormat="1">
      <c r="F969" s="1367"/>
      <c r="K969" s="1367"/>
      <c r="R969" s="1367"/>
    </row>
    <row r="970" spans="6:18" s="1363" customFormat="1">
      <c r="F970" s="1367"/>
      <c r="K970" s="1367"/>
      <c r="R970" s="1367"/>
    </row>
    <row r="971" spans="6:18" s="1363" customFormat="1">
      <c r="F971" s="1367"/>
      <c r="K971" s="1367"/>
      <c r="R971" s="1367"/>
    </row>
    <row r="972" spans="6:18" s="1363" customFormat="1">
      <c r="F972" s="1367"/>
      <c r="K972" s="1367"/>
      <c r="R972" s="1367"/>
    </row>
    <row r="973" spans="6:18" s="1363" customFormat="1">
      <c r="F973" s="1367"/>
      <c r="K973" s="1367"/>
      <c r="R973" s="1367"/>
    </row>
    <row r="974" spans="6:18" s="1363" customFormat="1">
      <c r="F974" s="1367"/>
      <c r="K974" s="1367"/>
      <c r="R974" s="1367"/>
    </row>
    <row r="975" spans="6:18" s="1363" customFormat="1">
      <c r="F975" s="1367"/>
      <c r="K975" s="1367"/>
      <c r="R975" s="1367"/>
    </row>
    <row r="976" spans="6:18" s="1363" customFormat="1">
      <c r="F976" s="1367"/>
      <c r="K976" s="1367"/>
      <c r="R976" s="1367"/>
    </row>
    <row r="977" spans="6:18" s="1363" customFormat="1">
      <c r="F977" s="1367"/>
      <c r="K977" s="1367"/>
      <c r="R977" s="1367"/>
    </row>
    <row r="978" spans="6:18" s="1363" customFormat="1">
      <c r="F978" s="1367"/>
      <c r="K978" s="1367"/>
      <c r="R978" s="1367"/>
    </row>
    <row r="979" spans="6:18" s="1363" customFormat="1">
      <c r="F979" s="1367"/>
      <c r="K979" s="1367"/>
      <c r="R979" s="1367"/>
    </row>
    <row r="980" spans="6:18" s="1363" customFormat="1">
      <c r="F980" s="1367"/>
      <c r="K980" s="1367"/>
      <c r="R980" s="1367"/>
    </row>
    <row r="981" spans="6:18" s="1363" customFormat="1">
      <c r="F981" s="1367"/>
      <c r="K981" s="1367"/>
      <c r="R981" s="1367"/>
    </row>
    <row r="982" spans="6:18" s="1363" customFormat="1">
      <c r="F982" s="1367"/>
      <c r="K982" s="1367"/>
      <c r="R982" s="1367"/>
    </row>
    <row r="983" spans="6:18" s="1363" customFormat="1">
      <c r="F983" s="1367"/>
      <c r="K983" s="1367"/>
      <c r="R983" s="1367"/>
    </row>
    <row r="984" spans="6:18" s="1363" customFormat="1">
      <c r="F984" s="1367"/>
      <c r="K984" s="1367"/>
      <c r="R984" s="1367"/>
    </row>
    <row r="985" spans="6:18" s="1363" customFormat="1">
      <c r="F985" s="1367"/>
      <c r="K985" s="1367"/>
      <c r="R985" s="1367"/>
    </row>
    <row r="986" spans="6:18" s="1363" customFormat="1">
      <c r="F986" s="1367"/>
      <c r="K986" s="1367"/>
      <c r="R986" s="1367"/>
    </row>
    <row r="987" spans="6:18" s="1363" customFormat="1">
      <c r="F987" s="1367"/>
      <c r="K987" s="1367"/>
      <c r="R987" s="1367"/>
    </row>
    <row r="988" spans="6:18" s="1363" customFormat="1">
      <c r="F988" s="1367"/>
      <c r="K988" s="1367"/>
      <c r="R988" s="1367"/>
    </row>
    <row r="989" spans="6:18" s="1363" customFormat="1">
      <c r="F989" s="1367"/>
      <c r="K989" s="1367"/>
      <c r="R989" s="1367"/>
    </row>
    <row r="990" spans="6:18" s="1363" customFormat="1">
      <c r="F990" s="1367"/>
      <c r="K990" s="1367"/>
      <c r="R990" s="1367"/>
    </row>
    <row r="991" spans="6:18" s="1363" customFormat="1">
      <c r="F991" s="1367"/>
      <c r="K991" s="1367"/>
      <c r="R991" s="1367"/>
    </row>
    <row r="992" spans="6:18" s="1363" customFormat="1">
      <c r="F992" s="1367"/>
      <c r="K992" s="1367"/>
      <c r="R992" s="1367"/>
    </row>
    <row r="993" spans="6:18" s="1363" customFormat="1">
      <c r="F993" s="1367"/>
      <c r="K993" s="1367"/>
      <c r="R993" s="1367"/>
    </row>
    <row r="994" spans="6:18" s="1363" customFormat="1">
      <c r="F994" s="1367"/>
      <c r="K994" s="1367"/>
      <c r="R994" s="1367"/>
    </row>
    <row r="995" spans="6:18" s="1363" customFormat="1">
      <c r="F995" s="1367"/>
      <c r="K995" s="1367"/>
      <c r="R995" s="1367"/>
    </row>
    <row r="996" spans="6:18" s="1363" customFormat="1">
      <c r="F996" s="1367"/>
      <c r="K996" s="1367"/>
      <c r="R996" s="1367"/>
    </row>
    <row r="997" spans="6:18" s="1363" customFormat="1">
      <c r="F997" s="1367"/>
      <c r="K997" s="1367"/>
      <c r="R997" s="1367"/>
    </row>
    <row r="998" spans="6:18" s="1363" customFormat="1">
      <c r="F998" s="1367"/>
      <c r="K998" s="1367"/>
      <c r="R998" s="1367"/>
    </row>
    <row r="999" spans="6:18" s="1363" customFormat="1">
      <c r="F999" s="1367"/>
      <c r="K999" s="1367"/>
      <c r="R999" s="1367"/>
    </row>
    <row r="1000" spans="6:18" s="1363" customFormat="1">
      <c r="F1000" s="1367"/>
      <c r="K1000" s="1367"/>
      <c r="R1000" s="1367"/>
    </row>
  </sheetData>
  <sheetProtection password="CB61" sheet="1" objects="1" scenarios="1" selectLockedCells="1"/>
  <conditionalFormatting sqref="O12">
    <cfRule type="expression" dxfId="2705" priority="1" stopIfTrue="1">
      <formula>NOT($B$24)</formula>
    </cfRule>
  </conditionalFormatting>
  <conditionalFormatting sqref="O15">
    <cfRule type="expression" dxfId="2704" priority="2" stopIfTrue="1">
      <formula>NOT($B$24)</formula>
    </cfRule>
  </conditionalFormatting>
  <conditionalFormatting sqref="O18">
    <cfRule type="expression" dxfId="2703" priority="3" stopIfTrue="1">
      <formula>NOT($B$24)</formula>
    </cfRule>
  </conditionalFormatting>
  <conditionalFormatting sqref="J12">
    <cfRule type="expression" dxfId="2702" priority="4" stopIfTrue="1">
      <formula>NOT($B$25)</formula>
    </cfRule>
  </conditionalFormatting>
  <conditionalFormatting sqref="J15">
    <cfRule type="expression" dxfId="2701" priority="5" stopIfTrue="1">
      <formula>NOT($B$25)</formula>
    </cfRule>
  </conditionalFormatting>
  <conditionalFormatting sqref="J18">
    <cfRule type="expression" dxfId="2700" priority="6" stopIfTrue="1">
      <formula>NOT($B$25)</formula>
    </cfRule>
  </conditionalFormatting>
  <conditionalFormatting sqref="E12">
    <cfRule type="expression" dxfId="2699" priority="7" stopIfTrue="1">
      <formula>NOT($B$26)</formula>
    </cfRule>
  </conditionalFormatting>
  <conditionalFormatting sqref="E15">
    <cfRule type="expression" dxfId="2698" priority="8" stopIfTrue="1">
      <formula>NOT($B$26)</formula>
    </cfRule>
  </conditionalFormatting>
  <conditionalFormatting sqref="E18">
    <cfRule type="expression" dxfId="2697" priority="9" stopIfTrue="1">
      <formula>NOT($B$26)</formula>
    </cfRule>
  </conditionalFormatting>
  <conditionalFormatting sqref="O13">
    <cfRule type="expression" dxfId="2696" priority="10" stopIfTrue="1">
      <formula>NOT($B$27)</formula>
    </cfRule>
  </conditionalFormatting>
  <conditionalFormatting sqref="O16">
    <cfRule type="expression" dxfId="2695" priority="11" stopIfTrue="1">
      <formula>NOT($B$27)</formula>
    </cfRule>
  </conditionalFormatting>
  <conditionalFormatting sqref="O19">
    <cfRule type="expression" dxfId="2694" priority="12" stopIfTrue="1">
      <formula>NOT($B$27)</formula>
    </cfRule>
  </conditionalFormatting>
  <conditionalFormatting sqref="J13">
    <cfRule type="expression" dxfId="2693" priority="13" stopIfTrue="1">
      <formula>NOT($B$28)</formula>
    </cfRule>
  </conditionalFormatting>
  <conditionalFormatting sqref="J16">
    <cfRule type="expression" dxfId="2692" priority="14" stopIfTrue="1">
      <formula>NOT($B$28)</formula>
    </cfRule>
  </conditionalFormatting>
  <conditionalFormatting sqref="J19">
    <cfRule type="expression" dxfId="2691" priority="15" stopIfTrue="1">
      <formula>NOT($B$28)</formula>
    </cfRule>
  </conditionalFormatting>
  <conditionalFormatting sqref="E13">
    <cfRule type="expression" dxfId="2690" priority="16" stopIfTrue="1">
      <formula>NOT($B$29)</formula>
    </cfRule>
  </conditionalFormatting>
  <conditionalFormatting sqref="E16">
    <cfRule type="expression" dxfId="2689" priority="17" stopIfTrue="1">
      <formula>NOT($B$29)</formula>
    </cfRule>
  </conditionalFormatting>
  <conditionalFormatting sqref="E19">
    <cfRule type="expression" dxfId="2688" priority="18" stopIfTrue="1">
      <formula>NOT($B$29)</formula>
    </cfRule>
  </conditionalFormatting>
  <conditionalFormatting sqref="O14">
    <cfRule type="expression" dxfId="2687" priority="19" stopIfTrue="1">
      <formula>NOT($B$30)</formula>
    </cfRule>
  </conditionalFormatting>
  <conditionalFormatting sqref="O17">
    <cfRule type="expression" dxfId="2686" priority="20" stopIfTrue="1">
      <formula>NOT($B$30)</formula>
    </cfRule>
  </conditionalFormatting>
  <conditionalFormatting sqref="O20">
    <cfRule type="expression" dxfId="2685" priority="21" stopIfTrue="1">
      <formula>NOT($B$30)</formula>
    </cfRule>
  </conditionalFormatting>
  <conditionalFormatting sqref="J14">
    <cfRule type="expression" dxfId="2684" priority="22" stopIfTrue="1">
      <formula>NOT($B$31)</formula>
    </cfRule>
  </conditionalFormatting>
  <conditionalFormatting sqref="J17">
    <cfRule type="expression" dxfId="2683" priority="23" stopIfTrue="1">
      <formula>NOT($B$31)</formula>
    </cfRule>
  </conditionalFormatting>
  <conditionalFormatting sqref="J20">
    <cfRule type="expression" dxfId="2682" priority="24" stopIfTrue="1">
      <formula>NOT($B$31)</formula>
    </cfRule>
  </conditionalFormatting>
  <conditionalFormatting sqref="E14">
    <cfRule type="expression" dxfId="2681" priority="25" stopIfTrue="1">
      <formula>NOT($B$32)</formula>
    </cfRule>
  </conditionalFormatting>
  <conditionalFormatting sqref="E17">
    <cfRule type="expression" dxfId="2680" priority="26" stopIfTrue="1">
      <formula>NOT($B$32)</formula>
    </cfRule>
  </conditionalFormatting>
  <conditionalFormatting sqref="E20">
    <cfRule type="expression" dxfId="2679" priority="27" stopIfTrue="1">
      <formula>NOT($B$32)</formula>
    </cfRule>
  </conditionalFormatting>
  <printOptions horizontalCentered="1" verticalCentered="1"/>
  <pageMargins left="0.75" right="0.75" top="1" bottom="1" header="0.5" footer="0.5"/>
  <pageSetup paperSize="9" scale="46" orientation="landscape" horizontalDpi="4294967292" r:id="rId1"/>
  <headerFooter alignWithMargins="0">
    <oddHeader xml:space="preserve">&amp;C&amp;"Miriam,Regular"&amp;A
</oddHeader>
    <oddFooter>Page &amp;P</oddFooter>
  </headerFooter>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G11" sqref="G11"/>
    </sheetView>
  </sheetViews>
  <sheetFormatPr defaultColWidth="7.75" defaultRowHeight="11.25"/>
  <cols>
    <col min="1" max="1" width="4.75" style="60" bestFit="1" customWidth="1"/>
    <col min="2" max="2" width="33" style="60" customWidth="1"/>
    <col min="3" max="3" width="10.5" style="60" bestFit="1" customWidth="1"/>
    <col min="4" max="4" width="11.125" style="154" bestFit="1" customWidth="1"/>
    <col min="5" max="8" width="8.875" style="60" bestFit="1" customWidth="1"/>
    <col min="9" max="9" width="10.25" style="60" bestFit="1" customWidth="1"/>
    <col min="10" max="10" width="11.5" style="60" bestFit="1" customWidth="1"/>
    <col min="11" max="11" width="8.875" style="60" bestFit="1" customWidth="1"/>
    <col min="12" max="12" width="10.5" style="60" bestFit="1" customWidth="1"/>
    <col min="13" max="13" width="11.125" style="60" bestFit="1" customWidth="1"/>
    <col min="14" max="17" width="8.875" style="60" bestFit="1" customWidth="1"/>
    <col min="18" max="18" width="10.25" style="60" bestFit="1" customWidth="1"/>
    <col min="19" max="19" width="11.5" style="154" bestFit="1" customWidth="1"/>
    <col min="20" max="20" width="8.875" style="60" bestFit="1" customWidth="1"/>
    <col min="21" max="21" width="33" style="60" customWidth="1"/>
    <col min="22" max="22" width="5.75" style="60" bestFit="1" customWidth="1"/>
    <col min="23" max="1000" width="7.75" style="1363"/>
    <col min="1001" max="16384" width="7.75" style="60"/>
  </cols>
  <sheetData>
    <row r="1" spans="1:22" ht="20.25">
      <c r="A1" s="56"/>
      <c r="B1" s="57" t="s">
        <v>272</v>
      </c>
      <c r="C1" s="58"/>
      <c r="D1" s="58"/>
      <c r="E1" s="58"/>
      <c r="F1" s="58"/>
      <c r="G1" s="58"/>
      <c r="H1" s="58"/>
      <c r="I1" s="58"/>
      <c r="J1" s="58"/>
      <c r="K1" s="56"/>
      <c r="L1" s="56"/>
      <c r="M1" s="58"/>
      <c r="N1" s="58"/>
      <c r="O1" s="58"/>
      <c r="P1" s="58"/>
      <c r="Q1" s="58"/>
      <c r="R1" s="58"/>
      <c r="S1" s="58"/>
      <c r="T1" s="58"/>
      <c r="U1" s="59" t="s">
        <v>272</v>
      </c>
      <c r="V1" s="56"/>
    </row>
    <row r="2" spans="1:22" ht="13.15" customHeight="1">
      <c r="A2" s="56"/>
      <c r="B2" s="61"/>
      <c r="C2" s="58"/>
      <c r="D2" s="58"/>
      <c r="E2" s="58"/>
      <c r="F2" s="58"/>
      <c r="G2" s="58"/>
      <c r="H2" s="58"/>
      <c r="I2" s="58"/>
      <c r="J2" s="58"/>
      <c r="K2" s="62"/>
      <c r="L2" s="62"/>
      <c r="M2" s="58"/>
      <c r="N2" s="58"/>
      <c r="O2" s="58"/>
      <c r="P2" s="58"/>
      <c r="Q2" s="58"/>
      <c r="R2" s="58"/>
      <c r="S2" s="58"/>
      <c r="T2" s="58"/>
      <c r="U2" s="63"/>
      <c r="V2" s="56"/>
    </row>
    <row r="3" spans="1:22" ht="15.75">
      <c r="A3" s="56"/>
      <c r="B3" s="64" t="s">
        <v>36328</v>
      </c>
      <c r="C3" s="58"/>
      <c r="D3" s="58"/>
      <c r="E3" s="58"/>
      <c r="F3" s="58"/>
      <c r="G3" s="58"/>
      <c r="H3" s="58"/>
      <c r="I3" s="58"/>
      <c r="J3" s="58"/>
      <c r="K3" s="65"/>
      <c r="L3" s="65"/>
      <c r="M3" s="58"/>
      <c r="N3" s="58"/>
      <c r="O3" s="58"/>
      <c r="P3" s="58"/>
      <c r="Q3" s="58"/>
      <c r="R3" s="58"/>
      <c r="S3" s="58"/>
      <c r="T3" s="58"/>
      <c r="U3" s="66" t="s">
        <v>36328</v>
      </c>
      <c r="V3" s="56"/>
    </row>
    <row r="4" spans="1:22" ht="16.5" thickBot="1">
      <c r="A4" s="56"/>
      <c r="B4" s="64"/>
      <c r="C4" s="58"/>
      <c r="D4" s="58"/>
      <c r="E4" s="58"/>
      <c r="F4" s="58"/>
      <c r="G4" s="58"/>
      <c r="H4" s="58"/>
      <c r="I4" s="58"/>
      <c r="J4" s="58"/>
      <c r="K4" s="65"/>
      <c r="L4" s="65"/>
      <c r="M4" s="58"/>
      <c r="N4" s="58"/>
      <c r="O4" s="58"/>
      <c r="P4" s="58"/>
      <c r="Q4" s="58"/>
      <c r="R4" s="58"/>
      <c r="S4" s="58"/>
      <c r="T4" s="58"/>
      <c r="U4" s="66"/>
      <c r="V4" s="56"/>
    </row>
    <row r="5" spans="1:22" ht="14.25" thickTop="1" thickBot="1">
      <c r="A5" s="56"/>
      <c r="B5" s="314"/>
      <c r="C5" s="1232" t="str">
        <f>"לשלושה חודשים שהסתיימו ביום " &amp;TEXT(L0!$E$34,"DD ")&amp;"ב"&amp;TEXT(L0!$E$34,"MMM")</f>
        <v>לשלושה חודשים שהסתיימו ביום 30 ביונ</v>
      </c>
      <c r="D5" s="1233"/>
      <c r="E5" s="1233"/>
      <c r="F5" s="1233"/>
      <c r="G5" s="1233"/>
      <c r="H5" s="1233"/>
      <c r="I5" s="1233"/>
      <c r="J5" s="1233"/>
      <c r="K5" s="1234"/>
      <c r="L5" s="1235" t="str">
        <f>"לשלושה חודשים שהסתיימו ביום " &amp;TEXT(L0!$E$34,"DD ")&amp;"ב"&amp;TEXT(L0!$E$34,"MMM")</f>
        <v>לשלושה חודשים שהסתיימו ביום 30 ביונ</v>
      </c>
      <c r="M5" s="1236"/>
      <c r="N5" s="1236"/>
      <c r="O5" s="1236"/>
      <c r="P5" s="1236"/>
      <c r="Q5" s="1236"/>
      <c r="R5" s="1236"/>
      <c r="S5" s="1236"/>
      <c r="T5" s="1237"/>
      <c r="U5" s="319"/>
      <c r="V5" s="56"/>
    </row>
    <row r="6" spans="1:22" ht="14.25" thickTop="1" thickBot="1">
      <c r="A6" s="56"/>
      <c r="B6" s="314"/>
      <c r="C6" s="569">
        <f>DATE(YEAR(L0!$E$34),MONTH(L0!$E$34)-12+1,1)-1</f>
        <v>41820</v>
      </c>
      <c r="D6" s="570"/>
      <c r="E6" s="570"/>
      <c r="F6" s="570"/>
      <c r="G6" s="570"/>
      <c r="H6" s="570"/>
      <c r="I6" s="570"/>
      <c r="J6" s="570"/>
      <c r="K6" s="1238"/>
      <c r="L6" s="576">
        <f>L0!$E$34</f>
        <v>42185</v>
      </c>
      <c r="M6" s="573"/>
      <c r="N6" s="573"/>
      <c r="O6" s="573"/>
      <c r="P6" s="573"/>
      <c r="Q6" s="573"/>
      <c r="R6" s="573"/>
      <c r="S6" s="573"/>
      <c r="T6" s="573"/>
      <c r="U6" s="319"/>
      <c r="V6" s="56"/>
    </row>
    <row r="7" spans="1:22" ht="15.6" customHeight="1" thickTop="1">
      <c r="A7" s="75"/>
      <c r="B7" s="160"/>
      <c r="C7" s="577" t="s">
        <v>3</v>
      </c>
      <c r="D7" s="581" t="s">
        <v>36329</v>
      </c>
      <c r="E7" s="581" t="s">
        <v>36330</v>
      </c>
      <c r="F7" s="581" t="s">
        <v>36331</v>
      </c>
      <c r="G7" s="581" t="s">
        <v>36330</v>
      </c>
      <c r="H7" s="581" t="s">
        <v>36331</v>
      </c>
      <c r="I7" s="581" t="s">
        <v>36331</v>
      </c>
      <c r="J7" s="581" t="s">
        <v>36331</v>
      </c>
      <c r="K7" s="1239" t="s">
        <v>36331</v>
      </c>
      <c r="L7" s="170" t="s">
        <v>3</v>
      </c>
      <c r="M7" s="168" t="s">
        <v>36329</v>
      </c>
      <c r="N7" s="168" t="s">
        <v>36330</v>
      </c>
      <c r="O7" s="168" t="s">
        <v>36331</v>
      </c>
      <c r="P7" s="168" t="s">
        <v>36330</v>
      </c>
      <c r="Q7" s="168" t="s">
        <v>36331</v>
      </c>
      <c r="R7" s="168" t="s">
        <v>36331</v>
      </c>
      <c r="S7" s="168" t="s">
        <v>36331</v>
      </c>
      <c r="T7" s="168" t="s">
        <v>36331</v>
      </c>
      <c r="U7" s="165"/>
      <c r="V7" s="83"/>
    </row>
    <row r="8" spans="1:22" ht="15.6" customHeight="1">
      <c r="A8" s="84"/>
      <c r="B8" s="166" t="s">
        <v>271</v>
      </c>
      <c r="C8" s="583"/>
      <c r="D8" s="581" t="s">
        <v>36332</v>
      </c>
      <c r="E8" s="581" t="s">
        <v>35405</v>
      </c>
      <c r="F8" s="581" t="s">
        <v>36333</v>
      </c>
      <c r="G8" s="581" t="s">
        <v>36334</v>
      </c>
      <c r="H8" s="581" t="s">
        <v>35799</v>
      </c>
      <c r="I8" s="581" t="s">
        <v>36335</v>
      </c>
      <c r="J8" s="581" t="s">
        <v>36336</v>
      </c>
      <c r="K8" s="1239" t="s">
        <v>36337</v>
      </c>
      <c r="L8" s="170"/>
      <c r="M8" s="168" t="s">
        <v>36332</v>
      </c>
      <c r="N8" s="168" t="s">
        <v>35405</v>
      </c>
      <c r="O8" s="168" t="s">
        <v>36333</v>
      </c>
      <c r="P8" s="168" t="s">
        <v>36334</v>
      </c>
      <c r="Q8" s="168" t="s">
        <v>35799</v>
      </c>
      <c r="R8" s="168" t="s">
        <v>36335</v>
      </c>
      <c r="S8" s="168" t="s">
        <v>36336</v>
      </c>
      <c r="T8" s="168" t="s">
        <v>36337</v>
      </c>
      <c r="U8" s="172" t="s">
        <v>271</v>
      </c>
      <c r="V8" s="93"/>
    </row>
    <row r="9" spans="1:22" ht="15.6" customHeight="1" thickBot="1">
      <c r="A9" s="84"/>
      <c r="B9" s="173"/>
      <c r="C9" s="584"/>
      <c r="D9" s="585" t="s">
        <v>36338</v>
      </c>
      <c r="E9" s="585"/>
      <c r="F9" s="585" t="s">
        <v>36339</v>
      </c>
      <c r="G9" s="585"/>
      <c r="H9" s="585"/>
      <c r="I9" s="585" t="s">
        <v>36340</v>
      </c>
      <c r="J9" s="585" t="s">
        <v>36341</v>
      </c>
      <c r="K9" s="1240"/>
      <c r="L9" s="174"/>
      <c r="M9" s="97" t="s">
        <v>36338</v>
      </c>
      <c r="N9" s="97"/>
      <c r="O9" s="97" t="s">
        <v>36339</v>
      </c>
      <c r="P9" s="97"/>
      <c r="Q9" s="97"/>
      <c r="R9" s="97" t="s">
        <v>36340</v>
      </c>
      <c r="S9" s="97" t="s">
        <v>36341</v>
      </c>
      <c r="T9" s="97"/>
      <c r="U9" s="176"/>
      <c r="V9" s="55"/>
    </row>
    <row r="10" spans="1:22" ht="15.6" customHeight="1" thickTop="1" thickBot="1">
      <c r="A10" s="102" t="s">
        <v>36342</v>
      </c>
      <c r="B10" s="177"/>
      <c r="C10" s="105" t="s">
        <v>35263</v>
      </c>
      <c r="D10" s="106" t="s">
        <v>35264</v>
      </c>
      <c r="E10" s="106" t="s">
        <v>35265</v>
      </c>
      <c r="F10" s="106" t="s">
        <v>35266</v>
      </c>
      <c r="G10" s="106" t="s">
        <v>35267</v>
      </c>
      <c r="H10" s="106" t="s">
        <v>35268</v>
      </c>
      <c r="I10" s="106" t="s">
        <v>35269</v>
      </c>
      <c r="J10" s="106" t="s">
        <v>36343</v>
      </c>
      <c r="K10" s="107" t="s">
        <v>36344</v>
      </c>
      <c r="L10" s="178" t="s">
        <v>35186</v>
      </c>
      <c r="M10" s="106" t="s">
        <v>35022</v>
      </c>
      <c r="N10" s="106" t="s">
        <v>35023</v>
      </c>
      <c r="O10" s="106" t="s">
        <v>35024</v>
      </c>
      <c r="P10" s="106" t="s">
        <v>34980</v>
      </c>
      <c r="Q10" s="106" t="s">
        <v>34981</v>
      </c>
      <c r="R10" s="106" t="s">
        <v>264</v>
      </c>
      <c r="S10" s="106" t="s">
        <v>263</v>
      </c>
      <c r="T10" s="106" t="s">
        <v>262</v>
      </c>
      <c r="U10" s="180"/>
      <c r="V10" s="111" t="s">
        <v>36345</v>
      </c>
    </row>
    <row r="11" spans="1:22" ht="15.6" customHeight="1" thickTop="1">
      <c r="A11" s="112">
        <v>1</v>
      </c>
      <c r="B11" s="182" t="s">
        <v>36346</v>
      </c>
      <c r="C11" s="115">
        <f>SUM(D11:K11)</f>
        <v>102500</v>
      </c>
      <c r="D11" s="116">
        <v>0</v>
      </c>
      <c r="E11" s="116">
        <v>0</v>
      </c>
      <c r="F11" s="116">
        <v>3400</v>
      </c>
      <c r="G11" s="116">
        <v>26400</v>
      </c>
      <c r="H11" s="116">
        <v>0</v>
      </c>
      <c r="I11" s="116">
        <v>23000</v>
      </c>
      <c r="J11" s="116">
        <v>2600</v>
      </c>
      <c r="K11" s="117">
        <v>47100</v>
      </c>
      <c r="L11" s="246">
        <f>SUM(M11:T11)</f>
        <v>89500</v>
      </c>
      <c r="M11" s="116">
        <v>0</v>
      </c>
      <c r="N11" s="116">
        <v>0</v>
      </c>
      <c r="O11" s="116">
        <v>4200</v>
      </c>
      <c r="P11" s="116">
        <v>22200</v>
      </c>
      <c r="Q11" s="116">
        <v>0</v>
      </c>
      <c r="R11" s="116">
        <v>20500</v>
      </c>
      <c r="S11" s="116">
        <v>1600</v>
      </c>
      <c r="T11" s="116">
        <v>41000</v>
      </c>
      <c r="U11" s="190" t="s">
        <v>36346</v>
      </c>
      <c r="V11" s="191">
        <v>1</v>
      </c>
    </row>
    <row r="12" spans="1:22" ht="15.6" customHeight="1">
      <c r="A12" s="112">
        <v>2</v>
      </c>
      <c r="B12" s="192" t="s">
        <v>36347</v>
      </c>
      <c r="C12" s="123">
        <f>SUM(D12:K12)</f>
        <v>53200</v>
      </c>
      <c r="D12" s="124">
        <v>0</v>
      </c>
      <c r="E12" s="124">
        <v>0</v>
      </c>
      <c r="F12" s="124">
        <v>-1600</v>
      </c>
      <c r="G12" s="124">
        <v>3100</v>
      </c>
      <c r="H12" s="124">
        <v>0</v>
      </c>
      <c r="I12" s="124">
        <v>5800</v>
      </c>
      <c r="J12" s="124">
        <v>22100</v>
      </c>
      <c r="K12" s="125">
        <v>23800</v>
      </c>
      <c r="L12" s="200">
        <f>SUM(M12:T12)</f>
        <v>64000</v>
      </c>
      <c r="M12" s="124">
        <v>0</v>
      </c>
      <c r="N12" s="124">
        <v>0</v>
      </c>
      <c r="O12" s="124">
        <v>5600</v>
      </c>
      <c r="P12" s="124">
        <v>3800</v>
      </c>
      <c r="Q12" s="124">
        <v>0</v>
      </c>
      <c r="R12" s="124">
        <v>6500</v>
      </c>
      <c r="S12" s="124">
        <v>26300</v>
      </c>
      <c r="T12" s="124">
        <v>21800</v>
      </c>
      <c r="U12" s="198" t="s">
        <v>36347</v>
      </c>
      <c r="V12" s="199">
        <v>2</v>
      </c>
    </row>
    <row r="13" spans="1:22" ht="15.6" customHeight="1">
      <c r="A13" s="112">
        <v>3</v>
      </c>
      <c r="B13" s="192" t="s">
        <v>36348</v>
      </c>
      <c r="C13" s="123">
        <f>SUM(D13:K13)</f>
        <v>0</v>
      </c>
      <c r="D13" s="124">
        <v>0</v>
      </c>
      <c r="E13" s="124">
        <v>0</v>
      </c>
      <c r="F13" s="124">
        <v>3900</v>
      </c>
      <c r="G13" s="124">
        <v>-7500</v>
      </c>
      <c r="H13" s="124">
        <v>0</v>
      </c>
      <c r="I13" s="124">
        <v>-2300</v>
      </c>
      <c r="J13" s="124">
        <v>8000</v>
      </c>
      <c r="K13" s="125">
        <v>-2100</v>
      </c>
      <c r="L13" s="200">
        <f>SUM(M13:T13)</f>
        <v>0</v>
      </c>
      <c r="M13" s="124">
        <v>0</v>
      </c>
      <c r="N13" s="124">
        <v>0</v>
      </c>
      <c r="O13" s="124">
        <v>3200</v>
      </c>
      <c r="P13" s="124">
        <v>-6500</v>
      </c>
      <c r="Q13" s="124">
        <v>0</v>
      </c>
      <c r="R13" s="124">
        <v>-700</v>
      </c>
      <c r="S13" s="124">
        <v>3600</v>
      </c>
      <c r="T13" s="124">
        <v>400</v>
      </c>
      <c r="U13" s="198" t="s">
        <v>36348</v>
      </c>
      <c r="V13" s="199">
        <v>3</v>
      </c>
    </row>
    <row r="14" spans="1:22" ht="15.6" customHeight="1">
      <c r="A14" s="112">
        <v>4</v>
      </c>
      <c r="B14" s="192" t="s">
        <v>36349</v>
      </c>
      <c r="C14" s="794">
        <f t="shared" ref="C14:T14" si="0">SUM(C11:C13)</f>
        <v>155700</v>
      </c>
      <c r="D14" s="795">
        <f t="shared" si="0"/>
        <v>0</v>
      </c>
      <c r="E14" s="795">
        <f t="shared" si="0"/>
        <v>0</v>
      </c>
      <c r="F14" s="795">
        <f t="shared" si="0"/>
        <v>5700</v>
      </c>
      <c r="G14" s="795">
        <f t="shared" si="0"/>
        <v>22000</v>
      </c>
      <c r="H14" s="795">
        <f t="shared" si="0"/>
        <v>0</v>
      </c>
      <c r="I14" s="795">
        <f t="shared" si="0"/>
        <v>26500</v>
      </c>
      <c r="J14" s="795">
        <f t="shared" si="0"/>
        <v>32700</v>
      </c>
      <c r="K14" s="796">
        <f t="shared" si="0"/>
        <v>68800</v>
      </c>
      <c r="L14" s="1241">
        <f t="shared" si="0"/>
        <v>153500</v>
      </c>
      <c r="M14" s="795">
        <f t="shared" si="0"/>
        <v>0</v>
      </c>
      <c r="N14" s="795">
        <f t="shared" si="0"/>
        <v>0</v>
      </c>
      <c r="O14" s="795">
        <f t="shared" si="0"/>
        <v>13000</v>
      </c>
      <c r="P14" s="795">
        <f t="shared" si="0"/>
        <v>19500</v>
      </c>
      <c r="Q14" s="795">
        <f t="shared" si="0"/>
        <v>0</v>
      </c>
      <c r="R14" s="795">
        <f t="shared" si="0"/>
        <v>26300</v>
      </c>
      <c r="S14" s="795">
        <f t="shared" si="0"/>
        <v>31500</v>
      </c>
      <c r="T14" s="795">
        <f t="shared" si="0"/>
        <v>63200</v>
      </c>
      <c r="U14" s="198" t="s">
        <v>36349</v>
      </c>
      <c r="V14" s="199">
        <v>4</v>
      </c>
    </row>
    <row r="15" spans="1:22" ht="15.6" customHeight="1" thickBot="1">
      <c r="A15" s="143">
        <v>5</v>
      </c>
      <c r="B15" s="145" t="s">
        <v>36350</v>
      </c>
      <c r="C15" s="223">
        <f>SUM(D15:K15)</f>
        <v>12800</v>
      </c>
      <c r="D15" s="224">
        <v>0</v>
      </c>
      <c r="E15" s="224">
        <v>0</v>
      </c>
      <c r="F15" s="224">
        <v>2100</v>
      </c>
      <c r="G15" s="224">
        <v>6900</v>
      </c>
      <c r="H15" s="224">
        <v>0</v>
      </c>
      <c r="I15" s="224">
        <v>2000</v>
      </c>
      <c r="J15" s="224">
        <v>1600</v>
      </c>
      <c r="K15" s="225">
        <v>200</v>
      </c>
      <c r="L15" s="226">
        <f>SUM(M15:T15)</f>
        <v>13900</v>
      </c>
      <c r="M15" s="224">
        <v>0</v>
      </c>
      <c r="N15" s="224">
        <v>0</v>
      </c>
      <c r="O15" s="224">
        <v>6600</v>
      </c>
      <c r="P15" s="224">
        <v>4300</v>
      </c>
      <c r="Q15" s="224">
        <v>0</v>
      </c>
      <c r="R15" s="224">
        <v>3900</v>
      </c>
      <c r="S15" s="224">
        <v>500</v>
      </c>
      <c r="T15" s="224">
        <v>-1400</v>
      </c>
      <c r="U15" s="306" t="s">
        <v>36350</v>
      </c>
      <c r="V15" s="152">
        <v>5</v>
      </c>
    </row>
    <row r="16" spans="1:22" s="1363" customFormat="1" ht="13.5" thickTop="1">
      <c r="A16" s="1364"/>
      <c r="B16" s="1365"/>
      <c r="C16" s="1364"/>
      <c r="D16" s="1366"/>
      <c r="E16" s="1364"/>
      <c r="F16" s="1364"/>
      <c r="G16" s="1364"/>
      <c r="H16" s="1364"/>
      <c r="I16" s="1364"/>
      <c r="J16" s="1364"/>
      <c r="K16" s="1364"/>
      <c r="L16" s="1364"/>
      <c r="M16" s="1364"/>
      <c r="N16" s="1364"/>
      <c r="O16" s="1364"/>
      <c r="P16" s="1364"/>
      <c r="Q16" s="1364"/>
      <c r="R16" s="1364"/>
      <c r="S16" s="1366"/>
      <c r="T16" s="1364"/>
      <c r="U16" s="1364"/>
      <c r="V16" s="1364"/>
    </row>
    <row r="17" spans="1:22" s="1363" customFormat="1">
      <c r="A17" s="1364"/>
      <c r="B17" s="1364"/>
      <c r="C17" s="1364"/>
      <c r="D17" s="1366"/>
      <c r="E17" s="1364"/>
      <c r="F17" s="1364"/>
      <c r="G17" s="1364"/>
      <c r="H17" s="1364"/>
      <c r="I17" s="1364"/>
      <c r="J17" s="1364"/>
      <c r="K17" s="1364"/>
      <c r="L17" s="1364"/>
      <c r="M17" s="1364"/>
      <c r="N17" s="1364"/>
      <c r="O17" s="1364"/>
      <c r="P17" s="1364"/>
      <c r="Q17" s="1364"/>
      <c r="R17" s="1364"/>
      <c r="S17" s="1366"/>
      <c r="T17" s="1364"/>
      <c r="U17" s="1364"/>
      <c r="V17" s="1364"/>
    </row>
    <row r="18" spans="1:22" s="1363" customFormat="1">
      <c r="A18" s="1364">
        <v>1461</v>
      </c>
      <c r="B18" s="1364" t="b">
        <f>Check!$AR$1462</f>
        <v>1</v>
      </c>
      <c r="C18" s="1364"/>
      <c r="D18" s="1366"/>
      <c r="E18" s="1364"/>
      <c r="F18" s="1364"/>
      <c r="G18" s="1364"/>
      <c r="H18" s="1364"/>
      <c r="I18" s="1364"/>
      <c r="J18" s="1364"/>
      <c r="K18" s="1364"/>
      <c r="L18" s="1364"/>
      <c r="M18" s="1364"/>
      <c r="N18" s="1364"/>
      <c r="O18" s="1364"/>
      <c r="P18" s="1364"/>
      <c r="Q18" s="1364"/>
      <c r="R18" s="1364"/>
      <c r="S18" s="1366"/>
      <c r="T18" s="1364"/>
      <c r="U18" s="1364"/>
      <c r="V18" s="1364"/>
    </row>
    <row r="19" spans="1:22" s="1363" customFormat="1">
      <c r="A19" s="1364">
        <v>1462</v>
      </c>
      <c r="B19" s="1364" t="b">
        <f>Check!$AR$1463</f>
        <v>1</v>
      </c>
      <c r="C19" s="1364"/>
      <c r="D19" s="1366"/>
      <c r="E19" s="1364"/>
      <c r="F19" s="1364"/>
      <c r="G19" s="1364"/>
      <c r="H19" s="1364"/>
      <c r="I19" s="1364"/>
      <c r="J19" s="1364"/>
      <c r="K19" s="1364"/>
      <c r="L19" s="1364"/>
      <c r="M19" s="1364"/>
      <c r="N19" s="1364"/>
      <c r="O19" s="1364"/>
      <c r="P19" s="1364"/>
      <c r="Q19" s="1364"/>
      <c r="R19" s="1364"/>
      <c r="S19" s="1366"/>
      <c r="T19" s="1364"/>
      <c r="U19" s="1364"/>
      <c r="V19" s="1364"/>
    </row>
    <row r="20" spans="1:22" s="1363" customFormat="1">
      <c r="A20" s="1364">
        <v>1463</v>
      </c>
      <c r="B20" s="1364" t="b">
        <f>Check!$AR$1464</f>
        <v>1</v>
      </c>
      <c r="C20" s="1364"/>
      <c r="D20" s="1366"/>
      <c r="E20" s="1364"/>
      <c r="F20" s="1364"/>
      <c r="G20" s="1364"/>
      <c r="H20" s="1364"/>
      <c r="I20" s="1364"/>
      <c r="J20" s="1364"/>
      <c r="K20" s="1364"/>
      <c r="L20" s="1364"/>
      <c r="M20" s="1364"/>
      <c r="N20" s="1364"/>
      <c r="O20" s="1364"/>
      <c r="P20" s="1364"/>
      <c r="Q20" s="1364"/>
      <c r="R20" s="1364"/>
      <c r="S20" s="1366"/>
      <c r="T20" s="1364"/>
      <c r="U20" s="1364"/>
      <c r="V20" s="1364"/>
    </row>
    <row r="21" spans="1:22" s="1363" customFormat="1">
      <c r="A21" s="1364">
        <v>1464</v>
      </c>
      <c r="B21" s="1364" t="b">
        <f>Check!$AR$1465</f>
        <v>1</v>
      </c>
      <c r="C21" s="1364"/>
      <c r="D21" s="1366"/>
      <c r="E21" s="1364"/>
      <c r="F21" s="1364"/>
      <c r="G21" s="1364"/>
      <c r="H21" s="1364"/>
      <c r="I21" s="1364"/>
      <c r="J21" s="1364"/>
      <c r="K21" s="1364"/>
      <c r="L21" s="1364"/>
      <c r="M21" s="1364"/>
      <c r="N21" s="1364"/>
      <c r="O21" s="1364"/>
      <c r="P21" s="1364"/>
      <c r="Q21" s="1364"/>
      <c r="R21" s="1364"/>
      <c r="S21" s="1366"/>
      <c r="T21" s="1364"/>
      <c r="U21" s="1364"/>
      <c r="V21" s="1364"/>
    </row>
    <row r="22" spans="1:22" s="1363" customFormat="1">
      <c r="A22" s="1364">
        <v>1465</v>
      </c>
      <c r="B22" s="1364" t="b">
        <f>Check!$AR$1466</f>
        <v>1</v>
      </c>
      <c r="C22" s="1364"/>
      <c r="D22" s="1366"/>
      <c r="E22" s="1364"/>
      <c r="F22" s="1364"/>
      <c r="G22" s="1364"/>
      <c r="H22" s="1364"/>
      <c r="I22" s="1364"/>
      <c r="J22" s="1364"/>
      <c r="K22" s="1364"/>
      <c r="L22" s="1364"/>
      <c r="M22" s="1364"/>
      <c r="N22" s="1364"/>
      <c r="O22" s="1364"/>
      <c r="P22" s="1364"/>
      <c r="Q22" s="1364"/>
      <c r="R22" s="1364"/>
      <c r="S22" s="1366"/>
      <c r="T22" s="1364"/>
      <c r="U22" s="1364"/>
      <c r="V22" s="1364"/>
    </row>
    <row r="23" spans="1:22" s="1363" customFormat="1">
      <c r="A23" s="1364">
        <v>1466</v>
      </c>
      <c r="B23" s="1364" t="b">
        <f>Check!$AR$1467</f>
        <v>1</v>
      </c>
      <c r="C23" s="1364"/>
      <c r="D23" s="1366"/>
      <c r="E23" s="1364"/>
      <c r="F23" s="1364"/>
      <c r="G23" s="1364"/>
      <c r="H23" s="1364"/>
      <c r="I23" s="1364"/>
      <c r="J23" s="1364"/>
      <c r="K23" s="1364"/>
      <c r="L23" s="1364"/>
      <c r="M23" s="1364"/>
      <c r="N23" s="1364"/>
      <c r="O23" s="1364"/>
      <c r="P23" s="1364"/>
      <c r="Q23" s="1364"/>
      <c r="R23" s="1364"/>
      <c r="S23" s="1366"/>
      <c r="T23" s="1364"/>
      <c r="U23" s="1364"/>
      <c r="V23" s="1364"/>
    </row>
    <row r="24" spans="1:22" s="1363" customFormat="1">
      <c r="A24" s="1364">
        <v>1467</v>
      </c>
      <c r="B24" s="1364" t="b">
        <f>Check!$AR$1468</f>
        <v>1</v>
      </c>
      <c r="C24" s="1364"/>
      <c r="D24" s="1366"/>
      <c r="E24" s="1364"/>
      <c r="F24" s="1364"/>
      <c r="G24" s="1364"/>
      <c r="H24" s="1364"/>
      <c r="I24" s="1364"/>
      <c r="J24" s="1364"/>
      <c r="K24" s="1364"/>
      <c r="L24" s="1364"/>
      <c r="M24" s="1364"/>
      <c r="N24" s="1364"/>
      <c r="O24" s="1364"/>
      <c r="P24" s="1364"/>
      <c r="Q24" s="1364"/>
      <c r="R24" s="1364"/>
      <c r="S24" s="1366"/>
      <c r="T24" s="1364"/>
      <c r="U24" s="1364"/>
      <c r="V24" s="1364"/>
    </row>
    <row r="25" spans="1:22" s="1363" customFormat="1">
      <c r="A25" s="1364">
        <v>1468</v>
      </c>
      <c r="B25" s="1364" t="b">
        <f>Check!$AR$1469</f>
        <v>1</v>
      </c>
      <c r="C25" s="1364"/>
      <c r="D25" s="1366"/>
      <c r="E25" s="1364"/>
      <c r="F25" s="1364"/>
      <c r="G25" s="1364"/>
      <c r="H25" s="1364"/>
      <c r="I25" s="1364"/>
      <c r="J25" s="1364"/>
      <c r="K25" s="1364"/>
      <c r="L25" s="1364"/>
      <c r="M25" s="1364"/>
      <c r="N25" s="1364"/>
      <c r="O25" s="1364"/>
      <c r="P25" s="1364"/>
      <c r="Q25" s="1364"/>
      <c r="R25" s="1364"/>
      <c r="S25" s="1366"/>
      <c r="T25" s="1364"/>
      <c r="U25" s="1364"/>
      <c r="V25" s="1364"/>
    </row>
    <row r="26" spans="1:22" s="1363" customFormat="1">
      <c r="A26" s="1363" t="e">
        <f ca="1">ADDRESS(OFFSET(C26,1,B26-1,1,1),COLUMN(OFFSET(C26,0,B26-1,1,1)),4,1)</f>
        <v>#N/A</v>
      </c>
      <c r="B26" s="1363" t="e">
        <f>MATCH(FALSE,ISERROR(C26:T26),0)</f>
        <v>#N/A</v>
      </c>
      <c r="C26" s="1363" t="e">
        <f t="shared" ref="C26:T26" si="1">MATCH(FALSE,ISNUMBER(C11:C15),0)</f>
        <v>#N/A</v>
      </c>
      <c r="D26" s="1367" t="e">
        <f t="shared" si="1"/>
        <v>#N/A</v>
      </c>
      <c r="E26" s="1363" t="e">
        <f t="shared" si="1"/>
        <v>#N/A</v>
      </c>
      <c r="F26" s="1363" t="e">
        <f t="shared" si="1"/>
        <v>#N/A</v>
      </c>
      <c r="G26" s="1363" t="e">
        <f t="shared" si="1"/>
        <v>#N/A</v>
      </c>
      <c r="H26" s="1363" t="e">
        <f t="shared" si="1"/>
        <v>#N/A</v>
      </c>
      <c r="I26" s="1363" t="e">
        <f t="shared" si="1"/>
        <v>#N/A</v>
      </c>
      <c r="J26" s="1363" t="e">
        <f t="shared" si="1"/>
        <v>#N/A</v>
      </c>
      <c r="K26" s="1363" t="e">
        <f t="shared" si="1"/>
        <v>#N/A</v>
      </c>
      <c r="L26" s="1363" t="e">
        <f t="shared" si="1"/>
        <v>#N/A</v>
      </c>
      <c r="M26" s="1363" t="e">
        <f t="shared" si="1"/>
        <v>#N/A</v>
      </c>
      <c r="N26" s="1363" t="e">
        <f t="shared" si="1"/>
        <v>#N/A</v>
      </c>
      <c r="O26" s="1363" t="e">
        <f t="shared" si="1"/>
        <v>#N/A</v>
      </c>
      <c r="P26" s="1363" t="e">
        <f t="shared" si="1"/>
        <v>#N/A</v>
      </c>
      <c r="Q26" s="1363" t="e">
        <f t="shared" si="1"/>
        <v>#N/A</v>
      </c>
      <c r="R26" s="1363" t="e">
        <f t="shared" si="1"/>
        <v>#N/A</v>
      </c>
      <c r="S26" s="1367" t="e">
        <f t="shared" si="1"/>
        <v>#N/A</v>
      </c>
      <c r="T26" s="1363" t="e">
        <f t="shared" si="1"/>
        <v>#N/A</v>
      </c>
    </row>
    <row r="27" spans="1:22" s="1363" customFormat="1">
      <c r="C27" s="1363">
        <f t="shared" ref="C27:T27" si="2">IF(ISERROR(C26),0,ROW(C11)+C26-1)</f>
        <v>0</v>
      </c>
      <c r="D27" s="1367">
        <f t="shared" si="2"/>
        <v>0</v>
      </c>
      <c r="E27" s="1363">
        <f t="shared" si="2"/>
        <v>0</v>
      </c>
      <c r="F27" s="1363">
        <f t="shared" si="2"/>
        <v>0</v>
      </c>
      <c r="G27" s="1363">
        <f t="shared" si="2"/>
        <v>0</v>
      </c>
      <c r="H27" s="1363">
        <f t="shared" si="2"/>
        <v>0</v>
      </c>
      <c r="I27" s="1363">
        <f t="shared" si="2"/>
        <v>0</v>
      </c>
      <c r="J27" s="1363">
        <f t="shared" si="2"/>
        <v>0</v>
      </c>
      <c r="K27" s="1363">
        <f t="shared" si="2"/>
        <v>0</v>
      </c>
      <c r="L27" s="1363">
        <f t="shared" si="2"/>
        <v>0</v>
      </c>
      <c r="M27" s="1363">
        <f t="shared" si="2"/>
        <v>0</v>
      </c>
      <c r="N27" s="1363">
        <f t="shared" si="2"/>
        <v>0</v>
      </c>
      <c r="O27" s="1363">
        <f t="shared" si="2"/>
        <v>0</v>
      </c>
      <c r="P27" s="1363">
        <f t="shared" si="2"/>
        <v>0</v>
      </c>
      <c r="Q27" s="1363">
        <f t="shared" si="2"/>
        <v>0</v>
      </c>
      <c r="R27" s="1363">
        <f t="shared" si="2"/>
        <v>0</v>
      </c>
      <c r="S27" s="1367">
        <f t="shared" si="2"/>
        <v>0</v>
      </c>
      <c r="T27" s="1363">
        <f t="shared" si="2"/>
        <v>0</v>
      </c>
    </row>
    <row r="28" spans="1:22" s="1363" customFormat="1">
      <c r="D28" s="1367"/>
      <c r="S28" s="1367"/>
    </row>
    <row r="29" spans="1:22" s="1363" customFormat="1">
      <c r="D29" s="1367"/>
      <c r="S29" s="1367"/>
    </row>
    <row r="30" spans="1:22" s="1363" customFormat="1">
      <c r="D30" s="1367"/>
      <c r="S30" s="1367"/>
    </row>
    <row r="31" spans="1:22" s="1363" customFormat="1">
      <c r="D31" s="1367"/>
      <c r="S31" s="1367"/>
    </row>
    <row r="32" spans="1:22" s="1363" customFormat="1">
      <c r="D32" s="1367"/>
      <c r="S32" s="1367"/>
    </row>
    <row r="33" spans="4:19" s="1363" customFormat="1">
      <c r="D33" s="1367"/>
      <c r="S33" s="1367"/>
    </row>
    <row r="34" spans="4:19" s="1363" customFormat="1">
      <c r="D34" s="1367"/>
      <c r="S34" s="1367"/>
    </row>
    <row r="35" spans="4:19" s="1363" customFormat="1">
      <c r="D35" s="1367"/>
      <c r="S35" s="1367"/>
    </row>
    <row r="36" spans="4:19" s="1363" customFormat="1">
      <c r="D36" s="1367"/>
      <c r="S36" s="1367"/>
    </row>
    <row r="37" spans="4:19" s="1363" customFormat="1">
      <c r="D37" s="1367"/>
      <c r="S37" s="1367"/>
    </row>
    <row r="38" spans="4:19" s="1363" customFormat="1">
      <c r="D38" s="1367"/>
      <c r="S38" s="1367"/>
    </row>
    <row r="39" spans="4:19" s="1363" customFormat="1">
      <c r="D39" s="1367"/>
      <c r="S39" s="1367"/>
    </row>
    <row r="40" spans="4:19" s="1363" customFormat="1">
      <c r="D40" s="1367"/>
      <c r="S40" s="1367"/>
    </row>
    <row r="41" spans="4:19" s="1363" customFormat="1">
      <c r="D41" s="1367"/>
      <c r="S41" s="1367"/>
    </row>
    <row r="42" spans="4:19" s="1363" customFormat="1">
      <c r="D42" s="1367"/>
      <c r="S42" s="1367"/>
    </row>
    <row r="43" spans="4:19" s="1363" customFormat="1">
      <c r="D43" s="1367"/>
      <c r="S43" s="1367"/>
    </row>
    <row r="44" spans="4:19" s="1363" customFormat="1">
      <c r="D44" s="1367"/>
      <c r="S44" s="1367"/>
    </row>
    <row r="45" spans="4:19" s="1363" customFormat="1">
      <c r="D45" s="1367"/>
      <c r="S45" s="1367"/>
    </row>
    <row r="46" spans="4:19" s="1363" customFormat="1">
      <c r="D46" s="1367"/>
      <c r="S46" s="1367"/>
    </row>
    <row r="47" spans="4:19" s="1363" customFormat="1">
      <c r="D47" s="1367"/>
      <c r="S47" s="1367"/>
    </row>
    <row r="48" spans="4:19" s="1363" customFormat="1">
      <c r="D48" s="1367"/>
      <c r="S48" s="1367"/>
    </row>
    <row r="49" spans="4:19" s="1363" customFormat="1">
      <c r="D49" s="1367"/>
      <c r="S49" s="1367"/>
    </row>
    <row r="50" spans="4:19" s="1363" customFormat="1">
      <c r="D50" s="1367"/>
      <c r="S50" s="1367"/>
    </row>
    <row r="51" spans="4:19" s="1363" customFormat="1">
      <c r="D51" s="1367"/>
      <c r="S51" s="1367"/>
    </row>
    <row r="52" spans="4:19" s="1363" customFormat="1">
      <c r="D52" s="1367"/>
      <c r="S52" s="1367"/>
    </row>
    <row r="53" spans="4:19" s="1363" customFormat="1">
      <c r="D53" s="1367"/>
      <c r="S53" s="1367"/>
    </row>
    <row r="54" spans="4:19" s="1363" customFormat="1">
      <c r="D54" s="1367"/>
      <c r="S54" s="1367"/>
    </row>
    <row r="55" spans="4:19" s="1363" customFormat="1">
      <c r="D55" s="1367"/>
      <c r="S55" s="1367"/>
    </row>
    <row r="56" spans="4:19" s="1363" customFormat="1">
      <c r="D56" s="1367"/>
      <c r="S56" s="1367"/>
    </row>
    <row r="57" spans="4:19" s="1363" customFormat="1">
      <c r="D57" s="1367"/>
      <c r="S57" s="1367"/>
    </row>
    <row r="58" spans="4:19" s="1363" customFormat="1">
      <c r="D58" s="1367"/>
      <c r="S58" s="1367"/>
    </row>
    <row r="59" spans="4:19" s="1363" customFormat="1">
      <c r="D59" s="1367"/>
      <c r="S59" s="1367"/>
    </row>
    <row r="60" spans="4:19" s="1363" customFormat="1">
      <c r="D60" s="1367"/>
      <c r="S60" s="1367"/>
    </row>
    <row r="61" spans="4:19" s="1363" customFormat="1">
      <c r="D61" s="1367"/>
      <c r="S61" s="1367"/>
    </row>
    <row r="62" spans="4:19" s="1363" customFormat="1">
      <c r="D62" s="1367"/>
      <c r="S62" s="1367"/>
    </row>
    <row r="63" spans="4:19" s="1363" customFormat="1">
      <c r="D63" s="1367"/>
      <c r="S63" s="1367"/>
    </row>
    <row r="64" spans="4:19" s="1363" customFormat="1">
      <c r="D64" s="1367"/>
      <c r="S64" s="1367"/>
    </row>
    <row r="65" spans="4:19" s="1363" customFormat="1">
      <c r="D65" s="1367"/>
      <c r="S65" s="1367"/>
    </row>
    <row r="66" spans="4:19" s="1363" customFormat="1">
      <c r="D66" s="1367"/>
      <c r="S66" s="1367"/>
    </row>
    <row r="67" spans="4:19" s="1363" customFormat="1">
      <c r="D67" s="1367"/>
      <c r="S67" s="1367"/>
    </row>
    <row r="68" spans="4:19" s="1363" customFormat="1">
      <c r="D68" s="1367"/>
      <c r="S68" s="1367"/>
    </row>
    <row r="69" spans="4:19" s="1363" customFormat="1">
      <c r="D69" s="1367"/>
      <c r="S69" s="1367"/>
    </row>
    <row r="70" spans="4:19" s="1363" customFormat="1">
      <c r="D70" s="1367"/>
      <c r="S70" s="1367"/>
    </row>
    <row r="71" spans="4:19" s="1363" customFormat="1">
      <c r="D71" s="1367"/>
      <c r="S71" s="1367"/>
    </row>
    <row r="72" spans="4:19" s="1363" customFormat="1">
      <c r="D72" s="1367"/>
      <c r="S72" s="1367"/>
    </row>
    <row r="73" spans="4:19" s="1363" customFormat="1">
      <c r="D73" s="1367"/>
      <c r="S73" s="1367"/>
    </row>
    <row r="74" spans="4:19" s="1363" customFormat="1">
      <c r="D74" s="1367"/>
      <c r="S74" s="1367"/>
    </row>
    <row r="75" spans="4:19" s="1363" customFormat="1">
      <c r="D75" s="1367"/>
      <c r="S75" s="1367"/>
    </row>
    <row r="76" spans="4:19" s="1363" customFormat="1">
      <c r="D76" s="1367"/>
      <c r="S76" s="1367"/>
    </row>
    <row r="77" spans="4:19" s="1363" customFormat="1">
      <c r="D77" s="1367"/>
      <c r="S77" s="1367"/>
    </row>
    <row r="78" spans="4:19" s="1363" customFormat="1">
      <c r="D78" s="1367"/>
      <c r="S78" s="1367"/>
    </row>
    <row r="79" spans="4:19" s="1363" customFormat="1">
      <c r="D79" s="1367"/>
      <c r="S79" s="1367"/>
    </row>
    <row r="80" spans="4:19" s="1363" customFormat="1">
      <c r="D80" s="1367"/>
      <c r="S80" s="1367"/>
    </row>
    <row r="81" spans="4:19" s="1363" customFormat="1">
      <c r="D81" s="1367"/>
      <c r="S81" s="1367"/>
    </row>
    <row r="82" spans="4:19" s="1363" customFormat="1">
      <c r="D82" s="1367"/>
      <c r="S82" s="1367"/>
    </row>
    <row r="83" spans="4:19" s="1363" customFormat="1">
      <c r="D83" s="1367"/>
      <c r="S83" s="1367"/>
    </row>
    <row r="84" spans="4:19" s="1363" customFormat="1">
      <c r="D84" s="1367"/>
      <c r="S84" s="1367"/>
    </row>
    <row r="85" spans="4:19" s="1363" customFormat="1">
      <c r="D85" s="1367"/>
      <c r="S85" s="1367"/>
    </row>
    <row r="86" spans="4:19" s="1363" customFormat="1">
      <c r="D86" s="1367"/>
      <c r="S86" s="1367"/>
    </row>
    <row r="87" spans="4:19" s="1363" customFormat="1">
      <c r="D87" s="1367"/>
      <c r="S87" s="1367"/>
    </row>
    <row r="88" spans="4:19" s="1363" customFormat="1">
      <c r="D88" s="1367"/>
      <c r="S88" s="1367"/>
    </row>
    <row r="89" spans="4:19" s="1363" customFormat="1">
      <c r="D89" s="1367"/>
      <c r="S89" s="1367"/>
    </row>
    <row r="90" spans="4:19" s="1363" customFormat="1">
      <c r="D90" s="1367"/>
      <c r="S90" s="1367"/>
    </row>
    <row r="91" spans="4:19" s="1363" customFormat="1">
      <c r="D91" s="1367"/>
      <c r="S91" s="1367"/>
    </row>
    <row r="92" spans="4:19" s="1363" customFormat="1">
      <c r="D92" s="1367"/>
      <c r="S92" s="1367"/>
    </row>
    <row r="93" spans="4:19" s="1363" customFormat="1">
      <c r="D93" s="1367"/>
      <c r="S93" s="1367"/>
    </row>
    <row r="94" spans="4:19" s="1363" customFormat="1">
      <c r="D94" s="1367"/>
      <c r="S94" s="1367"/>
    </row>
    <row r="95" spans="4:19" s="1363" customFormat="1">
      <c r="D95" s="1367"/>
      <c r="S95" s="1367"/>
    </row>
    <row r="96" spans="4:19" s="1363" customFormat="1">
      <c r="D96" s="1367"/>
      <c r="S96" s="1367"/>
    </row>
    <row r="97" spans="4:19" s="1363" customFormat="1">
      <c r="D97" s="1367"/>
      <c r="S97" s="1367"/>
    </row>
    <row r="98" spans="4:19" s="1363" customFormat="1">
      <c r="D98" s="1367"/>
      <c r="S98" s="1367"/>
    </row>
    <row r="99" spans="4:19" s="1363" customFormat="1">
      <c r="D99" s="1367"/>
      <c r="S99" s="1367"/>
    </row>
    <row r="100" spans="4:19" s="1363" customFormat="1">
      <c r="D100" s="1367"/>
      <c r="S100" s="1367"/>
    </row>
    <row r="101" spans="4:19" s="1363" customFormat="1">
      <c r="D101" s="1367"/>
      <c r="S101" s="1367"/>
    </row>
    <row r="102" spans="4:19" s="1363" customFormat="1">
      <c r="D102" s="1367"/>
      <c r="S102" s="1367"/>
    </row>
    <row r="103" spans="4:19" s="1363" customFormat="1">
      <c r="D103" s="1367"/>
      <c r="S103" s="1367"/>
    </row>
    <row r="104" spans="4:19" s="1363" customFormat="1">
      <c r="D104" s="1367"/>
      <c r="S104" s="1367"/>
    </row>
    <row r="105" spans="4:19" s="1363" customFormat="1">
      <c r="D105" s="1367"/>
      <c r="S105" s="1367"/>
    </row>
    <row r="106" spans="4:19" s="1363" customFormat="1">
      <c r="D106" s="1367"/>
      <c r="S106" s="1367"/>
    </row>
    <row r="107" spans="4:19" s="1363" customFormat="1">
      <c r="D107" s="1367"/>
      <c r="S107" s="1367"/>
    </row>
    <row r="108" spans="4:19" s="1363" customFormat="1">
      <c r="D108" s="1367"/>
      <c r="S108" s="1367"/>
    </row>
    <row r="109" spans="4:19" s="1363" customFormat="1">
      <c r="D109" s="1367"/>
      <c r="S109" s="1367"/>
    </row>
    <row r="110" spans="4:19" s="1363" customFormat="1">
      <c r="D110" s="1367"/>
      <c r="S110" s="1367"/>
    </row>
    <row r="111" spans="4:19" s="1363" customFormat="1">
      <c r="D111" s="1367"/>
      <c r="S111" s="1367"/>
    </row>
    <row r="112" spans="4:19" s="1363" customFormat="1">
      <c r="D112" s="1367"/>
      <c r="S112" s="1367"/>
    </row>
    <row r="113" spans="4:19" s="1363" customFormat="1">
      <c r="D113" s="1367"/>
      <c r="S113" s="1367"/>
    </row>
    <row r="114" spans="4:19" s="1363" customFormat="1">
      <c r="D114" s="1367"/>
      <c r="S114" s="1367"/>
    </row>
    <row r="115" spans="4:19" s="1363" customFormat="1">
      <c r="D115" s="1367"/>
      <c r="S115" s="1367"/>
    </row>
    <row r="116" spans="4:19" s="1363" customFormat="1">
      <c r="D116" s="1367"/>
      <c r="S116" s="1367"/>
    </row>
    <row r="117" spans="4:19" s="1363" customFormat="1">
      <c r="D117" s="1367"/>
      <c r="S117" s="1367"/>
    </row>
    <row r="118" spans="4:19" s="1363" customFormat="1">
      <c r="D118" s="1367"/>
      <c r="S118" s="1367"/>
    </row>
    <row r="119" spans="4:19" s="1363" customFormat="1">
      <c r="D119" s="1367"/>
      <c r="S119" s="1367"/>
    </row>
    <row r="120" spans="4:19" s="1363" customFormat="1">
      <c r="D120" s="1367"/>
      <c r="S120" s="1367"/>
    </row>
    <row r="121" spans="4:19" s="1363" customFormat="1">
      <c r="D121" s="1367"/>
      <c r="S121" s="1367"/>
    </row>
    <row r="122" spans="4:19" s="1363" customFormat="1">
      <c r="D122" s="1367"/>
      <c r="S122" s="1367"/>
    </row>
    <row r="123" spans="4:19" s="1363" customFormat="1">
      <c r="D123" s="1367"/>
      <c r="S123" s="1367"/>
    </row>
    <row r="124" spans="4:19" s="1363" customFormat="1">
      <c r="D124" s="1367"/>
      <c r="S124" s="1367"/>
    </row>
    <row r="125" spans="4:19" s="1363" customFormat="1">
      <c r="D125" s="1367"/>
      <c r="S125" s="1367"/>
    </row>
    <row r="126" spans="4:19" s="1363" customFormat="1">
      <c r="D126" s="1367"/>
      <c r="S126" s="1367"/>
    </row>
    <row r="127" spans="4:19" s="1363" customFormat="1">
      <c r="D127" s="1367"/>
      <c r="S127" s="1367"/>
    </row>
    <row r="128" spans="4:19" s="1363" customFormat="1">
      <c r="D128" s="1367"/>
      <c r="S128" s="1367"/>
    </row>
    <row r="129" spans="4:19" s="1363" customFormat="1">
      <c r="D129" s="1367"/>
      <c r="S129" s="1367"/>
    </row>
    <row r="130" spans="4:19" s="1363" customFormat="1">
      <c r="D130" s="1367"/>
      <c r="S130" s="1367"/>
    </row>
    <row r="131" spans="4:19" s="1363" customFormat="1">
      <c r="D131" s="1367"/>
      <c r="S131" s="1367"/>
    </row>
    <row r="132" spans="4:19" s="1363" customFormat="1">
      <c r="D132" s="1367"/>
      <c r="S132" s="1367"/>
    </row>
    <row r="133" spans="4:19" s="1363" customFormat="1">
      <c r="D133" s="1367"/>
      <c r="S133" s="1367"/>
    </row>
    <row r="134" spans="4:19" s="1363" customFormat="1">
      <c r="D134" s="1367"/>
      <c r="S134" s="1367"/>
    </row>
    <row r="135" spans="4:19" s="1363" customFormat="1">
      <c r="D135" s="1367"/>
      <c r="S135" s="1367"/>
    </row>
    <row r="136" spans="4:19" s="1363" customFormat="1">
      <c r="D136" s="1367"/>
      <c r="S136" s="1367"/>
    </row>
    <row r="137" spans="4:19" s="1363" customFormat="1">
      <c r="D137" s="1367"/>
      <c r="S137" s="1367"/>
    </row>
    <row r="138" spans="4:19" s="1363" customFormat="1">
      <c r="D138" s="1367"/>
      <c r="S138" s="1367"/>
    </row>
    <row r="139" spans="4:19" s="1363" customFormat="1">
      <c r="D139" s="1367"/>
      <c r="S139" s="1367"/>
    </row>
    <row r="140" spans="4:19" s="1363" customFormat="1">
      <c r="D140" s="1367"/>
      <c r="S140" s="1367"/>
    </row>
    <row r="141" spans="4:19" s="1363" customFormat="1">
      <c r="D141" s="1367"/>
      <c r="S141" s="1367"/>
    </row>
    <row r="142" spans="4:19" s="1363" customFormat="1">
      <c r="D142" s="1367"/>
      <c r="S142" s="1367"/>
    </row>
    <row r="143" spans="4:19" s="1363" customFormat="1">
      <c r="D143" s="1367"/>
      <c r="S143" s="1367"/>
    </row>
    <row r="144" spans="4:19" s="1363" customFormat="1">
      <c r="D144" s="1367"/>
      <c r="S144" s="1367"/>
    </row>
    <row r="145" spans="4:19" s="1363" customFormat="1">
      <c r="D145" s="1367"/>
      <c r="S145" s="1367"/>
    </row>
    <row r="146" spans="4:19" s="1363" customFormat="1">
      <c r="D146" s="1367"/>
      <c r="S146" s="1367"/>
    </row>
    <row r="147" spans="4:19" s="1363" customFormat="1">
      <c r="D147" s="1367"/>
      <c r="S147" s="1367"/>
    </row>
    <row r="148" spans="4:19" s="1363" customFormat="1">
      <c r="D148" s="1367"/>
      <c r="S148" s="1367"/>
    </row>
    <row r="149" spans="4:19" s="1363" customFormat="1">
      <c r="D149" s="1367"/>
      <c r="S149" s="1367"/>
    </row>
    <row r="150" spans="4:19" s="1363" customFormat="1">
      <c r="D150" s="1367"/>
      <c r="S150" s="1367"/>
    </row>
    <row r="151" spans="4:19" s="1363" customFormat="1">
      <c r="D151" s="1367"/>
      <c r="S151" s="1367"/>
    </row>
    <row r="152" spans="4:19" s="1363" customFormat="1">
      <c r="D152" s="1367"/>
      <c r="S152" s="1367"/>
    </row>
    <row r="153" spans="4:19" s="1363" customFormat="1">
      <c r="D153" s="1367"/>
      <c r="S153" s="1367"/>
    </row>
    <row r="154" spans="4:19" s="1363" customFormat="1">
      <c r="D154" s="1367"/>
      <c r="S154" s="1367"/>
    </row>
    <row r="155" spans="4:19" s="1363" customFormat="1">
      <c r="D155" s="1367"/>
      <c r="S155" s="1367"/>
    </row>
    <row r="156" spans="4:19" s="1363" customFormat="1">
      <c r="D156" s="1367"/>
      <c r="S156" s="1367"/>
    </row>
    <row r="157" spans="4:19" s="1363" customFormat="1">
      <c r="D157" s="1367"/>
      <c r="S157" s="1367"/>
    </row>
    <row r="158" spans="4:19" s="1363" customFormat="1">
      <c r="D158" s="1367"/>
      <c r="S158" s="1367"/>
    </row>
    <row r="159" spans="4:19" s="1363" customFormat="1">
      <c r="D159" s="1367"/>
      <c r="S159" s="1367"/>
    </row>
    <row r="160" spans="4:19" s="1363" customFormat="1">
      <c r="D160" s="1367"/>
      <c r="S160" s="1367"/>
    </row>
    <row r="161" spans="4:19" s="1363" customFormat="1">
      <c r="D161" s="1367"/>
      <c r="S161" s="1367"/>
    </row>
    <row r="162" spans="4:19" s="1363" customFormat="1">
      <c r="D162" s="1367"/>
      <c r="S162" s="1367"/>
    </row>
    <row r="163" spans="4:19" s="1363" customFormat="1">
      <c r="D163" s="1367"/>
      <c r="S163" s="1367"/>
    </row>
    <row r="164" spans="4:19" s="1363" customFormat="1">
      <c r="D164" s="1367"/>
      <c r="S164" s="1367"/>
    </row>
    <row r="165" spans="4:19" s="1363" customFormat="1">
      <c r="D165" s="1367"/>
      <c r="S165" s="1367"/>
    </row>
    <row r="166" spans="4:19" s="1363" customFormat="1">
      <c r="D166" s="1367"/>
      <c r="S166" s="1367"/>
    </row>
    <row r="167" spans="4:19" s="1363" customFormat="1">
      <c r="D167" s="1367"/>
      <c r="S167" s="1367"/>
    </row>
    <row r="168" spans="4:19" s="1363" customFormat="1">
      <c r="D168" s="1367"/>
      <c r="S168" s="1367"/>
    </row>
    <row r="169" spans="4:19" s="1363" customFormat="1">
      <c r="D169" s="1367"/>
      <c r="S169" s="1367"/>
    </row>
    <row r="170" spans="4:19" s="1363" customFormat="1">
      <c r="D170" s="1367"/>
      <c r="S170" s="1367"/>
    </row>
    <row r="171" spans="4:19" s="1363" customFormat="1">
      <c r="D171" s="1367"/>
      <c r="S171" s="1367"/>
    </row>
    <row r="172" spans="4:19" s="1363" customFormat="1">
      <c r="D172" s="1367"/>
      <c r="S172" s="1367"/>
    </row>
    <row r="173" spans="4:19" s="1363" customFormat="1">
      <c r="D173" s="1367"/>
      <c r="S173" s="1367"/>
    </row>
    <row r="174" spans="4:19" s="1363" customFormat="1">
      <c r="D174" s="1367"/>
      <c r="S174" s="1367"/>
    </row>
    <row r="175" spans="4:19" s="1363" customFormat="1">
      <c r="D175" s="1367"/>
      <c r="S175" s="1367"/>
    </row>
    <row r="176" spans="4:19" s="1363" customFormat="1">
      <c r="D176" s="1367"/>
      <c r="S176" s="1367"/>
    </row>
    <row r="177" spans="4:19" s="1363" customFormat="1">
      <c r="D177" s="1367"/>
      <c r="S177" s="1367"/>
    </row>
    <row r="178" spans="4:19" s="1363" customFormat="1">
      <c r="D178" s="1367"/>
      <c r="S178" s="1367"/>
    </row>
    <row r="179" spans="4:19" s="1363" customFormat="1">
      <c r="D179" s="1367"/>
      <c r="S179" s="1367"/>
    </row>
    <row r="180" spans="4:19" s="1363" customFormat="1">
      <c r="D180" s="1367"/>
      <c r="S180" s="1367"/>
    </row>
    <row r="181" spans="4:19" s="1363" customFormat="1">
      <c r="D181" s="1367"/>
      <c r="S181" s="1367"/>
    </row>
    <row r="182" spans="4:19" s="1363" customFormat="1">
      <c r="D182" s="1367"/>
      <c r="S182" s="1367"/>
    </row>
    <row r="183" spans="4:19" s="1363" customFormat="1">
      <c r="D183" s="1367"/>
      <c r="S183" s="1367"/>
    </row>
    <row r="184" spans="4:19" s="1363" customFormat="1">
      <c r="D184" s="1367"/>
      <c r="S184" s="1367"/>
    </row>
    <row r="185" spans="4:19" s="1363" customFormat="1">
      <c r="D185" s="1367"/>
      <c r="S185" s="1367"/>
    </row>
    <row r="186" spans="4:19" s="1363" customFormat="1">
      <c r="D186" s="1367"/>
      <c r="S186" s="1367"/>
    </row>
    <row r="187" spans="4:19" s="1363" customFormat="1">
      <c r="D187" s="1367"/>
      <c r="S187" s="1367"/>
    </row>
    <row r="188" spans="4:19" s="1363" customFormat="1">
      <c r="D188" s="1367"/>
      <c r="S188" s="1367"/>
    </row>
    <row r="189" spans="4:19" s="1363" customFormat="1">
      <c r="D189" s="1367"/>
      <c r="S189" s="1367"/>
    </row>
    <row r="190" spans="4:19" s="1363" customFormat="1">
      <c r="D190" s="1367"/>
      <c r="S190" s="1367"/>
    </row>
    <row r="191" spans="4:19" s="1363" customFormat="1">
      <c r="D191" s="1367"/>
      <c r="S191" s="1367"/>
    </row>
    <row r="192" spans="4:19" s="1363" customFormat="1">
      <c r="D192" s="1367"/>
      <c r="S192" s="1367"/>
    </row>
    <row r="193" spans="4:19" s="1363" customFormat="1">
      <c r="D193" s="1367"/>
      <c r="S193" s="1367"/>
    </row>
    <row r="194" spans="4:19" s="1363" customFormat="1">
      <c r="D194" s="1367"/>
      <c r="S194" s="1367"/>
    </row>
    <row r="195" spans="4:19" s="1363" customFormat="1">
      <c r="D195" s="1367"/>
      <c r="S195" s="1367"/>
    </row>
    <row r="196" spans="4:19" s="1363" customFormat="1">
      <c r="D196" s="1367"/>
      <c r="S196" s="1367"/>
    </row>
    <row r="197" spans="4:19" s="1363" customFormat="1">
      <c r="D197" s="1367"/>
      <c r="S197" s="1367"/>
    </row>
    <row r="198" spans="4:19" s="1363" customFormat="1">
      <c r="D198" s="1367"/>
      <c r="S198" s="1367"/>
    </row>
    <row r="199" spans="4:19" s="1363" customFormat="1">
      <c r="D199" s="1367"/>
      <c r="S199" s="1367"/>
    </row>
    <row r="200" spans="4:19" s="1363" customFormat="1">
      <c r="D200" s="1367"/>
      <c r="S200" s="1367"/>
    </row>
    <row r="201" spans="4:19" s="1363" customFormat="1">
      <c r="D201" s="1367"/>
      <c r="S201" s="1367"/>
    </row>
    <row r="202" spans="4:19" s="1363" customFormat="1">
      <c r="D202" s="1367"/>
      <c r="S202" s="1367"/>
    </row>
    <row r="203" spans="4:19" s="1363" customFormat="1">
      <c r="D203" s="1367"/>
      <c r="S203" s="1367"/>
    </row>
    <row r="204" spans="4:19" s="1363" customFormat="1">
      <c r="D204" s="1367"/>
      <c r="S204" s="1367"/>
    </row>
    <row r="205" spans="4:19" s="1363" customFormat="1">
      <c r="D205" s="1367"/>
      <c r="S205" s="1367"/>
    </row>
    <row r="206" spans="4:19" s="1363" customFormat="1">
      <c r="D206" s="1367"/>
      <c r="S206" s="1367"/>
    </row>
    <row r="207" spans="4:19" s="1363" customFormat="1">
      <c r="D207" s="1367"/>
      <c r="S207" s="1367"/>
    </row>
    <row r="208" spans="4:19" s="1363" customFormat="1">
      <c r="D208" s="1367"/>
      <c r="S208" s="1367"/>
    </row>
    <row r="209" spans="4:19" s="1363" customFormat="1">
      <c r="D209" s="1367"/>
      <c r="S209" s="1367"/>
    </row>
    <row r="210" spans="4:19" s="1363" customFormat="1">
      <c r="D210" s="1367"/>
      <c r="S210" s="1367"/>
    </row>
    <row r="211" spans="4:19" s="1363" customFormat="1">
      <c r="D211" s="1367"/>
      <c r="S211" s="1367"/>
    </row>
    <row r="212" spans="4:19" s="1363" customFormat="1">
      <c r="D212" s="1367"/>
      <c r="S212" s="1367"/>
    </row>
    <row r="213" spans="4:19" s="1363" customFormat="1">
      <c r="D213" s="1367"/>
      <c r="S213" s="1367"/>
    </row>
    <row r="214" spans="4:19" s="1363" customFormat="1">
      <c r="D214" s="1367"/>
      <c r="S214" s="1367"/>
    </row>
    <row r="215" spans="4:19" s="1363" customFormat="1">
      <c r="D215" s="1367"/>
      <c r="S215" s="1367"/>
    </row>
    <row r="216" spans="4:19" s="1363" customFormat="1">
      <c r="D216" s="1367"/>
      <c r="S216" s="1367"/>
    </row>
    <row r="217" spans="4:19" s="1363" customFormat="1">
      <c r="D217" s="1367"/>
      <c r="S217" s="1367"/>
    </row>
    <row r="218" spans="4:19" s="1363" customFormat="1">
      <c r="D218" s="1367"/>
      <c r="S218" s="1367"/>
    </row>
    <row r="219" spans="4:19" s="1363" customFormat="1">
      <c r="D219" s="1367"/>
      <c r="S219" s="1367"/>
    </row>
    <row r="220" spans="4:19" s="1363" customFormat="1">
      <c r="D220" s="1367"/>
      <c r="S220" s="1367"/>
    </row>
    <row r="221" spans="4:19" s="1363" customFormat="1">
      <c r="D221" s="1367"/>
      <c r="S221" s="1367"/>
    </row>
    <row r="222" spans="4:19" s="1363" customFormat="1">
      <c r="D222" s="1367"/>
      <c r="S222" s="1367"/>
    </row>
    <row r="223" spans="4:19" s="1363" customFormat="1">
      <c r="D223" s="1367"/>
      <c r="S223" s="1367"/>
    </row>
    <row r="224" spans="4:19" s="1363" customFormat="1">
      <c r="D224" s="1367"/>
      <c r="S224" s="1367"/>
    </row>
    <row r="225" spans="4:19" s="1363" customFormat="1">
      <c r="D225" s="1367"/>
      <c r="S225" s="1367"/>
    </row>
    <row r="226" spans="4:19" s="1363" customFormat="1">
      <c r="D226" s="1367"/>
      <c r="S226" s="1367"/>
    </row>
    <row r="227" spans="4:19" s="1363" customFormat="1">
      <c r="D227" s="1367"/>
      <c r="S227" s="1367"/>
    </row>
    <row r="228" spans="4:19" s="1363" customFormat="1">
      <c r="D228" s="1367"/>
      <c r="S228" s="1367"/>
    </row>
    <row r="229" spans="4:19" s="1363" customFormat="1">
      <c r="D229" s="1367"/>
      <c r="S229" s="1367"/>
    </row>
    <row r="230" spans="4:19" s="1363" customFormat="1">
      <c r="D230" s="1367"/>
      <c r="S230" s="1367"/>
    </row>
    <row r="231" spans="4:19" s="1363" customFormat="1">
      <c r="D231" s="1367"/>
      <c r="S231" s="1367"/>
    </row>
    <row r="232" spans="4:19" s="1363" customFormat="1">
      <c r="D232" s="1367"/>
      <c r="S232" s="1367"/>
    </row>
    <row r="233" spans="4:19" s="1363" customFormat="1">
      <c r="D233" s="1367"/>
      <c r="S233" s="1367"/>
    </row>
    <row r="234" spans="4:19" s="1363" customFormat="1">
      <c r="D234" s="1367"/>
      <c r="S234" s="1367"/>
    </row>
    <row r="235" spans="4:19" s="1363" customFormat="1">
      <c r="D235" s="1367"/>
      <c r="S235" s="1367"/>
    </row>
    <row r="236" spans="4:19" s="1363" customFormat="1">
      <c r="D236" s="1367"/>
      <c r="S236" s="1367"/>
    </row>
    <row r="237" spans="4:19" s="1363" customFormat="1">
      <c r="D237" s="1367"/>
      <c r="S237" s="1367"/>
    </row>
    <row r="238" spans="4:19" s="1363" customFormat="1">
      <c r="D238" s="1367"/>
      <c r="S238" s="1367"/>
    </row>
    <row r="239" spans="4:19" s="1363" customFormat="1">
      <c r="D239" s="1367"/>
      <c r="S239" s="1367"/>
    </row>
    <row r="240" spans="4:19" s="1363" customFormat="1">
      <c r="D240" s="1367"/>
      <c r="S240" s="1367"/>
    </row>
    <row r="241" spans="4:19" s="1363" customFormat="1">
      <c r="D241" s="1367"/>
      <c r="S241" s="1367"/>
    </row>
    <row r="242" spans="4:19" s="1363" customFormat="1">
      <c r="D242" s="1367"/>
      <c r="S242" s="1367"/>
    </row>
    <row r="243" spans="4:19" s="1363" customFormat="1">
      <c r="D243" s="1367"/>
      <c r="S243" s="1367"/>
    </row>
    <row r="244" spans="4:19" s="1363" customFormat="1">
      <c r="D244" s="1367"/>
      <c r="S244" s="1367"/>
    </row>
    <row r="245" spans="4:19" s="1363" customFormat="1">
      <c r="D245" s="1367"/>
      <c r="S245" s="1367"/>
    </row>
    <row r="246" spans="4:19" s="1363" customFormat="1">
      <c r="D246" s="1367"/>
      <c r="S246" s="1367"/>
    </row>
    <row r="247" spans="4:19" s="1363" customFormat="1">
      <c r="D247" s="1367"/>
      <c r="S247" s="1367"/>
    </row>
    <row r="248" spans="4:19" s="1363" customFormat="1">
      <c r="D248" s="1367"/>
      <c r="S248" s="1367"/>
    </row>
    <row r="249" spans="4:19" s="1363" customFormat="1">
      <c r="D249" s="1367"/>
      <c r="S249" s="1367"/>
    </row>
    <row r="250" spans="4:19" s="1363" customFormat="1">
      <c r="D250" s="1367"/>
      <c r="S250" s="1367"/>
    </row>
    <row r="251" spans="4:19" s="1363" customFormat="1">
      <c r="D251" s="1367"/>
      <c r="S251" s="1367"/>
    </row>
    <row r="252" spans="4:19" s="1363" customFormat="1">
      <c r="D252" s="1367"/>
      <c r="S252" s="1367"/>
    </row>
    <row r="253" spans="4:19" s="1363" customFormat="1">
      <c r="D253" s="1367"/>
      <c r="S253" s="1367"/>
    </row>
    <row r="254" spans="4:19" s="1363" customFormat="1">
      <c r="D254" s="1367"/>
      <c r="S254" s="1367"/>
    </row>
    <row r="255" spans="4:19" s="1363" customFormat="1">
      <c r="D255" s="1367"/>
      <c r="S255" s="1367"/>
    </row>
    <row r="256" spans="4:19" s="1363" customFormat="1">
      <c r="D256" s="1367"/>
      <c r="S256" s="1367"/>
    </row>
    <row r="257" spans="4:19" s="1363" customFormat="1">
      <c r="D257" s="1367"/>
      <c r="S257" s="1367"/>
    </row>
    <row r="258" spans="4:19" s="1363" customFormat="1">
      <c r="D258" s="1367"/>
      <c r="S258" s="1367"/>
    </row>
    <row r="259" spans="4:19" s="1363" customFormat="1">
      <c r="D259" s="1367"/>
      <c r="S259" s="1367"/>
    </row>
    <row r="260" spans="4:19" s="1363" customFormat="1">
      <c r="D260" s="1367"/>
      <c r="S260" s="1367"/>
    </row>
    <row r="261" spans="4:19" s="1363" customFormat="1">
      <c r="D261" s="1367"/>
      <c r="S261" s="1367"/>
    </row>
    <row r="262" spans="4:19" s="1363" customFormat="1">
      <c r="D262" s="1367"/>
      <c r="S262" s="1367"/>
    </row>
    <row r="263" spans="4:19" s="1363" customFormat="1">
      <c r="D263" s="1367"/>
      <c r="S263" s="1367"/>
    </row>
    <row r="264" spans="4:19" s="1363" customFormat="1">
      <c r="D264" s="1367"/>
      <c r="S264" s="1367"/>
    </row>
    <row r="265" spans="4:19" s="1363" customFormat="1">
      <c r="D265" s="1367"/>
      <c r="S265" s="1367"/>
    </row>
    <row r="266" spans="4:19" s="1363" customFormat="1">
      <c r="D266" s="1367"/>
      <c r="S266" s="1367"/>
    </row>
    <row r="267" spans="4:19" s="1363" customFormat="1">
      <c r="D267" s="1367"/>
      <c r="S267" s="1367"/>
    </row>
    <row r="268" spans="4:19" s="1363" customFormat="1">
      <c r="D268" s="1367"/>
      <c r="S268" s="1367"/>
    </row>
    <row r="269" spans="4:19" s="1363" customFormat="1">
      <c r="D269" s="1367"/>
      <c r="S269" s="1367"/>
    </row>
    <row r="270" spans="4:19" s="1363" customFormat="1">
      <c r="D270" s="1367"/>
      <c r="S270" s="1367"/>
    </row>
    <row r="271" spans="4:19" s="1363" customFormat="1">
      <c r="D271" s="1367"/>
      <c r="S271" s="1367"/>
    </row>
    <row r="272" spans="4:19" s="1363" customFormat="1">
      <c r="D272" s="1367"/>
      <c r="S272" s="1367"/>
    </row>
    <row r="273" spans="4:19" s="1363" customFormat="1">
      <c r="D273" s="1367"/>
      <c r="S273" s="1367"/>
    </row>
    <row r="274" spans="4:19" s="1363" customFormat="1">
      <c r="D274" s="1367"/>
      <c r="S274" s="1367"/>
    </row>
    <row r="275" spans="4:19" s="1363" customFormat="1">
      <c r="D275" s="1367"/>
      <c r="S275" s="1367"/>
    </row>
    <row r="276" spans="4:19" s="1363" customFormat="1">
      <c r="D276" s="1367"/>
      <c r="S276" s="1367"/>
    </row>
    <row r="277" spans="4:19" s="1363" customFormat="1">
      <c r="D277" s="1367"/>
      <c r="S277" s="1367"/>
    </row>
    <row r="278" spans="4:19" s="1363" customFormat="1">
      <c r="D278" s="1367"/>
      <c r="S278" s="1367"/>
    </row>
    <row r="279" spans="4:19" s="1363" customFormat="1">
      <c r="D279" s="1367"/>
      <c r="S279" s="1367"/>
    </row>
    <row r="280" spans="4:19" s="1363" customFormat="1">
      <c r="D280" s="1367"/>
      <c r="S280" s="1367"/>
    </row>
    <row r="281" spans="4:19" s="1363" customFormat="1">
      <c r="D281" s="1367"/>
      <c r="S281" s="1367"/>
    </row>
    <row r="282" spans="4:19" s="1363" customFormat="1">
      <c r="D282" s="1367"/>
      <c r="S282" s="1367"/>
    </row>
    <row r="283" spans="4:19" s="1363" customFormat="1">
      <c r="D283" s="1367"/>
      <c r="S283" s="1367"/>
    </row>
    <row r="284" spans="4:19" s="1363" customFormat="1">
      <c r="D284" s="1367"/>
      <c r="S284" s="1367"/>
    </row>
    <row r="285" spans="4:19" s="1363" customFormat="1">
      <c r="D285" s="1367"/>
      <c r="S285" s="1367"/>
    </row>
    <row r="286" spans="4:19" s="1363" customFormat="1">
      <c r="D286" s="1367"/>
      <c r="S286" s="1367"/>
    </row>
    <row r="287" spans="4:19" s="1363" customFormat="1">
      <c r="D287" s="1367"/>
      <c r="S287" s="1367"/>
    </row>
    <row r="288" spans="4:19" s="1363" customFormat="1">
      <c r="D288" s="1367"/>
      <c r="S288" s="1367"/>
    </row>
    <row r="289" spans="4:19" s="1363" customFormat="1">
      <c r="D289" s="1367"/>
      <c r="S289" s="1367"/>
    </row>
    <row r="290" spans="4:19" s="1363" customFormat="1">
      <c r="D290" s="1367"/>
      <c r="S290" s="1367"/>
    </row>
    <row r="291" spans="4:19" s="1363" customFormat="1">
      <c r="D291" s="1367"/>
      <c r="S291" s="1367"/>
    </row>
    <row r="292" spans="4:19" s="1363" customFormat="1">
      <c r="D292" s="1367"/>
      <c r="S292" s="1367"/>
    </row>
    <row r="293" spans="4:19" s="1363" customFormat="1">
      <c r="D293" s="1367"/>
      <c r="S293" s="1367"/>
    </row>
    <row r="294" spans="4:19" s="1363" customFormat="1">
      <c r="D294" s="1367"/>
      <c r="S294" s="1367"/>
    </row>
    <row r="295" spans="4:19" s="1363" customFormat="1">
      <c r="D295" s="1367"/>
      <c r="S295" s="1367"/>
    </row>
    <row r="296" spans="4:19" s="1363" customFormat="1">
      <c r="D296" s="1367"/>
      <c r="S296" s="1367"/>
    </row>
    <row r="297" spans="4:19" s="1363" customFormat="1">
      <c r="D297" s="1367"/>
      <c r="S297" s="1367"/>
    </row>
    <row r="298" spans="4:19" s="1363" customFormat="1">
      <c r="D298" s="1367"/>
      <c r="S298" s="1367"/>
    </row>
    <row r="299" spans="4:19" s="1363" customFormat="1">
      <c r="D299" s="1367"/>
      <c r="S299" s="1367"/>
    </row>
    <row r="300" spans="4:19" s="1363" customFormat="1">
      <c r="D300" s="1367"/>
      <c r="S300" s="1367"/>
    </row>
    <row r="301" spans="4:19" s="1363" customFormat="1">
      <c r="D301" s="1367"/>
      <c r="S301" s="1367"/>
    </row>
    <row r="302" spans="4:19" s="1363" customFormat="1">
      <c r="D302" s="1367"/>
      <c r="S302" s="1367"/>
    </row>
    <row r="303" spans="4:19" s="1363" customFormat="1">
      <c r="D303" s="1367"/>
      <c r="S303" s="1367"/>
    </row>
    <row r="304" spans="4:19" s="1363" customFormat="1">
      <c r="D304" s="1367"/>
      <c r="S304" s="1367"/>
    </row>
    <row r="305" spans="4:19" s="1363" customFormat="1">
      <c r="D305" s="1367"/>
      <c r="S305" s="1367"/>
    </row>
    <row r="306" spans="4:19" s="1363" customFormat="1">
      <c r="D306" s="1367"/>
      <c r="S306" s="1367"/>
    </row>
    <row r="307" spans="4:19" s="1363" customFormat="1">
      <c r="D307" s="1367"/>
      <c r="S307" s="1367"/>
    </row>
    <row r="308" spans="4:19" s="1363" customFormat="1">
      <c r="D308" s="1367"/>
      <c r="S308" s="1367"/>
    </row>
    <row r="309" spans="4:19" s="1363" customFormat="1">
      <c r="D309" s="1367"/>
      <c r="S309" s="1367"/>
    </row>
    <row r="310" spans="4:19" s="1363" customFormat="1">
      <c r="D310" s="1367"/>
      <c r="S310" s="1367"/>
    </row>
    <row r="311" spans="4:19" s="1363" customFormat="1">
      <c r="D311" s="1367"/>
      <c r="S311" s="1367"/>
    </row>
    <row r="312" spans="4:19" s="1363" customFormat="1">
      <c r="D312" s="1367"/>
      <c r="S312" s="1367"/>
    </row>
    <row r="313" spans="4:19" s="1363" customFormat="1">
      <c r="D313" s="1367"/>
      <c r="S313" s="1367"/>
    </row>
    <row r="314" spans="4:19" s="1363" customFormat="1">
      <c r="D314" s="1367"/>
      <c r="S314" s="1367"/>
    </row>
    <row r="315" spans="4:19" s="1363" customFormat="1">
      <c r="D315" s="1367"/>
      <c r="S315" s="1367"/>
    </row>
    <row r="316" spans="4:19" s="1363" customFormat="1">
      <c r="D316" s="1367"/>
      <c r="S316" s="1367"/>
    </row>
    <row r="317" spans="4:19" s="1363" customFormat="1">
      <c r="D317" s="1367"/>
      <c r="S317" s="1367"/>
    </row>
    <row r="318" spans="4:19" s="1363" customFormat="1">
      <c r="D318" s="1367"/>
      <c r="S318" s="1367"/>
    </row>
    <row r="319" spans="4:19" s="1363" customFormat="1">
      <c r="D319" s="1367"/>
      <c r="S319" s="1367"/>
    </row>
    <row r="320" spans="4:19" s="1363" customFormat="1">
      <c r="D320" s="1367"/>
      <c r="S320" s="1367"/>
    </row>
    <row r="321" spans="4:19" s="1363" customFormat="1">
      <c r="D321" s="1367"/>
      <c r="S321" s="1367"/>
    </row>
    <row r="322" spans="4:19" s="1363" customFormat="1">
      <c r="D322" s="1367"/>
      <c r="S322" s="1367"/>
    </row>
    <row r="323" spans="4:19" s="1363" customFormat="1">
      <c r="D323" s="1367"/>
      <c r="S323" s="1367"/>
    </row>
    <row r="324" spans="4:19" s="1363" customFormat="1">
      <c r="D324" s="1367"/>
      <c r="S324" s="1367"/>
    </row>
    <row r="325" spans="4:19" s="1363" customFormat="1">
      <c r="D325" s="1367"/>
      <c r="S325" s="1367"/>
    </row>
    <row r="326" spans="4:19" s="1363" customFormat="1">
      <c r="D326" s="1367"/>
      <c r="S326" s="1367"/>
    </row>
    <row r="327" spans="4:19" s="1363" customFormat="1">
      <c r="D327" s="1367"/>
      <c r="S327" s="1367"/>
    </row>
    <row r="328" spans="4:19" s="1363" customFormat="1">
      <c r="D328" s="1367"/>
      <c r="S328" s="1367"/>
    </row>
    <row r="329" spans="4:19" s="1363" customFormat="1">
      <c r="D329" s="1367"/>
      <c r="S329" s="1367"/>
    </row>
    <row r="330" spans="4:19" s="1363" customFormat="1">
      <c r="D330" s="1367"/>
      <c r="S330" s="1367"/>
    </row>
    <row r="331" spans="4:19" s="1363" customFormat="1">
      <c r="D331" s="1367"/>
      <c r="S331" s="1367"/>
    </row>
    <row r="332" spans="4:19" s="1363" customFormat="1">
      <c r="D332" s="1367"/>
      <c r="S332" s="1367"/>
    </row>
    <row r="333" spans="4:19" s="1363" customFormat="1">
      <c r="D333" s="1367"/>
      <c r="S333" s="1367"/>
    </row>
    <row r="334" spans="4:19" s="1363" customFormat="1">
      <c r="D334" s="1367"/>
      <c r="S334" s="1367"/>
    </row>
    <row r="335" spans="4:19" s="1363" customFormat="1">
      <c r="D335" s="1367"/>
      <c r="S335" s="1367"/>
    </row>
    <row r="336" spans="4:19" s="1363" customFormat="1">
      <c r="D336" s="1367"/>
      <c r="S336" s="1367"/>
    </row>
    <row r="337" spans="4:19" s="1363" customFormat="1">
      <c r="D337" s="1367"/>
      <c r="S337" s="1367"/>
    </row>
    <row r="338" spans="4:19" s="1363" customFormat="1">
      <c r="D338" s="1367"/>
      <c r="S338" s="1367"/>
    </row>
    <row r="339" spans="4:19" s="1363" customFormat="1">
      <c r="D339" s="1367"/>
      <c r="S339" s="1367"/>
    </row>
    <row r="340" spans="4:19" s="1363" customFormat="1">
      <c r="D340" s="1367"/>
      <c r="S340" s="1367"/>
    </row>
    <row r="341" spans="4:19" s="1363" customFormat="1">
      <c r="D341" s="1367"/>
      <c r="S341" s="1367"/>
    </row>
    <row r="342" spans="4:19" s="1363" customFormat="1">
      <c r="D342" s="1367"/>
      <c r="S342" s="1367"/>
    </row>
    <row r="343" spans="4:19" s="1363" customFormat="1">
      <c r="D343" s="1367"/>
      <c r="S343" s="1367"/>
    </row>
    <row r="344" spans="4:19" s="1363" customFormat="1">
      <c r="D344" s="1367"/>
      <c r="S344" s="1367"/>
    </row>
    <row r="345" spans="4:19" s="1363" customFormat="1">
      <c r="D345" s="1367"/>
      <c r="S345" s="1367"/>
    </row>
    <row r="346" spans="4:19" s="1363" customFormat="1">
      <c r="D346" s="1367"/>
      <c r="S346" s="1367"/>
    </row>
    <row r="347" spans="4:19" s="1363" customFormat="1">
      <c r="D347" s="1367"/>
      <c r="S347" s="1367"/>
    </row>
    <row r="348" spans="4:19" s="1363" customFormat="1">
      <c r="D348" s="1367"/>
      <c r="S348" s="1367"/>
    </row>
    <row r="349" spans="4:19" s="1363" customFormat="1">
      <c r="D349" s="1367"/>
      <c r="S349" s="1367"/>
    </row>
    <row r="350" spans="4:19" s="1363" customFormat="1">
      <c r="D350" s="1367"/>
      <c r="S350" s="1367"/>
    </row>
    <row r="351" spans="4:19" s="1363" customFormat="1">
      <c r="D351" s="1367"/>
      <c r="S351" s="1367"/>
    </row>
    <row r="352" spans="4:19" s="1363" customFormat="1">
      <c r="D352" s="1367"/>
      <c r="S352" s="1367"/>
    </row>
    <row r="353" spans="4:19" s="1363" customFormat="1">
      <c r="D353" s="1367"/>
      <c r="S353" s="1367"/>
    </row>
    <row r="354" spans="4:19" s="1363" customFormat="1">
      <c r="D354" s="1367"/>
      <c r="S354" s="1367"/>
    </row>
    <row r="355" spans="4:19" s="1363" customFormat="1">
      <c r="D355" s="1367"/>
      <c r="S355" s="1367"/>
    </row>
    <row r="356" spans="4:19" s="1363" customFormat="1">
      <c r="D356" s="1367"/>
      <c r="S356" s="1367"/>
    </row>
    <row r="357" spans="4:19" s="1363" customFormat="1">
      <c r="D357" s="1367"/>
      <c r="S357" s="1367"/>
    </row>
    <row r="358" spans="4:19" s="1363" customFormat="1">
      <c r="D358" s="1367"/>
      <c r="S358" s="1367"/>
    </row>
    <row r="359" spans="4:19" s="1363" customFormat="1">
      <c r="D359" s="1367"/>
      <c r="S359" s="1367"/>
    </row>
    <row r="360" spans="4:19" s="1363" customFormat="1">
      <c r="D360" s="1367"/>
      <c r="S360" s="1367"/>
    </row>
    <row r="361" spans="4:19" s="1363" customFormat="1">
      <c r="D361" s="1367"/>
      <c r="S361" s="1367"/>
    </row>
    <row r="362" spans="4:19" s="1363" customFormat="1">
      <c r="D362" s="1367"/>
      <c r="S362" s="1367"/>
    </row>
    <row r="363" spans="4:19" s="1363" customFormat="1">
      <c r="D363" s="1367"/>
      <c r="S363" s="1367"/>
    </row>
    <row r="364" spans="4:19" s="1363" customFormat="1">
      <c r="D364" s="1367"/>
      <c r="S364" s="1367"/>
    </row>
    <row r="365" spans="4:19" s="1363" customFormat="1">
      <c r="D365" s="1367"/>
      <c r="S365" s="1367"/>
    </row>
    <row r="366" spans="4:19" s="1363" customFormat="1">
      <c r="D366" s="1367"/>
      <c r="S366" s="1367"/>
    </row>
    <row r="367" spans="4:19" s="1363" customFormat="1">
      <c r="D367" s="1367"/>
      <c r="S367" s="1367"/>
    </row>
    <row r="368" spans="4:19" s="1363" customFormat="1">
      <c r="D368" s="1367"/>
      <c r="S368" s="1367"/>
    </row>
    <row r="369" spans="4:19" s="1363" customFormat="1">
      <c r="D369" s="1367"/>
      <c r="S369" s="1367"/>
    </row>
    <row r="370" spans="4:19" s="1363" customFormat="1">
      <c r="D370" s="1367"/>
      <c r="S370" s="1367"/>
    </row>
    <row r="371" spans="4:19" s="1363" customFormat="1">
      <c r="D371" s="1367"/>
      <c r="S371" s="1367"/>
    </row>
    <row r="372" spans="4:19" s="1363" customFormat="1">
      <c r="D372" s="1367"/>
      <c r="S372" s="1367"/>
    </row>
    <row r="373" spans="4:19" s="1363" customFormat="1">
      <c r="D373" s="1367"/>
      <c r="S373" s="1367"/>
    </row>
    <row r="374" spans="4:19" s="1363" customFormat="1">
      <c r="D374" s="1367"/>
      <c r="S374" s="1367"/>
    </row>
    <row r="375" spans="4:19" s="1363" customFormat="1">
      <c r="D375" s="1367"/>
      <c r="S375" s="1367"/>
    </row>
    <row r="376" spans="4:19" s="1363" customFormat="1">
      <c r="D376" s="1367"/>
      <c r="S376" s="1367"/>
    </row>
    <row r="377" spans="4:19" s="1363" customFormat="1">
      <c r="D377" s="1367"/>
      <c r="S377" s="1367"/>
    </row>
    <row r="378" spans="4:19" s="1363" customFormat="1">
      <c r="D378" s="1367"/>
      <c r="S378" s="1367"/>
    </row>
    <row r="379" spans="4:19" s="1363" customFormat="1">
      <c r="D379" s="1367"/>
      <c r="S379" s="1367"/>
    </row>
    <row r="380" spans="4:19" s="1363" customFormat="1">
      <c r="D380" s="1367"/>
      <c r="S380" s="1367"/>
    </row>
    <row r="381" spans="4:19" s="1363" customFormat="1">
      <c r="D381" s="1367"/>
      <c r="S381" s="1367"/>
    </row>
    <row r="382" spans="4:19" s="1363" customFormat="1">
      <c r="D382" s="1367"/>
      <c r="S382" s="1367"/>
    </row>
    <row r="383" spans="4:19" s="1363" customFormat="1">
      <c r="D383" s="1367"/>
      <c r="S383" s="1367"/>
    </row>
    <row r="384" spans="4:19" s="1363" customFormat="1">
      <c r="D384" s="1367"/>
      <c r="S384" s="1367"/>
    </row>
    <row r="385" spans="4:19" s="1363" customFormat="1">
      <c r="D385" s="1367"/>
      <c r="S385" s="1367"/>
    </row>
    <row r="386" spans="4:19" s="1363" customFormat="1">
      <c r="D386" s="1367"/>
      <c r="S386" s="1367"/>
    </row>
    <row r="387" spans="4:19" s="1363" customFormat="1">
      <c r="D387" s="1367"/>
      <c r="S387" s="1367"/>
    </row>
    <row r="388" spans="4:19" s="1363" customFormat="1">
      <c r="D388" s="1367"/>
      <c r="S388" s="1367"/>
    </row>
    <row r="389" spans="4:19" s="1363" customFormat="1">
      <c r="D389" s="1367"/>
      <c r="S389" s="1367"/>
    </row>
    <row r="390" spans="4:19" s="1363" customFormat="1">
      <c r="D390" s="1367"/>
      <c r="S390" s="1367"/>
    </row>
    <row r="391" spans="4:19" s="1363" customFormat="1">
      <c r="D391" s="1367"/>
      <c r="S391" s="1367"/>
    </row>
    <row r="392" spans="4:19" s="1363" customFormat="1">
      <c r="D392" s="1367"/>
      <c r="S392" s="1367"/>
    </row>
    <row r="393" spans="4:19" s="1363" customFormat="1">
      <c r="D393" s="1367"/>
      <c r="S393" s="1367"/>
    </row>
    <row r="394" spans="4:19" s="1363" customFormat="1">
      <c r="D394" s="1367"/>
      <c r="S394" s="1367"/>
    </row>
    <row r="395" spans="4:19" s="1363" customFormat="1">
      <c r="D395" s="1367"/>
      <c r="S395" s="1367"/>
    </row>
    <row r="396" spans="4:19" s="1363" customFormat="1">
      <c r="D396" s="1367"/>
      <c r="S396" s="1367"/>
    </row>
    <row r="397" spans="4:19" s="1363" customFormat="1">
      <c r="D397" s="1367"/>
      <c r="S397" s="1367"/>
    </row>
    <row r="398" spans="4:19" s="1363" customFormat="1">
      <c r="D398" s="1367"/>
      <c r="S398" s="1367"/>
    </row>
    <row r="399" spans="4:19" s="1363" customFormat="1">
      <c r="D399" s="1367"/>
      <c r="S399" s="1367"/>
    </row>
    <row r="400" spans="4:19" s="1363" customFormat="1">
      <c r="D400" s="1367"/>
      <c r="S400" s="1367"/>
    </row>
    <row r="401" spans="4:19" s="1363" customFormat="1">
      <c r="D401" s="1367"/>
      <c r="S401" s="1367"/>
    </row>
    <row r="402" spans="4:19" s="1363" customFormat="1">
      <c r="D402" s="1367"/>
      <c r="S402" s="1367"/>
    </row>
    <row r="403" spans="4:19" s="1363" customFormat="1">
      <c r="D403" s="1367"/>
      <c r="S403" s="1367"/>
    </row>
    <row r="404" spans="4:19" s="1363" customFormat="1">
      <c r="D404" s="1367"/>
      <c r="S404" s="1367"/>
    </row>
    <row r="405" spans="4:19" s="1363" customFormat="1">
      <c r="D405" s="1367"/>
      <c r="S405" s="1367"/>
    </row>
    <row r="406" spans="4:19" s="1363" customFormat="1">
      <c r="D406" s="1367"/>
      <c r="S406" s="1367"/>
    </row>
    <row r="407" spans="4:19" s="1363" customFormat="1">
      <c r="D407" s="1367"/>
      <c r="S407" s="1367"/>
    </row>
    <row r="408" spans="4:19" s="1363" customFormat="1">
      <c r="D408" s="1367"/>
      <c r="S408" s="1367"/>
    </row>
    <row r="409" spans="4:19" s="1363" customFormat="1">
      <c r="D409" s="1367"/>
      <c r="S409" s="1367"/>
    </row>
    <row r="410" spans="4:19" s="1363" customFormat="1">
      <c r="D410" s="1367"/>
      <c r="S410" s="1367"/>
    </row>
    <row r="411" spans="4:19" s="1363" customFormat="1">
      <c r="D411" s="1367"/>
      <c r="S411" s="1367"/>
    </row>
    <row r="412" spans="4:19" s="1363" customFormat="1">
      <c r="D412" s="1367"/>
      <c r="S412" s="1367"/>
    </row>
    <row r="413" spans="4:19" s="1363" customFormat="1">
      <c r="D413" s="1367"/>
      <c r="S413" s="1367"/>
    </row>
    <row r="414" spans="4:19" s="1363" customFormat="1">
      <c r="D414" s="1367"/>
      <c r="S414" s="1367"/>
    </row>
    <row r="415" spans="4:19" s="1363" customFormat="1">
      <c r="D415" s="1367"/>
      <c r="S415" s="1367"/>
    </row>
    <row r="416" spans="4:19" s="1363" customFormat="1">
      <c r="D416" s="1367"/>
      <c r="S416" s="1367"/>
    </row>
    <row r="417" spans="4:19" s="1363" customFormat="1">
      <c r="D417" s="1367"/>
      <c r="S417" s="1367"/>
    </row>
    <row r="418" spans="4:19" s="1363" customFormat="1">
      <c r="D418" s="1367"/>
      <c r="S418" s="1367"/>
    </row>
    <row r="419" spans="4:19" s="1363" customFormat="1">
      <c r="D419" s="1367"/>
      <c r="S419" s="1367"/>
    </row>
    <row r="420" spans="4:19" s="1363" customFormat="1">
      <c r="D420" s="1367"/>
      <c r="S420" s="1367"/>
    </row>
    <row r="421" spans="4:19" s="1363" customFormat="1">
      <c r="D421" s="1367"/>
      <c r="S421" s="1367"/>
    </row>
    <row r="422" spans="4:19" s="1363" customFormat="1">
      <c r="D422" s="1367"/>
      <c r="S422" s="1367"/>
    </row>
    <row r="423" spans="4:19" s="1363" customFormat="1">
      <c r="D423" s="1367"/>
      <c r="S423" s="1367"/>
    </row>
    <row r="424" spans="4:19" s="1363" customFormat="1">
      <c r="D424" s="1367"/>
      <c r="S424" s="1367"/>
    </row>
    <row r="425" spans="4:19" s="1363" customFormat="1">
      <c r="D425" s="1367"/>
      <c r="S425" s="1367"/>
    </row>
    <row r="426" spans="4:19" s="1363" customFormat="1">
      <c r="D426" s="1367"/>
      <c r="S426" s="1367"/>
    </row>
    <row r="427" spans="4:19" s="1363" customFormat="1">
      <c r="D427" s="1367"/>
      <c r="S427" s="1367"/>
    </row>
    <row r="428" spans="4:19" s="1363" customFormat="1">
      <c r="D428" s="1367"/>
      <c r="S428" s="1367"/>
    </row>
    <row r="429" spans="4:19" s="1363" customFormat="1">
      <c r="D429" s="1367"/>
      <c r="S429" s="1367"/>
    </row>
    <row r="430" spans="4:19" s="1363" customFormat="1">
      <c r="D430" s="1367"/>
      <c r="S430" s="1367"/>
    </row>
    <row r="431" spans="4:19" s="1363" customFormat="1">
      <c r="D431" s="1367"/>
      <c r="S431" s="1367"/>
    </row>
    <row r="432" spans="4:19" s="1363" customFormat="1">
      <c r="D432" s="1367"/>
      <c r="S432" s="1367"/>
    </row>
    <row r="433" spans="4:19" s="1363" customFormat="1">
      <c r="D433" s="1367"/>
      <c r="S433" s="1367"/>
    </row>
    <row r="434" spans="4:19" s="1363" customFormat="1">
      <c r="D434" s="1367"/>
      <c r="S434" s="1367"/>
    </row>
    <row r="435" spans="4:19" s="1363" customFormat="1">
      <c r="D435" s="1367"/>
      <c r="S435" s="1367"/>
    </row>
    <row r="436" spans="4:19" s="1363" customFormat="1">
      <c r="D436" s="1367"/>
      <c r="S436" s="1367"/>
    </row>
    <row r="437" spans="4:19" s="1363" customFormat="1">
      <c r="D437" s="1367"/>
      <c r="S437" s="1367"/>
    </row>
    <row r="438" spans="4:19" s="1363" customFormat="1">
      <c r="D438" s="1367"/>
      <c r="S438" s="1367"/>
    </row>
    <row r="439" spans="4:19" s="1363" customFormat="1">
      <c r="D439" s="1367"/>
      <c r="S439" s="1367"/>
    </row>
    <row r="440" spans="4:19" s="1363" customFormat="1">
      <c r="D440" s="1367"/>
      <c r="S440" s="1367"/>
    </row>
    <row r="441" spans="4:19" s="1363" customFormat="1">
      <c r="D441" s="1367"/>
      <c r="S441" s="1367"/>
    </row>
    <row r="442" spans="4:19" s="1363" customFormat="1">
      <c r="D442" s="1367"/>
      <c r="S442" s="1367"/>
    </row>
    <row r="443" spans="4:19" s="1363" customFormat="1">
      <c r="D443" s="1367"/>
      <c r="S443" s="1367"/>
    </row>
    <row r="444" spans="4:19" s="1363" customFormat="1">
      <c r="D444" s="1367"/>
      <c r="S444" s="1367"/>
    </row>
    <row r="445" spans="4:19" s="1363" customFormat="1">
      <c r="D445" s="1367"/>
      <c r="S445" s="1367"/>
    </row>
    <row r="446" spans="4:19" s="1363" customFormat="1">
      <c r="D446" s="1367"/>
      <c r="S446" s="1367"/>
    </row>
    <row r="447" spans="4:19" s="1363" customFormat="1">
      <c r="D447" s="1367"/>
      <c r="S447" s="1367"/>
    </row>
    <row r="448" spans="4:19" s="1363" customFormat="1">
      <c r="D448" s="1367"/>
      <c r="S448" s="1367"/>
    </row>
    <row r="449" spans="4:19" s="1363" customFormat="1">
      <c r="D449" s="1367"/>
      <c r="S449" s="1367"/>
    </row>
    <row r="450" spans="4:19" s="1363" customFormat="1">
      <c r="D450" s="1367"/>
      <c r="S450" s="1367"/>
    </row>
    <row r="451" spans="4:19" s="1363" customFormat="1">
      <c r="D451" s="1367"/>
      <c r="S451" s="1367"/>
    </row>
    <row r="452" spans="4:19" s="1363" customFormat="1">
      <c r="D452" s="1367"/>
      <c r="S452" s="1367"/>
    </row>
    <row r="453" spans="4:19" s="1363" customFormat="1">
      <c r="D453" s="1367"/>
      <c r="S453" s="1367"/>
    </row>
    <row r="454" spans="4:19" s="1363" customFormat="1">
      <c r="D454" s="1367"/>
      <c r="S454" s="1367"/>
    </row>
    <row r="455" spans="4:19" s="1363" customFormat="1">
      <c r="D455" s="1367"/>
      <c r="S455" s="1367"/>
    </row>
    <row r="456" spans="4:19" s="1363" customFormat="1">
      <c r="D456" s="1367"/>
      <c r="S456" s="1367"/>
    </row>
    <row r="457" spans="4:19" s="1363" customFormat="1">
      <c r="D457" s="1367"/>
      <c r="S457" s="1367"/>
    </row>
    <row r="458" spans="4:19" s="1363" customFormat="1">
      <c r="D458" s="1367"/>
      <c r="S458" s="1367"/>
    </row>
    <row r="459" spans="4:19" s="1363" customFormat="1">
      <c r="D459" s="1367"/>
      <c r="S459" s="1367"/>
    </row>
    <row r="460" spans="4:19" s="1363" customFormat="1">
      <c r="D460" s="1367"/>
      <c r="S460" s="1367"/>
    </row>
    <row r="461" spans="4:19" s="1363" customFormat="1">
      <c r="D461" s="1367"/>
      <c r="S461" s="1367"/>
    </row>
    <row r="462" spans="4:19" s="1363" customFormat="1">
      <c r="D462" s="1367"/>
      <c r="S462" s="1367"/>
    </row>
    <row r="463" spans="4:19" s="1363" customFormat="1">
      <c r="D463" s="1367"/>
      <c r="S463" s="1367"/>
    </row>
    <row r="464" spans="4:19" s="1363" customFormat="1">
      <c r="D464" s="1367"/>
      <c r="S464" s="1367"/>
    </row>
    <row r="465" spans="4:19" s="1363" customFormat="1">
      <c r="D465" s="1367"/>
      <c r="S465" s="1367"/>
    </row>
    <row r="466" spans="4:19" s="1363" customFormat="1">
      <c r="D466" s="1367"/>
      <c r="S466" s="1367"/>
    </row>
    <row r="467" spans="4:19" s="1363" customFormat="1">
      <c r="D467" s="1367"/>
      <c r="S467" s="1367"/>
    </row>
    <row r="468" spans="4:19" s="1363" customFormat="1">
      <c r="D468" s="1367"/>
      <c r="S468" s="1367"/>
    </row>
    <row r="469" spans="4:19" s="1363" customFormat="1">
      <c r="D469" s="1367"/>
      <c r="S469" s="1367"/>
    </row>
    <row r="470" spans="4:19" s="1363" customFormat="1">
      <c r="D470" s="1367"/>
      <c r="S470" s="1367"/>
    </row>
    <row r="471" spans="4:19" s="1363" customFormat="1">
      <c r="D471" s="1367"/>
      <c r="S471" s="1367"/>
    </row>
    <row r="472" spans="4:19" s="1363" customFormat="1">
      <c r="D472" s="1367"/>
      <c r="S472" s="1367"/>
    </row>
    <row r="473" spans="4:19" s="1363" customFormat="1">
      <c r="D473" s="1367"/>
      <c r="S473" s="1367"/>
    </row>
    <row r="474" spans="4:19" s="1363" customFormat="1">
      <c r="D474" s="1367"/>
      <c r="S474" s="1367"/>
    </row>
    <row r="475" spans="4:19" s="1363" customFormat="1">
      <c r="D475" s="1367"/>
      <c r="S475" s="1367"/>
    </row>
    <row r="476" spans="4:19" s="1363" customFormat="1">
      <c r="D476" s="1367"/>
      <c r="S476" s="1367"/>
    </row>
    <row r="477" spans="4:19" s="1363" customFormat="1">
      <c r="D477" s="1367"/>
      <c r="S477" s="1367"/>
    </row>
    <row r="478" spans="4:19" s="1363" customFormat="1">
      <c r="D478" s="1367"/>
      <c r="S478" s="1367"/>
    </row>
    <row r="479" spans="4:19" s="1363" customFormat="1">
      <c r="D479" s="1367"/>
      <c r="S479" s="1367"/>
    </row>
    <row r="480" spans="4:19" s="1363" customFormat="1">
      <c r="D480" s="1367"/>
      <c r="S480" s="1367"/>
    </row>
    <row r="481" spans="4:19" s="1363" customFormat="1">
      <c r="D481" s="1367"/>
      <c r="S481" s="1367"/>
    </row>
    <row r="482" spans="4:19" s="1363" customFormat="1">
      <c r="D482" s="1367"/>
      <c r="S482" s="1367"/>
    </row>
    <row r="483" spans="4:19" s="1363" customFormat="1">
      <c r="D483" s="1367"/>
      <c r="S483" s="1367"/>
    </row>
    <row r="484" spans="4:19" s="1363" customFormat="1">
      <c r="D484" s="1367"/>
      <c r="S484" s="1367"/>
    </row>
    <row r="485" spans="4:19" s="1363" customFormat="1">
      <c r="D485" s="1367"/>
      <c r="S485" s="1367"/>
    </row>
    <row r="486" spans="4:19" s="1363" customFormat="1">
      <c r="D486" s="1367"/>
      <c r="S486" s="1367"/>
    </row>
    <row r="487" spans="4:19" s="1363" customFormat="1">
      <c r="D487" s="1367"/>
      <c r="S487" s="1367"/>
    </row>
    <row r="488" spans="4:19" s="1363" customFormat="1">
      <c r="D488" s="1367"/>
      <c r="S488" s="1367"/>
    </row>
    <row r="489" spans="4:19" s="1363" customFormat="1">
      <c r="D489" s="1367"/>
      <c r="S489" s="1367"/>
    </row>
    <row r="490" spans="4:19" s="1363" customFormat="1">
      <c r="D490" s="1367"/>
      <c r="S490" s="1367"/>
    </row>
    <row r="491" spans="4:19" s="1363" customFormat="1">
      <c r="D491" s="1367"/>
      <c r="S491" s="1367"/>
    </row>
    <row r="492" spans="4:19" s="1363" customFormat="1">
      <c r="D492" s="1367"/>
      <c r="S492" s="1367"/>
    </row>
    <row r="493" spans="4:19" s="1363" customFormat="1">
      <c r="D493" s="1367"/>
      <c r="S493" s="1367"/>
    </row>
    <row r="494" spans="4:19" s="1363" customFormat="1">
      <c r="D494" s="1367"/>
      <c r="S494" s="1367"/>
    </row>
    <row r="495" spans="4:19" s="1363" customFormat="1">
      <c r="D495" s="1367"/>
      <c r="S495" s="1367"/>
    </row>
    <row r="496" spans="4:19" s="1363" customFormat="1">
      <c r="D496" s="1367"/>
      <c r="S496" s="1367"/>
    </row>
    <row r="497" spans="4:19" s="1363" customFormat="1">
      <c r="D497" s="1367"/>
      <c r="S497" s="1367"/>
    </row>
    <row r="498" spans="4:19" s="1363" customFormat="1">
      <c r="D498" s="1367"/>
      <c r="S498" s="1367"/>
    </row>
    <row r="499" spans="4:19" s="1363" customFormat="1">
      <c r="D499" s="1367"/>
      <c r="S499" s="1367"/>
    </row>
    <row r="500" spans="4:19" s="1363" customFormat="1">
      <c r="D500" s="1367"/>
      <c r="S500" s="1367"/>
    </row>
    <row r="501" spans="4:19" s="1363" customFormat="1">
      <c r="D501" s="1367"/>
      <c r="S501" s="1367"/>
    </row>
    <row r="502" spans="4:19" s="1363" customFormat="1">
      <c r="D502" s="1367"/>
      <c r="S502" s="1367"/>
    </row>
    <row r="503" spans="4:19" s="1363" customFormat="1">
      <c r="D503" s="1367"/>
      <c r="S503" s="1367"/>
    </row>
    <row r="504" spans="4:19" s="1363" customFormat="1">
      <c r="D504" s="1367"/>
      <c r="S504" s="1367"/>
    </row>
    <row r="505" spans="4:19" s="1363" customFormat="1">
      <c r="D505" s="1367"/>
      <c r="S505" s="1367"/>
    </row>
    <row r="506" spans="4:19" s="1363" customFormat="1">
      <c r="D506" s="1367"/>
      <c r="S506" s="1367"/>
    </row>
    <row r="507" spans="4:19" s="1363" customFormat="1">
      <c r="D507" s="1367"/>
      <c r="S507" s="1367"/>
    </row>
    <row r="508" spans="4:19" s="1363" customFormat="1">
      <c r="D508" s="1367"/>
      <c r="S508" s="1367"/>
    </row>
    <row r="509" spans="4:19" s="1363" customFormat="1">
      <c r="D509" s="1367"/>
      <c r="S509" s="1367"/>
    </row>
    <row r="510" spans="4:19" s="1363" customFormat="1">
      <c r="D510" s="1367"/>
      <c r="S510" s="1367"/>
    </row>
    <row r="511" spans="4:19" s="1363" customFormat="1">
      <c r="D511" s="1367"/>
      <c r="S511" s="1367"/>
    </row>
    <row r="512" spans="4:19" s="1363" customFormat="1">
      <c r="D512" s="1367"/>
      <c r="S512" s="1367"/>
    </row>
    <row r="513" spans="4:19" s="1363" customFormat="1">
      <c r="D513" s="1367"/>
      <c r="S513" s="1367"/>
    </row>
    <row r="514" spans="4:19" s="1363" customFormat="1">
      <c r="D514" s="1367"/>
      <c r="S514" s="1367"/>
    </row>
    <row r="515" spans="4:19" s="1363" customFormat="1">
      <c r="D515" s="1367"/>
      <c r="S515" s="1367"/>
    </row>
    <row r="516" spans="4:19" s="1363" customFormat="1">
      <c r="D516" s="1367"/>
      <c r="S516" s="1367"/>
    </row>
    <row r="517" spans="4:19" s="1363" customFormat="1">
      <c r="D517" s="1367"/>
      <c r="S517" s="1367"/>
    </row>
    <row r="518" spans="4:19" s="1363" customFormat="1">
      <c r="D518" s="1367"/>
      <c r="S518" s="1367"/>
    </row>
    <row r="519" spans="4:19" s="1363" customFormat="1">
      <c r="D519" s="1367"/>
      <c r="S519" s="1367"/>
    </row>
    <row r="520" spans="4:19" s="1363" customFormat="1">
      <c r="D520" s="1367"/>
      <c r="S520" s="1367"/>
    </row>
    <row r="521" spans="4:19" s="1363" customFormat="1">
      <c r="D521" s="1367"/>
      <c r="S521" s="1367"/>
    </row>
    <row r="522" spans="4:19" s="1363" customFormat="1">
      <c r="D522" s="1367"/>
      <c r="S522" s="1367"/>
    </row>
    <row r="523" spans="4:19" s="1363" customFormat="1">
      <c r="D523" s="1367"/>
      <c r="S523" s="1367"/>
    </row>
    <row r="524" spans="4:19" s="1363" customFormat="1">
      <c r="D524" s="1367"/>
      <c r="S524" s="1367"/>
    </row>
    <row r="525" spans="4:19" s="1363" customFormat="1">
      <c r="D525" s="1367"/>
      <c r="S525" s="1367"/>
    </row>
    <row r="526" spans="4:19" s="1363" customFormat="1">
      <c r="D526" s="1367"/>
      <c r="S526" s="1367"/>
    </row>
    <row r="527" spans="4:19" s="1363" customFormat="1">
      <c r="D527" s="1367"/>
      <c r="S527" s="1367"/>
    </row>
    <row r="528" spans="4:19" s="1363" customFormat="1">
      <c r="D528" s="1367"/>
      <c r="S528" s="1367"/>
    </row>
    <row r="529" spans="4:19" s="1363" customFormat="1">
      <c r="D529" s="1367"/>
      <c r="S529" s="1367"/>
    </row>
    <row r="530" spans="4:19" s="1363" customFormat="1">
      <c r="D530" s="1367"/>
      <c r="S530" s="1367"/>
    </row>
    <row r="531" spans="4:19" s="1363" customFormat="1">
      <c r="D531" s="1367"/>
      <c r="S531" s="1367"/>
    </row>
    <row r="532" spans="4:19" s="1363" customFormat="1">
      <c r="D532" s="1367"/>
      <c r="S532" s="1367"/>
    </row>
    <row r="533" spans="4:19" s="1363" customFormat="1">
      <c r="D533" s="1367"/>
      <c r="S533" s="1367"/>
    </row>
    <row r="534" spans="4:19" s="1363" customFormat="1">
      <c r="D534" s="1367"/>
      <c r="S534" s="1367"/>
    </row>
    <row r="535" spans="4:19" s="1363" customFormat="1">
      <c r="D535" s="1367"/>
      <c r="S535" s="1367"/>
    </row>
    <row r="536" spans="4:19" s="1363" customFormat="1">
      <c r="D536" s="1367"/>
      <c r="S536" s="1367"/>
    </row>
    <row r="537" spans="4:19" s="1363" customFormat="1">
      <c r="D537" s="1367"/>
      <c r="S537" s="1367"/>
    </row>
    <row r="538" spans="4:19" s="1363" customFormat="1">
      <c r="D538" s="1367"/>
      <c r="S538" s="1367"/>
    </row>
    <row r="539" spans="4:19" s="1363" customFormat="1">
      <c r="D539" s="1367"/>
      <c r="S539" s="1367"/>
    </row>
    <row r="540" spans="4:19" s="1363" customFormat="1">
      <c r="D540" s="1367"/>
      <c r="S540" s="1367"/>
    </row>
    <row r="541" spans="4:19" s="1363" customFormat="1">
      <c r="D541" s="1367"/>
      <c r="S541" s="1367"/>
    </row>
    <row r="542" spans="4:19" s="1363" customFormat="1">
      <c r="D542" s="1367"/>
      <c r="S542" s="1367"/>
    </row>
    <row r="543" spans="4:19" s="1363" customFormat="1">
      <c r="D543" s="1367"/>
      <c r="S543" s="1367"/>
    </row>
    <row r="544" spans="4:19" s="1363" customFormat="1">
      <c r="D544" s="1367"/>
      <c r="S544" s="1367"/>
    </row>
    <row r="545" spans="4:19" s="1363" customFormat="1">
      <c r="D545" s="1367"/>
      <c r="S545" s="1367"/>
    </row>
    <row r="546" spans="4:19" s="1363" customFormat="1">
      <c r="D546" s="1367"/>
      <c r="S546" s="1367"/>
    </row>
    <row r="547" spans="4:19" s="1363" customFormat="1">
      <c r="D547" s="1367"/>
      <c r="S547" s="1367"/>
    </row>
    <row r="548" spans="4:19" s="1363" customFormat="1">
      <c r="D548" s="1367"/>
      <c r="S548" s="1367"/>
    </row>
    <row r="549" spans="4:19" s="1363" customFormat="1">
      <c r="D549" s="1367"/>
      <c r="S549" s="1367"/>
    </row>
    <row r="550" spans="4:19" s="1363" customFormat="1">
      <c r="D550" s="1367"/>
      <c r="S550" s="1367"/>
    </row>
    <row r="551" spans="4:19" s="1363" customFormat="1">
      <c r="D551" s="1367"/>
      <c r="S551" s="1367"/>
    </row>
    <row r="552" spans="4:19" s="1363" customFormat="1">
      <c r="D552" s="1367"/>
      <c r="S552" s="1367"/>
    </row>
    <row r="553" spans="4:19" s="1363" customFormat="1">
      <c r="D553" s="1367"/>
      <c r="S553" s="1367"/>
    </row>
    <row r="554" spans="4:19" s="1363" customFormat="1">
      <c r="D554" s="1367"/>
      <c r="S554" s="1367"/>
    </row>
    <row r="555" spans="4:19" s="1363" customFormat="1">
      <c r="D555" s="1367"/>
      <c r="S555" s="1367"/>
    </row>
    <row r="556" spans="4:19" s="1363" customFormat="1">
      <c r="D556" s="1367"/>
      <c r="S556" s="1367"/>
    </row>
    <row r="557" spans="4:19" s="1363" customFormat="1">
      <c r="D557" s="1367"/>
      <c r="S557" s="1367"/>
    </row>
    <row r="558" spans="4:19" s="1363" customFormat="1">
      <c r="D558" s="1367"/>
      <c r="S558" s="1367"/>
    </row>
    <row r="559" spans="4:19" s="1363" customFormat="1">
      <c r="D559" s="1367"/>
      <c r="S559" s="1367"/>
    </row>
    <row r="560" spans="4:19" s="1363" customFormat="1">
      <c r="D560" s="1367"/>
      <c r="S560" s="1367"/>
    </row>
    <row r="561" spans="4:19" s="1363" customFormat="1">
      <c r="D561" s="1367"/>
      <c r="S561" s="1367"/>
    </row>
    <row r="562" spans="4:19" s="1363" customFormat="1">
      <c r="D562" s="1367"/>
      <c r="S562" s="1367"/>
    </row>
    <row r="563" spans="4:19" s="1363" customFormat="1">
      <c r="D563" s="1367"/>
      <c r="S563" s="1367"/>
    </row>
    <row r="564" spans="4:19" s="1363" customFormat="1">
      <c r="D564" s="1367"/>
      <c r="S564" s="1367"/>
    </row>
    <row r="565" spans="4:19" s="1363" customFormat="1">
      <c r="D565" s="1367"/>
      <c r="S565" s="1367"/>
    </row>
    <row r="566" spans="4:19" s="1363" customFormat="1">
      <c r="D566" s="1367"/>
      <c r="S566" s="1367"/>
    </row>
    <row r="567" spans="4:19" s="1363" customFormat="1">
      <c r="D567" s="1367"/>
      <c r="S567" s="1367"/>
    </row>
    <row r="568" spans="4:19" s="1363" customFormat="1">
      <c r="D568" s="1367"/>
      <c r="S568" s="1367"/>
    </row>
    <row r="569" spans="4:19" s="1363" customFormat="1">
      <c r="D569" s="1367"/>
      <c r="S569" s="1367"/>
    </row>
    <row r="570" spans="4:19" s="1363" customFormat="1">
      <c r="D570" s="1367"/>
      <c r="S570" s="1367"/>
    </row>
    <row r="571" spans="4:19" s="1363" customFormat="1">
      <c r="D571" s="1367"/>
      <c r="S571" s="1367"/>
    </row>
    <row r="572" spans="4:19" s="1363" customFormat="1">
      <c r="D572" s="1367"/>
      <c r="S572" s="1367"/>
    </row>
    <row r="573" spans="4:19" s="1363" customFormat="1">
      <c r="D573" s="1367"/>
      <c r="S573" s="1367"/>
    </row>
    <row r="574" spans="4:19" s="1363" customFormat="1">
      <c r="D574" s="1367"/>
      <c r="S574" s="1367"/>
    </row>
    <row r="575" spans="4:19" s="1363" customFormat="1">
      <c r="D575" s="1367"/>
      <c r="S575" s="1367"/>
    </row>
    <row r="576" spans="4:19" s="1363" customFormat="1">
      <c r="D576" s="1367"/>
      <c r="S576" s="1367"/>
    </row>
    <row r="577" spans="4:19" s="1363" customFormat="1">
      <c r="D577" s="1367"/>
      <c r="S577" s="1367"/>
    </row>
    <row r="578" spans="4:19" s="1363" customFormat="1">
      <c r="D578" s="1367"/>
      <c r="S578" s="1367"/>
    </row>
    <row r="579" spans="4:19" s="1363" customFormat="1">
      <c r="D579" s="1367"/>
      <c r="S579" s="1367"/>
    </row>
    <row r="580" spans="4:19" s="1363" customFormat="1">
      <c r="D580" s="1367"/>
      <c r="S580" s="1367"/>
    </row>
    <row r="581" spans="4:19" s="1363" customFormat="1">
      <c r="D581" s="1367"/>
      <c r="S581" s="1367"/>
    </row>
    <row r="582" spans="4:19" s="1363" customFormat="1">
      <c r="D582" s="1367"/>
      <c r="S582" s="1367"/>
    </row>
    <row r="583" spans="4:19" s="1363" customFormat="1">
      <c r="D583" s="1367"/>
      <c r="S583" s="1367"/>
    </row>
    <row r="584" spans="4:19" s="1363" customFormat="1">
      <c r="D584" s="1367"/>
      <c r="S584" s="1367"/>
    </row>
    <row r="585" spans="4:19" s="1363" customFormat="1">
      <c r="D585" s="1367"/>
      <c r="S585" s="1367"/>
    </row>
    <row r="586" spans="4:19" s="1363" customFormat="1">
      <c r="D586" s="1367"/>
      <c r="S586" s="1367"/>
    </row>
    <row r="587" spans="4:19" s="1363" customFormat="1">
      <c r="D587" s="1367"/>
      <c r="S587" s="1367"/>
    </row>
    <row r="588" spans="4:19" s="1363" customFormat="1">
      <c r="D588" s="1367"/>
      <c r="S588" s="1367"/>
    </row>
    <row r="589" spans="4:19" s="1363" customFormat="1">
      <c r="D589" s="1367"/>
      <c r="S589" s="1367"/>
    </row>
    <row r="590" spans="4:19" s="1363" customFormat="1">
      <c r="D590" s="1367"/>
      <c r="S590" s="1367"/>
    </row>
    <row r="591" spans="4:19" s="1363" customFormat="1">
      <c r="D591" s="1367"/>
      <c r="S591" s="1367"/>
    </row>
    <row r="592" spans="4:19" s="1363" customFormat="1">
      <c r="D592" s="1367"/>
      <c r="S592" s="1367"/>
    </row>
    <row r="593" spans="4:19" s="1363" customFormat="1">
      <c r="D593" s="1367"/>
      <c r="S593" s="1367"/>
    </row>
    <row r="594" spans="4:19" s="1363" customFormat="1">
      <c r="D594" s="1367"/>
      <c r="S594" s="1367"/>
    </row>
    <row r="595" spans="4:19" s="1363" customFormat="1">
      <c r="D595" s="1367"/>
      <c r="S595" s="1367"/>
    </row>
    <row r="596" spans="4:19" s="1363" customFormat="1">
      <c r="D596" s="1367"/>
      <c r="S596" s="1367"/>
    </row>
    <row r="597" spans="4:19" s="1363" customFormat="1">
      <c r="D597" s="1367"/>
      <c r="S597" s="1367"/>
    </row>
    <row r="598" spans="4:19" s="1363" customFormat="1">
      <c r="D598" s="1367"/>
      <c r="S598" s="1367"/>
    </row>
    <row r="599" spans="4:19" s="1363" customFormat="1">
      <c r="D599" s="1367"/>
      <c r="S599" s="1367"/>
    </row>
    <row r="600" spans="4:19" s="1363" customFormat="1">
      <c r="D600" s="1367"/>
      <c r="S600" s="1367"/>
    </row>
    <row r="601" spans="4:19" s="1363" customFormat="1">
      <c r="D601" s="1367"/>
      <c r="S601" s="1367"/>
    </row>
    <row r="602" spans="4:19" s="1363" customFormat="1">
      <c r="D602" s="1367"/>
      <c r="S602" s="1367"/>
    </row>
    <row r="603" spans="4:19" s="1363" customFormat="1">
      <c r="D603" s="1367"/>
      <c r="S603" s="1367"/>
    </row>
    <row r="604" spans="4:19" s="1363" customFormat="1">
      <c r="D604" s="1367"/>
      <c r="S604" s="1367"/>
    </row>
    <row r="605" spans="4:19" s="1363" customFormat="1">
      <c r="D605" s="1367"/>
      <c r="S605" s="1367"/>
    </row>
    <row r="606" spans="4:19" s="1363" customFormat="1">
      <c r="D606" s="1367"/>
      <c r="S606" s="1367"/>
    </row>
    <row r="607" spans="4:19" s="1363" customFormat="1">
      <c r="D607" s="1367"/>
      <c r="S607" s="1367"/>
    </row>
    <row r="608" spans="4:19" s="1363" customFormat="1">
      <c r="D608" s="1367"/>
      <c r="S608" s="1367"/>
    </row>
    <row r="609" spans="4:19" s="1363" customFormat="1">
      <c r="D609" s="1367"/>
      <c r="S609" s="1367"/>
    </row>
    <row r="610" spans="4:19" s="1363" customFormat="1">
      <c r="D610" s="1367"/>
      <c r="S610" s="1367"/>
    </row>
    <row r="611" spans="4:19" s="1363" customFormat="1">
      <c r="D611" s="1367"/>
      <c r="S611" s="1367"/>
    </row>
    <row r="612" spans="4:19" s="1363" customFormat="1">
      <c r="D612" s="1367"/>
      <c r="S612" s="1367"/>
    </row>
    <row r="613" spans="4:19" s="1363" customFormat="1">
      <c r="D613" s="1367"/>
      <c r="S613" s="1367"/>
    </row>
    <row r="614" spans="4:19" s="1363" customFormat="1">
      <c r="D614" s="1367"/>
      <c r="S614" s="1367"/>
    </row>
    <row r="615" spans="4:19" s="1363" customFormat="1">
      <c r="D615" s="1367"/>
      <c r="S615" s="1367"/>
    </row>
    <row r="616" spans="4:19" s="1363" customFormat="1">
      <c r="D616" s="1367"/>
      <c r="S616" s="1367"/>
    </row>
    <row r="617" spans="4:19" s="1363" customFormat="1">
      <c r="D617" s="1367"/>
      <c r="S617" s="1367"/>
    </row>
    <row r="618" spans="4:19" s="1363" customFormat="1">
      <c r="D618" s="1367"/>
      <c r="S618" s="1367"/>
    </row>
    <row r="619" spans="4:19" s="1363" customFormat="1">
      <c r="D619" s="1367"/>
      <c r="S619" s="1367"/>
    </row>
    <row r="620" spans="4:19" s="1363" customFormat="1">
      <c r="D620" s="1367"/>
      <c r="S620" s="1367"/>
    </row>
    <row r="621" spans="4:19" s="1363" customFormat="1">
      <c r="D621" s="1367"/>
      <c r="S621" s="1367"/>
    </row>
    <row r="622" spans="4:19" s="1363" customFormat="1">
      <c r="D622" s="1367"/>
      <c r="S622" s="1367"/>
    </row>
    <row r="623" spans="4:19" s="1363" customFormat="1">
      <c r="D623" s="1367"/>
      <c r="S623" s="1367"/>
    </row>
    <row r="624" spans="4:19" s="1363" customFormat="1">
      <c r="D624" s="1367"/>
      <c r="S624" s="1367"/>
    </row>
    <row r="625" spans="4:19" s="1363" customFormat="1">
      <c r="D625" s="1367"/>
      <c r="S625" s="1367"/>
    </row>
    <row r="626" spans="4:19" s="1363" customFormat="1">
      <c r="D626" s="1367"/>
      <c r="S626" s="1367"/>
    </row>
    <row r="627" spans="4:19" s="1363" customFormat="1">
      <c r="D627" s="1367"/>
      <c r="S627" s="1367"/>
    </row>
    <row r="628" spans="4:19" s="1363" customFormat="1">
      <c r="D628" s="1367"/>
      <c r="S628" s="1367"/>
    </row>
    <row r="629" spans="4:19" s="1363" customFormat="1">
      <c r="D629" s="1367"/>
      <c r="S629" s="1367"/>
    </row>
    <row r="630" spans="4:19" s="1363" customFormat="1">
      <c r="D630" s="1367"/>
      <c r="S630" s="1367"/>
    </row>
    <row r="631" spans="4:19" s="1363" customFormat="1">
      <c r="D631" s="1367"/>
      <c r="S631" s="1367"/>
    </row>
    <row r="632" spans="4:19" s="1363" customFormat="1">
      <c r="D632" s="1367"/>
      <c r="S632" s="1367"/>
    </row>
    <row r="633" spans="4:19" s="1363" customFormat="1">
      <c r="D633" s="1367"/>
      <c r="S633" s="1367"/>
    </row>
    <row r="634" spans="4:19" s="1363" customFormat="1">
      <c r="D634" s="1367"/>
      <c r="S634" s="1367"/>
    </row>
    <row r="635" spans="4:19" s="1363" customFormat="1">
      <c r="D635" s="1367"/>
      <c r="S635" s="1367"/>
    </row>
    <row r="636" spans="4:19" s="1363" customFormat="1">
      <c r="D636" s="1367"/>
      <c r="S636" s="1367"/>
    </row>
    <row r="637" spans="4:19" s="1363" customFormat="1">
      <c r="D637" s="1367"/>
      <c r="S637" s="1367"/>
    </row>
    <row r="638" spans="4:19" s="1363" customFormat="1">
      <c r="D638" s="1367"/>
      <c r="S638" s="1367"/>
    </row>
    <row r="639" spans="4:19" s="1363" customFormat="1">
      <c r="D639" s="1367"/>
      <c r="S639" s="1367"/>
    </row>
    <row r="640" spans="4:19" s="1363" customFormat="1">
      <c r="D640" s="1367"/>
      <c r="S640" s="1367"/>
    </row>
    <row r="641" spans="4:19" s="1363" customFormat="1">
      <c r="D641" s="1367"/>
      <c r="S641" s="1367"/>
    </row>
    <row r="642" spans="4:19" s="1363" customFormat="1">
      <c r="D642" s="1367"/>
      <c r="S642" s="1367"/>
    </row>
    <row r="643" spans="4:19" s="1363" customFormat="1">
      <c r="D643" s="1367"/>
      <c r="S643" s="1367"/>
    </row>
    <row r="644" spans="4:19" s="1363" customFormat="1">
      <c r="D644" s="1367"/>
      <c r="S644" s="1367"/>
    </row>
    <row r="645" spans="4:19" s="1363" customFormat="1">
      <c r="D645" s="1367"/>
      <c r="S645" s="1367"/>
    </row>
    <row r="646" spans="4:19" s="1363" customFormat="1">
      <c r="D646" s="1367"/>
      <c r="S646" s="1367"/>
    </row>
    <row r="647" spans="4:19" s="1363" customFormat="1">
      <c r="D647" s="1367"/>
      <c r="S647" s="1367"/>
    </row>
    <row r="648" spans="4:19" s="1363" customFormat="1">
      <c r="D648" s="1367"/>
      <c r="S648" s="1367"/>
    </row>
    <row r="649" spans="4:19" s="1363" customFormat="1">
      <c r="D649" s="1367"/>
      <c r="S649" s="1367"/>
    </row>
    <row r="650" spans="4:19" s="1363" customFormat="1">
      <c r="D650" s="1367"/>
      <c r="S650" s="1367"/>
    </row>
    <row r="651" spans="4:19" s="1363" customFormat="1">
      <c r="D651" s="1367"/>
      <c r="S651" s="1367"/>
    </row>
    <row r="652" spans="4:19" s="1363" customFormat="1">
      <c r="D652" s="1367"/>
      <c r="S652" s="1367"/>
    </row>
    <row r="653" spans="4:19" s="1363" customFormat="1">
      <c r="D653" s="1367"/>
      <c r="S653" s="1367"/>
    </row>
    <row r="654" spans="4:19" s="1363" customFormat="1">
      <c r="D654" s="1367"/>
      <c r="S654" s="1367"/>
    </row>
    <row r="655" spans="4:19" s="1363" customFormat="1">
      <c r="D655" s="1367"/>
      <c r="S655" s="1367"/>
    </row>
    <row r="656" spans="4:19" s="1363" customFormat="1">
      <c r="D656" s="1367"/>
      <c r="S656" s="1367"/>
    </row>
    <row r="657" spans="4:19" s="1363" customFormat="1">
      <c r="D657" s="1367"/>
      <c r="S657" s="1367"/>
    </row>
    <row r="658" spans="4:19" s="1363" customFormat="1">
      <c r="D658" s="1367"/>
      <c r="S658" s="1367"/>
    </row>
    <row r="659" spans="4:19" s="1363" customFormat="1">
      <c r="D659" s="1367"/>
      <c r="S659" s="1367"/>
    </row>
    <row r="660" spans="4:19" s="1363" customFormat="1">
      <c r="D660" s="1367"/>
      <c r="S660" s="1367"/>
    </row>
    <row r="661" spans="4:19" s="1363" customFormat="1">
      <c r="D661" s="1367"/>
      <c r="S661" s="1367"/>
    </row>
    <row r="662" spans="4:19" s="1363" customFormat="1">
      <c r="D662" s="1367"/>
      <c r="S662" s="1367"/>
    </row>
    <row r="663" spans="4:19" s="1363" customFormat="1">
      <c r="D663" s="1367"/>
      <c r="S663" s="1367"/>
    </row>
    <row r="664" spans="4:19" s="1363" customFormat="1">
      <c r="D664" s="1367"/>
      <c r="S664" s="1367"/>
    </row>
    <row r="665" spans="4:19" s="1363" customFormat="1">
      <c r="D665" s="1367"/>
      <c r="S665" s="1367"/>
    </row>
    <row r="666" spans="4:19" s="1363" customFormat="1">
      <c r="D666" s="1367"/>
      <c r="S666" s="1367"/>
    </row>
    <row r="667" spans="4:19" s="1363" customFormat="1">
      <c r="D667" s="1367"/>
      <c r="S667" s="1367"/>
    </row>
    <row r="668" spans="4:19" s="1363" customFormat="1">
      <c r="D668" s="1367"/>
      <c r="S668" s="1367"/>
    </row>
    <row r="669" spans="4:19" s="1363" customFormat="1">
      <c r="D669" s="1367"/>
      <c r="S669" s="1367"/>
    </row>
    <row r="670" spans="4:19" s="1363" customFormat="1">
      <c r="D670" s="1367"/>
      <c r="S670" s="1367"/>
    </row>
    <row r="671" spans="4:19" s="1363" customFormat="1">
      <c r="D671" s="1367"/>
      <c r="S671" s="1367"/>
    </row>
    <row r="672" spans="4:19" s="1363" customFormat="1">
      <c r="D672" s="1367"/>
      <c r="S672" s="1367"/>
    </row>
    <row r="673" spans="4:19" s="1363" customFormat="1">
      <c r="D673" s="1367"/>
      <c r="S673" s="1367"/>
    </row>
    <row r="674" spans="4:19" s="1363" customFormat="1">
      <c r="D674" s="1367"/>
      <c r="S674" s="1367"/>
    </row>
    <row r="675" spans="4:19" s="1363" customFormat="1">
      <c r="D675" s="1367"/>
      <c r="S675" s="1367"/>
    </row>
    <row r="676" spans="4:19" s="1363" customFormat="1">
      <c r="D676" s="1367"/>
      <c r="S676" s="1367"/>
    </row>
    <row r="677" spans="4:19" s="1363" customFormat="1">
      <c r="D677" s="1367"/>
      <c r="S677" s="1367"/>
    </row>
    <row r="678" spans="4:19" s="1363" customFormat="1">
      <c r="D678" s="1367"/>
      <c r="S678" s="1367"/>
    </row>
    <row r="679" spans="4:19" s="1363" customFormat="1">
      <c r="D679" s="1367"/>
      <c r="S679" s="1367"/>
    </row>
    <row r="680" spans="4:19" s="1363" customFormat="1">
      <c r="D680" s="1367"/>
      <c r="S680" s="1367"/>
    </row>
    <row r="681" spans="4:19" s="1363" customFormat="1">
      <c r="D681" s="1367"/>
      <c r="S681" s="1367"/>
    </row>
    <row r="682" spans="4:19" s="1363" customFormat="1">
      <c r="D682" s="1367"/>
      <c r="S682" s="1367"/>
    </row>
    <row r="683" spans="4:19" s="1363" customFormat="1">
      <c r="D683" s="1367"/>
      <c r="S683" s="1367"/>
    </row>
    <row r="684" spans="4:19" s="1363" customFormat="1">
      <c r="D684" s="1367"/>
      <c r="S684" s="1367"/>
    </row>
    <row r="685" spans="4:19" s="1363" customFormat="1">
      <c r="D685" s="1367"/>
      <c r="S685" s="1367"/>
    </row>
    <row r="686" spans="4:19" s="1363" customFormat="1">
      <c r="D686" s="1367"/>
      <c r="S686" s="1367"/>
    </row>
    <row r="687" spans="4:19" s="1363" customFormat="1">
      <c r="D687" s="1367"/>
      <c r="S687" s="1367"/>
    </row>
    <row r="688" spans="4:19" s="1363" customFormat="1">
      <c r="D688" s="1367"/>
      <c r="S688" s="1367"/>
    </row>
    <row r="689" spans="4:19" s="1363" customFormat="1">
      <c r="D689" s="1367"/>
      <c r="S689" s="1367"/>
    </row>
    <row r="690" spans="4:19" s="1363" customFormat="1">
      <c r="D690" s="1367"/>
      <c r="S690" s="1367"/>
    </row>
    <row r="691" spans="4:19" s="1363" customFormat="1">
      <c r="D691" s="1367"/>
      <c r="S691" s="1367"/>
    </row>
    <row r="692" spans="4:19" s="1363" customFormat="1">
      <c r="D692" s="1367"/>
      <c r="S692" s="1367"/>
    </row>
    <row r="693" spans="4:19" s="1363" customFormat="1">
      <c r="D693" s="1367"/>
      <c r="S693" s="1367"/>
    </row>
    <row r="694" spans="4:19" s="1363" customFormat="1">
      <c r="D694" s="1367"/>
      <c r="S694" s="1367"/>
    </row>
    <row r="695" spans="4:19" s="1363" customFormat="1">
      <c r="D695" s="1367"/>
      <c r="S695" s="1367"/>
    </row>
    <row r="696" spans="4:19" s="1363" customFormat="1">
      <c r="D696" s="1367"/>
      <c r="S696" s="1367"/>
    </row>
    <row r="697" spans="4:19" s="1363" customFormat="1">
      <c r="D697" s="1367"/>
      <c r="S697" s="1367"/>
    </row>
    <row r="698" spans="4:19" s="1363" customFormat="1">
      <c r="D698" s="1367"/>
      <c r="S698" s="1367"/>
    </row>
    <row r="699" spans="4:19" s="1363" customFormat="1">
      <c r="D699" s="1367"/>
      <c r="S699" s="1367"/>
    </row>
    <row r="700" spans="4:19" s="1363" customFormat="1">
      <c r="D700" s="1367"/>
      <c r="S700" s="1367"/>
    </row>
    <row r="701" spans="4:19" s="1363" customFormat="1">
      <c r="D701" s="1367"/>
      <c r="S701" s="1367"/>
    </row>
    <row r="702" spans="4:19" s="1363" customFormat="1">
      <c r="D702" s="1367"/>
      <c r="S702" s="1367"/>
    </row>
    <row r="703" spans="4:19" s="1363" customFormat="1">
      <c r="D703" s="1367"/>
      <c r="S703" s="1367"/>
    </row>
    <row r="704" spans="4:19" s="1363" customFormat="1">
      <c r="D704" s="1367"/>
      <c r="S704" s="1367"/>
    </row>
    <row r="705" spans="4:19" s="1363" customFormat="1">
      <c r="D705" s="1367"/>
      <c r="S705" s="1367"/>
    </row>
    <row r="706" spans="4:19" s="1363" customFormat="1">
      <c r="D706" s="1367"/>
      <c r="S706" s="1367"/>
    </row>
    <row r="707" spans="4:19" s="1363" customFormat="1">
      <c r="D707" s="1367"/>
      <c r="S707" s="1367"/>
    </row>
    <row r="708" spans="4:19" s="1363" customFormat="1">
      <c r="D708" s="1367"/>
      <c r="S708" s="1367"/>
    </row>
    <row r="709" spans="4:19" s="1363" customFormat="1">
      <c r="D709" s="1367"/>
      <c r="S709" s="1367"/>
    </row>
    <row r="710" spans="4:19" s="1363" customFormat="1">
      <c r="D710" s="1367"/>
      <c r="S710" s="1367"/>
    </row>
    <row r="711" spans="4:19" s="1363" customFormat="1">
      <c r="D711" s="1367"/>
      <c r="S711" s="1367"/>
    </row>
    <row r="712" spans="4:19" s="1363" customFormat="1">
      <c r="D712" s="1367"/>
      <c r="S712" s="1367"/>
    </row>
    <row r="713" spans="4:19" s="1363" customFormat="1">
      <c r="D713" s="1367"/>
      <c r="S713" s="1367"/>
    </row>
    <row r="714" spans="4:19" s="1363" customFormat="1">
      <c r="D714" s="1367"/>
      <c r="S714" s="1367"/>
    </row>
    <row r="715" spans="4:19" s="1363" customFormat="1">
      <c r="D715" s="1367"/>
      <c r="S715" s="1367"/>
    </row>
    <row r="716" spans="4:19" s="1363" customFormat="1">
      <c r="D716" s="1367"/>
      <c r="S716" s="1367"/>
    </row>
    <row r="717" spans="4:19" s="1363" customFormat="1">
      <c r="D717" s="1367"/>
      <c r="S717" s="1367"/>
    </row>
    <row r="718" spans="4:19" s="1363" customFormat="1">
      <c r="D718" s="1367"/>
      <c r="S718" s="1367"/>
    </row>
    <row r="719" spans="4:19" s="1363" customFormat="1">
      <c r="D719" s="1367"/>
      <c r="S719" s="1367"/>
    </row>
    <row r="720" spans="4:19" s="1363" customFormat="1">
      <c r="D720" s="1367"/>
      <c r="S720" s="1367"/>
    </row>
    <row r="721" spans="4:19" s="1363" customFormat="1">
      <c r="D721" s="1367"/>
      <c r="S721" s="1367"/>
    </row>
    <row r="722" spans="4:19" s="1363" customFormat="1">
      <c r="D722" s="1367"/>
      <c r="S722" s="1367"/>
    </row>
    <row r="723" spans="4:19" s="1363" customFormat="1">
      <c r="D723" s="1367"/>
      <c r="S723" s="1367"/>
    </row>
    <row r="724" spans="4:19" s="1363" customFormat="1">
      <c r="D724" s="1367"/>
      <c r="S724" s="1367"/>
    </row>
    <row r="725" spans="4:19" s="1363" customFormat="1">
      <c r="D725" s="1367"/>
      <c r="S725" s="1367"/>
    </row>
    <row r="726" spans="4:19" s="1363" customFormat="1">
      <c r="D726" s="1367"/>
      <c r="S726" s="1367"/>
    </row>
    <row r="727" spans="4:19" s="1363" customFormat="1">
      <c r="D727" s="1367"/>
      <c r="S727" s="1367"/>
    </row>
    <row r="728" spans="4:19" s="1363" customFormat="1">
      <c r="D728" s="1367"/>
      <c r="S728" s="1367"/>
    </row>
    <row r="729" spans="4:19" s="1363" customFormat="1">
      <c r="D729" s="1367"/>
      <c r="S729" s="1367"/>
    </row>
    <row r="730" spans="4:19" s="1363" customFormat="1">
      <c r="D730" s="1367"/>
      <c r="S730" s="1367"/>
    </row>
    <row r="731" spans="4:19" s="1363" customFormat="1">
      <c r="D731" s="1367"/>
      <c r="S731" s="1367"/>
    </row>
    <row r="732" spans="4:19" s="1363" customFormat="1">
      <c r="D732" s="1367"/>
      <c r="S732" s="1367"/>
    </row>
    <row r="733" spans="4:19" s="1363" customFormat="1">
      <c r="D733" s="1367"/>
      <c r="S733" s="1367"/>
    </row>
    <row r="734" spans="4:19" s="1363" customFormat="1">
      <c r="D734" s="1367"/>
      <c r="S734" s="1367"/>
    </row>
    <row r="735" spans="4:19" s="1363" customFormat="1">
      <c r="D735" s="1367"/>
      <c r="S735" s="1367"/>
    </row>
    <row r="736" spans="4:19" s="1363" customFormat="1">
      <c r="D736" s="1367"/>
      <c r="S736" s="1367"/>
    </row>
    <row r="737" spans="4:19" s="1363" customFormat="1">
      <c r="D737" s="1367"/>
      <c r="S737" s="1367"/>
    </row>
    <row r="738" spans="4:19" s="1363" customFormat="1">
      <c r="D738" s="1367"/>
      <c r="S738" s="1367"/>
    </row>
    <row r="739" spans="4:19" s="1363" customFormat="1">
      <c r="D739" s="1367"/>
      <c r="S739" s="1367"/>
    </row>
    <row r="740" spans="4:19" s="1363" customFormat="1">
      <c r="D740" s="1367"/>
      <c r="S740" s="1367"/>
    </row>
    <row r="741" spans="4:19" s="1363" customFormat="1">
      <c r="D741" s="1367"/>
      <c r="S741" s="1367"/>
    </row>
    <row r="742" spans="4:19" s="1363" customFormat="1">
      <c r="D742" s="1367"/>
      <c r="S742" s="1367"/>
    </row>
    <row r="743" spans="4:19" s="1363" customFormat="1">
      <c r="D743" s="1367"/>
      <c r="S743" s="1367"/>
    </row>
    <row r="744" spans="4:19" s="1363" customFormat="1">
      <c r="D744" s="1367"/>
      <c r="S744" s="1367"/>
    </row>
    <row r="745" spans="4:19" s="1363" customFormat="1">
      <c r="D745" s="1367"/>
      <c r="S745" s="1367"/>
    </row>
    <row r="746" spans="4:19" s="1363" customFormat="1">
      <c r="D746" s="1367"/>
      <c r="S746" s="1367"/>
    </row>
    <row r="747" spans="4:19" s="1363" customFormat="1">
      <c r="D747" s="1367"/>
      <c r="S747" s="1367"/>
    </row>
    <row r="748" spans="4:19" s="1363" customFormat="1">
      <c r="D748" s="1367"/>
      <c r="S748" s="1367"/>
    </row>
    <row r="749" spans="4:19" s="1363" customFormat="1">
      <c r="D749" s="1367"/>
      <c r="S749" s="1367"/>
    </row>
    <row r="750" spans="4:19" s="1363" customFormat="1">
      <c r="D750" s="1367"/>
      <c r="S750" s="1367"/>
    </row>
    <row r="751" spans="4:19" s="1363" customFormat="1">
      <c r="D751" s="1367"/>
      <c r="S751" s="1367"/>
    </row>
    <row r="752" spans="4:19" s="1363" customFormat="1">
      <c r="D752" s="1367"/>
      <c r="S752" s="1367"/>
    </row>
    <row r="753" spans="4:19" s="1363" customFormat="1">
      <c r="D753" s="1367"/>
      <c r="S753" s="1367"/>
    </row>
    <row r="754" spans="4:19" s="1363" customFormat="1">
      <c r="D754" s="1367"/>
      <c r="S754" s="1367"/>
    </row>
    <row r="755" spans="4:19" s="1363" customFormat="1">
      <c r="D755" s="1367"/>
      <c r="S755" s="1367"/>
    </row>
    <row r="756" spans="4:19" s="1363" customFormat="1">
      <c r="D756" s="1367"/>
      <c r="S756" s="1367"/>
    </row>
    <row r="757" spans="4:19" s="1363" customFormat="1">
      <c r="D757" s="1367"/>
      <c r="S757" s="1367"/>
    </row>
    <row r="758" spans="4:19" s="1363" customFormat="1">
      <c r="D758" s="1367"/>
      <c r="S758" s="1367"/>
    </row>
    <row r="759" spans="4:19" s="1363" customFormat="1">
      <c r="D759" s="1367"/>
      <c r="S759" s="1367"/>
    </row>
    <row r="760" spans="4:19" s="1363" customFormat="1">
      <c r="D760" s="1367"/>
      <c r="S760" s="1367"/>
    </row>
    <row r="761" spans="4:19" s="1363" customFormat="1">
      <c r="D761" s="1367"/>
      <c r="S761" s="1367"/>
    </row>
    <row r="762" spans="4:19" s="1363" customFormat="1">
      <c r="D762" s="1367"/>
      <c r="S762" s="1367"/>
    </row>
    <row r="763" spans="4:19" s="1363" customFormat="1">
      <c r="D763" s="1367"/>
      <c r="S763" s="1367"/>
    </row>
    <row r="764" spans="4:19" s="1363" customFormat="1">
      <c r="D764" s="1367"/>
      <c r="S764" s="1367"/>
    </row>
    <row r="765" spans="4:19" s="1363" customFormat="1">
      <c r="D765" s="1367"/>
      <c r="S765" s="1367"/>
    </row>
    <row r="766" spans="4:19" s="1363" customFormat="1">
      <c r="D766" s="1367"/>
      <c r="S766" s="1367"/>
    </row>
    <row r="767" spans="4:19" s="1363" customFormat="1">
      <c r="D767" s="1367"/>
      <c r="S767" s="1367"/>
    </row>
    <row r="768" spans="4:19" s="1363" customFormat="1">
      <c r="D768" s="1367"/>
      <c r="S768" s="1367"/>
    </row>
    <row r="769" spans="4:19" s="1363" customFormat="1">
      <c r="D769" s="1367"/>
      <c r="S769" s="1367"/>
    </row>
    <row r="770" spans="4:19" s="1363" customFormat="1">
      <c r="D770" s="1367"/>
      <c r="S770" s="1367"/>
    </row>
    <row r="771" spans="4:19" s="1363" customFormat="1">
      <c r="D771" s="1367"/>
      <c r="S771" s="1367"/>
    </row>
    <row r="772" spans="4:19" s="1363" customFormat="1">
      <c r="D772" s="1367"/>
      <c r="S772" s="1367"/>
    </row>
    <row r="773" spans="4:19" s="1363" customFormat="1">
      <c r="D773" s="1367"/>
      <c r="S773" s="1367"/>
    </row>
    <row r="774" spans="4:19" s="1363" customFormat="1">
      <c r="D774" s="1367"/>
      <c r="S774" s="1367"/>
    </row>
    <row r="775" spans="4:19" s="1363" customFormat="1">
      <c r="D775" s="1367"/>
      <c r="S775" s="1367"/>
    </row>
    <row r="776" spans="4:19" s="1363" customFormat="1">
      <c r="D776" s="1367"/>
      <c r="S776" s="1367"/>
    </row>
    <row r="777" spans="4:19" s="1363" customFormat="1">
      <c r="D777" s="1367"/>
      <c r="S777" s="1367"/>
    </row>
    <row r="778" spans="4:19" s="1363" customFormat="1">
      <c r="D778" s="1367"/>
      <c r="S778" s="1367"/>
    </row>
    <row r="779" spans="4:19" s="1363" customFormat="1">
      <c r="D779" s="1367"/>
      <c r="S779" s="1367"/>
    </row>
    <row r="780" spans="4:19" s="1363" customFormat="1">
      <c r="D780" s="1367"/>
      <c r="S780" s="1367"/>
    </row>
    <row r="781" spans="4:19" s="1363" customFormat="1">
      <c r="D781" s="1367"/>
      <c r="S781" s="1367"/>
    </row>
    <row r="782" spans="4:19" s="1363" customFormat="1">
      <c r="D782" s="1367"/>
      <c r="S782" s="1367"/>
    </row>
    <row r="783" spans="4:19" s="1363" customFormat="1">
      <c r="D783" s="1367"/>
      <c r="S783" s="1367"/>
    </row>
    <row r="784" spans="4:19" s="1363" customFormat="1">
      <c r="D784" s="1367"/>
      <c r="S784" s="1367"/>
    </row>
    <row r="785" spans="4:19" s="1363" customFormat="1">
      <c r="D785" s="1367"/>
      <c r="S785" s="1367"/>
    </row>
    <row r="786" spans="4:19" s="1363" customFormat="1">
      <c r="D786" s="1367"/>
      <c r="S786" s="1367"/>
    </row>
    <row r="787" spans="4:19" s="1363" customFormat="1">
      <c r="D787" s="1367"/>
      <c r="S787" s="1367"/>
    </row>
    <row r="788" spans="4:19" s="1363" customFormat="1">
      <c r="D788" s="1367"/>
      <c r="S788" s="1367"/>
    </row>
    <row r="789" spans="4:19" s="1363" customFormat="1">
      <c r="D789" s="1367"/>
      <c r="S789" s="1367"/>
    </row>
    <row r="790" spans="4:19" s="1363" customFormat="1">
      <c r="D790" s="1367"/>
      <c r="S790" s="1367"/>
    </row>
    <row r="791" spans="4:19" s="1363" customFormat="1">
      <c r="D791" s="1367"/>
      <c r="S791" s="1367"/>
    </row>
    <row r="792" spans="4:19" s="1363" customFormat="1">
      <c r="D792" s="1367"/>
      <c r="S792" s="1367"/>
    </row>
    <row r="793" spans="4:19" s="1363" customFormat="1">
      <c r="D793" s="1367"/>
      <c r="S793" s="1367"/>
    </row>
    <row r="794" spans="4:19" s="1363" customFormat="1">
      <c r="D794" s="1367"/>
      <c r="S794" s="1367"/>
    </row>
    <row r="795" spans="4:19" s="1363" customFormat="1">
      <c r="D795" s="1367"/>
      <c r="S795" s="1367"/>
    </row>
    <row r="796" spans="4:19" s="1363" customFormat="1">
      <c r="D796" s="1367"/>
      <c r="S796" s="1367"/>
    </row>
    <row r="797" spans="4:19" s="1363" customFormat="1">
      <c r="D797" s="1367"/>
      <c r="S797" s="1367"/>
    </row>
    <row r="798" spans="4:19" s="1363" customFormat="1">
      <c r="D798" s="1367"/>
      <c r="S798" s="1367"/>
    </row>
    <row r="799" spans="4:19" s="1363" customFormat="1">
      <c r="D799" s="1367"/>
      <c r="S799" s="1367"/>
    </row>
    <row r="800" spans="4:19" s="1363" customFormat="1">
      <c r="D800" s="1367"/>
      <c r="S800" s="1367"/>
    </row>
    <row r="801" spans="4:19" s="1363" customFormat="1">
      <c r="D801" s="1367"/>
      <c r="S801" s="1367"/>
    </row>
    <row r="802" spans="4:19" s="1363" customFormat="1">
      <c r="D802" s="1367"/>
      <c r="S802" s="1367"/>
    </row>
    <row r="803" spans="4:19" s="1363" customFormat="1">
      <c r="D803" s="1367"/>
      <c r="S803" s="1367"/>
    </row>
    <row r="804" spans="4:19" s="1363" customFormat="1">
      <c r="D804" s="1367"/>
      <c r="S804" s="1367"/>
    </row>
    <row r="805" spans="4:19" s="1363" customFormat="1">
      <c r="D805" s="1367"/>
      <c r="S805" s="1367"/>
    </row>
    <row r="806" spans="4:19" s="1363" customFormat="1">
      <c r="D806" s="1367"/>
      <c r="S806" s="1367"/>
    </row>
    <row r="807" spans="4:19" s="1363" customFormat="1">
      <c r="D807" s="1367"/>
      <c r="S807" s="1367"/>
    </row>
    <row r="808" spans="4:19" s="1363" customFormat="1">
      <c r="D808" s="1367"/>
      <c r="S808" s="1367"/>
    </row>
    <row r="809" spans="4:19" s="1363" customFormat="1">
      <c r="D809" s="1367"/>
      <c r="S809" s="1367"/>
    </row>
    <row r="810" spans="4:19" s="1363" customFormat="1">
      <c r="D810" s="1367"/>
      <c r="S810" s="1367"/>
    </row>
    <row r="811" spans="4:19" s="1363" customFormat="1">
      <c r="D811" s="1367"/>
      <c r="S811" s="1367"/>
    </row>
    <row r="812" spans="4:19" s="1363" customFormat="1">
      <c r="D812" s="1367"/>
      <c r="S812" s="1367"/>
    </row>
    <row r="813" spans="4:19" s="1363" customFormat="1">
      <c r="D813" s="1367"/>
      <c r="S813" s="1367"/>
    </row>
    <row r="814" spans="4:19" s="1363" customFormat="1">
      <c r="D814" s="1367"/>
      <c r="S814" s="1367"/>
    </row>
    <row r="815" spans="4:19" s="1363" customFormat="1">
      <c r="D815" s="1367"/>
      <c r="S815" s="1367"/>
    </row>
    <row r="816" spans="4:19" s="1363" customFormat="1">
      <c r="D816" s="1367"/>
      <c r="S816" s="1367"/>
    </row>
    <row r="817" spans="4:19" s="1363" customFormat="1">
      <c r="D817" s="1367"/>
      <c r="S817" s="1367"/>
    </row>
    <row r="818" spans="4:19" s="1363" customFormat="1">
      <c r="D818" s="1367"/>
      <c r="S818" s="1367"/>
    </row>
    <row r="819" spans="4:19" s="1363" customFormat="1">
      <c r="D819" s="1367"/>
      <c r="S819" s="1367"/>
    </row>
    <row r="820" spans="4:19" s="1363" customFormat="1">
      <c r="D820" s="1367"/>
      <c r="S820" s="1367"/>
    </row>
    <row r="821" spans="4:19" s="1363" customFormat="1">
      <c r="D821" s="1367"/>
      <c r="S821" s="1367"/>
    </row>
    <row r="822" spans="4:19" s="1363" customFormat="1">
      <c r="D822" s="1367"/>
      <c r="S822" s="1367"/>
    </row>
    <row r="823" spans="4:19" s="1363" customFormat="1">
      <c r="D823" s="1367"/>
      <c r="S823" s="1367"/>
    </row>
    <row r="824" spans="4:19" s="1363" customFormat="1">
      <c r="D824" s="1367"/>
      <c r="S824" s="1367"/>
    </row>
    <row r="825" spans="4:19" s="1363" customFormat="1">
      <c r="D825" s="1367"/>
      <c r="S825" s="1367"/>
    </row>
    <row r="826" spans="4:19" s="1363" customFormat="1">
      <c r="D826" s="1367"/>
      <c r="S826" s="1367"/>
    </row>
    <row r="827" spans="4:19" s="1363" customFormat="1">
      <c r="D827" s="1367"/>
      <c r="S827" s="1367"/>
    </row>
    <row r="828" spans="4:19" s="1363" customFormat="1">
      <c r="D828" s="1367"/>
      <c r="S828" s="1367"/>
    </row>
    <row r="829" spans="4:19" s="1363" customFormat="1">
      <c r="D829" s="1367"/>
      <c r="S829" s="1367"/>
    </row>
    <row r="830" spans="4:19" s="1363" customFormat="1">
      <c r="D830" s="1367"/>
      <c r="S830" s="1367"/>
    </row>
    <row r="831" spans="4:19" s="1363" customFormat="1">
      <c r="D831" s="1367"/>
      <c r="S831" s="1367"/>
    </row>
    <row r="832" spans="4:19" s="1363" customFormat="1">
      <c r="D832" s="1367"/>
      <c r="S832" s="1367"/>
    </row>
    <row r="833" spans="4:19" s="1363" customFormat="1">
      <c r="D833" s="1367"/>
      <c r="S833" s="1367"/>
    </row>
    <row r="834" spans="4:19" s="1363" customFormat="1">
      <c r="D834" s="1367"/>
      <c r="S834" s="1367"/>
    </row>
    <row r="835" spans="4:19" s="1363" customFormat="1">
      <c r="D835" s="1367"/>
      <c r="S835" s="1367"/>
    </row>
    <row r="836" spans="4:19" s="1363" customFormat="1">
      <c r="D836" s="1367"/>
      <c r="S836" s="1367"/>
    </row>
    <row r="837" spans="4:19" s="1363" customFormat="1">
      <c r="D837" s="1367"/>
      <c r="S837" s="1367"/>
    </row>
    <row r="838" spans="4:19" s="1363" customFormat="1">
      <c r="D838" s="1367"/>
      <c r="S838" s="1367"/>
    </row>
    <row r="839" spans="4:19" s="1363" customFormat="1">
      <c r="D839" s="1367"/>
      <c r="S839" s="1367"/>
    </row>
    <row r="840" spans="4:19" s="1363" customFormat="1">
      <c r="D840" s="1367"/>
      <c r="S840" s="1367"/>
    </row>
    <row r="841" spans="4:19" s="1363" customFormat="1">
      <c r="D841" s="1367"/>
      <c r="S841" s="1367"/>
    </row>
    <row r="842" spans="4:19" s="1363" customFormat="1">
      <c r="D842" s="1367"/>
      <c r="S842" s="1367"/>
    </row>
    <row r="843" spans="4:19" s="1363" customFormat="1">
      <c r="D843" s="1367"/>
      <c r="S843" s="1367"/>
    </row>
    <row r="844" spans="4:19" s="1363" customFormat="1">
      <c r="D844" s="1367"/>
      <c r="S844" s="1367"/>
    </row>
    <row r="845" spans="4:19" s="1363" customFormat="1">
      <c r="D845" s="1367"/>
      <c r="S845" s="1367"/>
    </row>
    <row r="846" spans="4:19" s="1363" customFormat="1">
      <c r="D846" s="1367"/>
      <c r="S846" s="1367"/>
    </row>
    <row r="847" spans="4:19" s="1363" customFormat="1">
      <c r="D847" s="1367"/>
      <c r="S847" s="1367"/>
    </row>
    <row r="848" spans="4:19" s="1363" customFormat="1">
      <c r="D848" s="1367"/>
      <c r="S848" s="1367"/>
    </row>
    <row r="849" spans="4:19" s="1363" customFormat="1">
      <c r="D849" s="1367"/>
      <c r="S849" s="1367"/>
    </row>
    <row r="850" spans="4:19" s="1363" customFormat="1">
      <c r="D850" s="1367"/>
      <c r="S850" s="1367"/>
    </row>
    <row r="851" spans="4:19" s="1363" customFormat="1">
      <c r="D851" s="1367"/>
      <c r="S851" s="1367"/>
    </row>
    <row r="852" spans="4:19" s="1363" customFormat="1">
      <c r="D852" s="1367"/>
      <c r="S852" s="1367"/>
    </row>
    <row r="853" spans="4:19" s="1363" customFormat="1">
      <c r="D853" s="1367"/>
      <c r="S853" s="1367"/>
    </row>
    <row r="854" spans="4:19" s="1363" customFormat="1">
      <c r="D854" s="1367"/>
      <c r="S854" s="1367"/>
    </row>
    <row r="855" spans="4:19" s="1363" customFormat="1">
      <c r="D855" s="1367"/>
      <c r="S855" s="1367"/>
    </row>
    <row r="856" spans="4:19" s="1363" customFormat="1">
      <c r="D856" s="1367"/>
      <c r="S856" s="1367"/>
    </row>
    <row r="857" spans="4:19" s="1363" customFormat="1">
      <c r="D857" s="1367"/>
      <c r="S857" s="1367"/>
    </row>
    <row r="858" spans="4:19" s="1363" customFormat="1">
      <c r="D858" s="1367"/>
      <c r="S858" s="1367"/>
    </row>
    <row r="859" spans="4:19" s="1363" customFormat="1">
      <c r="D859" s="1367"/>
      <c r="S859" s="1367"/>
    </row>
    <row r="860" spans="4:19" s="1363" customFormat="1">
      <c r="D860" s="1367"/>
      <c r="S860" s="1367"/>
    </row>
    <row r="861" spans="4:19" s="1363" customFormat="1">
      <c r="D861" s="1367"/>
      <c r="S861" s="1367"/>
    </row>
    <row r="862" spans="4:19" s="1363" customFormat="1">
      <c r="D862" s="1367"/>
      <c r="S862" s="1367"/>
    </row>
    <row r="863" spans="4:19" s="1363" customFormat="1">
      <c r="D863" s="1367"/>
      <c r="S863" s="1367"/>
    </row>
    <row r="864" spans="4:19" s="1363" customFormat="1">
      <c r="D864" s="1367"/>
      <c r="S864" s="1367"/>
    </row>
    <row r="865" spans="4:19" s="1363" customFormat="1">
      <c r="D865" s="1367"/>
      <c r="S865" s="1367"/>
    </row>
    <row r="866" spans="4:19" s="1363" customFormat="1">
      <c r="D866" s="1367"/>
      <c r="S866" s="1367"/>
    </row>
    <row r="867" spans="4:19" s="1363" customFormat="1">
      <c r="D867" s="1367"/>
      <c r="S867" s="1367"/>
    </row>
    <row r="868" spans="4:19" s="1363" customFormat="1">
      <c r="D868" s="1367"/>
      <c r="S868" s="1367"/>
    </row>
    <row r="869" spans="4:19" s="1363" customFormat="1">
      <c r="D869" s="1367"/>
      <c r="S869" s="1367"/>
    </row>
    <row r="870" spans="4:19" s="1363" customFormat="1">
      <c r="D870" s="1367"/>
      <c r="S870" s="1367"/>
    </row>
    <row r="871" spans="4:19" s="1363" customFormat="1">
      <c r="D871" s="1367"/>
      <c r="S871" s="1367"/>
    </row>
    <row r="872" spans="4:19" s="1363" customFormat="1">
      <c r="D872" s="1367"/>
      <c r="S872" s="1367"/>
    </row>
    <row r="873" spans="4:19" s="1363" customFormat="1">
      <c r="D873" s="1367"/>
      <c r="S873" s="1367"/>
    </row>
    <row r="874" spans="4:19" s="1363" customFormat="1">
      <c r="D874" s="1367"/>
      <c r="S874" s="1367"/>
    </row>
    <row r="875" spans="4:19" s="1363" customFormat="1">
      <c r="D875" s="1367"/>
      <c r="S875" s="1367"/>
    </row>
    <row r="876" spans="4:19" s="1363" customFormat="1">
      <c r="D876" s="1367"/>
      <c r="S876" s="1367"/>
    </row>
    <row r="877" spans="4:19" s="1363" customFormat="1">
      <c r="D877" s="1367"/>
      <c r="S877" s="1367"/>
    </row>
    <row r="878" spans="4:19" s="1363" customFormat="1">
      <c r="D878" s="1367"/>
      <c r="S878" s="1367"/>
    </row>
    <row r="879" spans="4:19" s="1363" customFormat="1">
      <c r="D879" s="1367"/>
      <c r="S879" s="1367"/>
    </row>
    <row r="880" spans="4:19" s="1363" customFormat="1">
      <c r="D880" s="1367"/>
      <c r="S880" s="1367"/>
    </row>
    <row r="881" spans="4:19" s="1363" customFormat="1">
      <c r="D881" s="1367"/>
      <c r="S881" s="1367"/>
    </row>
    <row r="882" spans="4:19" s="1363" customFormat="1">
      <c r="D882" s="1367"/>
      <c r="S882" s="1367"/>
    </row>
    <row r="883" spans="4:19" s="1363" customFormat="1">
      <c r="D883" s="1367"/>
      <c r="S883" s="1367"/>
    </row>
    <row r="884" spans="4:19" s="1363" customFormat="1">
      <c r="D884" s="1367"/>
      <c r="S884" s="1367"/>
    </row>
    <row r="885" spans="4:19" s="1363" customFormat="1">
      <c r="D885" s="1367"/>
      <c r="S885" s="1367"/>
    </row>
    <row r="886" spans="4:19" s="1363" customFormat="1">
      <c r="D886" s="1367"/>
      <c r="S886" s="1367"/>
    </row>
    <row r="887" spans="4:19" s="1363" customFormat="1">
      <c r="D887" s="1367"/>
      <c r="S887" s="1367"/>
    </row>
    <row r="888" spans="4:19" s="1363" customFormat="1">
      <c r="D888" s="1367"/>
      <c r="S888" s="1367"/>
    </row>
    <row r="889" spans="4:19" s="1363" customFormat="1">
      <c r="D889" s="1367"/>
      <c r="S889" s="1367"/>
    </row>
    <row r="890" spans="4:19" s="1363" customFormat="1">
      <c r="D890" s="1367"/>
      <c r="S890" s="1367"/>
    </row>
    <row r="891" spans="4:19" s="1363" customFormat="1">
      <c r="D891" s="1367"/>
      <c r="S891" s="1367"/>
    </row>
    <row r="892" spans="4:19" s="1363" customFormat="1">
      <c r="D892" s="1367"/>
      <c r="S892" s="1367"/>
    </row>
    <row r="893" spans="4:19" s="1363" customFormat="1">
      <c r="D893" s="1367"/>
      <c r="S893" s="1367"/>
    </row>
    <row r="894" spans="4:19" s="1363" customFormat="1">
      <c r="D894" s="1367"/>
      <c r="S894" s="1367"/>
    </row>
    <row r="895" spans="4:19" s="1363" customFormat="1">
      <c r="D895" s="1367"/>
      <c r="S895" s="1367"/>
    </row>
    <row r="896" spans="4:19" s="1363" customFormat="1">
      <c r="D896" s="1367"/>
      <c r="S896" s="1367"/>
    </row>
    <row r="897" spans="4:19" s="1363" customFormat="1">
      <c r="D897" s="1367"/>
      <c r="S897" s="1367"/>
    </row>
    <row r="898" spans="4:19" s="1363" customFormat="1">
      <c r="D898" s="1367"/>
      <c r="S898" s="1367"/>
    </row>
    <row r="899" spans="4:19" s="1363" customFormat="1">
      <c r="D899" s="1367"/>
      <c r="S899" s="1367"/>
    </row>
    <row r="900" spans="4:19" s="1363" customFormat="1">
      <c r="D900" s="1367"/>
      <c r="S900" s="1367"/>
    </row>
    <row r="901" spans="4:19" s="1363" customFormat="1">
      <c r="D901" s="1367"/>
      <c r="S901" s="1367"/>
    </row>
    <row r="902" spans="4:19" s="1363" customFormat="1">
      <c r="D902" s="1367"/>
      <c r="S902" s="1367"/>
    </row>
    <row r="903" spans="4:19" s="1363" customFormat="1">
      <c r="D903" s="1367"/>
      <c r="S903" s="1367"/>
    </row>
    <row r="904" spans="4:19" s="1363" customFormat="1">
      <c r="D904" s="1367"/>
      <c r="S904" s="1367"/>
    </row>
    <row r="905" spans="4:19" s="1363" customFormat="1">
      <c r="D905" s="1367"/>
      <c r="S905" s="1367"/>
    </row>
    <row r="906" spans="4:19" s="1363" customFormat="1">
      <c r="D906" s="1367"/>
      <c r="S906" s="1367"/>
    </row>
    <row r="907" spans="4:19" s="1363" customFormat="1">
      <c r="D907" s="1367"/>
      <c r="S907" s="1367"/>
    </row>
    <row r="908" spans="4:19" s="1363" customFormat="1">
      <c r="D908" s="1367"/>
      <c r="S908" s="1367"/>
    </row>
    <row r="909" spans="4:19" s="1363" customFormat="1">
      <c r="D909" s="1367"/>
      <c r="S909" s="1367"/>
    </row>
    <row r="910" spans="4:19" s="1363" customFormat="1">
      <c r="D910" s="1367"/>
      <c r="S910" s="1367"/>
    </row>
    <row r="911" spans="4:19" s="1363" customFormat="1">
      <c r="D911" s="1367"/>
      <c r="S911" s="1367"/>
    </row>
    <row r="912" spans="4:19" s="1363" customFormat="1">
      <c r="D912" s="1367"/>
      <c r="S912" s="1367"/>
    </row>
    <row r="913" spans="4:19" s="1363" customFormat="1">
      <c r="D913" s="1367"/>
      <c r="S913" s="1367"/>
    </row>
    <row r="914" spans="4:19" s="1363" customFormat="1">
      <c r="D914" s="1367"/>
      <c r="S914" s="1367"/>
    </row>
    <row r="915" spans="4:19" s="1363" customFormat="1">
      <c r="D915" s="1367"/>
      <c r="S915" s="1367"/>
    </row>
    <row r="916" spans="4:19" s="1363" customFormat="1">
      <c r="D916" s="1367"/>
      <c r="S916" s="1367"/>
    </row>
    <row r="917" spans="4:19" s="1363" customFormat="1">
      <c r="D917" s="1367"/>
      <c r="S917" s="1367"/>
    </row>
    <row r="918" spans="4:19" s="1363" customFormat="1">
      <c r="D918" s="1367"/>
      <c r="S918" s="1367"/>
    </row>
    <row r="919" spans="4:19" s="1363" customFormat="1">
      <c r="D919" s="1367"/>
      <c r="S919" s="1367"/>
    </row>
    <row r="920" spans="4:19" s="1363" customFormat="1">
      <c r="D920" s="1367"/>
      <c r="S920" s="1367"/>
    </row>
    <row r="921" spans="4:19" s="1363" customFormat="1">
      <c r="D921" s="1367"/>
      <c r="S921" s="1367"/>
    </row>
    <row r="922" spans="4:19" s="1363" customFormat="1">
      <c r="D922" s="1367"/>
      <c r="S922" s="1367"/>
    </row>
    <row r="923" spans="4:19" s="1363" customFormat="1">
      <c r="D923" s="1367"/>
      <c r="S923" s="1367"/>
    </row>
    <row r="924" spans="4:19" s="1363" customFormat="1">
      <c r="D924" s="1367"/>
      <c r="S924" s="1367"/>
    </row>
    <row r="925" spans="4:19" s="1363" customFormat="1">
      <c r="D925" s="1367"/>
      <c r="S925" s="1367"/>
    </row>
    <row r="926" spans="4:19" s="1363" customFormat="1">
      <c r="D926" s="1367"/>
      <c r="S926" s="1367"/>
    </row>
    <row r="927" spans="4:19" s="1363" customFormat="1">
      <c r="D927" s="1367"/>
      <c r="S927" s="1367"/>
    </row>
    <row r="928" spans="4:19" s="1363" customFormat="1">
      <c r="D928" s="1367"/>
      <c r="S928" s="1367"/>
    </row>
    <row r="929" spans="4:19" s="1363" customFormat="1">
      <c r="D929" s="1367"/>
      <c r="S929" s="1367"/>
    </row>
    <row r="930" spans="4:19" s="1363" customFormat="1">
      <c r="D930" s="1367"/>
      <c r="S930" s="1367"/>
    </row>
    <row r="931" spans="4:19" s="1363" customFormat="1">
      <c r="D931" s="1367"/>
      <c r="S931" s="1367"/>
    </row>
    <row r="932" spans="4:19" s="1363" customFormat="1">
      <c r="D932" s="1367"/>
      <c r="S932" s="1367"/>
    </row>
    <row r="933" spans="4:19" s="1363" customFormat="1">
      <c r="D933" s="1367"/>
      <c r="S933" s="1367"/>
    </row>
    <row r="934" spans="4:19" s="1363" customFormat="1">
      <c r="D934" s="1367"/>
      <c r="S934" s="1367"/>
    </row>
    <row r="935" spans="4:19" s="1363" customFormat="1">
      <c r="D935" s="1367"/>
      <c r="S935" s="1367"/>
    </row>
    <row r="936" spans="4:19" s="1363" customFormat="1">
      <c r="D936" s="1367"/>
      <c r="S936" s="1367"/>
    </row>
    <row r="937" spans="4:19" s="1363" customFormat="1">
      <c r="D937" s="1367"/>
      <c r="S937" s="1367"/>
    </row>
    <row r="938" spans="4:19" s="1363" customFormat="1">
      <c r="D938" s="1367"/>
      <c r="S938" s="1367"/>
    </row>
    <row r="939" spans="4:19" s="1363" customFormat="1">
      <c r="D939" s="1367"/>
      <c r="S939" s="1367"/>
    </row>
    <row r="940" spans="4:19" s="1363" customFormat="1">
      <c r="D940" s="1367"/>
      <c r="S940" s="1367"/>
    </row>
    <row r="941" spans="4:19" s="1363" customFormat="1">
      <c r="D941" s="1367"/>
      <c r="S941" s="1367"/>
    </row>
    <row r="942" spans="4:19" s="1363" customFormat="1">
      <c r="D942" s="1367"/>
      <c r="S942" s="1367"/>
    </row>
    <row r="943" spans="4:19" s="1363" customFormat="1">
      <c r="D943" s="1367"/>
      <c r="S943" s="1367"/>
    </row>
    <row r="944" spans="4:19" s="1363" customFormat="1">
      <c r="D944" s="1367"/>
      <c r="S944" s="1367"/>
    </row>
    <row r="945" spans="4:19" s="1363" customFormat="1">
      <c r="D945" s="1367"/>
      <c r="S945" s="1367"/>
    </row>
    <row r="946" spans="4:19" s="1363" customFormat="1">
      <c r="D946" s="1367"/>
      <c r="S946" s="1367"/>
    </row>
    <row r="947" spans="4:19" s="1363" customFormat="1">
      <c r="D947" s="1367"/>
      <c r="S947" s="1367"/>
    </row>
    <row r="948" spans="4:19" s="1363" customFormat="1">
      <c r="D948" s="1367"/>
      <c r="S948" s="1367"/>
    </row>
    <row r="949" spans="4:19" s="1363" customFormat="1">
      <c r="D949" s="1367"/>
      <c r="S949" s="1367"/>
    </row>
    <row r="950" spans="4:19" s="1363" customFormat="1">
      <c r="D950" s="1367"/>
      <c r="S950" s="1367"/>
    </row>
    <row r="951" spans="4:19" s="1363" customFormat="1">
      <c r="D951" s="1367"/>
      <c r="S951" s="1367"/>
    </row>
    <row r="952" spans="4:19" s="1363" customFormat="1">
      <c r="D952" s="1367"/>
      <c r="S952" s="1367"/>
    </row>
    <row r="953" spans="4:19" s="1363" customFormat="1">
      <c r="D953" s="1367"/>
      <c r="S953" s="1367"/>
    </row>
    <row r="954" spans="4:19" s="1363" customFormat="1">
      <c r="D954" s="1367"/>
      <c r="S954" s="1367"/>
    </row>
    <row r="955" spans="4:19" s="1363" customFormat="1">
      <c r="D955" s="1367"/>
      <c r="S955" s="1367"/>
    </row>
    <row r="956" spans="4:19" s="1363" customFormat="1">
      <c r="D956" s="1367"/>
      <c r="S956" s="1367"/>
    </row>
    <row r="957" spans="4:19" s="1363" customFormat="1">
      <c r="D957" s="1367"/>
      <c r="S957" s="1367"/>
    </row>
    <row r="958" spans="4:19" s="1363" customFormat="1">
      <c r="D958" s="1367"/>
      <c r="S958" s="1367"/>
    </row>
    <row r="959" spans="4:19" s="1363" customFormat="1">
      <c r="D959" s="1367"/>
      <c r="S959" s="1367"/>
    </row>
    <row r="960" spans="4:19" s="1363" customFormat="1">
      <c r="D960" s="1367"/>
      <c r="S960" s="1367"/>
    </row>
    <row r="961" spans="4:19" s="1363" customFormat="1">
      <c r="D961" s="1367"/>
      <c r="S961" s="1367"/>
    </row>
    <row r="962" spans="4:19" s="1363" customFormat="1">
      <c r="D962" s="1367"/>
      <c r="S962" s="1367"/>
    </row>
    <row r="963" spans="4:19" s="1363" customFormat="1">
      <c r="D963" s="1367"/>
      <c r="S963" s="1367"/>
    </row>
    <row r="964" spans="4:19" s="1363" customFormat="1">
      <c r="D964" s="1367"/>
      <c r="S964" s="1367"/>
    </row>
    <row r="965" spans="4:19" s="1363" customFormat="1">
      <c r="D965" s="1367"/>
      <c r="S965" s="1367"/>
    </row>
    <row r="966" spans="4:19" s="1363" customFormat="1">
      <c r="D966" s="1367"/>
      <c r="S966" s="1367"/>
    </row>
    <row r="967" spans="4:19" s="1363" customFormat="1">
      <c r="D967" s="1367"/>
      <c r="S967" s="1367"/>
    </row>
    <row r="968" spans="4:19" s="1363" customFormat="1">
      <c r="D968" s="1367"/>
      <c r="S968" s="1367"/>
    </row>
    <row r="969" spans="4:19" s="1363" customFormat="1">
      <c r="D969" s="1367"/>
      <c r="S969" s="1367"/>
    </row>
    <row r="970" spans="4:19" s="1363" customFormat="1">
      <c r="D970" s="1367"/>
      <c r="S970" s="1367"/>
    </row>
    <row r="971" spans="4:19" s="1363" customFormat="1">
      <c r="D971" s="1367"/>
      <c r="S971" s="1367"/>
    </row>
    <row r="972" spans="4:19" s="1363" customFormat="1">
      <c r="D972" s="1367"/>
      <c r="S972" s="1367"/>
    </row>
    <row r="973" spans="4:19" s="1363" customFormat="1">
      <c r="D973" s="1367"/>
      <c r="S973" s="1367"/>
    </row>
    <row r="974" spans="4:19" s="1363" customFormat="1">
      <c r="D974" s="1367"/>
      <c r="S974" s="1367"/>
    </row>
    <row r="975" spans="4:19" s="1363" customFormat="1">
      <c r="D975" s="1367"/>
      <c r="S975" s="1367"/>
    </row>
    <row r="976" spans="4:19" s="1363" customFormat="1">
      <c r="D976" s="1367"/>
      <c r="S976" s="1367"/>
    </row>
    <row r="977" spans="4:19" s="1363" customFormat="1">
      <c r="D977" s="1367"/>
      <c r="S977" s="1367"/>
    </row>
    <row r="978" spans="4:19" s="1363" customFormat="1">
      <c r="D978" s="1367"/>
      <c r="S978" s="1367"/>
    </row>
    <row r="979" spans="4:19" s="1363" customFormat="1">
      <c r="D979" s="1367"/>
      <c r="S979" s="1367"/>
    </row>
    <row r="980" spans="4:19" s="1363" customFormat="1">
      <c r="D980" s="1367"/>
      <c r="S980" s="1367"/>
    </row>
    <row r="981" spans="4:19" s="1363" customFormat="1">
      <c r="D981" s="1367"/>
      <c r="S981" s="1367"/>
    </row>
    <row r="982" spans="4:19" s="1363" customFormat="1">
      <c r="D982" s="1367"/>
      <c r="S982" s="1367"/>
    </row>
    <row r="983" spans="4:19" s="1363" customFormat="1">
      <c r="D983" s="1367"/>
      <c r="S983" s="1367"/>
    </row>
    <row r="984" spans="4:19" s="1363" customFormat="1">
      <c r="D984" s="1367"/>
      <c r="S984" s="1367"/>
    </row>
    <row r="985" spans="4:19" s="1363" customFormat="1">
      <c r="D985" s="1367"/>
      <c r="S985" s="1367"/>
    </row>
    <row r="986" spans="4:19" s="1363" customFormat="1">
      <c r="D986" s="1367"/>
      <c r="S986" s="1367"/>
    </row>
    <row r="987" spans="4:19" s="1363" customFormat="1">
      <c r="D987" s="1367"/>
      <c r="S987" s="1367"/>
    </row>
    <row r="988" spans="4:19" s="1363" customFormat="1">
      <c r="D988" s="1367"/>
      <c r="S988" s="1367"/>
    </row>
    <row r="989" spans="4:19" s="1363" customFormat="1">
      <c r="D989" s="1367"/>
      <c r="S989" s="1367"/>
    </row>
    <row r="990" spans="4:19" s="1363" customFormat="1">
      <c r="D990" s="1367"/>
      <c r="S990" s="1367"/>
    </row>
    <row r="991" spans="4:19" s="1363" customFormat="1">
      <c r="D991" s="1367"/>
      <c r="S991" s="1367"/>
    </row>
    <row r="992" spans="4:19" s="1363" customFormat="1">
      <c r="D992" s="1367"/>
      <c r="S992" s="1367"/>
    </row>
    <row r="993" spans="4:19" s="1363" customFormat="1">
      <c r="D993" s="1367"/>
      <c r="S993" s="1367"/>
    </row>
    <row r="994" spans="4:19" s="1363" customFormat="1">
      <c r="D994" s="1367"/>
      <c r="S994" s="1367"/>
    </row>
    <row r="995" spans="4:19" s="1363" customFormat="1">
      <c r="D995" s="1367"/>
      <c r="S995" s="1367"/>
    </row>
    <row r="996" spans="4:19" s="1363" customFormat="1">
      <c r="D996" s="1367"/>
      <c r="S996" s="1367"/>
    </row>
    <row r="997" spans="4:19" s="1363" customFormat="1">
      <c r="D997" s="1367"/>
      <c r="S997" s="1367"/>
    </row>
    <row r="998" spans="4:19" s="1363" customFormat="1">
      <c r="D998" s="1367"/>
      <c r="S998" s="1367"/>
    </row>
    <row r="999" spans="4:19" s="1363" customFormat="1">
      <c r="D999" s="1367"/>
      <c r="S999" s="1367"/>
    </row>
    <row r="1000" spans="4:19" s="1363" customFormat="1">
      <c r="D1000" s="1367"/>
      <c r="S1000" s="1367"/>
    </row>
  </sheetData>
  <sheetProtection password="CB61" sheet="1" objects="1" scenarios="1" selectLockedCells="1"/>
  <conditionalFormatting sqref="L13">
    <cfRule type="expression" dxfId="59" priority="1" stopIfTrue="1">
      <formula>NOT($B$18)</formula>
    </cfRule>
  </conditionalFormatting>
  <conditionalFormatting sqref="C13">
    <cfRule type="expression" dxfId="58" priority="2" stopIfTrue="1">
      <formula>NOT($B$19)</formula>
    </cfRule>
  </conditionalFormatting>
  <conditionalFormatting sqref="L15">
    <cfRule type="expression" dxfId="57" priority="3" stopIfTrue="1">
      <formula>NOT($B$20)</formula>
    </cfRule>
  </conditionalFormatting>
  <conditionalFormatting sqref="C15">
    <cfRule type="expression" dxfId="56" priority="4" stopIfTrue="1">
      <formula>NOT($B$21)</formula>
    </cfRule>
  </conditionalFormatting>
  <conditionalFormatting sqref="L11">
    <cfRule type="expression" dxfId="55" priority="5" stopIfTrue="1">
      <formula>NOT($B$22)</formula>
    </cfRule>
  </conditionalFormatting>
  <conditionalFormatting sqref="C11">
    <cfRule type="expression" dxfId="54" priority="6" stopIfTrue="1">
      <formula>NOT($B$23)</formula>
    </cfRule>
  </conditionalFormatting>
  <conditionalFormatting sqref="L12">
    <cfRule type="expression" dxfId="53" priority="7" stopIfTrue="1">
      <formula>NOT($B$24)</formula>
    </cfRule>
  </conditionalFormatting>
  <conditionalFormatting sqref="C12">
    <cfRule type="expression" dxfId="52" priority="8" stopIfTrue="1">
      <formula>NOT($B$25)</formula>
    </cfRule>
  </conditionalFormatting>
  <printOptions horizontalCentered="1" verticalCentered="1"/>
  <pageMargins left="0.75" right="0.75" top="1" bottom="1" header="0.5" footer="0.5"/>
  <pageSetup paperSize="9" scale="47" orientation="landscape" horizontalDpi="4294967292" r:id="rId1"/>
  <headerFooter alignWithMargins="0">
    <oddHeader xml:space="preserve">&amp;C&amp;"Miriam,Regular"&amp;A
</oddHeader>
    <oddFooter>Page &amp;P</oddFoot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T1" workbookViewId="0">
      <selection activeCell="K15" sqref="K15"/>
    </sheetView>
  </sheetViews>
  <sheetFormatPr defaultColWidth="7.75" defaultRowHeight="11.25"/>
  <cols>
    <col min="1" max="1" width="4.75" style="60" bestFit="1" customWidth="1"/>
    <col min="2" max="2" width="33.125" style="60" customWidth="1"/>
    <col min="3" max="3" width="10.375" style="60" bestFit="1" customWidth="1"/>
    <col min="4" max="4" width="9.5" style="154" bestFit="1" customWidth="1"/>
    <col min="5" max="8" width="8.875" style="60" bestFit="1" customWidth="1"/>
    <col min="9" max="9" width="10.25" style="60" bestFit="1" customWidth="1"/>
    <col min="10" max="10" width="11.5" style="60" bestFit="1" customWidth="1"/>
    <col min="11" max="11" width="8.875" style="60" bestFit="1" customWidth="1"/>
    <col min="12" max="12" width="10.375" style="60" bestFit="1" customWidth="1"/>
    <col min="13" max="13" width="9.5" style="154" bestFit="1" customWidth="1"/>
    <col min="14" max="17" width="8.875" style="60" bestFit="1" customWidth="1"/>
    <col min="18" max="18" width="10.25" style="60" bestFit="1" customWidth="1"/>
    <col min="19" max="19" width="11.5" style="60" bestFit="1" customWidth="1"/>
    <col min="20" max="20" width="8.875" style="60" bestFit="1" customWidth="1"/>
    <col min="21" max="21" width="10.375" style="60" bestFit="1" customWidth="1"/>
    <col min="22" max="22" width="9.5" style="60" bestFit="1" customWidth="1"/>
    <col min="23" max="26" width="8.875" style="60" bestFit="1" customWidth="1"/>
    <col min="27" max="27" width="10.25" style="60" bestFit="1" customWidth="1"/>
    <col min="28" max="28" width="11.5" style="154" bestFit="1" customWidth="1"/>
    <col min="29" max="29" width="8.875" style="60" bestFit="1" customWidth="1"/>
    <col min="30" max="30" width="33.125" style="60" customWidth="1"/>
    <col min="31" max="31" width="5.75" style="60" bestFit="1" customWidth="1"/>
    <col min="32" max="1000" width="7.75" style="1363"/>
    <col min="1001" max="16384" width="7.75" style="60"/>
  </cols>
  <sheetData>
    <row r="1" spans="1:31" ht="20.25">
      <c r="A1" s="56"/>
      <c r="B1" s="57" t="s">
        <v>272</v>
      </c>
      <c r="C1" s="58"/>
      <c r="D1" s="58"/>
      <c r="E1" s="58"/>
      <c r="F1" s="58"/>
      <c r="G1" s="58"/>
      <c r="H1" s="58"/>
      <c r="I1" s="58"/>
      <c r="J1" s="58"/>
      <c r="K1" s="56"/>
      <c r="L1" s="58"/>
      <c r="M1" s="58"/>
      <c r="N1" s="58"/>
      <c r="O1" s="58"/>
      <c r="P1" s="58"/>
      <c r="Q1" s="58"/>
      <c r="R1" s="58"/>
      <c r="S1" s="58"/>
      <c r="T1" s="56"/>
      <c r="U1" s="56"/>
      <c r="V1" s="58"/>
      <c r="W1" s="58"/>
      <c r="X1" s="58"/>
      <c r="Y1" s="58"/>
      <c r="Z1" s="58"/>
      <c r="AA1" s="58"/>
      <c r="AB1" s="58"/>
      <c r="AC1" s="58"/>
      <c r="AD1" s="59" t="s">
        <v>272</v>
      </c>
      <c r="AE1" s="56"/>
    </row>
    <row r="2" spans="1:31" ht="13.15" customHeight="1">
      <c r="A2" s="56"/>
      <c r="B2" s="61"/>
      <c r="C2" s="58"/>
      <c r="D2" s="58"/>
      <c r="E2" s="58"/>
      <c r="F2" s="58"/>
      <c r="G2" s="58"/>
      <c r="H2" s="58"/>
      <c r="I2" s="58"/>
      <c r="J2" s="58"/>
      <c r="K2" s="62"/>
      <c r="L2" s="58"/>
      <c r="M2" s="58"/>
      <c r="N2" s="58"/>
      <c r="O2" s="58"/>
      <c r="P2" s="58"/>
      <c r="Q2" s="58"/>
      <c r="R2" s="58"/>
      <c r="S2" s="58"/>
      <c r="T2" s="62"/>
      <c r="U2" s="62"/>
      <c r="V2" s="58"/>
      <c r="W2" s="58"/>
      <c r="X2" s="58"/>
      <c r="Y2" s="58"/>
      <c r="Z2" s="58"/>
      <c r="AA2" s="58"/>
      <c r="AB2" s="58"/>
      <c r="AC2" s="58"/>
      <c r="AD2" s="63"/>
      <c r="AE2" s="56"/>
    </row>
    <row r="3" spans="1:31" ht="15.75">
      <c r="A3" s="56"/>
      <c r="B3" s="64" t="s">
        <v>36351</v>
      </c>
      <c r="C3" s="58"/>
      <c r="D3" s="58"/>
      <c r="E3" s="58"/>
      <c r="F3" s="58"/>
      <c r="G3" s="58"/>
      <c r="H3" s="58"/>
      <c r="I3" s="58"/>
      <c r="J3" s="58"/>
      <c r="K3" s="65"/>
      <c r="L3" s="58"/>
      <c r="M3" s="58"/>
      <c r="N3" s="58"/>
      <c r="O3" s="58"/>
      <c r="P3" s="58"/>
      <c r="Q3" s="58"/>
      <c r="R3" s="58"/>
      <c r="S3" s="58"/>
      <c r="T3" s="65"/>
      <c r="U3" s="65"/>
      <c r="V3" s="58"/>
      <c r="W3" s="58"/>
      <c r="X3" s="58"/>
      <c r="Y3" s="58"/>
      <c r="Z3" s="58"/>
      <c r="AA3" s="58"/>
      <c r="AB3" s="58"/>
      <c r="AC3" s="58"/>
      <c r="AD3" s="66" t="s">
        <v>36351</v>
      </c>
      <c r="AE3" s="56"/>
    </row>
    <row r="4" spans="1:31" ht="16.5" thickBot="1">
      <c r="A4" s="56"/>
      <c r="B4" s="64"/>
      <c r="C4" s="58"/>
      <c r="D4" s="58"/>
      <c r="E4" s="58"/>
      <c r="F4" s="58"/>
      <c r="G4" s="58"/>
      <c r="H4" s="58"/>
      <c r="I4" s="58"/>
      <c r="J4" s="58"/>
      <c r="K4" s="65"/>
      <c r="L4" s="58"/>
      <c r="M4" s="58"/>
      <c r="N4" s="58"/>
      <c r="O4" s="58"/>
      <c r="P4" s="58"/>
      <c r="Q4" s="58"/>
      <c r="R4" s="58"/>
      <c r="S4" s="58"/>
      <c r="T4" s="65"/>
      <c r="U4" s="65"/>
      <c r="V4" s="58"/>
      <c r="W4" s="58"/>
      <c r="X4" s="58"/>
      <c r="Y4" s="58"/>
      <c r="Z4" s="58"/>
      <c r="AA4" s="58"/>
      <c r="AB4" s="58"/>
      <c r="AC4" s="58"/>
      <c r="AD4" s="66"/>
      <c r="AE4" s="56"/>
    </row>
    <row r="5" spans="1:31" ht="14.25" thickTop="1" thickBot="1">
      <c r="A5" s="56"/>
      <c r="B5" s="314"/>
      <c r="C5" s="1242" t="s">
        <v>13076</v>
      </c>
      <c r="D5" s="1243"/>
      <c r="E5" s="1243"/>
      <c r="F5" s="1243"/>
      <c r="G5" s="1243"/>
      <c r="H5" s="1243"/>
      <c r="I5" s="1243"/>
      <c r="J5" s="1243"/>
      <c r="K5" s="1244"/>
      <c r="L5" s="124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M5" s="1233"/>
      <c r="N5" s="1233"/>
      <c r="O5" s="1233"/>
      <c r="P5" s="1233"/>
      <c r="Q5" s="1233"/>
      <c r="R5" s="1233"/>
      <c r="S5" s="1233"/>
      <c r="T5" s="1246"/>
      <c r="U5" s="1247"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V5" s="1236"/>
      <c r="W5" s="1236"/>
      <c r="X5" s="1236"/>
      <c r="Y5" s="1236"/>
      <c r="Z5" s="1236"/>
      <c r="AA5" s="1236"/>
      <c r="AB5" s="1236"/>
      <c r="AC5" s="1236"/>
      <c r="AD5" s="319"/>
      <c r="AE5" s="56"/>
    </row>
    <row r="6" spans="1:31" ht="14.25" thickTop="1" thickBot="1">
      <c r="A6" s="56"/>
      <c r="B6" s="314"/>
      <c r="C6" s="1248">
        <f>DATE(INT(TEXT(DATE(YEAR(L0!$E$34),MONTH(L0!$E$34)-12,DAY(L0!$E$34)),"YYYY")),12+1,1)-1</f>
        <v>42004</v>
      </c>
      <c r="D6" s="1248"/>
      <c r="E6" s="1248"/>
      <c r="F6" s="1248"/>
      <c r="G6" s="1248"/>
      <c r="H6" s="1248"/>
      <c r="I6" s="1248"/>
      <c r="J6" s="1248"/>
      <c r="K6" s="1249"/>
      <c r="L6" s="575">
        <f>DATE(YEAR(L0!$E$34),MONTH(L0!$E$34)-12+1,1)-1</f>
        <v>41820</v>
      </c>
      <c r="M6" s="570"/>
      <c r="N6" s="570"/>
      <c r="O6" s="570"/>
      <c r="P6" s="570"/>
      <c r="Q6" s="570"/>
      <c r="R6" s="570"/>
      <c r="S6" s="570"/>
      <c r="T6" s="571"/>
      <c r="U6" s="572">
        <f>L0!$E$34</f>
        <v>42185</v>
      </c>
      <c r="V6" s="573"/>
      <c r="W6" s="573"/>
      <c r="X6" s="573"/>
      <c r="Y6" s="573"/>
      <c r="Z6" s="573"/>
      <c r="AA6" s="573"/>
      <c r="AB6" s="573"/>
      <c r="AC6" s="573"/>
      <c r="AD6" s="319"/>
      <c r="AE6" s="56"/>
    </row>
    <row r="7" spans="1:31" ht="15.6" customHeight="1" thickTop="1">
      <c r="A7" s="75"/>
      <c r="B7" s="160"/>
      <c r="C7" s="732" t="s">
        <v>3</v>
      </c>
      <c r="D7" s="733" t="s">
        <v>36329</v>
      </c>
      <c r="E7" s="733" t="s">
        <v>36330</v>
      </c>
      <c r="F7" s="733" t="s">
        <v>36331</v>
      </c>
      <c r="G7" s="733" t="s">
        <v>36330</v>
      </c>
      <c r="H7" s="733" t="s">
        <v>36331</v>
      </c>
      <c r="I7" s="733" t="s">
        <v>36331</v>
      </c>
      <c r="J7" s="733" t="s">
        <v>36331</v>
      </c>
      <c r="K7" s="1250" t="s">
        <v>36331</v>
      </c>
      <c r="L7" s="583" t="s">
        <v>3</v>
      </c>
      <c r="M7" s="581" t="s">
        <v>36329</v>
      </c>
      <c r="N7" s="581" t="s">
        <v>36330</v>
      </c>
      <c r="O7" s="581" t="s">
        <v>36331</v>
      </c>
      <c r="P7" s="581" t="s">
        <v>36330</v>
      </c>
      <c r="Q7" s="581" t="s">
        <v>36331</v>
      </c>
      <c r="R7" s="581" t="s">
        <v>36331</v>
      </c>
      <c r="S7" s="581" t="s">
        <v>36331</v>
      </c>
      <c r="T7" s="582" t="s">
        <v>36331</v>
      </c>
      <c r="U7" s="167" t="s">
        <v>3</v>
      </c>
      <c r="V7" s="168" t="s">
        <v>36329</v>
      </c>
      <c r="W7" s="168" t="s">
        <v>36330</v>
      </c>
      <c r="X7" s="168" t="s">
        <v>36331</v>
      </c>
      <c r="Y7" s="168" t="s">
        <v>36330</v>
      </c>
      <c r="Z7" s="168" t="s">
        <v>36331</v>
      </c>
      <c r="AA7" s="168" t="s">
        <v>36331</v>
      </c>
      <c r="AB7" s="168" t="s">
        <v>36331</v>
      </c>
      <c r="AC7" s="168" t="s">
        <v>36331</v>
      </c>
      <c r="AD7" s="165"/>
      <c r="AE7" s="83"/>
    </row>
    <row r="8" spans="1:31" ht="15.6" customHeight="1">
      <c r="A8" s="84"/>
      <c r="B8" s="166" t="s">
        <v>271</v>
      </c>
      <c r="C8" s="732"/>
      <c r="D8" s="733" t="s">
        <v>36332</v>
      </c>
      <c r="E8" s="733" t="s">
        <v>35405</v>
      </c>
      <c r="F8" s="733" t="s">
        <v>36333</v>
      </c>
      <c r="G8" s="733" t="s">
        <v>36334</v>
      </c>
      <c r="H8" s="733" t="s">
        <v>35799</v>
      </c>
      <c r="I8" s="733" t="s">
        <v>36335</v>
      </c>
      <c r="J8" s="733" t="s">
        <v>36336</v>
      </c>
      <c r="K8" s="1250" t="s">
        <v>36337</v>
      </c>
      <c r="L8" s="583"/>
      <c r="M8" s="581" t="s">
        <v>36332</v>
      </c>
      <c r="N8" s="581" t="s">
        <v>35405</v>
      </c>
      <c r="O8" s="581" t="s">
        <v>36333</v>
      </c>
      <c r="P8" s="581" t="s">
        <v>36334</v>
      </c>
      <c r="Q8" s="581" t="s">
        <v>35799</v>
      </c>
      <c r="R8" s="581" t="s">
        <v>36335</v>
      </c>
      <c r="S8" s="581" t="s">
        <v>36336</v>
      </c>
      <c r="T8" s="582" t="s">
        <v>36337</v>
      </c>
      <c r="U8" s="167"/>
      <c r="V8" s="168" t="s">
        <v>36332</v>
      </c>
      <c r="W8" s="168" t="s">
        <v>35405</v>
      </c>
      <c r="X8" s="168" t="s">
        <v>36333</v>
      </c>
      <c r="Y8" s="168" t="s">
        <v>36334</v>
      </c>
      <c r="Z8" s="168" t="s">
        <v>35799</v>
      </c>
      <c r="AA8" s="168" t="s">
        <v>36335</v>
      </c>
      <c r="AB8" s="168" t="s">
        <v>36336</v>
      </c>
      <c r="AC8" s="168" t="s">
        <v>36337</v>
      </c>
      <c r="AD8" s="172" t="s">
        <v>271</v>
      </c>
      <c r="AE8" s="93"/>
    </row>
    <row r="9" spans="1:31" ht="15.6" customHeight="1" thickBot="1">
      <c r="A9" s="84"/>
      <c r="B9" s="173"/>
      <c r="C9" s="736"/>
      <c r="D9" s="737" t="s">
        <v>36338</v>
      </c>
      <c r="E9" s="737"/>
      <c r="F9" s="737" t="s">
        <v>36339</v>
      </c>
      <c r="G9" s="737"/>
      <c r="H9" s="737"/>
      <c r="I9" s="737" t="s">
        <v>36340</v>
      </c>
      <c r="J9" s="737" t="s">
        <v>36341</v>
      </c>
      <c r="K9" s="1251"/>
      <c r="L9" s="584"/>
      <c r="M9" s="585" t="s">
        <v>36338</v>
      </c>
      <c r="N9" s="585"/>
      <c r="O9" s="585" t="s">
        <v>36339</v>
      </c>
      <c r="P9" s="585"/>
      <c r="Q9" s="585"/>
      <c r="R9" s="585" t="s">
        <v>36340</v>
      </c>
      <c r="S9" s="585" t="s">
        <v>36341</v>
      </c>
      <c r="T9" s="586"/>
      <c r="U9" s="96"/>
      <c r="V9" s="97" t="s">
        <v>36338</v>
      </c>
      <c r="W9" s="97"/>
      <c r="X9" s="97" t="s">
        <v>36339</v>
      </c>
      <c r="Y9" s="97"/>
      <c r="Z9" s="97"/>
      <c r="AA9" s="97" t="s">
        <v>36340</v>
      </c>
      <c r="AB9" s="97" t="s">
        <v>36341</v>
      </c>
      <c r="AC9" s="97"/>
      <c r="AD9" s="176"/>
      <c r="AE9" s="55"/>
    </row>
    <row r="10" spans="1:31" ht="15.6" customHeight="1" thickTop="1" thickBot="1">
      <c r="A10" s="102" t="s">
        <v>36352</v>
      </c>
      <c r="B10" s="177"/>
      <c r="C10" s="105" t="s">
        <v>35254</v>
      </c>
      <c r="D10" s="106" t="s">
        <v>35255</v>
      </c>
      <c r="E10" s="106" t="s">
        <v>35256</v>
      </c>
      <c r="F10" s="106" t="s">
        <v>35257</v>
      </c>
      <c r="G10" s="106" t="s">
        <v>35258</v>
      </c>
      <c r="H10" s="106" t="s">
        <v>35259</v>
      </c>
      <c r="I10" s="106" t="s">
        <v>35260</v>
      </c>
      <c r="J10" s="106" t="s">
        <v>36353</v>
      </c>
      <c r="K10" s="179" t="s">
        <v>36354</v>
      </c>
      <c r="L10" s="105" t="s">
        <v>35263</v>
      </c>
      <c r="M10" s="106" t="s">
        <v>35264</v>
      </c>
      <c r="N10" s="106" t="s">
        <v>35265</v>
      </c>
      <c r="O10" s="106" t="s">
        <v>35266</v>
      </c>
      <c r="P10" s="106" t="s">
        <v>35267</v>
      </c>
      <c r="Q10" s="106" t="s">
        <v>35268</v>
      </c>
      <c r="R10" s="106" t="s">
        <v>35269</v>
      </c>
      <c r="S10" s="106" t="s">
        <v>36343</v>
      </c>
      <c r="T10" s="179" t="s">
        <v>36344</v>
      </c>
      <c r="U10" s="105" t="s">
        <v>35186</v>
      </c>
      <c r="V10" s="106" t="s">
        <v>35022</v>
      </c>
      <c r="W10" s="106" t="s">
        <v>35023</v>
      </c>
      <c r="X10" s="106" t="s">
        <v>35024</v>
      </c>
      <c r="Y10" s="106" t="s">
        <v>34980</v>
      </c>
      <c r="Z10" s="106" t="s">
        <v>34981</v>
      </c>
      <c r="AA10" s="106" t="s">
        <v>264</v>
      </c>
      <c r="AB10" s="106" t="s">
        <v>263</v>
      </c>
      <c r="AC10" s="106" t="s">
        <v>262</v>
      </c>
      <c r="AD10" s="180"/>
      <c r="AE10" s="111" t="s">
        <v>36355</v>
      </c>
    </row>
    <row r="11" spans="1:31" ht="15.6" customHeight="1" thickTop="1">
      <c r="A11" s="112">
        <v>1</v>
      </c>
      <c r="B11" s="182" t="s">
        <v>36356</v>
      </c>
      <c r="C11" s="115">
        <f>SUM(D11:K11)</f>
        <v>416000</v>
      </c>
      <c r="D11" s="116">
        <v>0</v>
      </c>
      <c r="E11" s="116">
        <v>0</v>
      </c>
      <c r="F11" s="116">
        <v>24800</v>
      </c>
      <c r="G11" s="116">
        <v>78600</v>
      </c>
      <c r="H11" s="116">
        <v>0</v>
      </c>
      <c r="I11" s="116">
        <v>87000</v>
      </c>
      <c r="J11" s="116">
        <v>22600</v>
      </c>
      <c r="K11" s="445">
        <v>203000</v>
      </c>
      <c r="L11" s="115">
        <f>SUM(M11:T11)</f>
        <v>223300</v>
      </c>
      <c r="M11" s="116">
        <v>0</v>
      </c>
      <c r="N11" s="116">
        <v>0</v>
      </c>
      <c r="O11" s="116">
        <v>15200</v>
      </c>
      <c r="P11" s="116">
        <v>45400</v>
      </c>
      <c r="Q11" s="116">
        <v>0</v>
      </c>
      <c r="R11" s="116">
        <v>46400</v>
      </c>
      <c r="S11" s="116">
        <v>9500</v>
      </c>
      <c r="T11" s="445">
        <v>106800</v>
      </c>
      <c r="U11" s="115">
        <f>SUM(V11:AC11)</f>
        <v>184200</v>
      </c>
      <c r="V11" s="116">
        <v>0</v>
      </c>
      <c r="W11" s="116">
        <v>0</v>
      </c>
      <c r="X11" s="116">
        <v>9100</v>
      </c>
      <c r="Y11" s="116">
        <v>36200</v>
      </c>
      <c r="Z11" s="116">
        <v>0</v>
      </c>
      <c r="AA11" s="116">
        <v>40200</v>
      </c>
      <c r="AB11" s="116">
        <v>8000</v>
      </c>
      <c r="AC11" s="116">
        <v>90700</v>
      </c>
      <c r="AD11" s="190" t="s">
        <v>36356</v>
      </c>
      <c r="AE11" s="191">
        <v>1</v>
      </c>
    </row>
    <row r="12" spans="1:31" ht="15.6" customHeight="1">
      <c r="A12" s="112">
        <v>2</v>
      </c>
      <c r="B12" s="192" t="s">
        <v>36357</v>
      </c>
      <c r="C12" s="123">
        <f>SUM(D12:K12)</f>
        <v>237900</v>
      </c>
      <c r="D12" s="124">
        <v>0</v>
      </c>
      <c r="E12" s="124">
        <v>0</v>
      </c>
      <c r="F12" s="124">
        <v>8100</v>
      </c>
      <c r="G12" s="124">
        <v>13700</v>
      </c>
      <c r="H12" s="124">
        <v>0</v>
      </c>
      <c r="I12" s="124">
        <v>24300</v>
      </c>
      <c r="J12" s="124">
        <v>94900</v>
      </c>
      <c r="K12" s="201">
        <v>96900</v>
      </c>
      <c r="L12" s="123">
        <f>SUM(M12:T12)</f>
        <v>112000</v>
      </c>
      <c r="M12" s="124">
        <v>0</v>
      </c>
      <c r="N12" s="124">
        <v>0</v>
      </c>
      <c r="O12" s="124">
        <v>-1200</v>
      </c>
      <c r="P12" s="124">
        <v>6800</v>
      </c>
      <c r="Q12" s="124">
        <v>0</v>
      </c>
      <c r="R12" s="124">
        <v>12000</v>
      </c>
      <c r="S12" s="124">
        <v>45400</v>
      </c>
      <c r="T12" s="201">
        <v>49000</v>
      </c>
      <c r="U12" s="123">
        <f>SUM(V12:AC12)</f>
        <v>133800</v>
      </c>
      <c r="V12" s="124">
        <v>0</v>
      </c>
      <c r="W12" s="124">
        <v>0</v>
      </c>
      <c r="X12" s="124">
        <v>18200</v>
      </c>
      <c r="Y12" s="124">
        <v>7500</v>
      </c>
      <c r="Z12" s="124">
        <v>0</v>
      </c>
      <c r="AA12" s="124">
        <v>12500</v>
      </c>
      <c r="AB12" s="124">
        <v>51900</v>
      </c>
      <c r="AC12" s="124">
        <v>43700</v>
      </c>
      <c r="AD12" s="198" t="s">
        <v>36357</v>
      </c>
      <c r="AE12" s="199">
        <v>2</v>
      </c>
    </row>
    <row r="13" spans="1:31" ht="15.6" customHeight="1">
      <c r="A13" s="112">
        <v>3</v>
      </c>
      <c r="B13" s="192" t="s">
        <v>36358</v>
      </c>
      <c r="C13" s="123">
        <f>SUM(D13:K13)</f>
        <v>0</v>
      </c>
      <c r="D13" s="124">
        <v>0</v>
      </c>
      <c r="E13" s="124">
        <v>0</v>
      </c>
      <c r="F13" s="124">
        <v>18000</v>
      </c>
      <c r="G13" s="124">
        <v>-11300</v>
      </c>
      <c r="H13" s="124">
        <v>0</v>
      </c>
      <c r="I13" s="124">
        <v>-6800</v>
      </c>
      <c r="J13" s="124">
        <v>17600</v>
      </c>
      <c r="K13" s="201">
        <v>-17500</v>
      </c>
      <c r="L13" s="123">
        <f>SUM(M13:T13)</f>
        <v>0</v>
      </c>
      <c r="M13" s="124">
        <v>0</v>
      </c>
      <c r="N13" s="124">
        <v>0</v>
      </c>
      <c r="O13" s="124">
        <v>6700</v>
      </c>
      <c r="P13" s="124">
        <v>-9800</v>
      </c>
      <c r="Q13" s="124">
        <v>0</v>
      </c>
      <c r="R13" s="124">
        <v>-4800</v>
      </c>
      <c r="S13" s="124">
        <v>14300</v>
      </c>
      <c r="T13" s="201">
        <v>-6400</v>
      </c>
      <c r="U13" s="123">
        <f>SUM(V13:AC13)</f>
        <v>0</v>
      </c>
      <c r="V13" s="124">
        <v>0</v>
      </c>
      <c r="W13" s="124">
        <v>0</v>
      </c>
      <c r="X13" s="124">
        <v>9900</v>
      </c>
      <c r="Y13" s="124">
        <v>-4300</v>
      </c>
      <c r="Z13" s="124">
        <v>0</v>
      </c>
      <c r="AA13" s="124">
        <v>-1400</v>
      </c>
      <c r="AB13" s="124">
        <v>3400</v>
      </c>
      <c r="AC13" s="124">
        <v>-7600</v>
      </c>
      <c r="AD13" s="198" t="s">
        <v>36358</v>
      </c>
      <c r="AE13" s="199">
        <v>3</v>
      </c>
    </row>
    <row r="14" spans="1:31" ht="15.6" customHeight="1">
      <c r="A14" s="112">
        <v>4</v>
      </c>
      <c r="B14" s="192" t="s">
        <v>36359</v>
      </c>
      <c r="C14" s="794">
        <f t="shared" ref="C14:AC14" si="0">SUM(C11:C13)</f>
        <v>653900</v>
      </c>
      <c r="D14" s="795">
        <f t="shared" si="0"/>
        <v>0</v>
      </c>
      <c r="E14" s="795">
        <f t="shared" si="0"/>
        <v>0</v>
      </c>
      <c r="F14" s="795">
        <f t="shared" si="0"/>
        <v>50900</v>
      </c>
      <c r="G14" s="795">
        <f t="shared" si="0"/>
        <v>81000</v>
      </c>
      <c r="H14" s="795">
        <f t="shared" si="0"/>
        <v>0</v>
      </c>
      <c r="I14" s="795">
        <f t="shared" si="0"/>
        <v>104500</v>
      </c>
      <c r="J14" s="795">
        <f t="shared" si="0"/>
        <v>135100</v>
      </c>
      <c r="K14" s="1252">
        <f t="shared" si="0"/>
        <v>282400</v>
      </c>
      <c r="L14" s="794">
        <f t="shared" si="0"/>
        <v>335300</v>
      </c>
      <c r="M14" s="795">
        <f t="shared" si="0"/>
        <v>0</v>
      </c>
      <c r="N14" s="795">
        <f t="shared" si="0"/>
        <v>0</v>
      </c>
      <c r="O14" s="795">
        <f t="shared" si="0"/>
        <v>20700</v>
      </c>
      <c r="P14" s="795">
        <f t="shared" si="0"/>
        <v>42400</v>
      </c>
      <c r="Q14" s="795">
        <f t="shared" si="0"/>
        <v>0</v>
      </c>
      <c r="R14" s="795">
        <f t="shared" si="0"/>
        <v>53600</v>
      </c>
      <c r="S14" s="795">
        <f t="shared" si="0"/>
        <v>69200</v>
      </c>
      <c r="T14" s="1252">
        <f t="shared" si="0"/>
        <v>149400</v>
      </c>
      <c r="U14" s="794">
        <f t="shared" si="0"/>
        <v>318000</v>
      </c>
      <c r="V14" s="795">
        <f t="shared" si="0"/>
        <v>0</v>
      </c>
      <c r="W14" s="795">
        <f t="shared" si="0"/>
        <v>0</v>
      </c>
      <c r="X14" s="795">
        <f t="shared" si="0"/>
        <v>37200</v>
      </c>
      <c r="Y14" s="795">
        <f t="shared" si="0"/>
        <v>39400</v>
      </c>
      <c r="Z14" s="795">
        <f t="shared" si="0"/>
        <v>0</v>
      </c>
      <c r="AA14" s="795">
        <f t="shared" si="0"/>
        <v>51300</v>
      </c>
      <c r="AB14" s="795">
        <f t="shared" si="0"/>
        <v>63300</v>
      </c>
      <c r="AC14" s="795">
        <f t="shared" si="0"/>
        <v>126800</v>
      </c>
      <c r="AD14" s="198" t="s">
        <v>36359</v>
      </c>
      <c r="AE14" s="199">
        <v>4</v>
      </c>
    </row>
    <row r="15" spans="1:31" ht="15.6" customHeight="1" thickBot="1">
      <c r="A15" s="143">
        <v>5</v>
      </c>
      <c r="B15" s="145" t="s">
        <v>36350</v>
      </c>
      <c r="C15" s="223">
        <f>SUM(D15:K15)</f>
        <v>39600</v>
      </c>
      <c r="D15" s="224">
        <v>0</v>
      </c>
      <c r="E15" s="224">
        <v>0</v>
      </c>
      <c r="F15" s="224">
        <v>25500</v>
      </c>
      <c r="G15" s="224">
        <v>14400</v>
      </c>
      <c r="H15" s="224">
        <v>0</v>
      </c>
      <c r="I15" s="224">
        <v>9000</v>
      </c>
      <c r="J15" s="224">
        <v>4600</v>
      </c>
      <c r="K15" s="227">
        <v>-13900</v>
      </c>
      <c r="L15" s="223">
        <f>SUM(M15:T15)</f>
        <v>37000</v>
      </c>
      <c r="M15" s="224">
        <v>0</v>
      </c>
      <c r="N15" s="224">
        <v>0</v>
      </c>
      <c r="O15" s="224">
        <v>10000</v>
      </c>
      <c r="P15" s="224">
        <v>10900</v>
      </c>
      <c r="Q15" s="224">
        <v>0</v>
      </c>
      <c r="R15" s="224">
        <v>7700</v>
      </c>
      <c r="S15" s="224">
        <v>4200</v>
      </c>
      <c r="T15" s="227">
        <v>4200</v>
      </c>
      <c r="U15" s="223">
        <f>SUM(V15:AC15)</f>
        <v>34600</v>
      </c>
      <c r="V15" s="224">
        <v>0</v>
      </c>
      <c r="W15" s="224">
        <v>0</v>
      </c>
      <c r="X15" s="224">
        <v>19900</v>
      </c>
      <c r="Y15" s="224">
        <v>9600</v>
      </c>
      <c r="Z15" s="224">
        <v>0</v>
      </c>
      <c r="AA15" s="224">
        <v>6800</v>
      </c>
      <c r="AB15" s="224">
        <v>2500</v>
      </c>
      <c r="AC15" s="224">
        <v>-4200</v>
      </c>
      <c r="AD15" s="306" t="s">
        <v>36350</v>
      </c>
      <c r="AE15" s="152">
        <v>5</v>
      </c>
    </row>
    <row r="16" spans="1:31" s="1363" customFormat="1" ht="13.5" thickTop="1">
      <c r="A16" s="1364"/>
      <c r="B16" s="1365"/>
      <c r="C16" s="1364"/>
      <c r="D16" s="1366"/>
      <c r="E16" s="1364"/>
      <c r="F16" s="1364"/>
      <c r="G16" s="1364"/>
      <c r="H16" s="1364"/>
      <c r="I16" s="1364"/>
      <c r="J16" s="1364"/>
      <c r="K16" s="1364"/>
      <c r="L16" s="1364"/>
      <c r="M16" s="1366"/>
      <c r="N16" s="1364"/>
      <c r="O16" s="1364"/>
      <c r="P16" s="1364"/>
      <c r="Q16" s="1364"/>
      <c r="R16" s="1364"/>
      <c r="S16" s="1364"/>
      <c r="T16" s="1364"/>
      <c r="U16" s="1364"/>
      <c r="V16" s="1364"/>
      <c r="W16" s="1364"/>
      <c r="X16" s="1364"/>
      <c r="Y16" s="1364"/>
      <c r="Z16" s="1364"/>
      <c r="AA16" s="1364"/>
      <c r="AB16" s="1366"/>
      <c r="AC16" s="1364"/>
      <c r="AD16" s="1364"/>
      <c r="AE16" s="1364"/>
    </row>
    <row r="17" spans="1:31" s="1363" customFormat="1">
      <c r="A17" s="1364"/>
      <c r="B17" s="1364"/>
      <c r="C17" s="1364"/>
      <c r="D17" s="1366"/>
      <c r="E17" s="1364"/>
      <c r="F17" s="1364"/>
      <c r="G17" s="1364"/>
      <c r="H17" s="1364"/>
      <c r="I17" s="1364"/>
      <c r="J17" s="1364"/>
      <c r="K17" s="1364"/>
      <c r="L17" s="1364"/>
      <c r="M17" s="1366"/>
      <c r="N17" s="1364"/>
      <c r="O17" s="1364"/>
      <c r="P17" s="1364"/>
      <c r="Q17" s="1364"/>
      <c r="R17" s="1364"/>
      <c r="S17" s="1364"/>
      <c r="T17" s="1364"/>
      <c r="U17" s="1364"/>
      <c r="V17" s="1364"/>
      <c r="W17" s="1364"/>
      <c r="X17" s="1364"/>
      <c r="Y17" s="1364"/>
      <c r="Z17" s="1364"/>
      <c r="AA17" s="1364"/>
      <c r="AB17" s="1366"/>
      <c r="AC17" s="1364"/>
      <c r="AD17" s="1364"/>
      <c r="AE17" s="1364"/>
    </row>
    <row r="18" spans="1:31" s="1363" customFormat="1">
      <c r="A18" s="1364">
        <v>1469</v>
      </c>
      <c r="B18" s="1364" t="b">
        <f>Check!$AR$1470</f>
        <v>1</v>
      </c>
      <c r="C18" s="1364"/>
      <c r="D18" s="1366"/>
      <c r="E18" s="1364"/>
      <c r="F18" s="1364"/>
      <c r="G18" s="1364"/>
      <c r="H18" s="1364"/>
      <c r="I18" s="1364"/>
      <c r="J18" s="1364"/>
      <c r="K18" s="1364"/>
      <c r="L18" s="1364"/>
      <c r="M18" s="1366"/>
      <c r="N18" s="1364"/>
      <c r="O18" s="1364"/>
      <c r="P18" s="1364"/>
      <c r="Q18" s="1364"/>
      <c r="R18" s="1364"/>
      <c r="S18" s="1364"/>
      <c r="T18" s="1364"/>
      <c r="U18" s="1364"/>
      <c r="V18" s="1364"/>
      <c r="W18" s="1364"/>
      <c r="X18" s="1364"/>
      <c r="Y18" s="1364"/>
      <c r="Z18" s="1364"/>
      <c r="AA18" s="1364"/>
      <c r="AB18" s="1366"/>
      <c r="AC18" s="1364"/>
      <c r="AD18" s="1364"/>
      <c r="AE18" s="1364"/>
    </row>
    <row r="19" spans="1:31" s="1363" customFormat="1">
      <c r="A19" s="1364">
        <v>1470</v>
      </c>
      <c r="B19" s="1364" t="b">
        <f>Check!$AR$1471</f>
        <v>1</v>
      </c>
      <c r="C19" s="1364"/>
      <c r="D19" s="1366"/>
      <c r="E19" s="1364"/>
      <c r="F19" s="1364"/>
      <c r="G19" s="1364"/>
      <c r="H19" s="1364"/>
      <c r="I19" s="1364"/>
      <c r="J19" s="1364"/>
      <c r="K19" s="1364"/>
      <c r="L19" s="1364"/>
      <c r="M19" s="1366"/>
      <c r="N19" s="1364"/>
      <c r="O19" s="1364"/>
      <c r="P19" s="1364"/>
      <c r="Q19" s="1364"/>
      <c r="R19" s="1364"/>
      <c r="S19" s="1364"/>
      <c r="T19" s="1364"/>
      <c r="U19" s="1364"/>
      <c r="V19" s="1364"/>
      <c r="W19" s="1364"/>
      <c r="X19" s="1364"/>
      <c r="Y19" s="1364"/>
      <c r="Z19" s="1364"/>
      <c r="AA19" s="1364"/>
      <c r="AB19" s="1366"/>
      <c r="AC19" s="1364"/>
      <c r="AD19" s="1364"/>
      <c r="AE19" s="1364"/>
    </row>
    <row r="20" spans="1:31" s="1363" customFormat="1">
      <c r="A20" s="1364">
        <v>1471</v>
      </c>
      <c r="B20" s="1364" t="b">
        <f>Check!$AR$1472</f>
        <v>1</v>
      </c>
      <c r="C20" s="1364"/>
      <c r="D20" s="1366"/>
      <c r="E20" s="1364"/>
      <c r="F20" s="1364"/>
      <c r="G20" s="1364"/>
      <c r="H20" s="1364"/>
      <c r="I20" s="1364"/>
      <c r="J20" s="1364"/>
      <c r="K20" s="1364"/>
      <c r="L20" s="1364"/>
      <c r="M20" s="1366"/>
      <c r="N20" s="1364"/>
      <c r="O20" s="1364"/>
      <c r="P20" s="1364"/>
      <c r="Q20" s="1364"/>
      <c r="R20" s="1364"/>
      <c r="S20" s="1364"/>
      <c r="T20" s="1364"/>
      <c r="U20" s="1364"/>
      <c r="V20" s="1364"/>
      <c r="W20" s="1364"/>
      <c r="X20" s="1364"/>
      <c r="Y20" s="1364"/>
      <c r="Z20" s="1364"/>
      <c r="AA20" s="1364"/>
      <c r="AB20" s="1366"/>
      <c r="AC20" s="1364"/>
      <c r="AD20" s="1364"/>
      <c r="AE20" s="1364"/>
    </row>
    <row r="21" spans="1:31" s="1363" customFormat="1">
      <c r="A21" s="1364">
        <v>1472</v>
      </c>
      <c r="B21" s="1364" t="b">
        <f>Check!$AR$1473</f>
        <v>1</v>
      </c>
      <c r="C21" s="1364"/>
      <c r="D21" s="1366"/>
      <c r="E21" s="1364"/>
      <c r="F21" s="1364"/>
      <c r="G21" s="1364"/>
      <c r="H21" s="1364"/>
      <c r="I21" s="1364"/>
      <c r="J21" s="1364"/>
      <c r="K21" s="1364"/>
      <c r="L21" s="1364"/>
      <c r="M21" s="1366"/>
      <c r="N21" s="1364"/>
      <c r="O21" s="1364"/>
      <c r="P21" s="1364"/>
      <c r="Q21" s="1364"/>
      <c r="R21" s="1364"/>
      <c r="S21" s="1364"/>
      <c r="T21" s="1364"/>
      <c r="U21" s="1364"/>
      <c r="V21" s="1364"/>
      <c r="W21" s="1364"/>
      <c r="X21" s="1364"/>
      <c r="Y21" s="1364"/>
      <c r="Z21" s="1364"/>
      <c r="AA21" s="1364"/>
      <c r="AB21" s="1366"/>
      <c r="AC21" s="1364"/>
      <c r="AD21" s="1364"/>
      <c r="AE21" s="1364"/>
    </row>
    <row r="22" spans="1:31" s="1363" customFormat="1">
      <c r="A22" s="1364">
        <v>1473</v>
      </c>
      <c r="B22" s="1364" t="b">
        <f>Check!$AR$1474</f>
        <v>1</v>
      </c>
      <c r="C22" s="1364"/>
      <c r="D22" s="1366"/>
      <c r="E22" s="1364"/>
      <c r="F22" s="1364"/>
      <c r="G22" s="1364"/>
      <c r="H22" s="1364"/>
      <c r="I22" s="1364"/>
      <c r="J22" s="1364"/>
      <c r="K22" s="1364"/>
      <c r="L22" s="1364"/>
      <c r="M22" s="1366"/>
      <c r="N22" s="1364"/>
      <c r="O22" s="1364"/>
      <c r="P22" s="1364"/>
      <c r="Q22" s="1364"/>
      <c r="R22" s="1364"/>
      <c r="S22" s="1364"/>
      <c r="T22" s="1364"/>
      <c r="U22" s="1364"/>
      <c r="V22" s="1364"/>
      <c r="W22" s="1364"/>
      <c r="X22" s="1364"/>
      <c r="Y22" s="1364"/>
      <c r="Z22" s="1364"/>
      <c r="AA22" s="1364"/>
      <c r="AB22" s="1366"/>
      <c r="AC22" s="1364"/>
      <c r="AD22" s="1364"/>
      <c r="AE22" s="1364"/>
    </row>
    <row r="23" spans="1:31" s="1363" customFormat="1">
      <c r="A23" s="1364">
        <v>1474</v>
      </c>
      <c r="B23" s="1364" t="b">
        <f>Check!$AR$1475</f>
        <v>1</v>
      </c>
      <c r="C23" s="1364"/>
      <c r="D23" s="1366"/>
      <c r="E23" s="1364"/>
      <c r="F23" s="1364"/>
      <c r="G23" s="1364"/>
      <c r="H23" s="1364"/>
      <c r="I23" s="1364"/>
      <c r="J23" s="1364"/>
      <c r="K23" s="1364"/>
      <c r="L23" s="1364"/>
      <c r="M23" s="1366"/>
      <c r="N23" s="1364"/>
      <c r="O23" s="1364"/>
      <c r="P23" s="1364"/>
      <c r="Q23" s="1364"/>
      <c r="R23" s="1364"/>
      <c r="S23" s="1364"/>
      <c r="T23" s="1364"/>
      <c r="U23" s="1364"/>
      <c r="V23" s="1364"/>
      <c r="W23" s="1364"/>
      <c r="X23" s="1364"/>
      <c r="Y23" s="1364"/>
      <c r="Z23" s="1364"/>
      <c r="AA23" s="1364"/>
      <c r="AB23" s="1366"/>
      <c r="AC23" s="1364"/>
      <c r="AD23" s="1364"/>
      <c r="AE23" s="1364"/>
    </row>
    <row r="24" spans="1:31" s="1363" customFormat="1">
      <c r="A24" s="1364">
        <v>1475</v>
      </c>
      <c r="B24" s="1364" t="b">
        <f>Check!$AR$1476</f>
        <v>1</v>
      </c>
      <c r="C24" s="1364"/>
      <c r="D24" s="1366"/>
      <c r="E24" s="1364"/>
      <c r="F24" s="1364"/>
      <c r="G24" s="1364"/>
      <c r="H24" s="1364"/>
      <c r="I24" s="1364"/>
      <c r="J24" s="1364"/>
      <c r="K24" s="1364"/>
      <c r="L24" s="1364"/>
      <c r="M24" s="1366"/>
      <c r="N24" s="1364"/>
      <c r="O24" s="1364"/>
      <c r="P24" s="1364"/>
      <c r="Q24" s="1364"/>
      <c r="R24" s="1364"/>
      <c r="S24" s="1364"/>
      <c r="T24" s="1364"/>
      <c r="U24" s="1364"/>
      <c r="V24" s="1364"/>
      <c r="W24" s="1364"/>
      <c r="X24" s="1364"/>
      <c r="Y24" s="1364"/>
      <c r="Z24" s="1364"/>
      <c r="AA24" s="1364"/>
      <c r="AB24" s="1366"/>
      <c r="AC24" s="1364"/>
      <c r="AD24" s="1364"/>
      <c r="AE24" s="1364"/>
    </row>
    <row r="25" spans="1:31" s="1363" customFormat="1">
      <c r="A25" s="1364">
        <v>1476</v>
      </c>
      <c r="B25" s="1364" t="b">
        <f>Check!$AR$1477</f>
        <v>1</v>
      </c>
      <c r="C25" s="1364"/>
      <c r="D25" s="1366"/>
      <c r="E25" s="1364"/>
      <c r="F25" s="1364"/>
      <c r="G25" s="1364"/>
      <c r="H25" s="1364"/>
      <c r="I25" s="1364"/>
      <c r="J25" s="1364"/>
      <c r="K25" s="1364"/>
      <c r="L25" s="1364"/>
      <c r="M25" s="1366"/>
      <c r="N25" s="1364"/>
      <c r="O25" s="1364"/>
      <c r="P25" s="1364"/>
      <c r="Q25" s="1364"/>
      <c r="R25" s="1364"/>
      <c r="S25" s="1364"/>
      <c r="T25" s="1364"/>
      <c r="U25" s="1364"/>
      <c r="V25" s="1364"/>
      <c r="W25" s="1364"/>
      <c r="X25" s="1364"/>
      <c r="Y25" s="1364"/>
      <c r="Z25" s="1364"/>
      <c r="AA25" s="1364"/>
      <c r="AB25" s="1366"/>
      <c r="AC25" s="1364"/>
      <c r="AD25" s="1364"/>
      <c r="AE25" s="1364"/>
    </row>
    <row r="26" spans="1:31" s="1363" customFormat="1">
      <c r="A26" s="1364">
        <v>1477</v>
      </c>
      <c r="B26" s="1364" t="b">
        <f>Check!$AR$1478</f>
        <v>1</v>
      </c>
      <c r="C26" s="1364"/>
      <c r="D26" s="1366"/>
      <c r="E26" s="1364"/>
      <c r="F26" s="1364"/>
      <c r="G26" s="1364"/>
      <c r="H26" s="1364"/>
      <c r="I26" s="1364"/>
      <c r="J26" s="1364"/>
      <c r="K26" s="1364"/>
      <c r="L26" s="1364"/>
      <c r="M26" s="1366"/>
      <c r="N26" s="1364"/>
      <c r="O26" s="1364"/>
      <c r="P26" s="1364"/>
      <c r="Q26" s="1364"/>
      <c r="R26" s="1364"/>
      <c r="S26" s="1364"/>
      <c r="T26" s="1364"/>
      <c r="U26" s="1364"/>
      <c r="V26" s="1364"/>
      <c r="W26" s="1364"/>
      <c r="X26" s="1364"/>
      <c r="Y26" s="1364"/>
      <c r="Z26" s="1364"/>
      <c r="AA26" s="1364"/>
      <c r="AB26" s="1366"/>
      <c r="AC26" s="1364"/>
      <c r="AD26" s="1364"/>
      <c r="AE26" s="1364"/>
    </row>
    <row r="27" spans="1:31" s="1363" customFormat="1">
      <c r="A27" s="1364">
        <v>1478</v>
      </c>
      <c r="B27" s="1364" t="b">
        <f>Check!$AR$1479</f>
        <v>1</v>
      </c>
      <c r="C27" s="1364"/>
      <c r="D27" s="1366"/>
      <c r="E27" s="1364"/>
      <c r="F27" s="1364"/>
      <c r="G27" s="1364"/>
      <c r="H27" s="1364"/>
      <c r="I27" s="1364"/>
      <c r="J27" s="1364"/>
      <c r="K27" s="1364"/>
      <c r="L27" s="1364"/>
      <c r="M27" s="1366"/>
      <c r="N27" s="1364"/>
      <c r="O27" s="1364"/>
      <c r="P27" s="1364"/>
      <c r="Q27" s="1364"/>
      <c r="R27" s="1364"/>
      <c r="S27" s="1364"/>
      <c r="T27" s="1364"/>
      <c r="U27" s="1364"/>
      <c r="V27" s="1364"/>
      <c r="W27" s="1364"/>
      <c r="X27" s="1364"/>
      <c r="Y27" s="1364"/>
      <c r="Z27" s="1364"/>
      <c r="AA27" s="1364"/>
      <c r="AB27" s="1366"/>
      <c r="AC27" s="1364"/>
      <c r="AD27" s="1364"/>
      <c r="AE27" s="1364"/>
    </row>
    <row r="28" spans="1:31" s="1363" customFormat="1">
      <c r="A28" s="1364">
        <v>1479</v>
      </c>
      <c r="B28" s="1364" t="b">
        <f>Check!$AR$1480</f>
        <v>1</v>
      </c>
      <c r="C28" s="1364"/>
      <c r="D28" s="1366"/>
      <c r="E28" s="1364"/>
      <c r="F28" s="1364"/>
      <c r="G28" s="1364"/>
      <c r="H28" s="1364"/>
      <c r="I28" s="1364"/>
      <c r="J28" s="1364"/>
      <c r="K28" s="1364"/>
      <c r="L28" s="1364"/>
      <c r="M28" s="1366"/>
      <c r="N28" s="1364"/>
      <c r="O28" s="1364"/>
      <c r="P28" s="1364"/>
      <c r="Q28" s="1364"/>
      <c r="R28" s="1364"/>
      <c r="S28" s="1364"/>
      <c r="T28" s="1364"/>
      <c r="U28" s="1364"/>
      <c r="V28" s="1364"/>
      <c r="W28" s="1364"/>
      <c r="X28" s="1364"/>
      <c r="Y28" s="1364"/>
      <c r="Z28" s="1364"/>
      <c r="AA28" s="1364"/>
      <c r="AB28" s="1366"/>
      <c r="AC28" s="1364"/>
      <c r="AD28" s="1364"/>
      <c r="AE28" s="1364"/>
    </row>
    <row r="29" spans="1:31" s="1363" customFormat="1">
      <c r="A29" s="1364">
        <v>1480</v>
      </c>
      <c r="B29" s="1364" t="b">
        <f>Check!$AR$1481</f>
        <v>1</v>
      </c>
      <c r="C29" s="1364"/>
      <c r="D29" s="1366"/>
      <c r="E29" s="1364"/>
      <c r="F29" s="1364"/>
      <c r="G29" s="1364"/>
      <c r="H29" s="1364"/>
      <c r="I29" s="1364"/>
      <c r="J29" s="1364"/>
      <c r="K29" s="1364"/>
      <c r="L29" s="1364"/>
      <c r="M29" s="1366"/>
      <c r="N29" s="1364"/>
      <c r="O29" s="1364"/>
      <c r="P29" s="1364"/>
      <c r="Q29" s="1364"/>
      <c r="R29" s="1364"/>
      <c r="S29" s="1364"/>
      <c r="T29" s="1364"/>
      <c r="U29" s="1364"/>
      <c r="V29" s="1364"/>
      <c r="W29" s="1364"/>
      <c r="X29" s="1364"/>
      <c r="Y29" s="1364"/>
      <c r="Z29" s="1364"/>
      <c r="AA29" s="1364"/>
      <c r="AB29" s="1366"/>
      <c r="AC29" s="1364"/>
      <c r="AD29" s="1364"/>
      <c r="AE29" s="1364"/>
    </row>
    <row r="30" spans="1:31" s="1363" customFormat="1">
      <c r="A30" s="1363" t="e">
        <f ca="1">ADDRESS(OFFSET(C30,1,B30-1,1,1),COLUMN(OFFSET(C30,0,B30-1,1,1)),4,1)</f>
        <v>#N/A</v>
      </c>
      <c r="B30" s="1363" t="e">
        <f>MATCH(FALSE,ISERROR(C30:AC30),0)</f>
        <v>#N/A</v>
      </c>
      <c r="C30" s="1363" t="e">
        <f t="shared" ref="C30:AC30" si="1">MATCH(FALSE,ISNUMBER(C11:C15),0)</f>
        <v>#N/A</v>
      </c>
      <c r="D30" s="1367" t="e">
        <f t="shared" si="1"/>
        <v>#N/A</v>
      </c>
      <c r="E30" s="1363" t="e">
        <f t="shared" si="1"/>
        <v>#N/A</v>
      </c>
      <c r="F30" s="1363" t="e">
        <f t="shared" si="1"/>
        <v>#N/A</v>
      </c>
      <c r="G30" s="1363" t="e">
        <f t="shared" si="1"/>
        <v>#N/A</v>
      </c>
      <c r="H30" s="1363" t="e">
        <f t="shared" si="1"/>
        <v>#N/A</v>
      </c>
      <c r="I30" s="1363" t="e">
        <f t="shared" si="1"/>
        <v>#N/A</v>
      </c>
      <c r="J30" s="1363" t="e">
        <f t="shared" si="1"/>
        <v>#N/A</v>
      </c>
      <c r="K30" s="1363" t="e">
        <f t="shared" si="1"/>
        <v>#N/A</v>
      </c>
      <c r="L30" s="1363" t="e">
        <f t="shared" si="1"/>
        <v>#N/A</v>
      </c>
      <c r="M30" s="1367" t="e">
        <f t="shared" si="1"/>
        <v>#N/A</v>
      </c>
      <c r="N30" s="1363" t="e">
        <f t="shared" si="1"/>
        <v>#N/A</v>
      </c>
      <c r="O30" s="1363" t="e">
        <f t="shared" si="1"/>
        <v>#N/A</v>
      </c>
      <c r="P30" s="1363" t="e">
        <f t="shared" si="1"/>
        <v>#N/A</v>
      </c>
      <c r="Q30" s="1363" t="e">
        <f t="shared" si="1"/>
        <v>#N/A</v>
      </c>
      <c r="R30" s="1363" t="e">
        <f t="shared" si="1"/>
        <v>#N/A</v>
      </c>
      <c r="S30" s="1363" t="e">
        <f t="shared" si="1"/>
        <v>#N/A</v>
      </c>
      <c r="T30" s="1363" t="e">
        <f t="shared" si="1"/>
        <v>#N/A</v>
      </c>
      <c r="U30" s="1363" t="e">
        <f t="shared" si="1"/>
        <v>#N/A</v>
      </c>
      <c r="V30" s="1363" t="e">
        <f t="shared" si="1"/>
        <v>#N/A</v>
      </c>
      <c r="W30" s="1363" t="e">
        <f t="shared" si="1"/>
        <v>#N/A</v>
      </c>
      <c r="X30" s="1363" t="e">
        <f t="shared" si="1"/>
        <v>#N/A</v>
      </c>
      <c r="Y30" s="1363" t="e">
        <f t="shared" si="1"/>
        <v>#N/A</v>
      </c>
      <c r="Z30" s="1363" t="e">
        <f t="shared" si="1"/>
        <v>#N/A</v>
      </c>
      <c r="AA30" s="1363" t="e">
        <f t="shared" si="1"/>
        <v>#N/A</v>
      </c>
      <c r="AB30" s="1367" t="e">
        <f t="shared" si="1"/>
        <v>#N/A</v>
      </c>
      <c r="AC30" s="1363" t="e">
        <f t="shared" si="1"/>
        <v>#N/A</v>
      </c>
    </row>
    <row r="31" spans="1:31" s="1363" customFormat="1">
      <c r="C31" s="1363">
        <f t="shared" ref="C31:AC31" si="2">IF(ISERROR(C30),0,ROW(C11)+C30-1)</f>
        <v>0</v>
      </c>
      <c r="D31" s="1367">
        <f t="shared" si="2"/>
        <v>0</v>
      </c>
      <c r="E31" s="1363">
        <f t="shared" si="2"/>
        <v>0</v>
      </c>
      <c r="F31" s="1363">
        <f t="shared" si="2"/>
        <v>0</v>
      </c>
      <c r="G31" s="1363">
        <f t="shared" si="2"/>
        <v>0</v>
      </c>
      <c r="H31" s="1363">
        <f t="shared" si="2"/>
        <v>0</v>
      </c>
      <c r="I31" s="1363">
        <f t="shared" si="2"/>
        <v>0</v>
      </c>
      <c r="J31" s="1363">
        <f t="shared" si="2"/>
        <v>0</v>
      </c>
      <c r="K31" s="1363">
        <f t="shared" si="2"/>
        <v>0</v>
      </c>
      <c r="L31" s="1363">
        <f t="shared" si="2"/>
        <v>0</v>
      </c>
      <c r="M31" s="1367">
        <f t="shared" si="2"/>
        <v>0</v>
      </c>
      <c r="N31" s="1363">
        <f t="shared" si="2"/>
        <v>0</v>
      </c>
      <c r="O31" s="1363">
        <f t="shared" si="2"/>
        <v>0</v>
      </c>
      <c r="P31" s="1363">
        <f t="shared" si="2"/>
        <v>0</v>
      </c>
      <c r="Q31" s="1363">
        <f t="shared" si="2"/>
        <v>0</v>
      </c>
      <c r="R31" s="1363">
        <f t="shared" si="2"/>
        <v>0</v>
      </c>
      <c r="S31" s="1363">
        <f t="shared" si="2"/>
        <v>0</v>
      </c>
      <c r="T31" s="1363">
        <f t="shared" si="2"/>
        <v>0</v>
      </c>
      <c r="U31" s="1363">
        <f t="shared" si="2"/>
        <v>0</v>
      </c>
      <c r="V31" s="1363">
        <f t="shared" si="2"/>
        <v>0</v>
      </c>
      <c r="W31" s="1363">
        <f t="shared" si="2"/>
        <v>0</v>
      </c>
      <c r="X31" s="1363">
        <f t="shared" si="2"/>
        <v>0</v>
      </c>
      <c r="Y31" s="1363">
        <f t="shared" si="2"/>
        <v>0</v>
      </c>
      <c r="Z31" s="1363">
        <f t="shared" si="2"/>
        <v>0</v>
      </c>
      <c r="AA31" s="1363">
        <f t="shared" si="2"/>
        <v>0</v>
      </c>
      <c r="AB31" s="1367">
        <f t="shared" si="2"/>
        <v>0</v>
      </c>
      <c r="AC31" s="1363">
        <f t="shared" si="2"/>
        <v>0</v>
      </c>
    </row>
    <row r="32" spans="1:31" s="1363" customFormat="1">
      <c r="D32" s="1367"/>
      <c r="M32" s="1367"/>
      <c r="AB32" s="1367"/>
    </row>
    <row r="33" spans="4:28" s="1363" customFormat="1">
      <c r="D33" s="1367"/>
      <c r="M33" s="1367"/>
      <c r="AB33" s="1367"/>
    </row>
    <row r="34" spans="4:28" s="1363" customFormat="1">
      <c r="D34" s="1367"/>
      <c r="M34" s="1367"/>
      <c r="AB34" s="1367"/>
    </row>
    <row r="35" spans="4:28" s="1363" customFormat="1">
      <c r="D35" s="1367"/>
      <c r="M35" s="1367"/>
      <c r="AB35" s="1367"/>
    </row>
    <row r="36" spans="4:28" s="1363" customFormat="1">
      <c r="D36" s="1367"/>
      <c r="M36" s="1367"/>
      <c r="AB36" s="1367"/>
    </row>
    <row r="37" spans="4:28" s="1363" customFormat="1">
      <c r="D37" s="1367"/>
      <c r="M37" s="1367"/>
      <c r="AB37" s="1367"/>
    </row>
    <row r="38" spans="4:28" s="1363" customFormat="1">
      <c r="D38" s="1367"/>
      <c r="M38" s="1367"/>
      <c r="AB38" s="1367"/>
    </row>
    <row r="39" spans="4:28" s="1363" customFormat="1">
      <c r="D39" s="1367"/>
      <c r="M39" s="1367"/>
      <c r="AB39" s="1367"/>
    </row>
    <row r="40" spans="4:28" s="1363" customFormat="1">
      <c r="D40" s="1367"/>
      <c r="M40" s="1367"/>
      <c r="AB40" s="1367"/>
    </row>
    <row r="41" spans="4:28" s="1363" customFormat="1">
      <c r="D41" s="1367"/>
      <c r="M41" s="1367"/>
      <c r="AB41" s="1367"/>
    </row>
    <row r="42" spans="4:28" s="1363" customFormat="1">
      <c r="D42" s="1367"/>
      <c r="M42" s="1367"/>
      <c r="AB42" s="1367"/>
    </row>
    <row r="43" spans="4:28" s="1363" customFormat="1">
      <c r="D43" s="1367"/>
      <c r="M43" s="1367"/>
      <c r="AB43" s="1367"/>
    </row>
    <row r="44" spans="4:28" s="1363" customFormat="1">
      <c r="D44" s="1367"/>
      <c r="M44" s="1367"/>
      <c r="AB44" s="1367"/>
    </row>
    <row r="45" spans="4:28" s="1363" customFormat="1">
      <c r="D45" s="1367"/>
      <c r="M45" s="1367"/>
      <c r="AB45" s="1367"/>
    </row>
    <row r="46" spans="4:28" s="1363" customFormat="1">
      <c r="D46" s="1367"/>
      <c r="M46" s="1367"/>
      <c r="AB46" s="1367"/>
    </row>
    <row r="47" spans="4:28" s="1363" customFormat="1">
      <c r="D47" s="1367"/>
      <c r="M47" s="1367"/>
      <c r="AB47" s="1367"/>
    </row>
    <row r="48" spans="4:28" s="1363" customFormat="1">
      <c r="D48" s="1367"/>
      <c r="M48" s="1367"/>
      <c r="AB48" s="1367"/>
    </row>
    <row r="49" spans="4:28" s="1363" customFormat="1">
      <c r="D49" s="1367"/>
      <c r="M49" s="1367"/>
      <c r="AB49" s="1367"/>
    </row>
    <row r="50" spans="4:28" s="1363" customFormat="1">
      <c r="D50" s="1367"/>
      <c r="M50" s="1367"/>
      <c r="AB50" s="1367"/>
    </row>
    <row r="51" spans="4:28" s="1363" customFormat="1">
      <c r="D51" s="1367"/>
      <c r="M51" s="1367"/>
      <c r="AB51" s="1367"/>
    </row>
    <row r="52" spans="4:28" s="1363" customFormat="1">
      <c r="D52" s="1367"/>
      <c r="M52" s="1367"/>
      <c r="AB52" s="1367"/>
    </row>
    <row r="53" spans="4:28" s="1363" customFormat="1">
      <c r="D53" s="1367"/>
      <c r="M53" s="1367"/>
      <c r="AB53" s="1367"/>
    </row>
    <row r="54" spans="4:28" s="1363" customFormat="1">
      <c r="D54" s="1367"/>
      <c r="M54" s="1367"/>
      <c r="AB54" s="1367"/>
    </row>
    <row r="55" spans="4:28" s="1363" customFormat="1">
      <c r="D55" s="1367"/>
      <c r="M55" s="1367"/>
      <c r="AB55" s="1367"/>
    </row>
    <row r="56" spans="4:28" s="1363" customFormat="1">
      <c r="D56" s="1367"/>
      <c r="M56" s="1367"/>
      <c r="AB56" s="1367"/>
    </row>
    <row r="57" spans="4:28" s="1363" customFormat="1">
      <c r="D57" s="1367"/>
      <c r="M57" s="1367"/>
      <c r="AB57" s="1367"/>
    </row>
    <row r="58" spans="4:28" s="1363" customFormat="1">
      <c r="D58" s="1367"/>
      <c r="M58" s="1367"/>
      <c r="AB58" s="1367"/>
    </row>
    <row r="59" spans="4:28" s="1363" customFormat="1">
      <c r="D59" s="1367"/>
      <c r="M59" s="1367"/>
      <c r="AB59" s="1367"/>
    </row>
    <row r="60" spans="4:28" s="1363" customFormat="1">
      <c r="D60" s="1367"/>
      <c r="M60" s="1367"/>
      <c r="AB60" s="1367"/>
    </row>
    <row r="61" spans="4:28" s="1363" customFormat="1">
      <c r="D61" s="1367"/>
      <c r="M61" s="1367"/>
      <c r="AB61" s="1367"/>
    </row>
    <row r="62" spans="4:28" s="1363" customFormat="1">
      <c r="D62" s="1367"/>
      <c r="M62" s="1367"/>
      <c r="AB62" s="1367"/>
    </row>
    <row r="63" spans="4:28" s="1363" customFormat="1">
      <c r="D63" s="1367"/>
      <c r="M63" s="1367"/>
      <c r="AB63" s="1367"/>
    </row>
    <row r="64" spans="4:28" s="1363" customFormat="1">
      <c r="D64" s="1367"/>
      <c r="M64" s="1367"/>
      <c r="AB64" s="1367"/>
    </row>
    <row r="65" spans="4:28" s="1363" customFormat="1">
      <c r="D65" s="1367"/>
      <c r="M65" s="1367"/>
      <c r="AB65" s="1367"/>
    </row>
    <row r="66" spans="4:28" s="1363" customFormat="1">
      <c r="D66" s="1367"/>
      <c r="M66" s="1367"/>
      <c r="AB66" s="1367"/>
    </row>
    <row r="67" spans="4:28" s="1363" customFormat="1">
      <c r="D67" s="1367"/>
      <c r="M67" s="1367"/>
      <c r="AB67" s="1367"/>
    </row>
    <row r="68" spans="4:28" s="1363" customFormat="1">
      <c r="D68" s="1367"/>
      <c r="M68" s="1367"/>
      <c r="AB68" s="1367"/>
    </row>
    <row r="69" spans="4:28" s="1363" customFormat="1">
      <c r="D69" s="1367"/>
      <c r="M69" s="1367"/>
      <c r="AB69" s="1367"/>
    </row>
    <row r="70" spans="4:28" s="1363" customFormat="1">
      <c r="D70" s="1367"/>
      <c r="M70" s="1367"/>
      <c r="AB70" s="1367"/>
    </row>
    <row r="71" spans="4:28" s="1363" customFormat="1">
      <c r="D71" s="1367"/>
      <c r="M71" s="1367"/>
      <c r="AB71" s="1367"/>
    </row>
    <row r="72" spans="4:28" s="1363" customFormat="1">
      <c r="D72" s="1367"/>
      <c r="M72" s="1367"/>
      <c r="AB72" s="1367"/>
    </row>
    <row r="73" spans="4:28" s="1363" customFormat="1">
      <c r="D73" s="1367"/>
      <c r="M73" s="1367"/>
      <c r="AB73" s="1367"/>
    </row>
    <row r="74" spans="4:28" s="1363" customFormat="1">
      <c r="D74" s="1367"/>
      <c r="M74" s="1367"/>
      <c r="AB74" s="1367"/>
    </row>
    <row r="75" spans="4:28" s="1363" customFormat="1">
      <c r="D75" s="1367"/>
      <c r="M75" s="1367"/>
      <c r="AB75" s="1367"/>
    </row>
    <row r="76" spans="4:28" s="1363" customFormat="1">
      <c r="D76" s="1367"/>
      <c r="M76" s="1367"/>
      <c r="AB76" s="1367"/>
    </row>
    <row r="77" spans="4:28" s="1363" customFormat="1">
      <c r="D77" s="1367"/>
      <c r="M77" s="1367"/>
      <c r="AB77" s="1367"/>
    </row>
    <row r="78" spans="4:28" s="1363" customFormat="1">
      <c r="D78" s="1367"/>
      <c r="M78" s="1367"/>
      <c r="AB78" s="1367"/>
    </row>
    <row r="79" spans="4:28" s="1363" customFormat="1">
      <c r="D79" s="1367"/>
      <c r="M79" s="1367"/>
      <c r="AB79" s="1367"/>
    </row>
    <row r="80" spans="4:28" s="1363" customFormat="1">
      <c r="D80" s="1367"/>
      <c r="M80" s="1367"/>
      <c r="AB80" s="1367"/>
    </row>
    <row r="81" spans="4:28" s="1363" customFormat="1">
      <c r="D81" s="1367"/>
      <c r="M81" s="1367"/>
      <c r="AB81" s="1367"/>
    </row>
    <row r="82" spans="4:28" s="1363" customFormat="1">
      <c r="D82" s="1367"/>
      <c r="M82" s="1367"/>
      <c r="AB82" s="1367"/>
    </row>
    <row r="83" spans="4:28" s="1363" customFormat="1">
      <c r="D83" s="1367"/>
      <c r="M83" s="1367"/>
      <c r="AB83" s="1367"/>
    </row>
    <row r="84" spans="4:28" s="1363" customFormat="1">
      <c r="D84" s="1367"/>
      <c r="M84" s="1367"/>
      <c r="AB84" s="1367"/>
    </row>
    <row r="85" spans="4:28" s="1363" customFormat="1">
      <c r="D85" s="1367"/>
      <c r="M85" s="1367"/>
      <c r="AB85" s="1367"/>
    </row>
    <row r="86" spans="4:28" s="1363" customFormat="1">
      <c r="D86" s="1367"/>
      <c r="M86" s="1367"/>
      <c r="AB86" s="1367"/>
    </row>
    <row r="87" spans="4:28" s="1363" customFormat="1">
      <c r="D87" s="1367"/>
      <c r="M87" s="1367"/>
      <c r="AB87" s="1367"/>
    </row>
    <row r="88" spans="4:28" s="1363" customFormat="1">
      <c r="D88" s="1367"/>
      <c r="M88" s="1367"/>
      <c r="AB88" s="1367"/>
    </row>
    <row r="89" spans="4:28" s="1363" customFormat="1">
      <c r="D89" s="1367"/>
      <c r="M89" s="1367"/>
      <c r="AB89" s="1367"/>
    </row>
    <row r="90" spans="4:28" s="1363" customFormat="1">
      <c r="D90" s="1367"/>
      <c r="M90" s="1367"/>
      <c r="AB90" s="1367"/>
    </row>
    <row r="91" spans="4:28" s="1363" customFormat="1">
      <c r="D91" s="1367"/>
      <c r="M91" s="1367"/>
      <c r="AB91" s="1367"/>
    </row>
    <row r="92" spans="4:28" s="1363" customFormat="1">
      <c r="D92" s="1367"/>
      <c r="M92" s="1367"/>
      <c r="AB92" s="1367"/>
    </row>
    <row r="93" spans="4:28" s="1363" customFormat="1">
      <c r="D93" s="1367"/>
      <c r="M93" s="1367"/>
      <c r="AB93" s="1367"/>
    </row>
    <row r="94" spans="4:28" s="1363" customFormat="1">
      <c r="D94" s="1367"/>
      <c r="M94" s="1367"/>
      <c r="AB94" s="1367"/>
    </row>
    <row r="95" spans="4:28" s="1363" customFormat="1">
      <c r="D95" s="1367"/>
      <c r="M95" s="1367"/>
      <c r="AB95" s="1367"/>
    </row>
    <row r="96" spans="4:28" s="1363" customFormat="1">
      <c r="D96" s="1367"/>
      <c r="M96" s="1367"/>
      <c r="AB96" s="1367"/>
    </row>
    <row r="97" spans="4:28" s="1363" customFormat="1">
      <c r="D97" s="1367"/>
      <c r="M97" s="1367"/>
      <c r="AB97" s="1367"/>
    </row>
    <row r="98" spans="4:28" s="1363" customFormat="1">
      <c r="D98" s="1367"/>
      <c r="M98" s="1367"/>
      <c r="AB98" s="1367"/>
    </row>
    <row r="99" spans="4:28" s="1363" customFormat="1">
      <c r="D99" s="1367"/>
      <c r="M99" s="1367"/>
      <c r="AB99" s="1367"/>
    </row>
    <row r="100" spans="4:28" s="1363" customFormat="1">
      <c r="D100" s="1367"/>
      <c r="M100" s="1367"/>
      <c r="AB100" s="1367"/>
    </row>
    <row r="101" spans="4:28" s="1363" customFormat="1">
      <c r="D101" s="1367"/>
      <c r="M101" s="1367"/>
      <c r="AB101" s="1367"/>
    </row>
    <row r="102" spans="4:28" s="1363" customFormat="1">
      <c r="D102" s="1367"/>
      <c r="M102" s="1367"/>
      <c r="AB102" s="1367"/>
    </row>
    <row r="103" spans="4:28" s="1363" customFormat="1">
      <c r="D103" s="1367"/>
      <c r="M103" s="1367"/>
      <c r="AB103" s="1367"/>
    </row>
    <row r="104" spans="4:28" s="1363" customFormat="1">
      <c r="D104" s="1367"/>
      <c r="M104" s="1367"/>
      <c r="AB104" s="1367"/>
    </row>
    <row r="105" spans="4:28" s="1363" customFormat="1">
      <c r="D105" s="1367"/>
      <c r="M105" s="1367"/>
      <c r="AB105" s="1367"/>
    </row>
    <row r="106" spans="4:28" s="1363" customFormat="1">
      <c r="D106" s="1367"/>
      <c r="M106" s="1367"/>
      <c r="AB106" s="1367"/>
    </row>
    <row r="107" spans="4:28" s="1363" customFormat="1">
      <c r="D107" s="1367"/>
      <c r="M107" s="1367"/>
      <c r="AB107" s="1367"/>
    </row>
    <row r="108" spans="4:28" s="1363" customFormat="1">
      <c r="D108" s="1367"/>
      <c r="M108" s="1367"/>
      <c r="AB108" s="1367"/>
    </row>
    <row r="109" spans="4:28" s="1363" customFormat="1">
      <c r="D109" s="1367"/>
      <c r="M109" s="1367"/>
      <c r="AB109" s="1367"/>
    </row>
    <row r="110" spans="4:28" s="1363" customFormat="1">
      <c r="D110" s="1367"/>
      <c r="M110" s="1367"/>
      <c r="AB110" s="1367"/>
    </row>
    <row r="111" spans="4:28" s="1363" customFormat="1">
      <c r="D111" s="1367"/>
      <c r="M111" s="1367"/>
      <c r="AB111" s="1367"/>
    </row>
    <row r="112" spans="4:28" s="1363" customFormat="1">
      <c r="D112" s="1367"/>
      <c r="M112" s="1367"/>
      <c r="AB112" s="1367"/>
    </row>
    <row r="113" spans="4:28" s="1363" customFormat="1">
      <c r="D113" s="1367"/>
      <c r="M113" s="1367"/>
      <c r="AB113" s="1367"/>
    </row>
    <row r="114" spans="4:28" s="1363" customFormat="1">
      <c r="D114" s="1367"/>
      <c r="M114" s="1367"/>
      <c r="AB114" s="1367"/>
    </row>
    <row r="115" spans="4:28" s="1363" customFormat="1">
      <c r="D115" s="1367"/>
      <c r="M115" s="1367"/>
      <c r="AB115" s="1367"/>
    </row>
    <row r="116" spans="4:28" s="1363" customFormat="1">
      <c r="D116" s="1367"/>
      <c r="M116" s="1367"/>
      <c r="AB116" s="1367"/>
    </row>
    <row r="117" spans="4:28" s="1363" customFormat="1">
      <c r="D117" s="1367"/>
      <c r="M117" s="1367"/>
      <c r="AB117" s="1367"/>
    </row>
    <row r="118" spans="4:28" s="1363" customFormat="1">
      <c r="D118" s="1367"/>
      <c r="M118" s="1367"/>
      <c r="AB118" s="1367"/>
    </row>
    <row r="119" spans="4:28" s="1363" customFormat="1">
      <c r="D119" s="1367"/>
      <c r="M119" s="1367"/>
      <c r="AB119" s="1367"/>
    </row>
    <row r="120" spans="4:28" s="1363" customFormat="1">
      <c r="D120" s="1367"/>
      <c r="M120" s="1367"/>
      <c r="AB120" s="1367"/>
    </row>
    <row r="121" spans="4:28" s="1363" customFormat="1">
      <c r="D121" s="1367"/>
      <c r="M121" s="1367"/>
      <c r="AB121" s="1367"/>
    </row>
    <row r="122" spans="4:28" s="1363" customFormat="1">
      <c r="D122" s="1367"/>
      <c r="M122" s="1367"/>
      <c r="AB122" s="1367"/>
    </row>
    <row r="123" spans="4:28" s="1363" customFormat="1">
      <c r="D123" s="1367"/>
      <c r="M123" s="1367"/>
      <c r="AB123" s="1367"/>
    </row>
    <row r="124" spans="4:28" s="1363" customFormat="1">
      <c r="D124" s="1367"/>
      <c r="M124" s="1367"/>
      <c r="AB124" s="1367"/>
    </row>
    <row r="125" spans="4:28" s="1363" customFormat="1">
      <c r="D125" s="1367"/>
      <c r="M125" s="1367"/>
      <c r="AB125" s="1367"/>
    </row>
    <row r="126" spans="4:28" s="1363" customFormat="1">
      <c r="D126" s="1367"/>
      <c r="M126" s="1367"/>
      <c r="AB126" s="1367"/>
    </row>
    <row r="127" spans="4:28" s="1363" customFormat="1">
      <c r="D127" s="1367"/>
      <c r="M127" s="1367"/>
      <c r="AB127" s="1367"/>
    </row>
    <row r="128" spans="4:28" s="1363" customFormat="1">
      <c r="D128" s="1367"/>
      <c r="M128" s="1367"/>
      <c r="AB128" s="1367"/>
    </row>
    <row r="129" spans="4:28" s="1363" customFormat="1">
      <c r="D129" s="1367"/>
      <c r="M129" s="1367"/>
      <c r="AB129" s="1367"/>
    </row>
    <row r="130" spans="4:28" s="1363" customFormat="1">
      <c r="D130" s="1367"/>
      <c r="M130" s="1367"/>
      <c r="AB130" s="1367"/>
    </row>
    <row r="131" spans="4:28" s="1363" customFormat="1">
      <c r="D131" s="1367"/>
      <c r="M131" s="1367"/>
      <c r="AB131" s="1367"/>
    </row>
    <row r="132" spans="4:28" s="1363" customFormat="1">
      <c r="D132" s="1367"/>
      <c r="M132" s="1367"/>
      <c r="AB132" s="1367"/>
    </row>
    <row r="133" spans="4:28" s="1363" customFormat="1">
      <c r="D133" s="1367"/>
      <c r="M133" s="1367"/>
      <c r="AB133" s="1367"/>
    </row>
    <row r="134" spans="4:28" s="1363" customFormat="1">
      <c r="D134" s="1367"/>
      <c r="M134" s="1367"/>
      <c r="AB134" s="1367"/>
    </row>
    <row r="135" spans="4:28" s="1363" customFormat="1">
      <c r="D135" s="1367"/>
      <c r="M135" s="1367"/>
      <c r="AB135" s="1367"/>
    </row>
    <row r="136" spans="4:28" s="1363" customFormat="1">
      <c r="D136" s="1367"/>
      <c r="M136" s="1367"/>
      <c r="AB136" s="1367"/>
    </row>
    <row r="137" spans="4:28" s="1363" customFormat="1">
      <c r="D137" s="1367"/>
      <c r="M137" s="1367"/>
      <c r="AB137" s="1367"/>
    </row>
    <row r="138" spans="4:28" s="1363" customFormat="1">
      <c r="D138" s="1367"/>
      <c r="M138" s="1367"/>
      <c r="AB138" s="1367"/>
    </row>
    <row r="139" spans="4:28" s="1363" customFormat="1">
      <c r="D139" s="1367"/>
      <c r="M139" s="1367"/>
      <c r="AB139" s="1367"/>
    </row>
    <row r="140" spans="4:28" s="1363" customFormat="1">
      <c r="D140" s="1367"/>
      <c r="M140" s="1367"/>
      <c r="AB140" s="1367"/>
    </row>
    <row r="141" spans="4:28" s="1363" customFormat="1">
      <c r="D141" s="1367"/>
      <c r="M141" s="1367"/>
      <c r="AB141" s="1367"/>
    </row>
    <row r="142" spans="4:28" s="1363" customFormat="1">
      <c r="D142" s="1367"/>
      <c r="M142" s="1367"/>
      <c r="AB142" s="1367"/>
    </row>
    <row r="143" spans="4:28" s="1363" customFormat="1">
      <c r="D143" s="1367"/>
      <c r="M143" s="1367"/>
      <c r="AB143" s="1367"/>
    </row>
    <row r="144" spans="4:28" s="1363" customFormat="1">
      <c r="D144" s="1367"/>
      <c r="M144" s="1367"/>
      <c r="AB144" s="1367"/>
    </row>
    <row r="145" spans="4:28" s="1363" customFormat="1">
      <c r="D145" s="1367"/>
      <c r="M145" s="1367"/>
      <c r="AB145" s="1367"/>
    </row>
    <row r="146" spans="4:28" s="1363" customFormat="1">
      <c r="D146" s="1367"/>
      <c r="M146" s="1367"/>
      <c r="AB146" s="1367"/>
    </row>
    <row r="147" spans="4:28" s="1363" customFormat="1">
      <c r="D147" s="1367"/>
      <c r="M147" s="1367"/>
      <c r="AB147" s="1367"/>
    </row>
    <row r="148" spans="4:28" s="1363" customFormat="1">
      <c r="D148" s="1367"/>
      <c r="M148" s="1367"/>
      <c r="AB148" s="1367"/>
    </row>
    <row r="149" spans="4:28" s="1363" customFormat="1">
      <c r="D149" s="1367"/>
      <c r="M149" s="1367"/>
      <c r="AB149" s="1367"/>
    </row>
    <row r="150" spans="4:28" s="1363" customFormat="1">
      <c r="D150" s="1367"/>
      <c r="M150" s="1367"/>
      <c r="AB150" s="1367"/>
    </row>
    <row r="151" spans="4:28" s="1363" customFormat="1">
      <c r="D151" s="1367"/>
      <c r="M151" s="1367"/>
      <c r="AB151" s="1367"/>
    </row>
    <row r="152" spans="4:28" s="1363" customFormat="1">
      <c r="D152" s="1367"/>
      <c r="M152" s="1367"/>
      <c r="AB152" s="1367"/>
    </row>
    <row r="153" spans="4:28" s="1363" customFormat="1">
      <c r="D153" s="1367"/>
      <c r="M153" s="1367"/>
      <c r="AB153" s="1367"/>
    </row>
    <row r="154" spans="4:28" s="1363" customFormat="1">
      <c r="D154" s="1367"/>
      <c r="M154" s="1367"/>
      <c r="AB154" s="1367"/>
    </row>
    <row r="155" spans="4:28" s="1363" customFormat="1">
      <c r="D155" s="1367"/>
      <c r="M155" s="1367"/>
      <c r="AB155" s="1367"/>
    </row>
    <row r="156" spans="4:28" s="1363" customFormat="1">
      <c r="D156" s="1367"/>
      <c r="M156" s="1367"/>
      <c r="AB156" s="1367"/>
    </row>
    <row r="157" spans="4:28" s="1363" customFormat="1">
      <c r="D157" s="1367"/>
      <c r="M157" s="1367"/>
      <c r="AB157" s="1367"/>
    </row>
    <row r="158" spans="4:28" s="1363" customFormat="1">
      <c r="D158" s="1367"/>
      <c r="M158" s="1367"/>
      <c r="AB158" s="1367"/>
    </row>
    <row r="159" spans="4:28" s="1363" customFormat="1">
      <c r="D159" s="1367"/>
      <c r="M159" s="1367"/>
      <c r="AB159" s="1367"/>
    </row>
    <row r="160" spans="4:28" s="1363" customFormat="1">
      <c r="D160" s="1367"/>
      <c r="M160" s="1367"/>
      <c r="AB160" s="1367"/>
    </row>
    <row r="161" spans="4:28" s="1363" customFormat="1">
      <c r="D161" s="1367"/>
      <c r="M161" s="1367"/>
      <c r="AB161" s="1367"/>
    </row>
    <row r="162" spans="4:28" s="1363" customFormat="1">
      <c r="D162" s="1367"/>
      <c r="M162" s="1367"/>
      <c r="AB162" s="1367"/>
    </row>
    <row r="163" spans="4:28" s="1363" customFormat="1">
      <c r="D163" s="1367"/>
      <c r="M163" s="1367"/>
      <c r="AB163" s="1367"/>
    </row>
    <row r="164" spans="4:28" s="1363" customFormat="1">
      <c r="D164" s="1367"/>
      <c r="M164" s="1367"/>
      <c r="AB164" s="1367"/>
    </row>
    <row r="165" spans="4:28" s="1363" customFormat="1">
      <c r="D165" s="1367"/>
      <c r="M165" s="1367"/>
      <c r="AB165" s="1367"/>
    </row>
    <row r="166" spans="4:28" s="1363" customFormat="1">
      <c r="D166" s="1367"/>
      <c r="M166" s="1367"/>
      <c r="AB166" s="1367"/>
    </row>
    <row r="167" spans="4:28" s="1363" customFormat="1">
      <c r="D167" s="1367"/>
      <c r="M167" s="1367"/>
      <c r="AB167" s="1367"/>
    </row>
    <row r="168" spans="4:28" s="1363" customFormat="1">
      <c r="D168" s="1367"/>
      <c r="M168" s="1367"/>
      <c r="AB168" s="1367"/>
    </row>
    <row r="169" spans="4:28" s="1363" customFormat="1">
      <c r="D169" s="1367"/>
      <c r="M169" s="1367"/>
      <c r="AB169" s="1367"/>
    </row>
    <row r="170" spans="4:28" s="1363" customFormat="1">
      <c r="D170" s="1367"/>
      <c r="M170" s="1367"/>
      <c r="AB170" s="1367"/>
    </row>
    <row r="171" spans="4:28" s="1363" customFormat="1">
      <c r="D171" s="1367"/>
      <c r="M171" s="1367"/>
      <c r="AB171" s="1367"/>
    </row>
    <row r="172" spans="4:28" s="1363" customFormat="1">
      <c r="D172" s="1367"/>
      <c r="M172" s="1367"/>
      <c r="AB172" s="1367"/>
    </row>
    <row r="173" spans="4:28" s="1363" customFormat="1">
      <c r="D173" s="1367"/>
      <c r="M173" s="1367"/>
      <c r="AB173" s="1367"/>
    </row>
    <row r="174" spans="4:28" s="1363" customFormat="1">
      <c r="D174" s="1367"/>
      <c r="M174" s="1367"/>
      <c r="AB174" s="1367"/>
    </row>
    <row r="175" spans="4:28" s="1363" customFormat="1">
      <c r="D175" s="1367"/>
      <c r="M175" s="1367"/>
      <c r="AB175" s="1367"/>
    </row>
    <row r="176" spans="4:28" s="1363" customFormat="1">
      <c r="D176" s="1367"/>
      <c r="M176" s="1367"/>
      <c r="AB176" s="1367"/>
    </row>
    <row r="177" spans="4:28" s="1363" customFormat="1">
      <c r="D177" s="1367"/>
      <c r="M177" s="1367"/>
      <c r="AB177" s="1367"/>
    </row>
    <row r="178" spans="4:28" s="1363" customFormat="1">
      <c r="D178" s="1367"/>
      <c r="M178" s="1367"/>
      <c r="AB178" s="1367"/>
    </row>
    <row r="179" spans="4:28" s="1363" customFormat="1">
      <c r="D179" s="1367"/>
      <c r="M179" s="1367"/>
      <c r="AB179" s="1367"/>
    </row>
    <row r="180" spans="4:28" s="1363" customFormat="1">
      <c r="D180" s="1367"/>
      <c r="M180" s="1367"/>
      <c r="AB180" s="1367"/>
    </row>
    <row r="181" spans="4:28" s="1363" customFormat="1">
      <c r="D181" s="1367"/>
      <c r="M181" s="1367"/>
      <c r="AB181" s="1367"/>
    </row>
    <row r="182" spans="4:28" s="1363" customFormat="1">
      <c r="D182" s="1367"/>
      <c r="M182" s="1367"/>
      <c r="AB182" s="1367"/>
    </row>
    <row r="183" spans="4:28" s="1363" customFormat="1">
      <c r="D183" s="1367"/>
      <c r="M183" s="1367"/>
      <c r="AB183" s="1367"/>
    </row>
    <row r="184" spans="4:28" s="1363" customFormat="1">
      <c r="D184" s="1367"/>
      <c r="M184" s="1367"/>
      <c r="AB184" s="1367"/>
    </row>
    <row r="185" spans="4:28" s="1363" customFormat="1">
      <c r="D185" s="1367"/>
      <c r="M185" s="1367"/>
      <c r="AB185" s="1367"/>
    </row>
    <row r="186" spans="4:28" s="1363" customFormat="1">
      <c r="D186" s="1367"/>
      <c r="M186" s="1367"/>
      <c r="AB186" s="1367"/>
    </row>
    <row r="187" spans="4:28" s="1363" customFormat="1">
      <c r="D187" s="1367"/>
      <c r="M187" s="1367"/>
      <c r="AB187" s="1367"/>
    </row>
    <row r="188" spans="4:28" s="1363" customFormat="1">
      <c r="D188" s="1367"/>
      <c r="M188" s="1367"/>
      <c r="AB188" s="1367"/>
    </row>
    <row r="189" spans="4:28" s="1363" customFormat="1">
      <c r="D189" s="1367"/>
      <c r="M189" s="1367"/>
      <c r="AB189" s="1367"/>
    </row>
    <row r="190" spans="4:28" s="1363" customFormat="1">
      <c r="D190" s="1367"/>
      <c r="M190" s="1367"/>
      <c r="AB190" s="1367"/>
    </row>
    <row r="191" spans="4:28" s="1363" customFormat="1">
      <c r="D191" s="1367"/>
      <c r="M191" s="1367"/>
      <c r="AB191" s="1367"/>
    </row>
    <row r="192" spans="4:28" s="1363" customFormat="1">
      <c r="D192" s="1367"/>
      <c r="M192" s="1367"/>
      <c r="AB192" s="1367"/>
    </row>
    <row r="193" spans="4:28" s="1363" customFormat="1">
      <c r="D193" s="1367"/>
      <c r="M193" s="1367"/>
      <c r="AB193" s="1367"/>
    </row>
    <row r="194" spans="4:28" s="1363" customFormat="1">
      <c r="D194" s="1367"/>
      <c r="M194" s="1367"/>
      <c r="AB194" s="1367"/>
    </row>
    <row r="195" spans="4:28" s="1363" customFormat="1">
      <c r="D195" s="1367"/>
      <c r="M195" s="1367"/>
      <c r="AB195" s="1367"/>
    </row>
    <row r="196" spans="4:28" s="1363" customFormat="1">
      <c r="D196" s="1367"/>
      <c r="M196" s="1367"/>
      <c r="AB196" s="1367"/>
    </row>
    <row r="197" spans="4:28" s="1363" customFormat="1">
      <c r="D197" s="1367"/>
      <c r="M197" s="1367"/>
      <c r="AB197" s="1367"/>
    </row>
    <row r="198" spans="4:28" s="1363" customFormat="1">
      <c r="D198" s="1367"/>
      <c r="M198" s="1367"/>
      <c r="AB198" s="1367"/>
    </row>
    <row r="199" spans="4:28" s="1363" customFormat="1">
      <c r="D199" s="1367"/>
      <c r="M199" s="1367"/>
      <c r="AB199" s="1367"/>
    </row>
    <row r="200" spans="4:28" s="1363" customFormat="1">
      <c r="D200" s="1367"/>
      <c r="M200" s="1367"/>
      <c r="AB200" s="1367"/>
    </row>
    <row r="201" spans="4:28" s="1363" customFormat="1">
      <c r="D201" s="1367"/>
      <c r="M201" s="1367"/>
      <c r="AB201" s="1367"/>
    </row>
    <row r="202" spans="4:28" s="1363" customFormat="1">
      <c r="D202" s="1367"/>
      <c r="M202" s="1367"/>
      <c r="AB202" s="1367"/>
    </row>
    <row r="203" spans="4:28" s="1363" customFormat="1">
      <c r="D203" s="1367"/>
      <c r="M203" s="1367"/>
      <c r="AB203" s="1367"/>
    </row>
    <row r="204" spans="4:28" s="1363" customFormat="1">
      <c r="D204" s="1367"/>
      <c r="M204" s="1367"/>
      <c r="AB204" s="1367"/>
    </row>
    <row r="205" spans="4:28" s="1363" customFormat="1">
      <c r="D205" s="1367"/>
      <c r="M205" s="1367"/>
      <c r="AB205" s="1367"/>
    </row>
    <row r="206" spans="4:28" s="1363" customFormat="1">
      <c r="D206" s="1367"/>
      <c r="M206" s="1367"/>
      <c r="AB206" s="1367"/>
    </row>
    <row r="207" spans="4:28" s="1363" customFormat="1">
      <c r="D207" s="1367"/>
      <c r="M207" s="1367"/>
      <c r="AB207" s="1367"/>
    </row>
    <row r="208" spans="4:28" s="1363" customFormat="1">
      <c r="D208" s="1367"/>
      <c r="M208" s="1367"/>
      <c r="AB208" s="1367"/>
    </row>
    <row r="209" spans="4:28" s="1363" customFormat="1">
      <c r="D209" s="1367"/>
      <c r="M209" s="1367"/>
      <c r="AB209" s="1367"/>
    </row>
    <row r="210" spans="4:28" s="1363" customFormat="1">
      <c r="D210" s="1367"/>
      <c r="M210" s="1367"/>
      <c r="AB210" s="1367"/>
    </row>
    <row r="211" spans="4:28" s="1363" customFormat="1">
      <c r="D211" s="1367"/>
      <c r="M211" s="1367"/>
      <c r="AB211" s="1367"/>
    </row>
    <row r="212" spans="4:28" s="1363" customFormat="1">
      <c r="D212" s="1367"/>
      <c r="M212" s="1367"/>
      <c r="AB212" s="1367"/>
    </row>
    <row r="213" spans="4:28" s="1363" customFormat="1">
      <c r="D213" s="1367"/>
      <c r="M213" s="1367"/>
      <c r="AB213" s="1367"/>
    </row>
    <row r="214" spans="4:28" s="1363" customFormat="1">
      <c r="D214" s="1367"/>
      <c r="M214" s="1367"/>
      <c r="AB214" s="1367"/>
    </row>
    <row r="215" spans="4:28" s="1363" customFormat="1">
      <c r="D215" s="1367"/>
      <c r="M215" s="1367"/>
      <c r="AB215" s="1367"/>
    </row>
    <row r="216" spans="4:28" s="1363" customFormat="1">
      <c r="D216" s="1367"/>
      <c r="M216" s="1367"/>
      <c r="AB216" s="1367"/>
    </row>
    <row r="217" spans="4:28" s="1363" customFormat="1">
      <c r="D217" s="1367"/>
      <c r="M217" s="1367"/>
      <c r="AB217" s="1367"/>
    </row>
    <row r="218" spans="4:28" s="1363" customFormat="1">
      <c r="D218" s="1367"/>
      <c r="M218" s="1367"/>
      <c r="AB218" s="1367"/>
    </row>
    <row r="219" spans="4:28" s="1363" customFormat="1">
      <c r="D219" s="1367"/>
      <c r="M219" s="1367"/>
      <c r="AB219" s="1367"/>
    </row>
    <row r="220" spans="4:28" s="1363" customFormat="1">
      <c r="D220" s="1367"/>
      <c r="M220" s="1367"/>
      <c r="AB220" s="1367"/>
    </row>
    <row r="221" spans="4:28" s="1363" customFormat="1">
      <c r="D221" s="1367"/>
      <c r="M221" s="1367"/>
      <c r="AB221" s="1367"/>
    </row>
    <row r="222" spans="4:28" s="1363" customFormat="1">
      <c r="D222" s="1367"/>
      <c r="M222" s="1367"/>
      <c r="AB222" s="1367"/>
    </row>
    <row r="223" spans="4:28" s="1363" customFormat="1">
      <c r="D223" s="1367"/>
      <c r="M223" s="1367"/>
      <c r="AB223" s="1367"/>
    </row>
    <row r="224" spans="4:28" s="1363" customFormat="1">
      <c r="D224" s="1367"/>
      <c r="M224" s="1367"/>
      <c r="AB224" s="1367"/>
    </row>
    <row r="225" spans="4:28" s="1363" customFormat="1">
      <c r="D225" s="1367"/>
      <c r="M225" s="1367"/>
      <c r="AB225" s="1367"/>
    </row>
    <row r="226" spans="4:28" s="1363" customFormat="1">
      <c r="D226" s="1367"/>
      <c r="M226" s="1367"/>
      <c r="AB226" s="1367"/>
    </row>
    <row r="227" spans="4:28" s="1363" customFormat="1">
      <c r="D227" s="1367"/>
      <c r="M227" s="1367"/>
      <c r="AB227" s="1367"/>
    </row>
    <row r="228" spans="4:28" s="1363" customFormat="1">
      <c r="D228" s="1367"/>
      <c r="M228" s="1367"/>
      <c r="AB228" s="1367"/>
    </row>
    <row r="229" spans="4:28" s="1363" customFormat="1">
      <c r="D229" s="1367"/>
      <c r="M229" s="1367"/>
      <c r="AB229" s="1367"/>
    </row>
    <row r="230" spans="4:28" s="1363" customFormat="1">
      <c r="D230" s="1367"/>
      <c r="M230" s="1367"/>
      <c r="AB230" s="1367"/>
    </row>
    <row r="231" spans="4:28" s="1363" customFormat="1">
      <c r="D231" s="1367"/>
      <c r="M231" s="1367"/>
      <c r="AB231" s="1367"/>
    </row>
    <row r="232" spans="4:28" s="1363" customFormat="1">
      <c r="D232" s="1367"/>
      <c r="M232" s="1367"/>
      <c r="AB232" s="1367"/>
    </row>
    <row r="233" spans="4:28" s="1363" customFormat="1">
      <c r="D233" s="1367"/>
      <c r="M233" s="1367"/>
      <c r="AB233" s="1367"/>
    </row>
    <row r="234" spans="4:28" s="1363" customFormat="1">
      <c r="D234" s="1367"/>
      <c r="M234" s="1367"/>
      <c r="AB234" s="1367"/>
    </row>
    <row r="235" spans="4:28" s="1363" customFormat="1">
      <c r="D235" s="1367"/>
      <c r="M235" s="1367"/>
      <c r="AB235" s="1367"/>
    </row>
    <row r="236" spans="4:28" s="1363" customFormat="1">
      <c r="D236" s="1367"/>
      <c r="M236" s="1367"/>
      <c r="AB236" s="1367"/>
    </row>
    <row r="237" spans="4:28" s="1363" customFormat="1">
      <c r="D237" s="1367"/>
      <c r="M237" s="1367"/>
      <c r="AB237" s="1367"/>
    </row>
    <row r="238" spans="4:28" s="1363" customFormat="1">
      <c r="D238" s="1367"/>
      <c r="M238" s="1367"/>
      <c r="AB238" s="1367"/>
    </row>
    <row r="239" spans="4:28" s="1363" customFormat="1">
      <c r="D239" s="1367"/>
      <c r="M239" s="1367"/>
      <c r="AB239" s="1367"/>
    </row>
    <row r="240" spans="4:28" s="1363" customFormat="1">
      <c r="D240" s="1367"/>
      <c r="M240" s="1367"/>
      <c r="AB240" s="1367"/>
    </row>
    <row r="241" spans="4:28" s="1363" customFormat="1">
      <c r="D241" s="1367"/>
      <c r="M241" s="1367"/>
      <c r="AB241" s="1367"/>
    </row>
    <row r="242" spans="4:28" s="1363" customFormat="1">
      <c r="D242" s="1367"/>
      <c r="M242" s="1367"/>
      <c r="AB242" s="1367"/>
    </row>
    <row r="243" spans="4:28" s="1363" customFormat="1">
      <c r="D243" s="1367"/>
      <c r="M243" s="1367"/>
      <c r="AB243" s="1367"/>
    </row>
    <row r="244" spans="4:28" s="1363" customFormat="1">
      <c r="D244" s="1367"/>
      <c r="M244" s="1367"/>
      <c r="AB244" s="1367"/>
    </row>
    <row r="245" spans="4:28" s="1363" customFormat="1">
      <c r="D245" s="1367"/>
      <c r="M245" s="1367"/>
      <c r="AB245" s="1367"/>
    </row>
    <row r="246" spans="4:28" s="1363" customFormat="1">
      <c r="D246" s="1367"/>
      <c r="M246" s="1367"/>
      <c r="AB246" s="1367"/>
    </row>
    <row r="247" spans="4:28" s="1363" customFormat="1">
      <c r="D247" s="1367"/>
      <c r="M247" s="1367"/>
      <c r="AB247" s="1367"/>
    </row>
    <row r="248" spans="4:28" s="1363" customFormat="1">
      <c r="D248" s="1367"/>
      <c r="M248" s="1367"/>
      <c r="AB248" s="1367"/>
    </row>
    <row r="249" spans="4:28" s="1363" customFormat="1">
      <c r="D249" s="1367"/>
      <c r="M249" s="1367"/>
      <c r="AB249" s="1367"/>
    </row>
    <row r="250" spans="4:28" s="1363" customFormat="1">
      <c r="D250" s="1367"/>
      <c r="M250" s="1367"/>
      <c r="AB250" s="1367"/>
    </row>
    <row r="251" spans="4:28" s="1363" customFormat="1">
      <c r="D251" s="1367"/>
      <c r="M251" s="1367"/>
      <c r="AB251" s="1367"/>
    </row>
    <row r="252" spans="4:28" s="1363" customFormat="1">
      <c r="D252" s="1367"/>
      <c r="M252" s="1367"/>
      <c r="AB252" s="1367"/>
    </row>
    <row r="253" spans="4:28" s="1363" customFormat="1">
      <c r="D253" s="1367"/>
      <c r="M253" s="1367"/>
      <c r="AB253" s="1367"/>
    </row>
    <row r="254" spans="4:28" s="1363" customFormat="1">
      <c r="D254" s="1367"/>
      <c r="M254" s="1367"/>
      <c r="AB254" s="1367"/>
    </row>
    <row r="255" spans="4:28" s="1363" customFormat="1">
      <c r="D255" s="1367"/>
      <c r="M255" s="1367"/>
      <c r="AB255" s="1367"/>
    </row>
    <row r="256" spans="4:28" s="1363" customFormat="1">
      <c r="D256" s="1367"/>
      <c r="M256" s="1367"/>
      <c r="AB256" s="1367"/>
    </row>
    <row r="257" spans="4:28" s="1363" customFormat="1">
      <c r="D257" s="1367"/>
      <c r="M257" s="1367"/>
      <c r="AB257" s="1367"/>
    </row>
    <row r="258" spans="4:28" s="1363" customFormat="1">
      <c r="D258" s="1367"/>
      <c r="M258" s="1367"/>
      <c r="AB258" s="1367"/>
    </row>
    <row r="259" spans="4:28" s="1363" customFormat="1">
      <c r="D259" s="1367"/>
      <c r="M259" s="1367"/>
      <c r="AB259" s="1367"/>
    </row>
    <row r="260" spans="4:28" s="1363" customFormat="1">
      <c r="D260" s="1367"/>
      <c r="M260" s="1367"/>
      <c r="AB260" s="1367"/>
    </row>
    <row r="261" spans="4:28" s="1363" customFormat="1">
      <c r="D261" s="1367"/>
      <c r="M261" s="1367"/>
      <c r="AB261" s="1367"/>
    </row>
    <row r="262" spans="4:28" s="1363" customFormat="1">
      <c r="D262" s="1367"/>
      <c r="M262" s="1367"/>
      <c r="AB262" s="1367"/>
    </row>
    <row r="263" spans="4:28" s="1363" customFormat="1">
      <c r="D263" s="1367"/>
      <c r="M263" s="1367"/>
      <c r="AB263" s="1367"/>
    </row>
    <row r="264" spans="4:28" s="1363" customFormat="1">
      <c r="D264" s="1367"/>
      <c r="M264" s="1367"/>
      <c r="AB264" s="1367"/>
    </row>
    <row r="265" spans="4:28" s="1363" customFormat="1">
      <c r="D265" s="1367"/>
      <c r="M265" s="1367"/>
      <c r="AB265" s="1367"/>
    </row>
    <row r="266" spans="4:28" s="1363" customFormat="1">
      <c r="D266" s="1367"/>
      <c r="M266" s="1367"/>
      <c r="AB266" s="1367"/>
    </row>
    <row r="267" spans="4:28" s="1363" customFormat="1">
      <c r="D267" s="1367"/>
      <c r="M267" s="1367"/>
      <c r="AB267" s="1367"/>
    </row>
    <row r="268" spans="4:28" s="1363" customFormat="1">
      <c r="D268" s="1367"/>
      <c r="M268" s="1367"/>
      <c r="AB268" s="1367"/>
    </row>
    <row r="269" spans="4:28" s="1363" customFormat="1">
      <c r="D269" s="1367"/>
      <c r="M269" s="1367"/>
      <c r="AB269" s="1367"/>
    </row>
    <row r="270" spans="4:28" s="1363" customFormat="1">
      <c r="D270" s="1367"/>
      <c r="M270" s="1367"/>
      <c r="AB270" s="1367"/>
    </row>
    <row r="271" spans="4:28" s="1363" customFormat="1">
      <c r="D271" s="1367"/>
      <c r="M271" s="1367"/>
      <c r="AB271" s="1367"/>
    </row>
    <row r="272" spans="4:28" s="1363" customFormat="1">
      <c r="D272" s="1367"/>
      <c r="M272" s="1367"/>
      <c r="AB272" s="1367"/>
    </row>
    <row r="273" spans="4:28" s="1363" customFormat="1">
      <c r="D273" s="1367"/>
      <c r="M273" s="1367"/>
      <c r="AB273" s="1367"/>
    </row>
    <row r="274" spans="4:28" s="1363" customFormat="1">
      <c r="D274" s="1367"/>
      <c r="M274" s="1367"/>
      <c r="AB274" s="1367"/>
    </row>
    <row r="275" spans="4:28" s="1363" customFormat="1">
      <c r="D275" s="1367"/>
      <c r="M275" s="1367"/>
      <c r="AB275" s="1367"/>
    </row>
    <row r="276" spans="4:28" s="1363" customFormat="1">
      <c r="D276" s="1367"/>
      <c r="M276" s="1367"/>
      <c r="AB276" s="1367"/>
    </row>
    <row r="277" spans="4:28" s="1363" customFormat="1">
      <c r="D277" s="1367"/>
      <c r="M277" s="1367"/>
      <c r="AB277" s="1367"/>
    </row>
    <row r="278" spans="4:28" s="1363" customFormat="1">
      <c r="D278" s="1367"/>
      <c r="M278" s="1367"/>
      <c r="AB278" s="1367"/>
    </row>
    <row r="279" spans="4:28" s="1363" customFormat="1">
      <c r="D279" s="1367"/>
      <c r="M279" s="1367"/>
      <c r="AB279" s="1367"/>
    </row>
    <row r="280" spans="4:28" s="1363" customFormat="1">
      <c r="D280" s="1367"/>
      <c r="M280" s="1367"/>
      <c r="AB280" s="1367"/>
    </row>
    <row r="281" spans="4:28" s="1363" customFormat="1">
      <c r="D281" s="1367"/>
      <c r="M281" s="1367"/>
      <c r="AB281" s="1367"/>
    </row>
    <row r="282" spans="4:28" s="1363" customFormat="1">
      <c r="D282" s="1367"/>
      <c r="M282" s="1367"/>
      <c r="AB282" s="1367"/>
    </row>
    <row r="283" spans="4:28" s="1363" customFormat="1">
      <c r="D283" s="1367"/>
      <c r="M283" s="1367"/>
      <c r="AB283" s="1367"/>
    </row>
    <row r="284" spans="4:28" s="1363" customFormat="1">
      <c r="D284" s="1367"/>
      <c r="M284" s="1367"/>
      <c r="AB284" s="1367"/>
    </row>
    <row r="285" spans="4:28" s="1363" customFormat="1">
      <c r="D285" s="1367"/>
      <c r="M285" s="1367"/>
      <c r="AB285" s="1367"/>
    </row>
    <row r="286" spans="4:28" s="1363" customFormat="1">
      <c r="D286" s="1367"/>
      <c r="M286" s="1367"/>
      <c r="AB286" s="1367"/>
    </row>
    <row r="287" spans="4:28" s="1363" customFormat="1">
      <c r="D287" s="1367"/>
      <c r="M287" s="1367"/>
      <c r="AB287" s="1367"/>
    </row>
    <row r="288" spans="4:28" s="1363" customFormat="1">
      <c r="D288" s="1367"/>
      <c r="M288" s="1367"/>
      <c r="AB288" s="1367"/>
    </row>
    <row r="289" spans="4:28" s="1363" customFormat="1">
      <c r="D289" s="1367"/>
      <c r="M289" s="1367"/>
      <c r="AB289" s="1367"/>
    </row>
    <row r="290" spans="4:28" s="1363" customFormat="1">
      <c r="D290" s="1367"/>
      <c r="M290" s="1367"/>
      <c r="AB290" s="1367"/>
    </row>
    <row r="291" spans="4:28" s="1363" customFormat="1">
      <c r="D291" s="1367"/>
      <c r="M291" s="1367"/>
      <c r="AB291" s="1367"/>
    </row>
    <row r="292" spans="4:28" s="1363" customFormat="1">
      <c r="D292" s="1367"/>
      <c r="M292" s="1367"/>
      <c r="AB292" s="1367"/>
    </row>
    <row r="293" spans="4:28" s="1363" customFormat="1">
      <c r="D293" s="1367"/>
      <c r="M293" s="1367"/>
      <c r="AB293" s="1367"/>
    </row>
    <row r="294" spans="4:28" s="1363" customFormat="1">
      <c r="D294" s="1367"/>
      <c r="M294" s="1367"/>
      <c r="AB294" s="1367"/>
    </row>
    <row r="295" spans="4:28" s="1363" customFormat="1">
      <c r="D295" s="1367"/>
      <c r="M295" s="1367"/>
      <c r="AB295" s="1367"/>
    </row>
    <row r="296" spans="4:28" s="1363" customFormat="1">
      <c r="D296" s="1367"/>
      <c r="M296" s="1367"/>
      <c r="AB296" s="1367"/>
    </row>
    <row r="297" spans="4:28" s="1363" customFormat="1">
      <c r="D297" s="1367"/>
      <c r="M297" s="1367"/>
      <c r="AB297" s="1367"/>
    </row>
    <row r="298" spans="4:28" s="1363" customFormat="1">
      <c r="D298" s="1367"/>
      <c r="M298" s="1367"/>
      <c r="AB298" s="1367"/>
    </row>
    <row r="299" spans="4:28" s="1363" customFormat="1">
      <c r="D299" s="1367"/>
      <c r="M299" s="1367"/>
      <c r="AB299" s="1367"/>
    </row>
    <row r="300" spans="4:28" s="1363" customFormat="1">
      <c r="D300" s="1367"/>
      <c r="M300" s="1367"/>
      <c r="AB300" s="1367"/>
    </row>
    <row r="301" spans="4:28" s="1363" customFormat="1">
      <c r="D301" s="1367"/>
      <c r="M301" s="1367"/>
      <c r="AB301" s="1367"/>
    </row>
    <row r="302" spans="4:28" s="1363" customFormat="1">
      <c r="D302" s="1367"/>
      <c r="M302" s="1367"/>
      <c r="AB302" s="1367"/>
    </row>
    <row r="303" spans="4:28" s="1363" customFormat="1">
      <c r="D303" s="1367"/>
      <c r="M303" s="1367"/>
      <c r="AB303" s="1367"/>
    </row>
    <row r="304" spans="4:28" s="1363" customFormat="1">
      <c r="D304" s="1367"/>
      <c r="M304" s="1367"/>
      <c r="AB304" s="1367"/>
    </row>
    <row r="305" spans="4:28" s="1363" customFormat="1">
      <c r="D305" s="1367"/>
      <c r="M305" s="1367"/>
      <c r="AB305" s="1367"/>
    </row>
    <row r="306" spans="4:28" s="1363" customFormat="1">
      <c r="D306" s="1367"/>
      <c r="M306" s="1367"/>
      <c r="AB306" s="1367"/>
    </row>
    <row r="307" spans="4:28" s="1363" customFormat="1">
      <c r="D307" s="1367"/>
      <c r="M307" s="1367"/>
      <c r="AB307" s="1367"/>
    </row>
    <row r="308" spans="4:28" s="1363" customFormat="1">
      <c r="D308" s="1367"/>
      <c r="M308" s="1367"/>
      <c r="AB308" s="1367"/>
    </row>
    <row r="309" spans="4:28" s="1363" customFormat="1">
      <c r="D309" s="1367"/>
      <c r="M309" s="1367"/>
      <c r="AB309" s="1367"/>
    </row>
    <row r="310" spans="4:28" s="1363" customFormat="1">
      <c r="D310" s="1367"/>
      <c r="M310" s="1367"/>
      <c r="AB310" s="1367"/>
    </row>
    <row r="311" spans="4:28" s="1363" customFormat="1">
      <c r="D311" s="1367"/>
      <c r="M311" s="1367"/>
      <c r="AB311" s="1367"/>
    </row>
    <row r="312" spans="4:28" s="1363" customFormat="1">
      <c r="D312" s="1367"/>
      <c r="M312" s="1367"/>
      <c r="AB312" s="1367"/>
    </row>
    <row r="313" spans="4:28" s="1363" customFormat="1">
      <c r="D313" s="1367"/>
      <c r="M313" s="1367"/>
      <c r="AB313" s="1367"/>
    </row>
    <row r="314" spans="4:28" s="1363" customFormat="1">
      <c r="D314" s="1367"/>
      <c r="M314" s="1367"/>
      <c r="AB314" s="1367"/>
    </row>
    <row r="315" spans="4:28" s="1363" customFormat="1">
      <c r="D315" s="1367"/>
      <c r="M315" s="1367"/>
      <c r="AB315" s="1367"/>
    </row>
    <row r="316" spans="4:28" s="1363" customFormat="1">
      <c r="D316" s="1367"/>
      <c r="M316" s="1367"/>
      <c r="AB316" s="1367"/>
    </row>
    <row r="317" spans="4:28" s="1363" customFormat="1">
      <c r="D317" s="1367"/>
      <c r="M317" s="1367"/>
      <c r="AB317" s="1367"/>
    </row>
    <row r="318" spans="4:28" s="1363" customFormat="1">
      <c r="D318" s="1367"/>
      <c r="M318" s="1367"/>
      <c r="AB318" s="1367"/>
    </row>
    <row r="319" spans="4:28" s="1363" customFormat="1">
      <c r="D319" s="1367"/>
      <c r="M319" s="1367"/>
      <c r="AB319" s="1367"/>
    </row>
    <row r="320" spans="4:28" s="1363" customFormat="1">
      <c r="D320" s="1367"/>
      <c r="M320" s="1367"/>
      <c r="AB320" s="1367"/>
    </row>
    <row r="321" spans="4:28" s="1363" customFormat="1">
      <c r="D321" s="1367"/>
      <c r="M321" s="1367"/>
      <c r="AB321" s="1367"/>
    </row>
    <row r="322" spans="4:28" s="1363" customFormat="1">
      <c r="D322" s="1367"/>
      <c r="M322" s="1367"/>
      <c r="AB322" s="1367"/>
    </row>
    <row r="323" spans="4:28" s="1363" customFormat="1">
      <c r="D323" s="1367"/>
      <c r="M323" s="1367"/>
      <c r="AB323" s="1367"/>
    </row>
    <row r="324" spans="4:28" s="1363" customFormat="1">
      <c r="D324" s="1367"/>
      <c r="M324" s="1367"/>
      <c r="AB324" s="1367"/>
    </row>
    <row r="325" spans="4:28" s="1363" customFormat="1">
      <c r="D325" s="1367"/>
      <c r="M325" s="1367"/>
      <c r="AB325" s="1367"/>
    </row>
    <row r="326" spans="4:28" s="1363" customFormat="1">
      <c r="D326" s="1367"/>
      <c r="M326" s="1367"/>
      <c r="AB326" s="1367"/>
    </row>
    <row r="327" spans="4:28" s="1363" customFormat="1">
      <c r="D327" s="1367"/>
      <c r="M327" s="1367"/>
      <c r="AB327" s="1367"/>
    </row>
    <row r="328" spans="4:28" s="1363" customFormat="1">
      <c r="D328" s="1367"/>
      <c r="M328" s="1367"/>
      <c r="AB328" s="1367"/>
    </row>
    <row r="329" spans="4:28" s="1363" customFormat="1">
      <c r="D329" s="1367"/>
      <c r="M329" s="1367"/>
      <c r="AB329" s="1367"/>
    </row>
    <row r="330" spans="4:28" s="1363" customFormat="1">
      <c r="D330" s="1367"/>
      <c r="M330" s="1367"/>
      <c r="AB330" s="1367"/>
    </row>
    <row r="331" spans="4:28" s="1363" customFormat="1">
      <c r="D331" s="1367"/>
      <c r="M331" s="1367"/>
      <c r="AB331" s="1367"/>
    </row>
    <row r="332" spans="4:28" s="1363" customFormat="1">
      <c r="D332" s="1367"/>
      <c r="M332" s="1367"/>
      <c r="AB332" s="1367"/>
    </row>
    <row r="333" spans="4:28" s="1363" customFormat="1">
      <c r="D333" s="1367"/>
      <c r="M333" s="1367"/>
      <c r="AB333" s="1367"/>
    </row>
    <row r="334" spans="4:28" s="1363" customFormat="1">
      <c r="D334" s="1367"/>
      <c r="M334" s="1367"/>
      <c r="AB334" s="1367"/>
    </row>
    <row r="335" spans="4:28" s="1363" customFormat="1">
      <c r="D335" s="1367"/>
      <c r="M335" s="1367"/>
      <c r="AB335" s="1367"/>
    </row>
    <row r="336" spans="4:28" s="1363" customFormat="1">
      <c r="D336" s="1367"/>
      <c r="M336" s="1367"/>
      <c r="AB336" s="1367"/>
    </row>
    <row r="337" spans="4:28" s="1363" customFormat="1">
      <c r="D337" s="1367"/>
      <c r="M337" s="1367"/>
      <c r="AB337" s="1367"/>
    </row>
    <row r="338" spans="4:28" s="1363" customFormat="1">
      <c r="D338" s="1367"/>
      <c r="M338" s="1367"/>
      <c r="AB338" s="1367"/>
    </row>
    <row r="339" spans="4:28" s="1363" customFormat="1">
      <c r="D339" s="1367"/>
      <c r="M339" s="1367"/>
      <c r="AB339" s="1367"/>
    </row>
    <row r="340" spans="4:28" s="1363" customFormat="1">
      <c r="D340" s="1367"/>
      <c r="M340" s="1367"/>
      <c r="AB340" s="1367"/>
    </row>
    <row r="341" spans="4:28" s="1363" customFormat="1">
      <c r="D341" s="1367"/>
      <c r="M341" s="1367"/>
      <c r="AB341" s="1367"/>
    </row>
    <row r="342" spans="4:28" s="1363" customFormat="1">
      <c r="D342" s="1367"/>
      <c r="M342" s="1367"/>
      <c r="AB342" s="1367"/>
    </row>
    <row r="343" spans="4:28" s="1363" customFormat="1">
      <c r="D343" s="1367"/>
      <c r="M343" s="1367"/>
      <c r="AB343" s="1367"/>
    </row>
    <row r="344" spans="4:28" s="1363" customFormat="1">
      <c r="D344" s="1367"/>
      <c r="M344" s="1367"/>
      <c r="AB344" s="1367"/>
    </row>
    <row r="345" spans="4:28" s="1363" customFormat="1">
      <c r="D345" s="1367"/>
      <c r="M345" s="1367"/>
      <c r="AB345" s="1367"/>
    </row>
    <row r="346" spans="4:28" s="1363" customFormat="1">
      <c r="D346" s="1367"/>
      <c r="M346" s="1367"/>
      <c r="AB346" s="1367"/>
    </row>
    <row r="347" spans="4:28" s="1363" customFormat="1">
      <c r="D347" s="1367"/>
      <c r="M347" s="1367"/>
      <c r="AB347" s="1367"/>
    </row>
    <row r="348" spans="4:28" s="1363" customFormat="1">
      <c r="D348" s="1367"/>
      <c r="M348" s="1367"/>
      <c r="AB348" s="1367"/>
    </row>
    <row r="349" spans="4:28" s="1363" customFormat="1">
      <c r="D349" s="1367"/>
      <c r="M349" s="1367"/>
      <c r="AB349" s="1367"/>
    </row>
    <row r="350" spans="4:28" s="1363" customFormat="1">
      <c r="D350" s="1367"/>
      <c r="M350" s="1367"/>
      <c r="AB350" s="1367"/>
    </row>
    <row r="351" spans="4:28" s="1363" customFormat="1">
      <c r="D351" s="1367"/>
      <c r="M351" s="1367"/>
      <c r="AB351" s="1367"/>
    </row>
    <row r="352" spans="4:28" s="1363" customFormat="1">
      <c r="D352" s="1367"/>
      <c r="M352" s="1367"/>
      <c r="AB352" s="1367"/>
    </row>
    <row r="353" spans="4:28" s="1363" customFormat="1">
      <c r="D353" s="1367"/>
      <c r="M353" s="1367"/>
      <c r="AB353" s="1367"/>
    </row>
    <row r="354" spans="4:28" s="1363" customFormat="1">
      <c r="D354" s="1367"/>
      <c r="M354" s="1367"/>
      <c r="AB354" s="1367"/>
    </row>
    <row r="355" spans="4:28" s="1363" customFormat="1">
      <c r="D355" s="1367"/>
      <c r="M355" s="1367"/>
      <c r="AB355" s="1367"/>
    </row>
    <row r="356" spans="4:28" s="1363" customFormat="1">
      <c r="D356" s="1367"/>
      <c r="M356" s="1367"/>
      <c r="AB356" s="1367"/>
    </row>
    <row r="357" spans="4:28" s="1363" customFormat="1">
      <c r="D357" s="1367"/>
      <c r="M357" s="1367"/>
      <c r="AB357" s="1367"/>
    </row>
    <row r="358" spans="4:28" s="1363" customFormat="1">
      <c r="D358" s="1367"/>
      <c r="M358" s="1367"/>
      <c r="AB358" s="1367"/>
    </row>
    <row r="359" spans="4:28" s="1363" customFormat="1">
      <c r="D359" s="1367"/>
      <c r="M359" s="1367"/>
      <c r="AB359" s="1367"/>
    </row>
    <row r="360" spans="4:28" s="1363" customFormat="1">
      <c r="D360" s="1367"/>
      <c r="M360" s="1367"/>
      <c r="AB360" s="1367"/>
    </row>
    <row r="361" spans="4:28" s="1363" customFormat="1">
      <c r="D361" s="1367"/>
      <c r="M361" s="1367"/>
      <c r="AB361" s="1367"/>
    </row>
    <row r="362" spans="4:28" s="1363" customFormat="1">
      <c r="D362" s="1367"/>
      <c r="M362" s="1367"/>
      <c r="AB362" s="1367"/>
    </row>
    <row r="363" spans="4:28" s="1363" customFormat="1">
      <c r="D363" s="1367"/>
      <c r="M363" s="1367"/>
      <c r="AB363" s="1367"/>
    </row>
    <row r="364" spans="4:28" s="1363" customFormat="1">
      <c r="D364" s="1367"/>
      <c r="M364" s="1367"/>
      <c r="AB364" s="1367"/>
    </row>
    <row r="365" spans="4:28" s="1363" customFormat="1">
      <c r="D365" s="1367"/>
      <c r="M365" s="1367"/>
      <c r="AB365" s="1367"/>
    </row>
    <row r="366" spans="4:28" s="1363" customFormat="1">
      <c r="D366" s="1367"/>
      <c r="M366" s="1367"/>
      <c r="AB366" s="1367"/>
    </row>
    <row r="367" spans="4:28" s="1363" customFormat="1">
      <c r="D367" s="1367"/>
      <c r="M367" s="1367"/>
      <c r="AB367" s="1367"/>
    </row>
    <row r="368" spans="4:28" s="1363" customFormat="1">
      <c r="D368" s="1367"/>
      <c r="M368" s="1367"/>
      <c r="AB368" s="1367"/>
    </row>
    <row r="369" spans="4:28" s="1363" customFormat="1">
      <c r="D369" s="1367"/>
      <c r="M369" s="1367"/>
      <c r="AB369" s="1367"/>
    </row>
    <row r="370" spans="4:28" s="1363" customFormat="1">
      <c r="D370" s="1367"/>
      <c r="M370" s="1367"/>
      <c r="AB370" s="1367"/>
    </row>
    <row r="371" spans="4:28" s="1363" customFormat="1">
      <c r="D371" s="1367"/>
      <c r="M371" s="1367"/>
      <c r="AB371" s="1367"/>
    </row>
    <row r="372" spans="4:28" s="1363" customFormat="1">
      <c r="D372" s="1367"/>
      <c r="M372" s="1367"/>
      <c r="AB372" s="1367"/>
    </row>
    <row r="373" spans="4:28" s="1363" customFormat="1">
      <c r="D373" s="1367"/>
      <c r="M373" s="1367"/>
      <c r="AB373" s="1367"/>
    </row>
    <row r="374" spans="4:28" s="1363" customFormat="1">
      <c r="D374" s="1367"/>
      <c r="M374" s="1367"/>
      <c r="AB374" s="1367"/>
    </row>
    <row r="375" spans="4:28" s="1363" customFormat="1">
      <c r="D375" s="1367"/>
      <c r="M375" s="1367"/>
      <c r="AB375" s="1367"/>
    </row>
    <row r="376" spans="4:28" s="1363" customFormat="1">
      <c r="D376" s="1367"/>
      <c r="M376" s="1367"/>
      <c r="AB376" s="1367"/>
    </row>
    <row r="377" spans="4:28" s="1363" customFormat="1">
      <c r="D377" s="1367"/>
      <c r="M377" s="1367"/>
      <c r="AB377" s="1367"/>
    </row>
    <row r="378" spans="4:28" s="1363" customFormat="1">
      <c r="D378" s="1367"/>
      <c r="M378" s="1367"/>
      <c r="AB378" s="1367"/>
    </row>
    <row r="379" spans="4:28" s="1363" customFormat="1">
      <c r="D379" s="1367"/>
      <c r="M379" s="1367"/>
      <c r="AB379" s="1367"/>
    </row>
    <row r="380" spans="4:28" s="1363" customFormat="1">
      <c r="D380" s="1367"/>
      <c r="M380" s="1367"/>
      <c r="AB380" s="1367"/>
    </row>
    <row r="381" spans="4:28" s="1363" customFormat="1">
      <c r="D381" s="1367"/>
      <c r="M381" s="1367"/>
      <c r="AB381" s="1367"/>
    </row>
    <row r="382" spans="4:28" s="1363" customFormat="1">
      <c r="D382" s="1367"/>
      <c r="M382" s="1367"/>
      <c r="AB382" s="1367"/>
    </row>
    <row r="383" spans="4:28" s="1363" customFormat="1">
      <c r="D383" s="1367"/>
      <c r="M383" s="1367"/>
      <c r="AB383" s="1367"/>
    </row>
    <row r="384" spans="4:28" s="1363" customFormat="1">
      <c r="D384" s="1367"/>
      <c r="M384" s="1367"/>
      <c r="AB384" s="1367"/>
    </row>
    <row r="385" spans="4:28" s="1363" customFormat="1">
      <c r="D385" s="1367"/>
      <c r="M385" s="1367"/>
      <c r="AB385" s="1367"/>
    </row>
    <row r="386" spans="4:28" s="1363" customFormat="1">
      <c r="D386" s="1367"/>
      <c r="M386" s="1367"/>
      <c r="AB386" s="1367"/>
    </row>
    <row r="387" spans="4:28" s="1363" customFormat="1">
      <c r="D387" s="1367"/>
      <c r="M387" s="1367"/>
      <c r="AB387" s="1367"/>
    </row>
    <row r="388" spans="4:28" s="1363" customFormat="1">
      <c r="D388" s="1367"/>
      <c r="M388" s="1367"/>
      <c r="AB388" s="1367"/>
    </row>
    <row r="389" spans="4:28" s="1363" customFormat="1">
      <c r="D389" s="1367"/>
      <c r="M389" s="1367"/>
      <c r="AB389" s="1367"/>
    </row>
    <row r="390" spans="4:28" s="1363" customFormat="1">
      <c r="D390" s="1367"/>
      <c r="M390" s="1367"/>
      <c r="AB390" s="1367"/>
    </row>
    <row r="391" spans="4:28" s="1363" customFormat="1">
      <c r="D391" s="1367"/>
      <c r="M391" s="1367"/>
      <c r="AB391" s="1367"/>
    </row>
    <row r="392" spans="4:28" s="1363" customFormat="1">
      <c r="D392" s="1367"/>
      <c r="M392" s="1367"/>
      <c r="AB392" s="1367"/>
    </row>
    <row r="393" spans="4:28" s="1363" customFormat="1">
      <c r="D393" s="1367"/>
      <c r="M393" s="1367"/>
      <c r="AB393" s="1367"/>
    </row>
    <row r="394" spans="4:28" s="1363" customFormat="1">
      <c r="D394" s="1367"/>
      <c r="M394" s="1367"/>
      <c r="AB394" s="1367"/>
    </row>
    <row r="395" spans="4:28" s="1363" customFormat="1">
      <c r="D395" s="1367"/>
      <c r="M395" s="1367"/>
      <c r="AB395" s="1367"/>
    </row>
    <row r="396" spans="4:28" s="1363" customFormat="1">
      <c r="D396" s="1367"/>
      <c r="M396" s="1367"/>
      <c r="AB396" s="1367"/>
    </row>
    <row r="397" spans="4:28" s="1363" customFormat="1">
      <c r="D397" s="1367"/>
      <c r="M397" s="1367"/>
      <c r="AB397" s="1367"/>
    </row>
    <row r="398" spans="4:28" s="1363" customFormat="1">
      <c r="D398" s="1367"/>
      <c r="M398" s="1367"/>
      <c r="AB398" s="1367"/>
    </row>
    <row r="399" spans="4:28" s="1363" customFormat="1">
      <c r="D399" s="1367"/>
      <c r="M399" s="1367"/>
      <c r="AB399" s="1367"/>
    </row>
    <row r="400" spans="4:28" s="1363" customFormat="1">
      <c r="D400" s="1367"/>
      <c r="M400" s="1367"/>
      <c r="AB400" s="1367"/>
    </row>
    <row r="401" spans="4:28" s="1363" customFormat="1">
      <c r="D401" s="1367"/>
      <c r="M401" s="1367"/>
      <c r="AB401" s="1367"/>
    </row>
    <row r="402" spans="4:28" s="1363" customFormat="1">
      <c r="D402" s="1367"/>
      <c r="M402" s="1367"/>
      <c r="AB402" s="1367"/>
    </row>
    <row r="403" spans="4:28" s="1363" customFormat="1">
      <c r="D403" s="1367"/>
      <c r="M403" s="1367"/>
      <c r="AB403" s="1367"/>
    </row>
    <row r="404" spans="4:28" s="1363" customFormat="1">
      <c r="D404" s="1367"/>
      <c r="M404" s="1367"/>
      <c r="AB404" s="1367"/>
    </row>
    <row r="405" spans="4:28" s="1363" customFormat="1">
      <c r="D405" s="1367"/>
      <c r="M405" s="1367"/>
      <c r="AB405" s="1367"/>
    </row>
    <row r="406" spans="4:28" s="1363" customFormat="1">
      <c r="D406" s="1367"/>
      <c r="M406" s="1367"/>
      <c r="AB406" s="1367"/>
    </row>
    <row r="407" spans="4:28" s="1363" customFormat="1">
      <c r="D407" s="1367"/>
      <c r="M407" s="1367"/>
      <c r="AB407" s="1367"/>
    </row>
    <row r="408" spans="4:28" s="1363" customFormat="1">
      <c r="D408" s="1367"/>
      <c r="M408" s="1367"/>
      <c r="AB408" s="1367"/>
    </row>
    <row r="409" spans="4:28" s="1363" customFormat="1">
      <c r="D409" s="1367"/>
      <c r="M409" s="1367"/>
      <c r="AB409" s="1367"/>
    </row>
    <row r="410" spans="4:28" s="1363" customFormat="1">
      <c r="D410" s="1367"/>
      <c r="M410" s="1367"/>
      <c r="AB410" s="1367"/>
    </row>
    <row r="411" spans="4:28" s="1363" customFormat="1">
      <c r="D411" s="1367"/>
      <c r="M411" s="1367"/>
      <c r="AB411" s="1367"/>
    </row>
    <row r="412" spans="4:28" s="1363" customFormat="1">
      <c r="D412" s="1367"/>
      <c r="M412" s="1367"/>
      <c r="AB412" s="1367"/>
    </row>
    <row r="413" spans="4:28" s="1363" customFormat="1">
      <c r="D413" s="1367"/>
      <c r="M413" s="1367"/>
      <c r="AB413" s="1367"/>
    </row>
    <row r="414" spans="4:28" s="1363" customFormat="1">
      <c r="D414" s="1367"/>
      <c r="M414" s="1367"/>
      <c r="AB414" s="1367"/>
    </row>
    <row r="415" spans="4:28" s="1363" customFormat="1">
      <c r="D415" s="1367"/>
      <c r="M415" s="1367"/>
      <c r="AB415" s="1367"/>
    </row>
    <row r="416" spans="4:28" s="1363" customFormat="1">
      <c r="D416" s="1367"/>
      <c r="M416" s="1367"/>
      <c r="AB416" s="1367"/>
    </row>
    <row r="417" spans="4:28" s="1363" customFormat="1">
      <c r="D417" s="1367"/>
      <c r="M417" s="1367"/>
      <c r="AB417" s="1367"/>
    </row>
    <row r="418" spans="4:28" s="1363" customFormat="1">
      <c r="D418" s="1367"/>
      <c r="M418" s="1367"/>
      <c r="AB418" s="1367"/>
    </row>
    <row r="419" spans="4:28" s="1363" customFormat="1">
      <c r="D419" s="1367"/>
      <c r="M419" s="1367"/>
      <c r="AB419" s="1367"/>
    </row>
    <row r="420" spans="4:28" s="1363" customFormat="1">
      <c r="D420" s="1367"/>
      <c r="M420" s="1367"/>
      <c r="AB420" s="1367"/>
    </row>
    <row r="421" spans="4:28" s="1363" customFormat="1">
      <c r="D421" s="1367"/>
      <c r="M421" s="1367"/>
      <c r="AB421" s="1367"/>
    </row>
    <row r="422" spans="4:28" s="1363" customFormat="1">
      <c r="D422" s="1367"/>
      <c r="M422" s="1367"/>
      <c r="AB422" s="1367"/>
    </row>
    <row r="423" spans="4:28" s="1363" customFormat="1">
      <c r="D423" s="1367"/>
      <c r="M423" s="1367"/>
      <c r="AB423" s="1367"/>
    </row>
    <row r="424" spans="4:28" s="1363" customFormat="1">
      <c r="D424" s="1367"/>
      <c r="M424" s="1367"/>
      <c r="AB424" s="1367"/>
    </row>
    <row r="425" spans="4:28" s="1363" customFormat="1">
      <c r="D425" s="1367"/>
      <c r="M425" s="1367"/>
      <c r="AB425" s="1367"/>
    </row>
    <row r="426" spans="4:28" s="1363" customFormat="1">
      <c r="D426" s="1367"/>
      <c r="M426" s="1367"/>
      <c r="AB426" s="1367"/>
    </row>
    <row r="427" spans="4:28" s="1363" customFormat="1">
      <c r="D427" s="1367"/>
      <c r="M427" s="1367"/>
      <c r="AB427" s="1367"/>
    </row>
    <row r="428" spans="4:28" s="1363" customFormat="1">
      <c r="D428" s="1367"/>
      <c r="M428" s="1367"/>
      <c r="AB428" s="1367"/>
    </row>
    <row r="429" spans="4:28" s="1363" customFormat="1">
      <c r="D429" s="1367"/>
      <c r="M429" s="1367"/>
      <c r="AB429" s="1367"/>
    </row>
    <row r="430" spans="4:28" s="1363" customFormat="1">
      <c r="D430" s="1367"/>
      <c r="M430" s="1367"/>
      <c r="AB430" s="1367"/>
    </row>
    <row r="431" spans="4:28" s="1363" customFormat="1">
      <c r="D431" s="1367"/>
      <c r="M431" s="1367"/>
      <c r="AB431" s="1367"/>
    </row>
    <row r="432" spans="4:28" s="1363" customFormat="1">
      <c r="D432" s="1367"/>
      <c r="M432" s="1367"/>
      <c r="AB432" s="1367"/>
    </row>
    <row r="433" spans="4:28" s="1363" customFormat="1">
      <c r="D433" s="1367"/>
      <c r="M433" s="1367"/>
      <c r="AB433" s="1367"/>
    </row>
    <row r="434" spans="4:28" s="1363" customFormat="1">
      <c r="D434" s="1367"/>
      <c r="M434" s="1367"/>
      <c r="AB434" s="1367"/>
    </row>
    <row r="435" spans="4:28" s="1363" customFormat="1">
      <c r="D435" s="1367"/>
      <c r="M435" s="1367"/>
      <c r="AB435" s="1367"/>
    </row>
    <row r="436" spans="4:28" s="1363" customFormat="1">
      <c r="D436" s="1367"/>
      <c r="M436" s="1367"/>
      <c r="AB436" s="1367"/>
    </row>
    <row r="437" spans="4:28" s="1363" customFormat="1">
      <c r="D437" s="1367"/>
      <c r="M437" s="1367"/>
      <c r="AB437" s="1367"/>
    </row>
    <row r="438" spans="4:28" s="1363" customFormat="1">
      <c r="D438" s="1367"/>
      <c r="M438" s="1367"/>
      <c r="AB438" s="1367"/>
    </row>
    <row r="439" spans="4:28" s="1363" customFormat="1">
      <c r="D439" s="1367"/>
      <c r="M439" s="1367"/>
      <c r="AB439" s="1367"/>
    </row>
    <row r="440" spans="4:28" s="1363" customFormat="1">
      <c r="D440" s="1367"/>
      <c r="M440" s="1367"/>
      <c r="AB440" s="1367"/>
    </row>
    <row r="441" spans="4:28" s="1363" customFormat="1">
      <c r="D441" s="1367"/>
      <c r="M441" s="1367"/>
      <c r="AB441" s="1367"/>
    </row>
    <row r="442" spans="4:28" s="1363" customFormat="1">
      <c r="D442" s="1367"/>
      <c r="M442" s="1367"/>
      <c r="AB442" s="1367"/>
    </row>
    <row r="443" spans="4:28" s="1363" customFormat="1">
      <c r="D443" s="1367"/>
      <c r="M443" s="1367"/>
      <c r="AB443" s="1367"/>
    </row>
    <row r="444" spans="4:28" s="1363" customFormat="1">
      <c r="D444" s="1367"/>
      <c r="M444" s="1367"/>
      <c r="AB444" s="1367"/>
    </row>
    <row r="445" spans="4:28" s="1363" customFormat="1">
      <c r="D445" s="1367"/>
      <c r="M445" s="1367"/>
      <c r="AB445" s="1367"/>
    </row>
    <row r="446" spans="4:28" s="1363" customFormat="1">
      <c r="D446" s="1367"/>
      <c r="M446" s="1367"/>
      <c r="AB446" s="1367"/>
    </row>
    <row r="447" spans="4:28" s="1363" customFormat="1">
      <c r="D447" s="1367"/>
      <c r="M447" s="1367"/>
      <c r="AB447" s="1367"/>
    </row>
    <row r="448" spans="4:28" s="1363" customFormat="1">
      <c r="D448" s="1367"/>
      <c r="M448" s="1367"/>
      <c r="AB448" s="1367"/>
    </row>
    <row r="449" spans="4:28" s="1363" customFormat="1">
      <c r="D449" s="1367"/>
      <c r="M449" s="1367"/>
      <c r="AB449" s="1367"/>
    </row>
    <row r="450" spans="4:28" s="1363" customFormat="1">
      <c r="D450" s="1367"/>
      <c r="M450" s="1367"/>
      <c r="AB450" s="1367"/>
    </row>
    <row r="451" spans="4:28" s="1363" customFormat="1">
      <c r="D451" s="1367"/>
      <c r="M451" s="1367"/>
      <c r="AB451" s="1367"/>
    </row>
    <row r="452" spans="4:28" s="1363" customFormat="1">
      <c r="D452" s="1367"/>
      <c r="M452" s="1367"/>
      <c r="AB452" s="1367"/>
    </row>
    <row r="453" spans="4:28" s="1363" customFormat="1">
      <c r="D453" s="1367"/>
      <c r="M453" s="1367"/>
      <c r="AB453" s="1367"/>
    </row>
    <row r="454" spans="4:28" s="1363" customFormat="1">
      <c r="D454" s="1367"/>
      <c r="M454" s="1367"/>
      <c r="AB454" s="1367"/>
    </row>
    <row r="455" spans="4:28" s="1363" customFormat="1">
      <c r="D455" s="1367"/>
      <c r="M455" s="1367"/>
      <c r="AB455" s="1367"/>
    </row>
    <row r="456" spans="4:28" s="1363" customFormat="1">
      <c r="D456" s="1367"/>
      <c r="M456" s="1367"/>
      <c r="AB456" s="1367"/>
    </row>
    <row r="457" spans="4:28" s="1363" customFormat="1">
      <c r="D457" s="1367"/>
      <c r="M457" s="1367"/>
      <c r="AB457" s="1367"/>
    </row>
    <row r="458" spans="4:28" s="1363" customFormat="1">
      <c r="D458" s="1367"/>
      <c r="M458" s="1367"/>
      <c r="AB458" s="1367"/>
    </row>
    <row r="459" spans="4:28" s="1363" customFormat="1">
      <c r="D459" s="1367"/>
      <c r="M459" s="1367"/>
      <c r="AB459" s="1367"/>
    </row>
    <row r="460" spans="4:28" s="1363" customFormat="1">
      <c r="D460" s="1367"/>
      <c r="M460" s="1367"/>
      <c r="AB460" s="1367"/>
    </row>
    <row r="461" spans="4:28" s="1363" customFormat="1">
      <c r="D461" s="1367"/>
      <c r="M461" s="1367"/>
      <c r="AB461" s="1367"/>
    </row>
    <row r="462" spans="4:28" s="1363" customFormat="1">
      <c r="D462" s="1367"/>
      <c r="M462" s="1367"/>
      <c r="AB462" s="1367"/>
    </row>
    <row r="463" spans="4:28" s="1363" customFormat="1">
      <c r="D463" s="1367"/>
      <c r="M463" s="1367"/>
      <c r="AB463" s="1367"/>
    </row>
    <row r="464" spans="4:28" s="1363" customFormat="1">
      <c r="D464" s="1367"/>
      <c r="M464" s="1367"/>
      <c r="AB464" s="1367"/>
    </row>
    <row r="465" spans="4:28" s="1363" customFormat="1">
      <c r="D465" s="1367"/>
      <c r="M465" s="1367"/>
      <c r="AB465" s="1367"/>
    </row>
    <row r="466" spans="4:28" s="1363" customFormat="1">
      <c r="D466" s="1367"/>
      <c r="M466" s="1367"/>
      <c r="AB466" s="1367"/>
    </row>
    <row r="467" spans="4:28" s="1363" customFormat="1">
      <c r="D467" s="1367"/>
      <c r="M467" s="1367"/>
      <c r="AB467" s="1367"/>
    </row>
    <row r="468" spans="4:28" s="1363" customFormat="1">
      <c r="D468" s="1367"/>
      <c r="M468" s="1367"/>
      <c r="AB468" s="1367"/>
    </row>
    <row r="469" spans="4:28" s="1363" customFormat="1">
      <c r="D469" s="1367"/>
      <c r="M469" s="1367"/>
      <c r="AB469" s="1367"/>
    </row>
    <row r="470" spans="4:28" s="1363" customFormat="1">
      <c r="D470" s="1367"/>
      <c r="M470" s="1367"/>
      <c r="AB470" s="1367"/>
    </row>
    <row r="471" spans="4:28" s="1363" customFormat="1">
      <c r="D471" s="1367"/>
      <c r="M471" s="1367"/>
      <c r="AB471" s="1367"/>
    </row>
    <row r="472" spans="4:28" s="1363" customFormat="1">
      <c r="D472" s="1367"/>
      <c r="M472" s="1367"/>
      <c r="AB472" s="1367"/>
    </row>
    <row r="473" spans="4:28" s="1363" customFormat="1">
      <c r="D473" s="1367"/>
      <c r="M473" s="1367"/>
      <c r="AB473" s="1367"/>
    </row>
    <row r="474" spans="4:28" s="1363" customFormat="1">
      <c r="D474" s="1367"/>
      <c r="M474" s="1367"/>
      <c r="AB474" s="1367"/>
    </row>
    <row r="475" spans="4:28" s="1363" customFormat="1">
      <c r="D475" s="1367"/>
      <c r="M475" s="1367"/>
      <c r="AB475" s="1367"/>
    </row>
    <row r="476" spans="4:28" s="1363" customFormat="1">
      <c r="D476" s="1367"/>
      <c r="M476" s="1367"/>
      <c r="AB476" s="1367"/>
    </row>
    <row r="477" spans="4:28" s="1363" customFormat="1">
      <c r="D477" s="1367"/>
      <c r="M477" s="1367"/>
      <c r="AB477" s="1367"/>
    </row>
    <row r="478" spans="4:28" s="1363" customFormat="1">
      <c r="D478" s="1367"/>
      <c r="M478" s="1367"/>
      <c r="AB478" s="1367"/>
    </row>
    <row r="479" spans="4:28" s="1363" customFormat="1">
      <c r="D479" s="1367"/>
      <c r="M479" s="1367"/>
      <c r="AB479" s="1367"/>
    </row>
    <row r="480" spans="4:28" s="1363" customFormat="1">
      <c r="D480" s="1367"/>
      <c r="M480" s="1367"/>
      <c r="AB480" s="1367"/>
    </row>
    <row r="481" spans="4:28" s="1363" customFormat="1">
      <c r="D481" s="1367"/>
      <c r="M481" s="1367"/>
      <c r="AB481" s="1367"/>
    </row>
    <row r="482" spans="4:28" s="1363" customFormat="1">
      <c r="D482" s="1367"/>
      <c r="M482" s="1367"/>
      <c r="AB482" s="1367"/>
    </row>
    <row r="483" spans="4:28" s="1363" customFormat="1">
      <c r="D483" s="1367"/>
      <c r="M483" s="1367"/>
      <c r="AB483" s="1367"/>
    </row>
    <row r="484" spans="4:28" s="1363" customFormat="1">
      <c r="D484" s="1367"/>
      <c r="M484" s="1367"/>
      <c r="AB484" s="1367"/>
    </row>
    <row r="485" spans="4:28" s="1363" customFormat="1">
      <c r="D485" s="1367"/>
      <c r="M485" s="1367"/>
      <c r="AB485" s="1367"/>
    </row>
    <row r="486" spans="4:28" s="1363" customFormat="1">
      <c r="D486" s="1367"/>
      <c r="M486" s="1367"/>
      <c r="AB486" s="1367"/>
    </row>
    <row r="487" spans="4:28" s="1363" customFormat="1">
      <c r="D487" s="1367"/>
      <c r="M487" s="1367"/>
      <c r="AB487" s="1367"/>
    </row>
    <row r="488" spans="4:28" s="1363" customFormat="1">
      <c r="D488" s="1367"/>
      <c r="M488" s="1367"/>
      <c r="AB488" s="1367"/>
    </row>
    <row r="489" spans="4:28" s="1363" customFormat="1">
      <c r="D489" s="1367"/>
      <c r="M489" s="1367"/>
      <c r="AB489" s="1367"/>
    </row>
    <row r="490" spans="4:28" s="1363" customFormat="1">
      <c r="D490" s="1367"/>
      <c r="M490" s="1367"/>
      <c r="AB490" s="1367"/>
    </row>
    <row r="491" spans="4:28" s="1363" customFormat="1">
      <c r="D491" s="1367"/>
      <c r="M491" s="1367"/>
      <c r="AB491" s="1367"/>
    </row>
    <row r="492" spans="4:28" s="1363" customFormat="1">
      <c r="D492" s="1367"/>
      <c r="M492" s="1367"/>
      <c r="AB492" s="1367"/>
    </row>
    <row r="493" spans="4:28" s="1363" customFormat="1">
      <c r="D493" s="1367"/>
      <c r="M493" s="1367"/>
      <c r="AB493" s="1367"/>
    </row>
    <row r="494" spans="4:28" s="1363" customFormat="1">
      <c r="D494" s="1367"/>
      <c r="M494" s="1367"/>
      <c r="AB494" s="1367"/>
    </row>
    <row r="495" spans="4:28" s="1363" customFormat="1">
      <c r="D495" s="1367"/>
      <c r="M495" s="1367"/>
      <c r="AB495" s="1367"/>
    </row>
    <row r="496" spans="4:28" s="1363" customFormat="1">
      <c r="D496" s="1367"/>
      <c r="M496" s="1367"/>
      <c r="AB496" s="1367"/>
    </row>
    <row r="497" spans="4:28" s="1363" customFormat="1">
      <c r="D497" s="1367"/>
      <c r="M497" s="1367"/>
      <c r="AB497" s="1367"/>
    </row>
    <row r="498" spans="4:28" s="1363" customFormat="1">
      <c r="D498" s="1367"/>
      <c r="M498" s="1367"/>
      <c r="AB498" s="1367"/>
    </row>
    <row r="499" spans="4:28" s="1363" customFormat="1">
      <c r="D499" s="1367"/>
      <c r="M499" s="1367"/>
      <c r="AB499" s="1367"/>
    </row>
    <row r="500" spans="4:28" s="1363" customFormat="1">
      <c r="D500" s="1367"/>
      <c r="M500" s="1367"/>
      <c r="AB500" s="1367"/>
    </row>
    <row r="501" spans="4:28" s="1363" customFormat="1">
      <c r="D501" s="1367"/>
      <c r="M501" s="1367"/>
      <c r="AB501" s="1367"/>
    </row>
    <row r="502" spans="4:28" s="1363" customFormat="1">
      <c r="D502" s="1367"/>
      <c r="M502" s="1367"/>
      <c r="AB502" s="1367"/>
    </row>
    <row r="503" spans="4:28" s="1363" customFormat="1">
      <c r="D503" s="1367"/>
      <c r="M503" s="1367"/>
      <c r="AB503" s="1367"/>
    </row>
    <row r="504" spans="4:28" s="1363" customFormat="1">
      <c r="D504" s="1367"/>
      <c r="M504" s="1367"/>
      <c r="AB504" s="1367"/>
    </row>
    <row r="505" spans="4:28" s="1363" customFormat="1">
      <c r="D505" s="1367"/>
      <c r="M505" s="1367"/>
      <c r="AB505" s="1367"/>
    </row>
    <row r="506" spans="4:28" s="1363" customFormat="1">
      <c r="D506" s="1367"/>
      <c r="M506" s="1367"/>
      <c r="AB506" s="1367"/>
    </row>
    <row r="507" spans="4:28" s="1363" customFormat="1">
      <c r="D507" s="1367"/>
      <c r="M507" s="1367"/>
      <c r="AB507" s="1367"/>
    </row>
    <row r="508" spans="4:28" s="1363" customFormat="1">
      <c r="D508" s="1367"/>
      <c r="M508" s="1367"/>
      <c r="AB508" s="1367"/>
    </row>
    <row r="509" spans="4:28" s="1363" customFormat="1">
      <c r="D509" s="1367"/>
      <c r="M509" s="1367"/>
      <c r="AB509" s="1367"/>
    </row>
    <row r="510" spans="4:28" s="1363" customFormat="1">
      <c r="D510" s="1367"/>
      <c r="M510" s="1367"/>
      <c r="AB510" s="1367"/>
    </row>
    <row r="511" spans="4:28" s="1363" customFormat="1">
      <c r="D511" s="1367"/>
      <c r="M511" s="1367"/>
      <c r="AB511" s="1367"/>
    </row>
    <row r="512" spans="4:28" s="1363" customFormat="1">
      <c r="D512" s="1367"/>
      <c r="M512" s="1367"/>
      <c r="AB512" s="1367"/>
    </row>
    <row r="513" spans="4:28" s="1363" customFormat="1">
      <c r="D513" s="1367"/>
      <c r="M513" s="1367"/>
      <c r="AB513" s="1367"/>
    </row>
    <row r="514" spans="4:28" s="1363" customFormat="1">
      <c r="D514" s="1367"/>
      <c r="M514" s="1367"/>
      <c r="AB514" s="1367"/>
    </row>
    <row r="515" spans="4:28" s="1363" customFormat="1">
      <c r="D515" s="1367"/>
      <c r="M515" s="1367"/>
      <c r="AB515" s="1367"/>
    </row>
    <row r="516" spans="4:28" s="1363" customFormat="1">
      <c r="D516" s="1367"/>
      <c r="M516" s="1367"/>
      <c r="AB516" s="1367"/>
    </row>
    <row r="517" spans="4:28" s="1363" customFormat="1">
      <c r="D517" s="1367"/>
      <c r="M517" s="1367"/>
      <c r="AB517" s="1367"/>
    </row>
    <row r="518" spans="4:28" s="1363" customFormat="1">
      <c r="D518" s="1367"/>
      <c r="M518" s="1367"/>
      <c r="AB518" s="1367"/>
    </row>
    <row r="519" spans="4:28" s="1363" customFormat="1">
      <c r="D519" s="1367"/>
      <c r="M519" s="1367"/>
      <c r="AB519" s="1367"/>
    </row>
    <row r="520" spans="4:28" s="1363" customFormat="1">
      <c r="D520" s="1367"/>
      <c r="M520" s="1367"/>
      <c r="AB520" s="1367"/>
    </row>
    <row r="521" spans="4:28" s="1363" customFormat="1">
      <c r="D521" s="1367"/>
      <c r="M521" s="1367"/>
      <c r="AB521" s="1367"/>
    </row>
    <row r="522" spans="4:28" s="1363" customFormat="1">
      <c r="D522" s="1367"/>
      <c r="M522" s="1367"/>
      <c r="AB522" s="1367"/>
    </row>
    <row r="523" spans="4:28" s="1363" customFormat="1">
      <c r="D523" s="1367"/>
      <c r="M523" s="1367"/>
      <c r="AB523" s="1367"/>
    </row>
    <row r="524" spans="4:28" s="1363" customFormat="1">
      <c r="D524" s="1367"/>
      <c r="M524" s="1367"/>
      <c r="AB524" s="1367"/>
    </row>
    <row r="525" spans="4:28" s="1363" customFormat="1">
      <c r="D525" s="1367"/>
      <c r="M525" s="1367"/>
      <c r="AB525" s="1367"/>
    </row>
    <row r="526" spans="4:28" s="1363" customFormat="1">
      <c r="D526" s="1367"/>
      <c r="M526" s="1367"/>
      <c r="AB526" s="1367"/>
    </row>
    <row r="527" spans="4:28" s="1363" customFormat="1">
      <c r="D527" s="1367"/>
      <c r="M527" s="1367"/>
      <c r="AB527" s="1367"/>
    </row>
    <row r="528" spans="4:28" s="1363" customFormat="1">
      <c r="D528" s="1367"/>
      <c r="M528" s="1367"/>
      <c r="AB528" s="1367"/>
    </row>
    <row r="529" spans="4:28" s="1363" customFormat="1">
      <c r="D529" s="1367"/>
      <c r="M529" s="1367"/>
      <c r="AB529" s="1367"/>
    </row>
    <row r="530" spans="4:28" s="1363" customFormat="1">
      <c r="D530" s="1367"/>
      <c r="M530" s="1367"/>
      <c r="AB530" s="1367"/>
    </row>
    <row r="531" spans="4:28" s="1363" customFormat="1">
      <c r="D531" s="1367"/>
      <c r="M531" s="1367"/>
      <c r="AB531" s="1367"/>
    </row>
    <row r="532" spans="4:28" s="1363" customFormat="1">
      <c r="D532" s="1367"/>
      <c r="M532" s="1367"/>
      <c r="AB532" s="1367"/>
    </row>
    <row r="533" spans="4:28" s="1363" customFormat="1">
      <c r="D533" s="1367"/>
      <c r="M533" s="1367"/>
      <c r="AB533" s="1367"/>
    </row>
    <row r="534" spans="4:28" s="1363" customFormat="1">
      <c r="D534" s="1367"/>
      <c r="M534" s="1367"/>
      <c r="AB534" s="1367"/>
    </row>
    <row r="535" spans="4:28" s="1363" customFormat="1">
      <c r="D535" s="1367"/>
      <c r="M535" s="1367"/>
      <c r="AB535" s="1367"/>
    </row>
    <row r="536" spans="4:28" s="1363" customFormat="1">
      <c r="D536" s="1367"/>
      <c r="M536" s="1367"/>
      <c r="AB536" s="1367"/>
    </row>
    <row r="537" spans="4:28" s="1363" customFormat="1">
      <c r="D537" s="1367"/>
      <c r="M537" s="1367"/>
      <c r="AB537" s="1367"/>
    </row>
    <row r="538" spans="4:28" s="1363" customFormat="1">
      <c r="D538" s="1367"/>
      <c r="M538" s="1367"/>
      <c r="AB538" s="1367"/>
    </row>
    <row r="539" spans="4:28" s="1363" customFormat="1">
      <c r="D539" s="1367"/>
      <c r="M539" s="1367"/>
      <c r="AB539" s="1367"/>
    </row>
    <row r="540" spans="4:28" s="1363" customFormat="1">
      <c r="D540" s="1367"/>
      <c r="M540" s="1367"/>
      <c r="AB540" s="1367"/>
    </row>
    <row r="541" spans="4:28" s="1363" customFormat="1">
      <c r="D541" s="1367"/>
      <c r="M541" s="1367"/>
      <c r="AB541" s="1367"/>
    </row>
    <row r="542" spans="4:28" s="1363" customFormat="1">
      <c r="D542" s="1367"/>
      <c r="M542" s="1367"/>
      <c r="AB542" s="1367"/>
    </row>
    <row r="543" spans="4:28" s="1363" customFormat="1">
      <c r="D543" s="1367"/>
      <c r="M543" s="1367"/>
      <c r="AB543" s="1367"/>
    </row>
    <row r="544" spans="4:28" s="1363" customFormat="1">
      <c r="D544" s="1367"/>
      <c r="M544" s="1367"/>
      <c r="AB544" s="1367"/>
    </row>
    <row r="545" spans="4:28" s="1363" customFormat="1">
      <c r="D545" s="1367"/>
      <c r="M545" s="1367"/>
      <c r="AB545" s="1367"/>
    </row>
    <row r="546" spans="4:28" s="1363" customFormat="1">
      <c r="D546" s="1367"/>
      <c r="M546" s="1367"/>
      <c r="AB546" s="1367"/>
    </row>
    <row r="547" spans="4:28" s="1363" customFormat="1">
      <c r="D547" s="1367"/>
      <c r="M547" s="1367"/>
      <c r="AB547" s="1367"/>
    </row>
    <row r="548" spans="4:28" s="1363" customFormat="1">
      <c r="D548" s="1367"/>
      <c r="M548" s="1367"/>
      <c r="AB548" s="1367"/>
    </row>
    <row r="549" spans="4:28" s="1363" customFormat="1">
      <c r="D549" s="1367"/>
      <c r="M549" s="1367"/>
      <c r="AB549" s="1367"/>
    </row>
    <row r="550" spans="4:28" s="1363" customFormat="1">
      <c r="D550" s="1367"/>
      <c r="M550" s="1367"/>
      <c r="AB550" s="1367"/>
    </row>
    <row r="551" spans="4:28" s="1363" customFormat="1">
      <c r="D551" s="1367"/>
      <c r="M551" s="1367"/>
      <c r="AB551" s="1367"/>
    </row>
    <row r="552" spans="4:28" s="1363" customFormat="1">
      <c r="D552" s="1367"/>
      <c r="M552" s="1367"/>
      <c r="AB552" s="1367"/>
    </row>
    <row r="553" spans="4:28" s="1363" customFormat="1">
      <c r="D553" s="1367"/>
      <c r="M553" s="1367"/>
      <c r="AB553" s="1367"/>
    </row>
    <row r="554" spans="4:28" s="1363" customFormat="1">
      <c r="D554" s="1367"/>
      <c r="M554" s="1367"/>
      <c r="AB554" s="1367"/>
    </row>
    <row r="555" spans="4:28" s="1363" customFormat="1">
      <c r="D555" s="1367"/>
      <c r="M555" s="1367"/>
      <c r="AB555" s="1367"/>
    </row>
    <row r="556" spans="4:28" s="1363" customFormat="1">
      <c r="D556" s="1367"/>
      <c r="M556" s="1367"/>
      <c r="AB556" s="1367"/>
    </row>
    <row r="557" spans="4:28" s="1363" customFormat="1">
      <c r="D557" s="1367"/>
      <c r="M557" s="1367"/>
      <c r="AB557" s="1367"/>
    </row>
    <row r="558" spans="4:28" s="1363" customFormat="1">
      <c r="D558" s="1367"/>
      <c r="M558" s="1367"/>
      <c r="AB558" s="1367"/>
    </row>
    <row r="559" spans="4:28" s="1363" customFormat="1">
      <c r="D559" s="1367"/>
      <c r="M559" s="1367"/>
      <c r="AB559" s="1367"/>
    </row>
    <row r="560" spans="4:28" s="1363" customFormat="1">
      <c r="D560" s="1367"/>
      <c r="M560" s="1367"/>
      <c r="AB560" s="1367"/>
    </row>
    <row r="561" spans="4:28" s="1363" customFormat="1">
      <c r="D561" s="1367"/>
      <c r="M561" s="1367"/>
      <c r="AB561" s="1367"/>
    </row>
    <row r="562" spans="4:28" s="1363" customFormat="1">
      <c r="D562" s="1367"/>
      <c r="M562" s="1367"/>
      <c r="AB562" s="1367"/>
    </row>
    <row r="563" spans="4:28" s="1363" customFormat="1">
      <c r="D563" s="1367"/>
      <c r="M563" s="1367"/>
      <c r="AB563" s="1367"/>
    </row>
    <row r="564" spans="4:28" s="1363" customFormat="1">
      <c r="D564" s="1367"/>
      <c r="M564" s="1367"/>
      <c r="AB564" s="1367"/>
    </row>
    <row r="565" spans="4:28" s="1363" customFormat="1">
      <c r="D565" s="1367"/>
      <c r="M565" s="1367"/>
      <c r="AB565" s="1367"/>
    </row>
    <row r="566" spans="4:28" s="1363" customFormat="1">
      <c r="D566" s="1367"/>
      <c r="M566" s="1367"/>
      <c r="AB566" s="1367"/>
    </row>
    <row r="567" spans="4:28" s="1363" customFormat="1">
      <c r="D567" s="1367"/>
      <c r="M567" s="1367"/>
      <c r="AB567" s="1367"/>
    </row>
    <row r="568" spans="4:28" s="1363" customFormat="1">
      <c r="D568" s="1367"/>
      <c r="M568" s="1367"/>
      <c r="AB568" s="1367"/>
    </row>
    <row r="569" spans="4:28" s="1363" customFormat="1">
      <c r="D569" s="1367"/>
      <c r="M569" s="1367"/>
      <c r="AB569" s="1367"/>
    </row>
    <row r="570" spans="4:28" s="1363" customFormat="1">
      <c r="D570" s="1367"/>
      <c r="M570" s="1367"/>
      <c r="AB570" s="1367"/>
    </row>
    <row r="571" spans="4:28" s="1363" customFormat="1">
      <c r="D571" s="1367"/>
      <c r="M571" s="1367"/>
      <c r="AB571" s="1367"/>
    </row>
    <row r="572" spans="4:28" s="1363" customFormat="1">
      <c r="D572" s="1367"/>
      <c r="M572" s="1367"/>
      <c r="AB572" s="1367"/>
    </row>
    <row r="573" spans="4:28" s="1363" customFormat="1">
      <c r="D573" s="1367"/>
      <c r="M573" s="1367"/>
      <c r="AB573" s="1367"/>
    </row>
    <row r="574" spans="4:28" s="1363" customFormat="1">
      <c r="D574" s="1367"/>
      <c r="M574" s="1367"/>
      <c r="AB574" s="1367"/>
    </row>
    <row r="575" spans="4:28" s="1363" customFormat="1">
      <c r="D575" s="1367"/>
      <c r="M575" s="1367"/>
      <c r="AB575" s="1367"/>
    </row>
    <row r="576" spans="4:28" s="1363" customFormat="1">
      <c r="D576" s="1367"/>
      <c r="M576" s="1367"/>
      <c r="AB576" s="1367"/>
    </row>
    <row r="577" spans="4:28" s="1363" customFormat="1">
      <c r="D577" s="1367"/>
      <c r="M577" s="1367"/>
      <c r="AB577" s="1367"/>
    </row>
    <row r="578" spans="4:28" s="1363" customFormat="1">
      <c r="D578" s="1367"/>
      <c r="M578" s="1367"/>
      <c r="AB578" s="1367"/>
    </row>
    <row r="579" spans="4:28" s="1363" customFormat="1">
      <c r="D579" s="1367"/>
      <c r="M579" s="1367"/>
      <c r="AB579" s="1367"/>
    </row>
    <row r="580" spans="4:28" s="1363" customFormat="1">
      <c r="D580" s="1367"/>
      <c r="M580" s="1367"/>
      <c r="AB580" s="1367"/>
    </row>
    <row r="581" spans="4:28" s="1363" customFormat="1">
      <c r="D581" s="1367"/>
      <c r="M581" s="1367"/>
      <c r="AB581" s="1367"/>
    </row>
    <row r="582" spans="4:28" s="1363" customFormat="1">
      <c r="D582" s="1367"/>
      <c r="M582" s="1367"/>
      <c r="AB582" s="1367"/>
    </row>
    <row r="583" spans="4:28" s="1363" customFormat="1">
      <c r="D583" s="1367"/>
      <c r="M583" s="1367"/>
      <c r="AB583" s="1367"/>
    </row>
    <row r="584" spans="4:28" s="1363" customFormat="1">
      <c r="D584" s="1367"/>
      <c r="M584" s="1367"/>
      <c r="AB584" s="1367"/>
    </row>
    <row r="585" spans="4:28" s="1363" customFormat="1">
      <c r="D585" s="1367"/>
      <c r="M585" s="1367"/>
      <c r="AB585" s="1367"/>
    </row>
    <row r="586" spans="4:28" s="1363" customFormat="1">
      <c r="D586" s="1367"/>
      <c r="M586" s="1367"/>
      <c r="AB586" s="1367"/>
    </row>
    <row r="587" spans="4:28" s="1363" customFormat="1">
      <c r="D587" s="1367"/>
      <c r="M587" s="1367"/>
      <c r="AB587" s="1367"/>
    </row>
    <row r="588" spans="4:28" s="1363" customFormat="1">
      <c r="D588" s="1367"/>
      <c r="M588" s="1367"/>
      <c r="AB588" s="1367"/>
    </row>
    <row r="589" spans="4:28" s="1363" customFormat="1">
      <c r="D589" s="1367"/>
      <c r="M589" s="1367"/>
      <c r="AB589" s="1367"/>
    </row>
    <row r="590" spans="4:28" s="1363" customFormat="1">
      <c r="D590" s="1367"/>
      <c r="M590" s="1367"/>
      <c r="AB590" s="1367"/>
    </row>
    <row r="591" spans="4:28" s="1363" customFormat="1">
      <c r="D591" s="1367"/>
      <c r="M591" s="1367"/>
      <c r="AB591" s="1367"/>
    </row>
    <row r="592" spans="4:28" s="1363" customFormat="1">
      <c r="D592" s="1367"/>
      <c r="M592" s="1367"/>
      <c r="AB592" s="1367"/>
    </row>
    <row r="593" spans="4:28" s="1363" customFormat="1">
      <c r="D593" s="1367"/>
      <c r="M593" s="1367"/>
      <c r="AB593" s="1367"/>
    </row>
    <row r="594" spans="4:28" s="1363" customFormat="1">
      <c r="D594" s="1367"/>
      <c r="M594" s="1367"/>
      <c r="AB594" s="1367"/>
    </row>
    <row r="595" spans="4:28" s="1363" customFormat="1">
      <c r="D595" s="1367"/>
      <c r="M595" s="1367"/>
      <c r="AB595" s="1367"/>
    </row>
    <row r="596" spans="4:28" s="1363" customFormat="1">
      <c r="D596" s="1367"/>
      <c r="M596" s="1367"/>
      <c r="AB596" s="1367"/>
    </row>
    <row r="597" spans="4:28" s="1363" customFormat="1">
      <c r="D597" s="1367"/>
      <c r="M597" s="1367"/>
      <c r="AB597" s="1367"/>
    </row>
    <row r="598" spans="4:28" s="1363" customFormat="1">
      <c r="D598" s="1367"/>
      <c r="M598" s="1367"/>
      <c r="AB598" s="1367"/>
    </row>
    <row r="599" spans="4:28" s="1363" customFormat="1">
      <c r="D599" s="1367"/>
      <c r="M599" s="1367"/>
      <c r="AB599" s="1367"/>
    </row>
    <row r="600" spans="4:28" s="1363" customFormat="1">
      <c r="D600" s="1367"/>
      <c r="M600" s="1367"/>
      <c r="AB600" s="1367"/>
    </row>
    <row r="601" spans="4:28" s="1363" customFormat="1">
      <c r="D601" s="1367"/>
      <c r="M601" s="1367"/>
      <c r="AB601" s="1367"/>
    </row>
    <row r="602" spans="4:28" s="1363" customFormat="1">
      <c r="D602" s="1367"/>
      <c r="M602" s="1367"/>
      <c r="AB602" s="1367"/>
    </row>
    <row r="603" spans="4:28" s="1363" customFormat="1">
      <c r="D603" s="1367"/>
      <c r="M603" s="1367"/>
      <c r="AB603" s="1367"/>
    </row>
    <row r="604" spans="4:28" s="1363" customFormat="1">
      <c r="D604" s="1367"/>
      <c r="M604" s="1367"/>
      <c r="AB604" s="1367"/>
    </row>
    <row r="605" spans="4:28" s="1363" customFormat="1">
      <c r="D605" s="1367"/>
      <c r="M605" s="1367"/>
      <c r="AB605" s="1367"/>
    </row>
    <row r="606" spans="4:28" s="1363" customFormat="1">
      <c r="D606" s="1367"/>
      <c r="M606" s="1367"/>
      <c r="AB606" s="1367"/>
    </row>
    <row r="607" spans="4:28" s="1363" customFormat="1">
      <c r="D607" s="1367"/>
      <c r="M607" s="1367"/>
      <c r="AB607" s="1367"/>
    </row>
    <row r="608" spans="4:28" s="1363" customFormat="1">
      <c r="D608" s="1367"/>
      <c r="M608" s="1367"/>
      <c r="AB608" s="1367"/>
    </row>
    <row r="609" spans="4:28" s="1363" customFormat="1">
      <c r="D609" s="1367"/>
      <c r="M609" s="1367"/>
      <c r="AB609" s="1367"/>
    </row>
    <row r="610" spans="4:28" s="1363" customFormat="1">
      <c r="D610" s="1367"/>
      <c r="M610" s="1367"/>
      <c r="AB610" s="1367"/>
    </row>
    <row r="611" spans="4:28" s="1363" customFormat="1">
      <c r="D611" s="1367"/>
      <c r="M611" s="1367"/>
      <c r="AB611" s="1367"/>
    </row>
    <row r="612" spans="4:28" s="1363" customFormat="1">
      <c r="D612" s="1367"/>
      <c r="M612" s="1367"/>
      <c r="AB612" s="1367"/>
    </row>
    <row r="613" spans="4:28" s="1363" customFormat="1">
      <c r="D613" s="1367"/>
      <c r="M613" s="1367"/>
      <c r="AB613" s="1367"/>
    </row>
    <row r="614" spans="4:28" s="1363" customFormat="1">
      <c r="D614" s="1367"/>
      <c r="M614" s="1367"/>
      <c r="AB614" s="1367"/>
    </row>
    <row r="615" spans="4:28" s="1363" customFormat="1">
      <c r="D615" s="1367"/>
      <c r="M615" s="1367"/>
      <c r="AB615" s="1367"/>
    </row>
    <row r="616" spans="4:28" s="1363" customFormat="1">
      <c r="D616" s="1367"/>
      <c r="M616" s="1367"/>
      <c r="AB616" s="1367"/>
    </row>
    <row r="617" spans="4:28" s="1363" customFormat="1">
      <c r="D617" s="1367"/>
      <c r="M617" s="1367"/>
      <c r="AB617" s="1367"/>
    </row>
    <row r="618" spans="4:28" s="1363" customFormat="1">
      <c r="D618" s="1367"/>
      <c r="M618" s="1367"/>
      <c r="AB618" s="1367"/>
    </row>
    <row r="619" spans="4:28" s="1363" customFormat="1">
      <c r="D619" s="1367"/>
      <c r="M619" s="1367"/>
      <c r="AB619" s="1367"/>
    </row>
    <row r="620" spans="4:28" s="1363" customFormat="1">
      <c r="D620" s="1367"/>
      <c r="M620" s="1367"/>
      <c r="AB620" s="1367"/>
    </row>
    <row r="621" spans="4:28" s="1363" customFormat="1">
      <c r="D621" s="1367"/>
      <c r="M621" s="1367"/>
      <c r="AB621" s="1367"/>
    </row>
    <row r="622" spans="4:28" s="1363" customFormat="1">
      <c r="D622" s="1367"/>
      <c r="M622" s="1367"/>
      <c r="AB622" s="1367"/>
    </row>
    <row r="623" spans="4:28" s="1363" customFormat="1">
      <c r="D623" s="1367"/>
      <c r="M623" s="1367"/>
      <c r="AB623" s="1367"/>
    </row>
    <row r="624" spans="4:28" s="1363" customFormat="1">
      <c r="D624" s="1367"/>
      <c r="M624" s="1367"/>
      <c r="AB624" s="1367"/>
    </row>
    <row r="625" spans="4:28" s="1363" customFormat="1">
      <c r="D625" s="1367"/>
      <c r="M625" s="1367"/>
      <c r="AB625" s="1367"/>
    </row>
    <row r="626" spans="4:28" s="1363" customFormat="1">
      <c r="D626" s="1367"/>
      <c r="M626" s="1367"/>
      <c r="AB626" s="1367"/>
    </row>
    <row r="627" spans="4:28" s="1363" customFormat="1">
      <c r="D627" s="1367"/>
      <c r="M627" s="1367"/>
      <c r="AB627" s="1367"/>
    </row>
    <row r="628" spans="4:28" s="1363" customFormat="1">
      <c r="D628" s="1367"/>
      <c r="M628" s="1367"/>
      <c r="AB628" s="1367"/>
    </row>
    <row r="629" spans="4:28" s="1363" customFormat="1">
      <c r="D629" s="1367"/>
      <c r="M629" s="1367"/>
      <c r="AB629" s="1367"/>
    </row>
    <row r="630" spans="4:28" s="1363" customFormat="1">
      <c r="D630" s="1367"/>
      <c r="M630" s="1367"/>
      <c r="AB630" s="1367"/>
    </row>
    <row r="631" spans="4:28" s="1363" customFormat="1">
      <c r="D631" s="1367"/>
      <c r="M631" s="1367"/>
      <c r="AB631" s="1367"/>
    </row>
    <row r="632" spans="4:28" s="1363" customFormat="1">
      <c r="D632" s="1367"/>
      <c r="M632" s="1367"/>
      <c r="AB632" s="1367"/>
    </row>
    <row r="633" spans="4:28" s="1363" customFormat="1">
      <c r="D633" s="1367"/>
      <c r="M633" s="1367"/>
      <c r="AB633" s="1367"/>
    </row>
    <row r="634" spans="4:28" s="1363" customFormat="1">
      <c r="D634" s="1367"/>
      <c r="M634" s="1367"/>
      <c r="AB634" s="1367"/>
    </row>
    <row r="635" spans="4:28" s="1363" customFormat="1">
      <c r="D635" s="1367"/>
      <c r="M635" s="1367"/>
      <c r="AB635" s="1367"/>
    </row>
    <row r="636" spans="4:28" s="1363" customFormat="1">
      <c r="D636" s="1367"/>
      <c r="M636" s="1367"/>
      <c r="AB636" s="1367"/>
    </row>
    <row r="637" spans="4:28" s="1363" customFormat="1">
      <c r="D637" s="1367"/>
      <c r="M637" s="1367"/>
      <c r="AB637" s="1367"/>
    </row>
    <row r="638" spans="4:28" s="1363" customFormat="1">
      <c r="D638" s="1367"/>
      <c r="M638" s="1367"/>
      <c r="AB638" s="1367"/>
    </row>
    <row r="639" spans="4:28" s="1363" customFormat="1">
      <c r="D639" s="1367"/>
      <c r="M639" s="1367"/>
      <c r="AB639" s="1367"/>
    </row>
    <row r="640" spans="4:28" s="1363" customFormat="1">
      <c r="D640" s="1367"/>
      <c r="M640" s="1367"/>
      <c r="AB640" s="1367"/>
    </row>
    <row r="641" spans="4:28" s="1363" customFormat="1">
      <c r="D641" s="1367"/>
      <c r="M641" s="1367"/>
      <c r="AB641" s="1367"/>
    </row>
    <row r="642" spans="4:28" s="1363" customFormat="1">
      <c r="D642" s="1367"/>
      <c r="M642" s="1367"/>
      <c r="AB642" s="1367"/>
    </row>
    <row r="643" spans="4:28" s="1363" customFormat="1">
      <c r="D643" s="1367"/>
      <c r="M643" s="1367"/>
      <c r="AB643" s="1367"/>
    </row>
    <row r="644" spans="4:28" s="1363" customFormat="1">
      <c r="D644" s="1367"/>
      <c r="M644" s="1367"/>
      <c r="AB644" s="1367"/>
    </row>
    <row r="645" spans="4:28" s="1363" customFormat="1">
      <c r="D645" s="1367"/>
      <c r="M645" s="1367"/>
      <c r="AB645" s="1367"/>
    </row>
    <row r="646" spans="4:28" s="1363" customFormat="1">
      <c r="D646" s="1367"/>
      <c r="M646" s="1367"/>
      <c r="AB646" s="1367"/>
    </row>
    <row r="647" spans="4:28" s="1363" customFormat="1">
      <c r="D647" s="1367"/>
      <c r="M647" s="1367"/>
      <c r="AB647" s="1367"/>
    </row>
    <row r="648" spans="4:28" s="1363" customFormat="1">
      <c r="D648" s="1367"/>
      <c r="M648" s="1367"/>
      <c r="AB648" s="1367"/>
    </row>
    <row r="649" spans="4:28" s="1363" customFormat="1">
      <c r="D649" s="1367"/>
      <c r="M649" s="1367"/>
      <c r="AB649" s="1367"/>
    </row>
    <row r="650" spans="4:28" s="1363" customFormat="1">
      <c r="D650" s="1367"/>
      <c r="M650" s="1367"/>
      <c r="AB650" s="1367"/>
    </row>
    <row r="651" spans="4:28" s="1363" customFormat="1">
      <c r="D651" s="1367"/>
      <c r="M651" s="1367"/>
      <c r="AB651" s="1367"/>
    </row>
    <row r="652" spans="4:28" s="1363" customFormat="1">
      <c r="D652" s="1367"/>
      <c r="M652" s="1367"/>
      <c r="AB652" s="1367"/>
    </row>
    <row r="653" spans="4:28" s="1363" customFormat="1">
      <c r="D653" s="1367"/>
      <c r="M653" s="1367"/>
      <c r="AB653" s="1367"/>
    </row>
    <row r="654" spans="4:28" s="1363" customFormat="1">
      <c r="D654" s="1367"/>
      <c r="M654" s="1367"/>
      <c r="AB654" s="1367"/>
    </row>
    <row r="655" spans="4:28" s="1363" customFormat="1">
      <c r="D655" s="1367"/>
      <c r="M655" s="1367"/>
      <c r="AB655" s="1367"/>
    </row>
    <row r="656" spans="4:28" s="1363" customFormat="1">
      <c r="D656" s="1367"/>
      <c r="M656" s="1367"/>
      <c r="AB656" s="1367"/>
    </row>
    <row r="657" spans="4:28" s="1363" customFormat="1">
      <c r="D657" s="1367"/>
      <c r="M657" s="1367"/>
      <c r="AB657" s="1367"/>
    </row>
    <row r="658" spans="4:28" s="1363" customFormat="1">
      <c r="D658" s="1367"/>
      <c r="M658" s="1367"/>
      <c r="AB658" s="1367"/>
    </row>
    <row r="659" spans="4:28" s="1363" customFormat="1">
      <c r="D659" s="1367"/>
      <c r="M659" s="1367"/>
      <c r="AB659" s="1367"/>
    </row>
    <row r="660" spans="4:28" s="1363" customFormat="1">
      <c r="D660" s="1367"/>
      <c r="M660" s="1367"/>
      <c r="AB660" s="1367"/>
    </row>
    <row r="661" spans="4:28" s="1363" customFormat="1">
      <c r="D661" s="1367"/>
      <c r="M661" s="1367"/>
      <c r="AB661" s="1367"/>
    </row>
    <row r="662" spans="4:28" s="1363" customFormat="1">
      <c r="D662" s="1367"/>
      <c r="M662" s="1367"/>
      <c r="AB662" s="1367"/>
    </row>
    <row r="663" spans="4:28" s="1363" customFormat="1">
      <c r="D663" s="1367"/>
      <c r="M663" s="1367"/>
      <c r="AB663" s="1367"/>
    </row>
    <row r="664" spans="4:28" s="1363" customFormat="1">
      <c r="D664" s="1367"/>
      <c r="M664" s="1367"/>
      <c r="AB664" s="1367"/>
    </row>
    <row r="665" spans="4:28" s="1363" customFormat="1">
      <c r="D665" s="1367"/>
      <c r="M665" s="1367"/>
      <c r="AB665" s="1367"/>
    </row>
    <row r="666" spans="4:28" s="1363" customFormat="1">
      <c r="D666" s="1367"/>
      <c r="M666" s="1367"/>
      <c r="AB666" s="1367"/>
    </row>
    <row r="667" spans="4:28" s="1363" customFormat="1">
      <c r="D667" s="1367"/>
      <c r="M667" s="1367"/>
      <c r="AB667" s="1367"/>
    </row>
    <row r="668" spans="4:28" s="1363" customFormat="1">
      <c r="D668" s="1367"/>
      <c r="M668" s="1367"/>
      <c r="AB668" s="1367"/>
    </row>
    <row r="669" spans="4:28" s="1363" customFormat="1">
      <c r="D669" s="1367"/>
      <c r="M669" s="1367"/>
      <c r="AB669" s="1367"/>
    </row>
    <row r="670" spans="4:28" s="1363" customFormat="1">
      <c r="D670" s="1367"/>
      <c r="M670" s="1367"/>
      <c r="AB670" s="1367"/>
    </row>
    <row r="671" spans="4:28" s="1363" customFormat="1">
      <c r="D671" s="1367"/>
      <c r="M671" s="1367"/>
      <c r="AB671" s="1367"/>
    </row>
    <row r="672" spans="4:28" s="1363" customFormat="1">
      <c r="D672" s="1367"/>
      <c r="M672" s="1367"/>
      <c r="AB672" s="1367"/>
    </row>
    <row r="673" spans="4:28" s="1363" customFormat="1">
      <c r="D673" s="1367"/>
      <c r="M673" s="1367"/>
      <c r="AB673" s="1367"/>
    </row>
    <row r="674" spans="4:28" s="1363" customFormat="1">
      <c r="D674" s="1367"/>
      <c r="M674" s="1367"/>
      <c r="AB674" s="1367"/>
    </row>
    <row r="675" spans="4:28" s="1363" customFormat="1">
      <c r="D675" s="1367"/>
      <c r="M675" s="1367"/>
      <c r="AB675" s="1367"/>
    </row>
    <row r="676" spans="4:28" s="1363" customFormat="1">
      <c r="D676" s="1367"/>
      <c r="M676" s="1367"/>
      <c r="AB676" s="1367"/>
    </row>
    <row r="677" spans="4:28" s="1363" customFormat="1">
      <c r="D677" s="1367"/>
      <c r="M677" s="1367"/>
      <c r="AB677" s="1367"/>
    </row>
    <row r="678" spans="4:28" s="1363" customFormat="1">
      <c r="D678" s="1367"/>
      <c r="M678" s="1367"/>
      <c r="AB678" s="1367"/>
    </row>
    <row r="679" spans="4:28" s="1363" customFormat="1">
      <c r="D679" s="1367"/>
      <c r="M679" s="1367"/>
      <c r="AB679" s="1367"/>
    </row>
    <row r="680" spans="4:28" s="1363" customFormat="1">
      <c r="D680" s="1367"/>
      <c r="M680" s="1367"/>
      <c r="AB680" s="1367"/>
    </row>
    <row r="681" spans="4:28" s="1363" customFormat="1">
      <c r="D681" s="1367"/>
      <c r="M681" s="1367"/>
      <c r="AB681" s="1367"/>
    </row>
    <row r="682" spans="4:28" s="1363" customFormat="1">
      <c r="D682" s="1367"/>
      <c r="M682" s="1367"/>
      <c r="AB682" s="1367"/>
    </row>
    <row r="683" spans="4:28" s="1363" customFormat="1">
      <c r="D683" s="1367"/>
      <c r="M683" s="1367"/>
      <c r="AB683" s="1367"/>
    </row>
    <row r="684" spans="4:28" s="1363" customFormat="1">
      <c r="D684" s="1367"/>
      <c r="M684" s="1367"/>
      <c r="AB684" s="1367"/>
    </row>
    <row r="685" spans="4:28" s="1363" customFormat="1">
      <c r="D685" s="1367"/>
      <c r="M685" s="1367"/>
      <c r="AB685" s="1367"/>
    </row>
    <row r="686" spans="4:28" s="1363" customFormat="1">
      <c r="D686" s="1367"/>
      <c r="M686" s="1367"/>
      <c r="AB686" s="1367"/>
    </row>
    <row r="687" spans="4:28" s="1363" customFormat="1">
      <c r="D687" s="1367"/>
      <c r="M687" s="1367"/>
      <c r="AB687" s="1367"/>
    </row>
    <row r="688" spans="4:28" s="1363" customFormat="1">
      <c r="D688" s="1367"/>
      <c r="M688" s="1367"/>
      <c r="AB688" s="1367"/>
    </row>
    <row r="689" spans="4:28" s="1363" customFormat="1">
      <c r="D689" s="1367"/>
      <c r="M689" s="1367"/>
      <c r="AB689" s="1367"/>
    </row>
    <row r="690" spans="4:28" s="1363" customFormat="1">
      <c r="D690" s="1367"/>
      <c r="M690" s="1367"/>
      <c r="AB690" s="1367"/>
    </row>
    <row r="691" spans="4:28" s="1363" customFormat="1">
      <c r="D691" s="1367"/>
      <c r="M691" s="1367"/>
      <c r="AB691" s="1367"/>
    </row>
    <row r="692" spans="4:28" s="1363" customFormat="1">
      <c r="D692" s="1367"/>
      <c r="M692" s="1367"/>
      <c r="AB692" s="1367"/>
    </row>
    <row r="693" spans="4:28" s="1363" customFormat="1">
      <c r="D693" s="1367"/>
      <c r="M693" s="1367"/>
      <c r="AB693" s="1367"/>
    </row>
    <row r="694" spans="4:28" s="1363" customFormat="1">
      <c r="D694" s="1367"/>
      <c r="M694" s="1367"/>
      <c r="AB694" s="1367"/>
    </row>
    <row r="695" spans="4:28" s="1363" customFormat="1">
      <c r="D695" s="1367"/>
      <c r="M695" s="1367"/>
      <c r="AB695" s="1367"/>
    </row>
    <row r="696" spans="4:28" s="1363" customFormat="1">
      <c r="D696" s="1367"/>
      <c r="M696" s="1367"/>
      <c r="AB696" s="1367"/>
    </row>
    <row r="697" spans="4:28" s="1363" customFormat="1">
      <c r="D697" s="1367"/>
      <c r="M697" s="1367"/>
      <c r="AB697" s="1367"/>
    </row>
    <row r="698" spans="4:28" s="1363" customFormat="1">
      <c r="D698" s="1367"/>
      <c r="M698" s="1367"/>
      <c r="AB698" s="1367"/>
    </row>
    <row r="699" spans="4:28" s="1363" customFormat="1">
      <c r="D699" s="1367"/>
      <c r="M699" s="1367"/>
      <c r="AB699" s="1367"/>
    </row>
    <row r="700" spans="4:28" s="1363" customFormat="1">
      <c r="D700" s="1367"/>
      <c r="M700" s="1367"/>
      <c r="AB700" s="1367"/>
    </row>
    <row r="701" spans="4:28" s="1363" customFormat="1">
      <c r="D701" s="1367"/>
      <c r="M701" s="1367"/>
      <c r="AB701" s="1367"/>
    </row>
    <row r="702" spans="4:28" s="1363" customFormat="1">
      <c r="D702" s="1367"/>
      <c r="M702" s="1367"/>
      <c r="AB702" s="1367"/>
    </row>
    <row r="703" spans="4:28" s="1363" customFormat="1">
      <c r="D703" s="1367"/>
      <c r="M703" s="1367"/>
      <c r="AB703" s="1367"/>
    </row>
    <row r="704" spans="4:28" s="1363" customFormat="1">
      <c r="D704" s="1367"/>
      <c r="M704" s="1367"/>
      <c r="AB704" s="1367"/>
    </row>
    <row r="705" spans="4:28" s="1363" customFormat="1">
      <c r="D705" s="1367"/>
      <c r="M705" s="1367"/>
      <c r="AB705" s="1367"/>
    </row>
    <row r="706" spans="4:28" s="1363" customFormat="1">
      <c r="D706" s="1367"/>
      <c r="M706" s="1367"/>
      <c r="AB706" s="1367"/>
    </row>
    <row r="707" spans="4:28" s="1363" customFormat="1">
      <c r="D707" s="1367"/>
      <c r="M707" s="1367"/>
      <c r="AB707" s="1367"/>
    </row>
    <row r="708" spans="4:28" s="1363" customFormat="1">
      <c r="D708" s="1367"/>
      <c r="M708" s="1367"/>
      <c r="AB708" s="1367"/>
    </row>
    <row r="709" spans="4:28" s="1363" customFormat="1">
      <c r="D709" s="1367"/>
      <c r="M709" s="1367"/>
      <c r="AB709" s="1367"/>
    </row>
    <row r="710" spans="4:28" s="1363" customFormat="1">
      <c r="D710" s="1367"/>
      <c r="M710" s="1367"/>
      <c r="AB710" s="1367"/>
    </row>
    <row r="711" spans="4:28" s="1363" customFormat="1">
      <c r="D711" s="1367"/>
      <c r="M711" s="1367"/>
      <c r="AB711" s="1367"/>
    </row>
    <row r="712" spans="4:28" s="1363" customFormat="1">
      <c r="D712" s="1367"/>
      <c r="M712" s="1367"/>
      <c r="AB712" s="1367"/>
    </row>
    <row r="713" spans="4:28" s="1363" customFormat="1">
      <c r="D713" s="1367"/>
      <c r="M713" s="1367"/>
      <c r="AB713" s="1367"/>
    </row>
    <row r="714" spans="4:28" s="1363" customFormat="1">
      <c r="D714" s="1367"/>
      <c r="M714" s="1367"/>
      <c r="AB714" s="1367"/>
    </row>
    <row r="715" spans="4:28" s="1363" customFormat="1">
      <c r="D715" s="1367"/>
      <c r="M715" s="1367"/>
      <c r="AB715" s="1367"/>
    </row>
    <row r="716" spans="4:28" s="1363" customFormat="1">
      <c r="D716" s="1367"/>
      <c r="M716" s="1367"/>
      <c r="AB716" s="1367"/>
    </row>
    <row r="717" spans="4:28" s="1363" customFormat="1">
      <c r="D717" s="1367"/>
      <c r="M717" s="1367"/>
      <c r="AB717" s="1367"/>
    </row>
    <row r="718" spans="4:28" s="1363" customFormat="1">
      <c r="D718" s="1367"/>
      <c r="M718" s="1367"/>
      <c r="AB718" s="1367"/>
    </row>
    <row r="719" spans="4:28" s="1363" customFormat="1">
      <c r="D719" s="1367"/>
      <c r="M719" s="1367"/>
      <c r="AB719" s="1367"/>
    </row>
    <row r="720" spans="4:28" s="1363" customFormat="1">
      <c r="D720" s="1367"/>
      <c r="M720" s="1367"/>
      <c r="AB720" s="1367"/>
    </row>
    <row r="721" spans="4:28" s="1363" customFormat="1">
      <c r="D721" s="1367"/>
      <c r="M721" s="1367"/>
      <c r="AB721" s="1367"/>
    </row>
    <row r="722" spans="4:28" s="1363" customFormat="1">
      <c r="D722" s="1367"/>
      <c r="M722" s="1367"/>
      <c r="AB722" s="1367"/>
    </row>
    <row r="723" spans="4:28" s="1363" customFormat="1">
      <c r="D723" s="1367"/>
      <c r="M723" s="1367"/>
      <c r="AB723" s="1367"/>
    </row>
    <row r="724" spans="4:28" s="1363" customFormat="1">
      <c r="D724" s="1367"/>
      <c r="M724" s="1367"/>
      <c r="AB724" s="1367"/>
    </row>
    <row r="725" spans="4:28" s="1363" customFormat="1">
      <c r="D725" s="1367"/>
      <c r="M725" s="1367"/>
      <c r="AB725" s="1367"/>
    </row>
    <row r="726" spans="4:28" s="1363" customFormat="1">
      <c r="D726" s="1367"/>
      <c r="M726" s="1367"/>
      <c r="AB726" s="1367"/>
    </row>
    <row r="727" spans="4:28" s="1363" customFormat="1">
      <c r="D727" s="1367"/>
      <c r="M727" s="1367"/>
      <c r="AB727" s="1367"/>
    </row>
    <row r="728" spans="4:28" s="1363" customFormat="1">
      <c r="D728" s="1367"/>
      <c r="M728" s="1367"/>
      <c r="AB728" s="1367"/>
    </row>
    <row r="729" spans="4:28" s="1363" customFormat="1">
      <c r="D729" s="1367"/>
      <c r="M729" s="1367"/>
      <c r="AB729" s="1367"/>
    </row>
    <row r="730" spans="4:28" s="1363" customFormat="1">
      <c r="D730" s="1367"/>
      <c r="M730" s="1367"/>
      <c r="AB730" s="1367"/>
    </row>
    <row r="731" spans="4:28" s="1363" customFormat="1">
      <c r="D731" s="1367"/>
      <c r="M731" s="1367"/>
      <c r="AB731" s="1367"/>
    </row>
    <row r="732" spans="4:28" s="1363" customFormat="1">
      <c r="D732" s="1367"/>
      <c r="M732" s="1367"/>
      <c r="AB732" s="1367"/>
    </row>
    <row r="733" spans="4:28" s="1363" customFormat="1">
      <c r="D733" s="1367"/>
      <c r="M733" s="1367"/>
      <c r="AB733" s="1367"/>
    </row>
    <row r="734" spans="4:28" s="1363" customFormat="1">
      <c r="D734" s="1367"/>
      <c r="M734" s="1367"/>
      <c r="AB734" s="1367"/>
    </row>
    <row r="735" spans="4:28" s="1363" customFormat="1">
      <c r="D735" s="1367"/>
      <c r="M735" s="1367"/>
      <c r="AB735" s="1367"/>
    </row>
    <row r="736" spans="4:28" s="1363" customFormat="1">
      <c r="D736" s="1367"/>
      <c r="M736" s="1367"/>
      <c r="AB736" s="1367"/>
    </row>
    <row r="737" spans="4:28" s="1363" customFormat="1">
      <c r="D737" s="1367"/>
      <c r="M737" s="1367"/>
      <c r="AB737" s="1367"/>
    </row>
    <row r="738" spans="4:28" s="1363" customFormat="1">
      <c r="D738" s="1367"/>
      <c r="M738" s="1367"/>
      <c r="AB738" s="1367"/>
    </row>
    <row r="739" spans="4:28" s="1363" customFormat="1">
      <c r="D739" s="1367"/>
      <c r="M739" s="1367"/>
      <c r="AB739" s="1367"/>
    </row>
    <row r="740" spans="4:28" s="1363" customFormat="1">
      <c r="D740" s="1367"/>
      <c r="M740" s="1367"/>
      <c r="AB740" s="1367"/>
    </row>
    <row r="741" spans="4:28" s="1363" customFormat="1">
      <c r="D741" s="1367"/>
      <c r="M741" s="1367"/>
      <c r="AB741" s="1367"/>
    </row>
    <row r="742" spans="4:28" s="1363" customFormat="1">
      <c r="D742" s="1367"/>
      <c r="M742" s="1367"/>
      <c r="AB742" s="1367"/>
    </row>
    <row r="743" spans="4:28" s="1363" customFormat="1">
      <c r="D743" s="1367"/>
      <c r="M743" s="1367"/>
      <c r="AB743" s="1367"/>
    </row>
    <row r="744" spans="4:28" s="1363" customFormat="1">
      <c r="D744" s="1367"/>
      <c r="M744" s="1367"/>
      <c r="AB744" s="1367"/>
    </row>
    <row r="745" spans="4:28" s="1363" customFormat="1">
      <c r="D745" s="1367"/>
      <c r="M745" s="1367"/>
      <c r="AB745" s="1367"/>
    </row>
    <row r="746" spans="4:28" s="1363" customFormat="1">
      <c r="D746" s="1367"/>
      <c r="M746" s="1367"/>
      <c r="AB746" s="1367"/>
    </row>
    <row r="747" spans="4:28" s="1363" customFormat="1">
      <c r="D747" s="1367"/>
      <c r="M747" s="1367"/>
      <c r="AB747" s="1367"/>
    </row>
    <row r="748" spans="4:28" s="1363" customFormat="1">
      <c r="D748" s="1367"/>
      <c r="M748" s="1367"/>
      <c r="AB748" s="1367"/>
    </row>
    <row r="749" spans="4:28" s="1363" customFormat="1">
      <c r="D749" s="1367"/>
      <c r="M749" s="1367"/>
      <c r="AB749" s="1367"/>
    </row>
    <row r="750" spans="4:28" s="1363" customFormat="1">
      <c r="D750" s="1367"/>
      <c r="M750" s="1367"/>
      <c r="AB750" s="1367"/>
    </row>
    <row r="751" spans="4:28" s="1363" customFormat="1">
      <c r="D751" s="1367"/>
      <c r="M751" s="1367"/>
      <c r="AB751" s="1367"/>
    </row>
    <row r="752" spans="4:28" s="1363" customFormat="1">
      <c r="D752" s="1367"/>
      <c r="M752" s="1367"/>
      <c r="AB752" s="1367"/>
    </row>
    <row r="753" spans="4:28" s="1363" customFormat="1">
      <c r="D753" s="1367"/>
      <c r="M753" s="1367"/>
      <c r="AB753" s="1367"/>
    </row>
    <row r="754" spans="4:28" s="1363" customFormat="1">
      <c r="D754" s="1367"/>
      <c r="M754" s="1367"/>
      <c r="AB754" s="1367"/>
    </row>
    <row r="755" spans="4:28" s="1363" customFormat="1">
      <c r="D755" s="1367"/>
      <c r="M755" s="1367"/>
      <c r="AB755" s="1367"/>
    </row>
    <row r="756" spans="4:28" s="1363" customFormat="1">
      <c r="D756" s="1367"/>
      <c r="M756" s="1367"/>
      <c r="AB756" s="1367"/>
    </row>
    <row r="757" spans="4:28" s="1363" customFormat="1">
      <c r="D757" s="1367"/>
      <c r="M757" s="1367"/>
      <c r="AB757" s="1367"/>
    </row>
    <row r="758" spans="4:28" s="1363" customFormat="1">
      <c r="D758" s="1367"/>
      <c r="M758" s="1367"/>
      <c r="AB758" s="1367"/>
    </row>
    <row r="759" spans="4:28" s="1363" customFormat="1">
      <c r="D759" s="1367"/>
      <c r="M759" s="1367"/>
      <c r="AB759" s="1367"/>
    </row>
    <row r="760" spans="4:28" s="1363" customFormat="1">
      <c r="D760" s="1367"/>
      <c r="M760" s="1367"/>
      <c r="AB760" s="1367"/>
    </row>
    <row r="761" spans="4:28" s="1363" customFormat="1">
      <c r="D761" s="1367"/>
      <c r="M761" s="1367"/>
      <c r="AB761" s="1367"/>
    </row>
    <row r="762" spans="4:28" s="1363" customFormat="1">
      <c r="D762" s="1367"/>
      <c r="M762" s="1367"/>
      <c r="AB762" s="1367"/>
    </row>
    <row r="763" spans="4:28" s="1363" customFormat="1">
      <c r="D763" s="1367"/>
      <c r="M763" s="1367"/>
      <c r="AB763" s="1367"/>
    </row>
    <row r="764" spans="4:28" s="1363" customFormat="1">
      <c r="D764" s="1367"/>
      <c r="M764" s="1367"/>
      <c r="AB764" s="1367"/>
    </row>
    <row r="765" spans="4:28" s="1363" customFormat="1">
      <c r="D765" s="1367"/>
      <c r="M765" s="1367"/>
      <c r="AB765" s="1367"/>
    </row>
    <row r="766" spans="4:28" s="1363" customFormat="1">
      <c r="D766" s="1367"/>
      <c r="M766" s="1367"/>
      <c r="AB766" s="1367"/>
    </row>
    <row r="767" spans="4:28" s="1363" customFormat="1">
      <c r="D767" s="1367"/>
      <c r="M767" s="1367"/>
      <c r="AB767" s="1367"/>
    </row>
    <row r="768" spans="4:28" s="1363" customFormat="1">
      <c r="D768" s="1367"/>
      <c r="M768" s="1367"/>
      <c r="AB768" s="1367"/>
    </row>
    <row r="769" spans="4:28" s="1363" customFormat="1">
      <c r="D769" s="1367"/>
      <c r="M769" s="1367"/>
      <c r="AB769" s="1367"/>
    </row>
    <row r="770" spans="4:28" s="1363" customFormat="1">
      <c r="D770" s="1367"/>
      <c r="M770" s="1367"/>
      <c r="AB770" s="1367"/>
    </row>
    <row r="771" spans="4:28" s="1363" customFormat="1">
      <c r="D771" s="1367"/>
      <c r="M771" s="1367"/>
      <c r="AB771" s="1367"/>
    </row>
    <row r="772" spans="4:28" s="1363" customFormat="1">
      <c r="D772" s="1367"/>
      <c r="M772" s="1367"/>
      <c r="AB772" s="1367"/>
    </row>
    <row r="773" spans="4:28" s="1363" customFormat="1">
      <c r="D773" s="1367"/>
      <c r="M773" s="1367"/>
      <c r="AB773" s="1367"/>
    </row>
    <row r="774" spans="4:28" s="1363" customFormat="1">
      <c r="D774" s="1367"/>
      <c r="M774" s="1367"/>
      <c r="AB774" s="1367"/>
    </row>
    <row r="775" spans="4:28" s="1363" customFormat="1">
      <c r="D775" s="1367"/>
      <c r="M775" s="1367"/>
      <c r="AB775" s="1367"/>
    </row>
    <row r="776" spans="4:28" s="1363" customFormat="1">
      <c r="D776" s="1367"/>
      <c r="M776" s="1367"/>
      <c r="AB776" s="1367"/>
    </row>
    <row r="777" spans="4:28" s="1363" customFormat="1">
      <c r="D777" s="1367"/>
      <c r="M777" s="1367"/>
      <c r="AB777" s="1367"/>
    </row>
    <row r="778" spans="4:28" s="1363" customFormat="1">
      <c r="D778" s="1367"/>
      <c r="M778" s="1367"/>
      <c r="AB778" s="1367"/>
    </row>
    <row r="779" spans="4:28" s="1363" customFormat="1">
      <c r="D779" s="1367"/>
      <c r="M779" s="1367"/>
      <c r="AB779" s="1367"/>
    </row>
    <row r="780" spans="4:28" s="1363" customFormat="1">
      <c r="D780" s="1367"/>
      <c r="M780" s="1367"/>
      <c r="AB780" s="1367"/>
    </row>
    <row r="781" spans="4:28" s="1363" customFormat="1">
      <c r="D781" s="1367"/>
      <c r="M781" s="1367"/>
      <c r="AB781" s="1367"/>
    </row>
    <row r="782" spans="4:28" s="1363" customFormat="1">
      <c r="D782" s="1367"/>
      <c r="M782" s="1367"/>
      <c r="AB782" s="1367"/>
    </row>
    <row r="783" spans="4:28" s="1363" customFormat="1">
      <c r="D783" s="1367"/>
      <c r="M783" s="1367"/>
      <c r="AB783" s="1367"/>
    </row>
    <row r="784" spans="4:28" s="1363" customFormat="1">
      <c r="D784" s="1367"/>
      <c r="M784" s="1367"/>
      <c r="AB784" s="1367"/>
    </row>
    <row r="785" spans="4:28" s="1363" customFormat="1">
      <c r="D785" s="1367"/>
      <c r="M785" s="1367"/>
      <c r="AB785" s="1367"/>
    </row>
    <row r="786" spans="4:28" s="1363" customFormat="1">
      <c r="D786" s="1367"/>
      <c r="M786" s="1367"/>
      <c r="AB786" s="1367"/>
    </row>
    <row r="787" spans="4:28" s="1363" customFormat="1">
      <c r="D787" s="1367"/>
      <c r="M787" s="1367"/>
      <c r="AB787" s="1367"/>
    </row>
    <row r="788" spans="4:28" s="1363" customFormat="1">
      <c r="D788" s="1367"/>
      <c r="M788" s="1367"/>
      <c r="AB788" s="1367"/>
    </row>
    <row r="789" spans="4:28" s="1363" customFormat="1">
      <c r="D789" s="1367"/>
      <c r="M789" s="1367"/>
      <c r="AB789" s="1367"/>
    </row>
    <row r="790" spans="4:28" s="1363" customFormat="1">
      <c r="D790" s="1367"/>
      <c r="M790" s="1367"/>
      <c r="AB790" s="1367"/>
    </row>
    <row r="791" spans="4:28" s="1363" customFormat="1">
      <c r="D791" s="1367"/>
      <c r="M791" s="1367"/>
      <c r="AB791" s="1367"/>
    </row>
    <row r="792" spans="4:28" s="1363" customFormat="1">
      <c r="D792" s="1367"/>
      <c r="M792" s="1367"/>
      <c r="AB792" s="1367"/>
    </row>
    <row r="793" spans="4:28" s="1363" customFormat="1">
      <c r="D793" s="1367"/>
      <c r="M793" s="1367"/>
      <c r="AB793" s="1367"/>
    </row>
    <row r="794" spans="4:28" s="1363" customFormat="1">
      <c r="D794" s="1367"/>
      <c r="M794" s="1367"/>
      <c r="AB794" s="1367"/>
    </row>
    <row r="795" spans="4:28" s="1363" customFormat="1">
      <c r="D795" s="1367"/>
      <c r="M795" s="1367"/>
      <c r="AB795" s="1367"/>
    </row>
    <row r="796" spans="4:28" s="1363" customFormat="1">
      <c r="D796" s="1367"/>
      <c r="M796" s="1367"/>
      <c r="AB796" s="1367"/>
    </row>
    <row r="797" spans="4:28" s="1363" customFormat="1">
      <c r="D797" s="1367"/>
      <c r="M797" s="1367"/>
      <c r="AB797" s="1367"/>
    </row>
    <row r="798" spans="4:28" s="1363" customFormat="1">
      <c r="D798" s="1367"/>
      <c r="M798" s="1367"/>
      <c r="AB798" s="1367"/>
    </row>
    <row r="799" spans="4:28" s="1363" customFormat="1">
      <c r="D799" s="1367"/>
      <c r="M799" s="1367"/>
      <c r="AB799" s="1367"/>
    </row>
    <row r="800" spans="4:28" s="1363" customFormat="1">
      <c r="D800" s="1367"/>
      <c r="M800" s="1367"/>
      <c r="AB800" s="1367"/>
    </row>
    <row r="801" spans="4:28" s="1363" customFormat="1">
      <c r="D801" s="1367"/>
      <c r="M801" s="1367"/>
      <c r="AB801" s="1367"/>
    </row>
    <row r="802" spans="4:28" s="1363" customFormat="1">
      <c r="D802" s="1367"/>
      <c r="M802" s="1367"/>
      <c r="AB802" s="1367"/>
    </row>
    <row r="803" spans="4:28" s="1363" customFormat="1">
      <c r="D803" s="1367"/>
      <c r="M803" s="1367"/>
      <c r="AB803" s="1367"/>
    </row>
    <row r="804" spans="4:28" s="1363" customFormat="1">
      <c r="D804" s="1367"/>
      <c r="M804" s="1367"/>
      <c r="AB804" s="1367"/>
    </row>
    <row r="805" spans="4:28" s="1363" customFormat="1">
      <c r="D805" s="1367"/>
      <c r="M805" s="1367"/>
      <c r="AB805" s="1367"/>
    </row>
    <row r="806" spans="4:28" s="1363" customFormat="1">
      <c r="D806" s="1367"/>
      <c r="M806" s="1367"/>
      <c r="AB806" s="1367"/>
    </row>
    <row r="807" spans="4:28" s="1363" customFormat="1">
      <c r="D807" s="1367"/>
      <c r="M807" s="1367"/>
      <c r="AB807" s="1367"/>
    </row>
    <row r="808" spans="4:28" s="1363" customFormat="1">
      <c r="D808" s="1367"/>
      <c r="M808" s="1367"/>
      <c r="AB808" s="1367"/>
    </row>
    <row r="809" spans="4:28" s="1363" customFormat="1">
      <c r="D809" s="1367"/>
      <c r="M809" s="1367"/>
      <c r="AB809" s="1367"/>
    </row>
    <row r="810" spans="4:28" s="1363" customFormat="1">
      <c r="D810" s="1367"/>
      <c r="M810" s="1367"/>
      <c r="AB810" s="1367"/>
    </row>
    <row r="811" spans="4:28" s="1363" customFormat="1">
      <c r="D811" s="1367"/>
      <c r="M811" s="1367"/>
      <c r="AB811" s="1367"/>
    </row>
    <row r="812" spans="4:28" s="1363" customFormat="1">
      <c r="D812" s="1367"/>
      <c r="M812" s="1367"/>
      <c r="AB812" s="1367"/>
    </row>
    <row r="813" spans="4:28" s="1363" customFormat="1">
      <c r="D813" s="1367"/>
      <c r="M813" s="1367"/>
      <c r="AB813" s="1367"/>
    </row>
    <row r="814" spans="4:28" s="1363" customFormat="1">
      <c r="D814" s="1367"/>
      <c r="M814" s="1367"/>
      <c r="AB814" s="1367"/>
    </row>
    <row r="815" spans="4:28" s="1363" customFormat="1">
      <c r="D815" s="1367"/>
      <c r="M815" s="1367"/>
      <c r="AB815" s="1367"/>
    </row>
    <row r="816" spans="4:28" s="1363" customFormat="1">
      <c r="D816" s="1367"/>
      <c r="M816" s="1367"/>
      <c r="AB816" s="1367"/>
    </row>
    <row r="817" spans="4:28" s="1363" customFormat="1">
      <c r="D817" s="1367"/>
      <c r="M817" s="1367"/>
      <c r="AB817" s="1367"/>
    </row>
    <row r="818" spans="4:28" s="1363" customFormat="1">
      <c r="D818" s="1367"/>
      <c r="M818" s="1367"/>
      <c r="AB818" s="1367"/>
    </row>
    <row r="819" spans="4:28" s="1363" customFormat="1">
      <c r="D819" s="1367"/>
      <c r="M819" s="1367"/>
      <c r="AB819" s="1367"/>
    </row>
    <row r="820" spans="4:28" s="1363" customFormat="1">
      <c r="D820" s="1367"/>
      <c r="M820" s="1367"/>
      <c r="AB820" s="1367"/>
    </row>
    <row r="821" spans="4:28" s="1363" customFormat="1">
      <c r="D821" s="1367"/>
      <c r="M821" s="1367"/>
      <c r="AB821" s="1367"/>
    </row>
    <row r="822" spans="4:28" s="1363" customFormat="1">
      <c r="D822" s="1367"/>
      <c r="M822" s="1367"/>
      <c r="AB822" s="1367"/>
    </row>
    <row r="823" spans="4:28" s="1363" customFormat="1">
      <c r="D823" s="1367"/>
      <c r="M823" s="1367"/>
      <c r="AB823" s="1367"/>
    </row>
    <row r="824" spans="4:28" s="1363" customFormat="1">
      <c r="D824" s="1367"/>
      <c r="M824" s="1367"/>
      <c r="AB824" s="1367"/>
    </row>
    <row r="825" spans="4:28" s="1363" customFormat="1">
      <c r="D825" s="1367"/>
      <c r="M825" s="1367"/>
      <c r="AB825" s="1367"/>
    </row>
    <row r="826" spans="4:28" s="1363" customFormat="1">
      <c r="D826" s="1367"/>
      <c r="M826" s="1367"/>
      <c r="AB826" s="1367"/>
    </row>
    <row r="827" spans="4:28" s="1363" customFormat="1">
      <c r="D827" s="1367"/>
      <c r="M827" s="1367"/>
      <c r="AB827" s="1367"/>
    </row>
    <row r="828" spans="4:28" s="1363" customFormat="1">
      <c r="D828" s="1367"/>
      <c r="M828" s="1367"/>
      <c r="AB828" s="1367"/>
    </row>
    <row r="829" spans="4:28" s="1363" customFormat="1">
      <c r="D829" s="1367"/>
      <c r="M829" s="1367"/>
      <c r="AB829" s="1367"/>
    </row>
    <row r="830" spans="4:28" s="1363" customFormat="1">
      <c r="D830" s="1367"/>
      <c r="M830" s="1367"/>
      <c r="AB830" s="1367"/>
    </row>
    <row r="831" spans="4:28" s="1363" customFormat="1">
      <c r="D831" s="1367"/>
      <c r="M831" s="1367"/>
      <c r="AB831" s="1367"/>
    </row>
    <row r="832" spans="4:28" s="1363" customFormat="1">
      <c r="D832" s="1367"/>
      <c r="M832" s="1367"/>
      <c r="AB832" s="1367"/>
    </row>
    <row r="833" spans="4:28" s="1363" customFormat="1">
      <c r="D833" s="1367"/>
      <c r="M833" s="1367"/>
      <c r="AB833" s="1367"/>
    </row>
    <row r="834" spans="4:28" s="1363" customFormat="1">
      <c r="D834" s="1367"/>
      <c r="M834" s="1367"/>
      <c r="AB834" s="1367"/>
    </row>
    <row r="835" spans="4:28" s="1363" customFormat="1">
      <c r="D835" s="1367"/>
      <c r="M835" s="1367"/>
      <c r="AB835" s="1367"/>
    </row>
    <row r="836" spans="4:28" s="1363" customFormat="1">
      <c r="D836" s="1367"/>
      <c r="M836" s="1367"/>
      <c r="AB836" s="1367"/>
    </row>
    <row r="837" spans="4:28" s="1363" customFormat="1">
      <c r="D837" s="1367"/>
      <c r="M837" s="1367"/>
      <c r="AB837" s="1367"/>
    </row>
    <row r="838" spans="4:28" s="1363" customFormat="1">
      <c r="D838" s="1367"/>
      <c r="M838" s="1367"/>
      <c r="AB838" s="1367"/>
    </row>
    <row r="839" spans="4:28" s="1363" customFormat="1">
      <c r="D839" s="1367"/>
      <c r="M839" s="1367"/>
      <c r="AB839" s="1367"/>
    </row>
    <row r="840" spans="4:28" s="1363" customFormat="1">
      <c r="D840" s="1367"/>
      <c r="M840" s="1367"/>
      <c r="AB840" s="1367"/>
    </row>
    <row r="841" spans="4:28" s="1363" customFormat="1">
      <c r="D841" s="1367"/>
      <c r="M841" s="1367"/>
      <c r="AB841" s="1367"/>
    </row>
    <row r="842" spans="4:28" s="1363" customFormat="1">
      <c r="D842" s="1367"/>
      <c r="M842" s="1367"/>
      <c r="AB842" s="1367"/>
    </row>
    <row r="843" spans="4:28" s="1363" customFormat="1">
      <c r="D843" s="1367"/>
      <c r="M843" s="1367"/>
      <c r="AB843" s="1367"/>
    </row>
    <row r="844" spans="4:28" s="1363" customFormat="1">
      <c r="D844" s="1367"/>
      <c r="M844" s="1367"/>
      <c r="AB844" s="1367"/>
    </row>
    <row r="845" spans="4:28" s="1363" customFormat="1">
      <c r="D845" s="1367"/>
      <c r="M845" s="1367"/>
      <c r="AB845" s="1367"/>
    </row>
    <row r="846" spans="4:28" s="1363" customFormat="1">
      <c r="D846" s="1367"/>
      <c r="M846" s="1367"/>
      <c r="AB846" s="1367"/>
    </row>
    <row r="847" spans="4:28" s="1363" customFormat="1">
      <c r="D847" s="1367"/>
      <c r="M847" s="1367"/>
      <c r="AB847" s="1367"/>
    </row>
    <row r="848" spans="4:28" s="1363" customFormat="1">
      <c r="D848" s="1367"/>
      <c r="M848" s="1367"/>
      <c r="AB848" s="1367"/>
    </row>
    <row r="849" spans="4:28" s="1363" customFormat="1">
      <c r="D849" s="1367"/>
      <c r="M849" s="1367"/>
      <c r="AB849" s="1367"/>
    </row>
    <row r="850" spans="4:28" s="1363" customFormat="1">
      <c r="D850" s="1367"/>
      <c r="M850" s="1367"/>
      <c r="AB850" s="1367"/>
    </row>
    <row r="851" spans="4:28" s="1363" customFormat="1">
      <c r="D851" s="1367"/>
      <c r="M851" s="1367"/>
      <c r="AB851" s="1367"/>
    </row>
    <row r="852" spans="4:28" s="1363" customFormat="1">
      <c r="D852" s="1367"/>
      <c r="M852" s="1367"/>
      <c r="AB852" s="1367"/>
    </row>
    <row r="853" spans="4:28" s="1363" customFormat="1">
      <c r="D853" s="1367"/>
      <c r="M853" s="1367"/>
      <c r="AB853" s="1367"/>
    </row>
    <row r="854" spans="4:28" s="1363" customFormat="1">
      <c r="D854" s="1367"/>
      <c r="M854" s="1367"/>
      <c r="AB854" s="1367"/>
    </row>
    <row r="855" spans="4:28" s="1363" customFormat="1">
      <c r="D855" s="1367"/>
      <c r="M855" s="1367"/>
      <c r="AB855" s="1367"/>
    </row>
    <row r="856" spans="4:28" s="1363" customFormat="1">
      <c r="D856" s="1367"/>
      <c r="M856" s="1367"/>
      <c r="AB856" s="1367"/>
    </row>
    <row r="857" spans="4:28" s="1363" customFormat="1">
      <c r="D857" s="1367"/>
      <c r="M857" s="1367"/>
      <c r="AB857" s="1367"/>
    </row>
    <row r="858" spans="4:28" s="1363" customFormat="1">
      <c r="D858" s="1367"/>
      <c r="M858" s="1367"/>
      <c r="AB858" s="1367"/>
    </row>
    <row r="859" spans="4:28" s="1363" customFormat="1">
      <c r="D859" s="1367"/>
      <c r="M859" s="1367"/>
      <c r="AB859" s="1367"/>
    </row>
    <row r="860" spans="4:28" s="1363" customFormat="1">
      <c r="D860" s="1367"/>
      <c r="M860" s="1367"/>
      <c r="AB860" s="1367"/>
    </row>
    <row r="861" spans="4:28" s="1363" customFormat="1">
      <c r="D861" s="1367"/>
      <c r="M861" s="1367"/>
      <c r="AB861" s="1367"/>
    </row>
    <row r="862" spans="4:28" s="1363" customFormat="1">
      <c r="D862" s="1367"/>
      <c r="M862" s="1367"/>
      <c r="AB862" s="1367"/>
    </row>
    <row r="863" spans="4:28" s="1363" customFormat="1">
      <c r="D863" s="1367"/>
      <c r="M863" s="1367"/>
      <c r="AB863" s="1367"/>
    </row>
    <row r="864" spans="4:28" s="1363" customFormat="1">
      <c r="D864" s="1367"/>
      <c r="M864" s="1367"/>
      <c r="AB864" s="1367"/>
    </row>
    <row r="865" spans="4:28" s="1363" customFormat="1">
      <c r="D865" s="1367"/>
      <c r="M865" s="1367"/>
      <c r="AB865" s="1367"/>
    </row>
    <row r="866" spans="4:28" s="1363" customFormat="1">
      <c r="D866" s="1367"/>
      <c r="M866" s="1367"/>
      <c r="AB866" s="1367"/>
    </row>
    <row r="867" spans="4:28" s="1363" customFormat="1">
      <c r="D867" s="1367"/>
      <c r="M867" s="1367"/>
      <c r="AB867" s="1367"/>
    </row>
    <row r="868" spans="4:28" s="1363" customFormat="1">
      <c r="D868" s="1367"/>
      <c r="M868" s="1367"/>
      <c r="AB868" s="1367"/>
    </row>
    <row r="869" spans="4:28" s="1363" customFormat="1">
      <c r="D869" s="1367"/>
      <c r="M869" s="1367"/>
      <c r="AB869" s="1367"/>
    </row>
    <row r="870" spans="4:28" s="1363" customFormat="1">
      <c r="D870" s="1367"/>
      <c r="M870" s="1367"/>
      <c r="AB870" s="1367"/>
    </row>
    <row r="871" spans="4:28" s="1363" customFormat="1">
      <c r="D871" s="1367"/>
      <c r="M871" s="1367"/>
      <c r="AB871" s="1367"/>
    </row>
    <row r="872" spans="4:28" s="1363" customFormat="1">
      <c r="D872" s="1367"/>
      <c r="M872" s="1367"/>
      <c r="AB872" s="1367"/>
    </row>
    <row r="873" spans="4:28" s="1363" customFormat="1">
      <c r="D873" s="1367"/>
      <c r="M873" s="1367"/>
      <c r="AB873" s="1367"/>
    </row>
    <row r="874" spans="4:28" s="1363" customFormat="1">
      <c r="D874" s="1367"/>
      <c r="M874" s="1367"/>
      <c r="AB874" s="1367"/>
    </row>
    <row r="875" spans="4:28" s="1363" customFormat="1">
      <c r="D875" s="1367"/>
      <c r="M875" s="1367"/>
      <c r="AB875" s="1367"/>
    </row>
    <row r="876" spans="4:28" s="1363" customFormat="1">
      <c r="D876" s="1367"/>
      <c r="M876" s="1367"/>
      <c r="AB876" s="1367"/>
    </row>
    <row r="877" spans="4:28" s="1363" customFormat="1">
      <c r="D877" s="1367"/>
      <c r="M877" s="1367"/>
      <c r="AB877" s="1367"/>
    </row>
    <row r="878" spans="4:28" s="1363" customFormat="1">
      <c r="D878" s="1367"/>
      <c r="M878" s="1367"/>
      <c r="AB878" s="1367"/>
    </row>
    <row r="879" spans="4:28" s="1363" customFormat="1">
      <c r="D879" s="1367"/>
      <c r="M879" s="1367"/>
      <c r="AB879" s="1367"/>
    </row>
    <row r="880" spans="4:28" s="1363" customFormat="1">
      <c r="D880" s="1367"/>
      <c r="M880" s="1367"/>
      <c r="AB880" s="1367"/>
    </row>
    <row r="881" spans="4:28" s="1363" customFormat="1">
      <c r="D881" s="1367"/>
      <c r="M881" s="1367"/>
      <c r="AB881" s="1367"/>
    </row>
    <row r="882" spans="4:28" s="1363" customFormat="1">
      <c r="D882" s="1367"/>
      <c r="M882" s="1367"/>
      <c r="AB882" s="1367"/>
    </row>
    <row r="883" spans="4:28" s="1363" customFormat="1">
      <c r="D883" s="1367"/>
      <c r="M883" s="1367"/>
      <c r="AB883" s="1367"/>
    </row>
    <row r="884" spans="4:28" s="1363" customFormat="1">
      <c r="D884" s="1367"/>
      <c r="M884" s="1367"/>
      <c r="AB884" s="1367"/>
    </row>
    <row r="885" spans="4:28" s="1363" customFormat="1">
      <c r="D885" s="1367"/>
      <c r="M885" s="1367"/>
      <c r="AB885" s="1367"/>
    </row>
    <row r="886" spans="4:28" s="1363" customFormat="1">
      <c r="D886" s="1367"/>
      <c r="M886" s="1367"/>
      <c r="AB886" s="1367"/>
    </row>
    <row r="887" spans="4:28" s="1363" customFormat="1">
      <c r="D887" s="1367"/>
      <c r="M887" s="1367"/>
      <c r="AB887" s="1367"/>
    </row>
    <row r="888" spans="4:28" s="1363" customFormat="1">
      <c r="D888" s="1367"/>
      <c r="M888" s="1367"/>
      <c r="AB888" s="1367"/>
    </row>
    <row r="889" spans="4:28" s="1363" customFormat="1">
      <c r="D889" s="1367"/>
      <c r="M889" s="1367"/>
      <c r="AB889" s="1367"/>
    </row>
    <row r="890" spans="4:28" s="1363" customFormat="1">
      <c r="D890" s="1367"/>
      <c r="M890" s="1367"/>
      <c r="AB890" s="1367"/>
    </row>
    <row r="891" spans="4:28" s="1363" customFormat="1">
      <c r="D891" s="1367"/>
      <c r="M891" s="1367"/>
      <c r="AB891" s="1367"/>
    </row>
    <row r="892" spans="4:28" s="1363" customFormat="1">
      <c r="D892" s="1367"/>
      <c r="M892" s="1367"/>
      <c r="AB892" s="1367"/>
    </row>
    <row r="893" spans="4:28" s="1363" customFormat="1">
      <c r="D893" s="1367"/>
      <c r="M893" s="1367"/>
      <c r="AB893" s="1367"/>
    </row>
    <row r="894" spans="4:28" s="1363" customFormat="1">
      <c r="D894" s="1367"/>
      <c r="M894" s="1367"/>
      <c r="AB894" s="1367"/>
    </row>
    <row r="895" spans="4:28" s="1363" customFormat="1">
      <c r="D895" s="1367"/>
      <c r="M895" s="1367"/>
      <c r="AB895" s="1367"/>
    </row>
    <row r="896" spans="4:28" s="1363" customFormat="1">
      <c r="D896" s="1367"/>
      <c r="M896" s="1367"/>
      <c r="AB896" s="1367"/>
    </row>
    <row r="897" spans="4:28" s="1363" customFormat="1">
      <c r="D897" s="1367"/>
      <c r="M897" s="1367"/>
      <c r="AB897" s="1367"/>
    </row>
    <row r="898" spans="4:28" s="1363" customFormat="1">
      <c r="D898" s="1367"/>
      <c r="M898" s="1367"/>
      <c r="AB898" s="1367"/>
    </row>
    <row r="899" spans="4:28" s="1363" customFormat="1">
      <c r="D899" s="1367"/>
      <c r="M899" s="1367"/>
      <c r="AB899" s="1367"/>
    </row>
    <row r="900" spans="4:28" s="1363" customFormat="1">
      <c r="D900" s="1367"/>
      <c r="M900" s="1367"/>
      <c r="AB900" s="1367"/>
    </row>
    <row r="901" spans="4:28" s="1363" customFormat="1">
      <c r="D901" s="1367"/>
      <c r="M901" s="1367"/>
      <c r="AB901" s="1367"/>
    </row>
    <row r="902" spans="4:28" s="1363" customFormat="1">
      <c r="D902" s="1367"/>
      <c r="M902" s="1367"/>
      <c r="AB902" s="1367"/>
    </row>
    <row r="903" spans="4:28" s="1363" customFormat="1">
      <c r="D903" s="1367"/>
      <c r="M903" s="1367"/>
      <c r="AB903" s="1367"/>
    </row>
    <row r="904" spans="4:28" s="1363" customFormat="1">
      <c r="D904" s="1367"/>
      <c r="M904" s="1367"/>
      <c r="AB904" s="1367"/>
    </row>
    <row r="905" spans="4:28" s="1363" customFormat="1">
      <c r="D905" s="1367"/>
      <c r="M905" s="1367"/>
      <c r="AB905" s="1367"/>
    </row>
    <row r="906" spans="4:28" s="1363" customFormat="1">
      <c r="D906" s="1367"/>
      <c r="M906" s="1367"/>
      <c r="AB906" s="1367"/>
    </row>
    <row r="907" spans="4:28" s="1363" customFormat="1">
      <c r="D907" s="1367"/>
      <c r="M907" s="1367"/>
      <c r="AB907" s="1367"/>
    </row>
    <row r="908" spans="4:28" s="1363" customFormat="1">
      <c r="D908" s="1367"/>
      <c r="M908" s="1367"/>
      <c r="AB908" s="1367"/>
    </row>
    <row r="909" spans="4:28" s="1363" customFormat="1">
      <c r="D909" s="1367"/>
      <c r="M909" s="1367"/>
      <c r="AB909" s="1367"/>
    </row>
    <row r="910" spans="4:28" s="1363" customFormat="1">
      <c r="D910" s="1367"/>
      <c r="M910" s="1367"/>
      <c r="AB910" s="1367"/>
    </row>
    <row r="911" spans="4:28" s="1363" customFormat="1">
      <c r="D911" s="1367"/>
      <c r="M911" s="1367"/>
      <c r="AB911" s="1367"/>
    </row>
    <row r="912" spans="4:28" s="1363" customFormat="1">
      <c r="D912" s="1367"/>
      <c r="M912" s="1367"/>
      <c r="AB912" s="1367"/>
    </row>
    <row r="913" spans="4:28" s="1363" customFormat="1">
      <c r="D913" s="1367"/>
      <c r="M913" s="1367"/>
      <c r="AB913" s="1367"/>
    </row>
    <row r="914" spans="4:28" s="1363" customFormat="1">
      <c r="D914" s="1367"/>
      <c r="M914" s="1367"/>
      <c r="AB914" s="1367"/>
    </row>
    <row r="915" spans="4:28" s="1363" customFormat="1">
      <c r="D915" s="1367"/>
      <c r="M915" s="1367"/>
      <c r="AB915" s="1367"/>
    </row>
    <row r="916" spans="4:28" s="1363" customFormat="1">
      <c r="D916" s="1367"/>
      <c r="M916" s="1367"/>
      <c r="AB916" s="1367"/>
    </row>
    <row r="917" spans="4:28" s="1363" customFormat="1">
      <c r="D917" s="1367"/>
      <c r="M917" s="1367"/>
      <c r="AB917" s="1367"/>
    </row>
    <row r="918" spans="4:28" s="1363" customFormat="1">
      <c r="D918" s="1367"/>
      <c r="M918" s="1367"/>
      <c r="AB918" s="1367"/>
    </row>
    <row r="919" spans="4:28" s="1363" customFormat="1">
      <c r="D919" s="1367"/>
      <c r="M919" s="1367"/>
      <c r="AB919" s="1367"/>
    </row>
    <row r="920" spans="4:28" s="1363" customFormat="1">
      <c r="D920" s="1367"/>
      <c r="M920" s="1367"/>
      <c r="AB920" s="1367"/>
    </row>
    <row r="921" spans="4:28" s="1363" customFormat="1">
      <c r="D921" s="1367"/>
      <c r="M921" s="1367"/>
      <c r="AB921" s="1367"/>
    </row>
    <row r="922" spans="4:28" s="1363" customFormat="1">
      <c r="D922" s="1367"/>
      <c r="M922" s="1367"/>
      <c r="AB922" s="1367"/>
    </row>
    <row r="923" spans="4:28" s="1363" customFormat="1">
      <c r="D923" s="1367"/>
      <c r="M923" s="1367"/>
      <c r="AB923" s="1367"/>
    </row>
    <row r="924" spans="4:28" s="1363" customFormat="1">
      <c r="D924" s="1367"/>
      <c r="M924" s="1367"/>
      <c r="AB924" s="1367"/>
    </row>
    <row r="925" spans="4:28" s="1363" customFormat="1">
      <c r="D925" s="1367"/>
      <c r="M925" s="1367"/>
      <c r="AB925" s="1367"/>
    </row>
    <row r="926" spans="4:28" s="1363" customFormat="1">
      <c r="D926" s="1367"/>
      <c r="M926" s="1367"/>
      <c r="AB926" s="1367"/>
    </row>
    <row r="927" spans="4:28" s="1363" customFormat="1">
      <c r="D927" s="1367"/>
      <c r="M927" s="1367"/>
      <c r="AB927" s="1367"/>
    </row>
    <row r="928" spans="4:28" s="1363" customFormat="1">
      <c r="D928" s="1367"/>
      <c r="M928" s="1367"/>
      <c r="AB928" s="1367"/>
    </row>
    <row r="929" spans="4:28" s="1363" customFormat="1">
      <c r="D929" s="1367"/>
      <c r="M929" s="1367"/>
      <c r="AB929" s="1367"/>
    </row>
    <row r="930" spans="4:28" s="1363" customFormat="1">
      <c r="D930" s="1367"/>
      <c r="M930" s="1367"/>
      <c r="AB930" s="1367"/>
    </row>
    <row r="931" spans="4:28" s="1363" customFormat="1">
      <c r="D931" s="1367"/>
      <c r="M931" s="1367"/>
      <c r="AB931" s="1367"/>
    </row>
    <row r="932" spans="4:28" s="1363" customFormat="1">
      <c r="D932" s="1367"/>
      <c r="M932" s="1367"/>
      <c r="AB932" s="1367"/>
    </row>
    <row r="933" spans="4:28" s="1363" customFormat="1">
      <c r="D933" s="1367"/>
      <c r="M933" s="1367"/>
      <c r="AB933" s="1367"/>
    </row>
    <row r="934" spans="4:28" s="1363" customFormat="1">
      <c r="D934" s="1367"/>
      <c r="M934" s="1367"/>
      <c r="AB934" s="1367"/>
    </row>
    <row r="935" spans="4:28" s="1363" customFormat="1">
      <c r="D935" s="1367"/>
      <c r="M935" s="1367"/>
      <c r="AB935" s="1367"/>
    </row>
    <row r="936" spans="4:28" s="1363" customFormat="1">
      <c r="D936" s="1367"/>
      <c r="M936" s="1367"/>
      <c r="AB936" s="1367"/>
    </row>
    <row r="937" spans="4:28" s="1363" customFormat="1">
      <c r="D937" s="1367"/>
      <c r="M937" s="1367"/>
      <c r="AB937" s="1367"/>
    </row>
    <row r="938" spans="4:28" s="1363" customFormat="1">
      <c r="D938" s="1367"/>
      <c r="M938" s="1367"/>
      <c r="AB938" s="1367"/>
    </row>
    <row r="939" spans="4:28" s="1363" customFormat="1">
      <c r="D939" s="1367"/>
      <c r="M939" s="1367"/>
      <c r="AB939" s="1367"/>
    </row>
    <row r="940" spans="4:28" s="1363" customFormat="1">
      <c r="D940" s="1367"/>
      <c r="M940" s="1367"/>
      <c r="AB940" s="1367"/>
    </row>
    <row r="941" spans="4:28" s="1363" customFormat="1">
      <c r="D941" s="1367"/>
      <c r="M941" s="1367"/>
      <c r="AB941" s="1367"/>
    </row>
    <row r="942" spans="4:28" s="1363" customFormat="1">
      <c r="D942" s="1367"/>
      <c r="M942" s="1367"/>
      <c r="AB942" s="1367"/>
    </row>
    <row r="943" spans="4:28" s="1363" customFormat="1">
      <c r="D943" s="1367"/>
      <c r="M943" s="1367"/>
      <c r="AB943" s="1367"/>
    </row>
    <row r="944" spans="4:28" s="1363" customFormat="1">
      <c r="D944" s="1367"/>
      <c r="M944" s="1367"/>
      <c r="AB944" s="1367"/>
    </row>
    <row r="945" spans="4:28" s="1363" customFormat="1">
      <c r="D945" s="1367"/>
      <c r="M945" s="1367"/>
      <c r="AB945" s="1367"/>
    </row>
    <row r="946" spans="4:28" s="1363" customFormat="1">
      <c r="D946" s="1367"/>
      <c r="M946" s="1367"/>
      <c r="AB946" s="1367"/>
    </row>
    <row r="947" spans="4:28" s="1363" customFormat="1">
      <c r="D947" s="1367"/>
      <c r="M947" s="1367"/>
      <c r="AB947" s="1367"/>
    </row>
    <row r="948" spans="4:28" s="1363" customFormat="1">
      <c r="D948" s="1367"/>
      <c r="M948" s="1367"/>
      <c r="AB948" s="1367"/>
    </row>
    <row r="949" spans="4:28" s="1363" customFormat="1">
      <c r="D949" s="1367"/>
      <c r="M949" s="1367"/>
      <c r="AB949" s="1367"/>
    </row>
    <row r="950" spans="4:28" s="1363" customFormat="1">
      <c r="D950" s="1367"/>
      <c r="M950" s="1367"/>
      <c r="AB950" s="1367"/>
    </row>
    <row r="951" spans="4:28" s="1363" customFormat="1">
      <c r="D951" s="1367"/>
      <c r="M951" s="1367"/>
      <c r="AB951" s="1367"/>
    </row>
    <row r="952" spans="4:28" s="1363" customFormat="1">
      <c r="D952" s="1367"/>
      <c r="M952" s="1367"/>
      <c r="AB952" s="1367"/>
    </row>
    <row r="953" spans="4:28" s="1363" customFormat="1">
      <c r="D953" s="1367"/>
      <c r="M953" s="1367"/>
      <c r="AB953" s="1367"/>
    </row>
    <row r="954" spans="4:28" s="1363" customFormat="1">
      <c r="D954" s="1367"/>
      <c r="M954" s="1367"/>
      <c r="AB954" s="1367"/>
    </row>
    <row r="955" spans="4:28" s="1363" customFormat="1">
      <c r="D955" s="1367"/>
      <c r="M955" s="1367"/>
      <c r="AB955" s="1367"/>
    </row>
    <row r="956" spans="4:28" s="1363" customFormat="1">
      <c r="D956" s="1367"/>
      <c r="M956" s="1367"/>
      <c r="AB956" s="1367"/>
    </row>
    <row r="957" spans="4:28" s="1363" customFormat="1">
      <c r="D957" s="1367"/>
      <c r="M957" s="1367"/>
      <c r="AB957" s="1367"/>
    </row>
    <row r="958" spans="4:28" s="1363" customFormat="1">
      <c r="D958" s="1367"/>
      <c r="M958" s="1367"/>
      <c r="AB958" s="1367"/>
    </row>
    <row r="959" spans="4:28" s="1363" customFormat="1">
      <c r="D959" s="1367"/>
      <c r="M959" s="1367"/>
      <c r="AB959" s="1367"/>
    </row>
    <row r="960" spans="4:28" s="1363" customFormat="1">
      <c r="D960" s="1367"/>
      <c r="M960" s="1367"/>
      <c r="AB960" s="1367"/>
    </row>
    <row r="961" spans="4:28" s="1363" customFormat="1">
      <c r="D961" s="1367"/>
      <c r="M961" s="1367"/>
      <c r="AB961" s="1367"/>
    </row>
    <row r="962" spans="4:28" s="1363" customFormat="1">
      <c r="D962" s="1367"/>
      <c r="M962" s="1367"/>
      <c r="AB962" s="1367"/>
    </row>
    <row r="963" spans="4:28" s="1363" customFormat="1">
      <c r="D963" s="1367"/>
      <c r="M963" s="1367"/>
      <c r="AB963" s="1367"/>
    </row>
    <row r="964" spans="4:28" s="1363" customFormat="1">
      <c r="D964" s="1367"/>
      <c r="M964" s="1367"/>
      <c r="AB964" s="1367"/>
    </row>
    <row r="965" spans="4:28" s="1363" customFormat="1">
      <c r="D965" s="1367"/>
      <c r="M965" s="1367"/>
      <c r="AB965" s="1367"/>
    </row>
    <row r="966" spans="4:28" s="1363" customFormat="1">
      <c r="D966" s="1367"/>
      <c r="M966" s="1367"/>
      <c r="AB966" s="1367"/>
    </row>
    <row r="967" spans="4:28" s="1363" customFormat="1">
      <c r="D967" s="1367"/>
      <c r="M967" s="1367"/>
      <c r="AB967" s="1367"/>
    </row>
    <row r="968" spans="4:28" s="1363" customFormat="1">
      <c r="D968" s="1367"/>
      <c r="M968" s="1367"/>
      <c r="AB968" s="1367"/>
    </row>
    <row r="969" spans="4:28" s="1363" customFormat="1">
      <c r="D969" s="1367"/>
      <c r="M969" s="1367"/>
      <c r="AB969" s="1367"/>
    </row>
    <row r="970" spans="4:28" s="1363" customFormat="1">
      <c r="D970" s="1367"/>
      <c r="M970" s="1367"/>
      <c r="AB970" s="1367"/>
    </row>
    <row r="971" spans="4:28" s="1363" customFormat="1">
      <c r="D971" s="1367"/>
      <c r="M971" s="1367"/>
      <c r="AB971" s="1367"/>
    </row>
    <row r="972" spans="4:28" s="1363" customFormat="1">
      <c r="D972" s="1367"/>
      <c r="M972" s="1367"/>
      <c r="AB972" s="1367"/>
    </row>
    <row r="973" spans="4:28" s="1363" customFormat="1">
      <c r="D973" s="1367"/>
      <c r="M973" s="1367"/>
      <c r="AB973" s="1367"/>
    </row>
    <row r="974" spans="4:28" s="1363" customFormat="1">
      <c r="D974" s="1367"/>
      <c r="M974" s="1367"/>
      <c r="AB974" s="1367"/>
    </row>
    <row r="975" spans="4:28" s="1363" customFormat="1">
      <c r="D975" s="1367"/>
      <c r="M975" s="1367"/>
      <c r="AB975" s="1367"/>
    </row>
    <row r="976" spans="4:28" s="1363" customFormat="1">
      <c r="D976" s="1367"/>
      <c r="M976" s="1367"/>
      <c r="AB976" s="1367"/>
    </row>
    <row r="977" spans="4:28" s="1363" customFormat="1">
      <c r="D977" s="1367"/>
      <c r="M977" s="1367"/>
      <c r="AB977" s="1367"/>
    </row>
    <row r="978" spans="4:28" s="1363" customFormat="1">
      <c r="D978" s="1367"/>
      <c r="M978" s="1367"/>
      <c r="AB978" s="1367"/>
    </row>
    <row r="979" spans="4:28" s="1363" customFormat="1">
      <c r="D979" s="1367"/>
      <c r="M979" s="1367"/>
      <c r="AB979" s="1367"/>
    </row>
    <row r="980" spans="4:28" s="1363" customFormat="1">
      <c r="D980" s="1367"/>
      <c r="M980" s="1367"/>
      <c r="AB980" s="1367"/>
    </row>
    <row r="981" spans="4:28" s="1363" customFormat="1">
      <c r="D981" s="1367"/>
      <c r="M981" s="1367"/>
      <c r="AB981" s="1367"/>
    </row>
    <row r="982" spans="4:28" s="1363" customFormat="1">
      <c r="D982" s="1367"/>
      <c r="M982" s="1367"/>
      <c r="AB982" s="1367"/>
    </row>
    <row r="983" spans="4:28" s="1363" customFormat="1">
      <c r="D983" s="1367"/>
      <c r="M983" s="1367"/>
      <c r="AB983" s="1367"/>
    </row>
    <row r="984" spans="4:28" s="1363" customFormat="1">
      <c r="D984" s="1367"/>
      <c r="M984" s="1367"/>
      <c r="AB984" s="1367"/>
    </row>
    <row r="985" spans="4:28" s="1363" customFormat="1">
      <c r="D985" s="1367"/>
      <c r="M985" s="1367"/>
      <c r="AB985" s="1367"/>
    </row>
    <row r="986" spans="4:28" s="1363" customFormat="1">
      <c r="D986" s="1367"/>
      <c r="M986" s="1367"/>
      <c r="AB986" s="1367"/>
    </row>
    <row r="987" spans="4:28" s="1363" customFormat="1">
      <c r="D987" s="1367"/>
      <c r="M987" s="1367"/>
      <c r="AB987" s="1367"/>
    </row>
    <row r="988" spans="4:28" s="1363" customFormat="1">
      <c r="D988" s="1367"/>
      <c r="M988" s="1367"/>
      <c r="AB988" s="1367"/>
    </row>
    <row r="989" spans="4:28" s="1363" customFormat="1">
      <c r="D989" s="1367"/>
      <c r="M989" s="1367"/>
      <c r="AB989" s="1367"/>
    </row>
    <row r="990" spans="4:28" s="1363" customFormat="1">
      <c r="D990" s="1367"/>
      <c r="M990" s="1367"/>
      <c r="AB990" s="1367"/>
    </row>
    <row r="991" spans="4:28" s="1363" customFormat="1">
      <c r="D991" s="1367"/>
      <c r="M991" s="1367"/>
      <c r="AB991" s="1367"/>
    </row>
    <row r="992" spans="4:28" s="1363" customFormat="1">
      <c r="D992" s="1367"/>
      <c r="M992" s="1367"/>
      <c r="AB992" s="1367"/>
    </row>
    <row r="993" spans="4:28" s="1363" customFormat="1">
      <c r="D993" s="1367"/>
      <c r="M993" s="1367"/>
      <c r="AB993" s="1367"/>
    </row>
    <row r="994" spans="4:28" s="1363" customFormat="1">
      <c r="D994" s="1367"/>
      <c r="M994" s="1367"/>
      <c r="AB994" s="1367"/>
    </row>
    <row r="995" spans="4:28" s="1363" customFormat="1">
      <c r="D995" s="1367"/>
      <c r="M995" s="1367"/>
      <c r="AB995" s="1367"/>
    </row>
    <row r="996" spans="4:28" s="1363" customFormat="1">
      <c r="D996" s="1367"/>
      <c r="M996" s="1367"/>
      <c r="AB996" s="1367"/>
    </row>
    <row r="997" spans="4:28" s="1363" customFormat="1">
      <c r="D997" s="1367"/>
      <c r="M997" s="1367"/>
      <c r="AB997" s="1367"/>
    </row>
    <row r="998" spans="4:28" s="1363" customFormat="1">
      <c r="D998" s="1367"/>
      <c r="M998" s="1367"/>
      <c r="AB998" s="1367"/>
    </row>
    <row r="999" spans="4:28" s="1363" customFormat="1">
      <c r="D999" s="1367"/>
      <c r="M999" s="1367"/>
      <c r="AB999" s="1367"/>
    </row>
    <row r="1000" spans="4:28" s="1363" customFormat="1">
      <c r="D1000" s="1367"/>
      <c r="M1000" s="1367"/>
      <c r="AB1000" s="1367"/>
    </row>
  </sheetData>
  <sheetProtection password="CB61" sheet="1" objects="1" scenarios="1" selectLockedCells="1"/>
  <conditionalFormatting sqref="U13">
    <cfRule type="expression" dxfId="51" priority="1" stopIfTrue="1">
      <formula>NOT($B$18)</formula>
    </cfRule>
  </conditionalFormatting>
  <conditionalFormatting sqref="L13">
    <cfRule type="expression" dxfId="50" priority="2" stopIfTrue="1">
      <formula>NOT($B$19)</formula>
    </cfRule>
  </conditionalFormatting>
  <conditionalFormatting sqref="C13">
    <cfRule type="expression" dxfId="49" priority="3" stopIfTrue="1">
      <formula>NOT($B$20)</formula>
    </cfRule>
  </conditionalFormatting>
  <conditionalFormatting sqref="U15">
    <cfRule type="expression" dxfId="48" priority="4" stopIfTrue="1">
      <formula>NOT($B$21)</formula>
    </cfRule>
  </conditionalFormatting>
  <conditionalFormatting sqref="L15">
    <cfRule type="expression" dxfId="47" priority="5" stopIfTrue="1">
      <formula>NOT($B$22)</formula>
    </cfRule>
  </conditionalFormatting>
  <conditionalFormatting sqref="C15">
    <cfRule type="expression" dxfId="46" priority="6" stopIfTrue="1">
      <formula>NOT($B$23)</formula>
    </cfRule>
  </conditionalFormatting>
  <conditionalFormatting sqref="U11">
    <cfRule type="expression" dxfId="45" priority="7" stopIfTrue="1">
      <formula>NOT($B$24)</formula>
    </cfRule>
  </conditionalFormatting>
  <conditionalFormatting sqref="L11">
    <cfRule type="expression" dxfId="44" priority="8" stopIfTrue="1">
      <formula>NOT($B$25)</formula>
    </cfRule>
  </conditionalFormatting>
  <conditionalFormatting sqref="C11">
    <cfRule type="expression" dxfId="43" priority="9" stopIfTrue="1">
      <formula>NOT($B$26)</formula>
    </cfRule>
  </conditionalFormatting>
  <conditionalFormatting sqref="U12">
    <cfRule type="expression" dxfId="42" priority="10" stopIfTrue="1">
      <formula>NOT($B$27)</formula>
    </cfRule>
  </conditionalFormatting>
  <conditionalFormatting sqref="L12">
    <cfRule type="expression" dxfId="41" priority="11" stopIfTrue="1">
      <formula>NOT($B$28)</formula>
    </cfRule>
  </conditionalFormatting>
  <conditionalFormatting sqref="C12">
    <cfRule type="expression" dxfId="40" priority="12" stopIfTrue="1">
      <formula>NOT($B$29)</formula>
    </cfRule>
  </conditionalFormatting>
  <printOptions horizontalCentered="1" verticalCentered="1"/>
  <pageMargins left="0.75" right="0.75" top="1" bottom="1" header="0.5" footer="0.5"/>
  <pageSetup paperSize="9" scale="35" orientation="landscape" horizontalDpi="4294967292" r:id="rId1"/>
  <headerFooter alignWithMargins="0">
    <oddHeader xml:space="preserve">&amp;C&amp;"Miriam,Regular"&amp;A
</oddHeader>
    <oddFooter>Page &amp;P</oddFoot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G11" sqref="G11"/>
    </sheetView>
  </sheetViews>
  <sheetFormatPr defaultColWidth="7.75" defaultRowHeight="11.25"/>
  <cols>
    <col min="1" max="1" width="4.75" style="60" bestFit="1" customWidth="1"/>
    <col min="2" max="2" width="25.75" style="60" customWidth="1"/>
    <col min="3" max="3" width="10.625" style="60" bestFit="1" customWidth="1"/>
    <col min="4" max="4" width="10.5" style="154" bestFit="1" customWidth="1"/>
    <col min="5" max="5" width="8.875" style="60" bestFit="1" customWidth="1"/>
    <col min="6" max="6" width="11" style="60" bestFit="1" customWidth="1"/>
    <col min="7" max="7" width="10.75" style="60" customWidth="1"/>
    <col min="8" max="8" width="10.5" style="60" bestFit="1" customWidth="1"/>
    <col min="9" max="9" width="11" style="60" bestFit="1" customWidth="1"/>
    <col min="10" max="10" width="10.625" style="60" bestFit="1" customWidth="1"/>
    <col min="11" max="11" width="10.5" style="60" bestFit="1" customWidth="1"/>
    <col min="12" max="12" width="8.875" style="60" bestFit="1" customWidth="1"/>
    <col min="13" max="13" width="9.125" style="60" customWidth="1"/>
    <col min="14" max="14" width="10" style="60" customWidth="1"/>
    <col min="15" max="15" width="10.5" style="154" bestFit="1" customWidth="1"/>
    <col min="16" max="16" width="11" style="60" bestFit="1" customWidth="1"/>
    <col min="17" max="17" width="25.75" style="60" customWidth="1"/>
    <col min="18" max="18" width="5.75" style="60" bestFit="1" customWidth="1"/>
    <col min="19" max="1000" width="7.75" style="1363"/>
    <col min="1001" max="16384" width="7.75" style="60"/>
  </cols>
  <sheetData>
    <row r="1" spans="1:18" ht="20.25">
      <c r="A1" s="56"/>
      <c r="B1" s="57" t="s">
        <v>272</v>
      </c>
      <c r="C1" s="58"/>
      <c r="D1" s="58"/>
      <c r="E1" s="58"/>
      <c r="F1" s="58"/>
      <c r="G1" s="58"/>
      <c r="H1" s="58"/>
      <c r="I1" s="56"/>
      <c r="J1" s="56"/>
      <c r="K1" s="58"/>
      <c r="L1" s="58"/>
      <c r="M1" s="58"/>
      <c r="N1" s="58"/>
      <c r="O1" s="58"/>
      <c r="P1" s="58"/>
      <c r="Q1" s="59" t="s">
        <v>272</v>
      </c>
      <c r="R1" s="56"/>
    </row>
    <row r="2" spans="1:18" ht="13.15" customHeight="1">
      <c r="A2" s="56"/>
      <c r="B2" s="61"/>
      <c r="C2" s="58"/>
      <c r="D2" s="58"/>
      <c r="E2" s="58"/>
      <c r="F2" s="58"/>
      <c r="G2" s="58"/>
      <c r="H2" s="58"/>
      <c r="I2" s="62"/>
      <c r="J2" s="62"/>
      <c r="K2" s="58"/>
      <c r="L2" s="58"/>
      <c r="M2" s="58"/>
      <c r="N2" s="58"/>
      <c r="O2" s="58"/>
      <c r="P2" s="58"/>
      <c r="Q2" s="63"/>
      <c r="R2" s="56"/>
    </row>
    <row r="3" spans="1:18" ht="15.75">
      <c r="A3" s="56"/>
      <c r="B3" s="64" t="s">
        <v>36360</v>
      </c>
      <c r="C3" s="58"/>
      <c r="D3" s="58"/>
      <c r="E3" s="58"/>
      <c r="F3" s="58"/>
      <c r="G3" s="58"/>
      <c r="H3" s="58"/>
      <c r="I3" s="65"/>
      <c r="J3" s="65"/>
      <c r="K3" s="58"/>
      <c r="L3" s="58"/>
      <c r="M3" s="58"/>
      <c r="N3" s="58"/>
      <c r="O3" s="58"/>
      <c r="P3" s="58"/>
      <c r="Q3" s="66" t="s">
        <v>36360</v>
      </c>
      <c r="R3" s="56"/>
    </row>
    <row r="4" spans="1:18" ht="16.5" thickBot="1">
      <c r="A4" s="56"/>
      <c r="B4" s="64"/>
      <c r="C4" s="58"/>
      <c r="D4" s="58"/>
      <c r="E4" s="58"/>
      <c r="F4" s="58"/>
      <c r="G4" s="58"/>
      <c r="H4" s="58"/>
      <c r="I4" s="65"/>
      <c r="J4" s="65"/>
      <c r="K4" s="58"/>
      <c r="L4" s="58"/>
      <c r="M4" s="58"/>
      <c r="N4" s="58"/>
      <c r="O4" s="58"/>
      <c r="P4" s="58"/>
      <c r="Q4" s="66"/>
      <c r="R4" s="56"/>
    </row>
    <row r="5" spans="1:18" ht="14.25" thickTop="1" thickBot="1">
      <c r="A5" s="56"/>
      <c r="B5" s="314"/>
      <c r="C5" s="643" t="str">
        <f>"לשלושה חודשים שהסתיימו ביום " &amp;TEXT(L0!$E$34,"DD ")&amp;"ב"&amp;TEXT(L0!$E$34,"MMM")</f>
        <v>לשלושה חודשים שהסתיימו ביום 30 ביונ</v>
      </c>
      <c r="D5" s="634"/>
      <c r="E5" s="634"/>
      <c r="F5" s="634"/>
      <c r="G5" s="634"/>
      <c r="H5" s="634"/>
      <c r="I5" s="635"/>
      <c r="J5" s="645" t="str">
        <f>"לשלושה חודשים שהסתיימו ביום " &amp;TEXT(L0!$E$34,"DD ")&amp;"ב"&amp;TEXT(L0!$E$34,"MMM")</f>
        <v>לשלושה חודשים שהסתיימו ביום 30 ביונ</v>
      </c>
      <c r="K5" s="634"/>
      <c r="L5" s="634"/>
      <c r="M5" s="634"/>
      <c r="N5" s="634"/>
      <c r="O5" s="634"/>
      <c r="P5" s="637"/>
      <c r="Q5" s="319"/>
      <c r="R5" s="56"/>
    </row>
    <row r="6" spans="1:18" ht="14.25" thickTop="1" thickBot="1">
      <c r="A6" s="56"/>
      <c r="B6" s="314"/>
      <c r="C6" s="323">
        <f>DATE(YEAR(L0!$E$34),MONTH(L0!$E$34)-12+1,1)-1</f>
        <v>41820</v>
      </c>
      <c r="D6" s="323"/>
      <c r="E6" s="323"/>
      <c r="F6" s="323"/>
      <c r="G6" s="323"/>
      <c r="H6" s="323"/>
      <c r="I6" s="323"/>
      <c r="J6" s="323">
        <f>L0!$E$34</f>
        <v>42185</v>
      </c>
      <c r="K6" s="323"/>
      <c r="L6" s="323"/>
      <c r="M6" s="323"/>
      <c r="N6" s="323"/>
      <c r="O6" s="323"/>
      <c r="P6" s="1253"/>
      <c r="Q6" s="319"/>
      <c r="R6" s="56"/>
    </row>
    <row r="7" spans="1:18" ht="15.6" customHeight="1" thickTop="1" thickBot="1">
      <c r="A7" s="75"/>
      <c r="B7" s="160"/>
      <c r="C7" s="81"/>
      <c r="D7" s="161"/>
      <c r="E7" s="1254" t="s">
        <v>36361</v>
      </c>
      <c r="F7" s="1255"/>
      <c r="G7" s="1255"/>
      <c r="H7" s="1255"/>
      <c r="I7" s="1255"/>
      <c r="J7" s="161"/>
      <c r="K7" s="161"/>
      <c r="L7" s="1254" t="s">
        <v>36361</v>
      </c>
      <c r="M7" s="1255"/>
      <c r="N7" s="1255"/>
      <c r="O7" s="1255"/>
      <c r="P7" s="1255"/>
      <c r="Q7" s="165"/>
      <c r="R7" s="83"/>
    </row>
    <row r="8" spans="1:18" ht="77.25" customHeight="1">
      <c r="A8" s="84"/>
      <c r="B8" s="166" t="s">
        <v>271</v>
      </c>
      <c r="C8" s="1256" t="s">
        <v>36362</v>
      </c>
      <c r="D8" s="1257" t="s">
        <v>36363</v>
      </c>
      <c r="E8" s="168" t="s">
        <v>3</v>
      </c>
      <c r="F8" s="1257" t="s">
        <v>36364</v>
      </c>
      <c r="G8" s="1257" t="s">
        <v>36365</v>
      </c>
      <c r="H8" s="1257" t="s">
        <v>36366</v>
      </c>
      <c r="I8" s="1257" t="s">
        <v>36367</v>
      </c>
      <c r="J8" s="1257" t="s">
        <v>36362</v>
      </c>
      <c r="K8" s="1257" t="s">
        <v>36363</v>
      </c>
      <c r="L8" s="168" t="s">
        <v>3</v>
      </c>
      <c r="M8" s="1257" t="s">
        <v>36364</v>
      </c>
      <c r="N8" s="1257" t="s">
        <v>36365</v>
      </c>
      <c r="O8" s="1257" t="s">
        <v>36366</v>
      </c>
      <c r="P8" s="1257" t="s">
        <v>36367</v>
      </c>
      <c r="Q8" s="172" t="s">
        <v>271</v>
      </c>
      <c r="R8" s="93"/>
    </row>
    <row r="9" spans="1:18" ht="15.6" customHeight="1" thickBot="1">
      <c r="A9" s="84"/>
      <c r="B9" s="173"/>
      <c r="C9" s="96"/>
      <c r="D9" s="97"/>
      <c r="E9" s="97"/>
      <c r="F9" s="97"/>
      <c r="G9" s="97"/>
      <c r="H9" s="97"/>
      <c r="I9" s="97"/>
      <c r="J9" s="97"/>
      <c r="K9" s="97"/>
      <c r="L9" s="97"/>
      <c r="M9" s="97"/>
      <c r="N9" s="97"/>
      <c r="O9" s="97"/>
      <c r="P9" s="97"/>
      <c r="Q9" s="176"/>
      <c r="R9" s="55"/>
    </row>
    <row r="10" spans="1:18" ht="15.6" customHeight="1" thickTop="1" thickBot="1">
      <c r="A10" s="102" t="s">
        <v>36368</v>
      </c>
      <c r="B10" s="177"/>
      <c r="C10" s="105" t="s">
        <v>35425</v>
      </c>
      <c r="D10" s="106" t="s">
        <v>35426</v>
      </c>
      <c r="E10" s="106" t="s">
        <v>35427</v>
      </c>
      <c r="F10" s="106" t="s">
        <v>35428</v>
      </c>
      <c r="G10" s="106" t="s">
        <v>35429</v>
      </c>
      <c r="H10" s="106" t="s">
        <v>35430</v>
      </c>
      <c r="I10" s="105" t="s">
        <v>35431</v>
      </c>
      <c r="J10" s="105" t="s">
        <v>35023</v>
      </c>
      <c r="K10" s="106" t="s">
        <v>35024</v>
      </c>
      <c r="L10" s="106" t="s">
        <v>34980</v>
      </c>
      <c r="M10" s="106" t="s">
        <v>34981</v>
      </c>
      <c r="N10" s="106" t="s">
        <v>264</v>
      </c>
      <c r="O10" s="106" t="s">
        <v>263</v>
      </c>
      <c r="P10" s="106" t="s">
        <v>262</v>
      </c>
      <c r="Q10" s="180"/>
      <c r="R10" s="111" t="s">
        <v>36369</v>
      </c>
    </row>
    <row r="11" spans="1:18" ht="15.6" customHeight="1" thickTop="1">
      <c r="A11" s="112">
        <v>1</v>
      </c>
      <c r="B11" s="182" t="s">
        <v>35561</v>
      </c>
      <c r="C11" s="115">
        <f>SUM(D11:E11)</f>
        <v>18000</v>
      </c>
      <c r="D11" s="116">
        <v>0</v>
      </c>
      <c r="E11" s="289">
        <f>SUM(F11:I11)</f>
        <v>18000</v>
      </c>
      <c r="F11" s="116">
        <v>-6200</v>
      </c>
      <c r="G11" s="116">
        <v>0</v>
      </c>
      <c r="H11" s="116">
        <v>0</v>
      </c>
      <c r="I11" s="116">
        <v>24200</v>
      </c>
      <c r="J11" s="289">
        <f>SUM(K11:L11)</f>
        <v>1300</v>
      </c>
      <c r="K11" s="116">
        <v>0</v>
      </c>
      <c r="L11" s="289">
        <f>SUM(M11:P11)</f>
        <v>1300</v>
      </c>
      <c r="M11" s="116">
        <v>-13500</v>
      </c>
      <c r="N11" s="116">
        <v>0</v>
      </c>
      <c r="O11" s="116">
        <v>0</v>
      </c>
      <c r="P11" s="116">
        <v>14800</v>
      </c>
      <c r="Q11" s="190" t="s">
        <v>35561</v>
      </c>
      <c r="R11" s="191">
        <v>1</v>
      </c>
    </row>
    <row r="12" spans="1:18" ht="15.6" customHeight="1">
      <c r="A12" s="112">
        <v>2</v>
      </c>
      <c r="B12" s="192" t="s">
        <v>36370</v>
      </c>
      <c r="C12" s="123">
        <f>SUM(D12:E12)</f>
        <v>-4700</v>
      </c>
      <c r="D12" s="124">
        <v>0</v>
      </c>
      <c r="E12" s="131">
        <f>SUM(F12:I12)</f>
        <v>-4700</v>
      </c>
      <c r="F12" s="124">
        <v>0</v>
      </c>
      <c r="G12" s="124">
        <v>0</v>
      </c>
      <c r="H12" s="124">
        <v>0</v>
      </c>
      <c r="I12" s="124">
        <v>-4700</v>
      </c>
      <c r="J12" s="131">
        <f>SUM(K12:L12)</f>
        <v>-9300</v>
      </c>
      <c r="K12" s="124">
        <v>0</v>
      </c>
      <c r="L12" s="131">
        <f>SUM(M12:P12)</f>
        <v>-9300</v>
      </c>
      <c r="M12" s="124">
        <v>8900</v>
      </c>
      <c r="N12" s="124">
        <v>0</v>
      </c>
      <c r="O12" s="124">
        <v>0</v>
      </c>
      <c r="P12" s="124">
        <v>-18200</v>
      </c>
      <c r="Q12" s="198" t="s">
        <v>36370</v>
      </c>
      <c r="R12" s="199">
        <v>2</v>
      </c>
    </row>
    <row r="13" spans="1:18" ht="15.6" customHeight="1" thickBot="1">
      <c r="A13" s="143">
        <v>3</v>
      </c>
      <c r="B13" s="145" t="s">
        <v>35573</v>
      </c>
      <c r="C13" s="223">
        <f t="shared" ref="C13:P13" si="0">SUM(C11:C12)</f>
        <v>13300</v>
      </c>
      <c r="D13" s="151">
        <f t="shared" si="0"/>
        <v>0</v>
      </c>
      <c r="E13" s="151">
        <f t="shared" si="0"/>
        <v>13300</v>
      </c>
      <c r="F13" s="151">
        <f t="shared" si="0"/>
        <v>-6200</v>
      </c>
      <c r="G13" s="151">
        <f t="shared" si="0"/>
        <v>0</v>
      </c>
      <c r="H13" s="151">
        <f t="shared" si="0"/>
        <v>0</v>
      </c>
      <c r="I13" s="151">
        <f t="shared" si="0"/>
        <v>19500</v>
      </c>
      <c r="J13" s="151">
        <f t="shared" si="0"/>
        <v>-8000</v>
      </c>
      <c r="K13" s="151">
        <f t="shared" si="0"/>
        <v>0</v>
      </c>
      <c r="L13" s="151">
        <f t="shared" si="0"/>
        <v>-8000</v>
      </c>
      <c r="M13" s="151">
        <f t="shared" si="0"/>
        <v>-4600</v>
      </c>
      <c r="N13" s="151">
        <f t="shared" si="0"/>
        <v>0</v>
      </c>
      <c r="O13" s="151">
        <f t="shared" si="0"/>
        <v>0</v>
      </c>
      <c r="P13" s="151">
        <f t="shared" si="0"/>
        <v>-3400</v>
      </c>
      <c r="Q13" s="306" t="s">
        <v>35573</v>
      </c>
      <c r="R13" s="152">
        <v>3</v>
      </c>
    </row>
    <row r="14" spans="1:18" s="1363" customFormat="1" ht="13.5" thickTop="1">
      <c r="A14" s="1364"/>
      <c r="B14" s="1365"/>
      <c r="C14" s="1364"/>
      <c r="D14" s="1366"/>
      <c r="E14" s="1364"/>
      <c r="F14" s="1364"/>
      <c r="G14" s="1364"/>
      <c r="H14" s="1364"/>
      <c r="I14" s="1364"/>
      <c r="J14" s="1364"/>
      <c r="K14" s="1364"/>
      <c r="L14" s="1364"/>
      <c r="M14" s="1364"/>
      <c r="N14" s="1364"/>
      <c r="O14" s="1366"/>
      <c r="P14" s="1364"/>
      <c r="Q14" s="1364"/>
      <c r="R14" s="1364"/>
    </row>
    <row r="15" spans="1:18" s="1363" customFormat="1">
      <c r="A15" s="1364"/>
      <c r="B15" s="1364"/>
      <c r="C15" s="1364"/>
      <c r="D15" s="1366"/>
      <c r="E15" s="1364"/>
      <c r="F15" s="1364"/>
      <c r="G15" s="1364"/>
      <c r="H15" s="1364"/>
      <c r="I15" s="1364"/>
      <c r="J15" s="1364"/>
      <c r="K15" s="1364"/>
      <c r="L15" s="1364"/>
      <c r="M15" s="1364"/>
      <c r="N15" s="1364"/>
      <c r="O15" s="1366"/>
      <c r="P15" s="1364"/>
      <c r="Q15" s="1364"/>
      <c r="R15" s="1364"/>
    </row>
    <row r="16" spans="1:18" s="1363" customFormat="1">
      <c r="A16" s="1364">
        <v>556</v>
      </c>
      <c r="B16" s="1364" t="b">
        <f>Check!$AR$557</f>
        <v>1</v>
      </c>
      <c r="C16" s="1364"/>
      <c r="D16" s="1366"/>
      <c r="E16" s="1364"/>
      <c r="F16" s="1364"/>
      <c r="G16" s="1364"/>
      <c r="H16" s="1364"/>
      <c r="I16" s="1364"/>
      <c r="J16" s="1364"/>
      <c r="K16" s="1364"/>
      <c r="L16" s="1364"/>
      <c r="M16" s="1364"/>
      <c r="N16" s="1364"/>
      <c r="O16" s="1366"/>
      <c r="P16" s="1364"/>
      <c r="Q16" s="1364"/>
      <c r="R16" s="1364"/>
    </row>
    <row r="17" spans="1:18" s="1363" customFormat="1">
      <c r="A17" s="1364">
        <v>557</v>
      </c>
      <c r="B17" s="1364" t="b">
        <f>Check!$AR$558</f>
        <v>1</v>
      </c>
      <c r="C17" s="1364"/>
      <c r="D17" s="1366"/>
      <c r="E17" s="1364"/>
      <c r="F17" s="1364"/>
      <c r="G17" s="1364"/>
      <c r="H17" s="1364"/>
      <c r="I17" s="1364"/>
      <c r="J17" s="1364"/>
      <c r="K17" s="1364"/>
      <c r="L17" s="1364"/>
      <c r="M17" s="1364"/>
      <c r="N17" s="1364"/>
      <c r="O17" s="1366"/>
      <c r="P17" s="1364"/>
      <c r="Q17" s="1364"/>
      <c r="R17" s="1364"/>
    </row>
    <row r="18" spans="1:18" s="1363" customFormat="1">
      <c r="A18" s="1364">
        <v>561</v>
      </c>
      <c r="B18" s="1364" t="b">
        <f>Check!$AR$562</f>
        <v>1</v>
      </c>
      <c r="C18" s="1364"/>
      <c r="D18" s="1366"/>
      <c r="E18" s="1364"/>
      <c r="F18" s="1364"/>
      <c r="G18" s="1364"/>
      <c r="H18" s="1364"/>
      <c r="I18" s="1364"/>
      <c r="J18" s="1364"/>
      <c r="K18" s="1364"/>
      <c r="L18" s="1364"/>
      <c r="M18" s="1364"/>
      <c r="N18" s="1364"/>
      <c r="O18" s="1366"/>
      <c r="P18" s="1364"/>
      <c r="Q18" s="1364"/>
      <c r="R18" s="1364"/>
    </row>
    <row r="19" spans="1:18" s="1363" customFormat="1">
      <c r="A19" s="1364">
        <v>562</v>
      </c>
      <c r="B19" s="1364" t="b">
        <f>Check!$AR$563</f>
        <v>1</v>
      </c>
      <c r="C19" s="1364"/>
      <c r="D19" s="1366"/>
      <c r="E19" s="1364"/>
      <c r="F19" s="1364"/>
      <c r="G19" s="1364"/>
      <c r="H19" s="1364"/>
      <c r="I19" s="1364"/>
      <c r="J19" s="1364"/>
      <c r="K19" s="1364"/>
      <c r="L19" s="1364"/>
      <c r="M19" s="1364"/>
      <c r="N19" s="1364"/>
      <c r="O19" s="1366"/>
      <c r="P19" s="1364"/>
      <c r="Q19" s="1364"/>
      <c r="R19" s="1364"/>
    </row>
    <row r="20" spans="1:18" s="1363" customFormat="1">
      <c r="A20" s="1364">
        <v>566</v>
      </c>
      <c r="B20" s="1364" t="b">
        <f>Check!$AR$567</f>
        <v>1</v>
      </c>
      <c r="C20" s="1364"/>
      <c r="D20" s="1366"/>
      <c r="E20" s="1364"/>
      <c r="F20" s="1364"/>
      <c r="G20" s="1364"/>
      <c r="H20" s="1364"/>
      <c r="I20" s="1364"/>
      <c r="J20" s="1364"/>
      <c r="K20" s="1364"/>
      <c r="L20" s="1364"/>
      <c r="M20" s="1364"/>
      <c r="N20" s="1364"/>
      <c r="O20" s="1366"/>
      <c r="P20" s="1364"/>
      <c r="Q20" s="1364"/>
      <c r="R20" s="1364"/>
    </row>
    <row r="21" spans="1:18" s="1363" customFormat="1">
      <c r="A21" s="1364">
        <v>567</v>
      </c>
      <c r="B21" s="1364" t="b">
        <f>Check!$AR$568</f>
        <v>1</v>
      </c>
      <c r="C21" s="1364"/>
      <c r="D21" s="1366"/>
      <c r="E21" s="1364"/>
      <c r="F21" s="1364"/>
      <c r="G21" s="1364"/>
      <c r="H21" s="1364"/>
      <c r="I21" s="1364"/>
      <c r="J21" s="1364"/>
      <c r="K21" s="1364"/>
      <c r="L21" s="1364"/>
      <c r="M21" s="1364"/>
      <c r="N21" s="1364"/>
      <c r="O21" s="1366"/>
      <c r="P21" s="1364"/>
      <c r="Q21" s="1364"/>
      <c r="R21" s="1364"/>
    </row>
    <row r="22" spans="1:18" s="1363" customFormat="1">
      <c r="A22" s="1364">
        <v>1481</v>
      </c>
      <c r="B22" s="1364" t="b">
        <f>Check!$AR$1482</f>
        <v>1</v>
      </c>
      <c r="C22" s="1364"/>
      <c r="D22" s="1366"/>
      <c r="E22" s="1364"/>
      <c r="F22" s="1364"/>
      <c r="G22" s="1364"/>
      <c r="H22" s="1364"/>
      <c r="I22" s="1364"/>
      <c r="J22" s="1364"/>
      <c r="K22" s="1364"/>
      <c r="L22" s="1364"/>
      <c r="M22" s="1364"/>
      <c r="N22" s="1364"/>
      <c r="O22" s="1366"/>
      <c r="P22" s="1364"/>
      <c r="Q22" s="1364"/>
      <c r="R22" s="1364"/>
    </row>
    <row r="23" spans="1:18" s="1363" customFormat="1">
      <c r="A23" s="1364">
        <v>1482</v>
      </c>
      <c r="B23" s="1364" t="b">
        <f>Check!$AR$1483</f>
        <v>1</v>
      </c>
      <c r="C23" s="1364"/>
      <c r="D23" s="1366"/>
      <c r="E23" s="1364"/>
      <c r="F23" s="1364"/>
      <c r="G23" s="1364"/>
      <c r="H23" s="1364"/>
      <c r="I23" s="1364"/>
      <c r="J23" s="1364"/>
      <c r="K23" s="1364"/>
      <c r="L23" s="1364"/>
      <c r="M23" s="1364"/>
      <c r="N23" s="1364"/>
      <c r="O23" s="1366"/>
      <c r="P23" s="1364"/>
      <c r="Q23" s="1364"/>
      <c r="R23" s="1364"/>
    </row>
    <row r="24" spans="1:18" s="1363" customFormat="1">
      <c r="A24" s="1364">
        <v>1483</v>
      </c>
      <c r="B24" s="1364" t="b">
        <f>Check!$AR$1484</f>
        <v>1</v>
      </c>
      <c r="C24" s="1364"/>
      <c r="D24" s="1366"/>
      <c r="E24" s="1364"/>
      <c r="F24" s="1364"/>
      <c r="G24" s="1364"/>
      <c r="H24" s="1364"/>
      <c r="I24" s="1364"/>
      <c r="J24" s="1364"/>
      <c r="K24" s="1364"/>
      <c r="L24" s="1364"/>
      <c r="M24" s="1364"/>
      <c r="N24" s="1364"/>
      <c r="O24" s="1366"/>
      <c r="P24" s="1364"/>
      <c r="Q24" s="1364"/>
      <c r="R24" s="1364"/>
    </row>
    <row r="25" spans="1:18" s="1363" customFormat="1">
      <c r="A25" s="1364">
        <v>1484</v>
      </c>
      <c r="B25" s="1364" t="b">
        <f>Check!$AR$1485</f>
        <v>1</v>
      </c>
      <c r="C25" s="1364"/>
      <c r="D25" s="1366"/>
      <c r="E25" s="1364"/>
      <c r="F25" s="1364"/>
      <c r="G25" s="1364"/>
      <c r="H25" s="1364"/>
      <c r="I25" s="1364"/>
      <c r="J25" s="1364"/>
      <c r="K25" s="1364"/>
      <c r="L25" s="1364"/>
      <c r="M25" s="1364"/>
      <c r="N25" s="1364"/>
      <c r="O25" s="1366"/>
      <c r="P25" s="1364"/>
      <c r="Q25" s="1364"/>
      <c r="R25" s="1364"/>
    </row>
    <row r="26" spans="1:18" s="1363" customFormat="1">
      <c r="A26" s="1364">
        <v>1485</v>
      </c>
      <c r="B26" s="1364" t="b">
        <f>Check!$AR$1486</f>
        <v>1</v>
      </c>
      <c r="C26" s="1364"/>
      <c r="D26" s="1366"/>
      <c r="E26" s="1364"/>
      <c r="F26" s="1364"/>
      <c r="G26" s="1364"/>
      <c r="H26" s="1364"/>
      <c r="I26" s="1364"/>
      <c r="J26" s="1364"/>
      <c r="K26" s="1364"/>
      <c r="L26" s="1364"/>
      <c r="M26" s="1364"/>
      <c r="N26" s="1364"/>
      <c r="O26" s="1366"/>
      <c r="P26" s="1364"/>
      <c r="Q26" s="1364"/>
      <c r="R26" s="1364"/>
    </row>
    <row r="27" spans="1:18" s="1363" customFormat="1">
      <c r="A27" s="1364">
        <v>1486</v>
      </c>
      <c r="B27" s="1364" t="b">
        <f>Check!$AR$1487</f>
        <v>1</v>
      </c>
      <c r="C27" s="1364"/>
      <c r="D27" s="1366"/>
      <c r="E27" s="1364"/>
      <c r="F27" s="1364"/>
      <c r="G27" s="1364"/>
      <c r="H27" s="1364"/>
      <c r="I27" s="1364"/>
      <c r="J27" s="1364"/>
      <c r="K27" s="1364"/>
      <c r="L27" s="1364"/>
      <c r="M27" s="1364"/>
      <c r="N27" s="1364"/>
      <c r="O27" s="1366"/>
      <c r="P27" s="1364"/>
      <c r="Q27" s="1364"/>
      <c r="R27" s="1364"/>
    </row>
    <row r="28" spans="1:18" s="1363" customFormat="1">
      <c r="A28" s="1363" t="e">
        <f ca="1">ADDRESS(OFFSET(C28,1,B28-1,1,1),COLUMN(OFFSET(C28,0,B28-1,1,1)),4,1)</f>
        <v>#N/A</v>
      </c>
      <c r="B28" s="1363" t="e">
        <f>MATCH(FALSE,ISERROR(C28:P28),0)</f>
        <v>#N/A</v>
      </c>
      <c r="C28" s="1363" t="e">
        <f t="shared" ref="C28:P28" si="1">MATCH(FALSE,ISNUMBER(C11:C13),0)</f>
        <v>#N/A</v>
      </c>
      <c r="D28" s="1367" t="e">
        <f t="shared" si="1"/>
        <v>#N/A</v>
      </c>
      <c r="E28" s="1363" t="e">
        <f t="shared" si="1"/>
        <v>#N/A</v>
      </c>
      <c r="F28" s="1363" t="e">
        <f t="shared" si="1"/>
        <v>#N/A</v>
      </c>
      <c r="G28" s="1363" t="e">
        <f t="shared" si="1"/>
        <v>#N/A</v>
      </c>
      <c r="H28" s="1363" t="e">
        <f t="shared" si="1"/>
        <v>#N/A</v>
      </c>
      <c r="I28" s="1363" t="e">
        <f t="shared" si="1"/>
        <v>#N/A</v>
      </c>
      <c r="J28" s="1363" t="e">
        <f t="shared" si="1"/>
        <v>#N/A</v>
      </c>
      <c r="K28" s="1363" t="e">
        <f t="shared" si="1"/>
        <v>#N/A</v>
      </c>
      <c r="L28" s="1363" t="e">
        <f t="shared" si="1"/>
        <v>#N/A</v>
      </c>
      <c r="M28" s="1363" t="e">
        <f t="shared" si="1"/>
        <v>#N/A</v>
      </c>
      <c r="N28" s="1363" t="e">
        <f t="shared" si="1"/>
        <v>#N/A</v>
      </c>
      <c r="O28" s="1367" t="e">
        <f t="shared" si="1"/>
        <v>#N/A</v>
      </c>
      <c r="P28" s="1363" t="e">
        <f t="shared" si="1"/>
        <v>#N/A</v>
      </c>
    </row>
    <row r="29" spans="1:18" s="1363" customFormat="1">
      <c r="C29" s="1363">
        <f t="shared" ref="C29:P29" si="2">IF(ISERROR(C28),0,ROW(C11)+C28-1)</f>
        <v>0</v>
      </c>
      <c r="D29" s="1367">
        <f t="shared" si="2"/>
        <v>0</v>
      </c>
      <c r="E29" s="1363">
        <f t="shared" si="2"/>
        <v>0</v>
      </c>
      <c r="F29" s="1363">
        <f t="shared" si="2"/>
        <v>0</v>
      </c>
      <c r="G29" s="1363">
        <f t="shared" si="2"/>
        <v>0</v>
      </c>
      <c r="H29" s="1363">
        <f t="shared" si="2"/>
        <v>0</v>
      </c>
      <c r="I29" s="1363">
        <f t="shared" si="2"/>
        <v>0</v>
      </c>
      <c r="J29" s="1363">
        <f t="shared" si="2"/>
        <v>0</v>
      </c>
      <c r="K29" s="1363">
        <f t="shared" si="2"/>
        <v>0</v>
      </c>
      <c r="L29" s="1363">
        <f t="shared" si="2"/>
        <v>0</v>
      </c>
      <c r="M29" s="1363">
        <f t="shared" si="2"/>
        <v>0</v>
      </c>
      <c r="N29" s="1363">
        <f t="shared" si="2"/>
        <v>0</v>
      </c>
      <c r="O29" s="1367">
        <f t="shared" si="2"/>
        <v>0</v>
      </c>
      <c r="P29" s="1363">
        <f t="shared" si="2"/>
        <v>0</v>
      </c>
    </row>
    <row r="30" spans="1:18" s="1363" customFormat="1">
      <c r="D30" s="1367"/>
      <c r="O30" s="1367"/>
    </row>
    <row r="31" spans="1:18" s="1363" customFormat="1">
      <c r="D31" s="1367"/>
      <c r="O31" s="1367"/>
    </row>
    <row r="32" spans="1:18" s="1363" customFormat="1">
      <c r="D32" s="1367"/>
      <c r="O32" s="1367"/>
    </row>
    <row r="33" spans="4:15" s="1363" customFormat="1">
      <c r="D33" s="1367"/>
      <c r="O33" s="1367"/>
    </row>
    <row r="34" spans="4:15" s="1363" customFormat="1">
      <c r="D34" s="1367"/>
      <c r="O34" s="1367"/>
    </row>
    <row r="35" spans="4:15" s="1363" customFormat="1">
      <c r="D35" s="1367"/>
      <c r="O35" s="1367"/>
    </row>
    <row r="36" spans="4:15" s="1363" customFormat="1">
      <c r="D36" s="1367"/>
      <c r="O36" s="1367"/>
    </row>
    <row r="37" spans="4:15" s="1363" customFormat="1">
      <c r="D37" s="1367"/>
      <c r="O37" s="1367"/>
    </row>
    <row r="38" spans="4:15" s="1363" customFormat="1">
      <c r="D38" s="1367"/>
      <c r="O38" s="1367"/>
    </row>
    <row r="39" spans="4:15" s="1363" customFormat="1">
      <c r="D39" s="1367"/>
      <c r="O39" s="1367"/>
    </row>
    <row r="40" spans="4:15" s="1363" customFormat="1">
      <c r="D40" s="1367"/>
      <c r="O40" s="1367"/>
    </row>
    <row r="41" spans="4:15" s="1363" customFormat="1">
      <c r="D41" s="1367"/>
      <c r="O41" s="1367"/>
    </row>
    <row r="42" spans="4:15" s="1363" customFormat="1">
      <c r="D42" s="1367"/>
      <c r="O42" s="1367"/>
    </row>
    <row r="43" spans="4:15" s="1363" customFormat="1">
      <c r="D43" s="1367"/>
      <c r="O43" s="1367"/>
    </row>
    <row r="44" spans="4:15" s="1363" customFormat="1">
      <c r="D44" s="1367"/>
      <c r="O44" s="1367"/>
    </row>
    <row r="45" spans="4:15" s="1363" customFormat="1">
      <c r="D45" s="1367"/>
      <c r="O45" s="1367"/>
    </row>
    <row r="46" spans="4:15" s="1363" customFormat="1">
      <c r="D46" s="1367"/>
      <c r="O46" s="1367"/>
    </row>
    <row r="47" spans="4:15" s="1363" customFormat="1">
      <c r="D47" s="1367"/>
      <c r="O47" s="1367"/>
    </row>
    <row r="48" spans="4:15" s="1363" customFormat="1">
      <c r="D48" s="1367"/>
      <c r="O48" s="1367"/>
    </row>
    <row r="49" spans="4:15" s="1363" customFormat="1">
      <c r="D49" s="1367"/>
      <c r="O49" s="1367"/>
    </row>
    <row r="50" spans="4:15" s="1363" customFormat="1">
      <c r="D50" s="1367"/>
      <c r="O50" s="1367"/>
    </row>
    <row r="51" spans="4:15" s="1363" customFormat="1">
      <c r="D51" s="1367"/>
      <c r="O51" s="1367"/>
    </row>
    <row r="52" spans="4:15" s="1363" customFormat="1">
      <c r="D52" s="1367"/>
      <c r="O52" s="1367"/>
    </row>
    <row r="53" spans="4:15" s="1363" customFormat="1">
      <c r="D53" s="1367"/>
      <c r="O53" s="1367"/>
    </row>
    <row r="54" spans="4:15" s="1363" customFormat="1">
      <c r="D54" s="1367"/>
      <c r="O54" s="1367"/>
    </row>
    <row r="55" spans="4:15" s="1363" customFormat="1">
      <c r="D55" s="1367"/>
      <c r="O55" s="1367"/>
    </row>
    <row r="56" spans="4:15" s="1363" customFormat="1">
      <c r="D56" s="1367"/>
      <c r="O56" s="1367"/>
    </row>
    <row r="57" spans="4:15" s="1363" customFormat="1">
      <c r="D57" s="1367"/>
      <c r="O57" s="1367"/>
    </row>
    <row r="58" spans="4:15" s="1363" customFormat="1">
      <c r="D58" s="1367"/>
      <c r="O58" s="1367"/>
    </row>
    <row r="59" spans="4:15" s="1363" customFormat="1">
      <c r="D59" s="1367"/>
      <c r="O59" s="1367"/>
    </row>
    <row r="60" spans="4:15" s="1363" customFormat="1">
      <c r="D60" s="1367"/>
      <c r="O60" s="1367"/>
    </row>
    <row r="61" spans="4:15" s="1363" customFormat="1">
      <c r="D61" s="1367"/>
      <c r="O61" s="1367"/>
    </row>
    <row r="62" spans="4:15" s="1363" customFormat="1">
      <c r="D62" s="1367"/>
      <c r="O62" s="1367"/>
    </row>
    <row r="63" spans="4:15" s="1363" customFormat="1">
      <c r="D63" s="1367"/>
      <c r="O63" s="1367"/>
    </row>
    <row r="64" spans="4:15" s="1363" customFormat="1">
      <c r="D64" s="1367"/>
      <c r="O64" s="1367"/>
    </row>
    <row r="65" spans="4:15" s="1363" customFormat="1">
      <c r="D65" s="1367"/>
      <c r="O65" s="1367"/>
    </row>
    <row r="66" spans="4:15" s="1363" customFormat="1">
      <c r="D66" s="1367"/>
      <c r="O66" s="1367"/>
    </row>
    <row r="67" spans="4:15" s="1363" customFormat="1">
      <c r="D67" s="1367"/>
      <c r="O67" s="1367"/>
    </row>
    <row r="68" spans="4:15" s="1363" customFormat="1">
      <c r="D68" s="1367"/>
      <c r="O68" s="1367"/>
    </row>
    <row r="69" spans="4:15" s="1363" customFormat="1">
      <c r="D69" s="1367"/>
      <c r="O69" s="1367"/>
    </row>
    <row r="70" spans="4:15" s="1363" customFormat="1">
      <c r="D70" s="1367"/>
      <c r="O70" s="1367"/>
    </row>
    <row r="71" spans="4:15" s="1363" customFormat="1">
      <c r="D71" s="1367"/>
      <c r="O71" s="1367"/>
    </row>
    <row r="72" spans="4:15" s="1363" customFormat="1">
      <c r="D72" s="1367"/>
      <c r="O72" s="1367"/>
    </row>
    <row r="73" spans="4:15" s="1363" customFormat="1">
      <c r="D73" s="1367"/>
      <c r="O73" s="1367"/>
    </row>
    <row r="74" spans="4:15" s="1363" customFormat="1">
      <c r="D74" s="1367"/>
      <c r="O74" s="1367"/>
    </row>
    <row r="75" spans="4:15" s="1363" customFormat="1">
      <c r="D75" s="1367"/>
      <c r="O75" s="1367"/>
    </row>
    <row r="76" spans="4:15" s="1363" customFormat="1">
      <c r="D76" s="1367"/>
      <c r="O76" s="1367"/>
    </row>
    <row r="77" spans="4:15" s="1363" customFormat="1">
      <c r="D77" s="1367"/>
      <c r="O77" s="1367"/>
    </row>
    <row r="78" spans="4:15" s="1363" customFormat="1">
      <c r="D78" s="1367"/>
      <c r="O78" s="1367"/>
    </row>
    <row r="79" spans="4:15" s="1363" customFormat="1">
      <c r="D79" s="1367"/>
      <c r="O79" s="1367"/>
    </row>
    <row r="80" spans="4:15" s="1363" customFormat="1">
      <c r="D80" s="1367"/>
      <c r="O80" s="1367"/>
    </row>
    <row r="81" spans="4:15" s="1363" customFormat="1">
      <c r="D81" s="1367"/>
      <c r="O81" s="1367"/>
    </row>
    <row r="82" spans="4:15" s="1363" customFormat="1">
      <c r="D82" s="1367"/>
      <c r="O82" s="1367"/>
    </row>
    <row r="83" spans="4:15" s="1363" customFormat="1">
      <c r="D83" s="1367"/>
      <c r="O83" s="1367"/>
    </row>
    <row r="84" spans="4:15" s="1363" customFormat="1">
      <c r="D84" s="1367"/>
      <c r="O84" s="1367"/>
    </row>
    <row r="85" spans="4:15" s="1363" customFormat="1">
      <c r="D85" s="1367"/>
      <c r="O85" s="1367"/>
    </row>
    <row r="86" spans="4:15" s="1363" customFormat="1">
      <c r="D86" s="1367"/>
      <c r="O86" s="1367"/>
    </row>
    <row r="87" spans="4:15" s="1363" customFormat="1">
      <c r="D87" s="1367"/>
      <c r="O87" s="1367"/>
    </row>
    <row r="88" spans="4:15" s="1363" customFormat="1">
      <c r="D88" s="1367"/>
      <c r="O88" s="1367"/>
    </row>
    <row r="89" spans="4:15" s="1363" customFormat="1">
      <c r="D89" s="1367"/>
      <c r="O89" s="1367"/>
    </row>
    <row r="90" spans="4:15" s="1363" customFormat="1">
      <c r="D90" s="1367"/>
      <c r="O90" s="1367"/>
    </row>
    <row r="91" spans="4:15" s="1363" customFormat="1">
      <c r="D91" s="1367"/>
      <c r="O91" s="1367"/>
    </row>
    <row r="92" spans="4:15" s="1363" customFormat="1">
      <c r="D92" s="1367"/>
      <c r="O92" s="1367"/>
    </row>
    <row r="93" spans="4:15" s="1363" customFormat="1">
      <c r="D93" s="1367"/>
      <c r="O93" s="1367"/>
    </row>
    <row r="94" spans="4:15" s="1363" customFormat="1">
      <c r="D94" s="1367"/>
      <c r="O94" s="1367"/>
    </row>
    <row r="95" spans="4:15" s="1363" customFormat="1">
      <c r="D95" s="1367"/>
      <c r="O95" s="1367"/>
    </row>
    <row r="96" spans="4:15" s="1363" customFormat="1">
      <c r="D96" s="1367"/>
      <c r="O96" s="1367"/>
    </row>
    <row r="97" spans="4:15" s="1363" customFormat="1">
      <c r="D97" s="1367"/>
      <c r="O97" s="1367"/>
    </row>
    <row r="98" spans="4:15" s="1363" customFormat="1">
      <c r="D98" s="1367"/>
      <c r="O98" s="1367"/>
    </row>
    <row r="99" spans="4:15" s="1363" customFormat="1">
      <c r="D99" s="1367"/>
      <c r="O99" s="1367"/>
    </row>
    <row r="100" spans="4:15" s="1363" customFormat="1">
      <c r="D100" s="1367"/>
      <c r="O100" s="1367"/>
    </row>
    <row r="101" spans="4:15" s="1363" customFormat="1">
      <c r="D101" s="1367"/>
      <c r="O101" s="1367"/>
    </row>
    <row r="102" spans="4:15" s="1363" customFormat="1">
      <c r="D102" s="1367"/>
      <c r="O102" s="1367"/>
    </row>
    <row r="103" spans="4:15" s="1363" customFormat="1">
      <c r="D103" s="1367"/>
      <c r="O103" s="1367"/>
    </row>
    <row r="104" spans="4:15" s="1363" customFormat="1">
      <c r="D104" s="1367"/>
      <c r="O104" s="1367"/>
    </row>
    <row r="105" spans="4:15" s="1363" customFormat="1">
      <c r="D105" s="1367"/>
      <c r="O105" s="1367"/>
    </row>
    <row r="106" spans="4:15" s="1363" customFormat="1">
      <c r="D106" s="1367"/>
      <c r="O106" s="1367"/>
    </row>
    <row r="107" spans="4:15" s="1363" customFormat="1">
      <c r="D107" s="1367"/>
      <c r="O107" s="1367"/>
    </row>
    <row r="108" spans="4:15" s="1363" customFormat="1">
      <c r="D108" s="1367"/>
      <c r="O108" s="1367"/>
    </row>
    <row r="109" spans="4:15" s="1363" customFormat="1">
      <c r="D109" s="1367"/>
      <c r="O109" s="1367"/>
    </row>
    <row r="110" spans="4:15" s="1363" customFormat="1">
      <c r="D110" s="1367"/>
      <c r="O110" s="1367"/>
    </row>
    <row r="111" spans="4:15" s="1363" customFormat="1">
      <c r="D111" s="1367"/>
      <c r="O111" s="1367"/>
    </row>
    <row r="112" spans="4:15" s="1363" customFormat="1">
      <c r="D112" s="1367"/>
      <c r="O112" s="1367"/>
    </row>
    <row r="113" spans="4:15" s="1363" customFormat="1">
      <c r="D113" s="1367"/>
      <c r="O113" s="1367"/>
    </row>
    <row r="114" spans="4:15" s="1363" customFormat="1">
      <c r="D114" s="1367"/>
      <c r="O114" s="1367"/>
    </row>
    <row r="115" spans="4:15" s="1363" customFormat="1">
      <c r="D115" s="1367"/>
      <c r="O115" s="1367"/>
    </row>
    <row r="116" spans="4:15" s="1363" customFormat="1">
      <c r="D116" s="1367"/>
      <c r="O116" s="1367"/>
    </row>
    <row r="117" spans="4:15" s="1363" customFormat="1">
      <c r="D117" s="1367"/>
      <c r="O117" s="1367"/>
    </row>
    <row r="118" spans="4:15" s="1363" customFormat="1">
      <c r="D118" s="1367"/>
      <c r="O118" s="1367"/>
    </row>
    <row r="119" spans="4:15" s="1363" customFormat="1">
      <c r="D119" s="1367"/>
      <c r="O119" s="1367"/>
    </row>
    <row r="120" spans="4:15" s="1363" customFormat="1">
      <c r="D120" s="1367"/>
      <c r="O120" s="1367"/>
    </row>
    <row r="121" spans="4:15" s="1363" customFormat="1">
      <c r="D121" s="1367"/>
      <c r="O121" s="1367"/>
    </row>
    <row r="122" spans="4:15" s="1363" customFormat="1">
      <c r="D122" s="1367"/>
      <c r="O122" s="1367"/>
    </row>
    <row r="123" spans="4:15" s="1363" customFormat="1">
      <c r="D123" s="1367"/>
      <c r="O123" s="1367"/>
    </row>
    <row r="124" spans="4:15" s="1363" customFormat="1">
      <c r="D124" s="1367"/>
      <c r="O124" s="1367"/>
    </row>
    <row r="125" spans="4:15" s="1363" customFormat="1">
      <c r="D125" s="1367"/>
      <c r="O125" s="1367"/>
    </row>
    <row r="126" spans="4:15" s="1363" customFormat="1">
      <c r="D126" s="1367"/>
      <c r="O126" s="1367"/>
    </row>
    <row r="127" spans="4:15" s="1363" customFormat="1">
      <c r="D127" s="1367"/>
      <c r="O127" s="1367"/>
    </row>
    <row r="128" spans="4:15" s="1363" customFormat="1">
      <c r="D128" s="1367"/>
      <c r="O128" s="1367"/>
    </row>
    <row r="129" spans="4:15" s="1363" customFormat="1">
      <c r="D129" s="1367"/>
      <c r="O129" s="1367"/>
    </row>
    <row r="130" spans="4:15" s="1363" customFormat="1">
      <c r="D130" s="1367"/>
      <c r="O130" s="1367"/>
    </row>
    <row r="131" spans="4:15" s="1363" customFormat="1">
      <c r="D131" s="1367"/>
      <c r="O131" s="1367"/>
    </row>
    <row r="132" spans="4:15" s="1363" customFormat="1">
      <c r="D132" s="1367"/>
      <c r="O132" s="1367"/>
    </row>
    <row r="133" spans="4:15" s="1363" customFormat="1">
      <c r="D133" s="1367"/>
      <c r="O133" s="1367"/>
    </row>
    <row r="134" spans="4:15" s="1363" customFormat="1">
      <c r="D134" s="1367"/>
      <c r="O134" s="1367"/>
    </row>
    <row r="135" spans="4:15" s="1363" customFormat="1">
      <c r="D135" s="1367"/>
      <c r="O135" s="1367"/>
    </row>
    <row r="136" spans="4:15" s="1363" customFormat="1">
      <c r="D136" s="1367"/>
      <c r="O136" s="1367"/>
    </row>
    <row r="137" spans="4:15" s="1363" customFormat="1">
      <c r="D137" s="1367"/>
      <c r="O137" s="1367"/>
    </row>
    <row r="138" spans="4:15" s="1363" customFormat="1">
      <c r="D138" s="1367"/>
      <c r="O138" s="1367"/>
    </row>
    <row r="139" spans="4:15" s="1363" customFormat="1">
      <c r="D139" s="1367"/>
      <c r="O139" s="1367"/>
    </row>
    <row r="140" spans="4:15" s="1363" customFormat="1">
      <c r="D140" s="1367"/>
      <c r="O140" s="1367"/>
    </row>
    <row r="141" spans="4:15" s="1363" customFormat="1">
      <c r="D141" s="1367"/>
      <c r="O141" s="1367"/>
    </row>
    <row r="142" spans="4:15" s="1363" customFormat="1">
      <c r="D142" s="1367"/>
      <c r="O142" s="1367"/>
    </row>
    <row r="143" spans="4:15" s="1363" customFormat="1">
      <c r="D143" s="1367"/>
      <c r="O143" s="1367"/>
    </row>
    <row r="144" spans="4:15" s="1363" customFormat="1">
      <c r="D144" s="1367"/>
      <c r="O144" s="1367"/>
    </row>
    <row r="145" spans="4:15" s="1363" customFormat="1">
      <c r="D145" s="1367"/>
      <c r="O145" s="1367"/>
    </row>
    <row r="146" spans="4:15" s="1363" customFormat="1">
      <c r="D146" s="1367"/>
      <c r="O146" s="1367"/>
    </row>
    <row r="147" spans="4:15" s="1363" customFormat="1">
      <c r="D147" s="1367"/>
      <c r="O147" s="1367"/>
    </row>
    <row r="148" spans="4:15" s="1363" customFormat="1">
      <c r="D148" s="1367"/>
      <c r="O148" s="1367"/>
    </row>
    <row r="149" spans="4:15" s="1363" customFormat="1">
      <c r="D149" s="1367"/>
      <c r="O149" s="1367"/>
    </row>
    <row r="150" spans="4:15" s="1363" customFormat="1">
      <c r="D150" s="1367"/>
      <c r="O150" s="1367"/>
    </row>
    <row r="151" spans="4:15" s="1363" customFormat="1">
      <c r="D151" s="1367"/>
      <c r="O151" s="1367"/>
    </row>
    <row r="152" spans="4:15" s="1363" customFormat="1">
      <c r="D152" s="1367"/>
      <c r="O152" s="1367"/>
    </row>
    <row r="153" spans="4:15" s="1363" customFormat="1">
      <c r="D153" s="1367"/>
      <c r="O153" s="1367"/>
    </row>
    <row r="154" spans="4:15" s="1363" customFormat="1">
      <c r="D154" s="1367"/>
      <c r="O154" s="1367"/>
    </row>
    <row r="155" spans="4:15" s="1363" customFormat="1">
      <c r="D155" s="1367"/>
      <c r="O155" s="1367"/>
    </row>
    <row r="156" spans="4:15" s="1363" customFormat="1">
      <c r="D156" s="1367"/>
      <c r="O156" s="1367"/>
    </row>
    <row r="157" spans="4:15" s="1363" customFormat="1">
      <c r="D157" s="1367"/>
      <c r="O157" s="1367"/>
    </row>
    <row r="158" spans="4:15" s="1363" customFormat="1">
      <c r="D158" s="1367"/>
      <c r="O158" s="1367"/>
    </row>
    <row r="159" spans="4:15" s="1363" customFormat="1">
      <c r="D159" s="1367"/>
      <c r="O159" s="1367"/>
    </row>
    <row r="160" spans="4:15" s="1363" customFormat="1">
      <c r="D160" s="1367"/>
      <c r="O160" s="1367"/>
    </row>
    <row r="161" spans="4:15" s="1363" customFormat="1">
      <c r="D161" s="1367"/>
      <c r="O161" s="1367"/>
    </row>
    <row r="162" spans="4:15" s="1363" customFormat="1">
      <c r="D162" s="1367"/>
      <c r="O162" s="1367"/>
    </row>
    <row r="163" spans="4:15" s="1363" customFormat="1">
      <c r="D163" s="1367"/>
      <c r="O163" s="1367"/>
    </row>
    <row r="164" spans="4:15" s="1363" customFormat="1">
      <c r="D164" s="1367"/>
      <c r="O164" s="1367"/>
    </row>
    <row r="165" spans="4:15" s="1363" customFormat="1">
      <c r="D165" s="1367"/>
      <c r="O165" s="1367"/>
    </row>
    <row r="166" spans="4:15" s="1363" customFormat="1">
      <c r="D166" s="1367"/>
      <c r="O166" s="1367"/>
    </row>
    <row r="167" spans="4:15" s="1363" customFormat="1">
      <c r="D167" s="1367"/>
      <c r="O167" s="1367"/>
    </row>
    <row r="168" spans="4:15" s="1363" customFormat="1">
      <c r="D168" s="1367"/>
      <c r="O168" s="1367"/>
    </row>
    <row r="169" spans="4:15" s="1363" customFormat="1">
      <c r="D169" s="1367"/>
      <c r="O169" s="1367"/>
    </row>
    <row r="170" spans="4:15" s="1363" customFormat="1">
      <c r="D170" s="1367"/>
      <c r="O170" s="1367"/>
    </row>
    <row r="171" spans="4:15" s="1363" customFormat="1">
      <c r="D171" s="1367"/>
      <c r="O171" s="1367"/>
    </row>
    <row r="172" spans="4:15" s="1363" customFormat="1">
      <c r="D172" s="1367"/>
      <c r="O172" s="1367"/>
    </row>
    <row r="173" spans="4:15" s="1363" customFormat="1">
      <c r="D173" s="1367"/>
      <c r="O173" s="1367"/>
    </row>
    <row r="174" spans="4:15" s="1363" customFormat="1">
      <c r="D174" s="1367"/>
      <c r="O174" s="1367"/>
    </row>
    <row r="175" spans="4:15" s="1363" customFormat="1">
      <c r="D175" s="1367"/>
      <c r="O175" s="1367"/>
    </row>
    <row r="176" spans="4:15" s="1363" customFormat="1">
      <c r="D176" s="1367"/>
      <c r="O176" s="1367"/>
    </row>
    <row r="177" spans="4:15" s="1363" customFormat="1">
      <c r="D177" s="1367"/>
      <c r="O177" s="1367"/>
    </row>
    <row r="178" spans="4:15" s="1363" customFormat="1">
      <c r="D178" s="1367"/>
      <c r="O178" s="1367"/>
    </row>
    <row r="179" spans="4:15" s="1363" customFormat="1">
      <c r="D179" s="1367"/>
      <c r="O179" s="1367"/>
    </row>
    <row r="180" spans="4:15" s="1363" customFormat="1">
      <c r="D180" s="1367"/>
      <c r="O180" s="1367"/>
    </row>
    <row r="181" spans="4:15" s="1363" customFormat="1">
      <c r="D181" s="1367"/>
      <c r="O181" s="1367"/>
    </row>
    <row r="182" spans="4:15" s="1363" customFormat="1">
      <c r="D182" s="1367"/>
      <c r="O182" s="1367"/>
    </row>
    <row r="183" spans="4:15" s="1363" customFormat="1">
      <c r="D183" s="1367"/>
      <c r="O183" s="1367"/>
    </row>
    <row r="184" spans="4:15" s="1363" customFormat="1">
      <c r="D184" s="1367"/>
      <c r="O184" s="1367"/>
    </row>
    <row r="185" spans="4:15" s="1363" customFormat="1">
      <c r="D185" s="1367"/>
      <c r="O185" s="1367"/>
    </row>
    <row r="186" spans="4:15" s="1363" customFormat="1">
      <c r="D186" s="1367"/>
      <c r="O186" s="1367"/>
    </row>
    <row r="187" spans="4:15" s="1363" customFormat="1">
      <c r="D187" s="1367"/>
      <c r="O187" s="1367"/>
    </row>
    <row r="188" spans="4:15" s="1363" customFormat="1">
      <c r="D188" s="1367"/>
      <c r="O188" s="1367"/>
    </row>
    <row r="189" spans="4:15" s="1363" customFormat="1">
      <c r="D189" s="1367"/>
      <c r="O189" s="1367"/>
    </row>
    <row r="190" spans="4:15" s="1363" customFormat="1">
      <c r="D190" s="1367"/>
      <c r="O190" s="1367"/>
    </row>
    <row r="191" spans="4:15" s="1363" customFormat="1">
      <c r="D191" s="1367"/>
      <c r="O191" s="1367"/>
    </row>
    <row r="192" spans="4:15" s="1363" customFormat="1">
      <c r="D192" s="1367"/>
      <c r="O192" s="1367"/>
    </row>
    <row r="193" spans="4:15" s="1363" customFormat="1">
      <c r="D193" s="1367"/>
      <c r="O193" s="1367"/>
    </row>
    <row r="194" spans="4:15" s="1363" customFormat="1">
      <c r="D194" s="1367"/>
      <c r="O194" s="1367"/>
    </row>
    <row r="195" spans="4:15" s="1363" customFormat="1">
      <c r="D195" s="1367"/>
      <c r="O195" s="1367"/>
    </row>
    <row r="196" spans="4:15" s="1363" customFormat="1">
      <c r="D196" s="1367"/>
      <c r="O196" s="1367"/>
    </row>
    <row r="197" spans="4:15" s="1363" customFormat="1">
      <c r="D197" s="1367"/>
      <c r="O197" s="1367"/>
    </row>
    <row r="198" spans="4:15" s="1363" customFormat="1">
      <c r="D198" s="1367"/>
      <c r="O198" s="1367"/>
    </row>
    <row r="199" spans="4:15" s="1363" customFormat="1">
      <c r="D199" s="1367"/>
      <c r="O199" s="1367"/>
    </row>
    <row r="200" spans="4:15" s="1363" customFormat="1">
      <c r="D200" s="1367"/>
      <c r="O200" s="1367"/>
    </row>
    <row r="201" spans="4:15" s="1363" customFormat="1">
      <c r="D201" s="1367"/>
      <c r="O201" s="1367"/>
    </row>
    <row r="202" spans="4:15" s="1363" customFormat="1">
      <c r="D202" s="1367"/>
      <c r="O202" s="1367"/>
    </row>
    <row r="203" spans="4:15" s="1363" customFormat="1">
      <c r="D203" s="1367"/>
      <c r="O203" s="1367"/>
    </row>
    <row r="204" spans="4:15" s="1363" customFormat="1">
      <c r="D204" s="1367"/>
      <c r="O204" s="1367"/>
    </row>
    <row r="205" spans="4:15" s="1363" customFormat="1">
      <c r="D205" s="1367"/>
      <c r="O205" s="1367"/>
    </row>
    <row r="206" spans="4:15" s="1363" customFormat="1">
      <c r="D206" s="1367"/>
      <c r="O206" s="1367"/>
    </row>
    <row r="207" spans="4:15" s="1363" customFormat="1">
      <c r="D207" s="1367"/>
      <c r="O207" s="1367"/>
    </row>
    <row r="208" spans="4:15" s="1363" customFormat="1">
      <c r="D208" s="1367"/>
      <c r="O208" s="1367"/>
    </row>
    <row r="209" spans="4:15" s="1363" customFormat="1">
      <c r="D209" s="1367"/>
      <c r="O209" s="1367"/>
    </row>
    <row r="210" spans="4:15" s="1363" customFormat="1">
      <c r="D210" s="1367"/>
      <c r="O210" s="1367"/>
    </row>
    <row r="211" spans="4:15" s="1363" customFormat="1">
      <c r="D211" s="1367"/>
      <c r="O211" s="1367"/>
    </row>
    <row r="212" spans="4:15" s="1363" customFormat="1">
      <c r="D212" s="1367"/>
      <c r="O212" s="1367"/>
    </row>
    <row r="213" spans="4:15" s="1363" customFormat="1">
      <c r="D213" s="1367"/>
      <c r="O213" s="1367"/>
    </row>
    <row r="214" spans="4:15" s="1363" customFormat="1">
      <c r="D214" s="1367"/>
      <c r="O214" s="1367"/>
    </row>
    <row r="215" spans="4:15" s="1363" customFormat="1">
      <c r="D215" s="1367"/>
      <c r="O215" s="1367"/>
    </row>
    <row r="216" spans="4:15" s="1363" customFormat="1">
      <c r="D216" s="1367"/>
      <c r="O216" s="1367"/>
    </row>
    <row r="217" spans="4:15" s="1363" customFormat="1">
      <c r="D217" s="1367"/>
      <c r="O217" s="1367"/>
    </row>
    <row r="218" spans="4:15" s="1363" customFormat="1">
      <c r="D218" s="1367"/>
      <c r="O218" s="1367"/>
    </row>
    <row r="219" spans="4:15" s="1363" customFormat="1">
      <c r="D219" s="1367"/>
      <c r="O219" s="1367"/>
    </row>
    <row r="220" spans="4:15" s="1363" customFormat="1">
      <c r="D220" s="1367"/>
      <c r="O220" s="1367"/>
    </row>
    <row r="221" spans="4:15" s="1363" customFormat="1">
      <c r="D221" s="1367"/>
      <c r="O221" s="1367"/>
    </row>
    <row r="222" spans="4:15" s="1363" customFormat="1">
      <c r="D222" s="1367"/>
      <c r="O222" s="1367"/>
    </row>
    <row r="223" spans="4:15" s="1363" customFormat="1">
      <c r="D223" s="1367"/>
      <c r="O223" s="1367"/>
    </row>
    <row r="224" spans="4:15" s="1363" customFormat="1">
      <c r="D224" s="1367"/>
      <c r="O224" s="1367"/>
    </row>
    <row r="225" spans="4:15" s="1363" customFormat="1">
      <c r="D225" s="1367"/>
      <c r="O225" s="1367"/>
    </row>
    <row r="226" spans="4:15" s="1363" customFormat="1">
      <c r="D226" s="1367"/>
      <c r="O226" s="1367"/>
    </row>
    <row r="227" spans="4:15" s="1363" customFormat="1">
      <c r="D227" s="1367"/>
      <c r="O227" s="1367"/>
    </row>
    <row r="228" spans="4:15" s="1363" customFormat="1">
      <c r="D228" s="1367"/>
      <c r="O228" s="1367"/>
    </row>
    <row r="229" spans="4:15" s="1363" customFormat="1">
      <c r="D229" s="1367"/>
      <c r="O229" s="1367"/>
    </row>
    <row r="230" spans="4:15" s="1363" customFormat="1">
      <c r="D230" s="1367"/>
      <c r="O230" s="1367"/>
    </row>
    <row r="231" spans="4:15" s="1363" customFormat="1">
      <c r="D231" s="1367"/>
      <c r="O231" s="1367"/>
    </row>
    <row r="232" spans="4:15" s="1363" customFormat="1">
      <c r="D232" s="1367"/>
      <c r="O232" s="1367"/>
    </row>
    <row r="233" spans="4:15" s="1363" customFormat="1">
      <c r="D233" s="1367"/>
      <c r="O233" s="1367"/>
    </row>
    <row r="234" spans="4:15" s="1363" customFormat="1">
      <c r="D234" s="1367"/>
      <c r="O234" s="1367"/>
    </row>
    <row r="235" spans="4:15" s="1363" customFormat="1">
      <c r="D235" s="1367"/>
      <c r="O235" s="1367"/>
    </row>
    <row r="236" spans="4:15" s="1363" customFormat="1">
      <c r="D236" s="1367"/>
      <c r="O236" s="1367"/>
    </row>
    <row r="237" spans="4:15" s="1363" customFormat="1">
      <c r="D237" s="1367"/>
      <c r="O237" s="1367"/>
    </row>
    <row r="238" spans="4:15" s="1363" customFormat="1">
      <c r="D238" s="1367"/>
      <c r="O238" s="1367"/>
    </row>
    <row r="239" spans="4:15" s="1363" customFormat="1">
      <c r="D239" s="1367"/>
      <c r="O239" s="1367"/>
    </row>
    <row r="240" spans="4:15" s="1363" customFormat="1">
      <c r="D240" s="1367"/>
      <c r="O240" s="1367"/>
    </row>
    <row r="241" spans="4:15" s="1363" customFormat="1">
      <c r="D241" s="1367"/>
      <c r="O241" s="1367"/>
    </row>
    <row r="242" spans="4:15" s="1363" customFormat="1">
      <c r="D242" s="1367"/>
      <c r="O242" s="1367"/>
    </row>
    <row r="243" spans="4:15" s="1363" customFormat="1">
      <c r="D243" s="1367"/>
      <c r="O243" s="1367"/>
    </row>
    <row r="244" spans="4:15" s="1363" customFormat="1">
      <c r="D244" s="1367"/>
      <c r="O244" s="1367"/>
    </row>
    <row r="245" spans="4:15" s="1363" customFormat="1">
      <c r="D245" s="1367"/>
      <c r="O245" s="1367"/>
    </row>
    <row r="246" spans="4:15" s="1363" customFormat="1">
      <c r="D246" s="1367"/>
      <c r="O246" s="1367"/>
    </row>
    <row r="247" spans="4:15" s="1363" customFormat="1">
      <c r="D247" s="1367"/>
      <c r="O247" s="1367"/>
    </row>
    <row r="248" spans="4:15" s="1363" customFormat="1">
      <c r="D248" s="1367"/>
      <c r="O248" s="1367"/>
    </row>
    <row r="249" spans="4:15" s="1363" customFormat="1">
      <c r="D249" s="1367"/>
      <c r="O249" s="1367"/>
    </row>
    <row r="250" spans="4:15" s="1363" customFormat="1">
      <c r="D250" s="1367"/>
      <c r="O250" s="1367"/>
    </row>
    <row r="251" spans="4:15" s="1363" customFormat="1">
      <c r="D251" s="1367"/>
      <c r="O251" s="1367"/>
    </row>
    <row r="252" spans="4:15" s="1363" customFormat="1">
      <c r="D252" s="1367"/>
      <c r="O252" s="1367"/>
    </row>
    <row r="253" spans="4:15" s="1363" customFormat="1">
      <c r="D253" s="1367"/>
      <c r="O253" s="1367"/>
    </row>
    <row r="254" spans="4:15" s="1363" customFormat="1">
      <c r="D254" s="1367"/>
      <c r="O254" s="1367"/>
    </row>
    <row r="255" spans="4:15" s="1363" customFormat="1">
      <c r="D255" s="1367"/>
      <c r="O255" s="1367"/>
    </row>
    <row r="256" spans="4:15" s="1363" customFormat="1">
      <c r="D256" s="1367"/>
      <c r="O256" s="1367"/>
    </row>
    <row r="257" spans="4:15" s="1363" customFormat="1">
      <c r="D257" s="1367"/>
      <c r="O257" s="1367"/>
    </row>
    <row r="258" spans="4:15" s="1363" customFormat="1">
      <c r="D258" s="1367"/>
      <c r="O258" s="1367"/>
    </row>
    <row r="259" spans="4:15" s="1363" customFormat="1">
      <c r="D259" s="1367"/>
      <c r="O259" s="1367"/>
    </row>
    <row r="260" spans="4:15" s="1363" customFormat="1">
      <c r="D260" s="1367"/>
      <c r="O260" s="1367"/>
    </row>
    <row r="261" spans="4:15" s="1363" customFormat="1">
      <c r="D261" s="1367"/>
      <c r="O261" s="1367"/>
    </row>
    <row r="262" spans="4:15" s="1363" customFormat="1">
      <c r="D262" s="1367"/>
      <c r="O262" s="1367"/>
    </row>
    <row r="263" spans="4:15" s="1363" customFormat="1">
      <c r="D263" s="1367"/>
      <c r="O263" s="1367"/>
    </row>
    <row r="264" spans="4:15" s="1363" customFormat="1">
      <c r="D264" s="1367"/>
      <c r="O264" s="1367"/>
    </row>
    <row r="265" spans="4:15" s="1363" customFormat="1">
      <c r="D265" s="1367"/>
      <c r="O265" s="1367"/>
    </row>
    <row r="266" spans="4:15" s="1363" customFormat="1">
      <c r="D266" s="1367"/>
      <c r="O266" s="1367"/>
    </row>
    <row r="267" spans="4:15" s="1363" customFormat="1">
      <c r="D267" s="1367"/>
      <c r="O267" s="1367"/>
    </row>
    <row r="268" spans="4:15" s="1363" customFormat="1">
      <c r="D268" s="1367"/>
      <c r="O268" s="1367"/>
    </row>
    <row r="269" spans="4:15" s="1363" customFormat="1">
      <c r="D269" s="1367"/>
      <c r="O269" s="1367"/>
    </row>
    <row r="270" spans="4:15" s="1363" customFormat="1">
      <c r="D270" s="1367"/>
      <c r="O270" s="1367"/>
    </row>
    <row r="271" spans="4:15" s="1363" customFormat="1">
      <c r="D271" s="1367"/>
      <c r="O271" s="1367"/>
    </row>
    <row r="272" spans="4:15" s="1363" customFormat="1">
      <c r="D272" s="1367"/>
      <c r="O272" s="1367"/>
    </row>
    <row r="273" spans="4:15" s="1363" customFormat="1">
      <c r="D273" s="1367"/>
      <c r="O273" s="1367"/>
    </row>
    <row r="274" spans="4:15" s="1363" customFormat="1">
      <c r="D274" s="1367"/>
      <c r="O274" s="1367"/>
    </row>
    <row r="275" spans="4:15" s="1363" customFormat="1">
      <c r="D275" s="1367"/>
      <c r="O275" s="1367"/>
    </row>
    <row r="276" spans="4:15" s="1363" customFormat="1">
      <c r="D276" s="1367"/>
      <c r="O276" s="1367"/>
    </row>
    <row r="277" spans="4:15" s="1363" customFormat="1">
      <c r="D277" s="1367"/>
      <c r="O277" s="1367"/>
    </row>
    <row r="278" spans="4:15" s="1363" customFormat="1">
      <c r="D278" s="1367"/>
      <c r="O278" s="1367"/>
    </row>
    <row r="279" spans="4:15" s="1363" customFormat="1">
      <c r="D279" s="1367"/>
      <c r="O279" s="1367"/>
    </row>
    <row r="280" spans="4:15" s="1363" customFormat="1">
      <c r="D280" s="1367"/>
      <c r="O280" s="1367"/>
    </row>
    <row r="281" spans="4:15" s="1363" customFormat="1">
      <c r="D281" s="1367"/>
      <c r="O281" s="1367"/>
    </row>
    <row r="282" spans="4:15" s="1363" customFormat="1">
      <c r="D282" s="1367"/>
      <c r="O282" s="1367"/>
    </row>
    <row r="283" spans="4:15" s="1363" customFormat="1">
      <c r="D283" s="1367"/>
      <c r="O283" s="1367"/>
    </row>
    <row r="284" spans="4:15" s="1363" customFormat="1">
      <c r="D284" s="1367"/>
      <c r="O284" s="1367"/>
    </row>
    <row r="285" spans="4:15" s="1363" customFormat="1">
      <c r="D285" s="1367"/>
      <c r="O285" s="1367"/>
    </row>
    <row r="286" spans="4:15" s="1363" customFormat="1">
      <c r="D286" s="1367"/>
      <c r="O286" s="1367"/>
    </row>
    <row r="287" spans="4:15" s="1363" customFormat="1">
      <c r="D287" s="1367"/>
      <c r="O287" s="1367"/>
    </row>
    <row r="288" spans="4:15" s="1363" customFormat="1">
      <c r="D288" s="1367"/>
      <c r="O288" s="1367"/>
    </row>
    <row r="289" spans="4:15" s="1363" customFormat="1">
      <c r="D289" s="1367"/>
      <c r="O289" s="1367"/>
    </row>
    <row r="290" spans="4:15" s="1363" customFormat="1">
      <c r="D290" s="1367"/>
      <c r="O290" s="1367"/>
    </row>
    <row r="291" spans="4:15" s="1363" customFormat="1">
      <c r="D291" s="1367"/>
      <c r="O291" s="1367"/>
    </row>
    <row r="292" spans="4:15" s="1363" customFormat="1">
      <c r="D292" s="1367"/>
      <c r="O292" s="1367"/>
    </row>
    <row r="293" spans="4:15" s="1363" customFormat="1">
      <c r="D293" s="1367"/>
      <c r="O293" s="1367"/>
    </row>
    <row r="294" spans="4:15" s="1363" customFormat="1">
      <c r="D294" s="1367"/>
      <c r="O294" s="1367"/>
    </row>
    <row r="295" spans="4:15" s="1363" customFormat="1">
      <c r="D295" s="1367"/>
      <c r="O295" s="1367"/>
    </row>
    <row r="296" spans="4:15" s="1363" customFormat="1">
      <c r="D296" s="1367"/>
      <c r="O296" s="1367"/>
    </row>
    <row r="297" spans="4:15" s="1363" customFormat="1">
      <c r="D297" s="1367"/>
      <c r="O297" s="1367"/>
    </row>
    <row r="298" spans="4:15" s="1363" customFormat="1">
      <c r="D298" s="1367"/>
      <c r="O298" s="1367"/>
    </row>
    <row r="299" spans="4:15" s="1363" customFormat="1">
      <c r="D299" s="1367"/>
      <c r="O299" s="1367"/>
    </row>
    <row r="300" spans="4:15" s="1363" customFormat="1">
      <c r="D300" s="1367"/>
      <c r="O300" s="1367"/>
    </row>
    <row r="301" spans="4:15" s="1363" customFormat="1">
      <c r="D301" s="1367"/>
      <c r="O301" s="1367"/>
    </row>
    <row r="302" spans="4:15" s="1363" customFormat="1">
      <c r="D302" s="1367"/>
      <c r="O302" s="1367"/>
    </row>
    <row r="303" spans="4:15" s="1363" customFormat="1">
      <c r="D303" s="1367"/>
      <c r="O303" s="1367"/>
    </row>
    <row r="304" spans="4:15" s="1363" customFormat="1">
      <c r="D304" s="1367"/>
      <c r="O304" s="1367"/>
    </row>
    <row r="305" spans="4:15" s="1363" customFormat="1">
      <c r="D305" s="1367"/>
      <c r="O305" s="1367"/>
    </row>
    <row r="306" spans="4:15" s="1363" customFormat="1">
      <c r="D306" s="1367"/>
      <c r="O306" s="1367"/>
    </row>
    <row r="307" spans="4:15" s="1363" customFormat="1">
      <c r="D307" s="1367"/>
      <c r="O307" s="1367"/>
    </row>
    <row r="308" spans="4:15" s="1363" customFormat="1">
      <c r="D308" s="1367"/>
      <c r="O308" s="1367"/>
    </row>
    <row r="309" spans="4:15" s="1363" customFormat="1">
      <c r="D309" s="1367"/>
      <c r="O309" s="1367"/>
    </row>
    <row r="310" spans="4:15" s="1363" customFormat="1">
      <c r="D310" s="1367"/>
      <c r="O310" s="1367"/>
    </row>
    <row r="311" spans="4:15" s="1363" customFormat="1">
      <c r="D311" s="1367"/>
      <c r="O311" s="1367"/>
    </row>
    <row r="312" spans="4:15" s="1363" customFormat="1">
      <c r="D312" s="1367"/>
      <c r="O312" s="1367"/>
    </row>
    <row r="313" spans="4:15" s="1363" customFormat="1">
      <c r="D313" s="1367"/>
      <c r="O313" s="1367"/>
    </row>
    <row r="314" spans="4:15" s="1363" customFormat="1">
      <c r="D314" s="1367"/>
      <c r="O314" s="1367"/>
    </row>
    <row r="315" spans="4:15" s="1363" customFormat="1">
      <c r="D315" s="1367"/>
      <c r="O315" s="1367"/>
    </row>
    <row r="316" spans="4:15" s="1363" customFormat="1">
      <c r="D316" s="1367"/>
      <c r="O316" s="1367"/>
    </row>
    <row r="317" spans="4:15" s="1363" customFormat="1">
      <c r="D317" s="1367"/>
      <c r="O317" s="1367"/>
    </row>
    <row r="318" spans="4:15" s="1363" customFormat="1">
      <c r="D318" s="1367"/>
      <c r="O318" s="1367"/>
    </row>
    <row r="319" spans="4:15" s="1363" customFormat="1">
      <c r="D319" s="1367"/>
      <c r="O319" s="1367"/>
    </row>
    <row r="320" spans="4:15" s="1363" customFormat="1">
      <c r="D320" s="1367"/>
      <c r="O320" s="1367"/>
    </row>
    <row r="321" spans="4:15" s="1363" customFormat="1">
      <c r="D321" s="1367"/>
      <c r="O321" s="1367"/>
    </row>
    <row r="322" spans="4:15" s="1363" customFormat="1">
      <c r="D322" s="1367"/>
      <c r="O322" s="1367"/>
    </row>
    <row r="323" spans="4:15" s="1363" customFormat="1">
      <c r="D323" s="1367"/>
      <c r="O323" s="1367"/>
    </row>
    <row r="324" spans="4:15" s="1363" customFormat="1">
      <c r="D324" s="1367"/>
      <c r="O324" s="1367"/>
    </row>
    <row r="325" spans="4:15" s="1363" customFormat="1">
      <c r="D325" s="1367"/>
      <c r="O325" s="1367"/>
    </row>
    <row r="326" spans="4:15" s="1363" customFormat="1">
      <c r="D326" s="1367"/>
      <c r="O326" s="1367"/>
    </row>
    <row r="327" spans="4:15" s="1363" customFormat="1">
      <c r="D327" s="1367"/>
      <c r="O327" s="1367"/>
    </row>
    <row r="328" spans="4:15" s="1363" customFormat="1">
      <c r="D328" s="1367"/>
      <c r="O328" s="1367"/>
    </row>
    <row r="329" spans="4:15" s="1363" customFormat="1">
      <c r="D329" s="1367"/>
      <c r="O329" s="1367"/>
    </row>
    <row r="330" spans="4:15" s="1363" customFormat="1">
      <c r="D330" s="1367"/>
      <c r="O330" s="1367"/>
    </row>
    <row r="331" spans="4:15" s="1363" customFormat="1">
      <c r="D331" s="1367"/>
      <c r="O331" s="1367"/>
    </row>
    <row r="332" spans="4:15" s="1363" customFormat="1">
      <c r="D332" s="1367"/>
      <c r="O332" s="1367"/>
    </row>
    <row r="333" spans="4:15" s="1363" customFormat="1">
      <c r="D333" s="1367"/>
      <c r="O333" s="1367"/>
    </row>
    <row r="334" spans="4:15" s="1363" customFormat="1">
      <c r="D334" s="1367"/>
      <c r="O334" s="1367"/>
    </row>
    <row r="335" spans="4:15" s="1363" customFormat="1">
      <c r="D335" s="1367"/>
      <c r="O335" s="1367"/>
    </row>
    <row r="336" spans="4:15" s="1363" customFormat="1">
      <c r="D336" s="1367"/>
      <c r="O336" s="1367"/>
    </row>
    <row r="337" spans="4:15" s="1363" customFormat="1">
      <c r="D337" s="1367"/>
      <c r="O337" s="1367"/>
    </row>
    <row r="338" spans="4:15" s="1363" customFormat="1">
      <c r="D338" s="1367"/>
      <c r="O338" s="1367"/>
    </row>
    <row r="339" spans="4:15" s="1363" customFormat="1">
      <c r="D339" s="1367"/>
      <c r="O339" s="1367"/>
    </row>
    <row r="340" spans="4:15" s="1363" customFormat="1">
      <c r="D340" s="1367"/>
      <c r="O340" s="1367"/>
    </row>
    <row r="341" spans="4:15" s="1363" customFormat="1">
      <c r="D341" s="1367"/>
      <c r="O341" s="1367"/>
    </row>
    <row r="342" spans="4:15" s="1363" customFormat="1">
      <c r="D342" s="1367"/>
      <c r="O342" s="1367"/>
    </row>
    <row r="343" spans="4:15" s="1363" customFormat="1">
      <c r="D343" s="1367"/>
      <c r="O343" s="1367"/>
    </row>
    <row r="344" spans="4:15" s="1363" customFormat="1">
      <c r="D344" s="1367"/>
      <c r="O344" s="1367"/>
    </row>
    <row r="345" spans="4:15" s="1363" customFormat="1">
      <c r="D345" s="1367"/>
      <c r="O345" s="1367"/>
    </row>
    <row r="346" spans="4:15" s="1363" customFormat="1">
      <c r="D346" s="1367"/>
      <c r="O346" s="1367"/>
    </row>
    <row r="347" spans="4:15" s="1363" customFormat="1">
      <c r="D347" s="1367"/>
      <c r="O347" s="1367"/>
    </row>
    <row r="348" spans="4:15" s="1363" customFormat="1">
      <c r="D348" s="1367"/>
      <c r="O348" s="1367"/>
    </row>
    <row r="349" spans="4:15" s="1363" customFormat="1">
      <c r="D349" s="1367"/>
      <c r="O349" s="1367"/>
    </row>
    <row r="350" spans="4:15" s="1363" customFormat="1">
      <c r="D350" s="1367"/>
      <c r="O350" s="1367"/>
    </row>
    <row r="351" spans="4:15" s="1363" customFormat="1">
      <c r="D351" s="1367"/>
      <c r="O351" s="1367"/>
    </row>
    <row r="352" spans="4:15" s="1363" customFormat="1">
      <c r="D352" s="1367"/>
      <c r="O352" s="1367"/>
    </row>
    <row r="353" spans="4:15" s="1363" customFormat="1">
      <c r="D353" s="1367"/>
      <c r="O353" s="1367"/>
    </row>
    <row r="354" spans="4:15" s="1363" customFormat="1">
      <c r="D354" s="1367"/>
      <c r="O354" s="1367"/>
    </row>
    <row r="355" spans="4:15" s="1363" customFormat="1">
      <c r="D355" s="1367"/>
      <c r="O355" s="1367"/>
    </row>
    <row r="356" spans="4:15" s="1363" customFormat="1">
      <c r="D356" s="1367"/>
      <c r="O356" s="1367"/>
    </row>
    <row r="357" spans="4:15" s="1363" customFormat="1">
      <c r="D357" s="1367"/>
      <c r="O357" s="1367"/>
    </row>
    <row r="358" spans="4:15" s="1363" customFormat="1">
      <c r="D358" s="1367"/>
      <c r="O358" s="1367"/>
    </row>
    <row r="359" spans="4:15" s="1363" customFormat="1">
      <c r="D359" s="1367"/>
      <c r="O359" s="1367"/>
    </row>
    <row r="360" spans="4:15" s="1363" customFormat="1">
      <c r="D360" s="1367"/>
      <c r="O360" s="1367"/>
    </row>
    <row r="361" spans="4:15" s="1363" customFormat="1">
      <c r="D361" s="1367"/>
      <c r="O361" s="1367"/>
    </row>
    <row r="362" spans="4:15" s="1363" customFormat="1">
      <c r="D362" s="1367"/>
      <c r="O362" s="1367"/>
    </row>
    <row r="363" spans="4:15" s="1363" customFormat="1">
      <c r="D363" s="1367"/>
      <c r="O363" s="1367"/>
    </row>
    <row r="364" spans="4:15" s="1363" customFormat="1">
      <c r="D364" s="1367"/>
      <c r="O364" s="1367"/>
    </row>
    <row r="365" spans="4:15" s="1363" customFormat="1">
      <c r="D365" s="1367"/>
      <c r="O365" s="1367"/>
    </row>
    <row r="366" spans="4:15" s="1363" customFormat="1">
      <c r="D366" s="1367"/>
      <c r="O366" s="1367"/>
    </row>
    <row r="367" spans="4:15" s="1363" customFormat="1">
      <c r="D367" s="1367"/>
      <c r="O367" s="1367"/>
    </row>
    <row r="368" spans="4:15" s="1363" customFormat="1">
      <c r="D368" s="1367"/>
      <c r="O368" s="1367"/>
    </row>
    <row r="369" spans="4:15" s="1363" customFormat="1">
      <c r="D369" s="1367"/>
      <c r="O369" s="1367"/>
    </row>
    <row r="370" spans="4:15" s="1363" customFormat="1">
      <c r="D370" s="1367"/>
      <c r="O370" s="1367"/>
    </row>
    <row r="371" spans="4:15" s="1363" customFormat="1">
      <c r="D371" s="1367"/>
      <c r="O371" s="1367"/>
    </row>
    <row r="372" spans="4:15" s="1363" customFormat="1">
      <c r="D372" s="1367"/>
      <c r="O372" s="1367"/>
    </row>
    <row r="373" spans="4:15" s="1363" customFormat="1">
      <c r="D373" s="1367"/>
      <c r="O373" s="1367"/>
    </row>
    <row r="374" spans="4:15" s="1363" customFormat="1">
      <c r="D374" s="1367"/>
      <c r="O374" s="1367"/>
    </row>
    <row r="375" spans="4:15" s="1363" customFormat="1">
      <c r="D375" s="1367"/>
      <c r="O375" s="1367"/>
    </row>
    <row r="376" spans="4:15" s="1363" customFormat="1">
      <c r="D376" s="1367"/>
      <c r="O376" s="1367"/>
    </row>
    <row r="377" spans="4:15" s="1363" customFormat="1">
      <c r="D377" s="1367"/>
      <c r="O377" s="1367"/>
    </row>
    <row r="378" spans="4:15" s="1363" customFormat="1">
      <c r="D378" s="1367"/>
      <c r="O378" s="1367"/>
    </row>
    <row r="379" spans="4:15" s="1363" customFormat="1">
      <c r="D379" s="1367"/>
      <c r="O379" s="1367"/>
    </row>
    <row r="380" spans="4:15" s="1363" customFormat="1">
      <c r="D380" s="1367"/>
      <c r="O380" s="1367"/>
    </row>
    <row r="381" spans="4:15" s="1363" customFormat="1">
      <c r="D381" s="1367"/>
      <c r="O381" s="1367"/>
    </row>
    <row r="382" spans="4:15" s="1363" customFormat="1">
      <c r="D382" s="1367"/>
      <c r="O382" s="1367"/>
    </row>
    <row r="383" spans="4:15" s="1363" customFormat="1">
      <c r="D383" s="1367"/>
      <c r="O383" s="1367"/>
    </row>
    <row r="384" spans="4:15" s="1363" customFormat="1">
      <c r="D384" s="1367"/>
      <c r="O384" s="1367"/>
    </row>
    <row r="385" spans="4:15" s="1363" customFormat="1">
      <c r="D385" s="1367"/>
      <c r="O385" s="1367"/>
    </row>
    <row r="386" spans="4:15" s="1363" customFormat="1">
      <c r="D386" s="1367"/>
      <c r="O386" s="1367"/>
    </row>
    <row r="387" spans="4:15" s="1363" customFormat="1">
      <c r="D387" s="1367"/>
      <c r="O387" s="1367"/>
    </row>
    <row r="388" spans="4:15" s="1363" customFormat="1">
      <c r="D388" s="1367"/>
      <c r="O388" s="1367"/>
    </row>
    <row r="389" spans="4:15" s="1363" customFormat="1">
      <c r="D389" s="1367"/>
      <c r="O389" s="1367"/>
    </row>
    <row r="390" spans="4:15" s="1363" customFormat="1">
      <c r="D390" s="1367"/>
      <c r="O390" s="1367"/>
    </row>
    <row r="391" spans="4:15" s="1363" customFormat="1">
      <c r="D391" s="1367"/>
      <c r="O391" s="1367"/>
    </row>
    <row r="392" spans="4:15" s="1363" customFormat="1">
      <c r="D392" s="1367"/>
      <c r="O392" s="1367"/>
    </row>
    <row r="393" spans="4:15" s="1363" customFormat="1">
      <c r="D393" s="1367"/>
      <c r="O393" s="1367"/>
    </row>
    <row r="394" spans="4:15" s="1363" customFormat="1">
      <c r="D394" s="1367"/>
      <c r="O394" s="1367"/>
    </row>
    <row r="395" spans="4:15" s="1363" customFormat="1">
      <c r="D395" s="1367"/>
      <c r="O395" s="1367"/>
    </row>
    <row r="396" spans="4:15" s="1363" customFormat="1">
      <c r="D396" s="1367"/>
      <c r="O396" s="1367"/>
    </row>
    <row r="397" spans="4:15" s="1363" customFormat="1">
      <c r="D397" s="1367"/>
      <c r="O397" s="1367"/>
    </row>
    <row r="398" spans="4:15" s="1363" customFormat="1">
      <c r="D398" s="1367"/>
      <c r="O398" s="1367"/>
    </row>
    <row r="399" spans="4:15" s="1363" customFormat="1">
      <c r="D399" s="1367"/>
      <c r="O399" s="1367"/>
    </row>
    <row r="400" spans="4:15" s="1363" customFormat="1">
      <c r="D400" s="1367"/>
      <c r="O400" s="1367"/>
    </row>
    <row r="401" spans="4:15" s="1363" customFormat="1">
      <c r="D401" s="1367"/>
      <c r="O401" s="1367"/>
    </row>
    <row r="402" spans="4:15" s="1363" customFormat="1">
      <c r="D402" s="1367"/>
      <c r="O402" s="1367"/>
    </row>
    <row r="403" spans="4:15" s="1363" customFormat="1">
      <c r="D403" s="1367"/>
      <c r="O403" s="1367"/>
    </row>
    <row r="404" spans="4:15" s="1363" customFormat="1">
      <c r="D404" s="1367"/>
      <c r="O404" s="1367"/>
    </row>
    <row r="405" spans="4:15" s="1363" customFormat="1">
      <c r="D405" s="1367"/>
      <c r="O405" s="1367"/>
    </row>
    <row r="406" spans="4:15" s="1363" customFormat="1">
      <c r="D406" s="1367"/>
      <c r="O406" s="1367"/>
    </row>
    <row r="407" spans="4:15" s="1363" customFormat="1">
      <c r="D407" s="1367"/>
      <c r="O407" s="1367"/>
    </row>
    <row r="408" spans="4:15" s="1363" customFormat="1">
      <c r="D408" s="1367"/>
      <c r="O408" s="1367"/>
    </row>
    <row r="409" spans="4:15" s="1363" customFormat="1">
      <c r="D409" s="1367"/>
      <c r="O409" s="1367"/>
    </row>
    <row r="410" spans="4:15" s="1363" customFormat="1">
      <c r="D410" s="1367"/>
      <c r="O410" s="1367"/>
    </row>
    <row r="411" spans="4:15" s="1363" customFormat="1">
      <c r="D411" s="1367"/>
      <c r="O411" s="1367"/>
    </row>
    <row r="412" spans="4:15" s="1363" customFormat="1">
      <c r="D412" s="1367"/>
      <c r="O412" s="1367"/>
    </row>
    <row r="413" spans="4:15" s="1363" customFormat="1">
      <c r="D413" s="1367"/>
      <c r="O413" s="1367"/>
    </row>
    <row r="414" spans="4:15" s="1363" customFormat="1">
      <c r="D414" s="1367"/>
      <c r="O414" s="1367"/>
    </row>
    <row r="415" spans="4:15" s="1363" customFormat="1">
      <c r="D415" s="1367"/>
      <c r="O415" s="1367"/>
    </row>
    <row r="416" spans="4:15" s="1363" customFormat="1">
      <c r="D416" s="1367"/>
      <c r="O416" s="1367"/>
    </row>
    <row r="417" spans="4:15" s="1363" customFormat="1">
      <c r="D417" s="1367"/>
      <c r="O417" s="1367"/>
    </row>
    <row r="418" spans="4:15" s="1363" customFormat="1">
      <c r="D418" s="1367"/>
      <c r="O418" s="1367"/>
    </row>
    <row r="419" spans="4:15" s="1363" customFormat="1">
      <c r="D419" s="1367"/>
      <c r="O419" s="1367"/>
    </row>
    <row r="420" spans="4:15" s="1363" customFormat="1">
      <c r="D420" s="1367"/>
      <c r="O420" s="1367"/>
    </row>
    <row r="421" spans="4:15" s="1363" customFormat="1">
      <c r="D421" s="1367"/>
      <c r="O421" s="1367"/>
    </row>
    <row r="422" spans="4:15" s="1363" customFormat="1">
      <c r="D422" s="1367"/>
      <c r="O422" s="1367"/>
    </row>
    <row r="423" spans="4:15" s="1363" customFormat="1">
      <c r="D423" s="1367"/>
      <c r="O423" s="1367"/>
    </row>
    <row r="424" spans="4:15" s="1363" customFormat="1">
      <c r="D424" s="1367"/>
      <c r="O424" s="1367"/>
    </row>
    <row r="425" spans="4:15" s="1363" customFormat="1">
      <c r="D425" s="1367"/>
      <c r="O425" s="1367"/>
    </row>
    <row r="426" spans="4:15" s="1363" customFormat="1">
      <c r="D426" s="1367"/>
      <c r="O426" s="1367"/>
    </row>
    <row r="427" spans="4:15" s="1363" customFormat="1">
      <c r="D427" s="1367"/>
      <c r="O427" s="1367"/>
    </row>
    <row r="428" spans="4:15" s="1363" customFormat="1">
      <c r="D428" s="1367"/>
      <c r="O428" s="1367"/>
    </row>
    <row r="429" spans="4:15" s="1363" customFormat="1">
      <c r="D429" s="1367"/>
      <c r="O429" s="1367"/>
    </row>
    <row r="430" spans="4:15" s="1363" customFormat="1">
      <c r="D430" s="1367"/>
      <c r="O430" s="1367"/>
    </row>
    <row r="431" spans="4:15" s="1363" customFormat="1">
      <c r="D431" s="1367"/>
      <c r="O431" s="1367"/>
    </row>
    <row r="432" spans="4:15" s="1363" customFormat="1">
      <c r="D432" s="1367"/>
      <c r="O432" s="1367"/>
    </row>
    <row r="433" spans="4:15" s="1363" customFormat="1">
      <c r="D433" s="1367"/>
      <c r="O433" s="1367"/>
    </row>
    <row r="434" spans="4:15" s="1363" customFormat="1">
      <c r="D434" s="1367"/>
      <c r="O434" s="1367"/>
    </row>
    <row r="435" spans="4:15" s="1363" customFormat="1">
      <c r="D435" s="1367"/>
      <c r="O435" s="1367"/>
    </row>
    <row r="436" spans="4:15" s="1363" customFormat="1">
      <c r="D436" s="1367"/>
      <c r="O436" s="1367"/>
    </row>
    <row r="437" spans="4:15" s="1363" customFormat="1">
      <c r="D437" s="1367"/>
      <c r="O437" s="1367"/>
    </row>
    <row r="438" spans="4:15" s="1363" customFormat="1">
      <c r="D438" s="1367"/>
      <c r="O438" s="1367"/>
    </row>
    <row r="439" spans="4:15" s="1363" customFormat="1">
      <c r="D439" s="1367"/>
      <c r="O439" s="1367"/>
    </row>
    <row r="440" spans="4:15" s="1363" customFormat="1">
      <c r="D440" s="1367"/>
      <c r="O440" s="1367"/>
    </row>
    <row r="441" spans="4:15" s="1363" customFormat="1">
      <c r="D441" s="1367"/>
      <c r="O441" s="1367"/>
    </row>
    <row r="442" spans="4:15" s="1363" customFormat="1">
      <c r="D442" s="1367"/>
      <c r="O442" s="1367"/>
    </row>
    <row r="443" spans="4:15" s="1363" customFormat="1">
      <c r="D443" s="1367"/>
      <c r="O443" s="1367"/>
    </row>
    <row r="444" spans="4:15" s="1363" customFormat="1">
      <c r="D444" s="1367"/>
      <c r="O444" s="1367"/>
    </row>
    <row r="445" spans="4:15" s="1363" customFormat="1">
      <c r="D445" s="1367"/>
      <c r="O445" s="1367"/>
    </row>
    <row r="446" spans="4:15" s="1363" customFormat="1">
      <c r="D446" s="1367"/>
      <c r="O446" s="1367"/>
    </row>
    <row r="447" spans="4:15" s="1363" customFormat="1">
      <c r="D447" s="1367"/>
      <c r="O447" s="1367"/>
    </row>
    <row r="448" spans="4:15" s="1363" customFormat="1">
      <c r="D448" s="1367"/>
      <c r="O448" s="1367"/>
    </row>
    <row r="449" spans="4:15" s="1363" customFormat="1">
      <c r="D449" s="1367"/>
      <c r="O449" s="1367"/>
    </row>
    <row r="450" spans="4:15" s="1363" customFormat="1">
      <c r="D450" s="1367"/>
      <c r="O450" s="1367"/>
    </row>
    <row r="451" spans="4:15" s="1363" customFormat="1">
      <c r="D451" s="1367"/>
      <c r="O451" s="1367"/>
    </row>
    <row r="452" spans="4:15" s="1363" customFormat="1">
      <c r="D452" s="1367"/>
      <c r="O452" s="1367"/>
    </row>
    <row r="453" spans="4:15" s="1363" customFormat="1">
      <c r="D453" s="1367"/>
      <c r="O453" s="1367"/>
    </row>
    <row r="454" spans="4:15" s="1363" customFormat="1">
      <c r="D454" s="1367"/>
      <c r="O454" s="1367"/>
    </row>
    <row r="455" spans="4:15" s="1363" customFormat="1">
      <c r="D455" s="1367"/>
      <c r="O455" s="1367"/>
    </row>
    <row r="456" spans="4:15" s="1363" customFormat="1">
      <c r="D456" s="1367"/>
      <c r="O456" s="1367"/>
    </row>
    <row r="457" spans="4:15" s="1363" customFormat="1">
      <c r="D457" s="1367"/>
      <c r="O457" s="1367"/>
    </row>
    <row r="458" spans="4:15" s="1363" customFormat="1">
      <c r="D458" s="1367"/>
      <c r="O458" s="1367"/>
    </row>
    <row r="459" spans="4:15" s="1363" customFormat="1">
      <c r="D459" s="1367"/>
      <c r="O459" s="1367"/>
    </row>
    <row r="460" spans="4:15" s="1363" customFormat="1">
      <c r="D460" s="1367"/>
      <c r="O460" s="1367"/>
    </row>
    <row r="461" spans="4:15" s="1363" customFormat="1">
      <c r="D461" s="1367"/>
      <c r="O461" s="1367"/>
    </row>
    <row r="462" spans="4:15" s="1363" customFormat="1">
      <c r="D462" s="1367"/>
      <c r="O462" s="1367"/>
    </row>
    <row r="463" spans="4:15" s="1363" customFormat="1">
      <c r="D463" s="1367"/>
      <c r="O463" s="1367"/>
    </row>
    <row r="464" spans="4:15" s="1363" customFormat="1">
      <c r="D464" s="1367"/>
      <c r="O464" s="1367"/>
    </row>
    <row r="465" spans="4:15" s="1363" customFormat="1">
      <c r="D465" s="1367"/>
      <c r="O465" s="1367"/>
    </row>
    <row r="466" spans="4:15" s="1363" customFormat="1">
      <c r="D466" s="1367"/>
      <c r="O466" s="1367"/>
    </row>
    <row r="467" spans="4:15" s="1363" customFormat="1">
      <c r="D467" s="1367"/>
      <c r="O467" s="1367"/>
    </row>
    <row r="468" spans="4:15" s="1363" customFormat="1">
      <c r="D468" s="1367"/>
      <c r="O468" s="1367"/>
    </row>
    <row r="469" spans="4:15" s="1363" customFormat="1">
      <c r="D469" s="1367"/>
      <c r="O469" s="1367"/>
    </row>
    <row r="470" spans="4:15" s="1363" customFormat="1">
      <c r="D470" s="1367"/>
      <c r="O470" s="1367"/>
    </row>
    <row r="471" spans="4:15" s="1363" customFormat="1">
      <c r="D471" s="1367"/>
      <c r="O471" s="1367"/>
    </row>
    <row r="472" spans="4:15" s="1363" customFormat="1">
      <c r="D472" s="1367"/>
      <c r="O472" s="1367"/>
    </row>
    <row r="473" spans="4:15" s="1363" customFormat="1">
      <c r="D473" s="1367"/>
      <c r="O473" s="1367"/>
    </row>
    <row r="474" spans="4:15" s="1363" customFormat="1">
      <c r="D474" s="1367"/>
      <c r="O474" s="1367"/>
    </row>
    <row r="475" spans="4:15" s="1363" customFormat="1">
      <c r="D475" s="1367"/>
      <c r="O475" s="1367"/>
    </row>
    <row r="476" spans="4:15" s="1363" customFormat="1">
      <c r="D476" s="1367"/>
      <c r="O476" s="1367"/>
    </row>
    <row r="477" spans="4:15" s="1363" customFormat="1">
      <c r="D477" s="1367"/>
      <c r="O477" s="1367"/>
    </row>
    <row r="478" spans="4:15" s="1363" customFormat="1">
      <c r="D478" s="1367"/>
      <c r="O478" s="1367"/>
    </row>
    <row r="479" spans="4:15" s="1363" customFormat="1">
      <c r="D479" s="1367"/>
      <c r="O479" s="1367"/>
    </row>
    <row r="480" spans="4:15" s="1363" customFormat="1">
      <c r="D480" s="1367"/>
      <c r="O480" s="1367"/>
    </row>
    <row r="481" spans="4:15" s="1363" customFormat="1">
      <c r="D481" s="1367"/>
      <c r="O481" s="1367"/>
    </row>
    <row r="482" spans="4:15" s="1363" customFormat="1">
      <c r="D482" s="1367"/>
      <c r="O482" s="1367"/>
    </row>
    <row r="483" spans="4:15" s="1363" customFormat="1">
      <c r="D483" s="1367"/>
      <c r="O483" s="1367"/>
    </row>
    <row r="484" spans="4:15" s="1363" customFormat="1">
      <c r="D484" s="1367"/>
      <c r="O484" s="1367"/>
    </row>
    <row r="485" spans="4:15" s="1363" customFormat="1">
      <c r="D485" s="1367"/>
      <c r="O485" s="1367"/>
    </row>
    <row r="486" spans="4:15" s="1363" customFormat="1">
      <c r="D486" s="1367"/>
      <c r="O486" s="1367"/>
    </row>
    <row r="487" spans="4:15" s="1363" customFormat="1">
      <c r="D487" s="1367"/>
      <c r="O487" s="1367"/>
    </row>
    <row r="488" spans="4:15" s="1363" customFormat="1">
      <c r="D488" s="1367"/>
      <c r="O488" s="1367"/>
    </row>
    <row r="489" spans="4:15" s="1363" customFormat="1">
      <c r="D489" s="1367"/>
      <c r="O489" s="1367"/>
    </row>
    <row r="490" spans="4:15" s="1363" customFormat="1">
      <c r="D490" s="1367"/>
      <c r="O490" s="1367"/>
    </row>
    <row r="491" spans="4:15" s="1363" customFormat="1">
      <c r="D491" s="1367"/>
      <c r="O491" s="1367"/>
    </row>
    <row r="492" spans="4:15" s="1363" customFormat="1">
      <c r="D492" s="1367"/>
      <c r="O492" s="1367"/>
    </row>
    <row r="493" spans="4:15" s="1363" customFormat="1">
      <c r="D493" s="1367"/>
      <c r="O493" s="1367"/>
    </row>
    <row r="494" spans="4:15" s="1363" customFormat="1">
      <c r="D494" s="1367"/>
      <c r="O494" s="1367"/>
    </row>
    <row r="495" spans="4:15" s="1363" customFormat="1">
      <c r="D495" s="1367"/>
      <c r="O495" s="1367"/>
    </row>
    <row r="496" spans="4:15" s="1363" customFormat="1">
      <c r="D496" s="1367"/>
      <c r="O496" s="1367"/>
    </row>
    <row r="497" spans="4:15" s="1363" customFormat="1">
      <c r="D497" s="1367"/>
      <c r="O497" s="1367"/>
    </row>
    <row r="498" spans="4:15" s="1363" customFormat="1">
      <c r="D498" s="1367"/>
      <c r="O498" s="1367"/>
    </row>
    <row r="499" spans="4:15" s="1363" customFormat="1">
      <c r="D499" s="1367"/>
      <c r="O499" s="1367"/>
    </row>
    <row r="500" spans="4:15" s="1363" customFormat="1">
      <c r="D500" s="1367"/>
      <c r="O500" s="1367"/>
    </row>
    <row r="501" spans="4:15" s="1363" customFormat="1">
      <c r="D501" s="1367"/>
      <c r="O501" s="1367"/>
    </row>
    <row r="502" spans="4:15" s="1363" customFormat="1">
      <c r="D502" s="1367"/>
      <c r="O502" s="1367"/>
    </row>
    <row r="503" spans="4:15" s="1363" customFormat="1">
      <c r="D503" s="1367"/>
      <c r="O503" s="1367"/>
    </row>
    <row r="504" spans="4:15" s="1363" customFormat="1">
      <c r="D504" s="1367"/>
      <c r="O504" s="1367"/>
    </row>
    <row r="505" spans="4:15" s="1363" customFormat="1">
      <c r="D505" s="1367"/>
      <c r="O505" s="1367"/>
    </row>
    <row r="506" spans="4:15" s="1363" customFormat="1">
      <c r="D506" s="1367"/>
      <c r="O506" s="1367"/>
    </row>
    <row r="507" spans="4:15" s="1363" customFormat="1">
      <c r="D507" s="1367"/>
      <c r="O507" s="1367"/>
    </row>
    <row r="508" spans="4:15" s="1363" customFormat="1">
      <c r="D508" s="1367"/>
      <c r="O508" s="1367"/>
    </row>
    <row r="509" spans="4:15" s="1363" customFormat="1">
      <c r="D509" s="1367"/>
      <c r="O509" s="1367"/>
    </row>
    <row r="510" spans="4:15" s="1363" customFormat="1">
      <c r="D510" s="1367"/>
      <c r="O510" s="1367"/>
    </row>
    <row r="511" spans="4:15" s="1363" customFormat="1">
      <c r="D511" s="1367"/>
      <c r="O511" s="1367"/>
    </row>
    <row r="512" spans="4:15" s="1363" customFormat="1">
      <c r="D512" s="1367"/>
      <c r="O512" s="1367"/>
    </row>
    <row r="513" spans="4:15" s="1363" customFormat="1">
      <c r="D513" s="1367"/>
      <c r="O513" s="1367"/>
    </row>
    <row r="514" spans="4:15" s="1363" customFormat="1">
      <c r="D514" s="1367"/>
      <c r="O514" s="1367"/>
    </row>
    <row r="515" spans="4:15" s="1363" customFormat="1">
      <c r="D515" s="1367"/>
      <c r="O515" s="1367"/>
    </row>
    <row r="516" spans="4:15" s="1363" customFormat="1">
      <c r="D516" s="1367"/>
      <c r="O516" s="1367"/>
    </row>
    <row r="517" spans="4:15" s="1363" customFormat="1">
      <c r="D517" s="1367"/>
      <c r="O517" s="1367"/>
    </row>
    <row r="518" spans="4:15" s="1363" customFormat="1">
      <c r="D518" s="1367"/>
      <c r="O518" s="1367"/>
    </row>
    <row r="519" spans="4:15" s="1363" customFormat="1">
      <c r="D519" s="1367"/>
      <c r="O519" s="1367"/>
    </row>
    <row r="520" spans="4:15" s="1363" customFormat="1">
      <c r="D520" s="1367"/>
      <c r="O520" s="1367"/>
    </row>
    <row r="521" spans="4:15" s="1363" customFormat="1">
      <c r="D521" s="1367"/>
      <c r="O521" s="1367"/>
    </row>
    <row r="522" spans="4:15" s="1363" customFormat="1">
      <c r="D522" s="1367"/>
      <c r="O522" s="1367"/>
    </row>
    <row r="523" spans="4:15" s="1363" customFormat="1">
      <c r="D523" s="1367"/>
      <c r="O523" s="1367"/>
    </row>
    <row r="524" spans="4:15" s="1363" customFormat="1">
      <c r="D524" s="1367"/>
      <c r="O524" s="1367"/>
    </row>
    <row r="525" spans="4:15" s="1363" customFormat="1">
      <c r="D525" s="1367"/>
      <c r="O525" s="1367"/>
    </row>
    <row r="526" spans="4:15" s="1363" customFormat="1">
      <c r="D526" s="1367"/>
      <c r="O526" s="1367"/>
    </row>
    <row r="527" spans="4:15" s="1363" customFormat="1">
      <c r="D527" s="1367"/>
      <c r="O527" s="1367"/>
    </row>
    <row r="528" spans="4:15" s="1363" customFormat="1">
      <c r="D528" s="1367"/>
      <c r="O528" s="1367"/>
    </row>
    <row r="529" spans="4:15" s="1363" customFormat="1">
      <c r="D529" s="1367"/>
      <c r="O529" s="1367"/>
    </row>
    <row r="530" spans="4:15" s="1363" customFormat="1">
      <c r="D530" s="1367"/>
      <c r="O530" s="1367"/>
    </row>
    <row r="531" spans="4:15" s="1363" customFormat="1">
      <c r="D531" s="1367"/>
      <c r="O531" s="1367"/>
    </row>
    <row r="532" spans="4:15" s="1363" customFormat="1">
      <c r="D532" s="1367"/>
      <c r="O532" s="1367"/>
    </row>
    <row r="533" spans="4:15" s="1363" customFormat="1">
      <c r="D533" s="1367"/>
      <c r="O533" s="1367"/>
    </row>
    <row r="534" spans="4:15" s="1363" customFormat="1">
      <c r="D534" s="1367"/>
      <c r="O534" s="1367"/>
    </row>
    <row r="535" spans="4:15" s="1363" customFormat="1">
      <c r="D535" s="1367"/>
      <c r="O535" s="1367"/>
    </row>
    <row r="536" spans="4:15" s="1363" customFormat="1">
      <c r="D536" s="1367"/>
      <c r="O536" s="1367"/>
    </row>
    <row r="537" spans="4:15" s="1363" customFormat="1">
      <c r="D537" s="1367"/>
      <c r="O537" s="1367"/>
    </row>
    <row r="538" spans="4:15" s="1363" customFormat="1">
      <c r="D538" s="1367"/>
      <c r="O538" s="1367"/>
    </row>
    <row r="539" spans="4:15" s="1363" customFormat="1">
      <c r="D539" s="1367"/>
      <c r="O539" s="1367"/>
    </row>
    <row r="540" spans="4:15" s="1363" customFormat="1">
      <c r="D540" s="1367"/>
      <c r="O540" s="1367"/>
    </row>
    <row r="541" spans="4:15" s="1363" customFormat="1">
      <c r="D541" s="1367"/>
      <c r="O541" s="1367"/>
    </row>
    <row r="542" spans="4:15" s="1363" customFormat="1">
      <c r="D542" s="1367"/>
      <c r="O542" s="1367"/>
    </row>
    <row r="543" spans="4:15" s="1363" customFormat="1">
      <c r="D543" s="1367"/>
      <c r="O543" s="1367"/>
    </row>
    <row r="544" spans="4:15" s="1363" customFormat="1">
      <c r="D544" s="1367"/>
      <c r="O544" s="1367"/>
    </row>
    <row r="545" spans="4:15" s="1363" customFormat="1">
      <c r="D545" s="1367"/>
      <c r="O545" s="1367"/>
    </row>
    <row r="546" spans="4:15" s="1363" customFormat="1">
      <c r="D546" s="1367"/>
      <c r="O546" s="1367"/>
    </row>
    <row r="547" spans="4:15" s="1363" customFormat="1">
      <c r="D547" s="1367"/>
      <c r="O547" s="1367"/>
    </row>
    <row r="548" spans="4:15" s="1363" customFormat="1">
      <c r="D548" s="1367"/>
      <c r="O548" s="1367"/>
    </row>
    <row r="549" spans="4:15" s="1363" customFormat="1">
      <c r="D549" s="1367"/>
      <c r="O549" s="1367"/>
    </row>
    <row r="550" spans="4:15" s="1363" customFormat="1">
      <c r="D550" s="1367"/>
      <c r="O550" s="1367"/>
    </row>
    <row r="551" spans="4:15" s="1363" customFormat="1">
      <c r="D551" s="1367"/>
      <c r="O551" s="1367"/>
    </row>
    <row r="552" spans="4:15" s="1363" customFormat="1">
      <c r="D552" s="1367"/>
      <c r="O552" s="1367"/>
    </row>
    <row r="553" spans="4:15" s="1363" customFormat="1">
      <c r="D553" s="1367"/>
      <c r="O553" s="1367"/>
    </row>
    <row r="554" spans="4:15" s="1363" customFormat="1">
      <c r="D554" s="1367"/>
      <c r="O554" s="1367"/>
    </row>
    <row r="555" spans="4:15" s="1363" customFormat="1">
      <c r="D555" s="1367"/>
      <c r="O555" s="1367"/>
    </row>
    <row r="556" spans="4:15" s="1363" customFormat="1">
      <c r="D556" s="1367"/>
      <c r="O556" s="1367"/>
    </row>
    <row r="557" spans="4:15" s="1363" customFormat="1">
      <c r="D557" s="1367"/>
      <c r="O557" s="1367"/>
    </row>
    <row r="558" spans="4:15" s="1363" customFormat="1">
      <c r="D558" s="1367"/>
      <c r="O558" s="1367"/>
    </row>
    <row r="559" spans="4:15" s="1363" customFormat="1">
      <c r="D559" s="1367"/>
      <c r="O559" s="1367"/>
    </row>
    <row r="560" spans="4:15" s="1363" customFormat="1">
      <c r="D560" s="1367"/>
      <c r="O560" s="1367"/>
    </row>
    <row r="561" spans="4:15" s="1363" customFormat="1">
      <c r="D561" s="1367"/>
      <c r="O561" s="1367"/>
    </row>
    <row r="562" spans="4:15" s="1363" customFormat="1">
      <c r="D562" s="1367"/>
      <c r="O562" s="1367"/>
    </row>
    <row r="563" spans="4:15" s="1363" customFormat="1">
      <c r="D563" s="1367"/>
      <c r="O563" s="1367"/>
    </row>
    <row r="564" spans="4:15" s="1363" customFormat="1">
      <c r="D564" s="1367"/>
      <c r="O564" s="1367"/>
    </row>
    <row r="565" spans="4:15" s="1363" customFormat="1">
      <c r="D565" s="1367"/>
      <c r="O565" s="1367"/>
    </row>
    <row r="566" spans="4:15" s="1363" customFormat="1">
      <c r="D566" s="1367"/>
      <c r="O566" s="1367"/>
    </row>
    <row r="567" spans="4:15" s="1363" customFormat="1">
      <c r="D567" s="1367"/>
      <c r="O567" s="1367"/>
    </row>
    <row r="568" spans="4:15" s="1363" customFormat="1">
      <c r="D568" s="1367"/>
      <c r="O568" s="1367"/>
    </row>
    <row r="569" spans="4:15" s="1363" customFormat="1">
      <c r="D569" s="1367"/>
      <c r="O569" s="1367"/>
    </row>
    <row r="570" spans="4:15" s="1363" customFormat="1">
      <c r="D570" s="1367"/>
      <c r="O570" s="1367"/>
    </row>
    <row r="571" spans="4:15" s="1363" customFormat="1">
      <c r="D571" s="1367"/>
      <c r="O571" s="1367"/>
    </row>
    <row r="572" spans="4:15" s="1363" customFormat="1">
      <c r="D572" s="1367"/>
      <c r="O572" s="1367"/>
    </row>
    <row r="573" spans="4:15" s="1363" customFormat="1">
      <c r="D573" s="1367"/>
      <c r="O573" s="1367"/>
    </row>
    <row r="574" spans="4:15" s="1363" customFormat="1">
      <c r="D574" s="1367"/>
      <c r="O574" s="1367"/>
    </row>
    <row r="575" spans="4:15" s="1363" customFormat="1">
      <c r="D575" s="1367"/>
      <c r="O575" s="1367"/>
    </row>
    <row r="576" spans="4:15" s="1363" customFormat="1">
      <c r="D576" s="1367"/>
      <c r="O576" s="1367"/>
    </row>
    <row r="577" spans="4:15" s="1363" customFormat="1">
      <c r="D577" s="1367"/>
      <c r="O577" s="1367"/>
    </row>
    <row r="578" spans="4:15" s="1363" customFormat="1">
      <c r="D578" s="1367"/>
      <c r="O578" s="1367"/>
    </row>
    <row r="579" spans="4:15" s="1363" customFormat="1">
      <c r="D579" s="1367"/>
      <c r="O579" s="1367"/>
    </row>
    <row r="580" spans="4:15" s="1363" customFormat="1">
      <c r="D580" s="1367"/>
      <c r="O580" s="1367"/>
    </row>
    <row r="581" spans="4:15" s="1363" customFormat="1">
      <c r="D581" s="1367"/>
      <c r="O581" s="1367"/>
    </row>
    <row r="582" spans="4:15" s="1363" customFormat="1">
      <c r="D582" s="1367"/>
      <c r="O582" s="1367"/>
    </row>
    <row r="583" spans="4:15" s="1363" customFormat="1">
      <c r="D583" s="1367"/>
      <c r="O583" s="1367"/>
    </row>
    <row r="584" spans="4:15" s="1363" customFormat="1">
      <c r="D584" s="1367"/>
      <c r="O584" s="1367"/>
    </row>
    <row r="585" spans="4:15" s="1363" customFormat="1">
      <c r="D585" s="1367"/>
      <c r="O585" s="1367"/>
    </row>
    <row r="586" spans="4:15" s="1363" customFormat="1">
      <c r="D586" s="1367"/>
      <c r="O586" s="1367"/>
    </row>
    <row r="587" spans="4:15" s="1363" customFormat="1">
      <c r="D587" s="1367"/>
      <c r="O587" s="1367"/>
    </row>
    <row r="588" spans="4:15" s="1363" customFormat="1">
      <c r="D588" s="1367"/>
      <c r="O588" s="1367"/>
    </row>
    <row r="589" spans="4:15" s="1363" customFormat="1">
      <c r="D589" s="1367"/>
      <c r="O589" s="1367"/>
    </row>
    <row r="590" spans="4:15" s="1363" customFormat="1">
      <c r="D590" s="1367"/>
      <c r="O590" s="1367"/>
    </row>
    <row r="591" spans="4:15" s="1363" customFormat="1">
      <c r="D591" s="1367"/>
      <c r="O591" s="1367"/>
    </row>
    <row r="592" spans="4:15" s="1363" customFormat="1">
      <c r="D592" s="1367"/>
      <c r="O592" s="1367"/>
    </row>
    <row r="593" spans="4:15" s="1363" customFormat="1">
      <c r="D593" s="1367"/>
      <c r="O593" s="1367"/>
    </row>
    <row r="594" spans="4:15" s="1363" customFormat="1">
      <c r="D594" s="1367"/>
      <c r="O594" s="1367"/>
    </row>
    <row r="595" spans="4:15" s="1363" customFormat="1">
      <c r="D595" s="1367"/>
      <c r="O595" s="1367"/>
    </row>
    <row r="596" spans="4:15" s="1363" customFormat="1">
      <c r="D596" s="1367"/>
      <c r="O596" s="1367"/>
    </row>
    <row r="597" spans="4:15" s="1363" customFormat="1">
      <c r="D597" s="1367"/>
      <c r="O597" s="1367"/>
    </row>
    <row r="598" spans="4:15" s="1363" customFormat="1">
      <c r="D598" s="1367"/>
      <c r="O598" s="1367"/>
    </row>
    <row r="599" spans="4:15" s="1363" customFormat="1">
      <c r="D599" s="1367"/>
      <c r="O599" s="1367"/>
    </row>
    <row r="600" spans="4:15" s="1363" customFormat="1">
      <c r="D600" s="1367"/>
      <c r="O600" s="1367"/>
    </row>
    <row r="601" spans="4:15" s="1363" customFormat="1">
      <c r="D601" s="1367"/>
      <c r="O601" s="1367"/>
    </row>
    <row r="602" spans="4:15" s="1363" customFormat="1">
      <c r="D602" s="1367"/>
      <c r="O602" s="1367"/>
    </row>
    <row r="603" spans="4:15" s="1363" customFormat="1">
      <c r="D603" s="1367"/>
      <c r="O603" s="1367"/>
    </row>
    <row r="604" spans="4:15" s="1363" customFormat="1">
      <c r="D604" s="1367"/>
      <c r="O604" s="1367"/>
    </row>
    <row r="605" spans="4:15" s="1363" customFormat="1">
      <c r="D605" s="1367"/>
      <c r="O605" s="1367"/>
    </row>
    <row r="606" spans="4:15" s="1363" customFormat="1">
      <c r="D606" s="1367"/>
      <c r="O606" s="1367"/>
    </row>
    <row r="607" spans="4:15" s="1363" customFormat="1">
      <c r="D607" s="1367"/>
      <c r="O607" s="1367"/>
    </row>
    <row r="608" spans="4:15" s="1363" customFormat="1">
      <c r="D608" s="1367"/>
      <c r="O608" s="1367"/>
    </row>
    <row r="609" spans="4:15" s="1363" customFormat="1">
      <c r="D609" s="1367"/>
      <c r="O609" s="1367"/>
    </row>
    <row r="610" spans="4:15" s="1363" customFormat="1">
      <c r="D610" s="1367"/>
      <c r="O610" s="1367"/>
    </row>
    <row r="611" spans="4:15" s="1363" customFormat="1">
      <c r="D611" s="1367"/>
      <c r="O611" s="1367"/>
    </row>
    <row r="612" spans="4:15" s="1363" customFormat="1">
      <c r="D612" s="1367"/>
      <c r="O612" s="1367"/>
    </row>
    <row r="613" spans="4:15" s="1363" customFormat="1">
      <c r="D613" s="1367"/>
      <c r="O613" s="1367"/>
    </row>
    <row r="614" spans="4:15" s="1363" customFormat="1">
      <c r="D614" s="1367"/>
      <c r="O614" s="1367"/>
    </row>
    <row r="615" spans="4:15" s="1363" customFormat="1">
      <c r="D615" s="1367"/>
      <c r="O615" s="1367"/>
    </row>
    <row r="616" spans="4:15" s="1363" customFormat="1">
      <c r="D616" s="1367"/>
      <c r="O616" s="1367"/>
    </row>
    <row r="617" spans="4:15" s="1363" customFormat="1">
      <c r="D617" s="1367"/>
      <c r="O617" s="1367"/>
    </row>
    <row r="618" spans="4:15" s="1363" customFormat="1">
      <c r="D618" s="1367"/>
      <c r="O618" s="1367"/>
    </row>
    <row r="619" spans="4:15" s="1363" customFormat="1">
      <c r="D619" s="1367"/>
      <c r="O619" s="1367"/>
    </row>
    <row r="620" spans="4:15" s="1363" customFormat="1">
      <c r="D620" s="1367"/>
      <c r="O620" s="1367"/>
    </row>
    <row r="621" spans="4:15" s="1363" customFormat="1">
      <c r="D621" s="1367"/>
      <c r="O621" s="1367"/>
    </row>
    <row r="622" spans="4:15" s="1363" customFormat="1">
      <c r="D622" s="1367"/>
      <c r="O622" s="1367"/>
    </row>
    <row r="623" spans="4:15" s="1363" customFormat="1">
      <c r="D623" s="1367"/>
      <c r="O623" s="1367"/>
    </row>
    <row r="624" spans="4:15" s="1363" customFormat="1">
      <c r="D624" s="1367"/>
      <c r="O624" s="1367"/>
    </row>
    <row r="625" spans="4:15" s="1363" customFormat="1">
      <c r="D625" s="1367"/>
      <c r="O625" s="1367"/>
    </row>
    <row r="626" spans="4:15" s="1363" customFormat="1">
      <c r="D626" s="1367"/>
      <c r="O626" s="1367"/>
    </row>
    <row r="627" spans="4:15" s="1363" customFormat="1">
      <c r="D627" s="1367"/>
      <c r="O627" s="1367"/>
    </row>
    <row r="628" spans="4:15" s="1363" customFormat="1">
      <c r="D628" s="1367"/>
      <c r="O628" s="1367"/>
    </row>
    <row r="629" spans="4:15" s="1363" customFormat="1">
      <c r="D629" s="1367"/>
      <c r="O629" s="1367"/>
    </row>
    <row r="630" spans="4:15" s="1363" customFormat="1">
      <c r="D630" s="1367"/>
      <c r="O630" s="1367"/>
    </row>
    <row r="631" spans="4:15" s="1363" customFormat="1">
      <c r="D631" s="1367"/>
      <c r="O631" s="1367"/>
    </row>
    <row r="632" spans="4:15" s="1363" customFormat="1">
      <c r="D632" s="1367"/>
      <c r="O632" s="1367"/>
    </row>
    <row r="633" spans="4:15" s="1363" customFormat="1">
      <c r="D633" s="1367"/>
      <c r="O633" s="1367"/>
    </row>
    <row r="634" spans="4:15" s="1363" customFormat="1">
      <c r="D634" s="1367"/>
      <c r="O634" s="1367"/>
    </row>
    <row r="635" spans="4:15" s="1363" customFormat="1">
      <c r="D635" s="1367"/>
      <c r="O635" s="1367"/>
    </row>
    <row r="636" spans="4:15" s="1363" customFormat="1">
      <c r="D636" s="1367"/>
      <c r="O636" s="1367"/>
    </row>
    <row r="637" spans="4:15" s="1363" customFormat="1">
      <c r="D637" s="1367"/>
      <c r="O637" s="1367"/>
    </row>
    <row r="638" spans="4:15" s="1363" customFormat="1">
      <c r="D638" s="1367"/>
      <c r="O638" s="1367"/>
    </row>
    <row r="639" spans="4:15" s="1363" customFormat="1">
      <c r="D639" s="1367"/>
      <c r="O639" s="1367"/>
    </row>
    <row r="640" spans="4:15" s="1363" customFormat="1">
      <c r="D640" s="1367"/>
      <c r="O640" s="1367"/>
    </row>
    <row r="641" spans="4:15" s="1363" customFormat="1">
      <c r="D641" s="1367"/>
      <c r="O641" s="1367"/>
    </row>
    <row r="642" spans="4:15" s="1363" customFormat="1">
      <c r="D642" s="1367"/>
      <c r="O642" s="1367"/>
    </row>
    <row r="643" spans="4:15" s="1363" customFormat="1">
      <c r="D643" s="1367"/>
      <c r="O643" s="1367"/>
    </row>
    <row r="644" spans="4:15" s="1363" customFormat="1">
      <c r="D644" s="1367"/>
      <c r="O644" s="1367"/>
    </row>
    <row r="645" spans="4:15" s="1363" customFormat="1">
      <c r="D645" s="1367"/>
      <c r="O645" s="1367"/>
    </row>
    <row r="646" spans="4:15" s="1363" customFormat="1">
      <c r="D646" s="1367"/>
      <c r="O646" s="1367"/>
    </row>
    <row r="647" spans="4:15" s="1363" customFormat="1">
      <c r="D647" s="1367"/>
      <c r="O647" s="1367"/>
    </row>
    <row r="648" spans="4:15" s="1363" customFormat="1">
      <c r="D648" s="1367"/>
      <c r="O648" s="1367"/>
    </row>
    <row r="649" spans="4:15" s="1363" customFormat="1">
      <c r="D649" s="1367"/>
      <c r="O649" s="1367"/>
    </row>
    <row r="650" spans="4:15" s="1363" customFormat="1">
      <c r="D650" s="1367"/>
      <c r="O650" s="1367"/>
    </row>
    <row r="651" spans="4:15" s="1363" customFormat="1">
      <c r="D651" s="1367"/>
      <c r="O651" s="1367"/>
    </row>
    <row r="652" spans="4:15" s="1363" customFormat="1">
      <c r="D652" s="1367"/>
      <c r="O652" s="1367"/>
    </row>
    <row r="653" spans="4:15" s="1363" customFormat="1">
      <c r="D653" s="1367"/>
      <c r="O653" s="1367"/>
    </row>
    <row r="654" spans="4:15" s="1363" customFormat="1">
      <c r="D654" s="1367"/>
      <c r="O654" s="1367"/>
    </row>
    <row r="655" spans="4:15" s="1363" customFormat="1">
      <c r="D655" s="1367"/>
      <c r="O655" s="1367"/>
    </row>
    <row r="656" spans="4:15" s="1363" customFormat="1">
      <c r="D656" s="1367"/>
      <c r="O656" s="1367"/>
    </row>
    <row r="657" spans="4:15" s="1363" customFormat="1">
      <c r="D657" s="1367"/>
      <c r="O657" s="1367"/>
    </row>
    <row r="658" spans="4:15" s="1363" customFormat="1">
      <c r="D658" s="1367"/>
      <c r="O658" s="1367"/>
    </row>
    <row r="659" spans="4:15" s="1363" customFormat="1">
      <c r="D659" s="1367"/>
      <c r="O659" s="1367"/>
    </row>
    <row r="660" spans="4:15" s="1363" customFormat="1">
      <c r="D660" s="1367"/>
      <c r="O660" s="1367"/>
    </row>
    <row r="661" spans="4:15" s="1363" customFormat="1">
      <c r="D661" s="1367"/>
      <c r="O661" s="1367"/>
    </row>
    <row r="662" spans="4:15" s="1363" customFormat="1">
      <c r="D662" s="1367"/>
      <c r="O662" s="1367"/>
    </row>
    <row r="663" spans="4:15" s="1363" customFormat="1">
      <c r="D663" s="1367"/>
      <c r="O663" s="1367"/>
    </row>
    <row r="664" spans="4:15" s="1363" customFormat="1">
      <c r="D664" s="1367"/>
      <c r="O664" s="1367"/>
    </row>
    <row r="665" spans="4:15" s="1363" customFormat="1">
      <c r="D665" s="1367"/>
      <c r="O665" s="1367"/>
    </row>
    <row r="666" spans="4:15" s="1363" customFormat="1">
      <c r="D666" s="1367"/>
      <c r="O666" s="1367"/>
    </row>
    <row r="667" spans="4:15" s="1363" customFormat="1">
      <c r="D667" s="1367"/>
      <c r="O667" s="1367"/>
    </row>
    <row r="668" spans="4:15" s="1363" customFormat="1">
      <c r="D668" s="1367"/>
      <c r="O668" s="1367"/>
    </row>
    <row r="669" spans="4:15" s="1363" customFormat="1">
      <c r="D669" s="1367"/>
      <c r="O669" s="1367"/>
    </row>
    <row r="670" spans="4:15" s="1363" customFormat="1">
      <c r="D670" s="1367"/>
      <c r="O670" s="1367"/>
    </row>
    <row r="671" spans="4:15" s="1363" customFormat="1">
      <c r="D671" s="1367"/>
      <c r="O671" s="1367"/>
    </row>
    <row r="672" spans="4:15" s="1363" customFormat="1">
      <c r="D672" s="1367"/>
      <c r="O672" s="1367"/>
    </row>
    <row r="673" spans="4:15" s="1363" customFormat="1">
      <c r="D673" s="1367"/>
      <c r="O673" s="1367"/>
    </row>
    <row r="674" spans="4:15" s="1363" customFormat="1">
      <c r="D674" s="1367"/>
      <c r="O674" s="1367"/>
    </row>
    <row r="675" spans="4:15" s="1363" customFormat="1">
      <c r="D675" s="1367"/>
      <c r="O675" s="1367"/>
    </row>
    <row r="676" spans="4:15" s="1363" customFormat="1">
      <c r="D676" s="1367"/>
      <c r="O676" s="1367"/>
    </row>
    <row r="677" spans="4:15" s="1363" customFormat="1">
      <c r="D677" s="1367"/>
      <c r="O677" s="1367"/>
    </row>
    <row r="678" spans="4:15" s="1363" customFormat="1">
      <c r="D678" s="1367"/>
      <c r="O678" s="1367"/>
    </row>
    <row r="679" spans="4:15" s="1363" customFormat="1">
      <c r="D679" s="1367"/>
      <c r="O679" s="1367"/>
    </row>
    <row r="680" spans="4:15" s="1363" customFormat="1">
      <c r="D680" s="1367"/>
      <c r="O680" s="1367"/>
    </row>
    <row r="681" spans="4:15" s="1363" customFormat="1">
      <c r="D681" s="1367"/>
      <c r="O681" s="1367"/>
    </row>
    <row r="682" spans="4:15" s="1363" customFormat="1">
      <c r="D682" s="1367"/>
      <c r="O682" s="1367"/>
    </row>
    <row r="683" spans="4:15" s="1363" customFormat="1">
      <c r="D683" s="1367"/>
      <c r="O683" s="1367"/>
    </row>
    <row r="684" spans="4:15" s="1363" customFormat="1">
      <c r="D684" s="1367"/>
      <c r="O684" s="1367"/>
    </row>
    <row r="685" spans="4:15" s="1363" customFormat="1">
      <c r="D685" s="1367"/>
      <c r="O685" s="1367"/>
    </row>
    <row r="686" spans="4:15" s="1363" customFormat="1">
      <c r="D686" s="1367"/>
      <c r="O686" s="1367"/>
    </row>
    <row r="687" spans="4:15" s="1363" customFormat="1">
      <c r="D687" s="1367"/>
      <c r="O687" s="1367"/>
    </row>
    <row r="688" spans="4:15" s="1363" customFormat="1">
      <c r="D688" s="1367"/>
      <c r="O688" s="1367"/>
    </row>
    <row r="689" spans="4:15" s="1363" customFormat="1">
      <c r="D689" s="1367"/>
      <c r="O689" s="1367"/>
    </row>
    <row r="690" spans="4:15" s="1363" customFormat="1">
      <c r="D690" s="1367"/>
      <c r="O690" s="1367"/>
    </row>
    <row r="691" spans="4:15" s="1363" customFormat="1">
      <c r="D691" s="1367"/>
      <c r="O691" s="1367"/>
    </row>
    <row r="692" spans="4:15" s="1363" customFormat="1">
      <c r="D692" s="1367"/>
      <c r="O692" s="1367"/>
    </row>
    <row r="693" spans="4:15" s="1363" customFormat="1">
      <c r="D693" s="1367"/>
      <c r="O693" s="1367"/>
    </row>
    <row r="694" spans="4:15" s="1363" customFormat="1">
      <c r="D694" s="1367"/>
      <c r="O694" s="1367"/>
    </row>
    <row r="695" spans="4:15" s="1363" customFormat="1">
      <c r="D695" s="1367"/>
      <c r="O695" s="1367"/>
    </row>
    <row r="696" spans="4:15" s="1363" customFormat="1">
      <c r="D696" s="1367"/>
      <c r="O696" s="1367"/>
    </row>
    <row r="697" spans="4:15" s="1363" customFormat="1">
      <c r="D697" s="1367"/>
      <c r="O697" s="1367"/>
    </row>
    <row r="698" spans="4:15" s="1363" customFormat="1">
      <c r="D698" s="1367"/>
      <c r="O698" s="1367"/>
    </row>
    <row r="699" spans="4:15" s="1363" customFormat="1">
      <c r="D699" s="1367"/>
      <c r="O699" s="1367"/>
    </row>
    <row r="700" spans="4:15" s="1363" customFormat="1">
      <c r="D700" s="1367"/>
      <c r="O700" s="1367"/>
    </row>
    <row r="701" spans="4:15" s="1363" customFormat="1">
      <c r="D701" s="1367"/>
      <c r="O701" s="1367"/>
    </row>
    <row r="702" spans="4:15" s="1363" customFormat="1">
      <c r="D702" s="1367"/>
      <c r="O702" s="1367"/>
    </row>
    <row r="703" spans="4:15" s="1363" customFormat="1">
      <c r="D703" s="1367"/>
      <c r="O703" s="1367"/>
    </row>
    <row r="704" spans="4:15" s="1363" customFormat="1">
      <c r="D704" s="1367"/>
      <c r="O704" s="1367"/>
    </row>
    <row r="705" spans="4:15" s="1363" customFormat="1">
      <c r="D705" s="1367"/>
      <c r="O705" s="1367"/>
    </row>
    <row r="706" spans="4:15" s="1363" customFormat="1">
      <c r="D706" s="1367"/>
      <c r="O706" s="1367"/>
    </row>
    <row r="707" spans="4:15" s="1363" customFormat="1">
      <c r="D707" s="1367"/>
      <c r="O707" s="1367"/>
    </row>
    <row r="708" spans="4:15" s="1363" customFormat="1">
      <c r="D708" s="1367"/>
      <c r="O708" s="1367"/>
    </row>
    <row r="709" spans="4:15" s="1363" customFormat="1">
      <c r="D709" s="1367"/>
      <c r="O709" s="1367"/>
    </row>
    <row r="710" spans="4:15" s="1363" customFormat="1">
      <c r="D710" s="1367"/>
      <c r="O710" s="1367"/>
    </row>
    <row r="711" spans="4:15" s="1363" customFormat="1">
      <c r="D711" s="1367"/>
      <c r="O711" s="1367"/>
    </row>
    <row r="712" spans="4:15" s="1363" customFormat="1">
      <c r="D712" s="1367"/>
      <c r="O712" s="1367"/>
    </row>
    <row r="713" spans="4:15" s="1363" customFormat="1">
      <c r="D713" s="1367"/>
      <c r="O713" s="1367"/>
    </row>
    <row r="714" spans="4:15" s="1363" customFormat="1">
      <c r="D714" s="1367"/>
      <c r="O714" s="1367"/>
    </row>
    <row r="715" spans="4:15" s="1363" customFormat="1">
      <c r="D715" s="1367"/>
      <c r="O715" s="1367"/>
    </row>
    <row r="716" spans="4:15" s="1363" customFormat="1">
      <c r="D716" s="1367"/>
      <c r="O716" s="1367"/>
    </row>
    <row r="717" spans="4:15" s="1363" customFormat="1">
      <c r="D717" s="1367"/>
      <c r="O717" s="1367"/>
    </row>
    <row r="718" spans="4:15" s="1363" customFormat="1">
      <c r="D718" s="1367"/>
      <c r="O718" s="1367"/>
    </row>
    <row r="719" spans="4:15" s="1363" customFormat="1">
      <c r="D719" s="1367"/>
      <c r="O719" s="1367"/>
    </row>
    <row r="720" spans="4:15" s="1363" customFormat="1">
      <c r="D720" s="1367"/>
      <c r="O720" s="1367"/>
    </row>
    <row r="721" spans="4:15" s="1363" customFormat="1">
      <c r="D721" s="1367"/>
      <c r="O721" s="1367"/>
    </row>
    <row r="722" spans="4:15" s="1363" customFormat="1">
      <c r="D722" s="1367"/>
      <c r="O722" s="1367"/>
    </row>
    <row r="723" spans="4:15" s="1363" customFormat="1">
      <c r="D723" s="1367"/>
      <c r="O723" s="1367"/>
    </row>
    <row r="724" spans="4:15" s="1363" customFormat="1">
      <c r="D724" s="1367"/>
      <c r="O724" s="1367"/>
    </row>
    <row r="725" spans="4:15" s="1363" customFormat="1">
      <c r="D725" s="1367"/>
      <c r="O725" s="1367"/>
    </row>
    <row r="726" spans="4:15" s="1363" customFormat="1">
      <c r="D726" s="1367"/>
      <c r="O726" s="1367"/>
    </row>
    <row r="727" spans="4:15" s="1363" customFormat="1">
      <c r="D727" s="1367"/>
      <c r="O727" s="1367"/>
    </row>
    <row r="728" spans="4:15" s="1363" customFormat="1">
      <c r="D728" s="1367"/>
      <c r="O728" s="1367"/>
    </row>
    <row r="729" spans="4:15" s="1363" customFormat="1">
      <c r="D729" s="1367"/>
      <c r="O729" s="1367"/>
    </row>
    <row r="730" spans="4:15" s="1363" customFormat="1">
      <c r="D730" s="1367"/>
      <c r="O730" s="1367"/>
    </row>
    <row r="731" spans="4:15" s="1363" customFormat="1">
      <c r="D731" s="1367"/>
      <c r="O731" s="1367"/>
    </row>
    <row r="732" spans="4:15" s="1363" customFormat="1">
      <c r="D732" s="1367"/>
      <c r="O732" s="1367"/>
    </row>
    <row r="733" spans="4:15" s="1363" customFormat="1">
      <c r="D733" s="1367"/>
      <c r="O733" s="1367"/>
    </row>
    <row r="734" spans="4:15" s="1363" customFormat="1">
      <c r="D734" s="1367"/>
      <c r="O734" s="1367"/>
    </row>
    <row r="735" spans="4:15" s="1363" customFormat="1">
      <c r="D735" s="1367"/>
      <c r="O735" s="1367"/>
    </row>
    <row r="736" spans="4:15" s="1363" customFormat="1">
      <c r="D736" s="1367"/>
      <c r="O736" s="1367"/>
    </row>
    <row r="737" spans="4:15" s="1363" customFormat="1">
      <c r="D737" s="1367"/>
      <c r="O737" s="1367"/>
    </row>
    <row r="738" spans="4:15" s="1363" customFormat="1">
      <c r="D738" s="1367"/>
      <c r="O738" s="1367"/>
    </row>
    <row r="739" spans="4:15" s="1363" customFormat="1">
      <c r="D739" s="1367"/>
      <c r="O739" s="1367"/>
    </row>
    <row r="740" spans="4:15" s="1363" customFormat="1">
      <c r="D740" s="1367"/>
      <c r="O740" s="1367"/>
    </row>
    <row r="741" spans="4:15" s="1363" customFormat="1">
      <c r="D741" s="1367"/>
      <c r="O741" s="1367"/>
    </row>
    <row r="742" spans="4:15" s="1363" customFormat="1">
      <c r="D742" s="1367"/>
      <c r="O742" s="1367"/>
    </row>
    <row r="743" spans="4:15" s="1363" customFormat="1">
      <c r="D743" s="1367"/>
      <c r="O743" s="1367"/>
    </row>
    <row r="744" spans="4:15" s="1363" customFormat="1">
      <c r="D744" s="1367"/>
      <c r="O744" s="1367"/>
    </row>
    <row r="745" spans="4:15" s="1363" customFormat="1">
      <c r="D745" s="1367"/>
      <c r="O745" s="1367"/>
    </row>
    <row r="746" spans="4:15" s="1363" customFormat="1">
      <c r="D746" s="1367"/>
      <c r="O746" s="1367"/>
    </row>
    <row r="747" spans="4:15" s="1363" customFormat="1">
      <c r="D747" s="1367"/>
      <c r="O747" s="1367"/>
    </row>
    <row r="748" spans="4:15" s="1363" customFormat="1">
      <c r="D748" s="1367"/>
      <c r="O748" s="1367"/>
    </row>
    <row r="749" spans="4:15" s="1363" customFormat="1">
      <c r="D749" s="1367"/>
      <c r="O749" s="1367"/>
    </row>
    <row r="750" spans="4:15" s="1363" customFormat="1">
      <c r="D750" s="1367"/>
      <c r="O750" s="1367"/>
    </row>
    <row r="751" spans="4:15" s="1363" customFormat="1">
      <c r="D751" s="1367"/>
      <c r="O751" s="1367"/>
    </row>
    <row r="752" spans="4:15" s="1363" customFormat="1">
      <c r="D752" s="1367"/>
      <c r="O752" s="1367"/>
    </row>
    <row r="753" spans="4:15" s="1363" customFormat="1">
      <c r="D753" s="1367"/>
      <c r="O753" s="1367"/>
    </row>
    <row r="754" spans="4:15" s="1363" customFormat="1">
      <c r="D754" s="1367"/>
      <c r="O754" s="1367"/>
    </row>
    <row r="755" spans="4:15" s="1363" customFormat="1">
      <c r="D755" s="1367"/>
      <c r="O755" s="1367"/>
    </row>
    <row r="756" spans="4:15" s="1363" customFormat="1">
      <c r="D756" s="1367"/>
      <c r="O756" s="1367"/>
    </row>
    <row r="757" spans="4:15" s="1363" customFormat="1">
      <c r="D757" s="1367"/>
      <c r="O757" s="1367"/>
    </row>
    <row r="758" spans="4:15" s="1363" customFormat="1">
      <c r="D758" s="1367"/>
      <c r="O758" s="1367"/>
    </row>
    <row r="759" spans="4:15" s="1363" customFormat="1">
      <c r="D759" s="1367"/>
      <c r="O759" s="1367"/>
    </row>
    <row r="760" spans="4:15" s="1363" customFormat="1">
      <c r="D760" s="1367"/>
      <c r="O760" s="1367"/>
    </row>
    <row r="761" spans="4:15" s="1363" customFormat="1">
      <c r="D761" s="1367"/>
      <c r="O761" s="1367"/>
    </row>
    <row r="762" spans="4:15" s="1363" customFormat="1">
      <c r="D762" s="1367"/>
      <c r="O762" s="1367"/>
    </row>
    <row r="763" spans="4:15" s="1363" customFormat="1">
      <c r="D763" s="1367"/>
      <c r="O763" s="1367"/>
    </row>
    <row r="764" spans="4:15" s="1363" customFormat="1">
      <c r="D764" s="1367"/>
      <c r="O764" s="1367"/>
    </row>
    <row r="765" spans="4:15" s="1363" customFormat="1">
      <c r="D765" s="1367"/>
      <c r="O765" s="1367"/>
    </row>
    <row r="766" spans="4:15" s="1363" customFormat="1">
      <c r="D766" s="1367"/>
      <c r="O766" s="1367"/>
    </row>
    <row r="767" spans="4:15" s="1363" customFormat="1">
      <c r="D767" s="1367"/>
      <c r="O767" s="1367"/>
    </row>
    <row r="768" spans="4:15" s="1363" customFormat="1">
      <c r="D768" s="1367"/>
      <c r="O768" s="1367"/>
    </row>
    <row r="769" spans="4:15" s="1363" customFormat="1">
      <c r="D769" s="1367"/>
      <c r="O769" s="1367"/>
    </row>
    <row r="770" spans="4:15" s="1363" customFormat="1">
      <c r="D770" s="1367"/>
      <c r="O770" s="1367"/>
    </row>
    <row r="771" spans="4:15" s="1363" customFormat="1">
      <c r="D771" s="1367"/>
      <c r="O771" s="1367"/>
    </row>
    <row r="772" spans="4:15" s="1363" customFormat="1">
      <c r="D772" s="1367"/>
      <c r="O772" s="1367"/>
    </row>
    <row r="773" spans="4:15" s="1363" customFormat="1">
      <c r="D773" s="1367"/>
      <c r="O773" s="1367"/>
    </row>
    <row r="774" spans="4:15" s="1363" customFormat="1">
      <c r="D774" s="1367"/>
      <c r="O774" s="1367"/>
    </row>
    <row r="775" spans="4:15" s="1363" customFormat="1">
      <c r="D775" s="1367"/>
      <c r="O775" s="1367"/>
    </row>
    <row r="776" spans="4:15" s="1363" customFormat="1">
      <c r="D776" s="1367"/>
      <c r="O776" s="1367"/>
    </row>
    <row r="777" spans="4:15" s="1363" customFormat="1">
      <c r="D777" s="1367"/>
      <c r="O777" s="1367"/>
    </row>
    <row r="778" spans="4:15" s="1363" customFormat="1">
      <c r="D778" s="1367"/>
      <c r="O778" s="1367"/>
    </row>
    <row r="779" spans="4:15" s="1363" customFormat="1">
      <c r="D779" s="1367"/>
      <c r="O779" s="1367"/>
    </row>
    <row r="780" spans="4:15" s="1363" customFormat="1">
      <c r="D780" s="1367"/>
      <c r="O780" s="1367"/>
    </row>
    <row r="781" spans="4:15" s="1363" customFormat="1">
      <c r="D781" s="1367"/>
      <c r="O781" s="1367"/>
    </row>
    <row r="782" spans="4:15" s="1363" customFormat="1">
      <c r="D782" s="1367"/>
      <c r="O782" s="1367"/>
    </row>
    <row r="783" spans="4:15" s="1363" customFormat="1">
      <c r="D783" s="1367"/>
      <c r="O783" s="1367"/>
    </row>
    <row r="784" spans="4:15" s="1363" customFormat="1">
      <c r="D784" s="1367"/>
      <c r="O784" s="1367"/>
    </row>
    <row r="785" spans="4:15" s="1363" customFormat="1">
      <c r="D785" s="1367"/>
      <c r="O785" s="1367"/>
    </row>
    <row r="786" spans="4:15" s="1363" customFormat="1">
      <c r="D786" s="1367"/>
      <c r="O786" s="1367"/>
    </row>
    <row r="787" spans="4:15" s="1363" customFormat="1">
      <c r="D787" s="1367"/>
      <c r="O787" s="1367"/>
    </row>
    <row r="788" spans="4:15" s="1363" customFormat="1">
      <c r="D788" s="1367"/>
      <c r="O788" s="1367"/>
    </row>
    <row r="789" spans="4:15" s="1363" customFormat="1">
      <c r="D789" s="1367"/>
      <c r="O789" s="1367"/>
    </row>
    <row r="790" spans="4:15" s="1363" customFormat="1">
      <c r="D790" s="1367"/>
      <c r="O790" s="1367"/>
    </row>
    <row r="791" spans="4:15" s="1363" customFormat="1">
      <c r="D791" s="1367"/>
      <c r="O791" s="1367"/>
    </row>
    <row r="792" spans="4:15" s="1363" customFormat="1">
      <c r="D792" s="1367"/>
      <c r="O792" s="1367"/>
    </row>
    <row r="793" spans="4:15" s="1363" customFormat="1">
      <c r="D793" s="1367"/>
      <c r="O793" s="1367"/>
    </row>
    <row r="794" spans="4:15" s="1363" customFormat="1">
      <c r="D794" s="1367"/>
      <c r="O794" s="1367"/>
    </row>
    <row r="795" spans="4:15" s="1363" customFormat="1">
      <c r="D795" s="1367"/>
      <c r="O795" s="1367"/>
    </row>
    <row r="796" spans="4:15" s="1363" customFormat="1">
      <c r="D796" s="1367"/>
      <c r="O796" s="1367"/>
    </row>
    <row r="797" spans="4:15" s="1363" customFormat="1">
      <c r="D797" s="1367"/>
      <c r="O797" s="1367"/>
    </row>
    <row r="798" spans="4:15" s="1363" customFormat="1">
      <c r="D798" s="1367"/>
      <c r="O798" s="1367"/>
    </row>
    <row r="799" spans="4:15" s="1363" customFormat="1">
      <c r="D799" s="1367"/>
      <c r="O799" s="1367"/>
    </row>
    <row r="800" spans="4:15" s="1363" customFormat="1">
      <c r="D800" s="1367"/>
      <c r="O800" s="1367"/>
    </row>
    <row r="801" spans="4:15" s="1363" customFormat="1">
      <c r="D801" s="1367"/>
      <c r="O801" s="1367"/>
    </row>
    <row r="802" spans="4:15" s="1363" customFormat="1">
      <c r="D802" s="1367"/>
      <c r="O802" s="1367"/>
    </row>
    <row r="803" spans="4:15" s="1363" customFormat="1">
      <c r="D803" s="1367"/>
      <c r="O803" s="1367"/>
    </row>
    <row r="804" spans="4:15" s="1363" customFormat="1">
      <c r="D804" s="1367"/>
      <c r="O804" s="1367"/>
    </row>
    <row r="805" spans="4:15" s="1363" customFormat="1">
      <c r="D805" s="1367"/>
      <c r="O805" s="1367"/>
    </row>
    <row r="806" spans="4:15" s="1363" customFormat="1">
      <c r="D806" s="1367"/>
      <c r="O806" s="1367"/>
    </row>
    <row r="807" spans="4:15" s="1363" customFormat="1">
      <c r="D807" s="1367"/>
      <c r="O807" s="1367"/>
    </row>
    <row r="808" spans="4:15" s="1363" customFormat="1">
      <c r="D808" s="1367"/>
      <c r="O808" s="1367"/>
    </row>
    <row r="809" spans="4:15" s="1363" customFormat="1">
      <c r="D809" s="1367"/>
      <c r="O809" s="1367"/>
    </row>
    <row r="810" spans="4:15" s="1363" customFormat="1">
      <c r="D810" s="1367"/>
      <c r="O810" s="1367"/>
    </row>
    <row r="811" spans="4:15" s="1363" customFormat="1">
      <c r="D811" s="1367"/>
      <c r="O811" s="1367"/>
    </row>
    <row r="812" spans="4:15" s="1363" customFormat="1">
      <c r="D812" s="1367"/>
      <c r="O812" s="1367"/>
    </row>
    <row r="813" spans="4:15" s="1363" customFormat="1">
      <c r="D813" s="1367"/>
      <c r="O813" s="1367"/>
    </row>
    <row r="814" spans="4:15" s="1363" customFormat="1">
      <c r="D814" s="1367"/>
      <c r="O814" s="1367"/>
    </row>
    <row r="815" spans="4:15" s="1363" customFormat="1">
      <c r="D815" s="1367"/>
      <c r="O815" s="1367"/>
    </row>
    <row r="816" spans="4:15" s="1363" customFormat="1">
      <c r="D816" s="1367"/>
      <c r="O816" s="1367"/>
    </row>
    <row r="817" spans="4:15" s="1363" customFormat="1">
      <c r="D817" s="1367"/>
      <c r="O817" s="1367"/>
    </row>
    <row r="818" spans="4:15" s="1363" customFormat="1">
      <c r="D818" s="1367"/>
      <c r="O818" s="1367"/>
    </row>
    <row r="819" spans="4:15" s="1363" customFormat="1">
      <c r="D819" s="1367"/>
      <c r="O819" s="1367"/>
    </row>
    <row r="820" spans="4:15" s="1363" customFormat="1">
      <c r="D820" s="1367"/>
      <c r="O820" s="1367"/>
    </row>
    <row r="821" spans="4:15" s="1363" customFormat="1">
      <c r="D821" s="1367"/>
      <c r="O821" s="1367"/>
    </row>
    <row r="822" spans="4:15" s="1363" customFormat="1">
      <c r="D822" s="1367"/>
      <c r="O822" s="1367"/>
    </row>
    <row r="823" spans="4:15" s="1363" customFormat="1">
      <c r="D823" s="1367"/>
      <c r="O823" s="1367"/>
    </row>
    <row r="824" spans="4:15" s="1363" customFormat="1">
      <c r="D824" s="1367"/>
      <c r="O824" s="1367"/>
    </row>
    <row r="825" spans="4:15" s="1363" customFormat="1">
      <c r="D825" s="1367"/>
      <c r="O825" s="1367"/>
    </row>
    <row r="826" spans="4:15" s="1363" customFormat="1">
      <c r="D826" s="1367"/>
      <c r="O826" s="1367"/>
    </row>
    <row r="827" spans="4:15" s="1363" customFormat="1">
      <c r="D827" s="1367"/>
      <c r="O827" s="1367"/>
    </row>
    <row r="828" spans="4:15" s="1363" customFormat="1">
      <c r="D828" s="1367"/>
      <c r="O828" s="1367"/>
    </row>
    <row r="829" spans="4:15" s="1363" customFormat="1">
      <c r="D829" s="1367"/>
      <c r="O829" s="1367"/>
    </row>
    <row r="830" spans="4:15" s="1363" customFormat="1">
      <c r="D830" s="1367"/>
      <c r="O830" s="1367"/>
    </row>
    <row r="831" spans="4:15" s="1363" customFormat="1">
      <c r="D831" s="1367"/>
      <c r="O831" s="1367"/>
    </row>
    <row r="832" spans="4:15" s="1363" customFormat="1">
      <c r="D832" s="1367"/>
      <c r="O832" s="1367"/>
    </row>
    <row r="833" spans="4:15" s="1363" customFormat="1">
      <c r="D833" s="1367"/>
      <c r="O833" s="1367"/>
    </row>
    <row r="834" spans="4:15" s="1363" customFormat="1">
      <c r="D834" s="1367"/>
      <c r="O834" s="1367"/>
    </row>
    <row r="835" spans="4:15" s="1363" customFormat="1">
      <c r="D835" s="1367"/>
      <c r="O835" s="1367"/>
    </row>
    <row r="836" spans="4:15" s="1363" customFormat="1">
      <c r="D836" s="1367"/>
      <c r="O836" s="1367"/>
    </row>
    <row r="837" spans="4:15" s="1363" customFormat="1">
      <c r="D837" s="1367"/>
      <c r="O837" s="1367"/>
    </row>
    <row r="838" spans="4:15" s="1363" customFormat="1">
      <c r="D838" s="1367"/>
      <c r="O838" s="1367"/>
    </row>
    <row r="839" spans="4:15" s="1363" customFormat="1">
      <c r="D839" s="1367"/>
      <c r="O839" s="1367"/>
    </row>
    <row r="840" spans="4:15" s="1363" customFormat="1">
      <c r="D840" s="1367"/>
      <c r="O840" s="1367"/>
    </row>
    <row r="841" spans="4:15" s="1363" customFormat="1">
      <c r="D841" s="1367"/>
      <c r="O841" s="1367"/>
    </row>
    <row r="842" spans="4:15" s="1363" customFormat="1">
      <c r="D842" s="1367"/>
      <c r="O842" s="1367"/>
    </row>
    <row r="843" spans="4:15" s="1363" customFormat="1">
      <c r="D843" s="1367"/>
      <c r="O843" s="1367"/>
    </row>
    <row r="844" spans="4:15" s="1363" customFormat="1">
      <c r="D844" s="1367"/>
      <c r="O844" s="1367"/>
    </row>
    <row r="845" spans="4:15" s="1363" customFormat="1">
      <c r="D845" s="1367"/>
      <c r="O845" s="1367"/>
    </row>
    <row r="846" spans="4:15" s="1363" customFormat="1">
      <c r="D846" s="1367"/>
      <c r="O846" s="1367"/>
    </row>
    <row r="847" spans="4:15" s="1363" customFormat="1">
      <c r="D847" s="1367"/>
      <c r="O847" s="1367"/>
    </row>
    <row r="848" spans="4:15" s="1363" customFormat="1">
      <c r="D848" s="1367"/>
      <c r="O848" s="1367"/>
    </row>
    <row r="849" spans="4:15" s="1363" customFormat="1">
      <c r="D849" s="1367"/>
      <c r="O849" s="1367"/>
    </row>
    <row r="850" spans="4:15" s="1363" customFormat="1">
      <c r="D850" s="1367"/>
      <c r="O850" s="1367"/>
    </row>
    <row r="851" spans="4:15" s="1363" customFormat="1">
      <c r="D851" s="1367"/>
      <c r="O851" s="1367"/>
    </row>
    <row r="852" spans="4:15" s="1363" customFormat="1">
      <c r="D852" s="1367"/>
      <c r="O852" s="1367"/>
    </row>
    <row r="853" spans="4:15" s="1363" customFormat="1">
      <c r="D853" s="1367"/>
      <c r="O853" s="1367"/>
    </row>
    <row r="854" spans="4:15" s="1363" customFormat="1">
      <c r="D854" s="1367"/>
      <c r="O854" s="1367"/>
    </row>
    <row r="855" spans="4:15" s="1363" customFormat="1">
      <c r="D855" s="1367"/>
      <c r="O855" s="1367"/>
    </row>
    <row r="856" spans="4:15" s="1363" customFormat="1">
      <c r="D856" s="1367"/>
      <c r="O856" s="1367"/>
    </row>
    <row r="857" spans="4:15" s="1363" customFormat="1">
      <c r="D857" s="1367"/>
      <c r="O857" s="1367"/>
    </row>
    <row r="858" spans="4:15" s="1363" customFormat="1">
      <c r="D858" s="1367"/>
      <c r="O858" s="1367"/>
    </row>
    <row r="859" spans="4:15" s="1363" customFormat="1">
      <c r="D859" s="1367"/>
      <c r="O859" s="1367"/>
    </row>
    <row r="860" spans="4:15" s="1363" customFormat="1">
      <c r="D860" s="1367"/>
      <c r="O860" s="1367"/>
    </row>
    <row r="861" spans="4:15" s="1363" customFormat="1">
      <c r="D861" s="1367"/>
      <c r="O861" s="1367"/>
    </row>
    <row r="862" spans="4:15" s="1363" customFormat="1">
      <c r="D862" s="1367"/>
      <c r="O862" s="1367"/>
    </row>
    <row r="863" spans="4:15" s="1363" customFormat="1">
      <c r="D863" s="1367"/>
      <c r="O863" s="1367"/>
    </row>
    <row r="864" spans="4:15" s="1363" customFormat="1">
      <c r="D864" s="1367"/>
      <c r="O864" s="1367"/>
    </row>
    <row r="865" spans="4:15" s="1363" customFormat="1">
      <c r="D865" s="1367"/>
      <c r="O865" s="1367"/>
    </row>
    <row r="866" spans="4:15" s="1363" customFormat="1">
      <c r="D866" s="1367"/>
      <c r="O866" s="1367"/>
    </row>
    <row r="867" spans="4:15" s="1363" customFormat="1">
      <c r="D867" s="1367"/>
      <c r="O867" s="1367"/>
    </row>
    <row r="868" spans="4:15" s="1363" customFormat="1">
      <c r="D868" s="1367"/>
      <c r="O868" s="1367"/>
    </row>
    <row r="869" spans="4:15" s="1363" customFormat="1">
      <c r="D869" s="1367"/>
      <c r="O869" s="1367"/>
    </row>
    <row r="870" spans="4:15" s="1363" customFormat="1">
      <c r="D870" s="1367"/>
      <c r="O870" s="1367"/>
    </row>
    <row r="871" spans="4:15" s="1363" customFormat="1">
      <c r="D871" s="1367"/>
      <c r="O871" s="1367"/>
    </row>
    <row r="872" spans="4:15" s="1363" customFormat="1">
      <c r="D872" s="1367"/>
      <c r="O872" s="1367"/>
    </row>
    <row r="873" spans="4:15" s="1363" customFormat="1">
      <c r="D873" s="1367"/>
      <c r="O873" s="1367"/>
    </row>
    <row r="874" spans="4:15" s="1363" customFormat="1">
      <c r="D874" s="1367"/>
      <c r="O874" s="1367"/>
    </row>
    <row r="875" spans="4:15" s="1363" customFormat="1">
      <c r="D875" s="1367"/>
      <c r="O875" s="1367"/>
    </row>
    <row r="876" spans="4:15" s="1363" customFormat="1">
      <c r="D876" s="1367"/>
      <c r="O876" s="1367"/>
    </row>
    <row r="877" spans="4:15" s="1363" customFormat="1">
      <c r="D877" s="1367"/>
      <c r="O877" s="1367"/>
    </row>
    <row r="878" spans="4:15" s="1363" customFormat="1">
      <c r="D878" s="1367"/>
      <c r="O878" s="1367"/>
    </row>
    <row r="879" spans="4:15" s="1363" customFormat="1">
      <c r="D879" s="1367"/>
      <c r="O879" s="1367"/>
    </row>
    <row r="880" spans="4:15" s="1363" customFormat="1">
      <c r="D880" s="1367"/>
      <c r="O880" s="1367"/>
    </row>
    <row r="881" spans="4:15" s="1363" customFormat="1">
      <c r="D881" s="1367"/>
      <c r="O881" s="1367"/>
    </row>
    <row r="882" spans="4:15" s="1363" customFormat="1">
      <c r="D882" s="1367"/>
      <c r="O882" s="1367"/>
    </row>
    <row r="883" spans="4:15" s="1363" customFormat="1">
      <c r="D883" s="1367"/>
      <c r="O883" s="1367"/>
    </row>
    <row r="884" spans="4:15" s="1363" customFormat="1">
      <c r="D884" s="1367"/>
      <c r="O884" s="1367"/>
    </row>
    <row r="885" spans="4:15" s="1363" customFormat="1">
      <c r="D885" s="1367"/>
      <c r="O885" s="1367"/>
    </row>
    <row r="886" spans="4:15" s="1363" customFormat="1">
      <c r="D886" s="1367"/>
      <c r="O886" s="1367"/>
    </row>
    <row r="887" spans="4:15" s="1363" customFormat="1">
      <c r="D887" s="1367"/>
      <c r="O887" s="1367"/>
    </row>
    <row r="888" spans="4:15" s="1363" customFormat="1">
      <c r="D888" s="1367"/>
      <c r="O888" s="1367"/>
    </row>
    <row r="889" spans="4:15" s="1363" customFormat="1">
      <c r="D889" s="1367"/>
      <c r="O889" s="1367"/>
    </row>
    <row r="890" spans="4:15" s="1363" customFormat="1">
      <c r="D890" s="1367"/>
      <c r="O890" s="1367"/>
    </row>
    <row r="891" spans="4:15" s="1363" customFormat="1">
      <c r="D891" s="1367"/>
      <c r="O891" s="1367"/>
    </row>
    <row r="892" spans="4:15" s="1363" customFormat="1">
      <c r="D892" s="1367"/>
      <c r="O892" s="1367"/>
    </row>
    <row r="893" spans="4:15" s="1363" customFormat="1">
      <c r="D893" s="1367"/>
      <c r="O893" s="1367"/>
    </row>
    <row r="894" spans="4:15" s="1363" customFormat="1">
      <c r="D894" s="1367"/>
      <c r="O894" s="1367"/>
    </row>
    <row r="895" spans="4:15" s="1363" customFormat="1">
      <c r="D895" s="1367"/>
      <c r="O895" s="1367"/>
    </row>
    <row r="896" spans="4:15" s="1363" customFormat="1">
      <c r="D896" s="1367"/>
      <c r="O896" s="1367"/>
    </row>
    <row r="897" spans="4:15" s="1363" customFormat="1">
      <c r="D897" s="1367"/>
      <c r="O897" s="1367"/>
    </row>
    <row r="898" spans="4:15" s="1363" customFormat="1">
      <c r="D898" s="1367"/>
      <c r="O898" s="1367"/>
    </row>
    <row r="899" spans="4:15" s="1363" customFormat="1">
      <c r="D899" s="1367"/>
      <c r="O899" s="1367"/>
    </row>
    <row r="900" spans="4:15" s="1363" customFormat="1">
      <c r="D900" s="1367"/>
      <c r="O900" s="1367"/>
    </row>
    <row r="901" spans="4:15" s="1363" customFormat="1">
      <c r="D901" s="1367"/>
      <c r="O901" s="1367"/>
    </row>
    <row r="902" spans="4:15" s="1363" customFormat="1">
      <c r="D902" s="1367"/>
      <c r="O902" s="1367"/>
    </row>
    <row r="903" spans="4:15" s="1363" customFormat="1">
      <c r="D903" s="1367"/>
      <c r="O903" s="1367"/>
    </row>
    <row r="904" spans="4:15" s="1363" customFormat="1">
      <c r="D904" s="1367"/>
      <c r="O904" s="1367"/>
    </row>
    <row r="905" spans="4:15" s="1363" customFormat="1">
      <c r="D905" s="1367"/>
      <c r="O905" s="1367"/>
    </row>
    <row r="906" spans="4:15" s="1363" customFormat="1">
      <c r="D906" s="1367"/>
      <c r="O906" s="1367"/>
    </row>
    <row r="907" spans="4:15" s="1363" customFormat="1">
      <c r="D907" s="1367"/>
      <c r="O907" s="1367"/>
    </row>
    <row r="908" spans="4:15" s="1363" customFormat="1">
      <c r="D908" s="1367"/>
      <c r="O908" s="1367"/>
    </row>
    <row r="909" spans="4:15" s="1363" customFormat="1">
      <c r="D909" s="1367"/>
      <c r="O909" s="1367"/>
    </row>
    <row r="910" spans="4:15" s="1363" customFormat="1">
      <c r="D910" s="1367"/>
      <c r="O910" s="1367"/>
    </row>
    <row r="911" spans="4:15" s="1363" customFormat="1">
      <c r="D911" s="1367"/>
      <c r="O911" s="1367"/>
    </row>
    <row r="912" spans="4:15" s="1363" customFormat="1">
      <c r="D912" s="1367"/>
      <c r="O912" s="1367"/>
    </row>
    <row r="913" spans="4:15" s="1363" customFormat="1">
      <c r="D913" s="1367"/>
      <c r="O913" s="1367"/>
    </row>
    <row r="914" spans="4:15" s="1363" customFormat="1">
      <c r="D914" s="1367"/>
      <c r="O914" s="1367"/>
    </row>
    <row r="915" spans="4:15" s="1363" customFormat="1">
      <c r="D915" s="1367"/>
      <c r="O915" s="1367"/>
    </row>
    <row r="916" spans="4:15" s="1363" customFormat="1">
      <c r="D916" s="1367"/>
      <c r="O916" s="1367"/>
    </row>
    <row r="917" spans="4:15" s="1363" customFormat="1">
      <c r="D917" s="1367"/>
      <c r="O917" s="1367"/>
    </row>
    <row r="918" spans="4:15" s="1363" customFormat="1">
      <c r="D918" s="1367"/>
      <c r="O918" s="1367"/>
    </row>
    <row r="919" spans="4:15" s="1363" customFormat="1">
      <c r="D919" s="1367"/>
      <c r="O919" s="1367"/>
    </row>
    <row r="920" spans="4:15" s="1363" customFormat="1">
      <c r="D920" s="1367"/>
      <c r="O920" s="1367"/>
    </row>
    <row r="921" spans="4:15" s="1363" customFormat="1">
      <c r="D921" s="1367"/>
      <c r="O921" s="1367"/>
    </row>
    <row r="922" spans="4:15" s="1363" customFormat="1">
      <c r="D922" s="1367"/>
      <c r="O922" s="1367"/>
    </row>
    <row r="923" spans="4:15" s="1363" customFormat="1">
      <c r="D923" s="1367"/>
      <c r="O923" s="1367"/>
    </row>
    <row r="924" spans="4:15" s="1363" customFormat="1">
      <c r="D924" s="1367"/>
      <c r="O924" s="1367"/>
    </row>
    <row r="925" spans="4:15" s="1363" customFormat="1">
      <c r="D925" s="1367"/>
      <c r="O925" s="1367"/>
    </row>
    <row r="926" spans="4:15" s="1363" customFormat="1">
      <c r="D926" s="1367"/>
      <c r="O926" s="1367"/>
    </row>
    <row r="927" spans="4:15" s="1363" customFormat="1">
      <c r="D927" s="1367"/>
      <c r="O927" s="1367"/>
    </row>
    <row r="928" spans="4:15" s="1363" customFormat="1">
      <c r="D928" s="1367"/>
      <c r="O928" s="1367"/>
    </row>
    <row r="929" spans="4:15" s="1363" customFormat="1">
      <c r="D929" s="1367"/>
      <c r="O929" s="1367"/>
    </row>
    <row r="930" spans="4:15" s="1363" customFormat="1">
      <c r="D930" s="1367"/>
      <c r="O930" s="1367"/>
    </row>
    <row r="931" spans="4:15" s="1363" customFormat="1">
      <c r="D931" s="1367"/>
      <c r="O931" s="1367"/>
    </row>
    <row r="932" spans="4:15" s="1363" customFormat="1">
      <c r="D932" s="1367"/>
      <c r="O932" s="1367"/>
    </row>
    <row r="933" spans="4:15" s="1363" customFormat="1">
      <c r="D933" s="1367"/>
      <c r="O933" s="1367"/>
    </row>
    <row r="934" spans="4:15" s="1363" customFormat="1">
      <c r="D934" s="1367"/>
      <c r="O934" s="1367"/>
    </row>
    <row r="935" spans="4:15" s="1363" customFormat="1">
      <c r="D935" s="1367"/>
      <c r="O935" s="1367"/>
    </row>
    <row r="936" spans="4:15" s="1363" customFormat="1">
      <c r="D936" s="1367"/>
      <c r="O936" s="1367"/>
    </row>
    <row r="937" spans="4:15" s="1363" customFormat="1">
      <c r="D937" s="1367"/>
      <c r="O937" s="1367"/>
    </row>
    <row r="938" spans="4:15" s="1363" customFormat="1">
      <c r="D938" s="1367"/>
      <c r="O938" s="1367"/>
    </row>
    <row r="939" spans="4:15" s="1363" customFormat="1">
      <c r="D939" s="1367"/>
      <c r="O939" s="1367"/>
    </row>
    <row r="940" spans="4:15" s="1363" customFormat="1">
      <c r="D940" s="1367"/>
      <c r="O940" s="1367"/>
    </row>
    <row r="941" spans="4:15" s="1363" customFormat="1">
      <c r="D941" s="1367"/>
      <c r="O941" s="1367"/>
    </row>
    <row r="942" spans="4:15" s="1363" customFormat="1">
      <c r="D942" s="1367"/>
      <c r="O942" s="1367"/>
    </row>
    <row r="943" spans="4:15" s="1363" customFormat="1">
      <c r="D943" s="1367"/>
      <c r="O943" s="1367"/>
    </row>
    <row r="944" spans="4:15" s="1363" customFormat="1">
      <c r="D944" s="1367"/>
      <c r="O944" s="1367"/>
    </row>
    <row r="945" spans="4:15" s="1363" customFormat="1">
      <c r="D945" s="1367"/>
      <c r="O945" s="1367"/>
    </row>
    <row r="946" spans="4:15" s="1363" customFormat="1">
      <c r="D946" s="1367"/>
      <c r="O946" s="1367"/>
    </row>
    <row r="947" spans="4:15" s="1363" customFormat="1">
      <c r="D947" s="1367"/>
      <c r="O947" s="1367"/>
    </row>
    <row r="948" spans="4:15" s="1363" customFormat="1">
      <c r="D948" s="1367"/>
      <c r="O948" s="1367"/>
    </row>
    <row r="949" spans="4:15" s="1363" customFormat="1">
      <c r="D949" s="1367"/>
      <c r="O949" s="1367"/>
    </row>
    <row r="950" spans="4:15" s="1363" customFormat="1">
      <c r="D950" s="1367"/>
      <c r="O950" s="1367"/>
    </row>
    <row r="951" spans="4:15" s="1363" customFormat="1">
      <c r="D951" s="1367"/>
      <c r="O951" s="1367"/>
    </row>
    <row r="952" spans="4:15" s="1363" customFormat="1">
      <c r="D952" s="1367"/>
      <c r="O952" s="1367"/>
    </row>
    <row r="953" spans="4:15" s="1363" customFormat="1">
      <c r="D953" s="1367"/>
      <c r="O953" s="1367"/>
    </row>
    <row r="954" spans="4:15" s="1363" customFormat="1">
      <c r="D954" s="1367"/>
      <c r="O954" s="1367"/>
    </row>
    <row r="955" spans="4:15" s="1363" customFormat="1">
      <c r="D955" s="1367"/>
      <c r="O955" s="1367"/>
    </row>
    <row r="956" spans="4:15" s="1363" customFormat="1">
      <c r="D956" s="1367"/>
      <c r="O956" s="1367"/>
    </row>
    <row r="957" spans="4:15" s="1363" customFormat="1">
      <c r="D957" s="1367"/>
      <c r="O957" s="1367"/>
    </row>
    <row r="958" spans="4:15" s="1363" customFormat="1">
      <c r="D958" s="1367"/>
      <c r="O958" s="1367"/>
    </row>
    <row r="959" spans="4:15" s="1363" customFormat="1">
      <c r="D959" s="1367"/>
      <c r="O959" s="1367"/>
    </row>
    <row r="960" spans="4:15" s="1363" customFormat="1">
      <c r="D960" s="1367"/>
      <c r="O960" s="1367"/>
    </row>
    <row r="961" spans="4:15" s="1363" customFormat="1">
      <c r="D961" s="1367"/>
      <c r="O961" s="1367"/>
    </row>
    <row r="962" spans="4:15" s="1363" customFormat="1">
      <c r="D962" s="1367"/>
      <c r="O962" s="1367"/>
    </row>
    <row r="963" spans="4:15" s="1363" customFormat="1">
      <c r="D963" s="1367"/>
      <c r="O963" s="1367"/>
    </row>
    <row r="964" spans="4:15" s="1363" customFormat="1">
      <c r="D964" s="1367"/>
      <c r="O964" s="1367"/>
    </row>
    <row r="965" spans="4:15" s="1363" customFormat="1">
      <c r="D965" s="1367"/>
      <c r="O965" s="1367"/>
    </row>
    <row r="966" spans="4:15" s="1363" customFormat="1">
      <c r="D966" s="1367"/>
      <c r="O966" s="1367"/>
    </row>
    <row r="967" spans="4:15" s="1363" customFormat="1">
      <c r="D967" s="1367"/>
      <c r="O967" s="1367"/>
    </row>
    <row r="968" spans="4:15" s="1363" customFormat="1">
      <c r="D968" s="1367"/>
      <c r="O968" s="1367"/>
    </row>
    <row r="969" spans="4:15" s="1363" customFormat="1">
      <c r="D969" s="1367"/>
      <c r="O969" s="1367"/>
    </row>
    <row r="970" spans="4:15" s="1363" customFormat="1">
      <c r="D970" s="1367"/>
      <c r="O970" s="1367"/>
    </row>
    <row r="971" spans="4:15" s="1363" customFormat="1">
      <c r="D971" s="1367"/>
      <c r="O971" s="1367"/>
    </row>
    <row r="972" spans="4:15" s="1363" customFormat="1">
      <c r="D972" s="1367"/>
      <c r="O972" s="1367"/>
    </row>
    <row r="973" spans="4:15" s="1363" customFormat="1">
      <c r="D973" s="1367"/>
      <c r="O973" s="1367"/>
    </row>
    <row r="974" spans="4:15" s="1363" customFormat="1">
      <c r="D974" s="1367"/>
      <c r="O974" s="1367"/>
    </row>
    <row r="975" spans="4:15" s="1363" customFormat="1">
      <c r="D975" s="1367"/>
      <c r="O975" s="1367"/>
    </row>
    <row r="976" spans="4:15" s="1363" customFormat="1">
      <c r="D976" s="1367"/>
      <c r="O976" s="1367"/>
    </row>
    <row r="977" spans="4:15" s="1363" customFormat="1">
      <c r="D977" s="1367"/>
      <c r="O977" s="1367"/>
    </row>
    <row r="978" spans="4:15" s="1363" customFormat="1">
      <c r="D978" s="1367"/>
      <c r="O978" s="1367"/>
    </row>
    <row r="979" spans="4:15" s="1363" customFormat="1">
      <c r="D979" s="1367"/>
      <c r="O979" s="1367"/>
    </row>
    <row r="980" spans="4:15" s="1363" customFormat="1">
      <c r="D980" s="1367"/>
      <c r="O980" s="1367"/>
    </row>
    <row r="981" spans="4:15" s="1363" customFormat="1">
      <c r="D981" s="1367"/>
      <c r="O981" s="1367"/>
    </row>
    <row r="982" spans="4:15" s="1363" customFormat="1">
      <c r="D982" s="1367"/>
      <c r="O982" s="1367"/>
    </row>
    <row r="983" spans="4:15" s="1363" customFormat="1">
      <c r="D983" s="1367"/>
      <c r="O983" s="1367"/>
    </row>
    <row r="984" spans="4:15" s="1363" customFormat="1">
      <c r="D984" s="1367"/>
      <c r="O984" s="1367"/>
    </row>
    <row r="985" spans="4:15" s="1363" customFormat="1">
      <c r="D985" s="1367"/>
      <c r="O985" s="1367"/>
    </row>
    <row r="986" spans="4:15" s="1363" customFormat="1">
      <c r="D986" s="1367"/>
      <c r="O986" s="1367"/>
    </row>
    <row r="987" spans="4:15" s="1363" customFormat="1">
      <c r="D987" s="1367"/>
      <c r="O987" s="1367"/>
    </row>
    <row r="988" spans="4:15" s="1363" customFormat="1">
      <c r="D988" s="1367"/>
      <c r="O988" s="1367"/>
    </row>
    <row r="989" spans="4:15" s="1363" customFormat="1">
      <c r="D989" s="1367"/>
      <c r="O989" s="1367"/>
    </row>
    <row r="990" spans="4:15" s="1363" customFormat="1">
      <c r="D990" s="1367"/>
      <c r="O990" s="1367"/>
    </row>
    <row r="991" spans="4:15" s="1363" customFormat="1">
      <c r="D991" s="1367"/>
      <c r="O991" s="1367"/>
    </row>
    <row r="992" spans="4:15" s="1363" customFormat="1">
      <c r="D992" s="1367"/>
      <c r="O992" s="1367"/>
    </row>
    <row r="993" spans="4:15" s="1363" customFormat="1">
      <c r="D993" s="1367"/>
      <c r="O993" s="1367"/>
    </row>
    <row r="994" spans="4:15" s="1363" customFormat="1">
      <c r="D994" s="1367"/>
      <c r="O994" s="1367"/>
    </row>
    <row r="995" spans="4:15" s="1363" customFormat="1">
      <c r="D995" s="1367"/>
      <c r="O995" s="1367"/>
    </row>
    <row r="996" spans="4:15" s="1363" customFormat="1">
      <c r="D996" s="1367"/>
      <c r="O996" s="1367"/>
    </row>
    <row r="997" spans="4:15" s="1363" customFormat="1">
      <c r="D997" s="1367"/>
      <c r="O997" s="1367"/>
    </row>
    <row r="998" spans="4:15" s="1363" customFormat="1">
      <c r="D998" s="1367"/>
      <c r="O998" s="1367"/>
    </row>
    <row r="999" spans="4:15" s="1363" customFormat="1">
      <c r="D999" s="1367"/>
      <c r="O999" s="1367"/>
    </row>
    <row r="1000" spans="4:15" s="1363" customFormat="1">
      <c r="D1000" s="1367"/>
      <c r="O1000" s="1367"/>
    </row>
  </sheetData>
  <sheetProtection password="CB61" sheet="1" objects="1" scenarios="1" selectLockedCells="1"/>
  <conditionalFormatting sqref="L12">
    <cfRule type="expression" dxfId="39" priority="1" stopIfTrue="1">
      <formula>NOT(AND($B$16,$B$22))</formula>
    </cfRule>
  </conditionalFormatting>
  <conditionalFormatting sqref="E12">
    <cfRule type="expression" dxfId="38" priority="2" stopIfTrue="1">
      <formula>NOT(AND($B$17,$B$23))</formula>
    </cfRule>
  </conditionalFormatting>
  <conditionalFormatting sqref="K12">
    <cfRule type="expression" dxfId="37" priority="3" stopIfTrue="1">
      <formula>NOT(AND($B$18,$B$24))</formula>
    </cfRule>
  </conditionalFormatting>
  <conditionalFormatting sqref="D12">
    <cfRule type="expression" dxfId="36" priority="4" stopIfTrue="1">
      <formula>NOT(AND($B$19,$B$25))</formula>
    </cfRule>
  </conditionalFormatting>
  <conditionalFormatting sqref="J12">
    <cfRule type="expression" dxfId="35" priority="5" stopIfTrue="1">
      <formula>NOT(AND($B$20,$B$26))</formula>
    </cfRule>
  </conditionalFormatting>
  <conditionalFormatting sqref="C12">
    <cfRule type="expression" dxfId="34" priority="6" stopIfTrue="1">
      <formula>NOT(AND($B$21,$B$27))</formula>
    </cfRule>
  </conditionalFormatting>
  <printOptions horizontalCentered="1" verticalCentered="1"/>
  <pageMargins left="0.75" right="0.75" top="1" bottom="1" header="0.5" footer="0.5"/>
  <pageSetup paperSize="9" scale="58" orientation="landscape" horizontalDpi="4294967292" r:id="rId1"/>
  <headerFooter alignWithMargins="0">
    <oddHeader xml:space="preserve">&amp;C&amp;"Miriam,Regular"&amp;A
</oddHeader>
    <oddFooter>Page &amp;P</oddFoot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F12" sqref="F12"/>
    </sheetView>
  </sheetViews>
  <sheetFormatPr defaultColWidth="7.75" defaultRowHeight="11.25"/>
  <cols>
    <col min="1" max="1" width="4.75" style="60" bestFit="1" customWidth="1"/>
    <col min="2" max="2" width="31.375" style="60" bestFit="1" customWidth="1"/>
    <col min="3" max="3" width="10.625" style="60" bestFit="1" customWidth="1"/>
    <col min="4" max="4" width="10.5" style="154" bestFit="1" customWidth="1"/>
    <col min="5" max="5" width="8.875" style="60" bestFit="1" customWidth="1"/>
    <col min="6" max="6" width="11" style="60" bestFit="1" customWidth="1"/>
    <col min="7" max="7" width="12.125" style="60" customWidth="1"/>
    <col min="8" max="8" width="10.5" style="60" bestFit="1" customWidth="1"/>
    <col min="9" max="9" width="11" style="60" bestFit="1" customWidth="1"/>
    <col min="10" max="10" width="10.625" style="60" bestFit="1" customWidth="1"/>
    <col min="11" max="11" width="10.5" style="154" bestFit="1" customWidth="1"/>
    <col min="12" max="12" width="8.875" style="60" bestFit="1" customWidth="1"/>
    <col min="13" max="13" width="11" style="60" bestFit="1" customWidth="1"/>
    <col min="14" max="14" width="11.625" style="60" customWidth="1"/>
    <col min="15" max="15" width="10.5" style="60" bestFit="1" customWidth="1"/>
    <col min="16" max="16" width="11" style="60" bestFit="1" customWidth="1"/>
    <col min="17" max="17" width="10.625" style="60" bestFit="1" customWidth="1"/>
    <col min="18" max="18" width="10.5" style="60" bestFit="1" customWidth="1"/>
    <col min="19" max="19" width="8.875" style="60" bestFit="1" customWidth="1"/>
    <col min="20" max="20" width="11" style="60" bestFit="1" customWidth="1"/>
    <col min="21" max="21" width="11.875" style="60" customWidth="1"/>
    <col min="22" max="22" width="10.5" style="154" bestFit="1" customWidth="1"/>
    <col min="23" max="23" width="11" style="60" bestFit="1" customWidth="1"/>
    <col min="24" max="24" width="31.375" style="60" bestFit="1" customWidth="1"/>
    <col min="25" max="25" width="5.75" style="60" bestFit="1" customWidth="1"/>
    <col min="26" max="1000" width="7.75" style="1363"/>
    <col min="1001" max="16384" width="7.75" style="60"/>
  </cols>
  <sheetData>
    <row r="1" spans="1:25" ht="20.25">
      <c r="A1" s="56"/>
      <c r="B1" s="57" t="s">
        <v>272</v>
      </c>
      <c r="C1" s="58"/>
      <c r="D1" s="58"/>
      <c r="E1" s="58"/>
      <c r="F1" s="58"/>
      <c r="G1" s="58"/>
      <c r="H1" s="58"/>
      <c r="I1" s="56"/>
      <c r="J1" s="58"/>
      <c r="K1" s="58"/>
      <c r="L1" s="58"/>
      <c r="M1" s="58"/>
      <c r="N1" s="58"/>
      <c r="O1" s="58"/>
      <c r="P1" s="56"/>
      <c r="Q1" s="56"/>
      <c r="R1" s="58"/>
      <c r="S1" s="58"/>
      <c r="T1" s="58"/>
      <c r="U1" s="58"/>
      <c r="V1" s="58"/>
      <c r="W1" s="58"/>
      <c r="X1" s="59" t="s">
        <v>272</v>
      </c>
      <c r="Y1" s="56"/>
    </row>
    <row r="2" spans="1:25" ht="13.15" customHeight="1">
      <c r="A2" s="56"/>
      <c r="B2" s="61"/>
      <c r="C2" s="58"/>
      <c r="D2" s="58"/>
      <c r="E2" s="58"/>
      <c r="F2" s="58"/>
      <c r="G2" s="58"/>
      <c r="H2" s="58"/>
      <c r="I2" s="62"/>
      <c r="J2" s="58"/>
      <c r="K2" s="58"/>
      <c r="L2" s="58"/>
      <c r="M2" s="58"/>
      <c r="N2" s="58"/>
      <c r="O2" s="58"/>
      <c r="P2" s="62"/>
      <c r="Q2" s="62"/>
      <c r="R2" s="58"/>
      <c r="S2" s="58"/>
      <c r="T2" s="58"/>
      <c r="U2" s="58"/>
      <c r="V2" s="58"/>
      <c r="W2" s="58"/>
      <c r="X2" s="63"/>
      <c r="Y2" s="56"/>
    </row>
    <row r="3" spans="1:25" ht="15.75">
      <c r="A3" s="56"/>
      <c r="B3" s="64" t="s">
        <v>36371</v>
      </c>
      <c r="C3" s="58"/>
      <c r="D3" s="58"/>
      <c r="E3" s="58"/>
      <c r="F3" s="58"/>
      <c r="G3" s="58"/>
      <c r="H3" s="58"/>
      <c r="I3" s="65"/>
      <c r="J3" s="58"/>
      <c r="K3" s="58"/>
      <c r="L3" s="58"/>
      <c r="M3" s="58"/>
      <c r="N3" s="58"/>
      <c r="O3" s="58"/>
      <c r="P3" s="65"/>
      <c r="Q3" s="65"/>
      <c r="R3" s="58"/>
      <c r="S3" s="58"/>
      <c r="T3" s="58"/>
      <c r="U3" s="58"/>
      <c r="V3" s="58"/>
      <c r="W3" s="58"/>
      <c r="X3" s="66" t="s">
        <v>36371</v>
      </c>
      <c r="Y3" s="56"/>
    </row>
    <row r="4" spans="1:25" ht="16.5" thickBot="1">
      <c r="A4" s="56"/>
      <c r="B4" s="64"/>
      <c r="C4" s="58"/>
      <c r="D4" s="58"/>
      <c r="E4" s="58"/>
      <c r="F4" s="58"/>
      <c r="G4" s="58"/>
      <c r="H4" s="58"/>
      <c r="I4" s="65"/>
      <c r="J4" s="58"/>
      <c r="K4" s="58"/>
      <c r="L4" s="58"/>
      <c r="M4" s="58"/>
      <c r="N4" s="58"/>
      <c r="O4" s="58"/>
      <c r="P4" s="65"/>
      <c r="Q4" s="65"/>
      <c r="R4" s="58"/>
      <c r="S4" s="58"/>
      <c r="T4" s="58"/>
      <c r="U4" s="58"/>
      <c r="V4" s="58"/>
      <c r="W4" s="58"/>
      <c r="X4" s="66"/>
      <c r="Y4" s="56"/>
    </row>
    <row r="5" spans="1:25" ht="14.25" thickTop="1" thickBot="1">
      <c r="A5" s="56"/>
      <c r="B5" s="314"/>
      <c r="C5" s="643" t="s">
        <v>13076</v>
      </c>
      <c r="D5" s="634"/>
      <c r="E5" s="634"/>
      <c r="F5" s="634"/>
      <c r="G5" s="634"/>
      <c r="H5" s="634"/>
      <c r="I5" s="635"/>
      <c r="J5" s="1258"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K5" s="1259"/>
      <c r="L5" s="1259"/>
      <c r="M5" s="1259"/>
      <c r="N5" s="1259"/>
      <c r="O5" s="1259"/>
      <c r="P5" s="1260"/>
      <c r="Q5" s="64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R5" s="634"/>
      <c r="S5" s="634"/>
      <c r="T5" s="634"/>
      <c r="U5" s="634"/>
      <c r="V5" s="634"/>
      <c r="W5" s="637"/>
      <c r="X5" s="319"/>
      <c r="Y5" s="56"/>
    </row>
    <row r="6" spans="1:25" ht="14.25" thickTop="1" thickBot="1">
      <c r="A6" s="56"/>
      <c r="B6" s="314"/>
      <c r="C6" s="74">
        <f>DATE(INT(TEXT(DATE(YEAR(L0!$E$34),MONTH(L0!$E$34)-12,DAY(L0!$E$34)),"YYYY")),12+1,1)-1</f>
        <v>42004</v>
      </c>
      <c r="D6" s="74"/>
      <c r="E6" s="74"/>
      <c r="F6" s="74"/>
      <c r="G6" s="74"/>
      <c r="H6" s="74"/>
      <c r="I6" s="74"/>
      <c r="J6" s="323">
        <f>DATE(YEAR(L0!$E$34),MONTH(L0!$E$34)-12+1,1)-1</f>
        <v>41820</v>
      </c>
      <c r="K6" s="323"/>
      <c r="L6" s="323"/>
      <c r="M6" s="323"/>
      <c r="N6" s="323"/>
      <c r="O6" s="323"/>
      <c r="P6" s="323"/>
      <c r="Q6" s="323">
        <f>L0!$E$34</f>
        <v>42185</v>
      </c>
      <c r="R6" s="323"/>
      <c r="S6" s="323"/>
      <c r="T6" s="323"/>
      <c r="U6" s="323"/>
      <c r="V6" s="323"/>
      <c r="W6" s="323"/>
      <c r="X6" s="319"/>
      <c r="Y6" s="56"/>
    </row>
    <row r="7" spans="1:25" ht="15.6" customHeight="1" thickTop="1" thickBot="1">
      <c r="A7" s="75"/>
      <c r="B7" s="160"/>
      <c r="C7" s="81"/>
      <c r="D7" s="161"/>
      <c r="E7" s="1254" t="s">
        <v>36361</v>
      </c>
      <c r="F7" s="1255"/>
      <c r="G7" s="1255"/>
      <c r="H7" s="1255"/>
      <c r="I7" s="1255"/>
      <c r="J7" s="161"/>
      <c r="K7" s="161"/>
      <c r="L7" s="1254" t="s">
        <v>36361</v>
      </c>
      <c r="M7" s="1255"/>
      <c r="N7" s="1255"/>
      <c r="O7" s="1255"/>
      <c r="P7" s="1255"/>
      <c r="Q7" s="161"/>
      <c r="R7" s="161"/>
      <c r="S7" s="1254" t="s">
        <v>36361</v>
      </c>
      <c r="T7" s="1255"/>
      <c r="U7" s="1255"/>
      <c r="V7" s="1255"/>
      <c r="W7" s="1255"/>
      <c r="X7" s="165"/>
      <c r="Y7" s="83"/>
    </row>
    <row r="8" spans="1:25" ht="55.5" customHeight="1">
      <c r="A8" s="84"/>
      <c r="B8" s="166" t="s">
        <v>271</v>
      </c>
      <c r="C8" s="1256" t="s">
        <v>36362</v>
      </c>
      <c r="D8" s="1257" t="s">
        <v>36363</v>
      </c>
      <c r="E8" s="168" t="s">
        <v>3</v>
      </c>
      <c r="F8" s="1257" t="s">
        <v>36364</v>
      </c>
      <c r="G8" s="1257" t="s">
        <v>36365</v>
      </c>
      <c r="H8" s="1257" t="s">
        <v>36366</v>
      </c>
      <c r="I8" s="1257" t="s">
        <v>36367</v>
      </c>
      <c r="J8" s="1257" t="s">
        <v>36362</v>
      </c>
      <c r="K8" s="1257" t="s">
        <v>36363</v>
      </c>
      <c r="L8" s="168" t="s">
        <v>3</v>
      </c>
      <c r="M8" s="1257" t="s">
        <v>36364</v>
      </c>
      <c r="N8" s="1257" t="s">
        <v>36365</v>
      </c>
      <c r="O8" s="1257" t="s">
        <v>36366</v>
      </c>
      <c r="P8" s="1257" t="s">
        <v>36367</v>
      </c>
      <c r="Q8" s="1257" t="s">
        <v>36362</v>
      </c>
      <c r="R8" s="1257" t="s">
        <v>36363</v>
      </c>
      <c r="S8" s="168" t="s">
        <v>3</v>
      </c>
      <c r="T8" s="1257" t="s">
        <v>36364</v>
      </c>
      <c r="U8" s="1257" t="s">
        <v>36365</v>
      </c>
      <c r="V8" s="1257" t="s">
        <v>36366</v>
      </c>
      <c r="W8" s="1257" t="s">
        <v>36367</v>
      </c>
      <c r="X8" s="172" t="s">
        <v>271</v>
      </c>
      <c r="Y8" s="93"/>
    </row>
    <row r="9" spans="1:25" ht="15.6" customHeight="1" thickBot="1">
      <c r="A9" s="84"/>
      <c r="B9" s="173"/>
      <c r="C9" s="96"/>
      <c r="D9" s="97"/>
      <c r="E9" s="97"/>
      <c r="F9" s="97"/>
      <c r="G9" s="97"/>
      <c r="H9" s="97"/>
      <c r="I9" s="97"/>
      <c r="J9" s="97"/>
      <c r="K9" s="97"/>
      <c r="L9" s="97"/>
      <c r="M9" s="97"/>
      <c r="N9" s="97"/>
      <c r="O9" s="97"/>
      <c r="P9" s="97"/>
      <c r="Q9" s="97"/>
      <c r="R9" s="97"/>
      <c r="S9" s="97"/>
      <c r="T9" s="97"/>
      <c r="U9" s="97"/>
      <c r="V9" s="97"/>
      <c r="W9" s="97"/>
      <c r="X9" s="176"/>
      <c r="Y9" s="55"/>
    </row>
    <row r="10" spans="1:25" ht="15.6" customHeight="1" thickTop="1" thickBot="1">
      <c r="A10" s="102" t="s">
        <v>36372</v>
      </c>
      <c r="B10" s="177"/>
      <c r="C10" s="105" t="s">
        <v>35980</v>
      </c>
      <c r="D10" s="106" t="s">
        <v>35981</v>
      </c>
      <c r="E10" s="106" t="s">
        <v>35982</v>
      </c>
      <c r="F10" s="106" t="s">
        <v>35983</v>
      </c>
      <c r="G10" s="106" t="s">
        <v>35984</v>
      </c>
      <c r="H10" s="106" t="s">
        <v>35985</v>
      </c>
      <c r="I10" s="105" t="s">
        <v>35986</v>
      </c>
      <c r="J10" s="106" t="s">
        <v>35425</v>
      </c>
      <c r="K10" s="106" t="s">
        <v>35426</v>
      </c>
      <c r="L10" s="106" t="s">
        <v>35427</v>
      </c>
      <c r="M10" s="106" t="s">
        <v>35428</v>
      </c>
      <c r="N10" s="106" t="s">
        <v>35429</v>
      </c>
      <c r="O10" s="106" t="s">
        <v>35430</v>
      </c>
      <c r="P10" s="105" t="s">
        <v>35431</v>
      </c>
      <c r="Q10" s="105" t="s">
        <v>35023</v>
      </c>
      <c r="R10" s="106" t="s">
        <v>35024</v>
      </c>
      <c r="S10" s="106" t="s">
        <v>34980</v>
      </c>
      <c r="T10" s="106" t="s">
        <v>34981</v>
      </c>
      <c r="U10" s="106" t="s">
        <v>264</v>
      </c>
      <c r="V10" s="106" t="s">
        <v>263</v>
      </c>
      <c r="W10" s="106" t="s">
        <v>262</v>
      </c>
      <c r="X10" s="180"/>
      <c r="Y10" s="111" t="s">
        <v>36373</v>
      </c>
    </row>
    <row r="11" spans="1:25" ht="15.6" customHeight="1" thickTop="1">
      <c r="A11" s="112">
        <v>1</v>
      </c>
      <c r="B11" s="182" t="s">
        <v>35561</v>
      </c>
      <c r="C11" s="115">
        <f>SUM(D11:E11)</f>
        <v>19400</v>
      </c>
      <c r="D11" s="116">
        <v>0</v>
      </c>
      <c r="E11" s="289">
        <f>SUM(F11:I11)</f>
        <v>19400</v>
      </c>
      <c r="F11" s="116">
        <v>-6200</v>
      </c>
      <c r="G11" s="116">
        <v>0</v>
      </c>
      <c r="H11" s="116">
        <v>0</v>
      </c>
      <c r="I11" s="116">
        <v>25600</v>
      </c>
      <c r="J11" s="289">
        <f>SUM(K11:L11)</f>
        <v>19400</v>
      </c>
      <c r="K11" s="116">
        <v>0</v>
      </c>
      <c r="L11" s="289">
        <f>SUM(M11:P11)</f>
        <v>19400</v>
      </c>
      <c r="M11" s="116">
        <v>-6200</v>
      </c>
      <c r="N11" s="116">
        <v>0</v>
      </c>
      <c r="O11" s="116">
        <v>0</v>
      </c>
      <c r="P11" s="116">
        <v>25600</v>
      </c>
      <c r="Q11" s="289">
        <f>SUM(R11:S11)</f>
        <v>5200</v>
      </c>
      <c r="R11" s="116">
        <v>0</v>
      </c>
      <c r="S11" s="289">
        <f>SUM(T11:W11)</f>
        <v>5200</v>
      </c>
      <c r="T11" s="116">
        <v>-6200</v>
      </c>
      <c r="U11" s="116">
        <v>0</v>
      </c>
      <c r="V11" s="116">
        <v>0</v>
      </c>
      <c r="W11" s="116">
        <v>11400</v>
      </c>
      <c r="X11" s="190" t="s">
        <v>35561</v>
      </c>
      <c r="Y11" s="191">
        <v>1</v>
      </c>
    </row>
    <row r="12" spans="1:25" ht="15.6" customHeight="1">
      <c r="A12" s="112">
        <v>2</v>
      </c>
      <c r="B12" s="192" t="s">
        <v>36370</v>
      </c>
      <c r="C12" s="123">
        <f>SUM(D12:E12)</f>
        <v>-14200</v>
      </c>
      <c r="D12" s="124">
        <v>0</v>
      </c>
      <c r="E12" s="131">
        <f>SUM(F12:I12)</f>
        <v>-14200</v>
      </c>
      <c r="F12" s="124">
        <v>0</v>
      </c>
      <c r="G12" s="124">
        <v>0</v>
      </c>
      <c r="H12" s="124">
        <v>0</v>
      </c>
      <c r="I12" s="124">
        <v>-14200</v>
      </c>
      <c r="J12" s="131">
        <f>SUM(K12:L12)</f>
        <v>-6100</v>
      </c>
      <c r="K12" s="124">
        <v>0</v>
      </c>
      <c r="L12" s="131">
        <f>SUM(M12:P12)</f>
        <v>-6100</v>
      </c>
      <c r="M12" s="124">
        <v>0</v>
      </c>
      <c r="N12" s="124">
        <v>0</v>
      </c>
      <c r="O12" s="124">
        <v>0</v>
      </c>
      <c r="P12" s="124">
        <v>-6100</v>
      </c>
      <c r="Q12" s="131">
        <f>SUM(R12:S12)</f>
        <v>-13200</v>
      </c>
      <c r="R12" s="124">
        <v>0</v>
      </c>
      <c r="S12" s="131">
        <f>SUM(T12:W12)</f>
        <v>-13200</v>
      </c>
      <c r="T12" s="124">
        <v>1600</v>
      </c>
      <c r="U12" s="124">
        <v>0</v>
      </c>
      <c r="V12" s="124">
        <v>0</v>
      </c>
      <c r="W12" s="124">
        <v>-14800</v>
      </c>
      <c r="X12" s="198" t="s">
        <v>36370</v>
      </c>
      <c r="Y12" s="199">
        <v>2</v>
      </c>
    </row>
    <row r="13" spans="1:25" ht="15.6" customHeight="1" thickBot="1">
      <c r="A13" s="143">
        <v>3</v>
      </c>
      <c r="B13" s="145" t="s">
        <v>35573</v>
      </c>
      <c r="C13" s="223">
        <f t="shared" ref="C13:W13" si="0">SUM(C11:C12)</f>
        <v>5200</v>
      </c>
      <c r="D13" s="151">
        <f t="shared" si="0"/>
        <v>0</v>
      </c>
      <c r="E13" s="151">
        <f t="shared" si="0"/>
        <v>5200</v>
      </c>
      <c r="F13" s="151">
        <f t="shared" si="0"/>
        <v>-6200</v>
      </c>
      <c r="G13" s="151">
        <f t="shared" si="0"/>
        <v>0</v>
      </c>
      <c r="H13" s="151">
        <f t="shared" si="0"/>
        <v>0</v>
      </c>
      <c r="I13" s="151">
        <f t="shared" si="0"/>
        <v>11400</v>
      </c>
      <c r="J13" s="151">
        <f t="shared" si="0"/>
        <v>13300</v>
      </c>
      <c r="K13" s="151">
        <f t="shared" si="0"/>
        <v>0</v>
      </c>
      <c r="L13" s="151">
        <f t="shared" si="0"/>
        <v>13300</v>
      </c>
      <c r="M13" s="151">
        <f t="shared" si="0"/>
        <v>-6200</v>
      </c>
      <c r="N13" s="151">
        <f t="shared" si="0"/>
        <v>0</v>
      </c>
      <c r="O13" s="151">
        <f t="shared" si="0"/>
        <v>0</v>
      </c>
      <c r="P13" s="151">
        <f t="shared" si="0"/>
        <v>19500</v>
      </c>
      <c r="Q13" s="151">
        <f t="shared" si="0"/>
        <v>-8000</v>
      </c>
      <c r="R13" s="151">
        <f t="shared" si="0"/>
        <v>0</v>
      </c>
      <c r="S13" s="151">
        <f t="shared" si="0"/>
        <v>-8000</v>
      </c>
      <c r="T13" s="151">
        <f t="shared" si="0"/>
        <v>-4600</v>
      </c>
      <c r="U13" s="151">
        <f t="shared" si="0"/>
        <v>0</v>
      </c>
      <c r="V13" s="151">
        <f t="shared" si="0"/>
        <v>0</v>
      </c>
      <c r="W13" s="151">
        <f t="shared" si="0"/>
        <v>-3400</v>
      </c>
      <c r="X13" s="306" t="s">
        <v>35573</v>
      </c>
      <c r="Y13" s="152">
        <v>3</v>
      </c>
    </row>
    <row r="14" spans="1:25" s="1363" customFormat="1" ht="13.5" thickTop="1">
      <c r="A14" s="1364"/>
      <c r="B14" s="1365"/>
      <c r="C14" s="1364"/>
      <c r="D14" s="1366"/>
      <c r="E14" s="1364"/>
      <c r="F14" s="1364"/>
      <c r="G14" s="1364"/>
      <c r="H14" s="1364"/>
      <c r="I14" s="1364"/>
      <c r="J14" s="1364"/>
      <c r="K14" s="1366"/>
      <c r="L14" s="1364"/>
      <c r="M14" s="1364"/>
      <c r="N14" s="1364"/>
      <c r="O14" s="1364"/>
      <c r="P14" s="1364"/>
      <c r="Q14" s="1364"/>
      <c r="R14" s="1364"/>
      <c r="S14" s="1364"/>
      <c r="T14" s="1364"/>
      <c r="U14" s="1364"/>
      <c r="V14" s="1366"/>
      <c r="W14" s="1364"/>
      <c r="X14" s="1364"/>
      <c r="Y14" s="1364"/>
    </row>
    <row r="15" spans="1:25" s="1363" customFormat="1">
      <c r="A15" s="1364"/>
      <c r="B15" s="1364"/>
      <c r="C15" s="1364"/>
      <c r="D15" s="1366"/>
      <c r="E15" s="1364"/>
      <c r="F15" s="1364"/>
      <c r="G15" s="1364"/>
      <c r="H15" s="1364"/>
      <c r="I15" s="1364"/>
      <c r="J15" s="1364"/>
      <c r="K15" s="1366"/>
      <c r="L15" s="1364"/>
      <c r="M15" s="1364"/>
      <c r="N15" s="1364"/>
      <c r="O15" s="1364"/>
      <c r="P15" s="1364"/>
      <c r="Q15" s="1364"/>
      <c r="R15" s="1364"/>
      <c r="S15" s="1364"/>
      <c r="T15" s="1364"/>
      <c r="U15" s="1364"/>
      <c r="V15" s="1366"/>
      <c r="W15" s="1364"/>
      <c r="X15" s="1364"/>
      <c r="Y15" s="1364"/>
    </row>
    <row r="16" spans="1:25" s="1363" customFormat="1">
      <c r="A16" s="1364">
        <v>558</v>
      </c>
      <c r="B16" s="1364" t="b">
        <f>Check!$AR$559</f>
        <v>1</v>
      </c>
      <c r="C16" s="1364"/>
      <c r="D16" s="1366"/>
      <c r="E16" s="1364"/>
      <c r="F16" s="1364"/>
      <c r="G16" s="1364"/>
      <c r="H16" s="1364"/>
      <c r="I16" s="1364"/>
      <c r="J16" s="1364"/>
      <c r="K16" s="1366"/>
      <c r="L16" s="1364"/>
      <c r="M16" s="1364"/>
      <c r="N16" s="1364"/>
      <c r="O16" s="1364"/>
      <c r="P16" s="1364"/>
      <c r="Q16" s="1364"/>
      <c r="R16" s="1364"/>
      <c r="S16" s="1364"/>
      <c r="T16" s="1364"/>
      <c r="U16" s="1364"/>
      <c r="V16" s="1366"/>
      <c r="W16" s="1364"/>
      <c r="X16" s="1364"/>
      <c r="Y16" s="1364"/>
    </row>
    <row r="17" spans="1:25" s="1363" customFormat="1">
      <c r="A17" s="1364">
        <v>559</v>
      </c>
      <c r="B17" s="1364" t="b">
        <f>Check!$AR$560</f>
        <v>1</v>
      </c>
      <c r="C17" s="1364"/>
      <c r="D17" s="1366"/>
      <c r="E17" s="1364"/>
      <c r="F17" s="1364"/>
      <c r="G17" s="1364"/>
      <c r="H17" s="1364"/>
      <c r="I17" s="1364"/>
      <c r="J17" s="1364"/>
      <c r="K17" s="1366"/>
      <c r="L17" s="1364"/>
      <c r="M17" s="1364"/>
      <c r="N17" s="1364"/>
      <c r="O17" s="1364"/>
      <c r="P17" s="1364"/>
      <c r="Q17" s="1364"/>
      <c r="R17" s="1364"/>
      <c r="S17" s="1364"/>
      <c r="T17" s="1364"/>
      <c r="U17" s="1364"/>
      <c r="V17" s="1366"/>
      <c r="W17" s="1364"/>
      <c r="X17" s="1364"/>
      <c r="Y17" s="1364"/>
    </row>
    <row r="18" spans="1:25" s="1363" customFormat="1">
      <c r="A18" s="1364">
        <v>560</v>
      </c>
      <c r="B18" s="1364" t="b">
        <f>Check!$AR$561</f>
        <v>1</v>
      </c>
      <c r="C18" s="1364"/>
      <c r="D18" s="1366"/>
      <c r="E18" s="1364"/>
      <c r="F18" s="1364"/>
      <c r="G18" s="1364"/>
      <c r="H18" s="1364"/>
      <c r="I18" s="1364"/>
      <c r="J18" s="1364"/>
      <c r="K18" s="1366"/>
      <c r="L18" s="1364"/>
      <c r="M18" s="1364"/>
      <c r="N18" s="1364"/>
      <c r="O18" s="1364"/>
      <c r="P18" s="1364"/>
      <c r="Q18" s="1364"/>
      <c r="R18" s="1364"/>
      <c r="S18" s="1364"/>
      <c r="T18" s="1364"/>
      <c r="U18" s="1364"/>
      <c r="V18" s="1366"/>
      <c r="W18" s="1364"/>
      <c r="X18" s="1364"/>
      <c r="Y18" s="1364"/>
    </row>
    <row r="19" spans="1:25" s="1363" customFormat="1">
      <c r="A19" s="1364">
        <v>563</v>
      </c>
      <c r="B19" s="1364" t="b">
        <f>Check!$AR$564</f>
        <v>1</v>
      </c>
      <c r="C19" s="1364"/>
      <c r="D19" s="1366"/>
      <c r="E19" s="1364"/>
      <c r="F19" s="1364"/>
      <c r="G19" s="1364"/>
      <c r="H19" s="1364"/>
      <c r="I19" s="1364"/>
      <c r="J19" s="1364"/>
      <c r="K19" s="1366"/>
      <c r="L19" s="1364"/>
      <c r="M19" s="1364"/>
      <c r="N19" s="1364"/>
      <c r="O19" s="1364"/>
      <c r="P19" s="1364"/>
      <c r="Q19" s="1364"/>
      <c r="R19" s="1364"/>
      <c r="S19" s="1364"/>
      <c r="T19" s="1364"/>
      <c r="U19" s="1364"/>
      <c r="V19" s="1366"/>
      <c r="W19" s="1364"/>
      <c r="X19" s="1364"/>
      <c r="Y19" s="1364"/>
    </row>
    <row r="20" spans="1:25" s="1363" customFormat="1">
      <c r="A20" s="1364">
        <v>564</v>
      </c>
      <c r="B20" s="1364" t="b">
        <f>Check!$AR$565</f>
        <v>1</v>
      </c>
      <c r="C20" s="1364"/>
      <c r="D20" s="1366"/>
      <c r="E20" s="1364"/>
      <c r="F20" s="1364"/>
      <c r="G20" s="1364"/>
      <c r="H20" s="1364"/>
      <c r="I20" s="1364"/>
      <c r="J20" s="1364"/>
      <c r="K20" s="1366"/>
      <c r="L20" s="1364"/>
      <c r="M20" s="1364"/>
      <c r="N20" s="1364"/>
      <c r="O20" s="1364"/>
      <c r="P20" s="1364"/>
      <c r="Q20" s="1364"/>
      <c r="R20" s="1364"/>
      <c r="S20" s="1364"/>
      <c r="T20" s="1364"/>
      <c r="U20" s="1364"/>
      <c r="V20" s="1366"/>
      <c r="W20" s="1364"/>
      <c r="X20" s="1364"/>
      <c r="Y20" s="1364"/>
    </row>
    <row r="21" spans="1:25" s="1363" customFormat="1">
      <c r="A21" s="1364">
        <v>565</v>
      </c>
      <c r="B21" s="1364" t="b">
        <f>Check!$AR$566</f>
        <v>1</v>
      </c>
      <c r="C21" s="1364"/>
      <c r="D21" s="1366"/>
      <c r="E21" s="1364"/>
      <c r="F21" s="1364"/>
      <c r="G21" s="1364"/>
      <c r="H21" s="1364"/>
      <c r="I21" s="1364"/>
      <c r="J21" s="1364"/>
      <c r="K21" s="1366"/>
      <c r="L21" s="1364"/>
      <c r="M21" s="1364"/>
      <c r="N21" s="1364"/>
      <c r="O21" s="1364"/>
      <c r="P21" s="1364"/>
      <c r="Q21" s="1364"/>
      <c r="R21" s="1364"/>
      <c r="S21" s="1364"/>
      <c r="T21" s="1364"/>
      <c r="U21" s="1364"/>
      <c r="V21" s="1366"/>
      <c r="W21" s="1364"/>
      <c r="X21" s="1364"/>
      <c r="Y21" s="1364"/>
    </row>
    <row r="22" spans="1:25" s="1363" customFormat="1">
      <c r="A22" s="1364">
        <v>568</v>
      </c>
      <c r="B22" s="1364" t="b">
        <f>Check!$AR$569</f>
        <v>1</v>
      </c>
      <c r="C22" s="1364"/>
      <c r="D22" s="1366"/>
      <c r="E22" s="1364"/>
      <c r="F22" s="1364"/>
      <c r="G22" s="1364"/>
      <c r="H22" s="1364"/>
      <c r="I22" s="1364"/>
      <c r="J22" s="1364"/>
      <c r="K22" s="1366"/>
      <c r="L22" s="1364"/>
      <c r="M22" s="1364"/>
      <c r="N22" s="1364"/>
      <c r="O22" s="1364"/>
      <c r="P22" s="1364"/>
      <c r="Q22" s="1364"/>
      <c r="R22" s="1364"/>
      <c r="S22" s="1364"/>
      <c r="T22" s="1364"/>
      <c r="U22" s="1364"/>
      <c r="V22" s="1366"/>
      <c r="W22" s="1364"/>
      <c r="X22" s="1364"/>
      <c r="Y22" s="1364"/>
    </row>
    <row r="23" spans="1:25" s="1363" customFormat="1">
      <c r="A23" s="1364">
        <v>569</v>
      </c>
      <c r="B23" s="1364" t="b">
        <f>Check!$AR$570</f>
        <v>1</v>
      </c>
      <c r="C23" s="1364"/>
      <c r="D23" s="1366"/>
      <c r="E23" s="1364"/>
      <c r="F23" s="1364"/>
      <c r="G23" s="1364"/>
      <c r="H23" s="1364"/>
      <c r="I23" s="1364"/>
      <c r="J23" s="1364"/>
      <c r="K23" s="1366"/>
      <c r="L23" s="1364"/>
      <c r="M23" s="1364"/>
      <c r="N23" s="1364"/>
      <c r="O23" s="1364"/>
      <c r="P23" s="1364"/>
      <c r="Q23" s="1364"/>
      <c r="R23" s="1364"/>
      <c r="S23" s="1364"/>
      <c r="T23" s="1364"/>
      <c r="U23" s="1364"/>
      <c r="V23" s="1366"/>
      <c r="W23" s="1364"/>
      <c r="X23" s="1364"/>
      <c r="Y23" s="1364"/>
    </row>
    <row r="24" spans="1:25" s="1363" customFormat="1">
      <c r="A24" s="1364">
        <v>570</v>
      </c>
      <c r="B24" s="1364" t="b">
        <f>Check!$AR$571</f>
        <v>1</v>
      </c>
      <c r="C24" s="1364"/>
      <c r="D24" s="1366"/>
      <c r="E24" s="1364"/>
      <c r="F24" s="1364"/>
      <c r="G24" s="1364"/>
      <c r="H24" s="1364"/>
      <c r="I24" s="1364"/>
      <c r="J24" s="1364"/>
      <c r="K24" s="1366"/>
      <c r="L24" s="1364"/>
      <c r="M24" s="1364"/>
      <c r="N24" s="1364"/>
      <c r="O24" s="1364"/>
      <c r="P24" s="1364"/>
      <c r="Q24" s="1364"/>
      <c r="R24" s="1364"/>
      <c r="S24" s="1364"/>
      <c r="T24" s="1364"/>
      <c r="U24" s="1364"/>
      <c r="V24" s="1366"/>
      <c r="W24" s="1364"/>
      <c r="X24" s="1364"/>
      <c r="Y24" s="1364"/>
    </row>
    <row r="25" spans="1:25" s="1363" customFormat="1">
      <c r="A25" s="1364">
        <v>1487</v>
      </c>
      <c r="B25" s="1364" t="b">
        <f>Check!$AR$1488</f>
        <v>1</v>
      </c>
      <c r="C25" s="1364"/>
      <c r="D25" s="1366"/>
      <c r="E25" s="1364"/>
      <c r="F25" s="1364"/>
      <c r="G25" s="1364"/>
      <c r="H25" s="1364"/>
      <c r="I25" s="1364"/>
      <c r="J25" s="1364"/>
      <c r="K25" s="1366"/>
      <c r="L25" s="1364"/>
      <c r="M25" s="1364"/>
      <c r="N25" s="1364"/>
      <c r="O25" s="1364"/>
      <c r="P25" s="1364"/>
      <c r="Q25" s="1364"/>
      <c r="R25" s="1364"/>
      <c r="S25" s="1364"/>
      <c r="T25" s="1364"/>
      <c r="U25" s="1364"/>
      <c r="V25" s="1366"/>
      <c r="W25" s="1364"/>
      <c r="X25" s="1364"/>
      <c r="Y25" s="1364"/>
    </row>
    <row r="26" spans="1:25" s="1363" customFormat="1">
      <c r="A26" s="1364">
        <v>1488</v>
      </c>
      <c r="B26" s="1364" t="b">
        <f>Check!$AR$1489</f>
        <v>1</v>
      </c>
      <c r="C26" s="1364"/>
      <c r="D26" s="1366"/>
      <c r="E26" s="1364"/>
      <c r="F26" s="1364"/>
      <c r="G26" s="1364"/>
      <c r="H26" s="1364"/>
      <c r="I26" s="1364"/>
      <c r="J26" s="1364"/>
      <c r="K26" s="1366"/>
      <c r="L26" s="1364"/>
      <c r="M26" s="1364"/>
      <c r="N26" s="1364"/>
      <c r="O26" s="1364"/>
      <c r="P26" s="1364"/>
      <c r="Q26" s="1364"/>
      <c r="R26" s="1364"/>
      <c r="S26" s="1364"/>
      <c r="T26" s="1364"/>
      <c r="U26" s="1364"/>
      <c r="V26" s="1366"/>
      <c r="W26" s="1364"/>
      <c r="X26" s="1364"/>
      <c r="Y26" s="1364"/>
    </row>
    <row r="27" spans="1:25" s="1363" customFormat="1">
      <c r="A27" s="1364">
        <v>1489</v>
      </c>
      <c r="B27" s="1364" t="b">
        <f>Check!$AR$1490</f>
        <v>1</v>
      </c>
      <c r="C27" s="1364"/>
      <c r="D27" s="1366"/>
      <c r="E27" s="1364"/>
      <c r="F27" s="1364"/>
      <c r="G27" s="1364"/>
      <c r="H27" s="1364"/>
      <c r="I27" s="1364"/>
      <c r="J27" s="1364"/>
      <c r="K27" s="1366"/>
      <c r="L27" s="1364"/>
      <c r="M27" s="1364"/>
      <c r="N27" s="1364"/>
      <c r="O27" s="1364"/>
      <c r="P27" s="1364"/>
      <c r="Q27" s="1364"/>
      <c r="R27" s="1364"/>
      <c r="S27" s="1364"/>
      <c r="T27" s="1364"/>
      <c r="U27" s="1364"/>
      <c r="V27" s="1366"/>
      <c r="W27" s="1364"/>
      <c r="X27" s="1364"/>
      <c r="Y27" s="1364"/>
    </row>
    <row r="28" spans="1:25" s="1363" customFormat="1">
      <c r="A28" s="1364">
        <v>1490</v>
      </c>
      <c r="B28" s="1364" t="b">
        <f>Check!$AR$1491</f>
        <v>1</v>
      </c>
      <c r="C28" s="1364"/>
      <c r="D28" s="1366"/>
      <c r="E28" s="1364"/>
      <c r="F28" s="1364"/>
      <c r="G28" s="1364"/>
      <c r="H28" s="1364"/>
      <c r="I28" s="1364"/>
      <c r="J28" s="1364"/>
      <c r="K28" s="1366"/>
      <c r="L28" s="1364"/>
      <c r="M28" s="1364"/>
      <c r="N28" s="1364"/>
      <c r="O28" s="1364"/>
      <c r="P28" s="1364"/>
      <c r="Q28" s="1364"/>
      <c r="R28" s="1364"/>
      <c r="S28" s="1364"/>
      <c r="T28" s="1364"/>
      <c r="U28" s="1364"/>
      <c r="V28" s="1366"/>
      <c r="W28" s="1364"/>
      <c r="X28" s="1364"/>
      <c r="Y28" s="1364"/>
    </row>
    <row r="29" spans="1:25" s="1363" customFormat="1">
      <c r="A29" s="1364">
        <v>1491</v>
      </c>
      <c r="B29" s="1364" t="b">
        <f>Check!$AR$1492</f>
        <v>1</v>
      </c>
      <c r="C29" s="1364"/>
      <c r="D29" s="1366"/>
      <c r="E29" s="1364"/>
      <c r="F29" s="1364"/>
      <c r="G29" s="1364"/>
      <c r="H29" s="1364"/>
      <c r="I29" s="1364"/>
      <c r="J29" s="1364"/>
      <c r="K29" s="1366"/>
      <c r="L29" s="1364"/>
      <c r="M29" s="1364"/>
      <c r="N29" s="1364"/>
      <c r="O29" s="1364"/>
      <c r="P29" s="1364"/>
      <c r="Q29" s="1364"/>
      <c r="R29" s="1364"/>
      <c r="S29" s="1364"/>
      <c r="T29" s="1364"/>
      <c r="U29" s="1364"/>
      <c r="V29" s="1366"/>
      <c r="W29" s="1364"/>
      <c r="X29" s="1364"/>
      <c r="Y29" s="1364"/>
    </row>
    <row r="30" spans="1:25" s="1363" customFormat="1">
      <c r="A30" s="1364">
        <v>1492</v>
      </c>
      <c r="B30" s="1364" t="b">
        <f>Check!$AR$1493</f>
        <v>1</v>
      </c>
      <c r="C30" s="1364"/>
      <c r="D30" s="1366"/>
      <c r="E30" s="1364"/>
      <c r="F30" s="1364"/>
      <c r="G30" s="1364"/>
      <c r="H30" s="1364"/>
      <c r="I30" s="1364"/>
      <c r="J30" s="1364"/>
      <c r="K30" s="1366"/>
      <c r="L30" s="1364"/>
      <c r="M30" s="1364"/>
      <c r="N30" s="1364"/>
      <c r="O30" s="1364"/>
      <c r="P30" s="1364"/>
      <c r="Q30" s="1364"/>
      <c r="R30" s="1364"/>
      <c r="S30" s="1364"/>
      <c r="T30" s="1364"/>
      <c r="U30" s="1364"/>
      <c r="V30" s="1366"/>
      <c r="W30" s="1364"/>
      <c r="X30" s="1364"/>
      <c r="Y30" s="1364"/>
    </row>
    <row r="31" spans="1:25" s="1363" customFormat="1">
      <c r="A31" s="1364">
        <v>1493</v>
      </c>
      <c r="B31" s="1364" t="b">
        <f>Check!$AR$1494</f>
        <v>1</v>
      </c>
      <c r="C31" s="1364"/>
      <c r="D31" s="1366"/>
      <c r="E31" s="1364"/>
      <c r="F31" s="1364"/>
      <c r="G31" s="1364"/>
      <c r="H31" s="1364"/>
      <c r="I31" s="1364"/>
      <c r="J31" s="1364"/>
      <c r="K31" s="1366"/>
      <c r="L31" s="1364"/>
      <c r="M31" s="1364"/>
      <c r="N31" s="1364"/>
      <c r="O31" s="1364"/>
      <c r="P31" s="1364"/>
      <c r="Q31" s="1364"/>
      <c r="R31" s="1364"/>
      <c r="S31" s="1364"/>
      <c r="T31" s="1364"/>
      <c r="U31" s="1364"/>
      <c r="V31" s="1366"/>
      <c r="W31" s="1364"/>
      <c r="X31" s="1364"/>
      <c r="Y31" s="1364"/>
    </row>
    <row r="32" spans="1:25" s="1363" customFormat="1">
      <c r="A32" s="1364">
        <v>1494</v>
      </c>
      <c r="B32" s="1364" t="b">
        <f>Check!$AR$1495</f>
        <v>1</v>
      </c>
      <c r="C32" s="1364"/>
      <c r="D32" s="1366"/>
      <c r="E32" s="1364"/>
      <c r="F32" s="1364"/>
      <c r="G32" s="1364"/>
      <c r="H32" s="1364"/>
      <c r="I32" s="1364"/>
      <c r="J32" s="1364"/>
      <c r="K32" s="1366"/>
      <c r="L32" s="1364"/>
      <c r="M32" s="1364"/>
      <c r="N32" s="1364"/>
      <c r="O32" s="1364"/>
      <c r="P32" s="1364"/>
      <c r="Q32" s="1364"/>
      <c r="R32" s="1364"/>
      <c r="S32" s="1364"/>
      <c r="T32" s="1364"/>
      <c r="U32" s="1364"/>
      <c r="V32" s="1366"/>
      <c r="W32" s="1364"/>
      <c r="X32" s="1364"/>
      <c r="Y32" s="1364"/>
    </row>
    <row r="33" spans="1:25" s="1363" customFormat="1">
      <c r="A33" s="1364">
        <v>1495</v>
      </c>
      <c r="B33" s="1364" t="b">
        <f>Check!$AR$1496</f>
        <v>1</v>
      </c>
      <c r="C33" s="1364"/>
      <c r="D33" s="1366"/>
      <c r="E33" s="1364"/>
      <c r="F33" s="1364"/>
      <c r="G33" s="1364"/>
      <c r="H33" s="1364"/>
      <c r="I33" s="1364"/>
      <c r="J33" s="1364"/>
      <c r="K33" s="1366"/>
      <c r="L33" s="1364"/>
      <c r="M33" s="1364"/>
      <c r="N33" s="1364"/>
      <c r="O33" s="1364"/>
      <c r="P33" s="1364"/>
      <c r="Q33" s="1364"/>
      <c r="R33" s="1364"/>
      <c r="S33" s="1364"/>
      <c r="T33" s="1364"/>
      <c r="U33" s="1364"/>
      <c r="V33" s="1366"/>
      <c r="W33" s="1364"/>
      <c r="X33" s="1364"/>
      <c r="Y33" s="1364"/>
    </row>
    <row r="34" spans="1:25" s="1363" customFormat="1">
      <c r="A34" s="1363" t="e">
        <f ca="1">ADDRESS(OFFSET(C34,1,B34-1,1,1),COLUMN(OFFSET(C34,0,B34-1,1,1)),4,1)</f>
        <v>#N/A</v>
      </c>
      <c r="B34" s="1363" t="e">
        <f>MATCH(FALSE,ISERROR(C34:W34),0)</f>
        <v>#N/A</v>
      </c>
      <c r="C34" s="1363" t="e">
        <f t="shared" ref="C34:W34" si="1">MATCH(FALSE,ISNUMBER(C11:C13),0)</f>
        <v>#N/A</v>
      </c>
      <c r="D34" s="1367" t="e">
        <f t="shared" si="1"/>
        <v>#N/A</v>
      </c>
      <c r="E34" s="1363" t="e">
        <f t="shared" si="1"/>
        <v>#N/A</v>
      </c>
      <c r="F34" s="1363" t="e">
        <f t="shared" si="1"/>
        <v>#N/A</v>
      </c>
      <c r="G34" s="1363" t="e">
        <f t="shared" si="1"/>
        <v>#N/A</v>
      </c>
      <c r="H34" s="1363" t="e">
        <f t="shared" si="1"/>
        <v>#N/A</v>
      </c>
      <c r="I34" s="1363" t="e">
        <f t="shared" si="1"/>
        <v>#N/A</v>
      </c>
      <c r="J34" s="1363" t="e">
        <f t="shared" si="1"/>
        <v>#N/A</v>
      </c>
      <c r="K34" s="1367" t="e">
        <f t="shared" si="1"/>
        <v>#N/A</v>
      </c>
      <c r="L34" s="1363" t="e">
        <f t="shared" si="1"/>
        <v>#N/A</v>
      </c>
      <c r="M34" s="1363" t="e">
        <f t="shared" si="1"/>
        <v>#N/A</v>
      </c>
      <c r="N34" s="1363" t="e">
        <f t="shared" si="1"/>
        <v>#N/A</v>
      </c>
      <c r="O34" s="1363" t="e">
        <f t="shared" si="1"/>
        <v>#N/A</v>
      </c>
      <c r="P34" s="1363" t="e">
        <f t="shared" si="1"/>
        <v>#N/A</v>
      </c>
      <c r="Q34" s="1363" t="e">
        <f t="shared" si="1"/>
        <v>#N/A</v>
      </c>
      <c r="R34" s="1363" t="e">
        <f t="shared" si="1"/>
        <v>#N/A</v>
      </c>
      <c r="S34" s="1363" t="e">
        <f t="shared" si="1"/>
        <v>#N/A</v>
      </c>
      <c r="T34" s="1363" t="e">
        <f t="shared" si="1"/>
        <v>#N/A</v>
      </c>
      <c r="U34" s="1363" t="e">
        <f t="shared" si="1"/>
        <v>#N/A</v>
      </c>
      <c r="V34" s="1367" t="e">
        <f t="shared" si="1"/>
        <v>#N/A</v>
      </c>
      <c r="W34" s="1363" t="e">
        <f t="shared" si="1"/>
        <v>#N/A</v>
      </c>
    </row>
    <row r="35" spans="1:25" s="1363" customFormat="1">
      <c r="C35" s="1363">
        <f t="shared" ref="C35:W35" si="2">IF(ISERROR(C34),0,ROW(C11)+C34-1)</f>
        <v>0</v>
      </c>
      <c r="D35" s="1367">
        <f t="shared" si="2"/>
        <v>0</v>
      </c>
      <c r="E35" s="1363">
        <f t="shared" si="2"/>
        <v>0</v>
      </c>
      <c r="F35" s="1363">
        <f t="shared" si="2"/>
        <v>0</v>
      </c>
      <c r="G35" s="1363">
        <f t="shared" si="2"/>
        <v>0</v>
      </c>
      <c r="H35" s="1363">
        <f t="shared" si="2"/>
        <v>0</v>
      </c>
      <c r="I35" s="1363">
        <f t="shared" si="2"/>
        <v>0</v>
      </c>
      <c r="J35" s="1363">
        <f t="shared" si="2"/>
        <v>0</v>
      </c>
      <c r="K35" s="1367">
        <f t="shared" si="2"/>
        <v>0</v>
      </c>
      <c r="L35" s="1363">
        <f t="shared" si="2"/>
        <v>0</v>
      </c>
      <c r="M35" s="1363">
        <f t="shared" si="2"/>
        <v>0</v>
      </c>
      <c r="N35" s="1363">
        <f t="shared" si="2"/>
        <v>0</v>
      </c>
      <c r="O35" s="1363">
        <f t="shared" si="2"/>
        <v>0</v>
      </c>
      <c r="P35" s="1363">
        <f t="shared" si="2"/>
        <v>0</v>
      </c>
      <c r="Q35" s="1363">
        <f t="shared" si="2"/>
        <v>0</v>
      </c>
      <c r="R35" s="1363">
        <f t="shared" si="2"/>
        <v>0</v>
      </c>
      <c r="S35" s="1363">
        <f t="shared" si="2"/>
        <v>0</v>
      </c>
      <c r="T35" s="1363">
        <f t="shared" si="2"/>
        <v>0</v>
      </c>
      <c r="U35" s="1363">
        <f t="shared" si="2"/>
        <v>0</v>
      </c>
      <c r="V35" s="1367">
        <f t="shared" si="2"/>
        <v>0</v>
      </c>
      <c r="W35" s="1363">
        <f t="shared" si="2"/>
        <v>0</v>
      </c>
    </row>
    <row r="36" spans="1:25" s="1363" customFormat="1">
      <c r="D36" s="1367"/>
      <c r="K36" s="1367"/>
      <c r="V36" s="1367"/>
    </row>
    <row r="37" spans="1:25" s="1363" customFormat="1">
      <c r="D37" s="1367"/>
      <c r="K37" s="1367"/>
      <c r="V37" s="1367"/>
    </row>
    <row r="38" spans="1:25" s="1363" customFormat="1">
      <c r="D38" s="1367"/>
      <c r="K38" s="1367"/>
      <c r="V38" s="1367"/>
    </row>
    <row r="39" spans="1:25" s="1363" customFormat="1">
      <c r="D39" s="1367"/>
      <c r="K39" s="1367"/>
      <c r="V39" s="1367"/>
    </row>
    <row r="40" spans="1:25" s="1363" customFormat="1">
      <c r="D40" s="1367"/>
      <c r="K40" s="1367"/>
      <c r="V40" s="1367"/>
    </row>
    <row r="41" spans="1:25" s="1363" customFormat="1">
      <c r="D41" s="1367"/>
      <c r="K41" s="1367"/>
      <c r="V41" s="1367"/>
    </row>
    <row r="42" spans="1:25" s="1363" customFormat="1">
      <c r="D42" s="1367"/>
      <c r="K42" s="1367"/>
      <c r="V42" s="1367"/>
    </row>
    <row r="43" spans="1:25" s="1363" customFormat="1">
      <c r="D43" s="1367"/>
      <c r="K43" s="1367"/>
      <c r="V43" s="1367"/>
    </row>
    <row r="44" spans="1:25" s="1363" customFormat="1">
      <c r="D44" s="1367"/>
      <c r="K44" s="1367"/>
      <c r="V44" s="1367"/>
    </row>
    <row r="45" spans="1:25" s="1363" customFormat="1">
      <c r="D45" s="1367"/>
      <c r="K45" s="1367"/>
      <c r="V45" s="1367"/>
    </row>
    <row r="46" spans="1:25" s="1363" customFormat="1">
      <c r="D46" s="1367"/>
      <c r="K46" s="1367"/>
      <c r="V46" s="1367"/>
    </row>
    <row r="47" spans="1:25" s="1363" customFormat="1">
      <c r="D47" s="1367"/>
      <c r="K47" s="1367"/>
      <c r="V47" s="1367"/>
    </row>
    <row r="48" spans="1:25" s="1363" customFormat="1">
      <c r="D48" s="1367"/>
      <c r="K48" s="1367"/>
      <c r="V48" s="1367"/>
    </row>
    <row r="49" spans="4:22" s="1363" customFormat="1">
      <c r="D49" s="1367"/>
      <c r="K49" s="1367"/>
      <c r="V49" s="1367"/>
    </row>
    <row r="50" spans="4:22" s="1363" customFormat="1">
      <c r="D50" s="1367"/>
      <c r="K50" s="1367"/>
      <c r="V50" s="1367"/>
    </row>
    <row r="51" spans="4:22" s="1363" customFormat="1">
      <c r="D51" s="1367"/>
      <c r="K51" s="1367"/>
      <c r="V51" s="1367"/>
    </row>
    <row r="52" spans="4:22" s="1363" customFormat="1">
      <c r="D52" s="1367"/>
      <c r="K52" s="1367"/>
      <c r="V52" s="1367"/>
    </row>
    <row r="53" spans="4:22" s="1363" customFormat="1">
      <c r="D53" s="1367"/>
      <c r="K53" s="1367"/>
      <c r="V53" s="1367"/>
    </row>
    <row r="54" spans="4:22" s="1363" customFormat="1">
      <c r="D54" s="1367"/>
      <c r="K54" s="1367"/>
      <c r="V54" s="1367"/>
    </row>
    <row r="55" spans="4:22" s="1363" customFormat="1">
      <c r="D55" s="1367"/>
      <c r="K55" s="1367"/>
      <c r="V55" s="1367"/>
    </row>
    <row r="56" spans="4:22" s="1363" customFormat="1">
      <c r="D56" s="1367"/>
      <c r="K56" s="1367"/>
      <c r="V56" s="1367"/>
    </row>
    <row r="57" spans="4:22" s="1363" customFormat="1">
      <c r="D57" s="1367"/>
      <c r="K57" s="1367"/>
      <c r="V57" s="1367"/>
    </row>
    <row r="58" spans="4:22" s="1363" customFormat="1">
      <c r="D58" s="1367"/>
      <c r="K58" s="1367"/>
      <c r="V58" s="1367"/>
    </row>
    <row r="59" spans="4:22" s="1363" customFormat="1">
      <c r="D59" s="1367"/>
      <c r="K59" s="1367"/>
      <c r="V59" s="1367"/>
    </row>
    <row r="60" spans="4:22" s="1363" customFormat="1">
      <c r="D60" s="1367"/>
      <c r="K60" s="1367"/>
      <c r="V60" s="1367"/>
    </row>
    <row r="61" spans="4:22" s="1363" customFormat="1">
      <c r="D61" s="1367"/>
      <c r="K61" s="1367"/>
      <c r="V61" s="1367"/>
    </row>
    <row r="62" spans="4:22" s="1363" customFormat="1">
      <c r="D62" s="1367"/>
      <c r="K62" s="1367"/>
      <c r="V62" s="1367"/>
    </row>
    <row r="63" spans="4:22" s="1363" customFormat="1">
      <c r="D63" s="1367"/>
      <c r="K63" s="1367"/>
      <c r="V63" s="1367"/>
    </row>
    <row r="64" spans="4:22" s="1363" customFormat="1">
      <c r="D64" s="1367"/>
      <c r="K64" s="1367"/>
      <c r="V64" s="1367"/>
    </row>
    <row r="65" spans="4:22" s="1363" customFormat="1">
      <c r="D65" s="1367"/>
      <c r="K65" s="1367"/>
      <c r="V65" s="1367"/>
    </row>
    <row r="66" spans="4:22" s="1363" customFormat="1">
      <c r="D66" s="1367"/>
      <c r="K66" s="1367"/>
      <c r="V66" s="1367"/>
    </row>
    <row r="67" spans="4:22" s="1363" customFormat="1">
      <c r="D67" s="1367"/>
      <c r="K67" s="1367"/>
      <c r="V67" s="1367"/>
    </row>
    <row r="68" spans="4:22" s="1363" customFormat="1">
      <c r="D68" s="1367"/>
      <c r="K68" s="1367"/>
      <c r="V68" s="1367"/>
    </row>
    <row r="69" spans="4:22" s="1363" customFormat="1">
      <c r="D69" s="1367"/>
      <c r="K69" s="1367"/>
      <c r="V69" s="1367"/>
    </row>
    <row r="70" spans="4:22" s="1363" customFormat="1">
      <c r="D70" s="1367"/>
      <c r="K70" s="1367"/>
      <c r="V70" s="1367"/>
    </row>
    <row r="71" spans="4:22" s="1363" customFormat="1">
      <c r="D71" s="1367"/>
      <c r="K71" s="1367"/>
      <c r="V71" s="1367"/>
    </row>
    <row r="72" spans="4:22" s="1363" customFormat="1">
      <c r="D72" s="1367"/>
      <c r="K72" s="1367"/>
      <c r="V72" s="1367"/>
    </row>
    <row r="73" spans="4:22" s="1363" customFormat="1">
      <c r="D73" s="1367"/>
      <c r="K73" s="1367"/>
      <c r="V73" s="1367"/>
    </row>
    <row r="74" spans="4:22" s="1363" customFormat="1">
      <c r="D74" s="1367"/>
      <c r="K74" s="1367"/>
      <c r="V74" s="1367"/>
    </row>
    <row r="75" spans="4:22" s="1363" customFormat="1">
      <c r="D75" s="1367"/>
      <c r="K75" s="1367"/>
      <c r="V75" s="1367"/>
    </row>
    <row r="76" spans="4:22" s="1363" customFormat="1">
      <c r="D76" s="1367"/>
      <c r="K76" s="1367"/>
      <c r="V76" s="1367"/>
    </row>
    <row r="77" spans="4:22" s="1363" customFormat="1">
      <c r="D77" s="1367"/>
      <c r="K77" s="1367"/>
      <c r="V77" s="1367"/>
    </row>
    <row r="78" spans="4:22" s="1363" customFormat="1">
      <c r="D78" s="1367"/>
      <c r="K78" s="1367"/>
      <c r="V78" s="1367"/>
    </row>
    <row r="79" spans="4:22" s="1363" customFormat="1">
      <c r="D79" s="1367"/>
      <c r="K79" s="1367"/>
      <c r="V79" s="1367"/>
    </row>
    <row r="80" spans="4:22" s="1363" customFormat="1">
      <c r="D80" s="1367"/>
      <c r="K80" s="1367"/>
      <c r="V80" s="1367"/>
    </row>
    <row r="81" spans="4:22" s="1363" customFormat="1">
      <c r="D81" s="1367"/>
      <c r="K81" s="1367"/>
      <c r="V81" s="1367"/>
    </row>
    <row r="82" spans="4:22" s="1363" customFormat="1">
      <c r="D82" s="1367"/>
      <c r="K82" s="1367"/>
      <c r="V82" s="1367"/>
    </row>
    <row r="83" spans="4:22" s="1363" customFormat="1">
      <c r="D83" s="1367"/>
      <c r="K83" s="1367"/>
      <c r="V83" s="1367"/>
    </row>
    <row r="84" spans="4:22" s="1363" customFormat="1">
      <c r="D84" s="1367"/>
      <c r="K84" s="1367"/>
      <c r="V84" s="1367"/>
    </row>
    <row r="85" spans="4:22" s="1363" customFormat="1">
      <c r="D85" s="1367"/>
      <c r="K85" s="1367"/>
      <c r="V85" s="1367"/>
    </row>
    <row r="86" spans="4:22" s="1363" customFormat="1">
      <c r="D86" s="1367"/>
      <c r="K86" s="1367"/>
      <c r="V86" s="1367"/>
    </row>
    <row r="87" spans="4:22" s="1363" customFormat="1">
      <c r="D87" s="1367"/>
      <c r="K87" s="1367"/>
      <c r="V87" s="1367"/>
    </row>
    <row r="88" spans="4:22" s="1363" customFormat="1">
      <c r="D88" s="1367"/>
      <c r="K88" s="1367"/>
      <c r="V88" s="1367"/>
    </row>
    <row r="89" spans="4:22" s="1363" customFormat="1">
      <c r="D89" s="1367"/>
      <c r="K89" s="1367"/>
      <c r="V89" s="1367"/>
    </row>
    <row r="90" spans="4:22" s="1363" customFormat="1">
      <c r="D90" s="1367"/>
      <c r="K90" s="1367"/>
      <c r="V90" s="1367"/>
    </row>
    <row r="91" spans="4:22" s="1363" customFormat="1">
      <c r="D91" s="1367"/>
      <c r="K91" s="1367"/>
      <c r="V91" s="1367"/>
    </row>
    <row r="92" spans="4:22" s="1363" customFormat="1">
      <c r="D92" s="1367"/>
      <c r="K92" s="1367"/>
      <c r="V92" s="1367"/>
    </row>
    <row r="93" spans="4:22" s="1363" customFormat="1">
      <c r="D93" s="1367"/>
      <c r="K93" s="1367"/>
      <c r="V93" s="1367"/>
    </row>
    <row r="94" spans="4:22" s="1363" customFormat="1">
      <c r="D94" s="1367"/>
      <c r="K94" s="1367"/>
      <c r="V94" s="1367"/>
    </row>
    <row r="95" spans="4:22" s="1363" customFormat="1">
      <c r="D95" s="1367"/>
      <c r="K95" s="1367"/>
      <c r="V95" s="1367"/>
    </row>
    <row r="96" spans="4:22" s="1363" customFormat="1">
      <c r="D96" s="1367"/>
      <c r="K96" s="1367"/>
      <c r="V96" s="1367"/>
    </row>
    <row r="97" spans="4:22" s="1363" customFormat="1">
      <c r="D97" s="1367"/>
      <c r="K97" s="1367"/>
      <c r="V97" s="1367"/>
    </row>
    <row r="98" spans="4:22" s="1363" customFormat="1">
      <c r="D98" s="1367"/>
      <c r="K98" s="1367"/>
      <c r="V98" s="1367"/>
    </row>
    <row r="99" spans="4:22" s="1363" customFormat="1">
      <c r="D99" s="1367"/>
      <c r="K99" s="1367"/>
      <c r="V99" s="1367"/>
    </row>
    <row r="100" spans="4:22" s="1363" customFormat="1">
      <c r="D100" s="1367"/>
      <c r="K100" s="1367"/>
      <c r="V100" s="1367"/>
    </row>
    <row r="101" spans="4:22" s="1363" customFormat="1">
      <c r="D101" s="1367"/>
      <c r="K101" s="1367"/>
      <c r="V101" s="1367"/>
    </row>
    <row r="102" spans="4:22" s="1363" customFormat="1">
      <c r="D102" s="1367"/>
      <c r="K102" s="1367"/>
      <c r="V102" s="1367"/>
    </row>
    <row r="103" spans="4:22" s="1363" customFormat="1">
      <c r="D103" s="1367"/>
      <c r="K103" s="1367"/>
      <c r="V103" s="1367"/>
    </row>
    <row r="104" spans="4:22" s="1363" customFormat="1">
      <c r="D104" s="1367"/>
      <c r="K104" s="1367"/>
      <c r="V104" s="1367"/>
    </row>
    <row r="105" spans="4:22" s="1363" customFormat="1">
      <c r="D105" s="1367"/>
      <c r="K105" s="1367"/>
      <c r="V105" s="1367"/>
    </row>
    <row r="106" spans="4:22" s="1363" customFormat="1">
      <c r="D106" s="1367"/>
      <c r="K106" s="1367"/>
      <c r="V106" s="1367"/>
    </row>
    <row r="107" spans="4:22" s="1363" customFormat="1">
      <c r="D107" s="1367"/>
      <c r="K107" s="1367"/>
      <c r="V107" s="1367"/>
    </row>
    <row r="108" spans="4:22" s="1363" customFormat="1">
      <c r="D108" s="1367"/>
      <c r="K108" s="1367"/>
      <c r="V108" s="1367"/>
    </row>
    <row r="109" spans="4:22" s="1363" customFormat="1">
      <c r="D109" s="1367"/>
      <c r="K109" s="1367"/>
      <c r="V109" s="1367"/>
    </row>
    <row r="110" spans="4:22" s="1363" customFormat="1">
      <c r="D110" s="1367"/>
      <c r="K110" s="1367"/>
      <c r="V110" s="1367"/>
    </row>
    <row r="111" spans="4:22" s="1363" customFormat="1">
      <c r="D111" s="1367"/>
      <c r="K111" s="1367"/>
      <c r="V111" s="1367"/>
    </row>
    <row r="112" spans="4:22" s="1363" customFormat="1">
      <c r="D112" s="1367"/>
      <c r="K112" s="1367"/>
      <c r="V112" s="1367"/>
    </row>
    <row r="113" spans="4:22" s="1363" customFormat="1">
      <c r="D113" s="1367"/>
      <c r="K113" s="1367"/>
      <c r="V113" s="1367"/>
    </row>
    <row r="114" spans="4:22" s="1363" customFormat="1">
      <c r="D114" s="1367"/>
      <c r="K114" s="1367"/>
      <c r="V114" s="1367"/>
    </row>
    <row r="115" spans="4:22" s="1363" customFormat="1">
      <c r="D115" s="1367"/>
      <c r="K115" s="1367"/>
      <c r="V115" s="1367"/>
    </row>
    <row r="116" spans="4:22" s="1363" customFormat="1">
      <c r="D116" s="1367"/>
      <c r="K116" s="1367"/>
      <c r="V116" s="1367"/>
    </row>
    <row r="117" spans="4:22" s="1363" customFormat="1">
      <c r="D117" s="1367"/>
      <c r="K117" s="1367"/>
      <c r="V117" s="1367"/>
    </row>
    <row r="118" spans="4:22" s="1363" customFormat="1">
      <c r="D118" s="1367"/>
      <c r="K118" s="1367"/>
      <c r="V118" s="1367"/>
    </row>
    <row r="119" spans="4:22" s="1363" customFormat="1">
      <c r="D119" s="1367"/>
      <c r="K119" s="1367"/>
      <c r="V119" s="1367"/>
    </row>
    <row r="120" spans="4:22" s="1363" customFormat="1">
      <c r="D120" s="1367"/>
      <c r="K120" s="1367"/>
      <c r="V120" s="1367"/>
    </row>
    <row r="121" spans="4:22" s="1363" customFormat="1">
      <c r="D121" s="1367"/>
      <c r="K121" s="1367"/>
      <c r="V121" s="1367"/>
    </row>
    <row r="122" spans="4:22" s="1363" customFormat="1">
      <c r="D122" s="1367"/>
      <c r="K122" s="1367"/>
      <c r="V122" s="1367"/>
    </row>
    <row r="123" spans="4:22" s="1363" customFormat="1">
      <c r="D123" s="1367"/>
      <c r="K123" s="1367"/>
      <c r="V123" s="1367"/>
    </row>
    <row r="124" spans="4:22" s="1363" customFormat="1">
      <c r="D124" s="1367"/>
      <c r="K124" s="1367"/>
      <c r="V124" s="1367"/>
    </row>
    <row r="125" spans="4:22" s="1363" customFormat="1">
      <c r="D125" s="1367"/>
      <c r="K125" s="1367"/>
      <c r="V125" s="1367"/>
    </row>
    <row r="126" spans="4:22" s="1363" customFormat="1">
      <c r="D126" s="1367"/>
      <c r="K126" s="1367"/>
      <c r="V126" s="1367"/>
    </row>
    <row r="127" spans="4:22" s="1363" customFormat="1">
      <c r="D127" s="1367"/>
      <c r="K127" s="1367"/>
      <c r="V127" s="1367"/>
    </row>
    <row r="128" spans="4:22" s="1363" customFormat="1">
      <c r="D128" s="1367"/>
      <c r="K128" s="1367"/>
      <c r="V128" s="1367"/>
    </row>
    <row r="129" spans="4:22" s="1363" customFormat="1">
      <c r="D129" s="1367"/>
      <c r="K129" s="1367"/>
      <c r="V129" s="1367"/>
    </row>
    <row r="130" spans="4:22" s="1363" customFormat="1">
      <c r="D130" s="1367"/>
      <c r="K130" s="1367"/>
      <c r="V130" s="1367"/>
    </row>
    <row r="131" spans="4:22" s="1363" customFormat="1">
      <c r="D131" s="1367"/>
      <c r="K131" s="1367"/>
      <c r="V131" s="1367"/>
    </row>
    <row r="132" spans="4:22" s="1363" customFormat="1">
      <c r="D132" s="1367"/>
      <c r="K132" s="1367"/>
      <c r="V132" s="1367"/>
    </row>
    <row r="133" spans="4:22" s="1363" customFormat="1">
      <c r="D133" s="1367"/>
      <c r="K133" s="1367"/>
      <c r="V133" s="1367"/>
    </row>
    <row r="134" spans="4:22" s="1363" customFormat="1">
      <c r="D134" s="1367"/>
      <c r="K134" s="1367"/>
      <c r="V134" s="1367"/>
    </row>
    <row r="135" spans="4:22" s="1363" customFormat="1">
      <c r="D135" s="1367"/>
      <c r="K135" s="1367"/>
      <c r="V135" s="1367"/>
    </row>
    <row r="136" spans="4:22" s="1363" customFormat="1">
      <c r="D136" s="1367"/>
      <c r="K136" s="1367"/>
      <c r="V136" s="1367"/>
    </row>
    <row r="137" spans="4:22" s="1363" customFormat="1">
      <c r="D137" s="1367"/>
      <c r="K137" s="1367"/>
      <c r="V137" s="1367"/>
    </row>
    <row r="138" spans="4:22" s="1363" customFormat="1">
      <c r="D138" s="1367"/>
      <c r="K138" s="1367"/>
      <c r="V138" s="1367"/>
    </row>
    <row r="139" spans="4:22" s="1363" customFormat="1">
      <c r="D139" s="1367"/>
      <c r="K139" s="1367"/>
      <c r="V139" s="1367"/>
    </row>
    <row r="140" spans="4:22" s="1363" customFormat="1">
      <c r="D140" s="1367"/>
      <c r="K140" s="1367"/>
      <c r="V140" s="1367"/>
    </row>
    <row r="141" spans="4:22" s="1363" customFormat="1">
      <c r="D141" s="1367"/>
      <c r="K141" s="1367"/>
      <c r="V141" s="1367"/>
    </row>
    <row r="142" spans="4:22" s="1363" customFormat="1">
      <c r="D142" s="1367"/>
      <c r="K142" s="1367"/>
      <c r="V142" s="1367"/>
    </row>
    <row r="143" spans="4:22" s="1363" customFormat="1">
      <c r="D143" s="1367"/>
      <c r="K143" s="1367"/>
      <c r="V143" s="1367"/>
    </row>
    <row r="144" spans="4:22" s="1363" customFormat="1">
      <c r="D144" s="1367"/>
      <c r="K144" s="1367"/>
      <c r="V144" s="1367"/>
    </row>
    <row r="145" spans="4:22" s="1363" customFormat="1">
      <c r="D145" s="1367"/>
      <c r="K145" s="1367"/>
      <c r="V145" s="1367"/>
    </row>
    <row r="146" spans="4:22" s="1363" customFormat="1">
      <c r="D146" s="1367"/>
      <c r="K146" s="1367"/>
      <c r="V146" s="1367"/>
    </row>
    <row r="147" spans="4:22" s="1363" customFormat="1">
      <c r="D147" s="1367"/>
      <c r="K147" s="1367"/>
      <c r="V147" s="1367"/>
    </row>
    <row r="148" spans="4:22" s="1363" customFormat="1">
      <c r="D148" s="1367"/>
      <c r="K148" s="1367"/>
      <c r="V148" s="1367"/>
    </row>
    <row r="149" spans="4:22" s="1363" customFormat="1">
      <c r="D149" s="1367"/>
      <c r="K149" s="1367"/>
      <c r="V149" s="1367"/>
    </row>
    <row r="150" spans="4:22" s="1363" customFormat="1">
      <c r="D150" s="1367"/>
      <c r="K150" s="1367"/>
      <c r="V150" s="1367"/>
    </row>
    <row r="151" spans="4:22" s="1363" customFormat="1">
      <c r="D151" s="1367"/>
      <c r="K151" s="1367"/>
      <c r="V151" s="1367"/>
    </row>
    <row r="152" spans="4:22" s="1363" customFormat="1">
      <c r="D152" s="1367"/>
      <c r="K152" s="1367"/>
      <c r="V152" s="1367"/>
    </row>
    <row r="153" spans="4:22" s="1363" customFormat="1">
      <c r="D153" s="1367"/>
      <c r="K153" s="1367"/>
      <c r="V153" s="1367"/>
    </row>
    <row r="154" spans="4:22" s="1363" customFormat="1">
      <c r="D154" s="1367"/>
      <c r="K154" s="1367"/>
      <c r="V154" s="1367"/>
    </row>
    <row r="155" spans="4:22" s="1363" customFormat="1">
      <c r="D155" s="1367"/>
      <c r="K155" s="1367"/>
      <c r="V155" s="1367"/>
    </row>
    <row r="156" spans="4:22" s="1363" customFormat="1">
      <c r="D156" s="1367"/>
      <c r="K156" s="1367"/>
      <c r="V156" s="1367"/>
    </row>
    <row r="157" spans="4:22" s="1363" customFormat="1">
      <c r="D157" s="1367"/>
      <c r="K157" s="1367"/>
      <c r="V157" s="1367"/>
    </row>
    <row r="158" spans="4:22" s="1363" customFormat="1">
      <c r="D158" s="1367"/>
      <c r="K158" s="1367"/>
      <c r="V158" s="1367"/>
    </row>
    <row r="159" spans="4:22" s="1363" customFormat="1">
      <c r="D159" s="1367"/>
      <c r="K159" s="1367"/>
      <c r="V159" s="1367"/>
    </row>
    <row r="160" spans="4:22" s="1363" customFormat="1">
      <c r="D160" s="1367"/>
      <c r="K160" s="1367"/>
      <c r="V160" s="1367"/>
    </row>
    <row r="161" spans="4:22" s="1363" customFormat="1">
      <c r="D161" s="1367"/>
      <c r="K161" s="1367"/>
      <c r="V161" s="1367"/>
    </row>
    <row r="162" spans="4:22" s="1363" customFormat="1">
      <c r="D162" s="1367"/>
      <c r="K162" s="1367"/>
      <c r="V162" s="1367"/>
    </row>
    <row r="163" spans="4:22" s="1363" customFormat="1">
      <c r="D163" s="1367"/>
      <c r="K163" s="1367"/>
      <c r="V163" s="1367"/>
    </row>
    <row r="164" spans="4:22" s="1363" customFormat="1">
      <c r="D164" s="1367"/>
      <c r="K164" s="1367"/>
      <c r="V164" s="1367"/>
    </row>
    <row r="165" spans="4:22" s="1363" customFormat="1">
      <c r="D165" s="1367"/>
      <c r="K165" s="1367"/>
      <c r="V165" s="1367"/>
    </row>
    <row r="166" spans="4:22" s="1363" customFormat="1">
      <c r="D166" s="1367"/>
      <c r="K166" s="1367"/>
      <c r="V166" s="1367"/>
    </row>
    <row r="167" spans="4:22" s="1363" customFormat="1">
      <c r="D167" s="1367"/>
      <c r="K167" s="1367"/>
      <c r="V167" s="1367"/>
    </row>
    <row r="168" spans="4:22" s="1363" customFormat="1">
      <c r="D168" s="1367"/>
      <c r="K168" s="1367"/>
      <c r="V168" s="1367"/>
    </row>
    <row r="169" spans="4:22" s="1363" customFormat="1">
      <c r="D169" s="1367"/>
      <c r="K169" s="1367"/>
      <c r="V169" s="1367"/>
    </row>
    <row r="170" spans="4:22" s="1363" customFormat="1">
      <c r="D170" s="1367"/>
      <c r="K170" s="1367"/>
      <c r="V170" s="1367"/>
    </row>
    <row r="171" spans="4:22" s="1363" customFormat="1">
      <c r="D171" s="1367"/>
      <c r="K171" s="1367"/>
      <c r="V171" s="1367"/>
    </row>
    <row r="172" spans="4:22" s="1363" customFormat="1">
      <c r="D172" s="1367"/>
      <c r="K172" s="1367"/>
      <c r="V172" s="1367"/>
    </row>
    <row r="173" spans="4:22" s="1363" customFormat="1">
      <c r="D173" s="1367"/>
      <c r="K173" s="1367"/>
      <c r="V173" s="1367"/>
    </row>
    <row r="174" spans="4:22" s="1363" customFormat="1">
      <c r="D174" s="1367"/>
      <c r="K174" s="1367"/>
      <c r="V174" s="1367"/>
    </row>
    <row r="175" spans="4:22" s="1363" customFormat="1">
      <c r="D175" s="1367"/>
      <c r="K175" s="1367"/>
      <c r="V175" s="1367"/>
    </row>
    <row r="176" spans="4:22" s="1363" customFormat="1">
      <c r="D176" s="1367"/>
      <c r="K176" s="1367"/>
      <c r="V176" s="1367"/>
    </row>
    <row r="177" spans="4:22" s="1363" customFormat="1">
      <c r="D177" s="1367"/>
      <c r="K177" s="1367"/>
      <c r="V177" s="1367"/>
    </row>
    <row r="178" spans="4:22" s="1363" customFormat="1">
      <c r="D178" s="1367"/>
      <c r="K178" s="1367"/>
      <c r="V178" s="1367"/>
    </row>
    <row r="179" spans="4:22" s="1363" customFormat="1">
      <c r="D179" s="1367"/>
      <c r="K179" s="1367"/>
      <c r="V179" s="1367"/>
    </row>
    <row r="180" spans="4:22" s="1363" customFormat="1">
      <c r="D180" s="1367"/>
      <c r="K180" s="1367"/>
      <c r="V180" s="1367"/>
    </row>
    <row r="181" spans="4:22" s="1363" customFormat="1">
      <c r="D181" s="1367"/>
      <c r="K181" s="1367"/>
      <c r="V181" s="1367"/>
    </row>
    <row r="182" spans="4:22" s="1363" customFormat="1">
      <c r="D182" s="1367"/>
      <c r="K182" s="1367"/>
      <c r="V182" s="1367"/>
    </row>
    <row r="183" spans="4:22" s="1363" customFormat="1">
      <c r="D183" s="1367"/>
      <c r="K183" s="1367"/>
      <c r="V183" s="1367"/>
    </row>
    <row r="184" spans="4:22" s="1363" customFormat="1">
      <c r="D184" s="1367"/>
      <c r="K184" s="1367"/>
      <c r="V184" s="1367"/>
    </row>
    <row r="185" spans="4:22" s="1363" customFormat="1">
      <c r="D185" s="1367"/>
      <c r="K185" s="1367"/>
      <c r="V185" s="1367"/>
    </row>
    <row r="186" spans="4:22" s="1363" customFormat="1">
      <c r="D186" s="1367"/>
      <c r="K186" s="1367"/>
      <c r="V186" s="1367"/>
    </row>
    <row r="187" spans="4:22" s="1363" customFormat="1">
      <c r="D187" s="1367"/>
      <c r="K187" s="1367"/>
      <c r="V187" s="1367"/>
    </row>
    <row r="188" spans="4:22" s="1363" customFormat="1">
      <c r="D188" s="1367"/>
      <c r="K188" s="1367"/>
      <c r="V188" s="1367"/>
    </row>
    <row r="189" spans="4:22" s="1363" customFormat="1">
      <c r="D189" s="1367"/>
      <c r="K189" s="1367"/>
      <c r="V189" s="1367"/>
    </row>
    <row r="190" spans="4:22" s="1363" customFormat="1">
      <c r="D190" s="1367"/>
      <c r="K190" s="1367"/>
      <c r="V190" s="1367"/>
    </row>
    <row r="191" spans="4:22" s="1363" customFormat="1">
      <c r="D191" s="1367"/>
      <c r="K191" s="1367"/>
      <c r="V191" s="1367"/>
    </row>
    <row r="192" spans="4:22" s="1363" customFormat="1">
      <c r="D192" s="1367"/>
      <c r="K192" s="1367"/>
      <c r="V192" s="1367"/>
    </row>
    <row r="193" spans="4:22" s="1363" customFormat="1">
      <c r="D193" s="1367"/>
      <c r="K193" s="1367"/>
      <c r="V193" s="1367"/>
    </row>
    <row r="194" spans="4:22" s="1363" customFormat="1">
      <c r="D194" s="1367"/>
      <c r="K194" s="1367"/>
      <c r="V194" s="1367"/>
    </row>
    <row r="195" spans="4:22" s="1363" customFormat="1">
      <c r="D195" s="1367"/>
      <c r="K195" s="1367"/>
      <c r="V195" s="1367"/>
    </row>
    <row r="196" spans="4:22" s="1363" customFormat="1">
      <c r="D196" s="1367"/>
      <c r="K196" s="1367"/>
      <c r="V196" s="1367"/>
    </row>
    <row r="197" spans="4:22" s="1363" customFormat="1">
      <c r="D197" s="1367"/>
      <c r="K197" s="1367"/>
      <c r="V197" s="1367"/>
    </row>
    <row r="198" spans="4:22" s="1363" customFormat="1">
      <c r="D198" s="1367"/>
      <c r="K198" s="1367"/>
      <c r="V198" s="1367"/>
    </row>
    <row r="199" spans="4:22" s="1363" customFormat="1">
      <c r="D199" s="1367"/>
      <c r="K199" s="1367"/>
      <c r="V199" s="1367"/>
    </row>
    <row r="200" spans="4:22" s="1363" customFormat="1">
      <c r="D200" s="1367"/>
      <c r="K200" s="1367"/>
      <c r="V200" s="1367"/>
    </row>
    <row r="201" spans="4:22" s="1363" customFormat="1">
      <c r="D201" s="1367"/>
      <c r="K201" s="1367"/>
      <c r="V201" s="1367"/>
    </row>
    <row r="202" spans="4:22" s="1363" customFormat="1">
      <c r="D202" s="1367"/>
      <c r="K202" s="1367"/>
      <c r="V202" s="1367"/>
    </row>
    <row r="203" spans="4:22" s="1363" customFormat="1">
      <c r="D203" s="1367"/>
      <c r="K203" s="1367"/>
      <c r="V203" s="1367"/>
    </row>
    <row r="204" spans="4:22" s="1363" customFormat="1">
      <c r="D204" s="1367"/>
      <c r="K204" s="1367"/>
      <c r="V204" s="1367"/>
    </row>
    <row r="205" spans="4:22" s="1363" customFormat="1">
      <c r="D205" s="1367"/>
      <c r="K205" s="1367"/>
      <c r="V205" s="1367"/>
    </row>
    <row r="206" spans="4:22" s="1363" customFormat="1">
      <c r="D206" s="1367"/>
      <c r="K206" s="1367"/>
      <c r="V206" s="1367"/>
    </row>
    <row r="207" spans="4:22" s="1363" customFormat="1">
      <c r="D207" s="1367"/>
      <c r="K207" s="1367"/>
      <c r="V207" s="1367"/>
    </row>
    <row r="208" spans="4:22" s="1363" customFormat="1">
      <c r="D208" s="1367"/>
      <c r="K208" s="1367"/>
      <c r="V208" s="1367"/>
    </row>
    <row r="209" spans="4:22" s="1363" customFormat="1">
      <c r="D209" s="1367"/>
      <c r="K209" s="1367"/>
      <c r="V209" s="1367"/>
    </row>
    <row r="210" spans="4:22" s="1363" customFormat="1">
      <c r="D210" s="1367"/>
      <c r="K210" s="1367"/>
      <c r="V210" s="1367"/>
    </row>
    <row r="211" spans="4:22" s="1363" customFormat="1">
      <c r="D211" s="1367"/>
      <c r="K211" s="1367"/>
      <c r="V211" s="1367"/>
    </row>
    <row r="212" spans="4:22" s="1363" customFormat="1">
      <c r="D212" s="1367"/>
      <c r="K212" s="1367"/>
      <c r="V212" s="1367"/>
    </row>
    <row r="213" spans="4:22" s="1363" customFormat="1">
      <c r="D213" s="1367"/>
      <c r="K213" s="1367"/>
      <c r="V213" s="1367"/>
    </row>
    <row r="214" spans="4:22" s="1363" customFormat="1">
      <c r="D214" s="1367"/>
      <c r="K214" s="1367"/>
      <c r="V214" s="1367"/>
    </row>
    <row r="215" spans="4:22" s="1363" customFormat="1">
      <c r="D215" s="1367"/>
      <c r="K215" s="1367"/>
      <c r="V215" s="1367"/>
    </row>
    <row r="216" spans="4:22" s="1363" customFormat="1">
      <c r="D216" s="1367"/>
      <c r="K216" s="1367"/>
      <c r="V216" s="1367"/>
    </row>
    <row r="217" spans="4:22" s="1363" customFormat="1">
      <c r="D217" s="1367"/>
      <c r="K217" s="1367"/>
      <c r="V217" s="1367"/>
    </row>
    <row r="218" spans="4:22" s="1363" customFormat="1">
      <c r="D218" s="1367"/>
      <c r="K218" s="1367"/>
      <c r="V218" s="1367"/>
    </row>
    <row r="219" spans="4:22" s="1363" customFormat="1">
      <c r="D219" s="1367"/>
      <c r="K219" s="1367"/>
      <c r="V219" s="1367"/>
    </row>
    <row r="220" spans="4:22" s="1363" customFormat="1">
      <c r="D220" s="1367"/>
      <c r="K220" s="1367"/>
      <c r="V220" s="1367"/>
    </row>
    <row r="221" spans="4:22" s="1363" customFormat="1">
      <c r="D221" s="1367"/>
      <c r="K221" s="1367"/>
      <c r="V221" s="1367"/>
    </row>
    <row r="222" spans="4:22" s="1363" customFormat="1">
      <c r="D222" s="1367"/>
      <c r="K222" s="1367"/>
      <c r="V222" s="1367"/>
    </row>
    <row r="223" spans="4:22" s="1363" customFormat="1">
      <c r="D223" s="1367"/>
      <c r="K223" s="1367"/>
      <c r="V223" s="1367"/>
    </row>
    <row r="224" spans="4:22" s="1363" customFormat="1">
      <c r="D224" s="1367"/>
      <c r="K224" s="1367"/>
      <c r="V224" s="1367"/>
    </row>
    <row r="225" spans="4:22" s="1363" customFormat="1">
      <c r="D225" s="1367"/>
      <c r="K225" s="1367"/>
      <c r="V225" s="1367"/>
    </row>
    <row r="226" spans="4:22" s="1363" customFormat="1">
      <c r="D226" s="1367"/>
      <c r="K226" s="1367"/>
      <c r="V226" s="1367"/>
    </row>
    <row r="227" spans="4:22" s="1363" customFormat="1">
      <c r="D227" s="1367"/>
      <c r="K227" s="1367"/>
      <c r="V227" s="1367"/>
    </row>
    <row r="228" spans="4:22" s="1363" customFormat="1">
      <c r="D228" s="1367"/>
      <c r="K228" s="1367"/>
      <c r="V228" s="1367"/>
    </row>
    <row r="229" spans="4:22" s="1363" customFormat="1">
      <c r="D229" s="1367"/>
      <c r="K229" s="1367"/>
      <c r="V229" s="1367"/>
    </row>
    <row r="230" spans="4:22" s="1363" customFormat="1">
      <c r="D230" s="1367"/>
      <c r="K230" s="1367"/>
      <c r="V230" s="1367"/>
    </row>
    <row r="231" spans="4:22" s="1363" customFormat="1">
      <c r="D231" s="1367"/>
      <c r="K231" s="1367"/>
      <c r="V231" s="1367"/>
    </row>
    <row r="232" spans="4:22" s="1363" customFormat="1">
      <c r="D232" s="1367"/>
      <c r="K232" s="1367"/>
      <c r="V232" s="1367"/>
    </row>
    <row r="233" spans="4:22" s="1363" customFormat="1">
      <c r="D233" s="1367"/>
      <c r="K233" s="1367"/>
      <c r="V233" s="1367"/>
    </row>
    <row r="234" spans="4:22" s="1363" customFormat="1">
      <c r="D234" s="1367"/>
      <c r="K234" s="1367"/>
      <c r="V234" s="1367"/>
    </row>
    <row r="235" spans="4:22" s="1363" customFormat="1">
      <c r="D235" s="1367"/>
      <c r="K235" s="1367"/>
      <c r="V235" s="1367"/>
    </row>
    <row r="236" spans="4:22" s="1363" customFormat="1">
      <c r="D236" s="1367"/>
      <c r="K236" s="1367"/>
      <c r="V236" s="1367"/>
    </row>
    <row r="237" spans="4:22" s="1363" customFormat="1">
      <c r="D237" s="1367"/>
      <c r="K237" s="1367"/>
      <c r="V237" s="1367"/>
    </row>
    <row r="238" spans="4:22" s="1363" customFormat="1">
      <c r="D238" s="1367"/>
      <c r="K238" s="1367"/>
      <c r="V238" s="1367"/>
    </row>
    <row r="239" spans="4:22" s="1363" customFormat="1">
      <c r="D239" s="1367"/>
      <c r="K239" s="1367"/>
      <c r="V239" s="1367"/>
    </row>
    <row r="240" spans="4:22" s="1363" customFormat="1">
      <c r="D240" s="1367"/>
      <c r="K240" s="1367"/>
      <c r="V240" s="1367"/>
    </row>
    <row r="241" spans="4:22" s="1363" customFormat="1">
      <c r="D241" s="1367"/>
      <c r="K241" s="1367"/>
      <c r="V241" s="1367"/>
    </row>
    <row r="242" spans="4:22" s="1363" customFormat="1">
      <c r="D242" s="1367"/>
      <c r="K242" s="1367"/>
      <c r="V242" s="1367"/>
    </row>
    <row r="243" spans="4:22" s="1363" customFormat="1">
      <c r="D243" s="1367"/>
      <c r="K243" s="1367"/>
      <c r="V243" s="1367"/>
    </row>
    <row r="244" spans="4:22" s="1363" customFormat="1">
      <c r="D244" s="1367"/>
      <c r="K244" s="1367"/>
      <c r="V244" s="1367"/>
    </row>
    <row r="245" spans="4:22" s="1363" customFormat="1">
      <c r="D245" s="1367"/>
      <c r="K245" s="1367"/>
      <c r="V245" s="1367"/>
    </row>
    <row r="246" spans="4:22" s="1363" customFormat="1">
      <c r="D246" s="1367"/>
      <c r="K246" s="1367"/>
      <c r="V246" s="1367"/>
    </row>
    <row r="247" spans="4:22" s="1363" customFormat="1">
      <c r="D247" s="1367"/>
      <c r="K247" s="1367"/>
      <c r="V247" s="1367"/>
    </row>
    <row r="248" spans="4:22" s="1363" customFormat="1">
      <c r="D248" s="1367"/>
      <c r="K248" s="1367"/>
      <c r="V248" s="1367"/>
    </row>
    <row r="249" spans="4:22" s="1363" customFormat="1">
      <c r="D249" s="1367"/>
      <c r="K249" s="1367"/>
      <c r="V249" s="1367"/>
    </row>
    <row r="250" spans="4:22" s="1363" customFormat="1">
      <c r="D250" s="1367"/>
      <c r="K250" s="1367"/>
      <c r="V250" s="1367"/>
    </row>
    <row r="251" spans="4:22" s="1363" customFormat="1">
      <c r="D251" s="1367"/>
      <c r="K251" s="1367"/>
      <c r="V251" s="1367"/>
    </row>
    <row r="252" spans="4:22" s="1363" customFormat="1">
      <c r="D252" s="1367"/>
      <c r="K252" s="1367"/>
      <c r="V252" s="1367"/>
    </row>
    <row r="253" spans="4:22" s="1363" customFormat="1">
      <c r="D253" s="1367"/>
      <c r="K253" s="1367"/>
      <c r="V253" s="1367"/>
    </row>
    <row r="254" spans="4:22" s="1363" customFormat="1">
      <c r="D254" s="1367"/>
      <c r="K254" s="1367"/>
      <c r="V254" s="1367"/>
    </row>
    <row r="255" spans="4:22" s="1363" customFormat="1">
      <c r="D255" s="1367"/>
      <c r="K255" s="1367"/>
      <c r="V255" s="1367"/>
    </row>
    <row r="256" spans="4:22" s="1363" customFormat="1">
      <c r="D256" s="1367"/>
      <c r="K256" s="1367"/>
      <c r="V256" s="1367"/>
    </row>
    <row r="257" spans="4:22" s="1363" customFormat="1">
      <c r="D257" s="1367"/>
      <c r="K257" s="1367"/>
      <c r="V257" s="1367"/>
    </row>
    <row r="258" spans="4:22" s="1363" customFormat="1">
      <c r="D258" s="1367"/>
      <c r="K258" s="1367"/>
      <c r="V258" s="1367"/>
    </row>
    <row r="259" spans="4:22" s="1363" customFormat="1">
      <c r="D259" s="1367"/>
      <c r="K259" s="1367"/>
      <c r="V259" s="1367"/>
    </row>
    <row r="260" spans="4:22" s="1363" customFormat="1">
      <c r="D260" s="1367"/>
      <c r="K260" s="1367"/>
      <c r="V260" s="1367"/>
    </row>
    <row r="261" spans="4:22" s="1363" customFormat="1">
      <c r="D261" s="1367"/>
      <c r="K261" s="1367"/>
      <c r="V261" s="1367"/>
    </row>
    <row r="262" spans="4:22" s="1363" customFormat="1">
      <c r="D262" s="1367"/>
      <c r="K262" s="1367"/>
      <c r="V262" s="1367"/>
    </row>
    <row r="263" spans="4:22" s="1363" customFormat="1">
      <c r="D263" s="1367"/>
      <c r="K263" s="1367"/>
      <c r="V263" s="1367"/>
    </row>
    <row r="264" spans="4:22" s="1363" customFormat="1">
      <c r="D264" s="1367"/>
      <c r="K264" s="1367"/>
      <c r="V264" s="1367"/>
    </row>
    <row r="265" spans="4:22" s="1363" customFormat="1">
      <c r="D265" s="1367"/>
      <c r="K265" s="1367"/>
      <c r="V265" s="1367"/>
    </row>
    <row r="266" spans="4:22" s="1363" customFormat="1">
      <c r="D266" s="1367"/>
      <c r="K266" s="1367"/>
      <c r="V266" s="1367"/>
    </row>
    <row r="267" spans="4:22" s="1363" customFormat="1">
      <c r="D267" s="1367"/>
      <c r="K267" s="1367"/>
      <c r="V267" s="1367"/>
    </row>
    <row r="268" spans="4:22" s="1363" customFormat="1">
      <c r="D268" s="1367"/>
      <c r="K268" s="1367"/>
      <c r="V268" s="1367"/>
    </row>
    <row r="269" spans="4:22" s="1363" customFormat="1">
      <c r="D269" s="1367"/>
      <c r="K269" s="1367"/>
      <c r="V269" s="1367"/>
    </row>
    <row r="270" spans="4:22" s="1363" customFormat="1">
      <c r="D270" s="1367"/>
      <c r="K270" s="1367"/>
      <c r="V270" s="1367"/>
    </row>
    <row r="271" spans="4:22" s="1363" customFormat="1">
      <c r="D271" s="1367"/>
      <c r="K271" s="1367"/>
      <c r="V271" s="1367"/>
    </row>
    <row r="272" spans="4:22" s="1363" customFormat="1">
      <c r="D272" s="1367"/>
      <c r="K272" s="1367"/>
      <c r="V272" s="1367"/>
    </row>
    <row r="273" spans="4:22" s="1363" customFormat="1">
      <c r="D273" s="1367"/>
      <c r="K273" s="1367"/>
      <c r="V273" s="1367"/>
    </row>
    <row r="274" spans="4:22" s="1363" customFormat="1">
      <c r="D274" s="1367"/>
      <c r="K274" s="1367"/>
      <c r="V274" s="1367"/>
    </row>
    <row r="275" spans="4:22" s="1363" customFormat="1">
      <c r="D275" s="1367"/>
      <c r="K275" s="1367"/>
      <c r="V275" s="1367"/>
    </row>
    <row r="276" spans="4:22" s="1363" customFormat="1">
      <c r="D276" s="1367"/>
      <c r="K276" s="1367"/>
      <c r="V276" s="1367"/>
    </row>
    <row r="277" spans="4:22" s="1363" customFormat="1">
      <c r="D277" s="1367"/>
      <c r="K277" s="1367"/>
      <c r="V277" s="1367"/>
    </row>
    <row r="278" spans="4:22" s="1363" customFormat="1">
      <c r="D278" s="1367"/>
      <c r="K278" s="1367"/>
      <c r="V278" s="1367"/>
    </row>
    <row r="279" spans="4:22" s="1363" customFormat="1">
      <c r="D279" s="1367"/>
      <c r="K279" s="1367"/>
      <c r="V279" s="1367"/>
    </row>
    <row r="280" spans="4:22" s="1363" customFormat="1">
      <c r="D280" s="1367"/>
      <c r="K280" s="1367"/>
      <c r="V280" s="1367"/>
    </row>
    <row r="281" spans="4:22" s="1363" customFormat="1">
      <c r="D281" s="1367"/>
      <c r="K281" s="1367"/>
      <c r="V281" s="1367"/>
    </row>
    <row r="282" spans="4:22" s="1363" customFormat="1">
      <c r="D282" s="1367"/>
      <c r="K282" s="1367"/>
      <c r="V282" s="1367"/>
    </row>
    <row r="283" spans="4:22" s="1363" customFormat="1">
      <c r="D283" s="1367"/>
      <c r="K283" s="1367"/>
      <c r="V283" s="1367"/>
    </row>
    <row r="284" spans="4:22" s="1363" customFormat="1">
      <c r="D284" s="1367"/>
      <c r="K284" s="1367"/>
      <c r="V284" s="1367"/>
    </row>
    <row r="285" spans="4:22" s="1363" customFormat="1">
      <c r="D285" s="1367"/>
      <c r="K285" s="1367"/>
      <c r="V285" s="1367"/>
    </row>
    <row r="286" spans="4:22" s="1363" customFormat="1">
      <c r="D286" s="1367"/>
      <c r="K286" s="1367"/>
      <c r="V286" s="1367"/>
    </row>
    <row r="287" spans="4:22" s="1363" customFormat="1">
      <c r="D287" s="1367"/>
      <c r="K287" s="1367"/>
      <c r="V287" s="1367"/>
    </row>
    <row r="288" spans="4:22" s="1363" customFormat="1">
      <c r="D288" s="1367"/>
      <c r="K288" s="1367"/>
      <c r="V288" s="1367"/>
    </row>
    <row r="289" spans="4:22" s="1363" customFormat="1">
      <c r="D289" s="1367"/>
      <c r="K289" s="1367"/>
      <c r="V289" s="1367"/>
    </row>
    <row r="290" spans="4:22" s="1363" customFormat="1">
      <c r="D290" s="1367"/>
      <c r="K290" s="1367"/>
      <c r="V290" s="1367"/>
    </row>
    <row r="291" spans="4:22" s="1363" customFormat="1">
      <c r="D291" s="1367"/>
      <c r="K291" s="1367"/>
      <c r="V291" s="1367"/>
    </row>
    <row r="292" spans="4:22" s="1363" customFormat="1">
      <c r="D292" s="1367"/>
      <c r="K292" s="1367"/>
      <c r="V292" s="1367"/>
    </row>
    <row r="293" spans="4:22" s="1363" customFormat="1">
      <c r="D293" s="1367"/>
      <c r="K293" s="1367"/>
      <c r="V293" s="1367"/>
    </row>
    <row r="294" spans="4:22" s="1363" customFormat="1">
      <c r="D294" s="1367"/>
      <c r="K294" s="1367"/>
      <c r="V294" s="1367"/>
    </row>
    <row r="295" spans="4:22" s="1363" customFormat="1">
      <c r="D295" s="1367"/>
      <c r="K295" s="1367"/>
      <c r="V295" s="1367"/>
    </row>
    <row r="296" spans="4:22" s="1363" customFormat="1">
      <c r="D296" s="1367"/>
      <c r="K296" s="1367"/>
      <c r="V296" s="1367"/>
    </row>
    <row r="297" spans="4:22" s="1363" customFormat="1">
      <c r="D297" s="1367"/>
      <c r="K297" s="1367"/>
      <c r="V297" s="1367"/>
    </row>
    <row r="298" spans="4:22" s="1363" customFormat="1">
      <c r="D298" s="1367"/>
      <c r="K298" s="1367"/>
      <c r="V298" s="1367"/>
    </row>
    <row r="299" spans="4:22" s="1363" customFormat="1">
      <c r="D299" s="1367"/>
      <c r="K299" s="1367"/>
      <c r="V299" s="1367"/>
    </row>
    <row r="300" spans="4:22" s="1363" customFormat="1">
      <c r="D300" s="1367"/>
      <c r="K300" s="1367"/>
      <c r="V300" s="1367"/>
    </row>
    <row r="301" spans="4:22" s="1363" customFormat="1">
      <c r="D301" s="1367"/>
      <c r="K301" s="1367"/>
      <c r="V301" s="1367"/>
    </row>
    <row r="302" spans="4:22" s="1363" customFormat="1">
      <c r="D302" s="1367"/>
      <c r="K302" s="1367"/>
      <c r="V302" s="1367"/>
    </row>
    <row r="303" spans="4:22" s="1363" customFormat="1">
      <c r="D303" s="1367"/>
      <c r="K303" s="1367"/>
      <c r="V303" s="1367"/>
    </row>
    <row r="304" spans="4:22" s="1363" customFormat="1">
      <c r="D304" s="1367"/>
      <c r="K304" s="1367"/>
      <c r="V304" s="1367"/>
    </row>
    <row r="305" spans="4:22" s="1363" customFormat="1">
      <c r="D305" s="1367"/>
      <c r="K305" s="1367"/>
      <c r="V305" s="1367"/>
    </row>
    <row r="306" spans="4:22" s="1363" customFormat="1">
      <c r="D306" s="1367"/>
      <c r="K306" s="1367"/>
      <c r="V306" s="1367"/>
    </row>
    <row r="307" spans="4:22" s="1363" customFormat="1">
      <c r="D307" s="1367"/>
      <c r="K307" s="1367"/>
      <c r="V307" s="1367"/>
    </row>
    <row r="308" spans="4:22" s="1363" customFormat="1">
      <c r="D308" s="1367"/>
      <c r="K308" s="1367"/>
      <c r="V308" s="1367"/>
    </row>
    <row r="309" spans="4:22" s="1363" customFormat="1">
      <c r="D309" s="1367"/>
      <c r="K309" s="1367"/>
      <c r="V309" s="1367"/>
    </row>
    <row r="310" spans="4:22" s="1363" customFormat="1">
      <c r="D310" s="1367"/>
      <c r="K310" s="1367"/>
      <c r="V310" s="1367"/>
    </row>
    <row r="311" spans="4:22" s="1363" customFormat="1">
      <c r="D311" s="1367"/>
      <c r="K311" s="1367"/>
      <c r="V311" s="1367"/>
    </row>
    <row r="312" spans="4:22" s="1363" customFormat="1">
      <c r="D312" s="1367"/>
      <c r="K312" s="1367"/>
      <c r="V312" s="1367"/>
    </row>
    <row r="313" spans="4:22" s="1363" customFormat="1">
      <c r="D313" s="1367"/>
      <c r="K313" s="1367"/>
      <c r="V313" s="1367"/>
    </row>
    <row r="314" spans="4:22" s="1363" customFormat="1">
      <c r="D314" s="1367"/>
      <c r="K314" s="1367"/>
      <c r="V314" s="1367"/>
    </row>
    <row r="315" spans="4:22" s="1363" customFormat="1">
      <c r="D315" s="1367"/>
      <c r="K315" s="1367"/>
      <c r="V315" s="1367"/>
    </row>
    <row r="316" spans="4:22" s="1363" customFormat="1">
      <c r="D316" s="1367"/>
      <c r="K316" s="1367"/>
      <c r="V316" s="1367"/>
    </row>
    <row r="317" spans="4:22" s="1363" customFormat="1">
      <c r="D317" s="1367"/>
      <c r="K317" s="1367"/>
      <c r="V317" s="1367"/>
    </row>
    <row r="318" spans="4:22" s="1363" customFormat="1">
      <c r="D318" s="1367"/>
      <c r="K318" s="1367"/>
      <c r="V318" s="1367"/>
    </row>
    <row r="319" spans="4:22" s="1363" customFormat="1">
      <c r="D319" s="1367"/>
      <c r="K319" s="1367"/>
      <c r="V319" s="1367"/>
    </row>
    <row r="320" spans="4:22" s="1363" customFormat="1">
      <c r="D320" s="1367"/>
      <c r="K320" s="1367"/>
      <c r="V320" s="1367"/>
    </row>
    <row r="321" spans="4:22" s="1363" customFormat="1">
      <c r="D321" s="1367"/>
      <c r="K321" s="1367"/>
      <c r="V321" s="1367"/>
    </row>
    <row r="322" spans="4:22" s="1363" customFormat="1">
      <c r="D322" s="1367"/>
      <c r="K322" s="1367"/>
      <c r="V322" s="1367"/>
    </row>
    <row r="323" spans="4:22" s="1363" customFormat="1">
      <c r="D323" s="1367"/>
      <c r="K323" s="1367"/>
      <c r="V323" s="1367"/>
    </row>
    <row r="324" spans="4:22" s="1363" customFormat="1">
      <c r="D324" s="1367"/>
      <c r="K324" s="1367"/>
      <c r="V324" s="1367"/>
    </row>
    <row r="325" spans="4:22" s="1363" customFormat="1">
      <c r="D325" s="1367"/>
      <c r="K325" s="1367"/>
      <c r="V325" s="1367"/>
    </row>
    <row r="326" spans="4:22" s="1363" customFormat="1">
      <c r="D326" s="1367"/>
      <c r="K326" s="1367"/>
      <c r="V326" s="1367"/>
    </row>
    <row r="327" spans="4:22" s="1363" customFormat="1">
      <c r="D327" s="1367"/>
      <c r="K327" s="1367"/>
      <c r="V327" s="1367"/>
    </row>
    <row r="328" spans="4:22" s="1363" customFormat="1">
      <c r="D328" s="1367"/>
      <c r="K328" s="1367"/>
      <c r="V328" s="1367"/>
    </row>
    <row r="329" spans="4:22" s="1363" customFormat="1">
      <c r="D329" s="1367"/>
      <c r="K329" s="1367"/>
      <c r="V329" s="1367"/>
    </row>
    <row r="330" spans="4:22" s="1363" customFormat="1">
      <c r="D330" s="1367"/>
      <c r="K330" s="1367"/>
      <c r="V330" s="1367"/>
    </row>
    <row r="331" spans="4:22" s="1363" customFormat="1">
      <c r="D331" s="1367"/>
      <c r="K331" s="1367"/>
      <c r="V331" s="1367"/>
    </row>
    <row r="332" spans="4:22" s="1363" customFormat="1">
      <c r="D332" s="1367"/>
      <c r="K332" s="1367"/>
      <c r="V332" s="1367"/>
    </row>
    <row r="333" spans="4:22" s="1363" customFormat="1">
      <c r="D333" s="1367"/>
      <c r="K333" s="1367"/>
      <c r="V333" s="1367"/>
    </row>
    <row r="334" spans="4:22" s="1363" customFormat="1">
      <c r="D334" s="1367"/>
      <c r="K334" s="1367"/>
      <c r="V334" s="1367"/>
    </row>
    <row r="335" spans="4:22" s="1363" customFormat="1">
      <c r="D335" s="1367"/>
      <c r="K335" s="1367"/>
      <c r="V335" s="1367"/>
    </row>
    <row r="336" spans="4:22" s="1363" customFormat="1">
      <c r="D336" s="1367"/>
      <c r="K336" s="1367"/>
      <c r="V336" s="1367"/>
    </row>
    <row r="337" spans="4:22" s="1363" customFormat="1">
      <c r="D337" s="1367"/>
      <c r="K337" s="1367"/>
      <c r="V337" s="1367"/>
    </row>
    <row r="338" spans="4:22" s="1363" customFormat="1">
      <c r="D338" s="1367"/>
      <c r="K338" s="1367"/>
      <c r="V338" s="1367"/>
    </row>
    <row r="339" spans="4:22" s="1363" customFormat="1">
      <c r="D339" s="1367"/>
      <c r="K339" s="1367"/>
      <c r="V339" s="1367"/>
    </row>
    <row r="340" spans="4:22" s="1363" customFormat="1">
      <c r="D340" s="1367"/>
      <c r="K340" s="1367"/>
      <c r="V340" s="1367"/>
    </row>
    <row r="341" spans="4:22" s="1363" customFormat="1">
      <c r="D341" s="1367"/>
      <c r="K341" s="1367"/>
      <c r="V341" s="1367"/>
    </row>
    <row r="342" spans="4:22" s="1363" customFormat="1">
      <c r="D342" s="1367"/>
      <c r="K342" s="1367"/>
      <c r="V342" s="1367"/>
    </row>
    <row r="343" spans="4:22" s="1363" customFormat="1">
      <c r="D343" s="1367"/>
      <c r="K343" s="1367"/>
      <c r="V343" s="1367"/>
    </row>
    <row r="344" spans="4:22" s="1363" customFormat="1">
      <c r="D344" s="1367"/>
      <c r="K344" s="1367"/>
      <c r="V344" s="1367"/>
    </row>
    <row r="345" spans="4:22" s="1363" customFormat="1">
      <c r="D345" s="1367"/>
      <c r="K345" s="1367"/>
      <c r="V345" s="1367"/>
    </row>
    <row r="346" spans="4:22" s="1363" customFormat="1">
      <c r="D346" s="1367"/>
      <c r="K346" s="1367"/>
      <c r="V346" s="1367"/>
    </row>
    <row r="347" spans="4:22" s="1363" customFormat="1">
      <c r="D347" s="1367"/>
      <c r="K347" s="1367"/>
      <c r="V347" s="1367"/>
    </row>
    <row r="348" spans="4:22" s="1363" customFormat="1">
      <c r="D348" s="1367"/>
      <c r="K348" s="1367"/>
      <c r="V348" s="1367"/>
    </row>
    <row r="349" spans="4:22" s="1363" customFormat="1">
      <c r="D349" s="1367"/>
      <c r="K349" s="1367"/>
      <c r="V349" s="1367"/>
    </row>
    <row r="350" spans="4:22" s="1363" customFormat="1">
      <c r="D350" s="1367"/>
      <c r="K350" s="1367"/>
      <c r="V350" s="1367"/>
    </row>
    <row r="351" spans="4:22" s="1363" customFormat="1">
      <c r="D351" s="1367"/>
      <c r="K351" s="1367"/>
      <c r="V351" s="1367"/>
    </row>
    <row r="352" spans="4:22" s="1363" customFormat="1">
      <c r="D352" s="1367"/>
      <c r="K352" s="1367"/>
      <c r="V352" s="1367"/>
    </row>
    <row r="353" spans="4:22" s="1363" customFormat="1">
      <c r="D353" s="1367"/>
      <c r="K353" s="1367"/>
      <c r="V353" s="1367"/>
    </row>
    <row r="354" spans="4:22" s="1363" customFormat="1">
      <c r="D354" s="1367"/>
      <c r="K354" s="1367"/>
      <c r="V354" s="1367"/>
    </row>
    <row r="355" spans="4:22" s="1363" customFormat="1">
      <c r="D355" s="1367"/>
      <c r="K355" s="1367"/>
      <c r="V355" s="1367"/>
    </row>
    <row r="356" spans="4:22" s="1363" customFormat="1">
      <c r="D356" s="1367"/>
      <c r="K356" s="1367"/>
      <c r="V356" s="1367"/>
    </row>
    <row r="357" spans="4:22" s="1363" customFormat="1">
      <c r="D357" s="1367"/>
      <c r="K357" s="1367"/>
      <c r="V357" s="1367"/>
    </row>
    <row r="358" spans="4:22" s="1363" customFormat="1">
      <c r="D358" s="1367"/>
      <c r="K358" s="1367"/>
      <c r="V358" s="1367"/>
    </row>
    <row r="359" spans="4:22" s="1363" customFormat="1">
      <c r="D359" s="1367"/>
      <c r="K359" s="1367"/>
      <c r="V359" s="1367"/>
    </row>
    <row r="360" spans="4:22" s="1363" customFormat="1">
      <c r="D360" s="1367"/>
      <c r="K360" s="1367"/>
      <c r="V360" s="1367"/>
    </row>
    <row r="361" spans="4:22" s="1363" customFormat="1">
      <c r="D361" s="1367"/>
      <c r="K361" s="1367"/>
      <c r="V361" s="1367"/>
    </row>
    <row r="362" spans="4:22" s="1363" customFormat="1">
      <c r="D362" s="1367"/>
      <c r="K362" s="1367"/>
      <c r="V362" s="1367"/>
    </row>
    <row r="363" spans="4:22" s="1363" customFormat="1">
      <c r="D363" s="1367"/>
      <c r="K363" s="1367"/>
      <c r="V363" s="1367"/>
    </row>
    <row r="364" spans="4:22" s="1363" customFormat="1">
      <c r="D364" s="1367"/>
      <c r="K364" s="1367"/>
      <c r="V364" s="1367"/>
    </row>
    <row r="365" spans="4:22" s="1363" customFormat="1">
      <c r="D365" s="1367"/>
      <c r="K365" s="1367"/>
      <c r="V365" s="1367"/>
    </row>
    <row r="366" spans="4:22" s="1363" customFormat="1">
      <c r="D366" s="1367"/>
      <c r="K366" s="1367"/>
      <c r="V366" s="1367"/>
    </row>
    <row r="367" spans="4:22" s="1363" customFormat="1">
      <c r="D367" s="1367"/>
      <c r="K367" s="1367"/>
      <c r="V367" s="1367"/>
    </row>
    <row r="368" spans="4:22" s="1363" customFormat="1">
      <c r="D368" s="1367"/>
      <c r="K368" s="1367"/>
      <c r="V368" s="1367"/>
    </row>
    <row r="369" spans="4:22" s="1363" customFormat="1">
      <c r="D369" s="1367"/>
      <c r="K369" s="1367"/>
      <c r="V369" s="1367"/>
    </row>
    <row r="370" spans="4:22" s="1363" customFormat="1">
      <c r="D370" s="1367"/>
      <c r="K370" s="1367"/>
      <c r="V370" s="1367"/>
    </row>
    <row r="371" spans="4:22" s="1363" customFormat="1">
      <c r="D371" s="1367"/>
      <c r="K371" s="1367"/>
      <c r="V371" s="1367"/>
    </row>
    <row r="372" spans="4:22" s="1363" customFormat="1">
      <c r="D372" s="1367"/>
      <c r="K372" s="1367"/>
      <c r="V372" s="1367"/>
    </row>
    <row r="373" spans="4:22" s="1363" customFormat="1">
      <c r="D373" s="1367"/>
      <c r="K373" s="1367"/>
      <c r="V373" s="1367"/>
    </row>
    <row r="374" spans="4:22" s="1363" customFormat="1">
      <c r="D374" s="1367"/>
      <c r="K374" s="1367"/>
      <c r="V374" s="1367"/>
    </row>
    <row r="375" spans="4:22" s="1363" customFormat="1">
      <c r="D375" s="1367"/>
      <c r="K375" s="1367"/>
      <c r="V375" s="1367"/>
    </row>
    <row r="376" spans="4:22" s="1363" customFormat="1">
      <c r="D376" s="1367"/>
      <c r="K376" s="1367"/>
      <c r="V376" s="1367"/>
    </row>
    <row r="377" spans="4:22" s="1363" customFormat="1">
      <c r="D377" s="1367"/>
      <c r="K377" s="1367"/>
      <c r="V377" s="1367"/>
    </row>
    <row r="378" spans="4:22" s="1363" customFormat="1">
      <c r="D378" s="1367"/>
      <c r="K378" s="1367"/>
      <c r="V378" s="1367"/>
    </row>
    <row r="379" spans="4:22" s="1363" customFormat="1">
      <c r="D379" s="1367"/>
      <c r="K379" s="1367"/>
      <c r="V379" s="1367"/>
    </row>
    <row r="380" spans="4:22" s="1363" customFormat="1">
      <c r="D380" s="1367"/>
      <c r="K380" s="1367"/>
      <c r="V380" s="1367"/>
    </row>
    <row r="381" spans="4:22" s="1363" customFormat="1">
      <c r="D381" s="1367"/>
      <c r="K381" s="1367"/>
      <c r="V381" s="1367"/>
    </row>
    <row r="382" spans="4:22" s="1363" customFormat="1">
      <c r="D382" s="1367"/>
      <c r="K382" s="1367"/>
      <c r="V382" s="1367"/>
    </row>
    <row r="383" spans="4:22" s="1363" customFormat="1">
      <c r="D383" s="1367"/>
      <c r="K383" s="1367"/>
      <c r="V383" s="1367"/>
    </row>
    <row r="384" spans="4:22" s="1363" customFormat="1">
      <c r="D384" s="1367"/>
      <c r="K384" s="1367"/>
      <c r="V384" s="1367"/>
    </row>
    <row r="385" spans="4:22" s="1363" customFormat="1">
      <c r="D385" s="1367"/>
      <c r="K385" s="1367"/>
      <c r="V385" s="1367"/>
    </row>
    <row r="386" spans="4:22" s="1363" customFormat="1">
      <c r="D386" s="1367"/>
      <c r="K386" s="1367"/>
      <c r="V386" s="1367"/>
    </row>
    <row r="387" spans="4:22" s="1363" customFormat="1">
      <c r="D387" s="1367"/>
      <c r="K387" s="1367"/>
      <c r="V387" s="1367"/>
    </row>
    <row r="388" spans="4:22" s="1363" customFormat="1">
      <c r="D388" s="1367"/>
      <c r="K388" s="1367"/>
      <c r="V388" s="1367"/>
    </row>
    <row r="389" spans="4:22" s="1363" customFormat="1">
      <c r="D389" s="1367"/>
      <c r="K389" s="1367"/>
      <c r="V389" s="1367"/>
    </row>
    <row r="390" spans="4:22" s="1363" customFormat="1">
      <c r="D390" s="1367"/>
      <c r="K390" s="1367"/>
      <c r="V390" s="1367"/>
    </row>
    <row r="391" spans="4:22" s="1363" customFormat="1">
      <c r="D391" s="1367"/>
      <c r="K391" s="1367"/>
      <c r="V391" s="1367"/>
    </row>
    <row r="392" spans="4:22" s="1363" customFormat="1">
      <c r="D392" s="1367"/>
      <c r="K392" s="1367"/>
      <c r="V392" s="1367"/>
    </row>
    <row r="393" spans="4:22" s="1363" customFormat="1">
      <c r="D393" s="1367"/>
      <c r="K393" s="1367"/>
      <c r="V393" s="1367"/>
    </row>
    <row r="394" spans="4:22" s="1363" customFormat="1">
      <c r="D394" s="1367"/>
      <c r="K394" s="1367"/>
      <c r="V394" s="1367"/>
    </row>
    <row r="395" spans="4:22" s="1363" customFormat="1">
      <c r="D395" s="1367"/>
      <c r="K395" s="1367"/>
      <c r="V395" s="1367"/>
    </row>
    <row r="396" spans="4:22" s="1363" customFormat="1">
      <c r="D396" s="1367"/>
      <c r="K396" s="1367"/>
      <c r="V396" s="1367"/>
    </row>
    <row r="397" spans="4:22" s="1363" customFormat="1">
      <c r="D397" s="1367"/>
      <c r="K397" s="1367"/>
      <c r="V397" s="1367"/>
    </row>
    <row r="398" spans="4:22" s="1363" customFormat="1">
      <c r="D398" s="1367"/>
      <c r="K398" s="1367"/>
      <c r="V398" s="1367"/>
    </row>
    <row r="399" spans="4:22" s="1363" customFormat="1">
      <c r="D399" s="1367"/>
      <c r="K399" s="1367"/>
      <c r="V399" s="1367"/>
    </row>
    <row r="400" spans="4:22" s="1363" customFormat="1">
      <c r="D400" s="1367"/>
      <c r="K400" s="1367"/>
      <c r="V400" s="1367"/>
    </row>
    <row r="401" spans="4:22" s="1363" customFormat="1">
      <c r="D401" s="1367"/>
      <c r="K401" s="1367"/>
      <c r="V401" s="1367"/>
    </row>
    <row r="402" spans="4:22" s="1363" customFormat="1">
      <c r="D402" s="1367"/>
      <c r="K402" s="1367"/>
      <c r="V402" s="1367"/>
    </row>
    <row r="403" spans="4:22" s="1363" customFormat="1">
      <c r="D403" s="1367"/>
      <c r="K403" s="1367"/>
      <c r="V403" s="1367"/>
    </row>
    <row r="404" spans="4:22" s="1363" customFormat="1">
      <c r="D404" s="1367"/>
      <c r="K404" s="1367"/>
      <c r="V404" s="1367"/>
    </row>
    <row r="405" spans="4:22" s="1363" customFormat="1">
      <c r="D405" s="1367"/>
      <c r="K405" s="1367"/>
      <c r="V405" s="1367"/>
    </row>
    <row r="406" spans="4:22" s="1363" customFormat="1">
      <c r="D406" s="1367"/>
      <c r="K406" s="1367"/>
      <c r="V406" s="1367"/>
    </row>
    <row r="407" spans="4:22" s="1363" customFormat="1">
      <c r="D407" s="1367"/>
      <c r="K407" s="1367"/>
      <c r="V407" s="1367"/>
    </row>
    <row r="408" spans="4:22" s="1363" customFormat="1">
      <c r="D408" s="1367"/>
      <c r="K408" s="1367"/>
      <c r="V408" s="1367"/>
    </row>
    <row r="409" spans="4:22" s="1363" customFormat="1">
      <c r="D409" s="1367"/>
      <c r="K409" s="1367"/>
      <c r="V409" s="1367"/>
    </row>
    <row r="410" spans="4:22" s="1363" customFormat="1">
      <c r="D410" s="1367"/>
      <c r="K410" s="1367"/>
      <c r="V410" s="1367"/>
    </row>
    <row r="411" spans="4:22" s="1363" customFormat="1">
      <c r="D411" s="1367"/>
      <c r="K411" s="1367"/>
      <c r="V411" s="1367"/>
    </row>
    <row r="412" spans="4:22" s="1363" customFormat="1">
      <c r="D412" s="1367"/>
      <c r="K412" s="1367"/>
      <c r="V412" s="1367"/>
    </row>
    <row r="413" spans="4:22" s="1363" customFormat="1">
      <c r="D413" s="1367"/>
      <c r="K413" s="1367"/>
      <c r="V413" s="1367"/>
    </row>
    <row r="414" spans="4:22" s="1363" customFormat="1">
      <c r="D414" s="1367"/>
      <c r="K414" s="1367"/>
      <c r="V414" s="1367"/>
    </row>
    <row r="415" spans="4:22" s="1363" customFormat="1">
      <c r="D415" s="1367"/>
      <c r="K415" s="1367"/>
      <c r="V415" s="1367"/>
    </row>
    <row r="416" spans="4:22" s="1363" customFormat="1">
      <c r="D416" s="1367"/>
      <c r="K416" s="1367"/>
      <c r="V416" s="1367"/>
    </row>
    <row r="417" spans="4:22" s="1363" customFormat="1">
      <c r="D417" s="1367"/>
      <c r="K417" s="1367"/>
      <c r="V417" s="1367"/>
    </row>
    <row r="418" spans="4:22" s="1363" customFormat="1">
      <c r="D418" s="1367"/>
      <c r="K418" s="1367"/>
      <c r="V418" s="1367"/>
    </row>
    <row r="419" spans="4:22" s="1363" customFormat="1">
      <c r="D419" s="1367"/>
      <c r="K419" s="1367"/>
      <c r="V419" s="1367"/>
    </row>
    <row r="420" spans="4:22" s="1363" customFormat="1">
      <c r="D420" s="1367"/>
      <c r="K420" s="1367"/>
      <c r="V420" s="1367"/>
    </row>
    <row r="421" spans="4:22" s="1363" customFormat="1">
      <c r="D421" s="1367"/>
      <c r="K421" s="1367"/>
      <c r="V421" s="1367"/>
    </row>
    <row r="422" spans="4:22" s="1363" customFormat="1">
      <c r="D422" s="1367"/>
      <c r="K422" s="1367"/>
      <c r="V422" s="1367"/>
    </row>
    <row r="423" spans="4:22" s="1363" customFormat="1">
      <c r="D423" s="1367"/>
      <c r="K423" s="1367"/>
      <c r="V423" s="1367"/>
    </row>
    <row r="424" spans="4:22" s="1363" customFormat="1">
      <c r="D424" s="1367"/>
      <c r="K424" s="1367"/>
      <c r="V424" s="1367"/>
    </row>
    <row r="425" spans="4:22" s="1363" customFormat="1">
      <c r="D425" s="1367"/>
      <c r="K425" s="1367"/>
      <c r="V425" s="1367"/>
    </row>
    <row r="426" spans="4:22" s="1363" customFormat="1">
      <c r="D426" s="1367"/>
      <c r="K426" s="1367"/>
      <c r="V426" s="1367"/>
    </row>
    <row r="427" spans="4:22" s="1363" customFormat="1">
      <c r="D427" s="1367"/>
      <c r="K427" s="1367"/>
      <c r="V427" s="1367"/>
    </row>
    <row r="428" spans="4:22" s="1363" customFormat="1">
      <c r="D428" s="1367"/>
      <c r="K428" s="1367"/>
      <c r="V428" s="1367"/>
    </row>
    <row r="429" spans="4:22" s="1363" customFormat="1">
      <c r="D429" s="1367"/>
      <c r="K429" s="1367"/>
      <c r="V429" s="1367"/>
    </row>
    <row r="430" spans="4:22" s="1363" customFormat="1">
      <c r="D430" s="1367"/>
      <c r="K430" s="1367"/>
      <c r="V430" s="1367"/>
    </row>
    <row r="431" spans="4:22" s="1363" customFormat="1">
      <c r="D431" s="1367"/>
      <c r="K431" s="1367"/>
      <c r="V431" s="1367"/>
    </row>
    <row r="432" spans="4:22" s="1363" customFormat="1">
      <c r="D432" s="1367"/>
      <c r="K432" s="1367"/>
      <c r="V432" s="1367"/>
    </row>
    <row r="433" spans="4:22" s="1363" customFormat="1">
      <c r="D433" s="1367"/>
      <c r="K433" s="1367"/>
      <c r="V433" s="1367"/>
    </row>
    <row r="434" spans="4:22" s="1363" customFormat="1">
      <c r="D434" s="1367"/>
      <c r="K434" s="1367"/>
      <c r="V434" s="1367"/>
    </row>
    <row r="435" spans="4:22" s="1363" customFormat="1">
      <c r="D435" s="1367"/>
      <c r="K435" s="1367"/>
      <c r="V435" s="1367"/>
    </row>
    <row r="436" spans="4:22" s="1363" customFormat="1">
      <c r="D436" s="1367"/>
      <c r="K436" s="1367"/>
      <c r="V436" s="1367"/>
    </row>
    <row r="437" spans="4:22" s="1363" customFormat="1">
      <c r="D437" s="1367"/>
      <c r="K437" s="1367"/>
      <c r="V437" s="1367"/>
    </row>
    <row r="438" spans="4:22" s="1363" customFormat="1">
      <c r="D438" s="1367"/>
      <c r="K438" s="1367"/>
      <c r="V438" s="1367"/>
    </row>
    <row r="439" spans="4:22" s="1363" customFormat="1">
      <c r="D439" s="1367"/>
      <c r="K439" s="1367"/>
      <c r="V439" s="1367"/>
    </row>
    <row r="440" spans="4:22" s="1363" customFormat="1">
      <c r="D440" s="1367"/>
      <c r="K440" s="1367"/>
      <c r="V440" s="1367"/>
    </row>
    <row r="441" spans="4:22" s="1363" customFormat="1">
      <c r="D441" s="1367"/>
      <c r="K441" s="1367"/>
      <c r="V441" s="1367"/>
    </row>
    <row r="442" spans="4:22" s="1363" customFormat="1">
      <c r="D442" s="1367"/>
      <c r="K442" s="1367"/>
      <c r="V442" s="1367"/>
    </row>
    <row r="443" spans="4:22" s="1363" customFormat="1">
      <c r="D443" s="1367"/>
      <c r="K443" s="1367"/>
      <c r="V443" s="1367"/>
    </row>
    <row r="444" spans="4:22" s="1363" customFormat="1">
      <c r="D444" s="1367"/>
      <c r="K444" s="1367"/>
      <c r="V444" s="1367"/>
    </row>
    <row r="445" spans="4:22" s="1363" customFormat="1">
      <c r="D445" s="1367"/>
      <c r="K445" s="1367"/>
      <c r="V445" s="1367"/>
    </row>
    <row r="446" spans="4:22" s="1363" customFormat="1">
      <c r="D446" s="1367"/>
      <c r="K446" s="1367"/>
      <c r="V446" s="1367"/>
    </row>
    <row r="447" spans="4:22" s="1363" customFormat="1">
      <c r="D447" s="1367"/>
      <c r="K447" s="1367"/>
      <c r="V447" s="1367"/>
    </row>
    <row r="448" spans="4:22" s="1363" customFormat="1">
      <c r="D448" s="1367"/>
      <c r="K448" s="1367"/>
      <c r="V448" s="1367"/>
    </row>
    <row r="449" spans="4:22" s="1363" customFormat="1">
      <c r="D449" s="1367"/>
      <c r="K449" s="1367"/>
      <c r="V449" s="1367"/>
    </row>
    <row r="450" spans="4:22" s="1363" customFormat="1">
      <c r="D450" s="1367"/>
      <c r="K450" s="1367"/>
      <c r="V450" s="1367"/>
    </row>
    <row r="451" spans="4:22" s="1363" customFormat="1">
      <c r="D451" s="1367"/>
      <c r="K451" s="1367"/>
      <c r="V451" s="1367"/>
    </row>
    <row r="452" spans="4:22" s="1363" customFormat="1">
      <c r="D452" s="1367"/>
      <c r="K452" s="1367"/>
      <c r="V452" s="1367"/>
    </row>
    <row r="453" spans="4:22" s="1363" customFormat="1">
      <c r="D453" s="1367"/>
      <c r="K453" s="1367"/>
      <c r="V453" s="1367"/>
    </row>
    <row r="454" spans="4:22" s="1363" customFormat="1">
      <c r="D454" s="1367"/>
      <c r="K454" s="1367"/>
      <c r="V454" s="1367"/>
    </row>
    <row r="455" spans="4:22" s="1363" customFormat="1">
      <c r="D455" s="1367"/>
      <c r="K455" s="1367"/>
      <c r="V455" s="1367"/>
    </row>
    <row r="456" spans="4:22" s="1363" customFormat="1">
      <c r="D456" s="1367"/>
      <c r="K456" s="1367"/>
      <c r="V456" s="1367"/>
    </row>
    <row r="457" spans="4:22" s="1363" customFormat="1">
      <c r="D457" s="1367"/>
      <c r="K457" s="1367"/>
      <c r="V457" s="1367"/>
    </row>
    <row r="458" spans="4:22" s="1363" customFormat="1">
      <c r="D458" s="1367"/>
      <c r="K458" s="1367"/>
      <c r="V458" s="1367"/>
    </row>
    <row r="459" spans="4:22" s="1363" customFormat="1">
      <c r="D459" s="1367"/>
      <c r="K459" s="1367"/>
      <c r="V459" s="1367"/>
    </row>
    <row r="460" spans="4:22" s="1363" customFormat="1">
      <c r="D460" s="1367"/>
      <c r="K460" s="1367"/>
      <c r="V460" s="1367"/>
    </row>
    <row r="461" spans="4:22" s="1363" customFormat="1">
      <c r="D461" s="1367"/>
      <c r="K461" s="1367"/>
      <c r="V461" s="1367"/>
    </row>
    <row r="462" spans="4:22" s="1363" customFormat="1">
      <c r="D462" s="1367"/>
      <c r="K462" s="1367"/>
      <c r="V462" s="1367"/>
    </row>
    <row r="463" spans="4:22" s="1363" customFormat="1">
      <c r="D463" s="1367"/>
      <c r="K463" s="1367"/>
      <c r="V463" s="1367"/>
    </row>
    <row r="464" spans="4:22" s="1363" customFormat="1">
      <c r="D464" s="1367"/>
      <c r="K464" s="1367"/>
      <c r="V464" s="1367"/>
    </row>
    <row r="465" spans="4:22" s="1363" customFormat="1">
      <c r="D465" s="1367"/>
      <c r="K465" s="1367"/>
      <c r="V465" s="1367"/>
    </row>
    <row r="466" spans="4:22" s="1363" customFormat="1">
      <c r="D466" s="1367"/>
      <c r="K466" s="1367"/>
      <c r="V466" s="1367"/>
    </row>
    <row r="467" spans="4:22" s="1363" customFormat="1">
      <c r="D467" s="1367"/>
      <c r="K467" s="1367"/>
      <c r="V467" s="1367"/>
    </row>
    <row r="468" spans="4:22" s="1363" customFormat="1">
      <c r="D468" s="1367"/>
      <c r="K468" s="1367"/>
      <c r="V468" s="1367"/>
    </row>
    <row r="469" spans="4:22" s="1363" customFormat="1">
      <c r="D469" s="1367"/>
      <c r="K469" s="1367"/>
      <c r="V469" s="1367"/>
    </row>
    <row r="470" spans="4:22" s="1363" customFormat="1">
      <c r="D470" s="1367"/>
      <c r="K470" s="1367"/>
      <c r="V470" s="1367"/>
    </row>
    <row r="471" spans="4:22" s="1363" customFormat="1">
      <c r="D471" s="1367"/>
      <c r="K471" s="1367"/>
      <c r="V471" s="1367"/>
    </row>
    <row r="472" spans="4:22" s="1363" customFormat="1">
      <c r="D472" s="1367"/>
      <c r="K472" s="1367"/>
      <c r="V472" s="1367"/>
    </row>
    <row r="473" spans="4:22" s="1363" customFormat="1">
      <c r="D473" s="1367"/>
      <c r="K473" s="1367"/>
      <c r="V473" s="1367"/>
    </row>
    <row r="474" spans="4:22" s="1363" customFormat="1">
      <c r="D474" s="1367"/>
      <c r="K474" s="1367"/>
      <c r="V474" s="1367"/>
    </row>
    <row r="475" spans="4:22" s="1363" customFormat="1">
      <c r="D475" s="1367"/>
      <c r="K475" s="1367"/>
      <c r="V475" s="1367"/>
    </row>
    <row r="476" spans="4:22" s="1363" customFormat="1">
      <c r="D476" s="1367"/>
      <c r="K476" s="1367"/>
      <c r="V476" s="1367"/>
    </row>
    <row r="477" spans="4:22" s="1363" customFormat="1">
      <c r="D477" s="1367"/>
      <c r="K477" s="1367"/>
      <c r="V477" s="1367"/>
    </row>
    <row r="478" spans="4:22" s="1363" customFormat="1">
      <c r="D478" s="1367"/>
      <c r="K478" s="1367"/>
      <c r="V478" s="1367"/>
    </row>
    <row r="479" spans="4:22" s="1363" customFormat="1">
      <c r="D479" s="1367"/>
      <c r="K479" s="1367"/>
      <c r="V479" s="1367"/>
    </row>
    <row r="480" spans="4:22" s="1363" customFormat="1">
      <c r="D480" s="1367"/>
      <c r="K480" s="1367"/>
      <c r="V480" s="1367"/>
    </row>
    <row r="481" spans="4:22" s="1363" customFormat="1">
      <c r="D481" s="1367"/>
      <c r="K481" s="1367"/>
      <c r="V481" s="1367"/>
    </row>
    <row r="482" spans="4:22" s="1363" customFormat="1">
      <c r="D482" s="1367"/>
      <c r="K482" s="1367"/>
      <c r="V482" s="1367"/>
    </row>
    <row r="483" spans="4:22" s="1363" customFormat="1">
      <c r="D483" s="1367"/>
      <c r="K483" s="1367"/>
      <c r="V483" s="1367"/>
    </row>
    <row r="484" spans="4:22" s="1363" customFormat="1">
      <c r="D484" s="1367"/>
      <c r="K484" s="1367"/>
      <c r="V484" s="1367"/>
    </row>
    <row r="485" spans="4:22" s="1363" customFormat="1">
      <c r="D485" s="1367"/>
      <c r="K485" s="1367"/>
      <c r="V485" s="1367"/>
    </row>
    <row r="486" spans="4:22" s="1363" customFormat="1">
      <c r="D486" s="1367"/>
      <c r="K486" s="1367"/>
      <c r="V486" s="1367"/>
    </row>
    <row r="487" spans="4:22" s="1363" customFormat="1">
      <c r="D487" s="1367"/>
      <c r="K487" s="1367"/>
      <c r="V487" s="1367"/>
    </row>
    <row r="488" spans="4:22" s="1363" customFormat="1">
      <c r="D488" s="1367"/>
      <c r="K488" s="1367"/>
      <c r="V488" s="1367"/>
    </row>
    <row r="489" spans="4:22" s="1363" customFormat="1">
      <c r="D489" s="1367"/>
      <c r="K489" s="1367"/>
      <c r="V489" s="1367"/>
    </row>
    <row r="490" spans="4:22" s="1363" customFormat="1">
      <c r="D490" s="1367"/>
      <c r="K490" s="1367"/>
      <c r="V490" s="1367"/>
    </row>
    <row r="491" spans="4:22" s="1363" customFormat="1">
      <c r="D491" s="1367"/>
      <c r="K491" s="1367"/>
      <c r="V491" s="1367"/>
    </row>
    <row r="492" spans="4:22" s="1363" customFormat="1">
      <c r="D492" s="1367"/>
      <c r="K492" s="1367"/>
      <c r="V492" s="1367"/>
    </row>
    <row r="493" spans="4:22" s="1363" customFormat="1">
      <c r="D493" s="1367"/>
      <c r="K493" s="1367"/>
      <c r="V493" s="1367"/>
    </row>
    <row r="494" spans="4:22" s="1363" customFormat="1">
      <c r="D494" s="1367"/>
      <c r="K494" s="1367"/>
      <c r="V494" s="1367"/>
    </row>
    <row r="495" spans="4:22" s="1363" customFormat="1">
      <c r="D495" s="1367"/>
      <c r="K495" s="1367"/>
      <c r="V495" s="1367"/>
    </row>
    <row r="496" spans="4:22" s="1363" customFormat="1">
      <c r="D496" s="1367"/>
      <c r="K496" s="1367"/>
      <c r="V496" s="1367"/>
    </row>
    <row r="497" spans="4:22" s="1363" customFormat="1">
      <c r="D497" s="1367"/>
      <c r="K497" s="1367"/>
      <c r="V497" s="1367"/>
    </row>
    <row r="498" spans="4:22" s="1363" customFormat="1">
      <c r="D498" s="1367"/>
      <c r="K498" s="1367"/>
      <c r="V498" s="1367"/>
    </row>
    <row r="499" spans="4:22" s="1363" customFormat="1">
      <c r="D499" s="1367"/>
      <c r="K499" s="1367"/>
      <c r="V499" s="1367"/>
    </row>
    <row r="500" spans="4:22" s="1363" customFormat="1">
      <c r="D500" s="1367"/>
      <c r="K500" s="1367"/>
      <c r="V500" s="1367"/>
    </row>
    <row r="501" spans="4:22" s="1363" customFormat="1">
      <c r="D501" s="1367"/>
      <c r="K501" s="1367"/>
      <c r="V501" s="1367"/>
    </row>
    <row r="502" spans="4:22" s="1363" customFormat="1">
      <c r="D502" s="1367"/>
      <c r="K502" s="1367"/>
      <c r="V502" s="1367"/>
    </row>
    <row r="503" spans="4:22" s="1363" customFormat="1">
      <c r="D503" s="1367"/>
      <c r="K503" s="1367"/>
      <c r="V503" s="1367"/>
    </row>
    <row r="504" spans="4:22" s="1363" customFormat="1">
      <c r="D504" s="1367"/>
      <c r="K504" s="1367"/>
      <c r="V504" s="1367"/>
    </row>
    <row r="505" spans="4:22" s="1363" customFormat="1">
      <c r="D505" s="1367"/>
      <c r="K505" s="1367"/>
      <c r="V505" s="1367"/>
    </row>
    <row r="506" spans="4:22" s="1363" customFormat="1">
      <c r="D506" s="1367"/>
      <c r="K506" s="1367"/>
      <c r="V506" s="1367"/>
    </row>
    <row r="507" spans="4:22" s="1363" customFormat="1">
      <c r="D507" s="1367"/>
      <c r="K507" s="1367"/>
      <c r="V507" s="1367"/>
    </row>
    <row r="508" spans="4:22" s="1363" customFormat="1">
      <c r="D508" s="1367"/>
      <c r="K508" s="1367"/>
      <c r="V508" s="1367"/>
    </row>
    <row r="509" spans="4:22" s="1363" customFormat="1">
      <c r="D509" s="1367"/>
      <c r="K509" s="1367"/>
      <c r="V509" s="1367"/>
    </row>
    <row r="510" spans="4:22" s="1363" customFormat="1">
      <c r="D510" s="1367"/>
      <c r="K510" s="1367"/>
      <c r="V510" s="1367"/>
    </row>
    <row r="511" spans="4:22" s="1363" customFormat="1">
      <c r="D511" s="1367"/>
      <c r="K511" s="1367"/>
      <c r="V511" s="1367"/>
    </row>
    <row r="512" spans="4:22" s="1363" customFormat="1">
      <c r="D512" s="1367"/>
      <c r="K512" s="1367"/>
      <c r="V512" s="1367"/>
    </row>
    <row r="513" spans="4:22" s="1363" customFormat="1">
      <c r="D513" s="1367"/>
      <c r="K513" s="1367"/>
      <c r="V513" s="1367"/>
    </row>
    <row r="514" spans="4:22" s="1363" customFormat="1">
      <c r="D514" s="1367"/>
      <c r="K514" s="1367"/>
      <c r="V514" s="1367"/>
    </row>
    <row r="515" spans="4:22" s="1363" customFormat="1">
      <c r="D515" s="1367"/>
      <c r="K515" s="1367"/>
      <c r="V515" s="1367"/>
    </row>
    <row r="516" spans="4:22" s="1363" customFormat="1">
      <c r="D516" s="1367"/>
      <c r="K516" s="1367"/>
      <c r="V516" s="1367"/>
    </row>
    <row r="517" spans="4:22" s="1363" customFormat="1">
      <c r="D517" s="1367"/>
      <c r="K517" s="1367"/>
      <c r="V517" s="1367"/>
    </row>
    <row r="518" spans="4:22" s="1363" customFormat="1">
      <c r="D518" s="1367"/>
      <c r="K518" s="1367"/>
      <c r="V518" s="1367"/>
    </row>
    <row r="519" spans="4:22" s="1363" customFormat="1">
      <c r="D519" s="1367"/>
      <c r="K519" s="1367"/>
      <c r="V519" s="1367"/>
    </row>
    <row r="520" spans="4:22" s="1363" customFormat="1">
      <c r="D520" s="1367"/>
      <c r="K520" s="1367"/>
      <c r="V520" s="1367"/>
    </row>
    <row r="521" spans="4:22" s="1363" customFormat="1">
      <c r="D521" s="1367"/>
      <c r="K521" s="1367"/>
      <c r="V521" s="1367"/>
    </row>
    <row r="522" spans="4:22" s="1363" customFormat="1">
      <c r="D522" s="1367"/>
      <c r="K522" s="1367"/>
      <c r="V522" s="1367"/>
    </row>
    <row r="523" spans="4:22" s="1363" customFormat="1">
      <c r="D523" s="1367"/>
      <c r="K523" s="1367"/>
      <c r="V523" s="1367"/>
    </row>
    <row r="524" spans="4:22" s="1363" customFormat="1">
      <c r="D524" s="1367"/>
      <c r="K524" s="1367"/>
      <c r="V524" s="1367"/>
    </row>
    <row r="525" spans="4:22" s="1363" customFormat="1">
      <c r="D525" s="1367"/>
      <c r="K525" s="1367"/>
      <c r="V525" s="1367"/>
    </row>
    <row r="526" spans="4:22" s="1363" customFormat="1">
      <c r="D526" s="1367"/>
      <c r="K526" s="1367"/>
      <c r="V526" s="1367"/>
    </row>
    <row r="527" spans="4:22" s="1363" customFormat="1">
      <c r="D527" s="1367"/>
      <c r="K527" s="1367"/>
      <c r="V527" s="1367"/>
    </row>
    <row r="528" spans="4:22" s="1363" customFormat="1">
      <c r="D528" s="1367"/>
      <c r="K528" s="1367"/>
      <c r="V528" s="1367"/>
    </row>
    <row r="529" spans="4:22" s="1363" customFormat="1">
      <c r="D529" s="1367"/>
      <c r="K529" s="1367"/>
      <c r="V529" s="1367"/>
    </row>
    <row r="530" spans="4:22" s="1363" customFormat="1">
      <c r="D530" s="1367"/>
      <c r="K530" s="1367"/>
      <c r="V530" s="1367"/>
    </row>
    <row r="531" spans="4:22" s="1363" customFormat="1">
      <c r="D531" s="1367"/>
      <c r="K531" s="1367"/>
      <c r="V531" s="1367"/>
    </row>
    <row r="532" spans="4:22" s="1363" customFormat="1">
      <c r="D532" s="1367"/>
      <c r="K532" s="1367"/>
      <c r="V532" s="1367"/>
    </row>
    <row r="533" spans="4:22" s="1363" customFormat="1">
      <c r="D533" s="1367"/>
      <c r="K533" s="1367"/>
      <c r="V533" s="1367"/>
    </row>
    <row r="534" spans="4:22" s="1363" customFormat="1">
      <c r="D534" s="1367"/>
      <c r="K534" s="1367"/>
      <c r="V534" s="1367"/>
    </row>
    <row r="535" spans="4:22" s="1363" customFormat="1">
      <c r="D535" s="1367"/>
      <c r="K535" s="1367"/>
      <c r="V535" s="1367"/>
    </row>
    <row r="536" spans="4:22" s="1363" customFormat="1">
      <c r="D536" s="1367"/>
      <c r="K536" s="1367"/>
      <c r="V536" s="1367"/>
    </row>
    <row r="537" spans="4:22" s="1363" customFormat="1">
      <c r="D537" s="1367"/>
      <c r="K537" s="1367"/>
      <c r="V537" s="1367"/>
    </row>
    <row r="538" spans="4:22" s="1363" customFormat="1">
      <c r="D538" s="1367"/>
      <c r="K538" s="1367"/>
      <c r="V538" s="1367"/>
    </row>
    <row r="539" spans="4:22" s="1363" customFormat="1">
      <c r="D539" s="1367"/>
      <c r="K539" s="1367"/>
      <c r="V539" s="1367"/>
    </row>
    <row r="540" spans="4:22" s="1363" customFormat="1">
      <c r="D540" s="1367"/>
      <c r="K540" s="1367"/>
      <c r="V540" s="1367"/>
    </row>
    <row r="541" spans="4:22" s="1363" customFormat="1">
      <c r="D541" s="1367"/>
      <c r="K541" s="1367"/>
      <c r="V541" s="1367"/>
    </row>
    <row r="542" spans="4:22" s="1363" customFormat="1">
      <c r="D542" s="1367"/>
      <c r="K542" s="1367"/>
      <c r="V542" s="1367"/>
    </row>
    <row r="543" spans="4:22" s="1363" customFormat="1">
      <c r="D543" s="1367"/>
      <c r="K543" s="1367"/>
      <c r="V543" s="1367"/>
    </row>
    <row r="544" spans="4:22" s="1363" customFormat="1">
      <c r="D544" s="1367"/>
      <c r="K544" s="1367"/>
      <c r="V544" s="1367"/>
    </row>
    <row r="545" spans="4:22" s="1363" customFormat="1">
      <c r="D545" s="1367"/>
      <c r="K545" s="1367"/>
      <c r="V545" s="1367"/>
    </row>
    <row r="546" spans="4:22" s="1363" customFormat="1">
      <c r="D546" s="1367"/>
      <c r="K546" s="1367"/>
      <c r="V546" s="1367"/>
    </row>
    <row r="547" spans="4:22" s="1363" customFormat="1">
      <c r="D547" s="1367"/>
      <c r="K547" s="1367"/>
      <c r="V547" s="1367"/>
    </row>
    <row r="548" spans="4:22" s="1363" customFormat="1">
      <c r="D548" s="1367"/>
      <c r="K548" s="1367"/>
      <c r="V548" s="1367"/>
    </row>
    <row r="549" spans="4:22" s="1363" customFormat="1">
      <c r="D549" s="1367"/>
      <c r="K549" s="1367"/>
      <c r="V549" s="1367"/>
    </row>
    <row r="550" spans="4:22" s="1363" customFormat="1">
      <c r="D550" s="1367"/>
      <c r="K550" s="1367"/>
      <c r="V550" s="1367"/>
    </row>
    <row r="551" spans="4:22" s="1363" customFormat="1">
      <c r="D551" s="1367"/>
      <c r="K551" s="1367"/>
      <c r="V551" s="1367"/>
    </row>
    <row r="552" spans="4:22" s="1363" customFormat="1">
      <c r="D552" s="1367"/>
      <c r="K552" s="1367"/>
      <c r="V552" s="1367"/>
    </row>
    <row r="553" spans="4:22" s="1363" customFormat="1">
      <c r="D553" s="1367"/>
      <c r="K553" s="1367"/>
      <c r="V553" s="1367"/>
    </row>
    <row r="554" spans="4:22" s="1363" customFormat="1">
      <c r="D554" s="1367"/>
      <c r="K554" s="1367"/>
      <c r="V554" s="1367"/>
    </row>
    <row r="555" spans="4:22" s="1363" customFormat="1">
      <c r="D555" s="1367"/>
      <c r="K555" s="1367"/>
      <c r="V555" s="1367"/>
    </row>
    <row r="556" spans="4:22" s="1363" customFormat="1">
      <c r="D556" s="1367"/>
      <c r="K556" s="1367"/>
      <c r="V556" s="1367"/>
    </row>
    <row r="557" spans="4:22" s="1363" customFormat="1">
      <c r="D557" s="1367"/>
      <c r="K557" s="1367"/>
      <c r="V557" s="1367"/>
    </row>
    <row r="558" spans="4:22" s="1363" customFormat="1">
      <c r="D558" s="1367"/>
      <c r="K558" s="1367"/>
      <c r="V558" s="1367"/>
    </row>
    <row r="559" spans="4:22" s="1363" customFormat="1">
      <c r="D559" s="1367"/>
      <c r="K559" s="1367"/>
      <c r="V559" s="1367"/>
    </row>
    <row r="560" spans="4:22" s="1363" customFormat="1">
      <c r="D560" s="1367"/>
      <c r="K560" s="1367"/>
      <c r="V560" s="1367"/>
    </row>
    <row r="561" spans="4:22" s="1363" customFormat="1">
      <c r="D561" s="1367"/>
      <c r="K561" s="1367"/>
      <c r="V561" s="1367"/>
    </row>
    <row r="562" spans="4:22" s="1363" customFormat="1">
      <c r="D562" s="1367"/>
      <c r="K562" s="1367"/>
      <c r="V562" s="1367"/>
    </row>
    <row r="563" spans="4:22" s="1363" customFormat="1">
      <c r="D563" s="1367"/>
      <c r="K563" s="1367"/>
      <c r="V563" s="1367"/>
    </row>
    <row r="564" spans="4:22" s="1363" customFormat="1">
      <c r="D564" s="1367"/>
      <c r="K564" s="1367"/>
      <c r="V564" s="1367"/>
    </row>
    <row r="565" spans="4:22" s="1363" customFormat="1">
      <c r="D565" s="1367"/>
      <c r="K565" s="1367"/>
      <c r="V565" s="1367"/>
    </row>
    <row r="566" spans="4:22" s="1363" customFormat="1">
      <c r="D566" s="1367"/>
      <c r="K566" s="1367"/>
      <c r="V566" s="1367"/>
    </row>
    <row r="567" spans="4:22" s="1363" customFormat="1">
      <c r="D567" s="1367"/>
      <c r="K567" s="1367"/>
      <c r="V567" s="1367"/>
    </row>
    <row r="568" spans="4:22" s="1363" customFormat="1">
      <c r="D568" s="1367"/>
      <c r="K568" s="1367"/>
      <c r="V568" s="1367"/>
    </row>
    <row r="569" spans="4:22" s="1363" customFormat="1">
      <c r="D569" s="1367"/>
      <c r="K569" s="1367"/>
      <c r="V569" s="1367"/>
    </row>
    <row r="570" spans="4:22" s="1363" customFormat="1">
      <c r="D570" s="1367"/>
      <c r="K570" s="1367"/>
      <c r="V570" s="1367"/>
    </row>
    <row r="571" spans="4:22" s="1363" customFormat="1">
      <c r="D571" s="1367"/>
      <c r="K571" s="1367"/>
      <c r="V571" s="1367"/>
    </row>
    <row r="572" spans="4:22" s="1363" customFormat="1">
      <c r="D572" s="1367"/>
      <c r="K572" s="1367"/>
      <c r="V572" s="1367"/>
    </row>
    <row r="573" spans="4:22" s="1363" customFormat="1">
      <c r="D573" s="1367"/>
      <c r="K573" s="1367"/>
      <c r="V573" s="1367"/>
    </row>
    <row r="574" spans="4:22" s="1363" customFormat="1">
      <c r="D574" s="1367"/>
      <c r="K574" s="1367"/>
      <c r="V574" s="1367"/>
    </row>
    <row r="575" spans="4:22" s="1363" customFormat="1">
      <c r="D575" s="1367"/>
      <c r="K575" s="1367"/>
      <c r="V575" s="1367"/>
    </row>
    <row r="576" spans="4:22" s="1363" customFormat="1">
      <c r="D576" s="1367"/>
      <c r="K576" s="1367"/>
      <c r="V576" s="1367"/>
    </row>
    <row r="577" spans="4:22" s="1363" customFormat="1">
      <c r="D577" s="1367"/>
      <c r="K577" s="1367"/>
      <c r="V577" s="1367"/>
    </row>
    <row r="578" spans="4:22" s="1363" customFormat="1">
      <c r="D578" s="1367"/>
      <c r="K578" s="1367"/>
      <c r="V578" s="1367"/>
    </row>
    <row r="579" spans="4:22" s="1363" customFormat="1">
      <c r="D579" s="1367"/>
      <c r="K579" s="1367"/>
      <c r="V579" s="1367"/>
    </row>
    <row r="580" spans="4:22" s="1363" customFormat="1">
      <c r="D580" s="1367"/>
      <c r="K580" s="1367"/>
      <c r="V580" s="1367"/>
    </row>
    <row r="581" spans="4:22" s="1363" customFormat="1">
      <c r="D581" s="1367"/>
      <c r="K581" s="1367"/>
      <c r="V581" s="1367"/>
    </row>
    <row r="582" spans="4:22" s="1363" customFormat="1">
      <c r="D582" s="1367"/>
      <c r="K582" s="1367"/>
      <c r="V582" s="1367"/>
    </row>
    <row r="583" spans="4:22" s="1363" customFormat="1">
      <c r="D583" s="1367"/>
      <c r="K583" s="1367"/>
      <c r="V583" s="1367"/>
    </row>
    <row r="584" spans="4:22" s="1363" customFormat="1">
      <c r="D584" s="1367"/>
      <c r="K584" s="1367"/>
      <c r="V584" s="1367"/>
    </row>
    <row r="585" spans="4:22" s="1363" customFormat="1">
      <c r="D585" s="1367"/>
      <c r="K585" s="1367"/>
      <c r="V585" s="1367"/>
    </row>
    <row r="586" spans="4:22" s="1363" customFormat="1">
      <c r="D586" s="1367"/>
      <c r="K586" s="1367"/>
      <c r="V586" s="1367"/>
    </row>
    <row r="587" spans="4:22" s="1363" customFormat="1">
      <c r="D587" s="1367"/>
      <c r="K587" s="1367"/>
      <c r="V587" s="1367"/>
    </row>
    <row r="588" spans="4:22" s="1363" customFormat="1">
      <c r="D588" s="1367"/>
      <c r="K588" s="1367"/>
      <c r="V588" s="1367"/>
    </row>
    <row r="589" spans="4:22" s="1363" customFormat="1">
      <c r="D589" s="1367"/>
      <c r="K589" s="1367"/>
      <c r="V589" s="1367"/>
    </row>
    <row r="590" spans="4:22" s="1363" customFormat="1">
      <c r="D590" s="1367"/>
      <c r="K590" s="1367"/>
      <c r="V590" s="1367"/>
    </row>
    <row r="591" spans="4:22" s="1363" customFormat="1">
      <c r="D591" s="1367"/>
      <c r="K591" s="1367"/>
      <c r="V591" s="1367"/>
    </row>
    <row r="592" spans="4:22" s="1363" customFormat="1">
      <c r="D592" s="1367"/>
      <c r="K592" s="1367"/>
      <c r="V592" s="1367"/>
    </row>
    <row r="593" spans="4:22" s="1363" customFormat="1">
      <c r="D593" s="1367"/>
      <c r="K593" s="1367"/>
      <c r="V593" s="1367"/>
    </row>
    <row r="594" spans="4:22" s="1363" customFormat="1">
      <c r="D594" s="1367"/>
      <c r="K594" s="1367"/>
      <c r="V594" s="1367"/>
    </row>
    <row r="595" spans="4:22" s="1363" customFormat="1">
      <c r="D595" s="1367"/>
      <c r="K595" s="1367"/>
      <c r="V595" s="1367"/>
    </row>
    <row r="596" spans="4:22" s="1363" customFormat="1">
      <c r="D596" s="1367"/>
      <c r="K596" s="1367"/>
      <c r="V596" s="1367"/>
    </row>
    <row r="597" spans="4:22" s="1363" customFormat="1">
      <c r="D597" s="1367"/>
      <c r="K597" s="1367"/>
      <c r="V597" s="1367"/>
    </row>
    <row r="598" spans="4:22" s="1363" customFormat="1">
      <c r="D598" s="1367"/>
      <c r="K598" s="1367"/>
      <c r="V598" s="1367"/>
    </row>
    <row r="599" spans="4:22" s="1363" customFormat="1">
      <c r="D599" s="1367"/>
      <c r="K599" s="1367"/>
      <c r="V599" s="1367"/>
    </row>
    <row r="600" spans="4:22" s="1363" customFormat="1">
      <c r="D600" s="1367"/>
      <c r="K600" s="1367"/>
      <c r="V600" s="1367"/>
    </row>
    <row r="601" spans="4:22" s="1363" customFormat="1">
      <c r="D601" s="1367"/>
      <c r="K601" s="1367"/>
      <c r="V601" s="1367"/>
    </row>
    <row r="602" spans="4:22" s="1363" customFormat="1">
      <c r="D602" s="1367"/>
      <c r="K602" s="1367"/>
      <c r="V602" s="1367"/>
    </row>
    <row r="603" spans="4:22" s="1363" customFormat="1">
      <c r="D603" s="1367"/>
      <c r="K603" s="1367"/>
      <c r="V603" s="1367"/>
    </row>
    <row r="604" spans="4:22" s="1363" customFormat="1">
      <c r="D604" s="1367"/>
      <c r="K604" s="1367"/>
      <c r="V604" s="1367"/>
    </row>
    <row r="605" spans="4:22" s="1363" customFormat="1">
      <c r="D605" s="1367"/>
      <c r="K605" s="1367"/>
      <c r="V605" s="1367"/>
    </row>
    <row r="606" spans="4:22" s="1363" customFormat="1">
      <c r="D606" s="1367"/>
      <c r="K606" s="1367"/>
      <c r="V606" s="1367"/>
    </row>
    <row r="607" spans="4:22" s="1363" customFormat="1">
      <c r="D607" s="1367"/>
      <c r="K607" s="1367"/>
      <c r="V607" s="1367"/>
    </row>
    <row r="608" spans="4:22" s="1363" customFormat="1">
      <c r="D608" s="1367"/>
      <c r="K608" s="1367"/>
      <c r="V608" s="1367"/>
    </row>
    <row r="609" spans="4:22" s="1363" customFormat="1">
      <c r="D609" s="1367"/>
      <c r="K609" s="1367"/>
      <c r="V609" s="1367"/>
    </row>
    <row r="610" spans="4:22" s="1363" customFormat="1">
      <c r="D610" s="1367"/>
      <c r="K610" s="1367"/>
      <c r="V610" s="1367"/>
    </row>
    <row r="611" spans="4:22" s="1363" customFormat="1">
      <c r="D611" s="1367"/>
      <c r="K611" s="1367"/>
      <c r="V611" s="1367"/>
    </row>
    <row r="612" spans="4:22" s="1363" customFormat="1">
      <c r="D612" s="1367"/>
      <c r="K612" s="1367"/>
      <c r="V612" s="1367"/>
    </row>
    <row r="613" spans="4:22" s="1363" customFormat="1">
      <c r="D613" s="1367"/>
      <c r="K613" s="1367"/>
      <c r="V613" s="1367"/>
    </row>
    <row r="614" spans="4:22" s="1363" customFormat="1">
      <c r="D614" s="1367"/>
      <c r="K614" s="1367"/>
      <c r="V614" s="1367"/>
    </row>
    <row r="615" spans="4:22" s="1363" customFormat="1">
      <c r="D615" s="1367"/>
      <c r="K615" s="1367"/>
      <c r="V615" s="1367"/>
    </row>
    <row r="616" spans="4:22" s="1363" customFormat="1">
      <c r="D616" s="1367"/>
      <c r="K616" s="1367"/>
      <c r="V616" s="1367"/>
    </row>
    <row r="617" spans="4:22" s="1363" customFormat="1">
      <c r="D617" s="1367"/>
      <c r="K617" s="1367"/>
      <c r="V617" s="1367"/>
    </row>
    <row r="618" spans="4:22" s="1363" customFormat="1">
      <c r="D618" s="1367"/>
      <c r="K618" s="1367"/>
      <c r="V618" s="1367"/>
    </row>
    <row r="619" spans="4:22" s="1363" customFormat="1">
      <c r="D619" s="1367"/>
      <c r="K619" s="1367"/>
      <c r="V619" s="1367"/>
    </row>
    <row r="620" spans="4:22" s="1363" customFormat="1">
      <c r="D620" s="1367"/>
      <c r="K620" s="1367"/>
      <c r="V620" s="1367"/>
    </row>
    <row r="621" spans="4:22" s="1363" customFormat="1">
      <c r="D621" s="1367"/>
      <c r="K621" s="1367"/>
      <c r="V621" s="1367"/>
    </row>
    <row r="622" spans="4:22" s="1363" customFormat="1">
      <c r="D622" s="1367"/>
      <c r="K622" s="1367"/>
      <c r="V622" s="1367"/>
    </row>
    <row r="623" spans="4:22" s="1363" customFormat="1">
      <c r="D623" s="1367"/>
      <c r="K623" s="1367"/>
      <c r="V623" s="1367"/>
    </row>
    <row r="624" spans="4:22" s="1363" customFormat="1">
      <c r="D624" s="1367"/>
      <c r="K624" s="1367"/>
      <c r="V624" s="1367"/>
    </row>
    <row r="625" spans="4:22" s="1363" customFormat="1">
      <c r="D625" s="1367"/>
      <c r="K625" s="1367"/>
      <c r="V625" s="1367"/>
    </row>
    <row r="626" spans="4:22" s="1363" customFormat="1">
      <c r="D626" s="1367"/>
      <c r="K626" s="1367"/>
      <c r="V626" s="1367"/>
    </row>
    <row r="627" spans="4:22" s="1363" customFormat="1">
      <c r="D627" s="1367"/>
      <c r="K627" s="1367"/>
      <c r="V627" s="1367"/>
    </row>
    <row r="628" spans="4:22" s="1363" customFormat="1">
      <c r="D628" s="1367"/>
      <c r="K628" s="1367"/>
      <c r="V628" s="1367"/>
    </row>
    <row r="629" spans="4:22" s="1363" customFormat="1">
      <c r="D629" s="1367"/>
      <c r="K629" s="1367"/>
      <c r="V629" s="1367"/>
    </row>
    <row r="630" spans="4:22" s="1363" customFormat="1">
      <c r="D630" s="1367"/>
      <c r="K630" s="1367"/>
      <c r="V630" s="1367"/>
    </row>
    <row r="631" spans="4:22" s="1363" customFormat="1">
      <c r="D631" s="1367"/>
      <c r="K631" s="1367"/>
      <c r="V631" s="1367"/>
    </row>
    <row r="632" spans="4:22" s="1363" customFormat="1">
      <c r="D632" s="1367"/>
      <c r="K632" s="1367"/>
      <c r="V632" s="1367"/>
    </row>
    <row r="633" spans="4:22" s="1363" customFormat="1">
      <c r="D633" s="1367"/>
      <c r="K633" s="1367"/>
      <c r="V633" s="1367"/>
    </row>
    <row r="634" spans="4:22" s="1363" customFormat="1">
      <c r="D634" s="1367"/>
      <c r="K634" s="1367"/>
      <c r="V634" s="1367"/>
    </row>
    <row r="635" spans="4:22" s="1363" customFormat="1">
      <c r="D635" s="1367"/>
      <c r="K635" s="1367"/>
      <c r="V635" s="1367"/>
    </row>
    <row r="636" spans="4:22" s="1363" customFormat="1">
      <c r="D636" s="1367"/>
      <c r="K636" s="1367"/>
      <c r="V636" s="1367"/>
    </row>
    <row r="637" spans="4:22" s="1363" customFormat="1">
      <c r="D637" s="1367"/>
      <c r="K637" s="1367"/>
      <c r="V637" s="1367"/>
    </row>
    <row r="638" spans="4:22" s="1363" customFormat="1">
      <c r="D638" s="1367"/>
      <c r="K638" s="1367"/>
      <c r="V638" s="1367"/>
    </row>
    <row r="639" spans="4:22" s="1363" customFormat="1">
      <c r="D639" s="1367"/>
      <c r="K639" s="1367"/>
      <c r="V639" s="1367"/>
    </row>
    <row r="640" spans="4:22" s="1363" customFormat="1">
      <c r="D640" s="1367"/>
      <c r="K640" s="1367"/>
      <c r="V640" s="1367"/>
    </row>
    <row r="641" spans="4:22" s="1363" customFormat="1">
      <c r="D641" s="1367"/>
      <c r="K641" s="1367"/>
      <c r="V641" s="1367"/>
    </row>
    <row r="642" spans="4:22" s="1363" customFormat="1">
      <c r="D642" s="1367"/>
      <c r="K642" s="1367"/>
      <c r="V642" s="1367"/>
    </row>
    <row r="643" spans="4:22" s="1363" customFormat="1">
      <c r="D643" s="1367"/>
      <c r="K643" s="1367"/>
      <c r="V643" s="1367"/>
    </row>
    <row r="644" spans="4:22" s="1363" customFormat="1">
      <c r="D644" s="1367"/>
      <c r="K644" s="1367"/>
      <c r="V644" s="1367"/>
    </row>
    <row r="645" spans="4:22" s="1363" customFormat="1">
      <c r="D645" s="1367"/>
      <c r="K645" s="1367"/>
      <c r="V645" s="1367"/>
    </row>
    <row r="646" spans="4:22" s="1363" customFormat="1">
      <c r="D646" s="1367"/>
      <c r="K646" s="1367"/>
      <c r="V646" s="1367"/>
    </row>
    <row r="647" spans="4:22" s="1363" customFormat="1">
      <c r="D647" s="1367"/>
      <c r="K647" s="1367"/>
      <c r="V647" s="1367"/>
    </row>
    <row r="648" spans="4:22" s="1363" customFormat="1">
      <c r="D648" s="1367"/>
      <c r="K648" s="1367"/>
      <c r="V648" s="1367"/>
    </row>
    <row r="649" spans="4:22" s="1363" customFormat="1">
      <c r="D649" s="1367"/>
      <c r="K649" s="1367"/>
      <c r="V649" s="1367"/>
    </row>
    <row r="650" spans="4:22" s="1363" customFormat="1">
      <c r="D650" s="1367"/>
      <c r="K650" s="1367"/>
      <c r="V650" s="1367"/>
    </row>
    <row r="651" spans="4:22" s="1363" customFormat="1">
      <c r="D651" s="1367"/>
      <c r="K651" s="1367"/>
      <c r="V651" s="1367"/>
    </row>
    <row r="652" spans="4:22" s="1363" customFormat="1">
      <c r="D652" s="1367"/>
      <c r="K652" s="1367"/>
      <c r="V652" s="1367"/>
    </row>
    <row r="653" spans="4:22" s="1363" customFormat="1">
      <c r="D653" s="1367"/>
      <c r="K653" s="1367"/>
      <c r="V653" s="1367"/>
    </row>
    <row r="654" spans="4:22" s="1363" customFormat="1">
      <c r="D654" s="1367"/>
      <c r="K654" s="1367"/>
      <c r="V654" s="1367"/>
    </row>
    <row r="655" spans="4:22" s="1363" customFormat="1">
      <c r="D655" s="1367"/>
      <c r="K655" s="1367"/>
      <c r="V655" s="1367"/>
    </row>
    <row r="656" spans="4:22" s="1363" customFormat="1">
      <c r="D656" s="1367"/>
      <c r="K656" s="1367"/>
      <c r="V656" s="1367"/>
    </row>
    <row r="657" spans="4:22" s="1363" customFormat="1">
      <c r="D657" s="1367"/>
      <c r="K657" s="1367"/>
      <c r="V657" s="1367"/>
    </row>
    <row r="658" spans="4:22" s="1363" customFormat="1">
      <c r="D658" s="1367"/>
      <c r="K658" s="1367"/>
      <c r="V658" s="1367"/>
    </row>
    <row r="659" spans="4:22" s="1363" customFormat="1">
      <c r="D659" s="1367"/>
      <c r="K659" s="1367"/>
      <c r="V659" s="1367"/>
    </row>
    <row r="660" spans="4:22" s="1363" customFormat="1">
      <c r="D660" s="1367"/>
      <c r="K660" s="1367"/>
      <c r="V660" s="1367"/>
    </row>
    <row r="661" spans="4:22" s="1363" customFormat="1">
      <c r="D661" s="1367"/>
      <c r="K661" s="1367"/>
      <c r="V661" s="1367"/>
    </row>
    <row r="662" spans="4:22" s="1363" customFormat="1">
      <c r="D662" s="1367"/>
      <c r="K662" s="1367"/>
      <c r="V662" s="1367"/>
    </row>
    <row r="663" spans="4:22" s="1363" customFormat="1">
      <c r="D663" s="1367"/>
      <c r="K663" s="1367"/>
      <c r="V663" s="1367"/>
    </row>
    <row r="664" spans="4:22" s="1363" customFormat="1">
      <c r="D664" s="1367"/>
      <c r="K664" s="1367"/>
      <c r="V664" s="1367"/>
    </row>
    <row r="665" spans="4:22" s="1363" customFormat="1">
      <c r="D665" s="1367"/>
      <c r="K665" s="1367"/>
      <c r="V665" s="1367"/>
    </row>
    <row r="666" spans="4:22" s="1363" customFormat="1">
      <c r="D666" s="1367"/>
      <c r="K666" s="1367"/>
      <c r="V666" s="1367"/>
    </row>
    <row r="667" spans="4:22" s="1363" customFormat="1">
      <c r="D667" s="1367"/>
      <c r="K667" s="1367"/>
      <c r="V667" s="1367"/>
    </row>
    <row r="668" spans="4:22" s="1363" customFormat="1">
      <c r="D668" s="1367"/>
      <c r="K668" s="1367"/>
      <c r="V668" s="1367"/>
    </row>
    <row r="669" spans="4:22" s="1363" customFormat="1">
      <c r="D669" s="1367"/>
      <c r="K669" s="1367"/>
      <c r="V669" s="1367"/>
    </row>
    <row r="670" spans="4:22" s="1363" customFormat="1">
      <c r="D670" s="1367"/>
      <c r="K670" s="1367"/>
      <c r="V670" s="1367"/>
    </row>
    <row r="671" spans="4:22" s="1363" customFormat="1">
      <c r="D671" s="1367"/>
      <c r="K671" s="1367"/>
      <c r="V671" s="1367"/>
    </row>
    <row r="672" spans="4:22" s="1363" customFormat="1">
      <c r="D672" s="1367"/>
      <c r="K672" s="1367"/>
      <c r="V672" s="1367"/>
    </row>
    <row r="673" spans="4:22" s="1363" customFormat="1">
      <c r="D673" s="1367"/>
      <c r="K673" s="1367"/>
      <c r="V673" s="1367"/>
    </row>
    <row r="674" spans="4:22" s="1363" customFormat="1">
      <c r="D674" s="1367"/>
      <c r="K674" s="1367"/>
      <c r="V674" s="1367"/>
    </row>
    <row r="675" spans="4:22" s="1363" customFormat="1">
      <c r="D675" s="1367"/>
      <c r="K675" s="1367"/>
      <c r="V675" s="1367"/>
    </row>
    <row r="676" spans="4:22" s="1363" customFormat="1">
      <c r="D676" s="1367"/>
      <c r="K676" s="1367"/>
      <c r="V676" s="1367"/>
    </row>
    <row r="677" spans="4:22" s="1363" customFormat="1">
      <c r="D677" s="1367"/>
      <c r="K677" s="1367"/>
      <c r="V677" s="1367"/>
    </row>
    <row r="678" spans="4:22" s="1363" customFormat="1">
      <c r="D678" s="1367"/>
      <c r="K678" s="1367"/>
      <c r="V678" s="1367"/>
    </row>
    <row r="679" spans="4:22" s="1363" customFormat="1">
      <c r="D679" s="1367"/>
      <c r="K679" s="1367"/>
      <c r="V679" s="1367"/>
    </row>
    <row r="680" spans="4:22" s="1363" customFormat="1">
      <c r="D680" s="1367"/>
      <c r="K680" s="1367"/>
      <c r="V680" s="1367"/>
    </row>
    <row r="681" spans="4:22" s="1363" customFormat="1">
      <c r="D681" s="1367"/>
      <c r="K681" s="1367"/>
      <c r="V681" s="1367"/>
    </row>
    <row r="682" spans="4:22" s="1363" customFormat="1">
      <c r="D682" s="1367"/>
      <c r="K682" s="1367"/>
      <c r="V682" s="1367"/>
    </row>
    <row r="683" spans="4:22" s="1363" customFormat="1">
      <c r="D683" s="1367"/>
      <c r="K683" s="1367"/>
      <c r="V683" s="1367"/>
    </row>
    <row r="684" spans="4:22" s="1363" customFormat="1">
      <c r="D684" s="1367"/>
      <c r="K684" s="1367"/>
      <c r="V684" s="1367"/>
    </row>
    <row r="685" spans="4:22" s="1363" customFormat="1">
      <c r="D685" s="1367"/>
      <c r="K685" s="1367"/>
      <c r="V685" s="1367"/>
    </row>
    <row r="686" spans="4:22" s="1363" customFormat="1">
      <c r="D686" s="1367"/>
      <c r="K686" s="1367"/>
      <c r="V686" s="1367"/>
    </row>
    <row r="687" spans="4:22" s="1363" customFormat="1">
      <c r="D687" s="1367"/>
      <c r="K687" s="1367"/>
      <c r="V687" s="1367"/>
    </row>
    <row r="688" spans="4:22" s="1363" customFormat="1">
      <c r="D688" s="1367"/>
      <c r="K688" s="1367"/>
      <c r="V688" s="1367"/>
    </row>
    <row r="689" spans="4:22" s="1363" customFormat="1">
      <c r="D689" s="1367"/>
      <c r="K689" s="1367"/>
      <c r="V689" s="1367"/>
    </row>
    <row r="690" spans="4:22" s="1363" customFormat="1">
      <c r="D690" s="1367"/>
      <c r="K690" s="1367"/>
      <c r="V690" s="1367"/>
    </row>
    <row r="691" spans="4:22" s="1363" customFormat="1">
      <c r="D691" s="1367"/>
      <c r="K691" s="1367"/>
      <c r="V691" s="1367"/>
    </row>
    <row r="692" spans="4:22" s="1363" customFormat="1">
      <c r="D692" s="1367"/>
      <c r="K692" s="1367"/>
      <c r="V692" s="1367"/>
    </row>
    <row r="693" spans="4:22" s="1363" customFormat="1">
      <c r="D693" s="1367"/>
      <c r="K693" s="1367"/>
      <c r="V693" s="1367"/>
    </row>
    <row r="694" spans="4:22" s="1363" customFormat="1">
      <c r="D694" s="1367"/>
      <c r="K694" s="1367"/>
      <c r="V694" s="1367"/>
    </row>
    <row r="695" spans="4:22" s="1363" customFormat="1">
      <c r="D695" s="1367"/>
      <c r="K695" s="1367"/>
      <c r="V695" s="1367"/>
    </row>
    <row r="696" spans="4:22" s="1363" customFormat="1">
      <c r="D696" s="1367"/>
      <c r="K696" s="1367"/>
      <c r="V696" s="1367"/>
    </row>
    <row r="697" spans="4:22" s="1363" customFormat="1">
      <c r="D697" s="1367"/>
      <c r="K697" s="1367"/>
      <c r="V697" s="1367"/>
    </row>
    <row r="698" spans="4:22" s="1363" customFormat="1">
      <c r="D698" s="1367"/>
      <c r="K698" s="1367"/>
      <c r="V698" s="1367"/>
    </row>
    <row r="699" spans="4:22" s="1363" customFormat="1">
      <c r="D699" s="1367"/>
      <c r="K699" s="1367"/>
      <c r="V699" s="1367"/>
    </row>
    <row r="700" spans="4:22" s="1363" customFormat="1">
      <c r="D700" s="1367"/>
      <c r="K700" s="1367"/>
      <c r="V700" s="1367"/>
    </row>
    <row r="701" spans="4:22" s="1363" customFormat="1">
      <c r="D701" s="1367"/>
      <c r="K701" s="1367"/>
      <c r="V701" s="1367"/>
    </row>
    <row r="702" spans="4:22" s="1363" customFormat="1">
      <c r="D702" s="1367"/>
      <c r="K702" s="1367"/>
      <c r="V702" s="1367"/>
    </row>
    <row r="703" spans="4:22" s="1363" customFormat="1">
      <c r="D703" s="1367"/>
      <c r="K703" s="1367"/>
      <c r="V703" s="1367"/>
    </row>
    <row r="704" spans="4:22" s="1363" customFormat="1">
      <c r="D704" s="1367"/>
      <c r="K704" s="1367"/>
      <c r="V704" s="1367"/>
    </row>
    <row r="705" spans="4:22" s="1363" customFormat="1">
      <c r="D705" s="1367"/>
      <c r="K705" s="1367"/>
      <c r="V705" s="1367"/>
    </row>
    <row r="706" spans="4:22" s="1363" customFormat="1">
      <c r="D706" s="1367"/>
      <c r="K706" s="1367"/>
      <c r="V706" s="1367"/>
    </row>
    <row r="707" spans="4:22" s="1363" customFormat="1">
      <c r="D707" s="1367"/>
      <c r="K707" s="1367"/>
      <c r="V707" s="1367"/>
    </row>
    <row r="708" spans="4:22" s="1363" customFormat="1">
      <c r="D708" s="1367"/>
      <c r="K708" s="1367"/>
      <c r="V708" s="1367"/>
    </row>
    <row r="709" spans="4:22" s="1363" customFormat="1">
      <c r="D709" s="1367"/>
      <c r="K709" s="1367"/>
      <c r="V709" s="1367"/>
    </row>
    <row r="710" spans="4:22" s="1363" customFormat="1">
      <c r="D710" s="1367"/>
      <c r="K710" s="1367"/>
      <c r="V710" s="1367"/>
    </row>
    <row r="711" spans="4:22" s="1363" customFormat="1">
      <c r="D711" s="1367"/>
      <c r="K711" s="1367"/>
      <c r="V711" s="1367"/>
    </row>
    <row r="712" spans="4:22" s="1363" customFormat="1">
      <c r="D712" s="1367"/>
      <c r="K712" s="1367"/>
      <c r="V712" s="1367"/>
    </row>
    <row r="713" spans="4:22" s="1363" customFormat="1">
      <c r="D713" s="1367"/>
      <c r="K713" s="1367"/>
      <c r="V713" s="1367"/>
    </row>
    <row r="714" spans="4:22" s="1363" customFormat="1">
      <c r="D714" s="1367"/>
      <c r="K714" s="1367"/>
      <c r="V714" s="1367"/>
    </row>
    <row r="715" spans="4:22" s="1363" customFormat="1">
      <c r="D715" s="1367"/>
      <c r="K715" s="1367"/>
      <c r="V715" s="1367"/>
    </row>
    <row r="716" spans="4:22" s="1363" customFormat="1">
      <c r="D716" s="1367"/>
      <c r="K716" s="1367"/>
      <c r="V716" s="1367"/>
    </row>
    <row r="717" spans="4:22" s="1363" customFormat="1">
      <c r="D717" s="1367"/>
      <c r="K717" s="1367"/>
      <c r="V717" s="1367"/>
    </row>
    <row r="718" spans="4:22" s="1363" customFormat="1">
      <c r="D718" s="1367"/>
      <c r="K718" s="1367"/>
      <c r="V718" s="1367"/>
    </row>
    <row r="719" spans="4:22" s="1363" customFormat="1">
      <c r="D719" s="1367"/>
      <c r="K719" s="1367"/>
      <c r="V719" s="1367"/>
    </row>
    <row r="720" spans="4:22" s="1363" customFormat="1">
      <c r="D720" s="1367"/>
      <c r="K720" s="1367"/>
      <c r="V720" s="1367"/>
    </row>
    <row r="721" spans="4:22" s="1363" customFormat="1">
      <c r="D721" s="1367"/>
      <c r="K721" s="1367"/>
      <c r="V721" s="1367"/>
    </row>
    <row r="722" spans="4:22" s="1363" customFormat="1">
      <c r="D722" s="1367"/>
      <c r="K722" s="1367"/>
      <c r="V722" s="1367"/>
    </row>
    <row r="723" spans="4:22" s="1363" customFormat="1">
      <c r="D723" s="1367"/>
      <c r="K723" s="1367"/>
      <c r="V723" s="1367"/>
    </row>
    <row r="724" spans="4:22" s="1363" customFormat="1">
      <c r="D724" s="1367"/>
      <c r="K724" s="1367"/>
      <c r="V724" s="1367"/>
    </row>
    <row r="725" spans="4:22" s="1363" customFormat="1">
      <c r="D725" s="1367"/>
      <c r="K725" s="1367"/>
      <c r="V725" s="1367"/>
    </row>
    <row r="726" spans="4:22" s="1363" customFormat="1">
      <c r="D726" s="1367"/>
      <c r="K726" s="1367"/>
      <c r="V726" s="1367"/>
    </row>
    <row r="727" spans="4:22" s="1363" customFormat="1">
      <c r="D727" s="1367"/>
      <c r="K727" s="1367"/>
      <c r="V727" s="1367"/>
    </row>
    <row r="728" spans="4:22" s="1363" customFormat="1">
      <c r="D728" s="1367"/>
      <c r="K728" s="1367"/>
      <c r="V728" s="1367"/>
    </row>
    <row r="729" spans="4:22" s="1363" customFormat="1">
      <c r="D729" s="1367"/>
      <c r="K729" s="1367"/>
      <c r="V729" s="1367"/>
    </row>
    <row r="730" spans="4:22" s="1363" customFormat="1">
      <c r="D730" s="1367"/>
      <c r="K730" s="1367"/>
      <c r="V730" s="1367"/>
    </row>
    <row r="731" spans="4:22" s="1363" customFormat="1">
      <c r="D731" s="1367"/>
      <c r="K731" s="1367"/>
      <c r="V731" s="1367"/>
    </row>
    <row r="732" spans="4:22" s="1363" customFormat="1">
      <c r="D732" s="1367"/>
      <c r="K732" s="1367"/>
      <c r="V732" s="1367"/>
    </row>
    <row r="733" spans="4:22" s="1363" customFormat="1">
      <c r="D733" s="1367"/>
      <c r="K733" s="1367"/>
      <c r="V733" s="1367"/>
    </row>
    <row r="734" spans="4:22" s="1363" customFormat="1">
      <c r="D734" s="1367"/>
      <c r="K734" s="1367"/>
      <c r="V734" s="1367"/>
    </row>
    <row r="735" spans="4:22" s="1363" customFormat="1">
      <c r="D735" s="1367"/>
      <c r="K735" s="1367"/>
      <c r="V735" s="1367"/>
    </row>
    <row r="736" spans="4:22" s="1363" customFormat="1">
      <c r="D736" s="1367"/>
      <c r="K736" s="1367"/>
      <c r="V736" s="1367"/>
    </row>
    <row r="737" spans="4:22" s="1363" customFormat="1">
      <c r="D737" s="1367"/>
      <c r="K737" s="1367"/>
      <c r="V737" s="1367"/>
    </row>
    <row r="738" spans="4:22" s="1363" customFormat="1">
      <c r="D738" s="1367"/>
      <c r="K738" s="1367"/>
      <c r="V738" s="1367"/>
    </row>
    <row r="739" spans="4:22" s="1363" customFormat="1">
      <c r="D739" s="1367"/>
      <c r="K739" s="1367"/>
      <c r="V739" s="1367"/>
    </row>
    <row r="740" spans="4:22" s="1363" customFormat="1">
      <c r="D740" s="1367"/>
      <c r="K740" s="1367"/>
      <c r="V740" s="1367"/>
    </row>
    <row r="741" spans="4:22" s="1363" customFormat="1">
      <c r="D741" s="1367"/>
      <c r="K741" s="1367"/>
      <c r="V741" s="1367"/>
    </row>
    <row r="742" spans="4:22" s="1363" customFormat="1">
      <c r="D742" s="1367"/>
      <c r="K742" s="1367"/>
      <c r="V742" s="1367"/>
    </row>
    <row r="743" spans="4:22" s="1363" customFormat="1">
      <c r="D743" s="1367"/>
      <c r="K743" s="1367"/>
      <c r="V743" s="1367"/>
    </row>
    <row r="744" spans="4:22" s="1363" customFormat="1">
      <c r="D744" s="1367"/>
      <c r="K744" s="1367"/>
      <c r="V744" s="1367"/>
    </row>
    <row r="745" spans="4:22" s="1363" customFormat="1">
      <c r="D745" s="1367"/>
      <c r="K745" s="1367"/>
      <c r="V745" s="1367"/>
    </row>
    <row r="746" spans="4:22" s="1363" customFormat="1">
      <c r="D746" s="1367"/>
      <c r="K746" s="1367"/>
      <c r="V746" s="1367"/>
    </row>
    <row r="747" spans="4:22" s="1363" customFormat="1">
      <c r="D747" s="1367"/>
      <c r="K747" s="1367"/>
      <c r="V747" s="1367"/>
    </row>
    <row r="748" spans="4:22" s="1363" customFormat="1">
      <c r="D748" s="1367"/>
      <c r="K748" s="1367"/>
      <c r="V748" s="1367"/>
    </row>
    <row r="749" spans="4:22" s="1363" customFormat="1">
      <c r="D749" s="1367"/>
      <c r="K749" s="1367"/>
      <c r="V749" s="1367"/>
    </row>
    <row r="750" spans="4:22" s="1363" customFormat="1">
      <c r="D750" s="1367"/>
      <c r="K750" s="1367"/>
      <c r="V750" s="1367"/>
    </row>
    <row r="751" spans="4:22" s="1363" customFormat="1">
      <c r="D751" s="1367"/>
      <c r="K751" s="1367"/>
      <c r="V751" s="1367"/>
    </row>
    <row r="752" spans="4:22" s="1363" customFormat="1">
      <c r="D752" s="1367"/>
      <c r="K752" s="1367"/>
      <c r="V752" s="1367"/>
    </row>
    <row r="753" spans="4:22" s="1363" customFormat="1">
      <c r="D753" s="1367"/>
      <c r="K753" s="1367"/>
      <c r="V753" s="1367"/>
    </row>
    <row r="754" spans="4:22" s="1363" customFormat="1">
      <c r="D754" s="1367"/>
      <c r="K754" s="1367"/>
      <c r="V754" s="1367"/>
    </row>
    <row r="755" spans="4:22" s="1363" customFormat="1">
      <c r="D755" s="1367"/>
      <c r="K755" s="1367"/>
      <c r="V755" s="1367"/>
    </row>
    <row r="756" spans="4:22" s="1363" customFormat="1">
      <c r="D756" s="1367"/>
      <c r="K756" s="1367"/>
      <c r="V756" s="1367"/>
    </row>
    <row r="757" spans="4:22" s="1363" customFormat="1">
      <c r="D757" s="1367"/>
      <c r="K757" s="1367"/>
      <c r="V757" s="1367"/>
    </row>
    <row r="758" spans="4:22" s="1363" customFormat="1">
      <c r="D758" s="1367"/>
      <c r="K758" s="1367"/>
      <c r="V758" s="1367"/>
    </row>
    <row r="759" spans="4:22" s="1363" customFormat="1">
      <c r="D759" s="1367"/>
      <c r="K759" s="1367"/>
      <c r="V759" s="1367"/>
    </row>
    <row r="760" spans="4:22" s="1363" customFormat="1">
      <c r="D760" s="1367"/>
      <c r="K760" s="1367"/>
      <c r="V760" s="1367"/>
    </row>
    <row r="761" spans="4:22" s="1363" customFormat="1">
      <c r="D761" s="1367"/>
      <c r="K761" s="1367"/>
      <c r="V761" s="1367"/>
    </row>
    <row r="762" spans="4:22" s="1363" customFormat="1">
      <c r="D762" s="1367"/>
      <c r="K762" s="1367"/>
      <c r="V762" s="1367"/>
    </row>
    <row r="763" spans="4:22" s="1363" customFormat="1">
      <c r="D763" s="1367"/>
      <c r="K763" s="1367"/>
      <c r="V763" s="1367"/>
    </row>
    <row r="764" spans="4:22" s="1363" customFormat="1">
      <c r="D764" s="1367"/>
      <c r="K764" s="1367"/>
      <c r="V764" s="1367"/>
    </row>
    <row r="765" spans="4:22" s="1363" customFormat="1">
      <c r="D765" s="1367"/>
      <c r="K765" s="1367"/>
      <c r="V765" s="1367"/>
    </row>
    <row r="766" spans="4:22" s="1363" customFormat="1">
      <c r="D766" s="1367"/>
      <c r="K766" s="1367"/>
      <c r="V766" s="1367"/>
    </row>
    <row r="767" spans="4:22" s="1363" customFormat="1">
      <c r="D767" s="1367"/>
      <c r="K767" s="1367"/>
      <c r="V767" s="1367"/>
    </row>
    <row r="768" spans="4:22" s="1363" customFormat="1">
      <c r="D768" s="1367"/>
      <c r="K768" s="1367"/>
      <c r="V768" s="1367"/>
    </row>
    <row r="769" spans="4:22" s="1363" customFormat="1">
      <c r="D769" s="1367"/>
      <c r="K769" s="1367"/>
      <c r="V769" s="1367"/>
    </row>
    <row r="770" spans="4:22" s="1363" customFormat="1">
      <c r="D770" s="1367"/>
      <c r="K770" s="1367"/>
      <c r="V770" s="1367"/>
    </row>
    <row r="771" spans="4:22" s="1363" customFormat="1">
      <c r="D771" s="1367"/>
      <c r="K771" s="1367"/>
      <c r="V771" s="1367"/>
    </row>
    <row r="772" spans="4:22" s="1363" customFormat="1">
      <c r="D772" s="1367"/>
      <c r="K772" s="1367"/>
      <c r="V772" s="1367"/>
    </row>
    <row r="773" spans="4:22" s="1363" customFormat="1">
      <c r="D773" s="1367"/>
      <c r="K773" s="1367"/>
      <c r="V773" s="1367"/>
    </row>
    <row r="774" spans="4:22" s="1363" customFormat="1">
      <c r="D774" s="1367"/>
      <c r="K774" s="1367"/>
      <c r="V774" s="1367"/>
    </row>
    <row r="775" spans="4:22" s="1363" customFormat="1">
      <c r="D775" s="1367"/>
      <c r="K775" s="1367"/>
      <c r="V775" s="1367"/>
    </row>
    <row r="776" spans="4:22" s="1363" customFormat="1">
      <c r="D776" s="1367"/>
      <c r="K776" s="1367"/>
      <c r="V776" s="1367"/>
    </row>
    <row r="777" spans="4:22" s="1363" customFormat="1">
      <c r="D777" s="1367"/>
      <c r="K777" s="1367"/>
      <c r="V777" s="1367"/>
    </row>
    <row r="778" spans="4:22" s="1363" customFormat="1">
      <c r="D778" s="1367"/>
      <c r="K778" s="1367"/>
      <c r="V778" s="1367"/>
    </row>
    <row r="779" spans="4:22" s="1363" customFormat="1">
      <c r="D779" s="1367"/>
      <c r="K779" s="1367"/>
      <c r="V779" s="1367"/>
    </row>
    <row r="780" spans="4:22" s="1363" customFormat="1">
      <c r="D780" s="1367"/>
      <c r="K780" s="1367"/>
      <c r="V780" s="1367"/>
    </row>
    <row r="781" spans="4:22" s="1363" customFormat="1">
      <c r="D781" s="1367"/>
      <c r="K781" s="1367"/>
      <c r="V781" s="1367"/>
    </row>
    <row r="782" spans="4:22" s="1363" customFormat="1">
      <c r="D782" s="1367"/>
      <c r="K782" s="1367"/>
      <c r="V782" s="1367"/>
    </row>
    <row r="783" spans="4:22" s="1363" customFormat="1">
      <c r="D783" s="1367"/>
      <c r="K783" s="1367"/>
      <c r="V783" s="1367"/>
    </row>
    <row r="784" spans="4:22" s="1363" customFormat="1">
      <c r="D784" s="1367"/>
      <c r="K784" s="1367"/>
      <c r="V784" s="1367"/>
    </row>
    <row r="785" spans="4:22" s="1363" customFormat="1">
      <c r="D785" s="1367"/>
      <c r="K785" s="1367"/>
      <c r="V785" s="1367"/>
    </row>
    <row r="786" spans="4:22" s="1363" customFormat="1">
      <c r="D786" s="1367"/>
      <c r="K786" s="1367"/>
      <c r="V786" s="1367"/>
    </row>
    <row r="787" spans="4:22" s="1363" customFormat="1">
      <c r="D787" s="1367"/>
      <c r="K787" s="1367"/>
      <c r="V787" s="1367"/>
    </row>
    <row r="788" spans="4:22" s="1363" customFormat="1">
      <c r="D788" s="1367"/>
      <c r="K788" s="1367"/>
      <c r="V788" s="1367"/>
    </row>
    <row r="789" spans="4:22" s="1363" customFormat="1">
      <c r="D789" s="1367"/>
      <c r="K789" s="1367"/>
      <c r="V789" s="1367"/>
    </row>
    <row r="790" spans="4:22" s="1363" customFormat="1">
      <c r="D790" s="1367"/>
      <c r="K790" s="1367"/>
      <c r="V790" s="1367"/>
    </row>
    <row r="791" spans="4:22" s="1363" customFormat="1">
      <c r="D791" s="1367"/>
      <c r="K791" s="1367"/>
      <c r="V791" s="1367"/>
    </row>
    <row r="792" spans="4:22" s="1363" customFormat="1">
      <c r="D792" s="1367"/>
      <c r="K792" s="1367"/>
      <c r="V792" s="1367"/>
    </row>
    <row r="793" spans="4:22" s="1363" customFormat="1">
      <c r="D793" s="1367"/>
      <c r="K793" s="1367"/>
      <c r="V793" s="1367"/>
    </row>
    <row r="794" spans="4:22" s="1363" customFormat="1">
      <c r="D794" s="1367"/>
      <c r="K794" s="1367"/>
      <c r="V794" s="1367"/>
    </row>
    <row r="795" spans="4:22" s="1363" customFormat="1">
      <c r="D795" s="1367"/>
      <c r="K795" s="1367"/>
      <c r="V795" s="1367"/>
    </row>
    <row r="796" spans="4:22" s="1363" customFormat="1">
      <c r="D796" s="1367"/>
      <c r="K796" s="1367"/>
      <c r="V796" s="1367"/>
    </row>
    <row r="797" spans="4:22" s="1363" customFormat="1">
      <c r="D797" s="1367"/>
      <c r="K797" s="1367"/>
      <c r="V797" s="1367"/>
    </row>
    <row r="798" spans="4:22" s="1363" customFormat="1">
      <c r="D798" s="1367"/>
      <c r="K798" s="1367"/>
      <c r="V798" s="1367"/>
    </row>
    <row r="799" spans="4:22" s="1363" customFormat="1">
      <c r="D799" s="1367"/>
      <c r="K799" s="1367"/>
      <c r="V799" s="1367"/>
    </row>
    <row r="800" spans="4:22" s="1363" customFormat="1">
      <c r="D800" s="1367"/>
      <c r="K800" s="1367"/>
      <c r="V800" s="1367"/>
    </row>
    <row r="801" spans="4:22" s="1363" customFormat="1">
      <c r="D801" s="1367"/>
      <c r="K801" s="1367"/>
      <c r="V801" s="1367"/>
    </row>
    <row r="802" spans="4:22" s="1363" customFormat="1">
      <c r="D802" s="1367"/>
      <c r="K802" s="1367"/>
      <c r="V802" s="1367"/>
    </row>
    <row r="803" spans="4:22" s="1363" customFormat="1">
      <c r="D803" s="1367"/>
      <c r="K803" s="1367"/>
      <c r="V803" s="1367"/>
    </row>
    <row r="804" spans="4:22" s="1363" customFormat="1">
      <c r="D804" s="1367"/>
      <c r="K804" s="1367"/>
      <c r="V804" s="1367"/>
    </row>
    <row r="805" spans="4:22" s="1363" customFormat="1">
      <c r="D805" s="1367"/>
      <c r="K805" s="1367"/>
      <c r="V805" s="1367"/>
    </row>
    <row r="806" spans="4:22" s="1363" customFormat="1">
      <c r="D806" s="1367"/>
      <c r="K806" s="1367"/>
      <c r="V806" s="1367"/>
    </row>
    <row r="807" spans="4:22" s="1363" customFormat="1">
      <c r="D807" s="1367"/>
      <c r="K807" s="1367"/>
      <c r="V807" s="1367"/>
    </row>
    <row r="808" spans="4:22" s="1363" customFormat="1">
      <c r="D808" s="1367"/>
      <c r="K808" s="1367"/>
      <c r="V808" s="1367"/>
    </row>
    <row r="809" spans="4:22" s="1363" customFormat="1">
      <c r="D809" s="1367"/>
      <c r="K809" s="1367"/>
      <c r="V809" s="1367"/>
    </row>
    <row r="810" spans="4:22" s="1363" customFormat="1">
      <c r="D810" s="1367"/>
      <c r="K810" s="1367"/>
      <c r="V810" s="1367"/>
    </row>
    <row r="811" spans="4:22" s="1363" customFormat="1">
      <c r="D811" s="1367"/>
      <c r="K811" s="1367"/>
      <c r="V811" s="1367"/>
    </row>
    <row r="812" spans="4:22" s="1363" customFormat="1">
      <c r="D812" s="1367"/>
      <c r="K812" s="1367"/>
      <c r="V812" s="1367"/>
    </row>
    <row r="813" spans="4:22" s="1363" customFormat="1">
      <c r="D813" s="1367"/>
      <c r="K813" s="1367"/>
      <c r="V813" s="1367"/>
    </row>
    <row r="814" spans="4:22" s="1363" customFormat="1">
      <c r="D814" s="1367"/>
      <c r="K814" s="1367"/>
      <c r="V814" s="1367"/>
    </row>
    <row r="815" spans="4:22" s="1363" customFormat="1">
      <c r="D815" s="1367"/>
      <c r="K815" s="1367"/>
      <c r="V815" s="1367"/>
    </row>
    <row r="816" spans="4:22" s="1363" customFormat="1">
      <c r="D816" s="1367"/>
      <c r="K816" s="1367"/>
      <c r="V816" s="1367"/>
    </row>
    <row r="817" spans="4:22" s="1363" customFormat="1">
      <c r="D817" s="1367"/>
      <c r="K817" s="1367"/>
      <c r="V817" s="1367"/>
    </row>
    <row r="818" spans="4:22" s="1363" customFormat="1">
      <c r="D818" s="1367"/>
      <c r="K818" s="1367"/>
      <c r="V818" s="1367"/>
    </row>
    <row r="819" spans="4:22" s="1363" customFormat="1">
      <c r="D819" s="1367"/>
      <c r="K819" s="1367"/>
      <c r="V819" s="1367"/>
    </row>
    <row r="820" spans="4:22" s="1363" customFormat="1">
      <c r="D820" s="1367"/>
      <c r="K820" s="1367"/>
      <c r="V820" s="1367"/>
    </row>
    <row r="821" spans="4:22" s="1363" customFormat="1">
      <c r="D821" s="1367"/>
      <c r="K821" s="1367"/>
      <c r="V821" s="1367"/>
    </row>
    <row r="822" spans="4:22" s="1363" customFormat="1">
      <c r="D822" s="1367"/>
      <c r="K822" s="1367"/>
      <c r="V822" s="1367"/>
    </row>
    <row r="823" spans="4:22" s="1363" customFormat="1">
      <c r="D823" s="1367"/>
      <c r="K823" s="1367"/>
      <c r="V823" s="1367"/>
    </row>
    <row r="824" spans="4:22" s="1363" customFormat="1">
      <c r="D824" s="1367"/>
      <c r="K824" s="1367"/>
      <c r="V824" s="1367"/>
    </row>
    <row r="825" spans="4:22" s="1363" customFormat="1">
      <c r="D825" s="1367"/>
      <c r="K825" s="1367"/>
      <c r="V825" s="1367"/>
    </row>
    <row r="826" spans="4:22" s="1363" customFormat="1">
      <c r="D826" s="1367"/>
      <c r="K826" s="1367"/>
      <c r="V826" s="1367"/>
    </row>
    <row r="827" spans="4:22" s="1363" customFormat="1">
      <c r="D827" s="1367"/>
      <c r="K827" s="1367"/>
      <c r="V827" s="1367"/>
    </row>
    <row r="828" spans="4:22" s="1363" customFormat="1">
      <c r="D828" s="1367"/>
      <c r="K828" s="1367"/>
      <c r="V828" s="1367"/>
    </row>
    <row r="829" spans="4:22" s="1363" customFormat="1">
      <c r="D829" s="1367"/>
      <c r="K829" s="1367"/>
      <c r="V829" s="1367"/>
    </row>
    <row r="830" spans="4:22" s="1363" customFormat="1">
      <c r="D830" s="1367"/>
      <c r="K830" s="1367"/>
      <c r="V830" s="1367"/>
    </row>
    <row r="831" spans="4:22" s="1363" customFormat="1">
      <c r="D831" s="1367"/>
      <c r="K831" s="1367"/>
      <c r="V831" s="1367"/>
    </row>
    <row r="832" spans="4:22" s="1363" customFormat="1">
      <c r="D832" s="1367"/>
      <c r="K832" s="1367"/>
      <c r="V832" s="1367"/>
    </row>
    <row r="833" spans="4:22" s="1363" customFormat="1">
      <c r="D833" s="1367"/>
      <c r="K833" s="1367"/>
      <c r="V833" s="1367"/>
    </row>
    <row r="834" spans="4:22" s="1363" customFormat="1">
      <c r="D834" s="1367"/>
      <c r="K834" s="1367"/>
      <c r="V834" s="1367"/>
    </row>
    <row r="835" spans="4:22" s="1363" customFormat="1">
      <c r="D835" s="1367"/>
      <c r="K835" s="1367"/>
      <c r="V835" s="1367"/>
    </row>
    <row r="836" spans="4:22" s="1363" customFormat="1">
      <c r="D836" s="1367"/>
      <c r="K836" s="1367"/>
      <c r="V836" s="1367"/>
    </row>
    <row r="837" spans="4:22" s="1363" customFormat="1">
      <c r="D837" s="1367"/>
      <c r="K837" s="1367"/>
      <c r="V837" s="1367"/>
    </row>
    <row r="838" spans="4:22" s="1363" customFormat="1">
      <c r="D838" s="1367"/>
      <c r="K838" s="1367"/>
      <c r="V838" s="1367"/>
    </row>
    <row r="839" spans="4:22" s="1363" customFormat="1">
      <c r="D839" s="1367"/>
      <c r="K839" s="1367"/>
      <c r="V839" s="1367"/>
    </row>
    <row r="840" spans="4:22" s="1363" customFormat="1">
      <c r="D840" s="1367"/>
      <c r="K840" s="1367"/>
      <c r="V840" s="1367"/>
    </row>
    <row r="841" spans="4:22" s="1363" customFormat="1">
      <c r="D841" s="1367"/>
      <c r="K841" s="1367"/>
      <c r="V841" s="1367"/>
    </row>
    <row r="842" spans="4:22" s="1363" customFormat="1">
      <c r="D842" s="1367"/>
      <c r="K842" s="1367"/>
      <c r="V842" s="1367"/>
    </row>
    <row r="843" spans="4:22" s="1363" customFormat="1">
      <c r="D843" s="1367"/>
      <c r="K843" s="1367"/>
      <c r="V843" s="1367"/>
    </row>
    <row r="844" spans="4:22" s="1363" customFormat="1">
      <c r="D844" s="1367"/>
      <c r="K844" s="1367"/>
      <c r="V844" s="1367"/>
    </row>
    <row r="845" spans="4:22" s="1363" customFormat="1">
      <c r="D845" s="1367"/>
      <c r="K845" s="1367"/>
      <c r="V845" s="1367"/>
    </row>
    <row r="846" spans="4:22" s="1363" customFormat="1">
      <c r="D846" s="1367"/>
      <c r="K846" s="1367"/>
      <c r="V846" s="1367"/>
    </row>
    <row r="847" spans="4:22" s="1363" customFormat="1">
      <c r="D847" s="1367"/>
      <c r="K847" s="1367"/>
      <c r="V847" s="1367"/>
    </row>
    <row r="848" spans="4:22" s="1363" customFormat="1">
      <c r="D848" s="1367"/>
      <c r="K848" s="1367"/>
      <c r="V848" s="1367"/>
    </row>
    <row r="849" spans="4:22" s="1363" customFormat="1">
      <c r="D849" s="1367"/>
      <c r="K849" s="1367"/>
      <c r="V849" s="1367"/>
    </row>
    <row r="850" spans="4:22" s="1363" customFormat="1">
      <c r="D850" s="1367"/>
      <c r="K850" s="1367"/>
      <c r="V850" s="1367"/>
    </row>
    <row r="851" spans="4:22" s="1363" customFormat="1">
      <c r="D851" s="1367"/>
      <c r="K851" s="1367"/>
      <c r="V851" s="1367"/>
    </row>
    <row r="852" spans="4:22" s="1363" customFormat="1">
      <c r="D852" s="1367"/>
      <c r="K852" s="1367"/>
      <c r="V852" s="1367"/>
    </row>
    <row r="853" spans="4:22" s="1363" customFormat="1">
      <c r="D853" s="1367"/>
      <c r="K853" s="1367"/>
      <c r="V853" s="1367"/>
    </row>
    <row r="854" spans="4:22" s="1363" customFormat="1">
      <c r="D854" s="1367"/>
      <c r="K854" s="1367"/>
      <c r="V854" s="1367"/>
    </row>
    <row r="855" spans="4:22" s="1363" customFormat="1">
      <c r="D855" s="1367"/>
      <c r="K855" s="1367"/>
      <c r="V855" s="1367"/>
    </row>
    <row r="856" spans="4:22" s="1363" customFormat="1">
      <c r="D856" s="1367"/>
      <c r="K856" s="1367"/>
      <c r="V856" s="1367"/>
    </row>
    <row r="857" spans="4:22" s="1363" customFormat="1">
      <c r="D857" s="1367"/>
      <c r="K857" s="1367"/>
      <c r="V857" s="1367"/>
    </row>
    <row r="858" spans="4:22" s="1363" customFormat="1">
      <c r="D858" s="1367"/>
      <c r="K858" s="1367"/>
      <c r="V858" s="1367"/>
    </row>
    <row r="859" spans="4:22" s="1363" customFormat="1">
      <c r="D859" s="1367"/>
      <c r="K859" s="1367"/>
      <c r="V859" s="1367"/>
    </row>
    <row r="860" spans="4:22" s="1363" customFormat="1">
      <c r="D860" s="1367"/>
      <c r="K860" s="1367"/>
      <c r="V860" s="1367"/>
    </row>
    <row r="861" spans="4:22" s="1363" customFormat="1">
      <c r="D861" s="1367"/>
      <c r="K861" s="1367"/>
      <c r="V861" s="1367"/>
    </row>
    <row r="862" spans="4:22" s="1363" customFormat="1">
      <c r="D862" s="1367"/>
      <c r="K862" s="1367"/>
      <c r="V862" s="1367"/>
    </row>
    <row r="863" spans="4:22" s="1363" customFormat="1">
      <c r="D863" s="1367"/>
      <c r="K863" s="1367"/>
      <c r="V863" s="1367"/>
    </row>
    <row r="864" spans="4:22" s="1363" customFormat="1">
      <c r="D864" s="1367"/>
      <c r="K864" s="1367"/>
      <c r="V864" s="1367"/>
    </row>
    <row r="865" spans="4:22" s="1363" customFormat="1">
      <c r="D865" s="1367"/>
      <c r="K865" s="1367"/>
      <c r="V865" s="1367"/>
    </row>
    <row r="866" spans="4:22" s="1363" customFormat="1">
      <c r="D866" s="1367"/>
      <c r="K866" s="1367"/>
      <c r="V866" s="1367"/>
    </row>
    <row r="867" spans="4:22" s="1363" customFormat="1">
      <c r="D867" s="1367"/>
      <c r="K867" s="1367"/>
      <c r="V867" s="1367"/>
    </row>
    <row r="868" spans="4:22" s="1363" customFormat="1">
      <c r="D868" s="1367"/>
      <c r="K868" s="1367"/>
      <c r="V868" s="1367"/>
    </row>
    <row r="869" spans="4:22" s="1363" customFormat="1">
      <c r="D869" s="1367"/>
      <c r="K869" s="1367"/>
      <c r="V869" s="1367"/>
    </row>
    <row r="870" spans="4:22" s="1363" customFormat="1">
      <c r="D870" s="1367"/>
      <c r="K870" s="1367"/>
      <c r="V870" s="1367"/>
    </row>
    <row r="871" spans="4:22" s="1363" customFormat="1">
      <c r="D871" s="1367"/>
      <c r="K871" s="1367"/>
      <c r="V871" s="1367"/>
    </row>
    <row r="872" spans="4:22" s="1363" customFormat="1">
      <c r="D872" s="1367"/>
      <c r="K872" s="1367"/>
      <c r="V872" s="1367"/>
    </row>
    <row r="873" spans="4:22" s="1363" customFormat="1">
      <c r="D873" s="1367"/>
      <c r="K873" s="1367"/>
      <c r="V873" s="1367"/>
    </row>
    <row r="874" spans="4:22" s="1363" customFormat="1">
      <c r="D874" s="1367"/>
      <c r="K874" s="1367"/>
      <c r="V874" s="1367"/>
    </row>
    <row r="875" spans="4:22" s="1363" customFormat="1">
      <c r="D875" s="1367"/>
      <c r="K875" s="1367"/>
      <c r="V875" s="1367"/>
    </row>
    <row r="876" spans="4:22" s="1363" customFormat="1">
      <c r="D876" s="1367"/>
      <c r="K876" s="1367"/>
      <c r="V876" s="1367"/>
    </row>
    <row r="877" spans="4:22" s="1363" customFormat="1">
      <c r="D877" s="1367"/>
      <c r="K877" s="1367"/>
      <c r="V877" s="1367"/>
    </row>
    <row r="878" spans="4:22" s="1363" customFormat="1">
      <c r="D878" s="1367"/>
      <c r="K878" s="1367"/>
      <c r="V878" s="1367"/>
    </row>
    <row r="879" spans="4:22" s="1363" customFormat="1">
      <c r="D879" s="1367"/>
      <c r="K879" s="1367"/>
      <c r="V879" s="1367"/>
    </row>
    <row r="880" spans="4:22" s="1363" customFormat="1">
      <c r="D880" s="1367"/>
      <c r="K880" s="1367"/>
      <c r="V880" s="1367"/>
    </row>
    <row r="881" spans="4:22" s="1363" customFormat="1">
      <c r="D881" s="1367"/>
      <c r="K881" s="1367"/>
      <c r="V881" s="1367"/>
    </row>
    <row r="882" spans="4:22" s="1363" customFormat="1">
      <c r="D882" s="1367"/>
      <c r="K882" s="1367"/>
      <c r="V882" s="1367"/>
    </row>
    <row r="883" spans="4:22" s="1363" customFormat="1">
      <c r="D883" s="1367"/>
      <c r="K883" s="1367"/>
      <c r="V883" s="1367"/>
    </row>
    <row r="884" spans="4:22" s="1363" customFormat="1">
      <c r="D884" s="1367"/>
      <c r="K884" s="1367"/>
      <c r="V884" s="1367"/>
    </row>
    <row r="885" spans="4:22" s="1363" customFormat="1">
      <c r="D885" s="1367"/>
      <c r="K885" s="1367"/>
      <c r="V885" s="1367"/>
    </row>
    <row r="886" spans="4:22" s="1363" customFormat="1">
      <c r="D886" s="1367"/>
      <c r="K886" s="1367"/>
      <c r="V886" s="1367"/>
    </row>
    <row r="887" spans="4:22" s="1363" customFormat="1">
      <c r="D887" s="1367"/>
      <c r="K887" s="1367"/>
      <c r="V887" s="1367"/>
    </row>
    <row r="888" spans="4:22" s="1363" customFormat="1">
      <c r="D888" s="1367"/>
      <c r="K888" s="1367"/>
      <c r="V888" s="1367"/>
    </row>
    <row r="889" spans="4:22" s="1363" customFormat="1">
      <c r="D889" s="1367"/>
      <c r="K889" s="1367"/>
      <c r="V889" s="1367"/>
    </row>
    <row r="890" spans="4:22" s="1363" customFormat="1">
      <c r="D890" s="1367"/>
      <c r="K890" s="1367"/>
      <c r="V890" s="1367"/>
    </row>
    <row r="891" spans="4:22" s="1363" customFormat="1">
      <c r="D891" s="1367"/>
      <c r="K891" s="1367"/>
      <c r="V891" s="1367"/>
    </row>
    <row r="892" spans="4:22" s="1363" customFormat="1">
      <c r="D892" s="1367"/>
      <c r="K892" s="1367"/>
      <c r="V892" s="1367"/>
    </row>
    <row r="893" spans="4:22" s="1363" customFormat="1">
      <c r="D893" s="1367"/>
      <c r="K893" s="1367"/>
      <c r="V893" s="1367"/>
    </row>
    <row r="894" spans="4:22" s="1363" customFormat="1">
      <c r="D894" s="1367"/>
      <c r="K894" s="1367"/>
      <c r="V894" s="1367"/>
    </row>
    <row r="895" spans="4:22" s="1363" customFormat="1">
      <c r="D895" s="1367"/>
      <c r="K895" s="1367"/>
      <c r="V895" s="1367"/>
    </row>
    <row r="896" spans="4:22" s="1363" customFormat="1">
      <c r="D896" s="1367"/>
      <c r="K896" s="1367"/>
      <c r="V896" s="1367"/>
    </row>
    <row r="897" spans="4:22" s="1363" customFormat="1">
      <c r="D897" s="1367"/>
      <c r="K897" s="1367"/>
      <c r="V897" s="1367"/>
    </row>
    <row r="898" spans="4:22" s="1363" customFormat="1">
      <c r="D898" s="1367"/>
      <c r="K898" s="1367"/>
      <c r="V898" s="1367"/>
    </row>
    <row r="899" spans="4:22" s="1363" customFormat="1">
      <c r="D899" s="1367"/>
      <c r="K899" s="1367"/>
      <c r="V899" s="1367"/>
    </row>
    <row r="900" spans="4:22" s="1363" customFormat="1">
      <c r="D900" s="1367"/>
      <c r="K900" s="1367"/>
      <c r="V900" s="1367"/>
    </row>
    <row r="901" spans="4:22" s="1363" customFormat="1">
      <c r="D901" s="1367"/>
      <c r="K901" s="1367"/>
      <c r="V901" s="1367"/>
    </row>
    <row r="902" spans="4:22" s="1363" customFormat="1">
      <c r="D902" s="1367"/>
      <c r="K902" s="1367"/>
      <c r="V902" s="1367"/>
    </row>
    <row r="903" spans="4:22" s="1363" customFormat="1">
      <c r="D903" s="1367"/>
      <c r="K903" s="1367"/>
      <c r="V903" s="1367"/>
    </row>
    <row r="904" spans="4:22" s="1363" customFormat="1">
      <c r="D904" s="1367"/>
      <c r="K904" s="1367"/>
      <c r="V904" s="1367"/>
    </row>
    <row r="905" spans="4:22" s="1363" customFormat="1">
      <c r="D905" s="1367"/>
      <c r="K905" s="1367"/>
      <c r="V905" s="1367"/>
    </row>
    <row r="906" spans="4:22" s="1363" customFormat="1">
      <c r="D906" s="1367"/>
      <c r="K906" s="1367"/>
      <c r="V906" s="1367"/>
    </row>
    <row r="907" spans="4:22" s="1363" customFormat="1">
      <c r="D907" s="1367"/>
      <c r="K907" s="1367"/>
      <c r="V907" s="1367"/>
    </row>
    <row r="908" spans="4:22" s="1363" customFormat="1">
      <c r="D908" s="1367"/>
      <c r="K908" s="1367"/>
      <c r="V908" s="1367"/>
    </row>
    <row r="909" spans="4:22" s="1363" customFormat="1">
      <c r="D909" s="1367"/>
      <c r="K909" s="1367"/>
      <c r="V909" s="1367"/>
    </row>
    <row r="910" spans="4:22" s="1363" customFormat="1">
      <c r="D910" s="1367"/>
      <c r="K910" s="1367"/>
      <c r="V910" s="1367"/>
    </row>
    <row r="911" spans="4:22" s="1363" customFormat="1">
      <c r="D911" s="1367"/>
      <c r="K911" s="1367"/>
      <c r="V911" s="1367"/>
    </row>
    <row r="912" spans="4:22" s="1363" customFormat="1">
      <c r="D912" s="1367"/>
      <c r="K912" s="1367"/>
      <c r="V912" s="1367"/>
    </row>
    <row r="913" spans="4:22" s="1363" customFormat="1">
      <c r="D913" s="1367"/>
      <c r="K913" s="1367"/>
      <c r="V913" s="1367"/>
    </row>
    <row r="914" spans="4:22" s="1363" customFormat="1">
      <c r="D914" s="1367"/>
      <c r="K914" s="1367"/>
      <c r="V914" s="1367"/>
    </row>
    <row r="915" spans="4:22" s="1363" customFormat="1">
      <c r="D915" s="1367"/>
      <c r="K915" s="1367"/>
      <c r="V915" s="1367"/>
    </row>
    <row r="916" spans="4:22" s="1363" customFormat="1">
      <c r="D916" s="1367"/>
      <c r="K916" s="1367"/>
      <c r="V916" s="1367"/>
    </row>
    <row r="917" spans="4:22" s="1363" customFormat="1">
      <c r="D917" s="1367"/>
      <c r="K917" s="1367"/>
      <c r="V917" s="1367"/>
    </row>
    <row r="918" spans="4:22" s="1363" customFormat="1">
      <c r="D918" s="1367"/>
      <c r="K918" s="1367"/>
      <c r="V918" s="1367"/>
    </row>
    <row r="919" spans="4:22" s="1363" customFormat="1">
      <c r="D919" s="1367"/>
      <c r="K919" s="1367"/>
      <c r="V919" s="1367"/>
    </row>
    <row r="920" spans="4:22" s="1363" customFormat="1">
      <c r="D920" s="1367"/>
      <c r="K920" s="1367"/>
      <c r="V920" s="1367"/>
    </row>
    <row r="921" spans="4:22" s="1363" customFormat="1">
      <c r="D921" s="1367"/>
      <c r="K921" s="1367"/>
      <c r="V921" s="1367"/>
    </row>
    <row r="922" spans="4:22" s="1363" customFormat="1">
      <c r="D922" s="1367"/>
      <c r="K922" s="1367"/>
      <c r="V922" s="1367"/>
    </row>
    <row r="923" spans="4:22" s="1363" customFormat="1">
      <c r="D923" s="1367"/>
      <c r="K923" s="1367"/>
      <c r="V923" s="1367"/>
    </row>
    <row r="924" spans="4:22" s="1363" customFormat="1">
      <c r="D924" s="1367"/>
      <c r="K924" s="1367"/>
      <c r="V924" s="1367"/>
    </row>
    <row r="925" spans="4:22" s="1363" customFormat="1">
      <c r="D925" s="1367"/>
      <c r="K925" s="1367"/>
      <c r="V925" s="1367"/>
    </row>
    <row r="926" spans="4:22" s="1363" customFormat="1">
      <c r="D926" s="1367"/>
      <c r="K926" s="1367"/>
      <c r="V926" s="1367"/>
    </row>
    <row r="927" spans="4:22" s="1363" customFormat="1">
      <c r="D927" s="1367"/>
      <c r="K927" s="1367"/>
      <c r="V927" s="1367"/>
    </row>
    <row r="928" spans="4:22" s="1363" customFormat="1">
      <c r="D928" s="1367"/>
      <c r="K928" s="1367"/>
      <c r="V928" s="1367"/>
    </row>
    <row r="929" spans="4:22" s="1363" customFormat="1">
      <c r="D929" s="1367"/>
      <c r="K929" s="1367"/>
      <c r="V929" s="1367"/>
    </row>
    <row r="930" spans="4:22" s="1363" customFormat="1">
      <c r="D930" s="1367"/>
      <c r="K930" s="1367"/>
      <c r="V930" s="1367"/>
    </row>
    <row r="931" spans="4:22" s="1363" customFormat="1">
      <c r="D931" s="1367"/>
      <c r="K931" s="1367"/>
      <c r="V931" s="1367"/>
    </row>
    <row r="932" spans="4:22" s="1363" customFormat="1">
      <c r="D932" s="1367"/>
      <c r="K932" s="1367"/>
      <c r="V932" s="1367"/>
    </row>
    <row r="933" spans="4:22" s="1363" customFormat="1">
      <c r="D933" s="1367"/>
      <c r="K933" s="1367"/>
      <c r="V933" s="1367"/>
    </row>
    <row r="934" spans="4:22" s="1363" customFormat="1">
      <c r="D934" s="1367"/>
      <c r="K934" s="1367"/>
      <c r="V934" s="1367"/>
    </row>
    <row r="935" spans="4:22" s="1363" customFormat="1">
      <c r="D935" s="1367"/>
      <c r="K935" s="1367"/>
      <c r="V935" s="1367"/>
    </row>
    <row r="936" spans="4:22" s="1363" customFormat="1">
      <c r="D936" s="1367"/>
      <c r="K936" s="1367"/>
      <c r="V936" s="1367"/>
    </row>
    <row r="937" spans="4:22" s="1363" customFormat="1">
      <c r="D937" s="1367"/>
      <c r="K937" s="1367"/>
      <c r="V937" s="1367"/>
    </row>
    <row r="938" spans="4:22" s="1363" customFormat="1">
      <c r="D938" s="1367"/>
      <c r="K938" s="1367"/>
      <c r="V938" s="1367"/>
    </row>
    <row r="939" spans="4:22" s="1363" customFormat="1">
      <c r="D939" s="1367"/>
      <c r="K939" s="1367"/>
      <c r="V939" s="1367"/>
    </row>
    <row r="940" spans="4:22" s="1363" customFormat="1">
      <c r="D940" s="1367"/>
      <c r="K940" s="1367"/>
      <c r="V940" s="1367"/>
    </row>
    <row r="941" spans="4:22" s="1363" customFormat="1">
      <c r="D941" s="1367"/>
      <c r="K941" s="1367"/>
      <c r="V941" s="1367"/>
    </row>
    <row r="942" spans="4:22" s="1363" customFormat="1">
      <c r="D942" s="1367"/>
      <c r="K942" s="1367"/>
      <c r="V942" s="1367"/>
    </row>
    <row r="943" spans="4:22" s="1363" customFormat="1">
      <c r="D943" s="1367"/>
      <c r="K943" s="1367"/>
      <c r="V943" s="1367"/>
    </row>
    <row r="944" spans="4:22" s="1363" customFormat="1">
      <c r="D944" s="1367"/>
      <c r="K944" s="1367"/>
      <c r="V944" s="1367"/>
    </row>
    <row r="945" spans="4:22" s="1363" customFormat="1">
      <c r="D945" s="1367"/>
      <c r="K945" s="1367"/>
      <c r="V945" s="1367"/>
    </row>
    <row r="946" spans="4:22" s="1363" customFormat="1">
      <c r="D946" s="1367"/>
      <c r="K946" s="1367"/>
      <c r="V946" s="1367"/>
    </row>
    <row r="947" spans="4:22" s="1363" customFormat="1">
      <c r="D947" s="1367"/>
      <c r="K947" s="1367"/>
      <c r="V947" s="1367"/>
    </row>
    <row r="948" spans="4:22" s="1363" customFormat="1">
      <c r="D948" s="1367"/>
      <c r="K948" s="1367"/>
      <c r="V948" s="1367"/>
    </row>
    <row r="949" spans="4:22" s="1363" customFormat="1">
      <c r="D949" s="1367"/>
      <c r="K949" s="1367"/>
      <c r="V949" s="1367"/>
    </row>
    <row r="950" spans="4:22" s="1363" customFormat="1">
      <c r="D950" s="1367"/>
      <c r="K950" s="1367"/>
      <c r="V950" s="1367"/>
    </row>
    <row r="951" spans="4:22" s="1363" customFormat="1">
      <c r="D951" s="1367"/>
      <c r="K951" s="1367"/>
      <c r="V951" s="1367"/>
    </row>
    <row r="952" spans="4:22" s="1363" customFormat="1">
      <c r="D952" s="1367"/>
      <c r="K952" s="1367"/>
      <c r="V952" s="1367"/>
    </row>
    <row r="953" spans="4:22" s="1363" customFormat="1">
      <c r="D953" s="1367"/>
      <c r="K953" s="1367"/>
      <c r="V953" s="1367"/>
    </row>
    <row r="954" spans="4:22" s="1363" customFormat="1">
      <c r="D954" s="1367"/>
      <c r="K954" s="1367"/>
      <c r="V954" s="1367"/>
    </row>
    <row r="955" spans="4:22" s="1363" customFormat="1">
      <c r="D955" s="1367"/>
      <c r="K955" s="1367"/>
      <c r="V955" s="1367"/>
    </row>
    <row r="956" spans="4:22" s="1363" customFormat="1">
      <c r="D956" s="1367"/>
      <c r="K956" s="1367"/>
      <c r="V956" s="1367"/>
    </row>
    <row r="957" spans="4:22" s="1363" customFormat="1">
      <c r="D957" s="1367"/>
      <c r="K957" s="1367"/>
      <c r="V957" s="1367"/>
    </row>
    <row r="958" spans="4:22" s="1363" customFormat="1">
      <c r="D958" s="1367"/>
      <c r="K958" s="1367"/>
      <c r="V958" s="1367"/>
    </row>
    <row r="959" spans="4:22" s="1363" customFormat="1">
      <c r="D959" s="1367"/>
      <c r="K959" s="1367"/>
      <c r="V959" s="1367"/>
    </row>
    <row r="960" spans="4:22" s="1363" customFormat="1">
      <c r="D960" s="1367"/>
      <c r="K960" s="1367"/>
      <c r="V960" s="1367"/>
    </row>
    <row r="961" spans="4:22" s="1363" customFormat="1">
      <c r="D961" s="1367"/>
      <c r="K961" s="1367"/>
      <c r="V961" s="1367"/>
    </row>
    <row r="962" spans="4:22" s="1363" customFormat="1">
      <c r="D962" s="1367"/>
      <c r="K962" s="1367"/>
      <c r="V962" s="1367"/>
    </row>
    <row r="963" spans="4:22" s="1363" customFormat="1">
      <c r="D963" s="1367"/>
      <c r="K963" s="1367"/>
      <c r="V963" s="1367"/>
    </row>
    <row r="964" spans="4:22" s="1363" customFormat="1">
      <c r="D964" s="1367"/>
      <c r="K964" s="1367"/>
      <c r="V964" s="1367"/>
    </row>
    <row r="965" spans="4:22" s="1363" customFormat="1">
      <c r="D965" s="1367"/>
      <c r="K965" s="1367"/>
      <c r="V965" s="1367"/>
    </row>
    <row r="966" spans="4:22" s="1363" customFormat="1">
      <c r="D966" s="1367"/>
      <c r="K966" s="1367"/>
      <c r="V966" s="1367"/>
    </row>
    <row r="967" spans="4:22" s="1363" customFormat="1">
      <c r="D967" s="1367"/>
      <c r="K967" s="1367"/>
      <c r="V967" s="1367"/>
    </row>
    <row r="968" spans="4:22" s="1363" customFormat="1">
      <c r="D968" s="1367"/>
      <c r="K968" s="1367"/>
      <c r="V968" s="1367"/>
    </row>
    <row r="969" spans="4:22" s="1363" customFormat="1">
      <c r="D969" s="1367"/>
      <c r="K969" s="1367"/>
      <c r="V969" s="1367"/>
    </row>
    <row r="970" spans="4:22" s="1363" customFormat="1">
      <c r="D970" s="1367"/>
      <c r="K970" s="1367"/>
      <c r="V970" s="1367"/>
    </row>
    <row r="971" spans="4:22" s="1363" customFormat="1">
      <c r="D971" s="1367"/>
      <c r="K971" s="1367"/>
      <c r="V971" s="1367"/>
    </row>
    <row r="972" spans="4:22" s="1363" customFormat="1">
      <c r="D972" s="1367"/>
      <c r="K972" s="1367"/>
      <c r="V972" s="1367"/>
    </row>
    <row r="973" spans="4:22" s="1363" customFormat="1">
      <c r="D973" s="1367"/>
      <c r="K973" s="1367"/>
      <c r="V973" s="1367"/>
    </row>
    <row r="974" spans="4:22" s="1363" customFormat="1">
      <c r="D974" s="1367"/>
      <c r="K974" s="1367"/>
      <c r="V974" s="1367"/>
    </row>
    <row r="975" spans="4:22" s="1363" customFormat="1">
      <c r="D975" s="1367"/>
      <c r="K975" s="1367"/>
      <c r="V975" s="1367"/>
    </row>
    <row r="976" spans="4:22" s="1363" customFormat="1">
      <c r="D976" s="1367"/>
      <c r="K976" s="1367"/>
      <c r="V976" s="1367"/>
    </row>
    <row r="977" spans="4:22" s="1363" customFormat="1">
      <c r="D977" s="1367"/>
      <c r="K977" s="1367"/>
      <c r="V977" s="1367"/>
    </row>
    <row r="978" spans="4:22" s="1363" customFormat="1">
      <c r="D978" s="1367"/>
      <c r="K978" s="1367"/>
      <c r="V978" s="1367"/>
    </row>
    <row r="979" spans="4:22" s="1363" customFormat="1">
      <c r="D979" s="1367"/>
      <c r="K979" s="1367"/>
      <c r="V979" s="1367"/>
    </row>
    <row r="980" spans="4:22" s="1363" customFormat="1">
      <c r="D980" s="1367"/>
      <c r="K980" s="1367"/>
      <c r="V980" s="1367"/>
    </row>
    <row r="981" spans="4:22" s="1363" customFormat="1">
      <c r="D981" s="1367"/>
      <c r="K981" s="1367"/>
      <c r="V981" s="1367"/>
    </row>
    <row r="982" spans="4:22" s="1363" customFormat="1">
      <c r="D982" s="1367"/>
      <c r="K982" s="1367"/>
      <c r="V982" s="1367"/>
    </row>
    <row r="983" spans="4:22" s="1363" customFormat="1">
      <c r="D983" s="1367"/>
      <c r="K983" s="1367"/>
      <c r="V983" s="1367"/>
    </row>
    <row r="984" spans="4:22" s="1363" customFormat="1">
      <c r="D984" s="1367"/>
      <c r="K984" s="1367"/>
      <c r="V984" s="1367"/>
    </row>
    <row r="985" spans="4:22" s="1363" customFormat="1">
      <c r="D985" s="1367"/>
      <c r="K985" s="1367"/>
      <c r="V985" s="1367"/>
    </row>
    <row r="986" spans="4:22" s="1363" customFormat="1">
      <c r="D986" s="1367"/>
      <c r="K986" s="1367"/>
      <c r="V986" s="1367"/>
    </row>
    <row r="987" spans="4:22" s="1363" customFormat="1">
      <c r="D987" s="1367"/>
      <c r="K987" s="1367"/>
      <c r="V987" s="1367"/>
    </row>
    <row r="988" spans="4:22" s="1363" customFormat="1">
      <c r="D988" s="1367"/>
      <c r="K988" s="1367"/>
      <c r="V988" s="1367"/>
    </row>
    <row r="989" spans="4:22" s="1363" customFormat="1">
      <c r="D989" s="1367"/>
      <c r="K989" s="1367"/>
      <c r="V989" s="1367"/>
    </row>
    <row r="990" spans="4:22" s="1363" customFormat="1">
      <c r="D990" s="1367"/>
      <c r="K990" s="1367"/>
      <c r="V990" s="1367"/>
    </row>
    <row r="991" spans="4:22" s="1363" customFormat="1">
      <c r="D991" s="1367"/>
      <c r="K991" s="1367"/>
      <c r="V991" s="1367"/>
    </row>
    <row r="992" spans="4:22" s="1363" customFormat="1">
      <c r="D992" s="1367"/>
      <c r="K992" s="1367"/>
      <c r="V992" s="1367"/>
    </row>
    <row r="993" spans="4:22" s="1363" customFormat="1">
      <c r="D993" s="1367"/>
      <c r="K993" s="1367"/>
      <c r="V993" s="1367"/>
    </row>
    <row r="994" spans="4:22" s="1363" customFormat="1">
      <c r="D994" s="1367"/>
      <c r="K994" s="1367"/>
      <c r="V994" s="1367"/>
    </row>
    <row r="995" spans="4:22" s="1363" customFormat="1">
      <c r="D995" s="1367"/>
      <c r="K995" s="1367"/>
      <c r="V995" s="1367"/>
    </row>
    <row r="996" spans="4:22" s="1363" customFormat="1">
      <c r="D996" s="1367"/>
      <c r="K996" s="1367"/>
      <c r="V996" s="1367"/>
    </row>
    <row r="997" spans="4:22" s="1363" customFormat="1">
      <c r="D997" s="1367"/>
      <c r="K997" s="1367"/>
      <c r="V997" s="1367"/>
    </row>
    <row r="998" spans="4:22" s="1363" customFormat="1">
      <c r="D998" s="1367"/>
      <c r="K998" s="1367"/>
      <c r="V998" s="1367"/>
    </row>
    <row r="999" spans="4:22" s="1363" customFormat="1">
      <c r="D999" s="1367"/>
      <c r="K999" s="1367"/>
      <c r="V999" s="1367"/>
    </row>
    <row r="1000" spans="4:22" s="1363" customFormat="1">
      <c r="D1000" s="1367"/>
      <c r="K1000" s="1367"/>
      <c r="V1000" s="1367"/>
    </row>
  </sheetData>
  <sheetProtection password="CB61" sheet="1" objects="1" scenarios="1" selectLockedCells="1"/>
  <conditionalFormatting sqref="S12">
    <cfRule type="expression" dxfId="33" priority="1" stopIfTrue="1">
      <formula>NOT(AND($B$16,$B$25))</formula>
    </cfRule>
  </conditionalFormatting>
  <conditionalFormatting sqref="L12">
    <cfRule type="expression" dxfId="32" priority="2" stopIfTrue="1">
      <formula>NOT(AND($B$17,$B$26))</formula>
    </cfRule>
  </conditionalFormatting>
  <conditionalFormatting sqref="E12">
    <cfRule type="expression" dxfId="31" priority="3" stopIfTrue="1">
      <formula>NOT(AND($B$18,$B$27))</formula>
    </cfRule>
  </conditionalFormatting>
  <conditionalFormatting sqref="R12">
    <cfRule type="expression" dxfId="30" priority="4" stopIfTrue="1">
      <formula>NOT(AND($B$19,$B$28))</formula>
    </cfRule>
  </conditionalFormatting>
  <conditionalFormatting sqref="K12">
    <cfRule type="expression" dxfId="29" priority="5" stopIfTrue="1">
      <formula>NOT(AND($B$20,$B$29))</formula>
    </cfRule>
  </conditionalFormatting>
  <conditionalFormatting sqref="D12">
    <cfRule type="expression" dxfId="28" priority="6" stopIfTrue="1">
      <formula>NOT(AND($B$21,$B$30))</formula>
    </cfRule>
  </conditionalFormatting>
  <conditionalFormatting sqref="Q12">
    <cfRule type="expression" dxfId="27" priority="7" stopIfTrue="1">
      <formula>NOT(AND($B$22,$B$31))</formula>
    </cfRule>
  </conditionalFormatting>
  <conditionalFormatting sqref="J12">
    <cfRule type="expression" dxfId="26" priority="8" stopIfTrue="1">
      <formula>NOT(AND($B$23,$B$32))</formula>
    </cfRule>
  </conditionalFormatting>
  <conditionalFormatting sqref="C12">
    <cfRule type="expression" dxfId="25" priority="9" stopIfTrue="1">
      <formula>NOT(AND($B$24,$B$33))</formula>
    </cfRule>
  </conditionalFormatting>
  <printOptions horizontalCentered="1" verticalCentered="1"/>
  <pageMargins left="0.75" right="0.75" top="1" bottom="1" header="0.5" footer="0.5"/>
  <pageSetup paperSize="9" scale="40" orientation="landscape" horizontalDpi="4294967292" r:id="rId1"/>
  <headerFooter alignWithMargins="0">
    <oddHeader xml:space="preserve">&amp;C&amp;"Miriam,Regular"&amp;A
</oddHeader>
    <oddFooter>Page &amp;P</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abSelected="1" topLeftCell="C2" workbookViewId="0">
      <selection activeCell="F10" sqref="F10"/>
    </sheetView>
  </sheetViews>
  <sheetFormatPr defaultColWidth="7.75" defaultRowHeight="11.25"/>
  <cols>
    <col min="1" max="1" width="4.75" style="60" bestFit="1" customWidth="1"/>
    <col min="2" max="2" width="56.5" style="60" customWidth="1"/>
    <col min="3" max="3" width="16" style="60" customWidth="1"/>
    <col min="4" max="4" width="13.5" style="60" customWidth="1"/>
    <col min="5" max="5" width="8.875" style="60" bestFit="1" customWidth="1"/>
    <col min="6" max="6" width="9.25" style="154" bestFit="1" customWidth="1"/>
    <col min="7" max="8" width="8.875" style="60" bestFit="1" customWidth="1"/>
    <col min="9" max="9" width="9.25" style="154" bestFit="1" customWidth="1"/>
    <col min="10" max="10" width="8.875" style="60" bestFit="1" customWidth="1"/>
    <col min="11" max="11" width="56.5" style="60" customWidth="1"/>
    <col min="12" max="12" width="16" style="60" customWidth="1"/>
    <col min="13" max="13" width="13.5" style="60" customWidth="1"/>
    <col min="14" max="14" width="5.75" style="60" bestFit="1" customWidth="1"/>
    <col min="15" max="1000" width="7.75" style="1363"/>
    <col min="1001" max="16384" width="7.75" style="60"/>
  </cols>
  <sheetData>
    <row r="1" spans="1:14" ht="20.25">
      <c r="A1" s="56"/>
      <c r="B1" s="57" t="s">
        <v>272</v>
      </c>
      <c r="C1" s="51"/>
      <c r="D1" s="51"/>
      <c r="E1" s="58"/>
      <c r="F1" s="58"/>
      <c r="G1" s="56"/>
      <c r="H1" s="56"/>
      <c r="I1" s="58"/>
      <c r="J1" s="56"/>
      <c r="K1" s="56"/>
      <c r="L1" s="58"/>
      <c r="M1" s="59" t="s">
        <v>272</v>
      </c>
      <c r="N1" s="56"/>
    </row>
    <row r="2" spans="1:14" ht="13.15" customHeight="1">
      <c r="A2" s="56"/>
      <c r="B2" s="61"/>
      <c r="C2" s="51"/>
      <c r="D2" s="51"/>
      <c r="E2" s="58"/>
      <c r="F2" s="58"/>
      <c r="G2" s="62"/>
      <c r="H2" s="62"/>
      <c r="I2" s="58"/>
      <c r="J2" s="56"/>
      <c r="K2" s="56"/>
      <c r="L2" s="58"/>
      <c r="M2" s="63"/>
      <c r="N2" s="56"/>
    </row>
    <row r="3" spans="1:14" ht="16.5" thickBot="1">
      <c r="A3" s="56"/>
      <c r="B3" s="64" t="s">
        <v>34320</v>
      </c>
      <c r="C3" s="51"/>
      <c r="D3" s="51"/>
      <c r="E3" s="58"/>
      <c r="F3" s="58"/>
      <c r="G3" s="65"/>
      <c r="H3" s="65"/>
      <c r="I3" s="58"/>
      <c r="J3" s="56"/>
      <c r="K3" s="56"/>
      <c r="L3" s="58"/>
      <c r="M3" s="66" t="s">
        <v>34320</v>
      </c>
      <c r="N3" s="56"/>
    </row>
    <row r="4" spans="1:14" ht="14.25" thickTop="1" thickBot="1">
      <c r="A4" s="56"/>
      <c r="B4" s="61"/>
      <c r="C4" s="51"/>
      <c r="D4" s="51"/>
      <c r="E4" s="643" t="str">
        <f>"לשלושה חודשים שהסתיימו ביום " &amp;TEXT(L0!$E$34,"DD ")&amp;"ב"&amp;TEXT(L0!$E$34,"MMM")</f>
        <v>לשלושה חודשים שהסתיימו ביום 30 ביונ</v>
      </c>
      <c r="F4" s="634"/>
      <c r="G4" s="644"/>
      <c r="H4" s="644"/>
      <c r="I4" s="634"/>
      <c r="J4" s="637"/>
      <c r="K4" s="51"/>
      <c r="L4" s="58"/>
      <c r="M4" s="63"/>
      <c r="N4" s="56"/>
    </row>
    <row r="5" spans="1:14" ht="14.25" thickTop="1" thickBot="1">
      <c r="A5" s="56"/>
      <c r="B5" s="61"/>
      <c r="C5" s="51"/>
      <c r="D5" s="51"/>
      <c r="E5" s="323">
        <f>DATE(YEAR(L0!$E$34),MONTH(L0!$E$34)-12+1,1)-1</f>
        <v>41820</v>
      </c>
      <c r="F5" s="323"/>
      <c r="G5" s="323"/>
      <c r="H5" s="323">
        <f>L0!$E$34</f>
        <v>42185</v>
      </c>
      <c r="I5" s="323"/>
      <c r="J5" s="323"/>
      <c r="K5" s="51"/>
      <c r="L5" s="58"/>
      <c r="M5" s="63"/>
      <c r="N5" s="56"/>
    </row>
    <row r="6" spans="1:14" ht="15.6" customHeight="1" thickTop="1">
      <c r="A6" s="75"/>
      <c r="B6" s="76"/>
      <c r="C6" s="82"/>
      <c r="D6" s="77"/>
      <c r="E6" s="81"/>
      <c r="F6" s="161"/>
      <c r="G6" s="161"/>
      <c r="H6" s="161"/>
      <c r="I6" s="161"/>
      <c r="J6" s="161"/>
      <c r="K6" s="76"/>
      <c r="L6" s="82"/>
      <c r="M6" s="82"/>
      <c r="N6" s="83"/>
    </row>
    <row r="7" spans="1:14" ht="15.6" customHeight="1">
      <c r="A7" s="84"/>
      <c r="B7" s="85" t="s">
        <v>271</v>
      </c>
      <c r="C7" s="92"/>
      <c r="D7" s="86"/>
      <c r="E7" s="167" t="s">
        <v>34319</v>
      </c>
      <c r="F7" s="168" t="s">
        <v>34318</v>
      </c>
      <c r="G7" s="168" t="s">
        <v>34317</v>
      </c>
      <c r="H7" s="168" t="s">
        <v>34319</v>
      </c>
      <c r="I7" s="168" t="s">
        <v>34318</v>
      </c>
      <c r="J7" s="168" t="s">
        <v>34317</v>
      </c>
      <c r="K7" s="85" t="s">
        <v>271</v>
      </c>
      <c r="L7" s="92"/>
      <c r="M7" s="92"/>
      <c r="N7" s="93"/>
    </row>
    <row r="8" spans="1:14" ht="15.6" customHeight="1" thickBot="1">
      <c r="A8" s="84"/>
      <c r="B8" s="52"/>
      <c r="C8" s="53"/>
      <c r="D8" s="54"/>
      <c r="E8" s="96"/>
      <c r="F8" s="97"/>
      <c r="G8" s="97"/>
      <c r="H8" s="97"/>
      <c r="I8" s="97"/>
      <c r="J8" s="97"/>
      <c r="K8" s="52"/>
      <c r="L8" s="53"/>
      <c r="M8" s="53"/>
      <c r="N8" s="55"/>
    </row>
    <row r="9" spans="1:14" ht="15.6" customHeight="1" thickTop="1" thickBot="1">
      <c r="A9" s="102" t="s">
        <v>34316</v>
      </c>
      <c r="B9" s="103"/>
      <c r="C9" s="110"/>
      <c r="D9" s="104"/>
      <c r="E9" s="105" t="s">
        <v>267</v>
      </c>
      <c r="F9" s="106" t="s">
        <v>266</v>
      </c>
      <c r="G9" s="105" t="s">
        <v>265</v>
      </c>
      <c r="H9" s="105" t="s">
        <v>264</v>
      </c>
      <c r="I9" s="106" t="s">
        <v>263</v>
      </c>
      <c r="J9" s="106" t="s">
        <v>262</v>
      </c>
      <c r="K9" s="103"/>
      <c r="L9" s="110"/>
      <c r="M9" s="110"/>
      <c r="N9" s="111" t="s">
        <v>34315</v>
      </c>
    </row>
    <row r="10" spans="1:14" ht="15.6" customHeight="1" thickTop="1">
      <c r="A10" s="112">
        <v>1</v>
      </c>
      <c r="B10" s="113" t="s">
        <v>34314</v>
      </c>
      <c r="C10" s="1261" t="s">
        <v>34313</v>
      </c>
      <c r="D10" s="505" t="s">
        <v>34312</v>
      </c>
      <c r="E10" s="115">
        <f t="shared" ref="E10:E27" si="0">SUM(F10:G10)</f>
        <v>-1900</v>
      </c>
      <c r="F10" s="116">
        <v>1200</v>
      </c>
      <c r="G10" s="116">
        <v>-3100</v>
      </c>
      <c r="H10" s="289">
        <f t="shared" ref="H10:H27" si="1">SUM(I10:J10)</f>
        <v>-16900</v>
      </c>
      <c r="I10" s="116">
        <v>10100</v>
      </c>
      <c r="J10" s="116">
        <v>-27000</v>
      </c>
      <c r="K10" s="113" t="s">
        <v>34314</v>
      </c>
      <c r="L10" s="855" t="s">
        <v>34313</v>
      </c>
      <c r="M10" s="508" t="s">
        <v>34312</v>
      </c>
      <c r="N10" s="191">
        <v>1</v>
      </c>
    </row>
    <row r="11" spans="1:14" ht="15.6" customHeight="1" thickBot="1">
      <c r="A11" s="112">
        <v>2</v>
      </c>
      <c r="B11" s="1262" t="s">
        <v>34311</v>
      </c>
      <c r="C11" s="1263" t="s">
        <v>34310</v>
      </c>
      <c r="D11" s="509" t="s">
        <v>34309</v>
      </c>
      <c r="E11" s="204">
        <f t="shared" si="0"/>
        <v>-2800</v>
      </c>
      <c r="F11" s="205">
        <v>1600</v>
      </c>
      <c r="G11" s="205">
        <v>-4400</v>
      </c>
      <c r="H11" s="134">
        <f t="shared" si="1"/>
        <v>-1300</v>
      </c>
      <c r="I11" s="205">
        <v>1000</v>
      </c>
      <c r="J11" s="205">
        <v>-2300</v>
      </c>
      <c r="K11" s="1262" t="s">
        <v>34311</v>
      </c>
      <c r="L11" s="857" t="s">
        <v>34310</v>
      </c>
      <c r="M11" s="512" t="s">
        <v>34309</v>
      </c>
      <c r="N11" s="199">
        <v>2</v>
      </c>
    </row>
    <row r="12" spans="1:14" ht="15.6" customHeight="1" thickBot="1">
      <c r="A12" s="112">
        <v>3</v>
      </c>
      <c r="B12" s="878" t="s">
        <v>34308</v>
      </c>
      <c r="C12" s="955" t="s">
        <v>34307</v>
      </c>
      <c r="D12" s="509" t="s">
        <v>34306</v>
      </c>
      <c r="E12" s="962">
        <f t="shared" si="0"/>
        <v>-4700</v>
      </c>
      <c r="F12" s="963">
        <f>SUM(F10:F11)</f>
        <v>2800</v>
      </c>
      <c r="G12" s="963">
        <f>SUM(G10:G11)</f>
        <v>-7500</v>
      </c>
      <c r="H12" s="963">
        <f t="shared" si="1"/>
        <v>-18200</v>
      </c>
      <c r="I12" s="963">
        <f>SUM(I10:I11)</f>
        <v>11100</v>
      </c>
      <c r="J12" s="963">
        <f>SUM(J10:J11)</f>
        <v>-29300</v>
      </c>
      <c r="K12" s="878" t="s">
        <v>34308</v>
      </c>
      <c r="L12" s="1264" t="s">
        <v>34307</v>
      </c>
      <c r="M12" s="512" t="s">
        <v>34306</v>
      </c>
      <c r="N12" s="199">
        <v>3</v>
      </c>
    </row>
    <row r="13" spans="1:14" ht="15.6" customHeight="1">
      <c r="A13" s="112">
        <v>4</v>
      </c>
      <c r="B13" s="121" t="s">
        <v>18832</v>
      </c>
      <c r="C13" s="1265" t="s">
        <v>29444</v>
      </c>
      <c r="D13" s="509" t="s">
        <v>34305</v>
      </c>
      <c r="E13" s="123">
        <f t="shared" si="0"/>
        <v>0</v>
      </c>
      <c r="F13" s="124">
        <v>0</v>
      </c>
      <c r="G13" s="124">
        <v>0</v>
      </c>
      <c r="H13" s="131">
        <f t="shared" si="1"/>
        <v>0</v>
      </c>
      <c r="I13" s="124">
        <v>0</v>
      </c>
      <c r="J13" s="124">
        <v>0</v>
      </c>
      <c r="K13" s="121" t="s">
        <v>18832</v>
      </c>
      <c r="L13" s="1266" t="s">
        <v>29444</v>
      </c>
      <c r="M13" s="512" t="s">
        <v>34305</v>
      </c>
      <c r="N13" s="199">
        <v>4</v>
      </c>
    </row>
    <row r="14" spans="1:14" ht="15.6" customHeight="1">
      <c r="A14" s="112">
        <v>5</v>
      </c>
      <c r="B14" s="121" t="s">
        <v>34304</v>
      </c>
      <c r="C14" s="1263"/>
      <c r="D14" s="509" t="s">
        <v>34303</v>
      </c>
      <c r="E14" s="123">
        <f t="shared" si="0"/>
        <v>0</v>
      </c>
      <c r="F14" s="124">
        <v>0</v>
      </c>
      <c r="G14" s="124">
        <v>0</v>
      </c>
      <c r="H14" s="131">
        <f t="shared" si="1"/>
        <v>0</v>
      </c>
      <c r="I14" s="124">
        <v>0</v>
      </c>
      <c r="J14" s="124">
        <v>0</v>
      </c>
      <c r="K14" s="121" t="s">
        <v>34304</v>
      </c>
      <c r="L14" s="857"/>
      <c r="M14" s="512" t="s">
        <v>34303</v>
      </c>
      <c r="N14" s="199">
        <v>5</v>
      </c>
    </row>
    <row r="15" spans="1:14" ht="15.6" customHeight="1" thickBot="1">
      <c r="A15" s="112">
        <v>6</v>
      </c>
      <c r="B15" s="1262" t="s">
        <v>34302</v>
      </c>
      <c r="C15" s="1263"/>
      <c r="D15" s="509" t="s">
        <v>34301</v>
      </c>
      <c r="E15" s="204">
        <f t="shared" si="0"/>
        <v>0</v>
      </c>
      <c r="F15" s="205">
        <v>0</v>
      </c>
      <c r="G15" s="205">
        <v>0</v>
      </c>
      <c r="H15" s="134">
        <f t="shared" si="1"/>
        <v>0</v>
      </c>
      <c r="I15" s="205">
        <v>0</v>
      </c>
      <c r="J15" s="205">
        <v>0</v>
      </c>
      <c r="K15" s="1262" t="s">
        <v>34302</v>
      </c>
      <c r="L15" s="857"/>
      <c r="M15" s="512" t="s">
        <v>34301</v>
      </c>
      <c r="N15" s="199">
        <v>6</v>
      </c>
    </row>
    <row r="16" spans="1:14" ht="15.6" customHeight="1" thickBot="1">
      <c r="A16" s="112">
        <v>7</v>
      </c>
      <c r="B16" s="878" t="s">
        <v>34294</v>
      </c>
      <c r="C16" s="955"/>
      <c r="D16" s="509" t="s">
        <v>34300</v>
      </c>
      <c r="E16" s="962">
        <f t="shared" si="0"/>
        <v>0</v>
      </c>
      <c r="F16" s="963">
        <f>SUM(F13:F15)</f>
        <v>0</v>
      </c>
      <c r="G16" s="963">
        <f>SUM(G13:G15)</f>
        <v>0</v>
      </c>
      <c r="H16" s="963">
        <f t="shared" si="1"/>
        <v>0</v>
      </c>
      <c r="I16" s="963">
        <f>SUM(I13:I15)</f>
        <v>0</v>
      </c>
      <c r="J16" s="963">
        <f>SUM(J13:J15)</f>
        <v>0</v>
      </c>
      <c r="K16" s="878" t="s">
        <v>34294</v>
      </c>
      <c r="L16" s="1264"/>
      <c r="M16" s="512" t="s">
        <v>34300</v>
      </c>
      <c r="N16" s="199">
        <v>7</v>
      </c>
    </row>
    <row r="17" spans="1:14" ht="15.6" customHeight="1">
      <c r="A17" s="112">
        <v>8</v>
      </c>
      <c r="B17" s="121" t="s">
        <v>13353</v>
      </c>
      <c r="C17" s="1265" t="s">
        <v>34299</v>
      </c>
      <c r="D17" s="509"/>
      <c r="E17" s="123">
        <f t="shared" si="0"/>
        <v>0</v>
      </c>
      <c r="F17" s="124">
        <v>0</v>
      </c>
      <c r="G17" s="124">
        <v>0</v>
      </c>
      <c r="H17" s="131">
        <f t="shared" si="1"/>
        <v>0</v>
      </c>
      <c r="I17" s="124">
        <v>0</v>
      </c>
      <c r="J17" s="124">
        <v>0</v>
      </c>
      <c r="K17" s="121" t="s">
        <v>13353</v>
      </c>
      <c r="L17" s="1266" t="s">
        <v>34299</v>
      </c>
      <c r="M17" s="512"/>
      <c r="N17" s="199">
        <v>8</v>
      </c>
    </row>
    <row r="18" spans="1:14" ht="15.6" customHeight="1" thickBot="1">
      <c r="A18" s="112">
        <v>9</v>
      </c>
      <c r="B18" s="1262" t="s">
        <v>34298</v>
      </c>
      <c r="C18" s="1263"/>
      <c r="D18" s="509"/>
      <c r="E18" s="204">
        <f t="shared" si="0"/>
        <v>0</v>
      </c>
      <c r="F18" s="205">
        <v>0</v>
      </c>
      <c r="G18" s="205">
        <v>0</v>
      </c>
      <c r="H18" s="134">
        <f t="shared" si="1"/>
        <v>0</v>
      </c>
      <c r="I18" s="205">
        <v>0</v>
      </c>
      <c r="J18" s="205">
        <v>0</v>
      </c>
      <c r="K18" s="1262" t="s">
        <v>34298</v>
      </c>
      <c r="L18" s="857"/>
      <c r="M18" s="512"/>
      <c r="N18" s="199">
        <v>9</v>
      </c>
    </row>
    <row r="19" spans="1:14" ht="15.6" customHeight="1" thickBot="1">
      <c r="A19" s="112">
        <v>10</v>
      </c>
      <c r="B19" s="878" t="s">
        <v>34294</v>
      </c>
      <c r="C19" s="955"/>
      <c r="D19" s="509"/>
      <c r="E19" s="962">
        <f t="shared" si="0"/>
        <v>0</v>
      </c>
      <c r="F19" s="963">
        <f>SUM(F17:F18)</f>
        <v>0</v>
      </c>
      <c r="G19" s="963">
        <f>SUM(G17:G18)</f>
        <v>0</v>
      </c>
      <c r="H19" s="963">
        <f t="shared" si="1"/>
        <v>0</v>
      </c>
      <c r="I19" s="963">
        <f>SUM(I17:I18)</f>
        <v>0</v>
      </c>
      <c r="J19" s="963">
        <f>SUM(J17:J18)</f>
        <v>0</v>
      </c>
      <c r="K19" s="878" t="s">
        <v>34294</v>
      </c>
      <c r="L19" s="1264"/>
      <c r="M19" s="512"/>
      <c r="N19" s="199">
        <v>10</v>
      </c>
    </row>
    <row r="20" spans="1:14" ht="15.6" customHeight="1">
      <c r="A20" s="112">
        <v>11</v>
      </c>
      <c r="B20" s="121" t="s">
        <v>34297</v>
      </c>
      <c r="C20" s="1265" t="s">
        <v>23281</v>
      </c>
      <c r="D20" s="509"/>
      <c r="E20" s="123">
        <f t="shared" si="0"/>
        <v>0</v>
      </c>
      <c r="F20" s="124">
        <v>100</v>
      </c>
      <c r="G20" s="124">
        <v>-100</v>
      </c>
      <c r="H20" s="131">
        <f t="shared" si="1"/>
        <v>8800</v>
      </c>
      <c r="I20" s="124">
        <v>-5400</v>
      </c>
      <c r="J20" s="124">
        <v>14200</v>
      </c>
      <c r="K20" s="121" t="s">
        <v>34297</v>
      </c>
      <c r="L20" s="1266" t="s">
        <v>23281</v>
      </c>
      <c r="M20" s="512"/>
      <c r="N20" s="199">
        <v>11</v>
      </c>
    </row>
    <row r="21" spans="1:14" ht="15.6" customHeight="1">
      <c r="A21" s="112">
        <v>12</v>
      </c>
      <c r="B21" s="121" t="s">
        <v>34296</v>
      </c>
      <c r="C21" s="1263"/>
      <c r="D21" s="509"/>
      <c r="E21" s="123">
        <f t="shared" si="0"/>
        <v>0</v>
      </c>
      <c r="F21" s="124">
        <v>0</v>
      </c>
      <c r="G21" s="124">
        <v>0</v>
      </c>
      <c r="H21" s="131">
        <f t="shared" si="1"/>
        <v>0</v>
      </c>
      <c r="I21" s="124">
        <v>0</v>
      </c>
      <c r="J21" s="124">
        <v>0</v>
      </c>
      <c r="K21" s="121" t="s">
        <v>34296</v>
      </c>
      <c r="L21" s="857"/>
      <c r="M21" s="512"/>
      <c r="N21" s="199">
        <v>12</v>
      </c>
    </row>
    <row r="22" spans="1:14" ht="15.6" customHeight="1">
      <c r="A22" s="112">
        <v>13</v>
      </c>
      <c r="B22" s="1267" t="s">
        <v>34295</v>
      </c>
      <c r="C22" s="1263"/>
      <c r="D22" s="509"/>
      <c r="E22" s="123">
        <f t="shared" si="0"/>
        <v>0</v>
      </c>
      <c r="F22" s="124">
        <v>-100</v>
      </c>
      <c r="G22" s="124">
        <v>100</v>
      </c>
      <c r="H22" s="131">
        <f t="shared" si="1"/>
        <v>100</v>
      </c>
      <c r="I22" s="124">
        <v>-100</v>
      </c>
      <c r="J22" s="124">
        <v>200</v>
      </c>
      <c r="K22" s="1267" t="s">
        <v>34295</v>
      </c>
      <c r="L22" s="857"/>
      <c r="M22" s="512"/>
      <c r="N22" s="199">
        <v>13</v>
      </c>
    </row>
    <row r="23" spans="1:14" ht="15.6" customHeight="1" thickBot="1">
      <c r="A23" s="112">
        <v>14</v>
      </c>
      <c r="B23" s="251" t="s">
        <v>969</v>
      </c>
      <c r="C23" s="1263"/>
      <c r="D23" s="509"/>
      <c r="E23" s="204">
        <f t="shared" si="0"/>
        <v>0</v>
      </c>
      <c r="F23" s="205">
        <v>0</v>
      </c>
      <c r="G23" s="205">
        <v>0</v>
      </c>
      <c r="H23" s="134">
        <f t="shared" si="1"/>
        <v>0</v>
      </c>
      <c r="I23" s="205">
        <v>0</v>
      </c>
      <c r="J23" s="205">
        <v>0</v>
      </c>
      <c r="K23" s="251" t="s">
        <v>969</v>
      </c>
      <c r="L23" s="857"/>
      <c r="M23" s="512"/>
      <c r="N23" s="199">
        <v>14</v>
      </c>
    </row>
    <row r="24" spans="1:14" ht="15.6" customHeight="1" thickBot="1">
      <c r="A24" s="112">
        <v>15</v>
      </c>
      <c r="B24" s="878" t="s">
        <v>34294</v>
      </c>
      <c r="C24" s="955"/>
      <c r="D24" s="509"/>
      <c r="E24" s="962">
        <f t="shared" si="0"/>
        <v>0</v>
      </c>
      <c r="F24" s="963">
        <f>SUM(F20:F23)</f>
        <v>0</v>
      </c>
      <c r="G24" s="963">
        <f>SUM(G20:G23)</f>
        <v>0</v>
      </c>
      <c r="H24" s="963">
        <f t="shared" si="1"/>
        <v>8900</v>
      </c>
      <c r="I24" s="963">
        <f>SUM(I20:I23)</f>
        <v>-5500</v>
      </c>
      <c r="J24" s="963">
        <f>SUM(J20:J23)</f>
        <v>14400</v>
      </c>
      <c r="K24" s="878" t="s">
        <v>34294</v>
      </c>
      <c r="L24" s="1264"/>
      <c r="M24" s="512"/>
      <c r="N24" s="199">
        <v>15</v>
      </c>
    </row>
    <row r="25" spans="1:14" ht="15.6" customHeight="1" thickBot="1">
      <c r="A25" s="112">
        <v>16</v>
      </c>
      <c r="B25" s="878"/>
      <c r="C25" s="1010"/>
      <c r="D25" s="879" t="s">
        <v>34293</v>
      </c>
      <c r="E25" s="962">
        <f t="shared" si="0"/>
        <v>-4700</v>
      </c>
      <c r="F25" s="963">
        <f>SUM(F24,F19,F16,F12)</f>
        <v>2800</v>
      </c>
      <c r="G25" s="963">
        <f>SUM(G24,G19,G16,G12)</f>
        <v>-7500</v>
      </c>
      <c r="H25" s="963">
        <f t="shared" si="1"/>
        <v>-9300</v>
      </c>
      <c r="I25" s="963">
        <f>SUM(I24,I19,I16,I12)</f>
        <v>5600</v>
      </c>
      <c r="J25" s="963">
        <f>SUM(J24,J19,J16,J12)</f>
        <v>-14900</v>
      </c>
      <c r="K25" s="878"/>
      <c r="L25" s="1010"/>
      <c r="M25" s="881" t="s">
        <v>34293</v>
      </c>
      <c r="N25" s="199">
        <v>16</v>
      </c>
    </row>
    <row r="26" spans="1:14" ht="15.6" customHeight="1" thickBot="1">
      <c r="A26" s="112">
        <v>17</v>
      </c>
      <c r="B26" s="430"/>
      <c r="C26" s="955"/>
      <c r="D26" s="879" t="s">
        <v>34292</v>
      </c>
      <c r="E26" s="1144">
        <f t="shared" si="0"/>
        <v>0</v>
      </c>
      <c r="F26" s="1132">
        <v>0</v>
      </c>
      <c r="G26" s="1132">
        <v>0</v>
      </c>
      <c r="H26" s="1129">
        <f t="shared" si="1"/>
        <v>0</v>
      </c>
      <c r="I26" s="1132">
        <v>0</v>
      </c>
      <c r="J26" s="1132">
        <v>0</v>
      </c>
      <c r="K26" s="430"/>
      <c r="L26" s="955"/>
      <c r="M26" s="881" t="s">
        <v>34292</v>
      </c>
      <c r="N26" s="199">
        <v>17</v>
      </c>
    </row>
    <row r="27" spans="1:14" ht="15.6" customHeight="1" thickBot="1">
      <c r="A27" s="143">
        <v>18</v>
      </c>
      <c r="B27" s="144"/>
      <c r="C27" s="900"/>
      <c r="D27" s="927" t="s">
        <v>34291</v>
      </c>
      <c r="E27" s="223">
        <f t="shared" si="0"/>
        <v>-4700</v>
      </c>
      <c r="F27" s="151">
        <f>SUM(F25:F26)</f>
        <v>2800</v>
      </c>
      <c r="G27" s="151">
        <f>SUM(G25:G26)</f>
        <v>-7500</v>
      </c>
      <c r="H27" s="151">
        <f t="shared" si="1"/>
        <v>-9300</v>
      </c>
      <c r="I27" s="151">
        <f>SUM(I25:I26)</f>
        <v>5600</v>
      </c>
      <c r="J27" s="151">
        <f>SUM(J25:J26)</f>
        <v>-14900</v>
      </c>
      <c r="K27" s="144"/>
      <c r="L27" s="900"/>
      <c r="M27" s="958" t="s">
        <v>34291</v>
      </c>
      <c r="N27" s="307">
        <v>18</v>
      </c>
    </row>
    <row r="28" spans="1:14" s="1363" customFormat="1" ht="13.5" thickTop="1">
      <c r="A28" s="1364"/>
      <c r="B28" s="1365"/>
      <c r="C28" s="1365"/>
      <c r="D28" s="1365"/>
      <c r="E28" s="1364"/>
      <c r="F28" s="1366"/>
      <c r="G28" s="1364"/>
      <c r="H28" s="1364"/>
      <c r="I28" s="1366"/>
      <c r="J28" s="1364"/>
      <c r="K28" s="1364"/>
      <c r="L28" s="1364"/>
      <c r="M28" s="1364"/>
      <c r="N28" s="1364"/>
    </row>
    <row r="29" spans="1:14" s="1363" customFormat="1">
      <c r="A29" s="1364"/>
      <c r="B29" s="1364"/>
      <c r="C29" s="1364"/>
      <c r="D29" s="1364"/>
      <c r="E29" s="1364"/>
      <c r="F29" s="1366"/>
      <c r="G29" s="1364"/>
      <c r="H29" s="1364"/>
      <c r="I29" s="1366"/>
      <c r="J29" s="1364"/>
      <c r="K29" s="1364"/>
      <c r="L29" s="1364"/>
      <c r="M29" s="1364"/>
      <c r="N29" s="1364"/>
    </row>
    <row r="30" spans="1:14" s="1363" customFormat="1">
      <c r="A30" s="1364">
        <v>1481</v>
      </c>
      <c r="B30" s="1364" t="b">
        <f>Check!$AR$1482</f>
        <v>1</v>
      </c>
      <c r="C30" s="1364"/>
      <c r="D30" s="1364"/>
      <c r="E30" s="1364"/>
      <c r="F30" s="1366"/>
      <c r="G30" s="1364"/>
      <c r="H30" s="1364"/>
      <c r="I30" s="1366"/>
      <c r="J30" s="1364"/>
      <c r="K30" s="1364"/>
      <c r="L30" s="1364"/>
      <c r="M30" s="1364"/>
      <c r="N30" s="1364"/>
    </row>
    <row r="31" spans="1:14" s="1363" customFormat="1">
      <c r="A31" s="1364">
        <v>1482</v>
      </c>
      <c r="B31" s="1364" t="b">
        <f>Check!$AR$1483</f>
        <v>1</v>
      </c>
      <c r="C31" s="1364"/>
      <c r="D31" s="1364"/>
      <c r="E31" s="1364"/>
      <c r="F31" s="1366"/>
      <c r="G31" s="1364"/>
      <c r="H31" s="1364"/>
      <c r="I31" s="1366"/>
      <c r="J31" s="1364"/>
      <c r="K31" s="1364"/>
      <c r="L31" s="1364"/>
      <c r="M31" s="1364"/>
      <c r="N31" s="1364"/>
    </row>
    <row r="32" spans="1:14" s="1363" customFormat="1">
      <c r="A32" s="1364">
        <v>1483</v>
      </c>
      <c r="B32" s="1364" t="b">
        <f>Check!$AR$1484</f>
        <v>1</v>
      </c>
      <c r="C32" s="1364"/>
      <c r="D32" s="1364"/>
      <c r="E32" s="1364"/>
      <c r="F32" s="1366"/>
      <c r="G32" s="1364"/>
      <c r="H32" s="1364"/>
      <c r="I32" s="1366"/>
      <c r="J32" s="1364"/>
      <c r="K32" s="1364"/>
      <c r="L32" s="1364"/>
      <c r="M32" s="1364"/>
      <c r="N32" s="1364"/>
    </row>
    <row r="33" spans="1:14" s="1363" customFormat="1">
      <c r="A33" s="1364">
        <v>1484</v>
      </c>
      <c r="B33" s="1364" t="b">
        <f>Check!$AR$1485</f>
        <v>1</v>
      </c>
      <c r="C33" s="1364"/>
      <c r="D33" s="1364"/>
      <c r="E33" s="1364"/>
      <c r="F33" s="1366"/>
      <c r="G33" s="1364"/>
      <c r="H33" s="1364"/>
      <c r="I33" s="1366"/>
      <c r="J33" s="1364"/>
      <c r="K33" s="1364"/>
      <c r="L33" s="1364"/>
      <c r="M33" s="1364"/>
      <c r="N33" s="1364"/>
    </row>
    <row r="34" spans="1:14" s="1363" customFormat="1">
      <c r="A34" s="1364">
        <v>1485</v>
      </c>
      <c r="B34" s="1364" t="b">
        <f>Check!$AR$1486</f>
        <v>1</v>
      </c>
      <c r="C34" s="1364"/>
      <c r="D34" s="1364"/>
      <c r="E34" s="1364"/>
      <c r="F34" s="1366"/>
      <c r="G34" s="1364"/>
      <c r="H34" s="1364"/>
      <c r="I34" s="1366"/>
      <c r="J34" s="1364"/>
      <c r="K34" s="1364"/>
      <c r="L34" s="1364"/>
      <c r="M34" s="1364"/>
      <c r="N34" s="1364"/>
    </row>
    <row r="35" spans="1:14" s="1363" customFormat="1">
      <c r="A35" s="1364">
        <v>1486</v>
      </c>
      <c r="B35" s="1364" t="b">
        <f>Check!$AR$1487</f>
        <v>1</v>
      </c>
      <c r="C35" s="1364"/>
      <c r="D35" s="1364"/>
      <c r="E35" s="1364"/>
      <c r="F35" s="1366"/>
      <c r="G35" s="1364"/>
      <c r="H35" s="1364"/>
      <c r="I35" s="1366"/>
      <c r="J35" s="1364"/>
      <c r="K35" s="1364"/>
      <c r="L35" s="1364"/>
      <c r="M35" s="1364"/>
      <c r="N35" s="1364"/>
    </row>
    <row r="36" spans="1:14" s="1363" customFormat="1">
      <c r="A36" s="1364">
        <v>1496</v>
      </c>
      <c r="B36" s="1364" t="b">
        <f>Check!$AR$1497</f>
        <v>1</v>
      </c>
      <c r="C36" s="1364"/>
      <c r="D36" s="1364"/>
      <c r="E36" s="1364"/>
      <c r="F36" s="1366"/>
      <c r="G36" s="1364"/>
      <c r="H36" s="1364"/>
      <c r="I36" s="1366"/>
      <c r="J36" s="1364"/>
      <c r="K36" s="1364"/>
      <c r="L36" s="1364"/>
      <c r="M36" s="1364"/>
      <c r="N36" s="1364"/>
    </row>
    <row r="37" spans="1:14" s="1363" customFormat="1">
      <c r="A37" s="1364">
        <v>1497</v>
      </c>
      <c r="B37" s="1364" t="b">
        <f>Check!$AR$1498</f>
        <v>1</v>
      </c>
      <c r="C37" s="1364"/>
      <c r="D37" s="1364"/>
      <c r="E37" s="1364"/>
      <c r="F37" s="1366"/>
      <c r="G37" s="1364"/>
      <c r="H37" s="1364"/>
      <c r="I37" s="1366"/>
      <c r="J37" s="1364"/>
      <c r="K37" s="1364"/>
      <c r="L37" s="1364"/>
      <c r="M37" s="1364"/>
      <c r="N37" s="1364"/>
    </row>
    <row r="38" spans="1:14" s="1363" customFormat="1">
      <c r="A38" s="1364">
        <v>1498</v>
      </c>
      <c r="B38" s="1364" t="b">
        <f>Check!$AR$1499</f>
        <v>1</v>
      </c>
      <c r="C38" s="1364"/>
      <c r="D38" s="1364"/>
      <c r="E38" s="1364"/>
      <c r="F38" s="1366"/>
      <c r="G38" s="1364"/>
      <c r="H38" s="1364"/>
      <c r="I38" s="1366"/>
      <c r="J38" s="1364"/>
      <c r="K38" s="1364"/>
      <c r="L38" s="1364"/>
      <c r="M38" s="1364"/>
      <c r="N38" s="1364"/>
    </row>
    <row r="39" spans="1:14" s="1363" customFormat="1">
      <c r="A39" s="1364">
        <v>1499</v>
      </c>
      <c r="B39" s="1364" t="b">
        <f>Check!$AR$1500</f>
        <v>1</v>
      </c>
      <c r="C39" s="1364"/>
      <c r="D39" s="1364"/>
      <c r="E39" s="1364"/>
      <c r="F39" s="1366"/>
      <c r="G39" s="1364"/>
      <c r="H39" s="1364"/>
      <c r="I39" s="1366"/>
      <c r="J39" s="1364"/>
      <c r="K39" s="1364"/>
      <c r="L39" s="1364"/>
      <c r="M39" s="1364"/>
      <c r="N39" s="1364"/>
    </row>
    <row r="40" spans="1:14" s="1363" customFormat="1">
      <c r="A40" s="1364">
        <v>1500</v>
      </c>
      <c r="B40" s="1364" t="b">
        <f>Check!$AR$1501</f>
        <v>1</v>
      </c>
      <c r="C40" s="1364"/>
      <c r="D40" s="1364"/>
      <c r="E40" s="1364"/>
      <c r="F40" s="1366"/>
      <c r="G40" s="1364"/>
      <c r="H40" s="1364"/>
      <c r="I40" s="1366"/>
      <c r="J40" s="1364"/>
      <c r="K40" s="1364"/>
      <c r="L40" s="1364"/>
      <c r="M40" s="1364"/>
      <c r="N40" s="1364"/>
    </row>
    <row r="41" spans="1:14" s="1363" customFormat="1">
      <c r="A41" s="1364">
        <v>1501</v>
      </c>
      <c r="B41" s="1364" t="b">
        <f>Check!$AR$1502</f>
        <v>1</v>
      </c>
      <c r="C41" s="1364"/>
      <c r="D41" s="1364"/>
      <c r="E41" s="1364"/>
      <c r="F41" s="1366"/>
      <c r="G41" s="1364"/>
      <c r="H41" s="1364"/>
      <c r="I41" s="1366"/>
      <c r="J41" s="1364"/>
      <c r="K41" s="1364"/>
      <c r="L41" s="1364"/>
      <c r="M41" s="1364"/>
      <c r="N41" s="1364"/>
    </row>
    <row r="42" spans="1:14" s="1363" customFormat="1">
      <c r="C42" s="1363" t="e">
        <f ca="1">ADDRESS(OFFSET(E42,1,D42-1,1,1),COLUMN(OFFSET(E42,0,D42-1,1,1)),4,1)</f>
        <v>#N/A</v>
      </c>
      <c r="D42" s="1363" t="e">
        <f>MATCH(FALSE,ISERROR(E42:J42),0)</f>
        <v>#N/A</v>
      </c>
      <c r="E42" s="1363" t="e">
        <f t="shared" ref="E42:J42" si="2">MATCH(FALSE,ISNUMBER(E10:E27),0)</f>
        <v>#N/A</v>
      </c>
      <c r="F42" s="1367" t="e">
        <f t="shared" si="2"/>
        <v>#N/A</v>
      </c>
      <c r="G42" s="1363" t="e">
        <f t="shared" si="2"/>
        <v>#N/A</v>
      </c>
      <c r="H42" s="1363" t="e">
        <f t="shared" si="2"/>
        <v>#N/A</v>
      </c>
      <c r="I42" s="1367" t="e">
        <f t="shared" si="2"/>
        <v>#N/A</v>
      </c>
      <c r="J42" s="1363" t="e">
        <f t="shared" si="2"/>
        <v>#N/A</v>
      </c>
    </row>
    <row r="43" spans="1:14" s="1363" customFormat="1">
      <c r="E43" s="1363">
        <f t="shared" ref="E43:J43" si="3">IF(ISERROR(E42),0,ROW(E10)+E42-1)</f>
        <v>0</v>
      </c>
      <c r="F43" s="1367">
        <f t="shared" si="3"/>
        <v>0</v>
      </c>
      <c r="G43" s="1363">
        <f t="shared" si="3"/>
        <v>0</v>
      </c>
      <c r="H43" s="1363">
        <f t="shared" si="3"/>
        <v>0</v>
      </c>
      <c r="I43" s="1367">
        <f t="shared" si="3"/>
        <v>0</v>
      </c>
      <c r="J43" s="1363">
        <f t="shared" si="3"/>
        <v>0</v>
      </c>
    </row>
    <row r="44" spans="1:14" s="1363" customFormat="1">
      <c r="F44" s="1367"/>
      <c r="I44" s="1367"/>
    </row>
    <row r="45" spans="1:14" s="1363" customFormat="1">
      <c r="F45" s="1367"/>
      <c r="I45" s="1367"/>
    </row>
    <row r="46" spans="1:14" s="1363" customFormat="1">
      <c r="F46" s="1367"/>
      <c r="I46" s="1367"/>
    </row>
    <row r="47" spans="1:14" s="1363" customFormat="1">
      <c r="F47" s="1367"/>
      <c r="I47" s="1367"/>
    </row>
    <row r="48" spans="1:14" s="1363" customFormat="1">
      <c r="F48" s="1367"/>
      <c r="I48" s="1367"/>
    </row>
    <row r="49" spans="6:9" s="1363" customFormat="1">
      <c r="F49" s="1367"/>
      <c r="I49" s="1367"/>
    </row>
    <row r="50" spans="6:9" s="1363" customFormat="1">
      <c r="F50" s="1367"/>
      <c r="I50" s="1367"/>
    </row>
    <row r="51" spans="6:9" s="1363" customFormat="1">
      <c r="F51" s="1367"/>
      <c r="I51" s="1367"/>
    </row>
    <row r="52" spans="6:9" s="1363" customFormat="1">
      <c r="F52" s="1367"/>
      <c r="I52" s="1367"/>
    </row>
    <row r="53" spans="6:9" s="1363" customFormat="1">
      <c r="F53" s="1367"/>
      <c r="I53" s="1367"/>
    </row>
    <row r="54" spans="6:9" s="1363" customFormat="1">
      <c r="F54" s="1367"/>
      <c r="I54" s="1367"/>
    </row>
    <row r="55" spans="6:9" s="1363" customFormat="1">
      <c r="F55" s="1367"/>
      <c r="I55" s="1367"/>
    </row>
    <row r="56" spans="6:9" s="1363" customFormat="1">
      <c r="F56" s="1367"/>
      <c r="I56" s="1367"/>
    </row>
    <row r="57" spans="6:9" s="1363" customFormat="1">
      <c r="F57" s="1367"/>
      <c r="I57" s="1367"/>
    </row>
    <row r="58" spans="6:9" s="1363" customFormat="1">
      <c r="F58" s="1367"/>
      <c r="I58" s="1367"/>
    </row>
    <row r="59" spans="6:9" s="1363" customFormat="1">
      <c r="F59" s="1367"/>
      <c r="I59" s="1367"/>
    </row>
    <row r="60" spans="6:9" s="1363" customFormat="1">
      <c r="F60" s="1367"/>
      <c r="I60" s="1367"/>
    </row>
    <row r="61" spans="6:9" s="1363" customFormat="1">
      <c r="F61" s="1367"/>
      <c r="I61" s="1367"/>
    </row>
    <row r="62" spans="6:9" s="1363" customFormat="1">
      <c r="F62" s="1367"/>
      <c r="I62" s="1367"/>
    </row>
    <row r="63" spans="6:9" s="1363" customFormat="1">
      <c r="F63" s="1367"/>
      <c r="I63" s="1367"/>
    </row>
    <row r="64" spans="6:9" s="1363" customFormat="1">
      <c r="F64" s="1367"/>
      <c r="I64" s="1367"/>
    </row>
    <row r="65" spans="6:9" s="1363" customFormat="1">
      <c r="F65" s="1367"/>
      <c r="I65" s="1367"/>
    </row>
    <row r="66" spans="6:9" s="1363" customFormat="1">
      <c r="F66" s="1367"/>
      <c r="I66" s="1367"/>
    </row>
    <row r="67" spans="6:9" s="1363" customFormat="1">
      <c r="F67" s="1367"/>
      <c r="I67" s="1367"/>
    </row>
    <row r="68" spans="6:9" s="1363" customFormat="1">
      <c r="F68" s="1367"/>
      <c r="I68" s="1367"/>
    </row>
    <row r="69" spans="6:9" s="1363" customFormat="1">
      <c r="F69" s="1367"/>
      <c r="I69" s="1367"/>
    </row>
    <row r="70" spans="6:9" s="1363" customFormat="1">
      <c r="F70" s="1367"/>
      <c r="I70" s="1367"/>
    </row>
    <row r="71" spans="6:9" s="1363" customFormat="1">
      <c r="F71" s="1367"/>
      <c r="I71" s="1367"/>
    </row>
    <row r="72" spans="6:9" s="1363" customFormat="1">
      <c r="F72" s="1367"/>
      <c r="I72" s="1367"/>
    </row>
    <row r="73" spans="6:9" s="1363" customFormat="1">
      <c r="F73" s="1367"/>
      <c r="I73" s="1367"/>
    </row>
    <row r="74" spans="6:9" s="1363" customFormat="1">
      <c r="F74" s="1367"/>
      <c r="I74" s="1367"/>
    </row>
    <row r="75" spans="6:9" s="1363" customFormat="1">
      <c r="F75" s="1367"/>
      <c r="I75" s="1367"/>
    </row>
    <row r="76" spans="6:9" s="1363" customFormat="1">
      <c r="F76" s="1367"/>
      <c r="I76" s="1367"/>
    </row>
    <row r="77" spans="6:9" s="1363" customFormat="1">
      <c r="F77" s="1367"/>
      <c r="I77" s="1367"/>
    </row>
    <row r="78" spans="6:9" s="1363" customFormat="1">
      <c r="F78" s="1367"/>
      <c r="I78" s="1367"/>
    </row>
    <row r="79" spans="6:9" s="1363" customFormat="1">
      <c r="F79" s="1367"/>
      <c r="I79" s="1367"/>
    </row>
    <row r="80" spans="6:9" s="1363" customFormat="1">
      <c r="F80" s="1367"/>
      <c r="I80" s="1367"/>
    </row>
    <row r="81" spans="6:9" s="1363" customFormat="1">
      <c r="F81" s="1367"/>
      <c r="I81" s="1367"/>
    </row>
    <row r="82" spans="6:9" s="1363" customFormat="1">
      <c r="F82" s="1367"/>
      <c r="I82" s="1367"/>
    </row>
    <row r="83" spans="6:9" s="1363" customFormat="1">
      <c r="F83" s="1367"/>
      <c r="I83" s="1367"/>
    </row>
    <row r="84" spans="6:9" s="1363" customFormat="1">
      <c r="F84" s="1367"/>
      <c r="I84" s="1367"/>
    </row>
    <row r="85" spans="6:9" s="1363" customFormat="1">
      <c r="F85" s="1367"/>
      <c r="I85" s="1367"/>
    </row>
    <row r="86" spans="6:9" s="1363" customFormat="1">
      <c r="F86" s="1367"/>
      <c r="I86" s="1367"/>
    </row>
    <row r="87" spans="6:9" s="1363" customFormat="1">
      <c r="F87" s="1367"/>
      <c r="I87" s="1367"/>
    </row>
    <row r="88" spans="6:9" s="1363" customFormat="1">
      <c r="F88" s="1367"/>
      <c r="I88" s="1367"/>
    </row>
    <row r="89" spans="6:9" s="1363" customFormat="1">
      <c r="F89" s="1367"/>
      <c r="I89" s="1367"/>
    </row>
    <row r="90" spans="6:9" s="1363" customFormat="1">
      <c r="F90" s="1367"/>
      <c r="I90" s="1367"/>
    </row>
    <row r="91" spans="6:9" s="1363" customFormat="1">
      <c r="F91" s="1367"/>
      <c r="I91" s="1367"/>
    </row>
    <row r="92" spans="6:9" s="1363" customFormat="1">
      <c r="F92" s="1367"/>
      <c r="I92" s="1367"/>
    </row>
    <row r="93" spans="6:9" s="1363" customFormat="1">
      <c r="F93" s="1367"/>
      <c r="I93" s="1367"/>
    </row>
    <row r="94" spans="6:9" s="1363" customFormat="1">
      <c r="F94" s="1367"/>
      <c r="I94" s="1367"/>
    </row>
    <row r="95" spans="6:9" s="1363" customFormat="1">
      <c r="F95" s="1367"/>
      <c r="I95" s="1367"/>
    </row>
    <row r="96" spans="6:9" s="1363" customFormat="1">
      <c r="F96" s="1367"/>
      <c r="I96" s="1367"/>
    </row>
    <row r="97" spans="6:9" s="1363" customFormat="1">
      <c r="F97" s="1367"/>
      <c r="I97" s="1367"/>
    </row>
    <row r="98" spans="6:9" s="1363" customFormat="1">
      <c r="F98" s="1367"/>
      <c r="I98" s="1367"/>
    </row>
    <row r="99" spans="6:9" s="1363" customFormat="1">
      <c r="F99" s="1367"/>
      <c r="I99" s="1367"/>
    </row>
    <row r="100" spans="6:9" s="1363" customFormat="1">
      <c r="F100" s="1367"/>
      <c r="I100" s="1367"/>
    </row>
    <row r="101" spans="6:9" s="1363" customFormat="1">
      <c r="F101" s="1367"/>
      <c r="I101" s="1367"/>
    </row>
    <row r="102" spans="6:9" s="1363" customFormat="1">
      <c r="F102" s="1367"/>
      <c r="I102" s="1367"/>
    </row>
    <row r="103" spans="6:9" s="1363" customFormat="1">
      <c r="F103" s="1367"/>
      <c r="I103" s="1367"/>
    </row>
    <row r="104" spans="6:9" s="1363" customFormat="1">
      <c r="F104" s="1367"/>
      <c r="I104" s="1367"/>
    </row>
    <row r="105" spans="6:9" s="1363" customFormat="1">
      <c r="F105" s="1367"/>
      <c r="I105" s="1367"/>
    </row>
    <row r="106" spans="6:9" s="1363" customFormat="1">
      <c r="F106" s="1367"/>
      <c r="I106" s="1367"/>
    </row>
    <row r="107" spans="6:9" s="1363" customFormat="1">
      <c r="F107" s="1367"/>
      <c r="I107" s="1367"/>
    </row>
    <row r="108" spans="6:9" s="1363" customFormat="1">
      <c r="F108" s="1367"/>
      <c r="I108" s="1367"/>
    </row>
    <row r="109" spans="6:9" s="1363" customFormat="1">
      <c r="F109" s="1367"/>
      <c r="I109" s="1367"/>
    </row>
    <row r="110" spans="6:9" s="1363" customFormat="1">
      <c r="F110" s="1367"/>
      <c r="I110" s="1367"/>
    </row>
    <row r="111" spans="6:9" s="1363" customFormat="1">
      <c r="F111" s="1367"/>
      <c r="I111" s="1367"/>
    </row>
    <row r="112" spans="6:9" s="1363" customFormat="1">
      <c r="F112" s="1367"/>
      <c r="I112" s="1367"/>
    </row>
    <row r="113" spans="6:9" s="1363" customFormat="1">
      <c r="F113" s="1367"/>
      <c r="I113" s="1367"/>
    </row>
    <row r="114" spans="6:9" s="1363" customFormat="1">
      <c r="F114" s="1367"/>
      <c r="I114" s="1367"/>
    </row>
    <row r="115" spans="6:9" s="1363" customFormat="1">
      <c r="F115" s="1367"/>
      <c r="I115" s="1367"/>
    </row>
    <row r="116" spans="6:9" s="1363" customFormat="1">
      <c r="F116" s="1367"/>
      <c r="I116" s="1367"/>
    </row>
    <row r="117" spans="6:9" s="1363" customFormat="1">
      <c r="F117" s="1367"/>
      <c r="I117" s="1367"/>
    </row>
    <row r="118" spans="6:9" s="1363" customFormat="1">
      <c r="F118" s="1367"/>
      <c r="I118" s="1367"/>
    </row>
    <row r="119" spans="6:9" s="1363" customFormat="1">
      <c r="F119" s="1367"/>
      <c r="I119" s="1367"/>
    </row>
    <row r="120" spans="6:9" s="1363" customFormat="1">
      <c r="F120" s="1367"/>
      <c r="I120" s="1367"/>
    </row>
    <row r="121" spans="6:9" s="1363" customFormat="1">
      <c r="F121" s="1367"/>
      <c r="I121" s="1367"/>
    </row>
    <row r="122" spans="6:9" s="1363" customFormat="1">
      <c r="F122" s="1367"/>
      <c r="I122" s="1367"/>
    </row>
    <row r="123" spans="6:9" s="1363" customFormat="1">
      <c r="F123" s="1367"/>
      <c r="I123" s="1367"/>
    </row>
    <row r="124" spans="6:9" s="1363" customFormat="1">
      <c r="F124" s="1367"/>
      <c r="I124" s="1367"/>
    </row>
    <row r="125" spans="6:9" s="1363" customFormat="1">
      <c r="F125" s="1367"/>
      <c r="I125" s="1367"/>
    </row>
    <row r="126" spans="6:9" s="1363" customFormat="1">
      <c r="F126" s="1367"/>
      <c r="I126" s="1367"/>
    </row>
    <row r="127" spans="6:9" s="1363" customFormat="1">
      <c r="F127" s="1367"/>
      <c r="I127" s="1367"/>
    </row>
    <row r="128" spans="6:9" s="1363" customFormat="1">
      <c r="F128" s="1367"/>
      <c r="I128" s="1367"/>
    </row>
    <row r="129" spans="6:9" s="1363" customFormat="1">
      <c r="F129" s="1367"/>
      <c r="I129" s="1367"/>
    </row>
    <row r="130" spans="6:9" s="1363" customFormat="1">
      <c r="F130" s="1367"/>
      <c r="I130" s="1367"/>
    </row>
    <row r="131" spans="6:9" s="1363" customFormat="1">
      <c r="F131" s="1367"/>
      <c r="I131" s="1367"/>
    </row>
    <row r="132" spans="6:9" s="1363" customFormat="1">
      <c r="F132" s="1367"/>
      <c r="I132" s="1367"/>
    </row>
    <row r="133" spans="6:9" s="1363" customFormat="1">
      <c r="F133" s="1367"/>
      <c r="I133" s="1367"/>
    </row>
    <row r="134" spans="6:9" s="1363" customFormat="1">
      <c r="F134" s="1367"/>
      <c r="I134" s="1367"/>
    </row>
    <row r="135" spans="6:9" s="1363" customFormat="1">
      <c r="F135" s="1367"/>
      <c r="I135" s="1367"/>
    </row>
    <row r="136" spans="6:9" s="1363" customFormat="1">
      <c r="F136" s="1367"/>
      <c r="I136" s="1367"/>
    </row>
    <row r="137" spans="6:9" s="1363" customFormat="1">
      <c r="F137" s="1367"/>
      <c r="I137" s="1367"/>
    </row>
    <row r="138" spans="6:9" s="1363" customFormat="1">
      <c r="F138" s="1367"/>
      <c r="I138" s="1367"/>
    </row>
    <row r="139" spans="6:9" s="1363" customFormat="1">
      <c r="F139" s="1367"/>
      <c r="I139" s="1367"/>
    </row>
    <row r="140" spans="6:9" s="1363" customFormat="1">
      <c r="F140" s="1367"/>
      <c r="I140" s="1367"/>
    </row>
    <row r="141" spans="6:9" s="1363" customFormat="1">
      <c r="F141" s="1367"/>
      <c r="I141" s="1367"/>
    </row>
    <row r="142" spans="6:9" s="1363" customFormat="1">
      <c r="F142" s="1367"/>
      <c r="I142" s="1367"/>
    </row>
    <row r="143" spans="6:9" s="1363" customFormat="1">
      <c r="F143" s="1367"/>
      <c r="I143" s="1367"/>
    </row>
    <row r="144" spans="6:9" s="1363" customFormat="1">
      <c r="F144" s="1367"/>
      <c r="I144" s="1367"/>
    </row>
    <row r="145" spans="6:9" s="1363" customFormat="1">
      <c r="F145" s="1367"/>
      <c r="I145" s="1367"/>
    </row>
    <row r="146" spans="6:9" s="1363" customFormat="1">
      <c r="F146" s="1367"/>
      <c r="I146" s="1367"/>
    </row>
    <row r="147" spans="6:9" s="1363" customFormat="1">
      <c r="F147" s="1367"/>
      <c r="I147" s="1367"/>
    </row>
    <row r="148" spans="6:9" s="1363" customFormat="1">
      <c r="F148" s="1367"/>
      <c r="I148" s="1367"/>
    </row>
    <row r="149" spans="6:9" s="1363" customFormat="1">
      <c r="F149" s="1367"/>
      <c r="I149" s="1367"/>
    </row>
    <row r="150" spans="6:9" s="1363" customFormat="1">
      <c r="F150" s="1367"/>
      <c r="I150" s="1367"/>
    </row>
    <row r="151" spans="6:9" s="1363" customFormat="1">
      <c r="F151" s="1367"/>
      <c r="I151" s="1367"/>
    </row>
    <row r="152" spans="6:9" s="1363" customFormat="1">
      <c r="F152" s="1367"/>
      <c r="I152" s="1367"/>
    </row>
    <row r="153" spans="6:9" s="1363" customFormat="1">
      <c r="F153" s="1367"/>
      <c r="I153" s="1367"/>
    </row>
    <row r="154" spans="6:9" s="1363" customFormat="1">
      <c r="F154" s="1367"/>
      <c r="I154" s="1367"/>
    </row>
    <row r="155" spans="6:9" s="1363" customFormat="1">
      <c r="F155" s="1367"/>
      <c r="I155" s="1367"/>
    </row>
    <row r="156" spans="6:9" s="1363" customFormat="1">
      <c r="F156" s="1367"/>
      <c r="I156" s="1367"/>
    </row>
    <row r="157" spans="6:9" s="1363" customFormat="1">
      <c r="F157" s="1367"/>
      <c r="I157" s="1367"/>
    </row>
    <row r="158" spans="6:9" s="1363" customFormat="1">
      <c r="F158" s="1367"/>
      <c r="I158" s="1367"/>
    </row>
    <row r="159" spans="6:9" s="1363" customFormat="1">
      <c r="F159" s="1367"/>
      <c r="I159" s="1367"/>
    </row>
    <row r="160" spans="6:9" s="1363" customFormat="1">
      <c r="F160" s="1367"/>
      <c r="I160" s="1367"/>
    </row>
    <row r="161" spans="6:9" s="1363" customFormat="1">
      <c r="F161" s="1367"/>
      <c r="I161" s="1367"/>
    </row>
    <row r="162" spans="6:9" s="1363" customFormat="1">
      <c r="F162" s="1367"/>
      <c r="I162" s="1367"/>
    </row>
    <row r="163" spans="6:9" s="1363" customFormat="1">
      <c r="F163" s="1367"/>
      <c r="I163" s="1367"/>
    </row>
    <row r="164" spans="6:9" s="1363" customFormat="1">
      <c r="F164" s="1367"/>
      <c r="I164" s="1367"/>
    </row>
    <row r="165" spans="6:9" s="1363" customFormat="1">
      <c r="F165" s="1367"/>
      <c r="I165" s="1367"/>
    </row>
    <row r="166" spans="6:9" s="1363" customFormat="1">
      <c r="F166" s="1367"/>
      <c r="I166" s="1367"/>
    </row>
    <row r="167" spans="6:9" s="1363" customFormat="1">
      <c r="F167" s="1367"/>
      <c r="I167" s="1367"/>
    </row>
    <row r="168" spans="6:9" s="1363" customFormat="1">
      <c r="F168" s="1367"/>
      <c r="I168" s="1367"/>
    </row>
    <row r="169" spans="6:9" s="1363" customFormat="1">
      <c r="F169" s="1367"/>
      <c r="I169" s="1367"/>
    </row>
    <row r="170" spans="6:9" s="1363" customFormat="1">
      <c r="F170" s="1367"/>
      <c r="I170" s="1367"/>
    </row>
    <row r="171" spans="6:9" s="1363" customFormat="1">
      <c r="F171" s="1367"/>
      <c r="I171" s="1367"/>
    </row>
    <row r="172" spans="6:9" s="1363" customFormat="1">
      <c r="F172" s="1367"/>
      <c r="I172" s="1367"/>
    </row>
    <row r="173" spans="6:9" s="1363" customFormat="1">
      <c r="F173" s="1367"/>
      <c r="I173" s="1367"/>
    </row>
    <row r="174" spans="6:9" s="1363" customFormat="1">
      <c r="F174" s="1367"/>
      <c r="I174" s="1367"/>
    </row>
    <row r="175" spans="6:9" s="1363" customFormat="1">
      <c r="F175" s="1367"/>
      <c r="I175" s="1367"/>
    </row>
    <row r="176" spans="6:9" s="1363" customFormat="1">
      <c r="F176" s="1367"/>
      <c r="I176" s="1367"/>
    </row>
    <row r="177" spans="6:9" s="1363" customFormat="1">
      <c r="F177" s="1367"/>
      <c r="I177" s="1367"/>
    </row>
    <row r="178" spans="6:9" s="1363" customFormat="1">
      <c r="F178" s="1367"/>
      <c r="I178" s="1367"/>
    </row>
    <row r="179" spans="6:9" s="1363" customFormat="1">
      <c r="F179" s="1367"/>
      <c r="I179" s="1367"/>
    </row>
    <row r="180" spans="6:9" s="1363" customFormat="1">
      <c r="F180" s="1367"/>
      <c r="I180" s="1367"/>
    </row>
    <row r="181" spans="6:9" s="1363" customFormat="1">
      <c r="F181" s="1367"/>
      <c r="I181" s="1367"/>
    </row>
    <row r="182" spans="6:9" s="1363" customFormat="1">
      <c r="F182" s="1367"/>
      <c r="I182" s="1367"/>
    </row>
    <row r="183" spans="6:9" s="1363" customFormat="1">
      <c r="F183" s="1367"/>
      <c r="I183" s="1367"/>
    </row>
    <row r="184" spans="6:9" s="1363" customFormat="1">
      <c r="F184" s="1367"/>
      <c r="I184" s="1367"/>
    </row>
    <row r="185" spans="6:9" s="1363" customFormat="1">
      <c r="F185" s="1367"/>
      <c r="I185" s="1367"/>
    </row>
    <row r="186" spans="6:9" s="1363" customFormat="1">
      <c r="F186" s="1367"/>
      <c r="I186" s="1367"/>
    </row>
    <row r="187" spans="6:9" s="1363" customFormat="1">
      <c r="F187" s="1367"/>
      <c r="I187" s="1367"/>
    </row>
    <row r="188" spans="6:9" s="1363" customFormat="1">
      <c r="F188" s="1367"/>
      <c r="I188" s="1367"/>
    </row>
    <row r="189" spans="6:9" s="1363" customFormat="1">
      <c r="F189" s="1367"/>
      <c r="I189" s="1367"/>
    </row>
    <row r="190" spans="6:9" s="1363" customFormat="1">
      <c r="F190" s="1367"/>
      <c r="I190" s="1367"/>
    </row>
    <row r="191" spans="6:9" s="1363" customFormat="1">
      <c r="F191" s="1367"/>
      <c r="I191" s="1367"/>
    </row>
    <row r="192" spans="6:9" s="1363" customFormat="1">
      <c r="F192" s="1367"/>
      <c r="I192" s="1367"/>
    </row>
    <row r="193" spans="6:9" s="1363" customFormat="1">
      <c r="F193" s="1367"/>
      <c r="I193" s="1367"/>
    </row>
    <row r="194" spans="6:9" s="1363" customFormat="1">
      <c r="F194" s="1367"/>
      <c r="I194" s="1367"/>
    </row>
    <row r="195" spans="6:9" s="1363" customFormat="1">
      <c r="F195" s="1367"/>
      <c r="I195" s="1367"/>
    </row>
    <row r="196" spans="6:9" s="1363" customFormat="1">
      <c r="F196" s="1367"/>
      <c r="I196" s="1367"/>
    </row>
    <row r="197" spans="6:9" s="1363" customFormat="1">
      <c r="F197" s="1367"/>
      <c r="I197" s="1367"/>
    </row>
    <row r="198" spans="6:9" s="1363" customFormat="1">
      <c r="F198" s="1367"/>
      <c r="I198" s="1367"/>
    </row>
    <row r="199" spans="6:9" s="1363" customFormat="1">
      <c r="F199" s="1367"/>
      <c r="I199" s="1367"/>
    </row>
    <row r="200" spans="6:9" s="1363" customFormat="1">
      <c r="F200" s="1367"/>
      <c r="I200" s="1367"/>
    </row>
    <row r="201" spans="6:9" s="1363" customFormat="1">
      <c r="F201" s="1367"/>
      <c r="I201" s="1367"/>
    </row>
    <row r="202" spans="6:9" s="1363" customFormat="1">
      <c r="F202" s="1367"/>
      <c r="I202" s="1367"/>
    </row>
    <row r="203" spans="6:9" s="1363" customFormat="1">
      <c r="F203" s="1367"/>
      <c r="I203" s="1367"/>
    </row>
    <row r="204" spans="6:9" s="1363" customFormat="1">
      <c r="F204" s="1367"/>
      <c r="I204" s="1367"/>
    </row>
    <row r="205" spans="6:9" s="1363" customFormat="1">
      <c r="F205" s="1367"/>
      <c r="I205" s="1367"/>
    </row>
    <row r="206" spans="6:9" s="1363" customFormat="1">
      <c r="F206" s="1367"/>
      <c r="I206" s="1367"/>
    </row>
    <row r="207" spans="6:9" s="1363" customFormat="1">
      <c r="F207" s="1367"/>
      <c r="I207" s="1367"/>
    </row>
    <row r="208" spans="6:9" s="1363" customFormat="1">
      <c r="F208" s="1367"/>
      <c r="I208" s="1367"/>
    </row>
    <row r="209" spans="6:9" s="1363" customFormat="1">
      <c r="F209" s="1367"/>
      <c r="I209" s="1367"/>
    </row>
    <row r="210" spans="6:9" s="1363" customFormat="1">
      <c r="F210" s="1367"/>
      <c r="I210" s="1367"/>
    </row>
    <row r="211" spans="6:9" s="1363" customFormat="1">
      <c r="F211" s="1367"/>
      <c r="I211" s="1367"/>
    </row>
    <row r="212" spans="6:9" s="1363" customFormat="1">
      <c r="F212" s="1367"/>
      <c r="I212" s="1367"/>
    </row>
    <row r="213" spans="6:9" s="1363" customFormat="1">
      <c r="F213" s="1367"/>
      <c r="I213" s="1367"/>
    </row>
    <row r="214" spans="6:9" s="1363" customFormat="1">
      <c r="F214" s="1367"/>
      <c r="I214" s="1367"/>
    </row>
    <row r="215" spans="6:9" s="1363" customFormat="1">
      <c r="F215" s="1367"/>
      <c r="I215" s="1367"/>
    </row>
    <row r="216" spans="6:9" s="1363" customFormat="1">
      <c r="F216" s="1367"/>
      <c r="I216" s="1367"/>
    </row>
    <row r="217" spans="6:9" s="1363" customFormat="1">
      <c r="F217" s="1367"/>
      <c r="I217" s="1367"/>
    </row>
    <row r="218" spans="6:9" s="1363" customFormat="1">
      <c r="F218" s="1367"/>
      <c r="I218" s="1367"/>
    </row>
    <row r="219" spans="6:9" s="1363" customFormat="1">
      <c r="F219" s="1367"/>
      <c r="I219" s="1367"/>
    </row>
    <row r="220" spans="6:9" s="1363" customFormat="1">
      <c r="F220" s="1367"/>
      <c r="I220" s="1367"/>
    </row>
    <row r="221" spans="6:9" s="1363" customFormat="1">
      <c r="F221" s="1367"/>
      <c r="I221" s="1367"/>
    </row>
    <row r="222" spans="6:9" s="1363" customFormat="1">
      <c r="F222" s="1367"/>
      <c r="I222" s="1367"/>
    </row>
    <row r="223" spans="6:9" s="1363" customFormat="1">
      <c r="F223" s="1367"/>
      <c r="I223" s="1367"/>
    </row>
    <row r="224" spans="6:9" s="1363" customFormat="1">
      <c r="F224" s="1367"/>
      <c r="I224" s="1367"/>
    </row>
    <row r="225" spans="6:9" s="1363" customFormat="1">
      <c r="F225" s="1367"/>
      <c r="I225" s="1367"/>
    </row>
    <row r="226" spans="6:9" s="1363" customFormat="1">
      <c r="F226" s="1367"/>
      <c r="I226" s="1367"/>
    </row>
    <row r="227" spans="6:9" s="1363" customFormat="1">
      <c r="F227" s="1367"/>
      <c r="I227" s="1367"/>
    </row>
    <row r="228" spans="6:9" s="1363" customFormat="1">
      <c r="F228" s="1367"/>
      <c r="I228" s="1367"/>
    </row>
    <row r="229" spans="6:9" s="1363" customFormat="1">
      <c r="F229" s="1367"/>
      <c r="I229" s="1367"/>
    </row>
    <row r="230" spans="6:9" s="1363" customFormat="1">
      <c r="F230" s="1367"/>
      <c r="I230" s="1367"/>
    </row>
    <row r="231" spans="6:9" s="1363" customFormat="1">
      <c r="F231" s="1367"/>
      <c r="I231" s="1367"/>
    </row>
    <row r="232" spans="6:9" s="1363" customFormat="1">
      <c r="F232" s="1367"/>
      <c r="I232" s="1367"/>
    </row>
    <row r="233" spans="6:9" s="1363" customFormat="1">
      <c r="F233" s="1367"/>
      <c r="I233" s="1367"/>
    </row>
    <row r="234" spans="6:9" s="1363" customFormat="1">
      <c r="F234" s="1367"/>
      <c r="I234" s="1367"/>
    </row>
    <row r="235" spans="6:9" s="1363" customFormat="1">
      <c r="F235" s="1367"/>
      <c r="I235" s="1367"/>
    </row>
    <row r="236" spans="6:9" s="1363" customFormat="1">
      <c r="F236" s="1367"/>
      <c r="I236" s="1367"/>
    </row>
    <row r="237" spans="6:9" s="1363" customFormat="1">
      <c r="F237" s="1367"/>
      <c r="I237" s="1367"/>
    </row>
    <row r="238" spans="6:9" s="1363" customFormat="1">
      <c r="F238" s="1367"/>
      <c r="I238" s="1367"/>
    </row>
    <row r="239" spans="6:9" s="1363" customFormat="1">
      <c r="F239" s="1367"/>
      <c r="I239" s="1367"/>
    </row>
    <row r="240" spans="6:9" s="1363" customFormat="1">
      <c r="F240" s="1367"/>
      <c r="I240" s="1367"/>
    </row>
    <row r="241" spans="6:9" s="1363" customFormat="1">
      <c r="F241" s="1367"/>
      <c r="I241" s="1367"/>
    </row>
    <row r="242" spans="6:9" s="1363" customFormat="1">
      <c r="F242" s="1367"/>
      <c r="I242" s="1367"/>
    </row>
    <row r="243" spans="6:9" s="1363" customFormat="1">
      <c r="F243" s="1367"/>
      <c r="I243" s="1367"/>
    </row>
    <row r="244" spans="6:9" s="1363" customFormat="1">
      <c r="F244" s="1367"/>
      <c r="I244" s="1367"/>
    </row>
    <row r="245" spans="6:9" s="1363" customFormat="1">
      <c r="F245" s="1367"/>
      <c r="I245" s="1367"/>
    </row>
    <row r="246" spans="6:9" s="1363" customFormat="1">
      <c r="F246" s="1367"/>
      <c r="I246" s="1367"/>
    </row>
    <row r="247" spans="6:9" s="1363" customFormat="1">
      <c r="F247" s="1367"/>
      <c r="I247" s="1367"/>
    </row>
    <row r="248" spans="6:9" s="1363" customFormat="1">
      <c r="F248" s="1367"/>
      <c r="I248" s="1367"/>
    </row>
    <row r="249" spans="6:9" s="1363" customFormat="1">
      <c r="F249" s="1367"/>
      <c r="I249" s="1367"/>
    </row>
    <row r="250" spans="6:9" s="1363" customFormat="1">
      <c r="F250" s="1367"/>
      <c r="I250" s="1367"/>
    </row>
    <row r="251" spans="6:9" s="1363" customFormat="1">
      <c r="F251" s="1367"/>
      <c r="I251" s="1367"/>
    </row>
    <row r="252" spans="6:9" s="1363" customFormat="1">
      <c r="F252" s="1367"/>
      <c r="I252" s="1367"/>
    </row>
    <row r="253" spans="6:9" s="1363" customFormat="1">
      <c r="F253" s="1367"/>
      <c r="I253" s="1367"/>
    </row>
    <row r="254" spans="6:9" s="1363" customFormat="1">
      <c r="F254" s="1367"/>
      <c r="I254" s="1367"/>
    </row>
    <row r="255" spans="6:9" s="1363" customFormat="1">
      <c r="F255" s="1367"/>
      <c r="I255" s="1367"/>
    </row>
    <row r="256" spans="6:9" s="1363" customFormat="1">
      <c r="F256" s="1367"/>
      <c r="I256" s="1367"/>
    </row>
    <row r="257" spans="6:9" s="1363" customFormat="1">
      <c r="F257" s="1367"/>
      <c r="I257" s="1367"/>
    </row>
    <row r="258" spans="6:9" s="1363" customFormat="1">
      <c r="F258" s="1367"/>
      <c r="I258" s="1367"/>
    </row>
    <row r="259" spans="6:9" s="1363" customFormat="1">
      <c r="F259" s="1367"/>
      <c r="I259" s="1367"/>
    </row>
    <row r="260" spans="6:9" s="1363" customFormat="1">
      <c r="F260" s="1367"/>
      <c r="I260" s="1367"/>
    </row>
    <row r="261" spans="6:9" s="1363" customFormat="1">
      <c r="F261" s="1367"/>
      <c r="I261" s="1367"/>
    </row>
    <row r="262" spans="6:9" s="1363" customFormat="1">
      <c r="F262" s="1367"/>
      <c r="I262" s="1367"/>
    </row>
    <row r="263" spans="6:9" s="1363" customFormat="1">
      <c r="F263" s="1367"/>
      <c r="I263" s="1367"/>
    </row>
    <row r="264" spans="6:9" s="1363" customFormat="1">
      <c r="F264" s="1367"/>
      <c r="I264" s="1367"/>
    </row>
    <row r="265" spans="6:9" s="1363" customFormat="1">
      <c r="F265" s="1367"/>
      <c r="I265" s="1367"/>
    </row>
    <row r="266" spans="6:9" s="1363" customFormat="1">
      <c r="F266" s="1367"/>
      <c r="I266" s="1367"/>
    </row>
    <row r="267" spans="6:9" s="1363" customFormat="1">
      <c r="F267" s="1367"/>
      <c r="I267" s="1367"/>
    </row>
    <row r="268" spans="6:9" s="1363" customFormat="1">
      <c r="F268" s="1367"/>
      <c r="I268" s="1367"/>
    </row>
    <row r="269" spans="6:9" s="1363" customFormat="1">
      <c r="F269" s="1367"/>
      <c r="I269" s="1367"/>
    </row>
    <row r="270" spans="6:9" s="1363" customFormat="1">
      <c r="F270" s="1367"/>
      <c r="I270" s="1367"/>
    </row>
    <row r="271" spans="6:9" s="1363" customFormat="1">
      <c r="F271" s="1367"/>
      <c r="I271" s="1367"/>
    </row>
    <row r="272" spans="6:9" s="1363" customFormat="1">
      <c r="F272" s="1367"/>
      <c r="I272" s="1367"/>
    </row>
    <row r="273" spans="6:9" s="1363" customFormat="1">
      <c r="F273" s="1367"/>
      <c r="I273" s="1367"/>
    </row>
    <row r="274" spans="6:9" s="1363" customFormat="1">
      <c r="F274" s="1367"/>
      <c r="I274" s="1367"/>
    </row>
    <row r="275" spans="6:9" s="1363" customFormat="1">
      <c r="F275" s="1367"/>
      <c r="I275" s="1367"/>
    </row>
    <row r="276" spans="6:9" s="1363" customFormat="1">
      <c r="F276" s="1367"/>
      <c r="I276" s="1367"/>
    </row>
    <row r="277" spans="6:9" s="1363" customFormat="1">
      <c r="F277" s="1367"/>
      <c r="I277" s="1367"/>
    </row>
    <row r="278" spans="6:9" s="1363" customFormat="1">
      <c r="F278" s="1367"/>
      <c r="I278" s="1367"/>
    </row>
    <row r="279" spans="6:9" s="1363" customFormat="1">
      <c r="F279" s="1367"/>
      <c r="I279" s="1367"/>
    </row>
    <row r="280" spans="6:9" s="1363" customFormat="1">
      <c r="F280" s="1367"/>
      <c r="I280" s="1367"/>
    </row>
    <row r="281" spans="6:9" s="1363" customFormat="1">
      <c r="F281" s="1367"/>
      <c r="I281" s="1367"/>
    </row>
    <row r="282" spans="6:9" s="1363" customFormat="1">
      <c r="F282" s="1367"/>
      <c r="I282" s="1367"/>
    </row>
    <row r="283" spans="6:9" s="1363" customFormat="1">
      <c r="F283" s="1367"/>
      <c r="I283" s="1367"/>
    </row>
    <row r="284" spans="6:9" s="1363" customFormat="1">
      <c r="F284" s="1367"/>
      <c r="I284" s="1367"/>
    </row>
    <row r="285" spans="6:9" s="1363" customFormat="1">
      <c r="F285" s="1367"/>
      <c r="I285" s="1367"/>
    </row>
    <row r="286" spans="6:9" s="1363" customFormat="1">
      <c r="F286" s="1367"/>
      <c r="I286" s="1367"/>
    </row>
    <row r="287" spans="6:9" s="1363" customFormat="1">
      <c r="F287" s="1367"/>
      <c r="I287" s="1367"/>
    </row>
    <row r="288" spans="6:9" s="1363" customFormat="1">
      <c r="F288" s="1367"/>
      <c r="I288" s="1367"/>
    </row>
    <row r="289" spans="6:9" s="1363" customFormat="1">
      <c r="F289" s="1367"/>
      <c r="I289" s="1367"/>
    </row>
    <row r="290" spans="6:9" s="1363" customFormat="1">
      <c r="F290" s="1367"/>
      <c r="I290" s="1367"/>
    </row>
    <row r="291" spans="6:9" s="1363" customFormat="1">
      <c r="F291" s="1367"/>
      <c r="I291" s="1367"/>
    </row>
    <row r="292" spans="6:9" s="1363" customFormat="1">
      <c r="F292" s="1367"/>
      <c r="I292" s="1367"/>
    </row>
    <row r="293" spans="6:9" s="1363" customFormat="1">
      <c r="F293" s="1367"/>
      <c r="I293" s="1367"/>
    </row>
    <row r="294" spans="6:9" s="1363" customFormat="1">
      <c r="F294" s="1367"/>
      <c r="I294" s="1367"/>
    </row>
    <row r="295" spans="6:9" s="1363" customFormat="1">
      <c r="F295" s="1367"/>
      <c r="I295" s="1367"/>
    </row>
    <row r="296" spans="6:9" s="1363" customFormat="1">
      <c r="F296" s="1367"/>
      <c r="I296" s="1367"/>
    </row>
    <row r="297" spans="6:9" s="1363" customFormat="1">
      <c r="F297" s="1367"/>
      <c r="I297" s="1367"/>
    </row>
    <row r="298" spans="6:9" s="1363" customFormat="1">
      <c r="F298" s="1367"/>
      <c r="I298" s="1367"/>
    </row>
    <row r="299" spans="6:9" s="1363" customFormat="1">
      <c r="F299" s="1367"/>
      <c r="I299" s="1367"/>
    </row>
    <row r="300" spans="6:9" s="1363" customFormat="1">
      <c r="F300" s="1367"/>
      <c r="I300" s="1367"/>
    </row>
    <row r="301" spans="6:9" s="1363" customFormat="1">
      <c r="F301" s="1367"/>
      <c r="I301" s="1367"/>
    </row>
    <row r="302" spans="6:9" s="1363" customFormat="1">
      <c r="F302" s="1367"/>
      <c r="I302" s="1367"/>
    </row>
    <row r="303" spans="6:9" s="1363" customFormat="1">
      <c r="F303" s="1367"/>
      <c r="I303" s="1367"/>
    </row>
    <row r="304" spans="6:9" s="1363" customFormat="1">
      <c r="F304" s="1367"/>
      <c r="I304" s="1367"/>
    </row>
    <row r="305" spans="6:9" s="1363" customFormat="1">
      <c r="F305" s="1367"/>
      <c r="I305" s="1367"/>
    </row>
    <row r="306" spans="6:9" s="1363" customFormat="1">
      <c r="F306" s="1367"/>
      <c r="I306" s="1367"/>
    </row>
    <row r="307" spans="6:9" s="1363" customFormat="1">
      <c r="F307" s="1367"/>
      <c r="I307" s="1367"/>
    </row>
    <row r="308" spans="6:9" s="1363" customFormat="1">
      <c r="F308" s="1367"/>
      <c r="I308" s="1367"/>
    </row>
    <row r="309" spans="6:9" s="1363" customFormat="1">
      <c r="F309" s="1367"/>
      <c r="I309" s="1367"/>
    </row>
    <row r="310" spans="6:9" s="1363" customFormat="1">
      <c r="F310" s="1367"/>
      <c r="I310" s="1367"/>
    </row>
    <row r="311" spans="6:9" s="1363" customFormat="1">
      <c r="F311" s="1367"/>
      <c r="I311" s="1367"/>
    </row>
    <row r="312" spans="6:9" s="1363" customFormat="1">
      <c r="F312" s="1367"/>
      <c r="I312" s="1367"/>
    </row>
    <row r="313" spans="6:9" s="1363" customFormat="1">
      <c r="F313" s="1367"/>
      <c r="I313" s="1367"/>
    </row>
    <row r="314" spans="6:9" s="1363" customFormat="1">
      <c r="F314" s="1367"/>
      <c r="I314" s="1367"/>
    </row>
    <row r="315" spans="6:9" s="1363" customFormat="1">
      <c r="F315" s="1367"/>
      <c r="I315" s="1367"/>
    </row>
    <row r="316" spans="6:9" s="1363" customFormat="1">
      <c r="F316" s="1367"/>
      <c r="I316" s="1367"/>
    </row>
    <row r="317" spans="6:9" s="1363" customFormat="1">
      <c r="F317" s="1367"/>
      <c r="I317" s="1367"/>
    </row>
    <row r="318" spans="6:9" s="1363" customFormat="1">
      <c r="F318" s="1367"/>
      <c r="I318" s="1367"/>
    </row>
    <row r="319" spans="6:9" s="1363" customFormat="1">
      <c r="F319" s="1367"/>
      <c r="I319" s="1367"/>
    </row>
    <row r="320" spans="6:9" s="1363" customFormat="1">
      <c r="F320" s="1367"/>
      <c r="I320" s="1367"/>
    </row>
    <row r="321" spans="6:9" s="1363" customFormat="1">
      <c r="F321" s="1367"/>
      <c r="I321" s="1367"/>
    </row>
    <row r="322" spans="6:9" s="1363" customFormat="1">
      <c r="F322" s="1367"/>
      <c r="I322" s="1367"/>
    </row>
    <row r="323" spans="6:9" s="1363" customFormat="1">
      <c r="F323" s="1367"/>
      <c r="I323" s="1367"/>
    </row>
    <row r="324" spans="6:9" s="1363" customFormat="1">
      <c r="F324" s="1367"/>
      <c r="I324" s="1367"/>
    </row>
    <row r="325" spans="6:9" s="1363" customFormat="1">
      <c r="F325" s="1367"/>
      <c r="I325" s="1367"/>
    </row>
    <row r="326" spans="6:9" s="1363" customFormat="1">
      <c r="F326" s="1367"/>
      <c r="I326" s="1367"/>
    </row>
    <row r="327" spans="6:9" s="1363" customFormat="1">
      <c r="F327" s="1367"/>
      <c r="I327" s="1367"/>
    </row>
    <row r="328" spans="6:9" s="1363" customFormat="1">
      <c r="F328" s="1367"/>
      <c r="I328" s="1367"/>
    </row>
    <row r="329" spans="6:9" s="1363" customFormat="1">
      <c r="F329" s="1367"/>
      <c r="I329" s="1367"/>
    </row>
    <row r="330" spans="6:9" s="1363" customFormat="1">
      <c r="F330" s="1367"/>
      <c r="I330" s="1367"/>
    </row>
    <row r="331" spans="6:9" s="1363" customFormat="1">
      <c r="F331" s="1367"/>
      <c r="I331" s="1367"/>
    </row>
    <row r="332" spans="6:9" s="1363" customFormat="1">
      <c r="F332" s="1367"/>
      <c r="I332" s="1367"/>
    </row>
    <row r="333" spans="6:9" s="1363" customFormat="1">
      <c r="F333" s="1367"/>
      <c r="I333" s="1367"/>
    </row>
    <row r="334" spans="6:9" s="1363" customFormat="1">
      <c r="F334" s="1367"/>
      <c r="I334" s="1367"/>
    </row>
    <row r="335" spans="6:9" s="1363" customFormat="1">
      <c r="F335" s="1367"/>
      <c r="I335" s="1367"/>
    </row>
    <row r="336" spans="6:9" s="1363" customFormat="1">
      <c r="F336" s="1367"/>
      <c r="I336" s="1367"/>
    </row>
    <row r="337" spans="6:9" s="1363" customFormat="1">
      <c r="F337" s="1367"/>
      <c r="I337" s="1367"/>
    </row>
    <row r="338" spans="6:9" s="1363" customFormat="1">
      <c r="F338" s="1367"/>
      <c r="I338" s="1367"/>
    </row>
    <row r="339" spans="6:9" s="1363" customFormat="1">
      <c r="F339" s="1367"/>
      <c r="I339" s="1367"/>
    </row>
    <row r="340" spans="6:9" s="1363" customFormat="1">
      <c r="F340" s="1367"/>
      <c r="I340" s="1367"/>
    </row>
    <row r="341" spans="6:9" s="1363" customFormat="1">
      <c r="F341" s="1367"/>
      <c r="I341" s="1367"/>
    </row>
    <row r="342" spans="6:9" s="1363" customFormat="1">
      <c r="F342" s="1367"/>
      <c r="I342" s="1367"/>
    </row>
    <row r="343" spans="6:9" s="1363" customFormat="1">
      <c r="F343" s="1367"/>
      <c r="I343" s="1367"/>
    </row>
    <row r="344" spans="6:9" s="1363" customFormat="1">
      <c r="F344" s="1367"/>
      <c r="I344" s="1367"/>
    </row>
    <row r="345" spans="6:9" s="1363" customFormat="1">
      <c r="F345" s="1367"/>
      <c r="I345" s="1367"/>
    </row>
    <row r="346" spans="6:9" s="1363" customFormat="1">
      <c r="F346" s="1367"/>
      <c r="I346" s="1367"/>
    </row>
    <row r="347" spans="6:9" s="1363" customFormat="1">
      <c r="F347" s="1367"/>
      <c r="I347" s="1367"/>
    </row>
    <row r="348" spans="6:9" s="1363" customFormat="1">
      <c r="F348" s="1367"/>
      <c r="I348" s="1367"/>
    </row>
    <row r="349" spans="6:9" s="1363" customFormat="1">
      <c r="F349" s="1367"/>
      <c r="I349" s="1367"/>
    </row>
    <row r="350" spans="6:9" s="1363" customFormat="1">
      <c r="F350" s="1367"/>
      <c r="I350" s="1367"/>
    </row>
    <row r="351" spans="6:9" s="1363" customFormat="1">
      <c r="F351" s="1367"/>
      <c r="I351" s="1367"/>
    </row>
    <row r="352" spans="6:9" s="1363" customFormat="1">
      <c r="F352" s="1367"/>
      <c r="I352" s="1367"/>
    </row>
    <row r="353" spans="6:9" s="1363" customFormat="1">
      <c r="F353" s="1367"/>
      <c r="I353" s="1367"/>
    </row>
    <row r="354" spans="6:9" s="1363" customFormat="1">
      <c r="F354" s="1367"/>
      <c r="I354" s="1367"/>
    </row>
    <row r="355" spans="6:9" s="1363" customFormat="1">
      <c r="F355" s="1367"/>
      <c r="I355" s="1367"/>
    </row>
    <row r="356" spans="6:9" s="1363" customFormat="1">
      <c r="F356" s="1367"/>
      <c r="I356" s="1367"/>
    </row>
    <row r="357" spans="6:9" s="1363" customFormat="1">
      <c r="F357" s="1367"/>
      <c r="I357" s="1367"/>
    </row>
    <row r="358" spans="6:9" s="1363" customFormat="1">
      <c r="F358" s="1367"/>
      <c r="I358" s="1367"/>
    </row>
    <row r="359" spans="6:9" s="1363" customFormat="1">
      <c r="F359" s="1367"/>
      <c r="I359" s="1367"/>
    </row>
    <row r="360" spans="6:9" s="1363" customFormat="1">
      <c r="F360" s="1367"/>
      <c r="I360" s="1367"/>
    </row>
    <row r="361" spans="6:9" s="1363" customFormat="1">
      <c r="F361" s="1367"/>
      <c r="I361" s="1367"/>
    </row>
    <row r="362" spans="6:9" s="1363" customFormat="1">
      <c r="F362" s="1367"/>
      <c r="I362" s="1367"/>
    </row>
    <row r="363" spans="6:9" s="1363" customFormat="1">
      <c r="F363" s="1367"/>
      <c r="I363" s="1367"/>
    </row>
    <row r="364" spans="6:9" s="1363" customFormat="1">
      <c r="F364" s="1367"/>
      <c r="I364" s="1367"/>
    </row>
    <row r="365" spans="6:9" s="1363" customFormat="1">
      <c r="F365" s="1367"/>
      <c r="I365" s="1367"/>
    </row>
    <row r="366" spans="6:9" s="1363" customFormat="1">
      <c r="F366" s="1367"/>
      <c r="I366" s="1367"/>
    </row>
    <row r="367" spans="6:9" s="1363" customFormat="1">
      <c r="F367" s="1367"/>
      <c r="I367" s="1367"/>
    </row>
    <row r="368" spans="6:9" s="1363" customFormat="1">
      <c r="F368" s="1367"/>
      <c r="I368" s="1367"/>
    </row>
    <row r="369" spans="6:9" s="1363" customFormat="1">
      <c r="F369" s="1367"/>
      <c r="I369" s="1367"/>
    </row>
    <row r="370" spans="6:9" s="1363" customFormat="1">
      <c r="F370" s="1367"/>
      <c r="I370" s="1367"/>
    </row>
    <row r="371" spans="6:9" s="1363" customFormat="1">
      <c r="F371" s="1367"/>
      <c r="I371" s="1367"/>
    </row>
    <row r="372" spans="6:9" s="1363" customFormat="1">
      <c r="F372" s="1367"/>
      <c r="I372" s="1367"/>
    </row>
    <row r="373" spans="6:9" s="1363" customFormat="1">
      <c r="F373" s="1367"/>
      <c r="I373" s="1367"/>
    </row>
    <row r="374" spans="6:9" s="1363" customFormat="1">
      <c r="F374" s="1367"/>
      <c r="I374" s="1367"/>
    </row>
    <row r="375" spans="6:9" s="1363" customFormat="1">
      <c r="F375" s="1367"/>
      <c r="I375" s="1367"/>
    </row>
    <row r="376" spans="6:9" s="1363" customFormat="1">
      <c r="F376" s="1367"/>
      <c r="I376" s="1367"/>
    </row>
    <row r="377" spans="6:9" s="1363" customFormat="1">
      <c r="F377" s="1367"/>
      <c r="I377" s="1367"/>
    </row>
    <row r="378" spans="6:9" s="1363" customFormat="1">
      <c r="F378" s="1367"/>
      <c r="I378" s="1367"/>
    </row>
    <row r="379" spans="6:9" s="1363" customFormat="1">
      <c r="F379" s="1367"/>
      <c r="I379" s="1367"/>
    </row>
    <row r="380" spans="6:9" s="1363" customFormat="1">
      <c r="F380" s="1367"/>
      <c r="I380" s="1367"/>
    </row>
    <row r="381" spans="6:9" s="1363" customFormat="1">
      <c r="F381" s="1367"/>
      <c r="I381" s="1367"/>
    </row>
    <row r="382" spans="6:9" s="1363" customFormat="1">
      <c r="F382" s="1367"/>
      <c r="I382" s="1367"/>
    </row>
    <row r="383" spans="6:9" s="1363" customFormat="1">
      <c r="F383" s="1367"/>
      <c r="I383" s="1367"/>
    </row>
    <row r="384" spans="6:9" s="1363" customFormat="1">
      <c r="F384" s="1367"/>
      <c r="I384" s="1367"/>
    </row>
    <row r="385" spans="6:9" s="1363" customFormat="1">
      <c r="F385" s="1367"/>
      <c r="I385" s="1367"/>
    </row>
    <row r="386" spans="6:9" s="1363" customFormat="1">
      <c r="F386" s="1367"/>
      <c r="I386" s="1367"/>
    </row>
    <row r="387" spans="6:9" s="1363" customFormat="1">
      <c r="F387" s="1367"/>
      <c r="I387" s="1367"/>
    </row>
    <row r="388" spans="6:9" s="1363" customFormat="1">
      <c r="F388" s="1367"/>
      <c r="I388" s="1367"/>
    </row>
    <row r="389" spans="6:9" s="1363" customFormat="1">
      <c r="F389" s="1367"/>
      <c r="I389" s="1367"/>
    </row>
    <row r="390" spans="6:9" s="1363" customFormat="1">
      <c r="F390" s="1367"/>
      <c r="I390" s="1367"/>
    </row>
    <row r="391" spans="6:9" s="1363" customFormat="1">
      <c r="F391" s="1367"/>
      <c r="I391" s="1367"/>
    </row>
    <row r="392" spans="6:9" s="1363" customFormat="1">
      <c r="F392" s="1367"/>
      <c r="I392" s="1367"/>
    </row>
    <row r="393" spans="6:9" s="1363" customFormat="1">
      <c r="F393" s="1367"/>
      <c r="I393" s="1367"/>
    </row>
    <row r="394" spans="6:9" s="1363" customFormat="1">
      <c r="F394" s="1367"/>
      <c r="I394" s="1367"/>
    </row>
    <row r="395" spans="6:9" s="1363" customFormat="1">
      <c r="F395" s="1367"/>
      <c r="I395" s="1367"/>
    </row>
    <row r="396" spans="6:9" s="1363" customFormat="1">
      <c r="F396" s="1367"/>
      <c r="I396" s="1367"/>
    </row>
    <row r="397" spans="6:9" s="1363" customFormat="1">
      <c r="F397" s="1367"/>
      <c r="I397" s="1367"/>
    </row>
    <row r="398" spans="6:9" s="1363" customFormat="1">
      <c r="F398" s="1367"/>
      <c r="I398" s="1367"/>
    </row>
    <row r="399" spans="6:9" s="1363" customFormat="1">
      <c r="F399" s="1367"/>
      <c r="I399" s="1367"/>
    </row>
    <row r="400" spans="6:9" s="1363" customFormat="1">
      <c r="F400" s="1367"/>
      <c r="I400" s="1367"/>
    </row>
    <row r="401" spans="6:9" s="1363" customFormat="1">
      <c r="F401" s="1367"/>
      <c r="I401" s="1367"/>
    </row>
    <row r="402" spans="6:9" s="1363" customFormat="1">
      <c r="F402" s="1367"/>
      <c r="I402" s="1367"/>
    </row>
    <row r="403" spans="6:9" s="1363" customFormat="1">
      <c r="F403" s="1367"/>
      <c r="I403" s="1367"/>
    </row>
    <row r="404" spans="6:9" s="1363" customFormat="1">
      <c r="F404" s="1367"/>
      <c r="I404" s="1367"/>
    </row>
    <row r="405" spans="6:9" s="1363" customFormat="1">
      <c r="F405" s="1367"/>
      <c r="I405" s="1367"/>
    </row>
    <row r="406" spans="6:9" s="1363" customFormat="1">
      <c r="F406" s="1367"/>
      <c r="I406" s="1367"/>
    </row>
    <row r="407" spans="6:9" s="1363" customFormat="1">
      <c r="F407" s="1367"/>
      <c r="I407" s="1367"/>
    </row>
    <row r="408" spans="6:9" s="1363" customFormat="1">
      <c r="F408" s="1367"/>
      <c r="I408" s="1367"/>
    </row>
    <row r="409" spans="6:9" s="1363" customFormat="1">
      <c r="F409" s="1367"/>
      <c r="I409" s="1367"/>
    </row>
    <row r="410" spans="6:9" s="1363" customFormat="1">
      <c r="F410" s="1367"/>
      <c r="I410" s="1367"/>
    </row>
    <row r="411" spans="6:9" s="1363" customFormat="1">
      <c r="F411" s="1367"/>
      <c r="I411" s="1367"/>
    </row>
    <row r="412" spans="6:9" s="1363" customFormat="1">
      <c r="F412" s="1367"/>
      <c r="I412" s="1367"/>
    </row>
    <row r="413" spans="6:9" s="1363" customFormat="1">
      <c r="F413" s="1367"/>
      <c r="I413" s="1367"/>
    </row>
    <row r="414" spans="6:9" s="1363" customFormat="1">
      <c r="F414" s="1367"/>
      <c r="I414" s="1367"/>
    </row>
    <row r="415" spans="6:9" s="1363" customFormat="1">
      <c r="F415" s="1367"/>
      <c r="I415" s="1367"/>
    </row>
    <row r="416" spans="6:9" s="1363" customFormat="1">
      <c r="F416" s="1367"/>
      <c r="I416" s="1367"/>
    </row>
    <row r="417" spans="6:9" s="1363" customFormat="1">
      <c r="F417" s="1367"/>
      <c r="I417" s="1367"/>
    </row>
    <row r="418" spans="6:9" s="1363" customFormat="1">
      <c r="F418" s="1367"/>
      <c r="I418" s="1367"/>
    </row>
    <row r="419" spans="6:9" s="1363" customFormat="1">
      <c r="F419" s="1367"/>
      <c r="I419" s="1367"/>
    </row>
    <row r="420" spans="6:9" s="1363" customFormat="1">
      <c r="F420" s="1367"/>
      <c r="I420" s="1367"/>
    </row>
    <row r="421" spans="6:9" s="1363" customFormat="1">
      <c r="F421" s="1367"/>
      <c r="I421" s="1367"/>
    </row>
    <row r="422" spans="6:9" s="1363" customFormat="1">
      <c r="F422" s="1367"/>
      <c r="I422" s="1367"/>
    </row>
    <row r="423" spans="6:9" s="1363" customFormat="1">
      <c r="F423" s="1367"/>
      <c r="I423" s="1367"/>
    </row>
    <row r="424" spans="6:9" s="1363" customFormat="1">
      <c r="F424" s="1367"/>
      <c r="I424" s="1367"/>
    </row>
    <row r="425" spans="6:9" s="1363" customFormat="1">
      <c r="F425" s="1367"/>
      <c r="I425" s="1367"/>
    </row>
    <row r="426" spans="6:9" s="1363" customFormat="1">
      <c r="F426" s="1367"/>
      <c r="I426" s="1367"/>
    </row>
    <row r="427" spans="6:9" s="1363" customFormat="1">
      <c r="F427" s="1367"/>
      <c r="I427" s="1367"/>
    </row>
    <row r="428" spans="6:9" s="1363" customFormat="1">
      <c r="F428" s="1367"/>
      <c r="I428" s="1367"/>
    </row>
    <row r="429" spans="6:9" s="1363" customFormat="1">
      <c r="F429" s="1367"/>
      <c r="I429" s="1367"/>
    </row>
    <row r="430" spans="6:9" s="1363" customFormat="1">
      <c r="F430" s="1367"/>
      <c r="I430" s="1367"/>
    </row>
    <row r="431" spans="6:9" s="1363" customFormat="1">
      <c r="F431" s="1367"/>
      <c r="I431" s="1367"/>
    </row>
    <row r="432" spans="6:9" s="1363" customFormat="1">
      <c r="F432" s="1367"/>
      <c r="I432" s="1367"/>
    </row>
    <row r="433" spans="6:9" s="1363" customFormat="1">
      <c r="F433" s="1367"/>
      <c r="I433" s="1367"/>
    </row>
    <row r="434" spans="6:9" s="1363" customFormat="1">
      <c r="F434" s="1367"/>
      <c r="I434" s="1367"/>
    </row>
    <row r="435" spans="6:9" s="1363" customFormat="1">
      <c r="F435" s="1367"/>
      <c r="I435" s="1367"/>
    </row>
    <row r="436" spans="6:9" s="1363" customFormat="1">
      <c r="F436" s="1367"/>
      <c r="I436" s="1367"/>
    </row>
    <row r="437" spans="6:9" s="1363" customFormat="1">
      <c r="F437" s="1367"/>
      <c r="I437" s="1367"/>
    </row>
    <row r="438" spans="6:9" s="1363" customFormat="1">
      <c r="F438" s="1367"/>
      <c r="I438" s="1367"/>
    </row>
    <row r="439" spans="6:9" s="1363" customFormat="1">
      <c r="F439" s="1367"/>
      <c r="I439" s="1367"/>
    </row>
    <row r="440" spans="6:9" s="1363" customFormat="1">
      <c r="F440" s="1367"/>
      <c r="I440" s="1367"/>
    </row>
    <row r="441" spans="6:9" s="1363" customFormat="1">
      <c r="F441" s="1367"/>
      <c r="I441" s="1367"/>
    </row>
    <row r="442" spans="6:9" s="1363" customFormat="1">
      <c r="F442" s="1367"/>
      <c r="I442" s="1367"/>
    </row>
    <row r="443" spans="6:9" s="1363" customFormat="1">
      <c r="F443" s="1367"/>
      <c r="I443" s="1367"/>
    </row>
    <row r="444" spans="6:9" s="1363" customFormat="1">
      <c r="F444" s="1367"/>
      <c r="I444" s="1367"/>
    </row>
    <row r="445" spans="6:9" s="1363" customFormat="1">
      <c r="F445" s="1367"/>
      <c r="I445" s="1367"/>
    </row>
    <row r="446" spans="6:9" s="1363" customFormat="1">
      <c r="F446" s="1367"/>
      <c r="I446" s="1367"/>
    </row>
    <row r="447" spans="6:9" s="1363" customFormat="1">
      <c r="F447" s="1367"/>
      <c r="I447" s="1367"/>
    </row>
    <row r="448" spans="6:9" s="1363" customFormat="1">
      <c r="F448" s="1367"/>
      <c r="I448" s="1367"/>
    </row>
    <row r="449" spans="6:9" s="1363" customFormat="1">
      <c r="F449" s="1367"/>
      <c r="I449" s="1367"/>
    </row>
    <row r="450" spans="6:9" s="1363" customFormat="1">
      <c r="F450" s="1367"/>
      <c r="I450" s="1367"/>
    </row>
    <row r="451" spans="6:9" s="1363" customFormat="1">
      <c r="F451" s="1367"/>
      <c r="I451" s="1367"/>
    </row>
    <row r="452" spans="6:9" s="1363" customFormat="1">
      <c r="F452" s="1367"/>
      <c r="I452" s="1367"/>
    </row>
    <row r="453" spans="6:9" s="1363" customFormat="1">
      <c r="F453" s="1367"/>
      <c r="I453" s="1367"/>
    </row>
    <row r="454" spans="6:9" s="1363" customFormat="1">
      <c r="F454" s="1367"/>
      <c r="I454" s="1367"/>
    </row>
    <row r="455" spans="6:9" s="1363" customFormat="1">
      <c r="F455" s="1367"/>
      <c r="I455" s="1367"/>
    </row>
    <row r="456" spans="6:9" s="1363" customFormat="1">
      <c r="F456" s="1367"/>
      <c r="I456" s="1367"/>
    </row>
    <row r="457" spans="6:9" s="1363" customFormat="1">
      <c r="F457" s="1367"/>
      <c r="I457" s="1367"/>
    </row>
    <row r="458" spans="6:9" s="1363" customFormat="1">
      <c r="F458" s="1367"/>
      <c r="I458" s="1367"/>
    </row>
    <row r="459" spans="6:9" s="1363" customFormat="1">
      <c r="F459" s="1367"/>
      <c r="I459" s="1367"/>
    </row>
    <row r="460" spans="6:9" s="1363" customFormat="1">
      <c r="F460" s="1367"/>
      <c r="I460" s="1367"/>
    </row>
    <row r="461" spans="6:9" s="1363" customFormat="1">
      <c r="F461" s="1367"/>
      <c r="I461" s="1367"/>
    </row>
    <row r="462" spans="6:9" s="1363" customFormat="1">
      <c r="F462" s="1367"/>
      <c r="I462" s="1367"/>
    </row>
    <row r="463" spans="6:9" s="1363" customFormat="1">
      <c r="F463" s="1367"/>
      <c r="I463" s="1367"/>
    </row>
    <row r="464" spans="6:9" s="1363" customFormat="1">
      <c r="F464" s="1367"/>
      <c r="I464" s="1367"/>
    </row>
    <row r="465" spans="6:9" s="1363" customFormat="1">
      <c r="F465" s="1367"/>
      <c r="I465" s="1367"/>
    </row>
    <row r="466" spans="6:9" s="1363" customFormat="1">
      <c r="F466" s="1367"/>
      <c r="I466" s="1367"/>
    </row>
    <row r="467" spans="6:9" s="1363" customFormat="1">
      <c r="F467" s="1367"/>
      <c r="I467" s="1367"/>
    </row>
    <row r="468" spans="6:9" s="1363" customFormat="1">
      <c r="F468" s="1367"/>
      <c r="I468" s="1367"/>
    </row>
    <row r="469" spans="6:9" s="1363" customFormat="1">
      <c r="F469" s="1367"/>
      <c r="I469" s="1367"/>
    </row>
    <row r="470" spans="6:9" s="1363" customFormat="1">
      <c r="F470" s="1367"/>
      <c r="I470" s="1367"/>
    </row>
    <row r="471" spans="6:9" s="1363" customFormat="1">
      <c r="F471" s="1367"/>
      <c r="I471" s="1367"/>
    </row>
    <row r="472" spans="6:9" s="1363" customFormat="1">
      <c r="F472" s="1367"/>
      <c r="I472" s="1367"/>
    </row>
    <row r="473" spans="6:9" s="1363" customFormat="1">
      <c r="F473" s="1367"/>
      <c r="I473" s="1367"/>
    </row>
    <row r="474" spans="6:9" s="1363" customFormat="1">
      <c r="F474" s="1367"/>
      <c r="I474" s="1367"/>
    </row>
    <row r="475" spans="6:9" s="1363" customFormat="1">
      <c r="F475" s="1367"/>
      <c r="I475" s="1367"/>
    </row>
    <row r="476" spans="6:9" s="1363" customFormat="1">
      <c r="F476" s="1367"/>
      <c r="I476" s="1367"/>
    </row>
    <row r="477" spans="6:9" s="1363" customFormat="1">
      <c r="F477" s="1367"/>
      <c r="I477" s="1367"/>
    </row>
    <row r="478" spans="6:9" s="1363" customFormat="1">
      <c r="F478" s="1367"/>
      <c r="I478" s="1367"/>
    </row>
    <row r="479" spans="6:9" s="1363" customFormat="1">
      <c r="F479" s="1367"/>
      <c r="I479" s="1367"/>
    </row>
    <row r="480" spans="6:9" s="1363" customFormat="1">
      <c r="F480" s="1367"/>
      <c r="I480" s="1367"/>
    </row>
    <row r="481" spans="6:9" s="1363" customFormat="1">
      <c r="F481" s="1367"/>
      <c r="I481" s="1367"/>
    </row>
    <row r="482" spans="6:9" s="1363" customFormat="1">
      <c r="F482" s="1367"/>
      <c r="I482" s="1367"/>
    </row>
    <row r="483" spans="6:9" s="1363" customFormat="1">
      <c r="F483" s="1367"/>
      <c r="I483" s="1367"/>
    </row>
    <row r="484" spans="6:9" s="1363" customFormat="1">
      <c r="F484" s="1367"/>
      <c r="I484" s="1367"/>
    </row>
    <row r="485" spans="6:9" s="1363" customFormat="1">
      <c r="F485" s="1367"/>
      <c r="I485" s="1367"/>
    </row>
    <row r="486" spans="6:9" s="1363" customFormat="1">
      <c r="F486" s="1367"/>
      <c r="I486" s="1367"/>
    </row>
    <row r="487" spans="6:9" s="1363" customFormat="1">
      <c r="F487" s="1367"/>
      <c r="I487" s="1367"/>
    </row>
    <row r="488" spans="6:9" s="1363" customFormat="1">
      <c r="F488" s="1367"/>
      <c r="I488" s="1367"/>
    </row>
    <row r="489" spans="6:9" s="1363" customFormat="1">
      <c r="F489" s="1367"/>
      <c r="I489" s="1367"/>
    </row>
    <row r="490" spans="6:9" s="1363" customFormat="1">
      <c r="F490" s="1367"/>
      <c r="I490" s="1367"/>
    </row>
    <row r="491" spans="6:9" s="1363" customFormat="1">
      <c r="F491" s="1367"/>
      <c r="I491" s="1367"/>
    </row>
    <row r="492" spans="6:9" s="1363" customFormat="1">
      <c r="F492" s="1367"/>
      <c r="I492" s="1367"/>
    </row>
    <row r="493" spans="6:9" s="1363" customFormat="1">
      <c r="F493" s="1367"/>
      <c r="I493" s="1367"/>
    </row>
    <row r="494" spans="6:9" s="1363" customFormat="1">
      <c r="F494" s="1367"/>
      <c r="I494" s="1367"/>
    </row>
    <row r="495" spans="6:9" s="1363" customFormat="1">
      <c r="F495" s="1367"/>
      <c r="I495" s="1367"/>
    </row>
    <row r="496" spans="6:9" s="1363" customFormat="1">
      <c r="F496" s="1367"/>
      <c r="I496" s="1367"/>
    </row>
    <row r="497" spans="6:9" s="1363" customFormat="1">
      <c r="F497" s="1367"/>
      <c r="I497" s="1367"/>
    </row>
    <row r="498" spans="6:9" s="1363" customFormat="1">
      <c r="F498" s="1367"/>
      <c r="I498" s="1367"/>
    </row>
    <row r="499" spans="6:9" s="1363" customFormat="1">
      <c r="F499" s="1367"/>
      <c r="I499" s="1367"/>
    </row>
    <row r="500" spans="6:9" s="1363" customFormat="1">
      <c r="F500" s="1367"/>
      <c r="I500" s="1367"/>
    </row>
    <row r="501" spans="6:9" s="1363" customFormat="1">
      <c r="F501" s="1367"/>
      <c r="I501" s="1367"/>
    </row>
    <row r="502" spans="6:9" s="1363" customFormat="1">
      <c r="F502" s="1367"/>
      <c r="I502" s="1367"/>
    </row>
    <row r="503" spans="6:9" s="1363" customFormat="1">
      <c r="F503" s="1367"/>
      <c r="I503" s="1367"/>
    </row>
    <row r="504" spans="6:9" s="1363" customFormat="1">
      <c r="F504" s="1367"/>
      <c r="I504" s="1367"/>
    </row>
    <row r="505" spans="6:9" s="1363" customFormat="1">
      <c r="F505" s="1367"/>
      <c r="I505" s="1367"/>
    </row>
    <row r="506" spans="6:9" s="1363" customFormat="1">
      <c r="F506" s="1367"/>
      <c r="I506" s="1367"/>
    </row>
    <row r="507" spans="6:9" s="1363" customFormat="1">
      <c r="F507" s="1367"/>
      <c r="I507" s="1367"/>
    </row>
    <row r="508" spans="6:9" s="1363" customFormat="1">
      <c r="F508" s="1367"/>
      <c r="I508" s="1367"/>
    </row>
    <row r="509" spans="6:9" s="1363" customFormat="1">
      <c r="F509" s="1367"/>
      <c r="I509" s="1367"/>
    </row>
    <row r="510" spans="6:9" s="1363" customFormat="1">
      <c r="F510" s="1367"/>
      <c r="I510" s="1367"/>
    </row>
    <row r="511" spans="6:9" s="1363" customFormat="1">
      <c r="F511" s="1367"/>
      <c r="I511" s="1367"/>
    </row>
    <row r="512" spans="6:9" s="1363" customFormat="1">
      <c r="F512" s="1367"/>
      <c r="I512" s="1367"/>
    </row>
    <row r="513" spans="6:9" s="1363" customFormat="1">
      <c r="F513" s="1367"/>
      <c r="I513" s="1367"/>
    </row>
    <row r="514" spans="6:9" s="1363" customFormat="1">
      <c r="F514" s="1367"/>
      <c r="I514" s="1367"/>
    </row>
    <row r="515" spans="6:9" s="1363" customFormat="1">
      <c r="F515" s="1367"/>
      <c r="I515" s="1367"/>
    </row>
    <row r="516" spans="6:9" s="1363" customFormat="1">
      <c r="F516" s="1367"/>
      <c r="I516" s="1367"/>
    </row>
    <row r="517" spans="6:9" s="1363" customFormat="1">
      <c r="F517" s="1367"/>
      <c r="I517" s="1367"/>
    </row>
    <row r="518" spans="6:9" s="1363" customFormat="1">
      <c r="F518" s="1367"/>
      <c r="I518" s="1367"/>
    </row>
    <row r="519" spans="6:9" s="1363" customFormat="1">
      <c r="F519" s="1367"/>
      <c r="I519" s="1367"/>
    </row>
    <row r="520" spans="6:9" s="1363" customFormat="1">
      <c r="F520" s="1367"/>
      <c r="I520" s="1367"/>
    </row>
    <row r="521" spans="6:9" s="1363" customFormat="1">
      <c r="F521" s="1367"/>
      <c r="I521" s="1367"/>
    </row>
    <row r="522" spans="6:9" s="1363" customFormat="1">
      <c r="F522" s="1367"/>
      <c r="I522" s="1367"/>
    </row>
    <row r="523" spans="6:9" s="1363" customFormat="1">
      <c r="F523" s="1367"/>
      <c r="I523" s="1367"/>
    </row>
    <row r="524" spans="6:9" s="1363" customFormat="1">
      <c r="F524" s="1367"/>
      <c r="I524" s="1367"/>
    </row>
    <row r="525" spans="6:9" s="1363" customFormat="1">
      <c r="F525" s="1367"/>
      <c r="I525" s="1367"/>
    </row>
    <row r="526" spans="6:9" s="1363" customFormat="1">
      <c r="F526" s="1367"/>
      <c r="I526" s="1367"/>
    </row>
    <row r="527" spans="6:9" s="1363" customFormat="1">
      <c r="F527" s="1367"/>
      <c r="I527" s="1367"/>
    </row>
    <row r="528" spans="6:9" s="1363" customFormat="1">
      <c r="F528" s="1367"/>
      <c r="I528" s="1367"/>
    </row>
    <row r="529" spans="6:9" s="1363" customFormat="1">
      <c r="F529" s="1367"/>
      <c r="I529" s="1367"/>
    </row>
    <row r="530" spans="6:9" s="1363" customFormat="1">
      <c r="F530" s="1367"/>
      <c r="I530" s="1367"/>
    </row>
    <row r="531" spans="6:9" s="1363" customFormat="1">
      <c r="F531" s="1367"/>
      <c r="I531" s="1367"/>
    </row>
    <row r="532" spans="6:9" s="1363" customFormat="1">
      <c r="F532" s="1367"/>
      <c r="I532" s="1367"/>
    </row>
    <row r="533" spans="6:9" s="1363" customFormat="1">
      <c r="F533" s="1367"/>
      <c r="I533" s="1367"/>
    </row>
    <row r="534" spans="6:9" s="1363" customFormat="1">
      <c r="F534" s="1367"/>
      <c r="I534" s="1367"/>
    </row>
    <row r="535" spans="6:9" s="1363" customFormat="1">
      <c r="F535" s="1367"/>
      <c r="I535" s="1367"/>
    </row>
    <row r="536" spans="6:9" s="1363" customFormat="1">
      <c r="F536" s="1367"/>
      <c r="I536" s="1367"/>
    </row>
    <row r="537" spans="6:9" s="1363" customFormat="1">
      <c r="F537" s="1367"/>
      <c r="I537" s="1367"/>
    </row>
    <row r="538" spans="6:9" s="1363" customFormat="1">
      <c r="F538" s="1367"/>
      <c r="I538" s="1367"/>
    </row>
    <row r="539" spans="6:9" s="1363" customFormat="1">
      <c r="F539" s="1367"/>
      <c r="I539" s="1367"/>
    </row>
    <row r="540" spans="6:9" s="1363" customFormat="1">
      <c r="F540" s="1367"/>
      <c r="I540" s="1367"/>
    </row>
    <row r="541" spans="6:9" s="1363" customFormat="1">
      <c r="F541" s="1367"/>
      <c r="I541" s="1367"/>
    </row>
    <row r="542" spans="6:9" s="1363" customFormat="1">
      <c r="F542" s="1367"/>
      <c r="I542" s="1367"/>
    </row>
    <row r="543" spans="6:9" s="1363" customFormat="1">
      <c r="F543" s="1367"/>
      <c r="I543" s="1367"/>
    </row>
    <row r="544" spans="6:9" s="1363" customFormat="1">
      <c r="F544" s="1367"/>
      <c r="I544" s="1367"/>
    </row>
    <row r="545" spans="6:9" s="1363" customFormat="1">
      <c r="F545" s="1367"/>
      <c r="I545" s="1367"/>
    </row>
    <row r="546" spans="6:9" s="1363" customFormat="1">
      <c r="F546" s="1367"/>
      <c r="I546" s="1367"/>
    </row>
    <row r="547" spans="6:9" s="1363" customFormat="1">
      <c r="F547" s="1367"/>
      <c r="I547" s="1367"/>
    </row>
    <row r="548" spans="6:9" s="1363" customFormat="1">
      <c r="F548" s="1367"/>
      <c r="I548" s="1367"/>
    </row>
    <row r="549" spans="6:9" s="1363" customFormat="1">
      <c r="F549" s="1367"/>
      <c r="I549" s="1367"/>
    </row>
    <row r="550" spans="6:9" s="1363" customFormat="1">
      <c r="F550" s="1367"/>
      <c r="I550" s="1367"/>
    </row>
    <row r="551" spans="6:9" s="1363" customFormat="1">
      <c r="F551" s="1367"/>
      <c r="I551" s="1367"/>
    </row>
    <row r="552" spans="6:9" s="1363" customFormat="1">
      <c r="F552" s="1367"/>
      <c r="I552" s="1367"/>
    </row>
    <row r="553" spans="6:9" s="1363" customFormat="1">
      <c r="F553" s="1367"/>
      <c r="I553" s="1367"/>
    </row>
    <row r="554" spans="6:9" s="1363" customFormat="1">
      <c r="F554" s="1367"/>
      <c r="I554" s="1367"/>
    </row>
    <row r="555" spans="6:9" s="1363" customFormat="1">
      <c r="F555" s="1367"/>
      <c r="I555" s="1367"/>
    </row>
    <row r="556" spans="6:9" s="1363" customFormat="1">
      <c r="F556" s="1367"/>
      <c r="I556" s="1367"/>
    </row>
    <row r="557" spans="6:9" s="1363" customFormat="1">
      <c r="F557" s="1367"/>
      <c r="I557" s="1367"/>
    </row>
    <row r="558" spans="6:9" s="1363" customFormat="1">
      <c r="F558" s="1367"/>
      <c r="I558" s="1367"/>
    </row>
    <row r="559" spans="6:9" s="1363" customFormat="1">
      <c r="F559" s="1367"/>
      <c r="I559" s="1367"/>
    </row>
    <row r="560" spans="6:9" s="1363" customFormat="1">
      <c r="F560" s="1367"/>
      <c r="I560" s="1367"/>
    </row>
    <row r="561" spans="6:9" s="1363" customFormat="1">
      <c r="F561" s="1367"/>
      <c r="I561" s="1367"/>
    </row>
    <row r="562" spans="6:9" s="1363" customFormat="1">
      <c r="F562" s="1367"/>
      <c r="I562" s="1367"/>
    </row>
    <row r="563" spans="6:9" s="1363" customFormat="1">
      <c r="F563" s="1367"/>
      <c r="I563" s="1367"/>
    </row>
    <row r="564" spans="6:9" s="1363" customFormat="1">
      <c r="F564" s="1367"/>
      <c r="I564" s="1367"/>
    </row>
    <row r="565" spans="6:9" s="1363" customFormat="1">
      <c r="F565" s="1367"/>
      <c r="I565" s="1367"/>
    </row>
    <row r="566" spans="6:9" s="1363" customFormat="1">
      <c r="F566" s="1367"/>
      <c r="I566" s="1367"/>
    </row>
    <row r="567" spans="6:9" s="1363" customFormat="1">
      <c r="F567" s="1367"/>
      <c r="I567" s="1367"/>
    </row>
    <row r="568" spans="6:9" s="1363" customFormat="1">
      <c r="F568" s="1367"/>
      <c r="I568" s="1367"/>
    </row>
    <row r="569" spans="6:9" s="1363" customFormat="1">
      <c r="F569" s="1367"/>
      <c r="I569" s="1367"/>
    </row>
    <row r="570" spans="6:9" s="1363" customFormat="1">
      <c r="F570" s="1367"/>
      <c r="I570" s="1367"/>
    </row>
    <row r="571" spans="6:9" s="1363" customFormat="1">
      <c r="F571" s="1367"/>
      <c r="I571" s="1367"/>
    </row>
    <row r="572" spans="6:9" s="1363" customFormat="1">
      <c r="F572" s="1367"/>
      <c r="I572" s="1367"/>
    </row>
    <row r="573" spans="6:9" s="1363" customFormat="1">
      <c r="F573" s="1367"/>
      <c r="I573" s="1367"/>
    </row>
    <row r="574" spans="6:9" s="1363" customFormat="1">
      <c r="F574" s="1367"/>
      <c r="I574" s="1367"/>
    </row>
    <row r="575" spans="6:9" s="1363" customFormat="1">
      <c r="F575" s="1367"/>
      <c r="I575" s="1367"/>
    </row>
    <row r="576" spans="6:9" s="1363" customFormat="1">
      <c r="F576" s="1367"/>
      <c r="I576" s="1367"/>
    </row>
    <row r="577" spans="6:9" s="1363" customFormat="1">
      <c r="F577" s="1367"/>
      <c r="I577" s="1367"/>
    </row>
    <row r="578" spans="6:9" s="1363" customFormat="1">
      <c r="F578" s="1367"/>
      <c r="I578" s="1367"/>
    </row>
    <row r="579" spans="6:9" s="1363" customFormat="1">
      <c r="F579" s="1367"/>
      <c r="I579" s="1367"/>
    </row>
    <row r="580" spans="6:9" s="1363" customFormat="1">
      <c r="F580" s="1367"/>
      <c r="I580" s="1367"/>
    </row>
    <row r="581" spans="6:9" s="1363" customFormat="1">
      <c r="F581" s="1367"/>
      <c r="I581" s="1367"/>
    </row>
    <row r="582" spans="6:9" s="1363" customFormat="1">
      <c r="F582" s="1367"/>
      <c r="I582" s="1367"/>
    </row>
    <row r="583" spans="6:9" s="1363" customFormat="1">
      <c r="F583" s="1367"/>
      <c r="I583" s="1367"/>
    </row>
    <row r="584" spans="6:9" s="1363" customFormat="1">
      <c r="F584" s="1367"/>
      <c r="I584" s="1367"/>
    </row>
    <row r="585" spans="6:9" s="1363" customFormat="1">
      <c r="F585" s="1367"/>
      <c r="I585" s="1367"/>
    </row>
    <row r="586" spans="6:9" s="1363" customFormat="1">
      <c r="F586" s="1367"/>
      <c r="I586" s="1367"/>
    </row>
    <row r="587" spans="6:9" s="1363" customFormat="1">
      <c r="F587" s="1367"/>
      <c r="I587" s="1367"/>
    </row>
    <row r="588" spans="6:9" s="1363" customFormat="1">
      <c r="F588" s="1367"/>
      <c r="I588" s="1367"/>
    </row>
    <row r="589" spans="6:9" s="1363" customFormat="1">
      <c r="F589" s="1367"/>
      <c r="I589" s="1367"/>
    </row>
    <row r="590" spans="6:9" s="1363" customFormat="1">
      <c r="F590" s="1367"/>
      <c r="I590" s="1367"/>
    </row>
    <row r="591" spans="6:9" s="1363" customFormat="1">
      <c r="F591" s="1367"/>
      <c r="I591" s="1367"/>
    </row>
    <row r="592" spans="6:9" s="1363" customFormat="1">
      <c r="F592" s="1367"/>
      <c r="I592" s="1367"/>
    </row>
    <row r="593" spans="6:9" s="1363" customFormat="1">
      <c r="F593" s="1367"/>
      <c r="I593" s="1367"/>
    </row>
    <row r="594" spans="6:9" s="1363" customFormat="1">
      <c r="F594" s="1367"/>
      <c r="I594" s="1367"/>
    </row>
    <row r="595" spans="6:9" s="1363" customFormat="1">
      <c r="F595" s="1367"/>
      <c r="I595" s="1367"/>
    </row>
    <row r="596" spans="6:9" s="1363" customFormat="1">
      <c r="F596" s="1367"/>
      <c r="I596" s="1367"/>
    </row>
    <row r="597" spans="6:9" s="1363" customFormat="1">
      <c r="F597" s="1367"/>
      <c r="I597" s="1367"/>
    </row>
    <row r="598" spans="6:9" s="1363" customFormat="1">
      <c r="F598" s="1367"/>
      <c r="I598" s="1367"/>
    </row>
    <row r="599" spans="6:9" s="1363" customFormat="1">
      <c r="F599" s="1367"/>
      <c r="I599" s="1367"/>
    </row>
    <row r="600" spans="6:9" s="1363" customFormat="1">
      <c r="F600" s="1367"/>
      <c r="I600" s="1367"/>
    </row>
    <row r="601" spans="6:9" s="1363" customFormat="1">
      <c r="F601" s="1367"/>
      <c r="I601" s="1367"/>
    </row>
    <row r="602" spans="6:9" s="1363" customFormat="1">
      <c r="F602" s="1367"/>
      <c r="I602" s="1367"/>
    </row>
    <row r="603" spans="6:9" s="1363" customFormat="1">
      <c r="F603" s="1367"/>
      <c r="I603" s="1367"/>
    </row>
    <row r="604" spans="6:9" s="1363" customFormat="1">
      <c r="F604" s="1367"/>
      <c r="I604" s="1367"/>
    </row>
    <row r="605" spans="6:9" s="1363" customFormat="1">
      <c r="F605" s="1367"/>
      <c r="I605" s="1367"/>
    </row>
    <row r="606" spans="6:9" s="1363" customFormat="1">
      <c r="F606" s="1367"/>
      <c r="I606" s="1367"/>
    </row>
    <row r="607" spans="6:9" s="1363" customFormat="1">
      <c r="F607" s="1367"/>
      <c r="I607" s="1367"/>
    </row>
    <row r="608" spans="6:9" s="1363" customFormat="1">
      <c r="F608" s="1367"/>
      <c r="I608" s="1367"/>
    </row>
    <row r="609" spans="6:9" s="1363" customFormat="1">
      <c r="F609" s="1367"/>
      <c r="I609" s="1367"/>
    </row>
    <row r="610" spans="6:9" s="1363" customFormat="1">
      <c r="F610" s="1367"/>
      <c r="I610" s="1367"/>
    </row>
    <row r="611" spans="6:9" s="1363" customFormat="1">
      <c r="F611" s="1367"/>
      <c r="I611" s="1367"/>
    </row>
    <row r="612" spans="6:9" s="1363" customFormat="1">
      <c r="F612" s="1367"/>
      <c r="I612" s="1367"/>
    </row>
    <row r="613" spans="6:9" s="1363" customFormat="1">
      <c r="F613" s="1367"/>
      <c r="I613" s="1367"/>
    </row>
    <row r="614" spans="6:9" s="1363" customFormat="1">
      <c r="F614" s="1367"/>
      <c r="I614" s="1367"/>
    </row>
    <row r="615" spans="6:9" s="1363" customFormat="1">
      <c r="F615" s="1367"/>
      <c r="I615" s="1367"/>
    </row>
    <row r="616" spans="6:9" s="1363" customFormat="1">
      <c r="F616" s="1367"/>
      <c r="I616" s="1367"/>
    </row>
    <row r="617" spans="6:9" s="1363" customFormat="1">
      <c r="F617" s="1367"/>
      <c r="I617" s="1367"/>
    </row>
    <row r="618" spans="6:9" s="1363" customFormat="1">
      <c r="F618" s="1367"/>
      <c r="I618" s="1367"/>
    </row>
    <row r="619" spans="6:9" s="1363" customFormat="1">
      <c r="F619" s="1367"/>
      <c r="I619" s="1367"/>
    </row>
    <row r="620" spans="6:9" s="1363" customFormat="1">
      <c r="F620" s="1367"/>
      <c r="I620" s="1367"/>
    </row>
    <row r="621" spans="6:9" s="1363" customFormat="1">
      <c r="F621" s="1367"/>
      <c r="I621" s="1367"/>
    </row>
    <row r="622" spans="6:9" s="1363" customFormat="1">
      <c r="F622" s="1367"/>
      <c r="I622" s="1367"/>
    </row>
    <row r="623" spans="6:9" s="1363" customFormat="1">
      <c r="F623" s="1367"/>
      <c r="I623" s="1367"/>
    </row>
    <row r="624" spans="6:9" s="1363" customFormat="1">
      <c r="F624" s="1367"/>
      <c r="I624" s="1367"/>
    </row>
    <row r="625" spans="6:9" s="1363" customFormat="1">
      <c r="F625" s="1367"/>
      <c r="I625" s="1367"/>
    </row>
    <row r="626" spans="6:9" s="1363" customFormat="1">
      <c r="F626" s="1367"/>
      <c r="I626" s="1367"/>
    </row>
    <row r="627" spans="6:9" s="1363" customFormat="1">
      <c r="F627" s="1367"/>
      <c r="I627" s="1367"/>
    </row>
    <row r="628" spans="6:9" s="1363" customFormat="1">
      <c r="F628" s="1367"/>
      <c r="I628" s="1367"/>
    </row>
    <row r="629" spans="6:9" s="1363" customFormat="1">
      <c r="F629" s="1367"/>
      <c r="I629" s="1367"/>
    </row>
    <row r="630" spans="6:9" s="1363" customFormat="1">
      <c r="F630" s="1367"/>
      <c r="I630" s="1367"/>
    </row>
    <row r="631" spans="6:9" s="1363" customFormat="1">
      <c r="F631" s="1367"/>
      <c r="I631" s="1367"/>
    </row>
    <row r="632" spans="6:9" s="1363" customFormat="1">
      <c r="F632" s="1367"/>
      <c r="I632" s="1367"/>
    </row>
    <row r="633" spans="6:9" s="1363" customFormat="1">
      <c r="F633" s="1367"/>
      <c r="I633" s="1367"/>
    </row>
    <row r="634" spans="6:9" s="1363" customFormat="1">
      <c r="F634" s="1367"/>
      <c r="I634" s="1367"/>
    </row>
    <row r="635" spans="6:9" s="1363" customFormat="1">
      <c r="F635" s="1367"/>
      <c r="I635" s="1367"/>
    </row>
    <row r="636" spans="6:9" s="1363" customFormat="1">
      <c r="F636" s="1367"/>
      <c r="I636" s="1367"/>
    </row>
    <row r="637" spans="6:9" s="1363" customFormat="1">
      <c r="F637" s="1367"/>
      <c r="I637" s="1367"/>
    </row>
    <row r="638" spans="6:9" s="1363" customFormat="1">
      <c r="F638" s="1367"/>
      <c r="I638" s="1367"/>
    </row>
    <row r="639" spans="6:9" s="1363" customFormat="1">
      <c r="F639" s="1367"/>
      <c r="I639" s="1367"/>
    </row>
    <row r="640" spans="6:9" s="1363" customFormat="1">
      <c r="F640" s="1367"/>
      <c r="I640" s="1367"/>
    </row>
    <row r="641" spans="6:9" s="1363" customFormat="1">
      <c r="F641" s="1367"/>
      <c r="I641" s="1367"/>
    </row>
    <row r="642" spans="6:9" s="1363" customFormat="1">
      <c r="F642" s="1367"/>
      <c r="I642" s="1367"/>
    </row>
    <row r="643" spans="6:9" s="1363" customFormat="1">
      <c r="F643" s="1367"/>
      <c r="I643" s="1367"/>
    </row>
    <row r="644" spans="6:9" s="1363" customFormat="1">
      <c r="F644" s="1367"/>
      <c r="I644" s="1367"/>
    </row>
    <row r="645" spans="6:9" s="1363" customFormat="1">
      <c r="F645" s="1367"/>
      <c r="I645" s="1367"/>
    </row>
    <row r="646" spans="6:9" s="1363" customFormat="1">
      <c r="F646" s="1367"/>
      <c r="I646" s="1367"/>
    </row>
    <row r="647" spans="6:9" s="1363" customFormat="1">
      <c r="F647" s="1367"/>
      <c r="I647" s="1367"/>
    </row>
    <row r="648" spans="6:9" s="1363" customFormat="1">
      <c r="F648" s="1367"/>
      <c r="I648" s="1367"/>
    </row>
    <row r="649" spans="6:9" s="1363" customFormat="1">
      <c r="F649" s="1367"/>
      <c r="I649" s="1367"/>
    </row>
    <row r="650" spans="6:9" s="1363" customFormat="1">
      <c r="F650" s="1367"/>
      <c r="I650" s="1367"/>
    </row>
    <row r="651" spans="6:9" s="1363" customFormat="1">
      <c r="F651" s="1367"/>
      <c r="I651" s="1367"/>
    </row>
    <row r="652" spans="6:9" s="1363" customFormat="1">
      <c r="F652" s="1367"/>
      <c r="I652" s="1367"/>
    </row>
    <row r="653" spans="6:9" s="1363" customFormat="1">
      <c r="F653" s="1367"/>
      <c r="I653" s="1367"/>
    </row>
    <row r="654" spans="6:9" s="1363" customFormat="1">
      <c r="F654" s="1367"/>
      <c r="I654" s="1367"/>
    </row>
    <row r="655" spans="6:9" s="1363" customFormat="1">
      <c r="F655" s="1367"/>
      <c r="I655" s="1367"/>
    </row>
    <row r="656" spans="6:9" s="1363" customFormat="1">
      <c r="F656" s="1367"/>
      <c r="I656" s="1367"/>
    </row>
    <row r="657" spans="6:9" s="1363" customFormat="1">
      <c r="F657" s="1367"/>
      <c r="I657" s="1367"/>
    </row>
    <row r="658" spans="6:9" s="1363" customFormat="1">
      <c r="F658" s="1367"/>
      <c r="I658" s="1367"/>
    </row>
    <row r="659" spans="6:9" s="1363" customFormat="1">
      <c r="F659" s="1367"/>
      <c r="I659" s="1367"/>
    </row>
    <row r="660" spans="6:9" s="1363" customFormat="1">
      <c r="F660" s="1367"/>
      <c r="I660" s="1367"/>
    </row>
    <row r="661" spans="6:9" s="1363" customFormat="1">
      <c r="F661" s="1367"/>
      <c r="I661" s="1367"/>
    </row>
    <row r="662" spans="6:9" s="1363" customFormat="1">
      <c r="F662" s="1367"/>
      <c r="I662" s="1367"/>
    </row>
    <row r="663" spans="6:9" s="1363" customFormat="1">
      <c r="F663" s="1367"/>
      <c r="I663" s="1367"/>
    </row>
    <row r="664" spans="6:9" s="1363" customFormat="1">
      <c r="F664" s="1367"/>
      <c r="I664" s="1367"/>
    </row>
    <row r="665" spans="6:9" s="1363" customFormat="1">
      <c r="F665" s="1367"/>
      <c r="I665" s="1367"/>
    </row>
    <row r="666" spans="6:9" s="1363" customFormat="1">
      <c r="F666" s="1367"/>
      <c r="I666" s="1367"/>
    </row>
    <row r="667" spans="6:9" s="1363" customFormat="1">
      <c r="F667" s="1367"/>
      <c r="I667" s="1367"/>
    </row>
    <row r="668" spans="6:9" s="1363" customFormat="1">
      <c r="F668" s="1367"/>
      <c r="I668" s="1367"/>
    </row>
    <row r="669" spans="6:9" s="1363" customFormat="1">
      <c r="F669" s="1367"/>
      <c r="I669" s="1367"/>
    </row>
    <row r="670" spans="6:9" s="1363" customFormat="1">
      <c r="F670" s="1367"/>
      <c r="I670" s="1367"/>
    </row>
    <row r="671" spans="6:9" s="1363" customFormat="1">
      <c r="F671" s="1367"/>
      <c r="I671" s="1367"/>
    </row>
    <row r="672" spans="6:9" s="1363" customFormat="1">
      <c r="F672" s="1367"/>
      <c r="I672" s="1367"/>
    </row>
    <row r="673" spans="6:9" s="1363" customFormat="1">
      <c r="F673" s="1367"/>
      <c r="I673" s="1367"/>
    </row>
    <row r="674" spans="6:9" s="1363" customFormat="1">
      <c r="F674" s="1367"/>
      <c r="I674" s="1367"/>
    </row>
    <row r="675" spans="6:9" s="1363" customFormat="1">
      <c r="F675" s="1367"/>
      <c r="I675" s="1367"/>
    </row>
    <row r="676" spans="6:9" s="1363" customFormat="1">
      <c r="F676" s="1367"/>
      <c r="I676" s="1367"/>
    </row>
    <row r="677" spans="6:9" s="1363" customFormat="1">
      <c r="F677" s="1367"/>
      <c r="I677" s="1367"/>
    </row>
    <row r="678" spans="6:9" s="1363" customFormat="1">
      <c r="F678" s="1367"/>
      <c r="I678" s="1367"/>
    </row>
    <row r="679" spans="6:9" s="1363" customFormat="1">
      <c r="F679" s="1367"/>
      <c r="I679" s="1367"/>
    </row>
    <row r="680" spans="6:9" s="1363" customFormat="1">
      <c r="F680" s="1367"/>
      <c r="I680" s="1367"/>
    </row>
    <row r="681" spans="6:9" s="1363" customFormat="1">
      <c r="F681" s="1367"/>
      <c r="I681" s="1367"/>
    </row>
    <row r="682" spans="6:9" s="1363" customFormat="1">
      <c r="F682" s="1367"/>
      <c r="I682" s="1367"/>
    </row>
    <row r="683" spans="6:9" s="1363" customFormat="1">
      <c r="F683" s="1367"/>
      <c r="I683" s="1367"/>
    </row>
    <row r="684" spans="6:9" s="1363" customFormat="1">
      <c r="F684" s="1367"/>
      <c r="I684" s="1367"/>
    </row>
    <row r="685" spans="6:9" s="1363" customFormat="1">
      <c r="F685" s="1367"/>
      <c r="I685" s="1367"/>
    </row>
    <row r="686" spans="6:9" s="1363" customFormat="1">
      <c r="F686" s="1367"/>
      <c r="I686" s="1367"/>
    </row>
    <row r="687" spans="6:9" s="1363" customFormat="1">
      <c r="F687" s="1367"/>
      <c r="I687" s="1367"/>
    </row>
    <row r="688" spans="6:9" s="1363" customFormat="1">
      <c r="F688" s="1367"/>
      <c r="I688" s="1367"/>
    </row>
    <row r="689" spans="6:9" s="1363" customFormat="1">
      <c r="F689" s="1367"/>
      <c r="I689" s="1367"/>
    </row>
    <row r="690" spans="6:9" s="1363" customFormat="1">
      <c r="F690" s="1367"/>
      <c r="I690" s="1367"/>
    </row>
    <row r="691" spans="6:9" s="1363" customFormat="1">
      <c r="F691" s="1367"/>
      <c r="I691" s="1367"/>
    </row>
    <row r="692" spans="6:9" s="1363" customFormat="1">
      <c r="F692" s="1367"/>
      <c r="I692" s="1367"/>
    </row>
    <row r="693" spans="6:9" s="1363" customFormat="1">
      <c r="F693" s="1367"/>
      <c r="I693" s="1367"/>
    </row>
    <row r="694" spans="6:9" s="1363" customFormat="1">
      <c r="F694" s="1367"/>
      <c r="I694" s="1367"/>
    </row>
    <row r="695" spans="6:9" s="1363" customFormat="1">
      <c r="F695" s="1367"/>
      <c r="I695" s="1367"/>
    </row>
    <row r="696" spans="6:9" s="1363" customFormat="1">
      <c r="F696" s="1367"/>
      <c r="I696" s="1367"/>
    </row>
    <row r="697" spans="6:9" s="1363" customFormat="1">
      <c r="F697" s="1367"/>
      <c r="I697" s="1367"/>
    </row>
    <row r="698" spans="6:9" s="1363" customFormat="1">
      <c r="F698" s="1367"/>
      <c r="I698" s="1367"/>
    </row>
    <row r="699" spans="6:9" s="1363" customFormat="1">
      <c r="F699" s="1367"/>
      <c r="I699" s="1367"/>
    </row>
    <row r="700" spans="6:9" s="1363" customFormat="1">
      <c r="F700" s="1367"/>
      <c r="I700" s="1367"/>
    </row>
    <row r="701" spans="6:9" s="1363" customFormat="1">
      <c r="F701" s="1367"/>
      <c r="I701" s="1367"/>
    </row>
    <row r="702" spans="6:9" s="1363" customFormat="1">
      <c r="F702" s="1367"/>
      <c r="I702" s="1367"/>
    </row>
    <row r="703" spans="6:9" s="1363" customFormat="1">
      <c r="F703" s="1367"/>
      <c r="I703" s="1367"/>
    </row>
    <row r="704" spans="6:9" s="1363" customFormat="1">
      <c r="F704" s="1367"/>
      <c r="I704" s="1367"/>
    </row>
    <row r="705" spans="6:9" s="1363" customFormat="1">
      <c r="F705" s="1367"/>
      <c r="I705" s="1367"/>
    </row>
    <row r="706" spans="6:9" s="1363" customFormat="1">
      <c r="F706" s="1367"/>
      <c r="I706" s="1367"/>
    </row>
    <row r="707" spans="6:9" s="1363" customFormat="1">
      <c r="F707" s="1367"/>
      <c r="I707" s="1367"/>
    </row>
    <row r="708" spans="6:9" s="1363" customFormat="1">
      <c r="F708" s="1367"/>
      <c r="I708" s="1367"/>
    </row>
    <row r="709" spans="6:9" s="1363" customFormat="1">
      <c r="F709" s="1367"/>
      <c r="I709" s="1367"/>
    </row>
    <row r="710" spans="6:9" s="1363" customFormat="1">
      <c r="F710" s="1367"/>
      <c r="I710" s="1367"/>
    </row>
    <row r="711" spans="6:9" s="1363" customFormat="1">
      <c r="F711" s="1367"/>
      <c r="I711" s="1367"/>
    </row>
    <row r="712" spans="6:9" s="1363" customFormat="1">
      <c r="F712" s="1367"/>
      <c r="I712" s="1367"/>
    </row>
    <row r="713" spans="6:9" s="1363" customFormat="1">
      <c r="F713" s="1367"/>
      <c r="I713" s="1367"/>
    </row>
    <row r="714" spans="6:9" s="1363" customFormat="1">
      <c r="F714" s="1367"/>
      <c r="I714" s="1367"/>
    </row>
    <row r="715" spans="6:9" s="1363" customFormat="1">
      <c r="F715" s="1367"/>
      <c r="I715" s="1367"/>
    </row>
    <row r="716" spans="6:9" s="1363" customFormat="1">
      <c r="F716" s="1367"/>
      <c r="I716" s="1367"/>
    </row>
    <row r="717" spans="6:9" s="1363" customFormat="1">
      <c r="F717" s="1367"/>
      <c r="I717" s="1367"/>
    </row>
    <row r="718" spans="6:9" s="1363" customFormat="1">
      <c r="F718" s="1367"/>
      <c r="I718" s="1367"/>
    </row>
    <row r="719" spans="6:9" s="1363" customFormat="1">
      <c r="F719" s="1367"/>
      <c r="I719" s="1367"/>
    </row>
    <row r="720" spans="6:9" s="1363" customFormat="1">
      <c r="F720" s="1367"/>
      <c r="I720" s="1367"/>
    </row>
    <row r="721" spans="6:9" s="1363" customFormat="1">
      <c r="F721" s="1367"/>
      <c r="I721" s="1367"/>
    </row>
    <row r="722" spans="6:9" s="1363" customFormat="1">
      <c r="F722" s="1367"/>
      <c r="I722" s="1367"/>
    </row>
    <row r="723" spans="6:9" s="1363" customFormat="1">
      <c r="F723" s="1367"/>
      <c r="I723" s="1367"/>
    </row>
    <row r="724" spans="6:9" s="1363" customFormat="1">
      <c r="F724" s="1367"/>
      <c r="I724" s="1367"/>
    </row>
    <row r="725" spans="6:9" s="1363" customFormat="1">
      <c r="F725" s="1367"/>
      <c r="I725" s="1367"/>
    </row>
    <row r="726" spans="6:9" s="1363" customFormat="1">
      <c r="F726" s="1367"/>
      <c r="I726" s="1367"/>
    </row>
    <row r="727" spans="6:9" s="1363" customFormat="1">
      <c r="F727" s="1367"/>
      <c r="I727" s="1367"/>
    </row>
    <row r="728" spans="6:9" s="1363" customFormat="1">
      <c r="F728" s="1367"/>
      <c r="I728" s="1367"/>
    </row>
    <row r="729" spans="6:9" s="1363" customFormat="1">
      <c r="F729" s="1367"/>
      <c r="I729" s="1367"/>
    </row>
    <row r="730" spans="6:9" s="1363" customFormat="1">
      <c r="F730" s="1367"/>
      <c r="I730" s="1367"/>
    </row>
    <row r="731" spans="6:9" s="1363" customFormat="1">
      <c r="F731" s="1367"/>
      <c r="I731" s="1367"/>
    </row>
    <row r="732" spans="6:9" s="1363" customFormat="1">
      <c r="F732" s="1367"/>
      <c r="I732" s="1367"/>
    </row>
    <row r="733" spans="6:9" s="1363" customFormat="1">
      <c r="F733" s="1367"/>
      <c r="I733" s="1367"/>
    </row>
    <row r="734" spans="6:9" s="1363" customFormat="1">
      <c r="F734" s="1367"/>
      <c r="I734" s="1367"/>
    </row>
    <row r="735" spans="6:9" s="1363" customFormat="1">
      <c r="F735" s="1367"/>
      <c r="I735" s="1367"/>
    </row>
    <row r="736" spans="6:9" s="1363" customFormat="1">
      <c r="F736" s="1367"/>
      <c r="I736" s="1367"/>
    </row>
    <row r="737" spans="6:9" s="1363" customFormat="1">
      <c r="F737" s="1367"/>
      <c r="I737" s="1367"/>
    </row>
    <row r="738" spans="6:9" s="1363" customFormat="1">
      <c r="F738" s="1367"/>
      <c r="I738" s="1367"/>
    </row>
    <row r="739" spans="6:9" s="1363" customFormat="1">
      <c r="F739" s="1367"/>
      <c r="I739" s="1367"/>
    </row>
    <row r="740" spans="6:9" s="1363" customFormat="1">
      <c r="F740" s="1367"/>
      <c r="I740" s="1367"/>
    </row>
    <row r="741" spans="6:9" s="1363" customFormat="1">
      <c r="F741" s="1367"/>
      <c r="I741" s="1367"/>
    </row>
    <row r="742" spans="6:9" s="1363" customFormat="1">
      <c r="F742" s="1367"/>
      <c r="I742" s="1367"/>
    </row>
    <row r="743" spans="6:9" s="1363" customFormat="1">
      <c r="F743" s="1367"/>
      <c r="I743" s="1367"/>
    </row>
    <row r="744" spans="6:9" s="1363" customFormat="1">
      <c r="F744" s="1367"/>
      <c r="I744" s="1367"/>
    </row>
    <row r="745" spans="6:9" s="1363" customFormat="1">
      <c r="F745" s="1367"/>
      <c r="I745" s="1367"/>
    </row>
    <row r="746" spans="6:9" s="1363" customFormat="1">
      <c r="F746" s="1367"/>
      <c r="I746" s="1367"/>
    </row>
    <row r="747" spans="6:9" s="1363" customFormat="1">
      <c r="F747" s="1367"/>
      <c r="I747" s="1367"/>
    </row>
    <row r="748" spans="6:9" s="1363" customFormat="1">
      <c r="F748" s="1367"/>
      <c r="I748" s="1367"/>
    </row>
    <row r="749" spans="6:9" s="1363" customFormat="1">
      <c r="F749" s="1367"/>
      <c r="I749" s="1367"/>
    </row>
    <row r="750" spans="6:9" s="1363" customFormat="1">
      <c r="F750" s="1367"/>
      <c r="I750" s="1367"/>
    </row>
    <row r="751" spans="6:9" s="1363" customFormat="1">
      <c r="F751" s="1367"/>
      <c r="I751" s="1367"/>
    </row>
    <row r="752" spans="6:9" s="1363" customFormat="1">
      <c r="F752" s="1367"/>
      <c r="I752" s="1367"/>
    </row>
    <row r="753" spans="6:9" s="1363" customFormat="1">
      <c r="F753" s="1367"/>
      <c r="I753" s="1367"/>
    </row>
    <row r="754" spans="6:9" s="1363" customFormat="1">
      <c r="F754" s="1367"/>
      <c r="I754" s="1367"/>
    </row>
    <row r="755" spans="6:9" s="1363" customFormat="1">
      <c r="F755" s="1367"/>
      <c r="I755" s="1367"/>
    </row>
    <row r="756" spans="6:9" s="1363" customFormat="1">
      <c r="F756" s="1367"/>
      <c r="I756" s="1367"/>
    </row>
    <row r="757" spans="6:9" s="1363" customFormat="1">
      <c r="F757" s="1367"/>
      <c r="I757" s="1367"/>
    </row>
    <row r="758" spans="6:9" s="1363" customFormat="1">
      <c r="F758" s="1367"/>
      <c r="I758" s="1367"/>
    </row>
    <row r="759" spans="6:9" s="1363" customFormat="1">
      <c r="F759" s="1367"/>
      <c r="I759" s="1367"/>
    </row>
    <row r="760" spans="6:9" s="1363" customFormat="1">
      <c r="F760" s="1367"/>
      <c r="I760" s="1367"/>
    </row>
    <row r="761" spans="6:9" s="1363" customFormat="1">
      <c r="F761" s="1367"/>
      <c r="I761" s="1367"/>
    </row>
    <row r="762" spans="6:9" s="1363" customFormat="1">
      <c r="F762" s="1367"/>
      <c r="I762" s="1367"/>
    </row>
    <row r="763" spans="6:9" s="1363" customFormat="1">
      <c r="F763" s="1367"/>
      <c r="I763" s="1367"/>
    </row>
    <row r="764" spans="6:9" s="1363" customFormat="1">
      <c r="F764" s="1367"/>
      <c r="I764" s="1367"/>
    </row>
    <row r="765" spans="6:9" s="1363" customFormat="1">
      <c r="F765" s="1367"/>
      <c r="I765" s="1367"/>
    </row>
    <row r="766" spans="6:9" s="1363" customFormat="1">
      <c r="F766" s="1367"/>
      <c r="I766" s="1367"/>
    </row>
    <row r="767" spans="6:9" s="1363" customFormat="1">
      <c r="F767" s="1367"/>
      <c r="I767" s="1367"/>
    </row>
    <row r="768" spans="6:9" s="1363" customFormat="1">
      <c r="F768" s="1367"/>
      <c r="I768" s="1367"/>
    </row>
    <row r="769" spans="6:9" s="1363" customFormat="1">
      <c r="F769" s="1367"/>
      <c r="I769" s="1367"/>
    </row>
    <row r="770" spans="6:9" s="1363" customFormat="1">
      <c r="F770" s="1367"/>
      <c r="I770" s="1367"/>
    </row>
    <row r="771" spans="6:9" s="1363" customFormat="1">
      <c r="F771" s="1367"/>
      <c r="I771" s="1367"/>
    </row>
    <row r="772" spans="6:9" s="1363" customFormat="1">
      <c r="F772" s="1367"/>
      <c r="I772" s="1367"/>
    </row>
    <row r="773" spans="6:9" s="1363" customFormat="1">
      <c r="F773" s="1367"/>
      <c r="I773" s="1367"/>
    </row>
    <row r="774" spans="6:9" s="1363" customFormat="1">
      <c r="F774" s="1367"/>
      <c r="I774" s="1367"/>
    </row>
    <row r="775" spans="6:9" s="1363" customFormat="1">
      <c r="F775" s="1367"/>
      <c r="I775" s="1367"/>
    </row>
    <row r="776" spans="6:9" s="1363" customFormat="1">
      <c r="F776" s="1367"/>
      <c r="I776" s="1367"/>
    </row>
    <row r="777" spans="6:9" s="1363" customFormat="1">
      <c r="F777" s="1367"/>
      <c r="I777" s="1367"/>
    </row>
    <row r="778" spans="6:9" s="1363" customFormat="1">
      <c r="F778" s="1367"/>
      <c r="I778" s="1367"/>
    </row>
    <row r="779" spans="6:9" s="1363" customFormat="1">
      <c r="F779" s="1367"/>
      <c r="I779" s="1367"/>
    </row>
    <row r="780" spans="6:9" s="1363" customFormat="1">
      <c r="F780" s="1367"/>
      <c r="I780" s="1367"/>
    </row>
    <row r="781" spans="6:9" s="1363" customFormat="1">
      <c r="F781" s="1367"/>
      <c r="I781" s="1367"/>
    </row>
    <row r="782" spans="6:9" s="1363" customFormat="1">
      <c r="F782" s="1367"/>
      <c r="I782" s="1367"/>
    </row>
    <row r="783" spans="6:9" s="1363" customFormat="1">
      <c r="F783" s="1367"/>
      <c r="I783" s="1367"/>
    </row>
    <row r="784" spans="6:9" s="1363" customFormat="1">
      <c r="F784" s="1367"/>
      <c r="I784" s="1367"/>
    </row>
    <row r="785" spans="6:9" s="1363" customFormat="1">
      <c r="F785" s="1367"/>
      <c r="I785" s="1367"/>
    </row>
    <row r="786" spans="6:9" s="1363" customFormat="1">
      <c r="F786" s="1367"/>
      <c r="I786" s="1367"/>
    </row>
    <row r="787" spans="6:9" s="1363" customFormat="1">
      <c r="F787" s="1367"/>
      <c r="I787" s="1367"/>
    </row>
    <row r="788" spans="6:9" s="1363" customFormat="1">
      <c r="F788" s="1367"/>
      <c r="I788" s="1367"/>
    </row>
    <row r="789" spans="6:9" s="1363" customFormat="1">
      <c r="F789" s="1367"/>
      <c r="I789" s="1367"/>
    </row>
    <row r="790" spans="6:9" s="1363" customFormat="1">
      <c r="F790" s="1367"/>
      <c r="I790" s="1367"/>
    </row>
    <row r="791" spans="6:9" s="1363" customFormat="1">
      <c r="F791" s="1367"/>
      <c r="I791" s="1367"/>
    </row>
    <row r="792" spans="6:9" s="1363" customFormat="1">
      <c r="F792" s="1367"/>
      <c r="I792" s="1367"/>
    </row>
    <row r="793" spans="6:9" s="1363" customFormat="1">
      <c r="F793" s="1367"/>
      <c r="I793" s="1367"/>
    </row>
    <row r="794" spans="6:9" s="1363" customFormat="1">
      <c r="F794" s="1367"/>
      <c r="I794" s="1367"/>
    </row>
    <row r="795" spans="6:9" s="1363" customFormat="1">
      <c r="F795" s="1367"/>
      <c r="I795" s="1367"/>
    </row>
    <row r="796" spans="6:9" s="1363" customFormat="1">
      <c r="F796" s="1367"/>
      <c r="I796" s="1367"/>
    </row>
    <row r="797" spans="6:9" s="1363" customFormat="1">
      <c r="F797" s="1367"/>
      <c r="I797" s="1367"/>
    </row>
    <row r="798" spans="6:9" s="1363" customFormat="1">
      <c r="F798" s="1367"/>
      <c r="I798" s="1367"/>
    </row>
    <row r="799" spans="6:9" s="1363" customFormat="1">
      <c r="F799" s="1367"/>
      <c r="I799" s="1367"/>
    </row>
    <row r="800" spans="6:9" s="1363" customFormat="1">
      <c r="F800" s="1367"/>
      <c r="I800" s="1367"/>
    </row>
    <row r="801" spans="6:9" s="1363" customFormat="1">
      <c r="F801" s="1367"/>
      <c r="I801" s="1367"/>
    </row>
    <row r="802" spans="6:9" s="1363" customFormat="1">
      <c r="F802" s="1367"/>
      <c r="I802" s="1367"/>
    </row>
    <row r="803" spans="6:9" s="1363" customFormat="1">
      <c r="F803" s="1367"/>
      <c r="I803" s="1367"/>
    </row>
    <row r="804" spans="6:9" s="1363" customFormat="1">
      <c r="F804" s="1367"/>
      <c r="I804" s="1367"/>
    </row>
    <row r="805" spans="6:9" s="1363" customFormat="1">
      <c r="F805" s="1367"/>
      <c r="I805" s="1367"/>
    </row>
    <row r="806" spans="6:9" s="1363" customFormat="1">
      <c r="F806" s="1367"/>
      <c r="I806" s="1367"/>
    </row>
    <row r="807" spans="6:9" s="1363" customFormat="1">
      <c r="F807" s="1367"/>
      <c r="I807" s="1367"/>
    </row>
    <row r="808" spans="6:9" s="1363" customFormat="1">
      <c r="F808" s="1367"/>
      <c r="I808" s="1367"/>
    </row>
    <row r="809" spans="6:9" s="1363" customFormat="1">
      <c r="F809" s="1367"/>
      <c r="I809" s="1367"/>
    </row>
    <row r="810" spans="6:9" s="1363" customFormat="1">
      <c r="F810" s="1367"/>
      <c r="I810" s="1367"/>
    </row>
    <row r="811" spans="6:9" s="1363" customFormat="1">
      <c r="F811" s="1367"/>
      <c r="I811" s="1367"/>
    </row>
    <row r="812" spans="6:9" s="1363" customFormat="1">
      <c r="F812" s="1367"/>
      <c r="I812" s="1367"/>
    </row>
    <row r="813" spans="6:9" s="1363" customFormat="1">
      <c r="F813" s="1367"/>
      <c r="I813" s="1367"/>
    </row>
    <row r="814" spans="6:9" s="1363" customFormat="1">
      <c r="F814" s="1367"/>
      <c r="I814" s="1367"/>
    </row>
    <row r="815" spans="6:9" s="1363" customFormat="1">
      <c r="F815" s="1367"/>
      <c r="I815" s="1367"/>
    </row>
    <row r="816" spans="6:9" s="1363" customFormat="1">
      <c r="F816" s="1367"/>
      <c r="I816" s="1367"/>
    </row>
    <row r="817" spans="6:9" s="1363" customFormat="1">
      <c r="F817" s="1367"/>
      <c r="I817" s="1367"/>
    </row>
    <row r="818" spans="6:9" s="1363" customFormat="1">
      <c r="F818" s="1367"/>
      <c r="I818" s="1367"/>
    </row>
    <row r="819" spans="6:9" s="1363" customFormat="1">
      <c r="F819" s="1367"/>
      <c r="I819" s="1367"/>
    </row>
    <row r="820" spans="6:9" s="1363" customFormat="1">
      <c r="F820" s="1367"/>
      <c r="I820" s="1367"/>
    </row>
    <row r="821" spans="6:9" s="1363" customFormat="1">
      <c r="F821" s="1367"/>
      <c r="I821" s="1367"/>
    </row>
    <row r="822" spans="6:9" s="1363" customFormat="1">
      <c r="F822" s="1367"/>
      <c r="I822" s="1367"/>
    </row>
    <row r="823" spans="6:9" s="1363" customFormat="1">
      <c r="F823" s="1367"/>
      <c r="I823" s="1367"/>
    </row>
    <row r="824" spans="6:9" s="1363" customFormat="1">
      <c r="F824" s="1367"/>
      <c r="I824" s="1367"/>
    </row>
    <row r="825" spans="6:9" s="1363" customFormat="1">
      <c r="F825" s="1367"/>
      <c r="I825" s="1367"/>
    </row>
    <row r="826" spans="6:9" s="1363" customFormat="1">
      <c r="F826" s="1367"/>
      <c r="I826" s="1367"/>
    </row>
    <row r="827" spans="6:9" s="1363" customFormat="1">
      <c r="F827" s="1367"/>
      <c r="I827" s="1367"/>
    </row>
    <row r="828" spans="6:9" s="1363" customFormat="1">
      <c r="F828" s="1367"/>
      <c r="I828" s="1367"/>
    </row>
    <row r="829" spans="6:9" s="1363" customFormat="1">
      <c r="F829" s="1367"/>
      <c r="I829" s="1367"/>
    </row>
    <row r="830" spans="6:9" s="1363" customFormat="1">
      <c r="F830" s="1367"/>
      <c r="I830" s="1367"/>
    </row>
    <row r="831" spans="6:9" s="1363" customFormat="1">
      <c r="F831" s="1367"/>
      <c r="I831" s="1367"/>
    </row>
    <row r="832" spans="6:9" s="1363" customFormat="1">
      <c r="F832" s="1367"/>
      <c r="I832" s="1367"/>
    </row>
    <row r="833" spans="6:9" s="1363" customFormat="1">
      <c r="F833" s="1367"/>
      <c r="I833" s="1367"/>
    </row>
    <row r="834" spans="6:9" s="1363" customFormat="1">
      <c r="F834" s="1367"/>
      <c r="I834" s="1367"/>
    </row>
    <row r="835" spans="6:9" s="1363" customFormat="1">
      <c r="F835" s="1367"/>
      <c r="I835" s="1367"/>
    </row>
    <row r="836" spans="6:9" s="1363" customFormat="1">
      <c r="F836" s="1367"/>
      <c r="I836" s="1367"/>
    </row>
    <row r="837" spans="6:9" s="1363" customFormat="1">
      <c r="F837" s="1367"/>
      <c r="I837" s="1367"/>
    </row>
    <row r="838" spans="6:9" s="1363" customFormat="1">
      <c r="F838" s="1367"/>
      <c r="I838" s="1367"/>
    </row>
    <row r="839" spans="6:9" s="1363" customFormat="1">
      <c r="F839" s="1367"/>
      <c r="I839" s="1367"/>
    </row>
    <row r="840" spans="6:9" s="1363" customFormat="1">
      <c r="F840" s="1367"/>
      <c r="I840" s="1367"/>
    </row>
    <row r="841" spans="6:9" s="1363" customFormat="1">
      <c r="F841" s="1367"/>
      <c r="I841" s="1367"/>
    </row>
    <row r="842" spans="6:9" s="1363" customFormat="1">
      <c r="F842" s="1367"/>
      <c r="I842" s="1367"/>
    </row>
    <row r="843" spans="6:9" s="1363" customFormat="1">
      <c r="F843" s="1367"/>
      <c r="I843" s="1367"/>
    </row>
    <row r="844" spans="6:9" s="1363" customFormat="1">
      <c r="F844" s="1367"/>
      <c r="I844" s="1367"/>
    </row>
    <row r="845" spans="6:9" s="1363" customFormat="1">
      <c r="F845" s="1367"/>
      <c r="I845" s="1367"/>
    </row>
    <row r="846" spans="6:9" s="1363" customFormat="1">
      <c r="F846" s="1367"/>
      <c r="I846" s="1367"/>
    </row>
    <row r="847" spans="6:9" s="1363" customFormat="1">
      <c r="F847" s="1367"/>
      <c r="I847" s="1367"/>
    </row>
    <row r="848" spans="6:9" s="1363" customFormat="1">
      <c r="F848" s="1367"/>
      <c r="I848" s="1367"/>
    </row>
    <row r="849" spans="6:9" s="1363" customFormat="1">
      <c r="F849" s="1367"/>
      <c r="I849" s="1367"/>
    </row>
    <row r="850" spans="6:9" s="1363" customFormat="1">
      <c r="F850" s="1367"/>
      <c r="I850" s="1367"/>
    </row>
    <row r="851" spans="6:9" s="1363" customFormat="1">
      <c r="F851" s="1367"/>
      <c r="I851" s="1367"/>
    </row>
    <row r="852" spans="6:9" s="1363" customFormat="1">
      <c r="F852" s="1367"/>
      <c r="I852" s="1367"/>
    </row>
    <row r="853" spans="6:9" s="1363" customFormat="1">
      <c r="F853" s="1367"/>
      <c r="I853" s="1367"/>
    </row>
    <row r="854" spans="6:9" s="1363" customFormat="1">
      <c r="F854" s="1367"/>
      <c r="I854" s="1367"/>
    </row>
    <row r="855" spans="6:9" s="1363" customFormat="1">
      <c r="F855" s="1367"/>
      <c r="I855" s="1367"/>
    </row>
    <row r="856" spans="6:9" s="1363" customFormat="1">
      <c r="F856" s="1367"/>
      <c r="I856" s="1367"/>
    </row>
    <row r="857" spans="6:9" s="1363" customFormat="1">
      <c r="F857" s="1367"/>
      <c r="I857" s="1367"/>
    </row>
    <row r="858" spans="6:9" s="1363" customFormat="1">
      <c r="F858" s="1367"/>
      <c r="I858" s="1367"/>
    </row>
    <row r="859" spans="6:9" s="1363" customFormat="1">
      <c r="F859" s="1367"/>
      <c r="I859" s="1367"/>
    </row>
    <row r="860" spans="6:9" s="1363" customFormat="1">
      <c r="F860" s="1367"/>
      <c r="I860" s="1367"/>
    </row>
    <row r="861" spans="6:9" s="1363" customFormat="1">
      <c r="F861" s="1367"/>
      <c r="I861" s="1367"/>
    </row>
    <row r="862" spans="6:9" s="1363" customFormat="1">
      <c r="F862" s="1367"/>
      <c r="I862" s="1367"/>
    </row>
    <row r="863" spans="6:9" s="1363" customFormat="1">
      <c r="F863" s="1367"/>
      <c r="I863" s="1367"/>
    </row>
    <row r="864" spans="6:9" s="1363" customFormat="1">
      <c r="F864" s="1367"/>
      <c r="I864" s="1367"/>
    </row>
    <row r="865" spans="6:9" s="1363" customFormat="1">
      <c r="F865" s="1367"/>
      <c r="I865" s="1367"/>
    </row>
    <row r="866" spans="6:9" s="1363" customFormat="1">
      <c r="F866" s="1367"/>
      <c r="I866" s="1367"/>
    </row>
    <row r="867" spans="6:9" s="1363" customFormat="1">
      <c r="F867" s="1367"/>
      <c r="I867" s="1367"/>
    </row>
    <row r="868" spans="6:9" s="1363" customFormat="1">
      <c r="F868" s="1367"/>
      <c r="I868" s="1367"/>
    </row>
    <row r="869" spans="6:9" s="1363" customFormat="1">
      <c r="F869" s="1367"/>
      <c r="I869" s="1367"/>
    </row>
    <row r="870" spans="6:9" s="1363" customFormat="1">
      <c r="F870" s="1367"/>
      <c r="I870" s="1367"/>
    </row>
    <row r="871" spans="6:9" s="1363" customFormat="1">
      <c r="F871" s="1367"/>
      <c r="I871" s="1367"/>
    </row>
    <row r="872" spans="6:9" s="1363" customFormat="1">
      <c r="F872" s="1367"/>
      <c r="I872" s="1367"/>
    </row>
    <row r="873" spans="6:9" s="1363" customFormat="1">
      <c r="F873" s="1367"/>
      <c r="I873" s="1367"/>
    </row>
    <row r="874" spans="6:9" s="1363" customFormat="1">
      <c r="F874" s="1367"/>
      <c r="I874" s="1367"/>
    </row>
    <row r="875" spans="6:9" s="1363" customFormat="1">
      <c r="F875" s="1367"/>
      <c r="I875" s="1367"/>
    </row>
    <row r="876" spans="6:9" s="1363" customFormat="1">
      <c r="F876" s="1367"/>
      <c r="I876" s="1367"/>
    </row>
    <row r="877" spans="6:9" s="1363" customFormat="1">
      <c r="F877" s="1367"/>
      <c r="I877" s="1367"/>
    </row>
    <row r="878" spans="6:9" s="1363" customFormat="1">
      <c r="F878" s="1367"/>
      <c r="I878" s="1367"/>
    </row>
    <row r="879" spans="6:9" s="1363" customFormat="1">
      <c r="F879" s="1367"/>
      <c r="I879" s="1367"/>
    </row>
    <row r="880" spans="6:9" s="1363" customFormat="1">
      <c r="F880" s="1367"/>
      <c r="I880" s="1367"/>
    </row>
    <row r="881" spans="6:9" s="1363" customFormat="1">
      <c r="F881" s="1367"/>
      <c r="I881" s="1367"/>
    </row>
    <row r="882" spans="6:9" s="1363" customFormat="1">
      <c r="F882" s="1367"/>
      <c r="I882" s="1367"/>
    </row>
    <row r="883" spans="6:9" s="1363" customFormat="1">
      <c r="F883" s="1367"/>
      <c r="I883" s="1367"/>
    </row>
    <row r="884" spans="6:9" s="1363" customFormat="1">
      <c r="F884" s="1367"/>
      <c r="I884" s="1367"/>
    </row>
    <row r="885" spans="6:9" s="1363" customFormat="1">
      <c r="F885" s="1367"/>
      <c r="I885" s="1367"/>
    </row>
    <row r="886" spans="6:9" s="1363" customFormat="1">
      <c r="F886" s="1367"/>
      <c r="I886" s="1367"/>
    </row>
    <row r="887" spans="6:9" s="1363" customFormat="1">
      <c r="F887" s="1367"/>
      <c r="I887" s="1367"/>
    </row>
    <row r="888" spans="6:9" s="1363" customFormat="1">
      <c r="F888" s="1367"/>
      <c r="I888" s="1367"/>
    </row>
    <row r="889" spans="6:9" s="1363" customFormat="1">
      <c r="F889" s="1367"/>
      <c r="I889" s="1367"/>
    </row>
    <row r="890" spans="6:9" s="1363" customFormat="1">
      <c r="F890" s="1367"/>
      <c r="I890" s="1367"/>
    </row>
    <row r="891" spans="6:9" s="1363" customFormat="1">
      <c r="F891" s="1367"/>
      <c r="I891" s="1367"/>
    </row>
    <row r="892" spans="6:9" s="1363" customFormat="1">
      <c r="F892" s="1367"/>
      <c r="I892" s="1367"/>
    </row>
    <row r="893" spans="6:9" s="1363" customFormat="1">
      <c r="F893" s="1367"/>
      <c r="I893" s="1367"/>
    </row>
    <row r="894" spans="6:9" s="1363" customFormat="1">
      <c r="F894" s="1367"/>
      <c r="I894" s="1367"/>
    </row>
    <row r="895" spans="6:9" s="1363" customFormat="1">
      <c r="F895" s="1367"/>
      <c r="I895" s="1367"/>
    </row>
    <row r="896" spans="6:9" s="1363" customFormat="1">
      <c r="F896" s="1367"/>
      <c r="I896" s="1367"/>
    </row>
    <row r="897" spans="6:9" s="1363" customFormat="1">
      <c r="F897" s="1367"/>
      <c r="I897" s="1367"/>
    </row>
    <row r="898" spans="6:9" s="1363" customFormat="1">
      <c r="F898" s="1367"/>
      <c r="I898" s="1367"/>
    </row>
    <row r="899" spans="6:9" s="1363" customFormat="1">
      <c r="F899" s="1367"/>
      <c r="I899" s="1367"/>
    </row>
    <row r="900" spans="6:9" s="1363" customFormat="1">
      <c r="F900" s="1367"/>
      <c r="I900" s="1367"/>
    </row>
    <row r="901" spans="6:9" s="1363" customFormat="1">
      <c r="F901" s="1367"/>
      <c r="I901" s="1367"/>
    </row>
    <row r="902" spans="6:9" s="1363" customFormat="1">
      <c r="F902" s="1367"/>
      <c r="I902" s="1367"/>
    </row>
    <row r="903" spans="6:9" s="1363" customFormat="1">
      <c r="F903" s="1367"/>
      <c r="I903" s="1367"/>
    </row>
    <row r="904" spans="6:9" s="1363" customFormat="1">
      <c r="F904" s="1367"/>
      <c r="I904" s="1367"/>
    </row>
    <row r="905" spans="6:9" s="1363" customFormat="1">
      <c r="F905" s="1367"/>
      <c r="I905" s="1367"/>
    </row>
    <row r="906" spans="6:9" s="1363" customFormat="1">
      <c r="F906" s="1367"/>
      <c r="I906" s="1367"/>
    </row>
    <row r="907" spans="6:9" s="1363" customFormat="1">
      <c r="F907" s="1367"/>
      <c r="I907" s="1367"/>
    </row>
    <row r="908" spans="6:9" s="1363" customFormat="1">
      <c r="F908" s="1367"/>
      <c r="I908" s="1367"/>
    </row>
    <row r="909" spans="6:9" s="1363" customFormat="1">
      <c r="F909" s="1367"/>
      <c r="I909" s="1367"/>
    </row>
    <row r="910" spans="6:9" s="1363" customFormat="1">
      <c r="F910" s="1367"/>
      <c r="I910" s="1367"/>
    </row>
    <row r="911" spans="6:9" s="1363" customFormat="1">
      <c r="F911" s="1367"/>
      <c r="I911" s="1367"/>
    </row>
    <row r="912" spans="6:9" s="1363" customFormat="1">
      <c r="F912" s="1367"/>
      <c r="I912" s="1367"/>
    </row>
    <row r="913" spans="6:9" s="1363" customFormat="1">
      <c r="F913" s="1367"/>
      <c r="I913" s="1367"/>
    </row>
    <row r="914" spans="6:9" s="1363" customFormat="1">
      <c r="F914" s="1367"/>
      <c r="I914" s="1367"/>
    </row>
    <row r="915" spans="6:9" s="1363" customFormat="1">
      <c r="F915" s="1367"/>
      <c r="I915" s="1367"/>
    </row>
    <row r="916" spans="6:9" s="1363" customFormat="1">
      <c r="F916" s="1367"/>
      <c r="I916" s="1367"/>
    </row>
    <row r="917" spans="6:9" s="1363" customFormat="1">
      <c r="F917" s="1367"/>
      <c r="I917" s="1367"/>
    </row>
    <row r="918" spans="6:9" s="1363" customFormat="1">
      <c r="F918" s="1367"/>
      <c r="I918" s="1367"/>
    </row>
    <row r="919" spans="6:9" s="1363" customFormat="1">
      <c r="F919" s="1367"/>
      <c r="I919" s="1367"/>
    </row>
    <row r="920" spans="6:9" s="1363" customFormat="1">
      <c r="F920" s="1367"/>
      <c r="I920" s="1367"/>
    </row>
    <row r="921" spans="6:9" s="1363" customFormat="1">
      <c r="F921" s="1367"/>
      <c r="I921" s="1367"/>
    </row>
    <row r="922" spans="6:9" s="1363" customFormat="1">
      <c r="F922" s="1367"/>
      <c r="I922" s="1367"/>
    </row>
    <row r="923" spans="6:9" s="1363" customFormat="1">
      <c r="F923" s="1367"/>
      <c r="I923" s="1367"/>
    </row>
    <row r="924" spans="6:9" s="1363" customFormat="1">
      <c r="F924" s="1367"/>
      <c r="I924" s="1367"/>
    </row>
    <row r="925" spans="6:9" s="1363" customFormat="1">
      <c r="F925" s="1367"/>
      <c r="I925" s="1367"/>
    </row>
    <row r="926" spans="6:9" s="1363" customFormat="1">
      <c r="F926" s="1367"/>
      <c r="I926" s="1367"/>
    </row>
    <row r="927" spans="6:9" s="1363" customFormat="1">
      <c r="F927" s="1367"/>
      <c r="I927" s="1367"/>
    </row>
    <row r="928" spans="6:9" s="1363" customFormat="1">
      <c r="F928" s="1367"/>
      <c r="I928" s="1367"/>
    </row>
    <row r="929" spans="6:9" s="1363" customFormat="1">
      <c r="F929" s="1367"/>
      <c r="I929" s="1367"/>
    </row>
    <row r="930" spans="6:9" s="1363" customFormat="1">
      <c r="F930" s="1367"/>
      <c r="I930" s="1367"/>
    </row>
    <row r="931" spans="6:9" s="1363" customFormat="1">
      <c r="F931" s="1367"/>
      <c r="I931" s="1367"/>
    </row>
    <row r="932" spans="6:9" s="1363" customFormat="1">
      <c r="F932" s="1367"/>
      <c r="I932" s="1367"/>
    </row>
    <row r="933" spans="6:9" s="1363" customFormat="1">
      <c r="F933" s="1367"/>
      <c r="I933" s="1367"/>
    </row>
    <row r="934" spans="6:9" s="1363" customFormat="1">
      <c r="F934" s="1367"/>
      <c r="I934" s="1367"/>
    </row>
    <row r="935" spans="6:9" s="1363" customFormat="1">
      <c r="F935" s="1367"/>
      <c r="I935" s="1367"/>
    </row>
    <row r="936" spans="6:9" s="1363" customFormat="1">
      <c r="F936" s="1367"/>
      <c r="I936" s="1367"/>
    </row>
    <row r="937" spans="6:9" s="1363" customFormat="1">
      <c r="F937" s="1367"/>
      <c r="I937" s="1367"/>
    </row>
    <row r="938" spans="6:9" s="1363" customFormat="1">
      <c r="F938" s="1367"/>
      <c r="I938" s="1367"/>
    </row>
    <row r="939" spans="6:9" s="1363" customFormat="1">
      <c r="F939" s="1367"/>
      <c r="I939" s="1367"/>
    </row>
    <row r="940" spans="6:9" s="1363" customFormat="1">
      <c r="F940" s="1367"/>
      <c r="I940" s="1367"/>
    </row>
    <row r="941" spans="6:9" s="1363" customFormat="1">
      <c r="F941" s="1367"/>
      <c r="I941" s="1367"/>
    </row>
    <row r="942" spans="6:9" s="1363" customFormat="1">
      <c r="F942" s="1367"/>
      <c r="I942" s="1367"/>
    </row>
    <row r="943" spans="6:9" s="1363" customFormat="1">
      <c r="F943" s="1367"/>
      <c r="I943" s="1367"/>
    </row>
    <row r="944" spans="6:9" s="1363" customFormat="1">
      <c r="F944" s="1367"/>
      <c r="I944" s="1367"/>
    </row>
    <row r="945" spans="6:9" s="1363" customFormat="1">
      <c r="F945" s="1367"/>
      <c r="I945" s="1367"/>
    </row>
    <row r="946" spans="6:9" s="1363" customFormat="1">
      <c r="F946" s="1367"/>
      <c r="I946" s="1367"/>
    </row>
    <row r="947" spans="6:9" s="1363" customFormat="1">
      <c r="F947" s="1367"/>
      <c r="I947" s="1367"/>
    </row>
    <row r="948" spans="6:9" s="1363" customFormat="1">
      <c r="F948" s="1367"/>
      <c r="I948" s="1367"/>
    </row>
    <row r="949" spans="6:9" s="1363" customFormat="1">
      <c r="F949" s="1367"/>
      <c r="I949" s="1367"/>
    </row>
    <row r="950" spans="6:9" s="1363" customFormat="1">
      <c r="F950" s="1367"/>
      <c r="I950" s="1367"/>
    </row>
    <row r="951" spans="6:9" s="1363" customFormat="1">
      <c r="F951" s="1367"/>
      <c r="I951" s="1367"/>
    </row>
    <row r="952" spans="6:9" s="1363" customFormat="1">
      <c r="F952" s="1367"/>
      <c r="I952" s="1367"/>
    </row>
    <row r="953" spans="6:9" s="1363" customFormat="1">
      <c r="F953" s="1367"/>
      <c r="I953" s="1367"/>
    </row>
    <row r="954" spans="6:9" s="1363" customFormat="1">
      <c r="F954" s="1367"/>
      <c r="I954" s="1367"/>
    </row>
    <row r="955" spans="6:9" s="1363" customFormat="1">
      <c r="F955" s="1367"/>
      <c r="I955" s="1367"/>
    </row>
    <row r="956" spans="6:9" s="1363" customFormat="1">
      <c r="F956" s="1367"/>
      <c r="I956" s="1367"/>
    </row>
    <row r="957" spans="6:9" s="1363" customFormat="1">
      <c r="F957" s="1367"/>
      <c r="I957" s="1367"/>
    </row>
    <row r="958" spans="6:9" s="1363" customFormat="1">
      <c r="F958" s="1367"/>
      <c r="I958" s="1367"/>
    </row>
    <row r="959" spans="6:9" s="1363" customFormat="1">
      <c r="F959" s="1367"/>
      <c r="I959" s="1367"/>
    </row>
    <row r="960" spans="6:9" s="1363" customFormat="1">
      <c r="F960" s="1367"/>
      <c r="I960" s="1367"/>
    </row>
    <row r="961" spans="6:9" s="1363" customFormat="1">
      <c r="F961" s="1367"/>
      <c r="I961" s="1367"/>
    </row>
    <row r="962" spans="6:9" s="1363" customFormat="1">
      <c r="F962" s="1367"/>
      <c r="I962" s="1367"/>
    </row>
    <row r="963" spans="6:9" s="1363" customFormat="1">
      <c r="F963" s="1367"/>
      <c r="I963" s="1367"/>
    </row>
    <row r="964" spans="6:9" s="1363" customFormat="1">
      <c r="F964" s="1367"/>
      <c r="I964" s="1367"/>
    </row>
    <row r="965" spans="6:9" s="1363" customFormat="1">
      <c r="F965" s="1367"/>
      <c r="I965" s="1367"/>
    </row>
    <row r="966" spans="6:9" s="1363" customFormat="1">
      <c r="F966" s="1367"/>
      <c r="I966" s="1367"/>
    </row>
    <row r="967" spans="6:9" s="1363" customFormat="1">
      <c r="F967" s="1367"/>
      <c r="I967" s="1367"/>
    </row>
    <row r="968" spans="6:9" s="1363" customFormat="1">
      <c r="F968" s="1367"/>
      <c r="I968" s="1367"/>
    </row>
    <row r="969" spans="6:9" s="1363" customFormat="1">
      <c r="F969" s="1367"/>
      <c r="I969" s="1367"/>
    </row>
    <row r="970" spans="6:9" s="1363" customFormat="1">
      <c r="F970" s="1367"/>
      <c r="I970" s="1367"/>
    </row>
    <row r="971" spans="6:9" s="1363" customFormat="1">
      <c r="F971" s="1367"/>
      <c r="I971" s="1367"/>
    </row>
    <row r="972" spans="6:9" s="1363" customFormat="1">
      <c r="F972" s="1367"/>
      <c r="I972" s="1367"/>
    </row>
    <row r="973" spans="6:9" s="1363" customFormat="1">
      <c r="F973" s="1367"/>
      <c r="I973" s="1367"/>
    </row>
    <row r="974" spans="6:9" s="1363" customFormat="1">
      <c r="F974" s="1367"/>
      <c r="I974" s="1367"/>
    </row>
    <row r="975" spans="6:9" s="1363" customFormat="1">
      <c r="F975" s="1367"/>
      <c r="I975" s="1367"/>
    </row>
    <row r="976" spans="6:9" s="1363" customFormat="1">
      <c r="F976" s="1367"/>
      <c r="I976" s="1367"/>
    </row>
    <row r="977" spans="6:9" s="1363" customFormat="1">
      <c r="F977" s="1367"/>
      <c r="I977" s="1367"/>
    </row>
    <row r="978" spans="6:9" s="1363" customFormat="1">
      <c r="F978" s="1367"/>
      <c r="I978" s="1367"/>
    </row>
    <row r="979" spans="6:9" s="1363" customFormat="1">
      <c r="F979" s="1367"/>
      <c r="I979" s="1367"/>
    </row>
    <row r="980" spans="6:9" s="1363" customFormat="1">
      <c r="F980" s="1367"/>
      <c r="I980" s="1367"/>
    </row>
    <row r="981" spans="6:9" s="1363" customFormat="1">
      <c r="F981" s="1367"/>
      <c r="I981" s="1367"/>
    </row>
    <row r="982" spans="6:9" s="1363" customFormat="1">
      <c r="F982" s="1367"/>
      <c r="I982" s="1367"/>
    </row>
    <row r="983" spans="6:9" s="1363" customFormat="1">
      <c r="F983" s="1367"/>
      <c r="I983" s="1367"/>
    </row>
    <row r="984" spans="6:9" s="1363" customFormat="1">
      <c r="F984" s="1367"/>
      <c r="I984" s="1367"/>
    </row>
    <row r="985" spans="6:9" s="1363" customFormat="1">
      <c r="F985" s="1367"/>
      <c r="I985" s="1367"/>
    </row>
    <row r="986" spans="6:9" s="1363" customFormat="1">
      <c r="F986" s="1367"/>
      <c r="I986" s="1367"/>
    </row>
    <row r="987" spans="6:9" s="1363" customFormat="1">
      <c r="F987" s="1367"/>
      <c r="I987" s="1367"/>
    </row>
    <row r="988" spans="6:9" s="1363" customFormat="1">
      <c r="F988" s="1367"/>
      <c r="I988" s="1367"/>
    </row>
    <row r="989" spans="6:9" s="1363" customFormat="1">
      <c r="F989" s="1367"/>
      <c r="I989" s="1367"/>
    </row>
    <row r="990" spans="6:9" s="1363" customFormat="1">
      <c r="F990" s="1367"/>
      <c r="I990" s="1367"/>
    </row>
    <row r="991" spans="6:9" s="1363" customFormat="1">
      <c r="F991" s="1367"/>
      <c r="I991" s="1367"/>
    </row>
    <row r="992" spans="6:9" s="1363" customFormat="1">
      <c r="F992" s="1367"/>
      <c r="I992" s="1367"/>
    </row>
    <row r="993" spans="6:9" s="1363" customFormat="1">
      <c r="F993" s="1367"/>
      <c r="I993" s="1367"/>
    </row>
    <row r="994" spans="6:9" s="1363" customFormat="1">
      <c r="F994" s="1367"/>
      <c r="I994" s="1367"/>
    </row>
    <row r="995" spans="6:9" s="1363" customFormat="1">
      <c r="F995" s="1367"/>
      <c r="I995" s="1367"/>
    </row>
    <row r="996" spans="6:9" s="1363" customFormat="1">
      <c r="F996" s="1367"/>
      <c r="I996" s="1367"/>
    </row>
    <row r="997" spans="6:9" s="1363" customFormat="1">
      <c r="F997" s="1367"/>
      <c r="I997" s="1367"/>
    </row>
    <row r="998" spans="6:9" s="1363" customFormat="1">
      <c r="F998" s="1367"/>
      <c r="I998" s="1367"/>
    </row>
    <row r="999" spans="6:9" s="1363" customFormat="1">
      <c r="F999" s="1367"/>
      <c r="I999" s="1367"/>
    </row>
    <row r="1000" spans="6:9" s="1363" customFormat="1">
      <c r="F1000" s="1367"/>
      <c r="I1000" s="1367"/>
    </row>
  </sheetData>
  <sheetProtection password="CB61" sheet="1" objects="1" scenarios="1" selectLockedCells="1"/>
  <conditionalFormatting sqref="H25">
    <cfRule type="expression" dxfId="24" priority="9" stopIfTrue="1">
      <formula>NOT(AND($B$30,$B$40))</formula>
    </cfRule>
  </conditionalFormatting>
  <conditionalFormatting sqref="E25">
    <cfRule type="expression" dxfId="23" priority="10" stopIfTrue="1">
      <formula>NOT(AND($B$31,$B$41))</formula>
    </cfRule>
  </conditionalFormatting>
  <conditionalFormatting sqref="H26">
    <cfRule type="expression" dxfId="22" priority="1" stopIfTrue="1">
      <formula>NOT($B$32)</formula>
    </cfRule>
  </conditionalFormatting>
  <conditionalFormatting sqref="E26">
    <cfRule type="expression" dxfId="21" priority="2" stopIfTrue="1">
      <formula>NOT($B$33)</formula>
    </cfRule>
  </conditionalFormatting>
  <conditionalFormatting sqref="H27">
    <cfRule type="expression" dxfId="20" priority="3" stopIfTrue="1">
      <formula>NOT($B$34)</formula>
    </cfRule>
  </conditionalFormatting>
  <conditionalFormatting sqref="E27">
    <cfRule type="expression" dxfId="19" priority="4" stopIfTrue="1">
      <formula>NOT($B$35)</formula>
    </cfRule>
  </conditionalFormatting>
  <conditionalFormatting sqref="I25">
    <cfRule type="expression" dxfId="18" priority="5" stopIfTrue="1">
      <formula>NOT($B$36)</formula>
    </cfRule>
  </conditionalFormatting>
  <conditionalFormatting sqref="F25">
    <cfRule type="expression" dxfId="17" priority="6" stopIfTrue="1">
      <formula>NOT($B$37)</formula>
    </cfRule>
  </conditionalFormatting>
  <conditionalFormatting sqref="J12">
    <cfRule type="expression" dxfId="16" priority="7" stopIfTrue="1">
      <formula>NOT($B$38)</formula>
    </cfRule>
  </conditionalFormatting>
  <conditionalFormatting sqref="G12">
    <cfRule type="expression" dxfId="15" priority="8" stopIfTrue="1">
      <formula>NOT($B$39)</formula>
    </cfRule>
  </conditionalFormatting>
  <printOptions horizontalCentered="1" verticalCentered="1"/>
  <pageMargins left="0.75" right="0.75" top="1" bottom="1" header="0.5" footer="0.5"/>
  <pageSetup paperSize="9" scale="50" orientation="landscape" horizontalDpi="4294967292" r:id="rId1"/>
  <headerFooter alignWithMargins="0">
    <oddHeader xml:space="preserve">&amp;C&amp;"Miriam,Regular"&amp;A
</oddHeader>
    <oddFooter>Page &amp;P</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2" workbookViewId="0">
      <selection activeCell="L21" sqref="L21"/>
    </sheetView>
  </sheetViews>
  <sheetFormatPr defaultColWidth="7.75" defaultRowHeight="11.25"/>
  <cols>
    <col min="1" max="1" width="4.75" style="60" bestFit="1" customWidth="1"/>
    <col min="2" max="2" width="56.25" style="60" bestFit="1" customWidth="1"/>
    <col min="3" max="3" width="17.125" style="60" customWidth="1"/>
    <col min="4" max="4" width="13.375" style="60" customWidth="1"/>
    <col min="5" max="5" width="8.875" style="60" bestFit="1" customWidth="1"/>
    <col min="6" max="6" width="9.25" style="154" bestFit="1" customWidth="1"/>
    <col min="7" max="8" width="8.875" style="60" bestFit="1" customWidth="1"/>
    <col min="9" max="9" width="9.25" style="154" bestFit="1" customWidth="1"/>
    <col min="10" max="11" width="8.875" style="60" bestFit="1" customWidth="1"/>
    <col min="12" max="12" width="9.25" style="154" bestFit="1" customWidth="1"/>
    <col min="13" max="13" width="8.875" style="60" bestFit="1" customWidth="1"/>
    <col min="14" max="14" width="56.25" style="60" bestFit="1" customWidth="1"/>
    <col min="15" max="15" width="17.125" style="60" customWidth="1"/>
    <col min="16" max="16" width="13.375" style="60" customWidth="1"/>
    <col min="17" max="17" width="5.75" style="60" bestFit="1" customWidth="1"/>
    <col min="18" max="1000" width="7.75" style="1363"/>
    <col min="1001" max="16384" width="7.75" style="60"/>
  </cols>
  <sheetData>
    <row r="1" spans="1:17" ht="20.25">
      <c r="A1" s="56"/>
      <c r="B1" s="57" t="s">
        <v>272</v>
      </c>
      <c r="C1" s="355"/>
      <c r="D1" s="355"/>
      <c r="E1" s="58"/>
      <c r="F1" s="58"/>
      <c r="G1" s="56"/>
      <c r="H1" s="58"/>
      <c r="I1" s="58"/>
      <c r="J1" s="56"/>
      <c r="K1" s="56"/>
      <c r="L1" s="58"/>
      <c r="M1" s="56"/>
      <c r="N1" s="56"/>
      <c r="O1" s="58"/>
      <c r="P1" s="59" t="s">
        <v>272</v>
      </c>
      <c r="Q1" s="56"/>
    </row>
    <row r="2" spans="1:17" ht="13.15" customHeight="1">
      <c r="A2" s="56"/>
      <c r="B2" s="61"/>
      <c r="C2" s="355"/>
      <c r="D2" s="355"/>
      <c r="E2" s="58"/>
      <c r="F2" s="58"/>
      <c r="G2" s="62"/>
      <c r="H2" s="58"/>
      <c r="I2" s="58"/>
      <c r="J2" s="62"/>
      <c r="K2" s="62"/>
      <c r="L2" s="58"/>
      <c r="M2" s="56"/>
      <c r="N2" s="56"/>
      <c r="O2" s="58"/>
      <c r="P2" s="63"/>
      <c r="Q2" s="56"/>
    </row>
    <row r="3" spans="1:17" ht="16.5" thickBot="1">
      <c r="A3" s="56"/>
      <c r="B3" s="64" t="s">
        <v>34541</v>
      </c>
      <c r="C3" s="355"/>
      <c r="D3" s="355"/>
      <c r="E3" s="58"/>
      <c r="F3" s="58"/>
      <c r="G3" s="65"/>
      <c r="H3" s="58"/>
      <c r="I3" s="58"/>
      <c r="J3" s="65"/>
      <c r="K3" s="65"/>
      <c r="L3" s="58"/>
      <c r="M3" s="56"/>
      <c r="N3" s="56"/>
      <c r="O3" s="58"/>
      <c r="P3" s="66" t="s">
        <v>34541</v>
      </c>
      <c r="Q3" s="56"/>
    </row>
    <row r="4" spans="1:17" ht="14.25" thickTop="1" thickBot="1">
      <c r="A4" s="56"/>
      <c r="B4" s="61"/>
      <c r="C4" s="355"/>
      <c r="D4" s="355"/>
      <c r="E4" s="643" t="s">
        <v>13076</v>
      </c>
      <c r="F4" s="634"/>
      <c r="G4" s="635"/>
      <c r="H4" s="643"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I4" s="634"/>
      <c r="J4" s="644"/>
      <c r="K4" s="644"/>
      <c r="L4" s="634"/>
      <c r="M4" s="637"/>
      <c r="N4" s="355"/>
      <c r="O4" s="58"/>
      <c r="P4" s="63"/>
      <c r="Q4" s="56"/>
    </row>
    <row r="5" spans="1:17" ht="14.25" thickTop="1" thickBot="1">
      <c r="A5" s="56"/>
      <c r="B5" s="61"/>
      <c r="C5" s="355"/>
      <c r="D5" s="355"/>
      <c r="E5" s="74">
        <f>DATE(INT(TEXT(DATE(YEAR(L0!$E$34),MONTH(L0!$E$34)-12,DAY(L0!$E$34)),"YYYY")),12+1,1)-1</f>
        <v>42004</v>
      </c>
      <c r="F5" s="74"/>
      <c r="G5" s="485"/>
      <c r="H5" s="1268">
        <f>DATE(YEAR(L0!$E$34),MONTH(L0!$E$34)-12+1,1)-1</f>
        <v>41820</v>
      </c>
      <c r="I5" s="323"/>
      <c r="J5" s="904"/>
      <c r="K5" s="1268">
        <f>L0!$E$34</f>
        <v>42185</v>
      </c>
      <c r="L5" s="74"/>
      <c r="M5" s="74"/>
      <c r="N5" s="355"/>
      <c r="O5" s="58"/>
      <c r="P5" s="63"/>
      <c r="Q5" s="56"/>
    </row>
    <row r="6" spans="1:17" ht="15.6" customHeight="1" thickTop="1">
      <c r="A6" s="75"/>
      <c r="B6" s="76"/>
      <c r="C6" s="82"/>
      <c r="D6" s="77"/>
      <c r="E6" s="81"/>
      <c r="F6" s="161"/>
      <c r="G6" s="162"/>
      <c r="H6" s="1269"/>
      <c r="I6" s="161"/>
      <c r="J6" s="162"/>
      <c r="K6" s="1269"/>
      <c r="L6" s="161"/>
      <c r="M6" s="161"/>
      <c r="N6" s="76"/>
      <c r="O6" s="82"/>
      <c r="P6" s="82"/>
      <c r="Q6" s="83"/>
    </row>
    <row r="7" spans="1:17" ht="15.6" customHeight="1">
      <c r="A7" s="84"/>
      <c r="B7" s="85" t="s">
        <v>271</v>
      </c>
      <c r="C7" s="92"/>
      <c r="D7" s="86"/>
      <c r="E7" s="167" t="s">
        <v>34319</v>
      </c>
      <c r="F7" s="168" t="s">
        <v>34318</v>
      </c>
      <c r="G7" s="169" t="s">
        <v>34317</v>
      </c>
      <c r="H7" s="1270" t="s">
        <v>34319</v>
      </c>
      <c r="I7" s="168" t="s">
        <v>34318</v>
      </c>
      <c r="J7" s="169" t="s">
        <v>34317</v>
      </c>
      <c r="K7" s="1270" t="s">
        <v>34319</v>
      </c>
      <c r="L7" s="168" t="s">
        <v>34318</v>
      </c>
      <c r="M7" s="168" t="s">
        <v>34317</v>
      </c>
      <c r="N7" s="85" t="s">
        <v>271</v>
      </c>
      <c r="O7" s="92"/>
      <c r="P7" s="92"/>
      <c r="Q7" s="93"/>
    </row>
    <row r="8" spans="1:17" ht="15.6" customHeight="1" thickBot="1">
      <c r="A8" s="84"/>
      <c r="B8" s="94"/>
      <c r="C8" s="101"/>
      <c r="D8" s="95"/>
      <c r="E8" s="96"/>
      <c r="F8" s="97"/>
      <c r="G8" s="98"/>
      <c r="H8" s="1271"/>
      <c r="I8" s="97"/>
      <c r="J8" s="98"/>
      <c r="K8" s="1271"/>
      <c r="L8" s="97"/>
      <c r="M8" s="97"/>
      <c r="N8" s="94"/>
      <c r="O8" s="101"/>
      <c r="P8" s="101"/>
      <c r="Q8" s="333"/>
    </row>
    <row r="9" spans="1:17" ht="15.6" customHeight="1" thickTop="1" thickBot="1">
      <c r="A9" s="102" t="s">
        <v>34540</v>
      </c>
      <c r="B9" s="103"/>
      <c r="C9" s="110"/>
      <c r="D9" s="104"/>
      <c r="E9" s="105" t="s">
        <v>270</v>
      </c>
      <c r="F9" s="106" t="s">
        <v>269</v>
      </c>
      <c r="G9" s="107" t="s">
        <v>268</v>
      </c>
      <c r="H9" s="504" t="s">
        <v>267</v>
      </c>
      <c r="I9" s="106" t="s">
        <v>266</v>
      </c>
      <c r="J9" s="107" t="s">
        <v>265</v>
      </c>
      <c r="K9" s="504" t="s">
        <v>264</v>
      </c>
      <c r="L9" s="106" t="s">
        <v>263</v>
      </c>
      <c r="M9" s="106" t="s">
        <v>262</v>
      </c>
      <c r="N9" s="103"/>
      <c r="O9" s="110"/>
      <c r="P9" s="110"/>
      <c r="Q9" s="111" t="s">
        <v>34539</v>
      </c>
    </row>
    <row r="10" spans="1:17" ht="15.6" customHeight="1" thickTop="1">
      <c r="A10" s="112">
        <v>1</v>
      </c>
      <c r="B10" s="113" t="s">
        <v>34314</v>
      </c>
      <c r="C10" s="1261" t="s">
        <v>34313</v>
      </c>
      <c r="D10" s="505" t="s">
        <v>34312</v>
      </c>
      <c r="E10" s="115">
        <f t="shared" ref="E10:E27" si="0">SUM(F10:G10)</f>
        <v>200</v>
      </c>
      <c r="F10" s="116">
        <v>-100</v>
      </c>
      <c r="G10" s="117">
        <v>300</v>
      </c>
      <c r="H10" s="1272">
        <f t="shared" ref="H10:H27" si="1">SUM(I10:J10)</f>
        <v>-300</v>
      </c>
      <c r="I10" s="116">
        <v>200</v>
      </c>
      <c r="J10" s="117">
        <v>-500</v>
      </c>
      <c r="K10" s="1272">
        <f t="shared" ref="K10:K27" si="2">SUM(L10:M10)</f>
        <v>-4300</v>
      </c>
      <c r="L10" s="116">
        <v>2600</v>
      </c>
      <c r="M10" s="116">
        <v>-6900</v>
      </c>
      <c r="N10" s="113" t="s">
        <v>34314</v>
      </c>
      <c r="O10" s="855" t="s">
        <v>34313</v>
      </c>
      <c r="P10" s="508" t="s">
        <v>34312</v>
      </c>
      <c r="Q10" s="191">
        <v>1</v>
      </c>
    </row>
    <row r="11" spans="1:17" ht="15.6" customHeight="1" thickBot="1">
      <c r="A11" s="112">
        <v>2</v>
      </c>
      <c r="B11" s="1262" t="s">
        <v>34311</v>
      </c>
      <c r="C11" s="1263" t="s">
        <v>34310</v>
      </c>
      <c r="D11" s="509" t="s">
        <v>34309</v>
      </c>
      <c r="E11" s="204">
        <f t="shared" si="0"/>
        <v>-14400</v>
      </c>
      <c r="F11" s="205">
        <v>8700</v>
      </c>
      <c r="G11" s="206">
        <v>-23100</v>
      </c>
      <c r="H11" s="1273">
        <f t="shared" si="1"/>
        <v>-5800</v>
      </c>
      <c r="I11" s="205">
        <v>3500</v>
      </c>
      <c r="J11" s="206">
        <v>-9300</v>
      </c>
      <c r="K11" s="1273">
        <f t="shared" si="2"/>
        <v>-10500</v>
      </c>
      <c r="L11" s="205">
        <v>6400</v>
      </c>
      <c r="M11" s="205">
        <v>-16900</v>
      </c>
      <c r="N11" s="1262" t="s">
        <v>34311</v>
      </c>
      <c r="O11" s="857" t="s">
        <v>34310</v>
      </c>
      <c r="P11" s="512" t="s">
        <v>34309</v>
      </c>
      <c r="Q11" s="199">
        <v>2</v>
      </c>
    </row>
    <row r="12" spans="1:17" ht="15.6" customHeight="1" thickBot="1">
      <c r="A12" s="112">
        <v>3</v>
      </c>
      <c r="B12" s="878" t="s">
        <v>34308</v>
      </c>
      <c r="C12" s="955" t="s">
        <v>34307</v>
      </c>
      <c r="D12" s="509" t="s">
        <v>34306</v>
      </c>
      <c r="E12" s="962">
        <f t="shared" si="0"/>
        <v>-14200</v>
      </c>
      <c r="F12" s="963">
        <f>SUM(F10:F11)</f>
        <v>8600</v>
      </c>
      <c r="G12" s="1011">
        <f>SUM(G10:G11)</f>
        <v>-22800</v>
      </c>
      <c r="H12" s="1274">
        <f t="shared" si="1"/>
        <v>-6100</v>
      </c>
      <c r="I12" s="963">
        <f>SUM(I10:I11)</f>
        <v>3700</v>
      </c>
      <c r="J12" s="1011">
        <f>SUM(J10:J11)</f>
        <v>-9800</v>
      </c>
      <c r="K12" s="1274">
        <f t="shared" si="2"/>
        <v>-14800</v>
      </c>
      <c r="L12" s="963">
        <f>SUM(L10:L11)</f>
        <v>9000</v>
      </c>
      <c r="M12" s="963">
        <f>SUM(M10:M11)</f>
        <v>-23800</v>
      </c>
      <c r="N12" s="878" t="s">
        <v>34308</v>
      </c>
      <c r="O12" s="1264" t="s">
        <v>34307</v>
      </c>
      <c r="P12" s="512" t="s">
        <v>34306</v>
      </c>
      <c r="Q12" s="199">
        <v>3</v>
      </c>
    </row>
    <row r="13" spans="1:17" ht="15.6" customHeight="1">
      <c r="A13" s="112">
        <v>4</v>
      </c>
      <c r="B13" s="121" t="s">
        <v>18832</v>
      </c>
      <c r="C13" s="1265" t="s">
        <v>29444</v>
      </c>
      <c r="D13" s="509" t="s">
        <v>34305</v>
      </c>
      <c r="E13" s="123">
        <f t="shared" si="0"/>
        <v>0</v>
      </c>
      <c r="F13" s="124">
        <v>0</v>
      </c>
      <c r="G13" s="125">
        <v>0</v>
      </c>
      <c r="H13" s="1275">
        <f t="shared" si="1"/>
        <v>0</v>
      </c>
      <c r="I13" s="124">
        <v>0</v>
      </c>
      <c r="J13" s="125">
        <v>0</v>
      </c>
      <c r="K13" s="1275">
        <f t="shared" si="2"/>
        <v>0</v>
      </c>
      <c r="L13" s="124">
        <v>0</v>
      </c>
      <c r="M13" s="124">
        <v>0</v>
      </c>
      <c r="N13" s="121" t="s">
        <v>18832</v>
      </c>
      <c r="O13" s="1266" t="s">
        <v>29444</v>
      </c>
      <c r="P13" s="512" t="s">
        <v>34305</v>
      </c>
      <c r="Q13" s="199">
        <v>4</v>
      </c>
    </row>
    <row r="14" spans="1:17" ht="15.6" customHeight="1">
      <c r="A14" s="112">
        <v>5</v>
      </c>
      <c r="B14" s="121" t="s">
        <v>34304</v>
      </c>
      <c r="C14" s="1263"/>
      <c r="D14" s="509" t="s">
        <v>34303</v>
      </c>
      <c r="E14" s="123">
        <f t="shared" si="0"/>
        <v>0</v>
      </c>
      <c r="F14" s="124">
        <v>0</v>
      </c>
      <c r="G14" s="125">
        <v>0</v>
      </c>
      <c r="H14" s="1275">
        <f t="shared" si="1"/>
        <v>0</v>
      </c>
      <c r="I14" s="124">
        <v>0</v>
      </c>
      <c r="J14" s="125">
        <v>0</v>
      </c>
      <c r="K14" s="1275">
        <f t="shared" si="2"/>
        <v>0</v>
      </c>
      <c r="L14" s="124">
        <v>0</v>
      </c>
      <c r="M14" s="124">
        <v>0</v>
      </c>
      <c r="N14" s="121" t="s">
        <v>34304</v>
      </c>
      <c r="O14" s="857"/>
      <c r="P14" s="512" t="s">
        <v>34303</v>
      </c>
      <c r="Q14" s="199">
        <v>5</v>
      </c>
    </row>
    <row r="15" spans="1:17" ht="15.6" customHeight="1" thickBot="1">
      <c r="A15" s="112">
        <v>6</v>
      </c>
      <c r="B15" s="1262" t="s">
        <v>34538</v>
      </c>
      <c r="C15" s="1263"/>
      <c r="D15" s="509" t="s">
        <v>34301</v>
      </c>
      <c r="E15" s="204">
        <f t="shared" si="0"/>
        <v>0</v>
      </c>
      <c r="F15" s="205">
        <v>0</v>
      </c>
      <c r="G15" s="206">
        <v>0</v>
      </c>
      <c r="H15" s="1273">
        <f t="shared" si="1"/>
        <v>0</v>
      </c>
      <c r="I15" s="205">
        <v>0</v>
      </c>
      <c r="J15" s="206">
        <v>0</v>
      </c>
      <c r="K15" s="1273">
        <f t="shared" si="2"/>
        <v>0</v>
      </c>
      <c r="L15" s="205">
        <v>0</v>
      </c>
      <c r="M15" s="205">
        <v>0</v>
      </c>
      <c r="N15" s="1262" t="s">
        <v>34538</v>
      </c>
      <c r="O15" s="857"/>
      <c r="P15" s="512" t="s">
        <v>34301</v>
      </c>
      <c r="Q15" s="199">
        <v>6</v>
      </c>
    </row>
    <row r="16" spans="1:17" ht="15.6" customHeight="1" thickBot="1">
      <c r="A16" s="112">
        <v>7</v>
      </c>
      <c r="B16" s="878" t="s">
        <v>34294</v>
      </c>
      <c r="C16" s="955"/>
      <c r="D16" s="509" t="s">
        <v>34300</v>
      </c>
      <c r="E16" s="962">
        <f t="shared" si="0"/>
        <v>0</v>
      </c>
      <c r="F16" s="963">
        <f>SUM(F13:F15)</f>
        <v>0</v>
      </c>
      <c r="G16" s="1011">
        <f>SUM(G13:G15)</f>
        <v>0</v>
      </c>
      <c r="H16" s="1274">
        <f t="shared" si="1"/>
        <v>0</v>
      </c>
      <c r="I16" s="963">
        <f>SUM(I13:I15)</f>
        <v>0</v>
      </c>
      <c r="J16" s="1011">
        <f>SUM(J13:J15)</f>
        <v>0</v>
      </c>
      <c r="K16" s="1274">
        <f t="shared" si="2"/>
        <v>0</v>
      </c>
      <c r="L16" s="963">
        <f>SUM(L13:L15)</f>
        <v>0</v>
      </c>
      <c r="M16" s="963">
        <f>SUM(M13:M15)</f>
        <v>0</v>
      </c>
      <c r="N16" s="878" t="s">
        <v>34294</v>
      </c>
      <c r="O16" s="1264"/>
      <c r="P16" s="512" t="s">
        <v>34300</v>
      </c>
      <c r="Q16" s="199">
        <v>7</v>
      </c>
    </row>
    <row r="17" spans="1:17" ht="15.6" customHeight="1">
      <c r="A17" s="112">
        <v>8</v>
      </c>
      <c r="B17" s="121" t="s">
        <v>13353</v>
      </c>
      <c r="C17" s="1265" t="s">
        <v>34299</v>
      </c>
      <c r="D17" s="509"/>
      <c r="E17" s="123">
        <f t="shared" si="0"/>
        <v>0</v>
      </c>
      <c r="F17" s="124">
        <v>0</v>
      </c>
      <c r="G17" s="125">
        <v>0</v>
      </c>
      <c r="H17" s="1275">
        <f t="shared" si="1"/>
        <v>0</v>
      </c>
      <c r="I17" s="124">
        <v>0</v>
      </c>
      <c r="J17" s="125">
        <v>0</v>
      </c>
      <c r="K17" s="1275">
        <f t="shared" si="2"/>
        <v>0</v>
      </c>
      <c r="L17" s="124">
        <v>0</v>
      </c>
      <c r="M17" s="124">
        <v>0</v>
      </c>
      <c r="N17" s="121" t="s">
        <v>13353</v>
      </c>
      <c r="O17" s="1266" t="s">
        <v>34299</v>
      </c>
      <c r="P17" s="512"/>
      <c r="Q17" s="199">
        <v>8</v>
      </c>
    </row>
    <row r="18" spans="1:17" ht="15.6" customHeight="1" thickBot="1">
      <c r="A18" s="112">
        <v>9</v>
      </c>
      <c r="B18" s="1262" t="s">
        <v>34298</v>
      </c>
      <c r="C18" s="1263"/>
      <c r="D18" s="509"/>
      <c r="E18" s="204">
        <f t="shared" si="0"/>
        <v>0</v>
      </c>
      <c r="F18" s="205">
        <v>0</v>
      </c>
      <c r="G18" s="206">
        <v>0</v>
      </c>
      <c r="H18" s="1273">
        <f t="shared" si="1"/>
        <v>0</v>
      </c>
      <c r="I18" s="205">
        <v>0</v>
      </c>
      <c r="J18" s="206">
        <v>0</v>
      </c>
      <c r="K18" s="1273">
        <f t="shared" si="2"/>
        <v>0</v>
      </c>
      <c r="L18" s="205">
        <v>0</v>
      </c>
      <c r="M18" s="205">
        <v>0</v>
      </c>
      <c r="N18" s="1262" t="s">
        <v>34298</v>
      </c>
      <c r="O18" s="857"/>
      <c r="P18" s="512"/>
      <c r="Q18" s="199">
        <v>9</v>
      </c>
    </row>
    <row r="19" spans="1:17" ht="15.6" customHeight="1" thickBot="1">
      <c r="A19" s="112">
        <v>10</v>
      </c>
      <c r="B19" s="878" t="s">
        <v>34294</v>
      </c>
      <c r="C19" s="955"/>
      <c r="D19" s="509"/>
      <c r="E19" s="962">
        <f t="shared" si="0"/>
        <v>0</v>
      </c>
      <c r="F19" s="963">
        <f>SUM(F17:F18)</f>
        <v>0</v>
      </c>
      <c r="G19" s="1011">
        <f>SUM(G17:G18)</f>
        <v>0</v>
      </c>
      <c r="H19" s="1274">
        <f t="shared" si="1"/>
        <v>0</v>
      </c>
      <c r="I19" s="963">
        <f>SUM(I17:I18)</f>
        <v>0</v>
      </c>
      <c r="J19" s="1011">
        <f>SUM(J17:J18)</f>
        <v>0</v>
      </c>
      <c r="K19" s="1274">
        <f t="shared" si="2"/>
        <v>0</v>
      </c>
      <c r="L19" s="963">
        <f>SUM(L17:L18)</f>
        <v>0</v>
      </c>
      <c r="M19" s="963">
        <f>SUM(M17:M18)</f>
        <v>0</v>
      </c>
      <c r="N19" s="878" t="s">
        <v>34294</v>
      </c>
      <c r="O19" s="1264"/>
      <c r="P19" s="512"/>
      <c r="Q19" s="199">
        <v>10</v>
      </c>
    </row>
    <row r="20" spans="1:17" ht="15.6" customHeight="1">
      <c r="A20" s="112">
        <v>11</v>
      </c>
      <c r="B20" s="121" t="s">
        <v>34297</v>
      </c>
      <c r="C20" s="1265" t="s">
        <v>23281</v>
      </c>
      <c r="D20" s="509"/>
      <c r="E20" s="123">
        <f t="shared" si="0"/>
        <v>-100</v>
      </c>
      <c r="F20" s="124">
        <v>100</v>
      </c>
      <c r="G20" s="125">
        <v>-200</v>
      </c>
      <c r="H20" s="1275">
        <f t="shared" si="1"/>
        <v>0</v>
      </c>
      <c r="I20" s="124">
        <v>100</v>
      </c>
      <c r="J20" s="125">
        <v>-100</v>
      </c>
      <c r="K20" s="1275">
        <f t="shared" si="2"/>
        <v>1500</v>
      </c>
      <c r="L20" s="124">
        <v>-900</v>
      </c>
      <c r="M20" s="124">
        <v>2400</v>
      </c>
      <c r="N20" s="121" t="s">
        <v>34297</v>
      </c>
      <c r="O20" s="1266" t="s">
        <v>23281</v>
      </c>
      <c r="P20" s="512"/>
      <c r="Q20" s="199">
        <v>11</v>
      </c>
    </row>
    <row r="21" spans="1:17" ht="15.6" customHeight="1">
      <c r="A21" s="112">
        <v>12</v>
      </c>
      <c r="B21" s="121" t="s">
        <v>34296</v>
      </c>
      <c r="C21" s="1263"/>
      <c r="D21" s="509"/>
      <c r="E21" s="123">
        <f t="shared" si="0"/>
        <v>0</v>
      </c>
      <c r="F21" s="124">
        <v>0</v>
      </c>
      <c r="G21" s="125">
        <v>0</v>
      </c>
      <c r="H21" s="1275">
        <f t="shared" si="1"/>
        <v>0</v>
      </c>
      <c r="I21" s="124">
        <v>0</v>
      </c>
      <c r="J21" s="125">
        <v>0</v>
      </c>
      <c r="K21" s="1275">
        <f t="shared" si="2"/>
        <v>0</v>
      </c>
      <c r="L21" s="124">
        <v>0</v>
      </c>
      <c r="M21" s="124">
        <v>0</v>
      </c>
      <c r="N21" s="121" t="s">
        <v>34296</v>
      </c>
      <c r="O21" s="857"/>
      <c r="P21" s="512"/>
      <c r="Q21" s="199">
        <v>12</v>
      </c>
    </row>
    <row r="22" spans="1:17" ht="15.6" customHeight="1">
      <c r="A22" s="112">
        <v>13</v>
      </c>
      <c r="B22" s="1267" t="s">
        <v>34537</v>
      </c>
      <c r="C22" s="1263"/>
      <c r="D22" s="509"/>
      <c r="E22" s="123">
        <f t="shared" si="0"/>
        <v>100</v>
      </c>
      <c r="F22" s="124">
        <v>-200</v>
      </c>
      <c r="G22" s="125">
        <v>300</v>
      </c>
      <c r="H22" s="1275">
        <f t="shared" si="1"/>
        <v>0</v>
      </c>
      <c r="I22" s="124">
        <v>-100</v>
      </c>
      <c r="J22" s="125">
        <v>100</v>
      </c>
      <c r="K22" s="1275">
        <f t="shared" si="2"/>
        <v>100</v>
      </c>
      <c r="L22" s="124">
        <v>-100</v>
      </c>
      <c r="M22" s="124">
        <v>200</v>
      </c>
      <c r="N22" s="1267" t="s">
        <v>34537</v>
      </c>
      <c r="O22" s="857"/>
      <c r="P22" s="512"/>
      <c r="Q22" s="199">
        <v>13</v>
      </c>
    </row>
    <row r="23" spans="1:17" ht="15.6" customHeight="1" thickBot="1">
      <c r="A23" s="112">
        <v>14</v>
      </c>
      <c r="B23" s="251" t="s">
        <v>969</v>
      </c>
      <c r="C23" s="1263"/>
      <c r="D23" s="509"/>
      <c r="E23" s="204">
        <f t="shared" si="0"/>
        <v>0</v>
      </c>
      <c r="F23" s="205">
        <v>0</v>
      </c>
      <c r="G23" s="206">
        <v>0</v>
      </c>
      <c r="H23" s="1273">
        <f t="shared" si="1"/>
        <v>0</v>
      </c>
      <c r="I23" s="205">
        <v>0</v>
      </c>
      <c r="J23" s="206">
        <v>0</v>
      </c>
      <c r="K23" s="1273">
        <f t="shared" si="2"/>
        <v>0</v>
      </c>
      <c r="L23" s="205">
        <v>0</v>
      </c>
      <c r="M23" s="205">
        <v>0</v>
      </c>
      <c r="N23" s="251" t="s">
        <v>969</v>
      </c>
      <c r="O23" s="857"/>
      <c r="P23" s="512"/>
      <c r="Q23" s="199">
        <v>14</v>
      </c>
    </row>
    <row r="24" spans="1:17" ht="15.6" customHeight="1" thickBot="1">
      <c r="A24" s="112">
        <v>15</v>
      </c>
      <c r="B24" s="878" t="s">
        <v>34294</v>
      </c>
      <c r="C24" s="955"/>
      <c r="D24" s="509"/>
      <c r="E24" s="962">
        <f t="shared" si="0"/>
        <v>0</v>
      </c>
      <c r="F24" s="963">
        <f>SUM(F20:F23)</f>
        <v>-100</v>
      </c>
      <c r="G24" s="1011">
        <f>SUM(G20:G23)</f>
        <v>100</v>
      </c>
      <c r="H24" s="1274">
        <f t="shared" si="1"/>
        <v>0</v>
      </c>
      <c r="I24" s="963">
        <f>SUM(I20:I23)</f>
        <v>0</v>
      </c>
      <c r="J24" s="1011">
        <f>SUM(J20:J23)</f>
        <v>0</v>
      </c>
      <c r="K24" s="1274">
        <f t="shared" si="2"/>
        <v>1600</v>
      </c>
      <c r="L24" s="963">
        <f>SUM(L20:L23)</f>
        <v>-1000</v>
      </c>
      <c r="M24" s="963">
        <f>SUM(M20:M23)</f>
        <v>2600</v>
      </c>
      <c r="N24" s="878" t="s">
        <v>34294</v>
      </c>
      <c r="O24" s="1264"/>
      <c r="P24" s="512"/>
      <c r="Q24" s="199">
        <v>15</v>
      </c>
    </row>
    <row r="25" spans="1:17" ht="15.6" customHeight="1" thickBot="1">
      <c r="A25" s="112">
        <v>16</v>
      </c>
      <c r="B25" s="878"/>
      <c r="C25" s="1010"/>
      <c r="D25" s="879" t="s">
        <v>34293</v>
      </c>
      <c r="E25" s="962">
        <f t="shared" si="0"/>
        <v>-14200</v>
      </c>
      <c r="F25" s="963">
        <f>SUM(F24,F19,F16,F12)</f>
        <v>8500</v>
      </c>
      <c r="G25" s="1011">
        <f>SUM(G24,G19,G16,G12)</f>
        <v>-22700</v>
      </c>
      <c r="H25" s="1274">
        <f t="shared" si="1"/>
        <v>-6100</v>
      </c>
      <c r="I25" s="963">
        <f>SUM(I24,I19,I16,I12)</f>
        <v>3700</v>
      </c>
      <c r="J25" s="1011">
        <f>SUM(J24,J19,J16,J12)</f>
        <v>-9800</v>
      </c>
      <c r="K25" s="1274">
        <f t="shared" si="2"/>
        <v>-13200</v>
      </c>
      <c r="L25" s="963">
        <f>SUM(L24,L19,L16,L12)</f>
        <v>8000</v>
      </c>
      <c r="M25" s="963">
        <f>SUM(M24,M19,M16,M12)</f>
        <v>-21200</v>
      </c>
      <c r="N25" s="878"/>
      <c r="O25" s="1010"/>
      <c r="P25" s="881" t="s">
        <v>34293</v>
      </c>
      <c r="Q25" s="199">
        <v>16</v>
      </c>
    </row>
    <row r="26" spans="1:17" ht="15.6" customHeight="1" thickBot="1">
      <c r="A26" s="112">
        <v>17</v>
      </c>
      <c r="B26" s="430"/>
      <c r="C26" s="955"/>
      <c r="D26" s="879" t="s">
        <v>34292</v>
      </c>
      <c r="E26" s="1144">
        <f t="shared" si="0"/>
        <v>0</v>
      </c>
      <c r="F26" s="1132">
        <v>0</v>
      </c>
      <c r="G26" s="1276">
        <v>0</v>
      </c>
      <c r="H26" s="1277">
        <f t="shared" si="1"/>
        <v>0</v>
      </c>
      <c r="I26" s="1132">
        <v>0</v>
      </c>
      <c r="J26" s="1276">
        <v>0</v>
      </c>
      <c r="K26" s="1277">
        <f t="shared" si="2"/>
        <v>0</v>
      </c>
      <c r="L26" s="1132">
        <v>0</v>
      </c>
      <c r="M26" s="1132">
        <v>0</v>
      </c>
      <c r="N26" s="430"/>
      <c r="O26" s="955"/>
      <c r="P26" s="881" t="s">
        <v>34292</v>
      </c>
      <c r="Q26" s="199">
        <v>17</v>
      </c>
    </row>
    <row r="27" spans="1:17" ht="15.6" customHeight="1" thickBot="1">
      <c r="A27" s="143">
        <v>18</v>
      </c>
      <c r="B27" s="144"/>
      <c r="C27" s="900"/>
      <c r="D27" s="927" t="s">
        <v>34291</v>
      </c>
      <c r="E27" s="223">
        <f t="shared" si="0"/>
        <v>-14200</v>
      </c>
      <c r="F27" s="151">
        <f>SUM(F25:F26)</f>
        <v>8500</v>
      </c>
      <c r="G27" s="148">
        <f>SUM(G25:G26)</f>
        <v>-22700</v>
      </c>
      <c r="H27" s="1278">
        <f t="shared" si="1"/>
        <v>-6100</v>
      </c>
      <c r="I27" s="151">
        <f>SUM(I25:I26)</f>
        <v>3700</v>
      </c>
      <c r="J27" s="148">
        <f>SUM(J25:J26)</f>
        <v>-9800</v>
      </c>
      <c r="K27" s="1278">
        <f t="shared" si="2"/>
        <v>-13200</v>
      </c>
      <c r="L27" s="151">
        <f>SUM(L25:L26)</f>
        <v>8000</v>
      </c>
      <c r="M27" s="151">
        <f>SUM(M25:M26)</f>
        <v>-21200</v>
      </c>
      <c r="N27" s="144"/>
      <c r="O27" s="900"/>
      <c r="P27" s="958" t="s">
        <v>34291</v>
      </c>
      <c r="Q27" s="307">
        <v>18</v>
      </c>
    </row>
    <row r="28" spans="1:17" s="1363" customFormat="1" ht="13.5" thickTop="1">
      <c r="A28" s="1364"/>
      <c r="B28" s="1369"/>
      <c r="C28" s="1369"/>
      <c r="D28" s="1369"/>
      <c r="E28" s="1364"/>
      <c r="F28" s="1366"/>
      <c r="G28" s="1364"/>
      <c r="H28" s="1364"/>
      <c r="I28" s="1366"/>
      <c r="J28" s="1364"/>
      <c r="K28" s="1364"/>
      <c r="L28" s="1366"/>
      <c r="M28" s="1364"/>
      <c r="N28" s="1364"/>
      <c r="O28" s="1364"/>
      <c r="P28" s="1364"/>
      <c r="Q28" s="1364"/>
    </row>
    <row r="29" spans="1:17" s="1363" customFormat="1">
      <c r="A29" s="1364"/>
      <c r="B29" s="1364"/>
      <c r="C29" s="1364"/>
      <c r="D29" s="1364"/>
      <c r="E29" s="1364"/>
      <c r="F29" s="1366"/>
      <c r="G29" s="1364"/>
      <c r="H29" s="1364"/>
      <c r="I29" s="1366"/>
      <c r="J29" s="1364"/>
      <c r="K29" s="1364"/>
      <c r="L29" s="1366"/>
      <c r="M29" s="1364"/>
      <c r="N29" s="1364"/>
      <c r="O29" s="1364"/>
      <c r="P29" s="1364"/>
      <c r="Q29" s="1364"/>
    </row>
    <row r="30" spans="1:17" s="1363" customFormat="1">
      <c r="A30" s="1364">
        <v>1487</v>
      </c>
      <c r="B30" s="1364" t="b">
        <f>Check!$AR$1488</f>
        <v>1</v>
      </c>
      <c r="C30" s="1364"/>
      <c r="D30" s="1364"/>
      <c r="E30" s="1364"/>
      <c r="F30" s="1366"/>
      <c r="G30" s="1364"/>
      <c r="H30" s="1364"/>
      <c r="I30" s="1366"/>
      <c r="J30" s="1364"/>
      <c r="K30" s="1364"/>
      <c r="L30" s="1366"/>
      <c r="M30" s="1364"/>
      <c r="N30" s="1364"/>
      <c r="O30" s="1364"/>
      <c r="P30" s="1364"/>
      <c r="Q30" s="1364"/>
    </row>
    <row r="31" spans="1:17" s="1363" customFormat="1">
      <c r="A31" s="1364">
        <v>1488</v>
      </c>
      <c r="B31" s="1364" t="b">
        <f>Check!$AR$1489</f>
        <v>1</v>
      </c>
      <c r="C31" s="1364"/>
      <c r="D31" s="1364"/>
      <c r="E31" s="1364"/>
      <c r="F31" s="1366"/>
      <c r="G31" s="1364"/>
      <c r="H31" s="1364"/>
      <c r="I31" s="1366"/>
      <c r="J31" s="1364"/>
      <c r="K31" s="1364"/>
      <c r="L31" s="1366"/>
      <c r="M31" s="1364"/>
      <c r="N31" s="1364"/>
      <c r="O31" s="1364"/>
      <c r="P31" s="1364"/>
      <c r="Q31" s="1364"/>
    </row>
    <row r="32" spans="1:17" s="1363" customFormat="1">
      <c r="A32" s="1364">
        <v>1489</v>
      </c>
      <c r="B32" s="1364" t="b">
        <f>Check!$AR$1490</f>
        <v>1</v>
      </c>
      <c r="C32" s="1364"/>
      <c r="D32" s="1364"/>
      <c r="E32" s="1364"/>
      <c r="F32" s="1366"/>
      <c r="G32" s="1364"/>
      <c r="H32" s="1364"/>
      <c r="I32" s="1366"/>
      <c r="J32" s="1364"/>
      <c r="K32" s="1364"/>
      <c r="L32" s="1366"/>
      <c r="M32" s="1364"/>
      <c r="N32" s="1364"/>
      <c r="O32" s="1364"/>
      <c r="P32" s="1364"/>
      <c r="Q32" s="1364"/>
    </row>
    <row r="33" spans="1:17" s="1363" customFormat="1">
      <c r="A33" s="1364">
        <v>1490</v>
      </c>
      <c r="B33" s="1364" t="b">
        <f>Check!$AR$1491</f>
        <v>1</v>
      </c>
      <c r="C33" s="1364"/>
      <c r="D33" s="1364"/>
      <c r="E33" s="1364"/>
      <c r="F33" s="1366"/>
      <c r="G33" s="1364"/>
      <c r="H33" s="1364"/>
      <c r="I33" s="1366"/>
      <c r="J33" s="1364"/>
      <c r="K33" s="1364"/>
      <c r="L33" s="1366"/>
      <c r="M33" s="1364"/>
      <c r="N33" s="1364"/>
      <c r="O33" s="1364"/>
      <c r="P33" s="1364"/>
      <c r="Q33" s="1364"/>
    </row>
    <row r="34" spans="1:17" s="1363" customFormat="1">
      <c r="A34" s="1364">
        <v>1491</v>
      </c>
      <c r="B34" s="1364" t="b">
        <f>Check!$AR$1492</f>
        <v>1</v>
      </c>
      <c r="C34" s="1364"/>
      <c r="D34" s="1364"/>
      <c r="E34" s="1364"/>
      <c r="F34" s="1366"/>
      <c r="G34" s="1364"/>
      <c r="H34" s="1364"/>
      <c r="I34" s="1366"/>
      <c r="J34" s="1364"/>
      <c r="K34" s="1364"/>
      <c r="L34" s="1366"/>
      <c r="M34" s="1364"/>
      <c r="N34" s="1364"/>
      <c r="O34" s="1364"/>
      <c r="P34" s="1364"/>
      <c r="Q34" s="1364"/>
    </row>
    <row r="35" spans="1:17" s="1363" customFormat="1">
      <c r="A35" s="1364">
        <v>1492</v>
      </c>
      <c r="B35" s="1364" t="b">
        <f>Check!$AR$1493</f>
        <v>1</v>
      </c>
      <c r="C35" s="1364"/>
      <c r="D35" s="1364"/>
      <c r="E35" s="1364"/>
      <c r="F35" s="1366"/>
      <c r="G35" s="1364"/>
      <c r="H35" s="1364"/>
      <c r="I35" s="1366"/>
      <c r="J35" s="1364"/>
      <c r="K35" s="1364"/>
      <c r="L35" s="1366"/>
      <c r="M35" s="1364"/>
      <c r="N35" s="1364"/>
      <c r="O35" s="1364"/>
      <c r="P35" s="1364"/>
      <c r="Q35" s="1364"/>
    </row>
    <row r="36" spans="1:17" s="1363" customFormat="1">
      <c r="A36" s="1364">
        <v>1493</v>
      </c>
      <c r="B36" s="1364" t="b">
        <f>Check!$AR$1494</f>
        <v>1</v>
      </c>
      <c r="C36" s="1364"/>
      <c r="D36" s="1364"/>
      <c r="E36" s="1364"/>
      <c r="F36" s="1366"/>
      <c r="G36" s="1364"/>
      <c r="H36" s="1364"/>
      <c r="I36" s="1366"/>
      <c r="J36" s="1364"/>
      <c r="K36" s="1364"/>
      <c r="L36" s="1366"/>
      <c r="M36" s="1364"/>
      <c r="N36" s="1364"/>
      <c r="O36" s="1364"/>
      <c r="P36" s="1364"/>
      <c r="Q36" s="1364"/>
    </row>
    <row r="37" spans="1:17" s="1363" customFormat="1">
      <c r="A37" s="1364">
        <v>1494</v>
      </c>
      <c r="B37" s="1364" t="b">
        <f>Check!$AR$1495</f>
        <v>1</v>
      </c>
      <c r="C37" s="1364"/>
      <c r="D37" s="1364"/>
      <c r="E37" s="1364"/>
      <c r="F37" s="1366"/>
      <c r="G37" s="1364"/>
      <c r="H37" s="1364"/>
      <c r="I37" s="1366"/>
      <c r="J37" s="1364"/>
      <c r="K37" s="1364"/>
      <c r="L37" s="1366"/>
      <c r="M37" s="1364"/>
      <c r="N37" s="1364"/>
      <c r="O37" s="1364"/>
      <c r="P37" s="1364"/>
      <c r="Q37" s="1364"/>
    </row>
    <row r="38" spans="1:17" s="1363" customFormat="1">
      <c r="A38" s="1364">
        <v>1495</v>
      </c>
      <c r="B38" s="1364" t="b">
        <f>Check!$AR$1496</f>
        <v>1</v>
      </c>
      <c r="C38" s="1364"/>
      <c r="D38" s="1364"/>
      <c r="E38" s="1364"/>
      <c r="F38" s="1366"/>
      <c r="G38" s="1364"/>
      <c r="H38" s="1364"/>
      <c r="I38" s="1366"/>
      <c r="J38" s="1364"/>
      <c r="K38" s="1364"/>
      <c r="L38" s="1366"/>
      <c r="M38" s="1364"/>
      <c r="N38" s="1364"/>
      <c r="O38" s="1364"/>
      <c r="P38" s="1364"/>
      <c r="Q38" s="1364"/>
    </row>
    <row r="39" spans="1:17" s="1363" customFormat="1">
      <c r="A39" s="1364">
        <v>1502</v>
      </c>
      <c r="B39" s="1364" t="b">
        <f>Check!$AR$1503</f>
        <v>1</v>
      </c>
      <c r="C39" s="1364"/>
      <c r="D39" s="1364"/>
      <c r="E39" s="1364"/>
      <c r="F39" s="1366"/>
      <c r="G39" s="1364"/>
      <c r="H39" s="1364"/>
      <c r="I39" s="1366"/>
      <c r="J39" s="1364"/>
      <c r="K39" s="1364"/>
      <c r="L39" s="1366"/>
      <c r="M39" s="1364"/>
      <c r="N39" s="1364"/>
      <c r="O39" s="1364"/>
      <c r="P39" s="1364"/>
      <c r="Q39" s="1364"/>
    </row>
    <row r="40" spans="1:17" s="1363" customFormat="1">
      <c r="A40" s="1364">
        <v>1503</v>
      </c>
      <c r="B40" s="1364" t="b">
        <f>Check!$AR$1504</f>
        <v>1</v>
      </c>
      <c r="C40" s="1364"/>
      <c r="D40" s="1364"/>
      <c r="E40" s="1364"/>
      <c r="F40" s="1366"/>
      <c r="G40" s="1364"/>
      <c r="H40" s="1364"/>
      <c r="I40" s="1366"/>
      <c r="J40" s="1364"/>
      <c r="K40" s="1364"/>
      <c r="L40" s="1366"/>
      <c r="M40" s="1364"/>
      <c r="N40" s="1364"/>
      <c r="O40" s="1364"/>
      <c r="P40" s="1364"/>
      <c r="Q40" s="1364"/>
    </row>
    <row r="41" spans="1:17" s="1363" customFormat="1">
      <c r="A41" s="1364">
        <v>1504</v>
      </c>
      <c r="B41" s="1364" t="b">
        <f>Check!$AR$1505</f>
        <v>1</v>
      </c>
      <c r="C41" s="1364"/>
      <c r="D41" s="1364"/>
      <c r="E41" s="1364"/>
      <c r="F41" s="1366"/>
      <c r="G41" s="1364"/>
      <c r="H41" s="1364"/>
      <c r="I41" s="1366"/>
      <c r="J41" s="1364"/>
      <c r="K41" s="1364"/>
      <c r="L41" s="1366"/>
      <c r="M41" s="1364"/>
      <c r="N41" s="1364"/>
      <c r="O41" s="1364"/>
      <c r="P41" s="1364"/>
      <c r="Q41" s="1364"/>
    </row>
    <row r="42" spans="1:17" s="1363" customFormat="1">
      <c r="A42" s="1364">
        <v>1505</v>
      </c>
      <c r="B42" s="1364" t="b">
        <f>Check!$AR$1506</f>
        <v>1</v>
      </c>
      <c r="C42" s="1364"/>
      <c r="D42" s="1364"/>
      <c r="E42" s="1364"/>
      <c r="F42" s="1366"/>
      <c r="G42" s="1364"/>
      <c r="H42" s="1364"/>
      <c r="I42" s="1366"/>
      <c r="J42" s="1364"/>
      <c r="K42" s="1364"/>
      <c r="L42" s="1366"/>
      <c r="M42" s="1364"/>
      <c r="N42" s="1364"/>
      <c r="O42" s="1364"/>
      <c r="P42" s="1364"/>
      <c r="Q42" s="1364"/>
    </row>
    <row r="43" spans="1:17" s="1363" customFormat="1">
      <c r="A43" s="1364">
        <v>1506</v>
      </c>
      <c r="B43" s="1364" t="b">
        <f>Check!$AR$1507</f>
        <v>1</v>
      </c>
      <c r="C43" s="1364"/>
      <c r="D43" s="1364"/>
      <c r="E43" s="1364"/>
      <c r="F43" s="1366"/>
      <c r="G43" s="1364"/>
      <c r="H43" s="1364"/>
      <c r="I43" s="1366"/>
      <c r="J43" s="1364"/>
      <c r="K43" s="1364"/>
      <c r="L43" s="1366"/>
      <c r="M43" s="1364"/>
      <c r="N43" s="1364"/>
      <c r="O43" s="1364"/>
      <c r="P43" s="1364"/>
      <c r="Q43" s="1364"/>
    </row>
    <row r="44" spans="1:17" s="1363" customFormat="1">
      <c r="A44" s="1364">
        <v>1507</v>
      </c>
      <c r="B44" s="1364" t="b">
        <f>Check!$AR$1508</f>
        <v>1</v>
      </c>
      <c r="C44" s="1364"/>
      <c r="D44" s="1364"/>
      <c r="E44" s="1364"/>
      <c r="F44" s="1366"/>
      <c r="G44" s="1364"/>
      <c r="H44" s="1364"/>
      <c r="I44" s="1366"/>
      <c r="J44" s="1364"/>
      <c r="K44" s="1364"/>
      <c r="L44" s="1366"/>
      <c r="M44" s="1364"/>
      <c r="N44" s="1364"/>
      <c r="O44" s="1364"/>
      <c r="P44" s="1364"/>
      <c r="Q44" s="1364"/>
    </row>
    <row r="45" spans="1:17" s="1363" customFormat="1">
      <c r="A45" s="1364">
        <v>1508</v>
      </c>
      <c r="B45" s="1364" t="b">
        <f>Check!$AR$1509</f>
        <v>1</v>
      </c>
      <c r="C45" s="1364"/>
      <c r="D45" s="1364"/>
      <c r="E45" s="1364"/>
      <c r="F45" s="1366"/>
      <c r="G45" s="1364"/>
      <c r="H45" s="1364"/>
      <c r="I45" s="1366"/>
      <c r="J45" s="1364"/>
      <c r="K45" s="1364"/>
      <c r="L45" s="1366"/>
      <c r="M45" s="1364"/>
      <c r="N45" s="1364"/>
      <c r="O45" s="1364"/>
      <c r="P45" s="1364"/>
      <c r="Q45" s="1364"/>
    </row>
    <row r="46" spans="1:17" s="1363" customFormat="1">
      <c r="A46" s="1364">
        <v>1509</v>
      </c>
      <c r="B46" s="1364" t="b">
        <f>Check!$AR$1510</f>
        <v>1</v>
      </c>
      <c r="C46" s="1364"/>
      <c r="D46" s="1364"/>
      <c r="E46" s="1364"/>
      <c r="F46" s="1366"/>
      <c r="G46" s="1364"/>
      <c r="H46" s="1364"/>
      <c r="I46" s="1366"/>
      <c r="J46" s="1364"/>
      <c r="K46" s="1364"/>
      <c r="L46" s="1366"/>
      <c r="M46" s="1364"/>
      <c r="N46" s="1364"/>
      <c r="O46" s="1364"/>
      <c r="P46" s="1364"/>
      <c r="Q46" s="1364"/>
    </row>
    <row r="47" spans="1:17" s="1363" customFormat="1">
      <c r="A47" s="1364">
        <v>1510</v>
      </c>
      <c r="B47" s="1364" t="b">
        <f>Check!$AR$1511</f>
        <v>1</v>
      </c>
      <c r="C47" s="1364"/>
      <c r="D47" s="1364"/>
      <c r="E47" s="1364"/>
      <c r="F47" s="1366"/>
      <c r="G47" s="1364"/>
      <c r="H47" s="1364"/>
      <c r="I47" s="1366"/>
      <c r="J47" s="1364"/>
      <c r="K47" s="1364"/>
      <c r="L47" s="1366"/>
      <c r="M47" s="1364"/>
      <c r="N47" s="1364"/>
      <c r="O47" s="1364"/>
      <c r="P47" s="1364"/>
      <c r="Q47" s="1364"/>
    </row>
    <row r="48" spans="1:17" s="1363" customFormat="1">
      <c r="C48" s="1363" t="e">
        <f ca="1">ADDRESS(OFFSET(E48,1,D48-1,1,1),COLUMN(OFFSET(E48,0,D48-1,1,1)),4,1)</f>
        <v>#N/A</v>
      </c>
      <c r="D48" s="1363" t="e">
        <f>MATCH(FALSE,ISERROR(E48:M48),0)</f>
        <v>#N/A</v>
      </c>
      <c r="E48" s="1363" t="e">
        <f t="shared" ref="E48:M48" si="3">MATCH(FALSE,ISNUMBER(E10:E27),0)</f>
        <v>#N/A</v>
      </c>
      <c r="F48" s="1367" t="e">
        <f t="shared" si="3"/>
        <v>#N/A</v>
      </c>
      <c r="G48" s="1363" t="e">
        <f t="shared" si="3"/>
        <v>#N/A</v>
      </c>
      <c r="H48" s="1363" t="e">
        <f t="shared" si="3"/>
        <v>#N/A</v>
      </c>
      <c r="I48" s="1367" t="e">
        <f t="shared" si="3"/>
        <v>#N/A</v>
      </c>
      <c r="J48" s="1363" t="e">
        <f t="shared" si="3"/>
        <v>#N/A</v>
      </c>
      <c r="K48" s="1363" t="e">
        <f t="shared" si="3"/>
        <v>#N/A</v>
      </c>
      <c r="L48" s="1367" t="e">
        <f t="shared" si="3"/>
        <v>#N/A</v>
      </c>
      <c r="M48" s="1363" t="e">
        <f t="shared" si="3"/>
        <v>#N/A</v>
      </c>
    </row>
    <row r="49" spans="5:13" s="1363" customFormat="1">
      <c r="E49" s="1363">
        <f t="shared" ref="E49:M49" si="4">IF(ISERROR(E48),0,ROW(E10)+E48-1)</f>
        <v>0</v>
      </c>
      <c r="F49" s="1367">
        <f t="shared" si="4"/>
        <v>0</v>
      </c>
      <c r="G49" s="1363">
        <f t="shared" si="4"/>
        <v>0</v>
      </c>
      <c r="H49" s="1363">
        <f t="shared" si="4"/>
        <v>0</v>
      </c>
      <c r="I49" s="1367">
        <f t="shared" si="4"/>
        <v>0</v>
      </c>
      <c r="J49" s="1363">
        <f t="shared" si="4"/>
        <v>0</v>
      </c>
      <c r="K49" s="1363">
        <f t="shared" si="4"/>
        <v>0</v>
      </c>
      <c r="L49" s="1367">
        <f t="shared" si="4"/>
        <v>0</v>
      </c>
      <c r="M49" s="1363">
        <f t="shared" si="4"/>
        <v>0</v>
      </c>
    </row>
    <row r="50" spans="5:13" s="1363" customFormat="1">
      <c r="F50" s="1367"/>
      <c r="I50" s="1367"/>
      <c r="L50" s="1367"/>
    </row>
    <row r="51" spans="5:13" s="1363" customFormat="1">
      <c r="F51" s="1367"/>
      <c r="I51" s="1367"/>
      <c r="L51" s="1367"/>
    </row>
    <row r="52" spans="5:13" s="1363" customFormat="1">
      <c r="F52" s="1367"/>
      <c r="I52" s="1367"/>
      <c r="L52" s="1367"/>
    </row>
    <row r="53" spans="5:13" s="1363" customFormat="1">
      <c r="F53" s="1367"/>
      <c r="I53" s="1367"/>
      <c r="L53" s="1367"/>
    </row>
    <row r="54" spans="5:13" s="1363" customFormat="1">
      <c r="F54" s="1367"/>
      <c r="I54" s="1367"/>
      <c r="L54" s="1367"/>
    </row>
    <row r="55" spans="5:13" s="1363" customFormat="1">
      <c r="F55" s="1367"/>
      <c r="I55" s="1367"/>
      <c r="L55" s="1367"/>
    </row>
    <row r="56" spans="5:13" s="1363" customFormat="1">
      <c r="F56" s="1367"/>
      <c r="I56" s="1367"/>
      <c r="L56" s="1367"/>
    </row>
    <row r="57" spans="5:13" s="1363" customFormat="1">
      <c r="F57" s="1367"/>
      <c r="I57" s="1367"/>
      <c r="L57" s="1367"/>
    </row>
    <row r="58" spans="5:13" s="1363" customFormat="1">
      <c r="F58" s="1367"/>
      <c r="I58" s="1367"/>
      <c r="L58" s="1367"/>
    </row>
    <row r="59" spans="5:13" s="1363" customFormat="1">
      <c r="F59" s="1367"/>
      <c r="I59" s="1367"/>
      <c r="L59" s="1367"/>
    </row>
    <row r="60" spans="5:13" s="1363" customFormat="1">
      <c r="F60" s="1367"/>
      <c r="I60" s="1367"/>
      <c r="L60" s="1367"/>
    </row>
    <row r="61" spans="5:13" s="1363" customFormat="1">
      <c r="F61" s="1367"/>
      <c r="I61" s="1367"/>
      <c r="L61" s="1367"/>
    </row>
    <row r="62" spans="5:13" s="1363" customFormat="1">
      <c r="F62" s="1367"/>
      <c r="I62" s="1367"/>
      <c r="L62" s="1367"/>
    </row>
    <row r="63" spans="5:13" s="1363" customFormat="1">
      <c r="F63" s="1367"/>
      <c r="I63" s="1367"/>
      <c r="L63" s="1367"/>
    </row>
    <row r="64" spans="5:13" s="1363" customFormat="1">
      <c r="F64" s="1367"/>
      <c r="I64" s="1367"/>
      <c r="L64" s="1367"/>
    </row>
    <row r="65" spans="6:12" s="1363" customFormat="1">
      <c r="F65" s="1367"/>
      <c r="I65" s="1367"/>
      <c r="L65" s="1367"/>
    </row>
    <row r="66" spans="6:12" s="1363" customFormat="1">
      <c r="F66" s="1367"/>
      <c r="I66" s="1367"/>
      <c r="L66" s="1367"/>
    </row>
    <row r="67" spans="6:12" s="1363" customFormat="1">
      <c r="F67" s="1367"/>
      <c r="I67" s="1367"/>
      <c r="L67" s="1367"/>
    </row>
    <row r="68" spans="6:12" s="1363" customFormat="1">
      <c r="F68" s="1367"/>
      <c r="I68" s="1367"/>
      <c r="L68" s="1367"/>
    </row>
    <row r="69" spans="6:12" s="1363" customFormat="1">
      <c r="F69" s="1367"/>
      <c r="I69" s="1367"/>
      <c r="L69" s="1367"/>
    </row>
    <row r="70" spans="6:12" s="1363" customFormat="1">
      <c r="F70" s="1367"/>
      <c r="I70" s="1367"/>
      <c r="L70" s="1367"/>
    </row>
    <row r="71" spans="6:12" s="1363" customFormat="1">
      <c r="F71" s="1367"/>
      <c r="I71" s="1367"/>
      <c r="L71" s="1367"/>
    </row>
    <row r="72" spans="6:12" s="1363" customFormat="1">
      <c r="F72" s="1367"/>
      <c r="I72" s="1367"/>
      <c r="L72" s="1367"/>
    </row>
    <row r="73" spans="6:12" s="1363" customFormat="1">
      <c r="F73" s="1367"/>
      <c r="I73" s="1367"/>
      <c r="L73" s="1367"/>
    </row>
    <row r="74" spans="6:12" s="1363" customFormat="1">
      <c r="F74" s="1367"/>
      <c r="I74" s="1367"/>
      <c r="L74" s="1367"/>
    </row>
    <row r="75" spans="6:12" s="1363" customFormat="1">
      <c r="F75" s="1367"/>
      <c r="I75" s="1367"/>
      <c r="L75" s="1367"/>
    </row>
    <row r="76" spans="6:12" s="1363" customFormat="1">
      <c r="F76" s="1367"/>
      <c r="I76" s="1367"/>
      <c r="L76" s="1367"/>
    </row>
    <row r="77" spans="6:12" s="1363" customFormat="1">
      <c r="F77" s="1367"/>
      <c r="I77" s="1367"/>
      <c r="L77" s="1367"/>
    </row>
    <row r="78" spans="6:12" s="1363" customFormat="1">
      <c r="F78" s="1367"/>
      <c r="I78" s="1367"/>
      <c r="L78" s="1367"/>
    </row>
    <row r="79" spans="6:12" s="1363" customFormat="1">
      <c r="F79" s="1367"/>
      <c r="I79" s="1367"/>
      <c r="L79" s="1367"/>
    </row>
    <row r="80" spans="6:12" s="1363" customFormat="1">
      <c r="F80" s="1367"/>
      <c r="I80" s="1367"/>
      <c r="L80" s="1367"/>
    </row>
    <row r="81" spans="6:12" s="1363" customFormat="1">
      <c r="F81" s="1367"/>
      <c r="I81" s="1367"/>
      <c r="L81" s="1367"/>
    </row>
    <row r="82" spans="6:12" s="1363" customFormat="1">
      <c r="F82" s="1367"/>
      <c r="I82" s="1367"/>
      <c r="L82" s="1367"/>
    </row>
    <row r="83" spans="6:12" s="1363" customFormat="1">
      <c r="F83" s="1367"/>
      <c r="I83" s="1367"/>
      <c r="L83" s="1367"/>
    </row>
    <row r="84" spans="6:12" s="1363" customFormat="1">
      <c r="F84" s="1367"/>
      <c r="I84" s="1367"/>
      <c r="L84" s="1367"/>
    </row>
    <row r="85" spans="6:12" s="1363" customFormat="1">
      <c r="F85" s="1367"/>
      <c r="I85" s="1367"/>
      <c r="L85" s="1367"/>
    </row>
    <row r="86" spans="6:12" s="1363" customFormat="1">
      <c r="F86" s="1367"/>
      <c r="I86" s="1367"/>
      <c r="L86" s="1367"/>
    </row>
    <row r="87" spans="6:12" s="1363" customFormat="1">
      <c r="F87" s="1367"/>
      <c r="I87" s="1367"/>
      <c r="L87" s="1367"/>
    </row>
    <row r="88" spans="6:12" s="1363" customFormat="1">
      <c r="F88" s="1367"/>
      <c r="I88" s="1367"/>
      <c r="L88" s="1367"/>
    </row>
    <row r="89" spans="6:12" s="1363" customFormat="1">
      <c r="F89" s="1367"/>
      <c r="I89" s="1367"/>
      <c r="L89" s="1367"/>
    </row>
    <row r="90" spans="6:12" s="1363" customFormat="1">
      <c r="F90" s="1367"/>
      <c r="I90" s="1367"/>
      <c r="L90" s="1367"/>
    </row>
    <row r="91" spans="6:12" s="1363" customFormat="1">
      <c r="F91" s="1367"/>
      <c r="I91" s="1367"/>
      <c r="L91" s="1367"/>
    </row>
    <row r="92" spans="6:12" s="1363" customFormat="1">
      <c r="F92" s="1367"/>
      <c r="I92" s="1367"/>
      <c r="L92" s="1367"/>
    </row>
    <row r="93" spans="6:12" s="1363" customFormat="1">
      <c r="F93" s="1367"/>
      <c r="I93" s="1367"/>
      <c r="L93" s="1367"/>
    </row>
    <row r="94" spans="6:12" s="1363" customFormat="1">
      <c r="F94" s="1367"/>
      <c r="I94" s="1367"/>
      <c r="L94" s="1367"/>
    </row>
    <row r="95" spans="6:12" s="1363" customFormat="1">
      <c r="F95" s="1367"/>
      <c r="I95" s="1367"/>
      <c r="L95" s="1367"/>
    </row>
    <row r="96" spans="6:12" s="1363" customFormat="1">
      <c r="F96" s="1367"/>
      <c r="I96" s="1367"/>
      <c r="L96" s="1367"/>
    </row>
    <row r="97" spans="6:12" s="1363" customFormat="1">
      <c r="F97" s="1367"/>
      <c r="I97" s="1367"/>
      <c r="L97" s="1367"/>
    </row>
    <row r="98" spans="6:12" s="1363" customFormat="1">
      <c r="F98" s="1367"/>
      <c r="I98" s="1367"/>
      <c r="L98" s="1367"/>
    </row>
    <row r="99" spans="6:12" s="1363" customFormat="1">
      <c r="F99" s="1367"/>
      <c r="I99" s="1367"/>
      <c r="L99" s="1367"/>
    </row>
    <row r="100" spans="6:12" s="1363" customFormat="1">
      <c r="F100" s="1367"/>
      <c r="I100" s="1367"/>
      <c r="L100" s="1367"/>
    </row>
    <row r="101" spans="6:12" s="1363" customFormat="1">
      <c r="F101" s="1367"/>
      <c r="I101" s="1367"/>
      <c r="L101" s="1367"/>
    </row>
    <row r="102" spans="6:12" s="1363" customFormat="1">
      <c r="F102" s="1367"/>
      <c r="I102" s="1367"/>
      <c r="L102" s="1367"/>
    </row>
    <row r="103" spans="6:12" s="1363" customFormat="1">
      <c r="F103" s="1367"/>
      <c r="I103" s="1367"/>
      <c r="L103" s="1367"/>
    </row>
    <row r="104" spans="6:12" s="1363" customFormat="1">
      <c r="F104" s="1367"/>
      <c r="I104" s="1367"/>
      <c r="L104" s="1367"/>
    </row>
    <row r="105" spans="6:12" s="1363" customFormat="1">
      <c r="F105" s="1367"/>
      <c r="I105" s="1367"/>
      <c r="L105" s="1367"/>
    </row>
    <row r="106" spans="6:12" s="1363" customFormat="1">
      <c r="F106" s="1367"/>
      <c r="I106" s="1367"/>
      <c r="L106" s="1367"/>
    </row>
    <row r="107" spans="6:12" s="1363" customFormat="1">
      <c r="F107" s="1367"/>
      <c r="I107" s="1367"/>
      <c r="L107" s="1367"/>
    </row>
    <row r="108" spans="6:12" s="1363" customFormat="1">
      <c r="F108" s="1367"/>
      <c r="I108" s="1367"/>
      <c r="L108" s="1367"/>
    </row>
    <row r="109" spans="6:12" s="1363" customFormat="1">
      <c r="F109" s="1367"/>
      <c r="I109" s="1367"/>
      <c r="L109" s="1367"/>
    </row>
    <row r="110" spans="6:12" s="1363" customFormat="1">
      <c r="F110" s="1367"/>
      <c r="I110" s="1367"/>
      <c r="L110" s="1367"/>
    </row>
    <row r="111" spans="6:12" s="1363" customFormat="1">
      <c r="F111" s="1367"/>
      <c r="I111" s="1367"/>
      <c r="L111" s="1367"/>
    </row>
    <row r="112" spans="6:12" s="1363" customFormat="1">
      <c r="F112" s="1367"/>
      <c r="I112" s="1367"/>
      <c r="L112" s="1367"/>
    </row>
    <row r="113" spans="6:12" s="1363" customFormat="1">
      <c r="F113" s="1367"/>
      <c r="I113" s="1367"/>
      <c r="L113" s="1367"/>
    </row>
    <row r="114" spans="6:12" s="1363" customFormat="1">
      <c r="F114" s="1367"/>
      <c r="I114" s="1367"/>
      <c r="L114" s="1367"/>
    </row>
    <row r="115" spans="6:12" s="1363" customFormat="1">
      <c r="F115" s="1367"/>
      <c r="I115" s="1367"/>
      <c r="L115" s="1367"/>
    </row>
    <row r="116" spans="6:12" s="1363" customFormat="1">
      <c r="F116" s="1367"/>
      <c r="I116" s="1367"/>
      <c r="L116" s="1367"/>
    </row>
    <row r="117" spans="6:12" s="1363" customFormat="1">
      <c r="F117" s="1367"/>
      <c r="I117" s="1367"/>
      <c r="L117" s="1367"/>
    </row>
    <row r="118" spans="6:12" s="1363" customFormat="1">
      <c r="F118" s="1367"/>
      <c r="I118" s="1367"/>
      <c r="L118" s="1367"/>
    </row>
    <row r="119" spans="6:12" s="1363" customFormat="1">
      <c r="F119" s="1367"/>
      <c r="I119" s="1367"/>
      <c r="L119" s="1367"/>
    </row>
    <row r="120" spans="6:12" s="1363" customFormat="1">
      <c r="F120" s="1367"/>
      <c r="I120" s="1367"/>
      <c r="L120" s="1367"/>
    </row>
    <row r="121" spans="6:12" s="1363" customFormat="1">
      <c r="F121" s="1367"/>
      <c r="I121" s="1367"/>
      <c r="L121" s="1367"/>
    </row>
    <row r="122" spans="6:12" s="1363" customFormat="1">
      <c r="F122" s="1367"/>
      <c r="I122" s="1367"/>
      <c r="L122" s="1367"/>
    </row>
    <row r="123" spans="6:12" s="1363" customFormat="1">
      <c r="F123" s="1367"/>
      <c r="I123" s="1367"/>
      <c r="L123" s="1367"/>
    </row>
    <row r="124" spans="6:12" s="1363" customFormat="1">
      <c r="F124" s="1367"/>
      <c r="I124" s="1367"/>
      <c r="L124" s="1367"/>
    </row>
    <row r="125" spans="6:12" s="1363" customFormat="1">
      <c r="F125" s="1367"/>
      <c r="I125" s="1367"/>
      <c r="L125" s="1367"/>
    </row>
    <row r="126" spans="6:12" s="1363" customFormat="1">
      <c r="F126" s="1367"/>
      <c r="I126" s="1367"/>
      <c r="L126" s="1367"/>
    </row>
    <row r="127" spans="6:12" s="1363" customFormat="1">
      <c r="F127" s="1367"/>
      <c r="I127" s="1367"/>
      <c r="L127" s="1367"/>
    </row>
    <row r="128" spans="6:12" s="1363" customFormat="1">
      <c r="F128" s="1367"/>
      <c r="I128" s="1367"/>
      <c r="L128" s="1367"/>
    </row>
    <row r="129" spans="6:12" s="1363" customFormat="1">
      <c r="F129" s="1367"/>
      <c r="I129" s="1367"/>
      <c r="L129" s="1367"/>
    </row>
    <row r="130" spans="6:12" s="1363" customFormat="1">
      <c r="F130" s="1367"/>
      <c r="I130" s="1367"/>
      <c r="L130" s="1367"/>
    </row>
    <row r="131" spans="6:12" s="1363" customFormat="1">
      <c r="F131" s="1367"/>
      <c r="I131" s="1367"/>
      <c r="L131" s="1367"/>
    </row>
    <row r="132" spans="6:12" s="1363" customFormat="1">
      <c r="F132" s="1367"/>
      <c r="I132" s="1367"/>
      <c r="L132" s="1367"/>
    </row>
    <row r="133" spans="6:12" s="1363" customFormat="1">
      <c r="F133" s="1367"/>
      <c r="I133" s="1367"/>
      <c r="L133" s="1367"/>
    </row>
    <row r="134" spans="6:12" s="1363" customFormat="1">
      <c r="F134" s="1367"/>
      <c r="I134" s="1367"/>
      <c r="L134" s="1367"/>
    </row>
    <row r="135" spans="6:12" s="1363" customFormat="1">
      <c r="F135" s="1367"/>
      <c r="I135" s="1367"/>
      <c r="L135" s="1367"/>
    </row>
    <row r="136" spans="6:12" s="1363" customFormat="1">
      <c r="F136" s="1367"/>
      <c r="I136" s="1367"/>
      <c r="L136" s="1367"/>
    </row>
    <row r="137" spans="6:12" s="1363" customFormat="1">
      <c r="F137" s="1367"/>
      <c r="I137" s="1367"/>
      <c r="L137" s="1367"/>
    </row>
    <row r="138" spans="6:12" s="1363" customFormat="1">
      <c r="F138" s="1367"/>
      <c r="I138" s="1367"/>
      <c r="L138" s="1367"/>
    </row>
    <row r="139" spans="6:12" s="1363" customFormat="1">
      <c r="F139" s="1367"/>
      <c r="I139" s="1367"/>
      <c r="L139" s="1367"/>
    </row>
    <row r="140" spans="6:12" s="1363" customFormat="1">
      <c r="F140" s="1367"/>
      <c r="I140" s="1367"/>
      <c r="L140" s="1367"/>
    </row>
    <row r="141" spans="6:12" s="1363" customFormat="1">
      <c r="F141" s="1367"/>
      <c r="I141" s="1367"/>
      <c r="L141" s="1367"/>
    </row>
    <row r="142" spans="6:12" s="1363" customFormat="1">
      <c r="F142" s="1367"/>
      <c r="I142" s="1367"/>
      <c r="L142" s="1367"/>
    </row>
    <row r="143" spans="6:12" s="1363" customFormat="1">
      <c r="F143" s="1367"/>
      <c r="I143" s="1367"/>
      <c r="L143" s="1367"/>
    </row>
    <row r="144" spans="6:12" s="1363" customFormat="1">
      <c r="F144" s="1367"/>
      <c r="I144" s="1367"/>
      <c r="L144" s="1367"/>
    </row>
    <row r="145" spans="6:12" s="1363" customFormat="1">
      <c r="F145" s="1367"/>
      <c r="I145" s="1367"/>
      <c r="L145" s="1367"/>
    </row>
    <row r="146" spans="6:12" s="1363" customFormat="1">
      <c r="F146" s="1367"/>
      <c r="I146" s="1367"/>
      <c r="L146" s="1367"/>
    </row>
    <row r="147" spans="6:12" s="1363" customFormat="1">
      <c r="F147" s="1367"/>
      <c r="I147" s="1367"/>
      <c r="L147" s="1367"/>
    </row>
    <row r="148" spans="6:12" s="1363" customFormat="1">
      <c r="F148" s="1367"/>
      <c r="I148" s="1367"/>
      <c r="L148" s="1367"/>
    </row>
    <row r="149" spans="6:12" s="1363" customFormat="1">
      <c r="F149" s="1367"/>
      <c r="I149" s="1367"/>
      <c r="L149" s="1367"/>
    </row>
    <row r="150" spans="6:12" s="1363" customFormat="1">
      <c r="F150" s="1367"/>
      <c r="I150" s="1367"/>
      <c r="L150" s="1367"/>
    </row>
    <row r="151" spans="6:12" s="1363" customFormat="1">
      <c r="F151" s="1367"/>
      <c r="I151" s="1367"/>
      <c r="L151" s="1367"/>
    </row>
    <row r="152" spans="6:12" s="1363" customFormat="1">
      <c r="F152" s="1367"/>
      <c r="I152" s="1367"/>
      <c r="L152" s="1367"/>
    </row>
    <row r="153" spans="6:12" s="1363" customFormat="1">
      <c r="F153" s="1367"/>
      <c r="I153" s="1367"/>
      <c r="L153" s="1367"/>
    </row>
    <row r="154" spans="6:12" s="1363" customFormat="1">
      <c r="F154" s="1367"/>
      <c r="I154" s="1367"/>
      <c r="L154" s="1367"/>
    </row>
    <row r="155" spans="6:12" s="1363" customFormat="1">
      <c r="F155" s="1367"/>
      <c r="I155" s="1367"/>
      <c r="L155" s="1367"/>
    </row>
    <row r="156" spans="6:12" s="1363" customFormat="1">
      <c r="F156" s="1367"/>
      <c r="I156" s="1367"/>
      <c r="L156" s="1367"/>
    </row>
    <row r="157" spans="6:12" s="1363" customFormat="1">
      <c r="F157" s="1367"/>
      <c r="I157" s="1367"/>
      <c r="L157" s="1367"/>
    </row>
    <row r="158" spans="6:12" s="1363" customFormat="1">
      <c r="F158" s="1367"/>
      <c r="I158" s="1367"/>
      <c r="L158" s="1367"/>
    </row>
    <row r="159" spans="6:12" s="1363" customFormat="1">
      <c r="F159" s="1367"/>
      <c r="I159" s="1367"/>
      <c r="L159" s="1367"/>
    </row>
    <row r="160" spans="6:12" s="1363" customFormat="1">
      <c r="F160" s="1367"/>
      <c r="I160" s="1367"/>
      <c r="L160" s="1367"/>
    </row>
    <row r="161" spans="6:12" s="1363" customFormat="1">
      <c r="F161" s="1367"/>
      <c r="I161" s="1367"/>
      <c r="L161" s="1367"/>
    </row>
    <row r="162" spans="6:12" s="1363" customFormat="1">
      <c r="F162" s="1367"/>
      <c r="I162" s="1367"/>
      <c r="L162" s="1367"/>
    </row>
    <row r="163" spans="6:12" s="1363" customFormat="1">
      <c r="F163" s="1367"/>
      <c r="I163" s="1367"/>
      <c r="L163" s="1367"/>
    </row>
    <row r="164" spans="6:12" s="1363" customFormat="1">
      <c r="F164" s="1367"/>
      <c r="I164" s="1367"/>
      <c r="L164" s="1367"/>
    </row>
    <row r="165" spans="6:12" s="1363" customFormat="1">
      <c r="F165" s="1367"/>
      <c r="I165" s="1367"/>
      <c r="L165" s="1367"/>
    </row>
    <row r="166" spans="6:12" s="1363" customFormat="1">
      <c r="F166" s="1367"/>
      <c r="I166" s="1367"/>
      <c r="L166" s="1367"/>
    </row>
    <row r="167" spans="6:12" s="1363" customFormat="1">
      <c r="F167" s="1367"/>
      <c r="I167" s="1367"/>
      <c r="L167" s="1367"/>
    </row>
    <row r="168" spans="6:12" s="1363" customFormat="1">
      <c r="F168" s="1367"/>
      <c r="I168" s="1367"/>
      <c r="L168" s="1367"/>
    </row>
    <row r="169" spans="6:12" s="1363" customFormat="1">
      <c r="F169" s="1367"/>
      <c r="I169" s="1367"/>
      <c r="L169" s="1367"/>
    </row>
    <row r="170" spans="6:12" s="1363" customFormat="1">
      <c r="F170" s="1367"/>
      <c r="I170" s="1367"/>
      <c r="L170" s="1367"/>
    </row>
    <row r="171" spans="6:12" s="1363" customFormat="1">
      <c r="F171" s="1367"/>
      <c r="I171" s="1367"/>
      <c r="L171" s="1367"/>
    </row>
    <row r="172" spans="6:12" s="1363" customFormat="1">
      <c r="F172" s="1367"/>
      <c r="I172" s="1367"/>
      <c r="L172" s="1367"/>
    </row>
    <row r="173" spans="6:12" s="1363" customFormat="1">
      <c r="F173" s="1367"/>
      <c r="I173" s="1367"/>
      <c r="L173" s="1367"/>
    </row>
    <row r="174" spans="6:12" s="1363" customFormat="1">
      <c r="F174" s="1367"/>
      <c r="I174" s="1367"/>
      <c r="L174" s="1367"/>
    </row>
    <row r="175" spans="6:12" s="1363" customFormat="1">
      <c r="F175" s="1367"/>
      <c r="I175" s="1367"/>
      <c r="L175" s="1367"/>
    </row>
    <row r="176" spans="6:12" s="1363" customFormat="1">
      <c r="F176" s="1367"/>
      <c r="I176" s="1367"/>
      <c r="L176" s="1367"/>
    </row>
    <row r="177" spans="6:12" s="1363" customFormat="1">
      <c r="F177" s="1367"/>
      <c r="I177" s="1367"/>
      <c r="L177" s="1367"/>
    </row>
    <row r="178" spans="6:12" s="1363" customFormat="1">
      <c r="F178" s="1367"/>
      <c r="I178" s="1367"/>
      <c r="L178" s="1367"/>
    </row>
    <row r="179" spans="6:12" s="1363" customFormat="1">
      <c r="F179" s="1367"/>
      <c r="I179" s="1367"/>
      <c r="L179" s="1367"/>
    </row>
    <row r="180" spans="6:12" s="1363" customFormat="1">
      <c r="F180" s="1367"/>
      <c r="I180" s="1367"/>
      <c r="L180" s="1367"/>
    </row>
    <row r="181" spans="6:12" s="1363" customFormat="1">
      <c r="F181" s="1367"/>
      <c r="I181" s="1367"/>
      <c r="L181" s="1367"/>
    </row>
    <row r="182" spans="6:12" s="1363" customFormat="1">
      <c r="F182" s="1367"/>
      <c r="I182" s="1367"/>
      <c r="L182" s="1367"/>
    </row>
    <row r="183" spans="6:12" s="1363" customFormat="1">
      <c r="F183" s="1367"/>
      <c r="I183" s="1367"/>
      <c r="L183" s="1367"/>
    </row>
    <row r="184" spans="6:12" s="1363" customFormat="1">
      <c r="F184" s="1367"/>
      <c r="I184" s="1367"/>
      <c r="L184" s="1367"/>
    </row>
    <row r="185" spans="6:12" s="1363" customFormat="1">
      <c r="F185" s="1367"/>
      <c r="I185" s="1367"/>
      <c r="L185" s="1367"/>
    </row>
    <row r="186" spans="6:12" s="1363" customFormat="1">
      <c r="F186" s="1367"/>
      <c r="I186" s="1367"/>
      <c r="L186" s="1367"/>
    </row>
    <row r="187" spans="6:12" s="1363" customFormat="1">
      <c r="F187" s="1367"/>
      <c r="I187" s="1367"/>
      <c r="L187" s="1367"/>
    </row>
    <row r="188" spans="6:12" s="1363" customFormat="1">
      <c r="F188" s="1367"/>
      <c r="I188" s="1367"/>
      <c r="L188" s="1367"/>
    </row>
    <row r="189" spans="6:12" s="1363" customFormat="1">
      <c r="F189" s="1367"/>
      <c r="I189" s="1367"/>
      <c r="L189" s="1367"/>
    </row>
    <row r="190" spans="6:12" s="1363" customFormat="1">
      <c r="F190" s="1367"/>
      <c r="I190" s="1367"/>
      <c r="L190" s="1367"/>
    </row>
    <row r="191" spans="6:12" s="1363" customFormat="1">
      <c r="F191" s="1367"/>
      <c r="I191" s="1367"/>
      <c r="L191" s="1367"/>
    </row>
    <row r="192" spans="6:12" s="1363" customFormat="1">
      <c r="F192" s="1367"/>
      <c r="I192" s="1367"/>
      <c r="L192" s="1367"/>
    </row>
    <row r="193" spans="6:12" s="1363" customFormat="1">
      <c r="F193" s="1367"/>
      <c r="I193" s="1367"/>
      <c r="L193" s="1367"/>
    </row>
    <row r="194" spans="6:12" s="1363" customFormat="1">
      <c r="F194" s="1367"/>
      <c r="I194" s="1367"/>
      <c r="L194" s="1367"/>
    </row>
    <row r="195" spans="6:12" s="1363" customFormat="1">
      <c r="F195" s="1367"/>
      <c r="I195" s="1367"/>
      <c r="L195" s="1367"/>
    </row>
    <row r="196" spans="6:12" s="1363" customFormat="1">
      <c r="F196" s="1367"/>
      <c r="I196" s="1367"/>
      <c r="L196" s="1367"/>
    </row>
    <row r="197" spans="6:12" s="1363" customFormat="1">
      <c r="F197" s="1367"/>
      <c r="I197" s="1367"/>
      <c r="L197" s="1367"/>
    </row>
    <row r="198" spans="6:12" s="1363" customFormat="1">
      <c r="F198" s="1367"/>
      <c r="I198" s="1367"/>
      <c r="L198" s="1367"/>
    </row>
    <row r="199" spans="6:12" s="1363" customFormat="1">
      <c r="F199" s="1367"/>
      <c r="I199" s="1367"/>
      <c r="L199" s="1367"/>
    </row>
    <row r="200" spans="6:12" s="1363" customFormat="1">
      <c r="F200" s="1367"/>
      <c r="I200" s="1367"/>
      <c r="L200" s="1367"/>
    </row>
    <row r="201" spans="6:12" s="1363" customFormat="1">
      <c r="F201" s="1367"/>
      <c r="I201" s="1367"/>
      <c r="L201" s="1367"/>
    </row>
    <row r="202" spans="6:12" s="1363" customFormat="1">
      <c r="F202" s="1367"/>
      <c r="I202" s="1367"/>
      <c r="L202" s="1367"/>
    </row>
    <row r="203" spans="6:12" s="1363" customFormat="1">
      <c r="F203" s="1367"/>
      <c r="I203" s="1367"/>
      <c r="L203" s="1367"/>
    </row>
    <row r="204" spans="6:12" s="1363" customFormat="1">
      <c r="F204" s="1367"/>
      <c r="I204" s="1367"/>
      <c r="L204" s="1367"/>
    </row>
    <row r="205" spans="6:12" s="1363" customFormat="1">
      <c r="F205" s="1367"/>
      <c r="I205" s="1367"/>
      <c r="L205" s="1367"/>
    </row>
    <row r="206" spans="6:12" s="1363" customFormat="1">
      <c r="F206" s="1367"/>
      <c r="I206" s="1367"/>
      <c r="L206" s="1367"/>
    </row>
    <row r="207" spans="6:12" s="1363" customFormat="1">
      <c r="F207" s="1367"/>
      <c r="I207" s="1367"/>
      <c r="L207" s="1367"/>
    </row>
    <row r="208" spans="6:12" s="1363" customFormat="1">
      <c r="F208" s="1367"/>
      <c r="I208" s="1367"/>
      <c r="L208" s="1367"/>
    </row>
    <row r="209" spans="6:12" s="1363" customFormat="1">
      <c r="F209" s="1367"/>
      <c r="I209" s="1367"/>
      <c r="L209" s="1367"/>
    </row>
    <row r="210" spans="6:12" s="1363" customFormat="1">
      <c r="F210" s="1367"/>
      <c r="I210" s="1367"/>
      <c r="L210" s="1367"/>
    </row>
    <row r="211" spans="6:12" s="1363" customFormat="1">
      <c r="F211" s="1367"/>
      <c r="I211" s="1367"/>
      <c r="L211" s="1367"/>
    </row>
    <row r="212" spans="6:12" s="1363" customFormat="1">
      <c r="F212" s="1367"/>
      <c r="I212" s="1367"/>
      <c r="L212" s="1367"/>
    </row>
    <row r="213" spans="6:12" s="1363" customFormat="1">
      <c r="F213" s="1367"/>
      <c r="I213" s="1367"/>
      <c r="L213" s="1367"/>
    </row>
    <row r="214" spans="6:12" s="1363" customFormat="1">
      <c r="F214" s="1367"/>
      <c r="I214" s="1367"/>
      <c r="L214" s="1367"/>
    </row>
    <row r="215" spans="6:12" s="1363" customFormat="1">
      <c r="F215" s="1367"/>
      <c r="I215" s="1367"/>
      <c r="L215" s="1367"/>
    </row>
    <row r="216" spans="6:12" s="1363" customFormat="1">
      <c r="F216" s="1367"/>
      <c r="I216" s="1367"/>
      <c r="L216" s="1367"/>
    </row>
    <row r="217" spans="6:12" s="1363" customFormat="1">
      <c r="F217" s="1367"/>
      <c r="I217" s="1367"/>
      <c r="L217" s="1367"/>
    </row>
    <row r="218" spans="6:12" s="1363" customFormat="1">
      <c r="F218" s="1367"/>
      <c r="I218" s="1367"/>
      <c r="L218" s="1367"/>
    </row>
    <row r="219" spans="6:12" s="1363" customFormat="1">
      <c r="F219" s="1367"/>
      <c r="I219" s="1367"/>
      <c r="L219" s="1367"/>
    </row>
    <row r="220" spans="6:12" s="1363" customFormat="1">
      <c r="F220" s="1367"/>
      <c r="I220" s="1367"/>
      <c r="L220" s="1367"/>
    </row>
    <row r="221" spans="6:12" s="1363" customFormat="1">
      <c r="F221" s="1367"/>
      <c r="I221" s="1367"/>
      <c r="L221" s="1367"/>
    </row>
    <row r="222" spans="6:12" s="1363" customFormat="1">
      <c r="F222" s="1367"/>
      <c r="I222" s="1367"/>
      <c r="L222" s="1367"/>
    </row>
    <row r="223" spans="6:12" s="1363" customFormat="1">
      <c r="F223" s="1367"/>
      <c r="I223" s="1367"/>
      <c r="L223" s="1367"/>
    </row>
    <row r="224" spans="6:12" s="1363" customFormat="1">
      <c r="F224" s="1367"/>
      <c r="I224" s="1367"/>
      <c r="L224" s="1367"/>
    </row>
    <row r="225" spans="6:12" s="1363" customFormat="1">
      <c r="F225" s="1367"/>
      <c r="I225" s="1367"/>
      <c r="L225" s="1367"/>
    </row>
    <row r="226" spans="6:12" s="1363" customFormat="1">
      <c r="F226" s="1367"/>
      <c r="I226" s="1367"/>
      <c r="L226" s="1367"/>
    </row>
    <row r="227" spans="6:12" s="1363" customFormat="1">
      <c r="F227" s="1367"/>
      <c r="I227" s="1367"/>
      <c r="L227" s="1367"/>
    </row>
    <row r="228" spans="6:12" s="1363" customFormat="1">
      <c r="F228" s="1367"/>
      <c r="I228" s="1367"/>
      <c r="L228" s="1367"/>
    </row>
    <row r="229" spans="6:12" s="1363" customFormat="1">
      <c r="F229" s="1367"/>
      <c r="I229" s="1367"/>
      <c r="L229" s="1367"/>
    </row>
    <row r="230" spans="6:12" s="1363" customFormat="1">
      <c r="F230" s="1367"/>
      <c r="I230" s="1367"/>
      <c r="L230" s="1367"/>
    </row>
    <row r="231" spans="6:12" s="1363" customFormat="1">
      <c r="F231" s="1367"/>
      <c r="I231" s="1367"/>
      <c r="L231" s="1367"/>
    </row>
    <row r="232" spans="6:12" s="1363" customFormat="1">
      <c r="F232" s="1367"/>
      <c r="I232" s="1367"/>
      <c r="L232" s="1367"/>
    </row>
    <row r="233" spans="6:12" s="1363" customFormat="1">
      <c r="F233" s="1367"/>
      <c r="I233" s="1367"/>
      <c r="L233" s="1367"/>
    </row>
    <row r="234" spans="6:12" s="1363" customFormat="1">
      <c r="F234" s="1367"/>
      <c r="I234" s="1367"/>
      <c r="L234" s="1367"/>
    </row>
    <row r="235" spans="6:12" s="1363" customFormat="1">
      <c r="F235" s="1367"/>
      <c r="I235" s="1367"/>
      <c r="L235" s="1367"/>
    </row>
    <row r="236" spans="6:12" s="1363" customFormat="1">
      <c r="F236" s="1367"/>
      <c r="I236" s="1367"/>
      <c r="L236" s="1367"/>
    </row>
    <row r="237" spans="6:12" s="1363" customFormat="1">
      <c r="F237" s="1367"/>
      <c r="I237" s="1367"/>
      <c r="L237" s="1367"/>
    </row>
    <row r="238" spans="6:12" s="1363" customFormat="1">
      <c r="F238" s="1367"/>
      <c r="I238" s="1367"/>
      <c r="L238" s="1367"/>
    </row>
    <row r="239" spans="6:12" s="1363" customFormat="1">
      <c r="F239" s="1367"/>
      <c r="I239" s="1367"/>
      <c r="L239" s="1367"/>
    </row>
    <row r="240" spans="6:12" s="1363" customFormat="1">
      <c r="F240" s="1367"/>
      <c r="I240" s="1367"/>
      <c r="L240" s="1367"/>
    </row>
    <row r="241" spans="6:12" s="1363" customFormat="1">
      <c r="F241" s="1367"/>
      <c r="I241" s="1367"/>
      <c r="L241" s="1367"/>
    </row>
    <row r="242" spans="6:12" s="1363" customFormat="1">
      <c r="F242" s="1367"/>
      <c r="I242" s="1367"/>
      <c r="L242" s="1367"/>
    </row>
    <row r="243" spans="6:12" s="1363" customFormat="1">
      <c r="F243" s="1367"/>
      <c r="I243" s="1367"/>
      <c r="L243" s="1367"/>
    </row>
    <row r="244" spans="6:12" s="1363" customFormat="1">
      <c r="F244" s="1367"/>
      <c r="I244" s="1367"/>
      <c r="L244" s="1367"/>
    </row>
    <row r="245" spans="6:12" s="1363" customFormat="1">
      <c r="F245" s="1367"/>
      <c r="I245" s="1367"/>
      <c r="L245" s="1367"/>
    </row>
    <row r="246" spans="6:12" s="1363" customFormat="1">
      <c r="F246" s="1367"/>
      <c r="I246" s="1367"/>
      <c r="L246" s="1367"/>
    </row>
    <row r="247" spans="6:12" s="1363" customFormat="1">
      <c r="F247" s="1367"/>
      <c r="I247" s="1367"/>
      <c r="L247" s="1367"/>
    </row>
    <row r="248" spans="6:12" s="1363" customFormat="1">
      <c r="F248" s="1367"/>
      <c r="I248" s="1367"/>
      <c r="L248" s="1367"/>
    </row>
    <row r="249" spans="6:12" s="1363" customFormat="1">
      <c r="F249" s="1367"/>
      <c r="I249" s="1367"/>
      <c r="L249" s="1367"/>
    </row>
    <row r="250" spans="6:12" s="1363" customFormat="1">
      <c r="F250" s="1367"/>
      <c r="I250" s="1367"/>
      <c r="L250" s="1367"/>
    </row>
    <row r="251" spans="6:12" s="1363" customFormat="1">
      <c r="F251" s="1367"/>
      <c r="I251" s="1367"/>
      <c r="L251" s="1367"/>
    </row>
    <row r="252" spans="6:12" s="1363" customFormat="1">
      <c r="F252" s="1367"/>
      <c r="I252" s="1367"/>
      <c r="L252" s="1367"/>
    </row>
    <row r="253" spans="6:12" s="1363" customFormat="1">
      <c r="F253" s="1367"/>
      <c r="I253" s="1367"/>
      <c r="L253" s="1367"/>
    </row>
    <row r="254" spans="6:12" s="1363" customFormat="1">
      <c r="F254" s="1367"/>
      <c r="I254" s="1367"/>
      <c r="L254" s="1367"/>
    </row>
    <row r="255" spans="6:12" s="1363" customFormat="1">
      <c r="F255" s="1367"/>
      <c r="I255" s="1367"/>
      <c r="L255" s="1367"/>
    </row>
    <row r="256" spans="6:12" s="1363" customFormat="1">
      <c r="F256" s="1367"/>
      <c r="I256" s="1367"/>
      <c r="L256" s="1367"/>
    </row>
    <row r="257" spans="6:12" s="1363" customFormat="1">
      <c r="F257" s="1367"/>
      <c r="I257" s="1367"/>
      <c r="L257" s="1367"/>
    </row>
    <row r="258" spans="6:12" s="1363" customFormat="1">
      <c r="F258" s="1367"/>
      <c r="I258" s="1367"/>
      <c r="L258" s="1367"/>
    </row>
    <row r="259" spans="6:12" s="1363" customFormat="1">
      <c r="F259" s="1367"/>
      <c r="I259" s="1367"/>
      <c r="L259" s="1367"/>
    </row>
    <row r="260" spans="6:12" s="1363" customFormat="1">
      <c r="F260" s="1367"/>
      <c r="I260" s="1367"/>
      <c r="L260" s="1367"/>
    </row>
    <row r="261" spans="6:12" s="1363" customFormat="1">
      <c r="F261" s="1367"/>
      <c r="I261" s="1367"/>
      <c r="L261" s="1367"/>
    </row>
    <row r="262" spans="6:12" s="1363" customFormat="1">
      <c r="F262" s="1367"/>
      <c r="I262" s="1367"/>
      <c r="L262" s="1367"/>
    </row>
    <row r="263" spans="6:12" s="1363" customFormat="1">
      <c r="F263" s="1367"/>
      <c r="I263" s="1367"/>
      <c r="L263" s="1367"/>
    </row>
    <row r="264" spans="6:12" s="1363" customFormat="1">
      <c r="F264" s="1367"/>
      <c r="I264" s="1367"/>
      <c r="L264" s="1367"/>
    </row>
    <row r="265" spans="6:12" s="1363" customFormat="1">
      <c r="F265" s="1367"/>
      <c r="I265" s="1367"/>
      <c r="L265" s="1367"/>
    </row>
    <row r="266" spans="6:12" s="1363" customFormat="1">
      <c r="F266" s="1367"/>
      <c r="I266" s="1367"/>
      <c r="L266" s="1367"/>
    </row>
    <row r="267" spans="6:12" s="1363" customFormat="1">
      <c r="F267" s="1367"/>
      <c r="I267" s="1367"/>
      <c r="L267" s="1367"/>
    </row>
    <row r="268" spans="6:12" s="1363" customFormat="1">
      <c r="F268" s="1367"/>
      <c r="I268" s="1367"/>
      <c r="L268" s="1367"/>
    </row>
    <row r="269" spans="6:12" s="1363" customFormat="1">
      <c r="F269" s="1367"/>
      <c r="I269" s="1367"/>
      <c r="L269" s="1367"/>
    </row>
    <row r="270" spans="6:12" s="1363" customFormat="1">
      <c r="F270" s="1367"/>
      <c r="I270" s="1367"/>
      <c r="L270" s="1367"/>
    </row>
    <row r="271" spans="6:12" s="1363" customFormat="1">
      <c r="F271" s="1367"/>
      <c r="I271" s="1367"/>
      <c r="L271" s="1367"/>
    </row>
    <row r="272" spans="6:12" s="1363" customFormat="1">
      <c r="F272" s="1367"/>
      <c r="I272" s="1367"/>
      <c r="L272" s="1367"/>
    </row>
    <row r="273" spans="6:12" s="1363" customFormat="1">
      <c r="F273" s="1367"/>
      <c r="I273" s="1367"/>
      <c r="L273" s="1367"/>
    </row>
    <row r="274" spans="6:12" s="1363" customFormat="1">
      <c r="F274" s="1367"/>
      <c r="I274" s="1367"/>
      <c r="L274" s="1367"/>
    </row>
    <row r="275" spans="6:12" s="1363" customFormat="1">
      <c r="F275" s="1367"/>
      <c r="I275" s="1367"/>
      <c r="L275" s="1367"/>
    </row>
    <row r="276" spans="6:12" s="1363" customFormat="1">
      <c r="F276" s="1367"/>
      <c r="I276" s="1367"/>
      <c r="L276" s="1367"/>
    </row>
    <row r="277" spans="6:12" s="1363" customFormat="1">
      <c r="F277" s="1367"/>
      <c r="I277" s="1367"/>
      <c r="L277" s="1367"/>
    </row>
    <row r="278" spans="6:12" s="1363" customFormat="1">
      <c r="F278" s="1367"/>
      <c r="I278" s="1367"/>
      <c r="L278" s="1367"/>
    </row>
    <row r="279" spans="6:12" s="1363" customFormat="1">
      <c r="F279" s="1367"/>
      <c r="I279" s="1367"/>
      <c r="L279" s="1367"/>
    </row>
    <row r="280" spans="6:12" s="1363" customFormat="1">
      <c r="F280" s="1367"/>
      <c r="I280" s="1367"/>
      <c r="L280" s="1367"/>
    </row>
    <row r="281" spans="6:12" s="1363" customFormat="1">
      <c r="F281" s="1367"/>
      <c r="I281" s="1367"/>
      <c r="L281" s="1367"/>
    </row>
    <row r="282" spans="6:12" s="1363" customFormat="1">
      <c r="F282" s="1367"/>
      <c r="I282" s="1367"/>
      <c r="L282" s="1367"/>
    </row>
    <row r="283" spans="6:12" s="1363" customFormat="1">
      <c r="F283" s="1367"/>
      <c r="I283" s="1367"/>
      <c r="L283" s="1367"/>
    </row>
    <row r="284" spans="6:12" s="1363" customFormat="1">
      <c r="F284" s="1367"/>
      <c r="I284" s="1367"/>
      <c r="L284" s="1367"/>
    </row>
    <row r="285" spans="6:12" s="1363" customFormat="1">
      <c r="F285" s="1367"/>
      <c r="I285" s="1367"/>
      <c r="L285" s="1367"/>
    </row>
    <row r="286" spans="6:12" s="1363" customFormat="1">
      <c r="F286" s="1367"/>
      <c r="I286" s="1367"/>
      <c r="L286" s="1367"/>
    </row>
    <row r="287" spans="6:12" s="1363" customFormat="1">
      <c r="F287" s="1367"/>
      <c r="I287" s="1367"/>
      <c r="L287" s="1367"/>
    </row>
    <row r="288" spans="6:12" s="1363" customFormat="1">
      <c r="F288" s="1367"/>
      <c r="I288" s="1367"/>
      <c r="L288" s="1367"/>
    </row>
    <row r="289" spans="6:12" s="1363" customFormat="1">
      <c r="F289" s="1367"/>
      <c r="I289" s="1367"/>
      <c r="L289" s="1367"/>
    </row>
    <row r="290" spans="6:12" s="1363" customFormat="1">
      <c r="F290" s="1367"/>
      <c r="I290" s="1367"/>
      <c r="L290" s="1367"/>
    </row>
    <row r="291" spans="6:12" s="1363" customFormat="1">
      <c r="F291" s="1367"/>
      <c r="I291" s="1367"/>
      <c r="L291" s="1367"/>
    </row>
    <row r="292" spans="6:12" s="1363" customFormat="1">
      <c r="F292" s="1367"/>
      <c r="I292" s="1367"/>
      <c r="L292" s="1367"/>
    </row>
    <row r="293" spans="6:12" s="1363" customFormat="1">
      <c r="F293" s="1367"/>
      <c r="I293" s="1367"/>
      <c r="L293" s="1367"/>
    </row>
    <row r="294" spans="6:12" s="1363" customFormat="1">
      <c r="F294" s="1367"/>
      <c r="I294" s="1367"/>
      <c r="L294" s="1367"/>
    </row>
    <row r="295" spans="6:12" s="1363" customFormat="1">
      <c r="F295" s="1367"/>
      <c r="I295" s="1367"/>
      <c r="L295" s="1367"/>
    </row>
    <row r="296" spans="6:12" s="1363" customFormat="1">
      <c r="F296" s="1367"/>
      <c r="I296" s="1367"/>
      <c r="L296" s="1367"/>
    </row>
    <row r="297" spans="6:12" s="1363" customFormat="1">
      <c r="F297" s="1367"/>
      <c r="I297" s="1367"/>
      <c r="L297" s="1367"/>
    </row>
    <row r="298" spans="6:12" s="1363" customFormat="1">
      <c r="F298" s="1367"/>
      <c r="I298" s="1367"/>
      <c r="L298" s="1367"/>
    </row>
    <row r="299" spans="6:12" s="1363" customFormat="1">
      <c r="F299" s="1367"/>
      <c r="I299" s="1367"/>
      <c r="L299" s="1367"/>
    </row>
    <row r="300" spans="6:12" s="1363" customFormat="1">
      <c r="F300" s="1367"/>
      <c r="I300" s="1367"/>
      <c r="L300" s="1367"/>
    </row>
    <row r="301" spans="6:12" s="1363" customFormat="1">
      <c r="F301" s="1367"/>
      <c r="I301" s="1367"/>
      <c r="L301" s="1367"/>
    </row>
    <row r="302" spans="6:12" s="1363" customFormat="1">
      <c r="F302" s="1367"/>
      <c r="I302" s="1367"/>
      <c r="L302" s="1367"/>
    </row>
    <row r="303" spans="6:12" s="1363" customFormat="1">
      <c r="F303" s="1367"/>
      <c r="I303" s="1367"/>
      <c r="L303" s="1367"/>
    </row>
    <row r="304" spans="6:12" s="1363" customFormat="1">
      <c r="F304" s="1367"/>
      <c r="I304" s="1367"/>
      <c r="L304" s="1367"/>
    </row>
    <row r="305" spans="6:12" s="1363" customFormat="1">
      <c r="F305" s="1367"/>
      <c r="I305" s="1367"/>
      <c r="L305" s="1367"/>
    </row>
    <row r="306" spans="6:12" s="1363" customFormat="1">
      <c r="F306" s="1367"/>
      <c r="I306" s="1367"/>
      <c r="L306" s="1367"/>
    </row>
    <row r="307" spans="6:12" s="1363" customFormat="1">
      <c r="F307" s="1367"/>
      <c r="I307" s="1367"/>
      <c r="L307" s="1367"/>
    </row>
    <row r="308" spans="6:12" s="1363" customFormat="1">
      <c r="F308" s="1367"/>
      <c r="I308" s="1367"/>
      <c r="L308" s="1367"/>
    </row>
    <row r="309" spans="6:12" s="1363" customFormat="1">
      <c r="F309" s="1367"/>
      <c r="I309" s="1367"/>
      <c r="L309" s="1367"/>
    </row>
    <row r="310" spans="6:12" s="1363" customFormat="1">
      <c r="F310" s="1367"/>
      <c r="I310" s="1367"/>
      <c r="L310" s="1367"/>
    </row>
    <row r="311" spans="6:12" s="1363" customFormat="1">
      <c r="F311" s="1367"/>
      <c r="I311" s="1367"/>
      <c r="L311" s="1367"/>
    </row>
    <row r="312" spans="6:12" s="1363" customFormat="1">
      <c r="F312" s="1367"/>
      <c r="I312" s="1367"/>
      <c r="L312" s="1367"/>
    </row>
    <row r="313" spans="6:12" s="1363" customFormat="1">
      <c r="F313" s="1367"/>
      <c r="I313" s="1367"/>
      <c r="L313" s="1367"/>
    </row>
    <row r="314" spans="6:12" s="1363" customFormat="1">
      <c r="F314" s="1367"/>
      <c r="I314" s="1367"/>
      <c r="L314" s="1367"/>
    </row>
    <row r="315" spans="6:12" s="1363" customFormat="1">
      <c r="F315" s="1367"/>
      <c r="I315" s="1367"/>
      <c r="L315" s="1367"/>
    </row>
    <row r="316" spans="6:12" s="1363" customFormat="1">
      <c r="F316" s="1367"/>
      <c r="I316" s="1367"/>
      <c r="L316" s="1367"/>
    </row>
    <row r="317" spans="6:12" s="1363" customFormat="1">
      <c r="F317" s="1367"/>
      <c r="I317" s="1367"/>
      <c r="L317" s="1367"/>
    </row>
    <row r="318" spans="6:12" s="1363" customFormat="1">
      <c r="F318" s="1367"/>
      <c r="I318" s="1367"/>
      <c r="L318" s="1367"/>
    </row>
    <row r="319" spans="6:12" s="1363" customFormat="1">
      <c r="F319" s="1367"/>
      <c r="I319" s="1367"/>
      <c r="L319" s="1367"/>
    </row>
    <row r="320" spans="6:12" s="1363" customFormat="1">
      <c r="F320" s="1367"/>
      <c r="I320" s="1367"/>
      <c r="L320" s="1367"/>
    </row>
    <row r="321" spans="6:12" s="1363" customFormat="1">
      <c r="F321" s="1367"/>
      <c r="I321" s="1367"/>
      <c r="L321" s="1367"/>
    </row>
    <row r="322" spans="6:12" s="1363" customFormat="1">
      <c r="F322" s="1367"/>
      <c r="I322" s="1367"/>
      <c r="L322" s="1367"/>
    </row>
    <row r="323" spans="6:12" s="1363" customFormat="1">
      <c r="F323" s="1367"/>
      <c r="I323" s="1367"/>
      <c r="L323" s="1367"/>
    </row>
    <row r="324" spans="6:12" s="1363" customFormat="1">
      <c r="F324" s="1367"/>
      <c r="I324" s="1367"/>
      <c r="L324" s="1367"/>
    </row>
    <row r="325" spans="6:12" s="1363" customFormat="1">
      <c r="F325" s="1367"/>
      <c r="I325" s="1367"/>
      <c r="L325" s="1367"/>
    </row>
    <row r="326" spans="6:12" s="1363" customFormat="1">
      <c r="F326" s="1367"/>
      <c r="I326" s="1367"/>
      <c r="L326" s="1367"/>
    </row>
    <row r="327" spans="6:12" s="1363" customFormat="1">
      <c r="F327" s="1367"/>
      <c r="I327" s="1367"/>
      <c r="L327" s="1367"/>
    </row>
    <row r="328" spans="6:12" s="1363" customFormat="1">
      <c r="F328" s="1367"/>
      <c r="I328" s="1367"/>
      <c r="L328" s="1367"/>
    </row>
    <row r="329" spans="6:12" s="1363" customFormat="1">
      <c r="F329" s="1367"/>
      <c r="I329" s="1367"/>
      <c r="L329" s="1367"/>
    </row>
    <row r="330" spans="6:12" s="1363" customFormat="1">
      <c r="F330" s="1367"/>
      <c r="I330" s="1367"/>
      <c r="L330" s="1367"/>
    </row>
    <row r="331" spans="6:12" s="1363" customFormat="1">
      <c r="F331" s="1367"/>
      <c r="I331" s="1367"/>
      <c r="L331" s="1367"/>
    </row>
    <row r="332" spans="6:12" s="1363" customFormat="1">
      <c r="F332" s="1367"/>
      <c r="I332" s="1367"/>
      <c r="L332" s="1367"/>
    </row>
    <row r="333" spans="6:12" s="1363" customFormat="1">
      <c r="F333" s="1367"/>
      <c r="I333" s="1367"/>
      <c r="L333" s="1367"/>
    </row>
    <row r="334" spans="6:12" s="1363" customFormat="1">
      <c r="F334" s="1367"/>
      <c r="I334" s="1367"/>
      <c r="L334" s="1367"/>
    </row>
    <row r="335" spans="6:12" s="1363" customFormat="1">
      <c r="F335" s="1367"/>
      <c r="I335" s="1367"/>
      <c r="L335" s="1367"/>
    </row>
    <row r="336" spans="6:12" s="1363" customFormat="1">
      <c r="F336" s="1367"/>
      <c r="I336" s="1367"/>
      <c r="L336" s="1367"/>
    </row>
    <row r="337" spans="6:12" s="1363" customFormat="1">
      <c r="F337" s="1367"/>
      <c r="I337" s="1367"/>
      <c r="L337" s="1367"/>
    </row>
    <row r="338" spans="6:12" s="1363" customFormat="1">
      <c r="F338" s="1367"/>
      <c r="I338" s="1367"/>
      <c r="L338" s="1367"/>
    </row>
    <row r="339" spans="6:12" s="1363" customFormat="1">
      <c r="F339" s="1367"/>
      <c r="I339" s="1367"/>
      <c r="L339" s="1367"/>
    </row>
    <row r="340" spans="6:12" s="1363" customFormat="1">
      <c r="F340" s="1367"/>
      <c r="I340" s="1367"/>
      <c r="L340" s="1367"/>
    </row>
    <row r="341" spans="6:12" s="1363" customFormat="1">
      <c r="F341" s="1367"/>
      <c r="I341" s="1367"/>
      <c r="L341" s="1367"/>
    </row>
    <row r="342" spans="6:12" s="1363" customFormat="1">
      <c r="F342" s="1367"/>
      <c r="I342" s="1367"/>
      <c r="L342" s="1367"/>
    </row>
    <row r="343" spans="6:12" s="1363" customFormat="1">
      <c r="F343" s="1367"/>
      <c r="I343" s="1367"/>
      <c r="L343" s="1367"/>
    </row>
    <row r="344" spans="6:12" s="1363" customFormat="1">
      <c r="F344" s="1367"/>
      <c r="I344" s="1367"/>
      <c r="L344" s="1367"/>
    </row>
    <row r="345" spans="6:12" s="1363" customFormat="1">
      <c r="F345" s="1367"/>
      <c r="I345" s="1367"/>
      <c r="L345" s="1367"/>
    </row>
    <row r="346" spans="6:12" s="1363" customFormat="1">
      <c r="F346" s="1367"/>
      <c r="I346" s="1367"/>
      <c r="L346" s="1367"/>
    </row>
    <row r="347" spans="6:12" s="1363" customFormat="1">
      <c r="F347" s="1367"/>
      <c r="I347" s="1367"/>
      <c r="L347" s="1367"/>
    </row>
    <row r="348" spans="6:12" s="1363" customFormat="1">
      <c r="F348" s="1367"/>
      <c r="I348" s="1367"/>
      <c r="L348" s="1367"/>
    </row>
    <row r="349" spans="6:12" s="1363" customFormat="1">
      <c r="F349" s="1367"/>
      <c r="I349" s="1367"/>
      <c r="L349" s="1367"/>
    </row>
    <row r="350" spans="6:12" s="1363" customFormat="1">
      <c r="F350" s="1367"/>
      <c r="I350" s="1367"/>
      <c r="L350" s="1367"/>
    </row>
    <row r="351" spans="6:12" s="1363" customFormat="1">
      <c r="F351" s="1367"/>
      <c r="I351" s="1367"/>
      <c r="L351" s="1367"/>
    </row>
    <row r="352" spans="6:12" s="1363" customFormat="1">
      <c r="F352" s="1367"/>
      <c r="I352" s="1367"/>
      <c r="L352" s="1367"/>
    </row>
    <row r="353" spans="6:12" s="1363" customFormat="1">
      <c r="F353" s="1367"/>
      <c r="I353" s="1367"/>
      <c r="L353" s="1367"/>
    </row>
    <row r="354" spans="6:12" s="1363" customFormat="1">
      <c r="F354" s="1367"/>
      <c r="I354" s="1367"/>
      <c r="L354" s="1367"/>
    </row>
    <row r="355" spans="6:12" s="1363" customFormat="1">
      <c r="F355" s="1367"/>
      <c r="I355" s="1367"/>
      <c r="L355" s="1367"/>
    </row>
    <row r="356" spans="6:12" s="1363" customFormat="1">
      <c r="F356" s="1367"/>
      <c r="I356" s="1367"/>
      <c r="L356" s="1367"/>
    </row>
    <row r="357" spans="6:12" s="1363" customFormat="1">
      <c r="F357" s="1367"/>
      <c r="I357" s="1367"/>
      <c r="L357" s="1367"/>
    </row>
    <row r="358" spans="6:12" s="1363" customFormat="1">
      <c r="F358" s="1367"/>
      <c r="I358" s="1367"/>
      <c r="L358" s="1367"/>
    </row>
    <row r="359" spans="6:12" s="1363" customFormat="1">
      <c r="F359" s="1367"/>
      <c r="I359" s="1367"/>
      <c r="L359" s="1367"/>
    </row>
    <row r="360" spans="6:12" s="1363" customFormat="1">
      <c r="F360" s="1367"/>
      <c r="I360" s="1367"/>
      <c r="L360" s="1367"/>
    </row>
    <row r="361" spans="6:12" s="1363" customFormat="1">
      <c r="F361" s="1367"/>
      <c r="I361" s="1367"/>
      <c r="L361" s="1367"/>
    </row>
    <row r="362" spans="6:12" s="1363" customFormat="1">
      <c r="F362" s="1367"/>
      <c r="I362" s="1367"/>
      <c r="L362" s="1367"/>
    </row>
    <row r="363" spans="6:12" s="1363" customFormat="1">
      <c r="F363" s="1367"/>
      <c r="I363" s="1367"/>
      <c r="L363" s="1367"/>
    </row>
    <row r="364" spans="6:12" s="1363" customFormat="1">
      <c r="F364" s="1367"/>
      <c r="I364" s="1367"/>
      <c r="L364" s="1367"/>
    </row>
    <row r="365" spans="6:12" s="1363" customFormat="1">
      <c r="F365" s="1367"/>
      <c r="I365" s="1367"/>
      <c r="L365" s="1367"/>
    </row>
    <row r="366" spans="6:12" s="1363" customFormat="1">
      <c r="F366" s="1367"/>
      <c r="I366" s="1367"/>
      <c r="L366" s="1367"/>
    </row>
    <row r="367" spans="6:12" s="1363" customFormat="1">
      <c r="F367" s="1367"/>
      <c r="I367" s="1367"/>
      <c r="L367" s="1367"/>
    </row>
    <row r="368" spans="6:12" s="1363" customFormat="1">
      <c r="F368" s="1367"/>
      <c r="I368" s="1367"/>
      <c r="L368" s="1367"/>
    </row>
    <row r="369" spans="6:12" s="1363" customFormat="1">
      <c r="F369" s="1367"/>
      <c r="I369" s="1367"/>
      <c r="L369" s="1367"/>
    </row>
    <row r="370" spans="6:12" s="1363" customFormat="1">
      <c r="F370" s="1367"/>
      <c r="I370" s="1367"/>
      <c r="L370" s="1367"/>
    </row>
    <row r="371" spans="6:12" s="1363" customFormat="1">
      <c r="F371" s="1367"/>
      <c r="I371" s="1367"/>
      <c r="L371" s="1367"/>
    </row>
    <row r="372" spans="6:12" s="1363" customFormat="1">
      <c r="F372" s="1367"/>
      <c r="I372" s="1367"/>
      <c r="L372" s="1367"/>
    </row>
    <row r="373" spans="6:12" s="1363" customFormat="1">
      <c r="F373" s="1367"/>
      <c r="I373" s="1367"/>
      <c r="L373" s="1367"/>
    </row>
    <row r="374" spans="6:12" s="1363" customFormat="1">
      <c r="F374" s="1367"/>
      <c r="I374" s="1367"/>
      <c r="L374" s="1367"/>
    </row>
    <row r="375" spans="6:12" s="1363" customFormat="1">
      <c r="F375" s="1367"/>
      <c r="I375" s="1367"/>
      <c r="L375" s="1367"/>
    </row>
    <row r="376" spans="6:12" s="1363" customFormat="1">
      <c r="F376" s="1367"/>
      <c r="I376" s="1367"/>
      <c r="L376" s="1367"/>
    </row>
    <row r="377" spans="6:12" s="1363" customFormat="1">
      <c r="F377" s="1367"/>
      <c r="I377" s="1367"/>
      <c r="L377" s="1367"/>
    </row>
    <row r="378" spans="6:12" s="1363" customFormat="1">
      <c r="F378" s="1367"/>
      <c r="I378" s="1367"/>
      <c r="L378" s="1367"/>
    </row>
    <row r="379" spans="6:12" s="1363" customFormat="1">
      <c r="F379" s="1367"/>
      <c r="I379" s="1367"/>
      <c r="L379" s="1367"/>
    </row>
    <row r="380" spans="6:12" s="1363" customFormat="1">
      <c r="F380" s="1367"/>
      <c r="I380" s="1367"/>
      <c r="L380" s="1367"/>
    </row>
    <row r="381" spans="6:12" s="1363" customFormat="1">
      <c r="F381" s="1367"/>
      <c r="I381" s="1367"/>
      <c r="L381" s="1367"/>
    </row>
    <row r="382" spans="6:12" s="1363" customFormat="1">
      <c r="F382" s="1367"/>
      <c r="I382" s="1367"/>
      <c r="L382" s="1367"/>
    </row>
    <row r="383" spans="6:12" s="1363" customFormat="1">
      <c r="F383" s="1367"/>
      <c r="I383" s="1367"/>
      <c r="L383" s="1367"/>
    </row>
    <row r="384" spans="6:12" s="1363" customFormat="1">
      <c r="F384" s="1367"/>
      <c r="I384" s="1367"/>
      <c r="L384" s="1367"/>
    </row>
    <row r="385" spans="6:12" s="1363" customFormat="1">
      <c r="F385" s="1367"/>
      <c r="I385" s="1367"/>
      <c r="L385" s="1367"/>
    </row>
    <row r="386" spans="6:12" s="1363" customFormat="1">
      <c r="F386" s="1367"/>
      <c r="I386" s="1367"/>
      <c r="L386" s="1367"/>
    </row>
    <row r="387" spans="6:12" s="1363" customFormat="1">
      <c r="F387" s="1367"/>
      <c r="I387" s="1367"/>
      <c r="L387" s="1367"/>
    </row>
    <row r="388" spans="6:12" s="1363" customFormat="1">
      <c r="F388" s="1367"/>
      <c r="I388" s="1367"/>
      <c r="L388" s="1367"/>
    </row>
    <row r="389" spans="6:12" s="1363" customFormat="1">
      <c r="F389" s="1367"/>
      <c r="I389" s="1367"/>
      <c r="L389" s="1367"/>
    </row>
    <row r="390" spans="6:12" s="1363" customFormat="1">
      <c r="F390" s="1367"/>
      <c r="I390" s="1367"/>
      <c r="L390" s="1367"/>
    </row>
    <row r="391" spans="6:12" s="1363" customFormat="1">
      <c r="F391" s="1367"/>
      <c r="I391" s="1367"/>
      <c r="L391" s="1367"/>
    </row>
    <row r="392" spans="6:12" s="1363" customFormat="1">
      <c r="F392" s="1367"/>
      <c r="I392" s="1367"/>
      <c r="L392" s="1367"/>
    </row>
    <row r="393" spans="6:12" s="1363" customFormat="1">
      <c r="F393" s="1367"/>
      <c r="I393" s="1367"/>
      <c r="L393" s="1367"/>
    </row>
    <row r="394" spans="6:12" s="1363" customFormat="1">
      <c r="F394" s="1367"/>
      <c r="I394" s="1367"/>
      <c r="L394" s="1367"/>
    </row>
    <row r="395" spans="6:12" s="1363" customFormat="1">
      <c r="F395" s="1367"/>
      <c r="I395" s="1367"/>
      <c r="L395" s="1367"/>
    </row>
    <row r="396" spans="6:12" s="1363" customFormat="1">
      <c r="F396" s="1367"/>
      <c r="I396" s="1367"/>
      <c r="L396" s="1367"/>
    </row>
    <row r="397" spans="6:12" s="1363" customFormat="1">
      <c r="F397" s="1367"/>
      <c r="I397" s="1367"/>
      <c r="L397" s="1367"/>
    </row>
    <row r="398" spans="6:12" s="1363" customFormat="1">
      <c r="F398" s="1367"/>
      <c r="I398" s="1367"/>
      <c r="L398" s="1367"/>
    </row>
    <row r="399" spans="6:12" s="1363" customFormat="1">
      <c r="F399" s="1367"/>
      <c r="I399" s="1367"/>
      <c r="L399" s="1367"/>
    </row>
    <row r="400" spans="6:12" s="1363" customFormat="1">
      <c r="F400" s="1367"/>
      <c r="I400" s="1367"/>
      <c r="L400" s="1367"/>
    </row>
    <row r="401" spans="6:12" s="1363" customFormat="1">
      <c r="F401" s="1367"/>
      <c r="I401" s="1367"/>
      <c r="L401" s="1367"/>
    </row>
    <row r="402" spans="6:12" s="1363" customFormat="1">
      <c r="F402" s="1367"/>
      <c r="I402" s="1367"/>
      <c r="L402" s="1367"/>
    </row>
    <row r="403" spans="6:12" s="1363" customFormat="1">
      <c r="F403" s="1367"/>
      <c r="I403" s="1367"/>
      <c r="L403" s="1367"/>
    </row>
    <row r="404" spans="6:12" s="1363" customFormat="1">
      <c r="F404" s="1367"/>
      <c r="I404" s="1367"/>
      <c r="L404" s="1367"/>
    </row>
    <row r="405" spans="6:12" s="1363" customFormat="1">
      <c r="F405" s="1367"/>
      <c r="I405" s="1367"/>
      <c r="L405" s="1367"/>
    </row>
    <row r="406" spans="6:12" s="1363" customFormat="1">
      <c r="F406" s="1367"/>
      <c r="I406" s="1367"/>
      <c r="L406" s="1367"/>
    </row>
    <row r="407" spans="6:12" s="1363" customFormat="1">
      <c r="F407" s="1367"/>
      <c r="I407" s="1367"/>
      <c r="L407" s="1367"/>
    </row>
    <row r="408" spans="6:12" s="1363" customFormat="1">
      <c r="F408" s="1367"/>
      <c r="I408" s="1367"/>
      <c r="L408" s="1367"/>
    </row>
    <row r="409" spans="6:12" s="1363" customFormat="1">
      <c r="F409" s="1367"/>
      <c r="I409" s="1367"/>
      <c r="L409" s="1367"/>
    </row>
    <row r="410" spans="6:12" s="1363" customFormat="1">
      <c r="F410" s="1367"/>
      <c r="I410" s="1367"/>
      <c r="L410" s="1367"/>
    </row>
    <row r="411" spans="6:12" s="1363" customFormat="1">
      <c r="F411" s="1367"/>
      <c r="I411" s="1367"/>
      <c r="L411" s="1367"/>
    </row>
    <row r="412" spans="6:12" s="1363" customFormat="1">
      <c r="F412" s="1367"/>
      <c r="I412" s="1367"/>
      <c r="L412" s="1367"/>
    </row>
    <row r="413" spans="6:12" s="1363" customFormat="1">
      <c r="F413" s="1367"/>
      <c r="I413" s="1367"/>
      <c r="L413" s="1367"/>
    </row>
    <row r="414" spans="6:12" s="1363" customFormat="1">
      <c r="F414" s="1367"/>
      <c r="I414" s="1367"/>
      <c r="L414" s="1367"/>
    </row>
    <row r="415" spans="6:12" s="1363" customFormat="1">
      <c r="F415" s="1367"/>
      <c r="I415" s="1367"/>
      <c r="L415" s="1367"/>
    </row>
    <row r="416" spans="6:12" s="1363" customFormat="1">
      <c r="F416" s="1367"/>
      <c r="I416" s="1367"/>
      <c r="L416" s="1367"/>
    </row>
    <row r="417" spans="6:12" s="1363" customFormat="1">
      <c r="F417" s="1367"/>
      <c r="I417" s="1367"/>
      <c r="L417" s="1367"/>
    </row>
    <row r="418" spans="6:12" s="1363" customFormat="1">
      <c r="F418" s="1367"/>
      <c r="I418" s="1367"/>
      <c r="L418" s="1367"/>
    </row>
    <row r="419" spans="6:12" s="1363" customFormat="1">
      <c r="F419" s="1367"/>
      <c r="I419" s="1367"/>
      <c r="L419" s="1367"/>
    </row>
    <row r="420" spans="6:12" s="1363" customFormat="1">
      <c r="F420" s="1367"/>
      <c r="I420" s="1367"/>
      <c r="L420" s="1367"/>
    </row>
    <row r="421" spans="6:12" s="1363" customFormat="1">
      <c r="F421" s="1367"/>
      <c r="I421" s="1367"/>
      <c r="L421" s="1367"/>
    </row>
    <row r="422" spans="6:12" s="1363" customFormat="1">
      <c r="F422" s="1367"/>
      <c r="I422" s="1367"/>
      <c r="L422" s="1367"/>
    </row>
    <row r="423" spans="6:12" s="1363" customFormat="1">
      <c r="F423" s="1367"/>
      <c r="I423" s="1367"/>
      <c r="L423" s="1367"/>
    </row>
    <row r="424" spans="6:12" s="1363" customFormat="1">
      <c r="F424" s="1367"/>
      <c r="I424" s="1367"/>
      <c r="L424" s="1367"/>
    </row>
    <row r="425" spans="6:12" s="1363" customFormat="1">
      <c r="F425" s="1367"/>
      <c r="I425" s="1367"/>
      <c r="L425" s="1367"/>
    </row>
    <row r="426" spans="6:12" s="1363" customFormat="1">
      <c r="F426" s="1367"/>
      <c r="I426" s="1367"/>
      <c r="L426" s="1367"/>
    </row>
    <row r="427" spans="6:12" s="1363" customFormat="1">
      <c r="F427" s="1367"/>
      <c r="I427" s="1367"/>
      <c r="L427" s="1367"/>
    </row>
    <row r="428" spans="6:12" s="1363" customFormat="1">
      <c r="F428" s="1367"/>
      <c r="I428" s="1367"/>
      <c r="L428" s="1367"/>
    </row>
    <row r="429" spans="6:12" s="1363" customFormat="1">
      <c r="F429" s="1367"/>
      <c r="I429" s="1367"/>
      <c r="L429" s="1367"/>
    </row>
    <row r="430" spans="6:12" s="1363" customFormat="1">
      <c r="F430" s="1367"/>
      <c r="I430" s="1367"/>
      <c r="L430" s="1367"/>
    </row>
    <row r="431" spans="6:12" s="1363" customFormat="1">
      <c r="F431" s="1367"/>
      <c r="I431" s="1367"/>
      <c r="L431" s="1367"/>
    </row>
    <row r="432" spans="6:12" s="1363" customFormat="1">
      <c r="F432" s="1367"/>
      <c r="I432" s="1367"/>
      <c r="L432" s="1367"/>
    </row>
    <row r="433" spans="6:12" s="1363" customFormat="1">
      <c r="F433" s="1367"/>
      <c r="I433" s="1367"/>
      <c r="L433" s="1367"/>
    </row>
    <row r="434" spans="6:12" s="1363" customFormat="1">
      <c r="F434" s="1367"/>
      <c r="I434" s="1367"/>
      <c r="L434" s="1367"/>
    </row>
    <row r="435" spans="6:12" s="1363" customFormat="1">
      <c r="F435" s="1367"/>
      <c r="I435" s="1367"/>
      <c r="L435" s="1367"/>
    </row>
    <row r="436" spans="6:12" s="1363" customFormat="1">
      <c r="F436" s="1367"/>
      <c r="I436" s="1367"/>
      <c r="L436" s="1367"/>
    </row>
    <row r="437" spans="6:12" s="1363" customFormat="1">
      <c r="F437" s="1367"/>
      <c r="I437" s="1367"/>
      <c r="L437" s="1367"/>
    </row>
    <row r="438" spans="6:12" s="1363" customFormat="1">
      <c r="F438" s="1367"/>
      <c r="I438" s="1367"/>
      <c r="L438" s="1367"/>
    </row>
    <row r="439" spans="6:12" s="1363" customFormat="1">
      <c r="F439" s="1367"/>
      <c r="I439" s="1367"/>
      <c r="L439" s="1367"/>
    </row>
    <row r="440" spans="6:12" s="1363" customFormat="1">
      <c r="F440" s="1367"/>
      <c r="I440" s="1367"/>
      <c r="L440" s="1367"/>
    </row>
    <row r="441" spans="6:12" s="1363" customFormat="1">
      <c r="F441" s="1367"/>
      <c r="I441" s="1367"/>
      <c r="L441" s="1367"/>
    </row>
    <row r="442" spans="6:12" s="1363" customFormat="1">
      <c r="F442" s="1367"/>
      <c r="I442" s="1367"/>
      <c r="L442" s="1367"/>
    </row>
    <row r="443" spans="6:12" s="1363" customFormat="1">
      <c r="F443" s="1367"/>
      <c r="I443" s="1367"/>
      <c r="L443" s="1367"/>
    </row>
    <row r="444" spans="6:12" s="1363" customFormat="1">
      <c r="F444" s="1367"/>
      <c r="I444" s="1367"/>
      <c r="L444" s="1367"/>
    </row>
    <row r="445" spans="6:12" s="1363" customFormat="1">
      <c r="F445" s="1367"/>
      <c r="I445" s="1367"/>
      <c r="L445" s="1367"/>
    </row>
    <row r="446" spans="6:12" s="1363" customFormat="1">
      <c r="F446" s="1367"/>
      <c r="I446" s="1367"/>
      <c r="L446" s="1367"/>
    </row>
    <row r="447" spans="6:12" s="1363" customFormat="1">
      <c r="F447" s="1367"/>
      <c r="I447" s="1367"/>
      <c r="L447" s="1367"/>
    </row>
    <row r="448" spans="6:12" s="1363" customFormat="1">
      <c r="F448" s="1367"/>
      <c r="I448" s="1367"/>
      <c r="L448" s="1367"/>
    </row>
    <row r="449" spans="6:12" s="1363" customFormat="1">
      <c r="F449" s="1367"/>
      <c r="I449" s="1367"/>
      <c r="L449" s="1367"/>
    </row>
    <row r="450" spans="6:12" s="1363" customFormat="1">
      <c r="F450" s="1367"/>
      <c r="I450" s="1367"/>
      <c r="L450" s="1367"/>
    </row>
    <row r="451" spans="6:12" s="1363" customFormat="1">
      <c r="F451" s="1367"/>
      <c r="I451" s="1367"/>
      <c r="L451" s="1367"/>
    </row>
    <row r="452" spans="6:12" s="1363" customFormat="1">
      <c r="F452" s="1367"/>
      <c r="I452" s="1367"/>
      <c r="L452" s="1367"/>
    </row>
    <row r="453" spans="6:12" s="1363" customFormat="1">
      <c r="F453" s="1367"/>
      <c r="I453" s="1367"/>
      <c r="L453" s="1367"/>
    </row>
    <row r="454" spans="6:12" s="1363" customFormat="1">
      <c r="F454" s="1367"/>
      <c r="I454" s="1367"/>
      <c r="L454" s="1367"/>
    </row>
    <row r="455" spans="6:12" s="1363" customFormat="1">
      <c r="F455" s="1367"/>
      <c r="I455" s="1367"/>
      <c r="L455" s="1367"/>
    </row>
    <row r="456" spans="6:12" s="1363" customFormat="1">
      <c r="F456" s="1367"/>
      <c r="I456" s="1367"/>
      <c r="L456" s="1367"/>
    </row>
    <row r="457" spans="6:12" s="1363" customFormat="1">
      <c r="F457" s="1367"/>
      <c r="I457" s="1367"/>
      <c r="L457" s="1367"/>
    </row>
    <row r="458" spans="6:12" s="1363" customFormat="1">
      <c r="F458" s="1367"/>
      <c r="I458" s="1367"/>
      <c r="L458" s="1367"/>
    </row>
    <row r="459" spans="6:12" s="1363" customFormat="1">
      <c r="F459" s="1367"/>
      <c r="I459" s="1367"/>
      <c r="L459" s="1367"/>
    </row>
    <row r="460" spans="6:12" s="1363" customFormat="1">
      <c r="F460" s="1367"/>
      <c r="I460" s="1367"/>
      <c r="L460" s="1367"/>
    </row>
    <row r="461" spans="6:12" s="1363" customFormat="1">
      <c r="F461" s="1367"/>
      <c r="I461" s="1367"/>
      <c r="L461" s="1367"/>
    </row>
    <row r="462" spans="6:12" s="1363" customFormat="1">
      <c r="F462" s="1367"/>
      <c r="I462" s="1367"/>
      <c r="L462" s="1367"/>
    </row>
    <row r="463" spans="6:12" s="1363" customFormat="1">
      <c r="F463" s="1367"/>
      <c r="I463" s="1367"/>
      <c r="L463" s="1367"/>
    </row>
    <row r="464" spans="6:12" s="1363" customFormat="1">
      <c r="F464" s="1367"/>
      <c r="I464" s="1367"/>
      <c r="L464" s="1367"/>
    </row>
    <row r="465" spans="6:12" s="1363" customFormat="1">
      <c r="F465" s="1367"/>
      <c r="I465" s="1367"/>
      <c r="L465" s="1367"/>
    </row>
    <row r="466" spans="6:12" s="1363" customFormat="1">
      <c r="F466" s="1367"/>
      <c r="I466" s="1367"/>
      <c r="L466" s="1367"/>
    </row>
    <row r="467" spans="6:12" s="1363" customFormat="1">
      <c r="F467" s="1367"/>
      <c r="I467" s="1367"/>
      <c r="L467" s="1367"/>
    </row>
    <row r="468" spans="6:12" s="1363" customFormat="1">
      <c r="F468" s="1367"/>
      <c r="I468" s="1367"/>
      <c r="L468" s="1367"/>
    </row>
    <row r="469" spans="6:12" s="1363" customFormat="1">
      <c r="F469" s="1367"/>
      <c r="I469" s="1367"/>
      <c r="L469" s="1367"/>
    </row>
    <row r="470" spans="6:12" s="1363" customFormat="1">
      <c r="F470" s="1367"/>
      <c r="I470" s="1367"/>
      <c r="L470" s="1367"/>
    </row>
    <row r="471" spans="6:12" s="1363" customFormat="1">
      <c r="F471" s="1367"/>
      <c r="I471" s="1367"/>
      <c r="L471" s="1367"/>
    </row>
    <row r="472" spans="6:12" s="1363" customFormat="1">
      <c r="F472" s="1367"/>
      <c r="I472" s="1367"/>
      <c r="L472" s="1367"/>
    </row>
    <row r="473" spans="6:12" s="1363" customFormat="1">
      <c r="F473" s="1367"/>
      <c r="I473" s="1367"/>
      <c r="L473" s="1367"/>
    </row>
    <row r="474" spans="6:12" s="1363" customFormat="1">
      <c r="F474" s="1367"/>
      <c r="I474" s="1367"/>
      <c r="L474" s="1367"/>
    </row>
    <row r="475" spans="6:12" s="1363" customFormat="1">
      <c r="F475" s="1367"/>
      <c r="I475" s="1367"/>
      <c r="L475" s="1367"/>
    </row>
    <row r="476" spans="6:12" s="1363" customFormat="1">
      <c r="F476" s="1367"/>
      <c r="I476" s="1367"/>
      <c r="L476" s="1367"/>
    </row>
    <row r="477" spans="6:12" s="1363" customFormat="1">
      <c r="F477" s="1367"/>
      <c r="I477" s="1367"/>
      <c r="L477" s="1367"/>
    </row>
    <row r="478" spans="6:12" s="1363" customFormat="1">
      <c r="F478" s="1367"/>
      <c r="I478" s="1367"/>
      <c r="L478" s="1367"/>
    </row>
    <row r="479" spans="6:12" s="1363" customFormat="1">
      <c r="F479" s="1367"/>
      <c r="I479" s="1367"/>
      <c r="L479" s="1367"/>
    </row>
    <row r="480" spans="6:12" s="1363" customFormat="1">
      <c r="F480" s="1367"/>
      <c r="I480" s="1367"/>
      <c r="L480" s="1367"/>
    </row>
    <row r="481" spans="6:12" s="1363" customFormat="1">
      <c r="F481" s="1367"/>
      <c r="I481" s="1367"/>
      <c r="L481" s="1367"/>
    </row>
    <row r="482" spans="6:12" s="1363" customFormat="1">
      <c r="F482" s="1367"/>
      <c r="I482" s="1367"/>
      <c r="L482" s="1367"/>
    </row>
    <row r="483" spans="6:12" s="1363" customFormat="1">
      <c r="F483" s="1367"/>
      <c r="I483" s="1367"/>
      <c r="L483" s="1367"/>
    </row>
    <row r="484" spans="6:12" s="1363" customFormat="1">
      <c r="F484" s="1367"/>
      <c r="I484" s="1367"/>
      <c r="L484" s="1367"/>
    </row>
    <row r="485" spans="6:12" s="1363" customFormat="1">
      <c r="F485" s="1367"/>
      <c r="I485" s="1367"/>
      <c r="L485" s="1367"/>
    </row>
    <row r="486" spans="6:12" s="1363" customFormat="1">
      <c r="F486" s="1367"/>
      <c r="I486" s="1367"/>
      <c r="L486" s="1367"/>
    </row>
    <row r="487" spans="6:12" s="1363" customFormat="1">
      <c r="F487" s="1367"/>
      <c r="I487" s="1367"/>
      <c r="L487" s="1367"/>
    </row>
    <row r="488" spans="6:12" s="1363" customFormat="1">
      <c r="F488" s="1367"/>
      <c r="I488" s="1367"/>
      <c r="L488" s="1367"/>
    </row>
    <row r="489" spans="6:12" s="1363" customFormat="1">
      <c r="F489" s="1367"/>
      <c r="I489" s="1367"/>
      <c r="L489" s="1367"/>
    </row>
    <row r="490" spans="6:12" s="1363" customFormat="1">
      <c r="F490" s="1367"/>
      <c r="I490" s="1367"/>
      <c r="L490" s="1367"/>
    </row>
    <row r="491" spans="6:12" s="1363" customFormat="1">
      <c r="F491" s="1367"/>
      <c r="I491" s="1367"/>
      <c r="L491" s="1367"/>
    </row>
    <row r="492" spans="6:12" s="1363" customFormat="1">
      <c r="F492" s="1367"/>
      <c r="I492" s="1367"/>
      <c r="L492" s="1367"/>
    </row>
    <row r="493" spans="6:12" s="1363" customFormat="1">
      <c r="F493" s="1367"/>
      <c r="I493" s="1367"/>
      <c r="L493" s="1367"/>
    </row>
    <row r="494" spans="6:12" s="1363" customFormat="1">
      <c r="F494" s="1367"/>
      <c r="I494" s="1367"/>
      <c r="L494" s="1367"/>
    </row>
    <row r="495" spans="6:12" s="1363" customFormat="1">
      <c r="F495" s="1367"/>
      <c r="I495" s="1367"/>
      <c r="L495" s="1367"/>
    </row>
    <row r="496" spans="6:12" s="1363" customFormat="1">
      <c r="F496" s="1367"/>
      <c r="I496" s="1367"/>
      <c r="L496" s="1367"/>
    </row>
    <row r="497" spans="6:12" s="1363" customFormat="1">
      <c r="F497" s="1367"/>
      <c r="I497" s="1367"/>
      <c r="L497" s="1367"/>
    </row>
    <row r="498" spans="6:12" s="1363" customFormat="1">
      <c r="F498" s="1367"/>
      <c r="I498" s="1367"/>
      <c r="L498" s="1367"/>
    </row>
    <row r="499" spans="6:12" s="1363" customFormat="1">
      <c r="F499" s="1367"/>
      <c r="I499" s="1367"/>
      <c r="L499" s="1367"/>
    </row>
    <row r="500" spans="6:12" s="1363" customFormat="1">
      <c r="F500" s="1367"/>
      <c r="I500" s="1367"/>
      <c r="L500" s="1367"/>
    </row>
    <row r="501" spans="6:12" s="1363" customFormat="1">
      <c r="F501" s="1367"/>
      <c r="I501" s="1367"/>
      <c r="L501" s="1367"/>
    </row>
    <row r="502" spans="6:12" s="1363" customFormat="1">
      <c r="F502" s="1367"/>
      <c r="I502" s="1367"/>
      <c r="L502" s="1367"/>
    </row>
    <row r="503" spans="6:12" s="1363" customFormat="1">
      <c r="F503" s="1367"/>
      <c r="I503" s="1367"/>
      <c r="L503" s="1367"/>
    </row>
    <row r="504" spans="6:12" s="1363" customFormat="1">
      <c r="F504" s="1367"/>
      <c r="I504" s="1367"/>
      <c r="L504" s="1367"/>
    </row>
    <row r="505" spans="6:12" s="1363" customFormat="1">
      <c r="F505" s="1367"/>
      <c r="I505" s="1367"/>
      <c r="L505" s="1367"/>
    </row>
    <row r="506" spans="6:12" s="1363" customFormat="1">
      <c r="F506" s="1367"/>
      <c r="I506" s="1367"/>
      <c r="L506" s="1367"/>
    </row>
    <row r="507" spans="6:12" s="1363" customFormat="1">
      <c r="F507" s="1367"/>
      <c r="I507" s="1367"/>
      <c r="L507" s="1367"/>
    </row>
    <row r="508" spans="6:12" s="1363" customFormat="1">
      <c r="F508" s="1367"/>
      <c r="I508" s="1367"/>
      <c r="L508" s="1367"/>
    </row>
    <row r="509" spans="6:12" s="1363" customFormat="1">
      <c r="F509" s="1367"/>
      <c r="I509" s="1367"/>
      <c r="L509" s="1367"/>
    </row>
    <row r="510" spans="6:12" s="1363" customFormat="1">
      <c r="F510" s="1367"/>
      <c r="I510" s="1367"/>
      <c r="L510" s="1367"/>
    </row>
    <row r="511" spans="6:12" s="1363" customFormat="1">
      <c r="F511" s="1367"/>
      <c r="I511" s="1367"/>
      <c r="L511" s="1367"/>
    </row>
    <row r="512" spans="6:12" s="1363" customFormat="1">
      <c r="F512" s="1367"/>
      <c r="I512" s="1367"/>
      <c r="L512" s="1367"/>
    </row>
    <row r="513" spans="6:12" s="1363" customFormat="1">
      <c r="F513" s="1367"/>
      <c r="I513" s="1367"/>
      <c r="L513" s="1367"/>
    </row>
    <row r="514" spans="6:12" s="1363" customFormat="1">
      <c r="F514" s="1367"/>
      <c r="I514" s="1367"/>
      <c r="L514" s="1367"/>
    </row>
    <row r="515" spans="6:12" s="1363" customFormat="1">
      <c r="F515" s="1367"/>
      <c r="I515" s="1367"/>
      <c r="L515" s="1367"/>
    </row>
    <row r="516" spans="6:12" s="1363" customFormat="1">
      <c r="F516" s="1367"/>
      <c r="I516" s="1367"/>
      <c r="L516" s="1367"/>
    </row>
    <row r="517" spans="6:12" s="1363" customFormat="1">
      <c r="F517" s="1367"/>
      <c r="I517" s="1367"/>
      <c r="L517" s="1367"/>
    </row>
    <row r="518" spans="6:12" s="1363" customFormat="1">
      <c r="F518" s="1367"/>
      <c r="I518" s="1367"/>
      <c r="L518" s="1367"/>
    </row>
    <row r="519" spans="6:12" s="1363" customFormat="1">
      <c r="F519" s="1367"/>
      <c r="I519" s="1367"/>
      <c r="L519" s="1367"/>
    </row>
    <row r="520" spans="6:12" s="1363" customFormat="1">
      <c r="F520" s="1367"/>
      <c r="I520" s="1367"/>
      <c r="L520" s="1367"/>
    </row>
    <row r="521" spans="6:12" s="1363" customFormat="1">
      <c r="F521" s="1367"/>
      <c r="I521" s="1367"/>
      <c r="L521" s="1367"/>
    </row>
    <row r="522" spans="6:12" s="1363" customFormat="1">
      <c r="F522" s="1367"/>
      <c r="I522" s="1367"/>
      <c r="L522" s="1367"/>
    </row>
    <row r="523" spans="6:12" s="1363" customFormat="1">
      <c r="F523" s="1367"/>
      <c r="I523" s="1367"/>
      <c r="L523" s="1367"/>
    </row>
    <row r="524" spans="6:12" s="1363" customFormat="1">
      <c r="F524" s="1367"/>
      <c r="I524" s="1367"/>
      <c r="L524" s="1367"/>
    </row>
    <row r="525" spans="6:12" s="1363" customFormat="1">
      <c r="F525" s="1367"/>
      <c r="I525" s="1367"/>
      <c r="L525" s="1367"/>
    </row>
    <row r="526" spans="6:12" s="1363" customFormat="1">
      <c r="F526" s="1367"/>
      <c r="I526" s="1367"/>
      <c r="L526" s="1367"/>
    </row>
    <row r="527" spans="6:12" s="1363" customFormat="1">
      <c r="F527" s="1367"/>
      <c r="I527" s="1367"/>
      <c r="L527" s="1367"/>
    </row>
    <row r="528" spans="6:12" s="1363" customFormat="1">
      <c r="F528" s="1367"/>
      <c r="I528" s="1367"/>
      <c r="L528" s="1367"/>
    </row>
    <row r="529" spans="6:12" s="1363" customFormat="1">
      <c r="F529" s="1367"/>
      <c r="I529" s="1367"/>
      <c r="L529" s="1367"/>
    </row>
    <row r="530" spans="6:12" s="1363" customFormat="1">
      <c r="F530" s="1367"/>
      <c r="I530" s="1367"/>
      <c r="L530" s="1367"/>
    </row>
    <row r="531" spans="6:12" s="1363" customFormat="1">
      <c r="F531" s="1367"/>
      <c r="I531" s="1367"/>
      <c r="L531" s="1367"/>
    </row>
    <row r="532" spans="6:12" s="1363" customFormat="1">
      <c r="F532" s="1367"/>
      <c r="I532" s="1367"/>
      <c r="L532" s="1367"/>
    </row>
    <row r="533" spans="6:12" s="1363" customFormat="1">
      <c r="F533" s="1367"/>
      <c r="I533" s="1367"/>
      <c r="L533" s="1367"/>
    </row>
    <row r="534" spans="6:12" s="1363" customFormat="1">
      <c r="F534" s="1367"/>
      <c r="I534" s="1367"/>
      <c r="L534" s="1367"/>
    </row>
    <row r="535" spans="6:12" s="1363" customFormat="1">
      <c r="F535" s="1367"/>
      <c r="I535" s="1367"/>
      <c r="L535" s="1367"/>
    </row>
    <row r="536" spans="6:12" s="1363" customFormat="1">
      <c r="F536" s="1367"/>
      <c r="I536" s="1367"/>
      <c r="L536" s="1367"/>
    </row>
    <row r="537" spans="6:12" s="1363" customFormat="1">
      <c r="F537" s="1367"/>
      <c r="I537" s="1367"/>
      <c r="L537" s="1367"/>
    </row>
    <row r="538" spans="6:12" s="1363" customFormat="1">
      <c r="F538" s="1367"/>
      <c r="I538" s="1367"/>
      <c r="L538" s="1367"/>
    </row>
    <row r="539" spans="6:12" s="1363" customFormat="1">
      <c r="F539" s="1367"/>
      <c r="I539" s="1367"/>
      <c r="L539" s="1367"/>
    </row>
    <row r="540" spans="6:12" s="1363" customFormat="1">
      <c r="F540" s="1367"/>
      <c r="I540" s="1367"/>
      <c r="L540" s="1367"/>
    </row>
    <row r="541" spans="6:12" s="1363" customFormat="1">
      <c r="F541" s="1367"/>
      <c r="I541" s="1367"/>
      <c r="L541" s="1367"/>
    </row>
    <row r="542" spans="6:12" s="1363" customFormat="1">
      <c r="F542" s="1367"/>
      <c r="I542" s="1367"/>
      <c r="L542" s="1367"/>
    </row>
    <row r="543" spans="6:12" s="1363" customFormat="1">
      <c r="F543" s="1367"/>
      <c r="I543" s="1367"/>
      <c r="L543" s="1367"/>
    </row>
    <row r="544" spans="6:12" s="1363" customFormat="1">
      <c r="F544" s="1367"/>
      <c r="I544" s="1367"/>
      <c r="L544" s="1367"/>
    </row>
    <row r="545" spans="6:12" s="1363" customFormat="1">
      <c r="F545" s="1367"/>
      <c r="I545" s="1367"/>
      <c r="L545" s="1367"/>
    </row>
    <row r="546" spans="6:12" s="1363" customFormat="1">
      <c r="F546" s="1367"/>
      <c r="I546" s="1367"/>
      <c r="L546" s="1367"/>
    </row>
    <row r="547" spans="6:12" s="1363" customFormat="1">
      <c r="F547" s="1367"/>
      <c r="I547" s="1367"/>
      <c r="L547" s="1367"/>
    </row>
    <row r="548" spans="6:12" s="1363" customFormat="1">
      <c r="F548" s="1367"/>
      <c r="I548" s="1367"/>
      <c r="L548" s="1367"/>
    </row>
    <row r="549" spans="6:12" s="1363" customFormat="1">
      <c r="F549" s="1367"/>
      <c r="I549" s="1367"/>
      <c r="L549" s="1367"/>
    </row>
    <row r="550" spans="6:12" s="1363" customFormat="1">
      <c r="F550" s="1367"/>
      <c r="I550" s="1367"/>
      <c r="L550" s="1367"/>
    </row>
    <row r="551" spans="6:12" s="1363" customFormat="1">
      <c r="F551" s="1367"/>
      <c r="I551" s="1367"/>
      <c r="L551" s="1367"/>
    </row>
    <row r="552" spans="6:12" s="1363" customFormat="1">
      <c r="F552" s="1367"/>
      <c r="I552" s="1367"/>
      <c r="L552" s="1367"/>
    </row>
    <row r="553" spans="6:12" s="1363" customFormat="1">
      <c r="F553" s="1367"/>
      <c r="I553" s="1367"/>
      <c r="L553" s="1367"/>
    </row>
    <row r="554" spans="6:12" s="1363" customFormat="1">
      <c r="F554" s="1367"/>
      <c r="I554" s="1367"/>
      <c r="L554" s="1367"/>
    </row>
    <row r="555" spans="6:12" s="1363" customFormat="1">
      <c r="F555" s="1367"/>
      <c r="I555" s="1367"/>
      <c r="L555" s="1367"/>
    </row>
    <row r="556" spans="6:12" s="1363" customFormat="1">
      <c r="F556" s="1367"/>
      <c r="I556" s="1367"/>
      <c r="L556" s="1367"/>
    </row>
    <row r="557" spans="6:12" s="1363" customFormat="1">
      <c r="F557" s="1367"/>
      <c r="I557" s="1367"/>
      <c r="L557" s="1367"/>
    </row>
    <row r="558" spans="6:12" s="1363" customFormat="1">
      <c r="F558" s="1367"/>
      <c r="I558" s="1367"/>
      <c r="L558" s="1367"/>
    </row>
    <row r="559" spans="6:12" s="1363" customFormat="1">
      <c r="F559" s="1367"/>
      <c r="I559" s="1367"/>
      <c r="L559" s="1367"/>
    </row>
    <row r="560" spans="6:12" s="1363" customFormat="1">
      <c r="F560" s="1367"/>
      <c r="I560" s="1367"/>
      <c r="L560" s="1367"/>
    </row>
    <row r="561" spans="6:12" s="1363" customFormat="1">
      <c r="F561" s="1367"/>
      <c r="I561" s="1367"/>
      <c r="L561" s="1367"/>
    </row>
    <row r="562" spans="6:12" s="1363" customFormat="1">
      <c r="F562" s="1367"/>
      <c r="I562" s="1367"/>
      <c r="L562" s="1367"/>
    </row>
    <row r="563" spans="6:12" s="1363" customFormat="1">
      <c r="F563" s="1367"/>
      <c r="I563" s="1367"/>
      <c r="L563" s="1367"/>
    </row>
    <row r="564" spans="6:12" s="1363" customFormat="1">
      <c r="F564" s="1367"/>
      <c r="I564" s="1367"/>
      <c r="L564" s="1367"/>
    </row>
    <row r="565" spans="6:12" s="1363" customFormat="1">
      <c r="F565" s="1367"/>
      <c r="I565" s="1367"/>
      <c r="L565" s="1367"/>
    </row>
    <row r="566" spans="6:12" s="1363" customFormat="1">
      <c r="F566" s="1367"/>
      <c r="I566" s="1367"/>
      <c r="L566" s="1367"/>
    </row>
    <row r="567" spans="6:12" s="1363" customFormat="1">
      <c r="F567" s="1367"/>
      <c r="I567" s="1367"/>
      <c r="L567" s="1367"/>
    </row>
    <row r="568" spans="6:12" s="1363" customFormat="1">
      <c r="F568" s="1367"/>
      <c r="I568" s="1367"/>
      <c r="L568" s="1367"/>
    </row>
    <row r="569" spans="6:12" s="1363" customFormat="1">
      <c r="F569" s="1367"/>
      <c r="I569" s="1367"/>
      <c r="L569" s="1367"/>
    </row>
    <row r="570" spans="6:12" s="1363" customFormat="1">
      <c r="F570" s="1367"/>
      <c r="I570" s="1367"/>
      <c r="L570" s="1367"/>
    </row>
    <row r="571" spans="6:12" s="1363" customFormat="1">
      <c r="F571" s="1367"/>
      <c r="I571" s="1367"/>
      <c r="L571" s="1367"/>
    </row>
    <row r="572" spans="6:12" s="1363" customFormat="1">
      <c r="F572" s="1367"/>
      <c r="I572" s="1367"/>
      <c r="L572" s="1367"/>
    </row>
    <row r="573" spans="6:12" s="1363" customFormat="1">
      <c r="F573" s="1367"/>
      <c r="I573" s="1367"/>
      <c r="L573" s="1367"/>
    </row>
    <row r="574" spans="6:12" s="1363" customFormat="1">
      <c r="F574" s="1367"/>
      <c r="I574" s="1367"/>
      <c r="L574" s="1367"/>
    </row>
    <row r="575" spans="6:12" s="1363" customFormat="1">
      <c r="F575" s="1367"/>
      <c r="I575" s="1367"/>
      <c r="L575" s="1367"/>
    </row>
    <row r="576" spans="6:12" s="1363" customFormat="1">
      <c r="F576" s="1367"/>
      <c r="I576" s="1367"/>
      <c r="L576" s="1367"/>
    </row>
    <row r="577" spans="6:12" s="1363" customFormat="1">
      <c r="F577" s="1367"/>
      <c r="I577" s="1367"/>
      <c r="L577" s="1367"/>
    </row>
    <row r="578" spans="6:12" s="1363" customFormat="1">
      <c r="F578" s="1367"/>
      <c r="I578" s="1367"/>
      <c r="L578" s="1367"/>
    </row>
    <row r="579" spans="6:12" s="1363" customFormat="1">
      <c r="F579" s="1367"/>
      <c r="I579" s="1367"/>
      <c r="L579" s="1367"/>
    </row>
    <row r="580" spans="6:12" s="1363" customFormat="1">
      <c r="F580" s="1367"/>
      <c r="I580" s="1367"/>
      <c r="L580" s="1367"/>
    </row>
    <row r="581" spans="6:12" s="1363" customFormat="1">
      <c r="F581" s="1367"/>
      <c r="I581" s="1367"/>
      <c r="L581" s="1367"/>
    </row>
    <row r="582" spans="6:12" s="1363" customFormat="1">
      <c r="F582" s="1367"/>
      <c r="I582" s="1367"/>
      <c r="L582" s="1367"/>
    </row>
    <row r="583" spans="6:12" s="1363" customFormat="1">
      <c r="F583" s="1367"/>
      <c r="I583" s="1367"/>
      <c r="L583" s="1367"/>
    </row>
    <row r="584" spans="6:12" s="1363" customFormat="1">
      <c r="F584" s="1367"/>
      <c r="I584" s="1367"/>
      <c r="L584" s="1367"/>
    </row>
    <row r="585" spans="6:12" s="1363" customFormat="1">
      <c r="F585" s="1367"/>
      <c r="I585" s="1367"/>
      <c r="L585" s="1367"/>
    </row>
    <row r="586" spans="6:12" s="1363" customFormat="1">
      <c r="F586" s="1367"/>
      <c r="I586" s="1367"/>
      <c r="L586" s="1367"/>
    </row>
    <row r="587" spans="6:12" s="1363" customFormat="1">
      <c r="F587" s="1367"/>
      <c r="I587" s="1367"/>
      <c r="L587" s="1367"/>
    </row>
    <row r="588" spans="6:12" s="1363" customFormat="1">
      <c r="F588" s="1367"/>
      <c r="I588" s="1367"/>
      <c r="L588" s="1367"/>
    </row>
    <row r="589" spans="6:12" s="1363" customFormat="1">
      <c r="F589" s="1367"/>
      <c r="I589" s="1367"/>
      <c r="L589" s="1367"/>
    </row>
    <row r="590" spans="6:12" s="1363" customFormat="1">
      <c r="F590" s="1367"/>
      <c r="I590" s="1367"/>
      <c r="L590" s="1367"/>
    </row>
    <row r="591" spans="6:12" s="1363" customFormat="1">
      <c r="F591" s="1367"/>
      <c r="I591" s="1367"/>
      <c r="L591" s="1367"/>
    </row>
    <row r="592" spans="6:12" s="1363" customFormat="1">
      <c r="F592" s="1367"/>
      <c r="I592" s="1367"/>
      <c r="L592" s="1367"/>
    </row>
    <row r="593" spans="6:12" s="1363" customFormat="1">
      <c r="F593" s="1367"/>
      <c r="I593" s="1367"/>
      <c r="L593" s="1367"/>
    </row>
    <row r="594" spans="6:12" s="1363" customFormat="1">
      <c r="F594" s="1367"/>
      <c r="I594" s="1367"/>
      <c r="L594" s="1367"/>
    </row>
    <row r="595" spans="6:12" s="1363" customFormat="1">
      <c r="F595" s="1367"/>
      <c r="I595" s="1367"/>
      <c r="L595" s="1367"/>
    </row>
    <row r="596" spans="6:12" s="1363" customFormat="1">
      <c r="F596" s="1367"/>
      <c r="I596" s="1367"/>
      <c r="L596" s="1367"/>
    </row>
    <row r="597" spans="6:12" s="1363" customFormat="1">
      <c r="F597" s="1367"/>
      <c r="I597" s="1367"/>
      <c r="L597" s="1367"/>
    </row>
    <row r="598" spans="6:12" s="1363" customFormat="1">
      <c r="F598" s="1367"/>
      <c r="I598" s="1367"/>
      <c r="L598" s="1367"/>
    </row>
    <row r="599" spans="6:12" s="1363" customFormat="1">
      <c r="F599" s="1367"/>
      <c r="I599" s="1367"/>
      <c r="L599" s="1367"/>
    </row>
    <row r="600" spans="6:12" s="1363" customFormat="1">
      <c r="F600" s="1367"/>
      <c r="I600" s="1367"/>
      <c r="L600" s="1367"/>
    </row>
    <row r="601" spans="6:12" s="1363" customFormat="1">
      <c r="F601" s="1367"/>
      <c r="I601" s="1367"/>
      <c r="L601" s="1367"/>
    </row>
    <row r="602" spans="6:12" s="1363" customFormat="1">
      <c r="F602" s="1367"/>
      <c r="I602" s="1367"/>
      <c r="L602" s="1367"/>
    </row>
    <row r="603" spans="6:12" s="1363" customFormat="1">
      <c r="F603" s="1367"/>
      <c r="I603" s="1367"/>
      <c r="L603" s="1367"/>
    </row>
    <row r="604" spans="6:12" s="1363" customFormat="1">
      <c r="F604" s="1367"/>
      <c r="I604" s="1367"/>
      <c r="L604" s="1367"/>
    </row>
    <row r="605" spans="6:12" s="1363" customFormat="1">
      <c r="F605" s="1367"/>
      <c r="I605" s="1367"/>
      <c r="L605" s="1367"/>
    </row>
    <row r="606" spans="6:12" s="1363" customFormat="1">
      <c r="F606" s="1367"/>
      <c r="I606" s="1367"/>
      <c r="L606" s="1367"/>
    </row>
    <row r="607" spans="6:12" s="1363" customFormat="1">
      <c r="F607" s="1367"/>
      <c r="I607" s="1367"/>
      <c r="L607" s="1367"/>
    </row>
    <row r="608" spans="6:12" s="1363" customFormat="1">
      <c r="F608" s="1367"/>
      <c r="I608" s="1367"/>
      <c r="L608" s="1367"/>
    </row>
    <row r="609" spans="6:12" s="1363" customFormat="1">
      <c r="F609" s="1367"/>
      <c r="I609" s="1367"/>
      <c r="L609" s="1367"/>
    </row>
    <row r="610" spans="6:12" s="1363" customFormat="1">
      <c r="F610" s="1367"/>
      <c r="I610" s="1367"/>
      <c r="L610" s="1367"/>
    </row>
    <row r="611" spans="6:12" s="1363" customFormat="1">
      <c r="F611" s="1367"/>
      <c r="I611" s="1367"/>
      <c r="L611" s="1367"/>
    </row>
    <row r="612" spans="6:12" s="1363" customFormat="1">
      <c r="F612" s="1367"/>
      <c r="I612" s="1367"/>
      <c r="L612" s="1367"/>
    </row>
    <row r="613" spans="6:12" s="1363" customFormat="1">
      <c r="F613" s="1367"/>
      <c r="I613" s="1367"/>
      <c r="L613" s="1367"/>
    </row>
    <row r="614" spans="6:12" s="1363" customFormat="1">
      <c r="F614" s="1367"/>
      <c r="I614" s="1367"/>
      <c r="L614" s="1367"/>
    </row>
    <row r="615" spans="6:12" s="1363" customFormat="1">
      <c r="F615" s="1367"/>
      <c r="I615" s="1367"/>
      <c r="L615" s="1367"/>
    </row>
    <row r="616" spans="6:12" s="1363" customFormat="1">
      <c r="F616" s="1367"/>
      <c r="I616" s="1367"/>
      <c r="L616" s="1367"/>
    </row>
    <row r="617" spans="6:12" s="1363" customFormat="1">
      <c r="F617" s="1367"/>
      <c r="I617" s="1367"/>
      <c r="L617" s="1367"/>
    </row>
    <row r="618" spans="6:12" s="1363" customFormat="1">
      <c r="F618" s="1367"/>
      <c r="I618" s="1367"/>
      <c r="L618" s="1367"/>
    </row>
    <row r="619" spans="6:12" s="1363" customFormat="1">
      <c r="F619" s="1367"/>
      <c r="I619" s="1367"/>
      <c r="L619" s="1367"/>
    </row>
    <row r="620" spans="6:12" s="1363" customFormat="1">
      <c r="F620" s="1367"/>
      <c r="I620" s="1367"/>
      <c r="L620" s="1367"/>
    </row>
    <row r="621" spans="6:12" s="1363" customFormat="1">
      <c r="F621" s="1367"/>
      <c r="I621" s="1367"/>
      <c r="L621" s="1367"/>
    </row>
    <row r="622" spans="6:12" s="1363" customFormat="1">
      <c r="F622" s="1367"/>
      <c r="I622" s="1367"/>
      <c r="L622" s="1367"/>
    </row>
    <row r="623" spans="6:12" s="1363" customFormat="1">
      <c r="F623" s="1367"/>
      <c r="I623" s="1367"/>
      <c r="L623" s="1367"/>
    </row>
    <row r="624" spans="6:12" s="1363" customFormat="1">
      <c r="F624" s="1367"/>
      <c r="I624" s="1367"/>
      <c r="L624" s="1367"/>
    </row>
    <row r="625" spans="6:12" s="1363" customFormat="1">
      <c r="F625" s="1367"/>
      <c r="I625" s="1367"/>
      <c r="L625" s="1367"/>
    </row>
    <row r="626" spans="6:12" s="1363" customFormat="1">
      <c r="F626" s="1367"/>
      <c r="I626" s="1367"/>
      <c r="L626" s="1367"/>
    </row>
    <row r="627" spans="6:12" s="1363" customFormat="1">
      <c r="F627" s="1367"/>
      <c r="I627" s="1367"/>
      <c r="L627" s="1367"/>
    </row>
    <row r="628" spans="6:12" s="1363" customFormat="1">
      <c r="F628" s="1367"/>
      <c r="I628" s="1367"/>
      <c r="L628" s="1367"/>
    </row>
    <row r="629" spans="6:12" s="1363" customFormat="1">
      <c r="F629" s="1367"/>
      <c r="I629" s="1367"/>
      <c r="L629" s="1367"/>
    </row>
    <row r="630" spans="6:12" s="1363" customFormat="1">
      <c r="F630" s="1367"/>
      <c r="I630" s="1367"/>
      <c r="L630" s="1367"/>
    </row>
    <row r="631" spans="6:12" s="1363" customFormat="1">
      <c r="F631" s="1367"/>
      <c r="I631" s="1367"/>
      <c r="L631" s="1367"/>
    </row>
    <row r="632" spans="6:12" s="1363" customFormat="1">
      <c r="F632" s="1367"/>
      <c r="I632" s="1367"/>
      <c r="L632" s="1367"/>
    </row>
    <row r="633" spans="6:12" s="1363" customFormat="1">
      <c r="F633" s="1367"/>
      <c r="I633" s="1367"/>
      <c r="L633" s="1367"/>
    </row>
    <row r="634" spans="6:12" s="1363" customFormat="1">
      <c r="F634" s="1367"/>
      <c r="I634" s="1367"/>
      <c r="L634" s="1367"/>
    </row>
    <row r="635" spans="6:12" s="1363" customFormat="1">
      <c r="F635" s="1367"/>
      <c r="I635" s="1367"/>
      <c r="L635" s="1367"/>
    </row>
    <row r="636" spans="6:12" s="1363" customFormat="1">
      <c r="F636" s="1367"/>
      <c r="I636" s="1367"/>
      <c r="L636" s="1367"/>
    </row>
    <row r="637" spans="6:12" s="1363" customFormat="1">
      <c r="F637" s="1367"/>
      <c r="I637" s="1367"/>
      <c r="L637" s="1367"/>
    </row>
    <row r="638" spans="6:12" s="1363" customFormat="1">
      <c r="F638" s="1367"/>
      <c r="I638" s="1367"/>
      <c r="L638" s="1367"/>
    </row>
    <row r="639" spans="6:12" s="1363" customFormat="1">
      <c r="F639" s="1367"/>
      <c r="I639" s="1367"/>
      <c r="L639" s="1367"/>
    </row>
    <row r="640" spans="6:12" s="1363" customFormat="1">
      <c r="F640" s="1367"/>
      <c r="I640" s="1367"/>
      <c r="L640" s="1367"/>
    </row>
    <row r="641" spans="6:12" s="1363" customFormat="1">
      <c r="F641" s="1367"/>
      <c r="I641" s="1367"/>
      <c r="L641" s="1367"/>
    </row>
    <row r="642" spans="6:12" s="1363" customFormat="1">
      <c r="F642" s="1367"/>
      <c r="I642" s="1367"/>
      <c r="L642" s="1367"/>
    </row>
    <row r="643" spans="6:12" s="1363" customFormat="1">
      <c r="F643" s="1367"/>
      <c r="I643" s="1367"/>
      <c r="L643" s="1367"/>
    </row>
    <row r="644" spans="6:12" s="1363" customFormat="1">
      <c r="F644" s="1367"/>
      <c r="I644" s="1367"/>
      <c r="L644" s="1367"/>
    </row>
    <row r="645" spans="6:12" s="1363" customFormat="1">
      <c r="F645" s="1367"/>
      <c r="I645" s="1367"/>
      <c r="L645" s="1367"/>
    </row>
    <row r="646" spans="6:12" s="1363" customFormat="1">
      <c r="F646" s="1367"/>
      <c r="I646" s="1367"/>
      <c r="L646" s="1367"/>
    </row>
    <row r="647" spans="6:12" s="1363" customFormat="1">
      <c r="F647" s="1367"/>
      <c r="I647" s="1367"/>
      <c r="L647" s="1367"/>
    </row>
    <row r="648" spans="6:12" s="1363" customFormat="1">
      <c r="F648" s="1367"/>
      <c r="I648" s="1367"/>
      <c r="L648" s="1367"/>
    </row>
    <row r="649" spans="6:12" s="1363" customFormat="1">
      <c r="F649" s="1367"/>
      <c r="I649" s="1367"/>
      <c r="L649" s="1367"/>
    </row>
    <row r="650" spans="6:12" s="1363" customFormat="1">
      <c r="F650" s="1367"/>
      <c r="I650" s="1367"/>
      <c r="L650" s="1367"/>
    </row>
    <row r="651" spans="6:12" s="1363" customFormat="1">
      <c r="F651" s="1367"/>
      <c r="I651" s="1367"/>
      <c r="L651" s="1367"/>
    </row>
    <row r="652" spans="6:12" s="1363" customFormat="1">
      <c r="F652" s="1367"/>
      <c r="I652" s="1367"/>
      <c r="L652" s="1367"/>
    </row>
    <row r="653" spans="6:12" s="1363" customFormat="1">
      <c r="F653" s="1367"/>
      <c r="I653" s="1367"/>
      <c r="L653" s="1367"/>
    </row>
    <row r="654" spans="6:12" s="1363" customFormat="1">
      <c r="F654" s="1367"/>
      <c r="I654" s="1367"/>
      <c r="L654" s="1367"/>
    </row>
    <row r="655" spans="6:12" s="1363" customFormat="1">
      <c r="F655" s="1367"/>
      <c r="I655" s="1367"/>
      <c r="L655" s="1367"/>
    </row>
    <row r="656" spans="6:12" s="1363" customFormat="1">
      <c r="F656" s="1367"/>
      <c r="I656" s="1367"/>
      <c r="L656" s="1367"/>
    </row>
    <row r="657" spans="6:12" s="1363" customFormat="1">
      <c r="F657" s="1367"/>
      <c r="I657" s="1367"/>
      <c r="L657" s="1367"/>
    </row>
    <row r="658" spans="6:12" s="1363" customFormat="1">
      <c r="F658" s="1367"/>
      <c r="I658" s="1367"/>
      <c r="L658" s="1367"/>
    </row>
    <row r="659" spans="6:12" s="1363" customFormat="1">
      <c r="F659" s="1367"/>
      <c r="I659" s="1367"/>
      <c r="L659" s="1367"/>
    </row>
    <row r="660" spans="6:12" s="1363" customFormat="1">
      <c r="F660" s="1367"/>
      <c r="I660" s="1367"/>
      <c r="L660" s="1367"/>
    </row>
    <row r="661" spans="6:12" s="1363" customFormat="1">
      <c r="F661" s="1367"/>
      <c r="I661" s="1367"/>
      <c r="L661" s="1367"/>
    </row>
    <row r="662" spans="6:12" s="1363" customFormat="1">
      <c r="F662" s="1367"/>
      <c r="I662" s="1367"/>
      <c r="L662" s="1367"/>
    </row>
    <row r="663" spans="6:12" s="1363" customFormat="1">
      <c r="F663" s="1367"/>
      <c r="I663" s="1367"/>
      <c r="L663" s="1367"/>
    </row>
    <row r="664" spans="6:12" s="1363" customFormat="1">
      <c r="F664" s="1367"/>
      <c r="I664" s="1367"/>
      <c r="L664" s="1367"/>
    </row>
    <row r="665" spans="6:12" s="1363" customFormat="1">
      <c r="F665" s="1367"/>
      <c r="I665" s="1367"/>
      <c r="L665" s="1367"/>
    </row>
    <row r="666" spans="6:12" s="1363" customFormat="1">
      <c r="F666" s="1367"/>
      <c r="I666" s="1367"/>
      <c r="L666" s="1367"/>
    </row>
    <row r="667" spans="6:12" s="1363" customFormat="1">
      <c r="F667" s="1367"/>
      <c r="I667" s="1367"/>
      <c r="L667" s="1367"/>
    </row>
    <row r="668" spans="6:12" s="1363" customFormat="1">
      <c r="F668" s="1367"/>
      <c r="I668" s="1367"/>
      <c r="L668" s="1367"/>
    </row>
    <row r="669" spans="6:12" s="1363" customFormat="1">
      <c r="F669" s="1367"/>
      <c r="I669" s="1367"/>
      <c r="L669" s="1367"/>
    </row>
    <row r="670" spans="6:12" s="1363" customFormat="1">
      <c r="F670" s="1367"/>
      <c r="I670" s="1367"/>
      <c r="L670" s="1367"/>
    </row>
    <row r="671" spans="6:12" s="1363" customFormat="1">
      <c r="F671" s="1367"/>
      <c r="I671" s="1367"/>
      <c r="L671" s="1367"/>
    </row>
    <row r="672" spans="6:12" s="1363" customFormat="1">
      <c r="F672" s="1367"/>
      <c r="I672" s="1367"/>
      <c r="L672" s="1367"/>
    </row>
    <row r="673" spans="6:12" s="1363" customFormat="1">
      <c r="F673" s="1367"/>
      <c r="I673" s="1367"/>
      <c r="L673" s="1367"/>
    </row>
    <row r="674" spans="6:12" s="1363" customFormat="1">
      <c r="F674" s="1367"/>
      <c r="I674" s="1367"/>
      <c r="L674" s="1367"/>
    </row>
    <row r="675" spans="6:12" s="1363" customFormat="1">
      <c r="F675" s="1367"/>
      <c r="I675" s="1367"/>
      <c r="L675" s="1367"/>
    </row>
    <row r="676" spans="6:12" s="1363" customFormat="1">
      <c r="F676" s="1367"/>
      <c r="I676" s="1367"/>
      <c r="L676" s="1367"/>
    </row>
    <row r="677" spans="6:12" s="1363" customFormat="1">
      <c r="F677" s="1367"/>
      <c r="I677" s="1367"/>
      <c r="L677" s="1367"/>
    </row>
    <row r="678" spans="6:12" s="1363" customFormat="1">
      <c r="F678" s="1367"/>
      <c r="I678" s="1367"/>
      <c r="L678" s="1367"/>
    </row>
    <row r="679" spans="6:12" s="1363" customFormat="1">
      <c r="F679" s="1367"/>
      <c r="I679" s="1367"/>
      <c r="L679" s="1367"/>
    </row>
    <row r="680" spans="6:12" s="1363" customFormat="1">
      <c r="F680" s="1367"/>
      <c r="I680" s="1367"/>
      <c r="L680" s="1367"/>
    </row>
    <row r="681" spans="6:12" s="1363" customFormat="1">
      <c r="F681" s="1367"/>
      <c r="I681" s="1367"/>
      <c r="L681" s="1367"/>
    </row>
    <row r="682" spans="6:12" s="1363" customFormat="1">
      <c r="F682" s="1367"/>
      <c r="I682" s="1367"/>
      <c r="L682" s="1367"/>
    </row>
    <row r="683" spans="6:12" s="1363" customFormat="1">
      <c r="F683" s="1367"/>
      <c r="I683" s="1367"/>
      <c r="L683" s="1367"/>
    </row>
    <row r="684" spans="6:12" s="1363" customFormat="1">
      <c r="F684" s="1367"/>
      <c r="I684" s="1367"/>
      <c r="L684" s="1367"/>
    </row>
    <row r="685" spans="6:12" s="1363" customFormat="1">
      <c r="F685" s="1367"/>
      <c r="I685" s="1367"/>
      <c r="L685" s="1367"/>
    </row>
    <row r="686" spans="6:12" s="1363" customFormat="1">
      <c r="F686" s="1367"/>
      <c r="I686" s="1367"/>
      <c r="L686" s="1367"/>
    </row>
    <row r="687" spans="6:12" s="1363" customFormat="1">
      <c r="F687" s="1367"/>
      <c r="I687" s="1367"/>
      <c r="L687" s="1367"/>
    </row>
    <row r="688" spans="6:12" s="1363" customFormat="1">
      <c r="F688" s="1367"/>
      <c r="I688" s="1367"/>
      <c r="L688" s="1367"/>
    </row>
    <row r="689" spans="6:12" s="1363" customFormat="1">
      <c r="F689" s="1367"/>
      <c r="I689" s="1367"/>
      <c r="L689" s="1367"/>
    </row>
    <row r="690" spans="6:12" s="1363" customFormat="1">
      <c r="F690" s="1367"/>
      <c r="I690" s="1367"/>
      <c r="L690" s="1367"/>
    </row>
    <row r="691" spans="6:12" s="1363" customFormat="1">
      <c r="F691" s="1367"/>
      <c r="I691" s="1367"/>
      <c r="L691" s="1367"/>
    </row>
    <row r="692" spans="6:12" s="1363" customFormat="1">
      <c r="F692" s="1367"/>
      <c r="I692" s="1367"/>
      <c r="L692" s="1367"/>
    </row>
    <row r="693" spans="6:12" s="1363" customFormat="1">
      <c r="F693" s="1367"/>
      <c r="I693" s="1367"/>
      <c r="L693" s="1367"/>
    </row>
    <row r="694" spans="6:12" s="1363" customFormat="1">
      <c r="F694" s="1367"/>
      <c r="I694" s="1367"/>
      <c r="L694" s="1367"/>
    </row>
    <row r="695" spans="6:12" s="1363" customFormat="1">
      <c r="F695" s="1367"/>
      <c r="I695" s="1367"/>
      <c r="L695" s="1367"/>
    </row>
    <row r="696" spans="6:12" s="1363" customFormat="1">
      <c r="F696" s="1367"/>
      <c r="I696" s="1367"/>
      <c r="L696" s="1367"/>
    </row>
    <row r="697" spans="6:12" s="1363" customFormat="1">
      <c r="F697" s="1367"/>
      <c r="I697" s="1367"/>
      <c r="L697" s="1367"/>
    </row>
    <row r="698" spans="6:12" s="1363" customFormat="1">
      <c r="F698" s="1367"/>
      <c r="I698" s="1367"/>
      <c r="L698" s="1367"/>
    </row>
    <row r="699" spans="6:12" s="1363" customFormat="1">
      <c r="F699" s="1367"/>
      <c r="I699" s="1367"/>
      <c r="L699" s="1367"/>
    </row>
    <row r="700" spans="6:12" s="1363" customFormat="1">
      <c r="F700" s="1367"/>
      <c r="I700" s="1367"/>
      <c r="L700" s="1367"/>
    </row>
    <row r="701" spans="6:12" s="1363" customFormat="1">
      <c r="F701" s="1367"/>
      <c r="I701" s="1367"/>
      <c r="L701" s="1367"/>
    </row>
    <row r="702" spans="6:12" s="1363" customFormat="1">
      <c r="F702" s="1367"/>
      <c r="I702" s="1367"/>
      <c r="L702" s="1367"/>
    </row>
    <row r="703" spans="6:12" s="1363" customFormat="1">
      <c r="F703" s="1367"/>
      <c r="I703" s="1367"/>
      <c r="L703" s="1367"/>
    </row>
    <row r="704" spans="6:12" s="1363" customFormat="1">
      <c r="F704" s="1367"/>
      <c r="I704" s="1367"/>
      <c r="L704" s="1367"/>
    </row>
    <row r="705" spans="6:12" s="1363" customFormat="1">
      <c r="F705" s="1367"/>
      <c r="I705" s="1367"/>
      <c r="L705" s="1367"/>
    </row>
    <row r="706" spans="6:12" s="1363" customFormat="1">
      <c r="F706" s="1367"/>
      <c r="I706" s="1367"/>
      <c r="L706" s="1367"/>
    </row>
    <row r="707" spans="6:12" s="1363" customFormat="1">
      <c r="F707" s="1367"/>
      <c r="I707" s="1367"/>
      <c r="L707" s="1367"/>
    </row>
    <row r="708" spans="6:12" s="1363" customFormat="1">
      <c r="F708" s="1367"/>
      <c r="I708" s="1367"/>
      <c r="L708" s="1367"/>
    </row>
    <row r="709" spans="6:12" s="1363" customFormat="1">
      <c r="F709" s="1367"/>
      <c r="I709" s="1367"/>
      <c r="L709" s="1367"/>
    </row>
    <row r="710" spans="6:12" s="1363" customFormat="1">
      <c r="F710" s="1367"/>
      <c r="I710" s="1367"/>
      <c r="L710" s="1367"/>
    </row>
    <row r="711" spans="6:12" s="1363" customFormat="1">
      <c r="F711" s="1367"/>
      <c r="I711" s="1367"/>
      <c r="L711" s="1367"/>
    </row>
    <row r="712" spans="6:12" s="1363" customFormat="1">
      <c r="F712" s="1367"/>
      <c r="I712" s="1367"/>
      <c r="L712" s="1367"/>
    </row>
    <row r="713" spans="6:12" s="1363" customFormat="1">
      <c r="F713" s="1367"/>
      <c r="I713" s="1367"/>
      <c r="L713" s="1367"/>
    </row>
    <row r="714" spans="6:12" s="1363" customFormat="1">
      <c r="F714" s="1367"/>
      <c r="I714" s="1367"/>
      <c r="L714" s="1367"/>
    </row>
    <row r="715" spans="6:12" s="1363" customFormat="1">
      <c r="F715" s="1367"/>
      <c r="I715" s="1367"/>
      <c r="L715" s="1367"/>
    </row>
    <row r="716" spans="6:12" s="1363" customFormat="1">
      <c r="F716" s="1367"/>
      <c r="I716" s="1367"/>
      <c r="L716" s="1367"/>
    </row>
    <row r="717" spans="6:12" s="1363" customFormat="1">
      <c r="F717" s="1367"/>
      <c r="I717" s="1367"/>
      <c r="L717" s="1367"/>
    </row>
    <row r="718" spans="6:12" s="1363" customFormat="1">
      <c r="F718" s="1367"/>
      <c r="I718" s="1367"/>
      <c r="L718" s="1367"/>
    </row>
    <row r="719" spans="6:12" s="1363" customFormat="1">
      <c r="F719" s="1367"/>
      <c r="I719" s="1367"/>
      <c r="L719" s="1367"/>
    </row>
    <row r="720" spans="6:12" s="1363" customFormat="1">
      <c r="F720" s="1367"/>
      <c r="I720" s="1367"/>
      <c r="L720" s="1367"/>
    </row>
    <row r="721" spans="6:12" s="1363" customFormat="1">
      <c r="F721" s="1367"/>
      <c r="I721" s="1367"/>
      <c r="L721" s="1367"/>
    </row>
    <row r="722" spans="6:12" s="1363" customFormat="1">
      <c r="F722" s="1367"/>
      <c r="I722" s="1367"/>
      <c r="L722" s="1367"/>
    </row>
    <row r="723" spans="6:12" s="1363" customFormat="1">
      <c r="F723" s="1367"/>
      <c r="I723" s="1367"/>
      <c r="L723" s="1367"/>
    </row>
    <row r="724" spans="6:12" s="1363" customFormat="1">
      <c r="F724" s="1367"/>
      <c r="I724" s="1367"/>
      <c r="L724" s="1367"/>
    </row>
    <row r="725" spans="6:12" s="1363" customFormat="1">
      <c r="F725" s="1367"/>
      <c r="I725" s="1367"/>
      <c r="L725" s="1367"/>
    </row>
    <row r="726" spans="6:12" s="1363" customFormat="1">
      <c r="F726" s="1367"/>
      <c r="I726" s="1367"/>
      <c r="L726" s="1367"/>
    </row>
    <row r="727" spans="6:12" s="1363" customFormat="1">
      <c r="F727" s="1367"/>
      <c r="I727" s="1367"/>
      <c r="L727" s="1367"/>
    </row>
    <row r="728" spans="6:12" s="1363" customFormat="1">
      <c r="F728" s="1367"/>
      <c r="I728" s="1367"/>
      <c r="L728" s="1367"/>
    </row>
    <row r="729" spans="6:12" s="1363" customFormat="1">
      <c r="F729" s="1367"/>
      <c r="I729" s="1367"/>
      <c r="L729" s="1367"/>
    </row>
    <row r="730" spans="6:12" s="1363" customFormat="1">
      <c r="F730" s="1367"/>
      <c r="I730" s="1367"/>
      <c r="L730" s="1367"/>
    </row>
    <row r="731" spans="6:12" s="1363" customFormat="1">
      <c r="F731" s="1367"/>
      <c r="I731" s="1367"/>
      <c r="L731" s="1367"/>
    </row>
    <row r="732" spans="6:12" s="1363" customFormat="1">
      <c r="F732" s="1367"/>
      <c r="I732" s="1367"/>
      <c r="L732" s="1367"/>
    </row>
    <row r="733" spans="6:12" s="1363" customFormat="1">
      <c r="F733" s="1367"/>
      <c r="I733" s="1367"/>
      <c r="L733" s="1367"/>
    </row>
    <row r="734" spans="6:12" s="1363" customFormat="1">
      <c r="F734" s="1367"/>
      <c r="I734" s="1367"/>
      <c r="L734" s="1367"/>
    </row>
    <row r="735" spans="6:12" s="1363" customFormat="1">
      <c r="F735" s="1367"/>
      <c r="I735" s="1367"/>
      <c r="L735" s="1367"/>
    </row>
    <row r="736" spans="6:12" s="1363" customFormat="1">
      <c r="F736" s="1367"/>
      <c r="I736" s="1367"/>
      <c r="L736" s="1367"/>
    </row>
    <row r="737" spans="6:12" s="1363" customFormat="1">
      <c r="F737" s="1367"/>
      <c r="I737" s="1367"/>
      <c r="L737" s="1367"/>
    </row>
    <row r="738" spans="6:12" s="1363" customFormat="1">
      <c r="F738" s="1367"/>
      <c r="I738" s="1367"/>
      <c r="L738" s="1367"/>
    </row>
    <row r="739" spans="6:12" s="1363" customFormat="1">
      <c r="F739" s="1367"/>
      <c r="I739" s="1367"/>
      <c r="L739" s="1367"/>
    </row>
    <row r="740" spans="6:12" s="1363" customFormat="1">
      <c r="F740" s="1367"/>
      <c r="I740" s="1367"/>
      <c r="L740" s="1367"/>
    </row>
    <row r="741" spans="6:12" s="1363" customFormat="1">
      <c r="F741" s="1367"/>
      <c r="I741" s="1367"/>
      <c r="L741" s="1367"/>
    </row>
    <row r="742" spans="6:12" s="1363" customFormat="1">
      <c r="F742" s="1367"/>
      <c r="I742" s="1367"/>
      <c r="L742" s="1367"/>
    </row>
    <row r="743" spans="6:12" s="1363" customFormat="1">
      <c r="F743" s="1367"/>
      <c r="I743" s="1367"/>
      <c r="L743" s="1367"/>
    </row>
    <row r="744" spans="6:12" s="1363" customFormat="1">
      <c r="F744" s="1367"/>
      <c r="I744" s="1367"/>
      <c r="L744" s="1367"/>
    </row>
    <row r="745" spans="6:12" s="1363" customFormat="1">
      <c r="F745" s="1367"/>
      <c r="I745" s="1367"/>
      <c r="L745" s="1367"/>
    </row>
    <row r="746" spans="6:12" s="1363" customFormat="1">
      <c r="F746" s="1367"/>
      <c r="I746" s="1367"/>
      <c r="L746" s="1367"/>
    </row>
    <row r="747" spans="6:12" s="1363" customFormat="1">
      <c r="F747" s="1367"/>
      <c r="I747" s="1367"/>
      <c r="L747" s="1367"/>
    </row>
    <row r="748" spans="6:12" s="1363" customFormat="1">
      <c r="F748" s="1367"/>
      <c r="I748" s="1367"/>
      <c r="L748" s="1367"/>
    </row>
    <row r="749" spans="6:12" s="1363" customFormat="1">
      <c r="F749" s="1367"/>
      <c r="I749" s="1367"/>
      <c r="L749" s="1367"/>
    </row>
    <row r="750" spans="6:12" s="1363" customFormat="1">
      <c r="F750" s="1367"/>
      <c r="I750" s="1367"/>
      <c r="L750" s="1367"/>
    </row>
    <row r="751" spans="6:12" s="1363" customFormat="1">
      <c r="F751" s="1367"/>
      <c r="I751" s="1367"/>
      <c r="L751" s="1367"/>
    </row>
    <row r="752" spans="6:12" s="1363" customFormat="1">
      <c r="F752" s="1367"/>
      <c r="I752" s="1367"/>
      <c r="L752" s="1367"/>
    </row>
    <row r="753" spans="6:12" s="1363" customFormat="1">
      <c r="F753" s="1367"/>
      <c r="I753" s="1367"/>
      <c r="L753" s="1367"/>
    </row>
    <row r="754" spans="6:12" s="1363" customFormat="1">
      <c r="F754" s="1367"/>
      <c r="I754" s="1367"/>
      <c r="L754" s="1367"/>
    </row>
    <row r="755" spans="6:12" s="1363" customFormat="1">
      <c r="F755" s="1367"/>
      <c r="I755" s="1367"/>
      <c r="L755" s="1367"/>
    </row>
    <row r="756" spans="6:12" s="1363" customFormat="1">
      <c r="F756" s="1367"/>
      <c r="I756" s="1367"/>
      <c r="L756" s="1367"/>
    </row>
    <row r="757" spans="6:12" s="1363" customFormat="1">
      <c r="F757" s="1367"/>
      <c r="I757" s="1367"/>
      <c r="L757" s="1367"/>
    </row>
    <row r="758" spans="6:12" s="1363" customFormat="1">
      <c r="F758" s="1367"/>
      <c r="I758" s="1367"/>
      <c r="L758" s="1367"/>
    </row>
    <row r="759" spans="6:12" s="1363" customFormat="1">
      <c r="F759" s="1367"/>
      <c r="I759" s="1367"/>
      <c r="L759" s="1367"/>
    </row>
    <row r="760" spans="6:12" s="1363" customFormat="1">
      <c r="F760" s="1367"/>
      <c r="I760" s="1367"/>
      <c r="L760" s="1367"/>
    </row>
    <row r="761" spans="6:12" s="1363" customFormat="1">
      <c r="F761" s="1367"/>
      <c r="I761" s="1367"/>
      <c r="L761" s="1367"/>
    </row>
    <row r="762" spans="6:12" s="1363" customFormat="1">
      <c r="F762" s="1367"/>
      <c r="I762" s="1367"/>
      <c r="L762" s="1367"/>
    </row>
    <row r="763" spans="6:12" s="1363" customFormat="1">
      <c r="F763" s="1367"/>
      <c r="I763" s="1367"/>
      <c r="L763" s="1367"/>
    </row>
    <row r="764" spans="6:12" s="1363" customFormat="1">
      <c r="F764" s="1367"/>
      <c r="I764" s="1367"/>
      <c r="L764" s="1367"/>
    </row>
    <row r="765" spans="6:12" s="1363" customFormat="1">
      <c r="F765" s="1367"/>
      <c r="I765" s="1367"/>
      <c r="L765" s="1367"/>
    </row>
    <row r="766" spans="6:12" s="1363" customFormat="1">
      <c r="F766" s="1367"/>
      <c r="I766" s="1367"/>
      <c r="L766" s="1367"/>
    </row>
    <row r="767" spans="6:12" s="1363" customFormat="1">
      <c r="F767" s="1367"/>
      <c r="I767" s="1367"/>
      <c r="L767" s="1367"/>
    </row>
    <row r="768" spans="6:12" s="1363" customFormat="1">
      <c r="F768" s="1367"/>
      <c r="I768" s="1367"/>
      <c r="L768" s="1367"/>
    </row>
    <row r="769" spans="6:12" s="1363" customFormat="1">
      <c r="F769" s="1367"/>
      <c r="I769" s="1367"/>
      <c r="L769" s="1367"/>
    </row>
    <row r="770" spans="6:12" s="1363" customFormat="1">
      <c r="F770" s="1367"/>
      <c r="I770" s="1367"/>
      <c r="L770" s="1367"/>
    </row>
    <row r="771" spans="6:12" s="1363" customFormat="1">
      <c r="F771" s="1367"/>
      <c r="I771" s="1367"/>
      <c r="L771" s="1367"/>
    </row>
    <row r="772" spans="6:12" s="1363" customFormat="1">
      <c r="F772" s="1367"/>
      <c r="I772" s="1367"/>
      <c r="L772" s="1367"/>
    </row>
    <row r="773" spans="6:12" s="1363" customFormat="1">
      <c r="F773" s="1367"/>
      <c r="I773" s="1367"/>
      <c r="L773" s="1367"/>
    </row>
    <row r="774" spans="6:12" s="1363" customFormat="1">
      <c r="F774" s="1367"/>
      <c r="I774" s="1367"/>
      <c r="L774" s="1367"/>
    </row>
    <row r="775" spans="6:12" s="1363" customFormat="1">
      <c r="F775" s="1367"/>
      <c r="I775" s="1367"/>
      <c r="L775" s="1367"/>
    </row>
    <row r="776" spans="6:12" s="1363" customFormat="1">
      <c r="F776" s="1367"/>
      <c r="I776" s="1367"/>
      <c r="L776" s="1367"/>
    </row>
    <row r="777" spans="6:12" s="1363" customFormat="1">
      <c r="F777" s="1367"/>
      <c r="I777" s="1367"/>
      <c r="L777" s="1367"/>
    </row>
    <row r="778" spans="6:12" s="1363" customFormat="1">
      <c r="F778" s="1367"/>
      <c r="I778" s="1367"/>
      <c r="L778" s="1367"/>
    </row>
    <row r="779" spans="6:12" s="1363" customFormat="1">
      <c r="F779" s="1367"/>
      <c r="I779" s="1367"/>
      <c r="L779" s="1367"/>
    </row>
    <row r="780" spans="6:12" s="1363" customFormat="1">
      <c r="F780" s="1367"/>
      <c r="I780" s="1367"/>
      <c r="L780" s="1367"/>
    </row>
    <row r="781" spans="6:12" s="1363" customFormat="1">
      <c r="F781" s="1367"/>
      <c r="I781" s="1367"/>
      <c r="L781" s="1367"/>
    </row>
    <row r="782" spans="6:12" s="1363" customFormat="1">
      <c r="F782" s="1367"/>
      <c r="I782" s="1367"/>
      <c r="L782" s="1367"/>
    </row>
    <row r="783" spans="6:12" s="1363" customFormat="1">
      <c r="F783" s="1367"/>
      <c r="I783" s="1367"/>
      <c r="L783" s="1367"/>
    </row>
    <row r="784" spans="6:12" s="1363" customFormat="1">
      <c r="F784" s="1367"/>
      <c r="I784" s="1367"/>
      <c r="L784" s="1367"/>
    </row>
    <row r="785" spans="6:12" s="1363" customFormat="1">
      <c r="F785" s="1367"/>
      <c r="I785" s="1367"/>
      <c r="L785" s="1367"/>
    </row>
    <row r="786" spans="6:12" s="1363" customFormat="1">
      <c r="F786" s="1367"/>
      <c r="I786" s="1367"/>
      <c r="L786" s="1367"/>
    </row>
    <row r="787" spans="6:12" s="1363" customFormat="1">
      <c r="F787" s="1367"/>
      <c r="I787" s="1367"/>
      <c r="L787" s="1367"/>
    </row>
    <row r="788" spans="6:12" s="1363" customFormat="1">
      <c r="F788" s="1367"/>
      <c r="I788" s="1367"/>
      <c r="L788" s="1367"/>
    </row>
    <row r="789" spans="6:12" s="1363" customFormat="1">
      <c r="F789" s="1367"/>
      <c r="I789" s="1367"/>
      <c r="L789" s="1367"/>
    </row>
    <row r="790" spans="6:12" s="1363" customFormat="1">
      <c r="F790" s="1367"/>
      <c r="I790" s="1367"/>
      <c r="L790" s="1367"/>
    </row>
    <row r="791" spans="6:12" s="1363" customFormat="1">
      <c r="F791" s="1367"/>
      <c r="I791" s="1367"/>
      <c r="L791" s="1367"/>
    </row>
    <row r="792" spans="6:12" s="1363" customFormat="1">
      <c r="F792" s="1367"/>
      <c r="I792" s="1367"/>
      <c r="L792" s="1367"/>
    </row>
    <row r="793" spans="6:12" s="1363" customFormat="1">
      <c r="F793" s="1367"/>
      <c r="I793" s="1367"/>
      <c r="L793" s="1367"/>
    </row>
    <row r="794" spans="6:12" s="1363" customFormat="1">
      <c r="F794" s="1367"/>
      <c r="I794" s="1367"/>
      <c r="L794" s="1367"/>
    </row>
    <row r="795" spans="6:12" s="1363" customFormat="1">
      <c r="F795" s="1367"/>
      <c r="I795" s="1367"/>
      <c r="L795" s="1367"/>
    </row>
    <row r="796" spans="6:12" s="1363" customFormat="1">
      <c r="F796" s="1367"/>
      <c r="I796" s="1367"/>
      <c r="L796" s="1367"/>
    </row>
    <row r="797" spans="6:12" s="1363" customFormat="1">
      <c r="F797" s="1367"/>
      <c r="I797" s="1367"/>
      <c r="L797" s="1367"/>
    </row>
    <row r="798" spans="6:12" s="1363" customFormat="1">
      <c r="F798" s="1367"/>
      <c r="I798" s="1367"/>
      <c r="L798" s="1367"/>
    </row>
    <row r="799" spans="6:12" s="1363" customFormat="1">
      <c r="F799" s="1367"/>
      <c r="I799" s="1367"/>
      <c r="L799" s="1367"/>
    </row>
    <row r="800" spans="6:12" s="1363" customFormat="1">
      <c r="F800" s="1367"/>
      <c r="I800" s="1367"/>
      <c r="L800" s="1367"/>
    </row>
    <row r="801" spans="6:12" s="1363" customFormat="1">
      <c r="F801" s="1367"/>
      <c r="I801" s="1367"/>
      <c r="L801" s="1367"/>
    </row>
    <row r="802" spans="6:12" s="1363" customFormat="1">
      <c r="F802" s="1367"/>
      <c r="I802" s="1367"/>
      <c r="L802" s="1367"/>
    </row>
    <row r="803" spans="6:12" s="1363" customFormat="1">
      <c r="F803" s="1367"/>
      <c r="I803" s="1367"/>
      <c r="L803" s="1367"/>
    </row>
    <row r="804" spans="6:12" s="1363" customFormat="1">
      <c r="F804" s="1367"/>
      <c r="I804" s="1367"/>
      <c r="L804" s="1367"/>
    </row>
    <row r="805" spans="6:12" s="1363" customFormat="1">
      <c r="F805" s="1367"/>
      <c r="I805" s="1367"/>
      <c r="L805" s="1367"/>
    </row>
    <row r="806" spans="6:12" s="1363" customFormat="1">
      <c r="F806" s="1367"/>
      <c r="I806" s="1367"/>
      <c r="L806" s="1367"/>
    </row>
    <row r="807" spans="6:12" s="1363" customFormat="1">
      <c r="F807" s="1367"/>
      <c r="I807" s="1367"/>
      <c r="L807" s="1367"/>
    </row>
    <row r="808" spans="6:12" s="1363" customFormat="1">
      <c r="F808" s="1367"/>
      <c r="I808" s="1367"/>
      <c r="L808" s="1367"/>
    </row>
    <row r="809" spans="6:12" s="1363" customFormat="1">
      <c r="F809" s="1367"/>
      <c r="I809" s="1367"/>
      <c r="L809" s="1367"/>
    </row>
    <row r="810" spans="6:12" s="1363" customFormat="1">
      <c r="F810" s="1367"/>
      <c r="I810" s="1367"/>
      <c r="L810" s="1367"/>
    </row>
    <row r="811" spans="6:12" s="1363" customFormat="1">
      <c r="F811" s="1367"/>
      <c r="I811" s="1367"/>
      <c r="L811" s="1367"/>
    </row>
    <row r="812" spans="6:12" s="1363" customFormat="1">
      <c r="F812" s="1367"/>
      <c r="I812" s="1367"/>
      <c r="L812" s="1367"/>
    </row>
    <row r="813" spans="6:12" s="1363" customFormat="1">
      <c r="F813" s="1367"/>
      <c r="I813" s="1367"/>
      <c r="L813" s="1367"/>
    </row>
    <row r="814" spans="6:12" s="1363" customFormat="1">
      <c r="F814" s="1367"/>
      <c r="I814" s="1367"/>
      <c r="L814" s="1367"/>
    </row>
    <row r="815" spans="6:12" s="1363" customFormat="1">
      <c r="F815" s="1367"/>
      <c r="I815" s="1367"/>
      <c r="L815" s="1367"/>
    </row>
    <row r="816" spans="6:12" s="1363" customFormat="1">
      <c r="F816" s="1367"/>
      <c r="I816" s="1367"/>
      <c r="L816" s="1367"/>
    </row>
    <row r="817" spans="6:12" s="1363" customFormat="1">
      <c r="F817" s="1367"/>
      <c r="I817" s="1367"/>
      <c r="L817" s="1367"/>
    </row>
    <row r="818" spans="6:12" s="1363" customFormat="1">
      <c r="F818" s="1367"/>
      <c r="I818" s="1367"/>
      <c r="L818" s="1367"/>
    </row>
    <row r="819" spans="6:12" s="1363" customFormat="1">
      <c r="F819" s="1367"/>
      <c r="I819" s="1367"/>
      <c r="L819" s="1367"/>
    </row>
    <row r="820" spans="6:12" s="1363" customFormat="1">
      <c r="F820" s="1367"/>
      <c r="I820" s="1367"/>
      <c r="L820" s="1367"/>
    </row>
    <row r="821" spans="6:12" s="1363" customFormat="1">
      <c r="F821" s="1367"/>
      <c r="I821" s="1367"/>
      <c r="L821" s="1367"/>
    </row>
    <row r="822" spans="6:12" s="1363" customFormat="1">
      <c r="F822" s="1367"/>
      <c r="I822" s="1367"/>
      <c r="L822" s="1367"/>
    </row>
    <row r="823" spans="6:12" s="1363" customFormat="1">
      <c r="F823" s="1367"/>
      <c r="I823" s="1367"/>
      <c r="L823" s="1367"/>
    </row>
    <row r="824" spans="6:12" s="1363" customFormat="1">
      <c r="F824" s="1367"/>
      <c r="I824" s="1367"/>
      <c r="L824" s="1367"/>
    </row>
    <row r="825" spans="6:12" s="1363" customFormat="1">
      <c r="F825" s="1367"/>
      <c r="I825" s="1367"/>
      <c r="L825" s="1367"/>
    </row>
    <row r="826" spans="6:12" s="1363" customFormat="1">
      <c r="F826" s="1367"/>
      <c r="I826" s="1367"/>
      <c r="L826" s="1367"/>
    </row>
    <row r="827" spans="6:12" s="1363" customFormat="1">
      <c r="F827" s="1367"/>
      <c r="I827" s="1367"/>
      <c r="L827" s="1367"/>
    </row>
    <row r="828" spans="6:12" s="1363" customFormat="1">
      <c r="F828" s="1367"/>
      <c r="I828" s="1367"/>
      <c r="L828" s="1367"/>
    </row>
    <row r="829" spans="6:12" s="1363" customFormat="1">
      <c r="F829" s="1367"/>
      <c r="I829" s="1367"/>
      <c r="L829" s="1367"/>
    </row>
    <row r="830" spans="6:12" s="1363" customFormat="1">
      <c r="F830" s="1367"/>
      <c r="I830" s="1367"/>
      <c r="L830" s="1367"/>
    </row>
    <row r="831" spans="6:12" s="1363" customFormat="1">
      <c r="F831" s="1367"/>
      <c r="I831" s="1367"/>
      <c r="L831" s="1367"/>
    </row>
    <row r="832" spans="6:12" s="1363" customFormat="1">
      <c r="F832" s="1367"/>
      <c r="I832" s="1367"/>
      <c r="L832" s="1367"/>
    </row>
    <row r="833" spans="6:12" s="1363" customFormat="1">
      <c r="F833" s="1367"/>
      <c r="I833" s="1367"/>
      <c r="L833" s="1367"/>
    </row>
    <row r="834" spans="6:12" s="1363" customFormat="1">
      <c r="F834" s="1367"/>
      <c r="I834" s="1367"/>
      <c r="L834" s="1367"/>
    </row>
    <row r="835" spans="6:12" s="1363" customFormat="1">
      <c r="F835" s="1367"/>
      <c r="I835" s="1367"/>
      <c r="L835" s="1367"/>
    </row>
    <row r="836" spans="6:12" s="1363" customFormat="1">
      <c r="F836" s="1367"/>
      <c r="I836" s="1367"/>
      <c r="L836" s="1367"/>
    </row>
    <row r="837" spans="6:12" s="1363" customFormat="1">
      <c r="F837" s="1367"/>
      <c r="I837" s="1367"/>
      <c r="L837" s="1367"/>
    </row>
    <row r="838" spans="6:12" s="1363" customFormat="1">
      <c r="F838" s="1367"/>
      <c r="I838" s="1367"/>
      <c r="L838" s="1367"/>
    </row>
    <row r="839" spans="6:12" s="1363" customFormat="1">
      <c r="F839" s="1367"/>
      <c r="I839" s="1367"/>
      <c r="L839" s="1367"/>
    </row>
    <row r="840" spans="6:12" s="1363" customFormat="1">
      <c r="F840" s="1367"/>
      <c r="I840" s="1367"/>
      <c r="L840" s="1367"/>
    </row>
    <row r="841" spans="6:12" s="1363" customFormat="1">
      <c r="F841" s="1367"/>
      <c r="I841" s="1367"/>
      <c r="L841" s="1367"/>
    </row>
    <row r="842" spans="6:12" s="1363" customFormat="1">
      <c r="F842" s="1367"/>
      <c r="I842" s="1367"/>
      <c r="L842" s="1367"/>
    </row>
    <row r="843" spans="6:12" s="1363" customFormat="1">
      <c r="F843" s="1367"/>
      <c r="I843" s="1367"/>
      <c r="L843" s="1367"/>
    </row>
    <row r="844" spans="6:12" s="1363" customFormat="1">
      <c r="F844" s="1367"/>
      <c r="I844" s="1367"/>
      <c r="L844" s="1367"/>
    </row>
    <row r="845" spans="6:12" s="1363" customFormat="1">
      <c r="F845" s="1367"/>
      <c r="I845" s="1367"/>
      <c r="L845" s="1367"/>
    </row>
    <row r="846" spans="6:12" s="1363" customFormat="1">
      <c r="F846" s="1367"/>
      <c r="I846" s="1367"/>
      <c r="L846" s="1367"/>
    </row>
    <row r="847" spans="6:12" s="1363" customFormat="1">
      <c r="F847" s="1367"/>
      <c r="I847" s="1367"/>
      <c r="L847" s="1367"/>
    </row>
    <row r="848" spans="6:12" s="1363" customFormat="1">
      <c r="F848" s="1367"/>
      <c r="I848" s="1367"/>
      <c r="L848" s="1367"/>
    </row>
    <row r="849" spans="6:12" s="1363" customFormat="1">
      <c r="F849" s="1367"/>
      <c r="I849" s="1367"/>
      <c r="L849" s="1367"/>
    </row>
    <row r="850" spans="6:12" s="1363" customFormat="1">
      <c r="F850" s="1367"/>
      <c r="I850" s="1367"/>
      <c r="L850" s="1367"/>
    </row>
    <row r="851" spans="6:12" s="1363" customFormat="1">
      <c r="F851" s="1367"/>
      <c r="I851" s="1367"/>
      <c r="L851" s="1367"/>
    </row>
    <row r="852" spans="6:12" s="1363" customFormat="1">
      <c r="F852" s="1367"/>
      <c r="I852" s="1367"/>
      <c r="L852" s="1367"/>
    </row>
    <row r="853" spans="6:12" s="1363" customFormat="1">
      <c r="F853" s="1367"/>
      <c r="I853" s="1367"/>
      <c r="L853" s="1367"/>
    </row>
    <row r="854" spans="6:12" s="1363" customFormat="1">
      <c r="F854" s="1367"/>
      <c r="I854" s="1367"/>
      <c r="L854" s="1367"/>
    </row>
    <row r="855" spans="6:12" s="1363" customFormat="1">
      <c r="F855" s="1367"/>
      <c r="I855" s="1367"/>
      <c r="L855" s="1367"/>
    </row>
    <row r="856" spans="6:12" s="1363" customFormat="1">
      <c r="F856" s="1367"/>
      <c r="I856" s="1367"/>
      <c r="L856" s="1367"/>
    </row>
    <row r="857" spans="6:12" s="1363" customFormat="1">
      <c r="F857" s="1367"/>
      <c r="I857" s="1367"/>
      <c r="L857" s="1367"/>
    </row>
    <row r="858" spans="6:12" s="1363" customFormat="1">
      <c r="F858" s="1367"/>
      <c r="I858" s="1367"/>
      <c r="L858" s="1367"/>
    </row>
    <row r="859" spans="6:12" s="1363" customFormat="1">
      <c r="F859" s="1367"/>
      <c r="I859" s="1367"/>
      <c r="L859" s="1367"/>
    </row>
    <row r="860" spans="6:12" s="1363" customFormat="1">
      <c r="F860" s="1367"/>
      <c r="I860" s="1367"/>
      <c r="L860" s="1367"/>
    </row>
    <row r="861" spans="6:12" s="1363" customFormat="1">
      <c r="F861" s="1367"/>
      <c r="I861" s="1367"/>
      <c r="L861" s="1367"/>
    </row>
    <row r="862" spans="6:12" s="1363" customFormat="1">
      <c r="F862" s="1367"/>
      <c r="I862" s="1367"/>
      <c r="L862" s="1367"/>
    </row>
    <row r="863" spans="6:12" s="1363" customFormat="1">
      <c r="F863" s="1367"/>
      <c r="I863" s="1367"/>
      <c r="L863" s="1367"/>
    </row>
    <row r="864" spans="6:12" s="1363" customFormat="1">
      <c r="F864" s="1367"/>
      <c r="I864" s="1367"/>
      <c r="L864" s="1367"/>
    </row>
    <row r="865" spans="6:12" s="1363" customFormat="1">
      <c r="F865" s="1367"/>
      <c r="I865" s="1367"/>
      <c r="L865" s="1367"/>
    </row>
    <row r="866" spans="6:12" s="1363" customFormat="1">
      <c r="F866" s="1367"/>
      <c r="I866" s="1367"/>
      <c r="L866" s="1367"/>
    </row>
    <row r="867" spans="6:12" s="1363" customFormat="1">
      <c r="F867" s="1367"/>
      <c r="I867" s="1367"/>
      <c r="L867" s="1367"/>
    </row>
    <row r="868" spans="6:12" s="1363" customFormat="1">
      <c r="F868" s="1367"/>
      <c r="I868" s="1367"/>
      <c r="L868" s="1367"/>
    </row>
    <row r="869" spans="6:12" s="1363" customFormat="1">
      <c r="F869" s="1367"/>
      <c r="I869" s="1367"/>
      <c r="L869" s="1367"/>
    </row>
    <row r="870" spans="6:12" s="1363" customFormat="1">
      <c r="F870" s="1367"/>
      <c r="I870" s="1367"/>
      <c r="L870" s="1367"/>
    </row>
    <row r="871" spans="6:12" s="1363" customFormat="1">
      <c r="F871" s="1367"/>
      <c r="I871" s="1367"/>
      <c r="L871" s="1367"/>
    </row>
    <row r="872" spans="6:12" s="1363" customFormat="1">
      <c r="F872" s="1367"/>
      <c r="I872" s="1367"/>
      <c r="L872" s="1367"/>
    </row>
    <row r="873" spans="6:12" s="1363" customFormat="1">
      <c r="F873" s="1367"/>
      <c r="I873" s="1367"/>
      <c r="L873" s="1367"/>
    </row>
    <row r="874" spans="6:12" s="1363" customFormat="1">
      <c r="F874" s="1367"/>
      <c r="I874" s="1367"/>
      <c r="L874" s="1367"/>
    </row>
    <row r="875" spans="6:12" s="1363" customFormat="1">
      <c r="F875" s="1367"/>
      <c r="I875" s="1367"/>
      <c r="L875" s="1367"/>
    </row>
    <row r="876" spans="6:12" s="1363" customFormat="1">
      <c r="F876" s="1367"/>
      <c r="I876" s="1367"/>
      <c r="L876" s="1367"/>
    </row>
    <row r="877" spans="6:12" s="1363" customFormat="1">
      <c r="F877" s="1367"/>
      <c r="I877" s="1367"/>
      <c r="L877" s="1367"/>
    </row>
    <row r="878" spans="6:12" s="1363" customFormat="1">
      <c r="F878" s="1367"/>
      <c r="I878" s="1367"/>
      <c r="L878" s="1367"/>
    </row>
    <row r="879" spans="6:12" s="1363" customFormat="1">
      <c r="F879" s="1367"/>
      <c r="I879" s="1367"/>
      <c r="L879" s="1367"/>
    </row>
    <row r="880" spans="6:12" s="1363" customFormat="1">
      <c r="F880" s="1367"/>
      <c r="I880" s="1367"/>
      <c r="L880" s="1367"/>
    </row>
    <row r="881" spans="6:12" s="1363" customFormat="1">
      <c r="F881" s="1367"/>
      <c r="I881" s="1367"/>
      <c r="L881" s="1367"/>
    </row>
    <row r="882" spans="6:12" s="1363" customFormat="1">
      <c r="F882" s="1367"/>
      <c r="I882" s="1367"/>
      <c r="L882" s="1367"/>
    </row>
    <row r="883" spans="6:12" s="1363" customFormat="1">
      <c r="F883" s="1367"/>
      <c r="I883" s="1367"/>
      <c r="L883" s="1367"/>
    </row>
    <row r="884" spans="6:12" s="1363" customFormat="1">
      <c r="F884" s="1367"/>
      <c r="I884" s="1367"/>
      <c r="L884" s="1367"/>
    </row>
    <row r="885" spans="6:12" s="1363" customFormat="1">
      <c r="F885" s="1367"/>
      <c r="I885" s="1367"/>
      <c r="L885" s="1367"/>
    </row>
    <row r="886" spans="6:12" s="1363" customFormat="1">
      <c r="F886" s="1367"/>
      <c r="I886" s="1367"/>
      <c r="L886" s="1367"/>
    </row>
    <row r="887" spans="6:12" s="1363" customFormat="1">
      <c r="F887" s="1367"/>
      <c r="I887" s="1367"/>
      <c r="L887" s="1367"/>
    </row>
    <row r="888" spans="6:12" s="1363" customFormat="1">
      <c r="F888" s="1367"/>
      <c r="I888" s="1367"/>
      <c r="L888" s="1367"/>
    </row>
    <row r="889" spans="6:12" s="1363" customFormat="1">
      <c r="F889" s="1367"/>
      <c r="I889" s="1367"/>
      <c r="L889" s="1367"/>
    </row>
    <row r="890" spans="6:12" s="1363" customFormat="1">
      <c r="F890" s="1367"/>
      <c r="I890" s="1367"/>
      <c r="L890" s="1367"/>
    </row>
    <row r="891" spans="6:12" s="1363" customFormat="1">
      <c r="F891" s="1367"/>
      <c r="I891" s="1367"/>
      <c r="L891" s="1367"/>
    </row>
    <row r="892" spans="6:12" s="1363" customFormat="1">
      <c r="F892" s="1367"/>
      <c r="I892" s="1367"/>
      <c r="L892" s="1367"/>
    </row>
    <row r="893" spans="6:12" s="1363" customFormat="1">
      <c r="F893" s="1367"/>
      <c r="I893" s="1367"/>
      <c r="L893" s="1367"/>
    </row>
    <row r="894" spans="6:12" s="1363" customFormat="1">
      <c r="F894" s="1367"/>
      <c r="I894" s="1367"/>
      <c r="L894" s="1367"/>
    </row>
    <row r="895" spans="6:12" s="1363" customFormat="1">
      <c r="F895" s="1367"/>
      <c r="I895" s="1367"/>
      <c r="L895" s="1367"/>
    </row>
    <row r="896" spans="6:12" s="1363" customFormat="1">
      <c r="F896" s="1367"/>
      <c r="I896" s="1367"/>
      <c r="L896" s="1367"/>
    </row>
    <row r="897" spans="6:12" s="1363" customFormat="1">
      <c r="F897" s="1367"/>
      <c r="I897" s="1367"/>
      <c r="L897" s="1367"/>
    </row>
    <row r="898" spans="6:12" s="1363" customFormat="1">
      <c r="F898" s="1367"/>
      <c r="I898" s="1367"/>
      <c r="L898" s="1367"/>
    </row>
    <row r="899" spans="6:12" s="1363" customFormat="1">
      <c r="F899" s="1367"/>
      <c r="I899" s="1367"/>
      <c r="L899" s="1367"/>
    </row>
    <row r="900" spans="6:12" s="1363" customFormat="1">
      <c r="F900" s="1367"/>
      <c r="I900" s="1367"/>
      <c r="L900" s="1367"/>
    </row>
    <row r="901" spans="6:12" s="1363" customFormat="1">
      <c r="F901" s="1367"/>
      <c r="I901" s="1367"/>
      <c r="L901" s="1367"/>
    </row>
    <row r="902" spans="6:12" s="1363" customFormat="1">
      <c r="F902" s="1367"/>
      <c r="I902" s="1367"/>
      <c r="L902" s="1367"/>
    </row>
    <row r="903" spans="6:12" s="1363" customFormat="1">
      <c r="F903" s="1367"/>
      <c r="I903" s="1367"/>
      <c r="L903" s="1367"/>
    </row>
    <row r="904" spans="6:12" s="1363" customFormat="1">
      <c r="F904" s="1367"/>
      <c r="I904" s="1367"/>
      <c r="L904" s="1367"/>
    </row>
    <row r="905" spans="6:12" s="1363" customFormat="1">
      <c r="F905" s="1367"/>
      <c r="I905" s="1367"/>
      <c r="L905" s="1367"/>
    </row>
    <row r="906" spans="6:12" s="1363" customFormat="1">
      <c r="F906" s="1367"/>
      <c r="I906" s="1367"/>
      <c r="L906" s="1367"/>
    </row>
    <row r="907" spans="6:12" s="1363" customFormat="1">
      <c r="F907" s="1367"/>
      <c r="I907" s="1367"/>
      <c r="L907" s="1367"/>
    </row>
    <row r="908" spans="6:12" s="1363" customFormat="1">
      <c r="F908" s="1367"/>
      <c r="I908" s="1367"/>
      <c r="L908" s="1367"/>
    </row>
    <row r="909" spans="6:12" s="1363" customFormat="1">
      <c r="F909" s="1367"/>
      <c r="I909" s="1367"/>
      <c r="L909" s="1367"/>
    </row>
    <row r="910" spans="6:12" s="1363" customFormat="1">
      <c r="F910" s="1367"/>
      <c r="I910" s="1367"/>
      <c r="L910" s="1367"/>
    </row>
    <row r="911" spans="6:12" s="1363" customFormat="1">
      <c r="F911" s="1367"/>
      <c r="I911" s="1367"/>
      <c r="L911" s="1367"/>
    </row>
    <row r="912" spans="6:12" s="1363" customFormat="1">
      <c r="F912" s="1367"/>
      <c r="I912" s="1367"/>
      <c r="L912" s="1367"/>
    </row>
    <row r="913" spans="6:12" s="1363" customFormat="1">
      <c r="F913" s="1367"/>
      <c r="I913" s="1367"/>
      <c r="L913" s="1367"/>
    </row>
    <row r="914" spans="6:12" s="1363" customFormat="1">
      <c r="F914" s="1367"/>
      <c r="I914" s="1367"/>
      <c r="L914" s="1367"/>
    </row>
    <row r="915" spans="6:12" s="1363" customFormat="1">
      <c r="F915" s="1367"/>
      <c r="I915" s="1367"/>
      <c r="L915" s="1367"/>
    </row>
    <row r="916" spans="6:12" s="1363" customFormat="1">
      <c r="F916" s="1367"/>
      <c r="I916" s="1367"/>
      <c r="L916" s="1367"/>
    </row>
    <row r="917" spans="6:12" s="1363" customFormat="1">
      <c r="F917" s="1367"/>
      <c r="I917" s="1367"/>
      <c r="L917" s="1367"/>
    </row>
    <row r="918" spans="6:12" s="1363" customFormat="1">
      <c r="F918" s="1367"/>
      <c r="I918" s="1367"/>
      <c r="L918" s="1367"/>
    </row>
    <row r="919" spans="6:12" s="1363" customFormat="1">
      <c r="F919" s="1367"/>
      <c r="I919" s="1367"/>
      <c r="L919" s="1367"/>
    </row>
    <row r="920" spans="6:12" s="1363" customFormat="1">
      <c r="F920" s="1367"/>
      <c r="I920" s="1367"/>
      <c r="L920" s="1367"/>
    </row>
    <row r="921" spans="6:12" s="1363" customFormat="1">
      <c r="F921" s="1367"/>
      <c r="I921" s="1367"/>
      <c r="L921" s="1367"/>
    </row>
    <row r="922" spans="6:12" s="1363" customFormat="1">
      <c r="F922" s="1367"/>
      <c r="I922" s="1367"/>
      <c r="L922" s="1367"/>
    </row>
    <row r="923" spans="6:12" s="1363" customFormat="1">
      <c r="F923" s="1367"/>
      <c r="I923" s="1367"/>
      <c r="L923" s="1367"/>
    </row>
    <row r="924" spans="6:12" s="1363" customFormat="1">
      <c r="F924" s="1367"/>
      <c r="I924" s="1367"/>
      <c r="L924" s="1367"/>
    </row>
    <row r="925" spans="6:12" s="1363" customFormat="1">
      <c r="F925" s="1367"/>
      <c r="I925" s="1367"/>
      <c r="L925" s="1367"/>
    </row>
    <row r="926" spans="6:12" s="1363" customFormat="1">
      <c r="F926" s="1367"/>
      <c r="I926" s="1367"/>
      <c r="L926" s="1367"/>
    </row>
    <row r="927" spans="6:12" s="1363" customFormat="1">
      <c r="F927" s="1367"/>
      <c r="I927" s="1367"/>
      <c r="L927" s="1367"/>
    </row>
    <row r="928" spans="6:12" s="1363" customFormat="1">
      <c r="F928" s="1367"/>
      <c r="I928" s="1367"/>
      <c r="L928" s="1367"/>
    </row>
    <row r="929" spans="6:12" s="1363" customFormat="1">
      <c r="F929" s="1367"/>
      <c r="I929" s="1367"/>
      <c r="L929" s="1367"/>
    </row>
    <row r="930" spans="6:12" s="1363" customFormat="1">
      <c r="F930" s="1367"/>
      <c r="I930" s="1367"/>
      <c r="L930" s="1367"/>
    </row>
    <row r="931" spans="6:12" s="1363" customFormat="1">
      <c r="F931" s="1367"/>
      <c r="I931" s="1367"/>
      <c r="L931" s="1367"/>
    </row>
    <row r="932" spans="6:12" s="1363" customFormat="1">
      <c r="F932" s="1367"/>
      <c r="I932" s="1367"/>
      <c r="L932" s="1367"/>
    </row>
    <row r="933" spans="6:12" s="1363" customFormat="1">
      <c r="F933" s="1367"/>
      <c r="I933" s="1367"/>
      <c r="L933" s="1367"/>
    </row>
    <row r="934" spans="6:12" s="1363" customFormat="1">
      <c r="F934" s="1367"/>
      <c r="I934" s="1367"/>
      <c r="L934" s="1367"/>
    </row>
    <row r="935" spans="6:12" s="1363" customFormat="1">
      <c r="F935" s="1367"/>
      <c r="I935" s="1367"/>
      <c r="L935" s="1367"/>
    </row>
    <row r="936" spans="6:12" s="1363" customFormat="1">
      <c r="F936" s="1367"/>
      <c r="I936" s="1367"/>
      <c r="L936" s="1367"/>
    </row>
    <row r="937" spans="6:12" s="1363" customFormat="1">
      <c r="F937" s="1367"/>
      <c r="I937" s="1367"/>
      <c r="L937" s="1367"/>
    </row>
    <row r="938" spans="6:12" s="1363" customFormat="1">
      <c r="F938" s="1367"/>
      <c r="I938" s="1367"/>
      <c r="L938" s="1367"/>
    </row>
    <row r="939" spans="6:12" s="1363" customFormat="1">
      <c r="F939" s="1367"/>
      <c r="I939" s="1367"/>
      <c r="L939" s="1367"/>
    </row>
    <row r="940" spans="6:12" s="1363" customFormat="1">
      <c r="F940" s="1367"/>
      <c r="I940" s="1367"/>
      <c r="L940" s="1367"/>
    </row>
    <row r="941" spans="6:12" s="1363" customFormat="1">
      <c r="F941" s="1367"/>
      <c r="I941" s="1367"/>
      <c r="L941" s="1367"/>
    </row>
    <row r="942" spans="6:12" s="1363" customFormat="1">
      <c r="F942" s="1367"/>
      <c r="I942" s="1367"/>
      <c r="L942" s="1367"/>
    </row>
    <row r="943" spans="6:12" s="1363" customFormat="1">
      <c r="F943" s="1367"/>
      <c r="I943" s="1367"/>
      <c r="L943" s="1367"/>
    </row>
    <row r="944" spans="6:12" s="1363" customFormat="1">
      <c r="F944" s="1367"/>
      <c r="I944" s="1367"/>
      <c r="L944" s="1367"/>
    </row>
    <row r="945" spans="6:12" s="1363" customFormat="1">
      <c r="F945" s="1367"/>
      <c r="I945" s="1367"/>
      <c r="L945" s="1367"/>
    </row>
    <row r="946" spans="6:12" s="1363" customFormat="1">
      <c r="F946" s="1367"/>
      <c r="I946" s="1367"/>
      <c r="L946" s="1367"/>
    </row>
    <row r="947" spans="6:12" s="1363" customFormat="1">
      <c r="F947" s="1367"/>
      <c r="I947" s="1367"/>
      <c r="L947" s="1367"/>
    </row>
    <row r="948" spans="6:12" s="1363" customFormat="1">
      <c r="F948" s="1367"/>
      <c r="I948" s="1367"/>
      <c r="L948" s="1367"/>
    </row>
    <row r="949" spans="6:12" s="1363" customFormat="1">
      <c r="F949" s="1367"/>
      <c r="I949" s="1367"/>
      <c r="L949" s="1367"/>
    </row>
    <row r="950" spans="6:12" s="1363" customFormat="1">
      <c r="F950" s="1367"/>
      <c r="I950" s="1367"/>
      <c r="L950" s="1367"/>
    </row>
    <row r="951" spans="6:12" s="1363" customFormat="1">
      <c r="F951" s="1367"/>
      <c r="I951" s="1367"/>
      <c r="L951" s="1367"/>
    </row>
    <row r="952" spans="6:12" s="1363" customFormat="1">
      <c r="F952" s="1367"/>
      <c r="I952" s="1367"/>
      <c r="L952" s="1367"/>
    </row>
    <row r="953" spans="6:12" s="1363" customFormat="1">
      <c r="F953" s="1367"/>
      <c r="I953" s="1367"/>
      <c r="L953" s="1367"/>
    </row>
    <row r="954" spans="6:12" s="1363" customFormat="1">
      <c r="F954" s="1367"/>
      <c r="I954" s="1367"/>
      <c r="L954" s="1367"/>
    </row>
    <row r="955" spans="6:12" s="1363" customFormat="1">
      <c r="F955" s="1367"/>
      <c r="I955" s="1367"/>
      <c r="L955" s="1367"/>
    </row>
    <row r="956" spans="6:12" s="1363" customFormat="1">
      <c r="F956" s="1367"/>
      <c r="I956" s="1367"/>
      <c r="L956" s="1367"/>
    </row>
    <row r="957" spans="6:12" s="1363" customFormat="1">
      <c r="F957" s="1367"/>
      <c r="I957" s="1367"/>
      <c r="L957" s="1367"/>
    </row>
    <row r="958" spans="6:12" s="1363" customFormat="1">
      <c r="F958" s="1367"/>
      <c r="I958" s="1367"/>
      <c r="L958" s="1367"/>
    </row>
    <row r="959" spans="6:12" s="1363" customFormat="1">
      <c r="F959" s="1367"/>
      <c r="I959" s="1367"/>
      <c r="L959" s="1367"/>
    </row>
    <row r="960" spans="6:12" s="1363" customFormat="1">
      <c r="F960" s="1367"/>
      <c r="I960" s="1367"/>
      <c r="L960" s="1367"/>
    </row>
    <row r="961" spans="6:12" s="1363" customFormat="1">
      <c r="F961" s="1367"/>
      <c r="I961" s="1367"/>
      <c r="L961" s="1367"/>
    </row>
    <row r="962" spans="6:12" s="1363" customFormat="1">
      <c r="F962" s="1367"/>
      <c r="I962" s="1367"/>
      <c r="L962" s="1367"/>
    </row>
    <row r="963" spans="6:12" s="1363" customFormat="1">
      <c r="F963" s="1367"/>
      <c r="I963" s="1367"/>
      <c r="L963" s="1367"/>
    </row>
    <row r="964" spans="6:12" s="1363" customFormat="1">
      <c r="F964" s="1367"/>
      <c r="I964" s="1367"/>
      <c r="L964" s="1367"/>
    </row>
    <row r="965" spans="6:12" s="1363" customFormat="1">
      <c r="F965" s="1367"/>
      <c r="I965" s="1367"/>
      <c r="L965" s="1367"/>
    </row>
    <row r="966" spans="6:12" s="1363" customFormat="1">
      <c r="F966" s="1367"/>
      <c r="I966" s="1367"/>
      <c r="L966" s="1367"/>
    </row>
    <row r="967" spans="6:12" s="1363" customFormat="1">
      <c r="F967" s="1367"/>
      <c r="I967" s="1367"/>
      <c r="L967" s="1367"/>
    </row>
    <row r="968" spans="6:12" s="1363" customFormat="1">
      <c r="F968" s="1367"/>
      <c r="I968" s="1367"/>
      <c r="L968" s="1367"/>
    </row>
    <row r="969" spans="6:12" s="1363" customFormat="1">
      <c r="F969" s="1367"/>
      <c r="I969" s="1367"/>
      <c r="L969" s="1367"/>
    </row>
    <row r="970" spans="6:12" s="1363" customFormat="1">
      <c r="F970" s="1367"/>
      <c r="I970" s="1367"/>
      <c r="L970" s="1367"/>
    </row>
    <row r="971" spans="6:12" s="1363" customFormat="1">
      <c r="F971" s="1367"/>
      <c r="I971" s="1367"/>
      <c r="L971" s="1367"/>
    </row>
    <row r="972" spans="6:12" s="1363" customFormat="1">
      <c r="F972" s="1367"/>
      <c r="I972" s="1367"/>
      <c r="L972" s="1367"/>
    </row>
    <row r="973" spans="6:12" s="1363" customFormat="1">
      <c r="F973" s="1367"/>
      <c r="I973" s="1367"/>
      <c r="L973" s="1367"/>
    </row>
    <row r="974" spans="6:12" s="1363" customFormat="1">
      <c r="F974" s="1367"/>
      <c r="I974" s="1367"/>
      <c r="L974" s="1367"/>
    </row>
    <row r="975" spans="6:12" s="1363" customFormat="1">
      <c r="F975" s="1367"/>
      <c r="I975" s="1367"/>
      <c r="L975" s="1367"/>
    </row>
    <row r="976" spans="6:12" s="1363" customFormat="1">
      <c r="F976" s="1367"/>
      <c r="I976" s="1367"/>
      <c r="L976" s="1367"/>
    </row>
    <row r="977" spans="6:12" s="1363" customFormat="1">
      <c r="F977" s="1367"/>
      <c r="I977" s="1367"/>
      <c r="L977" s="1367"/>
    </row>
    <row r="978" spans="6:12" s="1363" customFormat="1">
      <c r="F978" s="1367"/>
      <c r="I978" s="1367"/>
      <c r="L978" s="1367"/>
    </row>
    <row r="979" spans="6:12" s="1363" customFormat="1">
      <c r="F979" s="1367"/>
      <c r="I979" s="1367"/>
      <c r="L979" s="1367"/>
    </row>
    <row r="980" spans="6:12" s="1363" customFormat="1">
      <c r="F980" s="1367"/>
      <c r="I980" s="1367"/>
      <c r="L980" s="1367"/>
    </row>
    <row r="981" spans="6:12" s="1363" customFormat="1">
      <c r="F981" s="1367"/>
      <c r="I981" s="1367"/>
      <c r="L981" s="1367"/>
    </row>
    <row r="982" spans="6:12" s="1363" customFormat="1">
      <c r="F982" s="1367"/>
      <c r="I982" s="1367"/>
      <c r="L982" s="1367"/>
    </row>
    <row r="983" spans="6:12" s="1363" customFormat="1">
      <c r="F983" s="1367"/>
      <c r="I983" s="1367"/>
      <c r="L983" s="1367"/>
    </row>
    <row r="984" spans="6:12" s="1363" customFormat="1">
      <c r="F984" s="1367"/>
      <c r="I984" s="1367"/>
      <c r="L984" s="1367"/>
    </row>
    <row r="985" spans="6:12" s="1363" customFormat="1">
      <c r="F985" s="1367"/>
      <c r="I985" s="1367"/>
      <c r="L985" s="1367"/>
    </row>
    <row r="986" spans="6:12" s="1363" customFormat="1">
      <c r="F986" s="1367"/>
      <c r="I986" s="1367"/>
      <c r="L986" s="1367"/>
    </row>
    <row r="987" spans="6:12" s="1363" customFormat="1">
      <c r="F987" s="1367"/>
      <c r="I987" s="1367"/>
      <c r="L987" s="1367"/>
    </row>
    <row r="988" spans="6:12" s="1363" customFormat="1">
      <c r="F988" s="1367"/>
      <c r="I988" s="1367"/>
      <c r="L988" s="1367"/>
    </row>
    <row r="989" spans="6:12" s="1363" customFormat="1">
      <c r="F989" s="1367"/>
      <c r="I989" s="1367"/>
      <c r="L989" s="1367"/>
    </row>
    <row r="990" spans="6:12" s="1363" customFormat="1">
      <c r="F990" s="1367"/>
      <c r="I990" s="1367"/>
      <c r="L990" s="1367"/>
    </row>
    <row r="991" spans="6:12" s="1363" customFormat="1">
      <c r="F991" s="1367"/>
      <c r="I991" s="1367"/>
      <c r="L991" s="1367"/>
    </row>
    <row r="992" spans="6:12" s="1363" customFormat="1">
      <c r="F992" s="1367"/>
      <c r="I992" s="1367"/>
      <c r="L992" s="1367"/>
    </row>
    <row r="993" spans="6:12" s="1363" customFormat="1">
      <c r="F993" s="1367"/>
      <c r="I993" s="1367"/>
      <c r="L993" s="1367"/>
    </row>
    <row r="994" spans="6:12" s="1363" customFormat="1">
      <c r="F994" s="1367"/>
      <c r="I994" s="1367"/>
      <c r="L994" s="1367"/>
    </row>
    <row r="995" spans="6:12" s="1363" customFormat="1">
      <c r="F995" s="1367"/>
      <c r="I995" s="1367"/>
      <c r="L995" s="1367"/>
    </row>
    <row r="996" spans="6:12" s="1363" customFormat="1">
      <c r="F996" s="1367"/>
      <c r="I996" s="1367"/>
      <c r="L996" s="1367"/>
    </row>
    <row r="997" spans="6:12" s="1363" customFormat="1">
      <c r="F997" s="1367"/>
      <c r="I997" s="1367"/>
      <c r="L997" s="1367"/>
    </row>
    <row r="998" spans="6:12" s="1363" customFormat="1">
      <c r="F998" s="1367"/>
      <c r="I998" s="1367"/>
      <c r="L998" s="1367"/>
    </row>
    <row r="999" spans="6:12" s="1363" customFormat="1">
      <c r="F999" s="1367"/>
      <c r="I999" s="1367"/>
      <c r="L999" s="1367"/>
    </row>
    <row r="1000" spans="6:12" s="1363" customFormat="1">
      <c r="F1000" s="1367"/>
      <c r="I1000" s="1367"/>
      <c r="L1000" s="1367"/>
    </row>
  </sheetData>
  <sheetProtection password="CB61" sheet="1" objects="1" scenarios="1" selectLockedCells="1"/>
  <conditionalFormatting sqref="K25">
    <cfRule type="expression" dxfId="14" priority="13" stopIfTrue="1">
      <formula>NOT(AND($B$30,$B$45))</formula>
    </cfRule>
  </conditionalFormatting>
  <conditionalFormatting sqref="H25">
    <cfRule type="expression" dxfId="13" priority="14" stopIfTrue="1">
      <formula>NOT(AND($B$31,$B$46))</formula>
    </cfRule>
  </conditionalFormatting>
  <conditionalFormatting sqref="E25">
    <cfRule type="expression" dxfId="12" priority="15" stopIfTrue="1">
      <formula>NOT(AND($B$32,$B$47))</formula>
    </cfRule>
  </conditionalFormatting>
  <conditionalFormatting sqref="K26">
    <cfRule type="expression" dxfId="11" priority="1" stopIfTrue="1">
      <formula>NOT($B$33)</formula>
    </cfRule>
  </conditionalFormatting>
  <conditionalFormatting sqref="H26">
    <cfRule type="expression" dxfId="10" priority="2" stopIfTrue="1">
      <formula>NOT($B$34)</formula>
    </cfRule>
  </conditionalFormatting>
  <conditionalFormatting sqref="E26">
    <cfRule type="expression" dxfId="9" priority="3" stopIfTrue="1">
      <formula>NOT($B$35)</formula>
    </cfRule>
  </conditionalFormatting>
  <conditionalFormatting sqref="K27">
    <cfRule type="expression" dxfId="8" priority="4" stopIfTrue="1">
      <formula>NOT($B$36)</formula>
    </cfRule>
  </conditionalFormatting>
  <conditionalFormatting sqref="H27">
    <cfRule type="expression" dxfId="7" priority="5" stopIfTrue="1">
      <formula>NOT($B$37)</formula>
    </cfRule>
  </conditionalFormatting>
  <conditionalFormatting sqref="E27">
    <cfRule type="expression" dxfId="6" priority="6" stopIfTrue="1">
      <formula>NOT($B$38)</formula>
    </cfRule>
  </conditionalFormatting>
  <conditionalFormatting sqref="L25">
    <cfRule type="expression" dxfId="5" priority="7" stopIfTrue="1">
      <formula>NOT($B$39)</formula>
    </cfRule>
  </conditionalFormatting>
  <conditionalFormatting sqref="I25">
    <cfRule type="expression" dxfId="4" priority="8" stopIfTrue="1">
      <formula>NOT($B$40)</formula>
    </cfRule>
  </conditionalFormatting>
  <conditionalFormatting sqref="F25">
    <cfRule type="expression" dxfId="3" priority="9" stopIfTrue="1">
      <formula>NOT($B$41)</formula>
    </cfRule>
  </conditionalFormatting>
  <conditionalFormatting sqref="M12">
    <cfRule type="expression" dxfId="2" priority="10" stopIfTrue="1">
      <formula>NOT($B$42)</formula>
    </cfRule>
  </conditionalFormatting>
  <conditionalFormatting sqref="J12">
    <cfRule type="expression" dxfId="1" priority="11" stopIfTrue="1">
      <formula>NOT($B$43)</formula>
    </cfRule>
  </conditionalFormatting>
  <conditionalFormatting sqref="G12">
    <cfRule type="expression" dxfId="0" priority="12" stopIfTrue="1">
      <formula>NOT($B$44)</formula>
    </cfRule>
  </conditionalFormatting>
  <printOptions horizontalCentered="1" verticalCentered="1"/>
  <pageMargins left="0.75" right="0.75" top="1" bottom="1" header="0.5" footer="0.5"/>
  <pageSetup paperSize="9" scale="45" orientation="landscape" horizontalDpi="4294967292" r:id="rId1"/>
  <headerFooter alignWithMargins="0">
    <oddHeader xml:space="preserve">&amp;C&amp;"Miriam,Regular"&amp;A
</oddHeader>
    <oddFooter>Page &amp;P</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511"/>
  <sheetViews>
    <sheetView rightToLeft="1" workbookViewId="0"/>
  </sheetViews>
  <sheetFormatPr defaultRowHeight="14.25"/>
  <sheetData>
    <row r="1" spans="1:46">
      <c r="A1" t="s">
        <v>34866</v>
      </c>
      <c r="B1" t="s">
        <v>65</v>
      </c>
      <c r="C1" t="s">
        <v>34896</v>
      </c>
      <c r="D1" t="s">
        <v>34897</v>
      </c>
      <c r="E1" t="s">
        <v>34867</v>
      </c>
      <c r="F1" t="s">
        <v>34868</v>
      </c>
      <c r="G1" t="s">
        <v>34869</v>
      </c>
      <c r="H1" t="s">
        <v>34870</v>
      </c>
      <c r="I1" t="s">
        <v>34871</v>
      </c>
      <c r="J1" t="s">
        <v>34872</v>
      </c>
      <c r="K1" t="s">
        <v>34873</v>
      </c>
      <c r="L1" t="s">
        <v>34874</v>
      </c>
      <c r="M1" t="s">
        <v>34875</v>
      </c>
      <c r="N1" t="s">
        <v>34876</v>
      </c>
      <c r="O1" t="s">
        <v>34877</v>
      </c>
      <c r="P1" t="s">
        <v>34878</v>
      </c>
      <c r="Q1" t="s">
        <v>34879</v>
      </c>
      <c r="R1" t="s">
        <v>34880</v>
      </c>
      <c r="S1" t="s">
        <v>34881</v>
      </c>
      <c r="T1" t="s">
        <v>34882</v>
      </c>
      <c r="U1" t="s">
        <v>34883</v>
      </c>
      <c r="V1" t="s">
        <v>34884</v>
      </c>
      <c r="W1" t="s">
        <v>34885</v>
      </c>
      <c r="X1" t="s">
        <v>34886</v>
      </c>
      <c r="Y1" t="s">
        <v>34887</v>
      </c>
      <c r="Z1" t="s">
        <v>34888</v>
      </c>
      <c r="AA1" t="s">
        <v>34889</v>
      </c>
      <c r="AB1" t="s">
        <v>34890</v>
      </c>
      <c r="AC1" t="s">
        <v>34891</v>
      </c>
      <c r="AD1" t="s">
        <v>34892</v>
      </c>
      <c r="AE1" t="s">
        <v>34893</v>
      </c>
      <c r="AF1" t="s">
        <v>34894</v>
      </c>
      <c r="AG1" t="s">
        <v>34895</v>
      </c>
      <c r="AH1" t="s">
        <v>64</v>
      </c>
      <c r="AI1" t="s">
        <v>34902</v>
      </c>
      <c r="AJ1" t="s">
        <v>39</v>
      </c>
      <c r="AK1" t="s">
        <v>44</v>
      </c>
      <c r="AL1" t="s">
        <v>34903</v>
      </c>
      <c r="AM1" t="s">
        <v>34904</v>
      </c>
      <c r="AN1" t="s">
        <v>34905</v>
      </c>
      <c r="AO1" t="s">
        <v>34906</v>
      </c>
      <c r="AP1" t="s">
        <v>34898</v>
      </c>
      <c r="AQ1" t="s">
        <v>34907</v>
      </c>
      <c r="AR1" t="s">
        <v>34908</v>
      </c>
    </row>
    <row r="2" spans="1:46">
      <c r="A2" t="s">
        <v>55</v>
      </c>
      <c r="B2" s="50" t="b">
        <f t="shared" ref="B2:B7" si="0">IF(C2=D2,TRUE(),FALSE())</f>
        <v>1</v>
      </c>
      <c r="C2" s="50">
        <f>'L1'!L14</f>
        <v>1800</v>
      </c>
      <c r="D2" s="50">
        <f>'L32'!Q31</f>
        <v>1800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t="b">
        <v>0</v>
      </c>
      <c r="AI2" t="b">
        <v>0</v>
      </c>
      <c r="AJ2" t="b">
        <v>0</v>
      </c>
      <c r="AK2" t="b">
        <v>0</v>
      </c>
      <c r="AL2" t="b">
        <v>0</v>
      </c>
      <c r="AM2" t="b">
        <v>0</v>
      </c>
      <c r="AN2" t="b">
        <v>0</v>
      </c>
      <c r="AO2" t="b">
        <v>0</v>
      </c>
      <c r="AP2">
        <v>0</v>
      </c>
      <c r="AQ2" t="b">
        <v>0</v>
      </c>
      <c r="AR2" s="50" t="b">
        <f t="shared" ref="AR2:AR65" si="1">IF(AP2=0,B2,IF(AQ2,B2,TRUE()))</f>
        <v>1</v>
      </c>
      <c r="AT2" t="e">
        <f ca="1">'L1'!$B$26</f>
        <v>#N/A</v>
      </c>
    </row>
    <row r="3" spans="1:46">
      <c r="A3" t="s">
        <v>55</v>
      </c>
      <c r="B3" s="50" t="b">
        <f t="shared" si="0"/>
        <v>1</v>
      </c>
      <c r="C3" s="50">
        <f>'L1'!I14</f>
        <v>1600</v>
      </c>
      <c r="D3" s="50">
        <f>'L32'!K31</f>
        <v>1600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t="b">
        <v>0</v>
      </c>
      <c r="AI3" t="b">
        <v>0</v>
      </c>
      <c r="AJ3" t="b">
        <v>0</v>
      </c>
      <c r="AK3" t="b">
        <v>0</v>
      </c>
      <c r="AL3" t="b">
        <v>0</v>
      </c>
      <c r="AM3" t="b">
        <v>0</v>
      </c>
      <c r="AN3" t="b">
        <v>0</v>
      </c>
      <c r="AO3" t="b">
        <v>0</v>
      </c>
      <c r="AP3">
        <v>0</v>
      </c>
      <c r="AQ3" t="b">
        <v>0</v>
      </c>
      <c r="AR3" t="b">
        <f t="shared" si="1"/>
        <v>1</v>
      </c>
      <c r="AT3" t="e">
        <f ca="1">'L2'!$A$71</f>
        <v>#N/A</v>
      </c>
    </row>
    <row r="4" spans="1:46">
      <c r="A4" t="s">
        <v>55</v>
      </c>
      <c r="B4" s="50" t="b">
        <f t="shared" si="0"/>
        <v>1</v>
      </c>
      <c r="C4" s="50">
        <f>'L1'!F14</f>
        <v>1600</v>
      </c>
      <c r="D4" s="50">
        <f>'L32'!E31</f>
        <v>1600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t="b">
        <v>0</v>
      </c>
      <c r="AI4" t="b">
        <v>0</v>
      </c>
      <c r="AJ4" t="b">
        <v>0</v>
      </c>
      <c r="AK4" t="b">
        <v>0</v>
      </c>
      <c r="AL4" t="b">
        <v>0</v>
      </c>
      <c r="AM4" t="b">
        <v>0</v>
      </c>
      <c r="AN4" t="b">
        <v>0</v>
      </c>
      <c r="AO4" t="b">
        <v>0</v>
      </c>
      <c r="AP4">
        <v>0</v>
      </c>
      <c r="AQ4" t="b">
        <v>0</v>
      </c>
      <c r="AR4" t="b">
        <f t="shared" si="1"/>
        <v>1</v>
      </c>
      <c r="AT4" t="e">
        <f ca="1">'L3'!$C$33</f>
        <v>#N/A</v>
      </c>
    </row>
    <row r="5" spans="1:46">
      <c r="A5" t="s">
        <v>55</v>
      </c>
      <c r="B5" s="50" t="b">
        <f t="shared" si="0"/>
        <v>1</v>
      </c>
      <c r="C5" s="50">
        <f>'L1'!J13</f>
        <v>295500</v>
      </c>
      <c r="D5" s="50">
        <f>'L13'!AC50</f>
        <v>295500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t="b">
        <v>0</v>
      </c>
      <c r="AI5" t="b">
        <v>0</v>
      </c>
      <c r="AJ5" t="b">
        <v>0</v>
      </c>
      <c r="AK5" t="b">
        <v>0</v>
      </c>
      <c r="AL5" t="b">
        <v>0</v>
      </c>
      <c r="AM5" t="b">
        <v>0</v>
      </c>
      <c r="AN5" t="b">
        <v>0</v>
      </c>
      <c r="AO5" t="b">
        <v>0</v>
      </c>
      <c r="AP5">
        <v>0</v>
      </c>
      <c r="AQ5" t="b">
        <v>0</v>
      </c>
      <c r="AR5" t="b">
        <f t="shared" si="1"/>
        <v>1</v>
      </c>
      <c r="AT5" t="e">
        <f ca="1">'L4'!$B$75</f>
        <v>#N/A</v>
      </c>
    </row>
    <row r="6" spans="1:46">
      <c r="A6" t="s">
        <v>55</v>
      </c>
      <c r="B6" s="50" t="b">
        <f t="shared" si="0"/>
        <v>1</v>
      </c>
      <c r="C6" s="50">
        <f>'L1'!G13</f>
        <v>284700</v>
      </c>
      <c r="D6" s="50">
        <f>'L13'!T50</f>
        <v>284700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t="b">
        <v>0</v>
      </c>
      <c r="AI6" t="b">
        <v>0</v>
      </c>
      <c r="AJ6" t="b">
        <v>0</v>
      </c>
      <c r="AK6" t="b">
        <v>0</v>
      </c>
      <c r="AL6" t="b">
        <v>0</v>
      </c>
      <c r="AM6" t="b">
        <v>0</v>
      </c>
      <c r="AN6" t="b">
        <v>0</v>
      </c>
      <c r="AO6" t="b">
        <v>0</v>
      </c>
      <c r="AP6">
        <v>0</v>
      </c>
      <c r="AQ6" t="b">
        <v>0</v>
      </c>
      <c r="AR6" t="b">
        <f t="shared" si="1"/>
        <v>1</v>
      </c>
      <c r="AT6" t="e">
        <f ca="1">'L5'!$A$58</f>
        <v>#N/A</v>
      </c>
    </row>
    <row r="7" spans="1:46">
      <c r="A7" t="s">
        <v>55</v>
      </c>
      <c r="B7" s="50" t="b">
        <f t="shared" si="0"/>
        <v>1</v>
      </c>
      <c r="C7" s="50">
        <f>'L1'!D13</f>
        <v>328100</v>
      </c>
      <c r="D7" s="50">
        <f>'L13'!K50</f>
        <v>328100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t="b">
        <v>0</v>
      </c>
      <c r="AI7" t="b">
        <v>0</v>
      </c>
      <c r="AJ7" t="b">
        <v>0</v>
      </c>
      <c r="AK7" t="b">
        <v>0</v>
      </c>
      <c r="AL7" t="b">
        <v>0</v>
      </c>
      <c r="AM7" t="b">
        <v>0</v>
      </c>
      <c r="AN7" t="b">
        <v>0</v>
      </c>
      <c r="AO7" t="b">
        <v>0</v>
      </c>
      <c r="AP7">
        <v>0</v>
      </c>
      <c r="AQ7" t="b">
        <v>0</v>
      </c>
      <c r="AR7" t="b">
        <f t="shared" si="1"/>
        <v>1</v>
      </c>
      <c r="AT7" t="e">
        <f ca="1">'L6'!$C$168</f>
        <v>#N/A</v>
      </c>
    </row>
    <row r="8" spans="1:46">
      <c r="A8" t="s">
        <v>55</v>
      </c>
      <c r="B8" t="b">
        <f t="shared" ref="B8:B16" si="2">IF(C8&gt;D8,TRUE(),FALSE())</f>
        <v>1</v>
      </c>
      <c r="C8">
        <f>ABS('L2'!I11)</f>
        <v>6.77</v>
      </c>
      <c r="D8">
        <f>0</f>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t="b">
        <v>0</v>
      </c>
      <c r="AI8" t="b">
        <v>0</v>
      </c>
      <c r="AJ8" t="b">
        <v>0</v>
      </c>
      <c r="AK8" t="b">
        <v>0</v>
      </c>
      <c r="AL8" t="b">
        <v>0</v>
      </c>
      <c r="AM8" t="b">
        <v>0</v>
      </c>
      <c r="AN8" t="b">
        <v>0</v>
      </c>
      <c r="AO8" t="b">
        <v>0</v>
      </c>
      <c r="AP8">
        <v>0</v>
      </c>
      <c r="AQ8" t="b">
        <v>0</v>
      </c>
      <c r="AR8" t="b">
        <f t="shared" si="1"/>
        <v>1</v>
      </c>
      <c r="AT8" t="e">
        <f ca="1">'L7'!$B$45</f>
        <v>#N/A</v>
      </c>
    </row>
    <row r="9" spans="1:46">
      <c r="A9" t="s">
        <v>55</v>
      </c>
      <c r="B9" t="b">
        <f t="shared" si="2"/>
        <v>1</v>
      </c>
      <c r="C9">
        <f>ABS('L2'!F11)</f>
        <v>4.6399999999999997</v>
      </c>
      <c r="D9">
        <f>0</f>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t="b">
        <v>0</v>
      </c>
      <c r="AI9" t="b">
        <v>0</v>
      </c>
      <c r="AJ9" t="b">
        <v>0</v>
      </c>
      <c r="AK9" t="b">
        <v>0</v>
      </c>
      <c r="AL9" t="b">
        <v>0</v>
      </c>
      <c r="AM9" t="b">
        <v>0</v>
      </c>
      <c r="AN9" t="b">
        <v>0</v>
      </c>
      <c r="AO9" t="b">
        <v>0</v>
      </c>
      <c r="AP9">
        <v>0</v>
      </c>
      <c r="AQ9" t="b">
        <v>0</v>
      </c>
      <c r="AR9" t="b">
        <f t="shared" si="1"/>
        <v>1</v>
      </c>
      <c r="AT9" t="e">
        <f ca="1">'L8'!$B$25</f>
        <v>#N/A</v>
      </c>
    </row>
    <row r="10" spans="1:46">
      <c r="A10" t="s">
        <v>55</v>
      </c>
      <c r="B10" t="b">
        <f t="shared" si="2"/>
        <v>1</v>
      </c>
      <c r="C10">
        <f>ABS('L2'!C11)</f>
        <v>3.53</v>
      </c>
      <c r="D10">
        <f>0</f>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t="b">
        <v>0</v>
      </c>
      <c r="AI10" t="b">
        <v>0</v>
      </c>
      <c r="AJ10" t="b">
        <v>0</v>
      </c>
      <c r="AK10" t="b">
        <v>0</v>
      </c>
      <c r="AL10" t="b">
        <v>0</v>
      </c>
      <c r="AM10" t="b">
        <v>0</v>
      </c>
      <c r="AN10" t="b">
        <v>0</v>
      </c>
      <c r="AO10" t="b">
        <v>0</v>
      </c>
      <c r="AP10">
        <v>0</v>
      </c>
      <c r="AQ10" t="b">
        <v>0</v>
      </c>
      <c r="AR10" t="b">
        <f t="shared" si="1"/>
        <v>1</v>
      </c>
      <c r="AT10" t="e">
        <f ca="1">'L9'!$B$63</f>
        <v>#N/A</v>
      </c>
    </row>
    <row r="11" spans="1:46">
      <c r="A11" t="s">
        <v>55</v>
      </c>
      <c r="B11" s="50" t="b">
        <f t="shared" si="2"/>
        <v>1</v>
      </c>
      <c r="C11" s="50">
        <f>'L2'!I11</f>
        <v>6.77</v>
      </c>
      <c r="D11" s="50">
        <f>(-30)</f>
        <v>-30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t="b">
        <v>0</v>
      </c>
      <c r="AI11" t="b">
        <v>0</v>
      </c>
      <c r="AJ11" t="b">
        <v>0</v>
      </c>
      <c r="AK11" t="b">
        <v>0</v>
      </c>
      <c r="AL11" t="b">
        <v>0</v>
      </c>
      <c r="AM11" t="b">
        <v>0</v>
      </c>
      <c r="AN11" t="b">
        <v>0</v>
      </c>
      <c r="AO11" t="b">
        <v>0</v>
      </c>
      <c r="AP11">
        <v>0</v>
      </c>
      <c r="AQ11" t="b">
        <v>0</v>
      </c>
      <c r="AR11" t="b">
        <f t="shared" si="1"/>
        <v>1</v>
      </c>
      <c r="AT11" t="e">
        <f ca="1">'L10'!$B$63</f>
        <v>#N/A</v>
      </c>
    </row>
    <row r="12" spans="1:46">
      <c r="A12" t="s">
        <v>55</v>
      </c>
      <c r="B12" s="50" t="b">
        <f t="shared" si="2"/>
        <v>1</v>
      </c>
      <c r="C12" s="50">
        <f>'L2'!F11</f>
        <v>4.6399999999999997</v>
      </c>
      <c r="D12" s="50">
        <f>(-30)</f>
        <v>-30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t="b">
        <v>0</v>
      </c>
      <c r="AI12" t="b">
        <v>0</v>
      </c>
      <c r="AJ12" t="b">
        <v>0</v>
      </c>
      <c r="AK12" t="b">
        <v>0</v>
      </c>
      <c r="AL12" t="b">
        <v>0</v>
      </c>
      <c r="AM12" t="b">
        <v>0</v>
      </c>
      <c r="AN12" t="b">
        <v>0</v>
      </c>
      <c r="AO12" t="b">
        <v>0</v>
      </c>
      <c r="AP12">
        <v>0</v>
      </c>
      <c r="AQ12" t="b">
        <v>0</v>
      </c>
      <c r="AR12" t="b">
        <f t="shared" si="1"/>
        <v>1</v>
      </c>
      <c r="AT12" t="e">
        <f ca="1">'L11'!$B$62</f>
        <v>#N/A</v>
      </c>
    </row>
    <row r="13" spans="1:46">
      <c r="A13" t="s">
        <v>55</v>
      </c>
      <c r="B13" s="50" t="b">
        <f t="shared" si="2"/>
        <v>1</v>
      </c>
      <c r="C13" s="50">
        <f>'L2'!C11</f>
        <v>3.53</v>
      </c>
      <c r="D13" s="50">
        <f>(-30)</f>
        <v>-30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t="b">
        <v>0</v>
      </c>
      <c r="AI13" t="b">
        <v>0</v>
      </c>
      <c r="AJ13" t="b">
        <v>0</v>
      </c>
      <c r="AK13" t="b">
        <v>0</v>
      </c>
      <c r="AL13" t="b">
        <v>0</v>
      </c>
      <c r="AM13" t="b">
        <v>0</v>
      </c>
      <c r="AN13" t="b">
        <v>0</v>
      </c>
      <c r="AO13" t="b">
        <v>0</v>
      </c>
      <c r="AP13">
        <v>0</v>
      </c>
      <c r="AQ13" t="b">
        <v>0</v>
      </c>
      <c r="AR13" t="b">
        <f t="shared" si="1"/>
        <v>1</v>
      </c>
      <c r="AT13" t="e">
        <f ca="1">'L12'!$B$52</f>
        <v>#N/A</v>
      </c>
    </row>
    <row r="14" spans="1:46">
      <c r="A14" t="s">
        <v>55</v>
      </c>
      <c r="B14" t="b">
        <f t="shared" si="2"/>
        <v>1</v>
      </c>
      <c r="C14">
        <f>ABS('L2'!I10)</f>
        <v>6.18</v>
      </c>
      <c r="D14">
        <f>0</f>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t="b">
        <v>0</v>
      </c>
      <c r="AI14" t="b">
        <v>0</v>
      </c>
      <c r="AJ14" t="b">
        <v>0</v>
      </c>
      <c r="AK14" t="b">
        <v>0</v>
      </c>
      <c r="AL14" t="b">
        <v>0</v>
      </c>
      <c r="AM14" t="b">
        <v>0</v>
      </c>
      <c r="AN14" t="b">
        <v>0</v>
      </c>
      <c r="AO14" t="b">
        <v>0</v>
      </c>
      <c r="AP14">
        <v>0</v>
      </c>
      <c r="AQ14" t="b">
        <v>0</v>
      </c>
      <c r="AR14" t="b">
        <f t="shared" si="1"/>
        <v>1</v>
      </c>
      <c r="AT14" t="e">
        <f ca="1">'L13'!$B$124</f>
        <v>#N/A</v>
      </c>
    </row>
    <row r="15" spans="1:46">
      <c r="A15" t="s">
        <v>55</v>
      </c>
      <c r="B15" t="b">
        <f t="shared" si="2"/>
        <v>1</v>
      </c>
      <c r="C15">
        <f>ABS('L2'!F10)</f>
        <v>4.96</v>
      </c>
      <c r="D15">
        <f>0</f>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t="b">
        <v>0</v>
      </c>
      <c r="AI15" t="b">
        <v>0</v>
      </c>
      <c r="AJ15" t="b">
        <v>0</v>
      </c>
      <c r="AK15" t="b">
        <v>0</v>
      </c>
      <c r="AL15" t="b">
        <v>0</v>
      </c>
      <c r="AM15" t="b">
        <v>0</v>
      </c>
      <c r="AN15" t="b">
        <v>0</v>
      </c>
      <c r="AO15" t="b">
        <v>0</v>
      </c>
      <c r="AP15">
        <v>0</v>
      </c>
      <c r="AQ15" t="b">
        <v>0</v>
      </c>
      <c r="AR15" t="b">
        <f t="shared" si="1"/>
        <v>1</v>
      </c>
      <c r="AT15" t="e">
        <f ca="1">'L14'!$A$269</f>
        <v>#N/A</v>
      </c>
    </row>
    <row r="16" spans="1:46">
      <c r="A16" t="s">
        <v>55</v>
      </c>
      <c r="B16" t="b">
        <f t="shared" si="2"/>
        <v>1</v>
      </c>
      <c r="C16">
        <f>ABS('L2'!C10)</f>
        <v>2.95</v>
      </c>
      <c r="D16">
        <f>0</f>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t="b">
        <v>0</v>
      </c>
      <c r="AI16" t="b">
        <v>0</v>
      </c>
      <c r="AJ16" t="b">
        <v>0</v>
      </c>
      <c r="AK16" t="b">
        <v>0</v>
      </c>
      <c r="AL16" t="b">
        <v>0</v>
      </c>
      <c r="AM16" t="b">
        <v>0</v>
      </c>
      <c r="AN16" t="b">
        <v>0</v>
      </c>
      <c r="AO16" t="b">
        <v>0</v>
      </c>
      <c r="AP16">
        <v>0</v>
      </c>
      <c r="AQ16" t="b">
        <v>0</v>
      </c>
      <c r="AR16" t="b">
        <f t="shared" si="1"/>
        <v>1</v>
      </c>
      <c r="AT16" t="e">
        <f ca="1">'L15'!$A$32</f>
        <v>#N/A</v>
      </c>
    </row>
    <row r="17" spans="1:46">
      <c r="A17" t="s">
        <v>55</v>
      </c>
      <c r="B17" s="50" t="b">
        <f t="shared" ref="B17:B34" si="3">IF(C17&lt;=D17,TRUE(),FALSE())</f>
        <v>1</v>
      </c>
      <c r="C17" s="50">
        <f>'L2'!K19</f>
        <v>0</v>
      </c>
      <c r="D17" s="50">
        <f>'L2'!K18</f>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t="b">
        <v>0</v>
      </c>
      <c r="AI17" t="b">
        <v>0</v>
      </c>
      <c r="AJ17" t="b">
        <v>0</v>
      </c>
      <c r="AK17" t="b">
        <v>0</v>
      </c>
      <c r="AL17" t="b">
        <v>0</v>
      </c>
      <c r="AM17" t="b">
        <v>0</v>
      </c>
      <c r="AN17" t="b">
        <v>0</v>
      </c>
      <c r="AO17" t="b">
        <v>0</v>
      </c>
      <c r="AP17">
        <v>0</v>
      </c>
      <c r="AQ17" t="b">
        <v>0</v>
      </c>
      <c r="AR17" t="b">
        <f t="shared" si="1"/>
        <v>1</v>
      </c>
      <c r="AT17" t="e">
        <f ca="1">'L16'!$B$167</f>
        <v>#N/A</v>
      </c>
    </row>
    <row r="18" spans="1:46">
      <c r="A18" t="s">
        <v>55</v>
      </c>
      <c r="B18" s="50" t="b">
        <f t="shared" si="3"/>
        <v>1</v>
      </c>
      <c r="C18" s="50">
        <f>'L2'!H19</f>
        <v>0</v>
      </c>
      <c r="D18" s="50">
        <f>'L2'!H18</f>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t="b">
        <v>0</v>
      </c>
      <c r="AI18" t="b">
        <v>0</v>
      </c>
      <c r="AJ18" t="b">
        <v>0</v>
      </c>
      <c r="AK18" t="b">
        <v>0</v>
      </c>
      <c r="AL18" t="b">
        <v>0</v>
      </c>
      <c r="AM18" t="b">
        <v>0</v>
      </c>
      <c r="AN18" t="b">
        <v>0</v>
      </c>
      <c r="AO18" t="b">
        <v>0</v>
      </c>
      <c r="AP18">
        <v>0</v>
      </c>
      <c r="AQ18" t="b">
        <v>0</v>
      </c>
      <c r="AR18" t="b">
        <f t="shared" si="1"/>
        <v>1</v>
      </c>
      <c r="AT18" t="e">
        <f ca="1">'L17'!$B$107</f>
        <v>#N/A</v>
      </c>
    </row>
    <row r="19" spans="1:46">
      <c r="A19" t="s">
        <v>55</v>
      </c>
      <c r="B19" s="50" t="b">
        <f t="shared" si="3"/>
        <v>1</v>
      </c>
      <c r="C19" s="50">
        <f>'L2'!E19</f>
        <v>0</v>
      </c>
      <c r="D19" s="50">
        <f>'L2'!E18</f>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t="b">
        <v>0</v>
      </c>
      <c r="AI19" t="b">
        <v>0</v>
      </c>
      <c r="AJ19" t="b">
        <v>0</v>
      </c>
      <c r="AK19" t="b">
        <v>0</v>
      </c>
      <c r="AL19" t="b">
        <v>0</v>
      </c>
      <c r="AM19" t="b">
        <v>0</v>
      </c>
      <c r="AN19" t="b">
        <v>0</v>
      </c>
      <c r="AO19" t="b">
        <v>0</v>
      </c>
      <c r="AP19">
        <v>0</v>
      </c>
      <c r="AQ19" t="b">
        <v>0</v>
      </c>
      <c r="AR19" t="b">
        <f t="shared" si="1"/>
        <v>1</v>
      </c>
      <c r="AT19" t="e">
        <f ca="1">'L18'!$B$102</f>
        <v>#N/A</v>
      </c>
    </row>
    <row r="20" spans="1:46">
      <c r="A20" t="s">
        <v>55</v>
      </c>
      <c r="B20" s="50" t="b">
        <f t="shared" si="3"/>
        <v>1</v>
      </c>
      <c r="C20" s="50">
        <f>'L2'!J19</f>
        <v>0</v>
      </c>
      <c r="D20" s="50">
        <f>'L2'!J18</f>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t="b">
        <v>0</v>
      </c>
      <c r="AI20" t="b">
        <v>0</v>
      </c>
      <c r="AJ20" t="b">
        <v>0</v>
      </c>
      <c r="AK20" t="b">
        <v>0</v>
      </c>
      <c r="AL20" t="b">
        <v>0</v>
      </c>
      <c r="AM20" t="b">
        <v>0</v>
      </c>
      <c r="AN20" t="b">
        <v>0</v>
      </c>
      <c r="AO20" t="b">
        <v>0</v>
      </c>
      <c r="AP20">
        <v>0</v>
      </c>
      <c r="AQ20" t="b">
        <v>0</v>
      </c>
      <c r="AR20" t="b">
        <f t="shared" si="1"/>
        <v>1</v>
      </c>
      <c r="AT20" t="e">
        <f ca="1">'L19'!$A$40</f>
        <v>#N/A</v>
      </c>
    </row>
    <row r="21" spans="1:46">
      <c r="A21" t="s">
        <v>55</v>
      </c>
      <c r="B21" s="50" t="b">
        <f t="shared" si="3"/>
        <v>1</v>
      </c>
      <c r="C21" s="50">
        <f>'L2'!G19</f>
        <v>0</v>
      </c>
      <c r="D21" s="50">
        <f>'L2'!G18</f>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t="b">
        <v>0</v>
      </c>
      <c r="AI21" t="b">
        <v>0</v>
      </c>
      <c r="AJ21" t="b">
        <v>0</v>
      </c>
      <c r="AK21" t="b">
        <v>0</v>
      </c>
      <c r="AL21" t="b">
        <v>0</v>
      </c>
      <c r="AM21" t="b">
        <v>0</v>
      </c>
      <c r="AN21" t="b">
        <v>0</v>
      </c>
      <c r="AO21" t="b">
        <v>0</v>
      </c>
      <c r="AP21">
        <v>0</v>
      </c>
      <c r="AQ21" t="b">
        <v>0</v>
      </c>
      <c r="AR21" t="b">
        <f t="shared" si="1"/>
        <v>1</v>
      </c>
      <c r="AT21" t="e">
        <f ca="1">'L20'!$A$47</f>
        <v>#N/A</v>
      </c>
    </row>
    <row r="22" spans="1:46">
      <c r="A22" t="s">
        <v>55</v>
      </c>
      <c r="B22" s="50" t="b">
        <f t="shared" si="3"/>
        <v>1</v>
      </c>
      <c r="C22" s="50">
        <f>'L2'!D19</f>
        <v>0</v>
      </c>
      <c r="D22" s="50">
        <f>'L2'!D18</f>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t="b">
        <v>0</v>
      </c>
      <c r="AI22" t="b">
        <v>0</v>
      </c>
      <c r="AJ22" t="b">
        <v>0</v>
      </c>
      <c r="AK22" t="b">
        <v>0</v>
      </c>
      <c r="AL22" t="b">
        <v>0</v>
      </c>
      <c r="AM22" t="b">
        <v>0</v>
      </c>
      <c r="AN22" t="b">
        <v>0</v>
      </c>
      <c r="AO22" t="b">
        <v>0</v>
      </c>
      <c r="AP22">
        <v>0</v>
      </c>
      <c r="AQ22" t="b">
        <v>0</v>
      </c>
      <c r="AR22" t="b">
        <f t="shared" si="1"/>
        <v>1</v>
      </c>
      <c r="AT22" t="e">
        <f ca="1">'L21'!$A$50</f>
        <v>#N/A</v>
      </c>
    </row>
    <row r="23" spans="1:46">
      <c r="A23" t="s">
        <v>55</v>
      </c>
      <c r="B23" s="50" t="b">
        <f t="shared" si="3"/>
        <v>1</v>
      </c>
      <c r="C23" s="50">
        <f>'L2'!I19</f>
        <v>0</v>
      </c>
      <c r="D23" s="50">
        <f>'L2'!I18</f>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t="b">
        <v>0</v>
      </c>
      <c r="AI23" t="b">
        <v>0</v>
      </c>
      <c r="AJ23" t="b">
        <v>0</v>
      </c>
      <c r="AK23" t="b">
        <v>0</v>
      </c>
      <c r="AL23" t="b">
        <v>0</v>
      </c>
      <c r="AM23" t="b">
        <v>0</v>
      </c>
      <c r="AN23" t="b">
        <v>0</v>
      </c>
      <c r="AO23" t="b">
        <v>0</v>
      </c>
      <c r="AP23">
        <v>0</v>
      </c>
      <c r="AQ23" t="b">
        <v>0</v>
      </c>
      <c r="AR23" t="b">
        <f t="shared" si="1"/>
        <v>1</v>
      </c>
      <c r="AT23" t="e">
        <f ca="1">'L22'!$A$37</f>
        <v>#N/A</v>
      </c>
    </row>
    <row r="24" spans="1:46">
      <c r="A24" t="s">
        <v>55</v>
      </c>
      <c r="B24" s="50" t="b">
        <f t="shared" si="3"/>
        <v>1</v>
      </c>
      <c r="C24" s="50">
        <f>'L2'!F19</f>
        <v>0</v>
      </c>
      <c r="D24" s="50">
        <f>'L2'!F18</f>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t="b">
        <v>0</v>
      </c>
      <c r="AI24" t="b">
        <v>0</v>
      </c>
      <c r="AJ24" t="b">
        <v>0</v>
      </c>
      <c r="AK24" t="b">
        <v>0</v>
      </c>
      <c r="AL24" t="b">
        <v>0</v>
      </c>
      <c r="AM24" t="b">
        <v>0</v>
      </c>
      <c r="AN24" t="b">
        <v>0</v>
      </c>
      <c r="AO24" t="b">
        <v>0</v>
      </c>
      <c r="AP24">
        <v>0</v>
      </c>
      <c r="AQ24" t="b">
        <v>0</v>
      </c>
      <c r="AR24" t="b">
        <f t="shared" si="1"/>
        <v>1</v>
      </c>
      <c r="AT24" t="e">
        <f ca="1">'L23'!$A$27</f>
        <v>#N/A</v>
      </c>
    </row>
    <row r="25" spans="1:46">
      <c r="A25" t="s">
        <v>55</v>
      </c>
      <c r="B25" s="50" t="b">
        <f t="shared" si="3"/>
        <v>1</v>
      </c>
      <c r="C25" s="50">
        <f>'L2'!C19</f>
        <v>0</v>
      </c>
      <c r="D25" s="50">
        <f>'L2'!C18</f>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t="b">
        <v>0</v>
      </c>
      <c r="AI25" t="b">
        <v>0</v>
      </c>
      <c r="AJ25" t="b">
        <v>0</v>
      </c>
      <c r="AK25" t="b">
        <v>0</v>
      </c>
      <c r="AL25" t="b">
        <v>0</v>
      </c>
      <c r="AM25" t="b">
        <v>0</v>
      </c>
      <c r="AN25" t="b">
        <v>0</v>
      </c>
      <c r="AO25" t="b">
        <v>0</v>
      </c>
      <c r="AP25">
        <v>0</v>
      </c>
      <c r="AQ25" t="b">
        <v>0</v>
      </c>
      <c r="AR25" t="b">
        <f t="shared" si="1"/>
        <v>1</v>
      </c>
      <c r="AT25" t="e">
        <f ca="1">'L24'!$B$44</f>
        <v>#N/A</v>
      </c>
    </row>
    <row r="26" spans="1:46">
      <c r="A26" t="s">
        <v>55</v>
      </c>
      <c r="B26" s="50" t="b">
        <f t="shared" si="3"/>
        <v>1</v>
      </c>
      <c r="C26" s="50">
        <f>'L2'!K20</f>
        <v>0</v>
      </c>
      <c r="D26" s="50">
        <f>'L2'!K19</f>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t="b">
        <v>0</v>
      </c>
      <c r="AI26" t="b">
        <v>0</v>
      </c>
      <c r="AJ26" t="b">
        <v>0</v>
      </c>
      <c r="AK26" t="b">
        <v>0</v>
      </c>
      <c r="AL26" t="b">
        <v>0</v>
      </c>
      <c r="AM26" t="b">
        <v>0</v>
      </c>
      <c r="AN26" t="b">
        <v>0</v>
      </c>
      <c r="AO26" t="b">
        <v>0</v>
      </c>
      <c r="AP26">
        <v>0</v>
      </c>
      <c r="AQ26" t="b">
        <v>0</v>
      </c>
      <c r="AR26" t="b">
        <f t="shared" si="1"/>
        <v>1</v>
      </c>
      <c r="AT26" t="e">
        <f ca="1">'L25'!$B$172</f>
        <v>#N/A</v>
      </c>
    </row>
    <row r="27" spans="1:46">
      <c r="A27" t="s">
        <v>55</v>
      </c>
      <c r="B27" s="50" t="b">
        <f t="shared" si="3"/>
        <v>1</v>
      </c>
      <c r="C27" s="50">
        <f>'L2'!H20</f>
        <v>0</v>
      </c>
      <c r="D27" s="50">
        <f>'L2'!H19</f>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t="b">
        <v>0</v>
      </c>
      <c r="AI27" t="b">
        <v>0</v>
      </c>
      <c r="AJ27" t="b">
        <v>0</v>
      </c>
      <c r="AK27" t="b">
        <v>0</v>
      </c>
      <c r="AL27" t="b">
        <v>0</v>
      </c>
      <c r="AM27" t="b">
        <v>0</v>
      </c>
      <c r="AN27" t="b">
        <v>0</v>
      </c>
      <c r="AO27" t="b">
        <v>0</v>
      </c>
      <c r="AP27">
        <v>0</v>
      </c>
      <c r="AQ27" t="b">
        <v>0</v>
      </c>
      <c r="AR27" t="b">
        <f t="shared" si="1"/>
        <v>1</v>
      </c>
      <c r="AT27" t="e">
        <f ca="1">'L26'!$C$28</f>
        <v>#N/A</v>
      </c>
    </row>
    <row r="28" spans="1:46">
      <c r="A28" t="s">
        <v>55</v>
      </c>
      <c r="B28" s="50" t="b">
        <f t="shared" si="3"/>
        <v>1</v>
      </c>
      <c r="C28" s="50">
        <f>'L2'!E20</f>
        <v>0</v>
      </c>
      <c r="D28" s="50">
        <f>'L2'!E19</f>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t="b">
        <v>0</v>
      </c>
      <c r="AI28" t="b">
        <v>0</v>
      </c>
      <c r="AJ28" t="b">
        <v>0</v>
      </c>
      <c r="AK28" t="b">
        <v>0</v>
      </c>
      <c r="AL28" t="b">
        <v>0</v>
      </c>
      <c r="AM28" t="b">
        <v>0</v>
      </c>
      <c r="AN28" t="b">
        <v>0</v>
      </c>
      <c r="AO28" t="b">
        <v>0</v>
      </c>
      <c r="AP28">
        <v>0</v>
      </c>
      <c r="AQ28" t="b">
        <v>0</v>
      </c>
      <c r="AR28" t="b">
        <f t="shared" si="1"/>
        <v>1</v>
      </c>
      <c r="AT28" t="e">
        <f ca="1">'L27'!$C$104</f>
        <v>#N/A</v>
      </c>
    </row>
    <row r="29" spans="1:46">
      <c r="A29" t="s">
        <v>55</v>
      </c>
      <c r="B29" s="50" t="b">
        <f t="shared" si="3"/>
        <v>1</v>
      </c>
      <c r="C29" s="50">
        <f>'L2'!J20</f>
        <v>0</v>
      </c>
      <c r="D29" s="50">
        <f>'L2'!J19</f>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t="b">
        <v>0</v>
      </c>
      <c r="AI29" t="b">
        <v>0</v>
      </c>
      <c r="AJ29" t="b">
        <v>0</v>
      </c>
      <c r="AK29" t="b">
        <v>0</v>
      </c>
      <c r="AL29" t="b">
        <v>0</v>
      </c>
      <c r="AM29" t="b">
        <v>0</v>
      </c>
      <c r="AN29" t="b">
        <v>0</v>
      </c>
      <c r="AO29" t="b">
        <v>0</v>
      </c>
      <c r="AP29">
        <v>0</v>
      </c>
      <c r="AQ29" t="b">
        <v>0</v>
      </c>
      <c r="AR29" t="b">
        <f t="shared" si="1"/>
        <v>1</v>
      </c>
      <c r="AT29" t="e">
        <f ca="1">'L28'!$C$99</f>
        <v>#N/A</v>
      </c>
    </row>
    <row r="30" spans="1:46">
      <c r="A30" t="s">
        <v>55</v>
      </c>
      <c r="B30" s="50" t="b">
        <f t="shared" si="3"/>
        <v>1</v>
      </c>
      <c r="C30" s="50">
        <f>'L2'!G20</f>
        <v>0</v>
      </c>
      <c r="D30" s="50">
        <f>'L2'!G19</f>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t="b">
        <v>0</v>
      </c>
      <c r="AI30" t="b">
        <v>0</v>
      </c>
      <c r="AJ30" t="b">
        <v>0</v>
      </c>
      <c r="AK30" t="b">
        <v>0</v>
      </c>
      <c r="AL30" t="b">
        <v>0</v>
      </c>
      <c r="AM30" t="b">
        <v>0</v>
      </c>
      <c r="AN30" t="b">
        <v>0</v>
      </c>
      <c r="AO30" t="b">
        <v>0</v>
      </c>
      <c r="AP30">
        <v>0</v>
      </c>
      <c r="AQ30" t="b">
        <v>0</v>
      </c>
      <c r="AR30" t="b">
        <f t="shared" si="1"/>
        <v>1</v>
      </c>
      <c r="AT30" t="e">
        <f ca="1">'L29'!$C$41</f>
        <v>#N/A</v>
      </c>
    </row>
    <row r="31" spans="1:46">
      <c r="A31" t="s">
        <v>55</v>
      </c>
      <c r="B31" s="50" t="b">
        <f t="shared" si="3"/>
        <v>1</v>
      </c>
      <c r="C31" s="50">
        <f>'L2'!D20</f>
        <v>0</v>
      </c>
      <c r="D31" s="50">
        <f>'L2'!D19</f>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t="b">
        <v>0</v>
      </c>
      <c r="AI31" t="b">
        <v>0</v>
      </c>
      <c r="AJ31" t="b">
        <v>0</v>
      </c>
      <c r="AK31" t="b">
        <v>0</v>
      </c>
      <c r="AL31" t="b">
        <v>0</v>
      </c>
      <c r="AM31" t="b">
        <v>0</v>
      </c>
      <c r="AN31" t="b">
        <v>0</v>
      </c>
      <c r="AO31" t="b">
        <v>0</v>
      </c>
      <c r="AP31">
        <v>0</v>
      </c>
      <c r="AQ31" t="b">
        <v>0</v>
      </c>
      <c r="AR31" t="b">
        <f t="shared" si="1"/>
        <v>1</v>
      </c>
      <c r="AT31" t="e">
        <f ca="1">'L30'!$A$77</f>
        <v>#N/A</v>
      </c>
    </row>
    <row r="32" spans="1:46">
      <c r="A32" t="s">
        <v>55</v>
      </c>
      <c r="B32" s="50" t="b">
        <f t="shared" si="3"/>
        <v>1</v>
      </c>
      <c r="C32" s="50">
        <f>'L2'!I20</f>
        <v>0</v>
      </c>
      <c r="D32" s="50">
        <f>'L2'!I19</f>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t="b">
        <v>0</v>
      </c>
      <c r="AI32" t="b">
        <v>0</v>
      </c>
      <c r="AJ32" t="b">
        <v>0</v>
      </c>
      <c r="AK32" t="b">
        <v>0</v>
      </c>
      <c r="AL32" t="b">
        <v>0</v>
      </c>
      <c r="AM32" t="b">
        <v>0</v>
      </c>
      <c r="AN32" t="b">
        <v>0</v>
      </c>
      <c r="AO32" t="b">
        <v>0</v>
      </c>
      <c r="AP32">
        <v>0</v>
      </c>
      <c r="AQ32" t="b">
        <v>0</v>
      </c>
      <c r="AR32" t="b">
        <f t="shared" si="1"/>
        <v>1</v>
      </c>
      <c r="AT32" t="e">
        <f ca="1">'L31'!$B$35</f>
        <v>#N/A</v>
      </c>
    </row>
    <row r="33" spans="1:46">
      <c r="A33" t="s">
        <v>55</v>
      </c>
      <c r="B33" s="50" t="b">
        <f t="shared" si="3"/>
        <v>1</v>
      </c>
      <c r="C33" s="50">
        <f>'L2'!F20</f>
        <v>0</v>
      </c>
      <c r="D33" s="50">
        <f>'L2'!F19</f>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t="b">
        <v>0</v>
      </c>
      <c r="AI33" t="b">
        <v>0</v>
      </c>
      <c r="AJ33" t="b">
        <v>0</v>
      </c>
      <c r="AK33" t="b">
        <v>0</v>
      </c>
      <c r="AL33" t="b">
        <v>0</v>
      </c>
      <c r="AM33" t="b">
        <v>0</v>
      </c>
      <c r="AN33" t="b">
        <v>0</v>
      </c>
      <c r="AO33" t="b">
        <v>0</v>
      </c>
      <c r="AP33">
        <v>0</v>
      </c>
      <c r="AQ33" t="b">
        <v>0</v>
      </c>
      <c r="AR33" t="b">
        <f t="shared" si="1"/>
        <v>1</v>
      </c>
      <c r="AT33" t="e">
        <f ca="1">'L32'!$B$158</f>
        <v>#N/A</v>
      </c>
    </row>
    <row r="34" spans="1:46">
      <c r="A34" t="s">
        <v>55</v>
      </c>
      <c r="B34" s="50" t="b">
        <f t="shared" si="3"/>
        <v>1</v>
      </c>
      <c r="C34" s="50">
        <f>'L2'!C20</f>
        <v>0</v>
      </c>
      <c r="D34" s="50">
        <f>'L2'!C19</f>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t="b">
        <v>0</v>
      </c>
      <c r="AI34" t="b">
        <v>0</v>
      </c>
      <c r="AJ34" t="b">
        <v>0</v>
      </c>
      <c r="AK34" t="b">
        <v>0</v>
      </c>
      <c r="AL34" t="b">
        <v>0</v>
      </c>
      <c r="AM34" t="b">
        <v>0</v>
      </c>
      <c r="AN34" t="b">
        <v>0</v>
      </c>
      <c r="AO34" t="b">
        <v>0</v>
      </c>
      <c r="AP34">
        <v>0</v>
      </c>
      <c r="AQ34" t="b">
        <v>0</v>
      </c>
      <c r="AR34" t="b">
        <f t="shared" si="1"/>
        <v>1</v>
      </c>
      <c r="AT34" t="e">
        <f ca="1">'L33'!$C$117</f>
        <v>#N/A</v>
      </c>
    </row>
    <row r="35" spans="1:46">
      <c r="A35" t="s">
        <v>55</v>
      </c>
      <c r="B35" s="50" t="b">
        <f t="shared" ref="B35:B43" si="4">IF(C35&gt;=D35,TRUE(),FALSE())</f>
        <v>1</v>
      </c>
      <c r="C35" s="50">
        <f>'L2'!K18</f>
        <v>0</v>
      </c>
      <c r="D35" s="50">
        <f>SUM('L2'!K23,'L2'!K21)</f>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t="b">
        <v>0</v>
      </c>
      <c r="AI35" t="b">
        <v>0</v>
      </c>
      <c r="AJ35" t="b">
        <v>0</v>
      </c>
      <c r="AK35" t="b">
        <v>0</v>
      </c>
      <c r="AL35" t="b">
        <v>0</v>
      </c>
      <c r="AM35" t="b">
        <v>0</v>
      </c>
      <c r="AN35" t="b">
        <v>0</v>
      </c>
      <c r="AO35" t="b">
        <v>0</v>
      </c>
      <c r="AP35">
        <v>0</v>
      </c>
      <c r="AQ35" t="b">
        <v>0</v>
      </c>
      <c r="AR35" t="b">
        <f t="shared" si="1"/>
        <v>1</v>
      </c>
      <c r="AT35" t="e">
        <f ca="1">'L34'!$B$121</f>
        <v>#N/A</v>
      </c>
    </row>
    <row r="36" spans="1:46">
      <c r="A36" t="s">
        <v>55</v>
      </c>
      <c r="B36" s="50" t="b">
        <f t="shared" si="4"/>
        <v>1</v>
      </c>
      <c r="C36" s="50">
        <f>'L2'!H18</f>
        <v>0</v>
      </c>
      <c r="D36" s="50">
        <f>SUM('L2'!H23,'L2'!H21)</f>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t="b">
        <v>0</v>
      </c>
      <c r="AI36" t="b">
        <v>0</v>
      </c>
      <c r="AJ36" t="b">
        <v>0</v>
      </c>
      <c r="AK36" t="b">
        <v>0</v>
      </c>
      <c r="AL36" t="b">
        <v>0</v>
      </c>
      <c r="AM36" t="b">
        <v>0</v>
      </c>
      <c r="AN36" t="b">
        <v>0</v>
      </c>
      <c r="AO36" t="b">
        <v>0</v>
      </c>
      <c r="AP36">
        <v>0</v>
      </c>
      <c r="AQ36" t="b">
        <v>0</v>
      </c>
      <c r="AR36" t="b">
        <f t="shared" si="1"/>
        <v>1</v>
      </c>
      <c r="AT36" t="e">
        <f ca="1">'L35'!$B$28</f>
        <v>#N/A</v>
      </c>
    </row>
    <row r="37" spans="1:46">
      <c r="A37" t="s">
        <v>55</v>
      </c>
      <c r="B37" s="50" t="b">
        <f t="shared" si="4"/>
        <v>1</v>
      </c>
      <c r="C37" s="50">
        <f>'L2'!E18</f>
        <v>0</v>
      </c>
      <c r="D37" s="50">
        <f>SUM('L2'!E23,'L2'!E21)</f>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t="b">
        <v>0</v>
      </c>
      <c r="AI37" t="b">
        <v>0</v>
      </c>
      <c r="AJ37" t="b">
        <v>0</v>
      </c>
      <c r="AK37" t="b">
        <v>0</v>
      </c>
      <c r="AL37" t="b">
        <v>0</v>
      </c>
      <c r="AM37" t="b">
        <v>0</v>
      </c>
      <c r="AN37" t="b">
        <v>0</v>
      </c>
      <c r="AO37" t="b">
        <v>0</v>
      </c>
      <c r="AP37">
        <v>0</v>
      </c>
      <c r="AQ37" t="b">
        <v>0</v>
      </c>
      <c r="AR37" t="b">
        <f t="shared" si="1"/>
        <v>1</v>
      </c>
      <c r="AT37" t="e">
        <f ca="1">'L36'!$B$29</f>
        <v>#N/A</v>
      </c>
    </row>
    <row r="38" spans="1:46">
      <c r="A38" t="s">
        <v>55</v>
      </c>
      <c r="B38" s="50" t="b">
        <f t="shared" si="4"/>
        <v>1</v>
      </c>
      <c r="C38" s="50">
        <f>'L2'!J18</f>
        <v>0</v>
      </c>
      <c r="D38" s="50">
        <f>SUM('L2'!J23,'L2'!J21)</f>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t="b">
        <v>0</v>
      </c>
      <c r="AI38" t="b">
        <v>0</v>
      </c>
      <c r="AJ38" t="b">
        <v>0</v>
      </c>
      <c r="AK38" t="b">
        <v>0</v>
      </c>
      <c r="AL38" t="b">
        <v>0</v>
      </c>
      <c r="AM38" t="b">
        <v>0</v>
      </c>
      <c r="AN38" t="b">
        <v>0</v>
      </c>
      <c r="AO38" t="b">
        <v>0</v>
      </c>
      <c r="AP38">
        <v>0</v>
      </c>
      <c r="AQ38" t="b">
        <v>0</v>
      </c>
      <c r="AR38" t="b">
        <f t="shared" si="1"/>
        <v>1</v>
      </c>
      <c r="AT38" t="e">
        <f ca="1">'L37'!$B$29</f>
        <v>#N/A</v>
      </c>
    </row>
    <row r="39" spans="1:46">
      <c r="A39" t="s">
        <v>55</v>
      </c>
      <c r="B39" s="50" t="b">
        <f t="shared" si="4"/>
        <v>1</v>
      </c>
      <c r="C39" s="50">
        <f>'L2'!G18</f>
        <v>0</v>
      </c>
      <c r="D39" s="50">
        <f>SUM('L2'!G23,'L2'!G21)</f>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t="b">
        <v>0</v>
      </c>
      <c r="AI39" t="b">
        <v>0</v>
      </c>
      <c r="AJ39" t="b">
        <v>0</v>
      </c>
      <c r="AK39" t="b">
        <v>0</v>
      </c>
      <c r="AL39" t="b">
        <v>0</v>
      </c>
      <c r="AM39" t="b">
        <v>0</v>
      </c>
      <c r="AN39" t="b">
        <v>0</v>
      </c>
      <c r="AO39" t="b">
        <v>0</v>
      </c>
      <c r="AP39">
        <v>0</v>
      </c>
      <c r="AQ39" t="b">
        <v>0</v>
      </c>
      <c r="AR39" t="b">
        <f t="shared" si="1"/>
        <v>1</v>
      </c>
      <c r="AT39" t="e">
        <f ca="1">'L38'!$A$15</f>
        <v>#N/A</v>
      </c>
    </row>
    <row r="40" spans="1:46">
      <c r="A40" t="s">
        <v>55</v>
      </c>
      <c r="B40" s="50" t="b">
        <f t="shared" si="4"/>
        <v>1</v>
      </c>
      <c r="C40" s="50">
        <f>'L2'!D18</f>
        <v>0</v>
      </c>
      <c r="D40" s="50">
        <f>SUM('L2'!D23,'L2'!D21)</f>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t="b">
        <v>0</v>
      </c>
      <c r="AI40" t="b">
        <v>0</v>
      </c>
      <c r="AJ40" t="b">
        <v>0</v>
      </c>
      <c r="AK40" t="b">
        <v>0</v>
      </c>
      <c r="AL40" t="b">
        <v>0</v>
      </c>
      <c r="AM40" t="b">
        <v>0</v>
      </c>
      <c r="AN40" t="b">
        <v>0</v>
      </c>
      <c r="AO40" t="b">
        <v>0</v>
      </c>
      <c r="AP40">
        <v>0</v>
      </c>
      <c r="AQ40" t="b">
        <v>0</v>
      </c>
      <c r="AR40" t="b">
        <f t="shared" si="1"/>
        <v>1</v>
      </c>
      <c r="AT40" t="e">
        <f ca="1">'L39'!$D$49</f>
        <v>#N/A</v>
      </c>
    </row>
    <row r="41" spans="1:46">
      <c r="A41" t="s">
        <v>55</v>
      </c>
      <c r="B41" s="50" t="b">
        <f t="shared" si="4"/>
        <v>1</v>
      </c>
      <c r="C41" s="50">
        <f>'L2'!I18</f>
        <v>0</v>
      </c>
      <c r="D41" s="50">
        <f>SUM('L2'!I23,'L2'!I21)</f>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t="b">
        <v>0</v>
      </c>
      <c r="AI41" t="b">
        <v>0</v>
      </c>
      <c r="AJ41" t="b">
        <v>0</v>
      </c>
      <c r="AK41" t="b">
        <v>0</v>
      </c>
      <c r="AL41" t="b">
        <v>0</v>
      </c>
      <c r="AM41" t="b">
        <v>0</v>
      </c>
      <c r="AN41" t="b">
        <v>0</v>
      </c>
      <c r="AO41" t="b">
        <v>0</v>
      </c>
      <c r="AP41">
        <v>0</v>
      </c>
      <c r="AQ41" t="b">
        <v>0</v>
      </c>
      <c r="AR41" t="b">
        <f t="shared" si="1"/>
        <v>1</v>
      </c>
      <c r="AT41" t="e">
        <f ca="1">'L40'!$B$30</f>
        <v>#N/A</v>
      </c>
    </row>
    <row r="42" spans="1:46">
      <c r="A42" t="s">
        <v>55</v>
      </c>
      <c r="B42" s="50" t="b">
        <f t="shared" si="4"/>
        <v>1</v>
      </c>
      <c r="C42" s="50">
        <f>'L2'!F18</f>
        <v>0</v>
      </c>
      <c r="D42" s="50">
        <f>SUM('L2'!F23,'L2'!F21)</f>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t="b">
        <v>0</v>
      </c>
      <c r="AI42" t="b">
        <v>0</v>
      </c>
      <c r="AJ42" t="b">
        <v>0</v>
      </c>
      <c r="AK42" t="b">
        <v>0</v>
      </c>
      <c r="AL42" t="b">
        <v>0</v>
      </c>
      <c r="AM42" t="b">
        <v>0</v>
      </c>
      <c r="AN42" t="b">
        <v>0</v>
      </c>
      <c r="AO42" t="b">
        <v>0</v>
      </c>
      <c r="AP42">
        <v>0</v>
      </c>
      <c r="AQ42" t="b">
        <v>0</v>
      </c>
      <c r="AR42" t="b">
        <f t="shared" si="1"/>
        <v>1</v>
      </c>
      <c r="AT42" t="e">
        <f ca="1">'L41'!$A$14</f>
        <v>#N/A</v>
      </c>
    </row>
    <row r="43" spans="1:46">
      <c r="A43" t="s">
        <v>55</v>
      </c>
      <c r="B43" s="50" t="b">
        <f t="shared" si="4"/>
        <v>1</v>
      </c>
      <c r="C43" s="50">
        <f>'L2'!C18</f>
        <v>0</v>
      </c>
      <c r="D43" s="50">
        <f>SUM('L2'!C23,'L2'!C21)</f>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t="b">
        <v>0</v>
      </c>
      <c r="AI43" t="b">
        <v>0</v>
      </c>
      <c r="AJ43" t="b">
        <v>0</v>
      </c>
      <c r="AK43" t="b">
        <v>0</v>
      </c>
      <c r="AL43" t="b">
        <v>0</v>
      </c>
      <c r="AM43" t="b">
        <v>0</v>
      </c>
      <c r="AN43" t="b">
        <v>0</v>
      </c>
      <c r="AO43" t="b">
        <v>0</v>
      </c>
      <c r="AP43">
        <v>0</v>
      </c>
      <c r="AQ43" t="b">
        <v>0</v>
      </c>
      <c r="AR43" t="b">
        <f t="shared" si="1"/>
        <v>1</v>
      </c>
      <c r="AT43" t="e">
        <f ca="1">'L42'!$C$22</f>
        <v>#N/A</v>
      </c>
    </row>
    <row r="44" spans="1:46">
      <c r="A44" t="s">
        <v>55</v>
      </c>
      <c r="B44" t="b">
        <f t="shared" ref="B44:B52" si="5">IF(C44=D44,TRUE(),FALSE())</f>
        <v>1</v>
      </c>
      <c r="C44">
        <f>ABS('L3'!O12)+ABS('L3'!O15)+ABS('L3'!O18)</f>
        <v>0</v>
      </c>
      <c r="D44">
        <f>ABS('L25'!R26)</f>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t="b">
        <v>0</v>
      </c>
      <c r="AI44" t="b">
        <v>0</v>
      </c>
      <c r="AJ44" t="b">
        <v>0</v>
      </c>
      <c r="AK44" t="b">
        <v>0</v>
      </c>
      <c r="AL44" t="b">
        <v>0</v>
      </c>
      <c r="AM44" t="b">
        <v>0</v>
      </c>
      <c r="AN44" t="b">
        <v>0</v>
      </c>
      <c r="AO44" t="b">
        <v>0</v>
      </c>
      <c r="AP44">
        <v>0</v>
      </c>
      <c r="AQ44" t="b">
        <v>0</v>
      </c>
      <c r="AR44" t="b">
        <f t="shared" si="1"/>
        <v>1</v>
      </c>
      <c r="AT44" t="e">
        <f ca="1">'L43'!$B$121</f>
        <v>#N/A</v>
      </c>
    </row>
    <row r="45" spans="1:46">
      <c r="A45" t="s">
        <v>55</v>
      </c>
      <c r="B45" t="b">
        <f t="shared" si="5"/>
        <v>1</v>
      </c>
      <c r="C45">
        <f>ABS('L3'!J12)+ABS('L3'!J15)+ABS('L3'!J18)</f>
        <v>0</v>
      </c>
      <c r="D45">
        <f>ABS('L25'!L26)</f>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t="b">
        <v>0</v>
      </c>
      <c r="AI45" t="b">
        <v>0</v>
      </c>
      <c r="AJ45" t="b">
        <v>0</v>
      </c>
      <c r="AK45" t="b">
        <v>0</v>
      </c>
      <c r="AL45" t="b">
        <v>0</v>
      </c>
      <c r="AM45" t="b">
        <v>0</v>
      </c>
      <c r="AN45" t="b">
        <v>0</v>
      </c>
      <c r="AO45" t="b">
        <v>0</v>
      </c>
      <c r="AP45">
        <v>0</v>
      </c>
      <c r="AQ45" t="b">
        <v>0</v>
      </c>
      <c r="AR45" t="b">
        <f t="shared" si="1"/>
        <v>1</v>
      </c>
      <c r="AT45" t="e">
        <f ca="1">'L44'!$A$28</f>
        <v>#N/A</v>
      </c>
    </row>
    <row r="46" spans="1:46">
      <c r="A46" t="s">
        <v>55</v>
      </c>
      <c r="B46" t="b">
        <f t="shared" si="5"/>
        <v>1</v>
      </c>
      <c r="C46">
        <f>ABS('L3'!E12)+ABS('L3'!E15)+ABS('L3'!E18)</f>
        <v>0</v>
      </c>
      <c r="D46">
        <f>ABS('L25'!F26)</f>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t="b">
        <v>0</v>
      </c>
      <c r="AI46" t="b">
        <v>0</v>
      </c>
      <c r="AJ46" t="b">
        <v>0</v>
      </c>
      <c r="AK46" t="b">
        <v>0</v>
      </c>
      <c r="AL46" t="b">
        <v>0</v>
      </c>
      <c r="AM46" t="b">
        <v>0</v>
      </c>
      <c r="AN46" t="b">
        <v>0</v>
      </c>
      <c r="AO46" t="b">
        <v>0</v>
      </c>
      <c r="AP46">
        <v>0</v>
      </c>
      <c r="AQ46" t="b">
        <v>0</v>
      </c>
      <c r="AR46" t="b">
        <f t="shared" si="1"/>
        <v>1</v>
      </c>
      <c r="AT46" t="e">
        <f ca="1">'L45'!$C$83</f>
        <v>#N/A</v>
      </c>
    </row>
    <row r="47" spans="1:46">
      <c r="A47" t="s">
        <v>55</v>
      </c>
      <c r="B47" t="b">
        <f t="shared" si="5"/>
        <v>1</v>
      </c>
      <c r="C47">
        <f>ABS('L3'!O13)+ABS('L3'!O16)+ABS('L3'!O19)</f>
        <v>0</v>
      </c>
      <c r="D47">
        <f>ABS('L27'!N26)</f>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t="b">
        <v>0</v>
      </c>
      <c r="AI47" t="b">
        <v>0</v>
      </c>
      <c r="AJ47" t="b">
        <v>0</v>
      </c>
      <c r="AK47" t="b">
        <v>0</v>
      </c>
      <c r="AL47" t="b">
        <v>0</v>
      </c>
      <c r="AM47" t="b">
        <v>0</v>
      </c>
      <c r="AN47" t="b">
        <v>0</v>
      </c>
      <c r="AO47" t="b">
        <v>0</v>
      </c>
      <c r="AP47">
        <v>0</v>
      </c>
      <c r="AQ47" t="b">
        <v>0</v>
      </c>
      <c r="AR47" t="b">
        <f t="shared" si="1"/>
        <v>1</v>
      </c>
      <c r="AT47" t="e">
        <f ca="1">'L46'!$C$158</f>
        <v>#N/A</v>
      </c>
    </row>
    <row r="48" spans="1:46">
      <c r="A48" t="s">
        <v>55</v>
      </c>
      <c r="B48" t="b">
        <f t="shared" si="5"/>
        <v>1</v>
      </c>
      <c r="C48">
        <f>ABS('L3'!J13)+ABS('L3'!J16)+ABS('L3'!J19)</f>
        <v>0</v>
      </c>
      <c r="D48">
        <f>ABS('L27'!J26)</f>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t="b">
        <v>0</v>
      </c>
      <c r="AI48" t="b">
        <v>0</v>
      </c>
      <c r="AJ48" t="b">
        <v>0</v>
      </c>
      <c r="AK48" t="b">
        <v>0</v>
      </c>
      <c r="AL48" t="b">
        <v>0</v>
      </c>
      <c r="AM48" t="b">
        <v>0</v>
      </c>
      <c r="AN48" t="b">
        <v>0</v>
      </c>
      <c r="AO48" t="b">
        <v>0</v>
      </c>
      <c r="AP48">
        <v>0</v>
      </c>
      <c r="AQ48" t="b">
        <v>0</v>
      </c>
      <c r="AR48" t="b">
        <f t="shared" si="1"/>
        <v>1</v>
      </c>
      <c r="AT48" t="e">
        <f ca="1">'L47'!$B$22</f>
        <v>#N/A</v>
      </c>
    </row>
    <row r="49" spans="1:46">
      <c r="A49" t="s">
        <v>55</v>
      </c>
      <c r="B49" t="b">
        <f t="shared" si="5"/>
        <v>1</v>
      </c>
      <c r="C49">
        <f>ABS('L3'!E13)+ABS('L3'!E16)+ABS('L3'!E19)</f>
        <v>0</v>
      </c>
      <c r="D49">
        <f>ABS('L27'!F26)</f>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t="b">
        <v>0</v>
      </c>
      <c r="AI49" t="b">
        <v>0</v>
      </c>
      <c r="AJ49" t="b">
        <v>0</v>
      </c>
      <c r="AK49" t="b">
        <v>0</v>
      </c>
      <c r="AL49" t="b">
        <v>0</v>
      </c>
      <c r="AM49" t="b">
        <v>0</v>
      </c>
      <c r="AN49" t="b">
        <v>0</v>
      </c>
      <c r="AO49" t="b">
        <v>0</v>
      </c>
      <c r="AP49">
        <v>0</v>
      </c>
      <c r="AQ49" t="b">
        <v>0</v>
      </c>
      <c r="AR49" t="b">
        <f t="shared" si="1"/>
        <v>1</v>
      </c>
      <c r="AT49" t="e">
        <f ca="1">'L48'!$A$38</f>
        <v>#N/A</v>
      </c>
    </row>
    <row r="50" spans="1:46">
      <c r="A50" t="s">
        <v>55</v>
      </c>
      <c r="B50" t="b">
        <f t="shared" si="5"/>
        <v>1</v>
      </c>
      <c r="C50">
        <f>ABS('L3'!O14)+ABS('L3'!O17)+ABS('L3'!O20)</f>
        <v>24600</v>
      </c>
      <c r="D50">
        <f>ABS('L25'!R25)-ABS('L27'!N26)</f>
        <v>24600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t="b">
        <v>0</v>
      </c>
      <c r="AI50" t="b">
        <v>0</v>
      </c>
      <c r="AJ50" t="b">
        <v>0</v>
      </c>
      <c r="AK50" t="b">
        <v>0</v>
      </c>
      <c r="AL50" t="b">
        <v>0</v>
      </c>
      <c r="AM50" t="b">
        <v>0</v>
      </c>
      <c r="AN50" t="b">
        <v>0</v>
      </c>
      <c r="AO50" t="b">
        <v>0</v>
      </c>
      <c r="AP50">
        <v>0</v>
      </c>
      <c r="AQ50" t="b">
        <v>0</v>
      </c>
      <c r="AR50" t="b">
        <f t="shared" si="1"/>
        <v>1</v>
      </c>
      <c r="AT50" t="e">
        <f ca="1">'L49'!$B$77</f>
        <v>#N/A</v>
      </c>
    </row>
    <row r="51" spans="1:46">
      <c r="A51" t="s">
        <v>55</v>
      </c>
      <c r="B51" t="b">
        <f t="shared" si="5"/>
        <v>1</v>
      </c>
      <c r="C51">
        <f>ABS('L3'!J14)+ABS('L3'!J17)+ABS('L3'!J20)</f>
        <v>300</v>
      </c>
      <c r="D51">
        <f>ABS('L25'!L25)-ABS('L27'!J26)</f>
        <v>300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t="b">
        <v>0</v>
      </c>
      <c r="AI51" t="b">
        <v>0</v>
      </c>
      <c r="AJ51" t="b">
        <v>0</v>
      </c>
      <c r="AK51" t="b">
        <v>0</v>
      </c>
      <c r="AL51" t="b">
        <v>0</v>
      </c>
      <c r="AM51" t="b">
        <v>0</v>
      </c>
      <c r="AN51" t="b">
        <v>0</v>
      </c>
      <c r="AO51" t="b">
        <v>0</v>
      </c>
      <c r="AP51">
        <v>0</v>
      </c>
      <c r="AQ51" t="b">
        <v>0</v>
      </c>
      <c r="AR51" t="b">
        <f t="shared" si="1"/>
        <v>1</v>
      </c>
      <c r="AT51" t="e">
        <f ca="1">'L50'!$C$146</f>
        <v>#N/A</v>
      </c>
    </row>
    <row r="52" spans="1:46">
      <c r="A52" t="s">
        <v>55</v>
      </c>
      <c r="B52" t="b">
        <f t="shared" si="5"/>
        <v>1</v>
      </c>
      <c r="C52">
        <f>ABS('L3'!E14)+ABS('L3'!E17)+ABS('L3'!E20)</f>
        <v>3900</v>
      </c>
      <c r="D52">
        <f>ABS('L25'!F25)-ABS('L27'!F26)</f>
        <v>3900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t="b">
        <v>0</v>
      </c>
      <c r="AI52" t="b">
        <v>0</v>
      </c>
      <c r="AJ52" t="b">
        <v>0</v>
      </c>
      <c r="AK52" t="b">
        <v>0</v>
      </c>
      <c r="AL52" t="b">
        <v>0</v>
      </c>
      <c r="AM52" t="b">
        <v>0</v>
      </c>
      <c r="AN52" t="b">
        <v>0</v>
      </c>
      <c r="AO52" t="b">
        <v>0</v>
      </c>
      <c r="AP52">
        <v>0</v>
      </c>
      <c r="AQ52" t="b">
        <v>0</v>
      </c>
      <c r="AR52" t="b">
        <f t="shared" si="1"/>
        <v>1</v>
      </c>
      <c r="AT52" t="e">
        <f ca="1">'L51'!$C$63</f>
        <v>#N/A</v>
      </c>
    </row>
    <row r="53" spans="1:46">
      <c r="A53" t="s">
        <v>55</v>
      </c>
      <c r="B53" s="50" t="b">
        <f t="shared" ref="B53:B88" si="6">IF(ABS(C53-D53)&lt;=3,TRUE(),FALSE())</f>
        <v>1</v>
      </c>
      <c r="C53" s="50">
        <f>'L4'!AA11</f>
        <v>15134200</v>
      </c>
      <c r="D53" s="50">
        <f>'L9'!L10</f>
        <v>15134200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t="b">
        <v>0</v>
      </c>
      <c r="AI53" t="b">
        <v>0</v>
      </c>
      <c r="AJ53" t="b">
        <v>0</v>
      </c>
      <c r="AK53" t="b">
        <v>0</v>
      </c>
      <c r="AL53" t="b">
        <v>0</v>
      </c>
      <c r="AM53" t="b">
        <v>0</v>
      </c>
      <c r="AN53" t="b">
        <v>0</v>
      </c>
      <c r="AO53" t="b">
        <v>0</v>
      </c>
      <c r="AP53">
        <v>0</v>
      </c>
      <c r="AQ53" t="b">
        <v>0</v>
      </c>
      <c r="AR53" t="b">
        <f t="shared" si="1"/>
        <v>1</v>
      </c>
      <c r="AT53" t="e">
        <f ca="1">'L52'!$C$70</f>
        <v>#N/A</v>
      </c>
    </row>
    <row r="54" spans="1:46">
      <c r="A54" t="s">
        <v>55</v>
      </c>
      <c r="B54" s="50" t="b">
        <f t="shared" si="6"/>
        <v>0</v>
      </c>
      <c r="C54" s="50">
        <f>'L4'!S11</f>
        <v>13142000</v>
      </c>
      <c r="D54" s="50">
        <f>'L9'!I10</f>
        <v>13142700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t="b">
        <v>0</v>
      </c>
      <c r="AI54" t="b">
        <v>0</v>
      </c>
      <c r="AJ54" t="b">
        <v>0</v>
      </c>
      <c r="AK54" t="b">
        <v>0</v>
      </c>
      <c r="AL54" t="b">
        <v>0</v>
      </c>
      <c r="AM54" t="b">
        <v>0</v>
      </c>
      <c r="AN54" t="b">
        <v>0</v>
      </c>
      <c r="AO54" t="b">
        <v>0</v>
      </c>
      <c r="AP54">
        <v>0</v>
      </c>
      <c r="AQ54" t="b">
        <v>0</v>
      </c>
      <c r="AR54" t="b">
        <f t="shared" si="1"/>
        <v>0</v>
      </c>
      <c r="AT54" t="e">
        <f ca="1">'L53'!$B$26</f>
        <v>#N/A</v>
      </c>
    </row>
    <row r="55" spans="1:46">
      <c r="A55" t="s">
        <v>55</v>
      </c>
      <c r="B55" s="50" t="b">
        <f t="shared" si="6"/>
        <v>0</v>
      </c>
      <c r="C55" s="50">
        <f>'L4'!K11</f>
        <v>14209500</v>
      </c>
      <c r="D55" s="50">
        <f>'L9'!F10</f>
        <v>14214300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t="b">
        <v>0</v>
      </c>
      <c r="AI55" t="b">
        <v>0</v>
      </c>
      <c r="AJ55" t="b">
        <v>0</v>
      </c>
      <c r="AK55" t="b">
        <v>0</v>
      </c>
      <c r="AL55" t="b">
        <v>0</v>
      </c>
      <c r="AM55" t="b">
        <v>0</v>
      </c>
      <c r="AN55" t="b">
        <v>0</v>
      </c>
      <c r="AO55" t="b">
        <v>0</v>
      </c>
      <c r="AP55">
        <v>0</v>
      </c>
      <c r="AQ55" t="b">
        <v>0</v>
      </c>
      <c r="AR55" t="b">
        <f t="shared" si="1"/>
        <v>0</v>
      </c>
      <c r="AT55" t="e">
        <f ca="1">'L54'!$B$64</f>
        <v>#N/A</v>
      </c>
    </row>
    <row r="56" spans="1:46">
      <c r="A56" t="s">
        <v>55</v>
      </c>
      <c r="B56" s="50" t="b">
        <f t="shared" si="6"/>
        <v>1</v>
      </c>
      <c r="C56" s="50">
        <f>'L4'!AA13</f>
        <v>13543100</v>
      </c>
      <c r="D56" s="50">
        <f>'L9'!L17</f>
        <v>13543100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t="b">
        <v>0</v>
      </c>
      <c r="AI56" t="b">
        <v>0</v>
      </c>
      <c r="AJ56" t="b">
        <v>0</v>
      </c>
      <c r="AK56" t="b">
        <v>0</v>
      </c>
      <c r="AL56" t="b">
        <v>0</v>
      </c>
      <c r="AM56" t="b">
        <v>0</v>
      </c>
      <c r="AN56" t="b">
        <v>0</v>
      </c>
      <c r="AO56" t="b">
        <v>0</v>
      </c>
      <c r="AP56">
        <v>0</v>
      </c>
      <c r="AQ56" t="b">
        <v>0</v>
      </c>
      <c r="AR56" t="b">
        <f t="shared" si="1"/>
        <v>1</v>
      </c>
      <c r="AT56" t="e">
        <f ca="1">'L55'!$B$44</f>
        <v>#N/A</v>
      </c>
    </row>
    <row r="57" spans="1:46">
      <c r="A57" t="s">
        <v>55</v>
      </c>
      <c r="B57" s="50" t="b">
        <f t="shared" si="6"/>
        <v>1</v>
      </c>
      <c r="C57" s="50">
        <f>'L4'!S13</f>
        <v>11200800</v>
      </c>
      <c r="D57" s="50">
        <f>'L9'!I17</f>
        <v>11200800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t="b">
        <v>0</v>
      </c>
      <c r="AI57" t="b">
        <v>0</v>
      </c>
      <c r="AJ57" t="b">
        <v>0</v>
      </c>
      <c r="AK57" t="b">
        <v>0</v>
      </c>
      <c r="AL57" t="b">
        <v>0</v>
      </c>
      <c r="AM57" t="b">
        <v>0</v>
      </c>
      <c r="AN57" t="b">
        <v>0</v>
      </c>
      <c r="AO57" t="b">
        <v>0</v>
      </c>
      <c r="AP57">
        <v>0</v>
      </c>
      <c r="AQ57" t="b">
        <v>0</v>
      </c>
      <c r="AR57" t="b">
        <f t="shared" si="1"/>
        <v>1</v>
      </c>
      <c r="AT57" t="e">
        <f ca="1">'L56'!$B$41</f>
        <v>#N/A</v>
      </c>
    </row>
    <row r="58" spans="1:46">
      <c r="A58" t="s">
        <v>55</v>
      </c>
      <c r="B58" s="50" t="b">
        <f t="shared" si="6"/>
        <v>1</v>
      </c>
      <c r="C58" s="50">
        <f>'L4'!K13</f>
        <v>12333700</v>
      </c>
      <c r="D58" s="50">
        <f>'L9'!F17</f>
        <v>12333700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t="b">
        <v>0</v>
      </c>
      <c r="AI58" t="b">
        <v>0</v>
      </c>
      <c r="AJ58" t="b">
        <v>0</v>
      </c>
      <c r="AK58" t="b">
        <v>0</v>
      </c>
      <c r="AL58" t="b">
        <v>0</v>
      </c>
      <c r="AM58" t="b">
        <v>0</v>
      </c>
      <c r="AN58" t="b">
        <v>0</v>
      </c>
      <c r="AO58" t="b">
        <v>0</v>
      </c>
      <c r="AP58">
        <v>0</v>
      </c>
      <c r="AQ58" t="b">
        <v>0</v>
      </c>
      <c r="AR58" t="b">
        <f t="shared" si="1"/>
        <v>1</v>
      </c>
      <c r="AT58" t="e">
        <f ca="1">'L57'!$A$26</f>
        <v>#N/A</v>
      </c>
    </row>
    <row r="59" spans="1:46">
      <c r="A59" t="s">
        <v>55</v>
      </c>
      <c r="B59" s="50" t="b">
        <f t="shared" si="6"/>
        <v>1</v>
      </c>
      <c r="C59" s="50">
        <f>'L4'!Z11</f>
        <v>1338400</v>
      </c>
      <c r="D59" s="50">
        <f>'L10'!L10</f>
        <v>1338400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t="b">
        <v>0</v>
      </c>
      <c r="AI59" t="b">
        <v>0</v>
      </c>
      <c r="AJ59" t="b">
        <v>0</v>
      </c>
      <c r="AK59" t="b">
        <v>0</v>
      </c>
      <c r="AL59" t="b">
        <v>0</v>
      </c>
      <c r="AM59" t="b">
        <v>0</v>
      </c>
      <c r="AN59" t="b">
        <v>0</v>
      </c>
      <c r="AO59" t="b">
        <v>0</v>
      </c>
      <c r="AP59">
        <v>0</v>
      </c>
      <c r="AQ59" t="b">
        <v>0</v>
      </c>
      <c r="AR59" t="b">
        <f t="shared" si="1"/>
        <v>1</v>
      </c>
      <c r="AT59" t="e">
        <f ca="1">'L58'!$A$30</f>
        <v>#N/A</v>
      </c>
    </row>
    <row r="60" spans="1:46">
      <c r="A60" t="s">
        <v>55</v>
      </c>
      <c r="B60" s="50" t="b">
        <f t="shared" si="6"/>
        <v>1</v>
      </c>
      <c r="C60" s="50">
        <f>'L4'!R11</f>
        <v>1409900</v>
      </c>
      <c r="D60" s="50">
        <f>'L10'!I10</f>
        <v>1409900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t="b">
        <v>0</v>
      </c>
      <c r="AI60" t="b">
        <v>0</v>
      </c>
      <c r="AJ60" t="b">
        <v>0</v>
      </c>
      <c r="AK60" t="b">
        <v>0</v>
      </c>
      <c r="AL60" t="b">
        <v>0</v>
      </c>
      <c r="AM60" t="b">
        <v>0</v>
      </c>
      <c r="AN60" t="b">
        <v>0</v>
      </c>
      <c r="AO60" t="b">
        <v>0</v>
      </c>
      <c r="AP60">
        <v>0</v>
      </c>
      <c r="AQ60" t="b">
        <v>0</v>
      </c>
      <c r="AR60" t="b">
        <f t="shared" si="1"/>
        <v>1</v>
      </c>
      <c r="AT60" t="e">
        <f ca="1">'L59'!$A$28</f>
        <v>#N/A</v>
      </c>
    </row>
    <row r="61" spans="1:46">
      <c r="A61" t="s">
        <v>55</v>
      </c>
      <c r="B61" s="50" t="b">
        <f t="shared" si="6"/>
        <v>1</v>
      </c>
      <c r="C61" s="50">
        <f>'L4'!J11</f>
        <v>1396200</v>
      </c>
      <c r="D61" s="50">
        <f>'L10'!F10</f>
        <v>1396200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t="b">
        <v>0</v>
      </c>
      <c r="AI61" t="b">
        <v>0</v>
      </c>
      <c r="AJ61" t="b">
        <v>0</v>
      </c>
      <c r="AK61" t="b">
        <v>0</v>
      </c>
      <c r="AL61" t="b">
        <v>0</v>
      </c>
      <c r="AM61" t="b">
        <v>0</v>
      </c>
      <c r="AN61" t="b">
        <v>0</v>
      </c>
      <c r="AO61" t="b">
        <v>0</v>
      </c>
      <c r="AP61">
        <v>0</v>
      </c>
      <c r="AQ61" t="b">
        <v>0</v>
      </c>
      <c r="AR61" t="b">
        <f t="shared" si="1"/>
        <v>1</v>
      </c>
      <c r="AT61" t="e">
        <f ca="1">'L60'!$A$34</f>
        <v>#N/A</v>
      </c>
    </row>
    <row r="62" spans="1:46">
      <c r="A62" t="s">
        <v>55</v>
      </c>
      <c r="B62" s="50" t="b">
        <f t="shared" si="6"/>
        <v>1</v>
      </c>
      <c r="C62" s="50">
        <f>'L4'!Z13</f>
        <v>1747300</v>
      </c>
      <c r="D62" s="50">
        <f>'L10'!L17</f>
        <v>1747300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t="b">
        <v>0</v>
      </c>
      <c r="AI62" t="b">
        <v>0</v>
      </c>
      <c r="AJ62" t="b">
        <v>0</v>
      </c>
      <c r="AK62" t="b">
        <v>0</v>
      </c>
      <c r="AL62" t="b">
        <v>0</v>
      </c>
      <c r="AM62" t="b">
        <v>0</v>
      </c>
      <c r="AN62" t="b">
        <v>0</v>
      </c>
      <c r="AO62" t="b">
        <v>0</v>
      </c>
      <c r="AP62">
        <v>0</v>
      </c>
      <c r="AQ62" t="b">
        <v>0</v>
      </c>
      <c r="AR62" t="b">
        <f t="shared" si="1"/>
        <v>1</v>
      </c>
      <c r="AT62" t="e">
        <f ca="1">'L61'!$C$42</f>
        <v>#N/A</v>
      </c>
    </row>
    <row r="63" spans="1:46">
      <c r="A63" t="s">
        <v>55</v>
      </c>
      <c r="B63" s="50" t="b">
        <f t="shared" si="6"/>
        <v>1</v>
      </c>
      <c r="C63" s="50">
        <f>'L4'!R13</f>
        <v>2162400</v>
      </c>
      <c r="D63" s="50">
        <f>'L10'!I17</f>
        <v>2162400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t="b">
        <v>0</v>
      </c>
      <c r="AI63" t="b">
        <v>0</v>
      </c>
      <c r="AJ63" t="b">
        <v>0</v>
      </c>
      <c r="AK63" t="b">
        <v>0</v>
      </c>
      <c r="AL63" t="b">
        <v>0</v>
      </c>
      <c r="AM63" t="b">
        <v>0</v>
      </c>
      <c r="AN63" t="b">
        <v>0</v>
      </c>
      <c r="AO63" t="b">
        <v>0</v>
      </c>
      <c r="AP63">
        <v>0</v>
      </c>
      <c r="AQ63" t="b">
        <v>0</v>
      </c>
      <c r="AR63" t="b">
        <f t="shared" si="1"/>
        <v>1</v>
      </c>
      <c r="AT63" t="e">
        <f ca="1">'L62'!$C$48</f>
        <v>#N/A</v>
      </c>
    </row>
    <row r="64" spans="1:46">
      <c r="A64" t="s">
        <v>55</v>
      </c>
      <c r="B64" s="50" t="b">
        <f t="shared" si="6"/>
        <v>1</v>
      </c>
      <c r="C64" s="50">
        <f>'L4'!J13</f>
        <v>1923500</v>
      </c>
      <c r="D64" s="50">
        <f>'L10'!F17</f>
        <v>1923500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t="b">
        <v>0</v>
      </c>
      <c r="AI64" t="b">
        <v>0</v>
      </c>
      <c r="AJ64" t="b">
        <v>0</v>
      </c>
      <c r="AK64" t="b">
        <v>0</v>
      </c>
      <c r="AL64" t="b">
        <v>0</v>
      </c>
      <c r="AM64" t="b">
        <v>0</v>
      </c>
      <c r="AN64" t="b">
        <v>0</v>
      </c>
      <c r="AO64" t="b">
        <v>0</v>
      </c>
      <c r="AP64">
        <v>0</v>
      </c>
      <c r="AQ64" t="b">
        <v>0</v>
      </c>
      <c r="AR64" t="b">
        <f t="shared" si="1"/>
        <v>1</v>
      </c>
    </row>
    <row r="65" spans="1:44">
      <c r="A65" t="s">
        <v>55</v>
      </c>
      <c r="B65" t="b">
        <f t="shared" si="6"/>
        <v>1</v>
      </c>
      <c r="C65">
        <f>SUM('L4'!X11:Y11)</f>
        <v>809400</v>
      </c>
      <c r="D65">
        <f>'L11'!L9</f>
        <v>809400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t="b">
        <v>0</v>
      </c>
      <c r="AI65" t="b">
        <v>0</v>
      </c>
      <c r="AJ65" t="b">
        <v>0</v>
      </c>
      <c r="AK65" t="b">
        <v>0</v>
      </c>
      <c r="AL65" t="b">
        <v>0</v>
      </c>
      <c r="AM65" t="b">
        <v>0</v>
      </c>
      <c r="AN65" t="b">
        <v>0</v>
      </c>
      <c r="AO65" t="b">
        <v>0</v>
      </c>
      <c r="AP65">
        <v>0</v>
      </c>
      <c r="AQ65" t="b">
        <v>0</v>
      </c>
      <c r="AR65" t="b">
        <f t="shared" si="1"/>
        <v>1</v>
      </c>
    </row>
    <row r="66" spans="1:44">
      <c r="A66" t="s">
        <v>55</v>
      </c>
      <c r="B66" t="b">
        <f t="shared" si="6"/>
        <v>1</v>
      </c>
      <c r="C66">
        <f>SUM('L4'!P11:Q11)</f>
        <v>689800</v>
      </c>
      <c r="D66">
        <f>'L11'!I9</f>
        <v>689800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t="b">
        <v>0</v>
      </c>
      <c r="AI66" t="b">
        <v>0</v>
      </c>
      <c r="AJ66" t="b">
        <v>0</v>
      </c>
      <c r="AK66" t="b">
        <v>0</v>
      </c>
      <c r="AL66" t="b">
        <v>0</v>
      </c>
      <c r="AM66" t="b">
        <v>0</v>
      </c>
      <c r="AN66" t="b">
        <v>0</v>
      </c>
      <c r="AO66" t="b">
        <v>0</v>
      </c>
      <c r="AP66">
        <v>0</v>
      </c>
      <c r="AQ66" t="b">
        <v>0</v>
      </c>
      <c r="AR66" t="b">
        <f t="shared" ref="AR66:AR129" si="7">IF(AP66=0,B66,IF(AQ66,B66,TRUE()))</f>
        <v>1</v>
      </c>
    </row>
    <row r="67" spans="1:44">
      <c r="A67" t="s">
        <v>55</v>
      </c>
      <c r="B67" t="b">
        <f t="shared" si="6"/>
        <v>1</v>
      </c>
      <c r="C67">
        <f>SUM('L4'!H11:I11)</f>
        <v>754600</v>
      </c>
      <c r="D67">
        <f>'L11'!F9</f>
        <v>754600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t="b">
        <v>0</v>
      </c>
      <c r="AI67" t="b">
        <v>0</v>
      </c>
      <c r="AJ67" t="b">
        <v>0</v>
      </c>
      <c r="AK67" t="b">
        <v>0</v>
      </c>
      <c r="AL67" t="b">
        <v>0</v>
      </c>
      <c r="AM67" t="b">
        <v>0</v>
      </c>
      <c r="AN67" t="b">
        <v>0</v>
      </c>
      <c r="AO67" t="b">
        <v>0</v>
      </c>
      <c r="AP67">
        <v>0</v>
      </c>
      <c r="AQ67" t="b">
        <v>0</v>
      </c>
      <c r="AR67" t="b">
        <f t="shared" si="7"/>
        <v>1</v>
      </c>
    </row>
    <row r="68" spans="1:44">
      <c r="A68" t="s">
        <v>55</v>
      </c>
      <c r="B68" t="b">
        <f t="shared" si="6"/>
        <v>1</v>
      </c>
      <c r="C68">
        <f>SUM('L4'!X13:Y13)</f>
        <v>1318500</v>
      </c>
      <c r="D68">
        <f>'L11'!L16</f>
        <v>1318500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t="b">
        <v>0</v>
      </c>
      <c r="AI68" t="b">
        <v>0</v>
      </c>
      <c r="AJ68" t="b">
        <v>0</v>
      </c>
      <c r="AK68" t="b">
        <v>0</v>
      </c>
      <c r="AL68" t="b">
        <v>0</v>
      </c>
      <c r="AM68" t="b">
        <v>0</v>
      </c>
      <c r="AN68" t="b">
        <v>0</v>
      </c>
      <c r="AO68" t="b">
        <v>0</v>
      </c>
      <c r="AP68">
        <v>0</v>
      </c>
      <c r="AQ68" t="b">
        <v>0</v>
      </c>
      <c r="AR68" t="b">
        <f t="shared" si="7"/>
        <v>1</v>
      </c>
    </row>
    <row r="69" spans="1:44">
      <c r="A69" t="s">
        <v>55</v>
      </c>
      <c r="B69" t="b">
        <f t="shared" si="6"/>
        <v>1</v>
      </c>
      <c r="C69">
        <f>SUM('L4'!P13:Q13)</f>
        <v>1119600</v>
      </c>
      <c r="D69">
        <f>'L11'!I16</f>
        <v>1119600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t="b">
        <v>0</v>
      </c>
      <c r="AI69" t="b">
        <v>0</v>
      </c>
      <c r="AJ69" t="b">
        <v>0</v>
      </c>
      <c r="AK69" t="b">
        <v>0</v>
      </c>
      <c r="AL69" t="b">
        <v>0</v>
      </c>
      <c r="AM69" t="b">
        <v>0</v>
      </c>
      <c r="AN69" t="b">
        <v>0</v>
      </c>
      <c r="AO69" t="b">
        <v>0</v>
      </c>
      <c r="AP69">
        <v>0</v>
      </c>
      <c r="AQ69" t="b">
        <v>0</v>
      </c>
      <c r="AR69" t="b">
        <f t="shared" si="7"/>
        <v>1</v>
      </c>
    </row>
    <row r="70" spans="1:44">
      <c r="A70" t="s">
        <v>55</v>
      </c>
      <c r="B70" t="b">
        <f t="shared" si="6"/>
        <v>1</v>
      </c>
      <c r="C70">
        <f>SUM('L4'!H13:I13)</f>
        <v>1413200</v>
      </c>
      <c r="D70">
        <f>'L11'!F16</f>
        <v>1413200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t="b">
        <v>0</v>
      </c>
      <c r="AI70" t="b">
        <v>0</v>
      </c>
      <c r="AJ70" t="b">
        <v>0</v>
      </c>
      <c r="AK70" t="b">
        <v>0</v>
      </c>
      <c r="AL70" t="b">
        <v>0</v>
      </c>
      <c r="AM70" t="b">
        <v>0</v>
      </c>
      <c r="AN70" t="b">
        <v>0</v>
      </c>
      <c r="AO70" t="b">
        <v>0</v>
      </c>
      <c r="AP70">
        <v>0</v>
      </c>
      <c r="AQ70" t="b">
        <v>0</v>
      </c>
      <c r="AR70" t="b">
        <f t="shared" si="7"/>
        <v>1</v>
      </c>
    </row>
    <row r="71" spans="1:44">
      <c r="A71" t="s">
        <v>55</v>
      </c>
      <c r="B71" s="50" t="b">
        <f t="shared" si="6"/>
        <v>0</v>
      </c>
      <c r="C71" s="50">
        <f>'L4'!AA12</f>
        <v>151300</v>
      </c>
      <c r="D71" s="50">
        <f>SUM('L9'!L11:L13)</f>
        <v>151400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t="b">
        <v>0</v>
      </c>
      <c r="AI71" t="b">
        <v>0</v>
      </c>
      <c r="AJ71" t="b">
        <v>0</v>
      </c>
      <c r="AK71" t="b">
        <v>0</v>
      </c>
      <c r="AL71" t="b">
        <v>0</v>
      </c>
      <c r="AM71" t="b">
        <v>0</v>
      </c>
      <c r="AN71" t="b">
        <v>0</v>
      </c>
      <c r="AO71" t="b">
        <v>0</v>
      </c>
      <c r="AP71">
        <v>0</v>
      </c>
      <c r="AQ71" t="b">
        <v>0</v>
      </c>
      <c r="AR71" t="b">
        <f t="shared" si="7"/>
        <v>0</v>
      </c>
    </row>
    <row r="72" spans="1:44">
      <c r="A72" t="s">
        <v>55</v>
      </c>
      <c r="B72" s="50" t="b">
        <f t="shared" si="6"/>
        <v>0</v>
      </c>
      <c r="C72" s="50">
        <f>'L4'!S12</f>
        <v>62900</v>
      </c>
      <c r="D72" s="50">
        <f>SUM('L9'!I11:I13)</f>
        <v>66100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t="b">
        <v>0</v>
      </c>
      <c r="AI72" t="b">
        <v>0</v>
      </c>
      <c r="AJ72" t="b">
        <v>0</v>
      </c>
      <c r="AK72" t="b">
        <v>0</v>
      </c>
      <c r="AL72" t="b">
        <v>0</v>
      </c>
      <c r="AM72" t="b">
        <v>0</v>
      </c>
      <c r="AN72" t="b">
        <v>0</v>
      </c>
      <c r="AO72" t="b">
        <v>0</v>
      </c>
      <c r="AP72">
        <v>0</v>
      </c>
      <c r="AQ72" t="b">
        <v>0</v>
      </c>
      <c r="AR72" t="b">
        <f t="shared" si="7"/>
        <v>0</v>
      </c>
    </row>
    <row r="73" spans="1:44">
      <c r="A73" t="s">
        <v>55</v>
      </c>
      <c r="B73" s="50" t="b">
        <f t="shared" si="6"/>
        <v>0</v>
      </c>
      <c r="C73" s="50">
        <f>'L4'!K12</f>
        <v>126400</v>
      </c>
      <c r="D73" s="50">
        <f>SUM('L9'!F11:F13)</f>
        <v>130400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t="b">
        <v>0</v>
      </c>
      <c r="AI73" t="b">
        <v>0</v>
      </c>
      <c r="AJ73" t="b">
        <v>0</v>
      </c>
      <c r="AK73" t="b">
        <v>0</v>
      </c>
      <c r="AL73" t="b">
        <v>0</v>
      </c>
      <c r="AM73" t="b">
        <v>0</v>
      </c>
      <c r="AN73" t="b">
        <v>0</v>
      </c>
      <c r="AO73" t="b">
        <v>0</v>
      </c>
      <c r="AP73">
        <v>0</v>
      </c>
      <c r="AQ73" t="b">
        <v>0</v>
      </c>
      <c r="AR73" t="b">
        <f t="shared" si="7"/>
        <v>0</v>
      </c>
    </row>
    <row r="74" spans="1:44">
      <c r="A74" t="s">
        <v>55</v>
      </c>
      <c r="B74" s="50" t="b">
        <f t="shared" si="6"/>
        <v>0</v>
      </c>
      <c r="C74" s="50">
        <f>'L4'!AA14</f>
        <v>963100</v>
      </c>
      <c r="D74" s="50">
        <f>SUM('L9'!L18:L20)</f>
        <v>962000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t="b">
        <v>0</v>
      </c>
      <c r="AI74" t="b">
        <v>0</v>
      </c>
      <c r="AJ74" t="b">
        <v>0</v>
      </c>
      <c r="AK74" t="b">
        <v>0</v>
      </c>
      <c r="AL74" t="b">
        <v>0</v>
      </c>
      <c r="AM74" t="b">
        <v>0</v>
      </c>
      <c r="AN74" t="b">
        <v>0</v>
      </c>
      <c r="AO74" t="b">
        <v>0</v>
      </c>
      <c r="AP74">
        <v>0</v>
      </c>
      <c r="AQ74" t="b">
        <v>0</v>
      </c>
      <c r="AR74" t="b">
        <f t="shared" si="7"/>
        <v>0</v>
      </c>
    </row>
    <row r="75" spans="1:44">
      <c r="A75" t="s">
        <v>55</v>
      </c>
      <c r="B75" s="50" t="b">
        <f t="shared" si="6"/>
        <v>0</v>
      </c>
      <c r="C75" s="50">
        <f>'L4'!S14</f>
        <v>1072700</v>
      </c>
      <c r="D75" s="50">
        <f>SUM('L9'!I18:I20)</f>
        <v>1074900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t="b">
        <v>0</v>
      </c>
      <c r="AI75" t="b">
        <v>0</v>
      </c>
      <c r="AJ75" t="b">
        <v>0</v>
      </c>
      <c r="AK75" t="b">
        <v>0</v>
      </c>
      <c r="AL75" t="b">
        <v>0</v>
      </c>
      <c r="AM75" t="b">
        <v>0</v>
      </c>
      <c r="AN75" t="b">
        <v>0</v>
      </c>
      <c r="AO75" t="b">
        <v>0</v>
      </c>
      <c r="AP75">
        <v>0</v>
      </c>
      <c r="AQ75" t="b">
        <v>0</v>
      </c>
      <c r="AR75" t="b">
        <f t="shared" si="7"/>
        <v>0</v>
      </c>
    </row>
    <row r="76" spans="1:44">
      <c r="A76" t="s">
        <v>55</v>
      </c>
      <c r="B76" s="50" t="b">
        <f t="shared" si="6"/>
        <v>0</v>
      </c>
      <c r="C76" s="50">
        <f>'L4'!K14</f>
        <v>1166500</v>
      </c>
      <c r="D76" s="50">
        <f>SUM('L9'!F18:F20)</f>
        <v>1169500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t="b">
        <v>0</v>
      </c>
      <c r="AI76" t="b">
        <v>0</v>
      </c>
      <c r="AJ76" t="b">
        <v>0</v>
      </c>
      <c r="AK76" t="b">
        <v>0</v>
      </c>
      <c r="AL76" t="b">
        <v>0</v>
      </c>
      <c r="AM76" t="b">
        <v>0</v>
      </c>
      <c r="AN76" t="b">
        <v>0</v>
      </c>
      <c r="AO76" t="b">
        <v>0</v>
      </c>
      <c r="AP76">
        <v>0</v>
      </c>
      <c r="AQ76" t="b">
        <v>0</v>
      </c>
      <c r="AR76" t="b">
        <f t="shared" si="7"/>
        <v>0</v>
      </c>
    </row>
    <row r="77" spans="1:44">
      <c r="A77" t="s">
        <v>55</v>
      </c>
      <c r="B77" s="50" t="b">
        <f t="shared" si="6"/>
        <v>1</v>
      </c>
      <c r="C77" s="50">
        <f>'L4'!Z14</f>
        <v>0</v>
      </c>
      <c r="D77" s="50">
        <f>SUM('L10'!L18:L20)</f>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t="b">
        <v>0</v>
      </c>
      <c r="AI77" t="b">
        <v>0</v>
      </c>
      <c r="AJ77" t="b">
        <v>0</v>
      </c>
      <c r="AK77" t="b">
        <v>0</v>
      </c>
      <c r="AL77" t="b">
        <v>0</v>
      </c>
      <c r="AM77" t="b">
        <v>0</v>
      </c>
      <c r="AN77" t="b">
        <v>0</v>
      </c>
      <c r="AO77" t="b">
        <v>0</v>
      </c>
      <c r="AP77">
        <v>0</v>
      </c>
      <c r="AQ77" t="b">
        <v>0</v>
      </c>
      <c r="AR77" t="b">
        <f t="shared" si="7"/>
        <v>1</v>
      </c>
    </row>
    <row r="78" spans="1:44">
      <c r="A78" t="s">
        <v>55</v>
      </c>
      <c r="B78" s="50" t="b">
        <f t="shared" si="6"/>
        <v>1</v>
      </c>
      <c r="C78" s="50">
        <f>'L4'!R14</f>
        <v>0</v>
      </c>
      <c r="D78" s="50">
        <f>SUM('L10'!I18:I20)</f>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t="b">
        <v>0</v>
      </c>
      <c r="AI78" t="b">
        <v>0</v>
      </c>
      <c r="AJ78" t="b">
        <v>0</v>
      </c>
      <c r="AK78" t="b">
        <v>0</v>
      </c>
      <c r="AL78" t="b">
        <v>0</v>
      </c>
      <c r="AM78" t="b">
        <v>0</v>
      </c>
      <c r="AN78" t="b">
        <v>0</v>
      </c>
      <c r="AO78" t="b">
        <v>0</v>
      </c>
      <c r="AP78">
        <v>0</v>
      </c>
      <c r="AQ78" t="b">
        <v>0</v>
      </c>
      <c r="AR78" t="b">
        <f t="shared" si="7"/>
        <v>1</v>
      </c>
    </row>
    <row r="79" spans="1:44">
      <c r="A79" t="s">
        <v>55</v>
      </c>
      <c r="B79" s="50" t="b">
        <f t="shared" si="6"/>
        <v>1</v>
      </c>
      <c r="C79" s="50">
        <f>'L4'!J14</f>
        <v>0</v>
      </c>
      <c r="D79" s="50">
        <f>SUM('L10'!F18:F20)</f>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t="b">
        <v>0</v>
      </c>
      <c r="AI79" t="b">
        <v>0</v>
      </c>
      <c r="AJ79" t="b">
        <v>0</v>
      </c>
      <c r="AK79" t="b">
        <v>0</v>
      </c>
      <c r="AL79" t="b">
        <v>0</v>
      </c>
      <c r="AM79" t="b">
        <v>0</v>
      </c>
      <c r="AN79" t="b">
        <v>0</v>
      </c>
      <c r="AO79" t="b">
        <v>0</v>
      </c>
      <c r="AP79">
        <v>0</v>
      </c>
      <c r="AQ79" t="b">
        <v>0</v>
      </c>
      <c r="AR79" t="b">
        <f t="shared" si="7"/>
        <v>1</v>
      </c>
    </row>
    <row r="80" spans="1:44">
      <c r="A80" t="s">
        <v>55</v>
      </c>
      <c r="B80" s="50" t="b">
        <f t="shared" si="6"/>
        <v>1</v>
      </c>
      <c r="C80" s="50">
        <f>'L4'!Z12</f>
        <v>249900</v>
      </c>
      <c r="D80" s="50">
        <f>SUM('L10'!L11:L13)</f>
        <v>249900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t="b">
        <v>0</v>
      </c>
      <c r="AI80" t="b">
        <v>0</v>
      </c>
      <c r="AJ80" t="b">
        <v>0</v>
      </c>
      <c r="AK80" t="b">
        <v>0</v>
      </c>
      <c r="AL80" t="b">
        <v>0</v>
      </c>
      <c r="AM80" t="b">
        <v>0</v>
      </c>
      <c r="AN80" t="b">
        <v>0</v>
      </c>
      <c r="AO80" t="b">
        <v>0</v>
      </c>
      <c r="AP80">
        <v>0</v>
      </c>
      <c r="AQ80" t="b">
        <v>0</v>
      </c>
      <c r="AR80" t="b">
        <f t="shared" si="7"/>
        <v>1</v>
      </c>
    </row>
    <row r="81" spans="1:44">
      <c r="A81" t="s">
        <v>55</v>
      </c>
      <c r="B81" s="50" t="b">
        <f t="shared" si="6"/>
        <v>1</v>
      </c>
      <c r="C81" s="50">
        <f>'L4'!R12</f>
        <v>501300</v>
      </c>
      <c r="D81" s="50">
        <f>SUM('L10'!I11:I13)</f>
        <v>501300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t="b">
        <v>0</v>
      </c>
      <c r="AI81" t="b">
        <v>0</v>
      </c>
      <c r="AJ81" t="b">
        <v>0</v>
      </c>
      <c r="AK81" t="b">
        <v>0</v>
      </c>
      <c r="AL81" t="b">
        <v>0</v>
      </c>
      <c r="AM81" t="b">
        <v>0</v>
      </c>
      <c r="AN81" t="b">
        <v>0</v>
      </c>
      <c r="AO81" t="b">
        <v>0</v>
      </c>
      <c r="AP81">
        <v>0</v>
      </c>
      <c r="AQ81" t="b">
        <v>0</v>
      </c>
      <c r="AR81" t="b">
        <f t="shared" si="7"/>
        <v>1</v>
      </c>
    </row>
    <row r="82" spans="1:44">
      <c r="A82" t="s">
        <v>55</v>
      </c>
      <c r="B82" s="50" t="b">
        <f t="shared" si="6"/>
        <v>1</v>
      </c>
      <c r="C82" s="50">
        <f>'L4'!J12</f>
        <v>349600</v>
      </c>
      <c r="D82" s="50">
        <f>SUM('L10'!F11:F13)</f>
        <v>349600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t="b">
        <v>0</v>
      </c>
      <c r="AI82" t="b">
        <v>0</v>
      </c>
      <c r="AJ82" t="b">
        <v>0</v>
      </c>
      <c r="AK82" t="b">
        <v>0</v>
      </c>
      <c r="AL82" t="b">
        <v>0</v>
      </c>
      <c r="AM82" t="b">
        <v>0</v>
      </c>
      <c r="AN82" t="b">
        <v>0</v>
      </c>
      <c r="AO82" t="b">
        <v>0</v>
      </c>
      <c r="AP82">
        <v>0</v>
      </c>
      <c r="AQ82" t="b">
        <v>0</v>
      </c>
      <c r="AR82" t="b">
        <f t="shared" si="7"/>
        <v>1</v>
      </c>
    </row>
    <row r="83" spans="1:44">
      <c r="A83" t="s">
        <v>55</v>
      </c>
      <c r="B83" t="b">
        <f t="shared" si="6"/>
        <v>1</v>
      </c>
      <c r="C83">
        <f>SUM('L4'!X12:Y12)</f>
        <v>1203900</v>
      </c>
      <c r="D83">
        <f>SUM('L11'!L10:L12)</f>
        <v>1203900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t="b">
        <v>0</v>
      </c>
      <c r="AI83" t="b">
        <v>0</v>
      </c>
      <c r="AJ83" t="b">
        <v>0</v>
      </c>
      <c r="AK83" t="b">
        <v>0</v>
      </c>
      <c r="AL83" t="b">
        <v>0</v>
      </c>
      <c r="AM83" t="b">
        <v>0</v>
      </c>
      <c r="AN83" t="b">
        <v>0</v>
      </c>
      <c r="AO83" t="b">
        <v>0</v>
      </c>
      <c r="AP83">
        <v>0</v>
      </c>
      <c r="AQ83" t="b">
        <v>0</v>
      </c>
      <c r="AR83" t="b">
        <f t="shared" si="7"/>
        <v>1</v>
      </c>
    </row>
    <row r="84" spans="1:44">
      <c r="A84" t="s">
        <v>55</v>
      </c>
      <c r="B84" t="b">
        <f t="shared" si="6"/>
        <v>1</v>
      </c>
      <c r="C84">
        <f>SUM('L4'!P12:Q12)</f>
        <v>1092500</v>
      </c>
      <c r="D84">
        <f>SUM('L11'!I10:I12)</f>
        <v>1092500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t="b">
        <v>0</v>
      </c>
      <c r="AI84" t="b">
        <v>0</v>
      </c>
      <c r="AJ84" t="b">
        <v>0</v>
      </c>
      <c r="AK84" t="b">
        <v>0</v>
      </c>
      <c r="AL84" t="b">
        <v>0</v>
      </c>
      <c r="AM84" t="b">
        <v>0</v>
      </c>
      <c r="AN84" t="b">
        <v>0</v>
      </c>
      <c r="AO84" t="b">
        <v>0</v>
      </c>
      <c r="AP84">
        <v>0</v>
      </c>
      <c r="AQ84" t="b">
        <v>0</v>
      </c>
      <c r="AR84" t="b">
        <f t="shared" si="7"/>
        <v>1</v>
      </c>
    </row>
    <row r="85" spans="1:44">
      <c r="A85" t="s">
        <v>55</v>
      </c>
      <c r="B85" t="b">
        <f t="shared" si="6"/>
        <v>1</v>
      </c>
      <c r="C85">
        <f>SUM('L4'!H12:I12)</f>
        <v>1382300</v>
      </c>
      <c r="D85">
        <f>SUM('L11'!F10:F12)</f>
        <v>1382300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t="b">
        <v>0</v>
      </c>
      <c r="AI85" t="b">
        <v>0</v>
      </c>
      <c r="AJ85" t="b">
        <v>0</v>
      </c>
      <c r="AK85" t="b">
        <v>0</v>
      </c>
      <c r="AL85" t="b">
        <v>0</v>
      </c>
      <c r="AM85" t="b">
        <v>0</v>
      </c>
      <c r="AN85" t="b">
        <v>0</v>
      </c>
      <c r="AO85" t="b">
        <v>0</v>
      </c>
      <c r="AP85">
        <v>0</v>
      </c>
      <c r="AQ85" t="b">
        <v>0</v>
      </c>
      <c r="AR85" t="b">
        <f t="shared" si="7"/>
        <v>1</v>
      </c>
    </row>
    <row r="86" spans="1:44">
      <c r="A86" t="s">
        <v>55</v>
      </c>
      <c r="B86" t="b">
        <f t="shared" si="6"/>
        <v>1</v>
      </c>
      <c r="C86">
        <f>SUM('L4'!X14:Y14)</f>
        <v>665500</v>
      </c>
      <c r="D86">
        <f>SUM('L11'!L17:L19)</f>
        <v>665500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t="b">
        <v>0</v>
      </c>
      <c r="AI86" t="b">
        <v>0</v>
      </c>
      <c r="AJ86" t="b">
        <v>0</v>
      </c>
      <c r="AK86" t="b">
        <v>0</v>
      </c>
      <c r="AL86" t="b">
        <v>0</v>
      </c>
      <c r="AM86" t="b">
        <v>0</v>
      </c>
      <c r="AN86" t="b">
        <v>0</v>
      </c>
      <c r="AO86" t="b">
        <v>0</v>
      </c>
      <c r="AP86">
        <v>0</v>
      </c>
      <c r="AQ86" t="b">
        <v>0</v>
      </c>
      <c r="AR86" t="b">
        <f t="shared" si="7"/>
        <v>1</v>
      </c>
    </row>
    <row r="87" spans="1:44">
      <c r="A87" t="s">
        <v>55</v>
      </c>
      <c r="B87" t="b">
        <f t="shared" si="6"/>
        <v>1</v>
      </c>
      <c r="C87">
        <f>SUM('L4'!P14:Q14)</f>
        <v>626600</v>
      </c>
      <c r="D87">
        <f>SUM('L11'!I17:I19)</f>
        <v>626600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t="b">
        <v>0</v>
      </c>
      <c r="AI87" t="b">
        <v>0</v>
      </c>
      <c r="AJ87" t="b">
        <v>0</v>
      </c>
      <c r="AK87" t="b">
        <v>0</v>
      </c>
      <c r="AL87" t="b">
        <v>0</v>
      </c>
      <c r="AM87" t="b">
        <v>0</v>
      </c>
      <c r="AN87" t="b">
        <v>0</v>
      </c>
      <c r="AO87" t="b">
        <v>0</v>
      </c>
      <c r="AP87">
        <v>0</v>
      </c>
      <c r="AQ87" t="b">
        <v>0</v>
      </c>
      <c r="AR87" t="b">
        <f t="shared" si="7"/>
        <v>1</v>
      </c>
    </row>
    <row r="88" spans="1:44">
      <c r="A88" t="s">
        <v>55</v>
      </c>
      <c r="B88" t="b">
        <f t="shared" si="6"/>
        <v>1</v>
      </c>
      <c r="C88">
        <f>SUM('L4'!H14:I14)</f>
        <v>714000</v>
      </c>
      <c r="D88">
        <f>SUM('L11'!F17:F19)</f>
        <v>714000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t="b">
        <v>0</v>
      </c>
      <c r="AI88" t="b">
        <v>0</v>
      </c>
      <c r="AJ88" t="b">
        <v>0</v>
      </c>
      <c r="AK88" t="b">
        <v>0</v>
      </c>
      <c r="AL88" t="b">
        <v>0</v>
      </c>
      <c r="AM88" t="b">
        <v>0</v>
      </c>
      <c r="AN88" t="b">
        <v>0</v>
      </c>
      <c r="AO88" t="b">
        <v>0</v>
      </c>
      <c r="AP88">
        <v>0</v>
      </c>
      <c r="AQ88" t="b">
        <v>0</v>
      </c>
      <c r="AR88" t="b">
        <f t="shared" si="7"/>
        <v>1</v>
      </c>
    </row>
    <row r="89" spans="1:44">
      <c r="A89" t="s">
        <v>55</v>
      </c>
      <c r="B89" s="50" t="b">
        <f t="shared" ref="B89:B120" si="8">IF(C89&lt;=D89,TRUE(),FALSE())</f>
        <v>1</v>
      </c>
      <c r="C89" s="50">
        <f>'L6'!O21</f>
        <v>0</v>
      </c>
      <c r="D89" s="50">
        <f>0</f>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t="b">
        <v>0</v>
      </c>
      <c r="AI89" t="b">
        <v>0</v>
      </c>
      <c r="AJ89" t="b">
        <v>0</v>
      </c>
      <c r="AK89" t="b">
        <v>0</v>
      </c>
      <c r="AL89" t="b">
        <v>0</v>
      </c>
      <c r="AM89" t="b">
        <v>0</v>
      </c>
      <c r="AN89" t="b">
        <v>0</v>
      </c>
      <c r="AO89" t="b">
        <v>0</v>
      </c>
      <c r="AP89">
        <v>0</v>
      </c>
      <c r="AQ89" t="b">
        <v>0</v>
      </c>
      <c r="AR89" t="b">
        <f t="shared" si="7"/>
        <v>1</v>
      </c>
    </row>
    <row r="90" spans="1:44">
      <c r="A90" t="s">
        <v>55</v>
      </c>
      <c r="B90" s="50" t="b">
        <f t="shared" si="8"/>
        <v>1</v>
      </c>
      <c r="C90" s="50">
        <f>'L6'!L21</f>
        <v>0</v>
      </c>
      <c r="D90" s="50">
        <f>0</f>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t="b">
        <v>0</v>
      </c>
      <c r="AI90" t="b">
        <v>0</v>
      </c>
      <c r="AJ90" t="b">
        <v>0</v>
      </c>
      <c r="AK90" t="b">
        <v>0</v>
      </c>
      <c r="AL90" t="b">
        <v>0</v>
      </c>
      <c r="AM90" t="b">
        <v>0</v>
      </c>
      <c r="AN90" t="b">
        <v>0</v>
      </c>
      <c r="AO90" t="b">
        <v>0</v>
      </c>
      <c r="AP90">
        <v>0</v>
      </c>
      <c r="AQ90" t="b">
        <v>0</v>
      </c>
      <c r="AR90" t="b">
        <f t="shared" si="7"/>
        <v>1</v>
      </c>
    </row>
    <row r="91" spans="1:44">
      <c r="A91" t="s">
        <v>55</v>
      </c>
      <c r="B91" s="50" t="b">
        <f t="shared" si="8"/>
        <v>1</v>
      </c>
      <c r="C91" s="50">
        <f>'L6'!O22</f>
        <v>0</v>
      </c>
      <c r="D91" s="50">
        <f>0</f>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t="b">
        <v>0</v>
      </c>
      <c r="AI91" t="b">
        <v>0</v>
      </c>
      <c r="AJ91" t="b">
        <v>0</v>
      </c>
      <c r="AK91" t="b">
        <v>0</v>
      </c>
      <c r="AL91" t="b">
        <v>0</v>
      </c>
      <c r="AM91" t="b">
        <v>0</v>
      </c>
      <c r="AN91" t="b">
        <v>0</v>
      </c>
      <c r="AO91" t="b">
        <v>0</v>
      </c>
      <c r="AP91">
        <v>0</v>
      </c>
      <c r="AQ91" t="b">
        <v>0</v>
      </c>
      <c r="AR91" t="b">
        <f t="shared" si="7"/>
        <v>1</v>
      </c>
    </row>
    <row r="92" spans="1:44">
      <c r="A92" t="s">
        <v>55</v>
      </c>
      <c r="B92" s="50" t="b">
        <f t="shared" si="8"/>
        <v>1</v>
      </c>
      <c r="C92" s="50">
        <f>'L6'!L22</f>
        <v>0</v>
      </c>
      <c r="D92" s="50">
        <f>0</f>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t="b">
        <v>0</v>
      </c>
      <c r="AI92" t="b">
        <v>0</v>
      </c>
      <c r="AJ92" t="b">
        <v>0</v>
      </c>
      <c r="AK92" t="b">
        <v>0</v>
      </c>
      <c r="AL92" t="b">
        <v>0</v>
      </c>
      <c r="AM92" t="b">
        <v>0</v>
      </c>
      <c r="AN92" t="b">
        <v>0</v>
      </c>
      <c r="AO92" t="b">
        <v>0</v>
      </c>
      <c r="AP92">
        <v>0</v>
      </c>
      <c r="AQ92" t="b">
        <v>0</v>
      </c>
      <c r="AR92" t="b">
        <f t="shared" si="7"/>
        <v>1</v>
      </c>
    </row>
    <row r="93" spans="1:44">
      <c r="A93" t="s">
        <v>55</v>
      </c>
      <c r="B93" s="50" t="b">
        <f t="shared" si="8"/>
        <v>1</v>
      </c>
      <c r="C93" s="50">
        <f>'L6'!O23</f>
        <v>-200</v>
      </c>
      <c r="D93" s="50">
        <f>0</f>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t="b">
        <v>0</v>
      </c>
      <c r="AI93" t="b">
        <v>0</v>
      </c>
      <c r="AJ93" t="b">
        <v>0</v>
      </c>
      <c r="AK93" t="b">
        <v>0</v>
      </c>
      <c r="AL93" t="b">
        <v>0</v>
      </c>
      <c r="AM93" t="b">
        <v>0</v>
      </c>
      <c r="AN93" t="b">
        <v>0</v>
      </c>
      <c r="AO93" t="b">
        <v>0</v>
      </c>
      <c r="AP93">
        <v>0</v>
      </c>
      <c r="AQ93" t="b">
        <v>0</v>
      </c>
      <c r="AR93" t="b">
        <f t="shared" si="7"/>
        <v>1</v>
      </c>
    </row>
    <row r="94" spans="1:44">
      <c r="A94" t="s">
        <v>55</v>
      </c>
      <c r="B94" s="50" t="b">
        <f t="shared" si="8"/>
        <v>1</v>
      </c>
      <c r="C94" s="50">
        <f>'L6'!L23</f>
        <v>-700</v>
      </c>
      <c r="D94" s="50">
        <f>0</f>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t="b">
        <v>0</v>
      </c>
      <c r="AI94" t="b">
        <v>0</v>
      </c>
      <c r="AJ94" t="b">
        <v>0</v>
      </c>
      <c r="AK94" t="b">
        <v>0</v>
      </c>
      <c r="AL94" t="b">
        <v>0</v>
      </c>
      <c r="AM94" t="b">
        <v>0</v>
      </c>
      <c r="AN94" t="b">
        <v>0</v>
      </c>
      <c r="AO94" t="b">
        <v>0</v>
      </c>
      <c r="AP94">
        <v>0</v>
      </c>
      <c r="AQ94" t="b">
        <v>0</v>
      </c>
      <c r="AR94" t="b">
        <f t="shared" si="7"/>
        <v>1</v>
      </c>
    </row>
    <row r="95" spans="1:44">
      <c r="A95" t="s">
        <v>55</v>
      </c>
      <c r="B95" s="50" t="b">
        <f t="shared" si="8"/>
        <v>1</v>
      </c>
      <c r="C95" s="50">
        <f>'L6'!O24</f>
        <v>0</v>
      </c>
      <c r="D95" s="50">
        <f>0</f>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t="b">
        <v>0</v>
      </c>
      <c r="AI95" t="b">
        <v>0</v>
      </c>
      <c r="AJ95" t="b">
        <v>0</v>
      </c>
      <c r="AK95" t="b">
        <v>0</v>
      </c>
      <c r="AL95" t="b">
        <v>0</v>
      </c>
      <c r="AM95" t="b">
        <v>0</v>
      </c>
      <c r="AN95" t="b">
        <v>0</v>
      </c>
      <c r="AO95" t="b">
        <v>0</v>
      </c>
      <c r="AP95">
        <v>0</v>
      </c>
      <c r="AQ95" t="b">
        <v>0</v>
      </c>
      <c r="AR95" t="b">
        <f t="shared" si="7"/>
        <v>1</v>
      </c>
    </row>
    <row r="96" spans="1:44">
      <c r="A96" t="s">
        <v>55</v>
      </c>
      <c r="B96" s="50" t="b">
        <f t="shared" si="8"/>
        <v>1</v>
      </c>
      <c r="C96" s="50">
        <f>'L6'!L24</f>
        <v>0</v>
      </c>
      <c r="D96" s="50">
        <f>0</f>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t="b">
        <v>0</v>
      </c>
      <c r="AI96" t="b">
        <v>0</v>
      </c>
      <c r="AJ96" t="b">
        <v>0</v>
      </c>
      <c r="AK96" t="b">
        <v>0</v>
      </c>
      <c r="AL96" t="b">
        <v>0</v>
      </c>
      <c r="AM96" t="b">
        <v>0</v>
      </c>
      <c r="AN96" t="b">
        <v>0</v>
      </c>
      <c r="AO96" t="b">
        <v>0</v>
      </c>
      <c r="AP96">
        <v>0</v>
      </c>
      <c r="AQ96" t="b">
        <v>0</v>
      </c>
      <c r="AR96" t="b">
        <f t="shared" si="7"/>
        <v>1</v>
      </c>
    </row>
    <row r="97" spans="1:44">
      <c r="A97" t="s">
        <v>55</v>
      </c>
      <c r="B97" s="50" t="b">
        <f t="shared" si="8"/>
        <v>1</v>
      </c>
      <c r="C97" s="50">
        <f>'L6'!O25</f>
        <v>-200</v>
      </c>
      <c r="D97" s="50">
        <f>0</f>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t="b">
        <v>0</v>
      </c>
      <c r="AI97" t="b">
        <v>0</v>
      </c>
      <c r="AJ97" t="b">
        <v>0</v>
      </c>
      <c r="AK97" t="b">
        <v>0</v>
      </c>
      <c r="AL97" t="b">
        <v>0</v>
      </c>
      <c r="AM97" t="b">
        <v>0</v>
      </c>
      <c r="AN97" t="b">
        <v>0</v>
      </c>
      <c r="AO97" t="b">
        <v>0</v>
      </c>
      <c r="AP97">
        <v>0</v>
      </c>
      <c r="AQ97" t="b">
        <v>0</v>
      </c>
      <c r="AR97" t="b">
        <f t="shared" si="7"/>
        <v>1</v>
      </c>
    </row>
    <row r="98" spans="1:44">
      <c r="A98" t="s">
        <v>55</v>
      </c>
      <c r="B98" s="50" t="b">
        <f t="shared" si="8"/>
        <v>1</v>
      </c>
      <c r="C98" s="50">
        <f>'L6'!L25</f>
        <v>-700</v>
      </c>
      <c r="D98" s="50">
        <f>0</f>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t="b">
        <v>0</v>
      </c>
      <c r="AI98" t="b">
        <v>0</v>
      </c>
      <c r="AJ98" t="b">
        <v>0</v>
      </c>
      <c r="AK98" t="b">
        <v>0</v>
      </c>
      <c r="AL98" t="b">
        <v>0</v>
      </c>
      <c r="AM98" t="b">
        <v>0</v>
      </c>
      <c r="AN98" t="b">
        <v>0</v>
      </c>
      <c r="AO98" t="b">
        <v>0</v>
      </c>
      <c r="AP98">
        <v>0</v>
      </c>
      <c r="AQ98" t="b">
        <v>0</v>
      </c>
      <c r="AR98" t="b">
        <f t="shared" si="7"/>
        <v>1</v>
      </c>
    </row>
    <row r="99" spans="1:44">
      <c r="A99" t="s">
        <v>55</v>
      </c>
      <c r="B99" s="50" t="b">
        <f t="shared" si="8"/>
        <v>1</v>
      </c>
      <c r="C99" s="50">
        <f>'L6'!O26</f>
        <v>0</v>
      </c>
      <c r="D99" s="50">
        <f>0</f>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t="b">
        <v>0</v>
      </c>
      <c r="AI99" t="b">
        <v>0</v>
      </c>
      <c r="AJ99" t="b">
        <v>0</v>
      </c>
      <c r="AK99" t="b">
        <v>0</v>
      </c>
      <c r="AL99" t="b">
        <v>0</v>
      </c>
      <c r="AM99" t="b">
        <v>0</v>
      </c>
      <c r="AN99" t="b">
        <v>0</v>
      </c>
      <c r="AO99" t="b">
        <v>0</v>
      </c>
      <c r="AP99">
        <v>0</v>
      </c>
      <c r="AQ99" t="b">
        <v>0</v>
      </c>
      <c r="AR99" t="b">
        <f t="shared" si="7"/>
        <v>1</v>
      </c>
    </row>
    <row r="100" spans="1:44">
      <c r="A100" t="s">
        <v>55</v>
      </c>
      <c r="B100" s="50" t="b">
        <f t="shared" si="8"/>
        <v>1</v>
      </c>
      <c r="C100" s="50">
        <f>'L6'!L26</f>
        <v>0</v>
      </c>
      <c r="D100" s="50">
        <f>0</f>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t="b">
        <v>0</v>
      </c>
      <c r="AI100" t="b">
        <v>0</v>
      </c>
      <c r="AJ100" t="b">
        <v>0</v>
      </c>
      <c r="AK100" t="b">
        <v>0</v>
      </c>
      <c r="AL100" t="b">
        <v>0</v>
      </c>
      <c r="AM100" t="b">
        <v>0</v>
      </c>
      <c r="AN100" t="b">
        <v>0</v>
      </c>
      <c r="AO100" t="b">
        <v>0</v>
      </c>
      <c r="AP100">
        <v>0</v>
      </c>
      <c r="AQ100" t="b">
        <v>0</v>
      </c>
      <c r="AR100" t="b">
        <f t="shared" si="7"/>
        <v>1</v>
      </c>
    </row>
    <row r="101" spans="1:44">
      <c r="A101" t="s">
        <v>55</v>
      </c>
      <c r="B101" s="50" t="b">
        <f t="shared" si="8"/>
        <v>1</v>
      </c>
      <c r="C101" s="50">
        <f>'L6'!O27</f>
        <v>0</v>
      </c>
      <c r="D101" s="50">
        <f>0</f>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t="b">
        <v>0</v>
      </c>
      <c r="AI101" t="b">
        <v>0</v>
      </c>
      <c r="AJ101" t="b">
        <v>0</v>
      </c>
      <c r="AK101" t="b">
        <v>0</v>
      </c>
      <c r="AL101" t="b">
        <v>0</v>
      </c>
      <c r="AM101" t="b">
        <v>0</v>
      </c>
      <c r="AN101" t="b">
        <v>0</v>
      </c>
      <c r="AO101" t="b">
        <v>0</v>
      </c>
      <c r="AP101">
        <v>0</v>
      </c>
      <c r="AQ101" t="b">
        <v>0</v>
      </c>
      <c r="AR101" t="b">
        <f t="shared" si="7"/>
        <v>1</v>
      </c>
    </row>
    <row r="102" spans="1:44">
      <c r="A102" t="s">
        <v>55</v>
      </c>
      <c r="B102" s="50" t="b">
        <f t="shared" si="8"/>
        <v>1</v>
      </c>
      <c r="C102" s="50">
        <f>'L6'!L27</f>
        <v>0</v>
      </c>
      <c r="D102" s="50">
        <f>0</f>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t="b">
        <v>0</v>
      </c>
      <c r="AI102" t="b">
        <v>0</v>
      </c>
      <c r="AJ102" t="b">
        <v>0</v>
      </c>
      <c r="AK102" t="b">
        <v>0</v>
      </c>
      <c r="AL102" t="b">
        <v>0</v>
      </c>
      <c r="AM102" t="b">
        <v>0</v>
      </c>
      <c r="AN102" t="b">
        <v>0</v>
      </c>
      <c r="AO102" t="b">
        <v>0</v>
      </c>
      <c r="AP102">
        <v>0</v>
      </c>
      <c r="AQ102" t="b">
        <v>0</v>
      </c>
      <c r="AR102" t="b">
        <f t="shared" si="7"/>
        <v>1</v>
      </c>
    </row>
    <row r="103" spans="1:44">
      <c r="A103" t="s">
        <v>55</v>
      </c>
      <c r="B103" s="50" t="b">
        <f t="shared" si="8"/>
        <v>1</v>
      </c>
      <c r="C103" s="50">
        <f>'L6'!O28</f>
        <v>0</v>
      </c>
      <c r="D103" s="50">
        <f>0</f>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t="b">
        <v>0</v>
      </c>
      <c r="AI103" t="b">
        <v>0</v>
      </c>
      <c r="AJ103" t="b">
        <v>0</v>
      </c>
      <c r="AK103" t="b">
        <v>0</v>
      </c>
      <c r="AL103" t="b">
        <v>0</v>
      </c>
      <c r="AM103" t="b">
        <v>0</v>
      </c>
      <c r="AN103" t="b">
        <v>0</v>
      </c>
      <c r="AO103" t="b">
        <v>0</v>
      </c>
      <c r="AP103">
        <v>0</v>
      </c>
      <c r="AQ103" t="b">
        <v>0</v>
      </c>
      <c r="AR103" t="b">
        <f t="shared" si="7"/>
        <v>1</v>
      </c>
    </row>
    <row r="104" spans="1:44">
      <c r="A104" t="s">
        <v>55</v>
      </c>
      <c r="B104" s="50" t="b">
        <f t="shared" si="8"/>
        <v>1</v>
      </c>
      <c r="C104" s="50">
        <f>'L6'!L28</f>
        <v>0</v>
      </c>
      <c r="D104" s="50">
        <f>0</f>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t="b">
        <v>0</v>
      </c>
      <c r="AI104" t="b">
        <v>0</v>
      </c>
      <c r="AJ104" t="b">
        <v>0</v>
      </c>
      <c r="AK104" t="b">
        <v>0</v>
      </c>
      <c r="AL104" t="b">
        <v>0</v>
      </c>
      <c r="AM104" t="b">
        <v>0</v>
      </c>
      <c r="AN104" t="b">
        <v>0</v>
      </c>
      <c r="AO104" t="b">
        <v>0</v>
      </c>
      <c r="AP104">
        <v>0</v>
      </c>
      <c r="AQ104" t="b">
        <v>0</v>
      </c>
      <c r="AR104" t="b">
        <f t="shared" si="7"/>
        <v>1</v>
      </c>
    </row>
    <row r="105" spans="1:44">
      <c r="A105" t="s">
        <v>55</v>
      </c>
      <c r="B105" s="50" t="b">
        <f t="shared" si="8"/>
        <v>1</v>
      </c>
      <c r="C105" s="50">
        <f>'L6'!O29</f>
        <v>-13000</v>
      </c>
      <c r="D105" s="50">
        <f>0</f>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t="b">
        <v>0</v>
      </c>
      <c r="AI105" t="b">
        <v>0</v>
      </c>
      <c r="AJ105" t="b">
        <v>0</v>
      </c>
      <c r="AK105" t="b">
        <v>0</v>
      </c>
      <c r="AL105" t="b">
        <v>0</v>
      </c>
      <c r="AM105" t="b">
        <v>0</v>
      </c>
      <c r="AN105" t="b">
        <v>0</v>
      </c>
      <c r="AO105" t="b">
        <v>0</v>
      </c>
      <c r="AP105">
        <v>0</v>
      </c>
      <c r="AQ105" t="b">
        <v>0</v>
      </c>
      <c r="AR105" t="b">
        <f t="shared" si="7"/>
        <v>1</v>
      </c>
    </row>
    <row r="106" spans="1:44">
      <c r="A106" t="s">
        <v>55</v>
      </c>
      <c r="B106" s="50" t="b">
        <f t="shared" si="8"/>
        <v>1</v>
      </c>
      <c r="C106" s="50">
        <f>'L6'!L29</f>
        <v>-11800</v>
      </c>
      <c r="D106" s="50">
        <f>0</f>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t="b">
        <v>0</v>
      </c>
      <c r="AI106" t="b">
        <v>0</v>
      </c>
      <c r="AJ106" t="b">
        <v>0</v>
      </c>
      <c r="AK106" t="b">
        <v>0</v>
      </c>
      <c r="AL106" t="b">
        <v>0</v>
      </c>
      <c r="AM106" t="b">
        <v>0</v>
      </c>
      <c r="AN106" t="b">
        <v>0</v>
      </c>
      <c r="AO106" t="b">
        <v>0</v>
      </c>
      <c r="AP106">
        <v>0</v>
      </c>
      <c r="AQ106" t="b">
        <v>0</v>
      </c>
      <c r="AR106" t="b">
        <f t="shared" si="7"/>
        <v>1</v>
      </c>
    </row>
    <row r="107" spans="1:44">
      <c r="A107" t="s">
        <v>55</v>
      </c>
      <c r="B107" s="50" t="b">
        <f t="shared" si="8"/>
        <v>1</v>
      </c>
      <c r="C107" s="50">
        <f>'L6'!O30</f>
        <v>0</v>
      </c>
      <c r="D107" s="50">
        <f>0</f>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t="b">
        <v>0</v>
      </c>
      <c r="AI107" t="b">
        <v>0</v>
      </c>
      <c r="AJ107" t="b">
        <v>0</v>
      </c>
      <c r="AK107" t="b">
        <v>0</v>
      </c>
      <c r="AL107" t="b">
        <v>0</v>
      </c>
      <c r="AM107" t="b">
        <v>0</v>
      </c>
      <c r="AN107" t="b">
        <v>0</v>
      </c>
      <c r="AO107" t="b">
        <v>0</v>
      </c>
      <c r="AP107">
        <v>0</v>
      </c>
      <c r="AQ107" t="b">
        <v>0</v>
      </c>
      <c r="AR107" t="b">
        <f t="shared" si="7"/>
        <v>1</v>
      </c>
    </row>
    <row r="108" spans="1:44">
      <c r="A108" t="s">
        <v>55</v>
      </c>
      <c r="B108" s="50" t="b">
        <f t="shared" si="8"/>
        <v>1</v>
      </c>
      <c r="C108" s="50">
        <f>'L6'!L30</f>
        <v>0</v>
      </c>
      <c r="D108" s="50">
        <f>0</f>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t="b">
        <v>0</v>
      </c>
      <c r="AI108" t="b">
        <v>0</v>
      </c>
      <c r="AJ108" t="b">
        <v>0</v>
      </c>
      <c r="AK108" t="b">
        <v>0</v>
      </c>
      <c r="AL108" t="b">
        <v>0</v>
      </c>
      <c r="AM108" t="b">
        <v>0</v>
      </c>
      <c r="AN108" t="b">
        <v>0</v>
      </c>
      <c r="AO108" t="b">
        <v>0</v>
      </c>
      <c r="AP108">
        <v>0</v>
      </c>
      <c r="AQ108" t="b">
        <v>0</v>
      </c>
      <c r="AR108" t="b">
        <f t="shared" si="7"/>
        <v>1</v>
      </c>
    </row>
    <row r="109" spans="1:44">
      <c r="A109" t="s">
        <v>55</v>
      </c>
      <c r="B109" s="50" t="b">
        <f t="shared" si="8"/>
        <v>1</v>
      </c>
      <c r="C109" s="50">
        <f>'L6'!O31</f>
        <v>-13000</v>
      </c>
      <c r="D109" s="50">
        <f>0</f>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t="b">
        <v>0</v>
      </c>
      <c r="AI109" t="b">
        <v>0</v>
      </c>
      <c r="AJ109" t="b">
        <v>0</v>
      </c>
      <c r="AK109" t="b">
        <v>0</v>
      </c>
      <c r="AL109" t="b">
        <v>0</v>
      </c>
      <c r="AM109" t="b">
        <v>0</v>
      </c>
      <c r="AN109" t="b">
        <v>0</v>
      </c>
      <c r="AO109" t="b">
        <v>0</v>
      </c>
      <c r="AP109">
        <v>0</v>
      </c>
      <c r="AQ109" t="b">
        <v>0</v>
      </c>
      <c r="AR109" t="b">
        <f t="shared" si="7"/>
        <v>1</v>
      </c>
    </row>
    <row r="110" spans="1:44">
      <c r="A110" t="s">
        <v>55</v>
      </c>
      <c r="B110" s="50" t="b">
        <f t="shared" si="8"/>
        <v>1</v>
      </c>
      <c r="C110" s="50">
        <f>'L6'!L31</f>
        <v>-11800</v>
      </c>
      <c r="D110" s="50">
        <f>0</f>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t="b">
        <v>0</v>
      </c>
      <c r="AI110" t="b">
        <v>0</v>
      </c>
      <c r="AJ110" t="b">
        <v>0</v>
      </c>
      <c r="AK110" t="b">
        <v>0</v>
      </c>
      <c r="AL110" t="b">
        <v>0</v>
      </c>
      <c r="AM110" t="b">
        <v>0</v>
      </c>
      <c r="AN110" t="b">
        <v>0</v>
      </c>
      <c r="AO110" t="b">
        <v>0</v>
      </c>
      <c r="AP110">
        <v>0</v>
      </c>
      <c r="AQ110" t="b">
        <v>0</v>
      </c>
      <c r="AR110" t="b">
        <f t="shared" si="7"/>
        <v>1</v>
      </c>
    </row>
    <row r="111" spans="1:44">
      <c r="A111" t="s">
        <v>55</v>
      </c>
      <c r="B111" s="50" t="b">
        <f t="shared" si="8"/>
        <v>1</v>
      </c>
      <c r="C111" s="50">
        <f>'L6'!O32</f>
        <v>-300</v>
      </c>
      <c r="D111" s="50">
        <f>0</f>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t="b">
        <v>0</v>
      </c>
      <c r="AI111" t="b">
        <v>0</v>
      </c>
      <c r="AJ111" t="b">
        <v>0</v>
      </c>
      <c r="AK111" t="b">
        <v>0</v>
      </c>
      <c r="AL111" t="b">
        <v>0</v>
      </c>
      <c r="AM111" t="b">
        <v>0</v>
      </c>
      <c r="AN111" t="b">
        <v>0</v>
      </c>
      <c r="AO111" t="b">
        <v>0</v>
      </c>
      <c r="AP111">
        <v>0</v>
      </c>
      <c r="AQ111" t="b">
        <v>0</v>
      </c>
      <c r="AR111" t="b">
        <f t="shared" si="7"/>
        <v>1</v>
      </c>
    </row>
    <row r="112" spans="1:44">
      <c r="A112" t="s">
        <v>55</v>
      </c>
      <c r="B112" s="50" t="b">
        <f t="shared" si="8"/>
        <v>1</v>
      </c>
      <c r="C112" s="50">
        <f>'L6'!L32</f>
        <v>0</v>
      </c>
      <c r="D112" s="50">
        <f>0</f>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t="b">
        <v>0</v>
      </c>
      <c r="AI112" t="b">
        <v>0</v>
      </c>
      <c r="AJ112" t="b">
        <v>0</v>
      </c>
      <c r="AK112" t="b">
        <v>0</v>
      </c>
      <c r="AL112" t="b">
        <v>0</v>
      </c>
      <c r="AM112" t="b">
        <v>0</v>
      </c>
      <c r="AN112" t="b">
        <v>0</v>
      </c>
      <c r="AO112" t="b">
        <v>0</v>
      </c>
      <c r="AP112">
        <v>0</v>
      </c>
      <c r="AQ112" t="b">
        <v>0</v>
      </c>
      <c r="AR112" t="b">
        <f t="shared" si="7"/>
        <v>1</v>
      </c>
    </row>
    <row r="113" spans="1:44">
      <c r="A113" t="s">
        <v>55</v>
      </c>
      <c r="B113" s="50" t="b">
        <f t="shared" si="8"/>
        <v>1</v>
      </c>
      <c r="C113" s="50">
        <f>'L6'!O33</f>
        <v>0</v>
      </c>
      <c r="D113" s="50">
        <f>0</f>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t="b">
        <v>0</v>
      </c>
      <c r="AI113" t="b">
        <v>0</v>
      </c>
      <c r="AJ113" t="b">
        <v>0</v>
      </c>
      <c r="AK113" t="b">
        <v>0</v>
      </c>
      <c r="AL113" t="b">
        <v>0</v>
      </c>
      <c r="AM113" t="b">
        <v>0</v>
      </c>
      <c r="AN113" t="b">
        <v>0</v>
      </c>
      <c r="AO113" t="b">
        <v>0</v>
      </c>
      <c r="AP113">
        <v>0</v>
      </c>
      <c r="AQ113" t="b">
        <v>0</v>
      </c>
      <c r="AR113" t="b">
        <f t="shared" si="7"/>
        <v>1</v>
      </c>
    </row>
    <row r="114" spans="1:44">
      <c r="A114" t="s">
        <v>55</v>
      </c>
      <c r="B114" s="50" t="b">
        <f t="shared" si="8"/>
        <v>1</v>
      </c>
      <c r="C114" s="50">
        <f>'L6'!L33</f>
        <v>0</v>
      </c>
      <c r="D114" s="50">
        <f>0</f>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t="b">
        <v>0</v>
      </c>
      <c r="AI114" t="b">
        <v>0</v>
      </c>
      <c r="AJ114" t="b">
        <v>0</v>
      </c>
      <c r="AK114" t="b">
        <v>0</v>
      </c>
      <c r="AL114" t="b">
        <v>0</v>
      </c>
      <c r="AM114" t="b">
        <v>0</v>
      </c>
      <c r="AN114" t="b">
        <v>0</v>
      </c>
      <c r="AO114" t="b">
        <v>0</v>
      </c>
      <c r="AP114">
        <v>0</v>
      </c>
      <c r="AQ114" t="b">
        <v>0</v>
      </c>
      <c r="AR114" t="b">
        <f t="shared" si="7"/>
        <v>1</v>
      </c>
    </row>
    <row r="115" spans="1:44">
      <c r="A115" t="s">
        <v>55</v>
      </c>
      <c r="B115" s="50" t="b">
        <f t="shared" si="8"/>
        <v>1</v>
      </c>
      <c r="C115" s="50">
        <f>'L6'!O34</f>
        <v>-300</v>
      </c>
      <c r="D115" s="50">
        <f>0</f>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t="b">
        <v>0</v>
      </c>
      <c r="AI115" t="b">
        <v>0</v>
      </c>
      <c r="AJ115" t="b">
        <v>0</v>
      </c>
      <c r="AK115" t="b">
        <v>0</v>
      </c>
      <c r="AL115" t="b">
        <v>0</v>
      </c>
      <c r="AM115" t="b">
        <v>0</v>
      </c>
      <c r="AN115" t="b">
        <v>0</v>
      </c>
      <c r="AO115" t="b">
        <v>0</v>
      </c>
      <c r="AP115">
        <v>0</v>
      </c>
      <c r="AQ115" t="b">
        <v>0</v>
      </c>
      <c r="AR115" t="b">
        <f t="shared" si="7"/>
        <v>1</v>
      </c>
    </row>
    <row r="116" spans="1:44">
      <c r="A116" t="s">
        <v>55</v>
      </c>
      <c r="B116" s="50" t="b">
        <f t="shared" si="8"/>
        <v>1</v>
      </c>
      <c r="C116" s="50">
        <f>'L6'!L34</f>
        <v>0</v>
      </c>
      <c r="D116" s="50">
        <f>0</f>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t="b">
        <v>0</v>
      </c>
      <c r="AI116" t="b">
        <v>0</v>
      </c>
      <c r="AJ116" t="b">
        <v>0</v>
      </c>
      <c r="AK116" t="b">
        <v>0</v>
      </c>
      <c r="AL116" t="b">
        <v>0</v>
      </c>
      <c r="AM116" t="b">
        <v>0</v>
      </c>
      <c r="AN116" t="b">
        <v>0</v>
      </c>
      <c r="AO116" t="b">
        <v>0</v>
      </c>
      <c r="AP116">
        <v>0</v>
      </c>
      <c r="AQ116" t="b">
        <v>0</v>
      </c>
      <c r="AR116" t="b">
        <f t="shared" si="7"/>
        <v>1</v>
      </c>
    </row>
    <row r="117" spans="1:44">
      <c r="A117" t="s">
        <v>55</v>
      </c>
      <c r="B117" s="50" t="b">
        <f t="shared" si="8"/>
        <v>1</v>
      </c>
      <c r="C117" s="50">
        <f>'L6'!O35</f>
        <v>-24800</v>
      </c>
      <c r="D117" s="50">
        <f>0</f>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t="b">
        <v>0</v>
      </c>
      <c r="AI117" t="b">
        <v>0</v>
      </c>
      <c r="AJ117" t="b">
        <v>0</v>
      </c>
      <c r="AK117" t="b">
        <v>0</v>
      </c>
      <c r="AL117" t="b">
        <v>0</v>
      </c>
      <c r="AM117" t="b">
        <v>0</v>
      </c>
      <c r="AN117" t="b">
        <v>0</v>
      </c>
      <c r="AO117" t="b">
        <v>0</v>
      </c>
      <c r="AP117">
        <v>0</v>
      </c>
      <c r="AQ117" t="b">
        <v>0</v>
      </c>
      <c r="AR117" t="b">
        <f t="shared" si="7"/>
        <v>1</v>
      </c>
    </row>
    <row r="118" spans="1:44">
      <c r="A118" t="s">
        <v>55</v>
      </c>
      <c r="B118" s="50" t="b">
        <f t="shared" si="8"/>
        <v>1</v>
      </c>
      <c r="C118" s="50">
        <f>'L6'!L35</f>
        <v>-27200</v>
      </c>
      <c r="D118" s="50">
        <f>0</f>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t="b">
        <v>0</v>
      </c>
      <c r="AI118" t="b">
        <v>0</v>
      </c>
      <c r="AJ118" t="b">
        <v>0</v>
      </c>
      <c r="AK118" t="b">
        <v>0</v>
      </c>
      <c r="AL118" t="b">
        <v>0</v>
      </c>
      <c r="AM118" t="b">
        <v>0</v>
      </c>
      <c r="AN118" t="b">
        <v>0</v>
      </c>
      <c r="AO118" t="b">
        <v>0</v>
      </c>
      <c r="AP118">
        <v>0</v>
      </c>
      <c r="AQ118" t="b">
        <v>0</v>
      </c>
      <c r="AR118" t="b">
        <f t="shared" si="7"/>
        <v>1</v>
      </c>
    </row>
    <row r="119" spans="1:44">
      <c r="A119" t="s">
        <v>55</v>
      </c>
      <c r="B119" s="50" t="b">
        <f t="shared" si="8"/>
        <v>1</v>
      </c>
      <c r="C119" s="50">
        <f>'L6'!I10</f>
        <v>-4100</v>
      </c>
      <c r="D119" s="50">
        <f>0</f>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t="b">
        <v>0</v>
      </c>
      <c r="AI119" t="b">
        <v>0</v>
      </c>
      <c r="AJ119" t="b">
        <v>0</v>
      </c>
      <c r="AK119" t="b">
        <v>0</v>
      </c>
      <c r="AL119" t="b">
        <v>0</v>
      </c>
      <c r="AM119" t="b">
        <v>0</v>
      </c>
      <c r="AN119" t="b">
        <v>0</v>
      </c>
      <c r="AO119" t="b">
        <v>0</v>
      </c>
      <c r="AP119">
        <v>0</v>
      </c>
      <c r="AQ119" t="b">
        <v>0</v>
      </c>
      <c r="AR119" t="b">
        <f t="shared" si="7"/>
        <v>1</v>
      </c>
    </row>
    <row r="120" spans="1:44">
      <c r="A120" t="s">
        <v>55</v>
      </c>
      <c r="B120" s="50" t="b">
        <f t="shared" si="8"/>
        <v>1</v>
      </c>
      <c r="C120" s="50">
        <f>'L6'!F10</f>
        <v>-18100</v>
      </c>
      <c r="D120" s="50">
        <f>0</f>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t="b">
        <v>0</v>
      </c>
      <c r="AI120" t="b">
        <v>0</v>
      </c>
      <c r="AJ120" t="b">
        <v>0</v>
      </c>
      <c r="AK120" t="b">
        <v>0</v>
      </c>
      <c r="AL120" t="b">
        <v>0</v>
      </c>
      <c r="AM120" t="b">
        <v>0</v>
      </c>
      <c r="AN120" t="b">
        <v>0</v>
      </c>
      <c r="AO120" t="b">
        <v>0</v>
      </c>
      <c r="AP120">
        <v>0</v>
      </c>
      <c r="AQ120" t="b">
        <v>0</v>
      </c>
      <c r="AR120" t="b">
        <f t="shared" si="7"/>
        <v>1</v>
      </c>
    </row>
    <row r="121" spans="1:44">
      <c r="A121" t="s">
        <v>55</v>
      </c>
      <c r="B121" s="50" t="b">
        <f t="shared" ref="B121:B152" si="9">IF(C121&lt;=D121,TRUE(),FALSE())</f>
        <v>1</v>
      </c>
      <c r="C121" s="50">
        <f>'L6'!I11</f>
        <v>-100</v>
      </c>
      <c r="D121" s="50">
        <f>0</f>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t="b">
        <v>0</v>
      </c>
      <c r="AI121" t="b">
        <v>0</v>
      </c>
      <c r="AJ121" t="b">
        <v>0</v>
      </c>
      <c r="AK121" t="b">
        <v>0</v>
      </c>
      <c r="AL121" t="b">
        <v>0</v>
      </c>
      <c r="AM121" t="b">
        <v>0</v>
      </c>
      <c r="AN121" t="b">
        <v>0</v>
      </c>
      <c r="AO121" t="b">
        <v>0</v>
      </c>
      <c r="AP121">
        <v>0</v>
      </c>
      <c r="AQ121" t="b">
        <v>0</v>
      </c>
      <c r="AR121" t="b">
        <f t="shared" si="7"/>
        <v>1</v>
      </c>
    </row>
    <row r="122" spans="1:44">
      <c r="A122" t="s">
        <v>55</v>
      </c>
      <c r="B122" s="50" t="b">
        <f t="shared" si="9"/>
        <v>1</v>
      </c>
      <c r="C122" s="50">
        <f>'L6'!F11</f>
        <v>-200</v>
      </c>
      <c r="D122" s="50">
        <f>0</f>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t="b">
        <v>0</v>
      </c>
      <c r="AI122" t="b">
        <v>0</v>
      </c>
      <c r="AJ122" t="b">
        <v>0</v>
      </c>
      <c r="AK122" t="b">
        <v>0</v>
      </c>
      <c r="AL122" t="b">
        <v>0</v>
      </c>
      <c r="AM122" t="b">
        <v>0</v>
      </c>
      <c r="AN122" t="b">
        <v>0</v>
      </c>
      <c r="AO122" t="b">
        <v>0</v>
      </c>
      <c r="AP122">
        <v>0</v>
      </c>
      <c r="AQ122" t="b">
        <v>0</v>
      </c>
      <c r="AR122" t="b">
        <f t="shared" si="7"/>
        <v>1</v>
      </c>
    </row>
    <row r="123" spans="1:44">
      <c r="A123" t="s">
        <v>55</v>
      </c>
      <c r="B123" s="50" t="b">
        <f t="shared" si="9"/>
        <v>1</v>
      </c>
      <c r="C123" s="50">
        <f>'L6'!I12</f>
        <v>-4000</v>
      </c>
      <c r="D123" s="50">
        <f>0</f>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t="b">
        <v>0</v>
      </c>
      <c r="AI123" t="b">
        <v>0</v>
      </c>
      <c r="AJ123" t="b">
        <v>0</v>
      </c>
      <c r="AK123" t="b">
        <v>0</v>
      </c>
      <c r="AL123" t="b">
        <v>0</v>
      </c>
      <c r="AM123" t="b">
        <v>0</v>
      </c>
      <c r="AN123" t="b">
        <v>0</v>
      </c>
      <c r="AO123" t="b">
        <v>0</v>
      </c>
      <c r="AP123">
        <v>0</v>
      </c>
      <c r="AQ123" t="b">
        <v>0</v>
      </c>
      <c r="AR123" t="b">
        <f t="shared" si="7"/>
        <v>1</v>
      </c>
    </row>
    <row r="124" spans="1:44">
      <c r="A124" t="s">
        <v>55</v>
      </c>
      <c r="B124" s="50" t="b">
        <f t="shared" si="9"/>
        <v>1</v>
      </c>
      <c r="C124" s="50">
        <f>'L6'!F12</f>
        <v>-17900</v>
      </c>
      <c r="D124" s="50">
        <f>0</f>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t="b">
        <v>0</v>
      </c>
      <c r="AI124" t="b">
        <v>0</v>
      </c>
      <c r="AJ124" t="b">
        <v>0</v>
      </c>
      <c r="AK124" t="b">
        <v>0</v>
      </c>
      <c r="AL124" t="b">
        <v>0</v>
      </c>
      <c r="AM124" t="b">
        <v>0</v>
      </c>
      <c r="AN124" t="b">
        <v>0</v>
      </c>
      <c r="AO124" t="b">
        <v>0</v>
      </c>
      <c r="AP124">
        <v>0</v>
      </c>
      <c r="AQ124" t="b">
        <v>0</v>
      </c>
      <c r="AR124" t="b">
        <f t="shared" si="7"/>
        <v>1</v>
      </c>
    </row>
    <row r="125" spans="1:44">
      <c r="A125" t="s">
        <v>55</v>
      </c>
      <c r="B125" s="50" t="b">
        <f t="shared" si="9"/>
        <v>1</v>
      </c>
      <c r="C125" s="50">
        <f>'L6'!I13</f>
        <v>0</v>
      </c>
      <c r="D125" s="50">
        <f>0</f>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t="b">
        <v>0</v>
      </c>
      <c r="AI125" t="b">
        <v>0</v>
      </c>
      <c r="AJ125" t="b">
        <v>0</v>
      </c>
      <c r="AK125" t="b">
        <v>0</v>
      </c>
      <c r="AL125" t="b">
        <v>0</v>
      </c>
      <c r="AM125" t="b">
        <v>0</v>
      </c>
      <c r="AN125" t="b">
        <v>0</v>
      </c>
      <c r="AO125" t="b">
        <v>0</v>
      </c>
      <c r="AP125">
        <v>0</v>
      </c>
      <c r="AQ125" t="b">
        <v>0</v>
      </c>
      <c r="AR125" t="b">
        <f t="shared" si="7"/>
        <v>1</v>
      </c>
    </row>
    <row r="126" spans="1:44">
      <c r="A126" t="s">
        <v>55</v>
      </c>
      <c r="B126" s="50" t="b">
        <f t="shared" si="9"/>
        <v>1</v>
      </c>
      <c r="C126" s="50">
        <f>'L6'!F13</f>
        <v>0</v>
      </c>
      <c r="D126" s="50">
        <f>0</f>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t="b">
        <v>0</v>
      </c>
      <c r="AI126" t="b">
        <v>0</v>
      </c>
      <c r="AJ126" t="b">
        <v>0</v>
      </c>
      <c r="AK126" t="b">
        <v>0</v>
      </c>
      <c r="AL126" t="b">
        <v>0</v>
      </c>
      <c r="AM126" t="b">
        <v>0</v>
      </c>
      <c r="AN126" t="b">
        <v>0</v>
      </c>
      <c r="AO126" t="b">
        <v>0</v>
      </c>
      <c r="AP126">
        <v>0</v>
      </c>
      <c r="AQ126" t="b">
        <v>0</v>
      </c>
      <c r="AR126" t="b">
        <f t="shared" si="7"/>
        <v>1</v>
      </c>
    </row>
    <row r="127" spans="1:44">
      <c r="A127" t="s">
        <v>55</v>
      </c>
      <c r="B127" s="50" t="b">
        <f t="shared" si="9"/>
        <v>1</v>
      </c>
      <c r="C127" s="50">
        <f>'L6'!I14</f>
        <v>0</v>
      </c>
      <c r="D127" s="50">
        <f>0</f>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t="b">
        <v>0</v>
      </c>
      <c r="AI127" t="b">
        <v>0</v>
      </c>
      <c r="AJ127" t="b">
        <v>0</v>
      </c>
      <c r="AK127" t="b">
        <v>0</v>
      </c>
      <c r="AL127" t="b">
        <v>0</v>
      </c>
      <c r="AM127" t="b">
        <v>0</v>
      </c>
      <c r="AN127" t="b">
        <v>0</v>
      </c>
      <c r="AO127" t="b">
        <v>0</v>
      </c>
      <c r="AP127">
        <v>0</v>
      </c>
      <c r="AQ127" t="b">
        <v>0</v>
      </c>
      <c r="AR127" t="b">
        <f t="shared" si="7"/>
        <v>1</v>
      </c>
    </row>
    <row r="128" spans="1:44">
      <c r="A128" t="s">
        <v>55</v>
      </c>
      <c r="B128" s="50" t="b">
        <f t="shared" si="9"/>
        <v>1</v>
      </c>
      <c r="C128" s="50">
        <f>'L6'!F14</f>
        <v>0</v>
      </c>
      <c r="D128" s="50">
        <f>0</f>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t="b">
        <v>0</v>
      </c>
      <c r="AI128" t="b">
        <v>0</v>
      </c>
      <c r="AJ128" t="b">
        <v>0</v>
      </c>
      <c r="AK128" t="b">
        <v>0</v>
      </c>
      <c r="AL128" t="b">
        <v>0</v>
      </c>
      <c r="AM128" t="b">
        <v>0</v>
      </c>
      <c r="AN128" t="b">
        <v>0</v>
      </c>
      <c r="AO128" t="b">
        <v>0</v>
      </c>
      <c r="AP128">
        <v>0</v>
      </c>
      <c r="AQ128" t="b">
        <v>0</v>
      </c>
      <c r="AR128" t="b">
        <f t="shared" si="7"/>
        <v>1</v>
      </c>
    </row>
    <row r="129" spans="1:44">
      <c r="A129" t="s">
        <v>55</v>
      </c>
      <c r="B129" s="50" t="b">
        <f t="shared" si="9"/>
        <v>1</v>
      </c>
      <c r="C129" s="50">
        <f>'L6'!I15</f>
        <v>0</v>
      </c>
      <c r="D129" s="50">
        <f>0</f>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t="b">
        <v>0</v>
      </c>
      <c r="AI129" t="b">
        <v>0</v>
      </c>
      <c r="AJ129" t="b">
        <v>0</v>
      </c>
      <c r="AK129" t="b">
        <v>0</v>
      </c>
      <c r="AL129" t="b">
        <v>0</v>
      </c>
      <c r="AM129" t="b">
        <v>0</v>
      </c>
      <c r="AN129" t="b">
        <v>0</v>
      </c>
      <c r="AO129" t="b">
        <v>0</v>
      </c>
      <c r="AP129">
        <v>0</v>
      </c>
      <c r="AQ129" t="b">
        <v>0</v>
      </c>
      <c r="AR129" t="b">
        <f t="shared" si="7"/>
        <v>1</v>
      </c>
    </row>
    <row r="130" spans="1:44">
      <c r="A130" t="s">
        <v>55</v>
      </c>
      <c r="B130" s="50" t="b">
        <f t="shared" si="9"/>
        <v>1</v>
      </c>
      <c r="C130" s="50">
        <f>'L6'!F15</f>
        <v>0</v>
      </c>
      <c r="D130" s="50">
        <f>0</f>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t="b">
        <v>0</v>
      </c>
      <c r="AI130" t="b">
        <v>0</v>
      </c>
      <c r="AJ130" t="b">
        <v>0</v>
      </c>
      <c r="AK130" t="b">
        <v>0</v>
      </c>
      <c r="AL130" t="b">
        <v>0</v>
      </c>
      <c r="AM130" t="b">
        <v>0</v>
      </c>
      <c r="AN130" t="b">
        <v>0</v>
      </c>
      <c r="AO130" t="b">
        <v>0</v>
      </c>
      <c r="AP130">
        <v>0</v>
      </c>
      <c r="AQ130" t="b">
        <v>0</v>
      </c>
      <c r="AR130" t="b">
        <f t="shared" ref="AR130:AR193" si="10">IF(AP130=0,B130,IF(AQ130,B130,TRUE()))</f>
        <v>1</v>
      </c>
    </row>
    <row r="131" spans="1:44">
      <c r="A131" t="s">
        <v>55</v>
      </c>
      <c r="B131" s="50" t="b">
        <f t="shared" si="9"/>
        <v>1</v>
      </c>
      <c r="C131" s="50">
        <f>'L6'!I16</f>
        <v>-4100</v>
      </c>
      <c r="D131" s="50">
        <f>0</f>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t="b">
        <v>0</v>
      </c>
      <c r="AI131" t="b">
        <v>0</v>
      </c>
      <c r="AJ131" t="b">
        <v>0</v>
      </c>
      <c r="AK131" t="b">
        <v>0</v>
      </c>
      <c r="AL131" t="b">
        <v>0</v>
      </c>
      <c r="AM131" t="b">
        <v>0</v>
      </c>
      <c r="AN131" t="b">
        <v>0</v>
      </c>
      <c r="AO131" t="b">
        <v>0</v>
      </c>
      <c r="AP131">
        <v>0</v>
      </c>
      <c r="AQ131" t="b">
        <v>0</v>
      </c>
      <c r="AR131" t="b">
        <f t="shared" si="10"/>
        <v>1</v>
      </c>
    </row>
    <row r="132" spans="1:44">
      <c r="A132" t="s">
        <v>55</v>
      </c>
      <c r="B132" s="50" t="b">
        <f t="shared" si="9"/>
        <v>1</v>
      </c>
      <c r="C132" s="50">
        <f>'L6'!F16</f>
        <v>-18100</v>
      </c>
      <c r="D132" s="50">
        <f>0</f>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t="b">
        <v>0</v>
      </c>
      <c r="AI132" t="b">
        <v>0</v>
      </c>
      <c r="AJ132" t="b">
        <v>0</v>
      </c>
      <c r="AK132" t="b">
        <v>0</v>
      </c>
      <c r="AL132" t="b">
        <v>0</v>
      </c>
      <c r="AM132" t="b">
        <v>0</v>
      </c>
      <c r="AN132" t="b">
        <v>0</v>
      </c>
      <c r="AO132" t="b">
        <v>0</v>
      </c>
      <c r="AP132">
        <v>0</v>
      </c>
      <c r="AQ132" t="b">
        <v>0</v>
      </c>
      <c r="AR132" t="b">
        <f t="shared" si="10"/>
        <v>1</v>
      </c>
    </row>
    <row r="133" spans="1:44">
      <c r="A133" t="s">
        <v>55</v>
      </c>
      <c r="B133" s="50" t="b">
        <f t="shared" si="9"/>
        <v>1</v>
      </c>
      <c r="C133" s="50">
        <f>'L6'!I17</f>
        <v>0</v>
      </c>
      <c r="D133" s="50">
        <f>0</f>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t="b">
        <v>0</v>
      </c>
      <c r="AI133" t="b">
        <v>0</v>
      </c>
      <c r="AJ133" t="b">
        <v>0</v>
      </c>
      <c r="AK133" t="b">
        <v>0</v>
      </c>
      <c r="AL133" t="b">
        <v>0</v>
      </c>
      <c r="AM133" t="b">
        <v>0</v>
      </c>
      <c r="AN133" t="b">
        <v>0</v>
      </c>
      <c r="AO133" t="b">
        <v>0</v>
      </c>
      <c r="AP133">
        <v>0</v>
      </c>
      <c r="AQ133" t="b">
        <v>0</v>
      </c>
      <c r="AR133" t="b">
        <f t="shared" si="10"/>
        <v>1</v>
      </c>
    </row>
    <row r="134" spans="1:44">
      <c r="A134" t="s">
        <v>55</v>
      </c>
      <c r="B134" s="50" t="b">
        <f t="shared" si="9"/>
        <v>1</v>
      </c>
      <c r="C134" s="50">
        <f>'L6'!F17</f>
        <v>-600</v>
      </c>
      <c r="D134" s="50">
        <f>0</f>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t="b">
        <v>0</v>
      </c>
      <c r="AI134" t="b">
        <v>0</v>
      </c>
      <c r="AJ134" t="b">
        <v>0</v>
      </c>
      <c r="AK134" t="b">
        <v>0</v>
      </c>
      <c r="AL134" t="b">
        <v>0</v>
      </c>
      <c r="AM134" t="b">
        <v>0</v>
      </c>
      <c r="AN134" t="b">
        <v>0</v>
      </c>
      <c r="AO134" t="b">
        <v>0</v>
      </c>
      <c r="AP134">
        <v>0</v>
      </c>
      <c r="AQ134" t="b">
        <v>0</v>
      </c>
      <c r="AR134" t="b">
        <f t="shared" si="10"/>
        <v>1</v>
      </c>
    </row>
    <row r="135" spans="1:44">
      <c r="A135" t="s">
        <v>55</v>
      </c>
      <c r="B135" s="50" t="b">
        <f t="shared" si="9"/>
        <v>1</v>
      </c>
      <c r="C135" s="50">
        <f>'L6'!I18</f>
        <v>0</v>
      </c>
      <c r="D135" s="50">
        <f>0</f>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t="b">
        <v>0</v>
      </c>
      <c r="AI135" t="b">
        <v>0</v>
      </c>
      <c r="AJ135" t="b">
        <v>0</v>
      </c>
      <c r="AK135" t="b">
        <v>0</v>
      </c>
      <c r="AL135" t="b">
        <v>0</v>
      </c>
      <c r="AM135" t="b">
        <v>0</v>
      </c>
      <c r="AN135" t="b">
        <v>0</v>
      </c>
      <c r="AO135" t="b">
        <v>0</v>
      </c>
      <c r="AP135">
        <v>0</v>
      </c>
      <c r="AQ135" t="b">
        <v>0</v>
      </c>
      <c r="AR135" t="b">
        <f t="shared" si="10"/>
        <v>1</v>
      </c>
    </row>
    <row r="136" spans="1:44">
      <c r="A136" t="s">
        <v>55</v>
      </c>
      <c r="B136" s="50" t="b">
        <f t="shared" si="9"/>
        <v>1</v>
      </c>
      <c r="C136" s="50">
        <f>'L6'!F18</f>
        <v>0</v>
      </c>
      <c r="D136" s="50">
        <f>0</f>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t="b">
        <v>0</v>
      </c>
      <c r="AI136" t="b">
        <v>0</v>
      </c>
      <c r="AJ136" t="b">
        <v>0</v>
      </c>
      <c r="AK136" t="b">
        <v>0</v>
      </c>
      <c r="AL136" t="b">
        <v>0</v>
      </c>
      <c r="AM136" t="b">
        <v>0</v>
      </c>
      <c r="AN136" t="b">
        <v>0</v>
      </c>
      <c r="AO136" t="b">
        <v>0</v>
      </c>
      <c r="AP136">
        <v>0</v>
      </c>
      <c r="AQ136" t="b">
        <v>0</v>
      </c>
      <c r="AR136" t="b">
        <f t="shared" si="10"/>
        <v>1</v>
      </c>
    </row>
    <row r="137" spans="1:44">
      <c r="A137" t="s">
        <v>55</v>
      </c>
      <c r="B137" s="50" t="b">
        <f t="shared" si="9"/>
        <v>1</v>
      </c>
      <c r="C137" s="50">
        <f>'L6'!I19</f>
        <v>0</v>
      </c>
      <c r="D137" s="50">
        <f>0</f>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t="b">
        <v>0</v>
      </c>
      <c r="AI137" t="b">
        <v>0</v>
      </c>
      <c r="AJ137" t="b">
        <v>0</v>
      </c>
      <c r="AK137" t="b">
        <v>0</v>
      </c>
      <c r="AL137" t="b">
        <v>0</v>
      </c>
      <c r="AM137" t="b">
        <v>0</v>
      </c>
      <c r="AN137" t="b">
        <v>0</v>
      </c>
      <c r="AO137" t="b">
        <v>0</v>
      </c>
      <c r="AP137">
        <v>0</v>
      </c>
      <c r="AQ137" t="b">
        <v>0</v>
      </c>
      <c r="AR137" t="b">
        <f t="shared" si="10"/>
        <v>1</v>
      </c>
    </row>
    <row r="138" spans="1:44">
      <c r="A138" t="s">
        <v>55</v>
      </c>
      <c r="B138" s="50" t="b">
        <f t="shared" si="9"/>
        <v>1</v>
      </c>
      <c r="C138" s="50">
        <f>'L6'!F19</f>
        <v>-600</v>
      </c>
      <c r="D138" s="50">
        <f>0</f>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t="b">
        <v>0</v>
      </c>
      <c r="AI138" t="b">
        <v>0</v>
      </c>
      <c r="AJ138" t="b">
        <v>0</v>
      </c>
      <c r="AK138" t="b">
        <v>0</v>
      </c>
      <c r="AL138" t="b">
        <v>0</v>
      </c>
      <c r="AM138" t="b">
        <v>0</v>
      </c>
      <c r="AN138" t="b">
        <v>0</v>
      </c>
      <c r="AO138" t="b">
        <v>0</v>
      </c>
      <c r="AP138">
        <v>0</v>
      </c>
      <c r="AQ138" t="b">
        <v>0</v>
      </c>
      <c r="AR138" t="b">
        <f t="shared" si="10"/>
        <v>1</v>
      </c>
    </row>
    <row r="139" spans="1:44">
      <c r="A139" t="s">
        <v>55</v>
      </c>
      <c r="B139" s="50" t="b">
        <f t="shared" si="9"/>
        <v>1</v>
      </c>
      <c r="C139" s="50">
        <f>'L6'!I20</f>
        <v>0</v>
      </c>
      <c r="D139" s="50">
        <f>0</f>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t="b">
        <v>0</v>
      </c>
      <c r="AI139" t="b">
        <v>0</v>
      </c>
      <c r="AJ139" t="b">
        <v>0</v>
      </c>
      <c r="AK139" t="b">
        <v>0</v>
      </c>
      <c r="AL139" t="b">
        <v>0</v>
      </c>
      <c r="AM139" t="b">
        <v>0</v>
      </c>
      <c r="AN139" t="b">
        <v>0</v>
      </c>
      <c r="AO139" t="b">
        <v>0</v>
      </c>
      <c r="AP139">
        <v>0</v>
      </c>
      <c r="AQ139" t="b">
        <v>0</v>
      </c>
      <c r="AR139" t="b">
        <f t="shared" si="10"/>
        <v>1</v>
      </c>
    </row>
    <row r="140" spans="1:44">
      <c r="A140" t="s">
        <v>55</v>
      </c>
      <c r="B140" s="50" t="b">
        <f t="shared" si="9"/>
        <v>1</v>
      </c>
      <c r="C140" s="50">
        <f>'L6'!F20</f>
        <v>0</v>
      </c>
      <c r="D140" s="50">
        <f>0</f>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t="b">
        <v>0</v>
      </c>
      <c r="AI140" t="b">
        <v>0</v>
      </c>
      <c r="AJ140" t="b">
        <v>0</v>
      </c>
      <c r="AK140" t="b">
        <v>0</v>
      </c>
      <c r="AL140" t="b">
        <v>0</v>
      </c>
      <c r="AM140" t="b">
        <v>0</v>
      </c>
      <c r="AN140" t="b">
        <v>0</v>
      </c>
      <c r="AO140" t="b">
        <v>0</v>
      </c>
      <c r="AP140">
        <v>0</v>
      </c>
      <c r="AQ140" t="b">
        <v>0</v>
      </c>
      <c r="AR140" t="b">
        <f t="shared" si="10"/>
        <v>1</v>
      </c>
    </row>
    <row r="141" spans="1:44">
      <c r="A141" t="s">
        <v>55</v>
      </c>
      <c r="B141" s="50" t="b">
        <f t="shared" si="9"/>
        <v>1</v>
      </c>
      <c r="C141" s="50">
        <f>'L6'!I21</f>
        <v>0</v>
      </c>
      <c r="D141" s="50">
        <f>0</f>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t="b">
        <v>0</v>
      </c>
      <c r="AI141" t="b">
        <v>0</v>
      </c>
      <c r="AJ141" t="b">
        <v>0</v>
      </c>
      <c r="AK141" t="b">
        <v>0</v>
      </c>
      <c r="AL141" t="b">
        <v>0</v>
      </c>
      <c r="AM141" t="b">
        <v>0</v>
      </c>
      <c r="AN141" t="b">
        <v>0</v>
      </c>
      <c r="AO141" t="b">
        <v>0</v>
      </c>
      <c r="AP141">
        <v>0</v>
      </c>
      <c r="AQ141" t="b">
        <v>0</v>
      </c>
      <c r="AR141" t="b">
        <f t="shared" si="10"/>
        <v>1</v>
      </c>
    </row>
    <row r="142" spans="1:44">
      <c r="A142" t="s">
        <v>55</v>
      </c>
      <c r="B142" s="50" t="b">
        <f t="shared" si="9"/>
        <v>1</v>
      </c>
      <c r="C142" s="50">
        <f>'L6'!F21</f>
        <v>0</v>
      </c>
      <c r="D142" s="50">
        <f>0</f>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t="b">
        <v>0</v>
      </c>
      <c r="AI142" t="b">
        <v>0</v>
      </c>
      <c r="AJ142" t="b">
        <v>0</v>
      </c>
      <c r="AK142" t="b">
        <v>0</v>
      </c>
      <c r="AL142" t="b">
        <v>0</v>
      </c>
      <c r="AM142" t="b">
        <v>0</v>
      </c>
      <c r="AN142" t="b">
        <v>0</v>
      </c>
      <c r="AO142" t="b">
        <v>0</v>
      </c>
      <c r="AP142">
        <v>0</v>
      </c>
      <c r="AQ142" t="b">
        <v>0</v>
      </c>
      <c r="AR142" t="b">
        <f t="shared" si="10"/>
        <v>1</v>
      </c>
    </row>
    <row r="143" spans="1:44">
      <c r="A143" t="s">
        <v>55</v>
      </c>
      <c r="B143" s="50" t="b">
        <f t="shared" si="9"/>
        <v>1</v>
      </c>
      <c r="C143" s="50">
        <f>'L6'!I22</f>
        <v>0</v>
      </c>
      <c r="D143" s="50">
        <f>0</f>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t="b">
        <v>0</v>
      </c>
      <c r="AI143" t="b">
        <v>0</v>
      </c>
      <c r="AJ143" t="b">
        <v>0</v>
      </c>
      <c r="AK143" t="b">
        <v>0</v>
      </c>
      <c r="AL143" t="b">
        <v>0</v>
      </c>
      <c r="AM143" t="b">
        <v>0</v>
      </c>
      <c r="AN143" t="b">
        <v>0</v>
      </c>
      <c r="AO143" t="b">
        <v>0</v>
      </c>
      <c r="AP143">
        <v>0</v>
      </c>
      <c r="AQ143" t="b">
        <v>0</v>
      </c>
      <c r="AR143" t="b">
        <f t="shared" si="10"/>
        <v>1</v>
      </c>
    </row>
    <row r="144" spans="1:44">
      <c r="A144" t="s">
        <v>55</v>
      </c>
      <c r="B144" s="50" t="b">
        <f t="shared" si="9"/>
        <v>1</v>
      </c>
      <c r="C144" s="50">
        <f>'L6'!F22</f>
        <v>0</v>
      </c>
      <c r="D144" s="50">
        <f>0</f>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t="b">
        <v>0</v>
      </c>
      <c r="AI144" t="b">
        <v>0</v>
      </c>
      <c r="AJ144" t="b">
        <v>0</v>
      </c>
      <c r="AK144" t="b">
        <v>0</v>
      </c>
      <c r="AL144" t="b">
        <v>0</v>
      </c>
      <c r="AM144" t="b">
        <v>0</v>
      </c>
      <c r="AN144" t="b">
        <v>0</v>
      </c>
      <c r="AO144" t="b">
        <v>0</v>
      </c>
      <c r="AP144">
        <v>0</v>
      </c>
      <c r="AQ144" t="b">
        <v>0</v>
      </c>
      <c r="AR144" t="b">
        <f t="shared" si="10"/>
        <v>1</v>
      </c>
    </row>
    <row r="145" spans="1:44">
      <c r="A145" t="s">
        <v>55</v>
      </c>
      <c r="B145" s="50" t="b">
        <f t="shared" si="9"/>
        <v>0</v>
      </c>
      <c r="C145" s="50">
        <f>'L6'!I23</f>
        <v>200</v>
      </c>
      <c r="D145" s="50">
        <f>0</f>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t="b">
        <v>0</v>
      </c>
      <c r="AI145" t="b">
        <v>0</v>
      </c>
      <c r="AJ145" t="b">
        <v>0</v>
      </c>
      <c r="AK145" t="b">
        <v>0</v>
      </c>
      <c r="AL145" t="b">
        <v>0</v>
      </c>
      <c r="AM145" t="b">
        <v>0</v>
      </c>
      <c r="AN145" t="b">
        <v>0</v>
      </c>
      <c r="AO145" t="b">
        <v>0</v>
      </c>
      <c r="AP145">
        <v>0</v>
      </c>
      <c r="AQ145" t="b">
        <v>0</v>
      </c>
      <c r="AR145" t="b">
        <f t="shared" si="10"/>
        <v>0</v>
      </c>
    </row>
    <row r="146" spans="1:44">
      <c r="A146" t="s">
        <v>55</v>
      </c>
      <c r="B146" s="50" t="b">
        <f t="shared" si="9"/>
        <v>1</v>
      </c>
      <c r="C146" s="50">
        <f>'L6'!F23</f>
        <v>-500</v>
      </c>
      <c r="D146" s="50">
        <f>0</f>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t="b">
        <v>0</v>
      </c>
      <c r="AI146" t="b">
        <v>0</v>
      </c>
      <c r="AJ146" t="b">
        <v>0</v>
      </c>
      <c r="AK146" t="b">
        <v>0</v>
      </c>
      <c r="AL146" t="b">
        <v>0</v>
      </c>
      <c r="AM146" t="b">
        <v>0</v>
      </c>
      <c r="AN146" t="b">
        <v>0</v>
      </c>
      <c r="AO146" t="b">
        <v>0</v>
      </c>
      <c r="AP146">
        <v>0</v>
      </c>
      <c r="AQ146" t="b">
        <v>0</v>
      </c>
      <c r="AR146" t="b">
        <f t="shared" si="10"/>
        <v>1</v>
      </c>
    </row>
    <row r="147" spans="1:44">
      <c r="A147" t="s">
        <v>55</v>
      </c>
      <c r="B147" s="50" t="b">
        <f t="shared" si="9"/>
        <v>1</v>
      </c>
      <c r="C147" s="50">
        <f>'L6'!I24</f>
        <v>0</v>
      </c>
      <c r="D147" s="50">
        <f>0</f>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t="b">
        <v>0</v>
      </c>
      <c r="AI147" t="b">
        <v>0</v>
      </c>
      <c r="AJ147" t="b">
        <v>0</v>
      </c>
      <c r="AK147" t="b">
        <v>0</v>
      </c>
      <c r="AL147" t="b">
        <v>0</v>
      </c>
      <c r="AM147" t="b">
        <v>0</v>
      </c>
      <c r="AN147" t="b">
        <v>0</v>
      </c>
      <c r="AO147" t="b">
        <v>0</v>
      </c>
      <c r="AP147">
        <v>0</v>
      </c>
      <c r="AQ147" t="b">
        <v>0</v>
      </c>
      <c r="AR147" t="b">
        <f t="shared" si="10"/>
        <v>1</v>
      </c>
    </row>
    <row r="148" spans="1:44">
      <c r="A148" t="s">
        <v>55</v>
      </c>
      <c r="B148" s="50" t="b">
        <f t="shared" si="9"/>
        <v>1</v>
      </c>
      <c r="C148" s="50">
        <f>'L6'!F24</f>
        <v>0</v>
      </c>
      <c r="D148" s="50">
        <f>0</f>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t="b">
        <v>0</v>
      </c>
      <c r="AI148" t="b">
        <v>0</v>
      </c>
      <c r="AJ148" t="b">
        <v>0</v>
      </c>
      <c r="AK148" t="b">
        <v>0</v>
      </c>
      <c r="AL148" t="b">
        <v>0</v>
      </c>
      <c r="AM148" t="b">
        <v>0</v>
      </c>
      <c r="AN148" t="b">
        <v>0</v>
      </c>
      <c r="AO148" t="b">
        <v>0</v>
      </c>
      <c r="AP148">
        <v>0</v>
      </c>
      <c r="AQ148" t="b">
        <v>0</v>
      </c>
      <c r="AR148" t="b">
        <f t="shared" si="10"/>
        <v>1</v>
      </c>
    </row>
    <row r="149" spans="1:44">
      <c r="A149" t="s">
        <v>55</v>
      </c>
      <c r="B149" s="50" t="b">
        <f t="shared" si="9"/>
        <v>0</v>
      </c>
      <c r="C149" s="50">
        <f>'L6'!I25</f>
        <v>200</v>
      </c>
      <c r="D149" s="50">
        <f>0</f>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t="b">
        <v>0</v>
      </c>
      <c r="AI149" t="b">
        <v>0</v>
      </c>
      <c r="AJ149" t="b">
        <v>0</v>
      </c>
      <c r="AK149" t="b">
        <v>0</v>
      </c>
      <c r="AL149" t="b">
        <v>0</v>
      </c>
      <c r="AM149" t="b">
        <v>0</v>
      </c>
      <c r="AN149" t="b">
        <v>0</v>
      </c>
      <c r="AO149" t="b">
        <v>0</v>
      </c>
      <c r="AP149">
        <v>0</v>
      </c>
      <c r="AQ149" t="b">
        <v>0</v>
      </c>
      <c r="AR149" t="b">
        <f t="shared" si="10"/>
        <v>0</v>
      </c>
    </row>
    <row r="150" spans="1:44">
      <c r="A150" t="s">
        <v>55</v>
      </c>
      <c r="B150" s="50" t="b">
        <f t="shared" si="9"/>
        <v>1</v>
      </c>
      <c r="C150" s="50">
        <f>'L6'!F25</f>
        <v>-500</v>
      </c>
      <c r="D150" s="50">
        <f>0</f>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t="b">
        <v>0</v>
      </c>
      <c r="AI150" t="b">
        <v>0</v>
      </c>
      <c r="AJ150" t="b">
        <v>0</v>
      </c>
      <c r="AK150" t="b">
        <v>0</v>
      </c>
      <c r="AL150" t="b">
        <v>0</v>
      </c>
      <c r="AM150" t="b">
        <v>0</v>
      </c>
      <c r="AN150" t="b">
        <v>0</v>
      </c>
      <c r="AO150" t="b">
        <v>0</v>
      </c>
      <c r="AP150">
        <v>0</v>
      </c>
      <c r="AQ150" t="b">
        <v>0</v>
      </c>
      <c r="AR150" t="b">
        <f t="shared" si="10"/>
        <v>1</v>
      </c>
    </row>
    <row r="151" spans="1:44">
      <c r="A151" t="s">
        <v>55</v>
      </c>
      <c r="B151" s="50" t="b">
        <f t="shared" si="9"/>
        <v>1</v>
      </c>
      <c r="C151" s="50">
        <f>'L6'!I26</f>
        <v>0</v>
      </c>
      <c r="D151" s="50">
        <f>0</f>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t="b">
        <v>0</v>
      </c>
      <c r="AI151" t="b">
        <v>0</v>
      </c>
      <c r="AJ151" t="b">
        <v>0</v>
      </c>
      <c r="AK151" t="b">
        <v>0</v>
      </c>
      <c r="AL151" t="b">
        <v>0</v>
      </c>
      <c r="AM151" t="b">
        <v>0</v>
      </c>
      <c r="AN151" t="b">
        <v>0</v>
      </c>
      <c r="AO151" t="b">
        <v>0</v>
      </c>
      <c r="AP151">
        <v>0</v>
      </c>
      <c r="AQ151" t="b">
        <v>0</v>
      </c>
      <c r="AR151" t="b">
        <f t="shared" si="10"/>
        <v>1</v>
      </c>
    </row>
    <row r="152" spans="1:44">
      <c r="A152" t="s">
        <v>55</v>
      </c>
      <c r="B152" s="50" t="b">
        <f t="shared" si="9"/>
        <v>1</v>
      </c>
      <c r="C152" s="50">
        <f>'L6'!F26</f>
        <v>0</v>
      </c>
      <c r="D152" s="50">
        <f>0</f>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t="b">
        <v>0</v>
      </c>
      <c r="AI152" t="b">
        <v>0</v>
      </c>
      <c r="AJ152" t="b">
        <v>0</v>
      </c>
      <c r="AK152" t="b">
        <v>0</v>
      </c>
      <c r="AL152" t="b">
        <v>0</v>
      </c>
      <c r="AM152" t="b">
        <v>0</v>
      </c>
      <c r="AN152" t="b">
        <v>0</v>
      </c>
      <c r="AO152" t="b">
        <v>0</v>
      </c>
      <c r="AP152">
        <v>0</v>
      </c>
      <c r="AQ152" t="b">
        <v>0</v>
      </c>
      <c r="AR152" t="b">
        <f t="shared" si="10"/>
        <v>1</v>
      </c>
    </row>
    <row r="153" spans="1:44">
      <c r="A153" t="s">
        <v>55</v>
      </c>
      <c r="B153" s="50" t="b">
        <f t="shared" ref="B153:B184" si="11">IF(C153&lt;=D153,TRUE(),FALSE())</f>
        <v>1</v>
      </c>
      <c r="C153" s="50">
        <f>'L6'!I27</f>
        <v>0</v>
      </c>
      <c r="D153" s="50">
        <f>0</f>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t="b">
        <v>0</v>
      </c>
      <c r="AI153" t="b">
        <v>0</v>
      </c>
      <c r="AJ153" t="b">
        <v>0</v>
      </c>
      <c r="AK153" t="b">
        <v>0</v>
      </c>
      <c r="AL153" t="b">
        <v>0</v>
      </c>
      <c r="AM153" t="b">
        <v>0</v>
      </c>
      <c r="AN153" t="b">
        <v>0</v>
      </c>
      <c r="AO153" t="b">
        <v>0</v>
      </c>
      <c r="AP153">
        <v>0</v>
      </c>
      <c r="AQ153" t="b">
        <v>0</v>
      </c>
      <c r="AR153" t="b">
        <f t="shared" si="10"/>
        <v>1</v>
      </c>
    </row>
    <row r="154" spans="1:44">
      <c r="A154" t="s">
        <v>55</v>
      </c>
      <c r="B154" s="50" t="b">
        <f t="shared" si="11"/>
        <v>1</v>
      </c>
      <c r="C154" s="50">
        <f>'L6'!F27</f>
        <v>0</v>
      </c>
      <c r="D154" s="50">
        <f>0</f>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t="b">
        <v>0</v>
      </c>
      <c r="AI154" t="b">
        <v>0</v>
      </c>
      <c r="AJ154" t="b">
        <v>0</v>
      </c>
      <c r="AK154" t="b">
        <v>0</v>
      </c>
      <c r="AL154" t="b">
        <v>0</v>
      </c>
      <c r="AM154" t="b">
        <v>0</v>
      </c>
      <c r="AN154" t="b">
        <v>0</v>
      </c>
      <c r="AO154" t="b">
        <v>0</v>
      </c>
      <c r="AP154">
        <v>0</v>
      </c>
      <c r="AQ154" t="b">
        <v>0</v>
      </c>
      <c r="AR154" t="b">
        <f t="shared" si="10"/>
        <v>1</v>
      </c>
    </row>
    <row r="155" spans="1:44">
      <c r="A155" t="s">
        <v>55</v>
      </c>
      <c r="B155" s="50" t="b">
        <f t="shared" si="11"/>
        <v>1</v>
      </c>
      <c r="C155" s="50">
        <f>'L6'!I28</f>
        <v>0</v>
      </c>
      <c r="D155" s="50">
        <f>0</f>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t="b">
        <v>0</v>
      </c>
      <c r="AI155" t="b">
        <v>0</v>
      </c>
      <c r="AJ155" t="b">
        <v>0</v>
      </c>
      <c r="AK155" t="b">
        <v>0</v>
      </c>
      <c r="AL155" t="b">
        <v>0</v>
      </c>
      <c r="AM155" t="b">
        <v>0</v>
      </c>
      <c r="AN155" t="b">
        <v>0</v>
      </c>
      <c r="AO155" t="b">
        <v>0</v>
      </c>
      <c r="AP155">
        <v>0</v>
      </c>
      <c r="AQ155" t="b">
        <v>0</v>
      </c>
      <c r="AR155" t="b">
        <f t="shared" si="10"/>
        <v>1</v>
      </c>
    </row>
    <row r="156" spans="1:44">
      <c r="A156" t="s">
        <v>55</v>
      </c>
      <c r="B156" s="50" t="b">
        <f t="shared" si="11"/>
        <v>1</v>
      </c>
      <c r="C156" s="50">
        <f>'L6'!F28</f>
        <v>0</v>
      </c>
      <c r="D156" s="50">
        <f>0</f>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t="b">
        <v>0</v>
      </c>
      <c r="AI156" t="b">
        <v>0</v>
      </c>
      <c r="AJ156" t="b">
        <v>0</v>
      </c>
      <c r="AK156" t="b">
        <v>0</v>
      </c>
      <c r="AL156" t="b">
        <v>0</v>
      </c>
      <c r="AM156" t="b">
        <v>0</v>
      </c>
      <c r="AN156" t="b">
        <v>0</v>
      </c>
      <c r="AO156" t="b">
        <v>0</v>
      </c>
      <c r="AP156">
        <v>0</v>
      </c>
      <c r="AQ156" t="b">
        <v>0</v>
      </c>
      <c r="AR156" t="b">
        <f t="shared" si="10"/>
        <v>1</v>
      </c>
    </row>
    <row r="157" spans="1:44">
      <c r="A157" t="s">
        <v>55</v>
      </c>
      <c r="B157" s="50" t="b">
        <f t="shared" si="11"/>
        <v>1</v>
      </c>
      <c r="C157" s="50">
        <f>'L6'!I29</f>
        <v>-10800</v>
      </c>
      <c r="D157" s="50">
        <f>0</f>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t="b">
        <v>0</v>
      </c>
      <c r="AI157" t="b">
        <v>0</v>
      </c>
      <c r="AJ157" t="b">
        <v>0</v>
      </c>
      <c r="AK157" t="b">
        <v>0</v>
      </c>
      <c r="AL157" t="b">
        <v>0</v>
      </c>
      <c r="AM157" t="b">
        <v>0</v>
      </c>
      <c r="AN157" t="b">
        <v>0</v>
      </c>
      <c r="AO157" t="b">
        <v>0</v>
      </c>
      <c r="AP157">
        <v>0</v>
      </c>
      <c r="AQ157" t="b">
        <v>0</v>
      </c>
      <c r="AR157" t="b">
        <f t="shared" si="10"/>
        <v>1</v>
      </c>
    </row>
    <row r="158" spans="1:44">
      <c r="A158" t="s">
        <v>55</v>
      </c>
      <c r="B158" s="50" t="b">
        <f t="shared" si="11"/>
        <v>1</v>
      </c>
      <c r="C158" s="50">
        <f>'L6'!F29</f>
        <v>-15600</v>
      </c>
      <c r="D158" s="50">
        <f>0</f>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t="b">
        <v>0</v>
      </c>
      <c r="AI158" t="b">
        <v>0</v>
      </c>
      <c r="AJ158" t="b">
        <v>0</v>
      </c>
      <c r="AK158" t="b">
        <v>0</v>
      </c>
      <c r="AL158" t="b">
        <v>0</v>
      </c>
      <c r="AM158" t="b">
        <v>0</v>
      </c>
      <c r="AN158" t="b">
        <v>0</v>
      </c>
      <c r="AO158" t="b">
        <v>0</v>
      </c>
      <c r="AP158">
        <v>0</v>
      </c>
      <c r="AQ158" t="b">
        <v>0</v>
      </c>
      <c r="AR158" t="b">
        <f t="shared" si="10"/>
        <v>1</v>
      </c>
    </row>
    <row r="159" spans="1:44">
      <c r="A159" t="s">
        <v>55</v>
      </c>
      <c r="B159" s="50" t="b">
        <f t="shared" si="11"/>
        <v>1</v>
      </c>
      <c r="C159" s="50">
        <f>'L6'!I30</f>
        <v>0</v>
      </c>
      <c r="D159" s="50">
        <f>0</f>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t="b">
        <v>0</v>
      </c>
      <c r="AI159" t="b">
        <v>0</v>
      </c>
      <c r="AJ159" t="b">
        <v>0</v>
      </c>
      <c r="AK159" t="b">
        <v>0</v>
      </c>
      <c r="AL159" t="b">
        <v>0</v>
      </c>
      <c r="AM159" t="b">
        <v>0</v>
      </c>
      <c r="AN159" t="b">
        <v>0</v>
      </c>
      <c r="AO159" t="b">
        <v>0</v>
      </c>
      <c r="AP159">
        <v>0</v>
      </c>
      <c r="AQ159" t="b">
        <v>0</v>
      </c>
      <c r="AR159" t="b">
        <f t="shared" si="10"/>
        <v>1</v>
      </c>
    </row>
    <row r="160" spans="1:44">
      <c r="A160" t="s">
        <v>55</v>
      </c>
      <c r="B160" s="50" t="b">
        <f t="shared" si="11"/>
        <v>1</v>
      </c>
      <c r="C160" s="50">
        <f>'L6'!F30</f>
        <v>0</v>
      </c>
      <c r="D160" s="50">
        <f>0</f>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t="b">
        <v>0</v>
      </c>
      <c r="AI160" t="b">
        <v>0</v>
      </c>
      <c r="AJ160" t="b">
        <v>0</v>
      </c>
      <c r="AK160" t="b">
        <v>0</v>
      </c>
      <c r="AL160" t="b">
        <v>0</v>
      </c>
      <c r="AM160" t="b">
        <v>0</v>
      </c>
      <c r="AN160" t="b">
        <v>0</v>
      </c>
      <c r="AO160" t="b">
        <v>0</v>
      </c>
      <c r="AP160">
        <v>0</v>
      </c>
      <c r="AQ160" t="b">
        <v>0</v>
      </c>
      <c r="AR160" t="b">
        <f t="shared" si="10"/>
        <v>1</v>
      </c>
    </row>
    <row r="161" spans="1:44">
      <c r="A161" t="s">
        <v>55</v>
      </c>
      <c r="B161" s="50" t="b">
        <f t="shared" si="11"/>
        <v>1</v>
      </c>
      <c r="C161" s="50">
        <f>'L6'!I31</f>
        <v>-10800</v>
      </c>
      <c r="D161" s="50">
        <f>0</f>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t="b">
        <v>0</v>
      </c>
      <c r="AI161" t="b">
        <v>0</v>
      </c>
      <c r="AJ161" t="b">
        <v>0</v>
      </c>
      <c r="AK161" t="b">
        <v>0</v>
      </c>
      <c r="AL161" t="b">
        <v>0</v>
      </c>
      <c r="AM161" t="b">
        <v>0</v>
      </c>
      <c r="AN161" t="b">
        <v>0</v>
      </c>
      <c r="AO161" t="b">
        <v>0</v>
      </c>
      <c r="AP161">
        <v>0</v>
      </c>
      <c r="AQ161" t="b">
        <v>0</v>
      </c>
      <c r="AR161" t="b">
        <f t="shared" si="10"/>
        <v>1</v>
      </c>
    </row>
    <row r="162" spans="1:44">
      <c r="A162" t="s">
        <v>55</v>
      </c>
      <c r="B162" s="50" t="b">
        <f t="shared" si="11"/>
        <v>1</v>
      </c>
      <c r="C162" s="50">
        <f>'L6'!F31</f>
        <v>-15600</v>
      </c>
      <c r="D162" s="50">
        <f>0</f>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t="b">
        <v>0</v>
      </c>
      <c r="AI162" t="b">
        <v>0</v>
      </c>
      <c r="AJ162" t="b">
        <v>0</v>
      </c>
      <c r="AK162" t="b">
        <v>0</v>
      </c>
      <c r="AL162" t="b">
        <v>0</v>
      </c>
      <c r="AM162" t="b">
        <v>0</v>
      </c>
      <c r="AN162" t="b">
        <v>0</v>
      </c>
      <c r="AO162" t="b">
        <v>0</v>
      </c>
      <c r="AP162">
        <v>0</v>
      </c>
      <c r="AQ162" t="b">
        <v>0</v>
      </c>
      <c r="AR162" t="b">
        <f t="shared" si="10"/>
        <v>1</v>
      </c>
    </row>
    <row r="163" spans="1:44">
      <c r="A163" t="s">
        <v>55</v>
      </c>
      <c r="B163" s="50" t="b">
        <f t="shared" si="11"/>
        <v>0</v>
      </c>
      <c r="C163" s="50">
        <f>'L6'!I32</f>
        <v>100</v>
      </c>
      <c r="D163" s="50">
        <f>0</f>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t="b">
        <v>0</v>
      </c>
      <c r="AI163" t="b">
        <v>0</v>
      </c>
      <c r="AJ163" t="b">
        <v>0</v>
      </c>
      <c r="AK163" t="b">
        <v>0</v>
      </c>
      <c r="AL163" t="b">
        <v>0</v>
      </c>
      <c r="AM163" t="b">
        <v>0</v>
      </c>
      <c r="AN163" t="b">
        <v>0</v>
      </c>
      <c r="AO163" t="b">
        <v>0</v>
      </c>
      <c r="AP163">
        <v>0</v>
      </c>
      <c r="AQ163" t="b">
        <v>0</v>
      </c>
      <c r="AR163" t="b">
        <f t="shared" si="10"/>
        <v>0</v>
      </c>
    </row>
    <row r="164" spans="1:44">
      <c r="A164" t="s">
        <v>55</v>
      </c>
      <c r="B164" s="50" t="b">
        <f t="shared" si="11"/>
        <v>1</v>
      </c>
      <c r="C164" s="50">
        <f>'L6'!F32</f>
        <v>0</v>
      </c>
      <c r="D164" s="50">
        <f>0</f>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t="b">
        <v>0</v>
      </c>
      <c r="AI164" t="b">
        <v>0</v>
      </c>
      <c r="AJ164" t="b">
        <v>0</v>
      </c>
      <c r="AK164" t="b">
        <v>0</v>
      </c>
      <c r="AL164" t="b">
        <v>0</v>
      </c>
      <c r="AM164" t="b">
        <v>0</v>
      </c>
      <c r="AN164" t="b">
        <v>0</v>
      </c>
      <c r="AO164" t="b">
        <v>0</v>
      </c>
      <c r="AP164">
        <v>0</v>
      </c>
      <c r="AQ164" t="b">
        <v>0</v>
      </c>
      <c r="AR164" t="b">
        <f t="shared" si="10"/>
        <v>1</v>
      </c>
    </row>
    <row r="165" spans="1:44">
      <c r="A165" t="s">
        <v>55</v>
      </c>
      <c r="B165" s="50" t="b">
        <f t="shared" si="11"/>
        <v>1</v>
      </c>
      <c r="C165" s="50">
        <f>'L6'!I33</f>
        <v>0</v>
      </c>
      <c r="D165" s="50">
        <f>0</f>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t="b">
        <v>0</v>
      </c>
      <c r="AI165" t="b">
        <v>0</v>
      </c>
      <c r="AJ165" t="b">
        <v>0</v>
      </c>
      <c r="AK165" t="b">
        <v>0</v>
      </c>
      <c r="AL165" t="b">
        <v>0</v>
      </c>
      <c r="AM165" t="b">
        <v>0</v>
      </c>
      <c r="AN165" t="b">
        <v>0</v>
      </c>
      <c r="AO165" t="b">
        <v>0</v>
      </c>
      <c r="AP165">
        <v>0</v>
      </c>
      <c r="AQ165" t="b">
        <v>0</v>
      </c>
      <c r="AR165" t="b">
        <f t="shared" si="10"/>
        <v>1</v>
      </c>
    </row>
    <row r="166" spans="1:44">
      <c r="A166" t="s">
        <v>55</v>
      </c>
      <c r="B166" s="50" t="b">
        <f t="shared" si="11"/>
        <v>1</v>
      </c>
      <c r="C166" s="50">
        <f>'L6'!F33</f>
        <v>0</v>
      </c>
      <c r="D166" s="50">
        <f>0</f>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t="b">
        <v>0</v>
      </c>
      <c r="AI166" t="b">
        <v>0</v>
      </c>
      <c r="AJ166" t="b">
        <v>0</v>
      </c>
      <c r="AK166" t="b">
        <v>0</v>
      </c>
      <c r="AL166" t="b">
        <v>0</v>
      </c>
      <c r="AM166" t="b">
        <v>0</v>
      </c>
      <c r="AN166" t="b">
        <v>0</v>
      </c>
      <c r="AO166" t="b">
        <v>0</v>
      </c>
      <c r="AP166">
        <v>0</v>
      </c>
      <c r="AQ166" t="b">
        <v>0</v>
      </c>
      <c r="AR166" t="b">
        <f t="shared" si="10"/>
        <v>1</v>
      </c>
    </row>
    <row r="167" spans="1:44">
      <c r="A167" t="s">
        <v>55</v>
      </c>
      <c r="B167" s="50" t="b">
        <f t="shared" si="11"/>
        <v>0</v>
      </c>
      <c r="C167" s="50">
        <f>'L6'!I34</f>
        <v>100</v>
      </c>
      <c r="D167" s="50">
        <f>0</f>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t="b">
        <v>0</v>
      </c>
      <c r="AI167" t="b">
        <v>0</v>
      </c>
      <c r="AJ167" t="b">
        <v>0</v>
      </c>
      <c r="AK167" t="b">
        <v>0</v>
      </c>
      <c r="AL167" t="b">
        <v>0</v>
      </c>
      <c r="AM167" t="b">
        <v>0</v>
      </c>
      <c r="AN167" t="b">
        <v>0</v>
      </c>
      <c r="AO167" t="b">
        <v>0</v>
      </c>
      <c r="AP167">
        <v>0</v>
      </c>
      <c r="AQ167" t="b">
        <v>0</v>
      </c>
      <c r="AR167" t="b">
        <f t="shared" si="10"/>
        <v>0</v>
      </c>
    </row>
    <row r="168" spans="1:44">
      <c r="A168" t="s">
        <v>55</v>
      </c>
      <c r="B168" s="50" t="b">
        <f t="shared" si="11"/>
        <v>1</v>
      </c>
      <c r="C168" s="50">
        <f>'L6'!F34</f>
        <v>0</v>
      </c>
      <c r="D168" s="50">
        <f>0</f>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t="b">
        <v>0</v>
      </c>
      <c r="AI168" t="b">
        <v>0</v>
      </c>
      <c r="AJ168" t="b">
        <v>0</v>
      </c>
      <c r="AK168" t="b">
        <v>0</v>
      </c>
      <c r="AL168" t="b">
        <v>0</v>
      </c>
      <c r="AM168" t="b">
        <v>0</v>
      </c>
      <c r="AN168" t="b">
        <v>0</v>
      </c>
      <c r="AO168" t="b">
        <v>0</v>
      </c>
      <c r="AP168">
        <v>0</v>
      </c>
      <c r="AQ168" t="b">
        <v>0</v>
      </c>
      <c r="AR168" t="b">
        <f t="shared" si="10"/>
        <v>1</v>
      </c>
    </row>
    <row r="169" spans="1:44">
      <c r="A169" t="s">
        <v>55</v>
      </c>
      <c r="B169" s="50" t="b">
        <f t="shared" si="11"/>
        <v>1</v>
      </c>
      <c r="C169" s="50">
        <f>'L6'!I35</f>
        <v>-14600</v>
      </c>
      <c r="D169" s="50">
        <f>0</f>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t="b">
        <v>0</v>
      </c>
      <c r="AI169" t="b">
        <v>0</v>
      </c>
      <c r="AJ169" t="b">
        <v>0</v>
      </c>
      <c r="AK169" t="b">
        <v>0</v>
      </c>
      <c r="AL169" t="b">
        <v>0</v>
      </c>
      <c r="AM169" t="b">
        <v>0</v>
      </c>
      <c r="AN169" t="b">
        <v>0</v>
      </c>
      <c r="AO169" t="b">
        <v>0</v>
      </c>
      <c r="AP169">
        <v>0</v>
      </c>
      <c r="AQ169" t="b">
        <v>0</v>
      </c>
      <c r="AR169" t="b">
        <f t="shared" si="10"/>
        <v>1</v>
      </c>
    </row>
    <row r="170" spans="1:44">
      <c r="A170" t="s">
        <v>55</v>
      </c>
      <c r="B170" s="50" t="b">
        <f t="shared" si="11"/>
        <v>1</v>
      </c>
      <c r="C170" s="50">
        <f>'L6'!F35</f>
        <v>-34800</v>
      </c>
      <c r="D170" s="50">
        <f>0</f>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t="b">
        <v>0</v>
      </c>
      <c r="AI170" t="b">
        <v>0</v>
      </c>
      <c r="AJ170" t="b">
        <v>0</v>
      </c>
      <c r="AK170" t="b">
        <v>0</v>
      </c>
      <c r="AL170" t="b">
        <v>0</v>
      </c>
      <c r="AM170" t="b">
        <v>0</v>
      </c>
      <c r="AN170" t="b">
        <v>0</v>
      </c>
      <c r="AO170" t="b">
        <v>0</v>
      </c>
      <c r="AP170">
        <v>0</v>
      </c>
      <c r="AQ170" t="b">
        <v>0</v>
      </c>
      <c r="AR170" t="b">
        <f t="shared" si="10"/>
        <v>1</v>
      </c>
    </row>
    <row r="171" spans="1:44">
      <c r="A171" t="s">
        <v>55</v>
      </c>
      <c r="B171" s="50" t="b">
        <f t="shared" si="11"/>
        <v>1</v>
      </c>
      <c r="C171" s="50">
        <f>'L6'!O10</f>
        <v>-11300</v>
      </c>
      <c r="D171" s="50">
        <f>0</f>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t="b">
        <v>0</v>
      </c>
      <c r="AI171" t="b">
        <v>0</v>
      </c>
      <c r="AJ171" t="b">
        <v>0</v>
      </c>
      <c r="AK171" t="b">
        <v>0</v>
      </c>
      <c r="AL171" t="b">
        <v>0</v>
      </c>
      <c r="AM171" t="b">
        <v>0</v>
      </c>
      <c r="AN171" t="b">
        <v>0</v>
      </c>
      <c r="AO171" t="b">
        <v>0</v>
      </c>
      <c r="AP171">
        <v>0</v>
      </c>
      <c r="AQ171" t="b">
        <v>0</v>
      </c>
      <c r="AR171" t="b">
        <f t="shared" si="10"/>
        <v>1</v>
      </c>
    </row>
    <row r="172" spans="1:44">
      <c r="A172" t="s">
        <v>55</v>
      </c>
      <c r="B172" s="50" t="b">
        <f t="shared" si="11"/>
        <v>1</v>
      </c>
      <c r="C172" s="50">
        <f>'L6'!L10</f>
        <v>-14400</v>
      </c>
      <c r="D172" s="50">
        <f>0</f>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t="b">
        <v>0</v>
      </c>
      <c r="AI172" t="b">
        <v>0</v>
      </c>
      <c r="AJ172" t="b">
        <v>0</v>
      </c>
      <c r="AK172" t="b">
        <v>0</v>
      </c>
      <c r="AL172" t="b">
        <v>0</v>
      </c>
      <c r="AM172" t="b">
        <v>0</v>
      </c>
      <c r="AN172" t="b">
        <v>0</v>
      </c>
      <c r="AO172" t="b">
        <v>0</v>
      </c>
      <c r="AP172">
        <v>0</v>
      </c>
      <c r="AQ172" t="b">
        <v>0</v>
      </c>
      <c r="AR172" t="b">
        <f t="shared" si="10"/>
        <v>1</v>
      </c>
    </row>
    <row r="173" spans="1:44">
      <c r="A173" t="s">
        <v>55</v>
      </c>
      <c r="B173" s="50" t="b">
        <f t="shared" si="11"/>
        <v>1</v>
      </c>
      <c r="C173" s="50">
        <f>'L6'!O11</f>
        <v>0</v>
      </c>
      <c r="D173" s="50">
        <f>0</f>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t="b">
        <v>0</v>
      </c>
      <c r="AI173" t="b">
        <v>0</v>
      </c>
      <c r="AJ173" t="b">
        <v>0</v>
      </c>
      <c r="AK173" t="b">
        <v>0</v>
      </c>
      <c r="AL173" t="b">
        <v>0</v>
      </c>
      <c r="AM173" t="b">
        <v>0</v>
      </c>
      <c r="AN173" t="b">
        <v>0</v>
      </c>
      <c r="AO173" t="b">
        <v>0</v>
      </c>
      <c r="AP173">
        <v>0</v>
      </c>
      <c r="AQ173" t="b">
        <v>0</v>
      </c>
      <c r="AR173" t="b">
        <f t="shared" si="10"/>
        <v>1</v>
      </c>
    </row>
    <row r="174" spans="1:44">
      <c r="A174" t="s">
        <v>55</v>
      </c>
      <c r="B174" s="50" t="b">
        <f t="shared" si="11"/>
        <v>1</v>
      </c>
      <c r="C174" s="50">
        <f>'L6'!L11</f>
        <v>-100</v>
      </c>
      <c r="D174" s="50">
        <f>0</f>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t="b">
        <v>0</v>
      </c>
      <c r="AI174" t="b">
        <v>0</v>
      </c>
      <c r="AJ174" t="b">
        <v>0</v>
      </c>
      <c r="AK174" t="b">
        <v>0</v>
      </c>
      <c r="AL174" t="b">
        <v>0</v>
      </c>
      <c r="AM174" t="b">
        <v>0</v>
      </c>
      <c r="AN174" t="b">
        <v>0</v>
      </c>
      <c r="AO174" t="b">
        <v>0</v>
      </c>
      <c r="AP174">
        <v>0</v>
      </c>
      <c r="AQ174" t="b">
        <v>0</v>
      </c>
      <c r="AR174" t="b">
        <f t="shared" si="10"/>
        <v>1</v>
      </c>
    </row>
    <row r="175" spans="1:44">
      <c r="A175" t="s">
        <v>55</v>
      </c>
      <c r="B175" s="50" t="b">
        <f t="shared" si="11"/>
        <v>1</v>
      </c>
      <c r="C175" s="50">
        <f>'L6'!O12</f>
        <v>-11300</v>
      </c>
      <c r="D175" s="50">
        <f>0</f>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t="b">
        <v>0</v>
      </c>
      <c r="AI175" t="b">
        <v>0</v>
      </c>
      <c r="AJ175" t="b">
        <v>0</v>
      </c>
      <c r="AK175" t="b">
        <v>0</v>
      </c>
      <c r="AL175" t="b">
        <v>0</v>
      </c>
      <c r="AM175" t="b">
        <v>0</v>
      </c>
      <c r="AN175" t="b">
        <v>0</v>
      </c>
      <c r="AO175" t="b">
        <v>0</v>
      </c>
      <c r="AP175">
        <v>0</v>
      </c>
      <c r="AQ175" t="b">
        <v>0</v>
      </c>
      <c r="AR175" t="b">
        <f t="shared" si="10"/>
        <v>1</v>
      </c>
    </row>
    <row r="176" spans="1:44">
      <c r="A176" t="s">
        <v>55</v>
      </c>
      <c r="B176" s="50" t="b">
        <f t="shared" si="11"/>
        <v>1</v>
      </c>
      <c r="C176" s="50">
        <f>'L6'!L12</f>
        <v>-14300</v>
      </c>
      <c r="D176" s="50">
        <f>0</f>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t="b">
        <v>0</v>
      </c>
      <c r="AI176" t="b">
        <v>0</v>
      </c>
      <c r="AJ176" t="b">
        <v>0</v>
      </c>
      <c r="AK176" t="b">
        <v>0</v>
      </c>
      <c r="AL176" t="b">
        <v>0</v>
      </c>
      <c r="AM176" t="b">
        <v>0</v>
      </c>
      <c r="AN176" t="b">
        <v>0</v>
      </c>
      <c r="AO176" t="b">
        <v>0</v>
      </c>
      <c r="AP176">
        <v>0</v>
      </c>
      <c r="AQ176" t="b">
        <v>0</v>
      </c>
      <c r="AR176" t="b">
        <f t="shared" si="10"/>
        <v>1</v>
      </c>
    </row>
    <row r="177" spans="1:44">
      <c r="A177" t="s">
        <v>55</v>
      </c>
      <c r="B177" s="50" t="b">
        <f t="shared" si="11"/>
        <v>1</v>
      </c>
      <c r="C177" s="50">
        <f>'L6'!O13</f>
        <v>0</v>
      </c>
      <c r="D177" s="50">
        <f>0</f>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t="b">
        <v>0</v>
      </c>
      <c r="AI177" t="b">
        <v>0</v>
      </c>
      <c r="AJ177" t="b">
        <v>0</v>
      </c>
      <c r="AK177" t="b">
        <v>0</v>
      </c>
      <c r="AL177" t="b">
        <v>0</v>
      </c>
      <c r="AM177" t="b">
        <v>0</v>
      </c>
      <c r="AN177" t="b">
        <v>0</v>
      </c>
      <c r="AO177" t="b">
        <v>0</v>
      </c>
      <c r="AP177">
        <v>0</v>
      </c>
      <c r="AQ177" t="b">
        <v>0</v>
      </c>
      <c r="AR177" t="b">
        <f t="shared" si="10"/>
        <v>1</v>
      </c>
    </row>
    <row r="178" spans="1:44">
      <c r="A178" t="s">
        <v>55</v>
      </c>
      <c r="B178" s="50" t="b">
        <f t="shared" si="11"/>
        <v>1</v>
      </c>
      <c r="C178" s="50">
        <f>'L6'!L13</f>
        <v>0</v>
      </c>
      <c r="D178" s="50">
        <f>0</f>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t="b">
        <v>0</v>
      </c>
      <c r="AI178" t="b">
        <v>0</v>
      </c>
      <c r="AJ178" t="b">
        <v>0</v>
      </c>
      <c r="AK178" t="b">
        <v>0</v>
      </c>
      <c r="AL178" t="b">
        <v>0</v>
      </c>
      <c r="AM178" t="b">
        <v>0</v>
      </c>
      <c r="AN178" t="b">
        <v>0</v>
      </c>
      <c r="AO178" t="b">
        <v>0</v>
      </c>
      <c r="AP178">
        <v>0</v>
      </c>
      <c r="AQ178" t="b">
        <v>0</v>
      </c>
      <c r="AR178" t="b">
        <f t="shared" si="10"/>
        <v>1</v>
      </c>
    </row>
    <row r="179" spans="1:44">
      <c r="A179" t="s">
        <v>55</v>
      </c>
      <c r="B179" s="50" t="b">
        <f t="shared" si="11"/>
        <v>1</v>
      </c>
      <c r="C179" s="50">
        <f>'L6'!O14</f>
        <v>0</v>
      </c>
      <c r="D179" s="50">
        <f>0</f>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t="b">
        <v>0</v>
      </c>
      <c r="AI179" t="b">
        <v>0</v>
      </c>
      <c r="AJ179" t="b">
        <v>0</v>
      </c>
      <c r="AK179" t="b">
        <v>0</v>
      </c>
      <c r="AL179" t="b">
        <v>0</v>
      </c>
      <c r="AM179" t="b">
        <v>0</v>
      </c>
      <c r="AN179" t="b">
        <v>0</v>
      </c>
      <c r="AO179" t="b">
        <v>0</v>
      </c>
      <c r="AP179">
        <v>0</v>
      </c>
      <c r="AQ179" t="b">
        <v>0</v>
      </c>
      <c r="AR179" t="b">
        <f t="shared" si="10"/>
        <v>1</v>
      </c>
    </row>
    <row r="180" spans="1:44">
      <c r="A180" t="s">
        <v>55</v>
      </c>
      <c r="B180" s="50" t="b">
        <f t="shared" si="11"/>
        <v>1</v>
      </c>
      <c r="C180" s="50">
        <f>'L6'!L14</f>
        <v>0</v>
      </c>
      <c r="D180" s="50">
        <f>0</f>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t="b">
        <v>0</v>
      </c>
      <c r="AI180" t="b">
        <v>0</v>
      </c>
      <c r="AJ180" t="b">
        <v>0</v>
      </c>
      <c r="AK180" t="b">
        <v>0</v>
      </c>
      <c r="AL180" t="b">
        <v>0</v>
      </c>
      <c r="AM180" t="b">
        <v>0</v>
      </c>
      <c r="AN180" t="b">
        <v>0</v>
      </c>
      <c r="AO180" t="b">
        <v>0</v>
      </c>
      <c r="AP180">
        <v>0</v>
      </c>
      <c r="AQ180" t="b">
        <v>0</v>
      </c>
      <c r="AR180" t="b">
        <f t="shared" si="10"/>
        <v>1</v>
      </c>
    </row>
    <row r="181" spans="1:44">
      <c r="A181" t="s">
        <v>55</v>
      </c>
      <c r="B181" s="50" t="b">
        <f t="shared" si="11"/>
        <v>1</v>
      </c>
      <c r="C181" s="50">
        <f>'L6'!O15</f>
        <v>0</v>
      </c>
      <c r="D181" s="50">
        <f>0</f>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t="b">
        <v>0</v>
      </c>
      <c r="AI181" t="b">
        <v>0</v>
      </c>
      <c r="AJ181" t="b">
        <v>0</v>
      </c>
      <c r="AK181" t="b">
        <v>0</v>
      </c>
      <c r="AL181" t="b">
        <v>0</v>
      </c>
      <c r="AM181" t="b">
        <v>0</v>
      </c>
      <c r="AN181" t="b">
        <v>0</v>
      </c>
      <c r="AO181" t="b">
        <v>0</v>
      </c>
      <c r="AP181">
        <v>0</v>
      </c>
      <c r="AQ181" t="b">
        <v>0</v>
      </c>
      <c r="AR181" t="b">
        <f t="shared" si="10"/>
        <v>1</v>
      </c>
    </row>
    <row r="182" spans="1:44">
      <c r="A182" t="s">
        <v>55</v>
      </c>
      <c r="B182" s="50" t="b">
        <f t="shared" si="11"/>
        <v>1</v>
      </c>
      <c r="C182" s="50">
        <f>'L6'!L15</f>
        <v>0</v>
      </c>
      <c r="D182" s="50">
        <f>0</f>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t="b">
        <v>0</v>
      </c>
      <c r="AI182" t="b">
        <v>0</v>
      </c>
      <c r="AJ182" t="b">
        <v>0</v>
      </c>
      <c r="AK182" t="b">
        <v>0</v>
      </c>
      <c r="AL182" t="b">
        <v>0</v>
      </c>
      <c r="AM182" t="b">
        <v>0</v>
      </c>
      <c r="AN182" t="b">
        <v>0</v>
      </c>
      <c r="AO182" t="b">
        <v>0</v>
      </c>
      <c r="AP182">
        <v>0</v>
      </c>
      <c r="AQ182" t="b">
        <v>0</v>
      </c>
      <c r="AR182" t="b">
        <f t="shared" si="10"/>
        <v>1</v>
      </c>
    </row>
    <row r="183" spans="1:44">
      <c r="A183" t="s">
        <v>55</v>
      </c>
      <c r="B183" s="50" t="b">
        <f t="shared" si="11"/>
        <v>1</v>
      </c>
      <c r="C183" s="50">
        <f>'L6'!O16</f>
        <v>-11300</v>
      </c>
      <c r="D183" s="50">
        <f>0</f>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t="b">
        <v>0</v>
      </c>
      <c r="AI183" t="b">
        <v>0</v>
      </c>
      <c r="AJ183" t="b">
        <v>0</v>
      </c>
      <c r="AK183" t="b">
        <v>0</v>
      </c>
      <c r="AL183" t="b">
        <v>0</v>
      </c>
      <c r="AM183" t="b">
        <v>0</v>
      </c>
      <c r="AN183" t="b">
        <v>0</v>
      </c>
      <c r="AO183" t="b">
        <v>0</v>
      </c>
      <c r="AP183">
        <v>0</v>
      </c>
      <c r="AQ183" t="b">
        <v>0</v>
      </c>
      <c r="AR183" t="b">
        <f t="shared" si="10"/>
        <v>1</v>
      </c>
    </row>
    <row r="184" spans="1:44">
      <c r="A184" t="s">
        <v>55</v>
      </c>
      <c r="B184" s="50" t="b">
        <f t="shared" si="11"/>
        <v>1</v>
      </c>
      <c r="C184" s="50">
        <f>'L6'!L16</f>
        <v>-14400</v>
      </c>
      <c r="D184" s="50">
        <f>0</f>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t="b">
        <v>0</v>
      </c>
      <c r="AI184" t="b">
        <v>0</v>
      </c>
      <c r="AJ184" t="b">
        <v>0</v>
      </c>
      <c r="AK184" t="b">
        <v>0</v>
      </c>
      <c r="AL184" t="b">
        <v>0</v>
      </c>
      <c r="AM184" t="b">
        <v>0</v>
      </c>
      <c r="AN184" t="b">
        <v>0</v>
      </c>
      <c r="AO184" t="b">
        <v>0</v>
      </c>
      <c r="AP184">
        <v>0</v>
      </c>
      <c r="AQ184" t="b">
        <v>0</v>
      </c>
      <c r="AR184" t="b">
        <f t="shared" si="10"/>
        <v>1</v>
      </c>
    </row>
    <row r="185" spans="1:44">
      <c r="A185" t="s">
        <v>55</v>
      </c>
      <c r="B185" s="50" t="b">
        <f t="shared" ref="B185:B192" si="12">IF(C185&lt;=D185,TRUE(),FALSE())</f>
        <v>1</v>
      </c>
      <c r="C185" s="50">
        <f>'L6'!O17</f>
        <v>0</v>
      </c>
      <c r="D185" s="50">
        <f>0</f>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t="b">
        <v>0</v>
      </c>
      <c r="AI185" t="b">
        <v>0</v>
      </c>
      <c r="AJ185" t="b">
        <v>0</v>
      </c>
      <c r="AK185" t="b">
        <v>0</v>
      </c>
      <c r="AL185" t="b">
        <v>0</v>
      </c>
      <c r="AM185" t="b">
        <v>0</v>
      </c>
      <c r="AN185" t="b">
        <v>0</v>
      </c>
      <c r="AO185" t="b">
        <v>0</v>
      </c>
      <c r="AP185">
        <v>0</v>
      </c>
      <c r="AQ185" t="b">
        <v>0</v>
      </c>
      <c r="AR185" t="b">
        <f t="shared" si="10"/>
        <v>1</v>
      </c>
    </row>
    <row r="186" spans="1:44">
      <c r="A186" t="s">
        <v>55</v>
      </c>
      <c r="B186" s="50" t="b">
        <f t="shared" si="12"/>
        <v>1</v>
      </c>
      <c r="C186" s="50">
        <f>'L6'!L17</f>
        <v>-300</v>
      </c>
      <c r="D186" s="50">
        <f>0</f>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t="b">
        <v>0</v>
      </c>
      <c r="AI186" t="b">
        <v>0</v>
      </c>
      <c r="AJ186" t="b">
        <v>0</v>
      </c>
      <c r="AK186" t="b">
        <v>0</v>
      </c>
      <c r="AL186" t="b">
        <v>0</v>
      </c>
      <c r="AM186" t="b">
        <v>0</v>
      </c>
      <c r="AN186" t="b">
        <v>0</v>
      </c>
      <c r="AO186" t="b">
        <v>0</v>
      </c>
      <c r="AP186">
        <v>0</v>
      </c>
      <c r="AQ186" t="b">
        <v>0</v>
      </c>
      <c r="AR186" t="b">
        <f t="shared" si="10"/>
        <v>1</v>
      </c>
    </row>
    <row r="187" spans="1:44">
      <c r="A187" t="s">
        <v>55</v>
      </c>
      <c r="B187" s="50" t="b">
        <f t="shared" si="12"/>
        <v>1</v>
      </c>
      <c r="C187" s="50">
        <f>'L6'!O18</f>
        <v>0</v>
      </c>
      <c r="D187" s="50">
        <f>0</f>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t="b">
        <v>0</v>
      </c>
      <c r="AI187" t="b">
        <v>0</v>
      </c>
      <c r="AJ187" t="b">
        <v>0</v>
      </c>
      <c r="AK187" t="b">
        <v>0</v>
      </c>
      <c r="AL187" t="b">
        <v>0</v>
      </c>
      <c r="AM187" t="b">
        <v>0</v>
      </c>
      <c r="AN187" t="b">
        <v>0</v>
      </c>
      <c r="AO187" t="b">
        <v>0</v>
      </c>
      <c r="AP187">
        <v>0</v>
      </c>
      <c r="AQ187" t="b">
        <v>0</v>
      </c>
      <c r="AR187" t="b">
        <f t="shared" si="10"/>
        <v>1</v>
      </c>
    </row>
    <row r="188" spans="1:44">
      <c r="A188" t="s">
        <v>55</v>
      </c>
      <c r="B188" s="50" t="b">
        <f t="shared" si="12"/>
        <v>1</v>
      </c>
      <c r="C188" s="50">
        <f>'L6'!L18</f>
        <v>0</v>
      </c>
      <c r="D188" s="50">
        <f>0</f>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t="b">
        <v>0</v>
      </c>
      <c r="AI188" t="b">
        <v>0</v>
      </c>
      <c r="AJ188" t="b">
        <v>0</v>
      </c>
      <c r="AK188" t="b">
        <v>0</v>
      </c>
      <c r="AL188" t="b">
        <v>0</v>
      </c>
      <c r="AM188" t="b">
        <v>0</v>
      </c>
      <c r="AN188" t="b">
        <v>0</v>
      </c>
      <c r="AO188" t="b">
        <v>0</v>
      </c>
      <c r="AP188">
        <v>0</v>
      </c>
      <c r="AQ188" t="b">
        <v>0</v>
      </c>
      <c r="AR188" t="b">
        <f t="shared" si="10"/>
        <v>1</v>
      </c>
    </row>
    <row r="189" spans="1:44">
      <c r="A189" t="s">
        <v>55</v>
      </c>
      <c r="B189" s="50" t="b">
        <f t="shared" si="12"/>
        <v>1</v>
      </c>
      <c r="C189" s="50">
        <f>'L6'!O19</f>
        <v>0</v>
      </c>
      <c r="D189" s="50">
        <f>0</f>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t="b">
        <v>0</v>
      </c>
      <c r="AI189" t="b">
        <v>0</v>
      </c>
      <c r="AJ189" t="b">
        <v>0</v>
      </c>
      <c r="AK189" t="b">
        <v>0</v>
      </c>
      <c r="AL189" t="b">
        <v>0</v>
      </c>
      <c r="AM189" t="b">
        <v>0</v>
      </c>
      <c r="AN189" t="b">
        <v>0</v>
      </c>
      <c r="AO189" t="b">
        <v>0</v>
      </c>
      <c r="AP189">
        <v>0</v>
      </c>
      <c r="AQ189" t="b">
        <v>0</v>
      </c>
      <c r="AR189" t="b">
        <f t="shared" si="10"/>
        <v>1</v>
      </c>
    </row>
    <row r="190" spans="1:44">
      <c r="A190" t="s">
        <v>55</v>
      </c>
      <c r="B190" s="50" t="b">
        <f t="shared" si="12"/>
        <v>1</v>
      </c>
      <c r="C190" s="50">
        <f>'L6'!L19</f>
        <v>-300</v>
      </c>
      <c r="D190" s="50">
        <f>0</f>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t="b">
        <v>0</v>
      </c>
      <c r="AI190" t="b">
        <v>0</v>
      </c>
      <c r="AJ190" t="b">
        <v>0</v>
      </c>
      <c r="AK190" t="b">
        <v>0</v>
      </c>
      <c r="AL190" t="b">
        <v>0</v>
      </c>
      <c r="AM190" t="b">
        <v>0</v>
      </c>
      <c r="AN190" t="b">
        <v>0</v>
      </c>
      <c r="AO190" t="b">
        <v>0</v>
      </c>
      <c r="AP190">
        <v>0</v>
      </c>
      <c r="AQ190" t="b">
        <v>0</v>
      </c>
      <c r="AR190" t="b">
        <f t="shared" si="10"/>
        <v>1</v>
      </c>
    </row>
    <row r="191" spans="1:44">
      <c r="A191" t="s">
        <v>55</v>
      </c>
      <c r="B191" s="50" t="b">
        <f t="shared" si="12"/>
        <v>1</v>
      </c>
      <c r="C191" s="50">
        <f>'L6'!O20</f>
        <v>0</v>
      </c>
      <c r="D191" s="50">
        <f>0</f>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t="b">
        <v>0</v>
      </c>
      <c r="AI191" t="b">
        <v>0</v>
      </c>
      <c r="AJ191" t="b">
        <v>0</v>
      </c>
      <c r="AK191" t="b">
        <v>0</v>
      </c>
      <c r="AL191" t="b">
        <v>0</v>
      </c>
      <c r="AM191" t="b">
        <v>0</v>
      </c>
      <c r="AN191" t="b">
        <v>0</v>
      </c>
      <c r="AO191" t="b">
        <v>0</v>
      </c>
      <c r="AP191">
        <v>0</v>
      </c>
      <c r="AQ191" t="b">
        <v>0</v>
      </c>
      <c r="AR191" t="b">
        <f t="shared" si="10"/>
        <v>1</v>
      </c>
    </row>
    <row r="192" spans="1:44">
      <c r="A192" t="s">
        <v>55</v>
      </c>
      <c r="B192" s="50" t="b">
        <f t="shared" si="12"/>
        <v>1</v>
      </c>
      <c r="C192" s="50">
        <f>'L6'!L20</f>
        <v>0</v>
      </c>
      <c r="D192" s="50">
        <f>0</f>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t="b">
        <v>0</v>
      </c>
      <c r="AI192" t="b">
        <v>0</v>
      </c>
      <c r="AJ192" t="b">
        <v>0</v>
      </c>
      <c r="AK192" t="b">
        <v>0</v>
      </c>
      <c r="AL192" t="b">
        <v>0</v>
      </c>
      <c r="AM192" t="b">
        <v>0</v>
      </c>
      <c r="AN192" t="b">
        <v>0</v>
      </c>
      <c r="AO192" t="b">
        <v>0</v>
      </c>
      <c r="AP192">
        <v>0</v>
      </c>
      <c r="AQ192" t="b">
        <v>0</v>
      </c>
      <c r="AR192" t="b">
        <f t="shared" si="10"/>
        <v>1</v>
      </c>
    </row>
    <row r="193" spans="1:44">
      <c r="A193" t="s">
        <v>71</v>
      </c>
      <c r="B193" s="50" t="b">
        <f t="shared" ref="B193:B216" si="13">IF(C193=D193,TRUE(),FALSE())</f>
        <v>1</v>
      </c>
      <c r="C193" s="50">
        <f>'L6'!P42</f>
        <v>15390400</v>
      </c>
      <c r="D193" s="50">
        <f>'L7'!O20</f>
        <v>15390400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t="b">
        <v>0</v>
      </c>
      <c r="AI193" t="b">
        <v>0</v>
      </c>
      <c r="AJ193" t="b">
        <v>0</v>
      </c>
      <c r="AK193" t="b">
        <v>0</v>
      </c>
      <c r="AL193" t="b">
        <v>0</v>
      </c>
      <c r="AM193" t="b">
        <v>0</v>
      </c>
      <c r="AN193" t="b">
        <v>0</v>
      </c>
      <c r="AO193" t="b">
        <v>0</v>
      </c>
      <c r="AP193">
        <v>0</v>
      </c>
      <c r="AQ193" t="b">
        <v>0</v>
      </c>
      <c r="AR193" t="b">
        <f t="shared" si="10"/>
        <v>1</v>
      </c>
    </row>
    <row r="194" spans="1:44">
      <c r="A194" t="s">
        <v>71</v>
      </c>
      <c r="B194" s="50" t="b">
        <f t="shared" si="13"/>
        <v>1</v>
      </c>
      <c r="C194" s="50">
        <f>'L6'!M42</f>
        <v>14096700</v>
      </c>
      <c r="D194" s="50">
        <f>'L7'!L20</f>
        <v>14096700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t="b">
        <v>0</v>
      </c>
      <c r="AI194" t="b">
        <v>0</v>
      </c>
      <c r="AJ194" t="b">
        <v>0</v>
      </c>
      <c r="AK194" t="b">
        <v>0</v>
      </c>
      <c r="AL194" t="b">
        <v>0</v>
      </c>
      <c r="AM194" t="b">
        <v>0</v>
      </c>
      <c r="AN194" t="b">
        <v>0</v>
      </c>
      <c r="AO194" t="b">
        <v>0</v>
      </c>
      <c r="AP194">
        <v>0</v>
      </c>
      <c r="AQ194" t="b">
        <v>0</v>
      </c>
      <c r="AR194" t="b">
        <f t="shared" ref="AR194:AR257" si="14">IF(AP194=0,B194,IF(AQ194,B194,TRUE()))</f>
        <v>1</v>
      </c>
    </row>
    <row r="195" spans="1:44">
      <c r="A195" t="s">
        <v>71</v>
      </c>
      <c r="B195" s="50" t="b">
        <f t="shared" si="13"/>
        <v>1</v>
      </c>
      <c r="C195" s="50">
        <f>'L6'!J42</f>
        <v>15095700</v>
      </c>
      <c r="D195" s="50">
        <f>'L7'!I20</f>
        <v>15095700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t="b">
        <v>0</v>
      </c>
      <c r="AI195" t="b">
        <v>0</v>
      </c>
      <c r="AJ195" t="b">
        <v>0</v>
      </c>
      <c r="AK195" t="b">
        <v>0</v>
      </c>
      <c r="AL195" t="b">
        <v>0</v>
      </c>
      <c r="AM195" t="b">
        <v>0</v>
      </c>
      <c r="AN195" t="b">
        <v>0</v>
      </c>
      <c r="AO195" t="b">
        <v>0</v>
      </c>
      <c r="AP195">
        <v>0</v>
      </c>
      <c r="AQ195" t="b">
        <v>0</v>
      </c>
      <c r="AR195" t="b">
        <f t="shared" si="14"/>
        <v>1</v>
      </c>
    </row>
    <row r="196" spans="1:44">
      <c r="A196" t="s">
        <v>71</v>
      </c>
      <c r="B196" s="50" t="b">
        <f t="shared" si="13"/>
        <v>1</v>
      </c>
      <c r="C196" s="50">
        <f>'L6'!G42</f>
        <v>14164200</v>
      </c>
      <c r="D196" s="50">
        <f>'L7'!F20</f>
        <v>14164200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t="b">
        <v>0</v>
      </c>
      <c r="AI196" t="b">
        <v>0</v>
      </c>
      <c r="AJ196" t="b">
        <v>0</v>
      </c>
      <c r="AK196" t="b">
        <v>0</v>
      </c>
      <c r="AL196" t="b">
        <v>0</v>
      </c>
      <c r="AM196" t="b">
        <v>0</v>
      </c>
      <c r="AN196" t="b">
        <v>0</v>
      </c>
      <c r="AO196" t="b">
        <v>0</v>
      </c>
      <c r="AP196">
        <v>0</v>
      </c>
      <c r="AQ196" t="b">
        <v>0</v>
      </c>
      <c r="AR196" t="b">
        <f t="shared" si="14"/>
        <v>1</v>
      </c>
    </row>
    <row r="197" spans="1:44">
      <c r="A197" t="s">
        <v>55</v>
      </c>
      <c r="B197" s="50" t="b">
        <f t="shared" si="13"/>
        <v>1</v>
      </c>
      <c r="C197" s="50">
        <f>'L7'!O20</f>
        <v>15390400</v>
      </c>
      <c r="D197" s="50">
        <f>'L5'!N39-'L5'!N43</f>
        <v>15390400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t="b">
        <v>0</v>
      </c>
      <c r="AI197" t="b">
        <v>0</v>
      </c>
      <c r="AJ197" t="b">
        <v>0</v>
      </c>
      <c r="AK197" t="b">
        <v>0</v>
      </c>
      <c r="AL197" t="b">
        <v>0</v>
      </c>
      <c r="AM197" t="b">
        <v>0</v>
      </c>
      <c r="AN197" t="b">
        <v>0</v>
      </c>
      <c r="AO197" t="b">
        <v>0</v>
      </c>
      <c r="AP197">
        <v>0</v>
      </c>
      <c r="AQ197" t="b">
        <v>0</v>
      </c>
      <c r="AR197" t="b">
        <f t="shared" si="14"/>
        <v>1</v>
      </c>
    </row>
    <row r="198" spans="1:44">
      <c r="A198" t="s">
        <v>55</v>
      </c>
      <c r="B198" s="50" t="b">
        <f t="shared" si="13"/>
        <v>1</v>
      </c>
      <c r="C198" s="50">
        <f>'L7'!L20</f>
        <v>14096700</v>
      </c>
      <c r="D198" s="50">
        <f>'L5'!K39-'L5'!K43</f>
        <v>14096700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t="b">
        <v>0</v>
      </c>
      <c r="AI198" t="b">
        <v>0</v>
      </c>
      <c r="AJ198" t="b">
        <v>0</v>
      </c>
      <c r="AK198" t="b">
        <v>0</v>
      </c>
      <c r="AL198" t="b">
        <v>0</v>
      </c>
      <c r="AM198" t="b">
        <v>0</v>
      </c>
      <c r="AN198" t="b">
        <v>0</v>
      </c>
      <c r="AO198" t="b">
        <v>0</v>
      </c>
      <c r="AP198">
        <v>0</v>
      </c>
      <c r="AQ198" t="b">
        <v>0</v>
      </c>
      <c r="AR198" t="b">
        <f t="shared" si="14"/>
        <v>1</v>
      </c>
    </row>
    <row r="199" spans="1:44">
      <c r="A199" t="s">
        <v>55</v>
      </c>
      <c r="B199" s="50" t="b">
        <f t="shared" si="13"/>
        <v>1</v>
      </c>
      <c r="C199" s="50">
        <f>'L7'!N20</f>
        <v>114300</v>
      </c>
      <c r="D199" s="50">
        <f>'L5'!M39-'L5'!M43</f>
        <v>114300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t="b">
        <v>0</v>
      </c>
      <c r="AI199" t="b">
        <v>0</v>
      </c>
      <c r="AJ199" t="b">
        <v>0</v>
      </c>
      <c r="AK199" t="b">
        <v>0</v>
      </c>
      <c r="AL199" t="b">
        <v>0</v>
      </c>
      <c r="AM199" t="b">
        <v>0</v>
      </c>
      <c r="AN199" t="b">
        <v>0</v>
      </c>
      <c r="AO199" t="b">
        <v>0</v>
      </c>
      <c r="AP199">
        <v>0</v>
      </c>
      <c r="AQ199" t="b">
        <v>0</v>
      </c>
      <c r="AR199" t="b">
        <f t="shared" si="14"/>
        <v>1</v>
      </c>
    </row>
    <row r="200" spans="1:44">
      <c r="A200" t="s">
        <v>55</v>
      </c>
      <c r="B200" s="50" t="b">
        <f t="shared" si="13"/>
        <v>1</v>
      </c>
      <c r="C200" s="50">
        <f>'L7'!K20</f>
        <v>129700</v>
      </c>
      <c r="D200" s="50">
        <f>'L5'!J39-'L5'!J43</f>
        <v>129700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t="b">
        <v>0</v>
      </c>
      <c r="AI200" t="b">
        <v>0</v>
      </c>
      <c r="AJ200" t="b">
        <v>0</v>
      </c>
      <c r="AK200" t="b">
        <v>0</v>
      </c>
      <c r="AL200" t="b">
        <v>0</v>
      </c>
      <c r="AM200" t="b">
        <v>0</v>
      </c>
      <c r="AN200" t="b">
        <v>0</v>
      </c>
      <c r="AO200" t="b">
        <v>0</v>
      </c>
      <c r="AP200">
        <v>0</v>
      </c>
      <c r="AQ200" t="b">
        <v>0</v>
      </c>
      <c r="AR200" t="b">
        <f t="shared" si="14"/>
        <v>1</v>
      </c>
    </row>
    <row r="201" spans="1:44">
      <c r="A201" t="s">
        <v>55</v>
      </c>
      <c r="B201" s="50" t="b">
        <f t="shared" si="13"/>
        <v>1</v>
      </c>
      <c r="C201" s="50">
        <f>'L7'!I20</f>
        <v>15095700</v>
      </c>
      <c r="D201" s="50">
        <f>'L5'!H39-'L5'!H43</f>
        <v>15095700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t="b">
        <v>0</v>
      </c>
      <c r="AI201" t="b">
        <v>0</v>
      </c>
      <c r="AJ201" t="b">
        <v>0</v>
      </c>
      <c r="AK201" t="b">
        <v>0</v>
      </c>
      <c r="AL201" t="b">
        <v>0</v>
      </c>
      <c r="AM201" t="b">
        <v>0</v>
      </c>
      <c r="AN201" t="b">
        <v>0</v>
      </c>
      <c r="AO201" t="b">
        <v>0</v>
      </c>
      <c r="AP201">
        <v>0</v>
      </c>
      <c r="AQ201" t="b">
        <v>0</v>
      </c>
      <c r="AR201" t="b">
        <f t="shared" si="14"/>
        <v>1</v>
      </c>
    </row>
    <row r="202" spans="1:44">
      <c r="A202" t="s">
        <v>55</v>
      </c>
      <c r="B202" s="50" t="b">
        <f t="shared" si="13"/>
        <v>1</v>
      </c>
      <c r="C202" s="50">
        <f>'L7'!F20</f>
        <v>14164200</v>
      </c>
      <c r="D202" s="50">
        <f>'L5'!E39-'L5'!E43</f>
        <v>14164200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t="b">
        <v>0</v>
      </c>
      <c r="AI202" t="b">
        <v>0</v>
      </c>
      <c r="AJ202" t="b">
        <v>0</v>
      </c>
      <c r="AK202" t="b">
        <v>0</v>
      </c>
      <c r="AL202" t="b">
        <v>0</v>
      </c>
      <c r="AM202" t="b">
        <v>0</v>
      </c>
      <c r="AN202" t="b">
        <v>0</v>
      </c>
      <c r="AO202" t="b">
        <v>0</v>
      </c>
      <c r="AP202">
        <v>0</v>
      </c>
      <c r="AQ202" t="b">
        <v>0</v>
      </c>
      <c r="AR202" t="b">
        <f t="shared" si="14"/>
        <v>1</v>
      </c>
    </row>
    <row r="203" spans="1:44">
      <c r="A203" t="s">
        <v>55</v>
      </c>
      <c r="B203" s="50" t="b">
        <f t="shared" si="13"/>
        <v>1</v>
      </c>
      <c r="C203" s="50">
        <f>'L7'!H20</f>
        <v>198800</v>
      </c>
      <c r="D203" s="50">
        <f>'L5'!G39-'L5'!G43</f>
        <v>198800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t="b">
        <v>0</v>
      </c>
      <c r="AI203" t="b">
        <v>0</v>
      </c>
      <c r="AJ203" t="b">
        <v>0</v>
      </c>
      <c r="AK203" t="b">
        <v>0</v>
      </c>
      <c r="AL203" t="b">
        <v>0</v>
      </c>
      <c r="AM203" t="b">
        <v>0</v>
      </c>
      <c r="AN203" t="b">
        <v>0</v>
      </c>
      <c r="AO203" t="b">
        <v>0</v>
      </c>
      <c r="AP203">
        <v>0</v>
      </c>
      <c r="AQ203" t="b">
        <v>0</v>
      </c>
      <c r="AR203" t="b">
        <f t="shared" si="14"/>
        <v>1</v>
      </c>
    </row>
    <row r="204" spans="1:44">
      <c r="A204" t="s">
        <v>55</v>
      </c>
      <c r="B204" s="50" t="b">
        <f t="shared" si="13"/>
        <v>1</v>
      </c>
      <c r="C204" s="50">
        <f>'L7'!E20</f>
        <v>258100</v>
      </c>
      <c r="D204" s="50">
        <f>'L5'!D39-'L5'!D43</f>
        <v>258100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t="b">
        <v>0</v>
      </c>
      <c r="AI204" t="b">
        <v>0</v>
      </c>
      <c r="AJ204" t="b">
        <v>0</v>
      </c>
      <c r="AK204" t="b">
        <v>0</v>
      </c>
      <c r="AL204" t="b">
        <v>0</v>
      </c>
      <c r="AM204" t="b">
        <v>0</v>
      </c>
      <c r="AN204" t="b">
        <v>0</v>
      </c>
      <c r="AO204" t="b">
        <v>0</v>
      </c>
      <c r="AP204">
        <v>0</v>
      </c>
      <c r="AQ204" t="b">
        <v>0</v>
      </c>
      <c r="AR204" t="b">
        <f t="shared" si="14"/>
        <v>1</v>
      </c>
    </row>
    <row r="205" spans="1:44">
      <c r="A205" t="s">
        <v>55</v>
      </c>
      <c r="B205" s="50" t="b">
        <f t="shared" si="13"/>
        <v>1</v>
      </c>
      <c r="C205" s="50">
        <f>'L7'!O21</f>
        <v>8645900</v>
      </c>
      <c r="D205" s="50">
        <f>'L6'!P35-'L6'!P45</f>
        <v>8645900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t="b">
        <v>0</v>
      </c>
      <c r="AI205" t="b">
        <v>0</v>
      </c>
      <c r="AJ205" t="b">
        <v>0</v>
      </c>
      <c r="AK205" t="b">
        <v>0</v>
      </c>
      <c r="AL205" t="b">
        <v>0</v>
      </c>
      <c r="AM205" t="b">
        <v>0</v>
      </c>
      <c r="AN205" t="b">
        <v>0</v>
      </c>
      <c r="AO205" t="b">
        <v>0</v>
      </c>
      <c r="AP205">
        <v>0</v>
      </c>
      <c r="AQ205" t="b">
        <v>0</v>
      </c>
      <c r="AR205" t="b">
        <f t="shared" si="14"/>
        <v>1</v>
      </c>
    </row>
    <row r="206" spans="1:44">
      <c r="A206" t="s">
        <v>55</v>
      </c>
      <c r="B206" s="50" t="b">
        <f t="shared" si="13"/>
        <v>1</v>
      </c>
      <c r="C206" s="50">
        <f>'L7'!L21</f>
        <v>9450400</v>
      </c>
      <c r="D206" s="50">
        <f>'L6'!M35-'L6'!M45</f>
        <v>9450400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t="b">
        <v>0</v>
      </c>
      <c r="AI206" t="b">
        <v>0</v>
      </c>
      <c r="AJ206" t="b">
        <v>0</v>
      </c>
      <c r="AK206" t="b">
        <v>0</v>
      </c>
      <c r="AL206" t="b">
        <v>0</v>
      </c>
      <c r="AM206" t="b">
        <v>0</v>
      </c>
      <c r="AN206" t="b">
        <v>0</v>
      </c>
      <c r="AO206" t="b">
        <v>0</v>
      </c>
      <c r="AP206">
        <v>0</v>
      </c>
      <c r="AQ206" t="b">
        <v>0</v>
      </c>
      <c r="AR206" t="b">
        <f t="shared" si="14"/>
        <v>1</v>
      </c>
    </row>
    <row r="207" spans="1:44">
      <c r="A207" t="s">
        <v>55</v>
      </c>
      <c r="B207" s="50" t="b">
        <f t="shared" si="13"/>
        <v>1</v>
      </c>
      <c r="C207" s="50">
        <f>'L7'!N21</f>
        <v>-24800</v>
      </c>
      <c r="D207" s="50">
        <f>'L6'!O35-'L6'!O45</f>
        <v>-24800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t="b">
        <v>0</v>
      </c>
      <c r="AI207" t="b">
        <v>0</v>
      </c>
      <c r="AJ207" t="b">
        <v>0</v>
      </c>
      <c r="AK207" t="b">
        <v>0</v>
      </c>
      <c r="AL207" t="b">
        <v>0</v>
      </c>
      <c r="AM207" t="b">
        <v>0</v>
      </c>
      <c r="AN207" t="b">
        <v>0</v>
      </c>
      <c r="AO207" t="b">
        <v>0</v>
      </c>
      <c r="AP207">
        <v>0</v>
      </c>
      <c r="AQ207" t="b">
        <v>0</v>
      </c>
      <c r="AR207" t="b">
        <f t="shared" si="14"/>
        <v>1</v>
      </c>
    </row>
    <row r="208" spans="1:44">
      <c r="A208" t="s">
        <v>55</v>
      </c>
      <c r="B208" s="50" t="b">
        <f t="shared" si="13"/>
        <v>1</v>
      </c>
      <c r="C208" s="50">
        <f>'L7'!K21</f>
        <v>-27200</v>
      </c>
      <c r="D208" s="50">
        <f>'L6'!L35-'L6'!L45</f>
        <v>-27200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t="b">
        <v>0</v>
      </c>
      <c r="AI208" t="b">
        <v>0</v>
      </c>
      <c r="AJ208" t="b">
        <v>0</v>
      </c>
      <c r="AK208" t="b">
        <v>0</v>
      </c>
      <c r="AL208" t="b">
        <v>0</v>
      </c>
      <c r="AM208" t="b">
        <v>0</v>
      </c>
      <c r="AN208" t="b">
        <v>0</v>
      </c>
      <c r="AO208" t="b">
        <v>0</v>
      </c>
      <c r="AP208">
        <v>0</v>
      </c>
      <c r="AQ208" t="b">
        <v>0</v>
      </c>
      <c r="AR208" t="b">
        <f t="shared" si="14"/>
        <v>1</v>
      </c>
    </row>
    <row r="209" spans="1:44">
      <c r="A209" t="s">
        <v>55</v>
      </c>
      <c r="B209" s="50" t="b">
        <f t="shared" si="13"/>
        <v>1</v>
      </c>
      <c r="C209" s="50">
        <f>'L7'!H21</f>
        <v>-14600</v>
      </c>
      <c r="D209" s="50">
        <f>'L6'!I35-'L6'!I45</f>
        <v>-14600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t="b">
        <v>0</v>
      </c>
      <c r="AI209" t="b">
        <v>0</v>
      </c>
      <c r="AJ209" t="b">
        <v>0</v>
      </c>
      <c r="AK209" t="b">
        <v>0</v>
      </c>
      <c r="AL209" t="b">
        <v>0</v>
      </c>
      <c r="AM209" t="b">
        <v>0</v>
      </c>
      <c r="AN209" t="b">
        <v>0</v>
      </c>
      <c r="AO209" t="b">
        <v>0</v>
      </c>
      <c r="AP209">
        <v>0</v>
      </c>
      <c r="AQ209" t="b">
        <v>0</v>
      </c>
      <c r="AR209" t="b">
        <f t="shared" si="14"/>
        <v>1</v>
      </c>
    </row>
    <row r="210" spans="1:44">
      <c r="A210" t="s">
        <v>55</v>
      </c>
      <c r="B210" s="50" t="b">
        <f t="shared" si="13"/>
        <v>1</v>
      </c>
      <c r="C210" s="50">
        <f>'L7'!E21</f>
        <v>-34800</v>
      </c>
      <c r="D210" s="50">
        <f>'L6'!F35-'L6'!F45</f>
        <v>-34800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t="b">
        <v>0</v>
      </c>
      <c r="AI210" t="b">
        <v>0</v>
      </c>
      <c r="AJ210" t="b">
        <v>0</v>
      </c>
      <c r="AK210" t="b">
        <v>0</v>
      </c>
      <c r="AL210" t="b">
        <v>0</v>
      </c>
      <c r="AM210" t="b">
        <v>0</v>
      </c>
      <c r="AN210" t="b">
        <v>0</v>
      </c>
      <c r="AO210" t="b">
        <v>0</v>
      </c>
      <c r="AP210">
        <v>0</v>
      </c>
      <c r="AQ210" t="b">
        <v>0</v>
      </c>
      <c r="AR210" t="b">
        <f t="shared" si="14"/>
        <v>1</v>
      </c>
    </row>
    <row r="211" spans="1:44">
      <c r="A211" t="s">
        <v>55</v>
      </c>
      <c r="B211" s="50" t="b">
        <f t="shared" si="13"/>
        <v>1</v>
      </c>
      <c r="C211" s="50">
        <f>'L7'!I21</f>
        <v>8701200</v>
      </c>
      <c r="D211" s="50">
        <f>'L6'!J35-'L6'!J45</f>
        <v>8701200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t="b">
        <v>0</v>
      </c>
      <c r="AI211" t="b">
        <v>0</v>
      </c>
      <c r="AJ211" t="b">
        <v>0</v>
      </c>
      <c r="AK211" t="b">
        <v>0</v>
      </c>
      <c r="AL211" t="b">
        <v>0</v>
      </c>
      <c r="AM211" t="b">
        <v>0</v>
      </c>
      <c r="AN211" t="b">
        <v>0</v>
      </c>
      <c r="AO211" t="b">
        <v>0</v>
      </c>
      <c r="AP211">
        <v>0</v>
      </c>
      <c r="AQ211" t="b">
        <v>0</v>
      </c>
      <c r="AR211" t="b">
        <f t="shared" si="14"/>
        <v>1</v>
      </c>
    </row>
    <row r="212" spans="1:44">
      <c r="A212" t="s">
        <v>55</v>
      </c>
      <c r="B212" s="50" t="b">
        <f t="shared" si="13"/>
        <v>1</v>
      </c>
      <c r="C212" s="50">
        <f>'L7'!F21</f>
        <v>9619600</v>
      </c>
      <c r="D212" s="50">
        <f>'L6'!G35-'L6'!G45</f>
        <v>9619600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t="b">
        <v>0</v>
      </c>
      <c r="AI212" t="b">
        <v>0</v>
      </c>
      <c r="AJ212" t="b">
        <v>0</v>
      </c>
      <c r="AK212" t="b">
        <v>0</v>
      </c>
      <c r="AL212" t="b">
        <v>0</v>
      </c>
      <c r="AM212" t="b">
        <v>0</v>
      </c>
      <c r="AN212" t="b">
        <v>0</v>
      </c>
      <c r="AO212" t="b">
        <v>0</v>
      </c>
      <c r="AP212">
        <v>0</v>
      </c>
      <c r="AQ212" t="b">
        <v>0</v>
      </c>
      <c r="AR212" t="b">
        <f t="shared" si="14"/>
        <v>1</v>
      </c>
    </row>
    <row r="213" spans="1:44">
      <c r="A213" t="s">
        <v>55</v>
      </c>
      <c r="B213" s="50" t="b">
        <f t="shared" si="13"/>
        <v>1</v>
      </c>
      <c r="C213" s="50">
        <f>'L9'!L24</f>
        <v>780500</v>
      </c>
      <c r="D213" s="50">
        <f>'L9'!M25</f>
        <v>780500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t="b">
        <v>0</v>
      </c>
      <c r="AI213" t="b">
        <v>0</v>
      </c>
      <c r="AJ213" t="b">
        <v>0</v>
      </c>
      <c r="AK213" t="b">
        <v>0</v>
      </c>
      <c r="AL213" t="b">
        <v>0</v>
      </c>
      <c r="AM213" t="b">
        <v>0</v>
      </c>
      <c r="AN213" t="b">
        <v>0</v>
      </c>
      <c r="AO213" t="b">
        <v>0</v>
      </c>
      <c r="AP213">
        <v>0</v>
      </c>
      <c r="AQ213" t="b">
        <v>0</v>
      </c>
      <c r="AR213" t="b">
        <f t="shared" si="14"/>
        <v>1</v>
      </c>
    </row>
    <row r="214" spans="1:44">
      <c r="A214" t="s">
        <v>55</v>
      </c>
      <c r="B214" s="50" t="b">
        <f t="shared" si="13"/>
        <v>1</v>
      </c>
      <c r="C214" s="50">
        <f>'L10'!L24</f>
        <v>-159000</v>
      </c>
      <c r="D214" s="50">
        <f>'L10'!M25</f>
        <v>-159000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t="b">
        <v>0</v>
      </c>
      <c r="AI214" t="b">
        <v>0</v>
      </c>
      <c r="AJ214" t="b">
        <v>0</v>
      </c>
      <c r="AK214" t="b">
        <v>0</v>
      </c>
      <c r="AL214" t="b">
        <v>0</v>
      </c>
      <c r="AM214" t="b">
        <v>0</v>
      </c>
      <c r="AN214" t="b">
        <v>0</v>
      </c>
      <c r="AO214" t="b">
        <v>0</v>
      </c>
      <c r="AP214">
        <v>0</v>
      </c>
      <c r="AQ214" t="b">
        <v>0</v>
      </c>
      <c r="AR214" t="b">
        <f t="shared" si="14"/>
        <v>1</v>
      </c>
    </row>
    <row r="215" spans="1:44">
      <c r="A215" t="s">
        <v>55</v>
      </c>
      <c r="B215" s="50" t="b">
        <f t="shared" si="13"/>
        <v>1</v>
      </c>
      <c r="C215" s="50">
        <f>'L11'!L23</f>
        <v>29300</v>
      </c>
      <c r="D215" s="50">
        <f>'L11'!M24</f>
        <v>29300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t="b">
        <v>0</v>
      </c>
      <c r="AI215" t="b">
        <v>0</v>
      </c>
      <c r="AJ215" t="b">
        <v>0</v>
      </c>
      <c r="AK215" t="b">
        <v>0</v>
      </c>
      <c r="AL215" t="b">
        <v>0</v>
      </c>
      <c r="AM215" t="b">
        <v>0</v>
      </c>
      <c r="AN215" t="b">
        <v>0</v>
      </c>
      <c r="AO215" t="b">
        <v>0</v>
      </c>
      <c r="AP215">
        <v>0</v>
      </c>
      <c r="AQ215" t="b">
        <v>0</v>
      </c>
      <c r="AR215" t="b">
        <f t="shared" si="14"/>
        <v>1</v>
      </c>
    </row>
    <row r="216" spans="1:44">
      <c r="A216" t="s">
        <v>55</v>
      </c>
      <c r="B216" s="50" t="b">
        <f t="shared" si="13"/>
        <v>1</v>
      </c>
      <c r="C216" s="50">
        <f>'L12'!L25</f>
        <v>650800</v>
      </c>
      <c r="D216" s="50">
        <f>'L12'!M26</f>
        <v>650800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t="b">
        <v>0</v>
      </c>
      <c r="AI216" t="b">
        <v>0</v>
      </c>
      <c r="AJ216" t="b">
        <v>0</v>
      </c>
      <c r="AK216" t="b">
        <v>0</v>
      </c>
      <c r="AL216" t="b">
        <v>0</v>
      </c>
      <c r="AM216" t="b">
        <v>0</v>
      </c>
      <c r="AN216" t="b">
        <v>0</v>
      </c>
      <c r="AO216" t="b">
        <v>0</v>
      </c>
      <c r="AP216">
        <v>0</v>
      </c>
      <c r="AQ216" t="b">
        <v>0</v>
      </c>
      <c r="AR216" t="b">
        <f t="shared" si="14"/>
        <v>1</v>
      </c>
    </row>
    <row r="217" spans="1:44">
      <c r="A217" t="s">
        <v>55</v>
      </c>
      <c r="B217" t="b">
        <f t="shared" ref="B217:B228" si="15">IF(ABS(C217-D217)&lt;=3,TRUE(),FALSE())</f>
        <v>1</v>
      </c>
      <c r="C217">
        <f>SUM('L12'!L16,'L12'!L10)</f>
        <v>17282000</v>
      </c>
      <c r="D217">
        <f>'L4'!V11</f>
        <v>17282000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t="b">
        <v>0</v>
      </c>
      <c r="AI217" t="b">
        <v>0</v>
      </c>
      <c r="AJ217" t="b">
        <v>0</v>
      </c>
      <c r="AK217" t="b">
        <v>0</v>
      </c>
      <c r="AL217" t="b">
        <v>0</v>
      </c>
      <c r="AM217" t="b">
        <v>0</v>
      </c>
      <c r="AN217" t="b">
        <v>0</v>
      </c>
      <c r="AO217" t="b">
        <v>0</v>
      </c>
      <c r="AP217">
        <v>0</v>
      </c>
      <c r="AQ217" t="b">
        <v>0</v>
      </c>
      <c r="AR217" t="b">
        <f t="shared" si="14"/>
        <v>1</v>
      </c>
    </row>
    <row r="218" spans="1:44">
      <c r="A218" t="s">
        <v>55</v>
      </c>
      <c r="B218" t="b">
        <f t="shared" si="15"/>
        <v>0</v>
      </c>
      <c r="C218">
        <f>SUM('L12'!I16,'L12'!I10)</f>
        <v>15242400</v>
      </c>
      <c r="D218">
        <f>'L4'!N11</f>
        <v>15241700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t="b">
        <v>0</v>
      </c>
      <c r="AI218" t="b">
        <v>0</v>
      </c>
      <c r="AJ218" t="b">
        <v>0</v>
      </c>
      <c r="AK218" t="b">
        <v>0</v>
      </c>
      <c r="AL218" t="b">
        <v>0</v>
      </c>
      <c r="AM218" t="b">
        <v>0</v>
      </c>
      <c r="AN218" t="b">
        <v>0</v>
      </c>
      <c r="AO218" t="b">
        <v>0</v>
      </c>
      <c r="AP218">
        <v>0</v>
      </c>
      <c r="AQ218" t="b">
        <v>0</v>
      </c>
      <c r="AR218" t="b">
        <f t="shared" si="14"/>
        <v>0</v>
      </c>
    </row>
    <row r="219" spans="1:44">
      <c r="A219" t="s">
        <v>55</v>
      </c>
      <c r="B219" t="b">
        <f t="shared" si="15"/>
        <v>0</v>
      </c>
      <c r="C219">
        <f>SUM('L12'!F16,'L12'!F10)</f>
        <v>16365100</v>
      </c>
      <c r="D219">
        <f>'L4'!F11</f>
        <v>16360300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t="b">
        <v>0</v>
      </c>
      <c r="AI219" t="b">
        <v>0</v>
      </c>
      <c r="AJ219" t="b">
        <v>0</v>
      </c>
      <c r="AK219" t="b">
        <v>0</v>
      </c>
      <c r="AL219" t="b">
        <v>0</v>
      </c>
      <c r="AM219" t="b">
        <v>0</v>
      </c>
      <c r="AN219" t="b">
        <v>0</v>
      </c>
      <c r="AO219" t="b">
        <v>0</v>
      </c>
      <c r="AP219">
        <v>0</v>
      </c>
      <c r="AQ219" t="b">
        <v>0</v>
      </c>
      <c r="AR219" t="b">
        <f t="shared" si="14"/>
        <v>0</v>
      </c>
    </row>
    <row r="220" spans="1:44">
      <c r="A220" t="s">
        <v>55</v>
      </c>
      <c r="B220" t="b">
        <f t="shared" si="15"/>
        <v>1</v>
      </c>
      <c r="C220">
        <f>SUM('L12'!L23,'L12'!L18)</f>
        <v>16608900</v>
      </c>
      <c r="D220">
        <f>'L4'!V13</f>
        <v>16608900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t="b">
        <v>0</v>
      </c>
      <c r="AI220" t="b">
        <v>0</v>
      </c>
      <c r="AJ220" t="b">
        <v>0</v>
      </c>
      <c r="AK220" t="b">
        <v>0</v>
      </c>
      <c r="AL220" t="b">
        <v>0</v>
      </c>
      <c r="AM220" t="b">
        <v>0</v>
      </c>
      <c r="AN220" t="b">
        <v>0</v>
      </c>
      <c r="AO220" t="b">
        <v>0</v>
      </c>
      <c r="AP220">
        <v>0</v>
      </c>
      <c r="AQ220" t="b">
        <v>0</v>
      </c>
      <c r="AR220" t="b">
        <f t="shared" si="14"/>
        <v>1</v>
      </c>
    </row>
    <row r="221" spans="1:44">
      <c r="A221" t="s">
        <v>55</v>
      </c>
      <c r="B221" t="b">
        <f t="shared" si="15"/>
        <v>1</v>
      </c>
      <c r="C221">
        <f>SUM('L12'!I23,'L12'!I18)</f>
        <v>14482800</v>
      </c>
      <c r="D221">
        <f>'L4'!N13</f>
        <v>14482800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t="b">
        <v>0</v>
      </c>
      <c r="AI221" t="b">
        <v>0</v>
      </c>
      <c r="AJ221" t="b">
        <v>0</v>
      </c>
      <c r="AK221" t="b">
        <v>0</v>
      </c>
      <c r="AL221" t="b">
        <v>0</v>
      </c>
      <c r="AM221" t="b">
        <v>0</v>
      </c>
      <c r="AN221" t="b">
        <v>0</v>
      </c>
      <c r="AO221" t="b">
        <v>0</v>
      </c>
      <c r="AP221">
        <v>0</v>
      </c>
      <c r="AQ221" t="b">
        <v>0</v>
      </c>
      <c r="AR221" t="b">
        <f t="shared" si="14"/>
        <v>1</v>
      </c>
    </row>
    <row r="222" spans="1:44">
      <c r="A222" t="s">
        <v>55</v>
      </c>
      <c r="B222" t="b">
        <f t="shared" si="15"/>
        <v>1</v>
      </c>
      <c r="C222">
        <f>SUM('L12'!F23,'L12'!F18)</f>
        <v>15670400</v>
      </c>
      <c r="D222">
        <f>'L4'!F13</f>
        <v>15670400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t="b">
        <v>0</v>
      </c>
      <c r="AI222" t="b">
        <v>0</v>
      </c>
      <c r="AJ222" t="b">
        <v>0</v>
      </c>
      <c r="AK222" t="b">
        <v>0</v>
      </c>
      <c r="AL222" t="b">
        <v>0</v>
      </c>
      <c r="AM222" t="b">
        <v>0</v>
      </c>
      <c r="AN222" t="b">
        <v>0</v>
      </c>
      <c r="AO222" t="b">
        <v>0</v>
      </c>
      <c r="AP222">
        <v>0</v>
      </c>
      <c r="AQ222" t="b">
        <v>0</v>
      </c>
      <c r="AR222" t="b">
        <f t="shared" si="14"/>
        <v>1</v>
      </c>
    </row>
    <row r="223" spans="1:44">
      <c r="A223" t="s">
        <v>55</v>
      </c>
      <c r="B223" t="b">
        <f t="shared" si="15"/>
        <v>0</v>
      </c>
      <c r="C223">
        <f>SUM('L12'!L12:L14)</f>
        <v>1605200</v>
      </c>
      <c r="D223">
        <f>'L4'!V12</f>
        <v>1605100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t="b">
        <v>0</v>
      </c>
      <c r="AI223" t="b">
        <v>0</v>
      </c>
      <c r="AJ223" t="b">
        <v>0</v>
      </c>
      <c r="AK223" t="b">
        <v>0</v>
      </c>
      <c r="AL223" t="b">
        <v>0</v>
      </c>
      <c r="AM223" t="b">
        <v>0</v>
      </c>
      <c r="AN223" t="b">
        <v>0</v>
      </c>
      <c r="AO223" t="b">
        <v>0</v>
      </c>
      <c r="AP223">
        <v>0</v>
      </c>
      <c r="AQ223" t="b">
        <v>0</v>
      </c>
      <c r="AR223" t="b">
        <f t="shared" si="14"/>
        <v>0</v>
      </c>
    </row>
    <row r="224" spans="1:44">
      <c r="A224" t="s">
        <v>55</v>
      </c>
      <c r="B224" t="b">
        <f t="shared" si="15"/>
        <v>0</v>
      </c>
      <c r="C224">
        <f>SUM('L12'!I12:I14)</f>
        <v>1659900</v>
      </c>
      <c r="D224">
        <f>'L4'!N12</f>
        <v>1656700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t="b">
        <v>0</v>
      </c>
      <c r="AI224" t="b">
        <v>0</v>
      </c>
      <c r="AJ224" t="b">
        <v>0</v>
      </c>
      <c r="AK224" t="b">
        <v>0</v>
      </c>
      <c r="AL224" t="b">
        <v>0</v>
      </c>
      <c r="AM224" t="b">
        <v>0</v>
      </c>
      <c r="AN224" t="b">
        <v>0</v>
      </c>
      <c r="AO224" t="b">
        <v>0</v>
      </c>
      <c r="AP224">
        <v>0</v>
      </c>
      <c r="AQ224" t="b">
        <v>0</v>
      </c>
      <c r="AR224" t="b">
        <f t="shared" si="14"/>
        <v>0</v>
      </c>
    </row>
    <row r="225" spans="1:44">
      <c r="A225" t="s">
        <v>55</v>
      </c>
      <c r="B225" t="b">
        <f t="shared" si="15"/>
        <v>0</v>
      </c>
      <c r="C225">
        <f>SUM('L12'!F12:F14)</f>
        <v>1862300</v>
      </c>
      <c r="D225">
        <f>'L4'!F12</f>
        <v>1858300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t="b">
        <v>0</v>
      </c>
      <c r="AI225" t="b">
        <v>0</v>
      </c>
      <c r="AJ225" t="b">
        <v>0</v>
      </c>
      <c r="AK225" t="b">
        <v>0</v>
      </c>
      <c r="AL225" t="b">
        <v>0</v>
      </c>
      <c r="AM225" t="b">
        <v>0</v>
      </c>
      <c r="AN225" t="b">
        <v>0</v>
      </c>
      <c r="AO225" t="b">
        <v>0</v>
      </c>
      <c r="AP225">
        <v>0</v>
      </c>
      <c r="AQ225" t="b">
        <v>0</v>
      </c>
      <c r="AR225" t="b">
        <f t="shared" si="14"/>
        <v>0</v>
      </c>
    </row>
    <row r="226" spans="1:44">
      <c r="A226" t="s">
        <v>55</v>
      </c>
      <c r="B226" t="b">
        <f t="shared" si="15"/>
        <v>0</v>
      </c>
      <c r="C226">
        <f>SUM('L12'!L19:L21)</f>
        <v>1627500</v>
      </c>
      <c r="D226">
        <f>'L4'!V14</f>
        <v>1628600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t="b">
        <v>0</v>
      </c>
      <c r="AI226" t="b">
        <v>0</v>
      </c>
      <c r="AJ226" t="b">
        <v>0</v>
      </c>
      <c r="AK226" t="b">
        <v>0</v>
      </c>
      <c r="AL226" t="b">
        <v>0</v>
      </c>
      <c r="AM226" t="b">
        <v>0</v>
      </c>
      <c r="AN226" t="b">
        <v>0</v>
      </c>
      <c r="AO226" t="b">
        <v>0</v>
      </c>
      <c r="AP226">
        <v>0</v>
      </c>
      <c r="AQ226" t="b">
        <v>0</v>
      </c>
      <c r="AR226" t="b">
        <f t="shared" si="14"/>
        <v>0</v>
      </c>
    </row>
    <row r="227" spans="1:44">
      <c r="A227" t="s">
        <v>55</v>
      </c>
      <c r="B227" t="b">
        <f t="shared" si="15"/>
        <v>0</v>
      </c>
      <c r="C227">
        <f>SUM('L12'!I19:I21)</f>
        <v>1701500</v>
      </c>
      <c r="D227">
        <f>'L4'!N14</f>
        <v>1699300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t="b">
        <v>0</v>
      </c>
      <c r="AI227" t="b">
        <v>0</v>
      </c>
      <c r="AJ227" t="b">
        <v>0</v>
      </c>
      <c r="AK227" t="b">
        <v>0</v>
      </c>
      <c r="AL227" t="b">
        <v>0</v>
      </c>
      <c r="AM227" t="b">
        <v>0</v>
      </c>
      <c r="AN227" t="b">
        <v>0</v>
      </c>
      <c r="AO227" t="b">
        <v>0</v>
      </c>
      <c r="AP227">
        <v>0</v>
      </c>
      <c r="AQ227" t="b">
        <v>0</v>
      </c>
      <c r="AR227" t="b">
        <f t="shared" si="14"/>
        <v>0</v>
      </c>
    </row>
    <row r="228" spans="1:44">
      <c r="A228" t="s">
        <v>55</v>
      </c>
      <c r="B228" t="b">
        <f t="shared" si="15"/>
        <v>0</v>
      </c>
      <c r="C228">
        <f>SUM('L12'!F19:F21)</f>
        <v>1883600</v>
      </c>
      <c r="D228">
        <f>'L4'!F14</f>
        <v>1880500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t="b">
        <v>0</v>
      </c>
      <c r="AI228" t="b">
        <v>0</v>
      </c>
      <c r="AJ228" t="b">
        <v>0</v>
      </c>
      <c r="AK228" t="b">
        <v>0</v>
      </c>
      <c r="AL228" t="b">
        <v>0</v>
      </c>
      <c r="AM228" t="b">
        <v>0</v>
      </c>
      <c r="AN228" t="b">
        <v>0</v>
      </c>
      <c r="AO228" t="b">
        <v>0</v>
      </c>
      <c r="AP228">
        <v>0</v>
      </c>
      <c r="AQ228" t="b">
        <v>0</v>
      </c>
      <c r="AR228" t="b">
        <f t="shared" si="14"/>
        <v>0</v>
      </c>
    </row>
    <row r="229" spans="1:44">
      <c r="A229" t="s">
        <v>55</v>
      </c>
      <c r="B229" s="50" t="b">
        <f t="shared" ref="B229:B260" si="16">IF(C229=D229,TRUE(),FALSE())</f>
        <v>1</v>
      </c>
      <c r="C229" s="50">
        <f>'L13'!AE50</f>
        <v>20078000</v>
      </c>
      <c r="D229" s="50">
        <f>SUM('L13'!AE51:AE55)</f>
        <v>20078000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t="b">
        <v>0</v>
      </c>
      <c r="AI229" t="b">
        <v>0</v>
      </c>
      <c r="AJ229" t="b">
        <v>0</v>
      </c>
      <c r="AK229" t="b">
        <v>0</v>
      </c>
      <c r="AL229" t="b">
        <v>0</v>
      </c>
      <c r="AM229" t="b">
        <v>0</v>
      </c>
      <c r="AN229" t="b">
        <v>0</v>
      </c>
      <c r="AO229" t="b">
        <v>0</v>
      </c>
      <c r="AP229">
        <v>0</v>
      </c>
      <c r="AQ229" t="b">
        <v>0</v>
      </c>
      <c r="AR229" t="b">
        <f t="shared" si="14"/>
        <v>1</v>
      </c>
    </row>
    <row r="230" spans="1:44">
      <c r="A230" t="s">
        <v>55</v>
      </c>
      <c r="B230" s="50" t="b">
        <f t="shared" si="16"/>
        <v>1</v>
      </c>
      <c r="C230" s="50">
        <f>'L13'!U50</f>
        <v>18108900</v>
      </c>
      <c r="D230" s="50">
        <f>SUM('L13'!U51:U55)</f>
        <v>18108900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t="b">
        <v>0</v>
      </c>
      <c r="AI230" t="b">
        <v>0</v>
      </c>
      <c r="AJ230" t="b">
        <v>0</v>
      </c>
      <c r="AK230" t="b">
        <v>0</v>
      </c>
      <c r="AL230" t="b">
        <v>0</v>
      </c>
      <c r="AM230" t="b">
        <v>0</v>
      </c>
      <c r="AN230" t="b">
        <v>0</v>
      </c>
      <c r="AO230" t="b">
        <v>0</v>
      </c>
      <c r="AP230">
        <v>0</v>
      </c>
      <c r="AQ230" t="b">
        <v>0</v>
      </c>
      <c r="AR230" t="b">
        <f t="shared" si="14"/>
        <v>1</v>
      </c>
    </row>
    <row r="231" spans="1:44">
      <c r="A231" t="s">
        <v>55</v>
      </c>
      <c r="B231" s="50" t="b">
        <f t="shared" si="16"/>
        <v>1</v>
      </c>
      <c r="C231" s="50">
        <f>'L13'!L50</f>
        <v>19162000</v>
      </c>
      <c r="D231" s="50">
        <f>SUM('L13'!L51:L55)</f>
        <v>19162000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t="b">
        <v>0</v>
      </c>
      <c r="AI231" t="b">
        <v>0</v>
      </c>
      <c r="AJ231" t="b">
        <v>0</v>
      </c>
      <c r="AK231" t="b">
        <v>0</v>
      </c>
      <c r="AL231" t="b">
        <v>0</v>
      </c>
      <c r="AM231" t="b">
        <v>0</v>
      </c>
      <c r="AN231" t="b">
        <v>0</v>
      </c>
      <c r="AO231" t="b">
        <v>0</v>
      </c>
      <c r="AP231">
        <v>0</v>
      </c>
      <c r="AQ231" t="b">
        <v>0</v>
      </c>
      <c r="AR231" t="b">
        <f t="shared" si="14"/>
        <v>1</v>
      </c>
    </row>
    <row r="232" spans="1:44">
      <c r="A232" t="s">
        <v>55</v>
      </c>
      <c r="B232" s="50" t="b">
        <f t="shared" si="16"/>
        <v>1</v>
      </c>
      <c r="C232" s="50">
        <f>'L13'!AA13</f>
        <v>360100</v>
      </c>
      <c r="D232" s="50">
        <f>'L32'!R11</f>
        <v>360100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t="b">
        <v>0</v>
      </c>
      <c r="AI232" t="b">
        <v>0</v>
      </c>
      <c r="AJ232" t="b">
        <v>0</v>
      </c>
      <c r="AK232" t="b">
        <v>0</v>
      </c>
      <c r="AL232" t="b">
        <v>0</v>
      </c>
      <c r="AM232" t="b">
        <v>0</v>
      </c>
      <c r="AN232" t="b">
        <v>0</v>
      </c>
      <c r="AO232" t="b">
        <v>0</v>
      </c>
      <c r="AP232">
        <v>0</v>
      </c>
      <c r="AQ232" t="b">
        <v>0</v>
      </c>
      <c r="AR232" t="b">
        <f t="shared" si="14"/>
        <v>1</v>
      </c>
    </row>
    <row r="233" spans="1:44">
      <c r="A233" t="s">
        <v>55</v>
      </c>
      <c r="B233" s="50" t="b">
        <f t="shared" si="16"/>
        <v>1</v>
      </c>
      <c r="C233" s="50">
        <f>'L13'!R13</f>
        <v>379300</v>
      </c>
      <c r="D233" s="50">
        <f>'L32'!L11</f>
        <v>379300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t="b">
        <v>0</v>
      </c>
      <c r="AI233" t="b">
        <v>0</v>
      </c>
      <c r="AJ233" t="b">
        <v>0</v>
      </c>
      <c r="AK233" t="b">
        <v>0</v>
      </c>
      <c r="AL233" t="b">
        <v>0</v>
      </c>
      <c r="AM233" t="b">
        <v>0</v>
      </c>
      <c r="AN233" t="b">
        <v>0</v>
      </c>
      <c r="AO233" t="b">
        <v>0</v>
      </c>
      <c r="AP233">
        <v>0</v>
      </c>
      <c r="AQ233" t="b">
        <v>0</v>
      </c>
      <c r="AR233" t="b">
        <f t="shared" si="14"/>
        <v>1</v>
      </c>
    </row>
    <row r="234" spans="1:44">
      <c r="A234" t="s">
        <v>55</v>
      </c>
      <c r="B234" s="50" t="b">
        <f t="shared" si="16"/>
        <v>1</v>
      </c>
      <c r="C234" s="50">
        <f>'L13'!I13</f>
        <v>350500</v>
      </c>
      <c r="D234" s="50">
        <f>'L32'!F11</f>
        <v>350500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t="b">
        <v>0</v>
      </c>
      <c r="AI234" t="b">
        <v>0</v>
      </c>
      <c r="AJ234" t="b">
        <v>0</v>
      </c>
      <c r="AK234" t="b">
        <v>0</v>
      </c>
      <c r="AL234" t="b">
        <v>0</v>
      </c>
      <c r="AM234" t="b">
        <v>0</v>
      </c>
      <c r="AN234" t="b">
        <v>0</v>
      </c>
      <c r="AO234" t="b">
        <v>0</v>
      </c>
      <c r="AP234">
        <v>0</v>
      </c>
      <c r="AQ234" t="b">
        <v>0</v>
      </c>
      <c r="AR234" t="b">
        <f t="shared" si="14"/>
        <v>1</v>
      </c>
    </row>
    <row r="235" spans="1:44">
      <c r="A235" t="s">
        <v>55</v>
      </c>
      <c r="B235" s="50" t="b">
        <f t="shared" si="16"/>
        <v>1</v>
      </c>
      <c r="C235" s="50">
        <f>'L13'!AA15</f>
        <v>125900</v>
      </c>
      <c r="D235" s="50">
        <f>'L32'!R12</f>
        <v>125900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t="b">
        <v>0</v>
      </c>
      <c r="AI235" t="b">
        <v>0</v>
      </c>
      <c r="AJ235" t="b">
        <v>0</v>
      </c>
      <c r="AK235" t="b">
        <v>0</v>
      </c>
      <c r="AL235" t="b">
        <v>0</v>
      </c>
      <c r="AM235" t="b">
        <v>0</v>
      </c>
      <c r="AN235" t="b">
        <v>0</v>
      </c>
      <c r="AO235" t="b">
        <v>0</v>
      </c>
      <c r="AP235">
        <v>0</v>
      </c>
      <c r="AQ235" t="b">
        <v>0</v>
      </c>
      <c r="AR235" t="b">
        <f t="shared" si="14"/>
        <v>1</v>
      </c>
    </row>
    <row r="236" spans="1:44">
      <c r="A236" t="s">
        <v>55</v>
      </c>
      <c r="B236" s="50" t="b">
        <f t="shared" si="16"/>
        <v>1</v>
      </c>
      <c r="C236" s="50">
        <f>'L13'!R15</f>
        <v>157600</v>
      </c>
      <c r="D236" s="50">
        <f>'L32'!L12</f>
        <v>157600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t="b">
        <v>0</v>
      </c>
      <c r="AI236" t="b">
        <v>0</v>
      </c>
      <c r="AJ236" t="b">
        <v>0</v>
      </c>
      <c r="AK236" t="b">
        <v>0</v>
      </c>
      <c r="AL236" t="b">
        <v>0</v>
      </c>
      <c r="AM236" t="b">
        <v>0</v>
      </c>
      <c r="AN236" t="b">
        <v>0</v>
      </c>
      <c r="AO236" t="b">
        <v>0</v>
      </c>
      <c r="AP236">
        <v>0</v>
      </c>
      <c r="AQ236" t="b">
        <v>0</v>
      </c>
      <c r="AR236" t="b">
        <f t="shared" si="14"/>
        <v>1</v>
      </c>
    </row>
    <row r="237" spans="1:44">
      <c r="A237" t="s">
        <v>55</v>
      </c>
      <c r="B237" s="50" t="b">
        <f t="shared" si="16"/>
        <v>1</v>
      </c>
      <c r="C237" s="50">
        <f>'L13'!I15</f>
        <v>145300</v>
      </c>
      <c r="D237" s="50">
        <f>'L32'!F12</f>
        <v>145300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t="b">
        <v>0</v>
      </c>
      <c r="AI237" t="b">
        <v>0</v>
      </c>
      <c r="AJ237" t="b">
        <v>0</v>
      </c>
      <c r="AK237" t="b">
        <v>0</v>
      </c>
      <c r="AL237" t="b">
        <v>0</v>
      </c>
      <c r="AM237" t="b">
        <v>0</v>
      </c>
      <c r="AN237" t="b">
        <v>0</v>
      </c>
      <c r="AO237" t="b">
        <v>0</v>
      </c>
      <c r="AP237">
        <v>0</v>
      </c>
      <c r="AQ237" t="b">
        <v>0</v>
      </c>
      <c r="AR237" t="b">
        <f t="shared" si="14"/>
        <v>1</v>
      </c>
    </row>
    <row r="238" spans="1:44">
      <c r="A238" t="s">
        <v>55</v>
      </c>
      <c r="B238" s="50" t="b">
        <f t="shared" si="16"/>
        <v>1</v>
      </c>
      <c r="C238" s="50">
        <f>'L13'!AA21</f>
        <v>66100</v>
      </c>
      <c r="D238" s="50">
        <f>'L32'!R13</f>
        <v>66100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t="b">
        <v>0</v>
      </c>
      <c r="AI238" t="b">
        <v>0</v>
      </c>
      <c r="AJ238" t="b">
        <v>0</v>
      </c>
      <c r="AK238" t="b">
        <v>0</v>
      </c>
      <c r="AL238" t="b">
        <v>0</v>
      </c>
      <c r="AM238" t="b">
        <v>0</v>
      </c>
      <c r="AN238" t="b">
        <v>0</v>
      </c>
      <c r="AO238" t="b">
        <v>0</v>
      </c>
      <c r="AP238">
        <v>0</v>
      </c>
      <c r="AQ238" t="b">
        <v>0</v>
      </c>
      <c r="AR238" t="b">
        <f t="shared" si="14"/>
        <v>1</v>
      </c>
    </row>
    <row r="239" spans="1:44">
      <c r="A239" t="s">
        <v>55</v>
      </c>
      <c r="B239" s="50" t="b">
        <f t="shared" si="16"/>
        <v>1</v>
      </c>
      <c r="C239" s="50">
        <f>'L13'!R21</f>
        <v>14300</v>
      </c>
      <c r="D239" s="50">
        <f>'L32'!L13</f>
        <v>14300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t="b">
        <v>0</v>
      </c>
      <c r="AI239" t="b">
        <v>0</v>
      </c>
      <c r="AJ239" t="b">
        <v>0</v>
      </c>
      <c r="AK239" t="b">
        <v>0</v>
      </c>
      <c r="AL239" t="b">
        <v>0</v>
      </c>
      <c r="AM239" t="b">
        <v>0</v>
      </c>
      <c r="AN239" t="b">
        <v>0</v>
      </c>
      <c r="AO239" t="b">
        <v>0</v>
      </c>
      <c r="AP239">
        <v>0</v>
      </c>
      <c r="AQ239" t="b">
        <v>0</v>
      </c>
      <c r="AR239" t="b">
        <f t="shared" si="14"/>
        <v>1</v>
      </c>
    </row>
    <row r="240" spans="1:44">
      <c r="A240" t="s">
        <v>55</v>
      </c>
      <c r="B240" s="50" t="b">
        <f t="shared" si="16"/>
        <v>1</v>
      </c>
      <c r="C240" s="50">
        <f>'L13'!I21</f>
        <v>17300</v>
      </c>
      <c r="D240" s="50">
        <f>'L32'!F13</f>
        <v>17300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t="b">
        <v>0</v>
      </c>
      <c r="AI240" t="b">
        <v>0</v>
      </c>
      <c r="AJ240" t="b">
        <v>0</v>
      </c>
      <c r="AK240" t="b">
        <v>0</v>
      </c>
      <c r="AL240" t="b">
        <v>0</v>
      </c>
      <c r="AM240" t="b">
        <v>0</v>
      </c>
      <c r="AN240" t="b">
        <v>0</v>
      </c>
      <c r="AO240" t="b">
        <v>0</v>
      </c>
      <c r="AP240">
        <v>0</v>
      </c>
      <c r="AQ240" t="b">
        <v>0</v>
      </c>
      <c r="AR240" t="b">
        <f t="shared" si="14"/>
        <v>1</v>
      </c>
    </row>
    <row r="241" spans="1:44">
      <c r="A241" t="s">
        <v>55</v>
      </c>
      <c r="B241" s="50" t="b">
        <f t="shared" si="16"/>
        <v>1</v>
      </c>
      <c r="C241" s="50">
        <f>'L13'!AA24</f>
        <v>3891900</v>
      </c>
      <c r="D241" s="50">
        <f>'L32'!R15</f>
        <v>3891900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t="b">
        <v>0</v>
      </c>
      <c r="AI241" t="b">
        <v>0</v>
      </c>
      <c r="AJ241" t="b">
        <v>0</v>
      </c>
      <c r="AK241" t="b">
        <v>0</v>
      </c>
      <c r="AL241" t="b">
        <v>0</v>
      </c>
      <c r="AM241" t="b">
        <v>0</v>
      </c>
      <c r="AN241" t="b">
        <v>0</v>
      </c>
      <c r="AO241" t="b">
        <v>0</v>
      </c>
      <c r="AP241">
        <v>0</v>
      </c>
      <c r="AQ241" t="b">
        <v>0</v>
      </c>
      <c r="AR241" t="b">
        <f t="shared" si="14"/>
        <v>1</v>
      </c>
    </row>
    <row r="242" spans="1:44">
      <c r="A242" t="s">
        <v>55</v>
      </c>
      <c r="B242" s="50" t="b">
        <f t="shared" si="16"/>
        <v>1</v>
      </c>
      <c r="C242" s="50">
        <f>'L13'!R24</f>
        <v>3876900</v>
      </c>
      <c r="D242" s="50">
        <f>'L32'!L15</f>
        <v>3876900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t="b">
        <v>0</v>
      </c>
      <c r="AI242" t="b">
        <v>0</v>
      </c>
      <c r="AJ242" t="b">
        <v>0</v>
      </c>
      <c r="AK242" t="b">
        <v>0</v>
      </c>
      <c r="AL242" t="b">
        <v>0</v>
      </c>
      <c r="AM242" t="b">
        <v>0</v>
      </c>
      <c r="AN242" t="b">
        <v>0</v>
      </c>
      <c r="AO242" t="b">
        <v>0</v>
      </c>
      <c r="AP242">
        <v>0</v>
      </c>
      <c r="AQ242" t="b">
        <v>0</v>
      </c>
      <c r="AR242" t="b">
        <f t="shared" si="14"/>
        <v>1</v>
      </c>
    </row>
    <row r="243" spans="1:44">
      <c r="A243" t="s">
        <v>55</v>
      </c>
      <c r="B243" s="50" t="b">
        <f t="shared" si="16"/>
        <v>1</v>
      </c>
      <c r="C243" s="50">
        <f>'L13'!I24</f>
        <v>3823600</v>
      </c>
      <c r="D243" s="50">
        <f>'L32'!F15</f>
        <v>3823600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t="b">
        <v>0</v>
      </c>
      <c r="AI243" t="b">
        <v>0</v>
      </c>
      <c r="AJ243" t="b">
        <v>0</v>
      </c>
      <c r="AK243" t="b">
        <v>0</v>
      </c>
      <c r="AL243" t="b">
        <v>0</v>
      </c>
      <c r="AM243" t="b">
        <v>0</v>
      </c>
      <c r="AN243" t="b">
        <v>0</v>
      </c>
      <c r="AO243" t="b">
        <v>0</v>
      </c>
      <c r="AP243">
        <v>0</v>
      </c>
      <c r="AQ243" t="b">
        <v>0</v>
      </c>
      <c r="AR243" t="b">
        <f t="shared" si="14"/>
        <v>1</v>
      </c>
    </row>
    <row r="244" spans="1:44">
      <c r="A244" t="s">
        <v>55</v>
      </c>
      <c r="B244" s="50" t="b">
        <f t="shared" si="16"/>
        <v>1</v>
      </c>
      <c r="C244" s="50">
        <f>'L13'!AA25</f>
        <v>203400</v>
      </c>
      <c r="D244" s="50">
        <f>'L32'!R16</f>
        <v>203400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t="b">
        <v>0</v>
      </c>
      <c r="AI244" t="b">
        <v>0</v>
      </c>
      <c r="AJ244" t="b">
        <v>0</v>
      </c>
      <c r="AK244" t="b">
        <v>0</v>
      </c>
      <c r="AL244" t="b">
        <v>0</v>
      </c>
      <c r="AM244" t="b">
        <v>0</v>
      </c>
      <c r="AN244" t="b">
        <v>0</v>
      </c>
      <c r="AO244" t="b">
        <v>0</v>
      </c>
      <c r="AP244">
        <v>0</v>
      </c>
      <c r="AQ244" t="b">
        <v>0</v>
      </c>
      <c r="AR244" t="b">
        <f t="shared" si="14"/>
        <v>1</v>
      </c>
    </row>
    <row r="245" spans="1:44">
      <c r="A245" t="s">
        <v>55</v>
      </c>
      <c r="B245" s="50" t="b">
        <f t="shared" si="16"/>
        <v>1</v>
      </c>
      <c r="C245" s="50">
        <f>'L13'!R25</f>
        <v>208100</v>
      </c>
      <c r="D245" s="50">
        <f>'L32'!L16</f>
        <v>208100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t="b">
        <v>0</v>
      </c>
      <c r="AI245" t="b">
        <v>0</v>
      </c>
      <c r="AJ245" t="b">
        <v>0</v>
      </c>
      <c r="AK245" t="b">
        <v>0</v>
      </c>
      <c r="AL245" t="b">
        <v>0</v>
      </c>
      <c r="AM245" t="b">
        <v>0</v>
      </c>
      <c r="AN245" t="b">
        <v>0</v>
      </c>
      <c r="AO245" t="b">
        <v>0</v>
      </c>
      <c r="AP245">
        <v>0</v>
      </c>
      <c r="AQ245" t="b">
        <v>0</v>
      </c>
      <c r="AR245" t="b">
        <f t="shared" si="14"/>
        <v>1</v>
      </c>
    </row>
    <row r="246" spans="1:44">
      <c r="A246" t="s">
        <v>55</v>
      </c>
      <c r="B246" s="50" t="b">
        <f t="shared" si="16"/>
        <v>1</v>
      </c>
      <c r="C246" s="50">
        <f>'L13'!I25</f>
        <v>196100</v>
      </c>
      <c r="D246" s="50">
        <f>'L32'!F16</f>
        <v>196100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t="b">
        <v>0</v>
      </c>
      <c r="AI246" t="b">
        <v>0</v>
      </c>
      <c r="AJ246" t="b">
        <v>0</v>
      </c>
      <c r="AK246" t="b">
        <v>0</v>
      </c>
      <c r="AL246" t="b">
        <v>0</v>
      </c>
      <c r="AM246" t="b">
        <v>0</v>
      </c>
      <c r="AN246" t="b">
        <v>0</v>
      </c>
      <c r="AO246" t="b">
        <v>0</v>
      </c>
      <c r="AP246">
        <v>0</v>
      </c>
      <c r="AQ246" t="b">
        <v>0</v>
      </c>
      <c r="AR246" t="b">
        <f t="shared" si="14"/>
        <v>1</v>
      </c>
    </row>
    <row r="247" spans="1:44">
      <c r="A247" t="s">
        <v>55</v>
      </c>
      <c r="B247" s="50" t="b">
        <f t="shared" si="16"/>
        <v>1</v>
      </c>
      <c r="C247" s="50">
        <f>'L13'!AA26</f>
        <v>7807300</v>
      </c>
      <c r="D247" s="50">
        <f>'L32'!R18</f>
        <v>7807300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t="b">
        <v>0</v>
      </c>
      <c r="AI247" t="b">
        <v>0</v>
      </c>
      <c r="AJ247" t="b">
        <v>0</v>
      </c>
      <c r="AK247" t="b">
        <v>0</v>
      </c>
      <c r="AL247" t="b">
        <v>0</v>
      </c>
      <c r="AM247" t="b">
        <v>0</v>
      </c>
      <c r="AN247" t="b">
        <v>0</v>
      </c>
      <c r="AO247" t="b">
        <v>0</v>
      </c>
      <c r="AP247">
        <v>0</v>
      </c>
      <c r="AQ247" t="b">
        <v>0</v>
      </c>
      <c r="AR247" t="b">
        <f t="shared" si="14"/>
        <v>1</v>
      </c>
    </row>
    <row r="248" spans="1:44">
      <c r="A248" t="s">
        <v>55</v>
      </c>
      <c r="B248" s="50" t="b">
        <f t="shared" si="16"/>
        <v>1</v>
      </c>
      <c r="C248" s="50">
        <f>'L13'!R26</f>
        <v>7478900</v>
      </c>
      <c r="D248" s="50">
        <f>'L32'!L18</f>
        <v>7478900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t="b">
        <v>0</v>
      </c>
      <c r="AI248" t="b">
        <v>0</v>
      </c>
      <c r="AJ248" t="b">
        <v>0</v>
      </c>
      <c r="AK248" t="b">
        <v>0</v>
      </c>
      <c r="AL248" t="b">
        <v>0</v>
      </c>
      <c r="AM248" t="b">
        <v>0</v>
      </c>
      <c r="AN248" t="b">
        <v>0</v>
      </c>
      <c r="AO248" t="b">
        <v>0</v>
      </c>
      <c r="AP248">
        <v>0</v>
      </c>
      <c r="AQ248" t="b">
        <v>0</v>
      </c>
      <c r="AR248" t="b">
        <f t="shared" si="14"/>
        <v>1</v>
      </c>
    </row>
    <row r="249" spans="1:44">
      <c r="A249" t="s">
        <v>55</v>
      </c>
      <c r="B249" s="50" t="b">
        <f t="shared" si="16"/>
        <v>1</v>
      </c>
      <c r="C249" s="50">
        <f>'L13'!I26</f>
        <v>7494000</v>
      </c>
      <c r="D249" s="50">
        <f>'L32'!F18</f>
        <v>7494000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t="b">
        <v>0</v>
      </c>
      <c r="AI249" t="b">
        <v>0</v>
      </c>
      <c r="AJ249" t="b">
        <v>0</v>
      </c>
      <c r="AK249" t="b">
        <v>0</v>
      </c>
      <c r="AL249" t="b">
        <v>0</v>
      </c>
      <c r="AM249" t="b">
        <v>0</v>
      </c>
      <c r="AN249" t="b">
        <v>0</v>
      </c>
      <c r="AO249" t="b">
        <v>0</v>
      </c>
      <c r="AP249">
        <v>0</v>
      </c>
      <c r="AQ249" t="b">
        <v>0</v>
      </c>
      <c r="AR249" t="b">
        <f t="shared" si="14"/>
        <v>1</v>
      </c>
    </row>
    <row r="250" spans="1:44">
      <c r="A250" t="s">
        <v>55</v>
      </c>
      <c r="B250" s="50" t="b">
        <f t="shared" si="16"/>
        <v>1</v>
      </c>
      <c r="C250" s="50">
        <f>'L13'!AA27</f>
        <v>11902600</v>
      </c>
      <c r="D250" s="50">
        <f>'L32'!R19</f>
        <v>11902600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t="b">
        <v>0</v>
      </c>
      <c r="AI250" t="b">
        <v>0</v>
      </c>
      <c r="AJ250" t="b">
        <v>0</v>
      </c>
      <c r="AK250" t="b">
        <v>0</v>
      </c>
      <c r="AL250" t="b">
        <v>0</v>
      </c>
      <c r="AM250" t="b">
        <v>0</v>
      </c>
      <c r="AN250" t="b">
        <v>0</v>
      </c>
      <c r="AO250" t="b">
        <v>0</v>
      </c>
      <c r="AP250">
        <v>0</v>
      </c>
      <c r="AQ250" t="b">
        <v>0</v>
      </c>
      <c r="AR250" t="b">
        <f t="shared" si="14"/>
        <v>1</v>
      </c>
    </row>
    <row r="251" spans="1:44">
      <c r="A251" t="s">
        <v>55</v>
      </c>
      <c r="B251" s="50" t="b">
        <f t="shared" si="16"/>
        <v>1</v>
      </c>
      <c r="C251" s="50">
        <f>'L13'!R27</f>
        <v>11563900</v>
      </c>
      <c r="D251" s="50">
        <f>'L32'!L19</f>
        <v>11563900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t="b">
        <v>0</v>
      </c>
      <c r="AI251" t="b">
        <v>0</v>
      </c>
      <c r="AJ251" t="b">
        <v>0</v>
      </c>
      <c r="AK251" t="b">
        <v>0</v>
      </c>
      <c r="AL251" t="b">
        <v>0</v>
      </c>
      <c r="AM251" t="b">
        <v>0</v>
      </c>
      <c r="AN251" t="b">
        <v>0</v>
      </c>
      <c r="AO251" t="b">
        <v>0</v>
      </c>
      <c r="AP251">
        <v>0</v>
      </c>
      <c r="AQ251" t="b">
        <v>0</v>
      </c>
      <c r="AR251" t="b">
        <f t="shared" si="14"/>
        <v>1</v>
      </c>
    </row>
    <row r="252" spans="1:44">
      <c r="A252" t="s">
        <v>55</v>
      </c>
      <c r="B252" s="50" t="b">
        <f t="shared" si="16"/>
        <v>1</v>
      </c>
      <c r="C252" s="50">
        <f>'L13'!I27</f>
        <v>11513700</v>
      </c>
      <c r="D252" s="50">
        <f>'L32'!F19</f>
        <v>11513700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t="b">
        <v>0</v>
      </c>
      <c r="AI252" t="b">
        <v>0</v>
      </c>
      <c r="AJ252" t="b">
        <v>0</v>
      </c>
      <c r="AK252" t="b">
        <v>0</v>
      </c>
      <c r="AL252" t="b">
        <v>0</v>
      </c>
      <c r="AM252" t="b">
        <v>0</v>
      </c>
      <c r="AN252" t="b">
        <v>0</v>
      </c>
      <c r="AO252" t="b">
        <v>0</v>
      </c>
      <c r="AP252">
        <v>0</v>
      </c>
      <c r="AQ252" t="b">
        <v>0</v>
      </c>
      <c r="AR252" t="b">
        <f t="shared" si="14"/>
        <v>1</v>
      </c>
    </row>
    <row r="253" spans="1:44">
      <c r="A253" t="s">
        <v>55</v>
      </c>
      <c r="B253" s="50" t="b">
        <f t="shared" si="16"/>
        <v>1</v>
      </c>
      <c r="C253" s="50">
        <f>'L13'!AA28</f>
        <v>653000</v>
      </c>
      <c r="D253" s="50">
        <f>'L32'!R20</f>
        <v>653000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t="b">
        <v>0</v>
      </c>
      <c r="AI253" t="b">
        <v>0</v>
      </c>
      <c r="AJ253" t="b">
        <v>0</v>
      </c>
      <c r="AK253" t="b">
        <v>0</v>
      </c>
      <c r="AL253" t="b">
        <v>0</v>
      </c>
      <c r="AM253" t="b">
        <v>0</v>
      </c>
      <c r="AN253" t="b">
        <v>0</v>
      </c>
      <c r="AO253" t="b">
        <v>0</v>
      </c>
      <c r="AP253">
        <v>0</v>
      </c>
      <c r="AQ253" t="b">
        <v>0</v>
      </c>
      <c r="AR253" t="b">
        <f t="shared" si="14"/>
        <v>1</v>
      </c>
    </row>
    <row r="254" spans="1:44">
      <c r="A254" t="s">
        <v>55</v>
      </c>
      <c r="B254" s="50" t="b">
        <f t="shared" si="16"/>
        <v>1</v>
      </c>
      <c r="C254" s="50">
        <f>'L13'!R28</f>
        <v>465600</v>
      </c>
      <c r="D254" s="50">
        <f>'L32'!L20</f>
        <v>465600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t="b">
        <v>0</v>
      </c>
      <c r="AI254" t="b">
        <v>0</v>
      </c>
      <c r="AJ254" t="b">
        <v>0</v>
      </c>
      <c r="AK254" t="b">
        <v>0</v>
      </c>
      <c r="AL254" t="b">
        <v>0</v>
      </c>
      <c r="AM254" t="b">
        <v>0</v>
      </c>
      <c r="AN254" t="b">
        <v>0</v>
      </c>
      <c r="AO254" t="b">
        <v>0</v>
      </c>
      <c r="AP254">
        <v>0</v>
      </c>
      <c r="AQ254" t="b">
        <v>0</v>
      </c>
      <c r="AR254" t="b">
        <f t="shared" si="14"/>
        <v>1</v>
      </c>
    </row>
    <row r="255" spans="1:44">
      <c r="A255" t="s">
        <v>55</v>
      </c>
      <c r="B255" s="50" t="b">
        <f t="shared" si="16"/>
        <v>1</v>
      </c>
      <c r="C255" s="50">
        <f>'L13'!I28</f>
        <v>498700</v>
      </c>
      <c r="D255" s="50">
        <f>'L32'!F20</f>
        <v>498700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t="b">
        <v>0</v>
      </c>
      <c r="AI255" t="b">
        <v>0</v>
      </c>
      <c r="AJ255" t="b">
        <v>0</v>
      </c>
      <c r="AK255" t="b">
        <v>0</v>
      </c>
      <c r="AL255" t="b">
        <v>0</v>
      </c>
      <c r="AM255" t="b">
        <v>0</v>
      </c>
      <c r="AN255" t="b">
        <v>0</v>
      </c>
      <c r="AO255" t="b">
        <v>0</v>
      </c>
      <c r="AP255">
        <v>0</v>
      </c>
      <c r="AQ255" t="b">
        <v>0</v>
      </c>
      <c r="AR255" t="b">
        <f t="shared" si="14"/>
        <v>1</v>
      </c>
    </row>
    <row r="256" spans="1:44">
      <c r="A256" t="s">
        <v>55</v>
      </c>
      <c r="B256" s="50" t="b">
        <f t="shared" si="16"/>
        <v>1</v>
      </c>
      <c r="C256" s="50">
        <f>'L13'!AA29</f>
        <v>45900</v>
      </c>
      <c r="D256" s="50">
        <f>'L32'!R21</f>
        <v>45900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t="b">
        <v>0</v>
      </c>
      <c r="AI256" t="b">
        <v>0</v>
      </c>
      <c r="AJ256" t="b">
        <v>0</v>
      </c>
      <c r="AK256" t="b">
        <v>0</v>
      </c>
      <c r="AL256" t="b">
        <v>0</v>
      </c>
      <c r="AM256" t="b">
        <v>0</v>
      </c>
      <c r="AN256" t="b">
        <v>0</v>
      </c>
      <c r="AO256" t="b">
        <v>0</v>
      </c>
      <c r="AP256">
        <v>0</v>
      </c>
      <c r="AQ256" t="b">
        <v>0</v>
      </c>
      <c r="AR256" t="b">
        <f t="shared" si="14"/>
        <v>1</v>
      </c>
    </row>
    <row r="257" spans="1:44">
      <c r="A257" t="s">
        <v>55</v>
      </c>
      <c r="B257" s="50" t="b">
        <f t="shared" si="16"/>
        <v>1</v>
      </c>
      <c r="C257" s="50">
        <f>'L13'!R29</f>
        <v>39200</v>
      </c>
      <c r="D257" s="50">
        <f>'L32'!L21</f>
        <v>39200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t="b">
        <v>0</v>
      </c>
      <c r="AI257" t="b">
        <v>0</v>
      </c>
      <c r="AJ257" t="b">
        <v>0</v>
      </c>
      <c r="AK257" t="b">
        <v>0</v>
      </c>
      <c r="AL257" t="b">
        <v>0</v>
      </c>
      <c r="AM257" t="b">
        <v>0</v>
      </c>
      <c r="AN257" t="b">
        <v>0</v>
      </c>
      <c r="AO257" t="b">
        <v>0</v>
      </c>
      <c r="AP257">
        <v>0</v>
      </c>
      <c r="AQ257" t="b">
        <v>0</v>
      </c>
      <c r="AR257" t="b">
        <f t="shared" si="14"/>
        <v>1</v>
      </c>
    </row>
    <row r="258" spans="1:44">
      <c r="A258" t="s">
        <v>55</v>
      </c>
      <c r="B258" s="50" t="b">
        <f t="shared" si="16"/>
        <v>1</v>
      </c>
      <c r="C258" s="50">
        <f>'L13'!I29</f>
        <v>37000</v>
      </c>
      <c r="D258" s="50">
        <f>'L32'!F21</f>
        <v>37000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t="b">
        <v>0</v>
      </c>
      <c r="AI258" t="b">
        <v>0</v>
      </c>
      <c r="AJ258" t="b">
        <v>0</v>
      </c>
      <c r="AK258" t="b">
        <v>0</v>
      </c>
      <c r="AL258" t="b">
        <v>0</v>
      </c>
      <c r="AM258" t="b">
        <v>0</v>
      </c>
      <c r="AN258" t="b">
        <v>0</v>
      </c>
      <c r="AO258" t="b">
        <v>0</v>
      </c>
      <c r="AP258">
        <v>0</v>
      </c>
      <c r="AQ258" t="b">
        <v>0</v>
      </c>
      <c r="AR258" t="b">
        <f t="shared" ref="AR258:AR321" si="17">IF(AP258=0,B258,IF(AQ258,B258,TRUE()))</f>
        <v>1</v>
      </c>
    </row>
    <row r="259" spans="1:44">
      <c r="A259" t="s">
        <v>55</v>
      </c>
      <c r="B259" s="50" t="b">
        <f t="shared" si="16"/>
        <v>1</v>
      </c>
      <c r="C259" s="50">
        <f>'L13'!AA30</f>
        <v>12601500</v>
      </c>
      <c r="D259" s="50">
        <f>'L32'!R22</f>
        <v>12601500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t="b">
        <v>0</v>
      </c>
      <c r="AI259" t="b">
        <v>0</v>
      </c>
      <c r="AJ259" t="b">
        <v>0</v>
      </c>
      <c r="AK259" t="b">
        <v>0</v>
      </c>
      <c r="AL259" t="b">
        <v>0</v>
      </c>
      <c r="AM259" t="b">
        <v>0</v>
      </c>
      <c r="AN259" t="b">
        <v>0</v>
      </c>
      <c r="AO259" t="b">
        <v>0</v>
      </c>
      <c r="AP259">
        <v>0</v>
      </c>
      <c r="AQ259" t="b">
        <v>0</v>
      </c>
      <c r="AR259" t="b">
        <f t="shared" si="17"/>
        <v>1</v>
      </c>
    </row>
    <row r="260" spans="1:44">
      <c r="A260" t="s">
        <v>55</v>
      </c>
      <c r="B260" s="50" t="b">
        <f t="shared" si="16"/>
        <v>1</v>
      </c>
      <c r="C260" s="50">
        <f>'L13'!R30</f>
        <v>12068700</v>
      </c>
      <c r="D260" s="50">
        <f>'L32'!L22</f>
        <v>12068700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t="b">
        <v>0</v>
      </c>
      <c r="AI260" t="b">
        <v>0</v>
      </c>
      <c r="AJ260" t="b">
        <v>0</v>
      </c>
      <c r="AK260" t="b">
        <v>0</v>
      </c>
      <c r="AL260" t="b">
        <v>0</v>
      </c>
      <c r="AM260" t="b">
        <v>0</v>
      </c>
      <c r="AN260" t="b">
        <v>0</v>
      </c>
      <c r="AO260" t="b">
        <v>0</v>
      </c>
      <c r="AP260">
        <v>0</v>
      </c>
      <c r="AQ260" t="b">
        <v>0</v>
      </c>
      <c r="AR260" t="b">
        <f t="shared" si="17"/>
        <v>1</v>
      </c>
    </row>
    <row r="261" spans="1:44">
      <c r="A261" t="s">
        <v>55</v>
      </c>
      <c r="B261" s="50" t="b">
        <f t="shared" ref="B261:B292" si="18">IF(C261=D261,TRUE(),FALSE())</f>
        <v>1</v>
      </c>
      <c r="C261" s="50">
        <f>'L13'!I30</f>
        <v>12049400</v>
      </c>
      <c r="D261" s="50">
        <f>'L32'!F22</f>
        <v>12049400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t="b">
        <v>0</v>
      </c>
      <c r="AI261" t="b">
        <v>0</v>
      </c>
      <c r="AJ261" t="b">
        <v>0</v>
      </c>
      <c r="AK261" t="b">
        <v>0</v>
      </c>
      <c r="AL261" t="b">
        <v>0</v>
      </c>
      <c r="AM261" t="b">
        <v>0</v>
      </c>
      <c r="AN261" t="b">
        <v>0</v>
      </c>
      <c r="AO261" t="b">
        <v>0</v>
      </c>
      <c r="AP261">
        <v>0</v>
      </c>
      <c r="AQ261" t="b">
        <v>0</v>
      </c>
      <c r="AR261" t="b">
        <f t="shared" si="17"/>
        <v>1</v>
      </c>
    </row>
    <row r="262" spans="1:44">
      <c r="A262" t="s">
        <v>55</v>
      </c>
      <c r="B262" s="50" t="b">
        <f t="shared" si="18"/>
        <v>1</v>
      </c>
      <c r="C262" s="50">
        <f>'L13'!AA33</f>
        <v>0</v>
      </c>
      <c r="D262" s="50">
        <f>'L32'!R23</f>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t="b">
        <v>0</v>
      </c>
      <c r="AI262" t="b">
        <v>0</v>
      </c>
      <c r="AJ262" t="b">
        <v>0</v>
      </c>
      <c r="AK262" t="b">
        <v>0</v>
      </c>
      <c r="AL262" t="b">
        <v>0</v>
      </c>
      <c r="AM262" t="b">
        <v>0</v>
      </c>
      <c r="AN262" t="b">
        <v>0</v>
      </c>
      <c r="AO262" t="b">
        <v>0</v>
      </c>
      <c r="AP262">
        <v>0</v>
      </c>
      <c r="AQ262" t="b">
        <v>0</v>
      </c>
      <c r="AR262" t="b">
        <f t="shared" si="17"/>
        <v>1</v>
      </c>
    </row>
    <row r="263" spans="1:44">
      <c r="A263" t="s">
        <v>55</v>
      </c>
      <c r="B263" s="50" t="b">
        <f t="shared" si="18"/>
        <v>1</v>
      </c>
      <c r="C263" s="50">
        <f>'L13'!R33</f>
        <v>0</v>
      </c>
      <c r="D263" s="50">
        <f>'L32'!L23</f>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t="b">
        <v>0</v>
      </c>
      <c r="AI263" t="b">
        <v>0</v>
      </c>
      <c r="AJ263" t="b">
        <v>0</v>
      </c>
      <c r="AK263" t="b">
        <v>0</v>
      </c>
      <c r="AL263" t="b">
        <v>0</v>
      </c>
      <c r="AM263" t="b">
        <v>0</v>
      </c>
      <c r="AN263" t="b">
        <v>0</v>
      </c>
      <c r="AO263" t="b">
        <v>0</v>
      </c>
      <c r="AP263">
        <v>0</v>
      </c>
      <c r="AQ263" t="b">
        <v>0</v>
      </c>
      <c r="AR263" t="b">
        <f t="shared" si="17"/>
        <v>1</v>
      </c>
    </row>
    <row r="264" spans="1:44">
      <c r="A264" t="s">
        <v>55</v>
      </c>
      <c r="B264" s="50" t="b">
        <f t="shared" si="18"/>
        <v>1</v>
      </c>
      <c r="C264" s="50">
        <f>'L13'!I33</f>
        <v>0</v>
      </c>
      <c r="D264" s="50">
        <f>'L32'!F23</f>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t="b">
        <v>0</v>
      </c>
      <c r="AI264" t="b">
        <v>0</v>
      </c>
      <c r="AJ264" t="b">
        <v>0</v>
      </c>
      <c r="AK264" t="b">
        <v>0</v>
      </c>
      <c r="AL264" t="b">
        <v>0</v>
      </c>
      <c r="AM264" t="b">
        <v>0</v>
      </c>
      <c r="AN264" t="b">
        <v>0</v>
      </c>
      <c r="AO264" t="b">
        <v>0</v>
      </c>
      <c r="AP264">
        <v>0</v>
      </c>
      <c r="AQ264" t="b">
        <v>0</v>
      </c>
      <c r="AR264" t="b">
        <f t="shared" si="17"/>
        <v>1</v>
      </c>
    </row>
    <row r="265" spans="1:44">
      <c r="A265" t="s">
        <v>55</v>
      </c>
      <c r="B265" s="50" t="b">
        <f t="shared" si="18"/>
        <v>1</v>
      </c>
      <c r="C265" s="50">
        <f>'L13'!AA42</f>
        <v>0</v>
      </c>
      <c r="D265" s="50">
        <f>'L32'!R25</f>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t="b">
        <v>0</v>
      </c>
      <c r="AI265" t="b">
        <v>0</v>
      </c>
      <c r="AJ265" t="b">
        <v>0</v>
      </c>
      <c r="AK265" t="b">
        <v>0</v>
      </c>
      <c r="AL265" t="b">
        <v>0</v>
      </c>
      <c r="AM265" t="b">
        <v>0</v>
      </c>
      <c r="AN265" t="b">
        <v>0</v>
      </c>
      <c r="AO265" t="b">
        <v>0</v>
      </c>
      <c r="AP265">
        <v>0</v>
      </c>
      <c r="AQ265" t="b">
        <v>0</v>
      </c>
      <c r="AR265" t="b">
        <f t="shared" si="17"/>
        <v>1</v>
      </c>
    </row>
    <row r="266" spans="1:44">
      <c r="A266" t="s">
        <v>55</v>
      </c>
      <c r="B266" s="50" t="b">
        <f t="shared" si="18"/>
        <v>1</v>
      </c>
      <c r="C266" s="50">
        <f>'L13'!R42</f>
        <v>0</v>
      </c>
      <c r="D266" s="50">
        <f>'L32'!L25</f>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t="b">
        <v>0</v>
      </c>
      <c r="AI266" t="b">
        <v>0</v>
      </c>
      <c r="AJ266" t="b">
        <v>0</v>
      </c>
      <c r="AK266" t="b">
        <v>0</v>
      </c>
      <c r="AL266" t="b">
        <v>0</v>
      </c>
      <c r="AM266" t="b">
        <v>0</v>
      </c>
      <c r="AN266" t="b">
        <v>0</v>
      </c>
      <c r="AO266" t="b">
        <v>0</v>
      </c>
      <c r="AP266">
        <v>0</v>
      </c>
      <c r="AQ266" t="b">
        <v>0</v>
      </c>
      <c r="AR266" t="b">
        <f t="shared" si="17"/>
        <v>1</v>
      </c>
    </row>
    <row r="267" spans="1:44">
      <c r="A267" t="s">
        <v>55</v>
      </c>
      <c r="B267" s="50" t="b">
        <f t="shared" si="18"/>
        <v>1</v>
      </c>
      <c r="C267" s="50">
        <f>'L13'!I42</f>
        <v>0</v>
      </c>
      <c r="D267" s="50">
        <f>'L32'!F25</f>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t="b">
        <v>0</v>
      </c>
      <c r="AI267" t="b">
        <v>0</v>
      </c>
      <c r="AJ267" t="b">
        <v>0</v>
      </c>
      <c r="AK267" t="b">
        <v>0</v>
      </c>
      <c r="AL267" t="b">
        <v>0</v>
      </c>
      <c r="AM267" t="b">
        <v>0</v>
      </c>
      <c r="AN267" t="b">
        <v>0</v>
      </c>
      <c r="AO267" t="b">
        <v>0</v>
      </c>
      <c r="AP267">
        <v>0</v>
      </c>
      <c r="AQ267" t="b">
        <v>0</v>
      </c>
      <c r="AR267" t="b">
        <f t="shared" si="17"/>
        <v>1</v>
      </c>
    </row>
    <row r="268" spans="1:44">
      <c r="A268" t="s">
        <v>55</v>
      </c>
      <c r="B268" s="50" t="b">
        <f t="shared" si="18"/>
        <v>1</v>
      </c>
      <c r="C268" s="50">
        <f>'L32'!R26</f>
        <v>0</v>
      </c>
      <c r="D268" s="50">
        <f>SUM('L13'!AA43:AA44)</f>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t="b">
        <v>0</v>
      </c>
      <c r="AI268" t="b">
        <v>0</v>
      </c>
      <c r="AJ268" t="b">
        <v>0</v>
      </c>
      <c r="AK268" t="b">
        <v>0</v>
      </c>
      <c r="AL268" t="b">
        <v>0</v>
      </c>
      <c r="AM268" t="b">
        <v>0</v>
      </c>
      <c r="AN268" t="b">
        <v>0</v>
      </c>
      <c r="AO268" t="b">
        <v>0</v>
      </c>
      <c r="AP268">
        <v>0</v>
      </c>
      <c r="AQ268" t="b">
        <v>0</v>
      </c>
      <c r="AR268" t="b">
        <f t="shared" si="17"/>
        <v>1</v>
      </c>
    </row>
    <row r="269" spans="1:44">
      <c r="A269" t="s">
        <v>55</v>
      </c>
      <c r="B269" s="50" t="b">
        <f t="shared" si="18"/>
        <v>1</v>
      </c>
      <c r="C269" s="50">
        <f>'L32'!L26</f>
        <v>0</v>
      </c>
      <c r="D269" s="50">
        <f>SUM('L13'!R43:R44)</f>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t="b">
        <v>0</v>
      </c>
      <c r="AI269" t="b">
        <v>0</v>
      </c>
      <c r="AJ269" t="b">
        <v>0</v>
      </c>
      <c r="AK269" t="b">
        <v>0</v>
      </c>
      <c r="AL269" t="b">
        <v>0</v>
      </c>
      <c r="AM269" t="b">
        <v>0</v>
      </c>
      <c r="AN269" t="b">
        <v>0</v>
      </c>
      <c r="AO269" t="b">
        <v>0</v>
      </c>
      <c r="AP269">
        <v>0</v>
      </c>
      <c r="AQ269" t="b">
        <v>0</v>
      </c>
      <c r="AR269" t="b">
        <f t="shared" si="17"/>
        <v>1</v>
      </c>
    </row>
    <row r="270" spans="1:44">
      <c r="A270" t="s">
        <v>55</v>
      </c>
      <c r="B270" s="50" t="b">
        <f t="shared" si="18"/>
        <v>1</v>
      </c>
      <c r="C270" s="50">
        <f>'L32'!F26</f>
        <v>0</v>
      </c>
      <c r="D270" s="50">
        <f>SUM('L13'!I43:I44)</f>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t="b">
        <v>0</v>
      </c>
      <c r="AI270" t="b">
        <v>0</v>
      </c>
      <c r="AJ270" t="b">
        <v>0</v>
      </c>
      <c r="AK270" t="b">
        <v>0</v>
      </c>
      <c r="AL270" t="b">
        <v>0</v>
      </c>
      <c r="AM270" t="b">
        <v>0</v>
      </c>
      <c r="AN270" t="b">
        <v>0</v>
      </c>
      <c r="AO270" t="b">
        <v>0</v>
      </c>
      <c r="AP270">
        <v>0</v>
      </c>
      <c r="AQ270" t="b">
        <v>0</v>
      </c>
      <c r="AR270" t="b">
        <f t="shared" si="17"/>
        <v>1</v>
      </c>
    </row>
    <row r="271" spans="1:44">
      <c r="A271" t="s">
        <v>55</v>
      </c>
      <c r="B271" s="50" t="b">
        <f t="shared" si="18"/>
        <v>1</v>
      </c>
      <c r="C271" s="50">
        <f>'L13'!AA45</f>
        <v>0</v>
      </c>
      <c r="D271" s="50">
        <f>'L32'!R27</f>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t="b">
        <v>0</v>
      </c>
      <c r="AI271" t="b">
        <v>0</v>
      </c>
      <c r="AJ271" t="b">
        <v>0</v>
      </c>
      <c r="AK271" t="b">
        <v>0</v>
      </c>
      <c r="AL271" t="b">
        <v>0</v>
      </c>
      <c r="AM271" t="b">
        <v>0</v>
      </c>
      <c r="AN271" t="b">
        <v>0</v>
      </c>
      <c r="AO271" t="b">
        <v>0</v>
      </c>
      <c r="AP271">
        <v>0</v>
      </c>
      <c r="AQ271" t="b">
        <v>0</v>
      </c>
      <c r="AR271" t="b">
        <f t="shared" si="17"/>
        <v>1</v>
      </c>
    </row>
    <row r="272" spans="1:44">
      <c r="A272" t="s">
        <v>55</v>
      </c>
      <c r="B272" s="50" t="b">
        <f t="shared" si="18"/>
        <v>1</v>
      </c>
      <c r="C272" s="50">
        <f>'L13'!R45</f>
        <v>0</v>
      </c>
      <c r="D272" s="50">
        <f>'L32'!L27</f>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t="b">
        <v>0</v>
      </c>
      <c r="AI272" t="b">
        <v>0</v>
      </c>
      <c r="AJ272" t="b">
        <v>0</v>
      </c>
      <c r="AK272" t="b">
        <v>0</v>
      </c>
      <c r="AL272" t="b">
        <v>0</v>
      </c>
      <c r="AM272" t="b">
        <v>0</v>
      </c>
      <c r="AN272" t="b">
        <v>0</v>
      </c>
      <c r="AO272" t="b">
        <v>0</v>
      </c>
      <c r="AP272">
        <v>0</v>
      </c>
      <c r="AQ272" t="b">
        <v>0</v>
      </c>
      <c r="AR272" t="b">
        <f t="shared" si="17"/>
        <v>1</v>
      </c>
    </row>
    <row r="273" spans="1:44">
      <c r="A273" t="s">
        <v>55</v>
      </c>
      <c r="B273" s="50" t="b">
        <f t="shared" si="18"/>
        <v>1</v>
      </c>
      <c r="C273" s="50">
        <f>'L13'!I45</f>
        <v>0</v>
      </c>
      <c r="D273" s="50">
        <f>'L32'!F27</f>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t="b">
        <v>0</v>
      </c>
      <c r="AI273" t="b">
        <v>0</v>
      </c>
      <c r="AJ273" t="b">
        <v>0</v>
      </c>
      <c r="AK273" t="b">
        <v>0</v>
      </c>
      <c r="AL273" t="b">
        <v>0</v>
      </c>
      <c r="AM273" t="b">
        <v>0</v>
      </c>
      <c r="AN273" t="b">
        <v>0</v>
      </c>
      <c r="AO273" t="b">
        <v>0</v>
      </c>
      <c r="AP273">
        <v>0</v>
      </c>
      <c r="AQ273" t="b">
        <v>0</v>
      </c>
      <c r="AR273" t="b">
        <f t="shared" si="17"/>
        <v>1</v>
      </c>
    </row>
    <row r="274" spans="1:44">
      <c r="A274" t="s">
        <v>55</v>
      </c>
      <c r="B274" s="50" t="b">
        <f t="shared" si="18"/>
        <v>1</v>
      </c>
      <c r="C274" s="50">
        <f>'L13'!AA46</f>
        <v>0</v>
      </c>
      <c r="D274" s="50">
        <f>'L32'!R28</f>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t="b">
        <v>0</v>
      </c>
      <c r="AI274" t="b">
        <v>0</v>
      </c>
      <c r="AJ274" t="b">
        <v>0</v>
      </c>
      <c r="AK274" t="b">
        <v>0</v>
      </c>
      <c r="AL274" t="b">
        <v>0</v>
      </c>
      <c r="AM274" t="b">
        <v>0</v>
      </c>
      <c r="AN274" t="b">
        <v>0</v>
      </c>
      <c r="AO274" t="b">
        <v>0</v>
      </c>
      <c r="AP274">
        <v>0</v>
      </c>
      <c r="AQ274" t="b">
        <v>0</v>
      </c>
      <c r="AR274" t="b">
        <f t="shared" si="17"/>
        <v>1</v>
      </c>
    </row>
    <row r="275" spans="1:44">
      <c r="A275" t="s">
        <v>55</v>
      </c>
      <c r="B275" s="50" t="b">
        <f t="shared" si="18"/>
        <v>1</v>
      </c>
      <c r="C275" s="50">
        <f>'L13'!R46</f>
        <v>0</v>
      </c>
      <c r="D275" s="50">
        <f>'L32'!L28</f>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t="b">
        <v>0</v>
      </c>
      <c r="AI275" t="b">
        <v>0</v>
      </c>
      <c r="AJ275" t="b">
        <v>0</v>
      </c>
      <c r="AK275" t="b">
        <v>0</v>
      </c>
      <c r="AL275" t="b">
        <v>0</v>
      </c>
      <c r="AM275" t="b">
        <v>0</v>
      </c>
      <c r="AN275" t="b">
        <v>0</v>
      </c>
      <c r="AO275" t="b">
        <v>0</v>
      </c>
      <c r="AP275">
        <v>0</v>
      </c>
      <c r="AQ275" t="b">
        <v>0</v>
      </c>
      <c r="AR275" t="b">
        <f t="shared" si="17"/>
        <v>1</v>
      </c>
    </row>
    <row r="276" spans="1:44">
      <c r="A276" t="s">
        <v>55</v>
      </c>
      <c r="B276" s="50" t="b">
        <f t="shared" si="18"/>
        <v>1</v>
      </c>
      <c r="C276" s="50">
        <f>'L13'!I46</f>
        <v>0</v>
      </c>
      <c r="D276" s="50">
        <f>'L32'!F28</f>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t="b">
        <v>0</v>
      </c>
      <c r="AI276" t="b">
        <v>0</v>
      </c>
      <c r="AJ276" t="b">
        <v>0</v>
      </c>
      <c r="AK276" t="b">
        <v>0</v>
      </c>
      <c r="AL276" t="b">
        <v>0</v>
      </c>
      <c r="AM276" t="b">
        <v>0</v>
      </c>
      <c r="AN276" t="b">
        <v>0</v>
      </c>
      <c r="AO276" t="b">
        <v>0</v>
      </c>
      <c r="AP276">
        <v>0</v>
      </c>
      <c r="AQ276" t="b">
        <v>0</v>
      </c>
      <c r="AR276" t="b">
        <f t="shared" si="17"/>
        <v>1</v>
      </c>
    </row>
    <row r="277" spans="1:44">
      <c r="A277" t="s">
        <v>55</v>
      </c>
      <c r="B277" s="50" t="b">
        <f t="shared" si="18"/>
        <v>1</v>
      </c>
      <c r="C277" s="50">
        <f>'L13'!AA47</f>
        <v>0</v>
      </c>
      <c r="D277" s="50">
        <f>'L32'!R29</f>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t="b">
        <v>0</v>
      </c>
      <c r="AI277" t="b">
        <v>0</v>
      </c>
      <c r="AJ277" t="b">
        <v>0</v>
      </c>
      <c r="AK277" t="b">
        <v>0</v>
      </c>
      <c r="AL277" t="b">
        <v>0</v>
      </c>
      <c r="AM277" t="b">
        <v>0</v>
      </c>
      <c r="AN277" t="b">
        <v>0</v>
      </c>
      <c r="AO277" t="b">
        <v>0</v>
      </c>
      <c r="AP277">
        <v>0</v>
      </c>
      <c r="AQ277" t="b">
        <v>0</v>
      </c>
      <c r="AR277" t="b">
        <f t="shared" si="17"/>
        <v>1</v>
      </c>
    </row>
    <row r="278" spans="1:44">
      <c r="A278" t="s">
        <v>55</v>
      </c>
      <c r="B278" s="50" t="b">
        <f t="shared" si="18"/>
        <v>1</v>
      </c>
      <c r="C278" s="50">
        <f>'L13'!R47</f>
        <v>0</v>
      </c>
      <c r="D278" s="50">
        <f>'L32'!L29</f>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t="b">
        <v>0</v>
      </c>
      <c r="AI278" t="b">
        <v>0</v>
      </c>
      <c r="AJ278" t="b">
        <v>0</v>
      </c>
      <c r="AK278" t="b">
        <v>0</v>
      </c>
      <c r="AL278" t="b">
        <v>0</v>
      </c>
      <c r="AM278" t="b">
        <v>0</v>
      </c>
      <c r="AN278" t="b">
        <v>0</v>
      </c>
      <c r="AO278" t="b">
        <v>0</v>
      </c>
      <c r="AP278">
        <v>0</v>
      </c>
      <c r="AQ278" t="b">
        <v>0</v>
      </c>
      <c r="AR278" t="b">
        <f t="shared" si="17"/>
        <v>1</v>
      </c>
    </row>
    <row r="279" spans="1:44">
      <c r="A279" t="s">
        <v>55</v>
      </c>
      <c r="B279" s="50" t="b">
        <f t="shared" si="18"/>
        <v>1</v>
      </c>
      <c r="C279" s="50">
        <f>'L13'!I47</f>
        <v>0</v>
      </c>
      <c r="D279" s="50">
        <f>'L32'!F29</f>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t="b">
        <v>0</v>
      </c>
      <c r="AI279" t="b">
        <v>0</v>
      </c>
      <c r="AJ279" t="b">
        <v>0</v>
      </c>
      <c r="AK279" t="b">
        <v>0</v>
      </c>
      <c r="AL279" t="b">
        <v>0</v>
      </c>
      <c r="AM279" t="b">
        <v>0</v>
      </c>
      <c r="AN279" t="b">
        <v>0</v>
      </c>
      <c r="AO279" t="b">
        <v>0</v>
      </c>
      <c r="AP279">
        <v>0</v>
      </c>
      <c r="AQ279" t="b">
        <v>0</v>
      </c>
      <c r="AR279" t="b">
        <f t="shared" si="17"/>
        <v>1</v>
      </c>
    </row>
    <row r="280" spans="1:44">
      <c r="A280" t="s">
        <v>55</v>
      </c>
      <c r="B280" s="50" t="b">
        <f t="shared" si="18"/>
        <v>1</v>
      </c>
      <c r="C280" s="50">
        <f>'L13'!AA48</f>
        <v>0</v>
      </c>
      <c r="D280" s="50">
        <f>'L32'!R30</f>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t="b">
        <v>0</v>
      </c>
      <c r="AI280" t="b">
        <v>0</v>
      </c>
      <c r="AJ280" t="b">
        <v>0</v>
      </c>
      <c r="AK280" t="b">
        <v>0</v>
      </c>
      <c r="AL280" t="b">
        <v>0</v>
      </c>
      <c r="AM280" t="b">
        <v>0</v>
      </c>
      <c r="AN280" t="b">
        <v>0</v>
      </c>
      <c r="AO280" t="b">
        <v>0</v>
      </c>
      <c r="AP280">
        <v>0</v>
      </c>
      <c r="AQ280" t="b">
        <v>0</v>
      </c>
      <c r="AR280" t="b">
        <f t="shared" si="17"/>
        <v>1</v>
      </c>
    </row>
    <row r="281" spans="1:44">
      <c r="A281" t="s">
        <v>55</v>
      </c>
      <c r="B281" s="50" t="b">
        <f t="shared" si="18"/>
        <v>1</v>
      </c>
      <c r="C281" s="50">
        <f>'L13'!R48</f>
        <v>0</v>
      </c>
      <c r="D281" s="50">
        <f>'L32'!L30</f>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t="b">
        <v>0</v>
      </c>
      <c r="AI281" t="b">
        <v>0</v>
      </c>
      <c r="AJ281" t="b">
        <v>0</v>
      </c>
      <c r="AK281" t="b">
        <v>0</v>
      </c>
      <c r="AL281" t="b">
        <v>0</v>
      </c>
      <c r="AM281" t="b">
        <v>0</v>
      </c>
      <c r="AN281" t="b">
        <v>0</v>
      </c>
      <c r="AO281" t="b">
        <v>0</v>
      </c>
      <c r="AP281">
        <v>0</v>
      </c>
      <c r="AQ281" t="b">
        <v>0</v>
      </c>
      <c r="AR281" t="b">
        <f t="shared" si="17"/>
        <v>1</v>
      </c>
    </row>
    <row r="282" spans="1:44">
      <c r="A282" t="s">
        <v>55</v>
      </c>
      <c r="B282" s="50" t="b">
        <f t="shared" si="18"/>
        <v>1</v>
      </c>
      <c r="C282" s="50">
        <f>'L13'!I48</f>
        <v>0</v>
      </c>
      <c r="D282" s="50">
        <f>'L32'!F30</f>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t="b">
        <v>0</v>
      </c>
      <c r="AI282" t="b">
        <v>0</v>
      </c>
      <c r="AJ282" t="b">
        <v>0</v>
      </c>
      <c r="AK282" t="b">
        <v>0</v>
      </c>
      <c r="AL282" t="b">
        <v>0</v>
      </c>
      <c r="AM282" t="b">
        <v>0</v>
      </c>
      <c r="AN282" t="b">
        <v>0</v>
      </c>
      <c r="AO282" t="b">
        <v>0</v>
      </c>
      <c r="AP282">
        <v>0</v>
      </c>
      <c r="AQ282" t="b">
        <v>0</v>
      </c>
      <c r="AR282" t="b">
        <f t="shared" si="17"/>
        <v>1</v>
      </c>
    </row>
    <row r="283" spans="1:44">
      <c r="A283" t="s">
        <v>55</v>
      </c>
      <c r="B283" s="50" t="b">
        <f t="shared" si="18"/>
        <v>1</v>
      </c>
      <c r="C283" s="50">
        <f>'L13'!AA50</f>
        <v>12601500</v>
      </c>
      <c r="D283" s="50">
        <f>'L32'!R31</f>
        <v>12601500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t="b">
        <v>0</v>
      </c>
      <c r="AI283" t="b">
        <v>0</v>
      </c>
      <c r="AJ283" t="b">
        <v>0</v>
      </c>
      <c r="AK283" t="b">
        <v>0</v>
      </c>
      <c r="AL283" t="b">
        <v>0</v>
      </c>
      <c r="AM283" t="b">
        <v>0</v>
      </c>
      <c r="AN283" t="b">
        <v>0</v>
      </c>
      <c r="AO283" t="b">
        <v>0</v>
      </c>
      <c r="AP283">
        <v>0</v>
      </c>
      <c r="AQ283" t="b">
        <v>0</v>
      </c>
      <c r="AR283" t="b">
        <f t="shared" si="17"/>
        <v>1</v>
      </c>
    </row>
    <row r="284" spans="1:44">
      <c r="A284" t="s">
        <v>55</v>
      </c>
      <c r="B284" s="50" t="b">
        <f t="shared" si="18"/>
        <v>1</v>
      </c>
      <c r="C284" s="50">
        <f>'L13'!R50</f>
        <v>12068700</v>
      </c>
      <c r="D284" s="50">
        <f>'L32'!L31</f>
        <v>12068700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t="b">
        <v>0</v>
      </c>
      <c r="AI284" t="b">
        <v>0</v>
      </c>
      <c r="AJ284" t="b">
        <v>0</v>
      </c>
      <c r="AK284" t="b">
        <v>0</v>
      </c>
      <c r="AL284" t="b">
        <v>0</v>
      </c>
      <c r="AM284" t="b">
        <v>0</v>
      </c>
      <c r="AN284" t="b">
        <v>0</v>
      </c>
      <c r="AO284" t="b">
        <v>0</v>
      </c>
      <c r="AP284">
        <v>0</v>
      </c>
      <c r="AQ284" t="b">
        <v>0</v>
      </c>
      <c r="AR284" t="b">
        <f t="shared" si="17"/>
        <v>1</v>
      </c>
    </row>
    <row r="285" spans="1:44">
      <c r="A285" t="s">
        <v>55</v>
      </c>
      <c r="B285" s="50" t="b">
        <f t="shared" si="18"/>
        <v>1</v>
      </c>
      <c r="C285" s="50">
        <f>'L13'!I50</f>
        <v>12049400</v>
      </c>
      <c r="D285" s="50">
        <f>'L32'!F31</f>
        <v>12049400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t="b">
        <v>0</v>
      </c>
      <c r="AI285" t="b">
        <v>0</v>
      </c>
      <c r="AJ285" t="b">
        <v>0</v>
      </c>
      <c r="AK285" t="b">
        <v>0</v>
      </c>
      <c r="AL285" t="b">
        <v>0</v>
      </c>
      <c r="AM285" t="b">
        <v>0</v>
      </c>
      <c r="AN285" t="b">
        <v>0</v>
      </c>
      <c r="AO285" t="b">
        <v>0</v>
      </c>
      <c r="AP285">
        <v>0</v>
      </c>
      <c r="AQ285" t="b">
        <v>0</v>
      </c>
      <c r="AR285" t="b">
        <f t="shared" si="17"/>
        <v>1</v>
      </c>
    </row>
    <row r="286" spans="1:44">
      <c r="A286" t="s">
        <v>55</v>
      </c>
      <c r="B286" t="b">
        <f t="shared" si="18"/>
        <v>1</v>
      </c>
      <c r="C286">
        <f>SUM('L14'!AC11:AD11)</f>
        <v>0</v>
      </c>
      <c r="D286">
        <f>SUM('L14'!AM11:AO11)</f>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t="b">
        <v>0</v>
      </c>
      <c r="AI286" t="b">
        <v>0</v>
      </c>
      <c r="AJ286" t="b">
        <v>0</v>
      </c>
      <c r="AK286" t="b">
        <v>0</v>
      </c>
      <c r="AL286" t="b">
        <v>0</v>
      </c>
      <c r="AM286" t="b">
        <v>0</v>
      </c>
      <c r="AN286" t="b">
        <v>0</v>
      </c>
      <c r="AO286" t="b">
        <v>0</v>
      </c>
      <c r="AP286">
        <v>0</v>
      </c>
      <c r="AQ286" t="b">
        <v>0</v>
      </c>
      <c r="AR286" t="b">
        <f t="shared" si="17"/>
        <v>1</v>
      </c>
    </row>
    <row r="287" spans="1:44">
      <c r="A287" t="s">
        <v>55</v>
      </c>
      <c r="B287" t="b">
        <f t="shared" si="18"/>
        <v>1</v>
      </c>
      <c r="C287">
        <f>SUM('L14'!P11:Q11)</f>
        <v>0</v>
      </c>
      <c r="D287">
        <f>SUM('L14'!Z11:AB11)</f>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t="b">
        <v>0</v>
      </c>
      <c r="AI287" t="b">
        <v>0</v>
      </c>
      <c r="AJ287" t="b">
        <v>0</v>
      </c>
      <c r="AK287" t="b">
        <v>0</v>
      </c>
      <c r="AL287" t="b">
        <v>0</v>
      </c>
      <c r="AM287" t="b">
        <v>0</v>
      </c>
      <c r="AN287" t="b">
        <v>0</v>
      </c>
      <c r="AO287" t="b">
        <v>0</v>
      </c>
      <c r="AP287">
        <v>0</v>
      </c>
      <c r="AQ287" t="b">
        <v>0</v>
      </c>
      <c r="AR287" t="b">
        <f t="shared" si="17"/>
        <v>1</v>
      </c>
    </row>
    <row r="288" spans="1:44">
      <c r="A288" t="s">
        <v>55</v>
      </c>
      <c r="B288" t="b">
        <f t="shared" si="18"/>
        <v>1</v>
      </c>
      <c r="C288">
        <f>SUM('L14'!C11:D11)</f>
        <v>0</v>
      </c>
      <c r="D288">
        <f>SUM('L14'!M11:O11)</f>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t="b">
        <v>0</v>
      </c>
      <c r="AI288" t="b">
        <v>0</v>
      </c>
      <c r="AJ288" t="b">
        <v>0</v>
      </c>
      <c r="AK288" t="b">
        <v>0</v>
      </c>
      <c r="AL288" t="b">
        <v>0</v>
      </c>
      <c r="AM288" t="b">
        <v>0</v>
      </c>
      <c r="AN288" t="b">
        <v>0</v>
      </c>
      <c r="AO288" t="b">
        <v>0</v>
      </c>
      <c r="AP288">
        <v>0</v>
      </c>
      <c r="AQ288" t="b">
        <v>0</v>
      </c>
      <c r="AR288" t="b">
        <f t="shared" si="17"/>
        <v>1</v>
      </c>
    </row>
    <row r="289" spans="1:44">
      <c r="A289" t="s">
        <v>55</v>
      </c>
      <c r="B289" t="b">
        <f t="shared" si="18"/>
        <v>1</v>
      </c>
      <c r="C289">
        <f>SUM('L14'!AC12:AD12)</f>
        <v>0</v>
      </c>
      <c r="D289">
        <f>SUM('L14'!AM12:AO12)</f>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t="b">
        <v>0</v>
      </c>
      <c r="AI289" t="b">
        <v>0</v>
      </c>
      <c r="AJ289" t="b">
        <v>0</v>
      </c>
      <c r="AK289" t="b">
        <v>0</v>
      </c>
      <c r="AL289" t="b">
        <v>0</v>
      </c>
      <c r="AM289" t="b">
        <v>0</v>
      </c>
      <c r="AN289" t="b">
        <v>0</v>
      </c>
      <c r="AO289" t="b">
        <v>0</v>
      </c>
      <c r="AP289">
        <v>0</v>
      </c>
      <c r="AQ289" t="b">
        <v>0</v>
      </c>
      <c r="AR289" t="b">
        <f t="shared" si="17"/>
        <v>1</v>
      </c>
    </row>
    <row r="290" spans="1:44">
      <c r="A290" t="s">
        <v>55</v>
      </c>
      <c r="B290" t="b">
        <f t="shared" si="18"/>
        <v>1</v>
      </c>
      <c r="C290">
        <f>SUM('L14'!P12:Q12)</f>
        <v>0</v>
      </c>
      <c r="D290">
        <f>SUM('L14'!Z12:AB12)</f>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t="b">
        <v>0</v>
      </c>
      <c r="AI290" t="b">
        <v>0</v>
      </c>
      <c r="AJ290" t="b">
        <v>0</v>
      </c>
      <c r="AK290" t="b">
        <v>0</v>
      </c>
      <c r="AL290" t="b">
        <v>0</v>
      </c>
      <c r="AM290" t="b">
        <v>0</v>
      </c>
      <c r="AN290" t="b">
        <v>0</v>
      </c>
      <c r="AO290" t="b">
        <v>0</v>
      </c>
      <c r="AP290">
        <v>0</v>
      </c>
      <c r="AQ290" t="b">
        <v>0</v>
      </c>
      <c r="AR290" t="b">
        <f t="shared" si="17"/>
        <v>1</v>
      </c>
    </row>
    <row r="291" spans="1:44">
      <c r="A291" t="s">
        <v>55</v>
      </c>
      <c r="B291" t="b">
        <f t="shared" si="18"/>
        <v>1</v>
      </c>
      <c r="C291">
        <f>SUM('L14'!C12:D12)</f>
        <v>0</v>
      </c>
      <c r="D291">
        <f>SUM('L14'!M12:O12)</f>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t="b">
        <v>0</v>
      </c>
      <c r="AI291" t="b">
        <v>0</v>
      </c>
      <c r="AJ291" t="b">
        <v>0</v>
      </c>
      <c r="AK291" t="b">
        <v>0</v>
      </c>
      <c r="AL291" t="b">
        <v>0</v>
      </c>
      <c r="AM291" t="b">
        <v>0</v>
      </c>
      <c r="AN291" t="b">
        <v>0</v>
      </c>
      <c r="AO291" t="b">
        <v>0</v>
      </c>
      <c r="AP291">
        <v>0</v>
      </c>
      <c r="AQ291" t="b">
        <v>0</v>
      </c>
      <c r="AR291" t="b">
        <f t="shared" si="17"/>
        <v>1</v>
      </c>
    </row>
    <row r="292" spans="1:44">
      <c r="A292" t="s">
        <v>55</v>
      </c>
      <c r="B292" t="b">
        <f t="shared" si="18"/>
        <v>1</v>
      </c>
      <c r="C292">
        <f>SUM('L14'!AC13:AD13)</f>
        <v>0</v>
      </c>
      <c r="D292">
        <f>SUM('L14'!AM13:AO13)</f>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t="b">
        <v>0</v>
      </c>
      <c r="AI292" t="b">
        <v>0</v>
      </c>
      <c r="AJ292" t="b">
        <v>0</v>
      </c>
      <c r="AK292" t="b">
        <v>0</v>
      </c>
      <c r="AL292" t="b">
        <v>0</v>
      </c>
      <c r="AM292" t="b">
        <v>0</v>
      </c>
      <c r="AN292" t="b">
        <v>0</v>
      </c>
      <c r="AO292" t="b">
        <v>0</v>
      </c>
      <c r="AP292">
        <v>0</v>
      </c>
      <c r="AQ292" t="b">
        <v>0</v>
      </c>
      <c r="AR292" t="b">
        <f t="shared" si="17"/>
        <v>1</v>
      </c>
    </row>
    <row r="293" spans="1:44">
      <c r="A293" t="s">
        <v>55</v>
      </c>
      <c r="B293" t="b">
        <f t="shared" ref="B293:B324" si="19">IF(C293=D293,TRUE(),FALSE())</f>
        <v>1</v>
      </c>
      <c r="C293">
        <f>SUM('L14'!P13:Q13)</f>
        <v>0</v>
      </c>
      <c r="D293">
        <f>SUM('L14'!Z13:AB13)</f>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t="b">
        <v>0</v>
      </c>
      <c r="AI293" t="b">
        <v>0</v>
      </c>
      <c r="AJ293" t="b">
        <v>0</v>
      </c>
      <c r="AK293" t="b">
        <v>0</v>
      </c>
      <c r="AL293" t="b">
        <v>0</v>
      </c>
      <c r="AM293" t="b">
        <v>0</v>
      </c>
      <c r="AN293" t="b">
        <v>0</v>
      </c>
      <c r="AO293" t="b">
        <v>0</v>
      </c>
      <c r="AP293">
        <v>0</v>
      </c>
      <c r="AQ293" t="b">
        <v>0</v>
      </c>
      <c r="AR293" t="b">
        <f t="shared" si="17"/>
        <v>1</v>
      </c>
    </row>
    <row r="294" spans="1:44">
      <c r="A294" t="s">
        <v>55</v>
      </c>
      <c r="B294" t="b">
        <f t="shared" si="19"/>
        <v>1</v>
      </c>
      <c r="C294">
        <f>SUM('L14'!C13:D13)</f>
        <v>0</v>
      </c>
      <c r="D294">
        <f>SUM('L14'!M13:O13)</f>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t="b">
        <v>0</v>
      </c>
      <c r="AI294" t="b">
        <v>0</v>
      </c>
      <c r="AJ294" t="b">
        <v>0</v>
      </c>
      <c r="AK294" t="b">
        <v>0</v>
      </c>
      <c r="AL294" t="b">
        <v>0</v>
      </c>
      <c r="AM294" t="b">
        <v>0</v>
      </c>
      <c r="AN294" t="b">
        <v>0</v>
      </c>
      <c r="AO294" t="b">
        <v>0</v>
      </c>
      <c r="AP294">
        <v>0</v>
      </c>
      <c r="AQ294" t="b">
        <v>0</v>
      </c>
      <c r="AR294" t="b">
        <f t="shared" si="17"/>
        <v>1</v>
      </c>
    </row>
    <row r="295" spans="1:44">
      <c r="A295" t="s">
        <v>55</v>
      </c>
      <c r="B295" t="b">
        <f t="shared" si="19"/>
        <v>1</v>
      </c>
      <c r="C295">
        <f>SUM('L14'!AC14:AD14)</f>
        <v>0</v>
      </c>
      <c r="D295">
        <f>SUM('L14'!AM14:AO14)</f>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t="b">
        <v>0</v>
      </c>
      <c r="AI295" t="b">
        <v>0</v>
      </c>
      <c r="AJ295" t="b">
        <v>0</v>
      </c>
      <c r="AK295" t="b">
        <v>0</v>
      </c>
      <c r="AL295" t="b">
        <v>0</v>
      </c>
      <c r="AM295" t="b">
        <v>0</v>
      </c>
      <c r="AN295" t="b">
        <v>0</v>
      </c>
      <c r="AO295" t="b">
        <v>0</v>
      </c>
      <c r="AP295">
        <v>0</v>
      </c>
      <c r="AQ295" t="b">
        <v>0</v>
      </c>
      <c r="AR295" t="b">
        <f t="shared" si="17"/>
        <v>1</v>
      </c>
    </row>
    <row r="296" spans="1:44">
      <c r="A296" t="s">
        <v>55</v>
      </c>
      <c r="B296" t="b">
        <f t="shared" si="19"/>
        <v>1</v>
      </c>
      <c r="C296">
        <f>SUM('L14'!P14:Q14)</f>
        <v>0</v>
      </c>
      <c r="D296">
        <f>SUM('L14'!Z14:AB14)</f>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t="b">
        <v>0</v>
      </c>
      <c r="AI296" t="b">
        <v>0</v>
      </c>
      <c r="AJ296" t="b">
        <v>0</v>
      </c>
      <c r="AK296" t="b">
        <v>0</v>
      </c>
      <c r="AL296" t="b">
        <v>0</v>
      </c>
      <c r="AM296" t="b">
        <v>0</v>
      </c>
      <c r="AN296" t="b">
        <v>0</v>
      </c>
      <c r="AO296" t="b">
        <v>0</v>
      </c>
      <c r="AP296">
        <v>0</v>
      </c>
      <c r="AQ296" t="b">
        <v>0</v>
      </c>
      <c r="AR296" t="b">
        <f t="shared" si="17"/>
        <v>1</v>
      </c>
    </row>
    <row r="297" spans="1:44">
      <c r="A297" t="s">
        <v>55</v>
      </c>
      <c r="B297" t="b">
        <f t="shared" si="19"/>
        <v>1</v>
      </c>
      <c r="C297">
        <f>SUM('L14'!C14:D14)</f>
        <v>0</v>
      </c>
      <c r="D297">
        <f>SUM('L14'!M14:O14)</f>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t="b">
        <v>0</v>
      </c>
      <c r="AI297" t="b">
        <v>0</v>
      </c>
      <c r="AJ297" t="b">
        <v>0</v>
      </c>
      <c r="AK297" t="b">
        <v>0</v>
      </c>
      <c r="AL297" t="b">
        <v>0</v>
      </c>
      <c r="AM297" t="b">
        <v>0</v>
      </c>
      <c r="AN297" t="b">
        <v>0</v>
      </c>
      <c r="AO297" t="b">
        <v>0</v>
      </c>
      <c r="AP297">
        <v>0</v>
      </c>
      <c r="AQ297" t="b">
        <v>0</v>
      </c>
      <c r="AR297" t="b">
        <f t="shared" si="17"/>
        <v>1</v>
      </c>
    </row>
    <row r="298" spans="1:44">
      <c r="A298" t="s">
        <v>55</v>
      </c>
      <c r="B298" t="b">
        <f t="shared" si="19"/>
        <v>1</v>
      </c>
      <c r="C298">
        <f>SUM('L14'!AC15:AD15)</f>
        <v>0</v>
      </c>
      <c r="D298">
        <f>SUM('L14'!AM15:AO15)</f>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t="b">
        <v>0</v>
      </c>
      <c r="AI298" t="b">
        <v>0</v>
      </c>
      <c r="AJ298" t="b">
        <v>0</v>
      </c>
      <c r="AK298" t="b">
        <v>0</v>
      </c>
      <c r="AL298" t="b">
        <v>0</v>
      </c>
      <c r="AM298" t="b">
        <v>0</v>
      </c>
      <c r="AN298" t="b">
        <v>0</v>
      </c>
      <c r="AO298" t="b">
        <v>0</v>
      </c>
      <c r="AP298">
        <v>0</v>
      </c>
      <c r="AQ298" t="b">
        <v>0</v>
      </c>
      <c r="AR298" t="b">
        <f t="shared" si="17"/>
        <v>1</v>
      </c>
    </row>
    <row r="299" spans="1:44">
      <c r="A299" t="s">
        <v>55</v>
      </c>
      <c r="B299" t="b">
        <f t="shared" si="19"/>
        <v>1</v>
      </c>
      <c r="C299">
        <f>SUM('L14'!P15:Q15)</f>
        <v>0</v>
      </c>
      <c r="D299">
        <f>SUM('L14'!Z15:AB15)</f>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t="b">
        <v>0</v>
      </c>
      <c r="AI299" t="b">
        <v>0</v>
      </c>
      <c r="AJ299" t="b">
        <v>0</v>
      </c>
      <c r="AK299" t="b">
        <v>0</v>
      </c>
      <c r="AL299" t="b">
        <v>0</v>
      </c>
      <c r="AM299" t="b">
        <v>0</v>
      </c>
      <c r="AN299" t="b">
        <v>0</v>
      </c>
      <c r="AO299" t="b">
        <v>0</v>
      </c>
      <c r="AP299">
        <v>0</v>
      </c>
      <c r="AQ299" t="b">
        <v>0</v>
      </c>
      <c r="AR299" t="b">
        <f t="shared" si="17"/>
        <v>1</v>
      </c>
    </row>
    <row r="300" spans="1:44">
      <c r="A300" t="s">
        <v>55</v>
      </c>
      <c r="B300" t="b">
        <f t="shared" si="19"/>
        <v>1</v>
      </c>
      <c r="C300">
        <f>SUM('L14'!C15:D15)</f>
        <v>0</v>
      </c>
      <c r="D300">
        <f>SUM('L14'!M15:O15)</f>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t="b">
        <v>0</v>
      </c>
      <c r="AI300" t="b">
        <v>0</v>
      </c>
      <c r="AJ300" t="b">
        <v>0</v>
      </c>
      <c r="AK300" t="b">
        <v>0</v>
      </c>
      <c r="AL300" t="b">
        <v>0</v>
      </c>
      <c r="AM300" t="b">
        <v>0</v>
      </c>
      <c r="AN300" t="b">
        <v>0</v>
      </c>
      <c r="AO300" t="b">
        <v>0</v>
      </c>
      <c r="AP300">
        <v>0</v>
      </c>
      <c r="AQ300" t="b">
        <v>0</v>
      </c>
      <c r="AR300" t="b">
        <f t="shared" si="17"/>
        <v>1</v>
      </c>
    </row>
    <row r="301" spans="1:44">
      <c r="A301" t="s">
        <v>55</v>
      </c>
      <c r="B301" t="b">
        <f t="shared" si="19"/>
        <v>1</v>
      </c>
      <c r="C301">
        <f>SUM('L14'!AC16:AD16)</f>
        <v>0</v>
      </c>
      <c r="D301">
        <f>SUM('L14'!AM16:AO16)</f>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t="b">
        <v>0</v>
      </c>
      <c r="AI301" t="b">
        <v>0</v>
      </c>
      <c r="AJ301" t="b">
        <v>0</v>
      </c>
      <c r="AK301" t="b">
        <v>0</v>
      </c>
      <c r="AL301" t="b">
        <v>0</v>
      </c>
      <c r="AM301" t="b">
        <v>0</v>
      </c>
      <c r="AN301" t="b">
        <v>0</v>
      </c>
      <c r="AO301" t="b">
        <v>0</v>
      </c>
      <c r="AP301">
        <v>0</v>
      </c>
      <c r="AQ301" t="b">
        <v>0</v>
      </c>
      <c r="AR301" t="b">
        <f t="shared" si="17"/>
        <v>1</v>
      </c>
    </row>
    <row r="302" spans="1:44">
      <c r="A302" t="s">
        <v>55</v>
      </c>
      <c r="B302" t="b">
        <f t="shared" si="19"/>
        <v>1</v>
      </c>
      <c r="C302">
        <f>SUM('L14'!P16:Q16)</f>
        <v>0</v>
      </c>
      <c r="D302">
        <f>SUM('L14'!Z16:AB16)</f>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t="b">
        <v>0</v>
      </c>
      <c r="AI302" t="b">
        <v>0</v>
      </c>
      <c r="AJ302" t="b">
        <v>0</v>
      </c>
      <c r="AK302" t="b">
        <v>0</v>
      </c>
      <c r="AL302" t="b">
        <v>0</v>
      </c>
      <c r="AM302" t="b">
        <v>0</v>
      </c>
      <c r="AN302" t="b">
        <v>0</v>
      </c>
      <c r="AO302" t="b">
        <v>0</v>
      </c>
      <c r="AP302">
        <v>0</v>
      </c>
      <c r="AQ302" t="b">
        <v>0</v>
      </c>
      <c r="AR302" t="b">
        <f t="shared" si="17"/>
        <v>1</v>
      </c>
    </row>
    <row r="303" spans="1:44">
      <c r="A303" t="s">
        <v>55</v>
      </c>
      <c r="B303" t="b">
        <f t="shared" si="19"/>
        <v>1</v>
      </c>
      <c r="C303">
        <f>SUM('L14'!C16:D16)</f>
        <v>0</v>
      </c>
      <c r="D303">
        <f>SUM('L14'!M16:O16)</f>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t="b">
        <v>0</v>
      </c>
      <c r="AI303" t="b">
        <v>0</v>
      </c>
      <c r="AJ303" t="b">
        <v>0</v>
      </c>
      <c r="AK303" t="b">
        <v>0</v>
      </c>
      <c r="AL303" t="b">
        <v>0</v>
      </c>
      <c r="AM303" t="b">
        <v>0</v>
      </c>
      <c r="AN303" t="b">
        <v>0</v>
      </c>
      <c r="AO303" t="b">
        <v>0</v>
      </c>
      <c r="AP303">
        <v>0</v>
      </c>
      <c r="AQ303" t="b">
        <v>0</v>
      </c>
      <c r="AR303" t="b">
        <f t="shared" si="17"/>
        <v>1</v>
      </c>
    </row>
    <row r="304" spans="1:44">
      <c r="A304" t="s">
        <v>55</v>
      </c>
      <c r="B304" t="b">
        <f t="shared" si="19"/>
        <v>1</v>
      </c>
      <c r="C304">
        <f>SUM('L14'!AC17:AD17)</f>
        <v>0</v>
      </c>
      <c r="D304">
        <f>SUM('L14'!AM17:AO17)</f>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t="b">
        <v>0</v>
      </c>
      <c r="AI304" t="b">
        <v>0</v>
      </c>
      <c r="AJ304" t="b">
        <v>0</v>
      </c>
      <c r="AK304" t="b">
        <v>0</v>
      </c>
      <c r="AL304" t="b">
        <v>0</v>
      </c>
      <c r="AM304" t="b">
        <v>0</v>
      </c>
      <c r="AN304" t="b">
        <v>0</v>
      </c>
      <c r="AO304" t="b">
        <v>0</v>
      </c>
      <c r="AP304">
        <v>0</v>
      </c>
      <c r="AQ304" t="b">
        <v>0</v>
      </c>
      <c r="AR304" t="b">
        <f t="shared" si="17"/>
        <v>1</v>
      </c>
    </row>
    <row r="305" spans="1:44">
      <c r="A305" t="s">
        <v>55</v>
      </c>
      <c r="B305" t="b">
        <f t="shared" si="19"/>
        <v>1</v>
      </c>
      <c r="C305">
        <f>SUM('L14'!P17:Q17)</f>
        <v>0</v>
      </c>
      <c r="D305">
        <f>SUM('L14'!Z17:AB17)</f>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t="b">
        <v>0</v>
      </c>
      <c r="AI305" t="b">
        <v>0</v>
      </c>
      <c r="AJ305" t="b">
        <v>0</v>
      </c>
      <c r="AK305" t="b">
        <v>0</v>
      </c>
      <c r="AL305" t="b">
        <v>0</v>
      </c>
      <c r="AM305" t="b">
        <v>0</v>
      </c>
      <c r="AN305" t="b">
        <v>0</v>
      </c>
      <c r="AO305" t="b">
        <v>0</v>
      </c>
      <c r="AP305">
        <v>0</v>
      </c>
      <c r="AQ305" t="b">
        <v>0</v>
      </c>
      <c r="AR305" t="b">
        <f t="shared" si="17"/>
        <v>1</v>
      </c>
    </row>
    <row r="306" spans="1:44">
      <c r="A306" t="s">
        <v>55</v>
      </c>
      <c r="B306" t="b">
        <f t="shared" si="19"/>
        <v>1</v>
      </c>
      <c r="C306">
        <f>SUM('L14'!C17:D17)</f>
        <v>0</v>
      </c>
      <c r="D306">
        <f>SUM('L14'!M17:O17)</f>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t="b">
        <v>0</v>
      </c>
      <c r="AI306" t="b">
        <v>0</v>
      </c>
      <c r="AJ306" t="b">
        <v>0</v>
      </c>
      <c r="AK306" t="b">
        <v>0</v>
      </c>
      <c r="AL306" t="b">
        <v>0</v>
      </c>
      <c r="AM306" t="b">
        <v>0</v>
      </c>
      <c r="AN306" t="b">
        <v>0</v>
      </c>
      <c r="AO306" t="b">
        <v>0</v>
      </c>
      <c r="AP306">
        <v>0</v>
      </c>
      <c r="AQ306" t="b">
        <v>0</v>
      </c>
      <c r="AR306" t="b">
        <f t="shared" si="17"/>
        <v>1</v>
      </c>
    </row>
    <row r="307" spans="1:44">
      <c r="A307" t="s">
        <v>55</v>
      </c>
      <c r="B307" t="b">
        <f t="shared" si="19"/>
        <v>1</v>
      </c>
      <c r="C307">
        <f>SUM('L14'!AC18:AD18)</f>
        <v>0</v>
      </c>
      <c r="D307">
        <f>SUM('L14'!AM18:AO18)</f>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t="b">
        <v>0</v>
      </c>
      <c r="AI307" t="b">
        <v>0</v>
      </c>
      <c r="AJ307" t="b">
        <v>0</v>
      </c>
      <c r="AK307" t="b">
        <v>0</v>
      </c>
      <c r="AL307" t="b">
        <v>0</v>
      </c>
      <c r="AM307" t="b">
        <v>0</v>
      </c>
      <c r="AN307" t="b">
        <v>0</v>
      </c>
      <c r="AO307" t="b">
        <v>0</v>
      </c>
      <c r="AP307">
        <v>0</v>
      </c>
      <c r="AQ307" t="b">
        <v>0</v>
      </c>
      <c r="AR307" t="b">
        <f t="shared" si="17"/>
        <v>1</v>
      </c>
    </row>
    <row r="308" spans="1:44">
      <c r="A308" t="s">
        <v>55</v>
      </c>
      <c r="B308" t="b">
        <f t="shared" si="19"/>
        <v>1</v>
      </c>
      <c r="C308">
        <f>SUM('L14'!P18:Q18)</f>
        <v>0</v>
      </c>
      <c r="D308">
        <f>SUM('L14'!Z18:AB18)</f>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t="b">
        <v>0</v>
      </c>
      <c r="AI308" t="b">
        <v>0</v>
      </c>
      <c r="AJ308" t="b">
        <v>0</v>
      </c>
      <c r="AK308" t="b">
        <v>0</v>
      </c>
      <c r="AL308" t="b">
        <v>0</v>
      </c>
      <c r="AM308" t="b">
        <v>0</v>
      </c>
      <c r="AN308" t="b">
        <v>0</v>
      </c>
      <c r="AO308" t="b">
        <v>0</v>
      </c>
      <c r="AP308">
        <v>0</v>
      </c>
      <c r="AQ308" t="b">
        <v>0</v>
      </c>
      <c r="AR308" t="b">
        <f t="shared" si="17"/>
        <v>1</v>
      </c>
    </row>
    <row r="309" spans="1:44">
      <c r="A309" t="s">
        <v>55</v>
      </c>
      <c r="B309" t="b">
        <f t="shared" si="19"/>
        <v>1</v>
      </c>
      <c r="C309">
        <f>SUM('L14'!C18:D18)</f>
        <v>0</v>
      </c>
      <c r="D309">
        <f>SUM('L14'!M18:O18)</f>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t="b">
        <v>0</v>
      </c>
      <c r="AI309" t="b">
        <v>0</v>
      </c>
      <c r="AJ309" t="b">
        <v>0</v>
      </c>
      <c r="AK309" t="b">
        <v>0</v>
      </c>
      <c r="AL309" t="b">
        <v>0</v>
      </c>
      <c r="AM309" t="b">
        <v>0</v>
      </c>
      <c r="AN309" t="b">
        <v>0</v>
      </c>
      <c r="AO309" t="b">
        <v>0</v>
      </c>
      <c r="AP309">
        <v>0</v>
      </c>
      <c r="AQ309" t="b">
        <v>0</v>
      </c>
      <c r="AR309" t="b">
        <f t="shared" si="17"/>
        <v>1</v>
      </c>
    </row>
    <row r="310" spans="1:44">
      <c r="A310" t="s">
        <v>55</v>
      </c>
      <c r="B310" t="b">
        <f t="shared" si="19"/>
        <v>1</v>
      </c>
      <c r="C310">
        <f>SUM('L14'!AC19:AD19)</f>
        <v>0</v>
      </c>
      <c r="D310">
        <f>SUM('L14'!AM19:AO19)</f>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t="b">
        <v>0</v>
      </c>
      <c r="AI310" t="b">
        <v>0</v>
      </c>
      <c r="AJ310" t="b">
        <v>0</v>
      </c>
      <c r="AK310" t="b">
        <v>0</v>
      </c>
      <c r="AL310" t="b">
        <v>0</v>
      </c>
      <c r="AM310" t="b">
        <v>0</v>
      </c>
      <c r="AN310" t="b">
        <v>0</v>
      </c>
      <c r="AO310" t="b">
        <v>0</v>
      </c>
      <c r="AP310">
        <v>0</v>
      </c>
      <c r="AQ310" t="b">
        <v>0</v>
      </c>
      <c r="AR310" t="b">
        <f t="shared" si="17"/>
        <v>1</v>
      </c>
    </row>
    <row r="311" spans="1:44">
      <c r="A311" t="s">
        <v>55</v>
      </c>
      <c r="B311" t="b">
        <f t="shared" si="19"/>
        <v>1</v>
      </c>
      <c r="C311">
        <f>SUM('L14'!P19:Q19)</f>
        <v>0</v>
      </c>
      <c r="D311">
        <f>SUM('L14'!Z19:AB19)</f>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t="b">
        <v>0</v>
      </c>
      <c r="AI311" t="b">
        <v>0</v>
      </c>
      <c r="AJ311" t="b">
        <v>0</v>
      </c>
      <c r="AK311" t="b">
        <v>0</v>
      </c>
      <c r="AL311" t="b">
        <v>0</v>
      </c>
      <c r="AM311" t="b">
        <v>0</v>
      </c>
      <c r="AN311" t="b">
        <v>0</v>
      </c>
      <c r="AO311" t="b">
        <v>0</v>
      </c>
      <c r="AP311">
        <v>0</v>
      </c>
      <c r="AQ311" t="b">
        <v>0</v>
      </c>
      <c r="AR311" t="b">
        <f t="shared" si="17"/>
        <v>1</v>
      </c>
    </row>
    <row r="312" spans="1:44">
      <c r="A312" t="s">
        <v>55</v>
      </c>
      <c r="B312" t="b">
        <f t="shared" si="19"/>
        <v>1</v>
      </c>
      <c r="C312">
        <f>SUM('L14'!C19:D19)</f>
        <v>0</v>
      </c>
      <c r="D312">
        <f>SUM('L14'!M19:O19)</f>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t="b">
        <v>0</v>
      </c>
      <c r="AI312" t="b">
        <v>0</v>
      </c>
      <c r="AJ312" t="b">
        <v>0</v>
      </c>
      <c r="AK312" t="b">
        <v>0</v>
      </c>
      <c r="AL312" t="b">
        <v>0</v>
      </c>
      <c r="AM312" t="b">
        <v>0</v>
      </c>
      <c r="AN312" t="b">
        <v>0</v>
      </c>
      <c r="AO312" t="b">
        <v>0</v>
      </c>
      <c r="AP312">
        <v>0</v>
      </c>
      <c r="AQ312" t="b">
        <v>0</v>
      </c>
      <c r="AR312" t="b">
        <f t="shared" si="17"/>
        <v>1</v>
      </c>
    </row>
    <row r="313" spans="1:44">
      <c r="A313" t="s">
        <v>55</v>
      </c>
      <c r="B313" t="b">
        <f t="shared" si="19"/>
        <v>1</v>
      </c>
      <c r="C313">
        <f>SUM('L14'!AC20:AD20)</f>
        <v>0</v>
      </c>
      <c r="D313">
        <f>SUM('L14'!AM20:AO20)</f>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t="b">
        <v>0</v>
      </c>
      <c r="AI313" t="b">
        <v>0</v>
      </c>
      <c r="AJ313" t="b">
        <v>0</v>
      </c>
      <c r="AK313" t="b">
        <v>0</v>
      </c>
      <c r="AL313" t="b">
        <v>0</v>
      </c>
      <c r="AM313" t="b">
        <v>0</v>
      </c>
      <c r="AN313" t="b">
        <v>0</v>
      </c>
      <c r="AO313" t="b">
        <v>0</v>
      </c>
      <c r="AP313">
        <v>0</v>
      </c>
      <c r="AQ313" t="b">
        <v>0</v>
      </c>
      <c r="AR313" t="b">
        <f t="shared" si="17"/>
        <v>1</v>
      </c>
    </row>
    <row r="314" spans="1:44">
      <c r="A314" t="s">
        <v>55</v>
      </c>
      <c r="B314" t="b">
        <f t="shared" si="19"/>
        <v>1</v>
      </c>
      <c r="C314">
        <f>SUM('L14'!P20:Q20)</f>
        <v>0</v>
      </c>
      <c r="D314">
        <f>SUM('L14'!Z20:AB20)</f>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t="b">
        <v>0</v>
      </c>
      <c r="AI314" t="b">
        <v>0</v>
      </c>
      <c r="AJ314" t="b">
        <v>0</v>
      </c>
      <c r="AK314" t="b">
        <v>0</v>
      </c>
      <c r="AL314" t="b">
        <v>0</v>
      </c>
      <c r="AM314" t="b">
        <v>0</v>
      </c>
      <c r="AN314" t="b">
        <v>0</v>
      </c>
      <c r="AO314" t="b">
        <v>0</v>
      </c>
      <c r="AP314">
        <v>0</v>
      </c>
      <c r="AQ314" t="b">
        <v>0</v>
      </c>
      <c r="AR314" t="b">
        <f t="shared" si="17"/>
        <v>1</v>
      </c>
    </row>
    <row r="315" spans="1:44">
      <c r="A315" t="s">
        <v>55</v>
      </c>
      <c r="B315" t="b">
        <f t="shared" si="19"/>
        <v>1</v>
      </c>
      <c r="C315">
        <f>SUM('L14'!C20:D20)</f>
        <v>0</v>
      </c>
      <c r="D315">
        <f>SUM('L14'!M20:O20)</f>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t="b">
        <v>0</v>
      </c>
      <c r="AI315" t="b">
        <v>0</v>
      </c>
      <c r="AJ315" t="b">
        <v>0</v>
      </c>
      <c r="AK315" t="b">
        <v>0</v>
      </c>
      <c r="AL315" t="b">
        <v>0</v>
      </c>
      <c r="AM315" t="b">
        <v>0</v>
      </c>
      <c r="AN315" t="b">
        <v>0</v>
      </c>
      <c r="AO315" t="b">
        <v>0</v>
      </c>
      <c r="AP315">
        <v>0</v>
      </c>
      <c r="AQ315" t="b">
        <v>0</v>
      </c>
      <c r="AR315" t="b">
        <f t="shared" si="17"/>
        <v>1</v>
      </c>
    </row>
    <row r="316" spans="1:44">
      <c r="A316" t="s">
        <v>55</v>
      </c>
      <c r="B316" t="b">
        <f t="shared" si="19"/>
        <v>1</v>
      </c>
      <c r="C316">
        <f>SUM('L14'!AC21:AD21)</f>
        <v>0</v>
      </c>
      <c r="D316">
        <f>SUM('L14'!AM21:AO21)</f>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t="b">
        <v>0</v>
      </c>
      <c r="AI316" t="b">
        <v>0</v>
      </c>
      <c r="AJ316" t="b">
        <v>0</v>
      </c>
      <c r="AK316" t="b">
        <v>0</v>
      </c>
      <c r="AL316" t="b">
        <v>0</v>
      </c>
      <c r="AM316" t="b">
        <v>0</v>
      </c>
      <c r="AN316" t="b">
        <v>0</v>
      </c>
      <c r="AO316" t="b">
        <v>0</v>
      </c>
      <c r="AP316">
        <v>0</v>
      </c>
      <c r="AQ316" t="b">
        <v>0</v>
      </c>
      <c r="AR316" t="b">
        <f t="shared" si="17"/>
        <v>1</v>
      </c>
    </row>
    <row r="317" spans="1:44">
      <c r="A317" t="s">
        <v>55</v>
      </c>
      <c r="B317" t="b">
        <f t="shared" si="19"/>
        <v>1</v>
      </c>
      <c r="C317">
        <f>SUM('L14'!P21:Q21)</f>
        <v>0</v>
      </c>
      <c r="D317">
        <f>SUM('L14'!Z21:AB21)</f>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t="b">
        <v>0</v>
      </c>
      <c r="AI317" t="b">
        <v>0</v>
      </c>
      <c r="AJ317" t="b">
        <v>0</v>
      </c>
      <c r="AK317" t="b">
        <v>0</v>
      </c>
      <c r="AL317" t="b">
        <v>0</v>
      </c>
      <c r="AM317" t="b">
        <v>0</v>
      </c>
      <c r="AN317" t="b">
        <v>0</v>
      </c>
      <c r="AO317" t="b">
        <v>0</v>
      </c>
      <c r="AP317">
        <v>0</v>
      </c>
      <c r="AQ317" t="b">
        <v>0</v>
      </c>
      <c r="AR317" t="b">
        <f t="shared" si="17"/>
        <v>1</v>
      </c>
    </row>
    <row r="318" spans="1:44">
      <c r="A318" t="s">
        <v>55</v>
      </c>
      <c r="B318" t="b">
        <f t="shared" si="19"/>
        <v>1</v>
      </c>
      <c r="C318">
        <f>SUM('L14'!C21:D21)</f>
        <v>0</v>
      </c>
      <c r="D318">
        <f>SUM('L14'!M21:O21)</f>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t="b">
        <v>0</v>
      </c>
      <c r="AI318" t="b">
        <v>0</v>
      </c>
      <c r="AJ318" t="b">
        <v>0</v>
      </c>
      <c r="AK318" t="b">
        <v>0</v>
      </c>
      <c r="AL318" t="b">
        <v>0</v>
      </c>
      <c r="AM318" t="b">
        <v>0</v>
      </c>
      <c r="AN318" t="b">
        <v>0</v>
      </c>
      <c r="AO318" t="b">
        <v>0</v>
      </c>
      <c r="AP318">
        <v>0</v>
      </c>
      <c r="AQ318" t="b">
        <v>0</v>
      </c>
      <c r="AR318" t="b">
        <f t="shared" si="17"/>
        <v>1</v>
      </c>
    </row>
    <row r="319" spans="1:44">
      <c r="A319" t="s">
        <v>55</v>
      </c>
      <c r="B319" t="b">
        <f t="shared" si="19"/>
        <v>1</v>
      </c>
      <c r="C319">
        <f>SUM('L14'!AC22:AD22)</f>
        <v>3000</v>
      </c>
      <c r="D319">
        <f>SUM('L14'!AM22:AO22)</f>
        <v>3000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t="b">
        <v>0</v>
      </c>
      <c r="AI319" t="b">
        <v>0</v>
      </c>
      <c r="AJ319" t="b">
        <v>0</v>
      </c>
      <c r="AK319" t="b">
        <v>0</v>
      </c>
      <c r="AL319" t="b">
        <v>0</v>
      </c>
      <c r="AM319" t="b">
        <v>0</v>
      </c>
      <c r="AN319" t="b">
        <v>0</v>
      </c>
      <c r="AO319" t="b">
        <v>0</v>
      </c>
      <c r="AP319">
        <v>0</v>
      </c>
      <c r="AQ319" t="b">
        <v>0</v>
      </c>
      <c r="AR319" t="b">
        <f t="shared" si="17"/>
        <v>1</v>
      </c>
    </row>
    <row r="320" spans="1:44">
      <c r="A320" t="s">
        <v>55</v>
      </c>
      <c r="B320" t="b">
        <f t="shared" si="19"/>
        <v>1</v>
      </c>
      <c r="C320">
        <f>SUM('L14'!P22:Q22)</f>
        <v>2600</v>
      </c>
      <c r="D320">
        <f>SUM('L14'!Z22:AB22)</f>
        <v>2600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t="b">
        <v>0</v>
      </c>
      <c r="AI320" t="b">
        <v>0</v>
      </c>
      <c r="AJ320" t="b">
        <v>0</v>
      </c>
      <c r="AK320" t="b">
        <v>0</v>
      </c>
      <c r="AL320" t="b">
        <v>0</v>
      </c>
      <c r="AM320" t="b">
        <v>0</v>
      </c>
      <c r="AN320" t="b">
        <v>0</v>
      </c>
      <c r="AO320" t="b">
        <v>0</v>
      </c>
      <c r="AP320">
        <v>0</v>
      </c>
      <c r="AQ320" t="b">
        <v>0</v>
      </c>
      <c r="AR320" t="b">
        <f t="shared" si="17"/>
        <v>1</v>
      </c>
    </row>
    <row r="321" spans="1:44">
      <c r="A321" t="s">
        <v>55</v>
      </c>
      <c r="B321" t="b">
        <f t="shared" si="19"/>
        <v>1</v>
      </c>
      <c r="C321">
        <f>SUM('L14'!C22:D22)</f>
        <v>2500</v>
      </c>
      <c r="D321">
        <f>SUM('L14'!M22:O22)</f>
        <v>2500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t="b">
        <v>0</v>
      </c>
      <c r="AI321" t="b">
        <v>0</v>
      </c>
      <c r="AJ321" t="b">
        <v>0</v>
      </c>
      <c r="AK321" t="b">
        <v>0</v>
      </c>
      <c r="AL321" t="b">
        <v>0</v>
      </c>
      <c r="AM321" t="b">
        <v>0</v>
      </c>
      <c r="AN321" t="b">
        <v>0</v>
      </c>
      <c r="AO321" t="b">
        <v>0</v>
      </c>
      <c r="AP321">
        <v>0</v>
      </c>
      <c r="AQ321" t="b">
        <v>0</v>
      </c>
      <c r="AR321" t="b">
        <f t="shared" si="17"/>
        <v>1</v>
      </c>
    </row>
    <row r="322" spans="1:44">
      <c r="A322" t="s">
        <v>55</v>
      </c>
      <c r="B322" t="b">
        <f t="shared" si="19"/>
        <v>1</v>
      </c>
      <c r="C322">
        <f>SUM('L14'!AC23:AD23)</f>
        <v>0</v>
      </c>
      <c r="D322">
        <f>SUM('L14'!AM23:AO23)</f>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t="b">
        <v>0</v>
      </c>
      <c r="AI322" t="b">
        <v>0</v>
      </c>
      <c r="AJ322" t="b">
        <v>0</v>
      </c>
      <c r="AK322" t="b">
        <v>0</v>
      </c>
      <c r="AL322" t="b">
        <v>0</v>
      </c>
      <c r="AM322" t="b">
        <v>0</v>
      </c>
      <c r="AN322" t="b">
        <v>0</v>
      </c>
      <c r="AO322" t="b">
        <v>0</v>
      </c>
      <c r="AP322">
        <v>0</v>
      </c>
      <c r="AQ322" t="b">
        <v>0</v>
      </c>
      <c r="AR322" t="b">
        <f t="shared" ref="AR322:AR385" si="20">IF(AP322=0,B322,IF(AQ322,B322,TRUE()))</f>
        <v>1</v>
      </c>
    </row>
    <row r="323" spans="1:44">
      <c r="A323" t="s">
        <v>55</v>
      </c>
      <c r="B323" t="b">
        <f t="shared" si="19"/>
        <v>1</v>
      </c>
      <c r="C323">
        <f>SUM('L14'!P23:Q23)</f>
        <v>0</v>
      </c>
      <c r="D323">
        <f>SUM('L14'!Z23:AB23)</f>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t="b">
        <v>0</v>
      </c>
      <c r="AI323" t="b">
        <v>0</v>
      </c>
      <c r="AJ323" t="b">
        <v>0</v>
      </c>
      <c r="AK323" t="b">
        <v>0</v>
      </c>
      <c r="AL323" t="b">
        <v>0</v>
      </c>
      <c r="AM323" t="b">
        <v>0</v>
      </c>
      <c r="AN323" t="b">
        <v>0</v>
      </c>
      <c r="AO323" t="b">
        <v>0</v>
      </c>
      <c r="AP323">
        <v>0</v>
      </c>
      <c r="AQ323" t="b">
        <v>0</v>
      </c>
      <c r="AR323" t="b">
        <f t="shared" si="20"/>
        <v>1</v>
      </c>
    </row>
    <row r="324" spans="1:44">
      <c r="A324" t="s">
        <v>55</v>
      </c>
      <c r="B324" t="b">
        <f t="shared" si="19"/>
        <v>1</v>
      </c>
      <c r="C324">
        <f>SUM('L14'!C23:D23)</f>
        <v>0</v>
      </c>
      <c r="D324">
        <f>SUM('L14'!M23:O23)</f>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t="b">
        <v>0</v>
      </c>
      <c r="AI324" t="b">
        <v>0</v>
      </c>
      <c r="AJ324" t="b">
        <v>0</v>
      </c>
      <c r="AK324" t="b">
        <v>0</v>
      </c>
      <c r="AL324" t="b">
        <v>0</v>
      </c>
      <c r="AM324" t="b">
        <v>0</v>
      </c>
      <c r="AN324" t="b">
        <v>0</v>
      </c>
      <c r="AO324" t="b">
        <v>0</v>
      </c>
      <c r="AP324">
        <v>0</v>
      </c>
      <c r="AQ324" t="b">
        <v>0</v>
      </c>
      <c r="AR324" t="b">
        <f t="shared" si="20"/>
        <v>1</v>
      </c>
    </row>
    <row r="325" spans="1:44">
      <c r="A325" t="s">
        <v>55</v>
      </c>
      <c r="B325" t="b">
        <f t="shared" ref="B325:B356" si="21">IF(C325=D325,TRUE(),FALSE())</f>
        <v>1</v>
      </c>
      <c r="C325">
        <f>SUM('L14'!AC24:AD24)</f>
        <v>5700</v>
      </c>
      <c r="D325">
        <f>SUM('L14'!AM24:AO24)</f>
        <v>5700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t="b">
        <v>0</v>
      </c>
      <c r="AI325" t="b">
        <v>0</v>
      </c>
      <c r="AJ325" t="b">
        <v>0</v>
      </c>
      <c r="AK325" t="b">
        <v>0</v>
      </c>
      <c r="AL325" t="b">
        <v>0</v>
      </c>
      <c r="AM325" t="b">
        <v>0</v>
      </c>
      <c r="AN325" t="b">
        <v>0</v>
      </c>
      <c r="AO325" t="b">
        <v>0</v>
      </c>
      <c r="AP325">
        <v>0</v>
      </c>
      <c r="AQ325" t="b">
        <v>0</v>
      </c>
      <c r="AR325" t="b">
        <f t="shared" si="20"/>
        <v>1</v>
      </c>
    </row>
    <row r="326" spans="1:44">
      <c r="A326" t="s">
        <v>55</v>
      </c>
      <c r="B326" t="b">
        <f t="shared" si="21"/>
        <v>1</v>
      </c>
      <c r="C326">
        <f>SUM('L14'!P24:Q24)</f>
        <v>8600</v>
      </c>
      <c r="D326">
        <f>SUM('L14'!Z24:AB24)</f>
        <v>8600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t="b">
        <v>0</v>
      </c>
      <c r="AI326" t="b">
        <v>0</v>
      </c>
      <c r="AJ326" t="b">
        <v>0</v>
      </c>
      <c r="AK326" t="b">
        <v>0</v>
      </c>
      <c r="AL326" t="b">
        <v>0</v>
      </c>
      <c r="AM326" t="b">
        <v>0</v>
      </c>
      <c r="AN326" t="b">
        <v>0</v>
      </c>
      <c r="AO326" t="b">
        <v>0</v>
      </c>
      <c r="AP326">
        <v>0</v>
      </c>
      <c r="AQ326" t="b">
        <v>0</v>
      </c>
      <c r="AR326" t="b">
        <f t="shared" si="20"/>
        <v>1</v>
      </c>
    </row>
    <row r="327" spans="1:44">
      <c r="A327" t="s">
        <v>55</v>
      </c>
      <c r="B327" t="b">
        <f t="shared" si="21"/>
        <v>1</v>
      </c>
      <c r="C327">
        <f>SUM('L14'!C24:D24)</f>
        <v>5900</v>
      </c>
      <c r="D327">
        <f>SUM('L14'!M24:O24)</f>
        <v>5900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t="b">
        <v>0</v>
      </c>
      <c r="AI327" t="b">
        <v>0</v>
      </c>
      <c r="AJ327" t="b">
        <v>0</v>
      </c>
      <c r="AK327" t="b">
        <v>0</v>
      </c>
      <c r="AL327" t="b">
        <v>0</v>
      </c>
      <c r="AM327" t="b">
        <v>0</v>
      </c>
      <c r="AN327" t="b">
        <v>0</v>
      </c>
      <c r="AO327" t="b">
        <v>0</v>
      </c>
      <c r="AP327">
        <v>0</v>
      </c>
      <c r="AQ327" t="b">
        <v>0</v>
      </c>
      <c r="AR327" t="b">
        <f t="shared" si="20"/>
        <v>1</v>
      </c>
    </row>
    <row r="328" spans="1:44">
      <c r="A328" t="s">
        <v>55</v>
      </c>
      <c r="B328" t="b">
        <f t="shared" si="21"/>
        <v>1</v>
      </c>
      <c r="C328">
        <f>SUM('L14'!AC25:AD25)</f>
        <v>0</v>
      </c>
      <c r="D328">
        <f>SUM('L14'!AM25:AO25)</f>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t="b">
        <v>0</v>
      </c>
      <c r="AI328" t="b">
        <v>0</v>
      </c>
      <c r="AJ328" t="b">
        <v>0</v>
      </c>
      <c r="AK328" t="b">
        <v>0</v>
      </c>
      <c r="AL328" t="b">
        <v>0</v>
      </c>
      <c r="AM328" t="b">
        <v>0</v>
      </c>
      <c r="AN328" t="b">
        <v>0</v>
      </c>
      <c r="AO328" t="b">
        <v>0</v>
      </c>
      <c r="AP328">
        <v>0</v>
      </c>
      <c r="AQ328" t="b">
        <v>0</v>
      </c>
      <c r="AR328" t="b">
        <f t="shared" si="20"/>
        <v>1</v>
      </c>
    </row>
    <row r="329" spans="1:44">
      <c r="A329" t="s">
        <v>55</v>
      </c>
      <c r="B329" t="b">
        <f t="shared" si="21"/>
        <v>1</v>
      </c>
      <c r="C329">
        <f>SUM('L14'!P25:Q25)</f>
        <v>0</v>
      </c>
      <c r="D329">
        <f>SUM('L14'!Z25:AB25)</f>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t="b">
        <v>0</v>
      </c>
      <c r="AI329" t="b">
        <v>0</v>
      </c>
      <c r="AJ329" t="b">
        <v>0</v>
      </c>
      <c r="AK329" t="b">
        <v>0</v>
      </c>
      <c r="AL329" t="b">
        <v>0</v>
      </c>
      <c r="AM329" t="b">
        <v>0</v>
      </c>
      <c r="AN329" t="b">
        <v>0</v>
      </c>
      <c r="AO329" t="b">
        <v>0</v>
      </c>
      <c r="AP329">
        <v>0</v>
      </c>
      <c r="AQ329" t="b">
        <v>0</v>
      </c>
      <c r="AR329" t="b">
        <f t="shared" si="20"/>
        <v>1</v>
      </c>
    </row>
    <row r="330" spans="1:44">
      <c r="A330" t="s">
        <v>55</v>
      </c>
      <c r="B330" t="b">
        <f t="shared" si="21"/>
        <v>1</v>
      </c>
      <c r="C330">
        <f>SUM('L14'!C25:D25)</f>
        <v>0</v>
      </c>
      <c r="D330">
        <f>SUM('L14'!M25:O25)</f>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t="b">
        <v>0</v>
      </c>
      <c r="AI330" t="b">
        <v>0</v>
      </c>
      <c r="AJ330" t="b">
        <v>0</v>
      </c>
      <c r="AK330" t="b">
        <v>0</v>
      </c>
      <c r="AL330" t="b">
        <v>0</v>
      </c>
      <c r="AM330" t="b">
        <v>0</v>
      </c>
      <c r="AN330" t="b">
        <v>0</v>
      </c>
      <c r="AO330" t="b">
        <v>0</v>
      </c>
      <c r="AP330">
        <v>0</v>
      </c>
      <c r="AQ330" t="b">
        <v>0</v>
      </c>
      <c r="AR330" t="b">
        <f t="shared" si="20"/>
        <v>1</v>
      </c>
    </row>
    <row r="331" spans="1:44">
      <c r="A331" t="s">
        <v>55</v>
      </c>
      <c r="B331" t="b">
        <f t="shared" si="21"/>
        <v>1</v>
      </c>
      <c r="C331">
        <f>SUM('L14'!AC26:AD26)</f>
        <v>1000</v>
      </c>
      <c r="D331">
        <f>SUM('L14'!AM26:AO26)</f>
        <v>1000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t="b">
        <v>0</v>
      </c>
      <c r="AI331" t="b">
        <v>0</v>
      </c>
      <c r="AJ331" t="b">
        <v>0</v>
      </c>
      <c r="AK331" t="b">
        <v>0</v>
      </c>
      <c r="AL331" t="b">
        <v>0</v>
      </c>
      <c r="AM331" t="b">
        <v>0</v>
      </c>
      <c r="AN331" t="b">
        <v>0</v>
      </c>
      <c r="AO331" t="b">
        <v>0</v>
      </c>
      <c r="AP331">
        <v>0</v>
      </c>
      <c r="AQ331" t="b">
        <v>0</v>
      </c>
      <c r="AR331" t="b">
        <f t="shared" si="20"/>
        <v>1</v>
      </c>
    </row>
    <row r="332" spans="1:44">
      <c r="A332" t="s">
        <v>55</v>
      </c>
      <c r="B332" t="b">
        <f t="shared" si="21"/>
        <v>1</v>
      </c>
      <c r="C332">
        <f>SUM('L14'!P26:Q26)</f>
        <v>1200</v>
      </c>
      <c r="D332">
        <f>SUM('L14'!Z26:AB26)</f>
        <v>1200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t="b">
        <v>0</v>
      </c>
      <c r="AI332" t="b">
        <v>0</v>
      </c>
      <c r="AJ332" t="b">
        <v>0</v>
      </c>
      <c r="AK332" t="b">
        <v>0</v>
      </c>
      <c r="AL332" t="b">
        <v>0</v>
      </c>
      <c r="AM332" t="b">
        <v>0</v>
      </c>
      <c r="AN332" t="b">
        <v>0</v>
      </c>
      <c r="AO332" t="b">
        <v>0</v>
      </c>
      <c r="AP332">
        <v>0</v>
      </c>
      <c r="AQ332" t="b">
        <v>0</v>
      </c>
      <c r="AR332" t="b">
        <f t="shared" si="20"/>
        <v>1</v>
      </c>
    </row>
    <row r="333" spans="1:44">
      <c r="A333" t="s">
        <v>55</v>
      </c>
      <c r="B333" t="b">
        <f t="shared" si="21"/>
        <v>1</v>
      </c>
      <c r="C333">
        <f>SUM('L14'!C26:D26)</f>
        <v>500</v>
      </c>
      <c r="D333">
        <f>SUM('L14'!M26:O26)</f>
        <v>500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t="b">
        <v>0</v>
      </c>
      <c r="AI333" t="b">
        <v>0</v>
      </c>
      <c r="AJ333" t="b">
        <v>0</v>
      </c>
      <c r="AK333" t="b">
        <v>0</v>
      </c>
      <c r="AL333" t="b">
        <v>0</v>
      </c>
      <c r="AM333" t="b">
        <v>0</v>
      </c>
      <c r="AN333" t="b">
        <v>0</v>
      </c>
      <c r="AO333" t="b">
        <v>0</v>
      </c>
      <c r="AP333">
        <v>0</v>
      </c>
      <c r="AQ333" t="b">
        <v>0</v>
      </c>
      <c r="AR333" t="b">
        <f t="shared" si="20"/>
        <v>1</v>
      </c>
    </row>
    <row r="334" spans="1:44">
      <c r="A334" t="s">
        <v>55</v>
      </c>
      <c r="B334" t="b">
        <f t="shared" si="21"/>
        <v>1</v>
      </c>
      <c r="C334">
        <f>SUM('L14'!AC27:AD27)</f>
        <v>100</v>
      </c>
      <c r="D334">
        <f>SUM('L14'!AM27:AO27)</f>
        <v>100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t="b">
        <v>0</v>
      </c>
      <c r="AI334" t="b">
        <v>0</v>
      </c>
      <c r="AJ334" t="b">
        <v>0</v>
      </c>
      <c r="AK334" t="b">
        <v>0</v>
      </c>
      <c r="AL334" t="b">
        <v>0</v>
      </c>
      <c r="AM334" t="b">
        <v>0</v>
      </c>
      <c r="AN334" t="b">
        <v>0</v>
      </c>
      <c r="AO334" t="b">
        <v>0</v>
      </c>
      <c r="AP334">
        <v>0</v>
      </c>
      <c r="AQ334" t="b">
        <v>0</v>
      </c>
      <c r="AR334" t="b">
        <f t="shared" si="20"/>
        <v>1</v>
      </c>
    </row>
    <row r="335" spans="1:44">
      <c r="A335" t="s">
        <v>55</v>
      </c>
      <c r="B335" t="b">
        <f t="shared" si="21"/>
        <v>1</v>
      </c>
      <c r="C335">
        <f>SUM('L14'!P27:Q27)</f>
        <v>0</v>
      </c>
      <c r="D335">
        <f>SUM('L14'!Z27:AB27)</f>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t="b">
        <v>0</v>
      </c>
      <c r="AI335" t="b">
        <v>0</v>
      </c>
      <c r="AJ335" t="b">
        <v>0</v>
      </c>
      <c r="AK335" t="b">
        <v>0</v>
      </c>
      <c r="AL335" t="b">
        <v>0</v>
      </c>
      <c r="AM335" t="b">
        <v>0</v>
      </c>
      <c r="AN335" t="b">
        <v>0</v>
      </c>
      <c r="AO335" t="b">
        <v>0</v>
      </c>
      <c r="AP335">
        <v>0</v>
      </c>
      <c r="AQ335" t="b">
        <v>0</v>
      </c>
      <c r="AR335" t="b">
        <f t="shared" si="20"/>
        <v>1</v>
      </c>
    </row>
    <row r="336" spans="1:44">
      <c r="A336" t="s">
        <v>55</v>
      </c>
      <c r="B336" t="b">
        <f t="shared" si="21"/>
        <v>1</v>
      </c>
      <c r="C336">
        <f>SUM('L14'!C27:D27)</f>
        <v>100</v>
      </c>
      <c r="D336">
        <f>SUM('L14'!M27:O27)</f>
        <v>100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t="b">
        <v>0</v>
      </c>
      <c r="AI336" t="b">
        <v>0</v>
      </c>
      <c r="AJ336" t="b">
        <v>0</v>
      </c>
      <c r="AK336" t="b">
        <v>0</v>
      </c>
      <c r="AL336" t="b">
        <v>0</v>
      </c>
      <c r="AM336" t="b">
        <v>0</v>
      </c>
      <c r="AN336" t="b">
        <v>0</v>
      </c>
      <c r="AO336" t="b">
        <v>0</v>
      </c>
      <c r="AP336">
        <v>0</v>
      </c>
      <c r="AQ336" t="b">
        <v>0</v>
      </c>
      <c r="AR336" t="b">
        <f t="shared" si="20"/>
        <v>1</v>
      </c>
    </row>
    <row r="337" spans="1:44">
      <c r="A337" t="s">
        <v>55</v>
      </c>
      <c r="B337" t="b">
        <f t="shared" si="21"/>
        <v>1</v>
      </c>
      <c r="C337">
        <f>SUM('L14'!AC28:AD28)</f>
        <v>0</v>
      </c>
      <c r="D337">
        <f>SUM('L14'!AM28:AO28)</f>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t="b">
        <v>0</v>
      </c>
      <c r="AI337" t="b">
        <v>0</v>
      </c>
      <c r="AJ337" t="b">
        <v>0</v>
      </c>
      <c r="AK337" t="b">
        <v>0</v>
      </c>
      <c r="AL337" t="b">
        <v>0</v>
      </c>
      <c r="AM337" t="b">
        <v>0</v>
      </c>
      <c r="AN337" t="b">
        <v>0</v>
      </c>
      <c r="AO337" t="b">
        <v>0</v>
      </c>
      <c r="AP337">
        <v>0</v>
      </c>
      <c r="AQ337" t="b">
        <v>0</v>
      </c>
      <c r="AR337" t="b">
        <f t="shared" si="20"/>
        <v>1</v>
      </c>
    </row>
    <row r="338" spans="1:44">
      <c r="A338" t="s">
        <v>55</v>
      </c>
      <c r="B338" t="b">
        <f t="shared" si="21"/>
        <v>1</v>
      </c>
      <c r="C338">
        <f>SUM('L14'!P28:Q28)</f>
        <v>0</v>
      </c>
      <c r="D338">
        <f>SUM('L14'!Z28:AB28)</f>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t="b">
        <v>0</v>
      </c>
      <c r="AI338" t="b">
        <v>0</v>
      </c>
      <c r="AJ338" t="b">
        <v>0</v>
      </c>
      <c r="AK338" t="b">
        <v>0</v>
      </c>
      <c r="AL338" t="b">
        <v>0</v>
      </c>
      <c r="AM338" t="b">
        <v>0</v>
      </c>
      <c r="AN338" t="b">
        <v>0</v>
      </c>
      <c r="AO338" t="b">
        <v>0</v>
      </c>
      <c r="AP338">
        <v>0</v>
      </c>
      <c r="AQ338" t="b">
        <v>0</v>
      </c>
      <c r="AR338" t="b">
        <f t="shared" si="20"/>
        <v>1</v>
      </c>
    </row>
    <row r="339" spans="1:44">
      <c r="A339" t="s">
        <v>55</v>
      </c>
      <c r="B339" t="b">
        <f t="shared" si="21"/>
        <v>1</v>
      </c>
      <c r="C339">
        <f>SUM('L14'!C28:D28)</f>
        <v>0</v>
      </c>
      <c r="D339">
        <f>SUM('L14'!M28:O28)</f>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t="b">
        <v>0</v>
      </c>
      <c r="AI339" t="b">
        <v>0</v>
      </c>
      <c r="AJ339" t="b">
        <v>0</v>
      </c>
      <c r="AK339" t="b">
        <v>0</v>
      </c>
      <c r="AL339" t="b">
        <v>0</v>
      </c>
      <c r="AM339" t="b">
        <v>0</v>
      </c>
      <c r="AN339" t="b">
        <v>0</v>
      </c>
      <c r="AO339" t="b">
        <v>0</v>
      </c>
      <c r="AP339">
        <v>0</v>
      </c>
      <c r="AQ339" t="b">
        <v>0</v>
      </c>
      <c r="AR339" t="b">
        <f t="shared" si="20"/>
        <v>1</v>
      </c>
    </row>
    <row r="340" spans="1:44">
      <c r="A340" t="s">
        <v>55</v>
      </c>
      <c r="B340" t="b">
        <f t="shared" si="21"/>
        <v>1</v>
      </c>
      <c r="C340">
        <f>SUM('L14'!AC29:AD29)</f>
        <v>0</v>
      </c>
      <c r="D340">
        <f>SUM('L14'!AM29:AO29)</f>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t="b">
        <v>0</v>
      </c>
      <c r="AI340" t="b">
        <v>0</v>
      </c>
      <c r="AJ340" t="b">
        <v>0</v>
      </c>
      <c r="AK340" t="b">
        <v>0</v>
      </c>
      <c r="AL340" t="b">
        <v>0</v>
      </c>
      <c r="AM340" t="b">
        <v>0</v>
      </c>
      <c r="AN340" t="b">
        <v>0</v>
      </c>
      <c r="AO340" t="b">
        <v>0</v>
      </c>
      <c r="AP340">
        <v>0</v>
      </c>
      <c r="AQ340" t="b">
        <v>0</v>
      </c>
      <c r="AR340" t="b">
        <f t="shared" si="20"/>
        <v>1</v>
      </c>
    </row>
    <row r="341" spans="1:44">
      <c r="A341" t="s">
        <v>55</v>
      </c>
      <c r="B341" t="b">
        <f t="shared" si="21"/>
        <v>1</v>
      </c>
      <c r="C341">
        <f>SUM('L14'!P29:Q29)</f>
        <v>0</v>
      </c>
      <c r="D341">
        <f>SUM('L14'!Z29:AB29)</f>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t="b">
        <v>0</v>
      </c>
      <c r="AI341" t="b">
        <v>0</v>
      </c>
      <c r="AJ341" t="b">
        <v>0</v>
      </c>
      <c r="AK341" t="b">
        <v>0</v>
      </c>
      <c r="AL341" t="b">
        <v>0</v>
      </c>
      <c r="AM341" t="b">
        <v>0</v>
      </c>
      <c r="AN341" t="b">
        <v>0</v>
      </c>
      <c r="AO341" t="b">
        <v>0</v>
      </c>
      <c r="AP341">
        <v>0</v>
      </c>
      <c r="AQ341" t="b">
        <v>0</v>
      </c>
      <c r="AR341" t="b">
        <f t="shared" si="20"/>
        <v>1</v>
      </c>
    </row>
    <row r="342" spans="1:44">
      <c r="A342" t="s">
        <v>55</v>
      </c>
      <c r="B342" t="b">
        <f t="shared" si="21"/>
        <v>1</v>
      </c>
      <c r="C342">
        <f>SUM('L14'!C29:D29)</f>
        <v>0</v>
      </c>
      <c r="D342">
        <f>SUM('L14'!M29:O29)</f>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t="b">
        <v>0</v>
      </c>
      <c r="AI342" t="b">
        <v>0</v>
      </c>
      <c r="AJ342" t="b">
        <v>0</v>
      </c>
      <c r="AK342" t="b">
        <v>0</v>
      </c>
      <c r="AL342" t="b">
        <v>0</v>
      </c>
      <c r="AM342" t="b">
        <v>0</v>
      </c>
      <c r="AN342" t="b">
        <v>0</v>
      </c>
      <c r="AO342" t="b">
        <v>0</v>
      </c>
      <c r="AP342">
        <v>0</v>
      </c>
      <c r="AQ342" t="b">
        <v>0</v>
      </c>
      <c r="AR342" t="b">
        <f t="shared" si="20"/>
        <v>1</v>
      </c>
    </row>
    <row r="343" spans="1:44">
      <c r="A343" t="s">
        <v>55</v>
      </c>
      <c r="B343" t="b">
        <f t="shared" si="21"/>
        <v>1</v>
      </c>
      <c r="C343">
        <f>SUM('L14'!AC30:AD30)</f>
        <v>0</v>
      </c>
      <c r="D343">
        <f>SUM('L14'!AM30:AO30)</f>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t="b">
        <v>0</v>
      </c>
      <c r="AI343" t="b">
        <v>0</v>
      </c>
      <c r="AJ343" t="b">
        <v>0</v>
      </c>
      <c r="AK343" t="b">
        <v>0</v>
      </c>
      <c r="AL343" t="b">
        <v>0</v>
      </c>
      <c r="AM343" t="b">
        <v>0</v>
      </c>
      <c r="AN343" t="b">
        <v>0</v>
      </c>
      <c r="AO343" t="b">
        <v>0</v>
      </c>
      <c r="AP343">
        <v>0</v>
      </c>
      <c r="AQ343" t="b">
        <v>0</v>
      </c>
      <c r="AR343" t="b">
        <f t="shared" si="20"/>
        <v>1</v>
      </c>
    </row>
    <row r="344" spans="1:44">
      <c r="A344" t="s">
        <v>55</v>
      </c>
      <c r="B344" t="b">
        <f t="shared" si="21"/>
        <v>1</v>
      </c>
      <c r="C344">
        <f>SUM('L14'!P30:Q30)</f>
        <v>0</v>
      </c>
      <c r="D344">
        <f>SUM('L14'!Z30:AB30)</f>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t="b">
        <v>0</v>
      </c>
      <c r="AI344" t="b">
        <v>0</v>
      </c>
      <c r="AJ344" t="b">
        <v>0</v>
      </c>
      <c r="AK344" t="b">
        <v>0</v>
      </c>
      <c r="AL344" t="b">
        <v>0</v>
      </c>
      <c r="AM344" t="b">
        <v>0</v>
      </c>
      <c r="AN344" t="b">
        <v>0</v>
      </c>
      <c r="AO344" t="b">
        <v>0</v>
      </c>
      <c r="AP344">
        <v>0</v>
      </c>
      <c r="AQ344" t="b">
        <v>0</v>
      </c>
      <c r="AR344" t="b">
        <f t="shared" si="20"/>
        <v>1</v>
      </c>
    </row>
    <row r="345" spans="1:44">
      <c r="A345" t="s">
        <v>55</v>
      </c>
      <c r="B345" t="b">
        <f t="shared" si="21"/>
        <v>1</v>
      </c>
      <c r="C345">
        <f>SUM('L14'!C30:D30)</f>
        <v>0</v>
      </c>
      <c r="D345">
        <f>SUM('L14'!M30:O30)</f>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t="b">
        <v>0</v>
      </c>
      <c r="AI345" t="b">
        <v>0</v>
      </c>
      <c r="AJ345" t="b">
        <v>0</v>
      </c>
      <c r="AK345" t="b">
        <v>0</v>
      </c>
      <c r="AL345" t="b">
        <v>0</v>
      </c>
      <c r="AM345" t="b">
        <v>0</v>
      </c>
      <c r="AN345" t="b">
        <v>0</v>
      </c>
      <c r="AO345" t="b">
        <v>0</v>
      </c>
      <c r="AP345">
        <v>0</v>
      </c>
      <c r="AQ345" t="b">
        <v>0</v>
      </c>
      <c r="AR345" t="b">
        <f t="shared" si="20"/>
        <v>1</v>
      </c>
    </row>
    <row r="346" spans="1:44">
      <c r="A346" t="s">
        <v>55</v>
      </c>
      <c r="B346" t="b">
        <f t="shared" si="21"/>
        <v>1</v>
      </c>
      <c r="C346">
        <f>SUM('L14'!AC31:AD31)</f>
        <v>244200</v>
      </c>
      <c r="D346">
        <f>SUM('L14'!AM31:AO31)</f>
        <v>244200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t="b">
        <v>0</v>
      </c>
      <c r="AI346" t="b">
        <v>0</v>
      </c>
      <c r="AJ346" t="b">
        <v>0</v>
      </c>
      <c r="AK346" t="b">
        <v>0</v>
      </c>
      <c r="AL346" t="b">
        <v>0</v>
      </c>
      <c r="AM346" t="b">
        <v>0</v>
      </c>
      <c r="AN346" t="b">
        <v>0</v>
      </c>
      <c r="AO346" t="b">
        <v>0</v>
      </c>
      <c r="AP346">
        <v>0</v>
      </c>
      <c r="AQ346" t="b">
        <v>0</v>
      </c>
      <c r="AR346" t="b">
        <f t="shared" si="20"/>
        <v>1</v>
      </c>
    </row>
    <row r="347" spans="1:44">
      <c r="A347" t="s">
        <v>55</v>
      </c>
      <c r="B347" t="b">
        <f t="shared" si="21"/>
        <v>1</v>
      </c>
      <c r="C347">
        <f>SUM('L14'!P31:Q31)</f>
        <v>148800</v>
      </c>
      <c r="D347">
        <f>SUM('L14'!Z31:AB31)</f>
        <v>148800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t="b">
        <v>0</v>
      </c>
      <c r="AI347" t="b">
        <v>0</v>
      </c>
      <c r="AJ347" t="b">
        <v>0</v>
      </c>
      <c r="AK347" t="b">
        <v>0</v>
      </c>
      <c r="AL347" t="b">
        <v>0</v>
      </c>
      <c r="AM347" t="b">
        <v>0</v>
      </c>
      <c r="AN347" t="b">
        <v>0</v>
      </c>
      <c r="AO347" t="b">
        <v>0</v>
      </c>
      <c r="AP347">
        <v>0</v>
      </c>
      <c r="AQ347" t="b">
        <v>0</v>
      </c>
      <c r="AR347" t="b">
        <f t="shared" si="20"/>
        <v>1</v>
      </c>
    </row>
    <row r="348" spans="1:44">
      <c r="A348" t="s">
        <v>55</v>
      </c>
      <c r="B348" t="b">
        <f t="shared" si="21"/>
        <v>1</v>
      </c>
      <c r="C348">
        <f>SUM('L14'!C31:D31)</f>
        <v>219900</v>
      </c>
      <c r="D348">
        <f>SUM('L14'!M31:O31)</f>
        <v>219900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t="b">
        <v>0</v>
      </c>
      <c r="AI348" t="b">
        <v>0</v>
      </c>
      <c r="AJ348" t="b">
        <v>0</v>
      </c>
      <c r="AK348" t="b">
        <v>0</v>
      </c>
      <c r="AL348" t="b">
        <v>0</v>
      </c>
      <c r="AM348" t="b">
        <v>0</v>
      </c>
      <c r="AN348" t="b">
        <v>0</v>
      </c>
      <c r="AO348" t="b">
        <v>0</v>
      </c>
      <c r="AP348">
        <v>0</v>
      </c>
      <c r="AQ348" t="b">
        <v>0</v>
      </c>
      <c r="AR348" t="b">
        <f t="shared" si="20"/>
        <v>1</v>
      </c>
    </row>
    <row r="349" spans="1:44">
      <c r="A349" t="s">
        <v>55</v>
      </c>
      <c r="B349" t="b">
        <f t="shared" si="21"/>
        <v>1</v>
      </c>
      <c r="C349">
        <f>SUM('L14'!AC32:AD32)</f>
        <v>254000</v>
      </c>
      <c r="D349">
        <f>SUM('L14'!AM32:AO32)</f>
        <v>254000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t="b">
        <v>0</v>
      </c>
      <c r="AI349" t="b">
        <v>0</v>
      </c>
      <c r="AJ349" t="b">
        <v>0</v>
      </c>
      <c r="AK349" t="b">
        <v>0</v>
      </c>
      <c r="AL349" t="b">
        <v>0</v>
      </c>
      <c r="AM349" t="b">
        <v>0</v>
      </c>
      <c r="AN349" t="b">
        <v>0</v>
      </c>
      <c r="AO349" t="b">
        <v>0</v>
      </c>
      <c r="AP349">
        <v>0</v>
      </c>
      <c r="AQ349" t="b">
        <v>0</v>
      </c>
      <c r="AR349" t="b">
        <f t="shared" si="20"/>
        <v>1</v>
      </c>
    </row>
    <row r="350" spans="1:44">
      <c r="A350" t="s">
        <v>55</v>
      </c>
      <c r="B350" t="b">
        <f t="shared" si="21"/>
        <v>1</v>
      </c>
      <c r="C350">
        <f>SUM('L14'!P32:Q32)</f>
        <v>161200</v>
      </c>
      <c r="D350">
        <f>SUM('L14'!Z32:AB32)</f>
        <v>161200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t="b">
        <v>0</v>
      </c>
      <c r="AI350" t="b">
        <v>0</v>
      </c>
      <c r="AJ350" t="b">
        <v>0</v>
      </c>
      <c r="AK350" t="b">
        <v>0</v>
      </c>
      <c r="AL350" t="b">
        <v>0</v>
      </c>
      <c r="AM350" t="b">
        <v>0</v>
      </c>
      <c r="AN350" t="b">
        <v>0</v>
      </c>
      <c r="AO350" t="b">
        <v>0</v>
      </c>
      <c r="AP350">
        <v>0</v>
      </c>
      <c r="AQ350" t="b">
        <v>0</v>
      </c>
      <c r="AR350" t="b">
        <f t="shared" si="20"/>
        <v>1</v>
      </c>
    </row>
    <row r="351" spans="1:44">
      <c r="A351" t="s">
        <v>55</v>
      </c>
      <c r="B351" t="b">
        <f t="shared" si="21"/>
        <v>1</v>
      </c>
      <c r="C351">
        <f>SUM('L14'!C32:D32)</f>
        <v>228900</v>
      </c>
      <c r="D351">
        <f>SUM('L14'!M32:O32)</f>
        <v>228900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t="b">
        <v>0</v>
      </c>
      <c r="AI351" t="b">
        <v>0</v>
      </c>
      <c r="AJ351" t="b">
        <v>0</v>
      </c>
      <c r="AK351" t="b">
        <v>0</v>
      </c>
      <c r="AL351" t="b">
        <v>0</v>
      </c>
      <c r="AM351" t="b">
        <v>0</v>
      </c>
      <c r="AN351" t="b">
        <v>0</v>
      </c>
      <c r="AO351" t="b">
        <v>0</v>
      </c>
      <c r="AP351">
        <v>0</v>
      </c>
      <c r="AQ351" t="b">
        <v>0</v>
      </c>
      <c r="AR351" t="b">
        <f t="shared" si="20"/>
        <v>1</v>
      </c>
    </row>
    <row r="352" spans="1:44">
      <c r="A352" t="s">
        <v>55</v>
      </c>
      <c r="B352" t="b">
        <f t="shared" si="21"/>
        <v>1</v>
      </c>
      <c r="C352">
        <f>SUM('L14'!AC33:AD33)</f>
        <v>0</v>
      </c>
      <c r="D352">
        <f>SUM('L14'!AM33:AO33)</f>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t="b">
        <v>0</v>
      </c>
      <c r="AI352" t="b">
        <v>0</v>
      </c>
      <c r="AJ352" t="b">
        <v>0</v>
      </c>
      <c r="AK352" t="b">
        <v>0</v>
      </c>
      <c r="AL352" t="b">
        <v>0</v>
      </c>
      <c r="AM352" t="b">
        <v>0</v>
      </c>
      <c r="AN352" t="b">
        <v>0</v>
      </c>
      <c r="AO352" t="b">
        <v>0</v>
      </c>
      <c r="AP352">
        <v>0</v>
      </c>
      <c r="AQ352" t="b">
        <v>0</v>
      </c>
      <c r="AR352" t="b">
        <f t="shared" si="20"/>
        <v>1</v>
      </c>
    </row>
    <row r="353" spans="1:44">
      <c r="A353" t="s">
        <v>55</v>
      </c>
      <c r="B353" t="b">
        <f t="shared" si="21"/>
        <v>1</v>
      </c>
      <c r="C353">
        <f>SUM('L14'!P33:Q33)</f>
        <v>0</v>
      </c>
      <c r="D353">
        <f>SUM('L14'!Z33:AB33)</f>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t="b">
        <v>0</v>
      </c>
      <c r="AI353" t="b">
        <v>0</v>
      </c>
      <c r="AJ353" t="b">
        <v>0</v>
      </c>
      <c r="AK353" t="b">
        <v>0</v>
      </c>
      <c r="AL353" t="b">
        <v>0</v>
      </c>
      <c r="AM353" t="b">
        <v>0</v>
      </c>
      <c r="AN353" t="b">
        <v>0</v>
      </c>
      <c r="AO353" t="b">
        <v>0</v>
      </c>
      <c r="AP353">
        <v>0</v>
      </c>
      <c r="AQ353" t="b">
        <v>0</v>
      </c>
      <c r="AR353" t="b">
        <f t="shared" si="20"/>
        <v>1</v>
      </c>
    </row>
    <row r="354" spans="1:44">
      <c r="A354" t="s">
        <v>55</v>
      </c>
      <c r="B354" t="b">
        <f t="shared" si="21"/>
        <v>1</v>
      </c>
      <c r="C354">
        <f>SUM('L14'!C33:D33)</f>
        <v>0</v>
      </c>
      <c r="D354">
        <f>SUM('L14'!M33:O33)</f>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t="b">
        <v>0</v>
      </c>
      <c r="AI354" t="b">
        <v>0</v>
      </c>
      <c r="AJ354" t="b">
        <v>0</v>
      </c>
      <c r="AK354" t="b">
        <v>0</v>
      </c>
      <c r="AL354" t="b">
        <v>0</v>
      </c>
      <c r="AM354" t="b">
        <v>0</v>
      </c>
      <c r="AN354" t="b">
        <v>0</v>
      </c>
      <c r="AO354" t="b">
        <v>0</v>
      </c>
      <c r="AP354">
        <v>0</v>
      </c>
      <c r="AQ354" t="b">
        <v>0</v>
      </c>
      <c r="AR354" t="b">
        <f t="shared" si="20"/>
        <v>1</v>
      </c>
    </row>
    <row r="355" spans="1:44">
      <c r="A355" t="s">
        <v>55</v>
      </c>
      <c r="B355" t="b">
        <f t="shared" si="21"/>
        <v>1</v>
      </c>
      <c r="C355">
        <f>SUM('L14'!AC34:AD34)</f>
        <v>58600</v>
      </c>
      <c r="D355">
        <f>SUM('L14'!AM34:AO34)</f>
        <v>58600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t="b">
        <v>0</v>
      </c>
      <c r="AI355" t="b">
        <v>0</v>
      </c>
      <c r="AJ355" t="b">
        <v>0</v>
      </c>
      <c r="AK355" t="b">
        <v>0</v>
      </c>
      <c r="AL355" t="b">
        <v>0</v>
      </c>
      <c r="AM355" t="b">
        <v>0</v>
      </c>
      <c r="AN355" t="b">
        <v>0</v>
      </c>
      <c r="AO355" t="b">
        <v>0</v>
      </c>
      <c r="AP355">
        <v>0</v>
      </c>
      <c r="AQ355" t="b">
        <v>0</v>
      </c>
      <c r="AR355" t="b">
        <f t="shared" si="20"/>
        <v>1</v>
      </c>
    </row>
    <row r="356" spans="1:44">
      <c r="A356" t="s">
        <v>55</v>
      </c>
      <c r="B356" t="b">
        <f t="shared" si="21"/>
        <v>1</v>
      </c>
      <c r="C356">
        <f>SUM('L14'!P34:Q34)</f>
        <v>7300</v>
      </c>
      <c r="D356">
        <f>SUM('L14'!Z34:AB34)</f>
        <v>7300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t="b">
        <v>0</v>
      </c>
      <c r="AI356" t="b">
        <v>0</v>
      </c>
      <c r="AJ356" t="b">
        <v>0</v>
      </c>
      <c r="AK356" t="b">
        <v>0</v>
      </c>
      <c r="AL356" t="b">
        <v>0</v>
      </c>
      <c r="AM356" t="b">
        <v>0</v>
      </c>
      <c r="AN356" t="b">
        <v>0</v>
      </c>
      <c r="AO356" t="b">
        <v>0</v>
      </c>
      <c r="AP356">
        <v>0</v>
      </c>
      <c r="AQ356" t="b">
        <v>0</v>
      </c>
      <c r="AR356" t="b">
        <f t="shared" si="20"/>
        <v>1</v>
      </c>
    </row>
    <row r="357" spans="1:44">
      <c r="A357" t="s">
        <v>55</v>
      </c>
      <c r="B357" t="b">
        <f t="shared" ref="B357" si="22">IF(C357=D357,TRUE(),FALSE())</f>
        <v>1</v>
      </c>
      <c r="C357">
        <f>SUM('L14'!C34:D34)</f>
        <v>12900</v>
      </c>
      <c r="D357">
        <f>SUM('L14'!M34:O34)</f>
        <v>12900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t="b">
        <v>0</v>
      </c>
      <c r="AI357" t="b">
        <v>0</v>
      </c>
      <c r="AJ357" t="b">
        <v>0</v>
      </c>
      <c r="AK357" t="b">
        <v>0</v>
      </c>
      <c r="AL357" t="b">
        <v>0</v>
      </c>
      <c r="AM357" t="b">
        <v>0</v>
      </c>
      <c r="AN357" t="b">
        <v>0</v>
      </c>
      <c r="AO357" t="b">
        <v>0</v>
      </c>
      <c r="AP357">
        <v>0</v>
      </c>
      <c r="AQ357" t="b">
        <v>0</v>
      </c>
      <c r="AR357" t="b">
        <f t="shared" si="20"/>
        <v>1</v>
      </c>
    </row>
    <row r="358" spans="1:44">
      <c r="A358" t="s">
        <v>55</v>
      </c>
      <c r="B358" s="50" t="b">
        <f t="shared" ref="B358:B389" si="23">IF(C358&gt;=D358,TRUE(),FALSE())</f>
        <v>1</v>
      </c>
      <c r="C358" s="50">
        <f>'L14'!AF11</f>
        <v>0</v>
      </c>
      <c r="D358" s="50">
        <f>'L14'!AE11</f>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t="b">
        <v>0</v>
      </c>
      <c r="AI358" t="b">
        <v>0</v>
      </c>
      <c r="AJ358" t="b">
        <v>0</v>
      </c>
      <c r="AK358" t="b">
        <v>0</v>
      </c>
      <c r="AL358" t="b">
        <v>0</v>
      </c>
      <c r="AM358" t="b">
        <v>0</v>
      </c>
      <c r="AN358" t="b">
        <v>0</v>
      </c>
      <c r="AO358" t="b">
        <v>0</v>
      </c>
      <c r="AP358">
        <v>0</v>
      </c>
      <c r="AQ358" t="b">
        <v>0</v>
      </c>
      <c r="AR358" t="b">
        <f t="shared" si="20"/>
        <v>1</v>
      </c>
    </row>
    <row r="359" spans="1:44">
      <c r="A359" t="s">
        <v>55</v>
      </c>
      <c r="B359" s="50" t="b">
        <f t="shared" si="23"/>
        <v>1</v>
      </c>
      <c r="C359" s="50">
        <f>'L14'!S11</f>
        <v>0</v>
      </c>
      <c r="D359" s="50">
        <f>'L14'!R11</f>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t="b">
        <v>0</v>
      </c>
      <c r="AI359" t="b">
        <v>0</v>
      </c>
      <c r="AJ359" t="b">
        <v>0</v>
      </c>
      <c r="AK359" t="b">
        <v>0</v>
      </c>
      <c r="AL359" t="b">
        <v>0</v>
      </c>
      <c r="AM359" t="b">
        <v>0</v>
      </c>
      <c r="AN359" t="b">
        <v>0</v>
      </c>
      <c r="AO359" t="b">
        <v>0</v>
      </c>
      <c r="AP359">
        <v>0</v>
      </c>
      <c r="AQ359" t="b">
        <v>0</v>
      </c>
      <c r="AR359" t="b">
        <f t="shared" si="20"/>
        <v>1</v>
      </c>
    </row>
    <row r="360" spans="1:44">
      <c r="A360" t="s">
        <v>55</v>
      </c>
      <c r="B360" s="50" t="b">
        <f t="shared" si="23"/>
        <v>1</v>
      </c>
      <c r="C360" s="50">
        <f>'L14'!F11</f>
        <v>0</v>
      </c>
      <c r="D360" s="50">
        <f>'L14'!E11</f>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t="b">
        <v>0</v>
      </c>
      <c r="AI360" t="b">
        <v>0</v>
      </c>
      <c r="AJ360" t="b">
        <v>0</v>
      </c>
      <c r="AK360" t="b">
        <v>0</v>
      </c>
      <c r="AL360" t="b">
        <v>0</v>
      </c>
      <c r="AM360" t="b">
        <v>0</v>
      </c>
      <c r="AN360" t="b">
        <v>0</v>
      </c>
      <c r="AO360" t="b">
        <v>0</v>
      </c>
      <c r="AP360">
        <v>0</v>
      </c>
      <c r="AQ360" t="b">
        <v>0</v>
      </c>
      <c r="AR360" t="b">
        <f t="shared" si="20"/>
        <v>1</v>
      </c>
    </row>
    <row r="361" spans="1:44">
      <c r="A361" t="s">
        <v>55</v>
      </c>
      <c r="B361" s="50" t="b">
        <f t="shared" si="23"/>
        <v>1</v>
      </c>
      <c r="C361" s="50">
        <f>'L14'!AF12</f>
        <v>0</v>
      </c>
      <c r="D361" s="50">
        <f>'L14'!AE12</f>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t="b">
        <v>0</v>
      </c>
      <c r="AI361" t="b">
        <v>0</v>
      </c>
      <c r="AJ361" t="b">
        <v>0</v>
      </c>
      <c r="AK361" t="b">
        <v>0</v>
      </c>
      <c r="AL361" t="b">
        <v>0</v>
      </c>
      <c r="AM361" t="b">
        <v>0</v>
      </c>
      <c r="AN361" t="b">
        <v>0</v>
      </c>
      <c r="AO361" t="b">
        <v>0</v>
      </c>
      <c r="AP361">
        <v>0</v>
      </c>
      <c r="AQ361" t="b">
        <v>0</v>
      </c>
      <c r="AR361" t="b">
        <f t="shared" si="20"/>
        <v>1</v>
      </c>
    </row>
    <row r="362" spans="1:44">
      <c r="A362" t="s">
        <v>55</v>
      </c>
      <c r="B362" s="50" t="b">
        <f t="shared" si="23"/>
        <v>1</v>
      </c>
      <c r="C362" s="50">
        <f>'L14'!S12</f>
        <v>0</v>
      </c>
      <c r="D362" s="50">
        <f>'L14'!R12</f>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t="b">
        <v>0</v>
      </c>
      <c r="AI362" t="b">
        <v>0</v>
      </c>
      <c r="AJ362" t="b">
        <v>0</v>
      </c>
      <c r="AK362" t="b">
        <v>0</v>
      </c>
      <c r="AL362" t="b">
        <v>0</v>
      </c>
      <c r="AM362" t="b">
        <v>0</v>
      </c>
      <c r="AN362" t="b">
        <v>0</v>
      </c>
      <c r="AO362" t="b">
        <v>0</v>
      </c>
      <c r="AP362">
        <v>0</v>
      </c>
      <c r="AQ362" t="b">
        <v>0</v>
      </c>
      <c r="AR362" t="b">
        <f t="shared" si="20"/>
        <v>1</v>
      </c>
    </row>
    <row r="363" spans="1:44">
      <c r="A363" t="s">
        <v>55</v>
      </c>
      <c r="B363" s="50" t="b">
        <f t="shared" si="23"/>
        <v>1</v>
      </c>
      <c r="C363" s="50">
        <f>'L14'!F12</f>
        <v>0</v>
      </c>
      <c r="D363" s="50">
        <f>'L14'!E12</f>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t="b">
        <v>0</v>
      </c>
      <c r="AI363" t="b">
        <v>0</v>
      </c>
      <c r="AJ363" t="b">
        <v>0</v>
      </c>
      <c r="AK363" t="b">
        <v>0</v>
      </c>
      <c r="AL363" t="b">
        <v>0</v>
      </c>
      <c r="AM363" t="b">
        <v>0</v>
      </c>
      <c r="AN363" t="b">
        <v>0</v>
      </c>
      <c r="AO363" t="b">
        <v>0</v>
      </c>
      <c r="AP363">
        <v>0</v>
      </c>
      <c r="AQ363" t="b">
        <v>0</v>
      </c>
      <c r="AR363" t="b">
        <f t="shared" si="20"/>
        <v>1</v>
      </c>
    </row>
    <row r="364" spans="1:44">
      <c r="A364" t="s">
        <v>55</v>
      </c>
      <c r="B364" s="50" t="b">
        <f t="shared" si="23"/>
        <v>1</v>
      </c>
      <c r="C364" s="50">
        <f>'L14'!AF13</f>
        <v>0</v>
      </c>
      <c r="D364" s="50">
        <f>'L14'!AE13</f>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t="b">
        <v>0</v>
      </c>
      <c r="AI364" t="b">
        <v>0</v>
      </c>
      <c r="AJ364" t="b">
        <v>0</v>
      </c>
      <c r="AK364" t="b">
        <v>0</v>
      </c>
      <c r="AL364" t="b">
        <v>0</v>
      </c>
      <c r="AM364" t="b">
        <v>0</v>
      </c>
      <c r="AN364" t="b">
        <v>0</v>
      </c>
      <c r="AO364" t="b">
        <v>0</v>
      </c>
      <c r="AP364">
        <v>0</v>
      </c>
      <c r="AQ364" t="b">
        <v>0</v>
      </c>
      <c r="AR364" t="b">
        <f t="shared" si="20"/>
        <v>1</v>
      </c>
    </row>
    <row r="365" spans="1:44">
      <c r="A365" t="s">
        <v>55</v>
      </c>
      <c r="B365" s="50" t="b">
        <f t="shared" si="23"/>
        <v>1</v>
      </c>
      <c r="C365" s="50">
        <f>'L14'!S13</f>
        <v>0</v>
      </c>
      <c r="D365" s="50">
        <f>'L14'!R13</f>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t="b">
        <v>0</v>
      </c>
      <c r="AI365" t="b">
        <v>0</v>
      </c>
      <c r="AJ365" t="b">
        <v>0</v>
      </c>
      <c r="AK365" t="b">
        <v>0</v>
      </c>
      <c r="AL365" t="b">
        <v>0</v>
      </c>
      <c r="AM365" t="b">
        <v>0</v>
      </c>
      <c r="AN365" t="b">
        <v>0</v>
      </c>
      <c r="AO365" t="b">
        <v>0</v>
      </c>
      <c r="AP365">
        <v>0</v>
      </c>
      <c r="AQ365" t="b">
        <v>0</v>
      </c>
      <c r="AR365" t="b">
        <f t="shared" si="20"/>
        <v>1</v>
      </c>
    </row>
    <row r="366" spans="1:44">
      <c r="A366" t="s">
        <v>55</v>
      </c>
      <c r="B366" s="50" t="b">
        <f t="shared" si="23"/>
        <v>1</v>
      </c>
      <c r="C366" s="50">
        <f>'L14'!F13</f>
        <v>0</v>
      </c>
      <c r="D366" s="50">
        <f>'L14'!E13</f>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t="b">
        <v>0</v>
      </c>
      <c r="AI366" t="b">
        <v>0</v>
      </c>
      <c r="AJ366" t="b">
        <v>0</v>
      </c>
      <c r="AK366" t="b">
        <v>0</v>
      </c>
      <c r="AL366" t="b">
        <v>0</v>
      </c>
      <c r="AM366" t="b">
        <v>0</v>
      </c>
      <c r="AN366" t="b">
        <v>0</v>
      </c>
      <c r="AO366" t="b">
        <v>0</v>
      </c>
      <c r="AP366">
        <v>0</v>
      </c>
      <c r="AQ366" t="b">
        <v>0</v>
      </c>
      <c r="AR366" t="b">
        <f t="shared" si="20"/>
        <v>1</v>
      </c>
    </row>
    <row r="367" spans="1:44">
      <c r="A367" t="s">
        <v>55</v>
      </c>
      <c r="B367" s="50" t="b">
        <f t="shared" si="23"/>
        <v>1</v>
      </c>
      <c r="C367" s="50">
        <f>'L14'!AF14</f>
        <v>0</v>
      </c>
      <c r="D367" s="50">
        <f>'L14'!AE14</f>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t="b">
        <v>0</v>
      </c>
      <c r="AI367" t="b">
        <v>0</v>
      </c>
      <c r="AJ367" t="b">
        <v>0</v>
      </c>
      <c r="AK367" t="b">
        <v>0</v>
      </c>
      <c r="AL367" t="b">
        <v>0</v>
      </c>
      <c r="AM367" t="b">
        <v>0</v>
      </c>
      <c r="AN367" t="b">
        <v>0</v>
      </c>
      <c r="AO367" t="b">
        <v>0</v>
      </c>
      <c r="AP367">
        <v>0</v>
      </c>
      <c r="AQ367" t="b">
        <v>0</v>
      </c>
      <c r="AR367" t="b">
        <f t="shared" si="20"/>
        <v>1</v>
      </c>
    </row>
    <row r="368" spans="1:44">
      <c r="A368" t="s">
        <v>55</v>
      </c>
      <c r="B368" s="50" t="b">
        <f t="shared" si="23"/>
        <v>1</v>
      </c>
      <c r="C368" s="50">
        <f>'L14'!S14</f>
        <v>0</v>
      </c>
      <c r="D368" s="50">
        <f>'L14'!R14</f>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t="b">
        <v>0</v>
      </c>
      <c r="AI368" t="b">
        <v>0</v>
      </c>
      <c r="AJ368" t="b">
        <v>0</v>
      </c>
      <c r="AK368" t="b">
        <v>0</v>
      </c>
      <c r="AL368" t="b">
        <v>0</v>
      </c>
      <c r="AM368" t="b">
        <v>0</v>
      </c>
      <c r="AN368" t="b">
        <v>0</v>
      </c>
      <c r="AO368" t="b">
        <v>0</v>
      </c>
      <c r="AP368">
        <v>0</v>
      </c>
      <c r="AQ368" t="b">
        <v>0</v>
      </c>
      <c r="AR368" t="b">
        <f t="shared" si="20"/>
        <v>1</v>
      </c>
    </row>
    <row r="369" spans="1:44">
      <c r="A369" t="s">
        <v>55</v>
      </c>
      <c r="B369" s="50" t="b">
        <f t="shared" si="23"/>
        <v>1</v>
      </c>
      <c r="C369" s="50">
        <f>'L14'!F14</f>
        <v>0</v>
      </c>
      <c r="D369" s="50">
        <f>'L14'!E14</f>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t="b">
        <v>0</v>
      </c>
      <c r="AI369" t="b">
        <v>0</v>
      </c>
      <c r="AJ369" t="b">
        <v>0</v>
      </c>
      <c r="AK369" t="b">
        <v>0</v>
      </c>
      <c r="AL369" t="b">
        <v>0</v>
      </c>
      <c r="AM369" t="b">
        <v>0</v>
      </c>
      <c r="AN369" t="b">
        <v>0</v>
      </c>
      <c r="AO369" t="b">
        <v>0</v>
      </c>
      <c r="AP369">
        <v>0</v>
      </c>
      <c r="AQ369" t="b">
        <v>0</v>
      </c>
      <c r="AR369" t="b">
        <f t="shared" si="20"/>
        <v>1</v>
      </c>
    </row>
    <row r="370" spans="1:44">
      <c r="A370" t="s">
        <v>55</v>
      </c>
      <c r="B370" s="50" t="b">
        <f t="shared" si="23"/>
        <v>1</v>
      </c>
      <c r="C370" s="50">
        <f>'L14'!AF15</f>
        <v>0</v>
      </c>
      <c r="D370" s="50">
        <f>'L14'!AE15</f>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t="b">
        <v>0</v>
      </c>
      <c r="AI370" t="b">
        <v>0</v>
      </c>
      <c r="AJ370" t="b">
        <v>0</v>
      </c>
      <c r="AK370" t="b">
        <v>0</v>
      </c>
      <c r="AL370" t="b">
        <v>0</v>
      </c>
      <c r="AM370" t="b">
        <v>0</v>
      </c>
      <c r="AN370" t="b">
        <v>0</v>
      </c>
      <c r="AO370" t="b">
        <v>0</v>
      </c>
      <c r="AP370">
        <v>0</v>
      </c>
      <c r="AQ370" t="b">
        <v>0</v>
      </c>
      <c r="AR370" t="b">
        <f t="shared" si="20"/>
        <v>1</v>
      </c>
    </row>
    <row r="371" spans="1:44">
      <c r="A371" t="s">
        <v>55</v>
      </c>
      <c r="B371" s="50" t="b">
        <f t="shared" si="23"/>
        <v>1</v>
      </c>
      <c r="C371" s="50">
        <f>'L14'!S15</f>
        <v>0</v>
      </c>
      <c r="D371" s="50">
        <f>'L14'!R15</f>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t="b">
        <v>0</v>
      </c>
      <c r="AI371" t="b">
        <v>0</v>
      </c>
      <c r="AJ371" t="b">
        <v>0</v>
      </c>
      <c r="AK371" t="b">
        <v>0</v>
      </c>
      <c r="AL371" t="b">
        <v>0</v>
      </c>
      <c r="AM371" t="b">
        <v>0</v>
      </c>
      <c r="AN371" t="b">
        <v>0</v>
      </c>
      <c r="AO371" t="b">
        <v>0</v>
      </c>
      <c r="AP371">
        <v>0</v>
      </c>
      <c r="AQ371" t="b">
        <v>0</v>
      </c>
      <c r="AR371" t="b">
        <f t="shared" si="20"/>
        <v>1</v>
      </c>
    </row>
    <row r="372" spans="1:44">
      <c r="A372" t="s">
        <v>55</v>
      </c>
      <c r="B372" s="50" t="b">
        <f t="shared" si="23"/>
        <v>1</v>
      </c>
      <c r="C372" s="50">
        <f>'L14'!F15</f>
        <v>0</v>
      </c>
      <c r="D372" s="50">
        <f>'L14'!E15</f>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t="b">
        <v>0</v>
      </c>
      <c r="AI372" t="b">
        <v>0</v>
      </c>
      <c r="AJ372" t="b">
        <v>0</v>
      </c>
      <c r="AK372" t="b">
        <v>0</v>
      </c>
      <c r="AL372" t="b">
        <v>0</v>
      </c>
      <c r="AM372" t="b">
        <v>0</v>
      </c>
      <c r="AN372" t="b">
        <v>0</v>
      </c>
      <c r="AO372" t="b">
        <v>0</v>
      </c>
      <c r="AP372">
        <v>0</v>
      </c>
      <c r="AQ372" t="b">
        <v>0</v>
      </c>
      <c r="AR372" t="b">
        <f t="shared" si="20"/>
        <v>1</v>
      </c>
    </row>
    <row r="373" spans="1:44">
      <c r="A373" t="s">
        <v>55</v>
      </c>
      <c r="B373" s="50" t="b">
        <f t="shared" si="23"/>
        <v>1</v>
      </c>
      <c r="C373" s="50">
        <f>'L14'!AF16</f>
        <v>0</v>
      </c>
      <c r="D373" s="50">
        <f>'L14'!AE16</f>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t="b">
        <v>0</v>
      </c>
      <c r="AI373" t="b">
        <v>0</v>
      </c>
      <c r="AJ373" t="b">
        <v>0</v>
      </c>
      <c r="AK373" t="b">
        <v>0</v>
      </c>
      <c r="AL373" t="b">
        <v>0</v>
      </c>
      <c r="AM373" t="b">
        <v>0</v>
      </c>
      <c r="AN373" t="b">
        <v>0</v>
      </c>
      <c r="AO373" t="b">
        <v>0</v>
      </c>
      <c r="AP373">
        <v>0</v>
      </c>
      <c r="AQ373" t="b">
        <v>0</v>
      </c>
      <c r="AR373" t="b">
        <f t="shared" si="20"/>
        <v>1</v>
      </c>
    </row>
    <row r="374" spans="1:44">
      <c r="A374" t="s">
        <v>55</v>
      </c>
      <c r="B374" s="50" t="b">
        <f t="shared" si="23"/>
        <v>1</v>
      </c>
      <c r="C374" s="50">
        <f>'L14'!S16</f>
        <v>0</v>
      </c>
      <c r="D374" s="50">
        <f>'L14'!R16</f>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t="b">
        <v>0</v>
      </c>
      <c r="AI374" t="b">
        <v>0</v>
      </c>
      <c r="AJ374" t="b">
        <v>0</v>
      </c>
      <c r="AK374" t="b">
        <v>0</v>
      </c>
      <c r="AL374" t="b">
        <v>0</v>
      </c>
      <c r="AM374" t="b">
        <v>0</v>
      </c>
      <c r="AN374" t="b">
        <v>0</v>
      </c>
      <c r="AO374" t="b">
        <v>0</v>
      </c>
      <c r="AP374">
        <v>0</v>
      </c>
      <c r="AQ374" t="b">
        <v>0</v>
      </c>
      <c r="AR374" t="b">
        <f t="shared" si="20"/>
        <v>1</v>
      </c>
    </row>
    <row r="375" spans="1:44">
      <c r="A375" t="s">
        <v>55</v>
      </c>
      <c r="B375" s="50" t="b">
        <f t="shared" si="23"/>
        <v>1</v>
      </c>
      <c r="C375" s="50">
        <f>'L14'!F16</f>
        <v>0</v>
      </c>
      <c r="D375" s="50">
        <f>'L14'!E16</f>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t="b">
        <v>0</v>
      </c>
      <c r="AI375" t="b">
        <v>0</v>
      </c>
      <c r="AJ375" t="b">
        <v>0</v>
      </c>
      <c r="AK375" t="b">
        <v>0</v>
      </c>
      <c r="AL375" t="b">
        <v>0</v>
      </c>
      <c r="AM375" t="b">
        <v>0</v>
      </c>
      <c r="AN375" t="b">
        <v>0</v>
      </c>
      <c r="AO375" t="b">
        <v>0</v>
      </c>
      <c r="AP375">
        <v>0</v>
      </c>
      <c r="AQ375" t="b">
        <v>0</v>
      </c>
      <c r="AR375" t="b">
        <f t="shared" si="20"/>
        <v>1</v>
      </c>
    </row>
    <row r="376" spans="1:44">
      <c r="A376" t="s">
        <v>55</v>
      </c>
      <c r="B376" s="50" t="b">
        <f t="shared" si="23"/>
        <v>1</v>
      </c>
      <c r="C376" s="50">
        <f>'L14'!AF17</f>
        <v>0</v>
      </c>
      <c r="D376" s="50">
        <f>'L14'!AE17</f>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t="b">
        <v>0</v>
      </c>
      <c r="AI376" t="b">
        <v>0</v>
      </c>
      <c r="AJ376" t="b">
        <v>0</v>
      </c>
      <c r="AK376" t="b">
        <v>0</v>
      </c>
      <c r="AL376" t="b">
        <v>0</v>
      </c>
      <c r="AM376" t="b">
        <v>0</v>
      </c>
      <c r="AN376" t="b">
        <v>0</v>
      </c>
      <c r="AO376" t="b">
        <v>0</v>
      </c>
      <c r="AP376">
        <v>0</v>
      </c>
      <c r="AQ376" t="b">
        <v>0</v>
      </c>
      <c r="AR376" t="b">
        <f t="shared" si="20"/>
        <v>1</v>
      </c>
    </row>
    <row r="377" spans="1:44">
      <c r="A377" t="s">
        <v>55</v>
      </c>
      <c r="B377" s="50" t="b">
        <f t="shared" si="23"/>
        <v>1</v>
      </c>
      <c r="C377" s="50">
        <f>'L14'!S17</f>
        <v>0</v>
      </c>
      <c r="D377" s="50">
        <f>'L14'!R17</f>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t="b">
        <v>0</v>
      </c>
      <c r="AI377" t="b">
        <v>0</v>
      </c>
      <c r="AJ377" t="b">
        <v>0</v>
      </c>
      <c r="AK377" t="b">
        <v>0</v>
      </c>
      <c r="AL377" t="b">
        <v>0</v>
      </c>
      <c r="AM377" t="b">
        <v>0</v>
      </c>
      <c r="AN377" t="b">
        <v>0</v>
      </c>
      <c r="AO377" t="b">
        <v>0</v>
      </c>
      <c r="AP377">
        <v>0</v>
      </c>
      <c r="AQ377" t="b">
        <v>0</v>
      </c>
      <c r="AR377" t="b">
        <f t="shared" si="20"/>
        <v>1</v>
      </c>
    </row>
    <row r="378" spans="1:44">
      <c r="A378" t="s">
        <v>55</v>
      </c>
      <c r="B378" s="50" t="b">
        <f t="shared" si="23"/>
        <v>1</v>
      </c>
      <c r="C378" s="50">
        <f>'L14'!F17</f>
        <v>0</v>
      </c>
      <c r="D378" s="50">
        <f>'L14'!E17</f>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t="b">
        <v>0</v>
      </c>
      <c r="AI378" t="b">
        <v>0</v>
      </c>
      <c r="AJ378" t="b">
        <v>0</v>
      </c>
      <c r="AK378" t="b">
        <v>0</v>
      </c>
      <c r="AL378" t="b">
        <v>0</v>
      </c>
      <c r="AM378" t="b">
        <v>0</v>
      </c>
      <c r="AN378" t="b">
        <v>0</v>
      </c>
      <c r="AO378" t="b">
        <v>0</v>
      </c>
      <c r="AP378">
        <v>0</v>
      </c>
      <c r="AQ378" t="b">
        <v>0</v>
      </c>
      <c r="AR378" t="b">
        <f t="shared" si="20"/>
        <v>1</v>
      </c>
    </row>
    <row r="379" spans="1:44">
      <c r="A379" t="s">
        <v>55</v>
      </c>
      <c r="B379" s="50" t="b">
        <f t="shared" si="23"/>
        <v>1</v>
      </c>
      <c r="C379" s="50">
        <f>'L14'!AF18</f>
        <v>0</v>
      </c>
      <c r="D379" s="50">
        <f>'L14'!AE18</f>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t="b">
        <v>0</v>
      </c>
      <c r="AI379" t="b">
        <v>0</v>
      </c>
      <c r="AJ379" t="b">
        <v>0</v>
      </c>
      <c r="AK379" t="b">
        <v>0</v>
      </c>
      <c r="AL379" t="b">
        <v>0</v>
      </c>
      <c r="AM379" t="b">
        <v>0</v>
      </c>
      <c r="AN379" t="b">
        <v>0</v>
      </c>
      <c r="AO379" t="b">
        <v>0</v>
      </c>
      <c r="AP379">
        <v>0</v>
      </c>
      <c r="AQ379" t="b">
        <v>0</v>
      </c>
      <c r="AR379" t="b">
        <f t="shared" si="20"/>
        <v>1</v>
      </c>
    </row>
    <row r="380" spans="1:44">
      <c r="A380" t="s">
        <v>55</v>
      </c>
      <c r="B380" s="50" t="b">
        <f t="shared" si="23"/>
        <v>1</v>
      </c>
      <c r="C380" s="50">
        <f>'L14'!S18</f>
        <v>0</v>
      </c>
      <c r="D380" s="50">
        <f>'L14'!R18</f>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t="b">
        <v>0</v>
      </c>
      <c r="AI380" t="b">
        <v>0</v>
      </c>
      <c r="AJ380" t="b">
        <v>0</v>
      </c>
      <c r="AK380" t="b">
        <v>0</v>
      </c>
      <c r="AL380" t="b">
        <v>0</v>
      </c>
      <c r="AM380" t="b">
        <v>0</v>
      </c>
      <c r="AN380" t="b">
        <v>0</v>
      </c>
      <c r="AO380" t="b">
        <v>0</v>
      </c>
      <c r="AP380">
        <v>0</v>
      </c>
      <c r="AQ380" t="b">
        <v>0</v>
      </c>
      <c r="AR380" t="b">
        <f t="shared" si="20"/>
        <v>1</v>
      </c>
    </row>
    <row r="381" spans="1:44">
      <c r="A381" t="s">
        <v>55</v>
      </c>
      <c r="B381" s="50" t="b">
        <f t="shared" si="23"/>
        <v>1</v>
      </c>
      <c r="C381" s="50">
        <f>'L14'!F18</f>
        <v>0</v>
      </c>
      <c r="D381" s="50">
        <f>'L14'!E18</f>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t="b">
        <v>0</v>
      </c>
      <c r="AI381" t="b">
        <v>0</v>
      </c>
      <c r="AJ381" t="b">
        <v>0</v>
      </c>
      <c r="AK381" t="b">
        <v>0</v>
      </c>
      <c r="AL381" t="b">
        <v>0</v>
      </c>
      <c r="AM381" t="b">
        <v>0</v>
      </c>
      <c r="AN381" t="b">
        <v>0</v>
      </c>
      <c r="AO381" t="b">
        <v>0</v>
      </c>
      <c r="AP381">
        <v>0</v>
      </c>
      <c r="AQ381" t="b">
        <v>0</v>
      </c>
      <c r="AR381" t="b">
        <f t="shared" si="20"/>
        <v>1</v>
      </c>
    </row>
    <row r="382" spans="1:44">
      <c r="A382" t="s">
        <v>55</v>
      </c>
      <c r="B382" s="50" t="b">
        <f t="shared" si="23"/>
        <v>1</v>
      </c>
      <c r="C382" s="50">
        <f>'L14'!AF19</f>
        <v>0</v>
      </c>
      <c r="D382" s="50">
        <f>'L14'!AE19</f>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t="b">
        <v>0</v>
      </c>
      <c r="AI382" t="b">
        <v>0</v>
      </c>
      <c r="AJ382" t="b">
        <v>0</v>
      </c>
      <c r="AK382" t="b">
        <v>0</v>
      </c>
      <c r="AL382" t="b">
        <v>0</v>
      </c>
      <c r="AM382" t="b">
        <v>0</v>
      </c>
      <c r="AN382" t="b">
        <v>0</v>
      </c>
      <c r="AO382" t="b">
        <v>0</v>
      </c>
      <c r="AP382">
        <v>0</v>
      </c>
      <c r="AQ382" t="b">
        <v>0</v>
      </c>
      <c r="AR382" t="b">
        <f t="shared" si="20"/>
        <v>1</v>
      </c>
    </row>
    <row r="383" spans="1:44">
      <c r="A383" t="s">
        <v>55</v>
      </c>
      <c r="B383" s="50" t="b">
        <f t="shared" si="23"/>
        <v>1</v>
      </c>
      <c r="C383" s="50">
        <f>'L14'!S19</f>
        <v>0</v>
      </c>
      <c r="D383" s="50">
        <f>'L14'!R19</f>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t="b">
        <v>0</v>
      </c>
      <c r="AI383" t="b">
        <v>0</v>
      </c>
      <c r="AJ383" t="b">
        <v>0</v>
      </c>
      <c r="AK383" t="b">
        <v>0</v>
      </c>
      <c r="AL383" t="b">
        <v>0</v>
      </c>
      <c r="AM383" t="b">
        <v>0</v>
      </c>
      <c r="AN383" t="b">
        <v>0</v>
      </c>
      <c r="AO383" t="b">
        <v>0</v>
      </c>
      <c r="AP383">
        <v>0</v>
      </c>
      <c r="AQ383" t="b">
        <v>0</v>
      </c>
      <c r="AR383" t="b">
        <f t="shared" si="20"/>
        <v>1</v>
      </c>
    </row>
    <row r="384" spans="1:44">
      <c r="A384" t="s">
        <v>55</v>
      </c>
      <c r="B384" s="50" t="b">
        <f t="shared" si="23"/>
        <v>1</v>
      </c>
      <c r="C384" s="50">
        <f>'L14'!F19</f>
        <v>0</v>
      </c>
      <c r="D384" s="50">
        <f>'L14'!E19</f>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t="b">
        <v>0</v>
      </c>
      <c r="AI384" t="b">
        <v>0</v>
      </c>
      <c r="AJ384" t="b">
        <v>0</v>
      </c>
      <c r="AK384" t="b">
        <v>0</v>
      </c>
      <c r="AL384" t="b">
        <v>0</v>
      </c>
      <c r="AM384" t="b">
        <v>0</v>
      </c>
      <c r="AN384" t="b">
        <v>0</v>
      </c>
      <c r="AO384" t="b">
        <v>0</v>
      </c>
      <c r="AP384">
        <v>0</v>
      </c>
      <c r="AQ384" t="b">
        <v>0</v>
      </c>
      <c r="AR384" t="b">
        <f t="shared" si="20"/>
        <v>1</v>
      </c>
    </row>
    <row r="385" spans="1:44">
      <c r="A385" t="s">
        <v>55</v>
      </c>
      <c r="B385" s="50" t="b">
        <f t="shared" si="23"/>
        <v>1</v>
      </c>
      <c r="C385" s="50">
        <f>'L14'!AF20</f>
        <v>0</v>
      </c>
      <c r="D385" s="50">
        <f>'L14'!AE20</f>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t="b">
        <v>0</v>
      </c>
      <c r="AI385" t="b">
        <v>0</v>
      </c>
      <c r="AJ385" t="b">
        <v>0</v>
      </c>
      <c r="AK385" t="b">
        <v>0</v>
      </c>
      <c r="AL385" t="b">
        <v>0</v>
      </c>
      <c r="AM385" t="b">
        <v>0</v>
      </c>
      <c r="AN385" t="b">
        <v>0</v>
      </c>
      <c r="AO385" t="b">
        <v>0</v>
      </c>
      <c r="AP385">
        <v>0</v>
      </c>
      <c r="AQ385" t="b">
        <v>0</v>
      </c>
      <c r="AR385" t="b">
        <f t="shared" si="20"/>
        <v>1</v>
      </c>
    </row>
    <row r="386" spans="1:44">
      <c r="A386" t="s">
        <v>55</v>
      </c>
      <c r="B386" s="50" t="b">
        <f t="shared" si="23"/>
        <v>1</v>
      </c>
      <c r="C386" s="50">
        <f>'L14'!S20</f>
        <v>0</v>
      </c>
      <c r="D386" s="50">
        <f>'L14'!R20</f>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t="b">
        <v>0</v>
      </c>
      <c r="AI386" t="b">
        <v>0</v>
      </c>
      <c r="AJ386" t="b">
        <v>0</v>
      </c>
      <c r="AK386" t="b">
        <v>0</v>
      </c>
      <c r="AL386" t="b">
        <v>0</v>
      </c>
      <c r="AM386" t="b">
        <v>0</v>
      </c>
      <c r="AN386" t="b">
        <v>0</v>
      </c>
      <c r="AO386" t="b">
        <v>0</v>
      </c>
      <c r="AP386">
        <v>0</v>
      </c>
      <c r="AQ386" t="b">
        <v>0</v>
      </c>
      <c r="AR386" t="b">
        <f t="shared" ref="AR386:AR449" si="24">IF(AP386=0,B386,IF(AQ386,B386,TRUE()))</f>
        <v>1</v>
      </c>
    </row>
    <row r="387" spans="1:44">
      <c r="A387" t="s">
        <v>55</v>
      </c>
      <c r="B387" s="50" t="b">
        <f t="shared" si="23"/>
        <v>1</v>
      </c>
      <c r="C387" s="50">
        <f>'L14'!F20</f>
        <v>0</v>
      </c>
      <c r="D387" s="50">
        <f>'L14'!E20</f>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t="b">
        <v>0</v>
      </c>
      <c r="AI387" t="b">
        <v>0</v>
      </c>
      <c r="AJ387" t="b">
        <v>0</v>
      </c>
      <c r="AK387" t="b">
        <v>0</v>
      </c>
      <c r="AL387" t="b">
        <v>0</v>
      </c>
      <c r="AM387" t="b">
        <v>0</v>
      </c>
      <c r="AN387" t="b">
        <v>0</v>
      </c>
      <c r="AO387" t="b">
        <v>0</v>
      </c>
      <c r="AP387">
        <v>0</v>
      </c>
      <c r="AQ387" t="b">
        <v>0</v>
      </c>
      <c r="AR387" t="b">
        <f t="shared" si="24"/>
        <v>1</v>
      </c>
    </row>
    <row r="388" spans="1:44">
      <c r="A388" t="s">
        <v>55</v>
      </c>
      <c r="B388" s="50" t="b">
        <f t="shared" si="23"/>
        <v>1</v>
      </c>
      <c r="C388" s="50">
        <f>'L14'!AF21</f>
        <v>0</v>
      </c>
      <c r="D388" s="50">
        <f>'L14'!AE21</f>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t="b">
        <v>0</v>
      </c>
      <c r="AI388" t="b">
        <v>0</v>
      </c>
      <c r="AJ388" t="b">
        <v>0</v>
      </c>
      <c r="AK388" t="b">
        <v>0</v>
      </c>
      <c r="AL388" t="b">
        <v>0</v>
      </c>
      <c r="AM388" t="b">
        <v>0</v>
      </c>
      <c r="AN388" t="b">
        <v>0</v>
      </c>
      <c r="AO388" t="b">
        <v>0</v>
      </c>
      <c r="AP388">
        <v>0</v>
      </c>
      <c r="AQ388" t="b">
        <v>0</v>
      </c>
      <c r="AR388" t="b">
        <f t="shared" si="24"/>
        <v>1</v>
      </c>
    </row>
    <row r="389" spans="1:44">
      <c r="A389" t="s">
        <v>55</v>
      </c>
      <c r="B389" s="50" t="b">
        <f t="shared" si="23"/>
        <v>1</v>
      </c>
      <c r="C389" s="50">
        <f>'L14'!S21</f>
        <v>0</v>
      </c>
      <c r="D389" s="50">
        <f>'L14'!R21</f>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t="b">
        <v>0</v>
      </c>
      <c r="AI389" t="b">
        <v>0</v>
      </c>
      <c r="AJ389" t="b">
        <v>0</v>
      </c>
      <c r="AK389" t="b">
        <v>0</v>
      </c>
      <c r="AL389" t="b">
        <v>0</v>
      </c>
      <c r="AM389" t="b">
        <v>0</v>
      </c>
      <c r="AN389" t="b">
        <v>0</v>
      </c>
      <c r="AO389" t="b">
        <v>0</v>
      </c>
      <c r="AP389">
        <v>0</v>
      </c>
      <c r="AQ389" t="b">
        <v>0</v>
      </c>
      <c r="AR389" t="b">
        <f t="shared" si="24"/>
        <v>1</v>
      </c>
    </row>
    <row r="390" spans="1:44">
      <c r="A390" t="s">
        <v>55</v>
      </c>
      <c r="B390" s="50" t="b">
        <f t="shared" ref="B390:B421" si="25">IF(C390&gt;=D390,TRUE(),FALSE())</f>
        <v>1</v>
      </c>
      <c r="C390" s="50">
        <f>'L14'!F21</f>
        <v>0</v>
      </c>
      <c r="D390" s="50">
        <f>'L14'!E21</f>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t="b">
        <v>0</v>
      </c>
      <c r="AI390" t="b">
        <v>0</v>
      </c>
      <c r="AJ390" t="b">
        <v>0</v>
      </c>
      <c r="AK390" t="b">
        <v>0</v>
      </c>
      <c r="AL390" t="b">
        <v>0</v>
      </c>
      <c r="AM390" t="b">
        <v>0</v>
      </c>
      <c r="AN390" t="b">
        <v>0</v>
      </c>
      <c r="AO390" t="b">
        <v>0</v>
      </c>
      <c r="AP390">
        <v>0</v>
      </c>
      <c r="AQ390" t="b">
        <v>0</v>
      </c>
      <c r="AR390" t="b">
        <f t="shared" si="24"/>
        <v>1</v>
      </c>
    </row>
    <row r="391" spans="1:44">
      <c r="A391" t="s">
        <v>55</v>
      </c>
      <c r="B391" s="50" t="b">
        <f t="shared" si="25"/>
        <v>1</v>
      </c>
      <c r="C391" s="50">
        <f>'L14'!AF22</f>
        <v>3500</v>
      </c>
      <c r="D391" s="50">
        <f>'L14'!AE22</f>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t="b">
        <v>0</v>
      </c>
      <c r="AI391" t="b">
        <v>0</v>
      </c>
      <c r="AJ391" t="b">
        <v>0</v>
      </c>
      <c r="AK391" t="b">
        <v>0</v>
      </c>
      <c r="AL391" t="b">
        <v>0</v>
      </c>
      <c r="AM391" t="b">
        <v>0</v>
      </c>
      <c r="AN391" t="b">
        <v>0</v>
      </c>
      <c r="AO391" t="b">
        <v>0</v>
      </c>
      <c r="AP391">
        <v>0</v>
      </c>
      <c r="AQ391" t="b">
        <v>0</v>
      </c>
      <c r="AR391" t="b">
        <f t="shared" si="24"/>
        <v>1</v>
      </c>
    </row>
    <row r="392" spans="1:44">
      <c r="A392" t="s">
        <v>55</v>
      </c>
      <c r="B392" s="50" t="b">
        <f t="shared" si="25"/>
        <v>1</v>
      </c>
      <c r="C392" s="50">
        <f>'L14'!S22</f>
        <v>0</v>
      </c>
      <c r="D392" s="50">
        <f>'L14'!R22</f>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t="b">
        <v>0</v>
      </c>
      <c r="AI392" t="b">
        <v>0</v>
      </c>
      <c r="AJ392" t="b">
        <v>0</v>
      </c>
      <c r="AK392" t="b">
        <v>0</v>
      </c>
      <c r="AL392" t="b">
        <v>0</v>
      </c>
      <c r="AM392" t="b">
        <v>0</v>
      </c>
      <c r="AN392" t="b">
        <v>0</v>
      </c>
      <c r="AO392" t="b">
        <v>0</v>
      </c>
      <c r="AP392">
        <v>0</v>
      </c>
      <c r="AQ392" t="b">
        <v>0</v>
      </c>
      <c r="AR392" t="b">
        <f t="shared" si="24"/>
        <v>1</v>
      </c>
    </row>
    <row r="393" spans="1:44">
      <c r="A393" t="s">
        <v>55</v>
      </c>
      <c r="B393" s="50" t="b">
        <f t="shared" si="25"/>
        <v>1</v>
      </c>
      <c r="C393" s="50">
        <f>'L14'!F22</f>
        <v>4000</v>
      </c>
      <c r="D393" s="50">
        <f>'L14'!E22</f>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t="b">
        <v>0</v>
      </c>
      <c r="AI393" t="b">
        <v>0</v>
      </c>
      <c r="AJ393" t="b">
        <v>0</v>
      </c>
      <c r="AK393" t="b">
        <v>0</v>
      </c>
      <c r="AL393" t="b">
        <v>0</v>
      </c>
      <c r="AM393" t="b">
        <v>0</v>
      </c>
      <c r="AN393" t="b">
        <v>0</v>
      </c>
      <c r="AO393" t="b">
        <v>0</v>
      </c>
      <c r="AP393">
        <v>0</v>
      </c>
      <c r="AQ393" t="b">
        <v>0</v>
      </c>
      <c r="AR393" t="b">
        <f t="shared" si="24"/>
        <v>1</v>
      </c>
    </row>
    <row r="394" spans="1:44">
      <c r="A394" t="s">
        <v>55</v>
      </c>
      <c r="B394" s="50" t="b">
        <f t="shared" si="25"/>
        <v>1</v>
      </c>
      <c r="C394" s="50">
        <f>'L14'!AF23</f>
        <v>0</v>
      </c>
      <c r="D394" s="50">
        <f>'L14'!AE23</f>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t="b">
        <v>0</v>
      </c>
      <c r="AI394" t="b">
        <v>0</v>
      </c>
      <c r="AJ394" t="b">
        <v>0</v>
      </c>
      <c r="AK394" t="b">
        <v>0</v>
      </c>
      <c r="AL394" t="b">
        <v>0</v>
      </c>
      <c r="AM394" t="b">
        <v>0</v>
      </c>
      <c r="AN394" t="b">
        <v>0</v>
      </c>
      <c r="AO394" t="b">
        <v>0</v>
      </c>
      <c r="AP394">
        <v>0</v>
      </c>
      <c r="AQ394" t="b">
        <v>0</v>
      </c>
      <c r="AR394" t="b">
        <f t="shared" si="24"/>
        <v>1</v>
      </c>
    </row>
    <row r="395" spans="1:44">
      <c r="A395" t="s">
        <v>55</v>
      </c>
      <c r="B395" s="50" t="b">
        <f t="shared" si="25"/>
        <v>1</v>
      </c>
      <c r="C395" s="50">
        <f>'L14'!S23</f>
        <v>0</v>
      </c>
      <c r="D395" s="50">
        <f>'L14'!R23</f>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t="b">
        <v>0</v>
      </c>
      <c r="AI395" t="b">
        <v>0</v>
      </c>
      <c r="AJ395" t="b">
        <v>0</v>
      </c>
      <c r="AK395" t="b">
        <v>0</v>
      </c>
      <c r="AL395" t="b">
        <v>0</v>
      </c>
      <c r="AM395" t="b">
        <v>0</v>
      </c>
      <c r="AN395" t="b">
        <v>0</v>
      </c>
      <c r="AO395" t="b">
        <v>0</v>
      </c>
      <c r="AP395">
        <v>0</v>
      </c>
      <c r="AQ395" t="b">
        <v>0</v>
      </c>
      <c r="AR395" t="b">
        <f t="shared" si="24"/>
        <v>1</v>
      </c>
    </row>
    <row r="396" spans="1:44">
      <c r="A396" t="s">
        <v>55</v>
      </c>
      <c r="B396" s="50" t="b">
        <f t="shared" si="25"/>
        <v>1</v>
      </c>
      <c r="C396" s="50">
        <f>'L14'!F23</f>
        <v>0</v>
      </c>
      <c r="D396" s="50">
        <f>'L14'!E23</f>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t="b">
        <v>0</v>
      </c>
      <c r="AI396" t="b">
        <v>0</v>
      </c>
      <c r="AJ396" t="b">
        <v>0</v>
      </c>
      <c r="AK396" t="b">
        <v>0</v>
      </c>
      <c r="AL396" t="b">
        <v>0</v>
      </c>
      <c r="AM396" t="b">
        <v>0</v>
      </c>
      <c r="AN396" t="b">
        <v>0</v>
      </c>
      <c r="AO396" t="b">
        <v>0</v>
      </c>
      <c r="AP396">
        <v>0</v>
      </c>
      <c r="AQ396" t="b">
        <v>0</v>
      </c>
      <c r="AR396" t="b">
        <f t="shared" si="24"/>
        <v>1</v>
      </c>
    </row>
    <row r="397" spans="1:44">
      <c r="A397" t="s">
        <v>55</v>
      </c>
      <c r="B397" s="50" t="b">
        <f t="shared" si="25"/>
        <v>1</v>
      </c>
      <c r="C397" s="50">
        <f>'L14'!AF24</f>
        <v>2700</v>
      </c>
      <c r="D397" s="50">
        <f>'L14'!AE24</f>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t="b">
        <v>0</v>
      </c>
      <c r="AI397" t="b">
        <v>0</v>
      </c>
      <c r="AJ397" t="b">
        <v>0</v>
      </c>
      <c r="AK397" t="b">
        <v>0</v>
      </c>
      <c r="AL397" t="b">
        <v>0</v>
      </c>
      <c r="AM397" t="b">
        <v>0</v>
      </c>
      <c r="AN397" t="b">
        <v>0</v>
      </c>
      <c r="AO397" t="b">
        <v>0</v>
      </c>
      <c r="AP397">
        <v>0</v>
      </c>
      <c r="AQ397" t="b">
        <v>0</v>
      </c>
      <c r="AR397" t="b">
        <f t="shared" si="24"/>
        <v>1</v>
      </c>
    </row>
    <row r="398" spans="1:44">
      <c r="A398" t="s">
        <v>55</v>
      </c>
      <c r="B398" s="50" t="b">
        <f t="shared" si="25"/>
        <v>1</v>
      </c>
      <c r="C398" s="50">
        <f>'L14'!S24</f>
        <v>4100</v>
      </c>
      <c r="D398" s="50">
        <f>'L14'!R24</f>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t="b">
        <v>0</v>
      </c>
      <c r="AI398" t="b">
        <v>0</v>
      </c>
      <c r="AJ398" t="b">
        <v>0</v>
      </c>
      <c r="AK398" t="b">
        <v>0</v>
      </c>
      <c r="AL398" t="b">
        <v>0</v>
      </c>
      <c r="AM398" t="b">
        <v>0</v>
      </c>
      <c r="AN398" t="b">
        <v>0</v>
      </c>
      <c r="AO398" t="b">
        <v>0</v>
      </c>
      <c r="AP398">
        <v>0</v>
      </c>
      <c r="AQ398" t="b">
        <v>0</v>
      </c>
      <c r="AR398" t="b">
        <f t="shared" si="24"/>
        <v>1</v>
      </c>
    </row>
    <row r="399" spans="1:44">
      <c r="A399" t="s">
        <v>55</v>
      </c>
      <c r="B399" s="50" t="b">
        <f t="shared" si="25"/>
        <v>1</v>
      </c>
      <c r="C399" s="50">
        <f>'L14'!F24</f>
        <v>11300</v>
      </c>
      <c r="D399" s="50">
        <f>'L14'!E24</f>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t="b">
        <v>0</v>
      </c>
      <c r="AI399" t="b">
        <v>0</v>
      </c>
      <c r="AJ399" t="b">
        <v>0</v>
      </c>
      <c r="AK399" t="b">
        <v>0</v>
      </c>
      <c r="AL399" t="b">
        <v>0</v>
      </c>
      <c r="AM399" t="b">
        <v>0</v>
      </c>
      <c r="AN399" t="b">
        <v>0</v>
      </c>
      <c r="AO399" t="b">
        <v>0</v>
      </c>
      <c r="AP399">
        <v>0</v>
      </c>
      <c r="AQ399" t="b">
        <v>0</v>
      </c>
      <c r="AR399" t="b">
        <f t="shared" si="24"/>
        <v>1</v>
      </c>
    </row>
    <row r="400" spans="1:44">
      <c r="A400" t="s">
        <v>55</v>
      </c>
      <c r="B400" s="50" t="b">
        <f t="shared" si="25"/>
        <v>1</v>
      </c>
      <c r="C400" s="50">
        <f>'L14'!AF25</f>
        <v>0</v>
      </c>
      <c r="D400" s="50">
        <f>'L14'!AE25</f>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t="b">
        <v>0</v>
      </c>
      <c r="AI400" t="b">
        <v>0</v>
      </c>
      <c r="AJ400" t="b">
        <v>0</v>
      </c>
      <c r="AK400" t="b">
        <v>0</v>
      </c>
      <c r="AL400" t="b">
        <v>0</v>
      </c>
      <c r="AM400" t="b">
        <v>0</v>
      </c>
      <c r="AN400" t="b">
        <v>0</v>
      </c>
      <c r="AO400" t="b">
        <v>0</v>
      </c>
      <c r="AP400">
        <v>0</v>
      </c>
      <c r="AQ400" t="b">
        <v>0</v>
      </c>
      <c r="AR400" t="b">
        <f t="shared" si="24"/>
        <v>1</v>
      </c>
    </row>
    <row r="401" spans="1:44">
      <c r="A401" t="s">
        <v>55</v>
      </c>
      <c r="B401" s="50" t="b">
        <f t="shared" si="25"/>
        <v>1</v>
      </c>
      <c r="C401" s="50">
        <f>'L14'!S25</f>
        <v>0</v>
      </c>
      <c r="D401" s="50">
        <f>'L14'!R25</f>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t="b">
        <v>0</v>
      </c>
      <c r="AI401" t="b">
        <v>0</v>
      </c>
      <c r="AJ401" t="b">
        <v>0</v>
      </c>
      <c r="AK401" t="b">
        <v>0</v>
      </c>
      <c r="AL401" t="b">
        <v>0</v>
      </c>
      <c r="AM401" t="b">
        <v>0</v>
      </c>
      <c r="AN401" t="b">
        <v>0</v>
      </c>
      <c r="AO401" t="b">
        <v>0</v>
      </c>
      <c r="AP401">
        <v>0</v>
      </c>
      <c r="AQ401" t="b">
        <v>0</v>
      </c>
      <c r="AR401" t="b">
        <f t="shared" si="24"/>
        <v>1</v>
      </c>
    </row>
    <row r="402" spans="1:44">
      <c r="A402" t="s">
        <v>55</v>
      </c>
      <c r="B402" s="50" t="b">
        <f t="shared" si="25"/>
        <v>1</v>
      </c>
      <c r="C402" s="50">
        <f>'L14'!F25</f>
        <v>300</v>
      </c>
      <c r="D402" s="50">
        <f>'L14'!E25</f>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t="b">
        <v>0</v>
      </c>
      <c r="AI402" t="b">
        <v>0</v>
      </c>
      <c r="AJ402" t="b">
        <v>0</v>
      </c>
      <c r="AK402" t="b">
        <v>0</v>
      </c>
      <c r="AL402" t="b">
        <v>0</v>
      </c>
      <c r="AM402" t="b">
        <v>0</v>
      </c>
      <c r="AN402" t="b">
        <v>0</v>
      </c>
      <c r="AO402" t="b">
        <v>0</v>
      </c>
      <c r="AP402">
        <v>0</v>
      </c>
      <c r="AQ402" t="b">
        <v>0</v>
      </c>
      <c r="AR402" t="b">
        <f t="shared" si="24"/>
        <v>1</v>
      </c>
    </row>
    <row r="403" spans="1:44">
      <c r="A403" t="s">
        <v>55</v>
      </c>
      <c r="B403" s="50" t="b">
        <f t="shared" si="25"/>
        <v>1</v>
      </c>
      <c r="C403" s="50">
        <f>'L14'!AF26</f>
        <v>1800</v>
      </c>
      <c r="D403" s="50">
        <f>'L14'!AE26</f>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t="b">
        <v>0</v>
      </c>
      <c r="AI403" t="b">
        <v>0</v>
      </c>
      <c r="AJ403" t="b">
        <v>0</v>
      </c>
      <c r="AK403" t="b">
        <v>0</v>
      </c>
      <c r="AL403" t="b">
        <v>0</v>
      </c>
      <c r="AM403" t="b">
        <v>0</v>
      </c>
      <c r="AN403" t="b">
        <v>0</v>
      </c>
      <c r="AO403" t="b">
        <v>0</v>
      </c>
      <c r="AP403">
        <v>0</v>
      </c>
      <c r="AQ403" t="b">
        <v>0</v>
      </c>
      <c r="AR403" t="b">
        <f t="shared" si="24"/>
        <v>1</v>
      </c>
    </row>
    <row r="404" spans="1:44">
      <c r="A404" t="s">
        <v>55</v>
      </c>
      <c r="B404" s="50" t="b">
        <f t="shared" si="25"/>
        <v>1</v>
      </c>
      <c r="C404" s="50">
        <f>'L14'!S26</f>
        <v>0</v>
      </c>
      <c r="D404" s="50">
        <f>'L14'!R26</f>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t="b">
        <v>0</v>
      </c>
      <c r="AI404" t="b">
        <v>0</v>
      </c>
      <c r="AJ404" t="b">
        <v>0</v>
      </c>
      <c r="AK404" t="b">
        <v>0</v>
      </c>
      <c r="AL404" t="b">
        <v>0</v>
      </c>
      <c r="AM404" t="b">
        <v>0</v>
      </c>
      <c r="AN404" t="b">
        <v>0</v>
      </c>
      <c r="AO404" t="b">
        <v>0</v>
      </c>
      <c r="AP404">
        <v>0</v>
      </c>
      <c r="AQ404" t="b">
        <v>0</v>
      </c>
      <c r="AR404" t="b">
        <f t="shared" si="24"/>
        <v>1</v>
      </c>
    </row>
    <row r="405" spans="1:44">
      <c r="A405" t="s">
        <v>55</v>
      </c>
      <c r="B405" s="50" t="b">
        <f t="shared" si="25"/>
        <v>1</v>
      </c>
      <c r="C405" s="50">
        <f>'L14'!F26</f>
        <v>2300</v>
      </c>
      <c r="D405" s="50">
        <f>'L14'!E26</f>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t="b">
        <v>0</v>
      </c>
      <c r="AI405" t="b">
        <v>0</v>
      </c>
      <c r="AJ405" t="b">
        <v>0</v>
      </c>
      <c r="AK405" t="b">
        <v>0</v>
      </c>
      <c r="AL405" t="b">
        <v>0</v>
      </c>
      <c r="AM405" t="b">
        <v>0</v>
      </c>
      <c r="AN405" t="b">
        <v>0</v>
      </c>
      <c r="AO405" t="b">
        <v>0</v>
      </c>
      <c r="AP405">
        <v>0</v>
      </c>
      <c r="AQ405" t="b">
        <v>0</v>
      </c>
      <c r="AR405" t="b">
        <f t="shared" si="24"/>
        <v>1</v>
      </c>
    </row>
    <row r="406" spans="1:44">
      <c r="A406" t="s">
        <v>55</v>
      </c>
      <c r="B406" s="50" t="b">
        <f t="shared" si="25"/>
        <v>1</v>
      </c>
      <c r="C406" s="50">
        <f>'L14'!AF27</f>
        <v>0</v>
      </c>
      <c r="D406" s="50">
        <f>'L14'!AE27</f>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t="b">
        <v>0</v>
      </c>
      <c r="AI406" t="b">
        <v>0</v>
      </c>
      <c r="AJ406" t="b">
        <v>0</v>
      </c>
      <c r="AK406" t="b">
        <v>0</v>
      </c>
      <c r="AL406" t="b">
        <v>0</v>
      </c>
      <c r="AM406" t="b">
        <v>0</v>
      </c>
      <c r="AN406" t="b">
        <v>0</v>
      </c>
      <c r="AO406" t="b">
        <v>0</v>
      </c>
      <c r="AP406">
        <v>0</v>
      </c>
      <c r="AQ406" t="b">
        <v>0</v>
      </c>
      <c r="AR406" t="b">
        <f t="shared" si="24"/>
        <v>1</v>
      </c>
    </row>
    <row r="407" spans="1:44">
      <c r="A407" t="s">
        <v>55</v>
      </c>
      <c r="B407" s="50" t="b">
        <f t="shared" si="25"/>
        <v>1</v>
      </c>
      <c r="C407" s="50">
        <f>'L14'!S27</f>
        <v>0</v>
      </c>
      <c r="D407" s="50">
        <f>'L14'!R27</f>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t="b">
        <v>0</v>
      </c>
      <c r="AI407" t="b">
        <v>0</v>
      </c>
      <c r="AJ407" t="b">
        <v>0</v>
      </c>
      <c r="AK407" t="b">
        <v>0</v>
      </c>
      <c r="AL407" t="b">
        <v>0</v>
      </c>
      <c r="AM407" t="b">
        <v>0</v>
      </c>
      <c r="AN407" t="b">
        <v>0</v>
      </c>
      <c r="AO407" t="b">
        <v>0</v>
      </c>
      <c r="AP407">
        <v>0</v>
      </c>
      <c r="AQ407" t="b">
        <v>0</v>
      </c>
      <c r="AR407" t="b">
        <f t="shared" si="24"/>
        <v>1</v>
      </c>
    </row>
    <row r="408" spans="1:44">
      <c r="A408" t="s">
        <v>55</v>
      </c>
      <c r="B408" s="50" t="b">
        <f t="shared" si="25"/>
        <v>1</v>
      </c>
      <c r="C408" s="50">
        <f>'L14'!F27</f>
        <v>0</v>
      </c>
      <c r="D408" s="50">
        <f>'L14'!E27</f>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t="b">
        <v>0</v>
      </c>
      <c r="AI408" t="b">
        <v>0</v>
      </c>
      <c r="AJ408" t="b">
        <v>0</v>
      </c>
      <c r="AK408" t="b">
        <v>0</v>
      </c>
      <c r="AL408" t="b">
        <v>0</v>
      </c>
      <c r="AM408" t="b">
        <v>0</v>
      </c>
      <c r="AN408" t="b">
        <v>0</v>
      </c>
      <c r="AO408" t="b">
        <v>0</v>
      </c>
      <c r="AP408">
        <v>0</v>
      </c>
      <c r="AQ408" t="b">
        <v>0</v>
      </c>
      <c r="AR408" t="b">
        <f t="shared" si="24"/>
        <v>1</v>
      </c>
    </row>
    <row r="409" spans="1:44">
      <c r="A409" t="s">
        <v>55</v>
      </c>
      <c r="B409" s="50" t="b">
        <f t="shared" si="25"/>
        <v>1</v>
      </c>
      <c r="C409" s="50">
        <f>'L14'!AF28</f>
        <v>0</v>
      </c>
      <c r="D409" s="50">
        <f>'L14'!AE28</f>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t="b">
        <v>0</v>
      </c>
      <c r="AI409" t="b">
        <v>0</v>
      </c>
      <c r="AJ409" t="b">
        <v>0</v>
      </c>
      <c r="AK409" t="b">
        <v>0</v>
      </c>
      <c r="AL409" t="b">
        <v>0</v>
      </c>
      <c r="AM409" t="b">
        <v>0</v>
      </c>
      <c r="AN409" t="b">
        <v>0</v>
      </c>
      <c r="AO409" t="b">
        <v>0</v>
      </c>
      <c r="AP409">
        <v>0</v>
      </c>
      <c r="AQ409" t="b">
        <v>0</v>
      </c>
      <c r="AR409" t="b">
        <f t="shared" si="24"/>
        <v>1</v>
      </c>
    </row>
    <row r="410" spans="1:44">
      <c r="A410" t="s">
        <v>55</v>
      </c>
      <c r="B410" s="50" t="b">
        <f t="shared" si="25"/>
        <v>1</v>
      </c>
      <c r="C410" s="50">
        <f>'L14'!S28</f>
        <v>0</v>
      </c>
      <c r="D410" s="50">
        <f>'L14'!R28</f>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t="b">
        <v>0</v>
      </c>
      <c r="AI410" t="b">
        <v>0</v>
      </c>
      <c r="AJ410" t="b">
        <v>0</v>
      </c>
      <c r="AK410" t="b">
        <v>0</v>
      </c>
      <c r="AL410" t="b">
        <v>0</v>
      </c>
      <c r="AM410" t="b">
        <v>0</v>
      </c>
      <c r="AN410" t="b">
        <v>0</v>
      </c>
      <c r="AO410" t="b">
        <v>0</v>
      </c>
      <c r="AP410">
        <v>0</v>
      </c>
      <c r="AQ410" t="b">
        <v>0</v>
      </c>
      <c r="AR410" t="b">
        <f t="shared" si="24"/>
        <v>1</v>
      </c>
    </row>
    <row r="411" spans="1:44">
      <c r="A411" t="s">
        <v>55</v>
      </c>
      <c r="B411" s="50" t="b">
        <f t="shared" si="25"/>
        <v>1</v>
      </c>
      <c r="C411" s="50">
        <f>'L14'!F28</f>
        <v>0</v>
      </c>
      <c r="D411" s="50">
        <f>'L14'!E28</f>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t="b">
        <v>0</v>
      </c>
      <c r="AI411" t="b">
        <v>0</v>
      </c>
      <c r="AJ411" t="b">
        <v>0</v>
      </c>
      <c r="AK411" t="b">
        <v>0</v>
      </c>
      <c r="AL411" t="b">
        <v>0</v>
      </c>
      <c r="AM411" t="b">
        <v>0</v>
      </c>
      <c r="AN411" t="b">
        <v>0</v>
      </c>
      <c r="AO411" t="b">
        <v>0</v>
      </c>
      <c r="AP411">
        <v>0</v>
      </c>
      <c r="AQ411" t="b">
        <v>0</v>
      </c>
      <c r="AR411" t="b">
        <f t="shared" si="24"/>
        <v>1</v>
      </c>
    </row>
    <row r="412" spans="1:44">
      <c r="A412" t="s">
        <v>55</v>
      </c>
      <c r="B412" s="50" t="b">
        <f t="shared" si="25"/>
        <v>1</v>
      </c>
      <c r="C412" s="50">
        <f>'L14'!AF29</f>
        <v>0</v>
      </c>
      <c r="D412" s="50">
        <f>'L14'!AE29</f>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t="b">
        <v>0</v>
      </c>
      <c r="AI412" t="b">
        <v>0</v>
      </c>
      <c r="AJ412" t="b">
        <v>0</v>
      </c>
      <c r="AK412" t="b">
        <v>0</v>
      </c>
      <c r="AL412" t="b">
        <v>0</v>
      </c>
      <c r="AM412" t="b">
        <v>0</v>
      </c>
      <c r="AN412" t="b">
        <v>0</v>
      </c>
      <c r="AO412" t="b">
        <v>0</v>
      </c>
      <c r="AP412">
        <v>0</v>
      </c>
      <c r="AQ412" t="b">
        <v>0</v>
      </c>
      <c r="AR412" t="b">
        <f t="shared" si="24"/>
        <v>1</v>
      </c>
    </row>
    <row r="413" spans="1:44">
      <c r="A413" t="s">
        <v>55</v>
      </c>
      <c r="B413" s="50" t="b">
        <f t="shared" si="25"/>
        <v>1</v>
      </c>
      <c r="C413" s="50">
        <f>'L14'!S29</f>
        <v>0</v>
      </c>
      <c r="D413" s="50">
        <f>'L14'!R29</f>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t="b">
        <v>0</v>
      </c>
      <c r="AI413" t="b">
        <v>0</v>
      </c>
      <c r="AJ413" t="b">
        <v>0</v>
      </c>
      <c r="AK413" t="b">
        <v>0</v>
      </c>
      <c r="AL413" t="b">
        <v>0</v>
      </c>
      <c r="AM413" t="b">
        <v>0</v>
      </c>
      <c r="AN413" t="b">
        <v>0</v>
      </c>
      <c r="AO413" t="b">
        <v>0</v>
      </c>
      <c r="AP413">
        <v>0</v>
      </c>
      <c r="AQ413" t="b">
        <v>0</v>
      </c>
      <c r="AR413" t="b">
        <f t="shared" si="24"/>
        <v>1</v>
      </c>
    </row>
    <row r="414" spans="1:44">
      <c r="A414" t="s">
        <v>55</v>
      </c>
      <c r="B414" s="50" t="b">
        <f t="shared" si="25"/>
        <v>1</v>
      </c>
      <c r="C414" s="50">
        <f>'L14'!F29</f>
        <v>0</v>
      </c>
      <c r="D414" s="50">
        <f>'L14'!E29</f>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t="b">
        <v>0</v>
      </c>
      <c r="AI414" t="b">
        <v>0</v>
      </c>
      <c r="AJ414" t="b">
        <v>0</v>
      </c>
      <c r="AK414" t="b">
        <v>0</v>
      </c>
      <c r="AL414" t="b">
        <v>0</v>
      </c>
      <c r="AM414" t="b">
        <v>0</v>
      </c>
      <c r="AN414" t="b">
        <v>0</v>
      </c>
      <c r="AO414" t="b">
        <v>0</v>
      </c>
      <c r="AP414">
        <v>0</v>
      </c>
      <c r="AQ414" t="b">
        <v>0</v>
      </c>
      <c r="AR414" t="b">
        <f t="shared" si="24"/>
        <v>1</v>
      </c>
    </row>
    <row r="415" spans="1:44">
      <c r="A415" t="s">
        <v>55</v>
      </c>
      <c r="B415" s="50" t="b">
        <f t="shared" si="25"/>
        <v>1</v>
      </c>
      <c r="C415" s="50">
        <f>'L14'!AF30</f>
        <v>0</v>
      </c>
      <c r="D415" s="50">
        <f>'L14'!AE30</f>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t="b">
        <v>0</v>
      </c>
      <c r="AI415" t="b">
        <v>0</v>
      </c>
      <c r="AJ415" t="b">
        <v>0</v>
      </c>
      <c r="AK415" t="b">
        <v>0</v>
      </c>
      <c r="AL415" t="b">
        <v>0</v>
      </c>
      <c r="AM415" t="b">
        <v>0</v>
      </c>
      <c r="AN415" t="b">
        <v>0</v>
      </c>
      <c r="AO415" t="b">
        <v>0</v>
      </c>
      <c r="AP415">
        <v>0</v>
      </c>
      <c r="AQ415" t="b">
        <v>0</v>
      </c>
      <c r="AR415" t="b">
        <f t="shared" si="24"/>
        <v>1</v>
      </c>
    </row>
    <row r="416" spans="1:44">
      <c r="A416" t="s">
        <v>55</v>
      </c>
      <c r="B416" s="50" t="b">
        <f t="shared" si="25"/>
        <v>1</v>
      </c>
      <c r="C416" s="50">
        <f>'L14'!S30</f>
        <v>0</v>
      </c>
      <c r="D416" s="50">
        <f>'L14'!R30</f>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t="b">
        <v>0</v>
      </c>
      <c r="AI416" t="b">
        <v>0</v>
      </c>
      <c r="AJ416" t="b">
        <v>0</v>
      </c>
      <c r="AK416" t="b">
        <v>0</v>
      </c>
      <c r="AL416" t="b">
        <v>0</v>
      </c>
      <c r="AM416" t="b">
        <v>0</v>
      </c>
      <c r="AN416" t="b">
        <v>0</v>
      </c>
      <c r="AO416" t="b">
        <v>0</v>
      </c>
      <c r="AP416">
        <v>0</v>
      </c>
      <c r="AQ416" t="b">
        <v>0</v>
      </c>
      <c r="AR416" t="b">
        <f t="shared" si="24"/>
        <v>1</v>
      </c>
    </row>
    <row r="417" spans="1:44">
      <c r="A417" t="s">
        <v>55</v>
      </c>
      <c r="B417" s="50" t="b">
        <f t="shared" si="25"/>
        <v>1</v>
      </c>
      <c r="C417" s="50">
        <f>'L14'!F30</f>
        <v>0</v>
      </c>
      <c r="D417" s="50">
        <f>'L14'!E30</f>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t="b">
        <v>0</v>
      </c>
      <c r="AI417" t="b">
        <v>0</v>
      </c>
      <c r="AJ417" t="b">
        <v>0</v>
      </c>
      <c r="AK417" t="b">
        <v>0</v>
      </c>
      <c r="AL417" t="b">
        <v>0</v>
      </c>
      <c r="AM417" t="b">
        <v>0</v>
      </c>
      <c r="AN417" t="b">
        <v>0</v>
      </c>
      <c r="AO417" t="b">
        <v>0</v>
      </c>
      <c r="AP417">
        <v>0</v>
      </c>
      <c r="AQ417" t="b">
        <v>0</v>
      </c>
      <c r="AR417" t="b">
        <f t="shared" si="24"/>
        <v>1</v>
      </c>
    </row>
    <row r="418" spans="1:44">
      <c r="A418" t="s">
        <v>55</v>
      </c>
      <c r="B418" s="50" t="b">
        <f t="shared" si="25"/>
        <v>1</v>
      </c>
      <c r="C418" s="50">
        <f>'L14'!AF31</f>
        <v>136900</v>
      </c>
      <c r="D418" s="50">
        <f>'L14'!AE31</f>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t="b">
        <v>0</v>
      </c>
      <c r="AI418" t="b">
        <v>0</v>
      </c>
      <c r="AJ418" t="b">
        <v>0</v>
      </c>
      <c r="AK418" t="b">
        <v>0</v>
      </c>
      <c r="AL418" t="b">
        <v>0</v>
      </c>
      <c r="AM418" t="b">
        <v>0</v>
      </c>
      <c r="AN418" t="b">
        <v>0</v>
      </c>
      <c r="AO418" t="b">
        <v>0</v>
      </c>
      <c r="AP418">
        <v>0</v>
      </c>
      <c r="AQ418" t="b">
        <v>0</v>
      </c>
      <c r="AR418" t="b">
        <f t="shared" si="24"/>
        <v>1</v>
      </c>
    </row>
    <row r="419" spans="1:44">
      <c r="A419" t="s">
        <v>55</v>
      </c>
      <c r="B419" s="50" t="b">
        <f t="shared" si="25"/>
        <v>1</v>
      </c>
      <c r="C419" s="50">
        <f>'L14'!S31</f>
        <v>34500</v>
      </c>
      <c r="D419" s="50">
        <f>'L14'!R31</f>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t="b">
        <v>0</v>
      </c>
      <c r="AI419" t="b">
        <v>0</v>
      </c>
      <c r="AJ419" t="b">
        <v>0</v>
      </c>
      <c r="AK419" t="b">
        <v>0</v>
      </c>
      <c r="AL419" t="b">
        <v>0</v>
      </c>
      <c r="AM419" t="b">
        <v>0</v>
      </c>
      <c r="AN419" t="b">
        <v>0</v>
      </c>
      <c r="AO419" t="b">
        <v>0</v>
      </c>
      <c r="AP419">
        <v>0</v>
      </c>
      <c r="AQ419" t="b">
        <v>0</v>
      </c>
      <c r="AR419" t="b">
        <f t="shared" si="24"/>
        <v>1</v>
      </c>
    </row>
    <row r="420" spans="1:44">
      <c r="A420" t="s">
        <v>55</v>
      </c>
      <c r="B420" s="50" t="b">
        <f t="shared" si="25"/>
        <v>1</v>
      </c>
      <c r="C420" s="50">
        <f>'L14'!F31</f>
        <v>187100</v>
      </c>
      <c r="D420" s="50">
        <f>'L14'!E31</f>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t="b">
        <v>0</v>
      </c>
      <c r="AI420" t="b">
        <v>0</v>
      </c>
      <c r="AJ420" t="b">
        <v>0</v>
      </c>
      <c r="AK420" t="b">
        <v>0</v>
      </c>
      <c r="AL420" t="b">
        <v>0</v>
      </c>
      <c r="AM420" t="b">
        <v>0</v>
      </c>
      <c r="AN420" t="b">
        <v>0</v>
      </c>
      <c r="AO420" t="b">
        <v>0</v>
      </c>
      <c r="AP420">
        <v>0</v>
      </c>
      <c r="AQ420" t="b">
        <v>0</v>
      </c>
      <c r="AR420" t="b">
        <f t="shared" si="24"/>
        <v>1</v>
      </c>
    </row>
    <row r="421" spans="1:44">
      <c r="A421" t="s">
        <v>55</v>
      </c>
      <c r="B421" s="50" t="b">
        <f t="shared" si="25"/>
        <v>1</v>
      </c>
      <c r="C421" s="50">
        <f>'L14'!AF32</f>
        <v>144900</v>
      </c>
      <c r="D421" s="50">
        <f>'L14'!AE32</f>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t="b">
        <v>0</v>
      </c>
      <c r="AI421" t="b">
        <v>0</v>
      </c>
      <c r="AJ421" t="b">
        <v>0</v>
      </c>
      <c r="AK421" t="b">
        <v>0</v>
      </c>
      <c r="AL421" t="b">
        <v>0</v>
      </c>
      <c r="AM421" t="b">
        <v>0</v>
      </c>
      <c r="AN421" t="b">
        <v>0</v>
      </c>
      <c r="AO421" t="b">
        <v>0</v>
      </c>
      <c r="AP421">
        <v>0</v>
      </c>
      <c r="AQ421" t="b">
        <v>0</v>
      </c>
      <c r="AR421" t="b">
        <f t="shared" si="24"/>
        <v>1</v>
      </c>
    </row>
    <row r="422" spans="1:44">
      <c r="A422" t="s">
        <v>55</v>
      </c>
      <c r="B422" s="50" t="b">
        <f t="shared" ref="B422:B429" si="26">IF(C422&gt;=D422,TRUE(),FALSE())</f>
        <v>1</v>
      </c>
      <c r="C422" s="50">
        <f>'L14'!S32</f>
        <v>38600</v>
      </c>
      <c r="D422" s="50">
        <f>'L14'!R32</f>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t="b">
        <v>0</v>
      </c>
      <c r="AI422" t="b">
        <v>0</v>
      </c>
      <c r="AJ422" t="b">
        <v>0</v>
      </c>
      <c r="AK422" t="b">
        <v>0</v>
      </c>
      <c r="AL422" t="b">
        <v>0</v>
      </c>
      <c r="AM422" t="b">
        <v>0</v>
      </c>
      <c r="AN422" t="b">
        <v>0</v>
      </c>
      <c r="AO422" t="b">
        <v>0</v>
      </c>
      <c r="AP422">
        <v>0</v>
      </c>
      <c r="AQ422" t="b">
        <v>0</v>
      </c>
      <c r="AR422" t="b">
        <f t="shared" si="24"/>
        <v>1</v>
      </c>
    </row>
    <row r="423" spans="1:44">
      <c r="A423" t="s">
        <v>55</v>
      </c>
      <c r="B423" s="50" t="b">
        <f t="shared" si="26"/>
        <v>1</v>
      </c>
      <c r="C423" s="50">
        <f>'L14'!F32</f>
        <v>205000</v>
      </c>
      <c r="D423" s="50">
        <f>'L14'!E32</f>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t="b">
        <v>0</v>
      </c>
      <c r="AI423" t="b">
        <v>0</v>
      </c>
      <c r="AJ423" t="b">
        <v>0</v>
      </c>
      <c r="AK423" t="b">
        <v>0</v>
      </c>
      <c r="AL423" t="b">
        <v>0</v>
      </c>
      <c r="AM423" t="b">
        <v>0</v>
      </c>
      <c r="AN423" t="b">
        <v>0</v>
      </c>
      <c r="AO423" t="b">
        <v>0</v>
      </c>
      <c r="AP423">
        <v>0</v>
      </c>
      <c r="AQ423" t="b">
        <v>0</v>
      </c>
      <c r="AR423" t="b">
        <f t="shared" si="24"/>
        <v>1</v>
      </c>
    </row>
    <row r="424" spans="1:44">
      <c r="A424" t="s">
        <v>55</v>
      </c>
      <c r="B424" s="50" t="b">
        <f t="shared" si="26"/>
        <v>1</v>
      </c>
      <c r="C424" s="50">
        <f>'L14'!AF33</f>
        <v>0</v>
      </c>
      <c r="D424" s="50">
        <f>'L14'!AE33</f>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t="b">
        <v>0</v>
      </c>
      <c r="AI424" t="b">
        <v>0</v>
      </c>
      <c r="AJ424" t="b">
        <v>0</v>
      </c>
      <c r="AK424" t="b">
        <v>0</v>
      </c>
      <c r="AL424" t="b">
        <v>0</v>
      </c>
      <c r="AM424" t="b">
        <v>0</v>
      </c>
      <c r="AN424" t="b">
        <v>0</v>
      </c>
      <c r="AO424" t="b">
        <v>0</v>
      </c>
      <c r="AP424">
        <v>0</v>
      </c>
      <c r="AQ424" t="b">
        <v>0</v>
      </c>
      <c r="AR424" t="b">
        <f t="shared" si="24"/>
        <v>1</v>
      </c>
    </row>
    <row r="425" spans="1:44">
      <c r="A425" t="s">
        <v>55</v>
      </c>
      <c r="B425" s="50" t="b">
        <f t="shared" si="26"/>
        <v>1</v>
      </c>
      <c r="C425" s="50">
        <f>'L14'!S33</f>
        <v>0</v>
      </c>
      <c r="D425" s="50">
        <f>'L14'!R33</f>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t="b">
        <v>0</v>
      </c>
      <c r="AI425" t="b">
        <v>0</v>
      </c>
      <c r="AJ425" t="b">
        <v>0</v>
      </c>
      <c r="AK425" t="b">
        <v>0</v>
      </c>
      <c r="AL425" t="b">
        <v>0</v>
      </c>
      <c r="AM425" t="b">
        <v>0</v>
      </c>
      <c r="AN425" t="b">
        <v>0</v>
      </c>
      <c r="AO425" t="b">
        <v>0</v>
      </c>
      <c r="AP425">
        <v>0</v>
      </c>
      <c r="AQ425" t="b">
        <v>0</v>
      </c>
      <c r="AR425" t="b">
        <f t="shared" si="24"/>
        <v>1</v>
      </c>
    </row>
    <row r="426" spans="1:44">
      <c r="A426" t="s">
        <v>55</v>
      </c>
      <c r="B426" s="50" t="b">
        <f t="shared" si="26"/>
        <v>1</v>
      </c>
      <c r="C426" s="50">
        <f>'L14'!F33</f>
        <v>0</v>
      </c>
      <c r="D426" s="50">
        <f>'L14'!E33</f>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t="b">
        <v>0</v>
      </c>
      <c r="AI426" t="b">
        <v>0</v>
      </c>
      <c r="AJ426" t="b">
        <v>0</v>
      </c>
      <c r="AK426" t="b">
        <v>0</v>
      </c>
      <c r="AL426" t="b">
        <v>0</v>
      </c>
      <c r="AM426" t="b">
        <v>0</v>
      </c>
      <c r="AN426" t="b">
        <v>0</v>
      </c>
      <c r="AO426" t="b">
        <v>0</v>
      </c>
      <c r="AP426">
        <v>0</v>
      </c>
      <c r="AQ426" t="b">
        <v>0</v>
      </c>
      <c r="AR426" t="b">
        <f t="shared" si="24"/>
        <v>1</v>
      </c>
    </row>
    <row r="427" spans="1:44">
      <c r="A427" t="s">
        <v>55</v>
      </c>
      <c r="B427" s="50" t="b">
        <f t="shared" si="26"/>
        <v>1</v>
      </c>
      <c r="C427" s="50">
        <f>'L14'!AF34</f>
        <v>31500</v>
      </c>
      <c r="D427" s="50">
        <f>'L14'!AE34</f>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t="b">
        <v>0</v>
      </c>
      <c r="AI427" t="b">
        <v>0</v>
      </c>
      <c r="AJ427" t="b">
        <v>0</v>
      </c>
      <c r="AK427" t="b">
        <v>0</v>
      </c>
      <c r="AL427" t="b">
        <v>0</v>
      </c>
      <c r="AM427" t="b">
        <v>0</v>
      </c>
      <c r="AN427" t="b">
        <v>0</v>
      </c>
      <c r="AO427" t="b">
        <v>0</v>
      </c>
      <c r="AP427">
        <v>0</v>
      </c>
      <c r="AQ427" t="b">
        <v>0</v>
      </c>
      <c r="AR427" t="b">
        <f t="shared" si="24"/>
        <v>1</v>
      </c>
    </row>
    <row r="428" spans="1:44">
      <c r="A428" t="s">
        <v>55</v>
      </c>
      <c r="B428" s="50" t="b">
        <f t="shared" si="26"/>
        <v>1</v>
      </c>
      <c r="C428" s="50">
        <f>'L14'!S34</f>
        <v>7900</v>
      </c>
      <c r="D428" s="50">
        <f>'L14'!R34</f>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t="b">
        <v>0</v>
      </c>
      <c r="AI428" t="b">
        <v>0</v>
      </c>
      <c r="AJ428" t="b">
        <v>0</v>
      </c>
      <c r="AK428" t="b">
        <v>0</v>
      </c>
      <c r="AL428" t="b">
        <v>0</v>
      </c>
      <c r="AM428" t="b">
        <v>0</v>
      </c>
      <c r="AN428" t="b">
        <v>0</v>
      </c>
      <c r="AO428" t="b">
        <v>0</v>
      </c>
      <c r="AP428">
        <v>0</v>
      </c>
      <c r="AQ428" t="b">
        <v>0</v>
      </c>
      <c r="AR428" t="b">
        <f t="shared" si="24"/>
        <v>1</v>
      </c>
    </row>
    <row r="429" spans="1:44">
      <c r="A429" t="s">
        <v>55</v>
      </c>
      <c r="B429" s="50" t="b">
        <f t="shared" si="26"/>
        <v>1</v>
      </c>
      <c r="C429" s="50">
        <f>'L14'!F34</f>
        <v>37400</v>
      </c>
      <c r="D429" s="50">
        <f>'L14'!E34</f>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t="b">
        <v>0</v>
      </c>
      <c r="AI429" t="b">
        <v>0</v>
      </c>
      <c r="AJ429" t="b">
        <v>0</v>
      </c>
      <c r="AK429" t="b">
        <v>0</v>
      </c>
      <c r="AL429" t="b">
        <v>0</v>
      </c>
      <c r="AM429" t="b">
        <v>0</v>
      </c>
      <c r="AN429" t="b">
        <v>0</v>
      </c>
      <c r="AO429" t="b">
        <v>0</v>
      </c>
      <c r="AP429">
        <v>0</v>
      </c>
      <c r="AQ429" t="b">
        <v>0</v>
      </c>
      <c r="AR429" t="b">
        <f t="shared" si="24"/>
        <v>1</v>
      </c>
    </row>
    <row r="430" spans="1:44">
      <c r="A430" t="s">
        <v>55</v>
      </c>
      <c r="B430" s="50" t="b">
        <f t="shared" ref="B430:B461" si="27">IF(C430&lt;=D430,TRUE(),FALSE())</f>
        <v>1</v>
      </c>
      <c r="C430" s="50">
        <f>'L14'!AO33</f>
        <v>0</v>
      </c>
      <c r="D430" s="50">
        <f>'L14'!AO32</f>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t="b">
        <v>0</v>
      </c>
      <c r="AI430" t="b">
        <v>0</v>
      </c>
      <c r="AJ430" t="b">
        <v>0</v>
      </c>
      <c r="AK430" t="b">
        <v>0</v>
      </c>
      <c r="AL430" t="b">
        <v>0</v>
      </c>
      <c r="AM430" t="b">
        <v>0</v>
      </c>
      <c r="AN430" t="b">
        <v>0</v>
      </c>
      <c r="AO430" t="b">
        <v>0</v>
      </c>
      <c r="AP430">
        <v>0</v>
      </c>
      <c r="AQ430" t="b">
        <v>0</v>
      </c>
      <c r="AR430" t="b">
        <f t="shared" si="24"/>
        <v>1</v>
      </c>
    </row>
    <row r="431" spans="1:44">
      <c r="A431" t="s">
        <v>55</v>
      </c>
      <c r="B431" s="50" t="b">
        <f t="shared" si="27"/>
        <v>1</v>
      </c>
      <c r="C431" s="50">
        <f>'L14'!AB33</f>
        <v>0</v>
      </c>
      <c r="D431" s="50">
        <f>'L14'!AB32</f>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t="b">
        <v>0</v>
      </c>
      <c r="AI431" t="b">
        <v>0</v>
      </c>
      <c r="AJ431" t="b">
        <v>0</v>
      </c>
      <c r="AK431" t="b">
        <v>0</v>
      </c>
      <c r="AL431" t="b">
        <v>0</v>
      </c>
      <c r="AM431" t="b">
        <v>0</v>
      </c>
      <c r="AN431" t="b">
        <v>0</v>
      </c>
      <c r="AO431" t="b">
        <v>0</v>
      </c>
      <c r="AP431">
        <v>0</v>
      </c>
      <c r="AQ431" t="b">
        <v>0</v>
      </c>
      <c r="AR431" t="b">
        <f t="shared" si="24"/>
        <v>1</v>
      </c>
    </row>
    <row r="432" spans="1:44">
      <c r="A432" t="s">
        <v>55</v>
      </c>
      <c r="B432" s="50" t="b">
        <f t="shared" si="27"/>
        <v>1</v>
      </c>
      <c r="C432" s="50">
        <f>'L14'!O33</f>
        <v>0</v>
      </c>
      <c r="D432" s="50">
        <f>'L14'!O32</f>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t="b">
        <v>0</v>
      </c>
      <c r="AI432" t="b">
        <v>0</v>
      </c>
      <c r="AJ432" t="b">
        <v>0</v>
      </c>
      <c r="AK432" t="b">
        <v>0</v>
      </c>
      <c r="AL432" t="b">
        <v>0</v>
      </c>
      <c r="AM432" t="b">
        <v>0</v>
      </c>
      <c r="AN432" t="b">
        <v>0</v>
      </c>
      <c r="AO432" t="b">
        <v>0</v>
      </c>
      <c r="AP432">
        <v>0</v>
      </c>
      <c r="AQ432" t="b">
        <v>0</v>
      </c>
      <c r="AR432" t="b">
        <f t="shared" si="24"/>
        <v>1</v>
      </c>
    </row>
    <row r="433" spans="1:44">
      <c r="A433" t="s">
        <v>55</v>
      </c>
      <c r="B433" s="50" t="b">
        <f t="shared" si="27"/>
        <v>1</v>
      </c>
      <c r="C433" s="50">
        <f>'L14'!AN33</f>
        <v>0</v>
      </c>
      <c r="D433" s="50">
        <f>'L14'!AN32</f>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t="b">
        <v>0</v>
      </c>
      <c r="AI433" t="b">
        <v>0</v>
      </c>
      <c r="AJ433" t="b">
        <v>0</v>
      </c>
      <c r="AK433" t="b">
        <v>0</v>
      </c>
      <c r="AL433" t="b">
        <v>0</v>
      </c>
      <c r="AM433" t="b">
        <v>0</v>
      </c>
      <c r="AN433" t="b">
        <v>0</v>
      </c>
      <c r="AO433" t="b">
        <v>0</v>
      </c>
      <c r="AP433">
        <v>0</v>
      </c>
      <c r="AQ433" t="b">
        <v>0</v>
      </c>
      <c r="AR433" t="b">
        <f t="shared" si="24"/>
        <v>1</v>
      </c>
    </row>
    <row r="434" spans="1:44">
      <c r="A434" t="s">
        <v>55</v>
      </c>
      <c r="B434" s="50" t="b">
        <f t="shared" si="27"/>
        <v>1</v>
      </c>
      <c r="C434" s="50">
        <f>'L14'!AA33</f>
        <v>0</v>
      </c>
      <c r="D434" s="50">
        <f>'L14'!AA32</f>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t="b">
        <v>0</v>
      </c>
      <c r="AI434" t="b">
        <v>0</v>
      </c>
      <c r="AJ434" t="b">
        <v>0</v>
      </c>
      <c r="AK434" t="b">
        <v>0</v>
      </c>
      <c r="AL434" t="b">
        <v>0</v>
      </c>
      <c r="AM434" t="b">
        <v>0</v>
      </c>
      <c r="AN434" t="b">
        <v>0</v>
      </c>
      <c r="AO434" t="b">
        <v>0</v>
      </c>
      <c r="AP434">
        <v>0</v>
      </c>
      <c r="AQ434" t="b">
        <v>0</v>
      </c>
      <c r="AR434" t="b">
        <f t="shared" si="24"/>
        <v>1</v>
      </c>
    </row>
    <row r="435" spans="1:44">
      <c r="A435" t="s">
        <v>55</v>
      </c>
      <c r="B435" s="50" t="b">
        <f t="shared" si="27"/>
        <v>1</v>
      </c>
      <c r="C435" s="50">
        <f>'L14'!N33</f>
        <v>0</v>
      </c>
      <c r="D435" s="50">
        <f>'L14'!N32</f>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t="b">
        <v>0</v>
      </c>
      <c r="AI435" t="b">
        <v>0</v>
      </c>
      <c r="AJ435" t="b">
        <v>0</v>
      </c>
      <c r="AK435" t="b">
        <v>0</v>
      </c>
      <c r="AL435" t="b">
        <v>0</v>
      </c>
      <c r="AM435" t="b">
        <v>0</v>
      </c>
      <c r="AN435" t="b">
        <v>0</v>
      </c>
      <c r="AO435" t="b">
        <v>0</v>
      </c>
      <c r="AP435">
        <v>0</v>
      </c>
      <c r="AQ435" t="b">
        <v>0</v>
      </c>
      <c r="AR435" t="b">
        <f t="shared" si="24"/>
        <v>1</v>
      </c>
    </row>
    <row r="436" spans="1:44">
      <c r="A436" t="s">
        <v>55</v>
      </c>
      <c r="B436" s="50" t="b">
        <f t="shared" si="27"/>
        <v>1</v>
      </c>
      <c r="C436" s="50">
        <f>'L14'!AM33</f>
        <v>0</v>
      </c>
      <c r="D436" s="50">
        <f>'L14'!AM32</f>
        <v>254000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t="b">
        <v>0</v>
      </c>
      <c r="AI436" t="b">
        <v>0</v>
      </c>
      <c r="AJ436" t="b">
        <v>0</v>
      </c>
      <c r="AK436" t="b">
        <v>0</v>
      </c>
      <c r="AL436" t="b">
        <v>0</v>
      </c>
      <c r="AM436" t="b">
        <v>0</v>
      </c>
      <c r="AN436" t="b">
        <v>0</v>
      </c>
      <c r="AO436" t="b">
        <v>0</v>
      </c>
      <c r="AP436">
        <v>0</v>
      </c>
      <c r="AQ436" t="b">
        <v>0</v>
      </c>
      <c r="AR436" t="b">
        <f t="shared" si="24"/>
        <v>1</v>
      </c>
    </row>
    <row r="437" spans="1:44">
      <c r="A437" t="s">
        <v>55</v>
      </c>
      <c r="B437" s="50" t="b">
        <f t="shared" si="27"/>
        <v>1</v>
      </c>
      <c r="C437" s="50">
        <f>'L14'!Z33</f>
        <v>0</v>
      </c>
      <c r="D437" s="50">
        <f>'L14'!Z32</f>
        <v>161200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t="b">
        <v>0</v>
      </c>
      <c r="AI437" t="b">
        <v>0</v>
      </c>
      <c r="AJ437" t="b">
        <v>0</v>
      </c>
      <c r="AK437" t="b">
        <v>0</v>
      </c>
      <c r="AL437" t="b">
        <v>0</v>
      </c>
      <c r="AM437" t="b">
        <v>0</v>
      </c>
      <c r="AN437" t="b">
        <v>0</v>
      </c>
      <c r="AO437" t="b">
        <v>0</v>
      </c>
      <c r="AP437">
        <v>0</v>
      </c>
      <c r="AQ437" t="b">
        <v>0</v>
      </c>
      <c r="AR437" t="b">
        <f t="shared" si="24"/>
        <v>1</v>
      </c>
    </row>
    <row r="438" spans="1:44">
      <c r="A438" t="s">
        <v>55</v>
      </c>
      <c r="B438" s="50" t="b">
        <f t="shared" si="27"/>
        <v>1</v>
      </c>
      <c r="C438" s="50">
        <f>'L14'!M33</f>
        <v>0</v>
      </c>
      <c r="D438" s="50">
        <f>'L14'!M32</f>
        <v>228900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t="b">
        <v>0</v>
      </c>
      <c r="AI438" t="b">
        <v>0</v>
      </c>
      <c r="AJ438" t="b">
        <v>0</v>
      </c>
      <c r="AK438" t="b">
        <v>0</v>
      </c>
      <c r="AL438" t="b">
        <v>0</v>
      </c>
      <c r="AM438" t="b">
        <v>0</v>
      </c>
      <c r="AN438" t="b">
        <v>0</v>
      </c>
      <c r="AO438" t="b">
        <v>0</v>
      </c>
      <c r="AP438">
        <v>0</v>
      </c>
      <c r="AQ438" t="b">
        <v>0</v>
      </c>
      <c r="AR438" t="b">
        <f t="shared" si="24"/>
        <v>1</v>
      </c>
    </row>
    <row r="439" spans="1:44">
      <c r="A439" t="s">
        <v>55</v>
      </c>
      <c r="B439" s="50" t="b">
        <f t="shared" si="27"/>
        <v>1</v>
      </c>
      <c r="C439" s="50">
        <f>'L14'!AL33</f>
        <v>0</v>
      </c>
      <c r="D439" s="50">
        <f>'L14'!AL32</f>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t="b">
        <v>0</v>
      </c>
      <c r="AI439" t="b">
        <v>0</v>
      </c>
      <c r="AJ439" t="b">
        <v>0</v>
      </c>
      <c r="AK439" t="b">
        <v>0</v>
      </c>
      <c r="AL439" t="b">
        <v>0</v>
      </c>
      <c r="AM439" t="b">
        <v>0</v>
      </c>
      <c r="AN439" t="b">
        <v>0</v>
      </c>
      <c r="AO439" t="b">
        <v>0</v>
      </c>
      <c r="AP439">
        <v>0</v>
      </c>
      <c r="AQ439" t="b">
        <v>0</v>
      </c>
      <c r="AR439" t="b">
        <f t="shared" si="24"/>
        <v>1</v>
      </c>
    </row>
    <row r="440" spans="1:44">
      <c r="A440" t="s">
        <v>55</v>
      </c>
      <c r="B440" s="50" t="b">
        <f t="shared" si="27"/>
        <v>1</v>
      </c>
      <c r="C440" s="50">
        <f>'L14'!Y33</f>
        <v>0</v>
      </c>
      <c r="D440" s="50">
        <f>'L14'!Y32</f>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t="b">
        <v>0</v>
      </c>
      <c r="AI440" t="b">
        <v>0</v>
      </c>
      <c r="AJ440" t="b">
        <v>0</v>
      </c>
      <c r="AK440" t="b">
        <v>0</v>
      </c>
      <c r="AL440" t="b">
        <v>0</v>
      </c>
      <c r="AM440" t="b">
        <v>0</v>
      </c>
      <c r="AN440" t="b">
        <v>0</v>
      </c>
      <c r="AO440" t="b">
        <v>0</v>
      </c>
      <c r="AP440">
        <v>0</v>
      </c>
      <c r="AQ440" t="b">
        <v>0</v>
      </c>
      <c r="AR440" t="b">
        <f t="shared" si="24"/>
        <v>1</v>
      </c>
    </row>
    <row r="441" spans="1:44">
      <c r="A441" t="s">
        <v>55</v>
      </c>
      <c r="B441" s="50" t="b">
        <f t="shared" si="27"/>
        <v>1</v>
      </c>
      <c r="C441" s="50">
        <f>'L14'!L33</f>
        <v>0</v>
      </c>
      <c r="D441" s="50">
        <f>'L14'!L32</f>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t="b">
        <v>0</v>
      </c>
      <c r="AI441" t="b">
        <v>0</v>
      </c>
      <c r="AJ441" t="b">
        <v>0</v>
      </c>
      <c r="AK441" t="b">
        <v>0</v>
      </c>
      <c r="AL441" t="b">
        <v>0</v>
      </c>
      <c r="AM441" t="b">
        <v>0</v>
      </c>
      <c r="AN441" t="b">
        <v>0</v>
      </c>
      <c r="AO441" t="b">
        <v>0</v>
      </c>
      <c r="AP441">
        <v>0</v>
      </c>
      <c r="AQ441" t="b">
        <v>0</v>
      </c>
      <c r="AR441" t="b">
        <f t="shared" si="24"/>
        <v>1</v>
      </c>
    </row>
    <row r="442" spans="1:44">
      <c r="A442" t="s">
        <v>55</v>
      </c>
      <c r="B442" s="50" t="b">
        <f t="shared" si="27"/>
        <v>1</v>
      </c>
      <c r="C442" s="50">
        <f>'L14'!AK33</f>
        <v>0</v>
      </c>
      <c r="D442" s="50">
        <f>'L14'!AK32</f>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t="b">
        <v>0</v>
      </c>
      <c r="AI442" t="b">
        <v>0</v>
      </c>
      <c r="AJ442" t="b">
        <v>0</v>
      </c>
      <c r="AK442" t="b">
        <v>0</v>
      </c>
      <c r="AL442" t="b">
        <v>0</v>
      </c>
      <c r="AM442" t="b">
        <v>0</v>
      </c>
      <c r="AN442" t="b">
        <v>0</v>
      </c>
      <c r="AO442" t="b">
        <v>0</v>
      </c>
      <c r="AP442">
        <v>0</v>
      </c>
      <c r="AQ442" t="b">
        <v>0</v>
      </c>
      <c r="AR442" t="b">
        <f t="shared" si="24"/>
        <v>1</v>
      </c>
    </row>
    <row r="443" spans="1:44">
      <c r="A443" t="s">
        <v>55</v>
      </c>
      <c r="B443" s="50" t="b">
        <f t="shared" si="27"/>
        <v>1</v>
      </c>
      <c r="C443" s="50">
        <f>'L14'!X33</f>
        <v>0</v>
      </c>
      <c r="D443" s="50">
        <f>'L14'!X32</f>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t="b">
        <v>0</v>
      </c>
      <c r="AI443" t="b">
        <v>0</v>
      </c>
      <c r="AJ443" t="b">
        <v>0</v>
      </c>
      <c r="AK443" t="b">
        <v>0</v>
      </c>
      <c r="AL443" t="b">
        <v>0</v>
      </c>
      <c r="AM443" t="b">
        <v>0</v>
      </c>
      <c r="AN443" t="b">
        <v>0</v>
      </c>
      <c r="AO443" t="b">
        <v>0</v>
      </c>
      <c r="AP443">
        <v>0</v>
      </c>
      <c r="AQ443" t="b">
        <v>0</v>
      </c>
      <c r="AR443" t="b">
        <f t="shared" si="24"/>
        <v>1</v>
      </c>
    </row>
    <row r="444" spans="1:44">
      <c r="A444" t="s">
        <v>55</v>
      </c>
      <c r="B444" s="50" t="b">
        <f t="shared" si="27"/>
        <v>1</v>
      </c>
      <c r="C444" s="50">
        <f>'L14'!K33</f>
        <v>0</v>
      </c>
      <c r="D444" s="50">
        <f>'L14'!K32</f>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t="b">
        <v>0</v>
      </c>
      <c r="AI444" t="b">
        <v>0</v>
      </c>
      <c r="AJ444" t="b">
        <v>0</v>
      </c>
      <c r="AK444" t="b">
        <v>0</v>
      </c>
      <c r="AL444" t="b">
        <v>0</v>
      </c>
      <c r="AM444" t="b">
        <v>0</v>
      </c>
      <c r="AN444" t="b">
        <v>0</v>
      </c>
      <c r="AO444" t="b">
        <v>0</v>
      </c>
      <c r="AP444">
        <v>0</v>
      </c>
      <c r="AQ444" t="b">
        <v>0</v>
      </c>
      <c r="AR444" t="b">
        <f t="shared" si="24"/>
        <v>1</v>
      </c>
    </row>
    <row r="445" spans="1:44">
      <c r="A445" t="s">
        <v>55</v>
      </c>
      <c r="B445" s="50" t="b">
        <f t="shared" si="27"/>
        <v>1</v>
      </c>
      <c r="C445" s="50">
        <f>'L14'!AJ33</f>
        <v>0</v>
      </c>
      <c r="D445" s="50">
        <f>'L14'!AJ32</f>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t="b">
        <v>0</v>
      </c>
      <c r="AI445" t="b">
        <v>0</v>
      </c>
      <c r="AJ445" t="b">
        <v>0</v>
      </c>
      <c r="AK445" t="b">
        <v>0</v>
      </c>
      <c r="AL445" t="b">
        <v>0</v>
      </c>
      <c r="AM445" t="b">
        <v>0</v>
      </c>
      <c r="AN445" t="b">
        <v>0</v>
      </c>
      <c r="AO445" t="b">
        <v>0</v>
      </c>
      <c r="AP445">
        <v>0</v>
      </c>
      <c r="AQ445" t="b">
        <v>0</v>
      </c>
      <c r="AR445" t="b">
        <f t="shared" si="24"/>
        <v>1</v>
      </c>
    </row>
    <row r="446" spans="1:44">
      <c r="A446" t="s">
        <v>55</v>
      </c>
      <c r="B446" s="50" t="b">
        <f t="shared" si="27"/>
        <v>1</v>
      </c>
      <c r="C446" s="50">
        <f>'L14'!W33</f>
        <v>0</v>
      </c>
      <c r="D446" s="50">
        <f>'L14'!W32</f>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t="b">
        <v>0</v>
      </c>
      <c r="AI446" t="b">
        <v>0</v>
      </c>
      <c r="AJ446" t="b">
        <v>0</v>
      </c>
      <c r="AK446" t="b">
        <v>0</v>
      </c>
      <c r="AL446" t="b">
        <v>0</v>
      </c>
      <c r="AM446" t="b">
        <v>0</v>
      </c>
      <c r="AN446" t="b">
        <v>0</v>
      </c>
      <c r="AO446" t="b">
        <v>0</v>
      </c>
      <c r="AP446">
        <v>0</v>
      </c>
      <c r="AQ446" t="b">
        <v>0</v>
      </c>
      <c r="AR446" t="b">
        <f t="shared" si="24"/>
        <v>1</v>
      </c>
    </row>
    <row r="447" spans="1:44">
      <c r="A447" t="s">
        <v>55</v>
      </c>
      <c r="B447" s="50" t="b">
        <f t="shared" si="27"/>
        <v>1</v>
      </c>
      <c r="C447" s="50">
        <f>'L14'!J33</f>
        <v>0</v>
      </c>
      <c r="D447" s="50">
        <f>'L14'!J32</f>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t="b">
        <v>0</v>
      </c>
      <c r="AI447" t="b">
        <v>0</v>
      </c>
      <c r="AJ447" t="b">
        <v>0</v>
      </c>
      <c r="AK447" t="b">
        <v>0</v>
      </c>
      <c r="AL447" t="b">
        <v>0</v>
      </c>
      <c r="AM447" t="b">
        <v>0</v>
      </c>
      <c r="AN447" t="b">
        <v>0</v>
      </c>
      <c r="AO447" t="b">
        <v>0</v>
      </c>
      <c r="AP447">
        <v>0</v>
      </c>
      <c r="AQ447" t="b">
        <v>0</v>
      </c>
      <c r="AR447" t="b">
        <f t="shared" si="24"/>
        <v>1</v>
      </c>
    </row>
    <row r="448" spans="1:44">
      <c r="A448" t="s">
        <v>55</v>
      </c>
      <c r="B448" s="50" t="b">
        <f t="shared" si="27"/>
        <v>1</v>
      </c>
      <c r="C448" s="50">
        <f>'L14'!AI33</f>
        <v>0</v>
      </c>
      <c r="D448" s="50">
        <f>'L14'!AI32</f>
        <v>254000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t="b">
        <v>0</v>
      </c>
      <c r="AI448" t="b">
        <v>0</v>
      </c>
      <c r="AJ448" t="b">
        <v>0</v>
      </c>
      <c r="AK448" t="b">
        <v>0</v>
      </c>
      <c r="AL448" t="b">
        <v>0</v>
      </c>
      <c r="AM448" t="b">
        <v>0</v>
      </c>
      <c r="AN448" t="b">
        <v>0</v>
      </c>
      <c r="AO448" t="b">
        <v>0</v>
      </c>
      <c r="AP448">
        <v>0</v>
      </c>
      <c r="AQ448" t="b">
        <v>0</v>
      </c>
      <c r="AR448" t="b">
        <f t="shared" si="24"/>
        <v>1</v>
      </c>
    </row>
    <row r="449" spans="1:44">
      <c r="A449" t="s">
        <v>55</v>
      </c>
      <c r="B449" s="50" t="b">
        <f t="shared" si="27"/>
        <v>1</v>
      </c>
      <c r="C449" s="50">
        <f>'L14'!V33</f>
        <v>0</v>
      </c>
      <c r="D449" s="50">
        <f>'L14'!V32</f>
        <v>161200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t="b">
        <v>0</v>
      </c>
      <c r="AI449" t="b">
        <v>0</v>
      </c>
      <c r="AJ449" t="b">
        <v>0</v>
      </c>
      <c r="AK449" t="b">
        <v>0</v>
      </c>
      <c r="AL449" t="b">
        <v>0</v>
      </c>
      <c r="AM449" t="b">
        <v>0</v>
      </c>
      <c r="AN449" t="b">
        <v>0</v>
      </c>
      <c r="AO449" t="b">
        <v>0</v>
      </c>
      <c r="AP449">
        <v>0</v>
      </c>
      <c r="AQ449" t="b">
        <v>0</v>
      </c>
      <c r="AR449" t="b">
        <f t="shared" si="24"/>
        <v>1</v>
      </c>
    </row>
    <row r="450" spans="1:44">
      <c r="A450" t="s">
        <v>55</v>
      </c>
      <c r="B450" s="50" t="b">
        <f t="shared" si="27"/>
        <v>1</v>
      </c>
      <c r="C450" s="50">
        <f>'L14'!I33</f>
        <v>0</v>
      </c>
      <c r="D450" s="50">
        <f>'L14'!I32</f>
        <v>228900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t="b">
        <v>0</v>
      </c>
      <c r="AI450" t="b">
        <v>0</v>
      </c>
      <c r="AJ450" t="b">
        <v>0</v>
      </c>
      <c r="AK450" t="b">
        <v>0</v>
      </c>
      <c r="AL450" t="b">
        <v>0</v>
      </c>
      <c r="AM450" t="b">
        <v>0</v>
      </c>
      <c r="AN450" t="b">
        <v>0</v>
      </c>
      <c r="AO450" t="b">
        <v>0</v>
      </c>
      <c r="AP450">
        <v>0</v>
      </c>
      <c r="AQ450" t="b">
        <v>0</v>
      </c>
      <c r="AR450" t="b">
        <f t="shared" ref="AR450:AR513" si="28">IF(AP450=0,B450,IF(AQ450,B450,TRUE()))</f>
        <v>1</v>
      </c>
    </row>
    <row r="451" spans="1:44">
      <c r="A451" t="s">
        <v>55</v>
      </c>
      <c r="B451" s="50" t="b">
        <f t="shared" si="27"/>
        <v>1</v>
      </c>
      <c r="C451" s="50">
        <f>'L14'!AH33</f>
        <v>0</v>
      </c>
      <c r="D451" s="50">
        <f>'L14'!AH32</f>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t="b">
        <v>0</v>
      </c>
      <c r="AI451" t="b">
        <v>0</v>
      </c>
      <c r="AJ451" t="b">
        <v>0</v>
      </c>
      <c r="AK451" t="b">
        <v>0</v>
      </c>
      <c r="AL451" t="b">
        <v>0</v>
      </c>
      <c r="AM451" t="b">
        <v>0</v>
      </c>
      <c r="AN451" t="b">
        <v>0</v>
      </c>
      <c r="AO451" t="b">
        <v>0</v>
      </c>
      <c r="AP451">
        <v>0</v>
      </c>
      <c r="AQ451" t="b">
        <v>0</v>
      </c>
      <c r="AR451" t="b">
        <f t="shared" si="28"/>
        <v>1</v>
      </c>
    </row>
    <row r="452" spans="1:44">
      <c r="A452" t="s">
        <v>55</v>
      </c>
      <c r="B452" s="50" t="b">
        <f t="shared" si="27"/>
        <v>1</v>
      </c>
      <c r="C452" s="50">
        <f>'L14'!U33</f>
        <v>0</v>
      </c>
      <c r="D452" s="50">
        <f>'L14'!U32</f>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t="b">
        <v>0</v>
      </c>
      <c r="AI452" t="b">
        <v>0</v>
      </c>
      <c r="AJ452" t="b">
        <v>0</v>
      </c>
      <c r="AK452" t="b">
        <v>0</v>
      </c>
      <c r="AL452" t="b">
        <v>0</v>
      </c>
      <c r="AM452" t="b">
        <v>0</v>
      </c>
      <c r="AN452" t="b">
        <v>0</v>
      </c>
      <c r="AO452" t="b">
        <v>0</v>
      </c>
      <c r="AP452">
        <v>0</v>
      </c>
      <c r="AQ452" t="b">
        <v>0</v>
      </c>
      <c r="AR452" t="b">
        <f t="shared" si="28"/>
        <v>1</v>
      </c>
    </row>
    <row r="453" spans="1:44">
      <c r="A453" t="s">
        <v>55</v>
      </c>
      <c r="B453" s="50" t="b">
        <f t="shared" si="27"/>
        <v>1</v>
      </c>
      <c r="C453" s="50">
        <f>'L14'!H33</f>
        <v>0</v>
      </c>
      <c r="D453" s="50">
        <f>'L14'!H32</f>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t="b">
        <v>0</v>
      </c>
      <c r="AI453" t="b">
        <v>0</v>
      </c>
      <c r="AJ453" t="b">
        <v>0</v>
      </c>
      <c r="AK453" t="b">
        <v>0</v>
      </c>
      <c r="AL453" t="b">
        <v>0</v>
      </c>
      <c r="AM453" t="b">
        <v>0</v>
      </c>
      <c r="AN453" t="b">
        <v>0</v>
      </c>
      <c r="AO453" t="b">
        <v>0</v>
      </c>
      <c r="AP453">
        <v>0</v>
      </c>
      <c r="AQ453" t="b">
        <v>0</v>
      </c>
      <c r="AR453" t="b">
        <f t="shared" si="28"/>
        <v>1</v>
      </c>
    </row>
    <row r="454" spans="1:44">
      <c r="A454" t="s">
        <v>55</v>
      </c>
      <c r="B454" s="50" t="b">
        <f t="shared" si="27"/>
        <v>1</v>
      </c>
      <c r="C454" s="50">
        <f>'L14'!AG33</f>
        <v>0</v>
      </c>
      <c r="D454" s="50">
        <f>'L14'!AG32</f>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t="b">
        <v>0</v>
      </c>
      <c r="AI454" t="b">
        <v>0</v>
      </c>
      <c r="AJ454" t="b">
        <v>0</v>
      </c>
      <c r="AK454" t="b">
        <v>0</v>
      </c>
      <c r="AL454" t="b">
        <v>0</v>
      </c>
      <c r="AM454" t="b">
        <v>0</v>
      </c>
      <c r="AN454" t="b">
        <v>0</v>
      </c>
      <c r="AO454" t="b">
        <v>0</v>
      </c>
      <c r="AP454">
        <v>0</v>
      </c>
      <c r="AQ454" t="b">
        <v>0</v>
      </c>
      <c r="AR454" t="b">
        <f t="shared" si="28"/>
        <v>1</v>
      </c>
    </row>
    <row r="455" spans="1:44">
      <c r="A455" t="s">
        <v>55</v>
      </c>
      <c r="B455" s="50" t="b">
        <f t="shared" si="27"/>
        <v>1</v>
      </c>
      <c r="C455" s="50">
        <f>'L14'!T33</f>
        <v>0</v>
      </c>
      <c r="D455" s="50">
        <f>'L14'!T32</f>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t="b">
        <v>0</v>
      </c>
      <c r="AI455" t="b">
        <v>0</v>
      </c>
      <c r="AJ455" t="b">
        <v>0</v>
      </c>
      <c r="AK455" t="b">
        <v>0</v>
      </c>
      <c r="AL455" t="b">
        <v>0</v>
      </c>
      <c r="AM455" t="b">
        <v>0</v>
      </c>
      <c r="AN455" t="b">
        <v>0</v>
      </c>
      <c r="AO455" t="b">
        <v>0</v>
      </c>
      <c r="AP455">
        <v>0</v>
      </c>
      <c r="AQ455" t="b">
        <v>0</v>
      </c>
      <c r="AR455" t="b">
        <f t="shared" si="28"/>
        <v>1</v>
      </c>
    </row>
    <row r="456" spans="1:44">
      <c r="A456" t="s">
        <v>55</v>
      </c>
      <c r="B456" s="50" t="b">
        <f t="shared" si="27"/>
        <v>1</v>
      </c>
      <c r="C456" s="50">
        <f>'L14'!G33</f>
        <v>0</v>
      </c>
      <c r="D456" s="50">
        <f>'L14'!G32</f>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t="b">
        <v>0</v>
      </c>
      <c r="AI456" t="b">
        <v>0</v>
      </c>
      <c r="AJ456" t="b">
        <v>0</v>
      </c>
      <c r="AK456" t="b">
        <v>0</v>
      </c>
      <c r="AL456" t="b">
        <v>0</v>
      </c>
      <c r="AM456" t="b">
        <v>0</v>
      </c>
      <c r="AN456" t="b">
        <v>0</v>
      </c>
      <c r="AO456" t="b">
        <v>0</v>
      </c>
      <c r="AP456">
        <v>0</v>
      </c>
      <c r="AQ456" t="b">
        <v>0</v>
      </c>
      <c r="AR456" t="b">
        <f t="shared" si="28"/>
        <v>1</v>
      </c>
    </row>
    <row r="457" spans="1:44">
      <c r="A457" t="s">
        <v>55</v>
      </c>
      <c r="B457" s="50" t="b">
        <f t="shared" si="27"/>
        <v>1</v>
      </c>
      <c r="C457" s="50">
        <f>'L14'!AF33</f>
        <v>0</v>
      </c>
      <c r="D457" s="50">
        <f>'L14'!AF32</f>
        <v>144900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t="b">
        <v>0</v>
      </c>
      <c r="AI457" t="b">
        <v>0</v>
      </c>
      <c r="AJ457" t="b">
        <v>0</v>
      </c>
      <c r="AK457" t="b">
        <v>0</v>
      </c>
      <c r="AL457" t="b">
        <v>0</v>
      </c>
      <c r="AM457" t="b">
        <v>0</v>
      </c>
      <c r="AN457" t="b">
        <v>0</v>
      </c>
      <c r="AO457" t="b">
        <v>0</v>
      </c>
      <c r="AP457">
        <v>0</v>
      </c>
      <c r="AQ457" t="b">
        <v>0</v>
      </c>
      <c r="AR457" t="b">
        <f t="shared" si="28"/>
        <v>1</v>
      </c>
    </row>
    <row r="458" spans="1:44">
      <c r="A458" t="s">
        <v>55</v>
      </c>
      <c r="B458" s="50" t="b">
        <f t="shared" si="27"/>
        <v>1</v>
      </c>
      <c r="C458" s="50">
        <f>'L14'!S33</f>
        <v>0</v>
      </c>
      <c r="D458" s="50">
        <f>'L14'!S32</f>
        <v>38600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t="b">
        <v>0</v>
      </c>
      <c r="AI458" t="b">
        <v>0</v>
      </c>
      <c r="AJ458" t="b">
        <v>0</v>
      </c>
      <c r="AK458" t="b">
        <v>0</v>
      </c>
      <c r="AL458" t="b">
        <v>0</v>
      </c>
      <c r="AM458" t="b">
        <v>0</v>
      </c>
      <c r="AN458" t="b">
        <v>0</v>
      </c>
      <c r="AO458" t="b">
        <v>0</v>
      </c>
      <c r="AP458">
        <v>0</v>
      </c>
      <c r="AQ458" t="b">
        <v>0</v>
      </c>
      <c r="AR458" t="b">
        <f t="shared" si="28"/>
        <v>1</v>
      </c>
    </row>
    <row r="459" spans="1:44">
      <c r="A459" t="s">
        <v>55</v>
      </c>
      <c r="B459" s="50" t="b">
        <f t="shared" si="27"/>
        <v>1</v>
      </c>
      <c r="C459" s="50">
        <f>'L14'!F33</f>
        <v>0</v>
      </c>
      <c r="D459" s="50">
        <f>'L14'!F32</f>
        <v>205000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t="b">
        <v>0</v>
      </c>
      <c r="AI459" t="b">
        <v>0</v>
      </c>
      <c r="AJ459" t="b">
        <v>0</v>
      </c>
      <c r="AK459" t="b">
        <v>0</v>
      </c>
      <c r="AL459" t="b">
        <v>0</v>
      </c>
      <c r="AM459" t="b">
        <v>0</v>
      </c>
      <c r="AN459" t="b">
        <v>0</v>
      </c>
      <c r="AO459" t="b">
        <v>0</v>
      </c>
      <c r="AP459">
        <v>0</v>
      </c>
      <c r="AQ459" t="b">
        <v>0</v>
      </c>
      <c r="AR459" t="b">
        <f t="shared" si="28"/>
        <v>1</v>
      </c>
    </row>
    <row r="460" spans="1:44">
      <c r="A460" t="s">
        <v>55</v>
      </c>
      <c r="B460" s="50" t="b">
        <f t="shared" si="27"/>
        <v>1</v>
      </c>
      <c r="C460" s="50">
        <f>'L14'!AE33</f>
        <v>0</v>
      </c>
      <c r="D460" s="50">
        <f>'L14'!AE32</f>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t="b">
        <v>0</v>
      </c>
      <c r="AI460" t="b">
        <v>0</v>
      </c>
      <c r="AJ460" t="b">
        <v>0</v>
      </c>
      <c r="AK460" t="b">
        <v>0</v>
      </c>
      <c r="AL460" t="b">
        <v>0</v>
      </c>
      <c r="AM460" t="b">
        <v>0</v>
      </c>
      <c r="AN460" t="b">
        <v>0</v>
      </c>
      <c r="AO460" t="b">
        <v>0</v>
      </c>
      <c r="AP460">
        <v>0</v>
      </c>
      <c r="AQ460" t="b">
        <v>0</v>
      </c>
      <c r="AR460" t="b">
        <f t="shared" si="28"/>
        <v>1</v>
      </c>
    </row>
    <row r="461" spans="1:44">
      <c r="A461" t="s">
        <v>55</v>
      </c>
      <c r="B461" s="50" t="b">
        <f t="shared" si="27"/>
        <v>1</v>
      </c>
      <c r="C461" s="50">
        <f>'L14'!R33</f>
        <v>0</v>
      </c>
      <c r="D461" s="50">
        <f>'L14'!R32</f>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t="b">
        <v>0</v>
      </c>
      <c r="AI461" t="b">
        <v>0</v>
      </c>
      <c r="AJ461" t="b">
        <v>0</v>
      </c>
      <c r="AK461" t="b">
        <v>0</v>
      </c>
      <c r="AL461" t="b">
        <v>0</v>
      </c>
      <c r="AM461" t="b">
        <v>0</v>
      </c>
      <c r="AN461" t="b">
        <v>0</v>
      </c>
      <c r="AO461" t="b">
        <v>0</v>
      </c>
      <c r="AP461">
        <v>0</v>
      </c>
      <c r="AQ461" t="b">
        <v>0</v>
      </c>
      <c r="AR461" t="b">
        <f t="shared" si="28"/>
        <v>1</v>
      </c>
    </row>
    <row r="462" spans="1:44">
      <c r="A462" t="s">
        <v>55</v>
      </c>
      <c r="B462" s="50" t="b">
        <f t="shared" ref="B462:B493" si="29">IF(C462&lt;=D462,TRUE(),FALSE())</f>
        <v>1</v>
      </c>
      <c r="C462" s="50">
        <f>'L14'!E33</f>
        <v>0</v>
      </c>
      <c r="D462" s="50">
        <f>'L14'!E32</f>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t="b">
        <v>0</v>
      </c>
      <c r="AI462" t="b">
        <v>0</v>
      </c>
      <c r="AJ462" t="b">
        <v>0</v>
      </c>
      <c r="AK462" t="b">
        <v>0</v>
      </c>
      <c r="AL462" t="b">
        <v>0</v>
      </c>
      <c r="AM462" t="b">
        <v>0</v>
      </c>
      <c r="AN462" t="b">
        <v>0</v>
      </c>
      <c r="AO462" t="b">
        <v>0</v>
      </c>
      <c r="AP462">
        <v>0</v>
      </c>
      <c r="AQ462" t="b">
        <v>0</v>
      </c>
      <c r="AR462" t="b">
        <f t="shared" si="28"/>
        <v>1</v>
      </c>
    </row>
    <row r="463" spans="1:44">
      <c r="A463" t="s">
        <v>55</v>
      </c>
      <c r="B463" s="50" t="b">
        <f t="shared" si="29"/>
        <v>1</v>
      </c>
      <c r="C463" s="50">
        <f>'L14'!AD33</f>
        <v>0</v>
      </c>
      <c r="D463" s="50">
        <f>'L14'!AD32</f>
        <v>253900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t="b">
        <v>0</v>
      </c>
      <c r="AI463" t="b">
        <v>0</v>
      </c>
      <c r="AJ463" t="b">
        <v>0</v>
      </c>
      <c r="AK463" t="b">
        <v>0</v>
      </c>
      <c r="AL463" t="b">
        <v>0</v>
      </c>
      <c r="AM463" t="b">
        <v>0</v>
      </c>
      <c r="AN463" t="b">
        <v>0</v>
      </c>
      <c r="AO463" t="b">
        <v>0</v>
      </c>
      <c r="AP463">
        <v>0</v>
      </c>
      <c r="AQ463" t="b">
        <v>0</v>
      </c>
      <c r="AR463" t="b">
        <f t="shared" si="28"/>
        <v>1</v>
      </c>
    </row>
    <row r="464" spans="1:44">
      <c r="A464" t="s">
        <v>55</v>
      </c>
      <c r="B464" s="50" t="b">
        <f t="shared" si="29"/>
        <v>1</v>
      </c>
      <c r="C464" s="50">
        <f>'L14'!Q33</f>
        <v>0</v>
      </c>
      <c r="D464" s="50">
        <f>'L14'!Q32</f>
        <v>161100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t="b">
        <v>0</v>
      </c>
      <c r="AI464" t="b">
        <v>0</v>
      </c>
      <c r="AJ464" t="b">
        <v>0</v>
      </c>
      <c r="AK464" t="b">
        <v>0</v>
      </c>
      <c r="AL464" t="b">
        <v>0</v>
      </c>
      <c r="AM464" t="b">
        <v>0</v>
      </c>
      <c r="AN464" t="b">
        <v>0</v>
      </c>
      <c r="AO464" t="b">
        <v>0</v>
      </c>
      <c r="AP464">
        <v>0</v>
      </c>
      <c r="AQ464" t="b">
        <v>0</v>
      </c>
      <c r="AR464" t="b">
        <f t="shared" si="28"/>
        <v>1</v>
      </c>
    </row>
    <row r="465" spans="1:44">
      <c r="A465" t="s">
        <v>55</v>
      </c>
      <c r="B465" s="50" t="b">
        <f t="shared" si="29"/>
        <v>1</v>
      </c>
      <c r="C465" s="50">
        <f>'L14'!D33</f>
        <v>0</v>
      </c>
      <c r="D465" s="50">
        <f>'L14'!D32</f>
        <v>228800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t="b">
        <v>0</v>
      </c>
      <c r="AI465" t="b">
        <v>0</v>
      </c>
      <c r="AJ465" t="b">
        <v>0</v>
      </c>
      <c r="AK465" t="b">
        <v>0</v>
      </c>
      <c r="AL465" t="b">
        <v>0</v>
      </c>
      <c r="AM465" t="b">
        <v>0</v>
      </c>
      <c r="AN465" t="b">
        <v>0</v>
      </c>
      <c r="AO465" t="b">
        <v>0</v>
      </c>
      <c r="AP465">
        <v>0</v>
      </c>
      <c r="AQ465" t="b">
        <v>0</v>
      </c>
      <c r="AR465" t="b">
        <f t="shared" si="28"/>
        <v>1</v>
      </c>
    </row>
    <row r="466" spans="1:44">
      <c r="A466" t="s">
        <v>55</v>
      </c>
      <c r="B466" s="50" t="b">
        <f t="shared" si="29"/>
        <v>1</v>
      </c>
      <c r="C466" s="50">
        <f>'L14'!AC33</f>
        <v>0</v>
      </c>
      <c r="D466" s="50">
        <f>'L14'!AC32</f>
        <v>100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t="b">
        <v>0</v>
      </c>
      <c r="AI466" t="b">
        <v>0</v>
      </c>
      <c r="AJ466" t="b">
        <v>0</v>
      </c>
      <c r="AK466" t="b">
        <v>0</v>
      </c>
      <c r="AL466" t="b">
        <v>0</v>
      </c>
      <c r="AM466" t="b">
        <v>0</v>
      </c>
      <c r="AN466" t="b">
        <v>0</v>
      </c>
      <c r="AO466" t="b">
        <v>0</v>
      </c>
      <c r="AP466">
        <v>0</v>
      </c>
      <c r="AQ466" t="b">
        <v>0</v>
      </c>
      <c r="AR466" t="b">
        <f t="shared" si="28"/>
        <v>1</v>
      </c>
    </row>
    <row r="467" spans="1:44">
      <c r="A467" t="s">
        <v>55</v>
      </c>
      <c r="B467" s="50" t="b">
        <f t="shared" si="29"/>
        <v>1</v>
      </c>
      <c r="C467" s="50">
        <f>'L14'!P33</f>
        <v>0</v>
      </c>
      <c r="D467" s="50">
        <f>'L14'!P32</f>
        <v>100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t="b">
        <v>0</v>
      </c>
      <c r="AI467" t="b">
        <v>0</v>
      </c>
      <c r="AJ467" t="b">
        <v>0</v>
      </c>
      <c r="AK467" t="b">
        <v>0</v>
      </c>
      <c r="AL467" t="b">
        <v>0</v>
      </c>
      <c r="AM467" t="b">
        <v>0</v>
      </c>
      <c r="AN467" t="b">
        <v>0</v>
      </c>
      <c r="AO467" t="b">
        <v>0</v>
      </c>
      <c r="AP467">
        <v>0</v>
      </c>
      <c r="AQ467" t="b">
        <v>0</v>
      </c>
      <c r="AR467" t="b">
        <f t="shared" si="28"/>
        <v>1</v>
      </c>
    </row>
    <row r="468" spans="1:44">
      <c r="A468" t="s">
        <v>55</v>
      </c>
      <c r="B468" s="50" t="b">
        <f t="shared" si="29"/>
        <v>1</v>
      </c>
      <c r="C468" s="50">
        <f>'L14'!C33</f>
        <v>0</v>
      </c>
      <c r="D468" s="50">
        <f>'L14'!C32</f>
        <v>100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t="b">
        <v>0</v>
      </c>
      <c r="AI468" t="b">
        <v>0</v>
      </c>
      <c r="AJ468" t="b">
        <v>0</v>
      </c>
      <c r="AK468" t="b">
        <v>0</v>
      </c>
      <c r="AL468" t="b">
        <v>0</v>
      </c>
      <c r="AM468" t="b">
        <v>0</v>
      </c>
      <c r="AN468" t="b">
        <v>0</v>
      </c>
      <c r="AO468" t="b">
        <v>0</v>
      </c>
      <c r="AP468">
        <v>0</v>
      </c>
      <c r="AQ468" t="b">
        <v>0</v>
      </c>
      <c r="AR468" t="b">
        <f t="shared" si="28"/>
        <v>1</v>
      </c>
    </row>
    <row r="469" spans="1:44">
      <c r="A469" t="s">
        <v>55</v>
      </c>
      <c r="B469" s="50" t="b">
        <f t="shared" si="29"/>
        <v>1</v>
      </c>
      <c r="C469" s="50">
        <f>'L14'!AO34</f>
        <v>0</v>
      </c>
      <c r="D469" s="50">
        <f>'L14'!AO32</f>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t="b">
        <v>0</v>
      </c>
      <c r="AI469" t="b">
        <v>0</v>
      </c>
      <c r="AJ469" t="b">
        <v>0</v>
      </c>
      <c r="AK469" t="b">
        <v>0</v>
      </c>
      <c r="AL469" t="b">
        <v>0</v>
      </c>
      <c r="AM469" t="b">
        <v>0</v>
      </c>
      <c r="AN469" t="b">
        <v>0</v>
      </c>
      <c r="AO469" t="b">
        <v>0</v>
      </c>
      <c r="AP469">
        <v>0</v>
      </c>
      <c r="AQ469" t="b">
        <v>0</v>
      </c>
      <c r="AR469" t="b">
        <f t="shared" si="28"/>
        <v>1</v>
      </c>
    </row>
    <row r="470" spans="1:44">
      <c r="A470" t="s">
        <v>55</v>
      </c>
      <c r="B470" s="50" t="b">
        <f t="shared" si="29"/>
        <v>1</v>
      </c>
      <c r="C470" s="50">
        <f>'L14'!AB34</f>
        <v>0</v>
      </c>
      <c r="D470" s="50">
        <f>'L14'!AB32</f>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t="b">
        <v>0</v>
      </c>
      <c r="AI470" t="b">
        <v>0</v>
      </c>
      <c r="AJ470" t="b">
        <v>0</v>
      </c>
      <c r="AK470" t="b">
        <v>0</v>
      </c>
      <c r="AL470" t="b">
        <v>0</v>
      </c>
      <c r="AM470" t="b">
        <v>0</v>
      </c>
      <c r="AN470" t="b">
        <v>0</v>
      </c>
      <c r="AO470" t="b">
        <v>0</v>
      </c>
      <c r="AP470">
        <v>0</v>
      </c>
      <c r="AQ470" t="b">
        <v>0</v>
      </c>
      <c r="AR470" t="b">
        <f t="shared" si="28"/>
        <v>1</v>
      </c>
    </row>
    <row r="471" spans="1:44">
      <c r="A471" t="s">
        <v>55</v>
      </c>
      <c r="B471" s="50" t="b">
        <f t="shared" si="29"/>
        <v>1</v>
      </c>
      <c r="C471" s="50">
        <f>'L14'!O34</f>
        <v>0</v>
      </c>
      <c r="D471" s="50">
        <f>'L14'!O32</f>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t="b">
        <v>0</v>
      </c>
      <c r="AI471" t="b">
        <v>0</v>
      </c>
      <c r="AJ471" t="b">
        <v>0</v>
      </c>
      <c r="AK471" t="b">
        <v>0</v>
      </c>
      <c r="AL471" t="b">
        <v>0</v>
      </c>
      <c r="AM471" t="b">
        <v>0</v>
      </c>
      <c r="AN471" t="b">
        <v>0</v>
      </c>
      <c r="AO471" t="b">
        <v>0</v>
      </c>
      <c r="AP471">
        <v>0</v>
      </c>
      <c r="AQ471" t="b">
        <v>0</v>
      </c>
      <c r="AR471" t="b">
        <f t="shared" si="28"/>
        <v>1</v>
      </c>
    </row>
    <row r="472" spans="1:44">
      <c r="A472" t="s">
        <v>55</v>
      </c>
      <c r="B472" s="50" t="b">
        <f t="shared" si="29"/>
        <v>1</v>
      </c>
      <c r="C472" s="50">
        <f>'L14'!AN34</f>
        <v>0</v>
      </c>
      <c r="D472" s="50">
        <f>'L14'!AN32</f>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t="b">
        <v>0</v>
      </c>
      <c r="AI472" t="b">
        <v>0</v>
      </c>
      <c r="AJ472" t="b">
        <v>0</v>
      </c>
      <c r="AK472" t="b">
        <v>0</v>
      </c>
      <c r="AL472" t="b">
        <v>0</v>
      </c>
      <c r="AM472" t="b">
        <v>0</v>
      </c>
      <c r="AN472" t="b">
        <v>0</v>
      </c>
      <c r="AO472" t="b">
        <v>0</v>
      </c>
      <c r="AP472">
        <v>0</v>
      </c>
      <c r="AQ472" t="b">
        <v>0</v>
      </c>
      <c r="AR472" t="b">
        <f t="shared" si="28"/>
        <v>1</v>
      </c>
    </row>
    <row r="473" spans="1:44">
      <c r="A473" t="s">
        <v>55</v>
      </c>
      <c r="B473" s="50" t="b">
        <f t="shared" si="29"/>
        <v>1</v>
      </c>
      <c r="C473" s="50">
        <f>'L14'!AA34</f>
        <v>0</v>
      </c>
      <c r="D473" s="50">
        <f>'L14'!AA32</f>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t="b">
        <v>0</v>
      </c>
      <c r="AI473" t="b">
        <v>0</v>
      </c>
      <c r="AJ473" t="b">
        <v>0</v>
      </c>
      <c r="AK473" t="b">
        <v>0</v>
      </c>
      <c r="AL473" t="b">
        <v>0</v>
      </c>
      <c r="AM473" t="b">
        <v>0</v>
      </c>
      <c r="AN473" t="b">
        <v>0</v>
      </c>
      <c r="AO473" t="b">
        <v>0</v>
      </c>
      <c r="AP473">
        <v>0</v>
      </c>
      <c r="AQ473" t="b">
        <v>0</v>
      </c>
      <c r="AR473" t="b">
        <f t="shared" si="28"/>
        <v>1</v>
      </c>
    </row>
    <row r="474" spans="1:44">
      <c r="A474" t="s">
        <v>55</v>
      </c>
      <c r="B474" s="50" t="b">
        <f t="shared" si="29"/>
        <v>1</v>
      </c>
      <c r="C474" s="50">
        <f>'L14'!N34</f>
        <v>0</v>
      </c>
      <c r="D474" s="50">
        <f>'L14'!N32</f>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t="b">
        <v>0</v>
      </c>
      <c r="AI474" t="b">
        <v>0</v>
      </c>
      <c r="AJ474" t="b">
        <v>0</v>
      </c>
      <c r="AK474" t="b">
        <v>0</v>
      </c>
      <c r="AL474" t="b">
        <v>0</v>
      </c>
      <c r="AM474" t="b">
        <v>0</v>
      </c>
      <c r="AN474" t="b">
        <v>0</v>
      </c>
      <c r="AO474" t="b">
        <v>0</v>
      </c>
      <c r="AP474">
        <v>0</v>
      </c>
      <c r="AQ474" t="b">
        <v>0</v>
      </c>
      <c r="AR474" t="b">
        <f t="shared" si="28"/>
        <v>1</v>
      </c>
    </row>
    <row r="475" spans="1:44">
      <c r="A475" t="s">
        <v>55</v>
      </c>
      <c r="B475" s="50" t="b">
        <f t="shared" si="29"/>
        <v>1</v>
      </c>
      <c r="C475" s="50">
        <f>'L14'!AM34</f>
        <v>58600</v>
      </c>
      <c r="D475" s="50">
        <f>'L14'!AM32</f>
        <v>254000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t="b">
        <v>0</v>
      </c>
      <c r="AI475" t="b">
        <v>0</v>
      </c>
      <c r="AJ475" t="b">
        <v>0</v>
      </c>
      <c r="AK475" t="b">
        <v>0</v>
      </c>
      <c r="AL475" t="b">
        <v>0</v>
      </c>
      <c r="AM475" t="b">
        <v>0</v>
      </c>
      <c r="AN475" t="b">
        <v>0</v>
      </c>
      <c r="AO475" t="b">
        <v>0</v>
      </c>
      <c r="AP475">
        <v>0</v>
      </c>
      <c r="AQ475" t="b">
        <v>0</v>
      </c>
      <c r="AR475" t="b">
        <f t="shared" si="28"/>
        <v>1</v>
      </c>
    </row>
    <row r="476" spans="1:44">
      <c r="A476" t="s">
        <v>55</v>
      </c>
      <c r="B476" s="50" t="b">
        <f t="shared" si="29"/>
        <v>1</v>
      </c>
      <c r="C476" s="50">
        <f>'L14'!Z34</f>
        <v>7300</v>
      </c>
      <c r="D476" s="50">
        <f>'L14'!Z32</f>
        <v>161200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t="b">
        <v>0</v>
      </c>
      <c r="AI476" t="b">
        <v>0</v>
      </c>
      <c r="AJ476" t="b">
        <v>0</v>
      </c>
      <c r="AK476" t="b">
        <v>0</v>
      </c>
      <c r="AL476" t="b">
        <v>0</v>
      </c>
      <c r="AM476" t="b">
        <v>0</v>
      </c>
      <c r="AN476" t="b">
        <v>0</v>
      </c>
      <c r="AO476" t="b">
        <v>0</v>
      </c>
      <c r="AP476">
        <v>0</v>
      </c>
      <c r="AQ476" t="b">
        <v>0</v>
      </c>
      <c r="AR476" t="b">
        <f t="shared" si="28"/>
        <v>1</v>
      </c>
    </row>
    <row r="477" spans="1:44">
      <c r="A477" t="s">
        <v>55</v>
      </c>
      <c r="B477" s="50" t="b">
        <f t="shared" si="29"/>
        <v>1</v>
      </c>
      <c r="C477" s="50">
        <f>'L14'!M34</f>
        <v>12900</v>
      </c>
      <c r="D477" s="50">
        <f>'L14'!M32</f>
        <v>228900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t="b">
        <v>0</v>
      </c>
      <c r="AI477" t="b">
        <v>0</v>
      </c>
      <c r="AJ477" t="b">
        <v>0</v>
      </c>
      <c r="AK477" t="b">
        <v>0</v>
      </c>
      <c r="AL477" t="b">
        <v>0</v>
      </c>
      <c r="AM477" t="b">
        <v>0</v>
      </c>
      <c r="AN477" t="b">
        <v>0</v>
      </c>
      <c r="AO477" t="b">
        <v>0</v>
      </c>
      <c r="AP477">
        <v>0</v>
      </c>
      <c r="AQ477" t="b">
        <v>0</v>
      </c>
      <c r="AR477" t="b">
        <f t="shared" si="28"/>
        <v>1</v>
      </c>
    </row>
    <row r="478" spans="1:44">
      <c r="A478" t="s">
        <v>55</v>
      </c>
      <c r="B478" s="50" t="b">
        <f t="shared" si="29"/>
        <v>1</v>
      </c>
      <c r="C478" s="50">
        <f>'L14'!AL34</f>
        <v>0</v>
      </c>
      <c r="D478" s="50">
        <f>'L14'!AL32</f>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t="b">
        <v>0</v>
      </c>
      <c r="AI478" t="b">
        <v>0</v>
      </c>
      <c r="AJ478" t="b">
        <v>0</v>
      </c>
      <c r="AK478" t="b">
        <v>0</v>
      </c>
      <c r="AL478" t="b">
        <v>0</v>
      </c>
      <c r="AM478" t="b">
        <v>0</v>
      </c>
      <c r="AN478" t="b">
        <v>0</v>
      </c>
      <c r="AO478" t="b">
        <v>0</v>
      </c>
      <c r="AP478">
        <v>0</v>
      </c>
      <c r="AQ478" t="b">
        <v>0</v>
      </c>
      <c r="AR478" t="b">
        <f t="shared" si="28"/>
        <v>1</v>
      </c>
    </row>
    <row r="479" spans="1:44">
      <c r="A479" t="s">
        <v>55</v>
      </c>
      <c r="B479" s="50" t="b">
        <f t="shared" si="29"/>
        <v>1</v>
      </c>
      <c r="C479" s="50">
        <f>'L14'!Y34</f>
        <v>0</v>
      </c>
      <c r="D479" s="50">
        <f>'L14'!Y32</f>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t="b">
        <v>0</v>
      </c>
      <c r="AI479" t="b">
        <v>0</v>
      </c>
      <c r="AJ479" t="b">
        <v>0</v>
      </c>
      <c r="AK479" t="b">
        <v>0</v>
      </c>
      <c r="AL479" t="b">
        <v>0</v>
      </c>
      <c r="AM479" t="b">
        <v>0</v>
      </c>
      <c r="AN479" t="b">
        <v>0</v>
      </c>
      <c r="AO479" t="b">
        <v>0</v>
      </c>
      <c r="AP479">
        <v>0</v>
      </c>
      <c r="AQ479" t="b">
        <v>0</v>
      </c>
      <c r="AR479" t="b">
        <f t="shared" si="28"/>
        <v>1</v>
      </c>
    </row>
    <row r="480" spans="1:44">
      <c r="A480" t="s">
        <v>55</v>
      </c>
      <c r="B480" s="50" t="b">
        <f t="shared" si="29"/>
        <v>1</v>
      </c>
      <c r="C480" s="50">
        <f>'L14'!L34</f>
        <v>0</v>
      </c>
      <c r="D480" s="50">
        <f>'L14'!L32</f>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t="b">
        <v>0</v>
      </c>
      <c r="AI480" t="b">
        <v>0</v>
      </c>
      <c r="AJ480" t="b">
        <v>0</v>
      </c>
      <c r="AK480" t="b">
        <v>0</v>
      </c>
      <c r="AL480" t="b">
        <v>0</v>
      </c>
      <c r="AM480" t="b">
        <v>0</v>
      </c>
      <c r="AN480" t="b">
        <v>0</v>
      </c>
      <c r="AO480" t="b">
        <v>0</v>
      </c>
      <c r="AP480">
        <v>0</v>
      </c>
      <c r="AQ480" t="b">
        <v>0</v>
      </c>
      <c r="AR480" t="b">
        <f t="shared" si="28"/>
        <v>1</v>
      </c>
    </row>
    <row r="481" spans="1:44">
      <c r="A481" t="s">
        <v>55</v>
      </c>
      <c r="B481" s="50" t="b">
        <f t="shared" si="29"/>
        <v>1</v>
      </c>
      <c r="C481" s="50">
        <f>'L14'!AK34</f>
        <v>0</v>
      </c>
      <c r="D481" s="50">
        <f>'L14'!AK32</f>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t="b">
        <v>0</v>
      </c>
      <c r="AI481" t="b">
        <v>0</v>
      </c>
      <c r="AJ481" t="b">
        <v>0</v>
      </c>
      <c r="AK481" t="b">
        <v>0</v>
      </c>
      <c r="AL481" t="b">
        <v>0</v>
      </c>
      <c r="AM481" t="b">
        <v>0</v>
      </c>
      <c r="AN481" t="b">
        <v>0</v>
      </c>
      <c r="AO481" t="b">
        <v>0</v>
      </c>
      <c r="AP481">
        <v>0</v>
      </c>
      <c r="AQ481" t="b">
        <v>0</v>
      </c>
      <c r="AR481" t="b">
        <f t="shared" si="28"/>
        <v>1</v>
      </c>
    </row>
    <row r="482" spans="1:44">
      <c r="A482" t="s">
        <v>55</v>
      </c>
      <c r="B482" s="50" t="b">
        <f t="shared" si="29"/>
        <v>1</v>
      </c>
      <c r="C482" s="50">
        <f>'L14'!X34</f>
        <v>0</v>
      </c>
      <c r="D482" s="50">
        <f>'L14'!X32</f>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t="b">
        <v>0</v>
      </c>
      <c r="AI482" t="b">
        <v>0</v>
      </c>
      <c r="AJ482" t="b">
        <v>0</v>
      </c>
      <c r="AK482" t="b">
        <v>0</v>
      </c>
      <c r="AL482" t="b">
        <v>0</v>
      </c>
      <c r="AM482" t="b">
        <v>0</v>
      </c>
      <c r="AN482" t="b">
        <v>0</v>
      </c>
      <c r="AO482" t="b">
        <v>0</v>
      </c>
      <c r="AP482">
        <v>0</v>
      </c>
      <c r="AQ482" t="b">
        <v>0</v>
      </c>
      <c r="AR482" t="b">
        <f t="shared" si="28"/>
        <v>1</v>
      </c>
    </row>
    <row r="483" spans="1:44">
      <c r="A483" t="s">
        <v>55</v>
      </c>
      <c r="B483" s="50" t="b">
        <f t="shared" si="29"/>
        <v>1</v>
      </c>
      <c r="C483" s="50">
        <f>'L14'!K34</f>
        <v>0</v>
      </c>
      <c r="D483" s="50">
        <f>'L14'!K32</f>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t="b">
        <v>0</v>
      </c>
      <c r="AI483" t="b">
        <v>0</v>
      </c>
      <c r="AJ483" t="b">
        <v>0</v>
      </c>
      <c r="AK483" t="b">
        <v>0</v>
      </c>
      <c r="AL483" t="b">
        <v>0</v>
      </c>
      <c r="AM483" t="b">
        <v>0</v>
      </c>
      <c r="AN483" t="b">
        <v>0</v>
      </c>
      <c r="AO483" t="b">
        <v>0</v>
      </c>
      <c r="AP483">
        <v>0</v>
      </c>
      <c r="AQ483" t="b">
        <v>0</v>
      </c>
      <c r="AR483" t="b">
        <f t="shared" si="28"/>
        <v>1</v>
      </c>
    </row>
    <row r="484" spans="1:44">
      <c r="A484" t="s">
        <v>55</v>
      </c>
      <c r="B484" s="50" t="b">
        <f t="shared" si="29"/>
        <v>1</v>
      </c>
      <c r="C484" s="50">
        <f>'L14'!AJ34</f>
        <v>0</v>
      </c>
      <c r="D484" s="50">
        <f>'L14'!AJ32</f>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t="b">
        <v>0</v>
      </c>
      <c r="AI484" t="b">
        <v>0</v>
      </c>
      <c r="AJ484" t="b">
        <v>0</v>
      </c>
      <c r="AK484" t="b">
        <v>0</v>
      </c>
      <c r="AL484" t="b">
        <v>0</v>
      </c>
      <c r="AM484" t="b">
        <v>0</v>
      </c>
      <c r="AN484" t="b">
        <v>0</v>
      </c>
      <c r="AO484" t="b">
        <v>0</v>
      </c>
      <c r="AP484">
        <v>0</v>
      </c>
      <c r="AQ484" t="b">
        <v>0</v>
      </c>
      <c r="AR484" t="b">
        <f t="shared" si="28"/>
        <v>1</v>
      </c>
    </row>
    <row r="485" spans="1:44">
      <c r="A485" t="s">
        <v>55</v>
      </c>
      <c r="B485" s="50" t="b">
        <f t="shared" si="29"/>
        <v>1</v>
      </c>
      <c r="C485" s="50">
        <f>'L14'!W34</f>
        <v>0</v>
      </c>
      <c r="D485" s="50">
        <f>'L14'!W32</f>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t="b">
        <v>0</v>
      </c>
      <c r="AI485" t="b">
        <v>0</v>
      </c>
      <c r="AJ485" t="b">
        <v>0</v>
      </c>
      <c r="AK485" t="b">
        <v>0</v>
      </c>
      <c r="AL485" t="b">
        <v>0</v>
      </c>
      <c r="AM485" t="b">
        <v>0</v>
      </c>
      <c r="AN485" t="b">
        <v>0</v>
      </c>
      <c r="AO485" t="b">
        <v>0</v>
      </c>
      <c r="AP485">
        <v>0</v>
      </c>
      <c r="AQ485" t="b">
        <v>0</v>
      </c>
      <c r="AR485" t="b">
        <f t="shared" si="28"/>
        <v>1</v>
      </c>
    </row>
    <row r="486" spans="1:44">
      <c r="A486" t="s">
        <v>55</v>
      </c>
      <c r="B486" s="50" t="b">
        <f t="shared" si="29"/>
        <v>1</v>
      </c>
      <c r="C486" s="50">
        <f>'L14'!J34</f>
        <v>0</v>
      </c>
      <c r="D486" s="50">
        <f>'L14'!J32</f>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t="b">
        <v>0</v>
      </c>
      <c r="AI486" t="b">
        <v>0</v>
      </c>
      <c r="AJ486" t="b">
        <v>0</v>
      </c>
      <c r="AK486" t="b">
        <v>0</v>
      </c>
      <c r="AL486" t="b">
        <v>0</v>
      </c>
      <c r="AM486" t="b">
        <v>0</v>
      </c>
      <c r="AN486" t="b">
        <v>0</v>
      </c>
      <c r="AO486" t="b">
        <v>0</v>
      </c>
      <c r="AP486">
        <v>0</v>
      </c>
      <c r="AQ486" t="b">
        <v>0</v>
      </c>
      <c r="AR486" t="b">
        <f t="shared" si="28"/>
        <v>1</v>
      </c>
    </row>
    <row r="487" spans="1:44">
      <c r="A487" t="s">
        <v>55</v>
      </c>
      <c r="B487" s="50" t="b">
        <f t="shared" si="29"/>
        <v>1</v>
      </c>
      <c r="C487" s="50">
        <f>'L14'!AI34</f>
        <v>58600</v>
      </c>
      <c r="D487" s="50">
        <f>'L14'!AI32</f>
        <v>254000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t="b">
        <v>0</v>
      </c>
      <c r="AI487" t="b">
        <v>0</v>
      </c>
      <c r="AJ487" t="b">
        <v>0</v>
      </c>
      <c r="AK487" t="b">
        <v>0</v>
      </c>
      <c r="AL487" t="b">
        <v>0</v>
      </c>
      <c r="AM487" t="b">
        <v>0</v>
      </c>
      <c r="AN487" t="b">
        <v>0</v>
      </c>
      <c r="AO487" t="b">
        <v>0</v>
      </c>
      <c r="AP487">
        <v>0</v>
      </c>
      <c r="AQ487" t="b">
        <v>0</v>
      </c>
      <c r="AR487" t="b">
        <f t="shared" si="28"/>
        <v>1</v>
      </c>
    </row>
    <row r="488" spans="1:44">
      <c r="A488" t="s">
        <v>55</v>
      </c>
      <c r="B488" s="50" t="b">
        <f t="shared" si="29"/>
        <v>1</v>
      </c>
      <c r="C488" s="50">
        <f>'L14'!V34</f>
        <v>7300</v>
      </c>
      <c r="D488" s="50">
        <f>'L14'!V32</f>
        <v>161200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t="b">
        <v>0</v>
      </c>
      <c r="AI488" t="b">
        <v>0</v>
      </c>
      <c r="AJ488" t="b">
        <v>0</v>
      </c>
      <c r="AK488" t="b">
        <v>0</v>
      </c>
      <c r="AL488" t="b">
        <v>0</v>
      </c>
      <c r="AM488" t="b">
        <v>0</v>
      </c>
      <c r="AN488" t="b">
        <v>0</v>
      </c>
      <c r="AO488" t="b">
        <v>0</v>
      </c>
      <c r="AP488">
        <v>0</v>
      </c>
      <c r="AQ488" t="b">
        <v>0</v>
      </c>
      <c r="AR488" t="b">
        <f t="shared" si="28"/>
        <v>1</v>
      </c>
    </row>
    <row r="489" spans="1:44">
      <c r="A489" t="s">
        <v>55</v>
      </c>
      <c r="B489" s="50" t="b">
        <f t="shared" si="29"/>
        <v>1</v>
      </c>
      <c r="C489" s="50">
        <f>'L14'!I34</f>
        <v>12900</v>
      </c>
      <c r="D489" s="50">
        <f>'L14'!I32</f>
        <v>228900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t="b">
        <v>0</v>
      </c>
      <c r="AI489" t="b">
        <v>0</v>
      </c>
      <c r="AJ489" t="b">
        <v>0</v>
      </c>
      <c r="AK489" t="b">
        <v>0</v>
      </c>
      <c r="AL489" t="b">
        <v>0</v>
      </c>
      <c r="AM489" t="b">
        <v>0</v>
      </c>
      <c r="AN489" t="b">
        <v>0</v>
      </c>
      <c r="AO489" t="b">
        <v>0</v>
      </c>
      <c r="AP489">
        <v>0</v>
      </c>
      <c r="AQ489" t="b">
        <v>0</v>
      </c>
      <c r="AR489" t="b">
        <f t="shared" si="28"/>
        <v>1</v>
      </c>
    </row>
    <row r="490" spans="1:44">
      <c r="A490" t="s">
        <v>55</v>
      </c>
      <c r="B490" s="50" t="b">
        <f t="shared" si="29"/>
        <v>1</v>
      </c>
      <c r="C490" s="50">
        <f>'L14'!AH34</f>
        <v>0</v>
      </c>
      <c r="D490" s="50">
        <f>'L14'!AH32</f>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t="b">
        <v>0</v>
      </c>
      <c r="AI490" t="b">
        <v>0</v>
      </c>
      <c r="AJ490" t="b">
        <v>0</v>
      </c>
      <c r="AK490" t="b">
        <v>0</v>
      </c>
      <c r="AL490" t="b">
        <v>0</v>
      </c>
      <c r="AM490" t="b">
        <v>0</v>
      </c>
      <c r="AN490" t="b">
        <v>0</v>
      </c>
      <c r="AO490" t="b">
        <v>0</v>
      </c>
      <c r="AP490">
        <v>0</v>
      </c>
      <c r="AQ490" t="b">
        <v>0</v>
      </c>
      <c r="AR490" t="b">
        <f t="shared" si="28"/>
        <v>1</v>
      </c>
    </row>
    <row r="491" spans="1:44">
      <c r="A491" t="s">
        <v>55</v>
      </c>
      <c r="B491" s="50" t="b">
        <f t="shared" si="29"/>
        <v>1</v>
      </c>
      <c r="C491" s="50">
        <f>'L14'!U34</f>
        <v>0</v>
      </c>
      <c r="D491" s="50">
        <f>'L14'!U32</f>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t="b">
        <v>0</v>
      </c>
      <c r="AI491" t="b">
        <v>0</v>
      </c>
      <c r="AJ491" t="b">
        <v>0</v>
      </c>
      <c r="AK491" t="b">
        <v>0</v>
      </c>
      <c r="AL491" t="b">
        <v>0</v>
      </c>
      <c r="AM491" t="b">
        <v>0</v>
      </c>
      <c r="AN491" t="b">
        <v>0</v>
      </c>
      <c r="AO491" t="b">
        <v>0</v>
      </c>
      <c r="AP491">
        <v>0</v>
      </c>
      <c r="AQ491" t="b">
        <v>0</v>
      </c>
      <c r="AR491" t="b">
        <f t="shared" si="28"/>
        <v>1</v>
      </c>
    </row>
    <row r="492" spans="1:44">
      <c r="A492" t="s">
        <v>55</v>
      </c>
      <c r="B492" s="50" t="b">
        <f t="shared" si="29"/>
        <v>1</v>
      </c>
      <c r="C492" s="50">
        <f>'L14'!H34</f>
        <v>0</v>
      </c>
      <c r="D492" s="50">
        <f>'L14'!H32</f>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t="b">
        <v>0</v>
      </c>
      <c r="AI492" t="b">
        <v>0</v>
      </c>
      <c r="AJ492" t="b">
        <v>0</v>
      </c>
      <c r="AK492" t="b">
        <v>0</v>
      </c>
      <c r="AL492" t="b">
        <v>0</v>
      </c>
      <c r="AM492" t="b">
        <v>0</v>
      </c>
      <c r="AN492" t="b">
        <v>0</v>
      </c>
      <c r="AO492" t="b">
        <v>0</v>
      </c>
      <c r="AP492">
        <v>0</v>
      </c>
      <c r="AQ492" t="b">
        <v>0</v>
      </c>
      <c r="AR492" t="b">
        <f t="shared" si="28"/>
        <v>1</v>
      </c>
    </row>
    <row r="493" spans="1:44">
      <c r="A493" t="s">
        <v>55</v>
      </c>
      <c r="B493" s="50" t="b">
        <f t="shared" si="29"/>
        <v>1</v>
      </c>
      <c r="C493" s="50">
        <f>'L14'!AG34</f>
        <v>0</v>
      </c>
      <c r="D493" s="50">
        <f>'L14'!AG32</f>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t="b">
        <v>0</v>
      </c>
      <c r="AI493" t="b">
        <v>0</v>
      </c>
      <c r="AJ493" t="b">
        <v>0</v>
      </c>
      <c r="AK493" t="b">
        <v>0</v>
      </c>
      <c r="AL493" t="b">
        <v>0</v>
      </c>
      <c r="AM493" t="b">
        <v>0</v>
      </c>
      <c r="AN493" t="b">
        <v>0</v>
      </c>
      <c r="AO493" t="b">
        <v>0</v>
      </c>
      <c r="AP493">
        <v>0</v>
      </c>
      <c r="AQ493" t="b">
        <v>0</v>
      </c>
      <c r="AR493" t="b">
        <f t="shared" si="28"/>
        <v>1</v>
      </c>
    </row>
    <row r="494" spans="1:44">
      <c r="A494" t="s">
        <v>55</v>
      </c>
      <c r="B494" s="50" t="b">
        <f t="shared" ref="B494:B510" si="30">IF(C494&lt;=D494,TRUE(),FALSE())</f>
        <v>1</v>
      </c>
      <c r="C494" s="50">
        <f>'L14'!T34</f>
        <v>0</v>
      </c>
      <c r="D494" s="50">
        <f>'L14'!T32</f>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t="b">
        <v>0</v>
      </c>
      <c r="AI494" t="b">
        <v>0</v>
      </c>
      <c r="AJ494" t="b">
        <v>0</v>
      </c>
      <c r="AK494" t="b">
        <v>0</v>
      </c>
      <c r="AL494" t="b">
        <v>0</v>
      </c>
      <c r="AM494" t="b">
        <v>0</v>
      </c>
      <c r="AN494" t="b">
        <v>0</v>
      </c>
      <c r="AO494" t="b">
        <v>0</v>
      </c>
      <c r="AP494">
        <v>0</v>
      </c>
      <c r="AQ494" t="b">
        <v>0</v>
      </c>
      <c r="AR494" t="b">
        <f t="shared" si="28"/>
        <v>1</v>
      </c>
    </row>
    <row r="495" spans="1:44">
      <c r="A495" t="s">
        <v>55</v>
      </c>
      <c r="B495" s="50" t="b">
        <f t="shared" si="30"/>
        <v>1</v>
      </c>
      <c r="C495" s="50">
        <f>'L14'!G34</f>
        <v>0</v>
      </c>
      <c r="D495" s="50">
        <f>'L14'!G32</f>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t="b">
        <v>0</v>
      </c>
      <c r="AI495" t="b">
        <v>0</v>
      </c>
      <c r="AJ495" t="b">
        <v>0</v>
      </c>
      <c r="AK495" t="b">
        <v>0</v>
      </c>
      <c r="AL495" t="b">
        <v>0</v>
      </c>
      <c r="AM495" t="b">
        <v>0</v>
      </c>
      <c r="AN495" t="b">
        <v>0</v>
      </c>
      <c r="AO495" t="b">
        <v>0</v>
      </c>
      <c r="AP495">
        <v>0</v>
      </c>
      <c r="AQ495" t="b">
        <v>0</v>
      </c>
      <c r="AR495" t="b">
        <f t="shared" si="28"/>
        <v>1</v>
      </c>
    </row>
    <row r="496" spans="1:44">
      <c r="A496" t="s">
        <v>55</v>
      </c>
      <c r="B496" s="50" t="b">
        <f t="shared" si="30"/>
        <v>1</v>
      </c>
      <c r="C496" s="50">
        <f>'L14'!AF34</f>
        <v>31500</v>
      </c>
      <c r="D496" s="50">
        <f>'L14'!AF32</f>
        <v>144900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t="b">
        <v>0</v>
      </c>
      <c r="AI496" t="b">
        <v>0</v>
      </c>
      <c r="AJ496" t="b">
        <v>0</v>
      </c>
      <c r="AK496" t="b">
        <v>0</v>
      </c>
      <c r="AL496" t="b">
        <v>0</v>
      </c>
      <c r="AM496" t="b">
        <v>0</v>
      </c>
      <c r="AN496" t="b">
        <v>0</v>
      </c>
      <c r="AO496" t="b">
        <v>0</v>
      </c>
      <c r="AP496">
        <v>0</v>
      </c>
      <c r="AQ496" t="b">
        <v>0</v>
      </c>
      <c r="AR496" t="b">
        <f t="shared" si="28"/>
        <v>1</v>
      </c>
    </row>
    <row r="497" spans="1:44">
      <c r="A497" t="s">
        <v>55</v>
      </c>
      <c r="B497" s="50" t="b">
        <f t="shared" si="30"/>
        <v>1</v>
      </c>
      <c r="C497" s="50">
        <f>'L14'!S34</f>
        <v>7900</v>
      </c>
      <c r="D497" s="50">
        <f>'L14'!S32</f>
        <v>38600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t="b">
        <v>0</v>
      </c>
      <c r="AI497" t="b">
        <v>0</v>
      </c>
      <c r="AJ497" t="b">
        <v>0</v>
      </c>
      <c r="AK497" t="b">
        <v>0</v>
      </c>
      <c r="AL497" t="b">
        <v>0</v>
      </c>
      <c r="AM497" t="b">
        <v>0</v>
      </c>
      <c r="AN497" t="b">
        <v>0</v>
      </c>
      <c r="AO497" t="b">
        <v>0</v>
      </c>
      <c r="AP497">
        <v>0</v>
      </c>
      <c r="AQ497" t="b">
        <v>0</v>
      </c>
      <c r="AR497" t="b">
        <f t="shared" si="28"/>
        <v>1</v>
      </c>
    </row>
    <row r="498" spans="1:44">
      <c r="A498" t="s">
        <v>55</v>
      </c>
      <c r="B498" s="50" t="b">
        <f t="shared" si="30"/>
        <v>1</v>
      </c>
      <c r="C498" s="50">
        <f>'L14'!F34</f>
        <v>37400</v>
      </c>
      <c r="D498" s="50">
        <f>'L14'!F32</f>
        <v>205000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t="b">
        <v>0</v>
      </c>
      <c r="AI498" t="b">
        <v>0</v>
      </c>
      <c r="AJ498" t="b">
        <v>0</v>
      </c>
      <c r="AK498" t="b">
        <v>0</v>
      </c>
      <c r="AL498" t="b">
        <v>0</v>
      </c>
      <c r="AM498" t="b">
        <v>0</v>
      </c>
      <c r="AN498" t="b">
        <v>0</v>
      </c>
      <c r="AO498" t="b">
        <v>0</v>
      </c>
      <c r="AP498">
        <v>0</v>
      </c>
      <c r="AQ498" t="b">
        <v>0</v>
      </c>
      <c r="AR498" t="b">
        <f t="shared" si="28"/>
        <v>1</v>
      </c>
    </row>
    <row r="499" spans="1:44">
      <c r="A499" t="s">
        <v>55</v>
      </c>
      <c r="B499" s="50" t="b">
        <f t="shared" si="30"/>
        <v>1</v>
      </c>
      <c r="C499" s="50">
        <f>'L14'!AE34</f>
        <v>0</v>
      </c>
      <c r="D499" s="50">
        <f>'L14'!AE32</f>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t="b">
        <v>0</v>
      </c>
      <c r="AI499" t="b">
        <v>0</v>
      </c>
      <c r="AJ499" t="b">
        <v>0</v>
      </c>
      <c r="AK499" t="b">
        <v>0</v>
      </c>
      <c r="AL499" t="b">
        <v>0</v>
      </c>
      <c r="AM499" t="b">
        <v>0</v>
      </c>
      <c r="AN499" t="b">
        <v>0</v>
      </c>
      <c r="AO499" t="b">
        <v>0</v>
      </c>
      <c r="AP499">
        <v>0</v>
      </c>
      <c r="AQ499" t="b">
        <v>0</v>
      </c>
      <c r="AR499" t="b">
        <f t="shared" si="28"/>
        <v>1</v>
      </c>
    </row>
    <row r="500" spans="1:44">
      <c r="A500" t="s">
        <v>55</v>
      </c>
      <c r="B500" s="50" t="b">
        <f t="shared" si="30"/>
        <v>1</v>
      </c>
      <c r="C500" s="50">
        <f>'L14'!R34</f>
        <v>0</v>
      </c>
      <c r="D500" s="50">
        <f>'L14'!R32</f>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t="b">
        <v>0</v>
      </c>
      <c r="AI500" t="b">
        <v>0</v>
      </c>
      <c r="AJ500" t="b">
        <v>0</v>
      </c>
      <c r="AK500" t="b">
        <v>0</v>
      </c>
      <c r="AL500" t="b">
        <v>0</v>
      </c>
      <c r="AM500" t="b">
        <v>0</v>
      </c>
      <c r="AN500" t="b">
        <v>0</v>
      </c>
      <c r="AO500" t="b">
        <v>0</v>
      </c>
      <c r="AP500">
        <v>0</v>
      </c>
      <c r="AQ500" t="b">
        <v>0</v>
      </c>
      <c r="AR500" t="b">
        <f t="shared" si="28"/>
        <v>1</v>
      </c>
    </row>
    <row r="501" spans="1:44">
      <c r="A501" t="s">
        <v>55</v>
      </c>
      <c r="B501" s="50" t="b">
        <f t="shared" si="30"/>
        <v>1</v>
      </c>
      <c r="C501" s="50">
        <f>'L14'!E34</f>
        <v>0</v>
      </c>
      <c r="D501" s="50">
        <f>'L14'!E32</f>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t="b">
        <v>0</v>
      </c>
      <c r="AI501" t="b">
        <v>0</v>
      </c>
      <c r="AJ501" t="b">
        <v>0</v>
      </c>
      <c r="AK501" t="b">
        <v>0</v>
      </c>
      <c r="AL501" t="b">
        <v>0</v>
      </c>
      <c r="AM501" t="b">
        <v>0</v>
      </c>
      <c r="AN501" t="b">
        <v>0</v>
      </c>
      <c r="AO501" t="b">
        <v>0</v>
      </c>
      <c r="AP501">
        <v>0</v>
      </c>
      <c r="AQ501" t="b">
        <v>0</v>
      </c>
      <c r="AR501" t="b">
        <f t="shared" si="28"/>
        <v>1</v>
      </c>
    </row>
    <row r="502" spans="1:44">
      <c r="A502" t="s">
        <v>55</v>
      </c>
      <c r="B502" s="50" t="b">
        <f t="shared" si="30"/>
        <v>1</v>
      </c>
      <c r="C502" s="50">
        <f>'L14'!AD34</f>
        <v>58600</v>
      </c>
      <c r="D502" s="50">
        <f>'L14'!AD32</f>
        <v>253900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t="b">
        <v>0</v>
      </c>
      <c r="AI502" t="b">
        <v>0</v>
      </c>
      <c r="AJ502" t="b">
        <v>0</v>
      </c>
      <c r="AK502" t="b">
        <v>0</v>
      </c>
      <c r="AL502" t="b">
        <v>0</v>
      </c>
      <c r="AM502" t="b">
        <v>0</v>
      </c>
      <c r="AN502" t="b">
        <v>0</v>
      </c>
      <c r="AO502" t="b">
        <v>0</v>
      </c>
      <c r="AP502">
        <v>0</v>
      </c>
      <c r="AQ502" t="b">
        <v>0</v>
      </c>
      <c r="AR502" t="b">
        <f t="shared" si="28"/>
        <v>1</v>
      </c>
    </row>
    <row r="503" spans="1:44">
      <c r="A503" t="s">
        <v>55</v>
      </c>
      <c r="B503" s="50" t="b">
        <f t="shared" si="30"/>
        <v>1</v>
      </c>
      <c r="C503" s="50">
        <f>'L14'!Q34</f>
        <v>7300</v>
      </c>
      <c r="D503" s="50">
        <f>'L14'!Q32</f>
        <v>161100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t="b">
        <v>0</v>
      </c>
      <c r="AI503" t="b">
        <v>0</v>
      </c>
      <c r="AJ503" t="b">
        <v>0</v>
      </c>
      <c r="AK503" t="b">
        <v>0</v>
      </c>
      <c r="AL503" t="b">
        <v>0</v>
      </c>
      <c r="AM503" t="b">
        <v>0</v>
      </c>
      <c r="AN503" t="b">
        <v>0</v>
      </c>
      <c r="AO503" t="b">
        <v>0</v>
      </c>
      <c r="AP503">
        <v>0</v>
      </c>
      <c r="AQ503" t="b">
        <v>0</v>
      </c>
      <c r="AR503" t="b">
        <f t="shared" si="28"/>
        <v>1</v>
      </c>
    </row>
    <row r="504" spans="1:44">
      <c r="A504" t="s">
        <v>55</v>
      </c>
      <c r="B504" s="50" t="b">
        <f t="shared" si="30"/>
        <v>1</v>
      </c>
      <c r="C504" s="50">
        <f>'L14'!D34</f>
        <v>12900</v>
      </c>
      <c r="D504" s="50">
        <f>'L14'!D32</f>
        <v>228800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t="b">
        <v>0</v>
      </c>
      <c r="AI504" t="b">
        <v>0</v>
      </c>
      <c r="AJ504" t="b">
        <v>0</v>
      </c>
      <c r="AK504" t="b">
        <v>0</v>
      </c>
      <c r="AL504" t="b">
        <v>0</v>
      </c>
      <c r="AM504" t="b">
        <v>0</v>
      </c>
      <c r="AN504" t="b">
        <v>0</v>
      </c>
      <c r="AO504" t="b">
        <v>0</v>
      </c>
      <c r="AP504">
        <v>0</v>
      </c>
      <c r="AQ504" t="b">
        <v>0</v>
      </c>
      <c r="AR504" t="b">
        <f t="shared" si="28"/>
        <v>1</v>
      </c>
    </row>
    <row r="505" spans="1:44">
      <c r="A505" t="s">
        <v>55</v>
      </c>
      <c r="B505" s="50" t="b">
        <f t="shared" si="30"/>
        <v>1</v>
      </c>
      <c r="C505" s="50">
        <f>'L14'!AC34</f>
        <v>0</v>
      </c>
      <c r="D505" s="50">
        <f>'L14'!AC32</f>
        <v>100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t="b">
        <v>0</v>
      </c>
      <c r="AI505" t="b">
        <v>0</v>
      </c>
      <c r="AJ505" t="b">
        <v>0</v>
      </c>
      <c r="AK505" t="b">
        <v>0</v>
      </c>
      <c r="AL505" t="b">
        <v>0</v>
      </c>
      <c r="AM505" t="b">
        <v>0</v>
      </c>
      <c r="AN505" t="b">
        <v>0</v>
      </c>
      <c r="AO505" t="b">
        <v>0</v>
      </c>
      <c r="AP505">
        <v>0</v>
      </c>
      <c r="AQ505" t="b">
        <v>0</v>
      </c>
      <c r="AR505" t="b">
        <f t="shared" si="28"/>
        <v>1</v>
      </c>
    </row>
    <row r="506" spans="1:44">
      <c r="A506" t="s">
        <v>55</v>
      </c>
      <c r="B506" s="50" t="b">
        <f t="shared" si="30"/>
        <v>1</v>
      </c>
      <c r="C506" s="50">
        <f>'L14'!P34</f>
        <v>0</v>
      </c>
      <c r="D506" s="50">
        <f>'L14'!P32</f>
        <v>100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t="b">
        <v>0</v>
      </c>
      <c r="AI506" t="b">
        <v>0</v>
      </c>
      <c r="AJ506" t="b">
        <v>0</v>
      </c>
      <c r="AK506" t="b">
        <v>0</v>
      </c>
      <c r="AL506" t="b">
        <v>0</v>
      </c>
      <c r="AM506" t="b">
        <v>0</v>
      </c>
      <c r="AN506" t="b">
        <v>0</v>
      </c>
      <c r="AO506" t="b">
        <v>0</v>
      </c>
      <c r="AP506">
        <v>0</v>
      </c>
      <c r="AQ506" t="b">
        <v>0</v>
      </c>
      <c r="AR506" t="b">
        <f t="shared" si="28"/>
        <v>1</v>
      </c>
    </row>
    <row r="507" spans="1:44">
      <c r="A507" t="s">
        <v>55</v>
      </c>
      <c r="B507" s="50" t="b">
        <f t="shared" si="30"/>
        <v>1</v>
      </c>
      <c r="C507" s="50">
        <f>'L14'!C34</f>
        <v>0</v>
      </c>
      <c r="D507" s="50">
        <f>'L14'!C32</f>
        <v>100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t="b">
        <v>0</v>
      </c>
      <c r="AI507" t="b">
        <v>0</v>
      </c>
      <c r="AJ507" t="b">
        <v>0</v>
      </c>
      <c r="AK507" t="b">
        <v>0</v>
      </c>
      <c r="AL507" t="b">
        <v>0</v>
      </c>
      <c r="AM507" t="b">
        <v>0</v>
      </c>
      <c r="AN507" t="b">
        <v>0</v>
      </c>
      <c r="AO507" t="b">
        <v>0</v>
      </c>
      <c r="AP507">
        <v>0</v>
      </c>
      <c r="AQ507" t="b">
        <v>0</v>
      </c>
      <c r="AR507" t="b">
        <f t="shared" si="28"/>
        <v>1</v>
      </c>
    </row>
    <row r="508" spans="1:44">
      <c r="A508" t="s">
        <v>55</v>
      </c>
      <c r="B508" s="50" t="b">
        <f t="shared" si="30"/>
        <v>1</v>
      </c>
      <c r="C508" s="50">
        <f>'L14'!AH35</f>
        <v>0</v>
      </c>
      <c r="D508" s="50">
        <f>'L14'!AH32</f>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t="b">
        <v>0</v>
      </c>
      <c r="AI508" t="b">
        <v>0</v>
      </c>
      <c r="AJ508" t="b">
        <v>0</v>
      </c>
      <c r="AK508" t="b">
        <v>0</v>
      </c>
      <c r="AL508" t="b">
        <v>0</v>
      </c>
      <c r="AM508" t="b">
        <v>0</v>
      </c>
      <c r="AN508" t="b">
        <v>0</v>
      </c>
      <c r="AO508" t="b">
        <v>0</v>
      </c>
      <c r="AP508">
        <v>0</v>
      </c>
      <c r="AQ508" t="b">
        <v>0</v>
      </c>
      <c r="AR508" t="b">
        <f t="shared" si="28"/>
        <v>1</v>
      </c>
    </row>
    <row r="509" spans="1:44">
      <c r="A509" t="s">
        <v>55</v>
      </c>
      <c r="B509" s="50" t="b">
        <f t="shared" si="30"/>
        <v>1</v>
      </c>
      <c r="C509" s="50">
        <f>'L14'!U35</f>
        <v>0</v>
      </c>
      <c r="D509" s="50">
        <f>'L14'!U32</f>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t="b">
        <v>0</v>
      </c>
      <c r="AI509" t="b">
        <v>0</v>
      </c>
      <c r="AJ509" t="b">
        <v>0</v>
      </c>
      <c r="AK509" t="b">
        <v>0</v>
      </c>
      <c r="AL509" t="b">
        <v>0</v>
      </c>
      <c r="AM509" t="b">
        <v>0</v>
      </c>
      <c r="AN509" t="b">
        <v>0</v>
      </c>
      <c r="AO509" t="b">
        <v>0</v>
      </c>
      <c r="AP509">
        <v>0</v>
      </c>
      <c r="AQ509" t="b">
        <v>0</v>
      </c>
      <c r="AR509" t="b">
        <f t="shared" si="28"/>
        <v>1</v>
      </c>
    </row>
    <row r="510" spans="1:44">
      <c r="A510" t="s">
        <v>55</v>
      </c>
      <c r="B510" s="50" t="b">
        <f t="shared" si="30"/>
        <v>1</v>
      </c>
      <c r="C510" s="50">
        <f>'L14'!H35</f>
        <v>0</v>
      </c>
      <c r="D510" s="50">
        <f>'L14'!H32</f>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t="b">
        <v>0</v>
      </c>
      <c r="AI510" t="b">
        <v>0</v>
      </c>
      <c r="AJ510" t="b">
        <v>0</v>
      </c>
      <c r="AK510" t="b">
        <v>0</v>
      </c>
      <c r="AL510" t="b">
        <v>0</v>
      </c>
      <c r="AM510" t="b">
        <v>0</v>
      </c>
      <c r="AN510" t="b">
        <v>0</v>
      </c>
      <c r="AO510" t="b">
        <v>0</v>
      </c>
      <c r="AP510">
        <v>0</v>
      </c>
      <c r="AQ510" t="b">
        <v>0</v>
      </c>
      <c r="AR510" t="b">
        <f t="shared" si="28"/>
        <v>1</v>
      </c>
    </row>
    <row r="511" spans="1:44">
      <c r="A511" t="s">
        <v>71</v>
      </c>
      <c r="B511" s="50" t="b">
        <f>IF(C511=D511,TRUE(),FALSE())</f>
        <v>1</v>
      </c>
      <c r="C511" s="50">
        <f>'L16'!G24</f>
        <v>17873400</v>
      </c>
      <c r="D511" s="50">
        <f>'L16'!G37</f>
        <v>17873400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t="b">
        <v>0</v>
      </c>
      <c r="AI511" t="b">
        <v>0</v>
      </c>
      <c r="AJ511" t="b">
        <v>0</v>
      </c>
      <c r="AK511" t="b">
        <v>0</v>
      </c>
      <c r="AL511" t="b">
        <v>0</v>
      </c>
      <c r="AM511" t="b">
        <v>0</v>
      </c>
      <c r="AN511" t="b">
        <v>0</v>
      </c>
      <c r="AO511" t="b">
        <v>0</v>
      </c>
      <c r="AP511">
        <v>0</v>
      </c>
      <c r="AQ511" t="b">
        <v>0</v>
      </c>
      <c r="AR511" t="b">
        <f t="shared" si="28"/>
        <v>1</v>
      </c>
    </row>
    <row r="512" spans="1:44">
      <c r="A512" t="s">
        <v>71</v>
      </c>
      <c r="B512" s="50" t="b">
        <f>IF(C512=D512,TRUE(),FALSE())</f>
        <v>1</v>
      </c>
      <c r="C512" s="50">
        <f>'L16'!F24</f>
        <v>15702600</v>
      </c>
      <c r="D512" s="50">
        <f>'L16'!F37</f>
        <v>15702600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t="b">
        <v>0</v>
      </c>
      <c r="AI512" t="b">
        <v>0</v>
      </c>
      <c r="AJ512" t="b">
        <v>0</v>
      </c>
      <c r="AK512" t="b">
        <v>0</v>
      </c>
      <c r="AL512" t="b">
        <v>0</v>
      </c>
      <c r="AM512" t="b">
        <v>0</v>
      </c>
      <c r="AN512" t="b">
        <v>0</v>
      </c>
      <c r="AO512" t="b">
        <v>0</v>
      </c>
      <c r="AP512">
        <v>0</v>
      </c>
      <c r="AQ512" t="b">
        <v>0</v>
      </c>
      <c r="AR512" t="b">
        <f t="shared" si="28"/>
        <v>1</v>
      </c>
    </row>
    <row r="513" spans="1:44">
      <c r="A513" t="s">
        <v>71</v>
      </c>
      <c r="B513" s="50" t="b">
        <f>IF(C513=D513,TRUE(),FALSE())</f>
        <v>1</v>
      </c>
      <c r="C513" s="50">
        <f>'L16'!E24</f>
        <v>16908400</v>
      </c>
      <c r="D513" s="50">
        <f>'L16'!E37</f>
        <v>16908400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t="b">
        <v>0</v>
      </c>
      <c r="AI513" t="b">
        <v>0</v>
      </c>
      <c r="AJ513" t="b">
        <v>0</v>
      </c>
      <c r="AK513" t="b">
        <v>0</v>
      </c>
      <c r="AL513" t="b">
        <v>0</v>
      </c>
      <c r="AM513" t="b">
        <v>0</v>
      </c>
      <c r="AN513" t="b">
        <v>0</v>
      </c>
      <c r="AO513" t="b">
        <v>0</v>
      </c>
      <c r="AP513">
        <v>0</v>
      </c>
      <c r="AQ513" t="b">
        <v>0</v>
      </c>
      <c r="AR513" t="b">
        <f t="shared" si="28"/>
        <v>1</v>
      </c>
    </row>
    <row r="514" spans="1:44">
      <c r="A514" t="s">
        <v>71</v>
      </c>
      <c r="B514" s="50" t="b">
        <f>IF(C514=D514,TRUE(),FALSE())</f>
        <v>1</v>
      </c>
      <c r="C514" s="50">
        <f>'L16'!D24</f>
        <v>0</v>
      </c>
      <c r="D514" s="50">
        <f>'L16'!D37</f>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t="b">
        <v>0</v>
      </c>
      <c r="AI514" t="b">
        <v>0</v>
      </c>
      <c r="AJ514" t="b">
        <v>0</v>
      </c>
      <c r="AK514" t="b">
        <v>0</v>
      </c>
      <c r="AL514" t="b">
        <v>0</v>
      </c>
      <c r="AM514" t="b">
        <v>0</v>
      </c>
      <c r="AN514" t="b">
        <v>0</v>
      </c>
      <c r="AO514" t="b">
        <v>0</v>
      </c>
      <c r="AP514">
        <v>0</v>
      </c>
      <c r="AQ514" t="b">
        <v>0</v>
      </c>
      <c r="AR514" t="b">
        <f t="shared" ref="AR514:AR577" si="31">IF(AP514=0,B514,IF(AQ514,B514,TRUE()))</f>
        <v>1</v>
      </c>
    </row>
    <row r="515" spans="1:44">
      <c r="A515" t="s">
        <v>55</v>
      </c>
      <c r="B515" s="50" t="b">
        <f t="shared" ref="B515:B522" si="32">IF(C515&lt;=D515,TRUE(),FALSE())</f>
        <v>1</v>
      </c>
      <c r="C515" s="50">
        <f>'L16'!G12</f>
        <v>0</v>
      </c>
      <c r="D515" s="50">
        <f>'L16'!G11</f>
        <v>2174900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t="b">
        <v>0</v>
      </c>
      <c r="AI515" t="b">
        <v>0</v>
      </c>
      <c r="AJ515" t="b">
        <v>0</v>
      </c>
      <c r="AK515" t="b">
        <v>0</v>
      </c>
      <c r="AL515" t="b">
        <v>0</v>
      </c>
      <c r="AM515" t="b">
        <v>0</v>
      </c>
      <c r="AN515" t="b">
        <v>0</v>
      </c>
      <c r="AO515" t="b">
        <v>0</v>
      </c>
      <c r="AP515">
        <v>0</v>
      </c>
      <c r="AQ515" t="b">
        <v>0</v>
      </c>
      <c r="AR515" t="b">
        <f t="shared" si="31"/>
        <v>1</v>
      </c>
    </row>
    <row r="516" spans="1:44">
      <c r="A516" t="s">
        <v>55</v>
      </c>
      <c r="B516" s="50" t="b">
        <f t="shared" si="32"/>
        <v>1</v>
      </c>
      <c r="C516" s="50">
        <f>'L16'!F12</f>
        <v>0</v>
      </c>
      <c r="D516" s="50">
        <f>'L16'!F11</f>
        <v>1116300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t="b">
        <v>0</v>
      </c>
      <c r="AI516" t="b">
        <v>0</v>
      </c>
      <c r="AJ516" t="b">
        <v>0</v>
      </c>
      <c r="AK516" t="b">
        <v>0</v>
      </c>
      <c r="AL516" t="b">
        <v>0</v>
      </c>
      <c r="AM516" t="b">
        <v>0</v>
      </c>
      <c r="AN516" t="b">
        <v>0</v>
      </c>
      <c r="AO516" t="b">
        <v>0</v>
      </c>
      <c r="AP516">
        <v>0</v>
      </c>
      <c r="AQ516" t="b">
        <v>0</v>
      </c>
      <c r="AR516" t="b">
        <f t="shared" si="31"/>
        <v>1</v>
      </c>
    </row>
    <row r="517" spans="1:44">
      <c r="A517" t="s">
        <v>55</v>
      </c>
      <c r="B517" s="50" t="b">
        <f t="shared" si="32"/>
        <v>1</v>
      </c>
      <c r="C517" s="50">
        <f>'L16'!E12</f>
        <v>0</v>
      </c>
      <c r="D517" s="50">
        <f>'L16'!E11</f>
        <v>1821400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t="b">
        <v>0</v>
      </c>
      <c r="AI517" t="b">
        <v>0</v>
      </c>
      <c r="AJ517" t="b">
        <v>0</v>
      </c>
      <c r="AK517" t="b">
        <v>0</v>
      </c>
      <c r="AL517" t="b">
        <v>0</v>
      </c>
      <c r="AM517" t="b">
        <v>0</v>
      </c>
      <c r="AN517" t="b">
        <v>0</v>
      </c>
      <c r="AO517" t="b">
        <v>0</v>
      </c>
      <c r="AP517">
        <v>0</v>
      </c>
      <c r="AQ517" t="b">
        <v>0</v>
      </c>
      <c r="AR517" t="b">
        <f t="shared" si="31"/>
        <v>1</v>
      </c>
    </row>
    <row r="518" spans="1:44">
      <c r="A518" t="s">
        <v>55</v>
      </c>
      <c r="B518" s="50" t="b">
        <f t="shared" si="32"/>
        <v>1</v>
      </c>
      <c r="C518" s="50">
        <f>'L16'!D12</f>
        <v>0</v>
      </c>
      <c r="D518" s="50">
        <f>'L16'!D11</f>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t="b">
        <v>0</v>
      </c>
      <c r="AI518" t="b">
        <v>0</v>
      </c>
      <c r="AJ518" t="b">
        <v>0</v>
      </c>
      <c r="AK518" t="b">
        <v>0</v>
      </c>
      <c r="AL518" t="b">
        <v>0</v>
      </c>
      <c r="AM518" t="b">
        <v>0</v>
      </c>
      <c r="AN518" t="b">
        <v>0</v>
      </c>
      <c r="AO518" t="b">
        <v>0</v>
      </c>
      <c r="AP518">
        <v>0</v>
      </c>
      <c r="AQ518" t="b">
        <v>0</v>
      </c>
      <c r="AR518" t="b">
        <f t="shared" si="31"/>
        <v>1</v>
      </c>
    </row>
    <row r="519" spans="1:44">
      <c r="A519" t="s">
        <v>55</v>
      </c>
      <c r="B519" s="50" t="b">
        <f t="shared" si="32"/>
        <v>1</v>
      </c>
      <c r="C519" s="50">
        <f>'L16'!G13</f>
        <v>0</v>
      </c>
      <c r="D519" s="50">
        <f>'L16'!G11</f>
        <v>2174900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t="b">
        <v>0</v>
      </c>
      <c r="AI519" t="b">
        <v>0</v>
      </c>
      <c r="AJ519" t="b">
        <v>0</v>
      </c>
      <c r="AK519" t="b">
        <v>0</v>
      </c>
      <c r="AL519" t="b">
        <v>0</v>
      </c>
      <c r="AM519" t="b">
        <v>0</v>
      </c>
      <c r="AN519" t="b">
        <v>0</v>
      </c>
      <c r="AO519" t="b">
        <v>0</v>
      </c>
      <c r="AP519">
        <v>0</v>
      </c>
      <c r="AQ519" t="b">
        <v>0</v>
      </c>
      <c r="AR519" t="b">
        <f t="shared" si="31"/>
        <v>1</v>
      </c>
    </row>
    <row r="520" spans="1:44">
      <c r="A520" t="s">
        <v>55</v>
      </c>
      <c r="B520" s="50" t="b">
        <f t="shared" si="32"/>
        <v>1</v>
      </c>
      <c r="C520" s="50">
        <f>'L16'!F13</f>
        <v>0</v>
      </c>
      <c r="D520" s="50">
        <f>'L16'!F11</f>
        <v>1116300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t="b">
        <v>0</v>
      </c>
      <c r="AI520" t="b">
        <v>0</v>
      </c>
      <c r="AJ520" t="b">
        <v>0</v>
      </c>
      <c r="AK520" t="b">
        <v>0</v>
      </c>
      <c r="AL520" t="b">
        <v>0</v>
      </c>
      <c r="AM520" t="b">
        <v>0</v>
      </c>
      <c r="AN520" t="b">
        <v>0</v>
      </c>
      <c r="AO520" t="b">
        <v>0</v>
      </c>
      <c r="AP520">
        <v>0</v>
      </c>
      <c r="AQ520" t="b">
        <v>0</v>
      </c>
      <c r="AR520" t="b">
        <f t="shared" si="31"/>
        <v>1</v>
      </c>
    </row>
    <row r="521" spans="1:44">
      <c r="A521" t="s">
        <v>55</v>
      </c>
      <c r="B521" s="50" t="b">
        <f t="shared" si="32"/>
        <v>1</v>
      </c>
      <c r="C521" s="50">
        <f>'L16'!E13</f>
        <v>0</v>
      </c>
      <c r="D521" s="50">
        <f>'L16'!E11</f>
        <v>1821400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t="b">
        <v>0</v>
      </c>
      <c r="AI521" t="b">
        <v>0</v>
      </c>
      <c r="AJ521" t="b">
        <v>0</v>
      </c>
      <c r="AK521" t="b">
        <v>0</v>
      </c>
      <c r="AL521" t="b">
        <v>0</v>
      </c>
      <c r="AM521" t="b">
        <v>0</v>
      </c>
      <c r="AN521" t="b">
        <v>0</v>
      </c>
      <c r="AO521" t="b">
        <v>0</v>
      </c>
      <c r="AP521">
        <v>0</v>
      </c>
      <c r="AQ521" t="b">
        <v>0</v>
      </c>
      <c r="AR521" t="b">
        <f t="shared" si="31"/>
        <v>1</v>
      </c>
    </row>
    <row r="522" spans="1:44">
      <c r="A522" t="s">
        <v>55</v>
      </c>
      <c r="B522" s="50" t="b">
        <f t="shared" si="32"/>
        <v>1</v>
      </c>
      <c r="C522" s="50">
        <f>'L16'!D13</f>
        <v>0</v>
      </c>
      <c r="D522" s="50">
        <f>'L16'!D11</f>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t="b">
        <v>0</v>
      </c>
      <c r="AI522" t="b">
        <v>0</v>
      </c>
      <c r="AJ522" t="b">
        <v>0</v>
      </c>
      <c r="AK522" t="b">
        <v>0</v>
      </c>
      <c r="AL522" t="b">
        <v>0</v>
      </c>
      <c r="AM522" t="b">
        <v>0</v>
      </c>
      <c r="AN522" t="b">
        <v>0</v>
      </c>
      <c r="AO522" t="b">
        <v>0</v>
      </c>
      <c r="AP522">
        <v>0</v>
      </c>
      <c r="AQ522" t="b">
        <v>0</v>
      </c>
      <c r="AR522" t="b">
        <f t="shared" si="31"/>
        <v>1</v>
      </c>
    </row>
    <row r="523" spans="1:44">
      <c r="A523" t="s">
        <v>55</v>
      </c>
      <c r="B523" s="50" t="b">
        <f t="shared" ref="B523:B556" si="33">IF(C523=D523,TRUE(),FALSE())</f>
        <v>1</v>
      </c>
      <c r="C523" s="50">
        <f>'L17'!I11</f>
        <v>89500</v>
      </c>
      <c r="D523" s="50">
        <f>'L5'!M39+'L6'!O35</f>
        <v>89500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t="b">
        <v>0</v>
      </c>
      <c r="AI523" t="b">
        <v>0</v>
      </c>
      <c r="AJ523" t="b">
        <v>0</v>
      </c>
      <c r="AK523" t="b">
        <v>0</v>
      </c>
      <c r="AL523" t="b">
        <v>0</v>
      </c>
      <c r="AM523" t="b">
        <v>0</v>
      </c>
      <c r="AN523" t="b">
        <v>0</v>
      </c>
      <c r="AO523" t="b">
        <v>0</v>
      </c>
      <c r="AP523">
        <v>0</v>
      </c>
      <c r="AQ523" t="b">
        <v>0</v>
      </c>
      <c r="AR523" t="b">
        <f t="shared" si="31"/>
        <v>1</v>
      </c>
    </row>
    <row r="524" spans="1:44">
      <c r="A524" t="s">
        <v>55</v>
      </c>
      <c r="B524" s="50" t="b">
        <f t="shared" si="33"/>
        <v>1</v>
      </c>
      <c r="C524" s="50">
        <f>'L17'!H11</f>
        <v>102500</v>
      </c>
      <c r="D524" s="50">
        <f>'L5'!J39+'L6'!L35</f>
        <v>102500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t="b">
        <v>0</v>
      </c>
      <c r="AI524" t="b">
        <v>0</v>
      </c>
      <c r="AJ524" t="b">
        <v>0</v>
      </c>
      <c r="AK524" t="b">
        <v>0</v>
      </c>
      <c r="AL524" t="b">
        <v>0</v>
      </c>
      <c r="AM524" t="b">
        <v>0</v>
      </c>
      <c r="AN524" t="b">
        <v>0</v>
      </c>
      <c r="AO524" t="b">
        <v>0</v>
      </c>
      <c r="AP524">
        <v>0</v>
      </c>
      <c r="AQ524" t="b">
        <v>0</v>
      </c>
      <c r="AR524" t="b">
        <f t="shared" si="31"/>
        <v>1</v>
      </c>
    </row>
    <row r="525" spans="1:44">
      <c r="A525" t="s">
        <v>55</v>
      </c>
      <c r="B525" s="50" t="b">
        <f t="shared" si="33"/>
        <v>1</v>
      </c>
      <c r="C525" s="50">
        <f>'L17'!G11</f>
        <v>184200</v>
      </c>
      <c r="D525" s="50">
        <f>'L5'!G39+'L6'!I35</f>
        <v>184200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t="b">
        <v>0</v>
      </c>
      <c r="AI525" t="b">
        <v>0</v>
      </c>
      <c r="AJ525" t="b">
        <v>0</v>
      </c>
      <c r="AK525" t="b">
        <v>0</v>
      </c>
      <c r="AL525" t="b">
        <v>0</v>
      </c>
      <c r="AM525" t="b">
        <v>0</v>
      </c>
      <c r="AN525" t="b">
        <v>0</v>
      </c>
      <c r="AO525" t="b">
        <v>0</v>
      </c>
      <c r="AP525">
        <v>0</v>
      </c>
      <c r="AQ525" t="b">
        <v>0</v>
      </c>
      <c r="AR525" t="b">
        <f t="shared" si="31"/>
        <v>1</v>
      </c>
    </row>
    <row r="526" spans="1:44">
      <c r="A526" t="s">
        <v>55</v>
      </c>
      <c r="B526" s="50" t="b">
        <f t="shared" si="33"/>
        <v>1</v>
      </c>
      <c r="C526" s="50">
        <f>'L17'!F11</f>
        <v>223300</v>
      </c>
      <c r="D526" s="50">
        <f>'L5'!D39+'L6'!F35</f>
        <v>223300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t="b">
        <v>0</v>
      </c>
      <c r="AI526" t="b">
        <v>0</v>
      </c>
      <c r="AJ526" t="b">
        <v>0</v>
      </c>
      <c r="AK526" t="b">
        <v>0</v>
      </c>
      <c r="AL526" t="b">
        <v>0</v>
      </c>
      <c r="AM526" t="b">
        <v>0</v>
      </c>
      <c r="AN526" t="b">
        <v>0</v>
      </c>
      <c r="AO526" t="b">
        <v>0</v>
      </c>
      <c r="AP526">
        <v>0</v>
      </c>
      <c r="AQ526" t="b">
        <v>0</v>
      </c>
      <c r="AR526" t="b">
        <f t="shared" si="31"/>
        <v>1</v>
      </c>
    </row>
    <row r="527" spans="1:44">
      <c r="A527" t="s">
        <v>71</v>
      </c>
      <c r="B527" s="50" t="b">
        <f t="shared" si="33"/>
        <v>1</v>
      </c>
      <c r="C527" s="50">
        <f>'L18'!I22</f>
        <v>4600</v>
      </c>
      <c r="D527" s="50">
        <f>SUM('L18'!I19,'L18'!I10)</f>
        <v>4600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t="b">
        <v>0</v>
      </c>
      <c r="AI527" t="b">
        <v>0</v>
      </c>
      <c r="AJ527" t="b">
        <v>0</v>
      </c>
      <c r="AK527" t="b">
        <v>0</v>
      </c>
      <c r="AL527" t="b">
        <v>0</v>
      </c>
      <c r="AM527" t="b">
        <v>0</v>
      </c>
      <c r="AN527" t="b">
        <v>0</v>
      </c>
      <c r="AO527" t="b">
        <v>0</v>
      </c>
      <c r="AP527">
        <v>0</v>
      </c>
      <c r="AQ527" t="b">
        <v>0</v>
      </c>
      <c r="AR527" t="b">
        <f t="shared" si="31"/>
        <v>1</v>
      </c>
    </row>
    <row r="528" spans="1:44">
      <c r="A528" t="s">
        <v>71</v>
      </c>
      <c r="B528" s="50" t="b">
        <f t="shared" si="33"/>
        <v>1</v>
      </c>
      <c r="C528" s="50">
        <f>'L18'!H22</f>
        <v>8100</v>
      </c>
      <c r="D528" s="50">
        <f>SUM('L18'!H19,'L18'!H10)</f>
        <v>8100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t="b">
        <v>0</v>
      </c>
      <c r="AI528" t="b">
        <v>0</v>
      </c>
      <c r="AJ528" t="b">
        <v>0</v>
      </c>
      <c r="AK528" t="b">
        <v>0</v>
      </c>
      <c r="AL528" t="b">
        <v>0</v>
      </c>
      <c r="AM528" t="b">
        <v>0</v>
      </c>
      <c r="AN528" t="b">
        <v>0</v>
      </c>
      <c r="AO528" t="b">
        <v>0</v>
      </c>
      <c r="AP528">
        <v>0</v>
      </c>
      <c r="AQ528" t="b">
        <v>0</v>
      </c>
      <c r="AR528" t="b">
        <f t="shared" si="31"/>
        <v>1</v>
      </c>
    </row>
    <row r="529" spans="1:44">
      <c r="A529" t="s">
        <v>71</v>
      </c>
      <c r="B529" s="50" t="b">
        <f t="shared" si="33"/>
        <v>1</v>
      </c>
      <c r="C529" s="50">
        <f>'L18'!G22</f>
        <v>21400</v>
      </c>
      <c r="D529" s="50">
        <f>SUM('L18'!G19,'L18'!G10)</f>
        <v>21400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t="b">
        <v>0</v>
      </c>
      <c r="AI529" t="b">
        <v>0</v>
      </c>
      <c r="AJ529" t="b">
        <v>0</v>
      </c>
      <c r="AK529" t="b">
        <v>0</v>
      </c>
      <c r="AL529" t="b">
        <v>0</v>
      </c>
      <c r="AM529" t="b">
        <v>0</v>
      </c>
      <c r="AN529" t="b">
        <v>0</v>
      </c>
      <c r="AO529" t="b">
        <v>0</v>
      </c>
      <c r="AP529">
        <v>0</v>
      </c>
      <c r="AQ529" t="b">
        <v>0</v>
      </c>
      <c r="AR529" t="b">
        <f t="shared" si="31"/>
        <v>1</v>
      </c>
    </row>
    <row r="530" spans="1:44">
      <c r="A530" t="s">
        <v>71</v>
      </c>
      <c r="B530" s="50" t="b">
        <f t="shared" si="33"/>
        <v>1</v>
      </c>
      <c r="C530" s="50">
        <f>'L18'!F22</f>
        <v>30900</v>
      </c>
      <c r="D530" s="50">
        <f>SUM('L18'!F19,'L18'!F10)</f>
        <v>30900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t="b">
        <v>0</v>
      </c>
      <c r="AI530" t="b">
        <v>0</v>
      </c>
      <c r="AJ530" t="b">
        <v>0</v>
      </c>
      <c r="AK530" t="b">
        <v>0</v>
      </c>
      <c r="AL530" t="b">
        <v>0</v>
      </c>
      <c r="AM530" t="b">
        <v>0</v>
      </c>
      <c r="AN530" t="b">
        <v>0</v>
      </c>
      <c r="AO530" t="b">
        <v>0</v>
      </c>
      <c r="AP530">
        <v>0</v>
      </c>
      <c r="AQ530" t="b">
        <v>0</v>
      </c>
      <c r="AR530" t="b">
        <f t="shared" si="31"/>
        <v>1</v>
      </c>
    </row>
    <row r="531" spans="1:44">
      <c r="A531" t="s">
        <v>71</v>
      </c>
      <c r="B531" s="50" t="b">
        <f t="shared" si="33"/>
        <v>1</v>
      </c>
      <c r="C531" s="50">
        <f>'L18'!E22</f>
        <v>25400</v>
      </c>
      <c r="D531" s="50">
        <f>SUM('L18'!E19,'L18'!E10)</f>
        <v>25400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t="b">
        <v>0</v>
      </c>
      <c r="AI531" t="b">
        <v>0</v>
      </c>
      <c r="AJ531" t="b">
        <v>0</v>
      </c>
      <c r="AK531" t="b">
        <v>0</v>
      </c>
      <c r="AL531" t="b">
        <v>0</v>
      </c>
      <c r="AM531" t="b">
        <v>0</v>
      </c>
      <c r="AN531" t="b">
        <v>0</v>
      </c>
      <c r="AO531" t="b">
        <v>0</v>
      </c>
      <c r="AP531">
        <v>0</v>
      </c>
      <c r="AQ531" t="b">
        <v>0</v>
      </c>
      <c r="AR531" t="b">
        <f t="shared" si="31"/>
        <v>1</v>
      </c>
    </row>
    <row r="532" spans="1:44">
      <c r="A532" t="s">
        <v>71</v>
      </c>
      <c r="B532" s="50" t="b">
        <f t="shared" si="33"/>
        <v>1</v>
      </c>
      <c r="C532" s="50">
        <f>'L18'!D22</f>
        <v>0</v>
      </c>
      <c r="D532" s="50">
        <f>SUM('L18'!D19,'L18'!D10)</f>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t="b">
        <v>0</v>
      </c>
      <c r="AI532" t="b">
        <v>0</v>
      </c>
      <c r="AJ532" t="b">
        <v>0</v>
      </c>
      <c r="AK532" t="b">
        <v>0</v>
      </c>
      <c r="AL532" t="b">
        <v>0</v>
      </c>
      <c r="AM532" t="b">
        <v>0</v>
      </c>
      <c r="AN532" t="b">
        <v>0</v>
      </c>
      <c r="AO532" t="b">
        <v>0</v>
      </c>
      <c r="AP532">
        <v>0</v>
      </c>
      <c r="AQ532" t="b">
        <v>0</v>
      </c>
      <c r="AR532" t="b">
        <f t="shared" si="31"/>
        <v>1</v>
      </c>
    </row>
    <row r="533" spans="1:44">
      <c r="A533" t="s">
        <v>71</v>
      </c>
      <c r="B533" s="50" t="b">
        <f t="shared" si="33"/>
        <v>1</v>
      </c>
      <c r="C533" s="50">
        <f>'L18'!I23</f>
        <v>0</v>
      </c>
      <c r="D533" s="50">
        <f>SUM('L18'!I20,'L18'!I11)</f>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t="b">
        <v>0</v>
      </c>
      <c r="AI533" t="b">
        <v>0</v>
      </c>
      <c r="AJ533" t="b">
        <v>0</v>
      </c>
      <c r="AK533" t="b">
        <v>0</v>
      </c>
      <c r="AL533" t="b">
        <v>0</v>
      </c>
      <c r="AM533" t="b">
        <v>0</v>
      </c>
      <c r="AN533" t="b">
        <v>0</v>
      </c>
      <c r="AO533" t="b">
        <v>0</v>
      </c>
      <c r="AP533">
        <v>0</v>
      </c>
      <c r="AQ533" t="b">
        <v>0</v>
      </c>
      <c r="AR533" t="b">
        <f t="shared" si="31"/>
        <v>1</v>
      </c>
    </row>
    <row r="534" spans="1:44">
      <c r="A534" t="s">
        <v>71</v>
      </c>
      <c r="B534" s="50" t="b">
        <f t="shared" si="33"/>
        <v>1</v>
      </c>
      <c r="C534" s="50">
        <f>'L18'!H23</f>
        <v>0</v>
      </c>
      <c r="D534" s="50">
        <f>SUM('L18'!H20,'L18'!H11)</f>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t="b">
        <v>0</v>
      </c>
      <c r="AI534" t="b">
        <v>0</v>
      </c>
      <c r="AJ534" t="b">
        <v>0</v>
      </c>
      <c r="AK534" t="b">
        <v>0</v>
      </c>
      <c r="AL534" t="b">
        <v>0</v>
      </c>
      <c r="AM534" t="b">
        <v>0</v>
      </c>
      <c r="AN534" t="b">
        <v>0</v>
      </c>
      <c r="AO534" t="b">
        <v>0</v>
      </c>
      <c r="AP534">
        <v>0</v>
      </c>
      <c r="AQ534" t="b">
        <v>0</v>
      </c>
      <c r="AR534" t="b">
        <f t="shared" si="31"/>
        <v>1</v>
      </c>
    </row>
    <row r="535" spans="1:44">
      <c r="A535" t="s">
        <v>71</v>
      </c>
      <c r="B535" s="50" t="b">
        <f t="shared" si="33"/>
        <v>1</v>
      </c>
      <c r="C535" s="50">
        <f>'L18'!G23</f>
        <v>0</v>
      </c>
      <c r="D535" s="50">
        <f>SUM('L18'!G20,'L18'!G11)</f>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t="b">
        <v>0</v>
      </c>
      <c r="AI535" t="b">
        <v>0</v>
      </c>
      <c r="AJ535" t="b">
        <v>0</v>
      </c>
      <c r="AK535" t="b">
        <v>0</v>
      </c>
      <c r="AL535" t="b">
        <v>0</v>
      </c>
      <c r="AM535" t="b">
        <v>0</v>
      </c>
      <c r="AN535" t="b">
        <v>0</v>
      </c>
      <c r="AO535" t="b">
        <v>0</v>
      </c>
      <c r="AP535">
        <v>0</v>
      </c>
      <c r="AQ535" t="b">
        <v>0</v>
      </c>
      <c r="AR535" t="b">
        <f t="shared" si="31"/>
        <v>1</v>
      </c>
    </row>
    <row r="536" spans="1:44">
      <c r="A536" t="s">
        <v>71</v>
      </c>
      <c r="B536" s="50" t="b">
        <f t="shared" si="33"/>
        <v>1</v>
      </c>
      <c r="C536" s="50">
        <f>'L18'!F23</f>
        <v>0</v>
      </c>
      <c r="D536" s="50">
        <f>SUM('L18'!F20,'L18'!F11)</f>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t="b">
        <v>0</v>
      </c>
      <c r="AI536" t="b">
        <v>0</v>
      </c>
      <c r="AJ536" t="b">
        <v>0</v>
      </c>
      <c r="AK536" t="b">
        <v>0</v>
      </c>
      <c r="AL536" t="b">
        <v>0</v>
      </c>
      <c r="AM536" t="b">
        <v>0</v>
      </c>
      <c r="AN536" t="b">
        <v>0</v>
      </c>
      <c r="AO536" t="b">
        <v>0</v>
      </c>
      <c r="AP536">
        <v>0</v>
      </c>
      <c r="AQ536" t="b">
        <v>0</v>
      </c>
      <c r="AR536" t="b">
        <f t="shared" si="31"/>
        <v>1</v>
      </c>
    </row>
    <row r="537" spans="1:44">
      <c r="A537" t="s">
        <v>71</v>
      </c>
      <c r="B537" s="50" t="b">
        <f t="shared" si="33"/>
        <v>1</v>
      </c>
      <c r="C537" s="50">
        <f>'L18'!E23</f>
        <v>0</v>
      </c>
      <c r="D537" s="50">
        <f>SUM('L18'!E20,'L18'!E11)</f>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t="b">
        <v>0</v>
      </c>
      <c r="AI537" t="b">
        <v>0</v>
      </c>
      <c r="AJ537" t="b">
        <v>0</v>
      </c>
      <c r="AK537" t="b">
        <v>0</v>
      </c>
      <c r="AL537" t="b">
        <v>0</v>
      </c>
      <c r="AM537" t="b">
        <v>0</v>
      </c>
      <c r="AN537" t="b">
        <v>0</v>
      </c>
      <c r="AO537" t="b">
        <v>0</v>
      </c>
      <c r="AP537">
        <v>0</v>
      </c>
      <c r="AQ537" t="b">
        <v>0</v>
      </c>
      <c r="AR537" t="b">
        <f t="shared" si="31"/>
        <v>1</v>
      </c>
    </row>
    <row r="538" spans="1:44">
      <c r="A538" t="s">
        <v>71</v>
      </c>
      <c r="B538" s="50" t="b">
        <f t="shared" si="33"/>
        <v>1</v>
      </c>
      <c r="C538" s="50">
        <f>'L18'!D23</f>
        <v>0</v>
      </c>
      <c r="D538" s="50">
        <f>SUM('L18'!D20,'L18'!D11)</f>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t="b">
        <v>0</v>
      </c>
      <c r="AI538" t="b">
        <v>0</v>
      </c>
      <c r="AJ538" t="b">
        <v>0</v>
      </c>
      <c r="AK538" t="b">
        <v>0</v>
      </c>
      <c r="AL538" t="b">
        <v>0</v>
      </c>
      <c r="AM538" t="b">
        <v>0</v>
      </c>
      <c r="AN538" t="b">
        <v>0</v>
      </c>
      <c r="AO538" t="b">
        <v>0</v>
      </c>
      <c r="AP538">
        <v>0</v>
      </c>
      <c r="AQ538" t="b">
        <v>0</v>
      </c>
      <c r="AR538" t="b">
        <f t="shared" si="31"/>
        <v>1</v>
      </c>
    </row>
    <row r="539" spans="1:44">
      <c r="A539" t="s">
        <v>71</v>
      </c>
      <c r="B539" s="50" t="b">
        <f t="shared" si="33"/>
        <v>1</v>
      </c>
      <c r="C539" s="50">
        <f>'L18'!I10</f>
        <v>13900</v>
      </c>
      <c r="D539" s="50">
        <f>'L17'!I27</f>
        <v>13900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t="b">
        <v>0</v>
      </c>
      <c r="AI539" t="b">
        <v>0</v>
      </c>
      <c r="AJ539" t="b">
        <v>0</v>
      </c>
      <c r="AK539" t="b">
        <v>0</v>
      </c>
      <c r="AL539" t="b">
        <v>0</v>
      </c>
      <c r="AM539" t="b">
        <v>0</v>
      </c>
      <c r="AN539" t="b">
        <v>0</v>
      </c>
      <c r="AO539" t="b">
        <v>0</v>
      </c>
      <c r="AP539">
        <v>0</v>
      </c>
      <c r="AQ539" t="b">
        <v>0</v>
      </c>
      <c r="AR539" t="b">
        <f t="shared" si="31"/>
        <v>1</v>
      </c>
    </row>
    <row r="540" spans="1:44">
      <c r="A540" t="s">
        <v>71</v>
      </c>
      <c r="B540" s="50" t="b">
        <f t="shared" si="33"/>
        <v>1</v>
      </c>
      <c r="C540" s="50">
        <f>'L18'!H10</f>
        <v>12800</v>
      </c>
      <c r="D540" s="50">
        <f>'L17'!H27</f>
        <v>12800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t="b">
        <v>0</v>
      </c>
      <c r="AI540" t="b">
        <v>0</v>
      </c>
      <c r="AJ540" t="b">
        <v>0</v>
      </c>
      <c r="AK540" t="b">
        <v>0</v>
      </c>
      <c r="AL540" t="b">
        <v>0</v>
      </c>
      <c r="AM540" t="b">
        <v>0</v>
      </c>
      <c r="AN540" t="b">
        <v>0</v>
      </c>
      <c r="AO540" t="b">
        <v>0</v>
      </c>
      <c r="AP540">
        <v>0</v>
      </c>
      <c r="AQ540" t="b">
        <v>0</v>
      </c>
      <c r="AR540" t="b">
        <f t="shared" si="31"/>
        <v>1</v>
      </c>
    </row>
    <row r="541" spans="1:44">
      <c r="A541" t="s">
        <v>71</v>
      </c>
      <c r="B541" s="50" t="b">
        <f t="shared" si="33"/>
        <v>1</v>
      </c>
      <c r="C541" s="50">
        <f>'L18'!G10</f>
        <v>34600</v>
      </c>
      <c r="D541" s="50">
        <f>'L17'!G27</f>
        <v>34600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t="b">
        <v>0</v>
      </c>
      <c r="AI541" t="b">
        <v>0</v>
      </c>
      <c r="AJ541" t="b">
        <v>0</v>
      </c>
      <c r="AK541" t="b">
        <v>0</v>
      </c>
      <c r="AL541" t="b">
        <v>0</v>
      </c>
      <c r="AM541" t="b">
        <v>0</v>
      </c>
      <c r="AN541" t="b">
        <v>0</v>
      </c>
      <c r="AO541" t="b">
        <v>0</v>
      </c>
      <c r="AP541">
        <v>0</v>
      </c>
      <c r="AQ541" t="b">
        <v>0</v>
      </c>
      <c r="AR541" t="b">
        <f t="shared" si="31"/>
        <v>1</v>
      </c>
    </row>
    <row r="542" spans="1:44">
      <c r="A542" t="s">
        <v>71</v>
      </c>
      <c r="B542" s="50" t="b">
        <f t="shared" si="33"/>
        <v>1</v>
      </c>
      <c r="C542" s="50">
        <f>'L18'!F10</f>
        <v>37000</v>
      </c>
      <c r="D542" s="50">
        <f>'L17'!F27</f>
        <v>37000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t="b">
        <v>0</v>
      </c>
      <c r="AI542" t="b">
        <v>0</v>
      </c>
      <c r="AJ542" t="b">
        <v>0</v>
      </c>
      <c r="AK542" t="b">
        <v>0</v>
      </c>
      <c r="AL542" t="b">
        <v>0</v>
      </c>
      <c r="AM542" t="b">
        <v>0</v>
      </c>
      <c r="AN542" t="b">
        <v>0</v>
      </c>
      <c r="AO542" t="b">
        <v>0</v>
      </c>
      <c r="AP542">
        <v>0</v>
      </c>
      <c r="AQ542" t="b">
        <v>0</v>
      </c>
      <c r="AR542" t="b">
        <f t="shared" si="31"/>
        <v>1</v>
      </c>
    </row>
    <row r="543" spans="1:44">
      <c r="A543" t="s">
        <v>71</v>
      </c>
      <c r="B543" s="50" t="b">
        <f t="shared" si="33"/>
        <v>1</v>
      </c>
      <c r="C543" s="50">
        <f>'L18'!E10</f>
        <v>39600</v>
      </c>
      <c r="D543" s="50">
        <f>'L17'!E27</f>
        <v>39600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t="b">
        <v>0</v>
      </c>
      <c r="AI543" t="b">
        <v>0</v>
      </c>
      <c r="AJ543" t="b">
        <v>0</v>
      </c>
      <c r="AK543" t="b">
        <v>0</v>
      </c>
      <c r="AL543" t="b">
        <v>0</v>
      </c>
      <c r="AM543" t="b">
        <v>0</v>
      </c>
      <c r="AN543" t="b">
        <v>0</v>
      </c>
      <c r="AO543" t="b">
        <v>0</v>
      </c>
      <c r="AP543">
        <v>0</v>
      </c>
      <c r="AQ543" t="b">
        <v>0</v>
      </c>
      <c r="AR543" t="b">
        <f t="shared" si="31"/>
        <v>1</v>
      </c>
    </row>
    <row r="544" spans="1:44">
      <c r="A544" t="s">
        <v>71</v>
      </c>
      <c r="B544" s="50" t="b">
        <f t="shared" si="33"/>
        <v>1</v>
      </c>
      <c r="C544" s="50">
        <f>'L18'!D10</f>
        <v>0</v>
      </c>
      <c r="D544" s="50">
        <f>'L17'!D27</f>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t="b">
        <v>0</v>
      </c>
      <c r="AI544" t="b">
        <v>0</v>
      </c>
      <c r="AJ544" t="b">
        <v>0</v>
      </c>
      <c r="AK544" t="b">
        <v>0</v>
      </c>
      <c r="AL544" t="b">
        <v>0</v>
      </c>
      <c r="AM544" t="b">
        <v>0</v>
      </c>
      <c r="AN544" t="b">
        <v>0</v>
      </c>
      <c r="AO544" t="b">
        <v>0</v>
      </c>
      <c r="AP544">
        <v>0</v>
      </c>
      <c r="AQ544" t="b">
        <v>0</v>
      </c>
      <c r="AR544" t="b">
        <f t="shared" si="31"/>
        <v>1</v>
      </c>
    </row>
    <row r="545" spans="1:44">
      <c r="A545" t="s">
        <v>71</v>
      </c>
      <c r="B545" s="50" t="b">
        <f t="shared" si="33"/>
        <v>1</v>
      </c>
      <c r="C545" s="50">
        <f>'L18'!I11</f>
        <v>0</v>
      </c>
      <c r="D545" s="50">
        <f>'L17'!I28</f>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t="b">
        <v>0</v>
      </c>
      <c r="AI545" t="b">
        <v>0</v>
      </c>
      <c r="AJ545" t="b">
        <v>0</v>
      </c>
      <c r="AK545" t="b">
        <v>0</v>
      </c>
      <c r="AL545" t="b">
        <v>0</v>
      </c>
      <c r="AM545" t="b">
        <v>0</v>
      </c>
      <c r="AN545" t="b">
        <v>0</v>
      </c>
      <c r="AO545" t="b">
        <v>0</v>
      </c>
      <c r="AP545">
        <v>0</v>
      </c>
      <c r="AQ545" t="b">
        <v>0</v>
      </c>
      <c r="AR545" t="b">
        <f t="shared" si="31"/>
        <v>1</v>
      </c>
    </row>
    <row r="546" spans="1:44">
      <c r="A546" t="s">
        <v>71</v>
      </c>
      <c r="B546" s="50" t="b">
        <f t="shared" si="33"/>
        <v>1</v>
      </c>
      <c r="C546" s="50">
        <f>'L18'!H11</f>
        <v>0</v>
      </c>
      <c r="D546" s="50">
        <f>'L17'!H28</f>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t="b">
        <v>0</v>
      </c>
      <c r="AI546" t="b">
        <v>0</v>
      </c>
      <c r="AJ546" t="b">
        <v>0</v>
      </c>
      <c r="AK546" t="b">
        <v>0</v>
      </c>
      <c r="AL546" t="b">
        <v>0</v>
      </c>
      <c r="AM546" t="b">
        <v>0</v>
      </c>
      <c r="AN546" t="b">
        <v>0</v>
      </c>
      <c r="AO546" t="b">
        <v>0</v>
      </c>
      <c r="AP546">
        <v>0</v>
      </c>
      <c r="AQ546" t="b">
        <v>0</v>
      </c>
      <c r="AR546" t="b">
        <f t="shared" si="31"/>
        <v>1</v>
      </c>
    </row>
    <row r="547" spans="1:44">
      <c r="A547" t="s">
        <v>71</v>
      </c>
      <c r="B547" s="50" t="b">
        <f t="shared" si="33"/>
        <v>1</v>
      </c>
      <c r="C547" s="50">
        <f>'L18'!G11</f>
        <v>0</v>
      </c>
      <c r="D547" s="50">
        <f>'L17'!G28</f>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t="b">
        <v>0</v>
      </c>
      <c r="AI547" t="b">
        <v>0</v>
      </c>
      <c r="AJ547" t="b">
        <v>0</v>
      </c>
      <c r="AK547" t="b">
        <v>0</v>
      </c>
      <c r="AL547" t="b">
        <v>0</v>
      </c>
      <c r="AM547" t="b">
        <v>0</v>
      </c>
      <c r="AN547" t="b">
        <v>0</v>
      </c>
      <c r="AO547" t="b">
        <v>0</v>
      </c>
      <c r="AP547">
        <v>0</v>
      </c>
      <c r="AQ547" t="b">
        <v>0</v>
      </c>
      <c r="AR547" t="b">
        <f t="shared" si="31"/>
        <v>1</v>
      </c>
    </row>
    <row r="548" spans="1:44">
      <c r="A548" t="s">
        <v>71</v>
      </c>
      <c r="B548" s="50" t="b">
        <f t="shared" si="33"/>
        <v>1</v>
      </c>
      <c r="C548" s="50">
        <f>'L18'!F11</f>
        <v>0</v>
      </c>
      <c r="D548" s="50">
        <f>'L17'!F28</f>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t="b">
        <v>0</v>
      </c>
      <c r="AI548" t="b">
        <v>0</v>
      </c>
      <c r="AJ548" t="b">
        <v>0</v>
      </c>
      <c r="AK548" t="b">
        <v>0</v>
      </c>
      <c r="AL548" t="b">
        <v>0</v>
      </c>
      <c r="AM548" t="b">
        <v>0</v>
      </c>
      <c r="AN548" t="b">
        <v>0</v>
      </c>
      <c r="AO548" t="b">
        <v>0</v>
      </c>
      <c r="AP548">
        <v>0</v>
      </c>
      <c r="AQ548" t="b">
        <v>0</v>
      </c>
      <c r="AR548" t="b">
        <f t="shared" si="31"/>
        <v>1</v>
      </c>
    </row>
    <row r="549" spans="1:44">
      <c r="A549" t="s">
        <v>71</v>
      </c>
      <c r="B549" s="50" t="b">
        <f t="shared" si="33"/>
        <v>1</v>
      </c>
      <c r="C549" s="50">
        <f>'L18'!E11</f>
        <v>0</v>
      </c>
      <c r="D549" s="50">
        <f>'L17'!E28</f>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t="b">
        <v>0</v>
      </c>
      <c r="AI549" t="b">
        <v>0</v>
      </c>
      <c r="AJ549" t="b">
        <v>0</v>
      </c>
      <c r="AK549" t="b">
        <v>0</v>
      </c>
      <c r="AL549" t="b">
        <v>0</v>
      </c>
      <c r="AM549" t="b">
        <v>0</v>
      </c>
      <c r="AN549" t="b">
        <v>0</v>
      </c>
      <c r="AO549" t="b">
        <v>0</v>
      </c>
      <c r="AP549">
        <v>0</v>
      </c>
      <c r="AQ549" t="b">
        <v>0</v>
      </c>
      <c r="AR549" t="b">
        <f t="shared" si="31"/>
        <v>1</v>
      </c>
    </row>
    <row r="550" spans="1:44">
      <c r="A550" t="s">
        <v>71</v>
      </c>
      <c r="B550" s="50" t="b">
        <f t="shared" si="33"/>
        <v>1</v>
      </c>
      <c r="C550" s="50">
        <f>'L18'!D11</f>
        <v>0</v>
      </c>
      <c r="D550" s="50">
        <f>'L17'!D28</f>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t="b">
        <v>0</v>
      </c>
      <c r="AI550" t="b">
        <v>0</v>
      </c>
      <c r="AJ550" t="b">
        <v>0</v>
      </c>
      <c r="AK550" t="b">
        <v>0</v>
      </c>
      <c r="AL550" t="b">
        <v>0</v>
      </c>
      <c r="AM550" t="b">
        <v>0</v>
      </c>
      <c r="AN550" t="b">
        <v>0</v>
      </c>
      <c r="AO550" t="b">
        <v>0</v>
      </c>
      <c r="AP550">
        <v>0</v>
      </c>
      <c r="AQ550" t="b">
        <v>0</v>
      </c>
      <c r="AR550" t="b">
        <f t="shared" si="31"/>
        <v>1</v>
      </c>
    </row>
    <row r="551" spans="1:44">
      <c r="A551" t="s">
        <v>71</v>
      </c>
      <c r="B551" s="50" t="b">
        <f t="shared" si="33"/>
        <v>1</v>
      </c>
      <c r="C551" s="50">
        <f>'L18'!I12</f>
        <v>13900</v>
      </c>
      <c r="D551" s="50">
        <f>'L17'!I29</f>
        <v>13900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t="b">
        <v>0</v>
      </c>
      <c r="AI551" t="b">
        <v>0</v>
      </c>
      <c r="AJ551" t="b">
        <v>0</v>
      </c>
      <c r="AK551" t="b">
        <v>0</v>
      </c>
      <c r="AL551" t="b">
        <v>0</v>
      </c>
      <c r="AM551" t="b">
        <v>0</v>
      </c>
      <c r="AN551" t="b">
        <v>0</v>
      </c>
      <c r="AO551" t="b">
        <v>0</v>
      </c>
      <c r="AP551">
        <v>0</v>
      </c>
      <c r="AQ551" t="b">
        <v>0</v>
      </c>
      <c r="AR551" t="b">
        <f t="shared" si="31"/>
        <v>1</v>
      </c>
    </row>
    <row r="552" spans="1:44">
      <c r="A552" t="s">
        <v>71</v>
      </c>
      <c r="B552" s="50" t="b">
        <f t="shared" si="33"/>
        <v>1</v>
      </c>
      <c r="C552" s="50">
        <f>'L18'!H12</f>
        <v>12800</v>
      </c>
      <c r="D552" s="50">
        <f>'L17'!H29</f>
        <v>12800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t="b">
        <v>0</v>
      </c>
      <c r="AI552" t="b">
        <v>0</v>
      </c>
      <c r="AJ552" t="b">
        <v>0</v>
      </c>
      <c r="AK552" t="b">
        <v>0</v>
      </c>
      <c r="AL552" t="b">
        <v>0</v>
      </c>
      <c r="AM552" t="b">
        <v>0</v>
      </c>
      <c r="AN552" t="b">
        <v>0</v>
      </c>
      <c r="AO552" t="b">
        <v>0</v>
      </c>
      <c r="AP552">
        <v>0</v>
      </c>
      <c r="AQ552" t="b">
        <v>0</v>
      </c>
      <c r="AR552" t="b">
        <f t="shared" si="31"/>
        <v>1</v>
      </c>
    </row>
    <row r="553" spans="1:44">
      <c r="A553" t="s">
        <v>71</v>
      </c>
      <c r="B553" s="50" t="b">
        <f t="shared" si="33"/>
        <v>1</v>
      </c>
      <c r="C553" s="50">
        <f>'L18'!G12</f>
        <v>34600</v>
      </c>
      <c r="D553" s="50">
        <f>'L17'!G29</f>
        <v>34600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t="b">
        <v>0</v>
      </c>
      <c r="AI553" t="b">
        <v>0</v>
      </c>
      <c r="AJ553" t="b">
        <v>0</v>
      </c>
      <c r="AK553" t="b">
        <v>0</v>
      </c>
      <c r="AL553" t="b">
        <v>0</v>
      </c>
      <c r="AM553" t="b">
        <v>0</v>
      </c>
      <c r="AN553" t="b">
        <v>0</v>
      </c>
      <c r="AO553" t="b">
        <v>0</v>
      </c>
      <c r="AP553">
        <v>0</v>
      </c>
      <c r="AQ553" t="b">
        <v>0</v>
      </c>
      <c r="AR553" t="b">
        <f t="shared" si="31"/>
        <v>1</v>
      </c>
    </row>
    <row r="554" spans="1:44">
      <c r="A554" t="s">
        <v>71</v>
      </c>
      <c r="B554" s="50" t="b">
        <f t="shared" si="33"/>
        <v>1</v>
      </c>
      <c r="C554" s="50">
        <f>'L18'!F12</f>
        <v>37000</v>
      </c>
      <c r="D554" s="50">
        <f>'L17'!F29</f>
        <v>37000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t="b">
        <v>0</v>
      </c>
      <c r="AI554" t="b">
        <v>0</v>
      </c>
      <c r="AJ554" t="b">
        <v>0</v>
      </c>
      <c r="AK554" t="b">
        <v>0</v>
      </c>
      <c r="AL554" t="b">
        <v>0</v>
      </c>
      <c r="AM554" t="b">
        <v>0</v>
      </c>
      <c r="AN554" t="b">
        <v>0</v>
      </c>
      <c r="AO554" t="b">
        <v>0</v>
      </c>
      <c r="AP554">
        <v>0</v>
      </c>
      <c r="AQ554" t="b">
        <v>0</v>
      </c>
      <c r="AR554" t="b">
        <f t="shared" si="31"/>
        <v>1</v>
      </c>
    </row>
    <row r="555" spans="1:44">
      <c r="A555" t="s">
        <v>71</v>
      </c>
      <c r="B555" s="50" t="b">
        <f t="shared" si="33"/>
        <v>1</v>
      </c>
      <c r="C555" s="50">
        <f>'L18'!E12</f>
        <v>39600</v>
      </c>
      <c r="D555" s="50">
        <f>'L17'!E29</f>
        <v>39600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t="b">
        <v>0</v>
      </c>
      <c r="AI555" t="b">
        <v>0</v>
      </c>
      <c r="AJ555" t="b">
        <v>0</v>
      </c>
      <c r="AK555" t="b">
        <v>0</v>
      </c>
      <c r="AL555" t="b">
        <v>0</v>
      </c>
      <c r="AM555" t="b">
        <v>0</v>
      </c>
      <c r="AN555" t="b">
        <v>0</v>
      </c>
      <c r="AO555" t="b">
        <v>0</v>
      </c>
      <c r="AP555">
        <v>0</v>
      </c>
      <c r="AQ555" t="b">
        <v>0</v>
      </c>
      <c r="AR555" t="b">
        <f t="shared" si="31"/>
        <v>1</v>
      </c>
    </row>
    <row r="556" spans="1:44">
      <c r="A556" t="s">
        <v>71</v>
      </c>
      <c r="B556" s="50" t="b">
        <f t="shared" si="33"/>
        <v>1</v>
      </c>
      <c r="C556" s="50">
        <f>'L18'!D12</f>
        <v>0</v>
      </c>
      <c r="D556" s="50">
        <f>'L17'!D29</f>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t="b">
        <v>0</v>
      </c>
      <c r="AI556" t="b">
        <v>0</v>
      </c>
      <c r="AJ556" t="b">
        <v>0</v>
      </c>
      <c r="AK556" t="b">
        <v>0</v>
      </c>
      <c r="AL556" t="b">
        <v>0</v>
      </c>
      <c r="AM556" t="b">
        <v>0</v>
      </c>
      <c r="AN556" t="b">
        <v>0</v>
      </c>
      <c r="AO556" t="b">
        <v>0</v>
      </c>
      <c r="AP556">
        <v>0</v>
      </c>
      <c r="AQ556" t="b">
        <v>0</v>
      </c>
      <c r="AR556" t="b">
        <f t="shared" si="31"/>
        <v>1</v>
      </c>
    </row>
    <row r="557" spans="1:44">
      <c r="A557" t="s">
        <v>55</v>
      </c>
      <c r="B557" s="50" t="b">
        <f t="shared" ref="B557:B571" si="34">IF(ABS(C557-D557)&lt;=5,TRUE(),FALSE())</f>
        <v>1</v>
      </c>
      <c r="C557" s="50">
        <f>'L18'!I19</f>
        <v>-9300</v>
      </c>
      <c r="D557" s="50">
        <f>'L59'!L12</f>
        <v>-9300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t="b">
        <v>0</v>
      </c>
      <c r="AI557" t="b">
        <v>0</v>
      </c>
      <c r="AJ557" t="b">
        <v>0</v>
      </c>
      <c r="AK557" t="b">
        <v>0</v>
      </c>
      <c r="AL557" t="b">
        <v>0</v>
      </c>
      <c r="AM557" t="b">
        <v>0</v>
      </c>
      <c r="AN557" t="b">
        <v>0</v>
      </c>
      <c r="AO557" t="b">
        <v>0</v>
      </c>
      <c r="AP557">
        <v>0</v>
      </c>
      <c r="AQ557" t="b">
        <v>0</v>
      </c>
      <c r="AR557" t="b">
        <f t="shared" si="31"/>
        <v>1</v>
      </c>
    </row>
    <row r="558" spans="1:44">
      <c r="A558" t="s">
        <v>55</v>
      </c>
      <c r="B558" s="50" t="b">
        <f t="shared" si="34"/>
        <v>1</v>
      </c>
      <c r="C558" s="50">
        <f>'L18'!H19</f>
        <v>-4700</v>
      </c>
      <c r="D558" s="50">
        <f>'L59'!E12</f>
        <v>-4700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t="b">
        <v>0</v>
      </c>
      <c r="AI558" t="b">
        <v>0</v>
      </c>
      <c r="AJ558" t="b">
        <v>0</v>
      </c>
      <c r="AK558" t="b">
        <v>0</v>
      </c>
      <c r="AL558" t="b">
        <v>0</v>
      </c>
      <c r="AM558" t="b">
        <v>0</v>
      </c>
      <c r="AN558" t="b">
        <v>0</v>
      </c>
      <c r="AO558" t="b">
        <v>0</v>
      </c>
      <c r="AP558">
        <v>0</v>
      </c>
      <c r="AQ558" t="b">
        <v>0</v>
      </c>
      <c r="AR558" t="b">
        <f t="shared" si="31"/>
        <v>1</v>
      </c>
    </row>
    <row r="559" spans="1:44">
      <c r="A559" t="s">
        <v>55</v>
      </c>
      <c r="B559" s="50" t="b">
        <f t="shared" si="34"/>
        <v>1</v>
      </c>
      <c r="C559" s="50">
        <f>'L18'!G19</f>
        <v>-13200</v>
      </c>
      <c r="D559" s="50">
        <f>'L60'!S12</f>
        <v>-13200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t="b">
        <v>0</v>
      </c>
      <c r="AI559" t="b">
        <v>0</v>
      </c>
      <c r="AJ559" t="b">
        <v>0</v>
      </c>
      <c r="AK559" t="b">
        <v>0</v>
      </c>
      <c r="AL559" t="b">
        <v>0</v>
      </c>
      <c r="AM559" t="b">
        <v>0</v>
      </c>
      <c r="AN559" t="b">
        <v>0</v>
      </c>
      <c r="AO559" t="b">
        <v>0</v>
      </c>
      <c r="AP559">
        <v>0</v>
      </c>
      <c r="AQ559" t="b">
        <v>0</v>
      </c>
      <c r="AR559" t="b">
        <f t="shared" si="31"/>
        <v>1</v>
      </c>
    </row>
    <row r="560" spans="1:44">
      <c r="A560" t="s">
        <v>55</v>
      </c>
      <c r="B560" s="50" t="b">
        <f t="shared" si="34"/>
        <v>1</v>
      </c>
      <c r="C560" s="50">
        <f>'L18'!F19</f>
        <v>-6100</v>
      </c>
      <c r="D560" s="50">
        <f>'L60'!L12</f>
        <v>-6100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t="b">
        <v>0</v>
      </c>
      <c r="AI560" t="b">
        <v>0</v>
      </c>
      <c r="AJ560" t="b">
        <v>0</v>
      </c>
      <c r="AK560" t="b">
        <v>0</v>
      </c>
      <c r="AL560" t="b">
        <v>0</v>
      </c>
      <c r="AM560" t="b">
        <v>0</v>
      </c>
      <c r="AN560" t="b">
        <v>0</v>
      </c>
      <c r="AO560" t="b">
        <v>0</v>
      </c>
      <c r="AP560">
        <v>0</v>
      </c>
      <c r="AQ560" t="b">
        <v>0</v>
      </c>
      <c r="AR560" t="b">
        <f t="shared" si="31"/>
        <v>1</v>
      </c>
    </row>
    <row r="561" spans="1:44">
      <c r="A561" t="s">
        <v>55</v>
      </c>
      <c r="B561" s="50" t="b">
        <f t="shared" si="34"/>
        <v>1</v>
      </c>
      <c r="C561" s="50">
        <f>'L18'!E19</f>
        <v>-14200</v>
      </c>
      <c r="D561" s="50">
        <f>'L60'!E12</f>
        <v>-14200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t="b">
        <v>0</v>
      </c>
      <c r="AI561" t="b">
        <v>0</v>
      </c>
      <c r="AJ561" t="b">
        <v>0</v>
      </c>
      <c r="AK561" t="b">
        <v>0</v>
      </c>
      <c r="AL561" t="b">
        <v>0</v>
      </c>
      <c r="AM561" t="b">
        <v>0</v>
      </c>
      <c r="AN561" t="b">
        <v>0</v>
      </c>
      <c r="AO561" t="b">
        <v>0</v>
      </c>
      <c r="AP561">
        <v>0</v>
      </c>
      <c r="AQ561" t="b">
        <v>0</v>
      </c>
      <c r="AR561" t="b">
        <f t="shared" si="31"/>
        <v>1</v>
      </c>
    </row>
    <row r="562" spans="1:44">
      <c r="A562" t="s">
        <v>55</v>
      </c>
      <c r="B562" s="50" t="b">
        <f t="shared" si="34"/>
        <v>1</v>
      </c>
      <c r="C562" s="50">
        <f>'L18'!I20</f>
        <v>0</v>
      </c>
      <c r="D562" s="50">
        <f>'L59'!K12</f>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t="b">
        <v>0</v>
      </c>
      <c r="AI562" t="b">
        <v>0</v>
      </c>
      <c r="AJ562" t="b">
        <v>0</v>
      </c>
      <c r="AK562" t="b">
        <v>0</v>
      </c>
      <c r="AL562" t="b">
        <v>0</v>
      </c>
      <c r="AM562" t="b">
        <v>0</v>
      </c>
      <c r="AN562" t="b">
        <v>0</v>
      </c>
      <c r="AO562" t="b">
        <v>0</v>
      </c>
      <c r="AP562">
        <v>0</v>
      </c>
      <c r="AQ562" t="b">
        <v>0</v>
      </c>
      <c r="AR562" t="b">
        <f t="shared" si="31"/>
        <v>1</v>
      </c>
    </row>
    <row r="563" spans="1:44">
      <c r="A563" t="s">
        <v>55</v>
      </c>
      <c r="B563" s="50" t="b">
        <f t="shared" si="34"/>
        <v>1</v>
      </c>
      <c r="C563" s="50">
        <f>'L18'!H20</f>
        <v>0</v>
      </c>
      <c r="D563" s="50">
        <f>'L59'!D12</f>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t="b">
        <v>0</v>
      </c>
      <c r="AI563" t="b">
        <v>0</v>
      </c>
      <c r="AJ563" t="b">
        <v>0</v>
      </c>
      <c r="AK563" t="b">
        <v>0</v>
      </c>
      <c r="AL563" t="b">
        <v>0</v>
      </c>
      <c r="AM563" t="b">
        <v>0</v>
      </c>
      <c r="AN563" t="b">
        <v>0</v>
      </c>
      <c r="AO563" t="b">
        <v>0</v>
      </c>
      <c r="AP563">
        <v>0</v>
      </c>
      <c r="AQ563" t="b">
        <v>0</v>
      </c>
      <c r="AR563" t="b">
        <f t="shared" si="31"/>
        <v>1</v>
      </c>
    </row>
    <row r="564" spans="1:44">
      <c r="A564" t="s">
        <v>55</v>
      </c>
      <c r="B564" s="50" t="b">
        <f t="shared" si="34"/>
        <v>1</v>
      </c>
      <c r="C564" s="50">
        <f>'L18'!G20</f>
        <v>0</v>
      </c>
      <c r="D564" s="50">
        <f>'L60'!R12</f>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t="b">
        <v>0</v>
      </c>
      <c r="AI564" t="b">
        <v>0</v>
      </c>
      <c r="AJ564" t="b">
        <v>0</v>
      </c>
      <c r="AK564" t="b">
        <v>0</v>
      </c>
      <c r="AL564" t="b">
        <v>0</v>
      </c>
      <c r="AM564" t="b">
        <v>0</v>
      </c>
      <c r="AN564" t="b">
        <v>0</v>
      </c>
      <c r="AO564" t="b">
        <v>0</v>
      </c>
      <c r="AP564">
        <v>0</v>
      </c>
      <c r="AQ564" t="b">
        <v>0</v>
      </c>
      <c r="AR564" t="b">
        <f t="shared" si="31"/>
        <v>1</v>
      </c>
    </row>
    <row r="565" spans="1:44">
      <c r="A565" t="s">
        <v>55</v>
      </c>
      <c r="B565" s="50" t="b">
        <f t="shared" si="34"/>
        <v>1</v>
      </c>
      <c r="C565" s="50">
        <f>'L18'!F20</f>
        <v>0</v>
      </c>
      <c r="D565" s="50">
        <f>'L60'!K12</f>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t="b">
        <v>0</v>
      </c>
      <c r="AI565" t="b">
        <v>0</v>
      </c>
      <c r="AJ565" t="b">
        <v>0</v>
      </c>
      <c r="AK565" t="b">
        <v>0</v>
      </c>
      <c r="AL565" t="b">
        <v>0</v>
      </c>
      <c r="AM565" t="b">
        <v>0</v>
      </c>
      <c r="AN565" t="b">
        <v>0</v>
      </c>
      <c r="AO565" t="b">
        <v>0</v>
      </c>
      <c r="AP565">
        <v>0</v>
      </c>
      <c r="AQ565" t="b">
        <v>0</v>
      </c>
      <c r="AR565" t="b">
        <f t="shared" si="31"/>
        <v>1</v>
      </c>
    </row>
    <row r="566" spans="1:44">
      <c r="A566" t="s">
        <v>55</v>
      </c>
      <c r="B566" s="50" t="b">
        <f t="shared" si="34"/>
        <v>1</v>
      </c>
      <c r="C566" s="50">
        <f>'L18'!E20</f>
        <v>0</v>
      </c>
      <c r="D566" s="50">
        <f>'L60'!D12</f>
        <v>0</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t="b">
        <v>0</v>
      </c>
      <c r="AI566" t="b">
        <v>0</v>
      </c>
      <c r="AJ566" t="b">
        <v>0</v>
      </c>
      <c r="AK566" t="b">
        <v>0</v>
      </c>
      <c r="AL566" t="b">
        <v>0</v>
      </c>
      <c r="AM566" t="b">
        <v>0</v>
      </c>
      <c r="AN566" t="b">
        <v>0</v>
      </c>
      <c r="AO566" t="b">
        <v>0</v>
      </c>
      <c r="AP566">
        <v>0</v>
      </c>
      <c r="AQ566" t="b">
        <v>0</v>
      </c>
      <c r="AR566" t="b">
        <f t="shared" si="31"/>
        <v>1</v>
      </c>
    </row>
    <row r="567" spans="1:44">
      <c r="A567" t="s">
        <v>55</v>
      </c>
      <c r="B567" s="50" t="b">
        <f t="shared" si="34"/>
        <v>1</v>
      </c>
      <c r="C567" s="50">
        <f>'L18'!I21</f>
        <v>-9300</v>
      </c>
      <c r="D567" s="50">
        <f>'L59'!J12</f>
        <v>-9300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t="b">
        <v>0</v>
      </c>
      <c r="AI567" t="b">
        <v>0</v>
      </c>
      <c r="AJ567" t="b">
        <v>0</v>
      </c>
      <c r="AK567" t="b">
        <v>0</v>
      </c>
      <c r="AL567" t="b">
        <v>0</v>
      </c>
      <c r="AM567" t="b">
        <v>0</v>
      </c>
      <c r="AN567" t="b">
        <v>0</v>
      </c>
      <c r="AO567" t="b">
        <v>0</v>
      </c>
      <c r="AP567">
        <v>0</v>
      </c>
      <c r="AQ567" t="b">
        <v>0</v>
      </c>
      <c r="AR567" t="b">
        <f t="shared" si="31"/>
        <v>1</v>
      </c>
    </row>
    <row r="568" spans="1:44">
      <c r="A568" t="s">
        <v>55</v>
      </c>
      <c r="B568" s="50" t="b">
        <f t="shared" si="34"/>
        <v>1</v>
      </c>
      <c r="C568" s="50">
        <f>'L18'!H21</f>
        <v>-4700</v>
      </c>
      <c r="D568" s="50">
        <f>'L59'!C12</f>
        <v>-4700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t="b">
        <v>0</v>
      </c>
      <c r="AI568" t="b">
        <v>0</v>
      </c>
      <c r="AJ568" t="b">
        <v>0</v>
      </c>
      <c r="AK568" t="b">
        <v>0</v>
      </c>
      <c r="AL568" t="b">
        <v>0</v>
      </c>
      <c r="AM568" t="b">
        <v>0</v>
      </c>
      <c r="AN568" t="b">
        <v>0</v>
      </c>
      <c r="AO568" t="b">
        <v>0</v>
      </c>
      <c r="AP568">
        <v>0</v>
      </c>
      <c r="AQ568" t="b">
        <v>0</v>
      </c>
      <c r="AR568" t="b">
        <f t="shared" si="31"/>
        <v>1</v>
      </c>
    </row>
    <row r="569" spans="1:44">
      <c r="A569" t="s">
        <v>55</v>
      </c>
      <c r="B569" s="50" t="b">
        <f t="shared" si="34"/>
        <v>1</v>
      </c>
      <c r="C569" s="50">
        <f>'L18'!G21</f>
        <v>-13200</v>
      </c>
      <c r="D569" s="50">
        <f>'L60'!Q12</f>
        <v>-13200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t="b">
        <v>0</v>
      </c>
      <c r="AI569" t="b">
        <v>0</v>
      </c>
      <c r="AJ569" t="b">
        <v>0</v>
      </c>
      <c r="AK569" t="b">
        <v>0</v>
      </c>
      <c r="AL569" t="b">
        <v>0</v>
      </c>
      <c r="AM569" t="b">
        <v>0</v>
      </c>
      <c r="AN569" t="b">
        <v>0</v>
      </c>
      <c r="AO569" t="b">
        <v>0</v>
      </c>
      <c r="AP569">
        <v>0</v>
      </c>
      <c r="AQ569" t="b">
        <v>0</v>
      </c>
      <c r="AR569" t="b">
        <f t="shared" si="31"/>
        <v>1</v>
      </c>
    </row>
    <row r="570" spans="1:44">
      <c r="A570" t="s">
        <v>55</v>
      </c>
      <c r="B570" s="50" t="b">
        <f t="shared" si="34"/>
        <v>1</v>
      </c>
      <c r="C570" s="50">
        <f>'L18'!F21</f>
        <v>-6100</v>
      </c>
      <c r="D570" s="50">
        <f>'L60'!J12</f>
        <v>-6100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t="b">
        <v>0</v>
      </c>
      <c r="AI570" t="b">
        <v>0</v>
      </c>
      <c r="AJ570" t="b">
        <v>0</v>
      </c>
      <c r="AK570" t="b">
        <v>0</v>
      </c>
      <c r="AL570" t="b">
        <v>0</v>
      </c>
      <c r="AM570" t="b">
        <v>0</v>
      </c>
      <c r="AN570" t="b">
        <v>0</v>
      </c>
      <c r="AO570" t="b">
        <v>0</v>
      </c>
      <c r="AP570">
        <v>0</v>
      </c>
      <c r="AQ570" t="b">
        <v>0</v>
      </c>
      <c r="AR570" t="b">
        <f t="shared" si="31"/>
        <v>1</v>
      </c>
    </row>
    <row r="571" spans="1:44">
      <c r="A571" t="s">
        <v>55</v>
      </c>
      <c r="B571" s="50" t="b">
        <f t="shared" si="34"/>
        <v>1</v>
      </c>
      <c r="C571" s="50">
        <f>'L18'!E21</f>
        <v>-14200</v>
      </c>
      <c r="D571" s="50">
        <f>'L60'!C12</f>
        <v>-14200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t="b">
        <v>0</v>
      </c>
      <c r="AI571" t="b">
        <v>0</v>
      </c>
      <c r="AJ571" t="b">
        <v>0</v>
      </c>
      <c r="AK571" t="b">
        <v>0</v>
      </c>
      <c r="AL571" t="b">
        <v>0</v>
      </c>
      <c r="AM571" t="b">
        <v>0</v>
      </c>
      <c r="AN571" t="b">
        <v>0</v>
      </c>
      <c r="AO571" t="b">
        <v>0</v>
      </c>
      <c r="AP571">
        <v>0</v>
      </c>
      <c r="AQ571" t="b">
        <v>0</v>
      </c>
      <c r="AR571" t="b">
        <f t="shared" si="31"/>
        <v>1</v>
      </c>
    </row>
    <row r="572" spans="1:44">
      <c r="A572" t="s">
        <v>55</v>
      </c>
      <c r="B572" s="50" t="b">
        <f t="shared" ref="B572:B586" si="35">IF(C572=D572,TRUE(),FALSE())</f>
        <v>1</v>
      </c>
      <c r="C572" s="50">
        <f>'L18'!I19</f>
        <v>-9300</v>
      </c>
      <c r="D572" s="50">
        <f>'L19'!N21</f>
        <v>-9300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t="b">
        <v>0</v>
      </c>
      <c r="AI572" t="b">
        <v>0</v>
      </c>
      <c r="AJ572" t="b">
        <v>0</v>
      </c>
      <c r="AK572" t="b">
        <v>0</v>
      </c>
      <c r="AL572" t="b">
        <v>0</v>
      </c>
      <c r="AM572" t="b">
        <v>0</v>
      </c>
      <c r="AN572" t="b">
        <v>0</v>
      </c>
      <c r="AO572" t="b">
        <v>0</v>
      </c>
      <c r="AP572">
        <v>0</v>
      </c>
      <c r="AQ572" t="b">
        <v>0</v>
      </c>
      <c r="AR572" t="b">
        <f t="shared" si="31"/>
        <v>1</v>
      </c>
    </row>
    <row r="573" spans="1:44">
      <c r="A573" t="s">
        <v>55</v>
      </c>
      <c r="B573" s="50" t="b">
        <f t="shared" si="35"/>
        <v>1</v>
      </c>
      <c r="C573" s="50">
        <f>'L18'!H19</f>
        <v>-4700</v>
      </c>
      <c r="D573" s="50">
        <f>'L19'!C21</f>
        <v>-4700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t="b">
        <v>0</v>
      </c>
      <c r="AI573" t="b">
        <v>0</v>
      </c>
      <c r="AJ573" t="b">
        <v>0</v>
      </c>
      <c r="AK573" t="b">
        <v>0</v>
      </c>
      <c r="AL573" t="b">
        <v>0</v>
      </c>
      <c r="AM573" t="b">
        <v>0</v>
      </c>
      <c r="AN573" t="b">
        <v>0</v>
      </c>
      <c r="AO573" t="b">
        <v>0</v>
      </c>
      <c r="AP573">
        <v>0</v>
      </c>
      <c r="AQ573" t="b">
        <v>0</v>
      </c>
      <c r="AR573" t="b">
        <f t="shared" si="31"/>
        <v>1</v>
      </c>
    </row>
    <row r="574" spans="1:44">
      <c r="A574" t="s">
        <v>55</v>
      </c>
      <c r="B574" s="50" t="b">
        <f t="shared" si="35"/>
        <v>1</v>
      </c>
      <c r="C574" s="50">
        <f>'L18'!I20</f>
        <v>0</v>
      </c>
      <c r="D574" s="50">
        <f>-'L19'!O21</f>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t="b">
        <v>0</v>
      </c>
      <c r="AI574" t="b">
        <v>0</v>
      </c>
      <c r="AJ574" t="b">
        <v>0</v>
      </c>
      <c r="AK574" t="b">
        <v>0</v>
      </c>
      <c r="AL574" t="b">
        <v>0</v>
      </c>
      <c r="AM574" t="b">
        <v>0</v>
      </c>
      <c r="AN574" t="b">
        <v>0</v>
      </c>
      <c r="AO574" t="b">
        <v>0</v>
      </c>
      <c r="AP574">
        <v>0</v>
      </c>
      <c r="AQ574" t="b">
        <v>0</v>
      </c>
      <c r="AR574" t="b">
        <f t="shared" si="31"/>
        <v>1</v>
      </c>
    </row>
    <row r="575" spans="1:44">
      <c r="A575" t="s">
        <v>55</v>
      </c>
      <c r="B575" s="50" t="b">
        <f t="shared" si="35"/>
        <v>1</v>
      </c>
      <c r="C575" s="50">
        <f>'L18'!H20</f>
        <v>0</v>
      </c>
      <c r="D575" s="50">
        <f>-'L19'!D21</f>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t="b">
        <v>0</v>
      </c>
      <c r="AI575" t="b">
        <v>0</v>
      </c>
      <c r="AJ575" t="b">
        <v>0</v>
      </c>
      <c r="AK575" t="b">
        <v>0</v>
      </c>
      <c r="AL575" t="b">
        <v>0</v>
      </c>
      <c r="AM575" t="b">
        <v>0</v>
      </c>
      <c r="AN575" t="b">
        <v>0</v>
      </c>
      <c r="AO575" t="b">
        <v>0</v>
      </c>
      <c r="AP575">
        <v>0</v>
      </c>
      <c r="AQ575" t="b">
        <v>0</v>
      </c>
      <c r="AR575" t="b">
        <f t="shared" si="31"/>
        <v>1</v>
      </c>
    </row>
    <row r="576" spans="1:44">
      <c r="A576" t="s">
        <v>55</v>
      </c>
      <c r="B576" s="50" t="b">
        <f t="shared" si="35"/>
        <v>1</v>
      </c>
      <c r="C576" s="50">
        <f>'L18'!I21</f>
        <v>-9300</v>
      </c>
      <c r="D576" s="50">
        <f>'L19'!R21</f>
        <v>-9300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t="b">
        <v>0</v>
      </c>
      <c r="AI576" t="b">
        <v>0</v>
      </c>
      <c r="AJ576" t="b">
        <v>0</v>
      </c>
      <c r="AK576" t="b">
        <v>0</v>
      </c>
      <c r="AL576" t="b">
        <v>0</v>
      </c>
      <c r="AM576" t="b">
        <v>0</v>
      </c>
      <c r="AN576" t="b">
        <v>0</v>
      </c>
      <c r="AO576" t="b">
        <v>0</v>
      </c>
      <c r="AP576">
        <v>0</v>
      </c>
      <c r="AQ576" t="b">
        <v>0</v>
      </c>
      <c r="AR576" t="b">
        <f t="shared" si="31"/>
        <v>1</v>
      </c>
    </row>
    <row r="577" spans="1:44">
      <c r="A577" t="s">
        <v>55</v>
      </c>
      <c r="B577" s="50" t="b">
        <f t="shared" si="35"/>
        <v>1</v>
      </c>
      <c r="C577" s="50">
        <f>'L18'!H21</f>
        <v>-4700</v>
      </c>
      <c r="D577" s="50">
        <f>'L19'!G21</f>
        <v>-4700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t="b">
        <v>0</v>
      </c>
      <c r="AI577" t="b">
        <v>0</v>
      </c>
      <c r="AJ577" t="b">
        <v>0</v>
      </c>
      <c r="AK577" t="b">
        <v>0</v>
      </c>
      <c r="AL577" t="b">
        <v>0</v>
      </c>
      <c r="AM577" t="b">
        <v>0</v>
      </c>
      <c r="AN577" t="b">
        <v>0</v>
      </c>
      <c r="AO577" t="b">
        <v>0</v>
      </c>
      <c r="AP577">
        <v>0</v>
      </c>
      <c r="AQ577" t="b">
        <v>0</v>
      </c>
      <c r="AR577" t="b">
        <f t="shared" si="31"/>
        <v>1</v>
      </c>
    </row>
    <row r="578" spans="1:44">
      <c r="A578" t="s">
        <v>55</v>
      </c>
      <c r="B578" s="50" t="b">
        <f t="shared" si="35"/>
        <v>1</v>
      </c>
      <c r="C578" s="50">
        <f>'L18'!G20</f>
        <v>0</v>
      </c>
      <c r="D578" s="50">
        <f>-'L20'!Z21</f>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t="b">
        <v>0</v>
      </c>
      <c r="AI578" t="b">
        <v>0</v>
      </c>
      <c r="AJ578" t="b">
        <v>0</v>
      </c>
      <c r="AK578" t="b">
        <v>0</v>
      </c>
      <c r="AL578" t="b">
        <v>0</v>
      </c>
      <c r="AM578" t="b">
        <v>0</v>
      </c>
      <c r="AN578" t="b">
        <v>0</v>
      </c>
      <c r="AO578" t="b">
        <v>0</v>
      </c>
      <c r="AP578">
        <v>0</v>
      </c>
      <c r="AQ578" t="b">
        <v>0</v>
      </c>
      <c r="AR578" t="b">
        <f t="shared" ref="AR578:AR641" si="36">IF(AP578=0,B578,IF(AQ578,B578,TRUE()))</f>
        <v>1</v>
      </c>
    </row>
    <row r="579" spans="1:44">
      <c r="A579" t="s">
        <v>55</v>
      </c>
      <c r="B579" s="50" t="b">
        <f t="shared" si="35"/>
        <v>1</v>
      </c>
      <c r="C579" s="50">
        <f>'L18'!F20</f>
        <v>0</v>
      </c>
      <c r="D579" s="50">
        <f>-'L20'!O21</f>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t="b">
        <v>0</v>
      </c>
      <c r="AI579" t="b">
        <v>0</v>
      </c>
      <c r="AJ579" t="b">
        <v>0</v>
      </c>
      <c r="AK579" t="b">
        <v>0</v>
      </c>
      <c r="AL579" t="b">
        <v>0</v>
      </c>
      <c r="AM579" t="b">
        <v>0</v>
      </c>
      <c r="AN579" t="b">
        <v>0</v>
      </c>
      <c r="AO579" t="b">
        <v>0</v>
      </c>
      <c r="AP579">
        <v>0</v>
      </c>
      <c r="AQ579" t="b">
        <v>0</v>
      </c>
      <c r="AR579" t="b">
        <f t="shared" si="36"/>
        <v>1</v>
      </c>
    </row>
    <row r="580" spans="1:44">
      <c r="A580" t="s">
        <v>55</v>
      </c>
      <c r="B580" s="50" t="b">
        <f t="shared" si="35"/>
        <v>1</v>
      </c>
      <c r="C580" s="50">
        <f>'L18'!E20</f>
        <v>0</v>
      </c>
      <c r="D580" s="50">
        <f>-'L20'!D21</f>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t="b">
        <v>0</v>
      </c>
      <c r="AI580" t="b">
        <v>0</v>
      </c>
      <c r="AJ580" t="b">
        <v>0</v>
      </c>
      <c r="AK580" t="b">
        <v>0</v>
      </c>
      <c r="AL580" t="b">
        <v>0</v>
      </c>
      <c r="AM580" t="b">
        <v>0</v>
      </c>
      <c r="AN580" t="b">
        <v>0</v>
      </c>
      <c r="AO580" t="b">
        <v>0</v>
      </c>
      <c r="AP580">
        <v>0</v>
      </c>
      <c r="AQ580" t="b">
        <v>0</v>
      </c>
      <c r="AR580" t="b">
        <f t="shared" si="36"/>
        <v>1</v>
      </c>
    </row>
    <row r="581" spans="1:44">
      <c r="A581" t="s">
        <v>55</v>
      </c>
      <c r="B581" s="50" t="b">
        <f t="shared" si="35"/>
        <v>1</v>
      </c>
      <c r="C581" s="50">
        <f>'L18'!G19</f>
        <v>-13200</v>
      </c>
      <c r="D581" s="50">
        <f>'L20'!Y21</f>
        <v>-13200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t="b">
        <v>0</v>
      </c>
      <c r="AI581" t="b">
        <v>0</v>
      </c>
      <c r="AJ581" t="b">
        <v>0</v>
      </c>
      <c r="AK581" t="b">
        <v>0</v>
      </c>
      <c r="AL581" t="b">
        <v>0</v>
      </c>
      <c r="AM581" t="b">
        <v>0</v>
      </c>
      <c r="AN581" t="b">
        <v>0</v>
      </c>
      <c r="AO581" t="b">
        <v>0</v>
      </c>
      <c r="AP581">
        <v>0</v>
      </c>
      <c r="AQ581" t="b">
        <v>0</v>
      </c>
      <c r="AR581" t="b">
        <f t="shared" si="36"/>
        <v>1</v>
      </c>
    </row>
    <row r="582" spans="1:44">
      <c r="A582" t="s">
        <v>55</v>
      </c>
      <c r="B582" s="50" t="b">
        <f t="shared" si="35"/>
        <v>1</v>
      </c>
      <c r="C582" s="50">
        <f>'L18'!F19</f>
        <v>-6100</v>
      </c>
      <c r="D582" s="50">
        <f>'L20'!N21</f>
        <v>-6100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t="b">
        <v>0</v>
      </c>
      <c r="AI582" t="b">
        <v>0</v>
      </c>
      <c r="AJ582" t="b">
        <v>0</v>
      </c>
      <c r="AK582" t="b">
        <v>0</v>
      </c>
      <c r="AL582" t="b">
        <v>0</v>
      </c>
      <c r="AM582" t="b">
        <v>0</v>
      </c>
      <c r="AN582" t="b">
        <v>0</v>
      </c>
      <c r="AO582" t="b">
        <v>0</v>
      </c>
      <c r="AP582">
        <v>0</v>
      </c>
      <c r="AQ582" t="b">
        <v>0</v>
      </c>
      <c r="AR582" t="b">
        <f t="shared" si="36"/>
        <v>1</v>
      </c>
    </row>
    <row r="583" spans="1:44">
      <c r="A583" t="s">
        <v>55</v>
      </c>
      <c r="B583" s="50" t="b">
        <f t="shared" si="35"/>
        <v>1</v>
      </c>
      <c r="C583" s="50">
        <f>'L18'!E19</f>
        <v>-14200</v>
      </c>
      <c r="D583" s="50">
        <f>'L20'!C21</f>
        <v>-14200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t="b">
        <v>0</v>
      </c>
      <c r="AI583" t="b">
        <v>0</v>
      </c>
      <c r="AJ583" t="b">
        <v>0</v>
      </c>
      <c r="AK583" t="b">
        <v>0</v>
      </c>
      <c r="AL583" t="b">
        <v>0</v>
      </c>
      <c r="AM583" t="b">
        <v>0</v>
      </c>
      <c r="AN583" t="b">
        <v>0</v>
      </c>
      <c r="AO583" t="b">
        <v>0</v>
      </c>
      <c r="AP583">
        <v>0</v>
      </c>
      <c r="AQ583" t="b">
        <v>0</v>
      </c>
      <c r="AR583" t="b">
        <f t="shared" si="36"/>
        <v>1</v>
      </c>
    </row>
    <row r="584" spans="1:44">
      <c r="A584" t="s">
        <v>55</v>
      </c>
      <c r="B584" s="50" t="b">
        <f t="shared" si="35"/>
        <v>1</v>
      </c>
      <c r="C584" s="50">
        <f>'L18'!G21</f>
        <v>-13200</v>
      </c>
      <c r="D584" s="50">
        <f>'L20'!AC21</f>
        <v>-13200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t="b">
        <v>0</v>
      </c>
      <c r="AI584" t="b">
        <v>0</v>
      </c>
      <c r="AJ584" t="b">
        <v>0</v>
      </c>
      <c r="AK584" t="b">
        <v>0</v>
      </c>
      <c r="AL584" t="b">
        <v>0</v>
      </c>
      <c r="AM584" t="b">
        <v>0</v>
      </c>
      <c r="AN584" t="b">
        <v>0</v>
      </c>
      <c r="AO584" t="b">
        <v>0</v>
      </c>
      <c r="AP584">
        <v>0</v>
      </c>
      <c r="AQ584" t="b">
        <v>0</v>
      </c>
      <c r="AR584" t="b">
        <f t="shared" si="36"/>
        <v>1</v>
      </c>
    </row>
    <row r="585" spans="1:44">
      <c r="A585" t="s">
        <v>55</v>
      </c>
      <c r="B585" s="50" t="b">
        <f t="shared" si="35"/>
        <v>1</v>
      </c>
      <c r="C585" s="50">
        <f>'L18'!F21</f>
        <v>-6100</v>
      </c>
      <c r="D585" s="50">
        <f>'L20'!R21</f>
        <v>-6100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t="b">
        <v>0</v>
      </c>
      <c r="AI585" t="b">
        <v>0</v>
      </c>
      <c r="AJ585" t="b">
        <v>0</v>
      </c>
      <c r="AK585" t="b">
        <v>0</v>
      </c>
      <c r="AL585" t="b">
        <v>0</v>
      </c>
      <c r="AM585" t="b">
        <v>0</v>
      </c>
      <c r="AN585" t="b">
        <v>0</v>
      </c>
      <c r="AO585" t="b">
        <v>0</v>
      </c>
      <c r="AP585">
        <v>0</v>
      </c>
      <c r="AQ585" t="b">
        <v>0</v>
      </c>
      <c r="AR585" t="b">
        <f t="shared" si="36"/>
        <v>1</v>
      </c>
    </row>
    <row r="586" spans="1:44">
      <c r="A586" t="s">
        <v>55</v>
      </c>
      <c r="B586" s="50" t="b">
        <f t="shared" si="35"/>
        <v>1</v>
      </c>
      <c r="C586" s="50">
        <f>'L18'!E21</f>
        <v>-14200</v>
      </c>
      <c r="D586" s="50">
        <f>'L20'!G21</f>
        <v>-14200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t="b">
        <v>0</v>
      </c>
      <c r="AI586" t="b">
        <v>0</v>
      </c>
      <c r="AJ586" t="b">
        <v>0</v>
      </c>
      <c r="AK586" t="b">
        <v>0</v>
      </c>
      <c r="AL586" t="b">
        <v>0</v>
      </c>
      <c r="AM586" t="b">
        <v>0</v>
      </c>
      <c r="AN586" t="b">
        <v>0</v>
      </c>
      <c r="AO586" t="b">
        <v>0</v>
      </c>
      <c r="AP586">
        <v>0</v>
      </c>
      <c r="AQ586" t="b">
        <v>0</v>
      </c>
      <c r="AR586" t="b">
        <f t="shared" si="36"/>
        <v>1</v>
      </c>
    </row>
    <row r="587" spans="1:44">
      <c r="A587" t="s">
        <v>55</v>
      </c>
      <c r="B587" s="50" t="b">
        <f>IF(ABS(C587-D587)&lt;=3,TRUE(),FALSE())</f>
        <v>1</v>
      </c>
      <c r="C587" s="50">
        <f>'L19'!N23</f>
        <v>1144900</v>
      </c>
      <c r="D587" s="50">
        <f>'L16'!G36</f>
        <v>1144900</v>
      </c>
      <c r="E587">
        <v>0</v>
      </c>
      <c r="F587">
        <v>0</v>
      </c>
      <c r="G587">
        <v>0</v>
      </c>
      <c r="H587">
        <v>2</v>
      </c>
      <c r="I587">
        <v>0</v>
      </c>
      <c r="J587">
        <v>3</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t="b">
        <v>0</v>
      </c>
      <c r="AI587" t="b">
        <v>0</v>
      </c>
      <c r="AJ587" t="b">
        <v>0</v>
      </c>
      <c r="AK587" t="b">
        <v>0</v>
      </c>
      <c r="AL587" t="b">
        <v>0</v>
      </c>
      <c r="AM587" t="b">
        <v>0</v>
      </c>
      <c r="AN587" t="b">
        <v>1</v>
      </c>
      <c r="AO587" t="b">
        <v>0</v>
      </c>
      <c r="AP587">
        <v>1</v>
      </c>
      <c r="AQ587" t="b">
        <v>1</v>
      </c>
      <c r="AR587" t="b">
        <f t="shared" si="36"/>
        <v>1</v>
      </c>
    </row>
    <row r="588" spans="1:44">
      <c r="A588" t="s">
        <v>55</v>
      </c>
      <c r="B588" s="50" t="b">
        <f>IF(ABS(C588-D588)&lt;=3,TRUE(),FALSE())</f>
        <v>1</v>
      </c>
      <c r="C588" s="50">
        <f>'L19'!C23</f>
        <v>1129000</v>
      </c>
      <c r="D588" s="50">
        <f>'L16'!F36</f>
        <v>1129000</v>
      </c>
      <c r="E588">
        <v>0</v>
      </c>
      <c r="F588">
        <v>0</v>
      </c>
      <c r="G588">
        <v>0</v>
      </c>
      <c r="H588">
        <v>2</v>
      </c>
      <c r="I588">
        <v>0</v>
      </c>
      <c r="J588">
        <v>3</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t="b">
        <v>0</v>
      </c>
      <c r="AI588" t="b">
        <v>0</v>
      </c>
      <c r="AJ588" t="b">
        <v>0</v>
      </c>
      <c r="AK588" t="b">
        <v>0</v>
      </c>
      <c r="AL588" t="b">
        <v>0</v>
      </c>
      <c r="AM588" t="b">
        <v>0</v>
      </c>
      <c r="AN588" t="b">
        <v>1</v>
      </c>
      <c r="AO588" t="b">
        <v>0</v>
      </c>
      <c r="AP588">
        <v>1</v>
      </c>
      <c r="AQ588" t="b">
        <v>1</v>
      </c>
      <c r="AR588" t="b">
        <f t="shared" si="36"/>
        <v>1</v>
      </c>
    </row>
    <row r="589" spans="1:44">
      <c r="A589" t="s">
        <v>55</v>
      </c>
      <c r="B589" s="50" t="b">
        <f t="shared" ref="B589:B594" si="37">IF(C589=D589,TRUE(),FALSE())</f>
        <v>1</v>
      </c>
      <c r="C589" s="50">
        <f>'L19'!Q13</f>
        <v>13900</v>
      </c>
      <c r="D589" s="50">
        <f>'L17'!I29</f>
        <v>13900</v>
      </c>
      <c r="E589">
        <v>0</v>
      </c>
      <c r="F589">
        <v>0</v>
      </c>
      <c r="G589">
        <v>0</v>
      </c>
      <c r="H589">
        <v>2</v>
      </c>
      <c r="I589">
        <v>0</v>
      </c>
      <c r="J589">
        <v>3</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t="b">
        <v>0</v>
      </c>
      <c r="AI589" t="b">
        <v>0</v>
      </c>
      <c r="AJ589" t="b">
        <v>0</v>
      </c>
      <c r="AK589" t="b">
        <v>0</v>
      </c>
      <c r="AL589" t="b">
        <v>0</v>
      </c>
      <c r="AM589" t="b">
        <v>0</v>
      </c>
      <c r="AN589" t="b">
        <v>1</v>
      </c>
      <c r="AO589" t="b">
        <v>0</v>
      </c>
      <c r="AP589">
        <v>1</v>
      </c>
      <c r="AQ589" t="b">
        <v>1</v>
      </c>
      <c r="AR589" t="b">
        <f t="shared" si="36"/>
        <v>1</v>
      </c>
    </row>
    <row r="590" spans="1:44">
      <c r="A590" t="s">
        <v>55</v>
      </c>
      <c r="B590" s="50" t="b">
        <f t="shared" si="37"/>
        <v>1</v>
      </c>
      <c r="C590" s="50">
        <f>'L19'!F13</f>
        <v>12800</v>
      </c>
      <c r="D590" s="50">
        <f>'L17'!H29</f>
        <v>12800</v>
      </c>
      <c r="E590">
        <v>0</v>
      </c>
      <c r="F590">
        <v>0</v>
      </c>
      <c r="G590">
        <v>0</v>
      </c>
      <c r="H590">
        <v>2</v>
      </c>
      <c r="I590">
        <v>0</v>
      </c>
      <c r="J590">
        <v>3</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t="b">
        <v>0</v>
      </c>
      <c r="AI590" t="b">
        <v>0</v>
      </c>
      <c r="AJ590" t="b">
        <v>0</v>
      </c>
      <c r="AK590" t="b">
        <v>0</v>
      </c>
      <c r="AL590" t="b">
        <v>0</v>
      </c>
      <c r="AM590" t="b">
        <v>0</v>
      </c>
      <c r="AN590" t="b">
        <v>1</v>
      </c>
      <c r="AO590" t="b">
        <v>0</v>
      </c>
      <c r="AP590">
        <v>1</v>
      </c>
      <c r="AQ590" t="b">
        <v>1</v>
      </c>
      <c r="AR590" t="b">
        <f t="shared" si="36"/>
        <v>1</v>
      </c>
    </row>
    <row r="591" spans="1:44">
      <c r="A591" t="s">
        <v>55</v>
      </c>
      <c r="B591" s="50" t="b">
        <f t="shared" si="37"/>
        <v>1</v>
      </c>
      <c r="C591" s="50">
        <f>'L19'!O23</f>
        <v>0</v>
      </c>
      <c r="D591" s="50">
        <f>'L16'!G34</f>
        <v>0</v>
      </c>
      <c r="E591">
        <v>0</v>
      </c>
      <c r="F591">
        <v>0</v>
      </c>
      <c r="G591">
        <v>0</v>
      </c>
      <c r="H591">
        <v>2</v>
      </c>
      <c r="I591">
        <v>0</v>
      </c>
      <c r="J591">
        <v>3</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t="b">
        <v>0</v>
      </c>
      <c r="AI591" t="b">
        <v>0</v>
      </c>
      <c r="AJ591" t="b">
        <v>0</v>
      </c>
      <c r="AK591" t="b">
        <v>0</v>
      </c>
      <c r="AL591" t="b">
        <v>0</v>
      </c>
      <c r="AM591" t="b">
        <v>0</v>
      </c>
      <c r="AN591" t="b">
        <v>1</v>
      </c>
      <c r="AO591" t="b">
        <v>0</v>
      </c>
      <c r="AP591">
        <v>1</v>
      </c>
      <c r="AQ591" t="b">
        <v>1</v>
      </c>
      <c r="AR591" t="b">
        <f t="shared" si="36"/>
        <v>1</v>
      </c>
    </row>
    <row r="592" spans="1:44">
      <c r="A592" t="s">
        <v>55</v>
      </c>
      <c r="B592" s="50" t="b">
        <f t="shared" si="37"/>
        <v>1</v>
      </c>
      <c r="C592" s="50">
        <f>'L19'!D23</f>
        <v>0</v>
      </c>
      <c r="D592" s="50">
        <f>'L16'!F34</f>
        <v>0</v>
      </c>
      <c r="E592">
        <v>0</v>
      </c>
      <c r="F592">
        <v>0</v>
      </c>
      <c r="G592">
        <v>0</v>
      </c>
      <c r="H592">
        <v>2</v>
      </c>
      <c r="I592">
        <v>0</v>
      </c>
      <c r="J592">
        <v>3</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t="b">
        <v>0</v>
      </c>
      <c r="AI592" t="b">
        <v>0</v>
      </c>
      <c r="AJ592" t="b">
        <v>0</v>
      </c>
      <c r="AK592" t="b">
        <v>0</v>
      </c>
      <c r="AL592" t="b">
        <v>0</v>
      </c>
      <c r="AM592" t="b">
        <v>0</v>
      </c>
      <c r="AN592" t="b">
        <v>1</v>
      </c>
      <c r="AO592" t="b">
        <v>0</v>
      </c>
      <c r="AP592">
        <v>1</v>
      </c>
      <c r="AQ592" t="b">
        <v>1</v>
      </c>
      <c r="AR592" t="b">
        <f t="shared" si="36"/>
        <v>1</v>
      </c>
    </row>
    <row r="593" spans="1:44">
      <c r="A593" t="s">
        <v>55</v>
      </c>
      <c r="B593" s="50" t="b">
        <f t="shared" si="37"/>
        <v>1</v>
      </c>
      <c r="C593" s="50">
        <f>'L19'!O13</f>
        <v>0</v>
      </c>
      <c r="D593" s="50">
        <f>-'L17'!I28</f>
        <v>0</v>
      </c>
      <c r="E593">
        <v>0</v>
      </c>
      <c r="F593">
        <v>0</v>
      </c>
      <c r="G593">
        <v>0</v>
      </c>
      <c r="H593">
        <v>2</v>
      </c>
      <c r="I593">
        <v>0</v>
      </c>
      <c r="J593">
        <v>3</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t="b">
        <v>0</v>
      </c>
      <c r="AI593" t="b">
        <v>0</v>
      </c>
      <c r="AJ593" t="b">
        <v>0</v>
      </c>
      <c r="AK593" t="b">
        <v>0</v>
      </c>
      <c r="AL593" t="b">
        <v>0</v>
      </c>
      <c r="AM593" t="b">
        <v>0</v>
      </c>
      <c r="AN593" t="b">
        <v>1</v>
      </c>
      <c r="AO593" t="b">
        <v>0</v>
      </c>
      <c r="AP593">
        <v>1</v>
      </c>
      <c r="AQ593" t="b">
        <v>1</v>
      </c>
      <c r="AR593" t="b">
        <f t="shared" si="36"/>
        <v>1</v>
      </c>
    </row>
    <row r="594" spans="1:44">
      <c r="A594" t="s">
        <v>55</v>
      </c>
      <c r="B594" s="50" t="b">
        <f t="shared" si="37"/>
        <v>1</v>
      </c>
      <c r="C594" s="50">
        <f>'L19'!D13</f>
        <v>0</v>
      </c>
      <c r="D594" s="50">
        <f>-'L17'!H28</f>
        <v>0</v>
      </c>
      <c r="E594">
        <v>0</v>
      </c>
      <c r="F594">
        <v>0</v>
      </c>
      <c r="G594">
        <v>0</v>
      </c>
      <c r="H594">
        <v>2</v>
      </c>
      <c r="I594">
        <v>0</v>
      </c>
      <c r="J594">
        <v>3</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t="b">
        <v>0</v>
      </c>
      <c r="AI594" t="b">
        <v>0</v>
      </c>
      <c r="AJ594" t="b">
        <v>0</v>
      </c>
      <c r="AK594" t="b">
        <v>0</v>
      </c>
      <c r="AL594" t="b">
        <v>0</v>
      </c>
      <c r="AM594" t="b">
        <v>0</v>
      </c>
      <c r="AN594" t="b">
        <v>1</v>
      </c>
      <c r="AO594" t="b">
        <v>0</v>
      </c>
      <c r="AP594">
        <v>1</v>
      </c>
      <c r="AQ594" t="b">
        <v>1</v>
      </c>
      <c r="AR594" t="b">
        <f t="shared" si="36"/>
        <v>1</v>
      </c>
    </row>
    <row r="595" spans="1:44">
      <c r="A595" t="s">
        <v>71</v>
      </c>
      <c r="B595" s="50" t="b">
        <f>IF(ABS(C595-D595)&lt;=3,TRUE(),FALSE())</f>
        <v>1</v>
      </c>
      <c r="C595" s="50">
        <f>'L20'!Y23</f>
        <v>1144900</v>
      </c>
      <c r="D595" s="50">
        <f>'L16'!G36</f>
        <v>1144900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t="b">
        <v>0</v>
      </c>
      <c r="AI595" t="b">
        <v>0</v>
      </c>
      <c r="AJ595" t="b">
        <v>0</v>
      </c>
      <c r="AK595" t="b">
        <v>0</v>
      </c>
      <c r="AL595" t="b">
        <v>0</v>
      </c>
      <c r="AM595" t="b">
        <v>0</v>
      </c>
      <c r="AN595" t="b">
        <v>0</v>
      </c>
      <c r="AO595" t="b">
        <v>0</v>
      </c>
      <c r="AP595">
        <v>0</v>
      </c>
      <c r="AQ595" t="b">
        <v>0</v>
      </c>
      <c r="AR595" t="b">
        <f t="shared" si="36"/>
        <v>1</v>
      </c>
    </row>
    <row r="596" spans="1:44">
      <c r="A596" t="s">
        <v>71</v>
      </c>
      <c r="B596" s="50" t="b">
        <f>IF(ABS(C596-D596)&lt;=3,TRUE(),FALSE())</f>
        <v>1</v>
      </c>
      <c r="C596" s="50">
        <f>'L20'!N23</f>
        <v>1129000</v>
      </c>
      <c r="D596" s="50">
        <f>'L16'!F36</f>
        <v>1129000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t="b">
        <v>0</v>
      </c>
      <c r="AI596" t="b">
        <v>0</v>
      </c>
      <c r="AJ596" t="b">
        <v>0</v>
      </c>
      <c r="AK596" t="b">
        <v>0</v>
      </c>
      <c r="AL596" t="b">
        <v>0</v>
      </c>
      <c r="AM596" t="b">
        <v>0</v>
      </c>
      <c r="AN596" t="b">
        <v>0</v>
      </c>
      <c r="AO596" t="b">
        <v>0</v>
      </c>
      <c r="AP596">
        <v>0</v>
      </c>
      <c r="AQ596" t="b">
        <v>0</v>
      </c>
      <c r="AR596" t="b">
        <f t="shared" si="36"/>
        <v>1</v>
      </c>
    </row>
    <row r="597" spans="1:44">
      <c r="A597" t="s">
        <v>71</v>
      </c>
      <c r="B597" s="50" t="b">
        <f>IF(ABS(C597-D597)&lt;=3,TRUE(),FALSE())</f>
        <v>1</v>
      </c>
      <c r="C597" s="50">
        <f>'L20'!C23</f>
        <v>1123500</v>
      </c>
      <c r="D597" s="50">
        <f>'L16'!E36</f>
        <v>1123500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t="b">
        <v>0</v>
      </c>
      <c r="AI597" t="b">
        <v>0</v>
      </c>
      <c r="AJ597" t="b">
        <v>0</v>
      </c>
      <c r="AK597" t="b">
        <v>0</v>
      </c>
      <c r="AL597" t="b">
        <v>0</v>
      </c>
      <c r="AM597" t="b">
        <v>0</v>
      </c>
      <c r="AN597" t="b">
        <v>0</v>
      </c>
      <c r="AO597" t="b">
        <v>0</v>
      </c>
      <c r="AP597">
        <v>0</v>
      </c>
      <c r="AQ597" t="b">
        <v>0</v>
      </c>
      <c r="AR597" t="b">
        <f t="shared" si="36"/>
        <v>1</v>
      </c>
    </row>
    <row r="598" spans="1:44">
      <c r="A598" t="s">
        <v>71</v>
      </c>
      <c r="B598" s="50" t="b">
        <f t="shared" ref="B598:B606" si="38">IF(C598=D598,TRUE(),FALSE())</f>
        <v>1</v>
      </c>
      <c r="C598" s="50">
        <f>'L20'!AB13</f>
        <v>34600</v>
      </c>
      <c r="D598" s="50">
        <f>'L17'!G29</f>
        <v>34600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t="b">
        <v>0</v>
      </c>
      <c r="AI598" t="b">
        <v>0</v>
      </c>
      <c r="AJ598" t="b">
        <v>0</v>
      </c>
      <c r="AK598" t="b">
        <v>0</v>
      </c>
      <c r="AL598" t="b">
        <v>0</v>
      </c>
      <c r="AM598" t="b">
        <v>0</v>
      </c>
      <c r="AN598" t="b">
        <v>0</v>
      </c>
      <c r="AO598" t="b">
        <v>0</v>
      </c>
      <c r="AP598">
        <v>0</v>
      </c>
      <c r="AQ598" t="b">
        <v>0</v>
      </c>
      <c r="AR598" t="b">
        <f t="shared" si="36"/>
        <v>1</v>
      </c>
    </row>
    <row r="599" spans="1:44">
      <c r="A599" t="s">
        <v>71</v>
      </c>
      <c r="B599" s="50" t="b">
        <f t="shared" si="38"/>
        <v>1</v>
      </c>
      <c r="C599" s="50">
        <f>'L20'!Q13</f>
        <v>37000</v>
      </c>
      <c r="D599" s="50">
        <f>'L17'!F29</f>
        <v>37000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t="b">
        <v>0</v>
      </c>
      <c r="AI599" t="b">
        <v>0</v>
      </c>
      <c r="AJ599" t="b">
        <v>0</v>
      </c>
      <c r="AK599" t="b">
        <v>0</v>
      </c>
      <c r="AL599" t="b">
        <v>0</v>
      </c>
      <c r="AM599" t="b">
        <v>0</v>
      </c>
      <c r="AN599" t="b">
        <v>0</v>
      </c>
      <c r="AO599" t="b">
        <v>0</v>
      </c>
      <c r="AP599">
        <v>0</v>
      </c>
      <c r="AQ599" t="b">
        <v>0</v>
      </c>
      <c r="AR599" t="b">
        <f t="shared" si="36"/>
        <v>1</v>
      </c>
    </row>
    <row r="600" spans="1:44">
      <c r="A600" t="s">
        <v>71</v>
      </c>
      <c r="B600" s="50" t="b">
        <f t="shared" si="38"/>
        <v>1</v>
      </c>
      <c r="C600" s="50">
        <f>'L20'!F13</f>
        <v>39600</v>
      </c>
      <c r="D600" s="50">
        <f>'L17'!E29</f>
        <v>39600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t="b">
        <v>0</v>
      </c>
      <c r="AI600" t="b">
        <v>0</v>
      </c>
      <c r="AJ600" t="b">
        <v>0</v>
      </c>
      <c r="AK600" t="b">
        <v>0</v>
      </c>
      <c r="AL600" t="b">
        <v>0</v>
      </c>
      <c r="AM600" t="b">
        <v>0</v>
      </c>
      <c r="AN600" t="b">
        <v>0</v>
      </c>
      <c r="AO600" t="b">
        <v>0</v>
      </c>
      <c r="AP600">
        <v>0</v>
      </c>
      <c r="AQ600" t="b">
        <v>0</v>
      </c>
      <c r="AR600" t="b">
        <f t="shared" si="36"/>
        <v>1</v>
      </c>
    </row>
    <row r="601" spans="1:44">
      <c r="A601" t="s">
        <v>71</v>
      </c>
      <c r="B601" s="50" t="b">
        <f t="shared" si="38"/>
        <v>1</v>
      </c>
      <c r="C601" s="50">
        <f>'L20'!Z23</f>
        <v>0</v>
      </c>
      <c r="D601" s="50">
        <f>'L16'!G34</f>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t="b">
        <v>0</v>
      </c>
      <c r="AI601" t="b">
        <v>0</v>
      </c>
      <c r="AJ601" t="b">
        <v>0</v>
      </c>
      <c r="AK601" t="b">
        <v>0</v>
      </c>
      <c r="AL601" t="b">
        <v>0</v>
      </c>
      <c r="AM601" t="b">
        <v>0</v>
      </c>
      <c r="AN601" t="b">
        <v>0</v>
      </c>
      <c r="AO601" t="b">
        <v>0</v>
      </c>
      <c r="AP601">
        <v>0</v>
      </c>
      <c r="AQ601" t="b">
        <v>0</v>
      </c>
      <c r="AR601" t="b">
        <f t="shared" si="36"/>
        <v>1</v>
      </c>
    </row>
    <row r="602" spans="1:44">
      <c r="A602" t="s">
        <v>71</v>
      </c>
      <c r="B602" s="50" t="b">
        <f t="shared" si="38"/>
        <v>1</v>
      </c>
      <c r="C602" s="50">
        <f>'L20'!O23</f>
        <v>0</v>
      </c>
      <c r="D602" s="50">
        <f>'L16'!F34</f>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t="b">
        <v>0</v>
      </c>
      <c r="AI602" t="b">
        <v>0</v>
      </c>
      <c r="AJ602" t="b">
        <v>0</v>
      </c>
      <c r="AK602" t="b">
        <v>0</v>
      </c>
      <c r="AL602" t="b">
        <v>0</v>
      </c>
      <c r="AM602" t="b">
        <v>0</v>
      </c>
      <c r="AN602" t="b">
        <v>0</v>
      </c>
      <c r="AO602" t="b">
        <v>0</v>
      </c>
      <c r="AP602">
        <v>0</v>
      </c>
      <c r="AQ602" t="b">
        <v>0</v>
      </c>
      <c r="AR602" t="b">
        <f t="shared" si="36"/>
        <v>1</v>
      </c>
    </row>
    <row r="603" spans="1:44">
      <c r="A603" t="s">
        <v>71</v>
      </c>
      <c r="B603" s="50" t="b">
        <f t="shared" si="38"/>
        <v>1</v>
      </c>
      <c r="C603" s="50">
        <f>'L20'!D23</f>
        <v>0</v>
      </c>
      <c r="D603" s="50">
        <f>'L16'!E34</f>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t="b">
        <v>0</v>
      </c>
      <c r="AI603" t="b">
        <v>0</v>
      </c>
      <c r="AJ603" t="b">
        <v>0</v>
      </c>
      <c r="AK603" t="b">
        <v>0</v>
      </c>
      <c r="AL603" t="b">
        <v>0</v>
      </c>
      <c r="AM603" t="b">
        <v>0</v>
      </c>
      <c r="AN603" t="b">
        <v>0</v>
      </c>
      <c r="AO603" t="b">
        <v>0</v>
      </c>
      <c r="AP603">
        <v>0</v>
      </c>
      <c r="AQ603" t="b">
        <v>0</v>
      </c>
      <c r="AR603" t="b">
        <f t="shared" si="36"/>
        <v>1</v>
      </c>
    </row>
    <row r="604" spans="1:44">
      <c r="A604" t="s">
        <v>55</v>
      </c>
      <c r="B604" s="50" t="b">
        <f t="shared" si="38"/>
        <v>1</v>
      </c>
      <c r="C604" s="50">
        <f>'L20'!Z13</f>
        <v>0</v>
      </c>
      <c r="D604" s="50">
        <f>-'L17'!G28</f>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t="b">
        <v>0</v>
      </c>
      <c r="AI604" t="b">
        <v>0</v>
      </c>
      <c r="AJ604" t="b">
        <v>0</v>
      </c>
      <c r="AK604" t="b">
        <v>0</v>
      </c>
      <c r="AL604" t="b">
        <v>0</v>
      </c>
      <c r="AM604" t="b">
        <v>0</v>
      </c>
      <c r="AN604" t="b">
        <v>0</v>
      </c>
      <c r="AO604" t="b">
        <v>0</v>
      </c>
      <c r="AP604">
        <v>0</v>
      </c>
      <c r="AQ604" t="b">
        <v>0</v>
      </c>
      <c r="AR604" t="b">
        <f t="shared" si="36"/>
        <v>1</v>
      </c>
    </row>
    <row r="605" spans="1:44">
      <c r="A605" t="s">
        <v>55</v>
      </c>
      <c r="B605" s="50" t="b">
        <f t="shared" si="38"/>
        <v>1</v>
      </c>
      <c r="C605" s="50">
        <f>'L20'!O13</f>
        <v>0</v>
      </c>
      <c r="D605" s="50">
        <f>-'L17'!F28</f>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t="b">
        <v>0</v>
      </c>
      <c r="AI605" t="b">
        <v>0</v>
      </c>
      <c r="AJ605" t="b">
        <v>0</v>
      </c>
      <c r="AK605" t="b">
        <v>0</v>
      </c>
      <c r="AL605" t="b">
        <v>0</v>
      </c>
      <c r="AM605" t="b">
        <v>0</v>
      </c>
      <c r="AN605" t="b">
        <v>0</v>
      </c>
      <c r="AO605" t="b">
        <v>0</v>
      </c>
      <c r="AP605">
        <v>0</v>
      </c>
      <c r="AQ605" t="b">
        <v>0</v>
      </c>
      <c r="AR605" t="b">
        <f t="shared" si="36"/>
        <v>1</v>
      </c>
    </row>
    <row r="606" spans="1:44">
      <c r="A606" t="s">
        <v>55</v>
      </c>
      <c r="B606" s="50" t="b">
        <f t="shared" si="38"/>
        <v>1</v>
      </c>
      <c r="C606" s="50">
        <f>'L20'!D13</f>
        <v>0</v>
      </c>
      <c r="D606" s="50">
        <f>-'L17'!E28</f>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t="b">
        <v>0</v>
      </c>
      <c r="AI606" t="b">
        <v>0</v>
      </c>
      <c r="AJ606" t="b">
        <v>0</v>
      </c>
      <c r="AK606" t="b">
        <v>0</v>
      </c>
      <c r="AL606" t="b">
        <v>0</v>
      </c>
      <c r="AM606" t="b">
        <v>0</v>
      </c>
      <c r="AN606" t="b">
        <v>0</v>
      </c>
      <c r="AO606" t="b">
        <v>0</v>
      </c>
      <c r="AP606">
        <v>0</v>
      </c>
      <c r="AQ606" t="b">
        <v>0</v>
      </c>
      <c r="AR606" t="b">
        <f t="shared" si="36"/>
        <v>1</v>
      </c>
    </row>
    <row r="607" spans="1:44">
      <c r="A607" t="s">
        <v>55</v>
      </c>
      <c r="B607" s="50" t="b">
        <f t="shared" ref="B607:B616" si="39">IF(ABS(C607-D607)&lt;=2,TRUE(),FALSE())</f>
        <v>1</v>
      </c>
      <c r="C607" s="50">
        <f>'L21'!G10</f>
        <v>13900</v>
      </c>
      <c r="D607" s="50">
        <f>'L17'!I27</f>
        <v>13900</v>
      </c>
      <c r="E607">
        <v>1</v>
      </c>
      <c r="F607">
        <v>0</v>
      </c>
      <c r="G607">
        <v>0</v>
      </c>
      <c r="H607">
        <v>0</v>
      </c>
      <c r="I607">
        <v>0</v>
      </c>
      <c r="J607">
        <v>0</v>
      </c>
      <c r="K607">
        <v>0</v>
      </c>
      <c r="L607">
        <v>0</v>
      </c>
      <c r="M607">
        <v>0</v>
      </c>
      <c r="N607">
        <v>0</v>
      </c>
      <c r="O607">
        <v>0</v>
      </c>
      <c r="P607">
        <v>0</v>
      </c>
      <c r="Q607">
        <v>0</v>
      </c>
      <c r="R607">
        <v>0</v>
      </c>
      <c r="S607">
        <v>0</v>
      </c>
      <c r="T607">
        <v>0</v>
      </c>
      <c r="U607">
        <v>0</v>
      </c>
      <c r="V607">
        <v>0</v>
      </c>
      <c r="W607">
        <v>0</v>
      </c>
      <c r="X607">
        <v>1</v>
      </c>
      <c r="Y607">
        <v>0</v>
      </c>
      <c r="Z607">
        <v>0</v>
      </c>
      <c r="AA607">
        <v>0</v>
      </c>
      <c r="AB607">
        <v>0</v>
      </c>
      <c r="AC607">
        <v>0</v>
      </c>
      <c r="AD607">
        <v>0</v>
      </c>
      <c r="AE607">
        <v>0</v>
      </c>
      <c r="AF607">
        <v>0</v>
      </c>
      <c r="AG607">
        <v>0</v>
      </c>
      <c r="AH607" t="b">
        <v>1</v>
      </c>
      <c r="AI607" t="b">
        <v>0</v>
      </c>
      <c r="AJ607" t="b">
        <v>0</v>
      </c>
      <c r="AK607" t="b">
        <v>0</v>
      </c>
      <c r="AL607" t="b">
        <v>1</v>
      </c>
      <c r="AM607" t="b">
        <v>0</v>
      </c>
      <c r="AN607" t="b">
        <v>0</v>
      </c>
      <c r="AO607" t="b">
        <v>0</v>
      </c>
      <c r="AP607">
        <v>8</v>
      </c>
      <c r="AQ607" t="b">
        <v>1</v>
      </c>
      <c r="AR607" t="b">
        <f t="shared" si="36"/>
        <v>1</v>
      </c>
    </row>
    <row r="608" spans="1:44">
      <c r="A608" t="s">
        <v>55</v>
      </c>
      <c r="B608" s="50" t="b">
        <f t="shared" si="39"/>
        <v>1</v>
      </c>
      <c r="C608" s="50">
        <f>'L21'!F10</f>
        <v>12800</v>
      </c>
      <c r="D608" s="50">
        <f>'L17'!H27</f>
        <v>12800</v>
      </c>
      <c r="E608">
        <v>1</v>
      </c>
      <c r="F608">
        <v>0</v>
      </c>
      <c r="G608">
        <v>0</v>
      </c>
      <c r="H608">
        <v>0</v>
      </c>
      <c r="I608">
        <v>0</v>
      </c>
      <c r="J608">
        <v>0</v>
      </c>
      <c r="K608">
        <v>0</v>
      </c>
      <c r="L608">
        <v>0</v>
      </c>
      <c r="M608">
        <v>0</v>
      </c>
      <c r="N608">
        <v>0</v>
      </c>
      <c r="O608">
        <v>0</v>
      </c>
      <c r="P608">
        <v>0</v>
      </c>
      <c r="Q608">
        <v>0</v>
      </c>
      <c r="R608">
        <v>0</v>
      </c>
      <c r="S608">
        <v>0</v>
      </c>
      <c r="T608">
        <v>0</v>
      </c>
      <c r="U608">
        <v>0</v>
      </c>
      <c r="V608">
        <v>0</v>
      </c>
      <c r="W608">
        <v>0</v>
      </c>
      <c r="X608">
        <v>1</v>
      </c>
      <c r="Y608">
        <v>0</v>
      </c>
      <c r="Z608">
        <v>0</v>
      </c>
      <c r="AA608">
        <v>0</v>
      </c>
      <c r="AB608">
        <v>0</v>
      </c>
      <c r="AC608">
        <v>0</v>
      </c>
      <c r="AD608">
        <v>0</v>
      </c>
      <c r="AE608">
        <v>0</v>
      </c>
      <c r="AF608">
        <v>0</v>
      </c>
      <c r="AG608">
        <v>0</v>
      </c>
      <c r="AH608" t="b">
        <v>1</v>
      </c>
      <c r="AI608" t="b">
        <v>0</v>
      </c>
      <c r="AJ608" t="b">
        <v>0</v>
      </c>
      <c r="AK608" t="b">
        <v>0</v>
      </c>
      <c r="AL608" t="b">
        <v>1</v>
      </c>
      <c r="AM608" t="b">
        <v>0</v>
      </c>
      <c r="AN608" t="b">
        <v>0</v>
      </c>
      <c r="AO608" t="b">
        <v>0</v>
      </c>
      <c r="AP608">
        <v>8</v>
      </c>
      <c r="AQ608" t="b">
        <v>1</v>
      </c>
      <c r="AR608" t="b">
        <f t="shared" si="36"/>
        <v>1</v>
      </c>
    </row>
    <row r="609" spans="1:44">
      <c r="A609" t="s">
        <v>55</v>
      </c>
      <c r="B609" s="50" t="b">
        <f t="shared" si="39"/>
        <v>1</v>
      </c>
      <c r="C609" s="50">
        <f>'L21'!E10</f>
        <v>34600</v>
      </c>
      <c r="D609" s="50">
        <f>'L17'!G27</f>
        <v>34600</v>
      </c>
      <c r="E609">
        <v>1</v>
      </c>
      <c r="F609">
        <v>0</v>
      </c>
      <c r="G609">
        <v>0</v>
      </c>
      <c r="H609">
        <v>0</v>
      </c>
      <c r="I609">
        <v>0</v>
      </c>
      <c r="J609">
        <v>0</v>
      </c>
      <c r="K609">
        <v>0</v>
      </c>
      <c r="L609">
        <v>0</v>
      </c>
      <c r="M609">
        <v>0</v>
      </c>
      <c r="N609">
        <v>0</v>
      </c>
      <c r="O609">
        <v>0</v>
      </c>
      <c r="P609">
        <v>0</v>
      </c>
      <c r="Q609">
        <v>0</v>
      </c>
      <c r="R609">
        <v>0</v>
      </c>
      <c r="S609">
        <v>0</v>
      </c>
      <c r="T609">
        <v>0</v>
      </c>
      <c r="U609">
        <v>0</v>
      </c>
      <c r="V609">
        <v>0</v>
      </c>
      <c r="W609">
        <v>0</v>
      </c>
      <c r="X609">
        <v>1</v>
      </c>
      <c r="Y609">
        <v>0</v>
      </c>
      <c r="Z609">
        <v>0</v>
      </c>
      <c r="AA609">
        <v>0</v>
      </c>
      <c r="AB609">
        <v>0</v>
      </c>
      <c r="AC609">
        <v>0</v>
      </c>
      <c r="AD609">
        <v>0</v>
      </c>
      <c r="AE609">
        <v>0</v>
      </c>
      <c r="AF609">
        <v>0</v>
      </c>
      <c r="AG609">
        <v>0</v>
      </c>
      <c r="AH609" t="b">
        <v>1</v>
      </c>
      <c r="AI609" t="b">
        <v>0</v>
      </c>
      <c r="AJ609" t="b">
        <v>0</v>
      </c>
      <c r="AK609" t="b">
        <v>0</v>
      </c>
      <c r="AL609" t="b">
        <v>1</v>
      </c>
      <c r="AM609" t="b">
        <v>0</v>
      </c>
      <c r="AN609" t="b">
        <v>0</v>
      </c>
      <c r="AO609" t="b">
        <v>0</v>
      </c>
      <c r="AP609">
        <v>8</v>
      </c>
      <c r="AQ609" t="b">
        <v>1</v>
      </c>
      <c r="AR609" t="b">
        <f t="shared" si="36"/>
        <v>1</v>
      </c>
    </row>
    <row r="610" spans="1:44">
      <c r="A610" t="s">
        <v>55</v>
      </c>
      <c r="B610" s="50" t="b">
        <f t="shared" si="39"/>
        <v>1</v>
      </c>
      <c r="C610" s="50">
        <f>'L21'!D10</f>
        <v>37000</v>
      </c>
      <c r="D610" s="50">
        <f>'L17'!F27</f>
        <v>37000</v>
      </c>
      <c r="E610">
        <v>1</v>
      </c>
      <c r="F610">
        <v>0</v>
      </c>
      <c r="G610">
        <v>0</v>
      </c>
      <c r="H610">
        <v>0</v>
      </c>
      <c r="I610">
        <v>0</v>
      </c>
      <c r="J610">
        <v>0</v>
      </c>
      <c r="K610">
        <v>0</v>
      </c>
      <c r="L610">
        <v>0</v>
      </c>
      <c r="M610">
        <v>0</v>
      </c>
      <c r="N610">
        <v>0</v>
      </c>
      <c r="O610">
        <v>0</v>
      </c>
      <c r="P610">
        <v>0</v>
      </c>
      <c r="Q610">
        <v>0</v>
      </c>
      <c r="R610">
        <v>0</v>
      </c>
      <c r="S610">
        <v>0</v>
      </c>
      <c r="T610">
        <v>0</v>
      </c>
      <c r="U610">
        <v>0</v>
      </c>
      <c r="V610">
        <v>0</v>
      </c>
      <c r="W610">
        <v>0</v>
      </c>
      <c r="X610">
        <v>1</v>
      </c>
      <c r="Y610">
        <v>0</v>
      </c>
      <c r="Z610">
        <v>0</v>
      </c>
      <c r="AA610">
        <v>0</v>
      </c>
      <c r="AB610">
        <v>0</v>
      </c>
      <c r="AC610">
        <v>0</v>
      </c>
      <c r="AD610">
        <v>0</v>
      </c>
      <c r="AE610">
        <v>0</v>
      </c>
      <c r="AF610">
        <v>0</v>
      </c>
      <c r="AG610">
        <v>0</v>
      </c>
      <c r="AH610" t="b">
        <v>1</v>
      </c>
      <c r="AI610" t="b">
        <v>0</v>
      </c>
      <c r="AJ610" t="b">
        <v>0</v>
      </c>
      <c r="AK610" t="b">
        <v>0</v>
      </c>
      <c r="AL610" t="b">
        <v>1</v>
      </c>
      <c r="AM610" t="b">
        <v>0</v>
      </c>
      <c r="AN610" t="b">
        <v>0</v>
      </c>
      <c r="AO610" t="b">
        <v>0</v>
      </c>
      <c r="AP610">
        <v>8</v>
      </c>
      <c r="AQ610" t="b">
        <v>1</v>
      </c>
      <c r="AR610" t="b">
        <f t="shared" si="36"/>
        <v>1</v>
      </c>
    </row>
    <row r="611" spans="1:44">
      <c r="A611" t="s">
        <v>55</v>
      </c>
      <c r="B611" s="50" t="b">
        <f t="shared" si="39"/>
        <v>1</v>
      </c>
      <c r="C611" s="50">
        <f>'L21'!C10</f>
        <v>39600</v>
      </c>
      <c r="D611" s="50">
        <f>'L17'!E27</f>
        <v>39600</v>
      </c>
      <c r="E611">
        <v>1</v>
      </c>
      <c r="F611">
        <v>0</v>
      </c>
      <c r="G611">
        <v>0</v>
      </c>
      <c r="H611">
        <v>0</v>
      </c>
      <c r="I611">
        <v>0</v>
      </c>
      <c r="J611">
        <v>0</v>
      </c>
      <c r="K611">
        <v>0</v>
      </c>
      <c r="L611">
        <v>0</v>
      </c>
      <c r="M611">
        <v>0</v>
      </c>
      <c r="N611">
        <v>0</v>
      </c>
      <c r="O611">
        <v>0</v>
      </c>
      <c r="P611">
        <v>0</v>
      </c>
      <c r="Q611">
        <v>0</v>
      </c>
      <c r="R611">
        <v>0</v>
      </c>
      <c r="S611">
        <v>0</v>
      </c>
      <c r="T611">
        <v>0</v>
      </c>
      <c r="U611">
        <v>0</v>
      </c>
      <c r="V611">
        <v>0</v>
      </c>
      <c r="W611">
        <v>0</v>
      </c>
      <c r="X611">
        <v>1</v>
      </c>
      <c r="Y611">
        <v>0</v>
      </c>
      <c r="Z611">
        <v>0</v>
      </c>
      <c r="AA611">
        <v>0</v>
      </c>
      <c r="AB611">
        <v>0</v>
      </c>
      <c r="AC611">
        <v>0</v>
      </c>
      <c r="AD611">
        <v>0</v>
      </c>
      <c r="AE611">
        <v>0</v>
      </c>
      <c r="AF611">
        <v>0</v>
      </c>
      <c r="AG611">
        <v>0</v>
      </c>
      <c r="AH611" t="b">
        <v>1</v>
      </c>
      <c r="AI611" t="b">
        <v>0</v>
      </c>
      <c r="AJ611" t="b">
        <v>0</v>
      </c>
      <c r="AK611" t="b">
        <v>0</v>
      </c>
      <c r="AL611" t="b">
        <v>1</v>
      </c>
      <c r="AM611" t="b">
        <v>0</v>
      </c>
      <c r="AN611" t="b">
        <v>0</v>
      </c>
      <c r="AO611" t="b">
        <v>0</v>
      </c>
      <c r="AP611">
        <v>8</v>
      </c>
      <c r="AQ611" t="b">
        <v>1</v>
      </c>
      <c r="AR611" t="b">
        <f t="shared" si="36"/>
        <v>1</v>
      </c>
    </row>
    <row r="612" spans="1:44">
      <c r="A612" t="s">
        <v>55</v>
      </c>
      <c r="B612" s="50" t="b">
        <f t="shared" si="39"/>
        <v>1</v>
      </c>
      <c r="C612" s="50">
        <f>'L21'!G14</f>
        <v>1600</v>
      </c>
      <c r="D612" s="50">
        <f>'L17'!I12</f>
        <v>1600</v>
      </c>
      <c r="E612">
        <v>1</v>
      </c>
      <c r="F612">
        <v>0</v>
      </c>
      <c r="G612">
        <v>0</v>
      </c>
      <c r="H612">
        <v>0</v>
      </c>
      <c r="I612">
        <v>0</v>
      </c>
      <c r="J612">
        <v>0</v>
      </c>
      <c r="K612">
        <v>0</v>
      </c>
      <c r="L612">
        <v>0</v>
      </c>
      <c r="M612">
        <v>0</v>
      </c>
      <c r="N612">
        <v>0</v>
      </c>
      <c r="O612">
        <v>0</v>
      </c>
      <c r="P612">
        <v>0</v>
      </c>
      <c r="Q612">
        <v>0</v>
      </c>
      <c r="R612">
        <v>0</v>
      </c>
      <c r="S612">
        <v>0</v>
      </c>
      <c r="T612">
        <v>0</v>
      </c>
      <c r="U612">
        <v>0</v>
      </c>
      <c r="V612">
        <v>0</v>
      </c>
      <c r="W612">
        <v>0</v>
      </c>
      <c r="X612">
        <v>1</v>
      </c>
      <c r="Y612">
        <v>0</v>
      </c>
      <c r="Z612">
        <v>0</v>
      </c>
      <c r="AA612">
        <v>0</v>
      </c>
      <c r="AB612">
        <v>0</v>
      </c>
      <c r="AC612">
        <v>0</v>
      </c>
      <c r="AD612">
        <v>0</v>
      </c>
      <c r="AE612">
        <v>0</v>
      </c>
      <c r="AF612">
        <v>0</v>
      </c>
      <c r="AG612">
        <v>0</v>
      </c>
      <c r="AH612" t="b">
        <v>1</v>
      </c>
      <c r="AI612" t="b">
        <v>0</v>
      </c>
      <c r="AJ612" t="b">
        <v>0</v>
      </c>
      <c r="AK612" t="b">
        <v>0</v>
      </c>
      <c r="AL612" t="b">
        <v>1</v>
      </c>
      <c r="AM612" t="b">
        <v>0</v>
      </c>
      <c r="AN612" t="b">
        <v>0</v>
      </c>
      <c r="AO612" t="b">
        <v>0</v>
      </c>
      <c r="AP612">
        <v>8</v>
      </c>
      <c r="AQ612" t="b">
        <v>1</v>
      </c>
      <c r="AR612" t="b">
        <f t="shared" si="36"/>
        <v>1</v>
      </c>
    </row>
    <row r="613" spans="1:44">
      <c r="A613" t="s">
        <v>55</v>
      </c>
      <c r="B613" s="50" t="b">
        <f t="shared" si="39"/>
        <v>1</v>
      </c>
      <c r="C613" s="50">
        <f>'L21'!F14</f>
        <v>4800</v>
      </c>
      <c r="D613" s="50">
        <f>'L17'!H12</f>
        <v>4800</v>
      </c>
      <c r="E613">
        <v>1</v>
      </c>
      <c r="F613">
        <v>0</v>
      </c>
      <c r="G613">
        <v>0</v>
      </c>
      <c r="H613">
        <v>0</v>
      </c>
      <c r="I613">
        <v>0</v>
      </c>
      <c r="J613">
        <v>0</v>
      </c>
      <c r="K613">
        <v>0</v>
      </c>
      <c r="L613">
        <v>0</v>
      </c>
      <c r="M613">
        <v>0</v>
      </c>
      <c r="N613">
        <v>0</v>
      </c>
      <c r="O613">
        <v>0</v>
      </c>
      <c r="P613">
        <v>0</v>
      </c>
      <c r="Q613">
        <v>0</v>
      </c>
      <c r="R613">
        <v>0</v>
      </c>
      <c r="S613">
        <v>0</v>
      </c>
      <c r="T613">
        <v>0</v>
      </c>
      <c r="U613">
        <v>0</v>
      </c>
      <c r="V613">
        <v>0</v>
      </c>
      <c r="W613">
        <v>0</v>
      </c>
      <c r="X613">
        <v>1</v>
      </c>
      <c r="Y613">
        <v>0</v>
      </c>
      <c r="Z613">
        <v>0</v>
      </c>
      <c r="AA613">
        <v>0</v>
      </c>
      <c r="AB613">
        <v>0</v>
      </c>
      <c r="AC613">
        <v>0</v>
      </c>
      <c r="AD613">
        <v>0</v>
      </c>
      <c r="AE613">
        <v>0</v>
      </c>
      <c r="AF613">
        <v>0</v>
      </c>
      <c r="AG613">
        <v>0</v>
      </c>
      <c r="AH613" t="b">
        <v>1</v>
      </c>
      <c r="AI613" t="b">
        <v>0</v>
      </c>
      <c r="AJ613" t="b">
        <v>0</v>
      </c>
      <c r="AK613" t="b">
        <v>0</v>
      </c>
      <c r="AL613" t="b">
        <v>1</v>
      </c>
      <c r="AM613" t="b">
        <v>0</v>
      </c>
      <c r="AN613" t="b">
        <v>0</v>
      </c>
      <c r="AO613" t="b">
        <v>0</v>
      </c>
      <c r="AP613">
        <v>8</v>
      </c>
      <c r="AQ613" t="b">
        <v>1</v>
      </c>
      <c r="AR613" t="b">
        <f t="shared" si="36"/>
        <v>1</v>
      </c>
    </row>
    <row r="614" spans="1:44">
      <c r="A614" t="s">
        <v>55</v>
      </c>
      <c r="B614" s="50" t="b">
        <f t="shared" si="39"/>
        <v>1</v>
      </c>
      <c r="C614" s="50">
        <f>'L21'!E14</f>
        <v>-2400</v>
      </c>
      <c r="D614" s="50">
        <f>'L17'!G12</f>
        <v>-2400</v>
      </c>
      <c r="E614">
        <v>1</v>
      </c>
      <c r="F614">
        <v>0</v>
      </c>
      <c r="G614">
        <v>0</v>
      </c>
      <c r="H614">
        <v>0</v>
      </c>
      <c r="I614">
        <v>0</v>
      </c>
      <c r="J614">
        <v>0</v>
      </c>
      <c r="K614">
        <v>0</v>
      </c>
      <c r="L614">
        <v>0</v>
      </c>
      <c r="M614">
        <v>0</v>
      </c>
      <c r="N614">
        <v>0</v>
      </c>
      <c r="O614">
        <v>0</v>
      </c>
      <c r="P614">
        <v>0</v>
      </c>
      <c r="Q614">
        <v>0</v>
      </c>
      <c r="R614">
        <v>0</v>
      </c>
      <c r="S614">
        <v>0</v>
      </c>
      <c r="T614">
        <v>0</v>
      </c>
      <c r="U614">
        <v>0</v>
      </c>
      <c r="V614">
        <v>0</v>
      </c>
      <c r="W614">
        <v>0</v>
      </c>
      <c r="X614">
        <v>1</v>
      </c>
      <c r="Y614">
        <v>0</v>
      </c>
      <c r="Z614">
        <v>0</v>
      </c>
      <c r="AA614">
        <v>0</v>
      </c>
      <c r="AB614">
        <v>0</v>
      </c>
      <c r="AC614">
        <v>0</v>
      </c>
      <c r="AD614">
        <v>0</v>
      </c>
      <c r="AE614">
        <v>0</v>
      </c>
      <c r="AF614">
        <v>0</v>
      </c>
      <c r="AG614">
        <v>0</v>
      </c>
      <c r="AH614" t="b">
        <v>1</v>
      </c>
      <c r="AI614" t="b">
        <v>0</v>
      </c>
      <c r="AJ614" t="b">
        <v>0</v>
      </c>
      <c r="AK614" t="b">
        <v>0</v>
      </c>
      <c r="AL614" t="b">
        <v>1</v>
      </c>
      <c r="AM614" t="b">
        <v>0</v>
      </c>
      <c r="AN614" t="b">
        <v>0</v>
      </c>
      <c r="AO614" t="b">
        <v>0</v>
      </c>
      <c r="AP614">
        <v>8</v>
      </c>
      <c r="AQ614" t="b">
        <v>1</v>
      </c>
      <c r="AR614" t="b">
        <f t="shared" si="36"/>
        <v>1</v>
      </c>
    </row>
    <row r="615" spans="1:44">
      <c r="A615" t="s">
        <v>55</v>
      </c>
      <c r="B615" s="50" t="b">
        <f t="shared" si="39"/>
        <v>1</v>
      </c>
      <c r="C615" s="50">
        <f>'L21'!D14</f>
        <v>7800</v>
      </c>
      <c r="D615" s="50">
        <f>'L17'!F12</f>
        <v>7800</v>
      </c>
      <c r="E615">
        <v>1</v>
      </c>
      <c r="F615">
        <v>0</v>
      </c>
      <c r="G615">
        <v>0</v>
      </c>
      <c r="H615">
        <v>0</v>
      </c>
      <c r="I615">
        <v>0</v>
      </c>
      <c r="J615">
        <v>0</v>
      </c>
      <c r="K615">
        <v>0</v>
      </c>
      <c r="L615">
        <v>0</v>
      </c>
      <c r="M615">
        <v>0</v>
      </c>
      <c r="N615">
        <v>0</v>
      </c>
      <c r="O615">
        <v>0</v>
      </c>
      <c r="P615">
        <v>0</v>
      </c>
      <c r="Q615">
        <v>0</v>
      </c>
      <c r="R615">
        <v>0</v>
      </c>
      <c r="S615">
        <v>0</v>
      </c>
      <c r="T615">
        <v>0</v>
      </c>
      <c r="U615">
        <v>0</v>
      </c>
      <c r="V615">
        <v>0</v>
      </c>
      <c r="W615">
        <v>0</v>
      </c>
      <c r="X615">
        <v>1</v>
      </c>
      <c r="Y615">
        <v>0</v>
      </c>
      <c r="Z615">
        <v>0</v>
      </c>
      <c r="AA615">
        <v>0</v>
      </c>
      <c r="AB615">
        <v>0</v>
      </c>
      <c r="AC615">
        <v>0</v>
      </c>
      <c r="AD615">
        <v>0</v>
      </c>
      <c r="AE615">
        <v>0</v>
      </c>
      <c r="AF615">
        <v>0</v>
      </c>
      <c r="AG615">
        <v>0</v>
      </c>
      <c r="AH615" t="b">
        <v>1</v>
      </c>
      <c r="AI615" t="b">
        <v>0</v>
      </c>
      <c r="AJ615" t="b">
        <v>0</v>
      </c>
      <c r="AK615" t="b">
        <v>0</v>
      </c>
      <c r="AL615" t="b">
        <v>1</v>
      </c>
      <c r="AM615" t="b">
        <v>0</v>
      </c>
      <c r="AN615" t="b">
        <v>0</v>
      </c>
      <c r="AO615" t="b">
        <v>0</v>
      </c>
      <c r="AP615">
        <v>8</v>
      </c>
      <c r="AQ615" t="b">
        <v>1</v>
      </c>
      <c r="AR615" t="b">
        <f t="shared" si="36"/>
        <v>1</v>
      </c>
    </row>
    <row r="616" spans="1:44">
      <c r="A616" t="s">
        <v>55</v>
      </c>
      <c r="B616" s="50" t="b">
        <f t="shared" si="39"/>
        <v>1</v>
      </c>
      <c r="C616" s="50">
        <f>'L21'!C14</f>
        <v>56900</v>
      </c>
      <c r="D616" s="50">
        <f>'L17'!E12</f>
        <v>56900</v>
      </c>
      <c r="E616">
        <v>1</v>
      </c>
      <c r="F616">
        <v>0</v>
      </c>
      <c r="G616">
        <v>0</v>
      </c>
      <c r="H616">
        <v>0</v>
      </c>
      <c r="I616">
        <v>0</v>
      </c>
      <c r="J616">
        <v>0</v>
      </c>
      <c r="K616">
        <v>0</v>
      </c>
      <c r="L616">
        <v>0</v>
      </c>
      <c r="M616">
        <v>0</v>
      </c>
      <c r="N616">
        <v>0</v>
      </c>
      <c r="O616">
        <v>0</v>
      </c>
      <c r="P616">
        <v>0</v>
      </c>
      <c r="Q616">
        <v>0</v>
      </c>
      <c r="R616">
        <v>0</v>
      </c>
      <c r="S616">
        <v>0</v>
      </c>
      <c r="T616">
        <v>0</v>
      </c>
      <c r="U616">
        <v>0</v>
      </c>
      <c r="V616">
        <v>0</v>
      </c>
      <c r="W616">
        <v>0</v>
      </c>
      <c r="X616">
        <v>1</v>
      </c>
      <c r="Y616">
        <v>0</v>
      </c>
      <c r="Z616">
        <v>0</v>
      </c>
      <c r="AA616">
        <v>0</v>
      </c>
      <c r="AB616">
        <v>0</v>
      </c>
      <c r="AC616">
        <v>0</v>
      </c>
      <c r="AD616">
        <v>0</v>
      </c>
      <c r="AE616">
        <v>0</v>
      </c>
      <c r="AF616">
        <v>0</v>
      </c>
      <c r="AG616">
        <v>0</v>
      </c>
      <c r="AH616" t="b">
        <v>1</v>
      </c>
      <c r="AI616" t="b">
        <v>0</v>
      </c>
      <c r="AJ616" t="b">
        <v>0</v>
      </c>
      <c r="AK616" t="b">
        <v>0</v>
      </c>
      <c r="AL616" t="b">
        <v>1</v>
      </c>
      <c r="AM616" t="b">
        <v>0</v>
      </c>
      <c r="AN616" t="b">
        <v>0</v>
      </c>
      <c r="AO616" t="b">
        <v>0</v>
      </c>
      <c r="AP616">
        <v>8</v>
      </c>
      <c r="AQ616" t="b">
        <v>1</v>
      </c>
      <c r="AR616" t="b">
        <f t="shared" si="36"/>
        <v>1</v>
      </c>
    </row>
    <row r="617" spans="1:44">
      <c r="A617" t="s">
        <v>55</v>
      </c>
      <c r="B617" s="50" t="b">
        <f t="shared" ref="B617:B629" si="40">IF(C617=D617,TRUE(),FALSE())</f>
        <v>1</v>
      </c>
      <c r="C617" s="50">
        <f>'L22'!G16</f>
        <v>0</v>
      </c>
      <c r="D617" s="50">
        <f>-'L24'!H19</f>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t="b">
        <v>0</v>
      </c>
      <c r="AI617" t="b">
        <v>0</v>
      </c>
      <c r="AJ617" t="b">
        <v>0</v>
      </c>
      <c r="AK617" t="b">
        <v>0</v>
      </c>
      <c r="AL617" t="b">
        <v>0</v>
      </c>
      <c r="AM617" t="b">
        <v>0</v>
      </c>
      <c r="AN617" t="b">
        <v>0</v>
      </c>
      <c r="AO617" t="b">
        <v>0</v>
      </c>
      <c r="AP617">
        <v>0</v>
      </c>
      <c r="AQ617" t="b">
        <v>0</v>
      </c>
      <c r="AR617" t="b">
        <f t="shared" si="36"/>
        <v>1</v>
      </c>
    </row>
    <row r="618" spans="1:44">
      <c r="A618" t="s">
        <v>55</v>
      </c>
      <c r="B618" s="50" t="b">
        <f t="shared" si="40"/>
        <v>1</v>
      </c>
      <c r="C618" s="50">
        <f>'L22'!F16</f>
        <v>0</v>
      </c>
      <c r="D618" s="50">
        <f>-'L24'!G19</f>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t="b">
        <v>0</v>
      </c>
      <c r="AI618" t="b">
        <v>0</v>
      </c>
      <c r="AJ618" t="b">
        <v>0</v>
      </c>
      <c r="AK618" t="b">
        <v>0</v>
      </c>
      <c r="AL618" t="b">
        <v>0</v>
      </c>
      <c r="AM618" t="b">
        <v>0</v>
      </c>
      <c r="AN618" t="b">
        <v>0</v>
      </c>
      <c r="AO618" t="b">
        <v>0</v>
      </c>
      <c r="AP618">
        <v>0</v>
      </c>
      <c r="AQ618" t="b">
        <v>0</v>
      </c>
      <c r="AR618" t="b">
        <f t="shared" si="36"/>
        <v>1</v>
      </c>
    </row>
    <row r="619" spans="1:44">
      <c r="A619" t="s">
        <v>55</v>
      </c>
      <c r="B619" s="50" t="b">
        <f t="shared" si="40"/>
        <v>1</v>
      </c>
      <c r="C619" s="50">
        <f>'L22'!E16</f>
        <v>0</v>
      </c>
      <c r="D619" s="50">
        <f>-'L24'!F19</f>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t="b">
        <v>0</v>
      </c>
      <c r="AI619" t="b">
        <v>0</v>
      </c>
      <c r="AJ619" t="b">
        <v>0</v>
      </c>
      <c r="AK619" t="b">
        <v>0</v>
      </c>
      <c r="AL619" t="b">
        <v>0</v>
      </c>
      <c r="AM619" t="b">
        <v>0</v>
      </c>
      <c r="AN619" t="b">
        <v>0</v>
      </c>
      <c r="AO619" t="b">
        <v>0</v>
      </c>
      <c r="AP619">
        <v>0</v>
      </c>
      <c r="AQ619" t="b">
        <v>0</v>
      </c>
      <c r="AR619" t="b">
        <f t="shared" si="36"/>
        <v>1</v>
      </c>
    </row>
    <row r="620" spans="1:44">
      <c r="A620" t="s">
        <v>55</v>
      </c>
      <c r="B620" s="50" t="b">
        <f t="shared" si="40"/>
        <v>1</v>
      </c>
      <c r="C620" s="50">
        <f>'L22'!D16</f>
        <v>0</v>
      </c>
      <c r="D620" s="50">
        <f>-'L24'!E19</f>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t="b">
        <v>0</v>
      </c>
      <c r="AI620" t="b">
        <v>0</v>
      </c>
      <c r="AJ620" t="b">
        <v>0</v>
      </c>
      <c r="AK620" t="b">
        <v>0</v>
      </c>
      <c r="AL620" t="b">
        <v>0</v>
      </c>
      <c r="AM620" t="b">
        <v>0</v>
      </c>
      <c r="AN620" t="b">
        <v>0</v>
      </c>
      <c r="AO620" t="b">
        <v>0</v>
      </c>
      <c r="AP620">
        <v>0</v>
      </c>
      <c r="AQ620" t="b">
        <v>0</v>
      </c>
      <c r="AR620" t="b">
        <f t="shared" si="36"/>
        <v>1</v>
      </c>
    </row>
    <row r="621" spans="1:44">
      <c r="A621" t="s">
        <v>55</v>
      </c>
      <c r="B621" s="50" t="b">
        <f t="shared" si="40"/>
        <v>1</v>
      </c>
      <c r="C621" s="50">
        <f>'L22'!C16</f>
        <v>0</v>
      </c>
      <c r="D621" s="50">
        <f>-'L24'!D19</f>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t="b">
        <v>0</v>
      </c>
      <c r="AI621" t="b">
        <v>0</v>
      </c>
      <c r="AJ621" t="b">
        <v>0</v>
      </c>
      <c r="AK621" t="b">
        <v>0</v>
      </c>
      <c r="AL621" t="b">
        <v>0</v>
      </c>
      <c r="AM621" t="b">
        <v>0</v>
      </c>
      <c r="AN621" t="b">
        <v>0</v>
      </c>
      <c r="AO621" t="b">
        <v>0</v>
      </c>
      <c r="AP621">
        <v>0</v>
      </c>
      <c r="AQ621" t="b">
        <v>0</v>
      </c>
      <c r="AR621" t="b">
        <f t="shared" si="36"/>
        <v>1</v>
      </c>
    </row>
    <row r="622" spans="1:44">
      <c r="A622" t="s">
        <v>55</v>
      </c>
      <c r="B622" s="50" t="b">
        <f t="shared" si="40"/>
        <v>1</v>
      </c>
      <c r="C622" s="50">
        <f>'L22'!G17</f>
        <v>0</v>
      </c>
      <c r="D622" s="50">
        <f>'L24'!H31</f>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t="b">
        <v>0</v>
      </c>
      <c r="AI622" t="b">
        <v>0</v>
      </c>
      <c r="AJ622" t="b">
        <v>0</v>
      </c>
      <c r="AK622" t="b">
        <v>0</v>
      </c>
      <c r="AL622" t="b">
        <v>0</v>
      </c>
      <c r="AM622" t="b">
        <v>0</v>
      </c>
      <c r="AN622" t="b">
        <v>0</v>
      </c>
      <c r="AO622" t="b">
        <v>0</v>
      </c>
      <c r="AP622">
        <v>0</v>
      </c>
      <c r="AQ622" t="b">
        <v>0</v>
      </c>
      <c r="AR622" t="b">
        <f t="shared" si="36"/>
        <v>1</v>
      </c>
    </row>
    <row r="623" spans="1:44">
      <c r="A623" t="s">
        <v>55</v>
      </c>
      <c r="B623" s="50" t="b">
        <f t="shared" si="40"/>
        <v>1</v>
      </c>
      <c r="C623" s="50">
        <f>'L22'!F17</f>
        <v>0</v>
      </c>
      <c r="D623" s="50">
        <f>'L24'!G31</f>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t="b">
        <v>0</v>
      </c>
      <c r="AI623" t="b">
        <v>0</v>
      </c>
      <c r="AJ623" t="b">
        <v>0</v>
      </c>
      <c r="AK623" t="b">
        <v>0</v>
      </c>
      <c r="AL623" t="b">
        <v>0</v>
      </c>
      <c r="AM623" t="b">
        <v>0</v>
      </c>
      <c r="AN623" t="b">
        <v>0</v>
      </c>
      <c r="AO623" t="b">
        <v>0</v>
      </c>
      <c r="AP623">
        <v>0</v>
      </c>
      <c r="AQ623" t="b">
        <v>0</v>
      </c>
      <c r="AR623" t="b">
        <f t="shared" si="36"/>
        <v>1</v>
      </c>
    </row>
    <row r="624" spans="1:44">
      <c r="A624" t="s">
        <v>55</v>
      </c>
      <c r="B624" s="50" t="b">
        <f t="shared" si="40"/>
        <v>1</v>
      </c>
      <c r="C624" s="50">
        <f>'L22'!E17</f>
        <v>0</v>
      </c>
      <c r="D624" s="50">
        <f>'L24'!F31</f>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t="b">
        <v>0</v>
      </c>
      <c r="AI624" t="b">
        <v>0</v>
      </c>
      <c r="AJ624" t="b">
        <v>0</v>
      </c>
      <c r="AK624" t="b">
        <v>0</v>
      </c>
      <c r="AL624" t="b">
        <v>0</v>
      </c>
      <c r="AM624" t="b">
        <v>0</v>
      </c>
      <c r="AN624" t="b">
        <v>0</v>
      </c>
      <c r="AO624" t="b">
        <v>0</v>
      </c>
      <c r="AP624">
        <v>0</v>
      </c>
      <c r="AQ624" t="b">
        <v>0</v>
      </c>
      <c r="AR624" t="b">
        <f t="shared" si="36"/>
        <v>1</v>
      </c>
    </row>
    <row r="625" spans="1:44">
      <c r="A625" t="s">
        <v>55</v>
      </c>
      <c r="B625" s="50" t="b">
        <f t="shared" si="40"/>
        <v>1</v>
      </c>
      <c r="C625" s="50">
        <f>'L22'!D17</f>
        <v>0</v>
      </c>
      <c r="D625" s="50">
        <f>'L24'!E31</f>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t="b">
        <v>0</v>
      </c>
      <c r="AI625" t="b">
        <v>0</v>
      </c>
      <c r="AJ625" t="b">
        <v>0</v>
      </c>
      <c r="AK625" t="b">
        <v>0</v>
      </c>
      <c r="AL625" t="b">
        <v>0</v>
      </c>
      <c r="AM625" t="b">
        <v>0</v>
      </c>
      <c r="AN625" t="b">
        <v>0</v>
      </c>
      <c r="AO625" t="b">
        <v>0</v>
      </c>
      <c r="AP625">
        <v>0</v>
      </c>
      <c r="AQ625" t="b">
        <v>0</v>
      </c>
      <c r="AR625" t="b">
        <f t="shared" si="36"/>
        <v>1</v>
      </c>
    </row>
    <row r="626" spans="1:44">
      <c r="A626" t="s">
        <v>55</v>
      </c>
      <c r="B626" s="50" t="b">
        <f t="shared" si="40"/>
        <v>1</v>
      </c>
      <c r="C626" s="50">
        <f>'L22'!C17</f>
        <v>0</v>
      </c>
      <c r="D626" s="50">
        <f>'L24'!D31</f>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t="b">
        <v>0</v>
      </c>
      <c r="AI626" t="b">
        <v>0</v>
      </c>
      <c r="AJ626" t="b">
        <v>0</v>
      </c>
      <c r="AK626" t="b">
        <v>0</v>
      </c>
      <c r="AL626" t="b">
        <v>0</v>
      </c>
      <c r="AM626" t="b">
        <v>0</v>
      </c>
      <c r="AN626" t="b">
        <v>0</v>
      </c>
      <c r="AO626" t="b">
        <v>0</v>
      </c>
      <c r="AP626">
        <v>0</v>
      </c>
      <c r="AQ626" t="b">
        <v>0</v>
      </c>
      <c r="AR626" t="b">
        <f t="shared" si="36"/>
        <v>1</v>
      </c>
    </row>
    <row r="627" spans="1:44">
      <c r="A627" t="s">
        <v>55</v>
      </c>
      <c r="B627" s="50" t="b">
        <f t="shared" si="40"/>
        <v>1</v>
      </c>
      <c r="C627" s="50">
        <f>'L25'!U17</f>
        <v>126200</v>
      </c>
      <c r="D627" s="50">
        <f>'L25'!T17</f>
        <v>126200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t="b">
        <v>0</v>
      </c>
      <c r="AI627" t="b">
        <v>0</v>
      </c>
      <c r="AJ627" t="b">
        <v>0</v>
      </c>
      <c r="AK627" t="b">
        <v>0</v>
      </c>
      <c r="AL627" t="b">
        <v>0</v>
      </c>
      <c r="AM627" t="b">
        <v>0</v>
      </c>
      <c r="AN627" t="b">
        <v>0</v>
      </c>
      <c r="AO627" t="b">
        <v>0</v>
      </c>
      <c r="AP627">
        <v>0</v>
      </c>
      <c r="AQ627" t="b">
        <v>0</v>
      </c>
      <c r="AR627" t="b">
        <f t="shared" si="36"/>
        <v>1</v>
      </c>
    </row>
    <row r="628" spans="1:44">
      <c r="A628" t="s">
        <v>55</v>
      </c>
      <c r="B628" s="50" t="b">
        <f t="shared" si="40"/>
        <v>1</v>
      </c>
      <c r="C628" s="50">
        <f>'L25'!O17</f>
        <v>198700</v>
      </c>
      <c r="D628" s="50">
        <f>'L25'!N17</f>
        <v>198700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t="b">
        <v>0</v>
      </c>
      <c r="AI628" t="b">
        <v>0</v>
      </c>
      <c r="AJ628" t="b">
        <v>0</v>
      </c>
      <c r="AK628" t="b">
        <v>0</v>
      </c>
      <c r="AL628" t="b">
        <v>0</v>
      </c>
      <c r="AM628" t="b">
        <v>0</v>
      </c>
      <c r="AN628" t="b">
        <v>0</v>
      </c>
      <c r="AO628" t="b">
        <v>0</v>
      </c>
      <c r="AP628">
        <v>0</v>
      </c>
      <c r="AQ628" t="b">
        <v>0</v>
      </c>
      <c r="AR628" t="b">
        <f t="shared" si="36"/>
        <v>1</v>
      </c>
    </row>
    <row r="629" spans="1:44">
      <c r="A629" t="s">
        <v>55</v>
      </c>
      <c r="B629" s="50" t="b">
        <f t="shared" si="40"/>
        <v>1</v>
      </c>
      <c r="C629" s="50">
        <f>'L25'!I17</f>
        <v>197000</v>
      </c>
      <c r="D629" s="50">
        <f>'L25'!H17</f>
        <v>197000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t="b">
        <v>0</v>
      </c>
      <c r="AI629" t="b">
        <v>0</v>
      </c>
      <c r="AJ629" t="b">
        <v>0</v>
      </c>
      <c r="AK629" t="b">
        <v>0</v>
      </c>
      <c r="AL629" t="b">
        <v>0</v>
      </c>
      <c r="AM629" t="b">
        <v>0</v>
      </c>
      <c r="AN629" t="b">
        <v>0</v>
      </c>
      <c r="AO629" t="b">
        <v>0</v>
      </c>
      <c r="AP629">
        <v>0</v>
      </c>
      <c r="AQ629" t="b">
        <v>0</v>
      </c>
      <c r="AR629" t="b">
        <f t="shared" si="36"/>
        <v>1</v>
      </c>
    </row>
    <row r="630" spans="1:44">
      <c r="A630" t="s">
        <v>55</v>
      </c>
      <c r="B630" s="50" t="b">
        <f t="shared" ref="B630:B638" si="41">IF(C630&lt;=D630,TRUE(),FALSE())</f>
        <v>1</v>
      </c>
      <c r="C630" s="50">
        <f>'L25'!Q27</f>
        <v>700</v>
      </c>
      <c r="D630" s="50">
        <f>'L25'!Q26</f>
        <v>4800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t="b">
        <v>0</v>
      </c>
      <c r="AI630" t="b">
        <v>0</v>
      </c>
      <c r="AJ630" t="b">
        <v>0</v>
      </c>
      <c r="AK630" t="b">
        <v>0</v>
      </c>
      <c r="AL630" t="b">
        <v>0</v>
      </c>
      <c r="AM630" t="b">
        <v>0</v>
      </c>
      <c r="AN630" t="b">
        <v>0</v>
      </c>
      <c r="AO630" t="b">
        <v>0</v>
      </c>
      <c r="AP630">
        <v>0</v>
      </c>
      <c r="AQ630" t="b">
        <v>0</v>
      </c>
      <c r="AR630" t="b">
        <f t="shared" si="36"/>
        <v>1</v>
      </c>
    </row>
    <row r="631" spans="1:44">
      <c r="A631" t="s">
        <v>55</v>
      </c>
      <c r="B631" s="50" t="b">
        <f t="shared" si="41"/>
        <v>1</v>
      </c>
      <c r="C631" s="50">
        <f>'L25'!K27</f>
        <v>700</v>
      </c>
      <c r="D631" s="50">
        <f>'L25'!K26</f>
        <v>700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t="b">
        <v>0</v>
      </c>
      <c r="AI631" t="b">
        <v>0</v>
      </c>
      <c r="AJ631" t="b">
        <v>0</v>
      </c>
      <c r="AK631" t="b">
        <v>0</v>
      </c>
      <c r="AL631" t="b">
        <v>0</v>
      </c>
      <c r="AM631" t="b">
        <v>0</v>
      </c>
      <c r="AN631" t="b">
        <v>0</v>
      </c>
      <c r="AO631" t="b">
        <v>0</v>
      </c>
      <c r="AP631">
        <v>0</v>
      </c>
      <c r="AQ631" t="b">
        <v>0</v>
      </c>
      <c r="AR631" t="b">
        <f t="shared" si="36"/>
        <v>1</v>
      </c>
    </row>
    <row r="632" spans="1:44">
      <c r="A632" t="s">
        <v>55</v>
      </c>
      <c r="B632" s="50" t="b">
        <f t="shared" si="41"/>
        <v>1</v>
      </c>
      <c r="C632" s="50">
        <f>'L25'!E27</f>
        <v>700</v>
      </c>
      <c r="D632" s="50">
        <f>'L25'!E26</f>
        <v>4800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t="b">
        <v>0</v>
      </c>
      <c r="AI632" t="b">
        <v>0</v>
      </c>
      <c r="AJ632" t="b">
        <v>0</v>
      </c>
      <c r="AK632" t="b">
        <v>0</v>
      </c>
      <c r="AL632" t="b">
        <v>0</v>
      </c>
      <c r="AM632" t="b">
        <v>0</v>
      </c>
      <c r="AN632" t="b">
        <v>0</v>
      </c>
      <c r="AO632" t="b">
        <v>0</v>
      </c>
      <c r="AP632">
        <v>0</v>
      </c>
      <c r="AQ632" t="b">
        <v>0</v>
      </c>
      <c r="AR632" t="b">
        <f t="shared" si="36"/>
        <v>1</v>
      </c>
    </row>
    <row r="633" spans="1:44">
      <c r="A633" t="s">
        <v>55</v>
      </c>
      <c r="B633" s="50" t="b">
        <f t="shared" si="41"/>
        <v>1</v>
      </c>
      <c r="C633" s="50">
        <f>'L25'!Q38</f>
        <v>0</v>
      </c>
      <c r="D633" s="50">
        <f>'L25'!Q37</f>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t="b">
        <v>0</v>
      </c>
      <c r="AI633" t="b">
        <v>0</v>
      </c>
      <c r="AJ633" t="b">
        <v>0</v>
      </c>
      <c r="AK633" t="b">
        <v>0</v>
      </c>
      <c r="AL633" t="b">
        <v>0</v>
      </c>
      <c r="AM633" t="b">
        <v>0</v>
      </c>
      <c r="AN633" t="b">
        <v>0</v>
      </c>
      <c r="AO633" t="b">
        <v>0</v>
      </c>
      <c r="AP633">
        <v>0</v>
      </c>
      <c r="AQ633" t="b">
        <v>0</v>
      </c>
      <c r="AR633" t="b">
        <f t="shared" si="36"/>
        <v>1</v>
      </c>
    </row>
    <row r="634" spans="1:44">
      <c r="A634" t="s">
        <v>55</v>
      </c>
      <c r="B634" s="50" t="b">
        <f t="shared" si="41"/>
        <v>1</v>
      </c>
      <c r="C634" s="50">
        <f>'L25'!K38</f>
        <v>0</v>
      </c>
      <c r="D634" s="50">
        <f>'L25'!K37</f>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t="b">
        <v>0</v>
      </c>
      <c r="AI634" t="b">
        <v>0</v>
      </c>
      <c r="AJ634" t="b">
        <v>0</v>
      </c>
      <c r="AK634" t="b">
        <v>0</v>
      </c>
      <c r="AL634" t="b">
        <v>0</v>
      </c>
      <c r="AM634" t="b">
        <v>0</v>
      </c>
      <c r="AN634" t="b">
        <v>0</v>
      </c>
      <c r="AO634" t="b">
        <v>0</v>
      </c>
      <c r="AP634">
        <v>0</v>
      </c>
      <c r="AQ634" t="b">
        <v>0</v>
      </c>
      <c r="AR634" t="b">
        <f t="shared" si="36"/>
        <v>1</v>
      </c>
    </row>
    <row r="635" spans="1:44">
      <c r="A635" t="s">
        <v>55</v>
      </c>
      <c r="B635" s="50" t="b">
        <f t="shared" si="41"/>
        <v>1</v>
      </c>
      <c r="C635" s="50">
        <f>'L25'!E38</f>
        <v>0</v>
      </c>
      <c r="D635" s="50">
        <f>'L25'!E37</f>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t="b">
        <v>0</v>
      </c>
      <c r="AI635" t="b">
        <v>0</v>
      </c>
      <c r="AJ635" t="b">
        <v>0</v>
      </c>
      <c r="AK635" t="b">
        <v>0</v>
      </c>
      <c r="AL635" t="b">
        <v>0</v>
      </c>
      <c r="AM635" t="b">
        <v>0</v>
      </c>
      <c r="AN635" t="b">
        <v>0</v>
      </c>
      <c r="AO635" t="b">
        <v>0</v>
      </c>
      <c r="AP635">
        <v>0</v>
      </c>
      <c r="AQ635" t="b">
        <v>0</v>
      </c>
      <c r="AR635" t="b">
        <f t="shared" si="36"/>
        <v>1</v>
      </c>
    </row>
    <row r="636" spans="1:44">
      <c r="A636" t="s">
        <v>55</v>
      </c>
      <c r="B636" s="50" t="b">
        <f t="shared" si="41"/>
        <v>1</v>
      </c>
      <c r="C636" s="50">
        <f>'L25'!Q40</f>
        <v>0</v>
      </c>
      <c r="D636" s="50">
        <f>'L25'!Q39</f>
        <v>17400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t="b">
        <v>0</v>
      </c>
      <c r="AI636" t="b">
        <v>0</v>
      </c>
      <c r="AJ636" t="b">
        <v>0</v>
      </c>
      <c r="AK636" t="b">
        <v>0</v>
      </c>
      <c r="AL636" t="b">
        <v>0</v>
      </c>
      <c r="AM636" t="b">
        <v>0</v>
      </c>
      <c r="AN636" t="b">
        <v>0</v>
      </c>
      <c r="AO636" t="b">
        <v>0</v>
      </c>
      <c r="AP636">
        <v>0</v>
      </c>
      <c r="AQ636" t="b">
        <v>0</v>
      </c>
      <c r="AR636" t="b">
        <f t="shared" si="36"/>
        <v>1</v>
      </c>
    </row>
    <row r="637" spans="1:44">
      <c r="A637" t="s">
        <v>55</v>
      </c>
      <c r="B637" s="50" t="b">
        <f t="shared" si="41"/>
        <v>1</v>
      </c>
      <c r="C637" s="50">
        <f>'L25'!K40</f>
        <v>0</v>
      </c>
      <c r="D637" s="50">
        <f>'L25'!K39</f>
        <v>7300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t="b">
        <v>0</v>
      </c>
      <c r="AI637" t="b">
        <v>0</v>
      </c>
      <c r="AJ637" t="b">
        <v>0</v>
      </c>
      <c r="AK637" t="b">
        <v>0</v>
      </c>
      <c r="AL637" t="b">
        <v>0</v>
      </c>
      <c r="AM637" t="b">
        <v>0</v>
      </c>
      <c r="AN637" t="b">
        <v>0</v>
      </c>
      <c r="AO637" t="b">
        <v>0</v>
      </c>
      <c r="AP637">
        <v>0</v>
      </c>
      <c r="AQ637" t="b">
        <v>0</v>
      </c>
      <c r="AR637" t="b">
        <f t="shared" si="36"/>
        <v>1</v>
      </c>
    </row>
    <row r="638" spans="1:44">
      <c r="A638" t="s">
        <v>55</v>
      </c>
      <c r="B638" s="50" t="b">
        <f t="shared" si="41"/>
        <v>1</v>
      </c>
      <c r="C638" s="50">
        <f>'L25'!E40</f>
        <v>0</v>
      </c>
      <c r="D638" s="50">
        <f>'L25'!E39</f>
        <v>9800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t="b">
        <v>0</v>
      </c>
      <c r="AI638" t="b">
        <v>0</v>
      </c>
      <c r="AJ638" t="b">
        <v>0</v>
      </c>
      <c r="AK638" t="b">
        <v>0</v>
      </c>
      <c r="AL638" t="b">
        <v>0</v>
      </c>
      <c r="AM638" t="b">
        <v>0</v>
      </c>
      <c r="AN638" t="b">
        <v>0</v>
      </c>
      <c r="AO638" t="b">
        <v>0</v>
      </c>
      <c r="AP638">
        <v>0</v>
      </c>
      <c r="AQ638" t="b">
        <v>0</v>
      </c>
      <c r="AR638" t="b">
        <f t="shared" si="36"/>
        <v>1</v>
      </c>
    </row>
    <row r="639" spans="1:44">
      <c r="A639" t="s">
        <v>55</v>
      </c>
      <c r="B639" s="50" t="b">
        <f>IF(C639=D639,TRUE(),FALSE())</f>
        <v>1</v>
      </c>
      <c r="C639" s="50">
        <f>'L25'!U39</f>
        <v>17400</v>
      </c>
      <c r="D639" s="50">
        <f>'L25'!Q39</f>
        <v>17400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t="b">
        <v>0</v>
      </c>
      <c r="AI639" t="b">
        <v>0</v>
      </c>
      <c r="AJ639" t="b">
        <v>0</v>
      </c>
      <c r="AK639" t="b">
        <v>0</v>
      </c>
      <c r="AL639" t="b">
        <v>0</v>
      </c>
      <c r="AM639" t="b">
        <v>0</v>
      </c>
      <c r="AN639" t="b">
        <v>0</v>
      </c>
      <c r="AO639" t="b">
        <v>0</v>
      </c>
      <c r="AP639">
        <v>0</v>
      </c>
      <c r="AQ639" t="b">
        <v>0</v>
      </c>
      <c r="AR639" t="b">
        <f t="shared" si="36"/>
        <v>1</v>
      </c>
    </row>
    <row r="640" spans="1:44">
      <c r="A640" t="s">
        <v>55</v>
      </c>
      <c r="B640" s="50" t="b">
        <f>IF(C640=D640,TRUE(),FALSE())</f>
        <v>1</v>
      </c>
      <c r="C640" s="50">
        <f>'L25'!O39</f>
        <v>7300</v>
      </c>
      <c r="D640" s="50">
        <f>'L25'!K39</f>
        <v>7300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t="b">
        <v>0</v>
      </c>
      <c r="AI640" t="b">
        <v>0</v>
      </c>
      <c r="AJ640" t="b">
        <v>0</v>
      </c>
      <c r="AK640" t="b">
        <v>0</v>
      </c>
      <c r="AL640" t="b">
        <v>0</v>
      </c>
      <c r="AM640" t="b">
        <v>0</v>
      </c>
      <c r="AN640" t="b">
        <v>0</v>
      </c>
      <c r="AO640" t="b">
        <v>0</v>
      </c>
      <c r="AP640">
        <v>0</v>
      </c>
      <c r="AQ640" t="b">
        <v>0</v>
      </c>
      <c r="AR640" t="b">
        <f t="shared" si="36"/>
        <v>1</v>
      </c>
    </row>
    <row r="641" spans="1:44">
      <c r="A641" t="s">
        <v>55</v>
      </c>
      <c r="B641" s="50" t="b">
        <f>IF(C641=D641,TRUE(),FALSE())</f>
        <v>1</v>
      </c>
      <c r="C641" s="50">
        <f>'L25'!I39</f>
        <v>9800</v>
      </c>
      <c r="D641" s="50">
        <f>'L25'!E39</f>
        <v>9800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t="b">
        <v>0</v>
      </c>
      <c r="AI641" t="b">
        <v>0</v>
      </c>
      <c r="AJ641" t="b">
        <v>0</v>
      </c>
      <c r="AK641" t="b">
        <v>0</v>
      </c>
      <c r="AL641" t="b">
        <v>0</v>
      </c>
      <c r="AM641" t="b">
        <v>0</v>
      </c>
      <c r="AN641" t="b">
        <v>0</v>
      </c>
      <c r="AO641" t="b">
        <v>0</v>
      </c>
      <c r="AP641">
        <v>0</v>
      </c>
      <c r="AQ641" t="b">
        <v>0</v>
      </c>
      <c r="AR641" t="b">
        <f t="shared" si="36"/>
        <v>1</v>
      </c>
    </row>
    <row r="642" spans="1:44">
      <c r="A642" t="s">
        <v>55</v>
      </c>
      <c r="B642" s="50" t="b">
        <f>IF(C642&lt;=D642,TRUE(),FALSE())</f>
        <v>1</v>
      </c>
      <c r="C642" s="50">
        <f>'L25'!Q42</f>
        <v>700</v>
      </c>
      <c r="D642" s="50">
        <f>'L25'!Q41</f>
        <v>2188900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t="b">
        <v>0</v>
      </c>
      <c r="AI642" t="b">
        <v>0</v>
      </c>
      <c r="AJ642" t="b">
        <v>0</v>
      </c>
      <c r="AK642" t="b">
        <v>0</v>
      </c>
      <c r="AL642" t="b">
        <v>0</v>
      </c>
      <c r="AM642" t="b">
        <v>0</v>
      </c>
      <c r="AN642" t="b">
        <v>0</v>
      </c>
      <c r="AO642" t="b">
        <v>0</v>
      </c>
      <c r="AP642">
        <v>0</v>
      </c>
      <c r="AQ642" t="b">
        <v>0</v>
      </c>
      <c r="AR642" t="b">
        <f t="shared" ref="AR642:AR705" si="42">IF(AP642=0,B642,IF(AQ642,B642,TRUE()))</f>
        <v>1</v>
      </c>
    </row>
    <row r="643" spans="1:44">
      <c r="A643" t="s">
        <v>55</v>
      </c>
      <c r="B643" s="50" t="b">
        <f>IF(C643&lt;=D643,TRUE(),FALSE())</f>
        <v>1</v>
      </c>
      <c r="C643" s="50">
        <f>'L25'!K42</f>
        <v>700</v>
      </c>
      <c r="D643" s="50">
        <f>'L25'!K41</f>
        <v>1132200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t="b">
        <v>0</v>
      </c>
      <c r="AI643" t="b">
        <v>0</v>
      </c>
      <c r="AJ643" t="b">
        <v>0</v>
      </c>
      <c r="AK643" t="b">
        <v>0</v>
      </c>
      <c r="AL643" t="b">
        <v>0</v>
      </c>
      <c r="AM643" t="b">
        <v>0</v>
      </c>
      <c r="AN643" t="b">
        <v>0</v>
      </c>
      <c r="AO643" t="b">
        <v>0</v>
      </c>
      <c r="AP643">
        <v>0</v>
      </c>
      <c r="AQ643" t="b">
        <v>0</v>
      </c>
      <c r="AR643" t="b">
        <f t="shared" si="42"/>
        <v>1</v>
      </c>
    </row>
    <row r="644" spans="1:44">
      <c r="A644" t="s">
        <v>55</v>
      </c>
      <c r="B644" s="50" t="b">
        <f>IF(C644&lt;=D644,TRUE(),FALSE())</f>
        <v>1</v>
      </c>
      <c r="C644" s="50">
        <f>'L25'!E42</f>
        <v>700</v>
      </c>
      <c r="D644" s="50">
        <f>'L25'!E41</f>
        <v>1834500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t="b">
        <v>0</v>
      </c>
      <c r="AI644" t="b">
        <v>0</v>
      </c>
      <c r="AJ644" t="b">
        <v>0</v>
      </c>
      <c r="AK644" t="b">
        <v>0</v>
      </c>
      <c r="AL644" t="b">
        <v>0</v>
      </c>
      <c r="AM644" t="b">
        <v>0</v>
      </c>
      <c r="AN644" t="b">
        <v>0</v>
      </c>
      <c r="AO644" t="b">
        <v>0</v>
      </c>
      <c r="AP644">
        <v>0</v>
      </c>
      <c r="AQ644" t="b">
        <v>0</v>
      </c>
      <c r="AR644" t="b">
        <f t="shared" si="42"/>
        <v>1</v>
      </c>
    </row>
    <row r="645" spans="1:44">
      <c r="A645" t="s">
        <v>55</v>
      </c>
      <c r="B645" s="50" t="b">
        <f t="shared" ref="B645:B659" si="43">IF(C645=D645,TRUE(),FALSE())</f>
        <v>1</v>
      </c>
      <c r="C645" s="50">
        <f>'L25'!Q42</f>
        <v>700</v>
      </c>
      <c r="D645" s="50">
        <f>SUM('L25'!Q38,'L25'!Q27)</f>
        <v>700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t="b">
        <v>0</v>
      </c>
      <c r="AI645" t="b">
        <v>0</v>
      </c>
      <c r="AJ645" t="b">
        <v>0</v>
      </c>
      <c r="AK645" t="b">
        <v>0</v>
      </c>
      <c r="AL645" t="b">
        <v>0</v>
      </c>
      <c r="AM645" t="b">
        <v>0</v>
      </c>
      <c r="AN645" t="b">
        <v>0</v>
      </c>
      <c r="AO645" t="b">
        <v>0</v>
      </c>
      <c r="AP645">
        <v>0</v>
      </c>
      <c r="AQ645" t="b">
        <v>0</v>
      </c>
      <c r="AR645" t="b">
        <f t="shared" si="42"/>
        <v>1</v>
      </c>
    </row>
    <row r="646" spans="1:44">
      <c r="A646" t="s">
        <v>55</v>
      </c>
      <c r="B646" s="50" t="b">
        <f t="shared" si="43"/>
        <v>1</v>
      </c>
      <c r="C646" s="50">
        <f>'L25'!K42</f>
        <v>700</v>
      </c>
      <c r="D646" s="50">
        <f>SUM('L25'!K38,'L25'!K27)</f>
        <v>700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t="b">
        <v>0</v>
      </c>
      <c r="AI646" t="b">
        <v>0</v>
      </c>
      <c r="AJ646" t="b">
        <v>0</v>
      </c>
      <c r="AK646" t="b">
        <v>0</v>
      </c>
      <c r="AL646" t="b">
        <v>0</v>
      </c>
      <c r="AM646" t="b">
        <v>0</v>
      </c>
      <c r="AN646" t="b">
        <v>0</v>
      </c>
      <c r="AO646" t="b">
        <v>0</v>
      </c>
      <c r="AP646">
        <v>0</v>
      </c>
      <c r="AQ646" t="b">
        <v>0</v>
      </c>
      <c r="AR646" t="b">
        <f t="shared" si="42"/>
        <v>1</v>
      </c>
    </row>
    <row r="647" spans="1:44">
      <c r="A647" t="s">
        <v>55</v>
      </c>
      <c r="B647" s="50" t="b">
        <f t="shared" si="43"/>
        <v>1</v>
      </c>
      <c r="C647" s="50">
        <f>'L25'!E42</f>
        <v>700</v>
      </c>
      <c r="D647" s="50">
        <f>SUM('L25'!E38,'L25'!E27)</f>
        <v>700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t="b">
        <v>0</v>
      </c>
      <c r="AI647" t="b">
        <v>0</v>
      </c>
      <c r="AJ647" t="b">
        <v>0</v>
      </c>
      <c r="AK647" t="b">
        <v>0</v>
      </c>
      <c r="AL647" t="b">
        <v>0</v>
      </c>
      <c r="AM647" t="b">
        <v>0</v>
      </c>
      <c r="AN647" t="b">
        <v>0</v>
      </c>
      <c r="AO647" t="b">
        <v>0</v>
      </c>
      <c r="AP647">
        <v>0</v>
      </c>
      <c r="AQ647" t="b">
        <v>0</v>
      </c>
      <c r="AR647" t="b">
        <f t="shared" si="42"/>
        <v>1</v>
      </c>
    </row>
    <row r="648" spans="1:44">
      <c r="A648" t="s">
        <v>55</v>
      </c>
      <c r="B648" s="50" t="b">
        <f t="shared" si="43"/>
        <v>1</v>
      </c>
      <c r="C648" s="50">
        <f>'L25'!Q14</f>
        <v>0</v>
      </c>
      <c r="D648" s="50">
        <f>'L28'!M27</f>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t="b">
        <v>0</v>
      </c>
      <c r="AI648" t="b">
        <v>0</v>
      </c>
      <c r="AJ648" t="b">
        <v>0</v>
      </c>
      <c r="AK648" t="b">
        <v>0</v>
      </c>
      <c r="AL648" t="b">
        <v>0</v>
      </c>
      <c r="AM648" t="b">
        <v>0</v>
      </c>
      <c r="AN648" t="b">
        <v>0</v>
      </c>
      <c r="AO648" t="b">
        <v>0</v>
      </c>
      <c r="AP648">
        <v>0</v>
      </c>
      <c r="AQ648" t="b">
        <v>0</v>
      </c>
      <c r="AR648" t="b">
        <f t="shared" si="42"/>
        <v>1</v>
      </c>
    </row>
    <row r="649" spans="1:44">
      <c r="A649" t="s">
        <v>55</v>
      </c>
      <c r="B649" s="50" t="b">
        <f t="shared" si="43"/>
        <v>1</v>
      </c>
      <c r="C649" s="50">
        <f>'L25'!K14</f>
        <v>0</v>
      </c>
      <c r="D649" s="50">
        <f>'L28'!I27</f>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t="b">
        <v>0</v>
      </c>
      <c r="AI649" t="b">
        <v>0</v>
      </c>
      <c r="AJ649" t="b">
        <v>0</v>
      </c>
      <c r="AK649" t="b">
        <v>0</v>
      </c>
      <c r="AL649" t="b">
        <v>0</v>
      </c>
      <c r="AM649" t="b">
        <v>0</v>
      </c>
      <c r="AN649" t="b">
        <v>0</v>
      </c>
      <c r="AO649" t="b">
        <v>0</v>
      </c>
      <c r="AP649">
        <v>0</v>
      </c>
      <c r="AQ649" t="b">
        <v>0</v>
      </c>
      <c r="AR649" t="b">
        <f t="shared" si="42"/>
        <v>1</v>
      </c>
    </row>
    <row r="650" spans="1:44">
      <c r="A650" t="s">
        <v>55</v>
      </c>
      <c r="B650" s="50" t="b">
        <f t="shared" si="43"/>
        <v>1</v>
      </c>
      <c r="C650" s="50">
        <f>'L25'!E14</f>
        <v>0</v>
      </c>
      <c r="D650" s="50">
        <f>'L28'!E27</f>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t="b">
        <v>0</v>
      </c>
      <c r="AI650" t="b">
        <v>0</v>
      </c>
      <c r="AJ650" t="b">
        <v>0</v>
      </c>
      <c r="AK650" t="b">
        <v>0</v>
      </c>
      <c r="AL650" t="b">
        <v>0</v>
      </c>
      <c r="AM650" t="b">
        <v>0</v>
      </c>
      <c r="AN650" t="b">
        <v>0</v>
      </c>
      <c r="AO650" t="b">
        <v>0</v>
      </c>
      <c r="AP650">
        <v>0</v>
      </c>
      <c r="AQ650" t="b">
        <v>0</v>
      </c>
      <c r="AR650" t="b">
        <f t="shared" si="42"/>
        <v>1</v>
      </c>
    </row>
    <row r="651" spans="1:44">
      <c r="A651" t="s">
        <v>55</v>
      </c>
      <c r="B651" s="50" t="b">
        <f t="shared" si="43"/>
        <v>1</v>
      </c>
      <c r="C651" s="50">
        <f>'L25'!Q22</f>
        <v>0</v>
      </c>
      <c r="D651" s="50">
        <f>'L27'!M26</f>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t="b">
        <v>0</v>
      </c>
      <c r="AI651" t="b">
        <v>0</v>
      </c>
      <c r="AJ651" t="b">
        <v>0</v>
      </c>
      <c r="AK651" t="b">
        <v>0</v>
      </c>
      <c r="AL651" t="b">
        <v>0</v>
      </c>
      <c r="AM651" t="b">
        <v>0</v>
      </c>
      <c r="AN651" t="b">
        <v>0</v>
      </c>
      <c r="AO651" t="b">
        <v>0</v>
      </c>
      <c r="AP651">
        <v>0</v>
      </c>
      <c r="AQ651" t="b">
        <v>0</v>
      </c>
      <c r="AR651" t="b">
        <f t="shared" si="42"/>
        <v>1</v>
      </c>
    </row>
    <row r="652" spans="1:44">
      <c r="A652" t="s">
        <v>55</v>
      </c>
      <c r="B652" s="50" t="b">
        <f t="shared" si="43"/>
        <v>1</v>
      </c>
      <c r="C652" s="50">
        <f>'L25'!K22</f>
        <v>0</v>
      </c>
      <c r="D652" s="50">
        <f>'L27'!I26</f>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t="b">
        <v>0</v>
      </c>
      <c r="AI652" t="b">
        <v>0</v>
      </c>
      <c r="AJ652" t="b">
        <v>0</v>
      </c>
      <c r="AK652" t="b">
        <v>0</v>
      </c>
      <c r="AL652" t="b">
        <v>0</v>
      </c>
      <c r="AM652" t="b">
        <v>0</v>
      </c>
      <c r="AN652" t="b">
        <v>0</v>
      </c>
      <c r="AO652" t="b">
        <v>0</v>
      </c>
      <c r="AP652">
        <v>0</v>
      </c>
      <c r="AQ652" t="b">
        <v>0</v>
      </c>
      <c r="AR652" t="b">
        <f t="shared" si="42"/>
        <v>1</v>
      </c>
    </row>
    <row r="653" spans="1:44">
      <c r="A653" t="s">
        <v>55</v>
      </c>
      <c r="B653" s="50" t="b">
        <f t="shared" si="43"/>
        <v>1</v>
      </c>
      <c r="C653" s="50">
        <f>'L25'!E22</f>
        <v>0</v>
      </c>
      <c r="D653" s="50">
        <f>'L27'!E26</f>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t="b">
        <v>0</v>
      </c>
      <c r="AI653" t="b">
        <v>0</v>
      </c>
      <c r="AJ653" t="b">
        <v>0</v>
      </c>
      <c r="AK653" t="b">
        <v>0</v>
      </c>
      <c r="AL653" t="b">
        <v>0</v>
      </c>
      <c r="AM653" t="b">
        <v>0</v>
      </c>
      <c r="AN653" t="b">
        <v>0</v>
      </c>
      <c r="AO653" t="b">
        <v>0</v>
      </c>
      <c r="AP653">
        <v>0</v>
      </c>
      <c r="AQ653" t="b">
        <v>0</v>
      </c>
      <c r="AR653" t="b">
        <f t="shared" si="42"/>
        <v>1</v>
      </c>
    </row>
    <row r="654" spans="1:44">
      <c r="A654" t="s">
        <v>55</v>
      </c>
      <c r="B654" s="50" t="b">
        <f t="shared" si="43"/>
        <v>1</v>
      </c>
      <c r="C654" s="50">
        <f>'L25'!Q33</f>
        <v>0</v>
      </c>
      <c r="D654" s="50">
        <f>'L29'!I26</f>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t="b">
        <v>0</v>
      </c>
      <c r="AI654" t="b">
        <v>0</v>
      </c>
      <c r="AJ654" t="b">
        <v>0</v>
      </c>
      <c r="AK654" t="b">
        <v>0</v>
      </c>
      <c r="AL654" t="b">
        <v>0</v>
      </c>
      <c r="AM654" t="b">
        <v>0</v>
      </c>
      <c r="AN654" t="b">
        <v>0</v>
      </c>
      <c r="AO654" t="b">
        <v>0</v>
      </c>
      <c r="AP654">
        <v>0</v>
      </c>
      <c r="AQ654" t="b">
        <v>0</v>
      </c>
      <c r="AR654" t="b">
        <f t="shared" si="42"/>
        <v>1</v>
      </c>
    </row>
    <row r="655" spans="1:44">
      <c r="A655" t="s">
        <v>55</v>
      </c>
      <c r="B655" s="50" t="b">
        <f t="shared" si="43"/>
        <v>1</v>
      </c>
      <c r="C655" s="50">
        <f>'L25'!K33</f>
        <v>0</v>
      </c>
      <c r="D655" s="50">
        <f>'L29'!G26</f>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t="b">
        <v>0</v>
      </c>
      <c r="AI655" t="b">
        <v>0</v>
      </c>
      <c r="AJ655" t="b">
        <v>0</v>
      </c>
      <c r="AK655" t="b">
        <v>0</v>
      </c>
      <c r="AL655" t="b">
        <v>0</v>
      </c>
      <c r="AM655" t="b">
        <v>0</v>
      </c>
      <c r="AN655" t="b">
        <v>0</v>
      </c>
      <c r="AO655" t="b">
        <v>0</v>
      </c>
      <c r="AP655">
        <v>0</v>
      </c>
      <c r="AQ655" t="b">
        <v>0</v>
      </c>
      <c r="AR655" t="b">
        <f t="shared" si="42"/>
        <v>1</v>
      </c>
    </row>
    <row r="656" spans="1:44">
      <c r="A656" t="s">
        <v>55</v>
      </c>
      <c r="B656" s="50" t="b">
        <f t="shared" si="43"/>
        <v>1</v>
      </c>
      <c r="C656" s="50">
        <f>'L25'!E33</f>
        <v>0</v>
      </c>
      <c r="D656" s="50">
        <f>'L29'!E26</f>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t="b">
        <v>0</v>
      </c>
      <c r="AI656" t="b">
        <v>0</v>
      </c>
      <c r="AJ656" t="b">
        <v>0</v>
      </c>
      <c r="AK656" t="b">
        <v>0</v>
      </c>
      <c r="AL656" t="b">
        <v>0</v>
      </c>
      <c r="AM656" t="b">
        <v>0</v>
      </c>
      <c r="AN656" t="b">
        <v>0</v>
      </c>
      <c r="AO656" t="b">
        <v>0</v>
      </c>
      <c r="AP656">
        <v>0</v>
      </c>
      <c r="AQ656" t="b">
        <v>0</v>
      </c>
      <c r="AR656" t="b">
        <f t="shared" si="42"/>
        <v>1</v>
      </c>
    </row>
    <row r="657" spans="1:44">
      <c r="A657" t="s">
        <v>55</v>
      </c>
      <c r="B657" s="50" t="b">
        <f t="shared" si="43"/>
        <v>1</v>
      </c>
      <c r="C657" s="50">
        <f>'L25'!U41</f>
        <v>2174900</v>
      </c>
      <c r="D657" s="50">
        <f>'L16'!G11</f>
        <v>2174900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t="b">
        <v>0</v>
      </c>
      <c r="AI657" t="b">
        <v>0</v>
      </c>
      <c r="AJ657" t="b">
        <v>0</v>
      </c>
      <c r="AK657" t="b">
        <v>0</v>
      </c>
      <c r="AL657" t="b">
        <v>0</v>
      </c>
      <c r="AM657" t="b">
        <v>0</v>
      </c>
      <c r="AN657" t="b">
        <v>0</v>
      </c>
      <c r="AO657" t="b">
        <v>0</v>
      </c>
      <c r="AP657">
        <v>0</v>
      </c>
      <c r="AQ657" t="b">
        <v>0</v>
      </c>
      <c r="AR657" t="b">
        <f t="shared" si="42"/>
        <v>1</v>
      </c>
    </row>
    <row r="658" spans="1:44">
      <c r="A658" t="s">
        <v>55</v>
      </c>
      <c r="B658" s="50" t="b">
        <f t="shared" si="43"/>
        <v>1</v>
      </c>
      <c r="C658" s="50">
        <f>'L25'!O41</f>
        <v>1116300</v>
      </c>
      <c r="D658" s="50">
        <f>'L16'!F11</f>
        <v>1116300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t="b">
        <v>0</v>
      </c>
      <c r="AI658" t="b">
        <v>0</v>
      </c>
      <c r="AJ658" t="b">
        <v>0</v>
      </c>
      <c r="AK658" t="b">
        <v>0</v>
      </c>
      <c r="AL658" t="b">
        <v>0</v>
      </c>
      <c r="AM658" t="b">
        <v>0</v>
      </c>
      <c r="AN658" t="b">
        <v>0</v>
      </c>
      <c r="AO658" t="b">
        <v>0</v>
      </c>
      <c r="AP658">
        <v>0</v>
      </c>
      <c r="AQ658" t="b">
        <v>0</v>
      </c>
      <c r="AR658" t="b">
        <f t="shared" si="42"/>
        <v>1</v>
      </c>
    </row>
    <row r="659" spans="1:44">
      <c r="A659" t="s">
        <v>55</v>
      </c>
      <c r="B659" s="50" t="b">
        <f t="shared" si="43"/>
        <v>1</v>
      </c>
      <c r="C659" s="50">
        <f>'L25'!I41</f>
        <v>1821400</v>
      </c>
      <c r="D659" s="50">
        <f>'L16'!E11</f>
        <v>1821400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t="b">
        <v>0</v>
      </c>
      <c r="AI659" t="b">
        <v>0</v>
      </c>
      <c r="AJ659" t="b">
        <v>0</v>
      </c>
      <c r="AK659" t="b">
        <v>0</v>
      </c>
      <c r="AL659" t="b">
        <v>0</v>
      </c>
      <c r="AM659" t="b">
        <v>0</v>
      </c>
      <c r="AN659" t="b">
        <v>0</v>
      </c>
      <c r="AO659" t="b">
        <v>0</v>
      </c>
      <c r="AP659">
        <v>0</v>
      </c>
      <c r="AQ659" t="b">
        <v>0</v>
      </c>
      <c r="AR659" t="b">
        <f t="shared" si="42"/>
        <v>1</v>
      </c>
    </row>
    <row r="660" spans="1:44">
      <c r="A660" t="s">
        <v>71</v>
      </c>
      <c r="B660" t="b">
        <f t="shared" ref="B660:B691" si="44">IF(ABS(C660-D660)&lt;=3,TRUE(),FALSE())</f>
        <v>1</v>
      </c>
      <c r="C660">
        <f>SUM('L27'!N10:P10)</f>
        <v>0</v>
      </c>
      <c r="D660">
        <f>'L27'!M10</f>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t="b">
        <v>0</v>
      </c>
      <c r="AI660" t="b">
        <v>0</v>
      </c>
      <c r="AJ660" t="b">
        <v>0</v>
      </c>
      <c r="AK660" t="b">
        <v>0</v>
      </c>
      <c r="AL660" t="b">
        <v>0</v>
      </c>
      <c r="AM660" t="b">
        <v>0</v>
      </c>
      <c r="AN660" t="b">
        <v>0</v>
      </c>
      <c r="AO660" t="b">
        <v>0</v>
      </c>
      <c r="AP660">
        <v>0</v>
      </c>
      <c r="AQ660" t="b">
        <v>0</v>
      </c>
      <c r="AR660" t="b">
        <f t="shared" si="42"/>
        <v>1</v>
      </c>
    </row>
    <row r="661" spans="1:44">
      <c r="A661" t="s">
        <v>71</v>
      </c>
      <c r="B661" t="b">
        <f t="shared" si="44"/>
        <v>1</v>
      </c>
      <c r="C661">
        <f>SUM('L27'!J10:L10)</f>
        <v>0</v>
      </c>
      <c r="D661">
        <f>'L27'!I10</f>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t="b">
        <v>0</v>
      </c>
      <c r="AI661" t="b">
        <v>0</v>
      </c>
      <c r="AJ661" t="b">
        <v>0</v>
      </c>
      <c r="AK661" t="b">
        <v>0</v>
      </c>
      <c r="AL661" t="b">
        <v>0</v>
      </c>
      <c r="AM661" t="b">
        <v>0</v>
      </c>
      <c r="AN661" t="b">
        <v>0</v>
      </c>
      <c r="AO661" t="b">
        <v>0</v>
      </c>
      <c r="AP661">
        <v>0</v>
      </c>
      <c r="AQ661" t="b">
        <v>0</v>
      </c>
      <c r="AR661" t="b">
        <f t="shared" si="42"/>
        <v>1</v>
      </c>
    </row>
    <row r="662" spans="1:44">
      <c r="A662" t="s">
        <v>71</v>
      </c>
      <c r="B662" t="b">
        <f t="shared" si="44"/>
        <v>1</v>
      </c>
      <c r="C662">
        <f>SUM('L27'!F10:H10)</f>
        <v>0</v>
      </c>
      <c r="D662">
        <f>'L27'!E10</f>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t="b">
        <v>0</v>
      </c>
      <c r="AI662" t="b">
        <v>0</v>
      </c>
      <c r="AJ662" t="b">
        <v>0</v>
      </c>
      <c r="AK662" t="b">
        <v>0</v>
      </c>
      <c r="AL662" t="b">
        <v>0</v>
      </c>
      <c r="AM662" t="b">
        <v>0</v>
      </c>
      <c r="AN662" t="b">
        <v>0</v>
      </c>
      <c r="AO662" t="b">
        <v>0</v>
      </c>
      <c r="AP662">
        <v>0</v>
      </c>
      <c r="AQ662" t="b">
        <v>0</v>
      </c>
      <c r="AR662" t="b">
        <f t="shared" si="42"/>
        <v>1</v>
      </c>
    </row>
    <row r="663" spans="1:44">
      <c r="A663" t="s">
        <v>71</v>
      </c>
      <c r="B663" t="b">
        <f t="shared" si="44"/>
        <v>1</v>
      </c>
      <c r="C663">
        <f>SUM('L27'!N11:P11)</f>
        <v>0</v>
      </c>
      <c r="D663">
        <f>'L27'!M11</f>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t="b">
        <v>0</v>
      </c>
      <c r="AI663" t="b">
        <v>0</v>
      </c>
      <c r="AJ663" t="b">
        <v>0</v>
      </c>
      <c r="AK663" t="b">
        <v>0</v>
      </c>
      <c r="AL663" t="b">
        <v>0</v>
      </c>
      <c r="AM663" t="b">
        <v>0</v>
      </c>
      <c r="AN663" t="b">
        <v>0</v>
      </c>
      <c r="AO663" t="b">
        <v>0</v>
      </c>
      <c r="AP663">
        <v>0</v>
      </c>
      <c r="AQ663" t="b">
        <v>0</v>
      </c>
      <c r="AR663" t="b">
        <f t="shared" si="42"/>
        <v>1</v>
      </c>
    </row>
    <row r="664" spans="1:44">
      <c r="A664" t="s">
        <v>71</v>
      </c>
      <c r="B664" t="b">
        <f t="shared" si="44"/>
        <v>1</v>
      </c>
      <c r="C664">
        <f>SUM('L27'!J11:L11)</f>
        <v>0</v>
      </c>
      <c r="D664">
        <f>'L27'!I11</f>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t="b">
        <v>0</v>
      </c>
      <c r="AI664" t="b">
        <v>0</v>
      </c>
      <c r="AJ664" t="b">
        <v>0</v>
      </c>
      <c r="AK664" t="b">
        <v>0</v>
      </c>
      <c r="AL664" t="b">
        <v>0</v>
      </c>
      <c r="AM664" t="b">
        <v>0</v>
      </c>
      <c r="AN664" t="b">
        <v>0</v>
      </c>
      <c r="AO664" t="b">
        <v>0</v>
      </c>
      <c r="AP664">
        <v>0</v>
      </c>
      <c r="AQ664" t="b">
        <v>0</v>
      </c>
      <c r="AR664" t="b">
        <f t="shared" si="42"/>
        <v>1</v>
      </c>
    </row>
    <row r="665" spans="1:44">
      <c r="A665" t="s">
        <v>71</v>
      </c>
      <c r="B665" t="b">
        <f t="shared" si="44"/>
        <v>1</v>
      </c>
      <c r="C665">
        <f>SUM('L27'!F11:H11)</f>
        <v>0</v>
      </c>
      <c r="D665">
        <f>'L27'!E11</f>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t="b">
        <v>0</v>
      </c>
      <c r="AI665" t="b">
        <v>0</v>
      </c>
      <c r="AJ665" t="b">
        <v>0</v>
      </c>
      <c r="AK665" t="b">
        <v>0</v>
      </c>
      <c r="AL665" t="b">
        <v>0</v>
      </c>
      <c r="AM665" t="b">
        <v>0</v>
      </c>
      <c r="AN665" t="b">
        <v>0</v>
      </c>
      <c r="AO665" t="b">
        <v>0</v>
      </c>
      <c r="AP665">
        <v>0</v>
      </c>
      <c r="AQ665" t="b">
        <v>0</v>
      </c>
      <c r="AR665" t="b">
        <f t="shared" si="42"/>
        <v>1</v>
      </c>
    </row>
    <row r="666" spans="1:44">
      <c r="A666" t="s">
        <v>71</v>
      </c>
      <c r="B666" t="b">
        <f t="shared" si="44"/>
        <v>1</v>
      </c>
      <c r="C666">
        <f>SUM('L27'!N12:P12)</f>
        <v>0</v>
      </c>
      <c r="D666">
        <f>'L27'!M12</f>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t="b">
        <v>0</v>
      </c>
      <c r="AI666" t="b">
        <v>0</v>
      </c>
      <c r="AJ666" t="b">
        <v>0</v>
      </c>
      <c r="AK666" t="b">
        <v>0</v>
      </c>
      <c r="AL666" t="b">
        <v>0</v>
      </c>
      <c r="AM666" t="b">
        <v>0</v>
      </c>
      <c r="AN666" t="b">
        <v>0</v>
      </c>
      <c r="AO666" t="b">
        <v>0</v>
      </c>
      <c r="AP666">
        <v>0</v>
      </c>
      <c r="AQ666" t="b">
        <v>0</v>
      </c>
      <c r="AR666" t="b">
        <f t="shared" si="42"/>
        <v>1</v>
      </c>
    </row>
    <row r="667" spans="1:44">
      <c r="A667" t="s">
        <v>71</v>
      </c>
      <c r="B667" t="b">
        <f t="shared" si="44"/>
        <v>1</v>
      </c>
      <c r="C667">
        <f>SUM('L27'!J12:L12)</f>
        <v>0</v>
      </c>
      <c r="D667">
        <f>'L27'!I12</f>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t="b">
        <v>0</v>
      </c>
      <c r="AI667" t="b">
        <v>0</v>
      </c>
      <c r="AJ667" t="b">
        <v>0</v>
      </c>
      <c r="AK667" t="b">
        <v>0</v>
      </c>
      <c r="AL667" t="b">
        <v>0</v>
      </c>
      <c r="AM667" t="b">
        <v>0</v>
      </c>
      <c r="AN667" t="b">
        <v>0</v>
      </c>
      <c r="AO667" t="b">
        <v>0</v>
      </c>
      <c r="AP667">
        <v>0</v>
      </c>
      <c r="AQ667" t="b">
        <v>0</v>
      </c>
      <c r="AR667" t="b">
        <f t="shared" si="42"/>
        <v>1</v>
      </c>
    </row>
    <row r="668" spans="1:44">
      <c r="A668" t="s">
        <v>71</v>
      </c>
      <c r="B668" t="b">
        <f t="shared" si="44"/>
        <v>1</v>
      </c>
      <c r="C668">
        <f>SUM('L27'!F12:H12)</f>
        <v>0</v>
      </c>
      <c r="D668">
        <f>'L27'!E12</f>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t="b">
        <v>0</v>
      </c>
      <c r="AI668" t="b">
        <v>0</v>
      </c>
      <c r="AJ668" t="b">
        <v>0</v>
      </c>
      <c r="AK668" t="b">
        <v>0</v>
      </c>
      <c r="AL668" t="b">
        <v>0</v>
      </c>
      <c r="AM668" t="b">
        <v>0</v>
      </c>
      <c r="AN668" t="b">
        <v>0</v>
      </c>
      <c r="AO668" t="b">
        <v>0</v>
      </c>
      <c r="AP668">
        <v>0</v>
      </c>
      <c r="AQ668" t="b">
        <v>0</v>
      </c>
      <c r="AR668" t="b">
        <f t="shared" si="42"/>
        <v>1</v>
      </c>
    </row>
    <row r="669" spans="1:44">
      <c r="A669" t="s">
        <v>71</v>
      </c>
      <c r="B669" t="b">
        <f t="shared" si="44"/>
        <v>1</v>
      </c>
      <c r="C669">
        <f>SUM('L27'!N13:P13)</f>
        <v>0</v>
      </c>
      <c r="D669">
        <f>'L27'!M13</f>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t="b">
        <v>0</v>
      </c>
      <c r="AI669" t="b">
        <v>0</v>
      </c>
      <c r="AJ669" t="b">
        <v>0</v>
      </c>
      <c r="AK669" t="b">
        <v>0</v>
      </c>
      <c r="AL669" t="b">
        <v>0</v>
      </c>
      <c r="AM669" t="b">
        <v>0</v>
      </c>
      <c r="AN669" t="b">
        <v>0</v>
      </c>
      <c r="AO669" t="b">
        <v>0</v>
      </c>
      <c r="AP669">
        <v>0</v>
      </c>
      <c r="AQ669" t="b">
        <v>0</v>
      </c>
      <c r="AR669" t="b">
        <f t="shared" si="42"/>
        <v>1</v>
      </c>
    </row>
    <row r="670" spans="1:44">
      <c r="A670" t="s">
        <v>71</v>
      </c>
      <c r="B670" t="b">
        <f t="shared" si="44"/>
        <v>1</v>
      </c>
      <c r="C670">
        <f>SUM('L27'!J13:L13)</f>
        <v>0</v>
      </c>
      <c r="D670">
        <f>'L27'!I13</f>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t="b">
        <v>0</v>
      </c>
      <c r="AI670" t="b">
        <v>0</v>
      </c>
      <c r="AJ670" t="b">
        <v>0</v>
      </c>
      <c r="AK670" t="b">
        <v>0</v>
      </c>
      <c r="AL670" t="b">
        <v>0</v>
      </c>
      <c r="AM670" t="b">
        <v>0</v>
      </c>
      <c r="AN670" t="b">
        <v>0</v>
      </c>
      <c r="AO670" t="b">
        <v>0</v>
      </c>
      <c r="AP670">
        <v>0</v>
      </c>
      <c r="AQ670" t="b">
        <v>0</v>
      </c>
      <c r="AR670" t="b">
        <f t="shared" si="42"/>
        <v>1</v>
      </c>
    </row>
    <row r="671" spans="1:44">
      <c r="A671" t="s">
        <v>71</v>
      </c>
      <c r="B671" t="b">
        <f t="shared" si="44"/>
        <v>1</v>
      </c>
      <c r="C671">
        <f>SUM('L27'!F13:H13)</f>
        <v>0</v>
      </c>
      <c r="D671">
        <f>'L27'!E13</f>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t="b">
        <v>0</v>
      </c>
      <c r="AI671" t="b">
        <v>0</v>
      </c>
      <c r="AJ671" t="b">
        <v>0</v>
      </c>
      <c r="AK671" t="b">
        <v>0</v>
      </c>
      <c r="AL671" t="b">
        <v>0</v>
      </c>
      <c r="AM671" t="b">
        <v>0</v>
      </c>
      <c r="AN671" t="b">
        <v>0</v>
      </c>
      <c r="AO671" t="b">
        <v>0</v>
      </c>
      <c r="AP671">
        <v>0</v>
      </c>
      <c r="AQ671" t="b">
        <v>0</v>
      </c>
      <c r="AR671" t="b">
        <f t="shared" si="42"/>
        <v>1</v>
      </c>
    </row>
    <row r="672" spans="1:44">
      <c r="A672" t="s">
        <v>71</v>
      </c>
      <c r="B672" t="b">
        <f t="shared" si="44"/>
        <v>1</v>
      </c>
      <c r="C672">
        <f>SUM('L27'!N14:P14)</f>
        <v>0</v>
      </c>
      <c r="D672">
        <f>'L27'!M14</f>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t="b">
        <v>0</v>
      </c>
      <c r="AI672" t="b">
        <v>0</v>
      </c>
      <c r="AJ672" t="b">
        <v>0</v>
      </c>
      <c r="AK672" t="b">
        <v>0</v>
      </c>
      <c r="AL672" t="b">
        <v>0</v>
      </c>
      <c r="AM672" t="b">
        <v>0</v>
      </c>
      <c r="AN672" t="b">
        <v>0</v>
      </c>
      <c r="AO672" t="b">
        <v>0</v>
      </c>
      <c r="AP672">
        <v>0</v>
      </c>
      <c r="AQ672" t="b">
        <v>0</v>
      </c>
      <c r="AR672" t="b">
        <f t="shared" si="42"/>
        <v>1</v>
      </c>
    </row>
    <row r="673" spans="1:44">
      <c r="A673" t="s">
        <v>71</v>
      </c>
      <c r="B673" t="b">
        <f t="shared" si="44"/>
        <v>1</v>
      </c>
      <c r="C673">
        <f>SUM('L27'!J14:L14)</f>
        <v>0</v>
      </c>
      <c r="D673">
        <f>'L27'!I14</f>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t="b">
        <v>0</v>
      </c>
      <c r="AI673" t="b">
        <v>0</v>
      </c>
      <c r="AJ673" t="b">
        <v>0</v>
      </c>
      <c r="AK673" t="b">
        <v>0</v>
      </c>
      <c r="AL673" t="b">
        <v>0</v>
      </c>
      <c r="AM673" t="b">
        <v>0</v>
      </c>
      <c r="AN673" t="b">
        <v>0</v>
      </c>
      <c r="AO673" t="b">
        <v>0</v>
      </c>
      <c r="AP673">
        <v>0</v>
      </c>
      <c r="AQ673" t="b">
        <v>0</v>
      </c>
      <c r="AR673" t="b">
        <f t="shared" si="42"/>
        <v>1</v>
      </c>
    </row>
    <row r="674" spans="1:44">
      <c r="A674" t="s">
        <v>71</v>
      </c>
      <c r="B674" t="b">
        <f t="shared" si="44"/>
        <v>1</v>
      </c>
      <c r="C674">
        <f>SUM('L27'!F14:H14)</f>
        <v>0</v>
      </c>
      <c r="D674">
        <f>'L27'!E14</f>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t="b">
        <v>0</v>
      </c>
      <c r="AI674" t="b">
        <v>0</v>
      </c>
      <c r="AJ674" t="b">
        <v>0</v>
      </c>
      <c r="AK674" t="b">
        <v>0</v>
      </c>
      <c r="AL674" t="b">
        <v>0</v>
      </c>
      <c r="AM674" t="b">
        <v>0</v>
      </c>
      <c r="AN674" t="b">
        <v>0</v>
      </c>
      <c r="AO674" t="b">
        <v>0</v>
      </c>
      <c r="AP674">
        <v>0</v>
      </c>
      <c r="AQ674" t="b">
        <v>0</v>
      </c>
      <c r="AR674" t="b">
        <f t="shared" si="42"/>
        <v>1</v>
      </c>
    </row>
    <row r="675" spans="1:44">
      <c r="A675" t="s">
        <v>71</v>
      </c>
      <c r="B675" t="b">
        <f t="shared" si="44"/>
        <v>1</v>
      </c>
      <c r="C675">
        <f>SUM('L27'!N15:P15)</f>
        <v>0</v>
      </c>
      <c r="D675">
        <f>'L27'!M15</f>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t="b">
        <v>0</v>
      </c>
      <c r="AI675" t="b">
        <v>0</v>
      </c>
      <c r="AJ675" t="b">
        <v>0</v>
      </c>
      <c r="AK675" t="b">
        <v>0</v>
      </c>
      <c r="AL675" t="b">
        <v>0</v>
      </c>
      <c r="AM675" t="b">
        <v>0</v>
      </c>
      <c r="AN675" t="b">
        <v>0</v>
      </c>
      <c r="AO675" t="b">
        <v>0</v>
      </c>
      <c r="AP675">
        <v>0</v>
      </c>
      <c r="AQ675" t="b">
        <v>0</v>
      </c>
      <c r="AR675" t="b">
        <f t="shared" si="42"/>
        <v>1</v>
      </c>
    </row>
    <row r="676" spans="1:44">
      <c r="A676" t="s">
        <v>71</v>
      </c>
      <c r="B676" t="b">
        <f t="shared" si="44"/>
        <v>1</v>
      </c>
      <c r="C676">
        <f>SUM('L27'!J15:L15)</f>
        <v>0</v>
      </c>
      <c r="D676">
        <f>'L27'!I15</f>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t="b">
        <v>0</v>
      </c>
      <c r="AI676" t="b">
        <v>0</v>
      </c>
      <c r="AJ676" t="b">
        <v>0</v>
      </c>
      <c r="AK676" t="b">
        <v>0</v>
      </c>
      <c r="AL676" t="b">
        <v>0</v>
      </c>
      <c r="AM676" t="b">
        <v>0</v>
      </c>
      <c r="AN676" t="b">
        <v>0</v>
      </c>
      <c r="AO676" t="b">
        <v>0</v>
      </c>
      <c r="AP676">
        <v>0</v>
      </c>
      <c r="AQ676" t="b">
        <v>0</v>
      </c>
      <c r="AR676" t="b">
        <f t="shared" si="42"/>
        <v>1</v>
      </c>
    </row>
    <row r="677" spans="1:44">
      <c r="A677" t="s">
        <v>71</v>
      </c>
      <c r="B677" t="b">
        <f t="shared" si="44"/>
        <v>1</v>
      </c>
      <c r="C677">
        <f>SUM('L27'!F15:H15)</f>
        <v>0</v>
      </c>
      <c r="D677">
        <f>'L27'!E15</f>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t="b">
        <v>0</v>
      </c>
      <c r="AI677" t="b">
        <v>0</v>
      </c>
      <c r="AJ677" t="b">
        <v>0</v>
      </c>
      <c r="AK677" t="b">
        <v>0</v>
      </c>
      <c r="AL677" t="b">
        <v>0</v>
      </c>
      <c r="AM677" t="b">
        <v>0</v>
      </c>
      <c r="AN677" t="b">
        <v>0</v>
      </c>
      <c r="AO677" t="b">
        <v>0</v>
      </c>
      <c r="AP677">
        <v>0</v>
      </c>
      <c r="AQ677" t="b">
        <v>0</v>
      </c>
      <c r="AR677" t="b">
        <f t="shared" si="42"/>
        <v>1</v>
      </c>
    </row>
    <row r="678" spans="1:44">
      <c r="A678" t="s">
        <v>71</v>
      </c>
      <c r="B678" t="b">
        <f t="shared" si="44"/>
        <v>1</v>
      </c>
      <c r="C678">
        <f>SUM('L27'!N16:P16)</f>
        <v>0</v>
      </c>
      <c r="D678">
        <f>'L27'!M16</f>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t="b">
        <v>0</v>
      </c>
      <c r="AI678" t="b">
        <v>0</v>
      </c>
      <c r="AJ678" t="b">
        <v>0</v>
      </c>
      <c r="AK678" t="b">
        <v>0</v>
      </c>
      <c r="AL678" t="b">
        <v>0</v>
      </c>
      <c r="AM678" t="b">
        <v>0</v>
      </c>
      <c r="AN678" t="b">
        <v>0</v>
      </c>
      <c r="AO678" t="b">
        <v>0</v>
      </c>
      <c r="AP678">
        <v>0</v>
      </c>
      <c r="AQ678" t="b">
        <v>0</v>
      </c>
      <c r="AR678" t="b">
        <f t="shared" si="42"/>
        <v>1</v>
      </c>
    </row>
    <row r="679" spans="1:44">
      <c r="A679" t="s">
        <v>71</v>
      </c>
      <c r="B679" t="b">
        <f t="shared" si="44"/>
        <v>1</v>
      </c>
      <c r="C679">
        <f>SUM('L27'!J16:L16)</f>
        <v>0</v>
      </c>
      <c r="D679">
        <f>'L27'!I16</f>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t="b">
        <v>0</v>
      </c>
      <c r="AI679" t="b">
        <v>0</v>
      </c>
      <c r="AJ679" t="b">
        <v>0</v>
      </c>
      <c r="AK679" t="b">
        <v>0</v>
      </c>
      <c r="AL679" t="b">
        <v>0</v>
      </c>
      <c r="AM679" t="b">
        <v>0</v>
      </c>
      <c r="AN679" t="b">
        <v>0</v>
      </c>
      <c r="AO679" t="b">
        <v>0</v>
      </c>
      <c r="AP679">
        <v>0</v>
      </c>
      <c r="AQ679" t="b">
        <v>0</v>
      </c>
      <c r="AR679" t="b">
        <f t="shared" si="42"/>
        <v>1</v>
      </c>
    </row>
    <row r="680" spans="1:44">
      <c r="A680" t="s">
        <v>71</v>
      </c>
      <c r="B680" t="b">
        <f t="shared" si="44"/>
        <v>1</v>
      </c>
      <c r="C680">
        <f>SUM('L27'!F16:H16)</f>
        <v>0</v>
      </c>
      <c r="D680">
        <f>'L27'!E16</f>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t="b">
        <v>0</v>
      </c>
      <c r="AI680" t="b">
        <v>0</v>
      </c>
      <c r="AJ680" t="b">
        <v>0</v>
      </c>
      <c r="AK680" t="b">
        <v>0</v>
      </c>
      <c r="AL680" t="b">
        <v>0</v>
      </c>
      <c r="AM680" t="b">
        <v>0</v>
      </c>
      <c r="AN680" t="b">
        <v>0</v>
      </c>
      <c r="AO680" t="b">
        <v>0</v>
      </c>
      <c r="AP680">
        <v>0</v>
      </c>
      <c r="AQ680" t="b">
        <v>0</v>
      </c>
      <c r="AR680" t="b">
        <f t="shared" si="42"/>
        <v>1</v>
      </c>
    </row>
    <row r="681" spans="1:44">
      <c r="A681" t="s">
        <v>71</v>
      </c>
      <c r="B681" t="b">
        <f t="shared" si="44"/>
        <v>1</v>
      </c>
      <c r="C681">
        <f>SUM('L27'!N17:P17)</f>
        <v>0</v>
      </c>
      <c r="D681">
        <f>'L27'!M17</f>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t="b">
        <v>0</v>
      </c>
      <c r="AI681" t="b">
        <v>0</v>
      </c>
      <c r="AJ681" t="b">
        <v>0</v>
      </c>
      <c r="AK681" t="b">
        <v>0</v>
      </c>
      <c r="AL681" t="b">
        <v>0</v>
      </c>
      <c r="AM681" t="b">
        <v>0</v>
      </c>
      <c r="AN681" t="b">
        <v>0</v>
      </c>
      <c r="AO681" t="b">
        <v>0</v>
      </c>
      <c r="AP681">
        <v>0</v>
      </c>
      <c r="AQ681" t="b">
        <v>0</v>
      </c>
      <c r="AR681" t="b">
        <f t="shared" si="42"/>
        <v>1</v>
      </c>
    </row>
    <row r="682" spans="1:44">
      <c r="A682" t="s">
        <v>71</v>
      </c>
      <c r="B682" t="b">
        <f t="shared" si="44"/>
        <v>1</v>
      </c>
      <c r="C682">
        <f>SUM('L27'!J17:L17)</f>
        <v>0</v>
      </c>
      <c r="D682">
        <f>'L27'!I17</f>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t="b">
        <v>0</v>
      </c>
      <c r="AI682" t="b">
        <v>0</v>
      </c>
      <c r="AJ682" t="b">
        <v>0</v>
      </c>
      <c r="AK682" t="b">
        <v>0</v>
      </c>
      <c r="AL682" t="b">
        <v>0</v>
      </c>
      <c r="AM682" t="b">
        <v>0</v>
      </c>
      <c r="AN682" t="b">
        <v>0</v>
      </c>
      <c r="AO682" t="b">
        <v>0</v>
      </c>
      <c r="AP682">
        <v>0</v>
      </c>
      <c r="AQ682" t="b">
        <v>0</v>
      </c>
      <c r="AR682" t="b">
        <f t="shared" si="42"/>
        <v>1</v>
      </c>
    </row>
    <row r="683" spans="1:44">
      <c r="A683" t="s">
        <v>71</v>
      </c>
      <c r="B683" t="b">
        <f t="shared" si="44"/>
        <v>1</v>
      </c>
      <c r="C683">
        <f>SUM('L27'!F17:H17)</f>
        <v>0</v>
      </c>
      <c r="D683">
        <f>'L27'!E17</f>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t="b">
        <v>0</v>
      </c>
      <c r="AI683" t="b">
        <v>0</v>
      </c>
      <c r="AJ683" t="b">
        <v>0</v>
      </c>
      <c r="AK683" t="b">
        <v>0</v>
      </c>
      <c r="AL683" t="b">
        <v>0</v>
      </c>
      <c r="AM683" t="b">
        <v>0</v>
      </c>
      <c r="AN683" t="b">
        <v>0</v>
      </c>
      <c r="AO683" t="b">
        <v>0</v>
      </c>
      <c r="AP683">
        <v>0</v>
      </c>
      <c r="AQ683" t="b">
        <v>0</v>
      </c>
      <c r="AR683" t="b">
        <f t="shared" si="42"/>
        <v>1</v>
      </c>
    </row>
    <row r="684" spans="1:44">
      <c r="A684" t="s">
        <v>71</v>
      </c>
      <c r="B684" t="b">
        <f t="shared" si="44"/>
        <v>1</v>
      </c>
      <c r="C684">
        <f>SUM('L27'!N18:P18)</f>
        <v>0</v>
      </c>
      <c r="D684">
        <f>'L27'!M18</f>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t="b">
        <v>0</v>
      </c>
      <c r="AI684" t="b">
        <v>0</v>
      </c>
      <c r="AJ684" t="b">
        <v>0</v>
      </c>
      <c r="AK684" t="b">
        <v>0</v>
      </c>
      <c r="AL684" t="b">
        <v>0</v>
      </c>
      <c r="AM684" t="b">
        <v>0</v>
      </c>
      <c r="AN684" t="b">
        <v>0</v>
      </c>
      <c r="AO684" t="b">
        <v>0</v>
      </c>
      <c r="AP684">
        <v>0</v>
      </c>
      <c r="AQ684" t="b">
        <v>0</v>
      </c>
      <c r="AR684" t="b">
        <f t="shared" si="42"/>
        <v>1</v>
      </c>
    </row>
    <row r="685" spans="1:44">
      <c r="A685" t="s">
        <v>71</v>
      </c>
      <c r="B685" t="b">
        <f t="shared" si="44"/>
        <v>1</v>
      </c>
      <c r="C685">
        <f>SUM('L27'!J18:L18)</f>
        <v>0</v>
      </c>
      <c r="D685">
        <f>'L27'!I18</f>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t="b">
        <v>0</v>
      </c>
      <c r="AI685" t="b">
        <v>0</v>
      </c>
      <c r="AJ685" t="b">
        <v>0</v>
      </c>
      <c r="AK685" t="b">
        <v>0</v>
      </c>
      <c r="AL685" t="b">
        <v>0</v>
      </c>
      <c r="AM685" t="b">
        <v>0</v>
      </c>
      <c r="AN685" t="b">
        <v>0</v>
      </c>
      <c r="AO685" t="b">
        <v>0</v>
      </c>
      <c r="AP685">
        <v>0</v>
      </c>
      <c r="AQ685" t="b">
        <v>0</v>
      </c>
      <c r="AR685" t="b">
        <f t="shared" si="42"/>
        <v>1</v>
      </c>
    </row>
    <row r="686" spans="1:44">
      <c r="A686" t="s">
        <v>71</v>
      </c>
      <c r="B686" t="b">
        <f t="shared" si="44"/>
        <v>1</v>
      </c>
      <c r="C686">
        <f>SUM('L27'!F18:H18)</f>
        <v>0</v>
      </c>
      <c r="D686">
        <f>'L27'!E18</f>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t="b">
        <v>0</v>
      </c>
      <c r="AI686" t="b">
        <v>0</v>
      </c>
      <c r="AJ686" t="b">
        <v>0</v>
      </c>
      <c r="AK686" t="b">
        <v>0</v>
      </c>
      <c r="AL686" t="b">
        <v>0</v>
      </c>
      <c r="AM686" t="b">
        <v>0</v>
      </c>
      <c r="AN686" t="b">
        <v>0</v>
      </c>
      <c r="AO686" t="b">
        <v>0</v>
      </c>
      <c r="AP686">
        <v>0</v>
      </c>
      <c r="AQ686" t="b">
        <v>0</v>
      </c>
      <c r="AR686" t="b">
        <f t="shared" si="42"/>
        <v>1</v>
      </c>
    </row>
    <row r="687" spans="1:44">
      <c r="A687" t="s">
        <v>71</v>
      </c>
      <c r="B687" t="b">
        <f t="shared" si="44"/>
        <v>1</v>
      </c>
      <c r="C687">
        <f>SUM('L27'!N19:P19)</f>
        <v>0</v>
      </c>
      <c r="D687">
        <f>'L27'!M19</f>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t="b">
        <v>0</v>
      </c>
      <c r="AI687" t="b">
        <v>0</v>
      </c>
      <c r="AJ687" t="b">
        <v>0</v>
      </c>
      <c r="AK687" t="b">
        <v>0</v>
      </c>
      <c r="AL687" t="b">
        <v>0</v>
      </c>
      <c r="AM687" t="b">
        <v>0</v>
      </c>
      <c r="AN687" t="b">
        <v>0</v>
      </c>
      <c r="AO687" t="b">
        <v>0</v>
      </c>
      <c r="AP687">
        <v>0</v>
      </c>
      <c r="AQ687" t="b">
        <v>0</v>
      </c>
      <c r="AR687" t="b">
        <f t="shared" si="42"/>
        <v>1</v>
      </c>
    </row>
    <row r="688" spans="1:44">
      <c r="A688" t="s">
        <v>71</v>
      </c>
      <c r="B688" t="b">
        <f t="shared" si="44"/>
        <v>1</v>
      </c>
      <c r="C688">
        <f>SUM('L27'!J19:L19)</f>
        <v>0</v>
      </c>
      <c r="D688">
        <f>'L27'!I19</f>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t="b">
        <v>0</v>
      </c>
      <c r="AI688" t="b">
        <v>0</v>
      </c>
      <c r="AJ688" t="b">
        <v>0</v>
      </c>
      <c r="AK688" t="b">
        <v>0</v>
      </c>
      <c r="AL688" t="b">
        <v>0</v>
      </c>
      <c r="AM688" t="b">
        <v>0</v>
      </c>
      <c r="AN688" t="b">
        <v>0</v>
      </c>
      <c r="AO688" t="b">
        <v>0</v>
      </c>
      <c r="AP688">
        <v>0</v>
      </c>
      <c r="AQ688" t="b">
        <v>0</v>
      </c>
      <c r="AR688" t="b">
        <f t="shared" si="42"/>
        <v>1</v>
      </c>
    </row>
    <row r="689" spans="1:44">
      <c r="A689" t="s">
        <v>71</v>
      </c>
      <c r="B689" t="b">
        <f t="shared" si="44"/>
        <v>1</v>
      </c>
      <c r="C689">
        <f>SUM('L27'!F19:H19)</f>
        <v>0</v>
      </c>
      <c r="D689">
        <f>'L27'!E19</f>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t="b">
        <v>0</v>
      </c>
      <c r="AI689" t="b">
        <v>0</v>
      </c>
      <c r="AJ689" t="b">
        <v>0</v>
      </c>
      <c r="AK689" t="b">
        <v>0</v>
      </c>
      <c r="AL689" t="b">
        <v>0</v>
      </c>
      <c r="AM689" t="b">
        <v>0</v>
      </c>
      <c r="AN689" t="b">
        <v>0</v>
      </c>
      <c r="AO689" t="b">
        <v>0</v>
      </c>
      <c r="AP689">
        <v>0</v>
      </c>
      <c r="AQ689" t="b">
        <v>0</v>
      </c>
      <c r="AR689" t="b">
        <f t="shared" si="42"/>
        <v>1</v>
      </c>
    </row>
    <row r="690" spans="1:44">
      <c r="A690" t="s">
        <v>71</v>
      </c>
      <c r="B690" t="b">
        <f t="shared" si="44"/>
        <v>1</v>
      </c>
      <c r="C690">
        <f>SUM('L27'!N20:P20)</f>
        <v>0</v>
      </c>
      <c r="D690">
        <f>'L27'!M20</f>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t="b">
        <v>0</v>
      </c>
      <c r="AI690" t="b">
        <v>0</v>
      </c>
      <c r="AJ690" t="b">
        <v>0</v>
      </c>
      <c r="AK690" t="b">
        <v>0</v>
      </c>
      <c r="AL690" t="b">
        <v>0</v>
      </c>
      <c r="AM690" t="b">
        <v>0</v>
      </c>
      <c r="AN690" t="b">
        <v>0</v>
      </c>
      <c r="AO690" t="b">
        <v>0</v>
      </c>
      <c r="AP690">
        <v>0</v>
      </c>
      <c r="AQ690" t="b">
        <v>0</v>
      </c>
      <c r="AR690" t="b">
        <f t="shared" si="42"/>
        <v>1</v>
      </c>
    </row>
    <row r="691" spans="1:44">
      <c r="A691" t="s">
        <v>71</v>
      </c>
      <c r="B691" t="b">
        <f t="shared" si="44"/>
        <v>1</v>
      </c>
      <c r="C691">
        <f>SUM('L27'!J20:L20)</f>
        <v>0</v>
      </c>
      <c r="D691">
        <f>'L27'!I20</f>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t="b">
        <v>0</v>
      </c>
      <c r="AI691" t="b">
        <v>0</v>
      </c>
      <c r="AJ691" t="b">
        <v>0</v>
      </c>
      <c r="AK691" t="b">
        <v>0</v>
      </c>
      <c r="AL691" t="b">
        <v>0</v>
      </c>
      <c r="AM691" t="b">
        <v>0</v>
      </c>
      <c r="AN691" t="b">
        <v>0</v>
      </c>
      <c r="AO691" t="b">
        <v>0</v>
      </c>
      <c r="AP691">
        <v>0</v>
      </c>
      <c r="AQ691" t="b">
        <v>0</v>
      </c>
      <c r="AR691" t="b">
        <f t="shared" si="42"/>
        <v>1</v>
      </c>
    </row>
    <row r="692" spans="1:44">
      <c r="A692" t="s">
        <v>71</v>
      </c>
      <c r="B692" t="b">
        <f t="shared" ref="B692:B710" si="45">IF(ABS(C692-D692)&lt;=3,TRUE(),FALSE())</f>
        <v>1</v>
      </c>
      <c r="C692">
        <f>SUM('L27'!F20:H20)</f>
        <v>0</v>
      </c>
      <c r="D692">
        <f>'L27'!E20</f>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t="b">
        <v>0</v>
      </c>
      <c r="AI692" t="b">
        <v>0</v>
      </c>
      <c r="AJ692" t="b">
        <v>0</v>
      </c>
      <c r="AK692" t="b">
        <v>0</v>
      </c>
      <c r="AL692" t="b">
        <v>0</v>
      </c>
      <c r="AM692" t="b">
        <v>0</v>
      </c>
      <c r="AN692" t="b">
        <v>0</v>
      </c>
      <c r="AO692" t="b">
        <v>0</v>
      </c>
      <c r="AP692">
        <v>0</v>
      </c>
      <c r="AQ692" t="b">
        <v>0</v>
      </c>
      <c r="AR692" t="b">
        <f t="shared" si="42"/>
        <v>1</v>
      </c>
    </row>
    <row r="693" spans="1:44">
      <c r="A693" t="s">
        <v>71</v>
      </c>
      <c r="B693" t="b">
        <f t="shared" si="45"/>
        <v>1</v>
      </c>
      <c r="C693">
        <f>SUM('L27'!N21:P21)</f>
        <v>0</v>
      </c>
      <c r="D693">
        <f>'L27'!M21</f>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t="b">
        <v>0</v>
      </c>
      <c r="AI693" t="b">
        <v>0</v>
      </c>
      <c r="AJ693" t="b">
        <v>0</v>
      </c>
      <c r="AK693" t="b">
        <v>0</v>
      </c>
      <c r="AL693" t="b">
        <v>0</v>
      </c>
      <c r="AM693" t="b">
        <v>0</v>
      </c>
      <c r="AN693" t="b">
        <v>0</v>
      </c>
      <c r="AO693" t="b">
        <v>0</v>
      </c>
      <c r="AP693">
        <v>0</v>
      </c>
      <c r="AQ693" t="b">
        <v>0</v>
      </c>
      <c r="AR693" t="b">
        <f t="shared" si="42"/>
        <v>1</v>
      </c>
    </row>
    <row r="694" spans="1:44">
      <c r="A694" t="s">
        <v>71</v>
      </c>
      <c r="B694" t="b">
        <f t="shared" si="45"/>
        <v>1</v>
      </c>
      <c r="C694">
        <f>SUM('L27'!J21:L21)</f>
        <v>0</v>
      </c>
      <c r="D694">
        <f>'L27'!I21</f>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t="b">
        <v>0</v>
      </c>
      <c r="AI694" t="b">
        <v>0</v>
      </c>
      <c r="AJ694" t="b">
        <v>0</v>
      </c>
      <c r="AK694" t="b">
        <v>0</v>
      </c>
      <c r="AL694" t="b">
        <v>0</v>
      </c>
      <c r="AM694" t="b">
        <v>0</v>
      </c>
      <c r="AN694" t="b">
        <v>0</v>
      </c>
      <c r="AO694" t="b">
        <v>0</v>
      </c>
      <c r="AP694">
        <v>0</v>
      </c>
      <c r="AQ694" t="b">
        <v>0</v>
      </c>
      <c r="AR694" t="b">
        <f t="shared" si="42"/>
        <v>1</v>
      </c>
    </row>
    <row r="695" spans="1:44">
      <c r="A695" t="s">
        <v>71</v>
      </c>
      <c r="B695" t="b">
        <f t="shared" si="45"/>
        <v>1</v>
      </c>
      <c r="C695">
        <f>SUM('L27'!F21:H21)</f>
        <v>0</v>
      </c>
      <c r="D695">
        <f>'L27'!E21</f>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t="b">
        <v>0</v>
      </c>
      <c r="AI695" t="b">
        <v>0</v>
      </c>
      <c r="AJ695" t="b">
        <v>0</v>
      </c>
      <c r="AK695" t="b">
        <v>0</v>
      </c>
      <c r="AL695" t="b">
        <v>0</v>
      </c>
      <c r="AM695" t="b">
        <v>0</v>
      </c>
      <c r="AN695" t="b">
        <v>0</v>
      </c>
      <c r="AO695" t="b">
        <v>0</v>
      </c>
      <c r="AP695">
        <v>0</v>
      </c>
      <c r="AQ695" t="b">
        <v>0</v>
      </c>
      <c r="AR695" t="b">
        <f t="shared" si="42"/>
        <v>1</v>
      </c>
    </row>
    <row r="696" spans="1:44">
      <c r="A696" t="s">
        <v>71</v>
      </c>
      <c r="B696" t="b">
        <f t="shared" si="45"/>
        <v>1</v>
      </c>
      <c r="C696">
        <f>SUM('L27'!N22:P22)</f>
        <v>0</v>
      </c>
      <c r="D696">
        <f>'L27'!M22</f>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t="b">
        <v>0</v>
      </c>
      <c r="AI696" t="b">
        <v>0</v>
      </c>
      <c r="AJ696" t="b">
        <v>0</v>
      </c>
      <c r="AK696" t="b">
        <v>0</v>
      </c>
      <c r="AL696" t="b">
        <v>0</v>
      </c>
      <c r="AM696" t="b">
        <v>0</v>
      </c>
      <c r="AN696" t="b">
        <v>0</v>
      </c>
      <c r="AO696" t="b">
        <v>0</v>
      </c>
      <c r="AP696">
        <v>0</v>
      </c>
      <c r="AQ696" t="b">
        <v>0</v>
      </c>
      <c r="AR696" t="b">
        <f t="shared" si="42"/>
        <v>1</v>
      </c>
    </row>
    <row r="697" spans="1:44">
      <c r="A697" t="s">
        <v>71</v>
      </c>
      <c r="B697" t="b">
        <f t="shared" si="45"/>
        <v>1</v>
      </c>
      <c r="C697">
        <f>SUM('L27'!J22:L22)</f>
        <v>0</v>
      </c>
      <c r="D697">
        <f>'L27'!I22</f>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t="b">
        <v>0</v>
      </c>
      <c r="AI697" t="b">
        <v>0</v>
      </c>
      <c r="AJ697" t="b">
        <v>0</v>
      </c>
      <c r="AK697" t="b">
        <v>0</v>
      </c>
      <c r="AL697" t="b">
        <v>0</v>
      </c>
      <c r="AM697" t="b">
        <v>0</v>
      </c>
      <c r="AN697" t="b">
        <v>0</v>
      </c>
      <c r="AO697" t="b">
        <v>0</v>
      </c>
      <c r="AP697">
        <v>0</v>
      </c>
      <c r="AQ697" t="b">
        <v>0</v>
      </c>
      <c r="AR697" t="b">
        <f t="shared" si="42"/>
        <v>1</v>
      </c>
    </row>
    <row r="698" spans="1:44">
      <c r="A698" t="s">
        <v>71</v>
      </c>
      <c r="B698" t="b">
        <f t="shared" si="45"/>
        <v>1</v>
      </c>
      <c r="C698">
        <f>SUM('L27'!F22:H22)</f>
        <v>0</v>
      </c>
      <c r="D698">
        <f>'L27'!E22</f>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t="b">
        <v>0</v>
      </c>
      <c r="AI698" t="b">
        <v>0</v>
      </c>
      <c r="AJ698" t="b">
        <v>0</v>
      </c>
      <c r="AK698" t="b">
        <v>0</v>
      </c>
      <c r="AL698" t="b">
        <v>0</v>
      </c>
      <c r="AM698" t="b">
        <v>0</v>
      </c>
      <c r="AN698" t="b">
        <v>0</v>
      </c>
      <c r="AO698" t="b">
        <v>0</v>
      </c>
      <c r="AP698">
        <v>0</v>
      </c>
      <c r="AQ698" t="b">
        <v>0</v>
      </c>
      <c r="AR698" t="b">
        <f t="shared" si="42"/>
        <v>1</v>
      </c>
    </row>
    <row r="699" spans="1:44">
      <c r="A699" t="s">
        <v>71</v>
      </c>
      <c r="B699" t="b">
        <f t="shared" si="45"/>
        <v>1</v>
      </c>
      <c r="C699">
        <f>SUM('L27'!N23:P23)</f>
        <v>0</v>
      </c>
      <c r="D699">
        <f>'L27'!M23</f>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t="b">
        <v>0</v>
      </c>
      <c r="AI699" t="b">
        <v>0</v>
      </c>
      <c r="AJ699" t="b">
        <v>0</v>
      </c>
      <c r="AK699" t="b">
        <v>0</v>
      </c>
      <c r="AL699" t="b">
        <v>0</v>
      </c>
      <c r="AM699" t="b">
        <v>0</v>
      </c>
      <c r="AN699" t="b">
        <v>0</v>
      </c>
      <c r="AO699" t="b">
        <v>0</v>
      </c>
      <c r="AP699">
        <v>0</v>
      </c>
      <c r="AQ699" t="b">
        <v>0</v>
      </c>
      <c r="AR699" t="b">
        <f t="shared" si="42"/>
        <v>1</v>
      </c>
    </row>
    <row r="700" spans="1:44">
      <c r="A700" t="s">
        <v>71</v>
      </c>
      <c r="B700" t="b">
        <f t="shared" si="45"/>
        <v>1</v>
      </c>
      <c r="C700">
        <f>SUM('L27'!J23:L23)</f>
        <v>0</v>
      </c>
      <c r="D700">
        <f>'L27'!I23</f>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t="b">
        <v>0</v>
      </c>
      <c r="AI700" t="b">
        <v>0</v>
      </c>
      <c r="AJ700" t="b">
        <v>0</v>
      </c>
      <c r="AK700" t="b">
        <v>0</v>
      </c>
      <c r="AL700" t="b">
        <v>0</v>
      </c>
      <c r="AM700" t="b">
        <v>0</v>
      </c>
      <c r="AN700" t="b">
        <v>0</v>
      </c>
      <c r="AO700" t="b">
        <v>0</v>
      </c>
      <c r="AP700">
        <v>0</v>
      </c>
      <c r="AQ700" t="b">
        <v>0</v>
      </c>
      <c r="AR700" t="b">
        <f t="shared" si="42"/>
        <v>1</v>
      </c>
    </row>
    <row r="701" spans="1:44">
      <c r="A701" t="s">
        <v>71</v>
      </c>
      <c r="B701" t="b">
        <f t="shared" si="45"/>
        <v>1</v>
      </c>
      <c r="C701">
        <f>SUM('L27'!F23:H23)</f>
        <v>0</v>
      </c>
      <c r="D701">
        <f>'L27'!E23</f>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t="b">
        <v>0</v>
      </c>
      <c r="AI701" t="b">
        <v>0</v>
      </c>
      <c r="AJ701" t="b">
        <v>0</v>
      </c>
      <c r="AK701" t="b">
        <v>0</v>
      </c>
      <c r="AL701" t="b">
        <v>0</v>
      </c>
      <c r="AM701" t="b">
        <v>0</v>
      </c>
      <c r="AN701" t="b">
        <v>0</v>
      </c>
      <c r="AO701" t="b">
        <v>0</v>
      </c>
      <c r="AP701">
        <v>0</v>
      </c>
      <c r="AQ701" t="b">
        <v>0</v>
      </c>
      <c r="AR701" t="b">
        <f t="shared" si="42"/>
        <v>1</v>
      </c>
    </row>
    <row r="702" spans="1:44">
      <c r="A702" t="s">
        <v>71</v>
      </c>
      <c r="B702" t="b">
        <f t="shared" si="45"/>
        <v>1</v>
      </c>
      <c r="C702">
        <f>SUM('L27'!N24:P24)</f>
        <v>0</v>
      </c>
      <c r="D702">
        <f>'L27'!M24</f>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t="b">
        <v>0</v>
      </c>
      <c r="AI702" t="b">
        <v>0</v>
      </c>
      <c r="AJ702" t="b">
        <v>0</v>
      </c>
      <c r="AK702" t="b">
        <v>0</v>
      </c>
      <c r="AL702" t="b">
        <v>0</v>
      </c>
      <c r="AM702" t="b">
        <v>0</v>
      </c>
      <c r="AN702" t="b">
        <v>0</v>
      </c>
      <c r="AO702" t="b">
        <v>0</v>
      </c>
      <c r="AP702">
        <v>0</v>
      </c>
      <c r="AQ702" t="b">
        <v>0</v>
      </c>
      <c r="AR702" t="b">
        <f t="shared" si="42"/>
        <v>1</v>
      </c>
    </row>
    <row r="703" spans="1:44">
      <c r="A703" t="s">
        <v>71</v>
      </c>
      <c r="B703" t="b">
        <f t="shared" si="45"/>
        <v>1</v>
      </c>
      <c r="C703">
        <f>SUM('L27'!J24:L24)</f>
        <v>0</v>
      </c>
      <c r="D703">
        <f>'L27'!I24</f>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t="b">
        <v>0</v>
      </c>
      <c r="AI703" t="b">
        <v>0</v>
      </c>
      <c r="AJ703" t="b">
        <v>0</v>
      </c>
      <c r="AK703" t="b">
        <v>0</v>
      </c>
      <c r="AL703" t="b">
        <v>0</v>
      </c>
      <c r="AM703" t="b">
        <v>0</v>
      </c>
      <c r="AN703" t="b">
        <v>0</v>
      </c>
      <c r="AO703" t="b">
        <v>0</v>
      </c>
      <c r="AP703">
        <v>0</v>
      </c>
      <c r="AQ703" t="b">
        <v>0</v>
      </c>
      <c r="AR703" t="b">
        <f t="shared" si="42"/>
        <v>1</v>
      </c>
    </row>
    <row r="704" spans="1:44">
      <c r="A704" t="s">
        <v>71</v>
      </c>
      <c r="B704" t="b">
        <f t="shared" si="45"/>
        <v>1</v>
      </c>
      <c r="C704">
        <f>SUM('L27'!F24:H24)</f>
        <v>0</v>
      </c>
      <c r="D704">
        <f>'L27'!E24</f>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t="b">
        <v>0</v>
      </c>
      <c r="AI704" t="b">
        <v>0</v>
      </c>
      <c r="AJ704" t="b">
        <v>0</v>
      </c>
      <c r="AK704" t="b">
        <v>0</v>
      </c>
      <c r="AL704" t="b">
        <v>0</v>
      </c>
      <c r="AM704" t="b">
        <v>0</v>
      </c>
      <c r="AN704" t="b">
        <v>0</v>
      </c>
      <c r="AO704" t="b">
        <v>0</v>
      </c>
      <c r="AP704">
        <v>0</v>
      </c>
      <c r="AQ704" t="b">
        <v>0</v>
      </c>
      <c r="AR704" t="b">
        <f t="shared" si="42"/>
        <v>1</v>
      </c>
    </row>
    <row r="705" spans="1:44">
      <c r="A705" t="s">
        <v>71</v>
      </c>
      <c r="B705" t="b">
        <f t="shared" si="45"/>
        <v>1</v>
      </c>
      <c r="C705">
        <f>SUM('L27'!N25:P25)</f>
        <v>0</v>
      </c>
      <c r="D705">
        <f>'L27'!M25</f>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t="b">
        <v>0</v>
      </c>
      <c r="AI705" t="b">
        <v>0</v>
      </c>
      <c r="AJ705" t="b">
        <v>0</v>
      </c>
      <c r="AK705" t="b">
        <v>0</v>
      </c>
      <c r="AL705" t="b">
        <v>0</v>
      </c>
      <c r="AM705" t="b">
        <v>0</v>
      </c>
      <c r="AN705" t="b">
        <v>0</v>
      </c>
      <c r="AO705" t="b">
        <v>0</v>
      </c>
      <c r="AP705">
        <v>0</v>
      </c>
      <c r="AQ705" t="b">
        <v>0</v>
      </c>
      <c r="AR705" t="b">
        <f t="shared" si="42"/>
        <v>1</v>
      </c>
    </row>
    <row r="706" spans="1:44">
      <c r="A706" t="s">
        <v>71</v>
      </c>
      <c r="B706" t="b">
        <f t="shared" si="45"/>
        <v>1</v>
      </c>
      <c r="C706">
        <f>SUM('L27'!J25:L25)</f>
        <v>0</v>
      </c>
      <c r="D706">
        <f>'L27'!I25</f>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t="b">
        <v>0</v>
      </c>
      <c r="AI706" t="b">
        <v>0</v>
      </c>
      <c r="AJ706" t="b">
        <v>0</v>
      </c>
      <c r="AK706" t="b">
        <v>0</v>
      </c>
      <c r="AL706" t="b">
        <v>0</v>
      </c>
      <c r="AM706" t="b">
        <v>0</v>
      </c>
      <c r="AN706" t="b">
        <v>0</v>
      </c>
      <c r="AO706" t="b">
        <v>0</v>
      </c>
      <c r="AP706">
        <v>0</v>
      </c>
      <c r="AQ706" t="b">
        <v>0</v>
      </c>
      <c r="AR706" t="b">
        <f t="shared" ref="AR706:AR769" si="46">IF(AP706=0,B706,IF(AQ706,B706,TRUE()))</f>
        <v>1</v>
      </c>
    </row>
    <row r="707" spans="1:44">
      <c r="A707" t="s">
        <v>71</v>
      </c>
      <c r="B707" t="b">
        <f t="shared" si="45"/>
        <v>1</v>
      </c>
      <c r="C707">
        <f>SUM('L27'!F25:H25)</f>
        <v>0</v>
      </c>
      <c r="D707">
        <f>'L27'!E25</f>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t="b">
        <v>0</v>
      </c>
      <c r="AI707" t="b">
        <v>0</v>
      </c>
      <c r="AJ707" t="b">
        <v>0</v>
      </c>
      <c r="AK707" t="b">
        <v>0</v>
      </c>
      <c r="AL707" t="b">
        <v>0</v>
      </c>
      <c r="AM707" t="b">
        <v>0</v>
      </c>
      <c r="AN707" t="b">
        <v>0</v>
      </c>
      <c r="AO707" t="b">
        <v>0</v>
      </c>
      <c r="AP707">
        <v>0</v>
      </c>
      <c r="AQ707" t="b">
        <v>0</v>
      </c>
      <c r="AR707" t="b">
        <f t="shared" si="46"/>
        <v>1</v>
      </c>
    </row>
    <row r="708" spans="1:44">
      <c r="A708" t="s">
        <v>71</v>
      </c>
      <c r="B708" t="b">
        <f t="shared" si="45"/>
        <v>1</v>
      </c>
      <c r="C708">
        <f>SUM('L27'!N26:P26)</f>
        <v>0</v>
      </c>
      <c r="D708">
        <f>'L27'!M26</f>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t="b">
        <v>0</v>
      </c>
      <c r="AI708" t="b">
        <v>0</v>
      </c>
      <c r="AJ708" t="b">
        <v>0</v>
      </c>
      <c r="AK708" t="b">
        <v>0</v>
      </c>
      <c r="AL708" t="b">
        <v>0</v>
      </c>
      <c r="AM708" t="b">
        <v>0</v>
      </c>
      <c r="AN708" t="b">
        <v>0</v>
      </c>
      <c r="AO708" t="b">
        <v>0</v>
      </c>
      <c r="AP708">
        <v>0</v>
      </c>
      <c r="AQ708" t="b">
        <v>0</v>
      </c>
      <c r="AR708" t="b">
        <f t="shared" si="46"/>
        <v>1</v>
      </c>
    </row>
    <row r="709" spans="1:44">
      <c r="A709" t="s">
        <v>71</v>
      </c>
      <c r="B709" t="b">
        <f t="shared" si="45"/>
        <v>1</v>
      </c>
      <c r="C709">
        <f>SUM('L27'!J26:L26)</f>
        <v>0</v>
      </c>
      <c r="D709">
        <f>'L27'!I26</f>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t="b">
        <v>0</v>
      </c>
      <c r="AI709" t="b">
        <v>0</v>
      </c>
      <c r="AJ709" t="b">
        <v>0</v>
      </c>
      <c r="AK709" t="b">
        <v>0</v>
      </c>
      <c r="AL709" t="b">
        <v>0</v>
      </c>
      <c r="AM709" t="b">
        <v>0</v>
      </c>
      <c r="AN709" t="b">
        <v>0</v>
      </c>
      <c r="AO709" t="b">
        <v>0</v>
      </c>
      <c r="AP709">
        <v>0</v>
      </c>
      <c r="AQ709" t="b">
        <v>0</v>
      </c>
      <c r="AR709" t="b">
        <f t="shared" si="46"/>
        <v>1</v>
      </c>
    </row>
    <row r="710" spans="1:44">
      <c r="A710" t="s">
        <v>71</v>
      </c>
      <c r="B710" t="b">
        <f t="shared" si="45"/>
        <v>1</v>
      </c>
      <c r="C710">
        <f>SUM('L27'!F26:H26)</f>
        <v>0</v>
      </c>
      <c r="D710">
        <f>'L27'!E26</f>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t="b">
        <v>0</v>
      </c>
      <c r="AI710" t="b">
        <v>0</v>
      </c>
      <c r="AJ710" t="b">
        <v>0</v>
      </c>
      <c r="AK710" t="b">
        <v>0</v>
      </c>
      <c r="AL710" t="b">
        <v>0</v>
      </c>
      <c r="AM710" t="b">
        <v>0</v>
      </c>
      <c r="AN710" t="b">
        <v>0</v>
      </c>
      <c r="AO710" t="b">
        <v>0</v>
      </c>
      <c r="AP710">
        <v>0</v>
      </c>
      <c r="AQ710" t="b">
        <v>0</v>
      </c>
      <c r="AR710" t="b">
        <f t="shared" si="46"/>
        <v>1</v>
      </c>
    </row>
    <row r="711" spans="1:44">
      <c r="A711" t="s">
        <v>55</v>
      </c>
      <c r="B711" s="50" t="b">
        <f t="shared" ref="B711:B722" si="47">IF(C711&lt;=D711,TRUE(),FALSE())</f>
        <v>1</v>
      </c>
      <c r="C711" s="50">
        <f>'L27'!P26</f>
        <v>0</v>
      </c>
      <c r="D711" s="50">
        <f>'L25'!T28</f>
        <v>2036600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t="b">
        <v>0</v>
      </c>
      <c r="AI711" t="b">
        <v>0</v>
      </c>
      <c r="AJ711" t="b">
        <v>0</v>
      </c>
      <c r="AK711" t="b">
        <v>0</v>
      </c>
      <c r="AL711" t="b">
        <v>0</v>
      </c>
      <c r="AM711" t="b">
        <v>0</v>
      </c>
      <c r="AN711" t="b">
        <v>0</v>
      </c>
      <c r="AO711" t="b">
        <v>0</v>
      </c>
      <c r="AP711">
        <v>0</v>
      </c>
      <c r="AQ711" t="b">
        <v>0</v>
      </c>
      <c r="AR711" t="b">
        <f t="shared" si="46"/>
        <v>1</v>
      </c>
    </row>
    <row r="712" spans="1:44">
      <c r="A712" t="s">
        <v>55</v>
      </c>
      <c r="B712" s="50" t="b">
        <f t="shared" si="47"/>
        <v>1</v>
      </c>
      <c r="C712" s="50">
        <f>'L27'!L26</f>
        <v>0</v>
      </c>
      <c r="D712" s="50">
        <f>'L25'!N28</f>
        <v>878800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t="b">
        <v>0</v>
      </c>
      <c r="AI712" t="b">
        <v>0</v>
      </c>
      <c r="AJ712" t="b">
        <v>0</v>
      </c>
      <c r="AK712" t="b">
        <v>0</v>
      </c>
      <c r="AL712" t="b">
        <v>0</v>
      </c>
      <c r="AM712" t="b">
        <v>0</v>
      </c>
      <c r="AN712" t="b">
        <v>0</v>
      </c>
      <c r="AO712" t="b">
        <v>0</v>
      </c>
      <c r="AP712">
        <v>0</v>
      </c>
      <c r="AQ712" t="b">
        <v>0</v>
      </c>
      <c r="AR712" t="b">
        <f t="shared" si="46"/>
        <v>1</v>
      </c>
    </row>
    <row r="713" spans="1:44">
      <c r="A713" t="s">
        <v>55</v>
      </c>
      <c r="B713" s="50" t="b">
        <f t="shared" si="47"/>
        <v>1</v>
      </c>
      <c r="C713" s="50">
        <f>'L27'!H26</f>
        <v>0</v>
      </c>
      <c r="D713" s="50">
        <f>'L25'!H28</f>
        <v>1596100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t="b">
        <v>0</v>
      </c>
      <c r="AI713" t="b">
        <v>0</v>
      </c>
      <c r="AJ713" t="b">
        <v>0</v>
      </c>
      <c r="AK713" t="b">
        <v>0</v>
      </c>
      <c r="AL713" t="b">
        <v>0</v>
      </c>
      <c r="AM713" t="b">
        <v>0</v>
      </c>
      <c r="AN713" t="b">
        <v>0</v>
      </c>
      <c r="AO713" t="b">
        <v>0</v>
      </c>
      <c r="AP713">
        <v>0</v>
      </c>
      <c r="AQ713" t="b">
        <v>0</v>
      </c>
      <c r="AR713" t="b">
        <f t="shared" si="46"/>
        <v>1</v>
      </c>
    </row>
    <row r="714" spans="1:44">
      <c r="A714" t="s">
        <v>55</v>
      </c>
      <c r="B714" s="50" t="b">
        <f t="shared" si="47"/>
        <v>1</v>
      </c>
      <c r="C714" s="50">
        <f>'L27'!O26</f>
        <v>0</v>
      </c>
      <c r="D714" s="50">
        <f>'L25'!S28</f>
        <v>19300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t="b">
        <v>0</v>
      </c>
      <c r="AI714" t="b">
        <v>0</v>
      </c>
      <c r="AJ714" t="b">
        <v>0</v>
      </c>
      <c r="AK714" t="b">
        <v>0</v>
      </c>
      <c r="AL714" t="b">
        <v>0</v>
      </c>
      <c r="AM714" t="b">
        <v>0</v>
      </c>
      <c r="AN714" t="b">
        <v>0</v>
      </c>
      <c r="AO714" t="b">
        <v>0</v>
      </c>
      <c r="AP714">
        <v>0</v>
      </c>
      <c r="AQ714" t="b">
        <v>0</v>
      </c>
      <c r="AR714" t="b">
        <f t="shared" si="46"/>
        <v>1</v>
      </c>
    </row>
    <row r="715" spans="1:44">
      <c r="A715" t="s">
        <v>55</v>
      </c>
      <c r="B715" s="50" t="b">
        <f t="shared" si="47"/>
        <v>1</v>
      </c>
      <c r="C715" s="50">
        <f>'L27'!K26</f>
        <v>0</v>
      </c>
      <c r="D715" s="50">
        <f>'L25'!M28</f>
        <v>31800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t="b">
        <v>0</v>
      </c>
      <c r="AI715" t="b">
        <v>0</v>
      </c>
      <c r="AJ715" t="b">
        <v>0</v>
      </c>
      <c r="AK715" t="b">
        <v>0</v>
      </c>
      <c r="AL715" t="b">
        <v>0</v>
      </c>
      <c r="AM715" t="b">
        <v>0</v>
      </c>
      <c r="AN715" t="b">
        <v>0</v>
      </c>
      <c r="AO715" t="b">
        <v>0</v>
      </c>
      <c r="AP715">
        <v>0</v>
      </c>
      <c r="AQ715" t="b">
        <v>0</v>
      </c>
      <c r="AR715" t="b">
        <f t="shared" si="46"/>
        <v>1</v>
      </c>
    </row>
    <row r="716" spans="1:44">
      <c r="A716" t="s">
        <v>55</v>
      </c>
      <c r="B716" s="50" t="b">
        <f t="shared" si="47"/>
        <v>1</v>
      </c>
      <c r="C716" s="50">
        <f>'L27'!G26</f>
        <v>0</v>
      </c>
      <c r="D716" s="50">
        <f>'L25'!G28</f>
        <v>22400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t="b">
        <v>0</v>
      </c>
      <c r="AI716" t="b">
        <v>0</v>
      </c>
      <c r="AJ716" t="b">
        <v>0</v>
      </c>
      <c r="AK716" t="b">
        <v>0</v>
      </c>
      <c r="AL716" t="b">
        <v>0</v>
      </c>
      <c r="AM716" t="b">
        <v>0</v>
      </c>
      <c r="AN716" t="b">
        <v>0</v>
      </c>
      <c r="AO716" t="b">
        <v>0</v>
      </c>
      <c r="AP716">
        <v>0</v>
      </c>
      <c r="AQ716" t="b">
        <v>0</v>
      </c>
      <c r="AR716" t="b">
        <f t="shared" si="46"/>
        <v>1</v>
      </c>
    </row>
    <row r="717" spans="1:44">
      <c r="A717" t="s">
        <v>55</v>
      </c>
      <c r="B717" s="50" t="b">
        <f t="shared" si="47"/>
        <v>1</v>
      </c>
      <c r="C717" s="50">
        <f>'L27'!M26</f>
        <v>0</v>
      </c>
      <c r="D717" s="50">
        <f>'L25'!Q28</f>
        <v>2031300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t="b">
        <v>0</v>
      </c>
      <c r="AI717" t="b">
        <v>0</v>
      </c>
      <c r="AJ717" t="b">
        <v>0</v>
      </c>
      <c r="AK717" t="b">
        <v>0</v>
      </c>
      <c r="AL717" t="b">
        <v>0</v>
      </c>
      <c r="AM717" t="b">
        <v>0</v>
      </c>
      <c r="AN717" t="b">
        <v>0</v>
      </c>
      <c r="AO717" t="b">
        <v>0</v>
      </c>
      <c r="AP717">
        <v>0</v>
      </c>
      <c r="AQ717" t="b">
        <v>0</v>
      </c>
      <c r="AR717" t="b">
        <f t="shared" si="46"/>
        <v>1</v>
      </c>
    </row>
    <row r="718" spans="1:44">
      <c r="A718" t="s">
        <v>55</v>
      </c>
      <c r="B718" s="50" t="b">
        <f t="shared" si="47"/>
        <v>1</v>
      </c>
      <c r="C718" s="50">
        <f>'L27'!I26</f>
        <v>0</v>
      </c>
      <c r="D718" s="50">
        <f>'L25'!K28</f>
        <v>910300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t="b">
        <v>0</v>
      </c>
      <c r="AI718" t="b">
        <v>0</v>
      </c>
      <c r="AJ718" t="b">
        <v>0</v>
      </c>
      <c r="AK718" t="b">
        <v>0</v>
      </c>
      <c r="AL718" t="b">
        <v>0</v>
      </c>
      <c r="AM718" t="b">
        <v>0</v>
      </c>
      <c r="AN718" t="b">
        <v>0</v>
      </c>
      <c r="AO718" t="b">
        <v>0</v>
      </c>
      <c r="AP718">
        <v>0</v>
      </c>
      <c r="AQ718" t="b">
        <v>0</v>
      </c>
      <c r="AR718" t="b">
        <f t="shared" si="46"/>
        <v>1</v>
      </c>
    </row>
    <row r="719" spans="1:44">
      <c r="A719" t="s">
        <v>55</v>
      </c>
      <c r="B719" s="50" t="b">
        <f t="shared" si="47"/>
        <v>1</v>
      </c>
      <c r="C719" s="50">
        <f>'L27'!E26</f>
        <v>0</v>
      </c>
      <c r="D719" s="50">
        <f>'L25'!E28</f>
        <v>1614600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t="b">
        <v>0</v>
      </c>
      <c r="AI719" t="b">
        <v>0</v>
      </c>
      <c r="AJ719" t="b">
        <v>0</v>
      </c>
      <c r="AK719" t="b">
        <v>0</v>
      </c>
      <c r="AL719" t="b">
        <v>0</v>
      </c>
      <c r="AM719" t="b">
        <v>0</v>
      </c>
      <c r="AN719" t="b">
        <v>0</v>
      </c>
      <c r="AO719" t="b">
        <v>0</v>
      </c>
      <c r="AP719">
        <v>0</v>
      </c>
      <c r="AQ719" t="b">
        <v>0</v>
      </c>
      <c r="AR719" t="b">
        <f t="shared" si="46"/>
        <v>1</v>
      </c>
    </row>
    <row r="720" spans="1:44">
      <c r="A720" t="s">
        <v>55</v>
      </c>
      <c r="B720" t="b">
        <f t="shared" si="47"/>
        <v>1</v>
      </c>
      <c r="C720">
        <f>ABS('L27'!N26)</f>
        <v>0</v>
      </c>
      <c r="D720">
        <f>ABS('L25'!R28)</f>
        <v>24600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t="b">
        <v>0</v>
      </c>
      <c r="AI720" t="b">
        <v>0</v>
      </c>
      <c r="AJ720" t="b">
        <v>0</v>
      </c>
      <c r="AK720" t="b">
        <v>0</v>
      </c>
      <c r="AL720" t="b">
        <v>0</v>
      </c>
      <c r="AM720" t="b">
        <v>0</v>
      </c>
      <c r="AN720" t="b">
        <v>0</v>
      </c>
      <c r="AO720" t="b">
        <v>0</v>
      </c>
      <c r="AP720">
        <v>0</v>
      </c>
      <c r="AQ720" t="b">
        <v>0</v>
      </c>
      <c r="AR720" t="b">
        <f t="shared" si="46"/>
        <v>1</v>
      </c>
    </row>
    <row r="721" spans="1:44">
      <c r="A721" t="s">
        <v>55</v>
      </c>
      <c r="B721" t="b">
        <f t="shared" si="47"/>
        <v>1</v>
      </c>
      <c r="C721">
        <f>ABS('L27'!J26)</f>
        <v>0</v>
      </c>
      <c r="D721">
        <f>ABS('L25'!L28)</f>
        <v>300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t="b">
        <v>0</v>
      </c>
      <c r="AI721" t="b">
        <v>0</v>
      </c>
      <c r="AJ721" t="b">
        <v>0</v>
      </c>
      <c r="AK721" t="b">
        <v>0</v>
      </c>
      <c r="AL721" t="b">
        <v>0</v>
      </c>
      <c r="AM721" t="b">
        <v>0</v>
      </c>
      <c r="AN721" t="b">
        <v>0</v>
      </c>
      <c r="AO721" t="b">
        <v>0</v>
      </c>
      <c r="AP721">
        <v>0</v>
      </c>
      <c r="AQ721" t="b">
        <v>0</v>
      </c>
      <c r="AR721" t="b">
        <f t="shared" si="46"/>
        <v>1</v>
      </c>
    </row>
    <row r="722" spans="1:44">
      <c r="A722" t="s">
        <v>55</v>
      </c>
      <c r="B722" t="b">
        <f t="shared" si="47"/>
        <v>1</v>
      </c>
      <c r="C722">
        <f>ABS('L27'!F26)</f>
        <v>0</v>
      </c>
      <c r="D722">
        <f>ABS('L25'!F28)</f>
        <v>3900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t="b">
        <v>0</v>
      </c>
      <c r="AI722" t="b">
        <v>0</v>
      </c>
      <c r="AJ722" t="b">
        <v>0</v>
      </c>
      <c r="AK722" t="b">
        <v>0</v>
      </c>
      <c r="AL722" t="b">
        <v>0</v>
      </c>
      <c r="AM722" t="b">
        <v>0</v>
      </c>
      <c r="AN722" t="b">
        <v>0</v>
      </c>
      <c r="AO722" t="b">
        <v>0</v>
      </c>
      <c r="AP722">
        <v>0</v>
      </c>
      <c r="AQ722" t="b">
        <v>0</v>
      </c>
      <c r="AR722" t="b">
        <f t="shared" si="46"/>
        <v>1</v>
      </c>
    </row>
    <row r="723" spans="1:44">
      <c r="A723" t="s">
        <v>71</v>
      </c>
      <c r="B723" t="b">
        <f t="shared" ref="B723:B754" si="48">IF(ABS(C723-D723)&lt;=3,TRUE(),FALSE())</f>
        <v>1</v>
      </c>
      <c r="C723">
        <f>SUM('L28'!N11:P11)</f>
        <v>0</v>
      </c>
      <c r="D723">
        <f>'L28'!M11</f>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t="b">
        <v>0</v>
      </c>
      <c r="AI723" t="b">
        <v>0</v>
      </c>
      <c r="AJ723" t="b">
        <v>0</v>
      </c>
      <c r="AK723" t="b">
        <v>0</v>
      </c>
      <c r="AL723" t="b">
        <v>0</v>
      </c>
      <c r="AM723" t="b">
        <v>0</v>
      </c>
      <c r="AN723" t="b">
        <v>0</v>
      </c>
      <c r="AO723" t="b">
        <v>0</v>
      </c>
      <c r="AP723">
        <v>0</v>
      </c>
      <c r="AQ723" t="b">
        <v>0</v>
      </c>
      <c r="AR723" t="b">
        <f t="shared" si="46"/>
        <v>1</v>
      </c>
    </row>
    <row r="724" spans="1:44">
      <c r="A724" t="s">
        <v>71</v>
      </c>
      <c r="B724" t="b">
        <f t="shared" si="48"/>
        <v>1</v>
      </c>
      <c r="C724">
        <f>SUM('L28'!J11:L11)</f>
        <v>0</v>
      </c>
      <c r="D724">
        <f>'L28'!I11</f>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t="b">
        <v>0</v>
      </c>
      <c r="AI724" t="b">
        <v>0</v>
      </c>
      <c r="AJ724" t="b">
        <v>0</v>
      </c>
      <c r="AK724" t="b">
        <v>0</v>
      </c>
      <c r="AL724" t="b">
        <v>0</v>
      </c>
      <c r="AM724" t="b">
        <v>0</v>
      </c>
      <c r="AN724" t="b">
        <v>0</v>
      </c>
      <c r="AO724" t="b">
        <v>0</v>
      </c>
      <c r="AP724">
        <v>0</v>
      </c>
      <c r="AQ724" t="b">
        <v>0</v>
      </c>
      <c r="AR724" t="b">
        <f t="shared" si="46"/>
        <v>1</v>
      </c>
    </row>
    <row r="725" spans="1:44">
      <c r="A725" t="s">
        <v>71</v>
      </c>
      <c r="B725" t="b">
        <f t="shared" si="48"/>
        <v>1</v>
      </c>
      <c r="C725">
        <f>SUM('L28'!F11:H11)</f>
        <v>0</v>
      </c>
      <c r="D725">
        <f>'L28'!E11</f>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t="b">
        <v>0</v>
      </c>
      <c r="AI725" t="b">
        <v>0</v>
      </c>
      <c r="AJ725" t="b">
        <v>0</v>
      </c>
      <c r="AK725" t="b">
        <v>0</v>
      </c>
      <c r="AL725" t="b">
        <v>0</v>
      </c>
      <c r="AM725" t="b">
        <v>0</v>
      </c>
      <c r="AN725" t="b">
        <v>0</v>
      </c>
      <c r="AO725" t="b">
        <v>0</v>
      </c>
      <c r="AP725">
        <v>0</v>
      </c>
      <c r="AQ725" t="b">
        <v>0</v>
      </c>
      <c r="AR725" t="b">
        <f t="shared" si="46"/>
        <v>1</v>
      </c>
    </row>
    <row r="726" spans="1:44">
      <c r="A726" t="s">
        <v>71</v>
      </c>
      <c r="B726" t="b">
        <f t="shared" si="48"/>
        <v>1</v>
      </c>
      <c r="C726">
        <f>SUM('L28'!N12:P12)</f>
        <v>0</v>
      </c>
      <c r="D726">
        <f>'L28'!M12</f>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t="b">
        <v>0</v>
      </c>
      <c r="AI726" t="b">
        <v>0</v>
      </c>
      <c r="AJ726" t="b">
        <v>0</v>
      </c>
      <c r="AK726" t="b">
        <v>0</v>
      </c>
      <c r="AL726" t="b">
        <v>0</v>
      </c>
      <c r="AM726" t="b">
        <v>0</v>
      </c>
      <c r="AN726" t="b">
        <v>0</v>
      </c>
      <c r="AO726" t="b">
        <v>0</v>
      </c>
      <c r="AP726">
        <v>0</v>
      </c>
      <c r="AQ726" t="b">
        <v>0</v>
      </c>
      <c r="AR726" t="b">
        <f t="shared" si="46"/>
        <v>1</v>
      </c>
    </row>
    <row r="727" spans="1:44">
      <c r="A727" t="s">
        <v>71</v>
      </c>
      <c r="B727" t="b">
        <f t="shared" si="48"/>
        <v>1</v>
      </c>
      <c r="C727">
        <f>SUM('L28'!J12:L12)</f>
        <v>0</v>
      </c>
      <c r="D727">
        <f>'L28'!I12</f>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t="b">
        <v>0</v>
      </c>
      <c r="AI727" t="b">
        <v>0</v>
      </c>
      <c r="AJ727" t="b">
        <v>0</v>
      </c>
      <c r="AK727" t="b">
        <v>0</v>
      </c>
      <c r="AL727" t="b">
        <v>0</v>
      </c>
      <c r="AM727" t="b">
        <v>0</v>
      </c>
      <c r="AN727" t="b">
        <v>0</v>
      </c>
      <c r="AO727" t="b">
        <v>0</v>
      </c>
      <c r="AP727">
        <v>0</v>
      </c>
      <c r="AQ727" t="b">
        <v>0</v>
      </c>
      <c r="AR727" t="b">
        <f t="shared" si="46"/>
        <v>1</v>
      </c>
    </row>
    <row r="728" spans="1:44">
      <c r="A728" t="s">
        <v>71</v>
      </c>
      <c r="B728" t="b">
        <f t="shared" si="48"/>
        <v>1</v>
      </c>
      <c r="C728">
        <f>SUM('L28'!F12:H12)</f>
        <v>0</v>
      </c>
      <c r="D728">
        <f>'L28'!E12</f>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t="b">
        <v>0</v>
      </c>
      <c r="AI728" t="b">
        <v>0</v>
      </c>
      <c r="AJ728" t="b">
        <v>0</v>
      </c>
      <c r="AK728" t="b">
        <v>0</v>
      </c>
      <c r="AL728" t="b">
        <v>0</v>
      </c>
      <c r="AM728" t="b">
        <v>0</v>
      </c>
      <c r="AN728" t="b">
        <v>0</v>
      </c>
      <c r="AO728" t="b">
        <v>0</v>
      </c>
      <c r="AP728">
        <v>0</v>
      </c>
      <c r="AQ728" t="b">
        <v>0</v>
      </c>
      <c r="AR728" t="b">
        <f t="shared" si="46"/>
        <v>1</v>
      </c>
    </row>
    <row r="729" spans="1:44">
      <c r="A729" t="s">
        <v>71</v>
      </c>
      <c r="B729" t="b">
        <f t="shared" si="48"/>
        <v>1</v>
      </c>
      <c r="C729">
        <f>SUM('L28'!N13:P13)</f>
        <v>0</v>
      </c>
      <c r="D729">
        <f>'L28'!M13</f>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t="b">
        <v>0</v>
      </c>
      <c r="AI729" t="b">
        <v>0</v>
      </c>
      <c r="AJ729" t="b">
        <v>0</v>
      </c>
      <c r="AK729" t="b">
        <v>0</v>
      </c>
      <c r="AL729" t="b">
        <v>0</v>
      </c>
      <c r="AM729" t="b">
        <v>0</v>
      </c>
      <c r="AN729" t="b">
        <v>0</v>
      </c>
      <c r="AO729" t="b">
        <v>0</v>
      </c>
      <c r="AP729">
        <v>0</v>
      </c>
      <c r="AQ729" t="b">
        <v>0</v>
      </c>
      <c r="AR729" t="b">
        <f t="shared" si="46"/>
        <v>1</v>
      </c>
    </row>
    <row r="730" spans="1:44">
      <c r="A730" t="s">
        <v>71</v>
      </c>
      <c r="B730" t="b">
        <f t="shared" si="48"/>
        <v>1</v>
      </c>
      <c r="C730">
        <f>SUM('L28'!J13:L13)</f>
        <v>0</v>
      </c>
      <c r="D730">
        <f>'L28'!I13</f>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t="b">
        <v>0</v>
      </c>
      <c r="AI730" t="b">
        <v>0</v>
      </c>
      <c r="AJ730" t="b">
        <v>0</v>
      </c>
      <c r="AK730" t="b">
        <v>0</v>
      </c>
      <c r="AL730" t="b">
        <v>0</v>
      </c>
      <c r="AM730" t="b">
        <v>0</v>
      </c>
      <c r="AN730" t="b">
        <v>0</v>
      </c>
      <c r="AO730" t="b">
        <v>0</v>
      </c>
      <c r="AP730">
        <v>0</v>
      </c>
      <c r="AQ730" t="b">
        <v>0</v>
      </c>
      <c r="AR730" t="b">
        <f t="shared" si="46"/>
        <v>1</v>
      </c>
    </row>
    <row r="731" spans="1:44">
      <c r="A731" t="s">
        <v>71</v>
      </c>
      <c r="B731" t="b">
        <f t="shared" si="48"/>
        <v>1</v>
      </c>
      <c r="C731">
        <f>SUM('L28'!F13:H13)</f>
        <v>0</v>
      </c>
      <c r="D731">
        <f>'L28'!E13</f>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t="b">
        <v>0</v>
      </c>
      <c r="AI731" t="b">
        <v>0</v>
      </c>
      <c r="AJ731" t="b">
        <v>0</v>
      </c>
      <c r="AK731" t="b">
        <v>0</v>
      </c>
      <c r="AL731" t="b">
        <v>0</v>
      </c>
      <c r="AM731" t="b">
        <v>0</v>
      </c>
      <c r="AN731" t="b">
        <v>0</v>
      </c>
      <c r="AO731" t="b">
        <v>0</v>
      </c>
      <c r="AP731">
        <v>0</v>
      </c>
      <c r="AQ731" t="b">
        <v>0</v>
      </c>
      <c r="AR731" t="b">
        <f t="shared" si="46"/>
        <v>1</v>
      </c>
    </row>
    <row r="732" spans="1:44">
      <c r="A732" t="s">
        <v>71</v>
      </c>
      <c r="B732" t="b">
        <f t="shared" si="48"/>
        <v>1</v>
      </c>
      <c r="C732">
        <f>SUM('L28'!N14:P14)</f>
        <v>0</v>
      </c>
      <c r="D732">
        <f>'L28'!M14</f>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t="b">
        <v>0</v>
      </c>
      <c r="AI732" t="b">
        <v>0</v>
      </c>
      <c r="AJ732" t="b">
        <v>0</v>
      </c>
      <c r="AK732" t="b">
        <v>0</v>
      </c>
      <c r="AL732" t="b">
        <v>0</v>
      </c>
      <c r="AM732" t="b">
        <v>0</v>
      </c>
      <c r="AN732" t="b">
        <v>0</v>
      </c>
      <c r="AO732" t="b">
        <v>0</v>
      </c>
      <c r="AP732">
        <v>0</v>
      </c>
      <c r="AQ732" t="b">
        <v>0</v>
      </c>
      <c r="AR732" t="b">
        <f t="shared" si="46"/>
        <v>1</v>
      </c>
    </row>
    <row r="733" spans="1:44">
      <c r="A733" t="s">
        <v>71</v>
      </c>
      <c r="B733" t="b">
        <f t="shared" si="48"/>
        <v>1</v>
      </c>
      <c r="C733">
        <f>SUM('L28'!J14:L14)</f>
        <v>0</v>
      </c>
      <c r="D733">
        <f>'L28'!I14</f>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t="b">
        <v>0</v>
      </c>
      <c r="AI733" t="b">
        <v>0</v>
      </c>
      <c r="AJ733" t="b">
        <v>0</v>
      </c>
      <c r="AK733" t="b">
        <v>0</v>
      </c>
      <c r="AL733" t="b">
        <v>0</v>
      </c>
      <c r="AM733" t="b">
        <v>0</v>
      </c>
      <c r="AN733" t="b">
        <v>0</v>
      </c>
      <c r="AO733" t="b">
        <v>0</v>
      </c>
      <c r="AP733">
        <v>0</v>
      </c>
      <c r="AQ733" t="b">
        <v>0</v>
      </c>
      <c r="AR733" t="b">
        <f t="shared" si="46"/>
        <v>1</v>
      </c>
    </row>
    <row r="734" spans="1:44">
      <c r="A734" t="s">
        <v>71</v>
      </c>
      <c r="B734" t="b">
        <f t="shared" si="48"/>
        <v>1</v>
      </c>
      <c r="C734">
        <f>SUM('L28'!F14:H14)</f>
        <v>0</v>
      </c>
      <c r="D734">
        <f>'L28'!E14</f>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t="b">
        <v>0</v>
      </c>
      <c r="AI734" t="b">
        <v>0</v>
      </c>
      <c r="AJ734" t="b">
        <v>0</v>
      </c>
      <c r="AK734" t="b">
        <v>0</v>
      </c>
      <c r="AL734" t="b">
        <v>0</v>
      </c>
      <c r="AM734" t="b">
        <v>0</v>
      </c>
      <c r="AN734" t="b">
        <v>0</v>
      </c>
      <c r="AO734" t="b">
        <v>0</v>
      </c>
      <c r="AP734">
        <v>0</v>
      </c>
      <c r="AQ734" t="b">
        <v>0</v>
      </c>
      <c r="AR734" t="b">
        <f t="shared" si="46"/>
        <v>1</v>
      </c>
    </row>
    <row r="735" spans="1:44">
      <c r="A735" t="s">
        <v>71</v>
      </c>
      <c r="B735" t="b">
        <f t="shared" si="48"/>
        <v>1</v>
      </c>
      <c r="C735">
        <f>SUM('L28'!N15:P15)</f>
        <v>0</v>
      </c>
      <c r="D735">
        <f>'L28'!M15</f>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t="b">
        <v>0</v>
      </c>
      <c r="AI735" t="b">
        <v>0</v>
      </c>
      <c r="AJ735" t="b">
        <v>0</v>
      </c>
      <c r="AK735" t="b">
        <v>0</v>
      </c>
      <c r="AL735" t="b">
        <v>0</v>
      </c>
      <c r="AM735" t="b">
        <v>0</v>
      </c>
      <c r="AN735" t="b">
        <v>0</v>
      </c>
      <c r="AO735" t="b">
        <v>0</v>
      </c>
      <c r="AP735">
        <v>0</v>
      </c>
      <c r="AQ735" t="b">
        <v>0</v>
      </c>
      <c r="AR735" t="b">
        <f t="shared" si="46"/>
        <v>1</v>
      </c>
    </row>
    <row r="736" spans="1:44">
      <c r="A736" t="s">
        <v>71</v>
      </c>
      <c r="B736" t="b">
        <f t="shared" si="48"/>
        <v>1</v>
      </c>
      <c r="C736">
        <f>SUM('L28'!J15:L15)</f>
        <v>0</v>
      </c>
      <c r="D736">
        <f>'L28'!I15</f>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t="b">
        <v>0</v>
      </c>
      <c r="AI736" t="b">
        <v>0</v>
      </c>
      <c r="AJ736" t="b">
        <v>0</v>
      </c>
      <c r="AK736" t="b">
        <v>0</v>
      </c>
      <c r="AL736" t="b">
        <v>0</v>
      </c>
      <c r="AM736" t="b">
        <v>0</v>
      </c>
      <c r="AN736" t="b">
        <v>0</v>
      </c>
      <c r="AO736" t="b">
        <v>0</v>
      </c>
      <c r="AP736">
        <v>0</v>
      </c>
      <c r="AQ736" t="b">
        <v>0</v>
      </c>
      <c r="AR736" t="b">
        <f t="shared" si="46"/>
        <v>1</v>
      </c>
    </row>
    <row r="737" spans="1:44">
      <c r="A737" t="s">
        <v>71</v>
      </c>
      <c r="B737" t="b">
        <f t="shared" si="48"/>
        <v>1</v>
      </c>
      <c r="C737">
        <f>SUM('L28'!F15:H15)</f>
        <v>0</v>
      </c>
      <c r="D737">
        <f>'L28'!E15</f>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t="b">
        <v>0</v>
      </c>
      <c r="AI737" t="b">
        <v>0</v>
      </c>
      <c r="AJ737" t="b">
        <v>0</v>
      </c>
      <c r="AK737" t="b">
        <v>0</v>
      </c>
      <c r="AL737" t="b">
        <v>0</v>
      </c>
      <c r="AM737" t="b">
        <v>0</v>
      </c>
      <c r="AN737" t="b">
        <v>0</v>
      </c>
      <c r="AO737" t="b">
        <v>0</v>
      </c>
      <c r="AP737">
        <v>0</v>
      </c>
      <c r="AQ737" t="b">
        <v>0</v>
      </c>
      <c r="AR737" t="b">
        <f t="shared" si="46"/>
        <v>1</v>
      </c>
    </row>
    <row r="738" spans="1:44">
      <c r="A738" t="s">
        <v>71</v>
      </c>
      <c r="B738" t="b">
        <f t="shared" si="48"/>
        <v>1</v>
      </c>
      <c r="C738">
        <f>SUM('L28'!N16:P16)</f>
        <v>0</v>
      </c>
      <c r="D738">
        <f>'L28'!M16</f>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t="b">
        <v>0</v>
      </c>
      <c r="AI738" t="b">
        <v>0</v>
      </c>
      <c r="AJ738" t="b">
        <v>0</v>
      </c>
      <c r="AK738" t="b">
        <v>0</v>
      </c>
      <c r="AL738" t="b">
        <v>0</v>
      </c>
      <c r="AM738" t="b">
        <v>0</v>
      </c>
      <c r="AN738" t="b">
        <v>0</v>
      </c>
      <c r="AO738" t="b">
        <v>0</v>
      </c>
      <c r="AP738">
        <v>0</v>
      </c>
      <c r="AQ738" t="b">
        <v>0</v>
      </c>
      <c r="AR738" t="b">
        <f t="shared" si="46"/>
        <v>1</v>
      </c>
    </row>
    <row r="739" spans="1:44">
      <c r="A739" t="s">
        <v>71</v>
      </c>
      <c r="B739" t="b">
        <f t="shared" si="48"/>
        <v>1</v>
      </c>
      <c r="C739">
        <f>SUM('L28'!J16:L16)</f>
        <v>0</v>
      </c>
      <c r="D739">
        <f>'L28'!I16</f>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t="b">
        <v>0</v>
      </c>
      <c r="AI739" t="b">
        <v>0</v>
      </c>
      <c r="AJ739" t="b">
        <v>0</v>
      </c>
      <c r="AK739" t="b">
        <v>0</v>
      </c>
      <c r="AL739" t="b">
        <v>0</v>
      </c>
      <c r="AM739" t="b">
        <v>0</v>
      </c>
      <c r="AN739" t="b">
        <v>0</v>
      </c>
      <c r="AO739" t="b">
        <v>0</v>
      </c>
      <c r="AP739">
        <v>0</v>
      </c>
      <c r="AQ739" t="b">
        <v>0</v>
      </c>
      <c r="AR739" t="b">
        <f t="shared" si="46"/>
        <v>1</v>
      </c>
    </row>
    <row r="740" spans="1:44">
      <c r="A740" t="s">
        <v>71</v>
      </c>
      <c r="B740" t="b">
        <f t="shared" si="48"/>
        <v>1</v>
      </c>
      <c r="C740">
        <f>SUM('L28'!F16:H16)</f>
        <v>0</v>
      </c>
      <c r="D740">
        <f>'L28'!E16</f>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t="b">
        <v>0</v>
      </c>
      <c r="AI740" t="b">
        <v>0</v>
      </c>
      <c r="AJ740" t="b">
        <v>0</v>
      </c>
      <c r="AK740" t="b">
        <v>0</v>
      </c>
      <c r="AL740" t="b">
        <v>0</v>
      </c>
      <c r="AM740" t="b">
        <v>0</v>
      </c>
      <c r="AN740" t="b">
        <v>0</v>
      </c>
      <c r="AO740" t="b">
        <v>0</v>
      </c>
      <c r="AP740">
        <v>0</v>
      </c>
      <c r="AQ740" t="b">
        <v>0</v>
      </c>
      <c r="AR740" t="b">
        <f t="shared" si="46"/>
        <v>1</v>
      </c>
    </row>
    <row r="741" spans="1:44">
      <c r="A741" t="s">
        <v>71</v>
      </c>
      <c r="B741" t="b">
        <f t="shared" si="48"/>
        <v>1</v>
      </c>
      <c r="C741">
        <f>SUM('L28'!N17:P17)</f>
        <v>0</v>
      </c>
      <c r="D741">
        <f>'L28'!M17</f>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t="b">
        <v>0</v>
      </c>
      <c r="AI741" t="b">
        <v>0</v>
      </c>
      <c r="AJ741" t="b">
        <v>0</v>
      </c>
      <c r="AK741" t="b">
        <v>0</v>
      </c>
      <c r="AL741" t="b">
        <v>0</v>
      </c>
      <c r="AM741" t="b">
        <v>0</v>
      </c>
      <c r="AN741" t="b">
        <v>0</v>
      </c>
      <c r="AO741" t="b">
        <v>0</v>
      </c>
      <c r="AP741">
        <v>0</v>
      </c>
      <c r="AQ741" t="b">
        <v>0</v>
      </c>
      <c r="AR741" t="b">
        <f t="shared" si="46"/>
        <v>1</v>
      </c>
    </row>
    <row r="742" spans="1:44">
      <c r="A742" t="s">
        <v>71</v>
      </c>
      <c r="B742" t="b">
        <f t="shared" si="48"/>
        <v>1</v>
      </c>
      <c r="C742">
        <f>SUM('L28'!J17:L17)</f>
        <v>0</v>
      </c>
      <c r="D742">
        <f>'L28'!I17</f>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t="b">
        <v>0</v>
      </c>
      <c r="AI742" t="b">
        <v>0</v>
      </c>
      <c r="AJ742" t="b">
        <v>0</v>
      </c>
      <c r="AK742" t="b">
        <v>0</v>
      </c>
      <c r="AL742" t="b">
        <v>0</v>
      </c>
      <c r="AM742" t="b">
        <v>0</v>
      </c>
      <c r="AN742" t="b">
        <v>0</v>
      </c>
      <c r="AO742" t="b">
        <v>0</v>
      </c>
      <c r="AP742">
        <v>0</v>
      </c>
      <c r="AQ742" t="b">
        <v>0</v>
      </c>
      <c r="AR742" t="b">
        <f t="shared" si="46"/>
        <v>1</v>
      </c>
    </row>
    <row r="743" spans="1:44">
      <c r="A743" t="s">
        <v>71</v>
      </c>
      <c r="B743" t="b">
        <f t="shared" si="48"/>
        <v>1</v>
      </c>
      <c r="C743">
        <f>SUM('L28'!F17:H17)</f>
        <v>0</v>
      </c>
      <c r="D743">
        <f>'L28'!E17</f>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t="b">
        <v>0</v>
      </c>
      <c r="AI743" t="b">
        <v>0</v>
      </c>
      <c r="AJ743" t="b">
        <v>0</v>
      </c>
      <c r="AK743" t="b">
        <v>0</v>
      </c>
      <c r="AL743" t="b">
        <v>0</v>
      </c>
      <c r="AM743" t="b">
        <v>0</v>
      </c>
      <c r="AN743" t="b">
        <v>0</v>
      </c>
      <c r="AO743" t="b">
        <v>0</v>
      </c>
      <c r="AP743">
        <v>0</v>
      </c>
      <c r="AQ743" t="b">
        <v>0</v>
      </c>
      <c r="AR743" t="b">
        <f t="shared" si="46"/>
        <v>1</v>
      </c>
    </row>
    <row r="744" spans="1:44">
      <c r="A744" t="s">
        <v>71</v>
      </c>
      <c r="B744" t="b">
        <f t="shared" si="48"/>
        <v>1</v>
      </c>
      <c r="C744">
        <f>SUM('L28'!N18:P18)</f>
        <v>0</v>
      </c>
      <c r="D744">
        <f>'L28'!M18</f>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t="b">
        <v>0</v>
      </c>
      <c r="AI744" t="b">
        <v>0</v>
      </c>
      <c r="AJ744" t="b">
        <v>0</v>
      </c>
      <c r="AK744" t="b">
        <v>0</v>
      </c>
      <c r="AL744" t="b">
        <v>0</v>
      </c>
      <c r="AM744" t="b">
        <v>0</v>
      </c>
      <c r="AN744" t="b">
        <v>0</v>
      </c>
      <c r="AO744" t="b">
        <v>0</v>
      </c>
      <c r="AP744">
        <v>0</v>
      </c>
      <c r="AQ744" t="b">
        <v>0</v>
      </c>
      <c r="AR744" t="b">
        <f t="shared" si="46"/>
        <v>1</v>
      </c>
    </row>
    <row r="745" spans="1:44">
      <c r="A745" t="s">
        <v>71</v>
      </c>
      <c r="B745" t="b">
        <f t="shared" si="48"/>
        <v>1</v>
      </c>
      <c r="C745">
        <f>SUM('L28'!J18:L18)</f>
        <v>0</v>
      </c>
      <c r="D745">
        <f>'L28'!I18</f>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t="b">
        <v>0</v>
      </c>
      <c r="AI745" t="b">
        <v>0</v>
      </c>
      <c r="AJ745" t="b">
        <v>0</v>
      </c>
      <c r="AK745" t="b">
        <v>0</v>
      </c>
      <c r="AL745" t="b">
        <v>0</v>
      </c>
      <c r="AM745" t="b">
        <v>0</v>
      </c>
      <c r="AN745" t="b">
        <v>0</v>
      </c>
      <c r="AO745" t="b">
        <v>0</v>
      </c>
      <c r="AP745">
        <v>0</v>
      </c>
      <c r="AQ745" t="b">
        <v>0</v>
      </c>
      <c r="AR745" t="b">
        <f t="shared" si="46"/>
        <v>1</v>
      </c>
    </row>
    <row r="746" spans="1:44">
      <c r="A746" t="s">
        <v>71</v>
      </c>
      <c r="B746" t="b">
        <f t="shared" si="48"/>
        <v>1</v>
      </c>
      <c r="C746">
        <f>SUM('L28'!F18:H18)</f>
        <v>0</v>
      </c>
      <c r="D746">
        <f>'L28'!E18</f>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t="b">
        <v>0</v>
      </c>
      <c r="AI746" t="b">
        <v>0</v>
      </c>
      <c r="AJ746" t="b">
        <v>0</v>
      </c>
      <c r="AK746" t="b">
        <v>0</v>
      </c>
      <c r="AL746" t="b">
        <v>0</v>
      </c>
      <c r="AM746" t="b">
        <v>0</v>
      </c>
      <c r="AN746" t="b">
        <v>0</v>
      </c>
      <c r="AO746" t="b">
        <v>0</v>
      </c>
      <c r="AP746">
        <v>0</v>
      </c>
      <c r="AQ746" t="b">
        <v>0</v>
      </c>
      <c r="AR746" t="b">
        <f t="shared" si="46"/>
        <v>1</v>
      </c>
    </row>
    <row r="747" spans="1:44">
      <c r="A747" t="s">
        <v>71</v>
      </c>
      <c r="B747" t="b">
        <f t="shared" si="48"/>
        <v>1</v>
      </c>
      <c r="C747">
        <f>SUM('L28'!N19:P19)</f>
        <v>0</v>
      </c>
      <c r="D747">
        <f>'L28'!M19</f>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t="b">
        <v>0</v>
      </c>
      <c r="AI747" t="b">
        <v>0</v>
      </c>
      <c r="AJ747" t="b">
        <v>0</v>
      </c>
      <c r="AK747" t="b">
        <v>0</v>
      </c>
      <c r="AL747" t="b">
        <v>0</v>
      </c>
      <c r="AM747" t="b">
        <v>0</v>
      </c>
      <c r="AN747" t="b">
        <v>0</v>
      </c>
      <c r="AO747" t="b">
        <v>0</v>
      </c>
      <c r="AP747">
        <v>0</v>
      </c>
      <c r="AQ747" t="b">
        <v>0</v>
      </c>
      <c r="AR747" t="b">
        <f t="shared" si="46"/>
        <v>1</v>
      </c>
    </row>
    <row r="748" spans="1:44">
      <c r="A748" t="s">
        <v>71</v>
      </c>
      <c r="B748" t="b">
        <f t="shared" si="48"/>
        <v>1</v>
      </c>
      <c r="C748">
        <f>SUM('L28'!J19:L19)</f>
        <v>0</v>
      </c>
      <c r="D748">
        <f>'L28'!I19</f>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t="b">
        <v>0</v>
      </c>
      <c r="AI748" t="b">
        <v>0</v>
      </c>
      <c r="AJ748" t="b">
        <v>0</v>
      </c>
      <c r="AK748" t="b">
        <v>0</v>
      </c>
      <c r="AL748" t="b">
        <v>0</v>
      </c>
      <c r="AM748" t="b">
        <v>0</v>
      </c>
      <c r="AN748" t="b">
        <v>0</v>
      </c>
      <c r="AO748" t="b">
        <v>0</v>
      </c>
      <c r="AP748">
        <v>0</v>
      </c>
      <c r="AQ748" t="b">
        <v>0</v>
      </c>
      <c r="AR748" t="b">
        <f t="shared" si="46"/>
        <v>1</v>
      </c>
    </row>
    <row r="749" spans="1:44">
      <c r="A749" t="s">
        <v>71</v>
      </c>
      <c r="B749" t="b">
        <f t="shared" si="48"/>
        <v>1</v>
      </c>
      <c r="C749">
        <f>SUM('L28'!F19:H19)</f>
        <v>0</v>
      </c>
      <c r="D749">
        <f>'L28'!E19</f>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t="b">
        <v>0</v>
      </c>
      <c r="AI749" t="b">
        <v>0</v>
      </c>
      <c r="AJ749" t="b">
        <v>0</v>
      </c>
      <c r="AK749" t="b">
        <v>0</v>
      </c>
      <c r="AL749" t="b">
        <v>0</v>
      </c>
      <c r="AM749" t="b">
        <v>0</v>
      </c>
      <c r="AN749" t="b">
        <v>0</v>
      </c>
      <c r="AO749" t="b">
        <v>0</v>
      </c>
      <c r="AP749">
        <v>0</v>
      </c>
      <c r="AQ749" t="b">
        <v>0</v>
      </c>
      <c r="AR749" t="b">
        <f t="shared" si="46"/>
        <v>1</v>
      </c>
    </row>
    <row r="750" spans="1:44">
      <c r="A750" t="s">
        <v>71</v>
      </c>
      <c r="B750" t="b">
        <f t="shared" si="48"/>
        <v>1</v>
      </c>
      <c r="C750">
        <f>SUM('L28'!N20:P20)</f>
        <v>0</v>
      </c>
      <c r="D750">
        <f>'L28'!M20</f>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t="b">
        <v>0</v>
      </c>
      <c r="AI750" t="b">
        <v>0</v>
      </c>
      <c r="AJ750" t="b">
        <v>0</v>
      </c>
      <c r="AK750" t="b">
        <v>0</v>
      </c>
      <c r="AL750" t="b">
        <v>0</v>
      </c>
      <c r="AM750" t="b">
        <v>0</v>
      </c>
      <c r="AN750" t="b">
        <v>0</v>
      </c>
      <c r="AO750" t="b">
        <v>0</v>
      </c>
      <c r="AP750">
        <v>0</v>
      </c>
      <c r="AQ750" t="b">
        <v>0</v>
      </c>
      <c r="AR750" t="b">
        <f t="shared" si="46"/>
        <v>1</v>
      </c>
    </row>
    <row r="751" spans="1:44">
      <c r="A751" t="s">
        <v>71</v>
      </c>
      <c r="B751" t="b">
        <f t="shared" si="48"/>
        <v>1</v>
      </c>
      <c r="C751">
        <f>SUM('L28'!J20:L20)</f>
        <v>0</v>
      </c>
      <c r="D751">
        <f>'L28'!I20</f>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t="b">
        <v>0</v>
      </c>
      <c r="AI751" t="b">
        <v>0</v>
      </c>
      <c r="AJ751" t="b">
        <v>0</v>
      </c>
      <c r="AK751" t="b">
        <v>0</v>
      </c>
      <c r="AL751" t="b">
        <v>0</v>
      </c>
      <c r="AM751" t="b">
        <v>0</v>
      </c>
      <c r="AN751" t="b">
        <v>0</v>
      </c>
      <c r="AO751" t="b">
        <v>0</v>
      </c>
      <c r="AP751">
        <v>0</v>
      </c>
      <c r="AQ751" t="b">
        <v>0</v>
      </c>
      <c r="AR751" t="b">
        <f t="shared" si="46"/>
        <v>1</v>
      </c>
    </row>
    <row r="752" spans="1:44">
      <c r="A752" t="s">
        <v>71</v>
      </c>
      <c r="B752" t="b">
        <f t="shared" si="48"/>
        <v>1</v>
      </c>
      <c r="C752">
        <f>SUM('L28'!F20:H20)</f>
        <v>0</v>
      </c>
      <c r="D752">
        <f>'L28'!E20</f>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t="b">
        <v>0</v>
      </c>
      <c r="AI752" t="b">
        <v>0</v>
      </c>
      <c r="AJ752" t="b">
        <v>0</v>
      </c>
      <c r="AK752" t="b">
        <v>0</v>
      </c>
      <c r="AL752" t="b">
        <v>0</v>
      </c>
      <c r="AM752" t="b">
        <v>0</v>
      </c>
      <c r="AN752" t="b">
        <v>0</v>
      </c>
      <c r="AO752" t="b">
        <v>0</v>
      </c>
      <c r="AP752">
        <v>0</v>
      </c>
      <c r="AQ752" t="b">
        <v>0</v>
      </c>
      <c r="AR752" t="b">
        <f t="shared" si="46"/>
        <v>1</v>
      </c>
    </row>
    <row r="753" spans="1:44">
      <c r="A753" t="s">
        <v>71</v>
      </c>
      <c r="B753" t="b">
        <f t="shared" si="48"/>
        <v>1</v>
      </c>
      <c r="C753">
        <f>SUM('L28'!N21:P21)</f>
        <v>0</v>
      </c>
      <c r="D753">
        <f>'L28'!M21</f>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t="b">
        <v>0</v>
      </c>
      <c r="AI753" t="b">
        <v>0</v>
      </c>
      <c r="AJ753" t="b">
        <v>0</v>
      </c>
      <c r="AK753" t="b">
        <v>0</v>
      </c>
      <c r="AL753" t="b">
        <v>0</v>
      </c>
      <c r="AM753" t="b">
        <v>0</v>
      </c>
      <c r="AN753" t="b">
        <v>0</v>
      </c>
      <c r="AO753" t="b">
        <v>0</v>
      </c>
      <c r="AP753">
        <v>0</v>
      </c>
      <c r="AQ753" t="b">
        <v>0</v>
      </c>
      <c r="AR753" t="b">
        <f t="shared" si="46"/>
        <v>1</v>
      </c>
    </row>
    <row r="754" spans="1:44">
      <c r="A754" t="s">
        <v>71</v>
      </c>
      <c r="B754" t="b">
        <f t="shared" si="48"/>
        <v>1</v>
      </c>
      <c r="C754">
        <f>SUM('L28'!J21:L21)</f>
        <v>0</v>
      </c>
      <c r="D754">
        <f>'L28'!I21</f>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t="b">
        <v>0</v>
      </c>
      <c r="AI754" t="b">
        <v>0</v>
      </c>
      <c r="AJ754" t="b">
        <v>0</v>
      </c>
      <c r="AK754" t="b">
        <v>0</v>
      </c>
      <c r="AL754" t="b">
        <v>0</v>
      </c>
      <c r="AM754" t="b">
        <v>0</v>
      </c>
      <c r="AN754" t="b">
        <v>0</v>
      </c>
      <c r="AO754" t="b">
        <v>0</v>
      </c>
      <c r="AP754">
        <v>0</v>
      </c>
      <c r="AQ754" t="b">
        <v>0</v>
      </c>
      <c r="AR754" t="b">
        <f t="shared" si="46"/>
        <v>1</v>
      </c>
    </row>
    <row r="755" spans="1:44">
      <c r="A755" t="s">
        <v>71</v>
      </c>
      <c r="B755" t="b">
        <f t="shared" ref="B755:B773" si="49">IF(ABS(C755-D755)&lt;=3,TRUE(),FALSE())</f>
        <v>1</v>
      </c>
      <c r="C755">
        <f>SUM('L28'!F21:H21)</f>
        <v>0</v>
      </c>
      <c r="D755">
        <f>'L28'!E21</f>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t="b">
        <v>0</v>
      </c>
      <c r="AI755" t="b">
        <v>0</v>
      </c>
      <c r="AJ755" t="b">
        <v>0</v>
      </c>
      <c r="AK755" t="b">
        <v>0</v>
      </c>
      <c r="AL755" t="b">
        <v>0</v>
      </c>
      <c r="AM755" t="b">
        <v>0</v>
      </c>
      <c r="AN755" t="b">
        <v>0</v>
      </c>
      <c r="AO755" t="b">
        <v>0</v>
      </c>
      <c r="AP755">
        <v>0</v>
      </c>
      <c r="AQ755" t="b">
        <v>0</v>
      </c>
      <c r="AR755" t="b">
        <f t="shared" si="46"/>
        <v>1</v>
      </c>
    </row>
    <row r="756" spans="1:44">
      <c r="A756" t="s">
        <v>71</v>
      </c>
      <c r="B756" t="b">
        <f t="shared" si="49"/>
        <v>1</v>
      </c>
      <c r="C756">
        <f>SUM('L28'!N22:P22)</f>
        <v>0</v>
      </c>
      <c r="D756">
        <f>'L28'!M22</f>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t="b">
        <v>0</v>
      </c>
      <c r="AI756" t="b">
        <v>0</v>
      </c>
      <c r="AJ756" t="b">
        <v>0</v>
      </c>
      <c r="AK756" t="b">
        <v>0</v>
      </c>
      <c r="AL756" t="b">
        <v>0</v>
      </c>
      <c r="AM756" t="b">
        <v>0</v>
      </c>
      <c r="AN756" t="b">
        <v>0</v>
      </c>
      <c r="AO756" t="b">
        <v>0</v>
      </c>
      <c r="AP756">
        <v>0</v>
      </c>
      <c r="AQ756" t="b">
        <v>0</v>
      </c>
      <c r="AR756" t="b">
        <f t="shared" si="46"/>
        <v>1</v>
      </c>
    </row>
    <row r="757" spans="1:44">
      <c r="A757" t="s">
        <v>71</v>
      </c>
      <c r="B757" t="b">
        <f t="shared" si="49"/>
        <v>1</v>
      </c>
      <c r="C757">
        <f>SUM('L28'!J22:L22)</f>
        <v>0</v>
      </c>
      <c r="D757">
        <f>'L28'!I22</f>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t="b">
        <v>0</v>
      </c>
      <c r="AI757" t="b">
        <v>0</v>
      </c>
      <c r="AJ757" t="b">
        <v>0</v>
      </c>
      <c r="AK757" t="b">
        <v>0</v>
      </c>
      <c r="AL757" t="b">
        <v>0</v>
      </c>
      <c r="AM757" t="b">
        <v>0</v>
      </c>
      <c r="AN757" t="b">
        <v>0</v>
      </c>
      <c r="AO757" t="b">
        <v>0</v>
      </c>
      <c r="AP757">
        <v>0</v>
      </c>
      <c r="AQ757" t="b">
        <v>0</v>
      </c>
      <c r="AR757" t="b">
        <f t="shared" si="46"/>
        <v>1</v>
      </c>
    </row>
    <row r="758" spans="1:44">
      <c r="A758" t="s">
        <v>71</v>
      </c>
      <c r="B758" t="b">
        <f t="shared" si="49"/>
        <v>1</v>
      </c>
      <c r="C758">
        <f>SUM('L28'!F22:H22)</f>
        <v>0</v>
      </c>
      <c r="D758">
        <f>'L28'!E22</f>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t="b">
        <v>0</v>
      </c>
      <c r="AI758" t="b">
        <v>0</v>
      </c>
      <c r="AJ758" t="b">
        <v>0</v>
      </c>
      <c r="AK758" t="b">
        <v>0</v>
      </c>
      <c r="AL758" t="b">
        <v>0</v>
      </c>
      <c r="AM758" t="b">
        <v>0</v>
      </c>
      <c r="AN758" t="b">
        <v>0</v>
      </c>
      <c r="AO758" t="b">
        <v>0</v>
      </c>
      <c r="AP758">
        <v>0</v>
      </c>
      <c r="AQ758" t="b">
        <v>0</v>
      </c>
      <c r="AR758" t="b">
        <f t="shared" si="46"/>
        <v>1</v>
      </c>
    </row>
    <row r="759" spans="1:44">
      <c r="A759" t="s">
        <v>71</v>
      </c>
      <c r="B759" t="b">
        <f t="shared" si="49"/>
        <v>1</v>
      </c>
      <c r="C759">
        <f>SUM('L28'!N23:P23)</f>
        <v>0</v>
      </c>
      <c r="D759">
        <f>'L28'!M23</f>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t="b">
        <v>0</v>
      </c>
      <c r="AI759" t="b">
        <v>0</v>
      </c>
      <c r="AJ759" t="b">
        <v>0</v>
      </c>
      <c r="AK759" t="b">
        <v>0</v>
      </c>
      <c r="AL759" t="b">
        <v>0</v>
      </c>
      <c r="AM759" t="b">
        <v>0</v>
      </c>
      <c r="AN759" t="b">
        <v>0</v>
      </c>
      <c r="AO759" t="b">
        <v>0</v>
      </c>
      <c r="AP759">
        <v>0</v>
      </c>
      <c r="AQ759" t="b">
        <v>0</v>
      </c>
      <c r="AR759" t="b">
        <f t="shared" si="46"/>
        <v>1</v>
      </c>
    </row>
    <row r="760" spans="1:44">
      <c r="A760" t="s">
        <v>71</v>
      </c>
      <c r="B760" t="b">
        <f t="shared" si="49"/>
        <v>1</v>
      </c>
      <c r="C760">
        <f>SUM('L28'!J23:L23)</f>
        <v>0</v>
      </c>
      <c r="D760">
        <f>'L28'!I23</f>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t="b">
        <v>0</v>
      </c>
      <c r="AI760" t="b">
        <v>0</v>
      </c>
      <c r="AJ760" t="b">
        <v>0</v>
      </c>
      <c r="AK760" t="b">
        <v>0</v>
      </c>
      <c r="AL760" t="b">
        <v>0</v>
      </c>
      <c r="AM760" t="b">
        <v>0</v>
      </c>
      <c r="AN760" t="b">
        <v>0</v>
      </c>
      <c r="AO760" t="b">
        <v>0</v>
      </c>
      <c r="AP760">
        <v>0</v>
      </c>
      <c r="AQ760" t="b">
        <v>0</v>
      </c>
      <c r="AR760" t="b">
        <f t="shared" si="46"/>
        <v>1</v>
      </c>
    </row>
    <row r="761" spans="1:44">
      <c r="A761" t="s">
        <v>71</v>
      </c>
      <c r="B761" t="b">
        <f t="shared" si="49"/>
        <v>1</v>
      </c>
      <c r="C761">
        <f>SUM('L28'!F23:H23)</f>
        <v>0</v>
      </c>
      <c r="D761">
        <f>'L28'!E23</f>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t="b">
        <v>0</v>
      </c>
      <c r="AI761" t="b">
        <v>0</v>
      </c>
      <c r="AJ761" t="b">
        <v>0</v>
      </c>
      <c r="AK761" t="b">
        <v>0</v>
      </c>
      <c r="AL761" t="b">
        <v>0</v>
      </c>
      <c r="AM761" t="b">
        <v>0</v>
      </c>
      <c r="AN761" t="b">
        <v>0</v>
      </c>
      <c r="AO761" t="b">
        <v>0</v>
      </c>
      <c r="AP761">
        <v>0</v>
      </c>
      <c r="AQ761" t="b">
        <v>0</v>
      </c>
      <c r="AR761" t="b">
        <f t="shared" si="46"/>
        <v>1</v>
      </c>
    </row>
    <row r="762" spans="1:44">
      <c r="A762" t="s">
        <v>71</v>
      </c>
      <c r="B762" t="b">
        <f t="shared" si="49"/>
        <v>1</v>
      </c>
      <c r="C762">
        <f>SUM('L28'!N24:P24)</f>
        <v>0</v>
      </c>
      <c r="D762">
        <f>'L28'!M24</f>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t="b">
        <v>0</v>
      </c>
      <c r="AI762" t="b">
        <v>0</v>
      </c>
      <c r="AJ762" t="b">
        <v>0</v>
      </c>
      <c r="AK762" t="b">
        <v>0</v>
      </c>
      <c r="AL762" t="b">
        <v>0</v>
      </c>
      <c r="AM762" t="b">
        <v>0</v>
      </c>
      <c r="AN762" t="b">
        <v>0</v>
      </c>
      <c r="AO762" t="b">
        <v>0</v>
      </c>
      <c r="AP762">
        <v>0</v>
      </c>
      <c r="AQ762" t="b">
        <v>0</v>
      </c>
      <c r="AR762" t="b">
        <f t="shared" si="46"/>
        <v>1</v>
      </c>
    </row>
    <row r="763" spans="1:44">
      <c r="A763" t="s">
        <v>71</v>
      </c>
      <c r="B763" t="b">
        <f t="shared" si="49"/>
        <v>1</v>
      </c>
      <c r="C763">
        <f>SUM('L28'!J24:L24)</f>
        <v>0</v>
      </c>
      <c r="D763">
        <f>'L28'!I24</f>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t="b">
        <v>0</v>
      </c>
      <c r="AI763" t="b">
        <v>0</v>
      </c>
      <c r="AJ763" t="b">
        <v>0</v>
      </c>
      <c r="AK763" t="b">
        <v>0</v>
      </c>
      <c r="AL763" t="b">
        <v>0</v>
      </c>
      <c r="AM763" t="b">
        <v>0</v>
      </c>
      <c r="AN763" t="b">
        <v>0</v>
      </c>
      <c r="AO763" t="b">
        <v>0</v>
      </c>
      <c r="AP763">
        <v>0</v>
      </c>
      <c r="AQ763" t="b">
        <v>0</v>
      </c>
      <c r="AR763" t="b">
        <f t="shared" si="46"/>
        <v>1</v>
      </c>
    </row>
    <row r="764" spans="1:44">
      <c r="A764" t="s">
        <v>71</v>
      </c>
      <c r="B764" t="b">
        <f t="shared" si="49"/>
        <v>1</v>
      </c>
      <c r="C764">
        <f>SUM('L28'!F24:H24)</f>
        <v>0</v>
      </c>
      <c r="D764">
        <f>'L28'!E24</f>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t="b">
        <v>0</v>
      </c>
      <c r="AI764" t="b">
        <v>0</v>
      </c>
      <c r="AJ764" t="b">
        <v>0</v>
      </c>
      <c r="AK764" t="b">
        <v>0</v>
      </c>
      <c r="AL764" t="b">
        <v>0</v>
      </c>
      <c r="AM764" t="b">
        <v>0</v>
      </c>
      <c r="AN764" t="b">
        <v>0</v>
      </c>
      <c r="AO764" t="b">
        <v>0</v>
      </c>
      <c r="AP764">
        <v>0</v>
      </c>
      <c r="AQ764" t="b">
        <v>0</v>
      </c>
      <c r="AR764" t="b">
        <f t="shared" si="46"/>
        <v>1</v>
      </c>
    </row>
    <row r="765" spans="1:44">
      <c r="A765" t="s">
        <v>71</v>
      </c>
      <c r="B765" t="b">
        <f t="shared" si="49"/>
        <v>1</v>
      </c>
      <c r="C765">
        <f>SUM('L28'!N25:P25)</f>
        <v>0</v>
      </c>
      <c r="D765">
        <f>'L28'!M25</f>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t="b">
        <v>0</v>
      </c>
      <c r="AI765" t="b">
        <v>0</v>
      </c>
      <c r="AJ765" t="b">
        <v>0</v>
      </c>
      <c r="AK765" t="b">
        <v>0</v>
      </c>
      <c r="AL765" t="b">
        <v>0</v>
      </c>
      <c r="AM765" t="b">
        <v>0</v>
      </c>
      <c r="AN765" t="b">
        <v>0</v>
      </c>
      <c r="AO765" t="b">
        <v>0</v>
      </c>
      <c r="AP765">
        <v>0</v>
      </c>
      <c r="AQ765" t="b">
        <v>0</v>
      </c>
      <c r="AR765" t="b">
        <f t="shared" si="46"/>
        <v>1</v>
      </c>
    </row>
    <row r="766" spans="1:44">
      <c r="A766" t="s">
        <v>71</v>
      </c>
      <c r="B766" t="b">
        <f t="shared" si="49"/>
        <v>1</v>
      </c>
      <c r="C766">
        <f>SUM('L28'!J25:L25)</f>
        <v>0</v>
      </c>
      <c r="D766">
        <f>'L28'!I25</f>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t="b">
        <v>0</v>
      </c>
      <c r="AI766" t="b">
        <v>0</v>
      </c>
      <c r="AJ766" t="b">
        <v>0</v>
      </c>
      <c r="AK766" t="b">
        <v>0</v>
      </c>
      <c r="AL766" t="b">
        <v>0</v>
      </c>
      <c r="AM766" t="b">
        <v>0</v>
      </c>
      <c r="AN766" t="b">
        <v>0</v>
      </c>
      <c r="AO766" t="b">
        <v>0</v>
      </c>
      <c r="AP766">
        <v>0</v>
      </c>
      <c r="AQ766" t="b">
        <v>0</v>
      </c>
      <c r="AR766" t="b">
        <f t="shared" si="46"/>
        <v>1</v>
      </c>
    </row>
    <row r="767" spans="1:44">
      <c r="A767" t="s">
        <v>71</v>
      </c>
      <c r="B767" t="b">
        <f t="shared" si="49"/>
        <v>1</v>
      </c>
      <c r="C767">
        <f>SUM('L28'!F25:H25)</f>
        <v>0</v>
      </c>
      <c r="D767">
        <f>'L28'!E25</f>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t="b">
        <v>0</v>
      </c>
      <c r="AI767" t="b">
        <v>0</v>
      </c>
      <c r="AJ767" t="b">
        <v>0</v>
      </c>
      <c r="AK767" t="b">
        <v>0</v>
      </c>
      <c r="AL767" t="b">
        <v>0</v>
      </c>
      <c r="AM767" t="b">
        <v>0</v>
      </c>
      <c r="AN767" t="b">
        <v>0</v>
      </c>
      <c r="AO767" t="b">
        <v>0</v>
      </c>
      <c r="AP767">
        <v>0</v>
      </c>
      <c r="AQ767" t="b">
        <v>0</v>
      </c>
      <c r="AR767" t="b">
        <f t="shared" si="46"/>
        <v>1</v>
      </c>
    </row>
    <row r="768" spans="1:44">
      <c r="A768" t="s">
        <v>71</v>
      </c>
      <c r="B768" t="b">
        <f t="shared" si="49"/>
        <v>1</v>
      </c>
      <c r="C768">
        <f>SUM('L28'!N26:P26)</f>
        <v>0</v>
      </c>
      <c r="D768">
        <f>'L28'!M26</f>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t="b">
        <v>0</v>
      </c>
      <c r="AI768" t="b">
        <v>0</v>
      </c>
      <c r="AJ768" t="b">
        <v>0</v>
      </c>
      <c r="AK768" t="b">
        <v>0</v>
      </c>
      <c r="AL768" t="b">
        <v>0</v>
      </c>
      <c r="AM768" t="b">
        <v>0</v>
      </c>
      <c r="AN768" t="b">
        <v>0</v>
      </c>
      <c r="AO768" t="b">
        <v>0</v>
      </c>
      <c r="AP768">
        <v>0</v>
      </c>
      <c r="AQ768" t="b">
        <v>0</v>
      </c>
      <c r="AR768" t="b">
        <f t="shared" si="46"/>
        <v>1</v>
      </c>
    </row>
    <row r="769" spans="1:44">
      <c r="A769" t="s">
        <v>71</v>
      </c>
      <c r="B769" t="b">
        <f t="shared" si="49"/>
        <v>1</v>
      </c>
      <c r="C769">
        <f>SUM('L28'!J26:L26)</f>
        <v>0</v>
      </c>
      <c r="D769">
        <f>'L28'!I26</f>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t="b">
        <v>0</v>
      </c>
      <c r="AI769" t="b">
        <v>0</v>
      </c>
      <c r="AJ769" t="b">
        <v>0</v>
      </c>
      <c r="AK769" t="b">
        <v>0</v>
      </c>
      <c r="AL769" t="b">
        <v>0</v>
      </c>
      <c r="AM769" t="b">
        <v>0</v>
      </c>
      <c r="AN769" t="b">
        <v>0</v>
      </c>
      <c r="AO769" t="b">
        <v>0</v>
      </c>
      <c r="AP769">
        <v>0</v>
      </c>
      <c r="AQ769" t="b">
        <v>0</v>
      </c>
      <c r="AR769" t="b">
        <f t="shared" si="46"/>
        <v>1</v>
      </c>
    </row>
    <row r="770" spans="1:44">
      <c r="A770" t="s">
        <v>71</v>
      </c>
      <c r="B770" t="b">
        <f t="shared" si="49"/>
        <v>1</v>
      </c>
      <c r="C770">
        <f>SUM('L28'!F26:H26)</f>
        <v>0</v>
      </c>
      <c r="D770">
        <f>'L28'!E26</f>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t="b">
        <v>0</v>
      </c>
      <c r="AI770" t="b">
        <v>0</v>
      </c>
      <c r="AJ770" t="b">
        <v>0</v>
      </c>
      <c r="AK770" t="b">
        <v>0</v>
      </c>
      <c r="AL770" t="b">
        <v>0</v>
      </c>
      <c r="AM770" t="b">
        <v>0</v>
      </c>
      <c r="AN770" t="b">
        <v>0</v>
      </c>
      <c r="AO770" t="b">
        <v>0</v>
      </c>
      <c r="AP770">
        <v>0</v>
      </c>
      <c r="AQ770" t="b">
        <v>0</v>
      </c>
      <c r="AR770" t="b">
        <f t="shared" ref="AR770:AR833" si="50">IF(AP770=0,B770,IF(AQ770,B770,TRUE()))</f>
        <v>1</v>
      </c>
    </row>
    <row r="771" spans="1:44">
      <c r="A771" t="s">
        <v>71</v>
      </c>
      <c r="B771" t="b">
        <f t="shared" si="49"/>
        <v>1</v>
      </c>
      <c r="C771">
        <f>SUM('L28'!N27:P27)</f>
        <v>0</v>
      </c>
      <c r="D771">
        <f>'L28'!M27</f>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t="b">
        <v>0</v>
      </c>
      <c r="AI771" t="b">
        <v>0</v>
      </c>
      <c r="AJ771" t="b">
        <v>0</v>
      </c>
      <c r="AK771" t="b">
        <v>0</v>
      </c>
      <c r="AL771" t="b">
        <v>0</v>
      </c>
      <c r="AM771" t="b">
        <v>0</v>
      </c>
      <c r="AN771" t="b">
        <v>0</v>
      </c>
      <c r="AO771" t="b">
        <v>0</v>
      </c>
      <c r="AP771">
        <v>0</v>
      </c>
      <c r="AQ771" t="b">
        <v>0</v>
      </c>
      <c r="AR771" t="b">
        <f t="shared" si="50"/>
        <v>1</v>
      </c>
    </row>
    <row r="772" spans="1:44">
      <c r="A772" t="s">
        <v>71</v>
      </c>
      <c r="B772" t="b">
        <f t="shared" si="49"/>
        <v>1</v>
      </c>
      <c r="C772">
        <f>SUM('L28'!J27:L27)</f>
        <v>0</v>
      </c>
      <c r="D772">
        <f>'L28'!I27</f>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t="b">
        <v>0</v>
      </c>
      <c r="AI772" t="b">
        <v>0</v>
      </c>
      <c r="AJ772" t="b">
        <v>0</v>
      </c>
      <c r="AK772" t="b">
        <v>0</v>
      </c>
      <c r="AL772" t="b">
        <v>0</v>
      </c>
      <c r="AM772" t="b">
        <v>0</v>
      </c>
      <c r="AN772" t="b">
        <v>0</v>
      </c>
      <c r="AO772" t="b">
        <v>0</v>
      </c>
      <c r="AP772">
        <v>0</v>
      </c>
      <c r="AQ772" t="b">
        <v>0</v>
      </c>
      <c r="AR772" t="b">
        <f t="shared" si="50"/>
        <v>1</v>
      </c>
    </row>
    <row r="773" spans="1:44">
      <c r="A773" t="s">
        <v>71</v>
      </c>
      <c r="B773" t="b">
        <f t="shared" si="49"/>
        <v>1</v>
      </c>
      <c r="C773">
        <f>SUM('L28'!F27:H27)</f>
        <v>0</v>
      </c>
      <c r="D773">
        <f>'L28'!E27</f>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t="b">
        <v>0</v>
      </c>
      <c r="AI773" t="b">
        <v>0</v>
      </c>
      <c r="AJ773" t="b">
        <v>0</v>
      </c>
      <c r="AK773" t="b">
        <v>0</v>
      </c>
      <c r="AL773" t="b">
        <v>0</v>
      </c>
      <c r="AM773" t="b">
        <v>0</v>
      </c>
      <c r="AN773" t="b">
        <v>0</v>
      </c>
      <c r="AO773" t="b">
        <v>0</v>
      </c>
      <c r="AP773">
        <v>0</v>
      </c>
      <c r="AQ773" t="b">
        <v>0</v>
      </c>
      <c r="AR773" t="b">
        <f t="shared" si="50"/>
        <v>1</v>
      </c>
    </row>
    <row r="774" spans="1:44">
      <c r="A774" t="s">
        <v>55</v>
      </c>
      <c r="B774" s="50" t="b">
        <f t="shared" ref="B774:B815" si="51">IF(C774&lt;=D774,TRUE(),FALSE())</f>
        <v>1</v>
      </c>
      <c r="C774" s="50">
        <f>'L28'!P27</f>
        <v>0</v>
      </c>
      <c r="D774" s="50">
        <f>'L25'!T17</f>
        <v>126200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t="b">
        <v>0</v>
      </c>
      <c r="AI774" t="b">
        <v>0</v>
      </c>
      <c r="AJ774" t="b">
        <v>0</v>
      </c>
      <c r="AK774" t="b">
        <v>0</v>
      </c>
      <c r="AL774" t="b">
        <v>0</v>
      </c>
      <c r="AM774" t="b">
        <v>0</v>
      </c>
      <c r="AN774" t="b">
        <v>0</v>
      </c>
      <c r="AO774" t="b">
        <v>0</v>
      </c>
      <c r="AP774">
        <v>0</v>
      </c>
      <c r="AQ774" t="b">
        <v>0</v>
      </c>
      <c r="AR774" t="b">
        <f t="shared" si="50"/>
        <v>1</v>
      </c>
    </row>
    <row r="775" spans="1:44">
      <c r="A775" t="s">
        <v>55</v>
      </c>
      <c r="B775" s="50" t="b">
        <f t="shared" si="51"/>
        <v>1</v>
      </c>
      <c r="C775" s="50">
        <f>'L28'!L27</f>
        <v>0</v>
      </c>
      <c r="D775" s="50">
        <f>'L25'!N17</f>
        <v>198700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t="b">
        <v>0</v>
      </c>
      <c r="AI775" t="b">
        <v>0</v>
      </c>
      <c r="AJ775" t="b">
        <v>0</v>
      </c>
      <c r="AK775" t="b">
        <v>0</v>
      </c>
      <c r="AL775" t="b">
        <v>0</v>
      </c>
      <c r="AM775" t="b">
        <v>0</v>
      </c>
      <c r="AN775" t="b">
        <v>0</v>
      </c>
      <c r="AO775" t="b">
        <v>0</v>
      </c>
      <c r="AP775">
        <v>0</v>
      </c>
      <c r="AQ775" t="b">
        <v>0</v>
      </c>
      <c r="AR775" t="b">
        <f t="shared" si="50"/>
        <v>1</v>
      </c>
    </row>
    <row r="776" spans="1:44">
      <c r="A776" t="s">
        <v>55</v>
      </c>
      <c r="B776" s="50" t="b">
        <f t="shared" si="51"/>
        <v>1</v>
      </c>
      <c r="C776" s="50">
        <f>'L28'!H27</f>
        <v>0</v>
      </c>
      <c r="D776" s="50">
        <f>'L25'!H17</f>
        <v>197000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t="b">
        <v>0</v>
      </c>
      <c r="AI776" t="b">
        <v>0</v>
      </c>
      <c r="AJ776" t="b">
        <v>0</v>
      </c>
      <c r="AK776" t="b">
        <v>0</v>
      </c>
      <c r="AL776" t="b">
        <v>0</v>
      </c>
      <c r="AM776" t="b">
        <v>0</v>
      </c>
      <c r="AN776" t="b">
        <v>0</v>
      </c>
      <c r="AO776" t="b">
        <v>0</v>
      </c>
      <c r="AP776">
        <v>0</v>
      </c>
      <c r="AQ776" t="b">
        <v>0</v>
      </c>
      <c r="AR776" t="b">
        <f t="shared" si="50"/>
        <v>1</v>
      </c>
    </row>
    <row r="777" spans="1:44">
      <c r="A777" t="s">
        <v>55</v>
      </c>
      <c r="B777" s="50" t="b">
        <f t="shared" si="51"/>
        <v>1</v>
      </c>
      <c r="C777" s="50">
        <f>'L28'!O27</f>
        <v>0</v>
      </c>
      <c r="D777" s="50">
        <f>'L25'!S17</f>
        <v>14000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t="b">
        <v>0</v>
      </c>
      <c r="AI777" t="b">
        <v>0</v>
      </c>
      <c r="AJ777" t="b">
        <v>0</v>
      </c>
      <c r="AK777" t="b">
        <v>0</v>
      </c>
      <c r="AL777" t="b">
        <v>0</v>
      </c>
      <c r="AM777" t="b">
        <v>0</v>
      </c>
      <c r="AN777" t="b">
        <v>0</v>
      </c>
      <c r="AO777" t="b">
        <v>0</v>
      </c>
      <c r="AP777">
        <v>0</v>
      </c>
      <c r="AQ777" t="b">
        <v>0</v>
      </c>
      <c r="AR777" t="b">
        <f t="shared" si="50"/>
        <v>1</v>
      </c>
    </row>
    <row r="778" spans="1:44">
      <c r="A778" t="s">
        <v>55</v>
      </c>
      <c r="B778" s="50" t="b">
        <f t="shared" si="51"/>
        <v>1</v>
      </c>
      <c r="C778" s="50">
        <f>'L28'!K27</f>
        <v>0</v>
      </c>
      <c r="D778" s="50">
        <f>'L25'!M17</f>
        <v>15900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t="b">
        <v>0</v>
      </c>
      <c r="AI778" t="b">
        <v>0</v>
      </c>
      <c r="AJ778" t="b">
        <v>0</v>
      </c>
      <c r="AK778" t="b">
        <v>0</v>
      </c>
      <c r="AL778" t="b">
        <v>0</v>
      </c>
      <c r="AM778" t="b">
        <v>0</v>
      </c>
      <c r="AN778" t="b">
        <v>0</v>
      </c>
      <c r="AO778" t="b">
        <v>0</v>
      </c>
      <c r="AP778">
        <v>0</v>
      </c>
      <c r="AQ778" t="b">
        <v>0</v>
      </c>
      <c r="AR778" t="b">
        <f t="shared" si="50"/>
        <v>1</v>
      </c>
    </row>
    <row r="779" spans="1:44">
      <c r="A779" t="s">
        <v>55</v>
      </c>
      <c r="B779" s="50" t="b">
        <f t="shared" si="51"/>
        <v>1</v>
      </c>
      <c r="C779" s="50">
        <f>'L28'!G27</f>
        <v>0</v>
      </c>
      <c r="D779" s="50">
        <f>'L25'!G17</f>
        <v>13100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t="b">
        <v>0</v>
      </c>
      <c r="AI779" t="b">
        <v>0</v>
      </c>
      <c r="AJ779" t="b">
        <v>0</v>
      </c>
      <c r="AK779" t="b">
        <v>0</v>
      </c>
      <c r="AL779" t="b">
        <v>0</v>
      </c>
      <c r="AM779" t="b">
        <v>0</v>
      </c>
      <c r="AN779" t="b">
        <v>0</v>
      </c>
      <c r="AO779" t="b">
        <v>0</v>
      </c>
      <c r="AP779">
        <v>0</v>
      </c>
      <c r="AQ779" t="b">
        <v>0</v>
      </c>
      <c r="AR779" t="b">
        <f t="shared" si="50"/>
        <v>1</v>
      </c>
    </row>
    <row r="780" spans="1:44">
      <c r="A780" t="s">
        <v>55</v>
      </c>
      <c r="B780" s="50" t="b">
        <f t="shared" si="51"/>
        <v>1</v>
      </c>
      <c r="C780" s="50">
        <f>'L28'!M27</f>
        <v>0</v>
      </c>
      <c r="D780" s="50">
        <f>'L25'!Q17</f>
        <v>140200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t="b">
        <v>0</v>
      </c>
      <c r="AI780" t="b">
        <v>0</v>
      </c>
      <c r="AJ780" t="b">
        <v>0</v>
      </c>
      <c r="AK780" t="b">
        <v>0</v>
      </c>
      <c r="AL780" t="b">
        <v>0</v>
      </c>
      <c r="AM780" t="b">
        <v>0</v>
      </c>
      <c r="AN780" t="b">
        <v>0</v>
      </c>
      <c r="AO780" t="b">
        <v>0</v>
      </c>
      <c r="AP780">
        <v>0</v>
      </c>
      <c r="AQ780" t="b">
        <v>0</v>
      </c>
      <c r="AR780" t="b">
        <f t="shared" si="50"/>
        <v>1</v>
      </c>
    </row>
    <row r="781" spans="1:44">
      <c r="A781" t="s">
        <v>55</v>
      </c>
      <c r="B781" s="50" t="b">
        <f t="shared" si="51"/>
        <v>1</v>
      </c>
      <c r="C781" s="50">
        <f>'L28'!I27</f>
        <v>0</v>
      </c>
      <c r="D781" s="50">
        <f>'L25'!K17</f>
        <v>214600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t="b">
        <v>0</v>
      </c>
      <c r="AI781" t="b">
        <v>0</v>
      </c>
      <c r="AJ781" t="b">
        <v>0</v>
      </c>
      <c r="AK781" t="b">
        <v>0</v>
      </c>
      <c r="AL781" t="b">
        <v>0</v>
      </c>
      <c r="AM781" t="b">
        <v>0</v>
      </c>
      <c r="AN781" t="b">
        <v>0</v>
      </c>
      <c r="AO781" t="b">
        <v>0</v>
      </c>
      <c r="AP781">
        <v>0</v>
      </c>
      <c r="AQ781" t="b">
        <v>0</v>
      </c>
      <c r="AR781" t="b">
        <f t="shared" si="50"/>
        <v>1</v>
      </c>
    </row>
    <row r="782" spans="1:44">
      <c r="A782" t="s">
        <v>55</v>
      </c>
      <c r="B782" s="50" t="b">
        <f t="shared" si="51"/>
        <v>1</v>
      </c>
      <c r="C782" s="50">
        <f>'L28'!E27</f>
        <v>0</v>
      </c>
      <c r="D782" s="50">
        <f>'L25'!E17</f>
        <v>210100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t="b">
        <v>0</v>
      </c>
      <c r="AI782" t="b">
        <v>0</v>
      </c>
      <c r="AJ782" t="b">
        <v>0</v>
      </c>
      <c r="AK782" t="b">
        <v>0</v>
      </c>
      <c r="AL782" t="b">
        <v>0</v>
      </c>
      <c r="AM782" t="b">
        <v>0</v>
      </c>
      <c r="AN782" t="b">
        <v>0</v>
      </c>
      <c r="AO782" t="b">
        <v>0</v>
      </c>
      <c r="AP782">
        <v>0</v>
      </c>
      <c r="AQ782" t="b">
        <v>0</v>
      </c>
      <c r="AR782" t="b">
        <f t="shared" si="50"/>
        <v>1</v>
      </c>
    </row>
    <row r="783" spans="1:44">
      <c r="A783" t="s">
        <v>55</v>
      </c>
      <c r="B783" t="b">
        <f t="shared" si="51"/>
        <v>1</v>
      </c>
      <c r="C783">
        <f>ABS('L28'!N27)</f>
        <v>0</v>
      </c>
      <c r="D783">
        <f>ABS('L25'!R17)</f>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t="b">
        <v>0</v>
      </c>
      <c r="AI783" t="b">
        <v>0</v>
      </c>
      <c r="AJ783" t="b">
        <v>0</v>
      </c>
      <c r="AK783" t="b">
        <v>0</v>
      </c>
      <c r="AL783" t="b">
        <v>0</v>
      </c>
      <c r="AM783" t="b">
        <v>0</v>
      </c>
      <c r="AN783" t="b">
        <v>0</v>
      </c>
      <c r="AO783" t="b">
        <v>0</v>
      </c>
      <c r="AP783">
        <v>0</v>
      </c>
      <c r="AQ783" t="b">
        <v>0</v>
      </c>
      <c r="AR783" t="b">
        <f t="shared" si="50"/>
        <v>1</v>
      </c>
    </row>
    <row r="784" spans="1:44">
      <c r="A784" t="s">
        <v>55</v>
      </c>
      <c r="B784" t="b">
        <f t="shared" si="51"/>
        <v>1</v>
      </c>
      <c r="C784">
        <f>ABS('L28'!J27)</f>
        <v>0</v>
      </c>
      <c r="D784">
        <f>ABS('L25'!L17)</f>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t="b">
        <v>0</v>
      </c>
      <c r="AI784" t="b">
        <v>0</v>
      </c>
      <c r="AJ784" t="b">
        <v>0</v>
      </c>
      <c r="AK784" t="b">
        <v>0</v>
      </c>
      <c r="AL784" t="b">
        <v>0</v>
      </c>
      <c r="AM784" t="b">
        <v>0</v>
      </c>
      <c r="AN784" t="b">
        <v>0</v>
      </c>
      <c r="AO784" t="b">
        <v>0</v>
      </c>
      <c r="AP784">
        <v>0</v>
      </c>
      <c r="AQ784" t="b">
        <v>0</v>
      </c>
      <c r="AR784" t="b">
        <f t="shared" si="50"/>
        <v>1</v>
      </c>
    </row>
    <row r="785" spans="1:44">
      <c r="A785" t="s">
        <v>55</v>
      </c>
      <c r="B785" t="b">
        <f t="shared" si="51"/>
        <v>1</v>
      </c>
      <c r="C785">
        <f>ABS('L28'!F27)</f>
        <v>0</v>
      </c>
      <c r="D785">
        <f>ABS('L25'!F17)</f>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t="b">
        <v>0</v>
      </c>
      <c r="AI785" t="b">
        <v>0</v>
      </c>
      <c r="AJ785" t="b">
        <v>0</v>
      </c>
      <c r="AK785" t="b">
        <v>0</v>
      </c>
      <c r="AL785" t="b">
        <v>0</v>
      </c>
      <c r="AM785" t="b">
        <v>0</v>
      </c>
      <c r="AN785" t="b">
        <v>0</v>
      </c>
      <c r="AO785" t="b">
        <v>0</v>
      </c>
      <c r="AP785">
        <v>0</v>
      </c>
      <c r="AQ785" t="b">
        <v>0</v>
      </c>
      <c r="AR785" t="b">
        <f t="shared" si="50"/>
        <v>1</v>
      </c>
    </row>
    <row r="786" spans="1:44">
      <c r="A786" t="s">
        <v>55</v>
      </c>
      <c r="B786" s="50" t="b">
        <f t="shared" si="51"/>
        <v>1</v>
      </c>
      <c r="C786" s="50">
        <f>'L29'!J26</f>
        <v>0</v>
      </c>
      <c r="D786" s="50">
        <f>'L25'!T39</f>
        <v>17900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t="b">
        <v>0</v>
      </c>
      <c r="AI786" t="b">
        <v>0</v>
      </c>
      <c r="AJ786" t="b">
        <v>0</v>
      </c>
      <c r="AK786" t="b">
        <v>0</v>
      </c>
      <c r="AL786" t="b">
        <v>0</v>
      </c>
      <c r="AM786" t="b">
        <v>0</v>
      </c>
      <c r="AN786" t="b">
        <v>0</v>
      </c>
      <c r="AO786" t="b">
        <v>0</v>
      </c>
      <c r="AP786">
        <v>0</v>
      </c>
      <c r="AQ786" t="b">
        <v>0</v>
      </c>
      <c r="AR786" t="b">
        <f t="shared" si="50"/>
        <v>1</v>
      </c>
    </row>
    <row r="787" spans="1:44">
      <c r="A787" t="s">
        <v>55</v>
      </c>
      <c r="B787" s="50" t="b">
        <f t="shared" si="51"/>
        <v>1</v>
      </c>
      <c r="C787" s="50">
        <f>'L29'!H26</f>
        <v>0</v>
      </c>
      <c r="D787" s="50">
        <f>'L25'!N39</f>
        <v>7400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t="b">
        <v>0</v>
      </c>
      <c r="AI787" t="b">
        <v>0</v>
      </c>
      <c r="AJ787" t="b">
        <v>0</v>
      </c>
      <c r="AK787" t="b">
        <v>0</v>
      </c>
      <c r="AL787" t="b">
        <v>0</v>
      </c>
      <c r="AM787" t="b">
        <v>0</v>
      </c>
      <c r="AN787" t="b">
        <v>0</v>
      </c>
      <c r="AO787" t="b">
        <v>0</v>
      </c>
      <c r="AP787">
        <v>0</v>
      </c>
      <c r="AQ787" t="b">
        <v>0</v>
      </c>
      <c r="AR787" t="b">
        <f t="shared" si="50"/>
        <v>1</v>
      </c>
    </row>
    <row r="788" spans="1:44">
      <c r="A788" t="s">
        <v>55</v>
      </c>
      <c r="B788" s="50" t="b">
        <f t="shared" si="51"/>
        <v>1</v>
      </c>
      <c r="C788" s="50">
        <f>'L29'!F26</f>
        <v>0</v>
      </c>
      <c r="D788" s="50">
        <f>'L25'!H39</f>
        <v>9800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t="b">
        <v>0</v>
      </c>
      <c r="AI788" t="b">
        <v>0</v>
      </c>
      <c r="AJ788" t="b">
        <v>0</v>
      </c>
      <c r="AK788" t="b">
        <v>0</v>
      </c>
      <c r="AL788" t="b">
        <v>0</v>
      </c>
      <c r="AM788" t="b">
        <v>0</v>
      </c>
      <c r="AN788" t="b">
        <v>0</v>
      </c>
      <c r="AO788" t="b">
        <v>0</v>
      </c>
      <c r="AP788">
        <v>0</v>
      </c>
      <c r="AQ788" t="b">
        <v>0</v>
      </c>
      <c r="AR788" t="b">
        <f t="shared" si="50"/>
        <v>1</v>
      </c>
    </row>
    <row r="789" spans="1:44">
      <c r="A789" t="s">
        <v>55</v>
      </c>
      <c r="B789" s="50" t="b">
        <f t="shared" si="51"/>
        <v>1</v>
      </c>
      <c r="C789" s="50">
        <f>'L29'!I26</f>
        <v>0</v>
      </c>
      <c r="D789" s="50">
        <f>'L25'!Q39</f>
        <v>17400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t="b">
        <v>0</v>
      </c>
      <c r="AI789" t="b">
        <v>0</v>
      </c>
      <c r="AJ789" t="b">
        <v>0</v>
      </c>
      <c r="AK789" t="b">
        <v>0</v>
      </c>
      <c r="AL789" t="b">
        <v>0</v>
      </c>
      <c r="AM789" t="b">
        <v>0</v>
      </c>
      <c r="AN789" t="b">
        <v>0</v>
      </c>
      <c r="AO789" t="b">
        <v>0</v>
      </c>
      <c r="AP789">
        <v>0</v>
      </c>
      <c r="AQ789" t="b">
        <v>0</v>
      </c>
      <c r="AR789" t="b">
        <f t="shared" si="50"/>
        <v>1</v>
      </c>
    </row>
    <row r="790" spans="1:44">
      <c r="A790" t="s">
        <v>55</v>
      </c>
      <c r="B790" s="50" t="b">
        <f t="shared" si="51"/>
        <v>1</v>
      </c>
      <c r="C790" s="50">
        <f>'L29'!G26</f>
        <v>0</v>
      </c>
      <c r="D790" s="50">
        <f>'L25'!K39</f>
        <v>7300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t="b">
        <v>0</v>
      </c>
      <c r="AI790" t="b">
        <v>0</v>
      </c>
      <c r="AJ790" t="b">
        <v>0</v>
      </c>
      <c r="AK790" t="b">
        <v>0</v>
      </c>
      <c r="AL790" t="b">
        <v>0</v>
      </c>
      <c r="AM790" t="b">
        <v>0</v>
      </c>
      <c r="AN790" t="b">
        <v>0</v>
      </c>
      <c r="AO790" t="b">
        <v>0</v>
      </c>
      <c r="AP790">
        <v>0</v>
      </c>
      <c r="AQ790" t="b">
        <v>0</v>
      </c>
      <c r="AR790" t="b">
        <f t="shared" si="50"/>
        <v>1</v>
      </c>
    </row>
    <row r="791" spans="1:44">
      <c r="A791" t="s">
        <v>55</v>
      </c>
      <c r="B791" s="50" t="b">
        <f t="shared" si="51"/>
        <v>1</v>
      </c>
      <c r="C791" s="50">
        <f>'L29'!E26</f>
        <v>0</v>
      </c>
      <c r="D791" s="50">
        <f>'L25'!E39</f>
        <v>9800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t="b">
        <v>0</v>
      </c>
      <c r="AI791" t="b">
        <v>0</v>
      </c>
      <c r="AJ791" t="b">
        <v>0</v>
      </c>
      <c r="AK791" t="b">
        <v>0</v>
      </c>
      <c r="AL791" t="b">
        <v>0</v>
      </c>
      <c r="AM791" t="b">
        <v>0</v>
      </c>
      <c r="AN791" t="b">
        <v>0</v>
      </c>
      <c r="AO791" t="b">
        <v>0</v>
      </c>
      <c r="AP791">
        <v>0</v>
      </c>
      <c r="AQ791" t="b">
        <v>0</v>
      </c>
      <c r="AR791" t="b">
        <f t="shared" si="50"/>
        <v>1</v>
      </c>
    </row>
    <row r="792" spans="1:44">
      <c r="A792" t="s">
        <v>55</v>
      </c>
      <c r="B792" s="50" t="b">
        <f t="shared" si="51"/>
        <v>1</v>
      </c>
      <c r="C792" s="50">
        <f>'L30'!Z20</f>
        <v>10100</v>
      </c>
      <c r="D792" s="50">
        <f>'L30'!Z19</f>
        <v>74400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t="b">
        <v>0</v>
      </c>
      <c r="AI792" t="b">
        <v>0</v>
      </c>
      <c r="AJ792" t="b">
        <v>0</v>
      </c>
      <c r="AK792" t="b">
        <v>0</v>
      </c>
      <c r="AL792" t="b">
        <v>0</v>
      </c>
      <c r="AM792" t="b">
        <v>0</v>
      </c>
      <c r="AN792" t="b">
        <v>0</v>
      </c>
      <c r="AO792" t="b">
        <v>0</v>
      </c>
      <c r="AP792">
        <v>0</v>
      </c>
      <c r="AQ792" t="b">
        <v>0</v>
      </c>
      <c r="AR792" t="b">
        <f t="shared" si="50"/>
        <v>1</v>
      </c>
    </row>
    <row r="793" spans="1:44">
      <c r="A793" t="s">
        <v>55</v>
      </c>
      <c r="B793" s="50" t="b">
        <f t="shared" si="51"/>
        <v>1</v>
      </c>
      <c r="C793" s="50">
        <f>'L30'!T20</f>
        <v>13700</v>
      </c>
      <c r="D793" s="50">
        <f>'L30'!T19</f>
        <v>76700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t="b">
        <v>0</v>
      </c>
      <c r="AI793" t="b">
        <v>0</v>
      </c>
      <c r="AJ793" t="b">
        <v>0</v>
      </c>
      <c r="AK793" t="b">
        <v>0</v>
      </c>
      <c r="AL793" t="b">
        <v>0</v>
      </c>
      <c r="AM793" t="b">
        <v>0</v>
      </c>
      <c r="AN793" t="b">
        <v>0</v>
      </c>
      <c r="AO793" t="b">
        <v>0</v>
      </c>
      <c r="AP793">
        <v>0</v>
      </c>
      <c r="AQ793" t="b">
        <v>0</v>
      </c>
      <c r="AR793" t="b">
        <f t="shared" si="50"/>
        <v>1</v>
      </c>
    </row>
    <row r="794" spans="1:44">
      <c r="A794" t="s">
        <v>55</v>
      </c>
      <c r="B794" s="50" t="b">
        <f t="shared" si="51"/>
        <v>1</v>
      </c>
      <c r="C794" s="50">
        <f>'L30'!Y20</f>
        <v>0</v>
      </c>
      <c r="D794" s="50">
        <f>'L30'!Y19</f>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t="b">
        <v>0</v>
      </c>
      <c r="AI794" t="b">
        <v>0</v>
      </c>
      <c r="AJ794" t="b">
        <v>0</v>
      </c>
      <c r="AK794" t="b">
        <v>0</v>
      </c>
      <c r="AL794" t="b">
        <v>0</v>
      </c>
      <c r="AM794" t="b">
        <v>0</v>
      </c>
      <c r="AN794" t="b">
        <v>0</v>
      </c>
      <c r="AO794" t="b">
        <v>0</v>
      </c>
      <c r="AP794">
        <v>0</v>
      </c>
      <c r="AQ794" t="b">
        <v>0</v>
      </c>
      <c r="AR794" t="b">
        <f t="shared" si="50"/>
        <v>1</v>
      </c>
    </row>
    <row r="795" spans="1:44">
      <c r="A795" t="s">
        <v>55</v>
      </c>
      <c r="B795" s="50" t="b">
        <f t="shared" si="51"/>
        <v>1</v>
      </c>
      <c r="C795" s="50">
        <f>'L30'!S20</f>
        <v>0</v>
      </c>
      <c r="D795" s="50">
        <f>'L30'!S19</f>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t="b">
        <v>0</v>
      </c>
      <c r="AI795" t="b">
        <v>0</v>
      </c>
      <c r="AJ795" t="b">
        <v>0</v>
      </c>
      <c r="AK795" t="b">
        <v>0</v>
      </c>
      <c r="AL795" t="b">
        <v>0</v>
      </c>
      <c r="AM795" t="b">
        <v>0</v>
      </c>
      <c r="AN795" t="b">
        <v>0</v>
      </c>
      <c r="AO795" t="b">
        <v>0</v>
      </c>
      <c r="AP795">
        <v>0</v>
      </c>
      <c r="AQ795" t="b">
        <v>0</v>
      </c>
      <c r="AR795" t="b">
        <f t="shared" si="50"/>
        <v>1</v>
      </c>
    </row>
    <row r="796" spans="1:44">
      <c r="A796" t="s">
        <v>55</v>
      </c>
      <c r="B796" s="50" t="b">
        <f t="shared" si="51"/>
        <v>1</v>
      </c>
      <c r="C796" s="50">
        <f>'L30'!X20</f>
        <v>1800</v>
      </c>
      <c r="D796" s="50">
        <f>'L30'!X19</f>
        <v>63600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t="b">
        <v>0</v>
      </c>
      <c r="AI796" t="b">
        <v>0</v>
      </c>
      <c r="AJ796" t="b">
        <v>0</v>
      </c>
      <c r="AK796" t="b">
        <v>0</v>
      </c>
      <c r="AL796" t="b">
        <v>0</v>
      </c>
      <c r="AM796" t="b">
        <v>0</v>
      </c>
      <c r="AN796" t="b">
        <v>0</v>
      </c>
      <c r="AO796" t="b">
        <v>0</v>
      </c>
      <c r="AP796">
        <v>0</v>
      </c>
      <c r="AQ796" t="b">
        <v>0</v>
      </c>
      <c r="AR796" t="b">
        <f t="shared" si="50"/>
        <v>1</v>
      </c>
    </row>
    <row r="797" spans="1:44">
      <c r="A797" t="s">
        <v>55</v>
      </c>
      <c r="B797" s="50" t="b">
        <f t="shared" si="51"/>
        <v>1</v>
      </c>
      <c r="C797" s="50">
        <f>'L30'!R20</f>
        <v>1500</v>
      </c>
      <c r="D797" s="50">
        <f>'L30'!R19</f>
        <v>44400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t="b">
        <v>0</v>
      </c>
      <c r="AI797" t="b">
        <v>0</v>
      </c>
      <c r="AJ797" t="b">
        <v>0</v>
      </c>
      <c r="AK797" t="b">
        <v>0</v>
      </c>
      <c r="AL797" t="b">
        <v>0</v>
      </c>
      <c r="AM797" t="b">
        <v>0</v>
      </c>
      <c r="AN797" t="b">
        <v>0</v>
      </c>
      <c r="AO797" t="b">
        <v>0</v>
      </c>
      <c r="AP797">
        <v>0</v>
      </c>
      <c r="AQ797" t="b">
        <v>0</v>
      </c>
      <c r="AR797" t="b">
        <f t="shared" si="50"/>
        <v>1</v>
      </c>
    </row>
    <row r="798" spans="1:44">
      <c r="A798" t="s">
        <v>55</v>
      </c>
      <c r="B798" s="50" t="b">
        <f t="shared" si="51"/>
        <v>1</v>
      </c>
      <c r="C798" s="50">
        <f>'L30'!W20</f>
        <v>11900</v>
      </c>
      <c r="D798" s="50">
        <f>'L30'!W19</f>
        <v>138000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t="b">
        <v>0</v>
      </c>
      <c r="AI798" t="b">
        <v>0</v>
      </c>
      <c r="AJ798" t="b">
        <v>0</v>
      </c>
      <c r="AK798" t="b">
        <v>0</v>
      </c>
      <c r="AL798" t="b">
        <v>0</v>
      </c>
      <c r="AM798" t="b">
        <v>0</v>
      </c>
      <c r="AN798" t="b">
        <v>0</v>
      </c>
      <c r="AO798" t="b">
        <v>0</v>
      </c>
      <c r="AP798">
        <v>0</v>
      </c>
      <c r="AQ798" t="b">
        <v>0</v>
      </c>
      <c r="AR798" t="b">
        <f t="shared" si="50"/>
        <v>1</v>
      </c>
    </row>
    <row r="799" spans="1:44">
      <c r="A799" t="s">
        <v>55</v>
      </c>
      <c r="B799" s="50" t="b">
        <f t="shared" si="51"/>
        <v>1</v>
      </c>
      <c r="C799" s="50">
        <f>'L30'!Q20</f>
        <v>15200</v>
      </c>
      <c r="D799" s="50">
        <f>'L30'!Q19</f>
        <v>121100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t="b">
        <v>0</v>
      </c>
      <c r="AI799" t="b">
        <v>0</v>
      </c>
      <c r="AJ799" t="b">
        <v>0</v>
      </c>
      <c r="AK799" t="b">
        <v>0</v>
      </c>
      <c r="AL799" t="b">
        <v>0</v>
      </c>
      <c r="AM799" t="b">
        <v>0</v>
      </c>
      <c r="AN799" t="b">
        <v>0</v>
      </c>
      <c r="AO799" t="b">
        <v>0</v>
      </c>
      <c r="AP799">
        <v>0</v>
      </c>
      <c r="AQ799" t="b">
        <v>0</v>
      </c>
      <c r="AR799" t="b">
        <f t="shared" si="50"/>
        <v>1</v>
      </c>
    </row>
    <row r="800" spans="1:44">
      <c r="A800" t="s">
        <v>55</v>
      </c>
      <c r="B800" s="50" t="b">
        <f t="shared" si="51"/>
        <v>1</v>
      </c>
      <c r="C800" s="50">
        <f>'L30'!V20</f>
        <v>0</v>
      </c>
      <c r="D800" s="50">
        <f>'L30'!V19</f>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t="b">
        <v>0</v>
      </c>
      <c r="AI800" t="b">
        <v>0</v>
      </c>
      <c r="AJ800" t="b">
        <v>0</v>
      </c>
      <c r="AK800" t="b">
        <v>0</v>
      </c>
      <c r="AL800" t="b">
        <v>0</v>
      </c>
      <c r="AM800" t="b">
        <v>0</v>
      </c>
      <c r="AN800" t="b">
        <v>0</v>
      </c>
      <c r="AO800" t="b">
        <v>0</v>
      </c>
      <c r="AP800">
        <v>0</v>
      </c>
      <c r="AQ800" t="b">
        <v>0</v>
      </c>
      <c r="AR800" t="b">
        <f t="shared" si="50"/>
        <v>1</v>
      </c>
    </row>
    <row r="801" spans="1:44">
      <c r="A801" t="s">
        <v>55</v>
      </c>
      <c r="B801" s="50" t="b">
        <f t="shared" si="51"/>
        <v>1</v>
      </c>
      <c r="C801" s="50">
        <f>'L30'!P20</f>
        <v>0</v>
      </c>
      <c r="D801" s="50">
        <f>'L30'!P19</f>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t="b">
        <v>0</v>
      </c>
      <c r="AI801" t="b">
        <v>0</v>
      </c>
      <c r="AJ801" t="b">
        <v>0</v>
      </c>
      <c r="AK801" t="b">
        <v>0</v>
      </c>
      <c r="AL801" t="b">
        <v>0</v>
      </c>
      <c r="AM801" t="b">
        <v>0</v>
      </c>
      <c r="AN801" t="b">
        <v>0</v>
      </c>
      <c r="AO801" t="b">
        <v>0</v>
      </c>
      <c r="AP801">
        <v>0</v>
      </c>
      <c r="AQ801" t="b">
        <v>0</v>
      </c>
      <c r="AR801" t="b">
        <f t="shared" si="50"/>
        <v>1</v>
      </c>
    </row>
    <row r="802" spans="1:44">
      <c r="A802" t="s">
        <v>55</v>
      </c>
      <c r="B802" s="50" t="b">
        <f t="shared" si="51"/>
        <v>1</v>
      </c>
      <c r="C802" s="50">
        <f>'L30'!U20</f>
        <v>11900</v>
      </c>
      <c r="D802" s="50">
        <f>'L30'!U19</f>
        <v>138000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t="b">
        <v>0</v>
      </c>
      <c r="AI802" t="b">
        <v>0</v>
      </c>
      <c r="AJ802" t="b">
        <v>0</v>
      </c>
      <c r="AK802" t="b">
        <v>0</v>
      </c>
      <c r="AL802" t="b">
        <v>0</v>
      </c>
      <c r="AM802" t="b">
        <v>0</v>
      </c>
      <c r="AN802" t="b">
        <v>0</v>
      </c>
      <c r="AO802" t="b">
        <v>0</v>
      </c>
      <c r="AP802">
        <v>0</v>
      </c>
      <c r="AQ802" t="b">
        <v>0</v>
      </c>
      <c r="AR802" t="b">
        <f t="shared" si="50"/>
        <v>1</v>
      </c>
    </row>
    <row r="803" spans="1:44">
      <c r="A803" t="s">
        <v>55</v>
      </c>
      <c r="B803" s="50" t="b">
        <f t="shared" si="51"/>
        <v>1</v>
      </c>
      <c r="C803" s="50">
        <f>'L30'!O20</f>
        <v>15200</v>
      </c>
      <c r="D803" s="50">
        <f>'L30'!O19</f>
        <v>121100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t="b">
        <v>0</v>
      </c>
      <c r="AI803" t="b">
        <v>0</v>
      </c>
      <c r="AJ803" t="b">
        <v>0</v>
      </c>
      <c r="AK803" t="b">
        <v>0</v>
      </c>
      <c r="AL803" t="b">
        <v>0</v>
      </c>
      <c r="AM803" t="b">
        <v>0</v>
      </c>
      <c r="AN803" t="b">
        <v>0</v>
      </c>
      <c r="AO803" t="b">
        <v>0</v>
      </c>
      <c r="AP803">
        <v>0</v>
      </c>
      <c r="AQ803" t="b">
        <v>0</v>
      </c>
      <c r="AR803" t="b">
        <f t="shared" si="50"/>
        <v>1</v>
      </c>
    </row>
    <row r="804" spans="1:44">
      <c r="A804" t="s">
        <v>55</v>
      </c>
      <c r="B804" s="50" t="b">
        <f t="shared" si="51"/>
        <v>1</v>
      </c>
      <c r="C804" s="50">
        <f>'L30'!N20</f>
        <v>10100</v>
      </c>
      <c r="D804" s="50">
        <f>'L30'!N19</f>
        <v>74400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t="b">
        <v>0</v>
      </c>
      <c r="AI804" t="b">
        <v>0</v>
      </c>
      <c r="AJ804" t="b">
        <v>0</v>
      </c>
      <c r="AK804" t="b">
        <v>0</v>
      </c>
      <c r="AL804" t="b">
        <v>0</v>
      </c>
      <c r="AM804" t="b">
        <v>0</v>
      </c>
      <c r="AN804" t="b">
        <v>0</v>
      </c>
      <c r="AO804" t="b">
        <v>0</v>
      </c>
      <c r="AP804">
        <v>0</v>
      </c>
      <c r="AQ804" t="b">
        <v>0</v>
      </c>
      <c r="AR804" t="b">
        <f t="shared" si="50"/>
        <v>1</v>
      </c>
    </row>
    <row r="805" spans="1:44">
      <c r="A805" t="s">
        <v>55</v>
      </c>
      <c r="B805" s="50" t="b">
        <f t="shared" si="51"/>
        <v>1</v>
      </c>
      <c r="C805" s="50">
        <f>'L30'!H20</f>
        <v>13700</v>
      </c>
      <c r="D805" s="50">
        <f>'L30'!H19</f>
        <v>76700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t="b">
        <v>0</v>
      </c>
      <c r="AI805" t="b">
        <v>0</v>
      </c>
      <c r="AJ805" t="b">
        <v>0</v>
      </c>
      <c r="AK805" t="b">
        <v>0</v>
      </c>
      <c r="AL805" t="b">
        <v>0</v>
      </c>
      <c r="AM805" t="b">
        <v>0</v>
      </c>
      <c r="AN805" t="b">
        <v>0</v>
      </c>
      <c r="AO805" t="b">
        <v>0</v>
      </c>
      <c r="AP805">
        <v>0</v>
      </c>
      <c r="AQ805" t="b">
        <v>0</v>
      </c>
      <c r="AR805" t="b">
        <f t="shared" si="50"/>
        <v>1</v>
      </c>
    </row>
    <row r="806" spans="1:44">
      <c r="A806" t="s">
        <v>55</v>
      </c>
      <c r="B806" s="50" t="b">
        <f t="shared" si="51"/>
        <v>1</v>
      </c>
      <c r="C806" s="50">
        <f>'L30'!M20</f>
        <v>0</v>
      </c>
      <c r="D806" s="50">
        <f>'L30'!M19</f>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t="b">
        <v>0</v>
      </c>
      <c r="AI806" t="b">
        <v>0</v>
      </c>
      <c r="AJ806" t="b">
        <v>0</v>
      </c>
      <c r="AK806" t="b">
        <v>0</v>
      </c>
      <c r="AL806" t="b">
        <v>0</v>
      </c>
      <c r="AM806" t="b">
        <v>0</v>
      </c>
      <c r="AN806" t="b">
        <v>0</v>
      </c>
      <c r="AO806" t="b">
        <v>0</v>
      </c>
      <c r="AP806">
        <v>0</v>
      </c>
      <c r="AQ806" t="b">
        <v>0</v>
      </c>
      <c r="AR806" t="b">
        <f t="shared" si="50"/>
        <v>1</v>
      </c>
    </row>
    <row r="807" spans="1:44">
      <c r="A807" t="s">
        <v>55</v>
      </c>
      <c r="B807" s="50" t="b">
        <f t="shared" si="51"/>
        <v>1</v>
      </c>
      <c r="C807" s="50">
        <f>'L30'!G20</f>
        <v>0</v>
      </c>
      <c r="D807" s="50">
        <f>'L30'!G19</f>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t="b">
        <v>0</v>
      </c>
      <c r="AI807" t="b">
        <v>0</v>
      </c>
      <c r="AJ807" t="b">
        <v>0</v>
      </c>
      <c r="AK807" t="b">
        <v>0</v>
      </c>
      <c r="AL807" t="b">
        <v>0</v>
      </c>
      <c r="AM807" t="b">
        <v>0</v>
      </c>
      <c r="AN807" t="b">
        <v>0</v>
      </c>
      <c r="AO807" t="b">
        <v>0</v>
      </c>
      <c r="AP807">
        <v>0</v>
      </c>
      <c r="AQ807" t="b">
        <v>0</v>
      </c>
      <c r="AR807" t="b">
        <f t="shared" si="50"/>
        <v>1</v>
      </c>
    </row>
    <row r="808" spans="1:44">
      <c r="A808" t="s">
        <v>55</v>
      </c>
      <c r="B808" s="50" t="b">
        <f t="shared" si="51"/>
        <v>1</v>
      </c>
      <c r="C808" s="50">
        <f>'L30'!L20</f>
        <v>1800</v>
      </c>
      <c r="D808" s="50">
        <f>'L30'!L19</f>
        <v>63600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t="b">
        <v>0</v>
      </c>
      <c r="AI808" t="b">
        <v>0</v>
      </c>
      <c r="AJ808" t="b">
        <v>0</v>
      </c>
      <c r="AK808" t="b">
        <v>0</v>
      </c>
      <c r="AL808" t="b">
        <v>0</v>
      </c>
      <c r="AM808" t="b">
        <v>0</v>
      </c>
      <c r="AN808" t="b">
        <v>0</v>
      </c>
      <c r="AO808" t="b">
        <v>0</v>
      </c>
      <c r="AP808">
        <v>0</v>
      </c>
      <c r="AQ808" t="b">
        <v>0</v>
      </c>
      <c r="AR808" t="b">
        <f t="shared" si="50"/>
        <v>1</v>
      </c>
    </row>
    <row r="809" spans="1:44">
      <c r="A809" t="s">
        <v>55</v>
      </c>
      <c r="B809" s="50" t="b">
        <f t="shared" si="51"/>
        <v>1</v>
      </c>
      <c r="C809" s="50">
        <f>'L30'!F20</f>
        <v>1500</v>
      </c>
      <c r="D809" s="50">
        <f>'L30'!F19</f>
        <v>44400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t="b">
        <v>0</v>
      </c>
      <c r="AI809" t="b">
        <v>0</v>
      </c>
      <c r="AJ809" t="b">
        <v>0</v>
      </c>
      <c r="AK809" t="b">
        <v>0</v>
      </c>
      <c r="AL809" t="b">
        <v>0</v>
      </c>
      <c r="AM809" t="b">
        <v>0</v>
      </c>
      <c r="AN809" t="b">
        <v>0</v>
      </c>
      <c r="AO809" t="b">
        <v>0</v>
      </c>
      <c r="AP809">
        <v>0</v>
      </c>
      <c r="AQ809" t="b">
        <v>0</v>
      </c>
      <c r="AR809" t="b">
        <f t="shared" si="50"/>
        <v>1</v>
      </c>
    </row>
    <row r="810" spans="1:44">
      <c r="A810" t="s">
        <v>55</v>
      </c>
      <c r="B810" s="50" t="b">
        <f t="shared" si="51"/>
        <v>1</v>
      </c>
      <c r="C810" s="50">
        <f>'L30'!K20</f>
        <v>11900</v>
      </c>
      <c r="D810" s="50">
        <f>'L30'!K19</f>
        <v>138000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t="b">
        <v>0</v>
      </c>
      <c r="AI810" t="b">
        <v>0</v>
      </c>
      <c r="AJ810" t="b">
        <v>0</v>
      </c>
      <c r="AK810" t="b">
        <v>0</v>
      </c>
      <c r="AL810" t="b">
        <v>0</v>
      </c>
      <c r="AM810" t="b">
        <v>0</v>
      </c>
      <c r="AN810" t="b">
        <v>0</v>
      </c>
      <c r="AO810" t="b">
        <v>0</v>
      </c>
      <c r="AP810">
        <v>0</v>
      </c>
      <c r="AQ810" t="b">
        <v>0</v>
      </c>
      <c r="AR810" t="b">
        <f t="shared" si="50"/>
        <v>1</v>
      </c>
    </row>
    <row r="811" spans="1:44">
      <c r="A811" t="s">
        <v>55</v>
      </c>
      <c r="B811" s="50" t="b">
        <f t="shared" si="51"/>
        <v>1</v>
      </c>
      <c r="C811" s="50">
        <f>'L30'!E20</f>
        <v>15200</v>
      </c>
      <c r="D811" s="50">
        <f>'L30'!E19</f>
        <v>121100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t="b">
        <v>0</v>
      </c>
      <c r="AI811" t="b">
        <v>0</v>
      </c>
      <c r="AJ811" t="b">
        <v>0</v>
      </c>
      <c r="AK811" t="b">
        <v>0</v>
      </c>
      <c r="AL811" t="b">
        <v>0</v>
      </c>
      <c r="AM811" t="b">
        <v>0</v>
      </c>
      <c r="AN811" t="b">
        <v>0</v>
      </c>
      <c r="AO811" t="b">
        <v>0</v>
      </c>
      <c r="AP811">
        <v>0</v>
      </c>
      <c r="AQ811" t="b">
        <v>0</v>
      </c>
      <c r="AR811" t="b">
        <f t="shared" si="50"/>
        <v>1</v>
      </c>
    </row>
    <row r="812" spans="1:44">
      <c r="A812" t="s">
        <v>55</v>
      </c>
      <c r="B812" s="50" t="b">
        <f t="shared" si="51"/>
        <v>1</v>
      </c>
      <c r="C812" s="50">
        <f>'L30'!J20</f>
        <v>0</v>
      </c>
      <c r="D812" s="50">
        <f>'L30'!J19</f>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t="b">
        <v>0</v>
      </c>
      <c r="AI812" t="b">
        <v>0</v>
      </c>
      <c r="AJ812" t="b">
        <v>0</v>
      </c>
      <c r="AK812" t="b">
        <v>0</v>
      </c>
      <c r="AL812" t="b">
        <v>0</v>
      </c>
      <c r="AM812" t="b">
        <v>0</v>
      </c>
      <c r="AN812" t="b">
        <v>0</v>
      </c>
      <c r="AO812" t="b">
        <v>0</v>
      </c>
      <c r="AP812">
        <v>0</v>
      </c>
      <c r="AQ812" t="b">
        <v>0</v>
      </c>
      <c r="AR812" t="b">
        <f t="shared" si="50"/>
        <v>1</v>
      </c>
    </row>
    <row r="813" spans="1:44">
      <c r="A813" t="s">
        <v>55</v>
      </c>
      <c r="B813" s="50" t="b">
        <f t="shared" si="51"/>
        <v>1</v>
      </c>
      <c r="C813" s="50">
        <f>'L30'!D20</f>
        <v>0</v>
      </c>
      <c r="D813" s="50">
        <f>'L30'!D19</f>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t="b">
        <v>0</v>
      </c>
      <c r="AI813" t="b">
        <v>0</v>
      </c>
      <c r="AJ813" t="b">
        <v>0</v>
      </c>
      <c r="AK813" t="b">
        <v>0</v>
      </c>
      <c r="AL813" t="b">
        <v>0</v>
      </c>
      <c r="AM813" t="b">
        <v>0</v>
      </c>
      <c r="AN813" t="b">
        <v>0</v>
      </c>
      <c r="AO813" t="b">
        <v>0</v>
      </c>
      <c r="AP813">
        <v>0</v>
      </c>
      <c r="AQ813" t="b">
        <v>0</v>
      </c>
      <c r="AR813" t="b">
        <f t="shared" si="50"/>
        <v>1</v>
      </c>
    </row>
    <row r="814" spans="1:44">
      <c r="A814" t="s">
        <v>55</v>
      </c>
      <c r="B814" s="50" t="b">
        <f t="shared" si="51"/>
        <v>1</v>
      </c>
      <c r="C814" s="50">
        <f>'L30'!I20</f>
        <v>11900</v>
      </c>
      <c r="D814" s="50">
        <f>'L30'!I19</f>
        <v>138000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t="b">
        <v>0</v>
      </c>
      <c r="AI814" t="b">
        <v>0</v>
      </c>
      <c r="AJ814" t="b">
        <v>0</v>
      </c>
      <c r="AK814" t="b">
        <v>0</v>
      </c>
      <c r="AL814" t="b">
        <v>0</v>
      </c>
      <c r="AM814" t="b">
        <v>0</v>
      </c>
      <c r="AN814" t="b">
        <v>0</v>
      </c>
      <c r="AO814" t="b">
        <v>0</v>
      </c>
      <c r="AP814">
        <v>0</v>
      </c>
      <c r="AQ814" t="b">
        <v>0</v>
      </c>
      <c r="AR814" t="b">
        <f t="shared" si="50"/>
        <v>1</v>
      </c>
    </row>
    <row r="815" spans="1:44">
      <c r="A815" t="s">
        <v>55</v>
      </c>
      <c r="B815" s="50" t="b">
        <f t="shared" si="51"/>
        <v>1</v>
      </c>
      <c r="C815" s="50">
        <f>'L30'!C20</f>
        <v>15200</v>
      </c>
      <c r="D815" s="50">
        <f>'L30'!C19</f>
        <v>121100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t="b">
        <v>0</v>
      </c>
      <c r="AI815" t="b">
        <v>0</v>
      </c>
      <c r="AJ815" t="b">
        <v>0</v>
      </c>
      <c r="AK815" t="b">
        <v>0</v>
      </c>
      <c r="AL815" t="b">
        <v>0</v>
      </c>
      <c r="AM815" t="b">
        <v>0</v>
      </c>
      <c r="AN815" t="b">
        <v>0</v>
      </c>
      <c r="AO815" t="b">
        <v>0</v>
      </c>
      <c r="AP815">
        <v>0</v>
      </c>
      <c r="AQ815" t="b">
        <v>0</v>
      </c>
      <c r="AR815" t="b">
        <f t="shared" si="50"/>
        <v>1</v>
      </c>
    </row>
    <row r="816" spans="1:44">
      <c r="A816" t="s">
        <v>55</v>
      </c>
      <c r="B816" s="50" t="b">
        <f t="shared" ref="B816:B845" si="52">IF(C816=D816,TRUE(),FALSE())</f>
        <v>1</v>
      </c>
      <c r="C816" s="50">
        <f>'L30'!Z19</f>
        <v>74400</v>
      </c>
      <c r="D816" s="50">
        <f>'L30'!N19</f>
        <v>74400</v>
      </c>
      <c r="E816">
        <v>0</v>
      </c>
      <c r="F816">
        <v>0</v>
      </c>
      <c r="G816">
        <v>0</v>
      </c>
      <c r="H816">
        <v>2</v>
      </c>
      <c r="I816">
        <v>0</v>
      </c>
      <c r="J816">
        <v>3</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t="b">
        <v>0</v>
      </c>
      <c r="AI816" t="b">
        <v>0</v>
      </c>
      <c r="AJ816" t="b">
        <v>0</v>
      </c>
      <c r="AK816" t="b">
        <v>0</v>
      </c>
      <c r="AL816" t="b">
        <v>0</v>
      </c>
      <c r="AM816" t="b">
        <v>0</v>
      </c>
      <c r="AN816" t="b">
        <v>1</v>
      </c>
      <c r="AO816" t="b">
        <v>0</v>
      </c>
      <c r="AP816">
        <v>1</v>
      </c>
      <c r="AQ816" t="b">
        <v>1</v>
      </c>
      <c r="AR816" t="b">
        <f t="shared" si="50"/>
        <v>1</v>
      </c>
    </row>
    <row r="817" spans="1:44">
      <c r="A817" t="s">
        <v>55</v>
      </c>
      <c r="B817" s="50" t="b">
        <f t="shared" si="52"/>
        <v>1</v>
      </c>
      <c r="C817" s="50">
        <f>'L30'!T19</f>
        <v>76700</v>
      </c>
      <c r="D817" s="50">
        <f>'L30'!H19</f>
        <v>76700</v>
      </c>
      <c r="E817">
        <v>0</v>
      </c>
      <c r="F817">
        <v>0</v>
      </c>
      <c r="G817">
        <v>0</v>
      </c>
      <c r="H817">
        <v>2</v>
      </c>
      <c r="I817">
        <v>0</v>
      </c>
      <c r="J817">
        <v>3</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t="b">
        <v>0</v>
      </c>
      <c r="AI817" t="b">
        <v>0</v>
      </c>
      <c r="AJ817" t="b">
        <v>0</v>
      </c>
      <c r="AK817" t="b">
        <v>0</v>
      </c>
      <c r="AL817" t="b">
        <v>0</v>
      </c>
      <c r="AM817" t="b">
        <v>0</v>
      </c>
      <c r="AN817" t="b">
        <v>1</v>
      </c>
      <c r="AO817" t="b">
        <v>0</v>
      </c>
      <c r="AP817">
        <v>1</v>
      </c>
      <c r="AQ817" t="b">
        <v>1</v>
      </c>
      <c r="AR817" t="b">
        <f t="shared" si="50"/>
        <v>1</v>
      </c>
    </row>
    <row r="818" spans="1:44">
      <c r="A818" t="s">
        <v>55</v>
      </c>
      <c r="B818" s="50" t="b">
        <f t="shared" si="52"/>
        <v>1</v>
      </c>
      <c r="C818" s="50">
        <f>'L30'!Y19</f>
        <v>0</v>
      </c>
      <c r="D818" s="50">
        <f>'L30'!M19</f>
        <v>0</v>
      </c>
      <c r="E818">
        <v>0</v>
      </c>
      <c r="F818">
        <v>0</v>
      </c>
      <c r="G818">
        <v>0</v>
      </c>
      <c r="H818">
        <v>2</v>
      </c>
      <c r="I818">
        <v>0</v>
      </c>
      <c r="J818">
        <v>3</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t="b">
        <v>0</v>
      </c>
      <c r="AI818" t="b">
        <v>0</v>
      </c>
      <c r="AJ818" t="b">
        <v>0</v>
      </c>
      <c r="AK818" t="b">
        <v>0</v>
      </c>
      <c r="AL818" t="b">
        <v>0</v>
      </c>
      <c r="AM818" t="b">
        <v>0</v>
      </c>
      <c r="AN818" t="b">
        <v>1</v>
      </c>
      <c r="AO818" t="b">
        <v>0</v>
      </c>
      <c r="AP818">
        <v>1</v>
      </c>
      <c r="AQ818" t="b">
        <v>1</v>
      </c>
      <c r="AR818" t="b">
        <f t="shared" si="50"/>
        <v>1</v>
      </c>
    </row>
    <row r="819" spans="1:44">
      <c r="A819" t="s">
        <v>55</v>
      </c>
      <c r="B819" s="50" t="b">
        <f t="shared" si="52"/>
        <v>1</v>
      </c>
      <c r="C819" s="50">
        <f>'L30'!S19</f>
        <v>0</v>
      </c>
      <c r="D819" s="50">
        <f>'L30'!G19</f>
        <v>0</v>
      </c>
      <c r="E819">
        <v>0</v>
      </c>
      <c r="F819">
        <v>0</v>
      </c>
      <c r="G819">
        <v>0</v>
      </c>
      <c r="H819">
        <v>2</v>
      </c>
      <c r="I819">
        <v>0</v>
      </c>
      <c r="J819">
        <v>3</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t="b">
        <v>0</v>
      </c>
      <c r="AI819" t="b">
        <v>0</v>
      </c>
      <c r="AJ819" t="b">
        <v>0</v>
      </c>
      <c r="AK819" t="b">
        <v>0</v>
      </c>
      <c r="AL819" t="b">
        <v>0</v>
      </c>
      <c r="AM819" t="b">
        <v>0</v>
      </c>
      <c r="AN819" t="b">
        <v>1</v>
      </c>
      <c r="AO819" t="b">
        <v>0</v>
      </c>
      <c r="AP819">
        <v>1</v>
      </c>
      <c r="AQ819" t="b">
        <v>1</v>
      </c>
      <c r="AR819" t="b">
        <f t="shared" si="50"/>
        <v>1</v>
      </c>
    </row>
    <row r="820" spans="1:44">
      <c r="A820" t="s">
        <v>55</v>
      </c>
      <c r="B820" s="50" t="b">
        <f t="shared" si="52"/>
        <v>1</v>
      </c>
      <c r="C820" s="50">
        <f>'L30'!X19</f>
        <v>63600</v>
      </c>
      <c r="D820" s="50">
        <f>'L30'!L19</f>
        <v>63600</v>
      </c>
      <c r="E820">
        <v>0</v>
      </c>
      <c r="F820">
        <v>0</v>
      </c>
      <c r="G820">
        <v>0</v>
      </c>
      <c r="H820">
        <v>2</v>
      </c>
      <c r="I820">
        <v>0</v>
      </c>
      <c r="J820">
        <v>3</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t="b">
        <v>0</v>
      </c>
      <c r="AI820" t="b">
        <v>0</v>
      </c>
      <c r="AJ820" t="b">
        <v>0</v>
      </c>
      <c r="AK820" t="b">
        <v>0</v>
      </c>
      <c r="AL820" t="b">
        <v>0</v>
      </c>
      <c r="AM820" t="b">
        <v>0</v>
      </c>
      <c r="AN820" t="b">
        <v>1</v>
      </c>
      <c r="AO820" t="b">
        <v>0</v>
      </c>
      <c r="AP820">
        <v>1</v>
      </c>
      <c r="AQ820" t="b">
        <v>1</v>
      </c>
      <c r="AR820" t="b">
        <f t="shared" si="50"/>
        <v>1</v>
      </c>
    </row>
    <row r="821" spans="1:44">
      <c r="A821" t="s">
        <v>55</v>
      </c>
      <c r="B821" s="50" t="b">
        <f t="shared" si="52"/>
        <v>1</v>
      </c>
      <c r="C821" s="50">
        <f>'L30'!R19</f>
        <v>44400</v>
      </c>
      <c r="D821" s="50">
        <f>'L30'!F19</f>
        <v>44400</v>
      </c>
      <c r="E821">
        <v>0</v>
      </c>
      <c r="F821">
        <v>0</v>
      </c>
      <c r="G821">
        <v>0</v>
      </c>
      <c r="H821">
        <v>2</v>
      </c>
      <c r="I821">
        <v>0</v>
      </c>
      <c r="J821">
        <v>3</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t="b">
        <v>0</v>
      </c>
      <c r="AI821" t="b">
        <v>0</v>
      </c>
      <c r="AJ821" t="b">
        <v>0</v>
      </c>
      <c r="AK821" t="b">
        <v>0</v>
      </c>
      <c r="AL821" t="b">
        <v>0</v>
      </c>
      <c r="AM821" t="b">
        <v>0</v>
      </c>
      <c r="AN821" t="b">
        <v>1</v>
      </c>
      <c r="AO821" t="b">
        <v>0</v>
      </c>
      <c r="AP821">
        <v>1</v>
      </c>
      <c r="AQ821" t="b">
        <v>1</v>
      </c>
      <c r="AR821" t="b">
        <f t="shared" si="50"/>
        <v>1</v>
      </c>
    </row>
    <row r="822" spans="1:44">
      <c r="A822" t="s">
        <v>55</v>
      </c>
      <c r="B822" s="50" t="b">
        <f t="shared" si="52"/>
        <v>1</v>
      </c>
      <c r="C822" s="50">
        <f>'L30'!W19</f>
        <v>138000</v>
      </c>
      <c r="D822" s="50">
        <f>'L30'!K19</f>
        <v>138000</v>
      </c>
      <c r="E822">
        <v>0</v>
      </c>
      <c r="F822">
        <v>0</v>
      </c>
      <c r="G822">
        <v>0</v>
      </c>
      <c r="H822">
        <v>2</v>
      </c>
      <c r="I822">
        <v>0</v>
      </c>
      <c r="J822">
        <v>3</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t="b">
        <v>0</v>
      </c>
      <c r="AI822" t="b">
        <v>0</v>
      </c>
      <c r="AJ822" t="b">
        <v>0</v>
      </c>
      <c r="AK822" t="b">
        <v>0</v>
      </c>
      <c r="AL822" t="b">
        <v>0</v>
      </c>
      <c r="AM822" t="b">
        <v>0</v>
      </c>
      <c r="AN822" t="b">
        <v>1</v>
      </c>
      <c r="AO822" t="b">
        <v>0</v>
      </c>
      <c r="AP822">
        <v>1</v>
      </c>
      <c r="AQ822" t="b">
        <v>1</v>
      </c>
      <c r="AR822" t="b">
        <f t="shared" si="50"/>
        <v>1</v>
      </c>
    </row>
    <row r="823" spans="1:44">
      <c r="A823" t="s">
        <v>55</v>
      </c>
      <c r="B823" s="50" t="b">
        <f t="shared" si="52"/>
        <v>1</v>
      </c>
      <c r="C823" s="50">
        <f>'L30'!Q19</f>
        <v>121100</v>
      </c>
      <c r="D823" s="50">
        <f>'L30'!E19</f>
        <v>121100</v>
      </c>
      <c r="E823">
        <v>0</v>
      </c>
      <c r="F823">
        <v>0</v>
      </c>
      <c r="G823">
        <v>0</v>
      </c>
      <c r="H823">
        <v>2</v>
      </c>
      <c r="I823">
        <v>0</v>
      </c>
      <c r="J823">
        <v>3</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t="b">
        <v>0</v>
      </c>
      <c r="AI823" t="b">
        <v>0</v>
      </c>
      <c r="AJ823" t="b">
        <v>0</v>
      </c>
      <c r="AK823" t="b">
        <v>0</v>
      </c>
      <c r="AL823" t="b">
        <v>0</v>
      </c>
      <c r="AM823" t="b">
        <v>0</v>
      </c>
      <c r="AN823" t="b">
        <v>1</v>
      </c>
      <c r="AO823" t="b">
        <v>0</v>
      </c>
      <c r="AP823">
        <v>1</v>
      </c>
      <c r="AQ823" t="b">
        <v>1</v>
      </c>
      <c r="AR823" t="b">
        <f t="shared" si="50"/>
        <v>1</v>
      </c>
    </row>
    <row r="824" spans="1:44">
      <c r="A824" t="s">
        <v>55</v>
      </c>
      <c r="B824" s="50" t="b">
        <f t="shared" si="52"/>
        <v>1</v>
      </c>
      <c r="C824" s="50">
        <f>'L30'!V19</f>
        <v>0</v>
      </c>
      <c r="D824" s="50">
        <f>'L30'!J19</f>
        <v>0</v>
      </c>
      <c r="E824">
        <v>0</v>
      </c>
      <c r="F824">
        <v>0</v>
      </c>
      <c r="G824">
        <v>0</v>
      </c>
      <c r="H824">
        <v>2</v>
      </c>
      <c r="I824">
        <v>0</v>
      </c>
      <c r="J824">
        <v>3</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t="b">
        <v>0</v>
      </c>
      <c r="AI824" t="b">
        <v>0</v>
      </c>
      <c r="AJ824" t="b">
        <v>0</v>
      </c>
      <c r="AK824" t="b">
        <v>0</v>
      </c>
      <c r="AL824" t="b">
        <v>0</v>
      </c>
      <c r="AM824" t="b">
        <v>0</v>
      </c>
      <c r="AN824" t="b">
        <v>1</v>
      </c>
      <c r="AO824" t="b">
        <v>0</v>
      </c>
      <c r="AP824">
        <v>1</v>
      </c>
      <c r="AQ824" t="b">
        <v>1</v>
      </c>
      <c r="AR824" t="b">
        <f t="shared" si="50"/>
        <v>1</v>
      </c>
    </row>
    <row r="825" spans="1:44">
      <c r="A825" t="s">
        <v>55</v>
      </c>
      <c r="B825" s="50" t="b">
        <f t="shared" si="52"/>
        <v>1</v>
      </c>
      <c r="C825" s="50">
        <f>'L30'!P19</f>
        <v>0</v>
      </c>
      <c r="D825" s="50">
        <f>'L30'!D19</f>
        <v>0</v>
      </c>
      <c r="E825">
        <v>0</v>
      </c>
      <c r="F825">
        <v>0</v>
      </c>
      <c r="G825">
        <v>0</v>
      </c>
      <c r="H825">
        <v>2</v>
      </c>
      <c r="I825">
        <v>0</v>
      </c>
      <c r="J825">
        <v>3</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t="b">
        <v>0</v>
      </c>
      <c r="AI825" t="b">
        <v>0</v>
      </c>
      <c r="AJ825" t="b">
        <v>0</v>
      </c>
      <c r="AK825" t="b">
        <v>0</v>
      </c>
      <c r="AL825" t="b">
        <v>0</v>
      </c>
      <c r="AM825" t="b">
        <v>0</v>
      </c>
      <c r="AN825" t="b">
        <v>1</v>
      </c>
      <c r="AO825" t="b">
        <v>0</v>
      </c>
      <c r="AP825">
        <v>1</v>
      </c>
      <c r="AQ825" t="b">
        <v>1</v>
      </c>
      <c r="AR825" t="b">
        <f t="shared" si="50"/>
        <v>1</v>
      </c>
    </row>
    <row r="826" spans="1:44">
      <c r="A826" t="s">
        <v>55</v>
      </c>
      <c r="B826" s="50" t="b">
        <f t="shared" si="52"/>
        <v>1</v>
      </c>
      <c r="C826" s="50">
        <f>'L30'!U19</f>
        <v>138000</v>
      </c>
      <c r="D826" s="50">
        <f>'L30'!I19</f>
        <v>138000</v>
      </c>
      <c r="E826">
        <v>0</v>
      </c>
      <c r="F826">
        <v>0</v>
      </c>
      <c r="G826">
        <v>0</v>
      </c>
      <c r="H826">
        <v>2</v>
      </c>
      <c r="I826">
        <v>0</v>
      </c>
      <c r="J826">
        <v>3</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t="b">
        <v>0</v>
      </c>
      <c r="AI826" t="b">
        <v>0</v>
      </c>
      <c r="AJ826" t="b">
        <v>0</v>
      </c>
      <c r="AK826" t="b">
        <v>0</v>
      </c>
      <c r="AL826" t="b">
        <v>0</v>
      </c>
      <c r="AM826" t="b">
        <v>0</v>
      </c>
      <c r="AN826" t="b">
        <v>1</v>
      </c>
      <c r="AO826" t="b">
        <v>0</v>
      </c>
      <c r="AP826">
        <v>1</v>
      </c>
      <c r="AQ826" t="b">
        <v>1</v>
      </c>
      <c r="AR826" t="b">
        <f t="shared" si="50"/>
        <v>1</v>
      </c>
    </row>
    <row r="827" spans="1:44">
      <c r="A827" t="s">
        <v>55</v>
      </c>
      <c r="B827" s="50" t="b">
        <f t="shared" si="52"/>
        <v>1</v>
      </c>
      <c r="C827" s="50">
        <f>'L30'!O19</f>
        <v>121100</v>
      </c>
      <c r="D827" s="50">
        <f>'L30'!C19</f>
        <v>121100</v>
      </c>
      <c r="E827">
        <v>0</v>
      </c>
      <c r="F827">
        <v>0</v>
      </c>
      <c r="G827">
        <v>0</v>
      </c>
      <c r="H827">
        <v>2</v>
      </c>
      <c r="I827">
        <v>0</v>
      </c>
      <c r="J827">
        <v>3</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t="b">
        <v>0</v>
      </c>
      <c r="AI827" t="b">
        <v>0</v>
      </c>
      <c r="AJ827" t="b">
        <v>0</v>
      </c>
      <c r="AK827" t="b">
        <v>0</v>
      </c>
      <c r="AL827" t="b">
        <v>0</v>
      </c>
      <c r="AM827" t="b">
        <v>0</v>
      </c>
      <c r="AN827" t="b">
        <v>1</v>
      </c>
      <c r="AO827" t="b">
        <v>0</v>
      </c>
      <c r="AP827">
        <v>1</v>
      </c>
      <c r="AQ827" t="b">
        <v>1</v>
      </c>
      <c r="AR827" t="b">
        <f t="shared" si="50"/>
        <v>1</v>
      </c>
    </row>
    <row r="828" spans="1:44">
      <c r="A828" t="s">
        <v>55</v>
      </c>
      <c r="B828" s="50" t="b">
        <f t="shared" si="52"/>
        <v>1</v>
      </c>
      <c r="C828" s="50">
        <f>'L30'!I13</f>
        <v>-2400</v>
      </c>
      <c r="D828" s="50">
        <f>'L13'!X50</f>
        <v>-2400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t="b">
        <v>0</v>
      </c>
      <c r="AI828" t="b">
        <v>0</v>
      </c>
      <c r="AJ828" t="b">
        <v>0</v>
      </c>
      <c r="AK828" t="b">
        <v>0</v>
      </c>
      <c r="AL828" t="b">
        <v>0</v>
      </c>
      <c r="AM828" t="b">
        <v>0</v>
      </c>
      <c r="AN828" t="b">
        <v>0</v>
      </c>
      <c r="AO828" t="b">
        <v>0</v>
      </c>
      <c r="AP828">
        <v>0</v>
      </c>
      <c r="AQ828" t="b">
        <v>0</v>
      </c>
      <c r="AR828" t="b">
        <f t="shared" si="50"/>
        <v>1</v>
      </c>
    </row>
    <row r="829" spans="1:44">
      <c r="A829" t="s">
        <v>55</v>
      </c>
      <c r="B829" s="50" t="b">
        <f t="shared" si="52"/>
        <v>1</v>
      </c>
      <c r="C829" s="50">
        <f>'L30'!C13</f>
        <v>7800</v>
      </c>
      <c r="D829" s="50">
        <f>'L13'!O50</f>
        <v>7800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t="b">
        <v>0</v>
      </c>
      <c r="AI829" t="b">
        <v>0</v>
      </c>
      <c r="AJ829" t="b">
        <v>0</v>
      </c>
      <c r="AK829" t="b">
        <v>0</v>
      </c>
      <c r="AL829" t="b">
        <v>0</v>
      </c>
      <c r="AM829" t="b">
        <v>0</v>
      </c>
      <c r="AN829" t="b">
        <v>0</v>
      </c>
      <c r="AO829" t="b">
        <v>0</v>
      </c>
      <c r="AP829">
        <v>0</v>
      </c>
      <c r="AQ829" t="b">
        <v>0</v>
      </c>
      <c r="AR829" t="b">
        <f t="shared" si="50"/>
        <v>1</v>
      </c>
    </row>
    <row r="830" spans="1:44">
      <c r="A830" t="s">
        <v>55</v>
      </c>
      <c r="B830" s="50" t="b">
        <f t="shared" si="52"/>
        <v>1</v>
      </c>
      <c r="C830" s="50">
        <f>'L30'!I16</f>
        <v>-17500</v>
      </c>
      <c r="D830" s="50">
        <f>-'L13'!W50</f>
        <v>-17500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t="b">
        <v>0</v>
      </c>
      <c r="AI830" t="b">
        <v>0</v>
      </c>
      <c r="AJ830" t="b">
        <v>0</v>
      </c>
      <c r="AK830" t="b">
        <v>0</v>
      </c>
      <c r="AL830" t="b">
        <v>0</v>
      </c>
      <c r="AM830" t="b">
        <v>0</v>
      </c>
      <c r="AN830" t="b">
        <v>0</v>
      </c>
      <c r="AO830" t="b">
        <v>0</v>
      </c>
      <c r="AP830">
        <v>0</v>
      </c>
      <c r="AQ830" t="b">
        <v>0</v>
      </c>
      <c r="AR830" t="b">
        <f t="shared" si="50"/>
        <v>1</v>
      </c>
    </row>
    <row r="831" spans="1:44">
      <c r="A831" t="s">
        <v>55</v>
      </c>
      <c r="B831" s="50" t="b">
        <f t="shared" si="52"/>
        <v>1</v>
      </c>
      <c r="C831" s="50">
        <f>'L30'!C16</f>
        <v>1100</v>
      </c>
      <c r="D831" s="50">
        <f>-'L13'!N50</f>
        <v>1100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t="b">
        <v>0</v>
      </c>
      <c r="AI831" t="b">
        <v>0</v>
      </c>
      <c r="AJ831" t="b">
        <v>0</v>
      </c>
      <c r="AK831" t="b">
        <v>0</v>
      </c>
      <c r="AL831" t="b">
        <v>0</v>
      </c>
      <c r="AM831" t="b">
        <v>0</v>
      </c>
      <c r="AN831" t="b">
        <v>0</v>
      </c>
      <c r="AO831" t="b">
        <v>0</v>
      </c>
      <c r="AP831">
        <v>0</v>
      </c>
      <c r="AQ831" t="b">
        <v>0</v>
      </c>
      <c r="AR831" t="b">
        <f t="shared" si="50"/>
        <v>1</v>
      </c>
    </row>
    <row r="832" spans="1:44">
      <c r="A832" t="s">
        <v>55</v>
      </c>
      <c r="B832" s="50" t="b">
        <f t="shared" si="52"/>
        <v>1</v>
      </c>
      <c r="C832" s="50">
        <f>'L30'!I19</f>
        <v>138000</v>
      </c>
      <c r="D832" s="50">
        <f>'L13'!V50</f>
        <v>138000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t="b">
        <v>0</v>
      </c>
      <c r="AI832" t="b">
        <v>0</v>
      </c>
      <c r="AJ832" t="b">
        <v>0</v>
      </c>
      <c r="AK832" t="b">
        <v>0</v>
      </c>
      <c r="AL832" t="b">
        <v>0</v>
      </c>
      <c r="AM832" t="b">
        <v>0</v>
      </c>
      <c r="AN832" t="b">
        <v>0</v>
      </c>
      <c r="AO832" t="b">
        <v>0</v>
      </c>
      <c r="AP832">
        <v>0</v>
      </c>
      <c r="AQ832" t="b">
        <v>0</v>
      </c>
      <c r="AR832" t="b">
        <f t="shared" si="50"/>
        <v>1</v>
      </c>
    </row>
    <row r="833" spans="1:44">
      <c r="A833" t="s">
        <v>55</v>
      </c>
      <c r="B833" s="50" t="b">
        <f t="shared" si="52"/>
        <v>1</v>
      </c>
      <c r="C833" s="50">
        <f>'L30'!C19</f>
        <v>121100</v>
      </c>
      <c r="D833" s="50">
        <f>'L13'!M50</f>
        <v>121100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t="b">
        <v>0</v>
      </c>
      <c r="AI833" t="b">
        <v>0</v>
      </c>
      <c r="AJ833" t="b">
        <v>0</v>
      </c>
      <c r="AK833" t="b">
        <v>0</v>
      </c>
      <c r="AL833" t="b">
        <v>0</v>
      </c>
      <c r="AM833" t="b">
        <v>0</v>
      </c>
      <c r="AN833" t="b">
        <v>0</v>
      </c>
      <c r="AO833" t="b">
        <v>0</v>
      </c>
      <c r="AP833">
        <v>0</v>
      </c>
      <c r="AQ833" t="b">
        <v>0</v>
      </c>
      <c r="AR833" t="b">
        <f t="shared" si="50"/>
        <v>1</v>
      </c>
    </row>
    <row r="834" spans="1:44">
      <c r="A834" t="s">
        <v>55</v>
      </c>
      <c r="B834" s="50" t="b">
        <f t="shared" si="52"/>
        <v>1</v>
      </c>
      <c r="C834" s="50">
        <f>'L31'!U20</f>
        <v>64300</v>
      </c>
      <c r="D834" s="50">
        <f>'L30'!N19-'L30'!N20</f>
        <v>64300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t="b">
        <v>0</v>
      </c>
      <c r="AI834" t="b">
        <v>0</v>
      </c>
      <c r="AJ834" t="b">
        <v>0</v>
      </c>
      <c r="AK834" t="b">
        <v>0</v>
      </c>
      <c r="AL834" t="b">
        <v>0</v>
      </c>
      <c r="AM834" t="b">
        <v>0</v>
      </c>
      <c r="AN834" t="b">
        <v>0</v>
      </c>
      <c r="AO834" t="b">
        <v>0</v>
      </c>
      <c r="AP834">
        <v>0</v>
      </c>
      <c r="AQ834" t="b">
        <v>0</v>
      </c>
      <c r="AR834" t="b">
        <f t="shared" ref="AR834:AR897" si="53">IF(AP834=0,B834,IF(AQ834,B834,TRUE()))</f>
        <v>1</v>
      </c>
    </row>
    <row r="835" spans="1:44">
      <c r="A835" t="s">
        <v>55</v>
      </c>
      <c r="B835" s="50" t="b">
        <f t="shared" si="52"/>
        <v>1</v>
      </c>
      <c r="C835" s="50">
        <f>'L31'!O20</f>
        <v>63000</v>
      </c>
      <c r="D835" s="50">
        <f>'L30'!H19-'L30'!H20</f>
        <v>63000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t="b">
        <v>0</v>
      </c>
      <c r="AI835" t="b">
        <v>0</v>
      </c>
      <c r="AJ835" t="b">
        <v>0</v>
      </c>
      <c r="AK835" t="b">
        <v>0</v>
      </c>
      <c r="AL835" t="b">
        <v>0</v>
      </c>
      <c r="AM835" t="b">
        <v>0</v>
      </c>
      <c r="AN835" t="b">
        <v>0</v>
      </c>
      <c r="AO835" t="b">
        <v>0</v>
      </c>
      <c r="AP835">
        <v>0</v>
      </c>
      <c r="AQ835" t="b">
        <v>0</v>
      </c>
      <c r="AR835" t="b">
        <f t="shared" si="53"/>
        <v>1</v>
      </c>
    </row>
    <row r="836" spans="1:44">
      <c r="A836" t="s">
        <v>55</v>
      </c>
      <c r="B836" s="50" t="b">
        <f t="shared" si="52"/>
        <v>1</v>
      </c>
      <c r="C836" s="50">
        <f>'L31'!T20</f>
        <v>0</v>
      </c>
      <c r="D836" s="50">
        <f>'L30'!M19-'L30'!M20</f>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t="b">
        <v>0</v>
      </c>
      <c r="AI836" t="b">
        <v>0</v>
      </c>
      <c r="AJ836" t="b">
        <v>0</v>
      </c>
      <c r="AK836" t="b">
        <v>0</v>
      </c>
      <c r="AL836" t="b">
        <v>0</v>
      </c>
      <c r="AM836" t="b">
        <v>0</v>
      </c>
      <c r="AN836" t="b">
        <v>0</v>
      </c>
      <c r="AO836" t="b">
        <v>0</v>
      </c>
      <c r="AP836">
        <v>0</v>
      </c>
      <c r="AQ836" t="b">
        <v>0</v>
      </c>
      <c r="AR836" t="b">
        <f t="shared" si="53"/>
        <v>1</v>
      </c>
    </row>
    <row r="837" spans="1:44">
      <c r="A837" t="s">
        <v>55</v>
      </c>
      <c r="B837" s="50" t="b">
        <f t="shared" si="52"/>
        <v>1</v>
      </c>
      <c r="C837" s="50">
        <f>'L31'!N20</f>
        <v>0</v>
      </c>
      <c r="D837" s="50">
        <f>'L30'!G19-'L30'!G20</f>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t="b">
        <v>0</v>
      </c>
      <c r="AI837" t="b">
        <v>0</v>
      </c>
      <c r="AJ837" t="b">
        <v>0</v>
      </c>
      <c r="AK837" t="b">
        <v>0</v>
      </c>
      <c r="AL837" t="b">
        <v>0</v>
      </c>
      <c r="AM837" t="b">
        <v>0</v>
      </c>
      <c r="AN837" t="b">
        <v>0</v>
      </c>
      <c r="AO837" t="b">
        <v>0</v>
      </c>
      <c r="AP837">
        <v>0</v>
      </c>
      <c r="AQ837" t="b">
        <v>0</v>
      </c>
      <c r="AR837" t="b">
        <f t="shared" si="53"/>
        <v>1</v>
      </c>
    </row>
    <row r="838" spans="1:44">
      <c r="A838" t="s">
        <v>55</v>
      </c>
      <c r="B838" s="50" t="b">
        <f t="shared" si="52"/>
        <v>1</v>
      </c>
      <c r="C838" s="50">
        <f>'L31'!S20</f>
        <v>61800</v>
      </c>
      <c r="D838" s="50">
        <f>'L30'!L19-'L30'!L20</f>
        <v>61800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t="b">
        <v>0</v>
      </c>
      <c r="AI838" t="b">
        <v>0</v>
      </c>
      <c r="AJ838" t="b">
        <v>0</v>
      </c>
      <c r="AK838" t="b">
        <v>0</v>
      </c>
      <c r="AL838" t="b">
        <v>0</v>
      </c>
      <c r="AM838" t="b">
        <v>0</v>
      </c>
      <c r="AN838" t="b">
        <v>0</v>
      </c>
      <c r="AO838" t="b">
        <v>0</v>
      </c>
      <c r="AP838">
        <v>0</v>
      </c>
      <c r="AQ838" t="b">
        <v>0</v>
      </c>
      <c r="AR838" t="b">
        <f t="shared" si="53"/>
        <v>1</v>
      </c>
    </row>
    <row r="839" spans="1:44">
      <c r="A839" t="s">
        <v>55</v>
      </c>
      <c r="B839" s="50" t="b">
        <f t="shared" si="52"/>
        <v>1</v>
      </c>
      <c r="C839" s="50">
        <f>'L31'!M20</f>
        <v>42900</v>
      </c>
      <c r="D839" s="50">
        <f>'L30'!F19-'L30'!F20</f>
        <v>42900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t="b">
        <v>0</v>
      </c>
      <c r="AI839" t="b">
        <v>0</v>
      </c>
      <c r="AJ839" t="b">
        <v>0</v>
      </c>
      <c r="AK839" t="b">
        <v>0</v>
      </c>
      <c r="AL839" t="b">
        <v>0</v>
      </c>
      <c r="AM839" t="b">
        <v>0</v>
      </c>
      <c r="AN839" t="b">
        <v>0</v>
      </c>
      <c r="AO839" t="b">
        <v>0</v>
      </c>
      <c r="AP839">
        <v>0</v>
      </c>
      <c r="AQ839" t="b">
        <v>0</v>
      </c>
      <c r="AR839" t="b">
        <f t="shared" si="53"/>
        <v>1</v>
      </c>
    </row>
    <row r="840" spans="1:44">
      <c r="A840" t="s">
        <v>55</v>
      </c>
      <c r="B840" s="50" t="b">
        <f t="shared" si="52"/>
        <v>1</v>
      </c>
      <c r="C840" s="50">
        <f>'L31'!R20</f>
        <v>126100</v>
      </c>
      <c r="D840" s="50">
        <f>'L30'!K19-'L30'!K20</f>
        <v>126100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t="b">
        <v>0</v>
      </c>
      <c r="AI840" t="b">
        <v>0</v>
      </c>
      <c r="AJ840" t="b">
        <v>0</v>
      </c>
      <c r="AK840" t="b">
        <v>0</v>
      </c>
      <c r="AL840" t="b">
        <v>0</v>
      </c>
      <c r="AM840" t="b">
        <v>0</v>
      </c>
      <c r="AN840" t="b">
        <v>0</v>
      </c>
      <c r="AO840" t="b">
        <v>0</v>
      </c>
      <c r="AP840">
        <v>0</v>
      </c>
      <c r="AQ840" t="b">
        <v>0</v>
      </c>
      <c r="AR840" t="b">
        <f t="shared" si="53"/>
        <v>1</v>
      </c>
    </row>
    <row r="841" spans="1:44">
      <c r="A841" t="s">
        <v>55</v>
      </c>
      <c r="B841" s="50" t="b">
        <f t="shared" si="52"/>
        <v>1</v>
      </c>
      <c r="C841" s="50">
        <f>'L31'!L20</f>
        <v>105900</v>
      </c>
      <c r="D841" s="50">
        <f>'L30'!E19-'L30'!E20</f>
        <v>105900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t="b">
        <v>0</v>
      </c>
      <c r="AI841" t="b">
        <v>0</v>
      </c>
      <c r="AJ841" t="b">
        <v>0</v>
      </c>
      <c r="AK841" t="b">
        <v>0</v>
      </c>
      <c r="AL841" t="b">
        <v>0</v>
      </c>
      <c r="AM841" t="b">
        <v>0</v>
      </c>
      <c r="AN841" t="b">
        <v>0</v>
      </c>
      <c r="AO841" t="b">
        <v>0</v>
      </c>
      <c r="AP841">
        <v>0</v>
      </c>
      <c r="AQ841" t="b">
        <v>0</v>
      </c>
      <c r="AR841" t="b">
        <f t="shared" si="53"/>
        <v>1</v>
      </c>
    </row>
    <row r="842" spans="1:44">
      <c r="A842" t="s">
        <v>55</v>
      </c>
      <c r="B842" s="50" t="b">
        <f t="shared" si="52"/>
        <v>1</v>
      </c>
      <c r="C842" s="50">
        <f>'L31'!Q20</f>
        <v>0</v>
      </c>
      <c r="D842" s="50">
        <f>'L30'!J19-'L30'!J20</f>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t="b">
        <v>0</v>
      </c>
      <c r="AI842" t="b">
        <v>0</v>
      </c>
      <c r="AJ842" t="b">
        <v>0</v>
      </c>
      <c r="AK842" t="b">
        <v>0</v>
      </c>
      <c r="AL842" t="b">
        <v>0</v>
      </c>
      <c r="AM842" t="b">
        <v>0</v>
      </c>
      <c r="AN842" t="b">
        <v>0</v>
      </c>
      <c r="AO842" t="b">
        <v>0</v>
      </c>
      <c r="AP842">
        <v>0</v>
      </c>
      <c r="AQ842" t="b">
        <v>0</v>
      </c>
      <c r="AR842" t="b">
        <f t="shared" si="53"/>
        <v>1</v>
      </c>
    </row>
    <row r="843" spans="1:44">
      <c r="A843" t="s">
        <v>55</v>
      </c>
      <c r="B843" s="50" t="b">
        <f t="shared" si="52"/>
        <v>1</v>
      </c>
      <c r="C843" s="50">
        <f>'L31'!K20</f>
        <v>0</v>
      </c>
      <c r="D843" s="50">
        <f>'L30'!D19-'L30'!D20</f>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t="b">
        <v>0</v>
      </c>
      <c r="AI843" t="b">
        <v>0</v>
      </c>
      <c r="AJ843" t="b">
        <v>0</v>
      </c>
      <c r="AK843" t="b">
        <v>0</v>
      </c>
      <c r="AL843" t="b">
        <v>0</v>
      </c>
      <c r="AM843" t="b">
        <v>0</v>
      </c>
      <c r="AN843" t="b">
        <v>0</v>
      </c>
      <c r="AO843" t="b">
        <v>0</v>
      </c>
      <c r="AP843">
        <v>0</v>
      </c>
      <c r="AQ843" t="b">
        <v>0</v>
      </c>
      <c r="AR843" t="b">
        <f t="shared" si="53"/>
        <v>1</v>
      </c>
    </row>
    <row r="844" spans="1:44">
      <c r="A844" t="s">
        <v>55</v>
      </c>
      <c r="B844" s="50" t="b">
        <f t="shared" si="52"/>
        <v>1</v>
      </c>
      <c r="C844" s="50">
        <f>'L31'!P20</f>
        <v>126100</v>
      </c>
      <c r="D844" s="50">
        <f>'L30'!I19-'L30'!I20</f>
        <v>126100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t="b">
        <v>0</v>
      </c>
      <c r="AI844" t="b">
        <v>0</v>
      </c>
      <c r="AJ844" t="b">
        <v>0</v>
      </c>
      <c r="AK844" t="b">
        <v>0</v>
      </c>
      <c r="AL844" t="b">
        <v>0</v>
      </c>
      <c r="AM844" t="b">
        <v>0</v>
      </c>
      <c r="AN844" t="b">
        <v>0</v>
      </c>
      <c r="AO844" t="b">
        <v>0</v>
      </c>
      <c r="AP844">
        <v>0</v>
      </c>
      <c r="AQ844" t="b">
        <v>0</v>
      </c>
      <c r="AR844" t="b">
        <f t="shared" si="53"/>
        <v>1</v>
      </c>
    </row>
    <row r="845" spans="1:44">
      <c r="A845" t="s">
        <v>55</v>
      </c>
      <c r="B845" s="50" t="b">
        <f t="shared" si="52"/>
        <v>1</v>
      </c>
      <c r="C845" s="50">
        <f>'L31'!J20</f>
        <v>105900</v>
      </c>
      <c r="D845" s="50">
        <f>'L30'!C19-'L30'!C20</f>
        <v>105900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t="b">
        <v>0</v>
      </c>
      <c r="AI845" t="b">
        <v>0</v>
      </c>
      <c r="AJ845" t="b">
        <v>0</v>
      </c>
      <c r="AK845" t="b">
        <v>0</v>
      </c>
      <c r="AL845" t="b">
        <v>0</v>
      </c>
      <c r="AM845" t="b">
        <v>0</v>
      </c>
      <c r="AN845" t="b">
        <v>0</v>
      </c>
      <c r="AO845" t="b">
        <v>0</v>
      </c>
      <c r="AP845">
        <v>0</v>
      </c>
      <c r="AQ845" t="b">
        <v>0</v>
      </c>
      <c r="AR845" t="b">
        <f t="shared" si="53"/>
        <v>1</v>
      </c>
    </row>
    <row r="846" spans="1:44">
      <c r="A846" t="s">
        <v>55</v>
      </c>
      <c r="B846" s="50" t="b">
        <f t="shared" ref="B846:B851" si="54">IF(C846&lt;=D846,TRUE(),FALSE())</f>
        <v>1</v>
      </c>
      <c r="C846" s="50">
        <f>'L32'!P32</f>
        <v>12600</v>
      </c>
      <c r="D846" s="50">
        <f>'L32'!P31</f>
        <v>12600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t="b">
        <v>0</v>
      </c>
      <c r="AI846" t="b">
        <v>0</v>
      </c>
      <c r="AJ846" t="b">
        <v>0</v>
      </c>
      <c r="AK846" t="b">
        <v>0</v>
      </c>
      <c r="AL846" t="b">
        <v>0</v>
      </c>
      <c r="AM846" t="b">
        <v>0</v>
      </c>
      <c r="AN846" t="b">
        <v>0</v>
      </c>
      <c r="AO846" t="b">
        <v>0</v>
      </c>
      <c r="AP846">
        <v>0</v>
      </c>
      <c r="AQ846" t="b">
        <v>0</v>
      </c>
      <c r="AR846" t="b">
        <f t="shared" si="53"/>
        <v>1</v>
      </c>
    </row>
    <row r="847" spans="1:44">
      <c r="A847" t="s">
        <v>55</v>
      </c>
      <c r="B847" s="50" t="b">
        <f t="shared" si="54"/>
        <v>1</v>
      </c>
      <c r="C847" s="50">
        <f>'L32'!J32</f>
        <v>20200</v>
      </c>
      <c r="D847" s="50">
        <f>'L32'!J31</f>
        <v>20200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t="b">
        <v>0</v>
      </c>
      <c r="AI847" t="b">
        <v>0</v>
      </c>
      <c r="AJ847" t="b">
        <v>0</v>
      </c>
      <c r="AK847" t="b">
        <v>0</v>
      </c>
      <c r="AL847" t="b">
        <v>0</v>
      </c>
      <c r="AM847" t="b">
        <v>0</v>
      </c>
      <c r="AN847" t="b">
        <v>0</v>
      </c>
      <c r="AO847" t="b">
        <v>0</v>
      </c>
      <c r="AP847">
        <v>0</v>
      </c>
      <c r="AQ847" t="b">
        <v>0</v>
      </c>
      <c r="AR847" t="b">
        <f t="shared" si="53"/>
        <v>1</v>
      </c>
    </row>
    <row r="848" spans="1:44">
      <c r="A848" t="s">
        <v>55</v>
      </c>
      <c r="B848" s="50" t="b">
        <f t="shared" si="54"/>
        <v>1</v>
      </c>
      <c r="C848" s="50">
        <f>'L32'!D32</f>
        <v>22000</v>
      </c>
      <c r="D848" s="50">
        <f>'L32'!D31</f>
        <v>22000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t="b">
        <v>0</v>
      </c>
      <c r="AI848" t="b">
        <v>0</v>
      </c>
      <c r="AJ848" t="b">
        <v>0</v>
      </c>
      <c r="AK848" t="b">
        <v>0</v>
      </c>
      <c r="AL848" t="b">
        <v>0</v>
      </c>
      <c r="AM848" t="b">
        <v>0</v>
      </c>
      <c r="AN848" t="b">
        <v>0</v>
      </c>
      <c r="AO848" t="b">
        <v>0</v>
      </c>
      <c r="AP848">
        <v>0</v>
      </c>
      <c r="AQ848" t="b">
        <v>0</v>
      </c>
      <c r="AR848" t="b">
        <f t="shared" si="53"/>
        <v>1</v>
      </c>
    </row>
    <row r="849" spans="1:44">
      <c r="A849" t="s">
        <v>55</v>
      </c>
      <c r="B849" s="50" t="b">
        <f t="shared" si="54"/>
        <v>1</v>
      </c>
      <c r="C849" s="50">
        <f>'L32'!T17</f>
        <v>0</v>
      </c>
      <c r="D849" s="50">
        <f>'L32'!T16</f>
        <v>800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t="b">
        <v>0</v>
      </c>
      <c r="AI849" t="b">
        <v>0</v>
      </c>
      <c r="AJ849" t="b">
        <v>0</v>
      </c>
      <c r="AK849" t="b">
        <v>0</v>
      </c>
      <c r="AL849" t="b">
        <v>0</v>
      </c>
      <c r="AM849" t="b">
        <v>0</v>
      </c>
      <c r="AN849" t="b">
        <v>0</v>
      </c>
      <c r="AO849" t="b">
        <v>0</v>
      </c>
      <c r="AP849">
        <v>0</v>
      </c>
      <c r="AQ849" t="b">
        <v>0</v>
      </c>
      <c r="AR849" t="b">
        <f t="shared" si="53"/>
        <v>1</v>
      </c>
    </row>
    <row r="850" spans="1:44">
      <c r="A850" t="s">
        <v>55</v>
      </c>
      <c r="B850" s="50" t="b">
        <f t="shared" si="54"/>
        <v>1</v>
      </c>
      <c r="C850" s="50">
        <f>'L32'!N17</f>
        <v>0</v>
      </c>
      <c r="D850" s="50">
        <f>'L32'!N16</f>
        <v>300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t="b">
        <v>0</v>
      </c>
      <c r="AI850" t="b">
        <v>0</v>
      </c>
      <c r="AJ850" t="b">
        <v>0</v>
      </c>
      <c r="AK850" t="b">
        <v>0</v>
      </c>
      <c r="AL850" t="b">
        <v>0</v>
      </c>
      <c r="AM850" t="b">
        <v>0</v>
      </c>
      <c r="AN850" t="b">
        <v>0</v>
      </c>
      <c r="AO850" t="b">
        <v>0</v>
      </c>
      <c r="AP850">
        <v>0</v>
      </c>
      <c r="AQ850" t="b">
        <v>0</v>
      </c>
      <c r="AR850" t="b">
        <f t="shared" si="53"/>
        <v>1</v>
      </c>
    </row>
    <row r="851" spans="1:44">
      <c r="A851" t="s">
        <v>55</v>
      </c>
      <c r="B851" s="50" t="b">
        <f t="shared" si="54"/>
        <v>1</v>
      </c>
      <c r="C851" s="50">
        <f>'L32'!H17</f>
        <v>0</v>
      </c>
      <c r="D851" s="50">
        <f>'L32'!H16</f>
        <v>800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t="b">
        <v>0</v>
      </c>
      <c r="AI851" t="b">
        <v>0</v>
      </c>
      <c r="AJ851" t="b">
        <v>0</v>
      </c>
      <c r="AK851" t="b">
        <v>0</v>
      </c>
      <c r="AL851" t="b">
        <v>0</v>
      </c>
      <c r="AM851" t="b">
        <v>0</v>
      </c>
      <c r="AN851" t="b">
        <v>0</v>
      </c>
      <c r="AO851" t="b">
        <v>0</v>
      </c>
      <c r="AP851">
        <v>0</v>
      </c>
      <c r="AQ851" t="b">
        <v>0</v>
      </c>
      <c r="AR851" t="b">
        <f t="shared" si="53"/>
        <v>1</v>
      </c>
    </row>
    <row r="852" spans="1:44">
      <c r="A852" t="s">
        <v>55</v>
      </c>
      <c r="B852" s="50" t="b">
        <f t="shared" ref="B852:B883" si="55">IF(C852=D852,TRUE(),FALSE())</f>
        <v>1</v>
      </c>
      <c r="C852" s="50">
        <f>'L32'!S11</f>
        <v>6900</v>
      </c>
      <c r="D852" s="50">
        <f>'L33'!P9</f>
        <v>6900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t="b">
        <v>0</v>
      </c>
      <c r="AI852" t="b">
        <v>0</v>
      </c>
      <c r="AJ852" t="b">
        <v>0</v>
      </c>
      <c r="AK852" t="b">
        <v>0</v>
      </c>
      <c r="AL852" t="b">
        <v>0</v>
      </c>
      <c r="AM852" t="b">
        <v>0</v>
      </c>
      <c r="AN852" t="b">
        <v>0</v>
      </c>
      <c r="AO852" t="b">
        <v>0</v>
      </c>
      <c r="AP852">
        <v>0</v>
      </c>
      <c r="AQ852" t="b">
        <v>0</v>
      </c>
      <c r="AR852" t="b">
        <f t="shared" si="53"/>
        <v>1</v>
      </c>
    </row>
    <row r="853" spans="1:44">
      <c r="A853" t="s">
        <v>55</v>
      </c>
      <c r="B853" s="50" t="b">
        <f t="shared" si="55"/>
        <v>1</v>
      </c>
      <c r="C853" s="50">
        <f>'L32'!M11</f>
        <v>9700</v>
      </c>
      <c r="D853" s="50">
        <f>'L33'!K9</f>
        <v>9700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t="b">
        <v>0</v>
      </c>
      <c r="AI853" t="b">
        <v>0</v>
      </c>
      <c r="AJ853" t="b">
        <v>0</v>
      </c>
      <c r="AK853" t="b">
        <v>0</v>
      </c>
      <c r="AL853" t="b">
        <v>0</v>
      </c>
      <c r="AM853" t="b">
        <v>0</v>
      </c>
      <c r="AN853" t="b">
        <v>0</v>
      </c>
      <c r="AO853" t="b">
        <v>0</v>
      </c>
      <c r="AP853">
        <v>0</v>
      </c>
      <c r="AQ853" t="b">
        <v>0</v>
      </c>
      <c r="AR853" t="b">
        <f t="shared" si="53"/>
        <v>1</v>
      </c>
    </row>
    <row r="854" spans="1:44">
      <c r="A854" t="s">
        <v>55</v>
      </c>
      <c r="B854" s="50" t="b">
        <f t="shared" si="55"/>
        <v>1</v>
      </c>
      <c r="C854" s="50">
        <f>'L32'!G11</f>
        <v>8300</v>
      </c>
      <c r="D854" s="50">
        <f>'L33'!F9</f>
        <v>8300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t="b">
        <v>0</v>
      </c>
      <c r="AI854" t="b">
        <v>0</v>
      </c>
      <c r="AJ854" t="b">
        <v>0</v>
      </c>
      <c r="AK854" t="b">
        <v>0</v>
      </c>
      <c r="AL854" t="b">
        <v>0</v>
      </c>
      <c r="AM854" t="b">
        <v>0</v>
      </c>
      <c r="AN854" t="b">
        <v>0</v>
      </c>
      <c r="AO854" t="b">
        <v>0</v>
      </c>
      <c r="AP854">
        <v>0</v>
      </c>
      <c r="AQ854" t="b">
        <v>0</v>
      </c>
      <c r="AR854" t="b">
        <f t="shared" si="53"/>
        <v>1</v>
      </c>
    </row>
    <row r="855" spans="1:44">
      <c r="A855" t="s">
        <v>55</v>
      </c>
      <c r="B855" s="50" t="b">
        <f t="shared" si="55"/>
        <v>1</v>
      </c>
      <c r="C855" s="50">
        <f>'L32'!S12</f>
        <v>1500</v>
      </c>
      <c r="D855" s="50">
        <f>'L33'!P10</f>
        <v>1500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t="b">
        <v>0</v>
      </c>
      <c r="AI855" t="b">
        <v>0</v>
      </c>
      <c r="AJ855" t="b">
        <v>0</v>
      </c>
      <c r="AK855" t="b">
        <v>0</v>
      </c>
      <c r="AL855" t="b">
        <v>0</v>
      </c>
      <c r="AM855" t="b">
        <v>0</v>
      </c>
      <c r="AN855" t="b">
        <v>0</v>
      </c>
      <c r="AO855" t="b">
        <v>0</v>
      </c>
      <c r="AP855">
        <v>0</v>
      </c>
      <c r="AQ855" t="b">
        <v>0</v>
      </c>
      <c r="AR855" t="b">
        <f t="shared" si="53"/>
        <v>1</v>
      </c>
    </row>
    <row r="856" spans="1:44">
      <c r="A856" t="s">
        <v>55</v>
      </c>
      <c r="B856" s="50" t="b">
        <f t="shared" si="55"/>
        <v>1</v>
      </c>
      <c r="C856" s="50">
        <f>'L32'!M12</f>
        <v>2400</v>
      </c>
      <c r="D856" s="50">
        <f>'L33'!K10</f>
        <v>2400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t="b">
        <v>0</v>
      </c>
      <c r="AI856" t="b">
        <v>0</v>
      </c>
      <c r="AJ856" t="b">
        <v>0</v>
      </c>
      <c r="AK856" t="b">
        <v>0</v>
      </c>
      <c r="AL856" t="b">
        <v>0</v>
      </c>
      <c r="AM856" t="b">
        <v>0</v>
      </c>
      <c r="AN856" t="b">
        <v>0</v>
      </c>
      <c r="AO856" t="b">
        <v>0</v>
      </c>
      <c r="AP856">
        <v>0</v>
      </c>
      <c r="AQ856" t="b">
        <v>0</v>
      </c>
      <c r="AR856" t="b">
        <f t="shared" si="53"/>
        <v>1</v>
      </c>
    </row>
    <row r="857" spans="1:44">
      <c r="A857" t="s">
        <v>55</v>
      </c>
      <c r="B857" s="50" t="b">
        <f t="shared" si="55"/>
        <v>1</v>
      </c>
      <c r="C857" s="50">
        <f>'L32'!G12</f>
        <v>2200</v>
      </c>
      <c r="D857" s="50">
        <f>'L33'!F10</f>
        <v>2200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t="b">
        <v>0</v>
      </c>
      <c r="AI857" t="b">
        <v>0</v>
      </c>
      <c r="AJ857" t="b">
        <v>0</v>
      </c>
      <c r="AK857" t="b">
        <v>0</v>
      </c>
      <c r="AL857" t="b">
        <v>0</v>
      </c>
      <c r="AM857" t="b">
        <v>0</v>
      </c>
      <c r="AN857" t="b">
        <v>0</v>
      </c>
      <c r="AO857" t="b">
        <v>0</v>
      </c>
      <c r="AP857">
        <v>0</v>
      </c>
      <c r="AQ857" t="b">
        <v>0</v>
      </c>
      <c r="AR857" t="b">
        <f t="shared" si="53"/>
        <v>1</v>
      </c>
    </row>
    <row r="858" spans="1:44">
      <c r="A858" t="s">
        <v>55</v>
      </c>
      <c r="B858" s="50" t="b">
        <f t="shared" si="55"/>
        <v>1</v>
      </c>
      <c r="C858" s="50">
        <f>'L32'!S13</f>
        <v>300</v>
      </c>
      <c r="D858" s="50">
        <f>'L33'!P11</f>
        <v>300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t="b">
        <v>0</v>
      </c>
      <c r="AI858" t="b">
        <v>0</v>
      </c>
      <c r="AJ858" t="b">
        <v>0</v>
      </c>
      <c r="AK858" t="b">
        <v>0</v>
      </c>
      <c r="AL858" t="b">
        <v>0</v>
      </c>
      <c r="AM858" t="b">
        <v>0</v>
      </c>
      <c r="AN858" t="b">
        <v>0</v>
      </c>
      <c r="AO858" t="b">
        <v>0</v>
      </c>
      <c r="AP858">
        <v>0</v>
      </c>
      <c r="AQ858" t="b">
        <v>0</v>
      </c>
      <c r="AR858" t="b">
        <f t="shared" si="53"/>
        <v>1</v>
      </c>
    </row>
    <row r="859" spans="1:44">
      <c r="A859" t="s">
        <v>55</v>
      </c>
      <c r="B859" s="50" t="b">
        <f t="shared" si="55"/>
        <v>1</v>
      </c>
      <c r="C859" s="50">
        <f>'L32'!M13</f>
        <v>300</v>
      </c>
      <c r="D859" s="50">
        <f>'L33'!K11</f>
        <v>300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t="b">
        <v>0</v>
      </c>
      <c r="AI859" t="b">
        <v>0</v>
      </c>
      <c r="AJ859" t="b">
        <v>0</v>
      </c>
      <c r="AK859" t="b">
        <v>0</v>
      </c>
      <c r="AL859" t="b">
        <v>0</v>
      </c>
      <c r="AM859" t="b">
        <v>0</v>
      </c>
      <c r="AN859" t="b">
        <v>0</v>
      </c>
      <c r="AO859" t="b">
        <v>0</v>
      </c>
      <c r="AP859">
        <v>0</v>
      </c>
      <c r="AQ859" t="b">
        <v>0</v>
      </c>
      <c r="AR859" t="b">
        <f t="shared" si="53"/>
        <v>1</v>
      </c>
    </row>
    <row r="860" spans="1:44">
      <c r="A860" t="s">
        <v>55</v>
      </c>
      <c r="B860" s="50" t="b">
        <f t="shared" si="55"/>
        <v>1</v>
      </c>
      <c r="C860" s="50">
        <f>'L32'!G13</f>
        <v>500</v>
      </c>
      <c r="D860" s="50">
        <f>'L33'!F11</f>
        <v>500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t="b">
        <v>0</v>
      </c>
      <c r="AI860" t="b">
        <v>0</v>
      </c>
      <c r="AJ860" t="b">
        <v>0</v>
      </c>
      <c r="AK860" t="b">
        <v>0</v>
      </c>
      <c r="AL860" t="b">
        <v>0</v>
      </c>
      <c r="AM860" t="b">
        <v>0</v>
      </c>
      <c r="AN860" t="b">
        <v>0</v>
      </c>
      <c r="AO860" t="b">
        <v>0</v>
      </c>
      <c r="AP860">
        <v>0</v>
      </c>
      <c r="AQ860" t="b">
        <v>0</v>
      </c>
      <c r="AR860" t="b">
        <f t="shared" si="53"/>
        <v>1</v>
      </c>
    </row>
    <row r="861" spans="1:44">
      <c r="A861" t="s">
        <v>55</v>
      </c>
      <c r="B861" s="50" t="b">
        <f t="shared" si="55"/>
        <v>1</v>
      </c>
      <c r="C861" s="50">
        <f>'L32'!S14</f>
        <v>123500</v>
      </c>
      <c r="D861" s="50">
        <f>'L33'!P12</f>
        <v>123500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t="b">
        <v>0</v>
      </c>
      <c r="AI861" t="b">
        <v>0</v>
      </c>
      <c r="AJ861" t="b">
        <v>0</v>
      </c>
      <c r="AK861" t="b">
        <v>0</v>
      </c>
      <c r="AL861" t="b">
        <v>0</v>
      </c>
      <c r="AM861" t="b">
        <v>0</v>
      </c>
      <c r="AN861" t="b">
        <v>0</v>
      </c>
      <c r="AO861" t="b">
        <v>0</v>
      </c>
      <c r="AP861">
        <v>0</v>
      </c>
      <c r="AQ861" t="b">
        <v>0</v>
      </c>
      <c r="AR861" t="b">
        <f t="shared" si="53"/>
        <v>1</v>
      </c>
    </row>
    <row r="862" spans="1:44">
      <c r="A862" t="s">
        <v>55</v>
      </c>
      <c r="B862" s="50" t="b">
        <f t="shared" si="55"/>
        <v>1</v>
      </c>
      <c r="C862" s="50">
        <f>'L32'!M14</f>
        <v>114800</v>
      </c>
      <c r="D862" s="50">
        <f>'L33'!K12</f>
        <v>114800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t="b">
        <v>0</v>
      </c>
      <c r="AI862" t="b">
        <v>0</v>
      </c>
      <c r="AJ862" t="b">
        <v>0</v>
      </c>
      <c r="AK862" t="b">
        <v>0</v>
      </c>
      <c r="AL862" t="b">
        <v>0</v>
      </c>
      <c r="AM862" t="b">
        <v>0</v>
      </c>
      <c r="AN862" t="b">
        <v>0</v>
      </c>
      <c r="AO862" t="b">
        <v>0</v>
      </c>
      <c r="AP862">
        <v>0</v>
      </c>
      <c r="AQ862" t="b">
        <v>0</v>
      </c>
      <c r="AR862" t="b">
        <f t="shared" si="53"/>
        <v>1</v>
      </c>
    </row>
    <row r="863" spans="1:44">
      <c r="A863" t="s">
        <v>55</v>
      </c>
      <c r="B863" s="50" t="b">
        <f t="shared" si="55"/>
        <v>1</v>
      </c>
      <c r="C863" s="50">
        <f>'L32'!G14</f>
        <v>136700</v>
      </c>
      <c r="D863" s="50">
        <f>'L33'!F12</f>
        <v>136700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t="b">
        <v>0</v>
      </c>
      <c r="AI863" t="b">
        <v>0</v>
      </c>
      <c r="AJ863" t="b">
        <v>0</v>
      </c>
      <c r="AK863" t="b">
        <v>0</v>
      </c>
      <c r="AL863" t="b">
        <v>0</v>
      </c>
      <c r="AM863" t="b">
        <v>0</v>
      </c>
      <c r="AN863" t="b">
        <v>0</v>
      </c>
      <c r="AO863" t="b">
        <v>0</v>
      </c>
      <c r="AP863">
        <v>0</v>
      </c>
      <c r="AQ863" t="b">
        <v>0</v>
      </c>
      <c r="AR863" t="b">
        <f t="shared" si="53"/>
        <v>1</v>
      </c>
    </row>
    <row r="864" spans="1:44">
      <c r="A864" t="s">
        <v>55</v>
      </c>
      <c r="B864" s="50" t="b">
        <f t="shared" si="55"/>
        <v>1</v>
      </c>
      <c r="C864" s="50">
        <f>'L32'!S15</f>
        <v>132200</v>
      </c>
      <c r="D864" s="50">
        <f>'L33'!P13</f>
        <v>132200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t="b">
        <v>0</v>
      </c>
      <c r="AI864" t="b">
        <v>0</v>
      </c>
      <c r="AJ864" t="b">
        <v>0</v>
      </c>
      <c r="AK864" t="b">
        <v>0</v>
      </c>
      <c r="AL864" t="b">
        <v>0</v>
      </c>
      <c r="AM864" t="b">
        <v>0</v>
      </c>
      <c r="AN864" t="b">
        <v>0</v>
      </c>
      <c r="AO864" t="b">
        <v>0</v>
      </c>
      <c r="AP864">
        <v>0</v>
      </c>
      <c r="AQ864" t="b">
        <v>0</v>
      </c>
      <c r="AR864" t="b">
        <f t="shared" si="53"/>
        <v>1</v>
      </c>
    </row>
    <row r="865" spans="1:44">
      <c r="A865" t="s">
        <v>55</v>
      </c>
      <c r="B865" s="50" t="b">
        <f t="shared" si="55"/>
        <v>1</v>
      </c>
      <c r="C865" s="50">
        <f>'L32'!M15</f>
        <v>127200</v>
      </c>
      <c r="D865" s="50">
        <f>'L33'!K13</f>
        <v>127200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t="b">
        <v>0</v>
      </c>
      <c r="AI865" t="b">
        <v>0</v>
      </c>
      <c r="AJ865" t="b">
        <v>0</v>
      </c>
      <c r="AK865" t="b">
        <v>0</v>
      </c>
      <c r="AL865" t="b">
        <v>0</v>
      </c>
      <c r="AM865" t="b">
        <v>0</v>
      </c>
      <c r="AN865" t="b">
        <v>0</v>
      </c>
      <c r="AO865" t="b">
        <v>0</v>
      </c>
      <c r="AP865">
        <v>0</v>
      </c>
      <c r="AQ865" t="b">
        <v>0</v>
      </c>
      <c r="AR865" t="b">
        <f t="shared" si="53"/>
        <v>1</v>
      </c>
    </row>
    <row r="866" spans="1:44">
      <c r="A866" t="s">
        <v>55</v>
      </c>
      <c r="B866" s="50" t="b">
        <f t="shared" si="55"/>
        <v>1</v>
      </c>
      <c r="C866" s="50">
        <f>'L32'!G15</f>
        <v>147700</v>
      </c>
      <c r="D866" s="50">
        <f>'L33'!F13</f>
        <v>147700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t="b">
        <v>0</v>
      </c>
      <c r="AI866" t="b">
        <v>0</v>
      </c>
      <c r="AJ866" t="b">
        <v>0</v>
      </c>
      <c r="AK866" t="b">
        <v>0</v>
      </c>
      <c r="AL866" t="b">
        <v>0</v>
      </c>
      <c r="AM866" t="b">
        <v>0</v>
      </c>
      <c r="AN866" t="b">
        <v>0</v>
      </c>
      <c r="AO866" t="b">
        <v>0</v>
      </c>
      <c r="AP866">
        <v>0</v>
      </c>
      <c r="AQ866" t="b">
        <v>0</v>
      </c>
      <c r="AR866" t="b">
        <f t="shared" si="53"/>
        <v>1</v>
      </c>
    </row>
    <row r="867" spans="1:44">
      <c r="A867" t="s">
        <v>55</v>
      </c>
      <c r="B867" s="50" t="b">
        <f t="shared" si="55"/>
        <v>1</v>
      </c>
      <c r="C867" s="50">
        <f>'L32'!S16</f>
        <v>700</v>
      </c>
      <c r="D867" s="50">
        <f>'L33'!P14</f>
        <v>700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t="b">
        <v>0</v>
      </c>
      <c r="AI867" t="b">
        <v>0</v>
      </c>
      <c r="AJ867" t="b">
        <v>0</v>
      </c>
      <c r="AK867" t="b">
        <v>0</v>
      </c>
      <c r="AL867" t="b">
        <v>0</v>
      </c>
      <c r="AM867" t="b">
        <v>0</v>
      </c>
      <c r="AN867" t="b">
        <v>0</v>
      </c>
      <c r="AO867" t="b">
        <v>0</v>
      </c>
      <c r="AP867">
        <v>0</v>
      </c>
      <c r="AQ867" t="b">
        <v>0</v>
      </c>
      <c r="AR867" t="b">
        <f t="shared" si="53"/>
        <v>1</v>
      </c>
    </row>
    <row r="868" spans="1:44">
      <c r="A868" t="s">
        <v>55</v>
      </c>
      <c r="B868" s="50" t="b">
        <f t="shared" si="55"/>
        <v>1</v>
      </c>
      <c r="C868" s="50">
        <f>'L32'!M16</f>
        <v>1100</v>
      </c>
      <c r="D868" s="50">
        <f>'L33'!K14</f>
        <v>1100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t="b">
        <v>0</v>
      </c>
      <c r="AI868" t="b">
        <v>0</v>
      </c>
      <c r="AJ868" t="b">
        <v>0</v>
      </c>
      <c r="AK868" t="b">
        <v>0</v>
      </c>
      <c r="AL868" t="b">
        <v>0</v>
      </c>
      <c r="AM868" t="b">
        <v>0</v>
      </c>
      <c r="AN868" t="b">
        <v>0</v>
      </c>
      <c r="AO868" t="b">
        <v>0</v>
      </c>
      <c r="AP868">
        <v>0</v>
      </c>
      <c r="AQ868" t="b">
        <v>0</v>
      </c>
      <c r="AR868" t="b">
        <f t="shared" si="53"/>
        <v>1</v>
      </c>
    </row>
    <row r="869" spans="1:44">
      <c r="A869" t="s">
        <v>55</v>
      </c>
      <c r="B869" s="50" t="b">
        <f t="shared" si="55"/>
        <v>1</v>
      </c>
      <c r="C869" s="50">
        <f>'L32'!G16</f>
        <v>900</v>
      </c>
      <c r="D869" s="50">
        <f>'L33'!F14</f>
        <v>900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t="b">
        <v>0</v>
      </c>
      <c r="AI869" t="b">
        <v>0</v>
      </c>
      <c r="AJ869" t="b">
        <v>0</v>
      </c>
      <c r="AK869" t="b">
        <v>0</v>
      </c>
      <c r="AL869" t="b">
        <v>0</v>
      </c>
      <c r="AM869" t="b">
        <v>0</v>
      </c>
      <c r="AN869" t="b">
        <v>0</v>
      </c>
      <c r="AO869" t="b">
        <v>0</v>
      </c>
      <c r="AP869">
        <v>0</v>
      </c>
      <c r="AQ869" t="b">
        <v>0</v>
      </c>
      <c r="AR869" t="b">
        <f t="shared" si="53"/>
        <v>1</v>
      </c>
    </row>
    <row r="870" spans="1:44">
      <c r="A870" t="s">
        <v>55</v>
      </c>
      <c r="B870" s="50" t="b">
        <f t="shared" si="55"/>
        <v>1</v>
      </c>
      <c r="C870" s="50">
        <f>'L32'!S18</f>
        <v>35100</v>
      </c>
      <c r="D870" s="50">
        <f>'L33'!P15</f>
        <v>35100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t="b">
        <v>0</v>
      </c>
      <c r="AI870" t="b">
        <v>0</v>
      </c>
      <c r="AJ870" t="b">
        <v>0</v>
      </c>
      <c r="AK870" t="b">
        <v>0</v>
      </c>
      <c r="AL870" t="b">
        <v>0</v>
      </c>
      <c r="AM870" t="b">
        <v>0</v>
      </c>
      <c r="AN870" t="b">
        <v>0</v>
      </c>
      <c r="AO870" t="b">
        <v>0</v>
      </c>
      <c r="AP870">
        <v>0</v>
      </c>
      <c r="AQ870" t="b">
        <v>0</v>
      </c>
      <c r="AR870" t="b">
        <f t="shared" si="53"/>
        <v>1</v>
      </c>
    </row>
    <row r="871" spans="1:44">
      <c r="A871" t="s">
        <v>55</v>
      </c>
      <c r="B871" s="50" t="b">
        <f t="shared" si="55"/>
        <v>1</v>
      </c>
      <c r="C871" s="50">
        <f>'L32'!M18</f>
        <v>31800</v>
      </c>
      <c r="D871" s="50">
        <f>'L33'!K15</f>
        <v>31800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t="b">
        <v>0</v>
      </c>
      <c r="AI871" t="b">
        <v>0</v>
      </c>
      <c r="AJ871" t="b">
        <v>0</v>
      </c>
      <c r="AK871" t="b">
        <v>0</v>
      </c>
      <c r="AL871" t="b">
        <v>0</v>
      </c>
      <c r="AM871" t="b">
        <v>0</v>
      </c>
      <c r="AN871" t="b">
        <v>0</v>
      </c>
      <c r="AO871" t="b">
        <v>0</v>
      </c>
      <c r="AP871">
        <v>0</v>
      </c>
      <c r="AQ871" t="b">
        <v>0</v>
      </c>
      <c r="AR871" t="b">
        <f t="shared" si="53"/>
        <v>1</v>
      </c>
    </row>
    <row r="872" spans="1:44">
      <c r="A872" t="s">
        <v>55</v>
      </c>
      <c r="B872" s="50" t="b">
        <f t="shared" si="55"/>
        <v>1</v>
      </c>
      <c r="C872" s="50">
        <f>'L32'!G18</f>
        <v>34900</v>
      </c>
      <c r="D872" s="50">
        <f>'L33'!F15</f>
        <v>34900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t="b">
        <v>0</v>
      </c>
      <c r="AI872" t="b">
        <v>0</v>
      </c>
      <c r="AJ872" t="b">
        <v>0</v>
      </c>
      <c r="AK872" t="b">
        <v>0</v>
      </c>
      <c r="AL872" t="b">
        <v>0</v>
      </c>
      <c r="AM872" t="b">
        <v>0</v>
      </c>
      <c r="AN872" t="b">
        <v>0</v>
      </c>
      <c r="AO872" t="b">
        <v>0</v>
      </c>
      <c r="AP872">
        <v>0</v>
      </c>
      <c r="AQ872" t="b">
        <v>0</v>
      </c>
      <c r="AR872" t="b">
        <f t="shared" si="53"/>
        <v>1</v>
      </c>
    </row>
    <row r="873" spans="1:44">
      <c r="A873" t="s">
        <v>55</v>
      </c>
      <c r="B873" s="50" t="b">
        <f t="shared" si="55"/>
        <v>1</v>
      </c>
      <c r="C873" s="50">
        <f>'L32'!S19</f>
        <v>168000</v>
      </c>
      <c r="D873" s="50">
        <f>'L33'!P16</f>
        <v>168000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t="b">
        <v>0</v>
      </c>
      <c r="AI873" t="b">
        <v>0</v>
      </c>
      <c r="AJ873" t="b">
        <v>0</v>
      </c>
      <c r="AK873" t="b">
        <v>0</v>
      </c>
      <c r="AL873" t="b">
        <v>0</v>
      </c>
      <c r="AM873" t="b">
        <v>0</v>
      </c>
      <c r="AN873" t="b">
        <v>0</v>
      </c>
      <c r="AO873" t="b">
        <v>0</v>
      </c>
      <c r="AP873">
        <v>0</v>
      </c>
      <c r="AQ873" t="b">
        <v>0</v>
      </c>
      <c r="AR873" t="b">
        <f t="shared" si="53"/>
        <v>1</v>
      </c>
    </row>
    <row r="874" spans="1:44">
      <c r="A874" t="s">
        <v>55</v>
      </c>
      <c r="B874" s="50" t="b">
        <f t="shared" si="55"/>
        <v>1</v>
      </c>
      <c r="C874" s="50">
        <f>'L32'!M19</f>
        <v>160100</v>
      </c>
      <c r="D874" s="50">
        <f>'L33'!K16</f>
        <v>160100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t="b">
        <v>0</v>
      </c>
      <c r="AI874" t="b">
        <v>0</v>
      </c>
      <c r="AJ874" t="b">
        <v>0</v>
      </c>
      <c r="AK874" t="b">
        <v>0</v>
      </c>
      <c r="AL874" t="b">
        <v>0</v>
      </c>
      <c r="AM874" t="b">
        <v>0</v>
      </c>
      <c r="AN874" t="b">
        <v>0</v>
      </c>
      <c r="AO874" t="b">
        <v>0</v>
      </c>
      <c r="AP874">
        <v>0</v>
      </c>
      <c r="AQ874" t="b">
        <v>0</v>
      </c>
      <c r="AR874" t="b">
        <f t="shared" si="53"/>
        <v>1</v>
      </c>
    </row>
    <row r="875" spans="1:44">
      <c r="A875" t="s">
        <v>55</v>
      </c>
      <c r="B875" s="50" t="b">
        <f t="shared" si="55"/>
        <v>1</v>
      </c>
      <c r="C875" s="50">
        <f>'L32'!G19</f>
        <v>183500</v>
      </c>
      <c r="D875" s="50">
        <f>'L33'!F16</f>
        <v>183500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t="b">
        <v>0</v>
      </c>
      <c r="AI875" t="b">
        <v>0</v>
      </c>
      <c r="AJ875" t="b">
        <v>0</v>
      </c>
      <c r="AK875" t="b">
        <v>0</v>
      </c>
      <c r="AL875" t="b">
        <v>0</v>
      </c>
      <c r="AM875" t="b">
        <v>0</v>
      </c>
      <c r="AN875" t="b">
        <v>0</v>
      </c>
      <c r="AO875" t="b">
        <v>0</v>
      </c>
      <c r="AP875">
        <v>0</v>
      </c>
      <c r="AQ875" t="b">
        <v>0</v>
      </c>
      <c r="AR875" t="b">
        <f t="shared" si="53"/>
        <v>1</v>
      </c>
    </row>
    <row r="876" spans="1:44">
      <c r="A876" t="s">
        <v>55</v>
      </c>
      <c r="B876" s="50" t="b">
        <f t="shared" si="55"/>
        <v>1</v>
      </c>
      <c r="C876" s="50">
        <f>'L32'!S20</f>
        <v>0</v>
      </c>
      <c r="D876" s="50">
        <f>'L33'!P17</f>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t="b">
        <v>0</v>
      </c>
      <c r="AI876" t="b">
        <v>0</v>
      </c>
      <c r="AJ876" t="b">
        <v>0</v>
      </c>
      <c r="AK876" t="b">
        <v>0</v>
      </c>
      <c r="AL876" t="b">
        <v>0</v>
      </c>
      <c r="AM876" t="b">
        <v>0</v>
      </c>
      <c r="AN876" t="b">
        <v>0</v>
      </c>
      <c r="AO876" t="b">
        <v>0</v>
      </c>
      <c r="AP876">
        <v>0</v>
      </c>
      <c r="AQ876" t="b">
        <v>0</v>
      </c>
      <c r="AR876" t="b">
        <f t="shared" si="53"/>
        <v>1</v>
      </c>
    </row>
    <row r="877" spans="1:44">
      <c r="A877" t="s">
        <v>55</v>
      </c>
      <c r="B877" s="50" t="b">
        <f t="shared" si="55"/>
        <v>1</v>
      </c>
      <c r="C877" s="50">
        <f>'L32'!M20</f>
        <v>0</v>
      </c>
      <c r="D877" s="50">
        <f>'L33'!K17</f>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t="b">
        <v>0</v>
      </c>
      <c r="AI877" t="b">
        <v>0</v>
      </c>
      <c r="AJ877" t="b">
        <v>0</v>
      </c>
      <c r="AK877" t="b">
        <v>0</v>
      </c>
      <c r="AL877" t="b">
        <v>0</v>
      </c>
      <c r="AM877" t="b">
        <v>0</v>
      </c>
      <c r="AN877" t="b">
        <v>0</v>
      </c>
      <c r="AO877" t="b">
        <v>0</v>
      </c>
      <c r="AP877">
        <v>0</v>
      </c>
      <c r="AQ877" t="b">
        <v>0</v>
      </c>
      <c r="AR877" t="b">
        <f t="shared" si="53"/>
        <v>1</v>
      </c>
    </row>
    <row r="878" spans="1:44">
      <c r="A878" t="s">
        <v>55</v>
      </c>
      <c r="B878" s="50" t="b">
        <f t="shared" si="55"/>
        <v>1</v>
      </c>
      <c r="C878" s="50">
        <f>'L32'!G20</f>
        <v>0</v>
      </c>
      <c r="D878" s="50">
        <f>'L33'!F17</f>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t="b">
        <v>0</v>
      </c>
      <c r="AI878" t="b">
        <v>0</v>
      </c>
      <c r="AJ878" t="b">
        <v>0</v>
      </c>
      <c r="AK878" t="b">
        <v>0</v>
      </c>
      <c r="AL878" t="b">
        <v>0</v>
      </c>
      <c r="AM878" t="b">
        <v>0</v>
      </c>
      <c r="AN878" t="b">
        <v>0</v>
      </c>
      <c r="AO878" t="b">
        <v>0</v>
      </c>
      <c r="AP878">
        <v>0</v>
      </c>
      <c r="AQ878" t="b">
        <v>0</v>
      </c>
      <c r="AR878" t="b">
        <f t="shared" si="53"/>
        <v>1</v>
      </c>
    </row>
    <row r="879" spans="1:44">
      <c r="A879" t="s">
        <v>55</v>
      </c>
      <c r="B879" s="50" t="b">
        <f t="shared" si="55"/>
        <v>1</v>
      </c>
      <c r="C879" s="50">
        <f>'L32'!S21</f>
        <v>0</v>
      </c>
      <c r="D879" s="50">
        <f>'L33'!P18</f>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t="b">
        <v>0</v>
      </c>
      <c r="AI879" t="b">
        <v>0</v>
      </c>
      <c r="AJ879" t="b">
        <v>0</v>
      </c>
      <c r="AK879" t="b">
        <v>0</v>
      </c>
      <c r="AL879" t="b">
        <v>0</v>
      </c>
      <c r="AM879" t="b">
        <v>0</v>
      </c>
      <c r="AN879" t="b">
        <v>0</v>
      </c>
      <c r="AO879" t="b">
        <v>0</v>
      </c>
      <c r="AP879">
        <v>0</v>
      </c>
      <c r="AQ879" t="b">
        <v>0</v>
      </c>
      <c r="AR879" t="b">
        <f t="shared" si="53"/>
        <v>1</v>
      </c>
    </row>
    <row r="880" spans="1:44">
      <c r="A880" t="s">
        <v>55</v>
      </c>
      <c r="B880" s="50" t="b">
        <f t="shared" si="55"/>
        <v>1</v>
      </c>
      <c r="C880" s="50">
        <f>'L32'!M21</f>
        <v>0</v>
      </c>
      <c r="D880" s="50">
        <f>'L33'!K18</f>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t="b">
        <v>0</v>
      </c>
      <c r="AI880" t="b">
        <v>0</v>
      </c>
      <c r="AJ880" t="b">
        <v>0</v>
      </c>
      <c r="AK880" t="b">
        <v>0</v>
      </c>
      <c r="AL880" t="b">
        <v>0</v>
      </c>
      <c r="AM880" t="b">
        <v>0</v>
      </c>
      <c r="AN880" t="b">
        <v>0</v>
      </c>
      <c r="AO880" t="b">
        <v>0</v>
      </c>
      <c r="AP880">
        <v>0</v>
      </c>
      <c r="AQ880" t="b">
        <v>0</v>
      </c>
      <c r="AR880" t="b">
        <f t="shared" si="53"/>
        <v>1</v>
      </c>
    </row>
    <row r="881" spans="1:44">
      <c r="A881" t="s">
        <v>55</v>
      </c>
      <c r="B881" s="50" t="b">
        <f t="shared" si="55"/>
        <v>1</v>
      </c>
      <c r="C881" s="50">
        <f>'L32'!G21</f>
        <v>0</v>
      </c>
      <c r="D881" s="50">
        <f>'L33'!F18</f>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t="b">
        <v>0</v>
      </c>
      <c r="AI881" t="b">
        <v>0</v>
      </c>
      <c r="AJ881" t="b">
        <v>0</v>
      </c>
      <c r="AK881" t="b">
        <v>0</v>
      </c>
      <c r="AL881" t="b">
        <v>0</v>
      </c>
      <c r="AM881" t="b">
        <v>0</v>
      </c>
      <c r="AN881" t="b">
        <v>0</v>
      </c>
      <c r="AO881" t="b">
        <v>0</v>
      </c>
      <c r="AP881">
        <v>0</v>
      </c>
      <c r="AQ881" t="b">
        <v>0</v>
      </c>
      <c r="AR881" t="b">
        <f t="shared" si="53"/>
        <v>1</v>
      </c>
    </row>
    <row r="882" spans="1:44">
      <c r="A882" t="s">
        <v>55</v>
      </c>
      <c r="B882" s="50" t="b">
        <f t="shared" si="55"/>
        <v>1</v>
      </c>
      <c r="C882" s="50">
        <f>'L32'!S22</f>
        <v>168000</v>
      </c>
      <c r="D882" s="50">
        <f>'L33'!P19</f>
        <v>168000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t="b">
        <v>0</v>
      </c>
      <c r="AI882" t="b">
        <v>0</v>
      </c>
      <c r="AJ882" t="b">
        <v>0</v>
      </c>
      <c r="AK882" t="b">
        <v>0</v>
      </c>
      <c r="AL882" t="b">
        <v>0</v>
      </c>
      <c r="AM882" t="b">
        <v>0</v>
      </c>
      <c r="AN882" t="b">
        <v>0</v>
      </c>
      <c r="AO882" t="b">
        <v>0</v>
      </c>
      <c r="AP882">
        <v>0</v>
      </c>
      <c r="AQ882" t="b">
        <v>0</v>
      </c>
      <c r="AR882" t="b">
        <f t="shared" si="53"/>
        <v>1</v>
      </c>
    </row>
    <row r="883" spans="1:44">
      <c r="A883" t="s">
        <v>55</v>
      </c>
      <c r="B883" s="50" t="b">
        <f t="shared" si="55"/>
        <v>1</v>
      </c>
      <c r="C883" s="50">
        <f>'L32'!M22</f>
        <v>160100</v>
      </c>
      <c r="D883" s="50">
        <f>'L33'!K19</f>
        <v>160100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t="b">
        <v>0</v>
      </c>
      <c r="AI883" t="b">
        <v>0</v>
      </c>
      <c r="AJ883" t="b">
        <v>0</v>
      </c>
      <c r="AK883" t="b">
        <v>0</v>
      </c>
      <c r="AL883" t="b">
        <v>0</v>
      </c>
      <c r="AM883" t="b">
        <v>0</v>
      </c>
      <c r="AN883" t="b">
        <v>0</v>
      </c>
      <c r="AO883" t="b">
        <v>0</v>
      </c>
      <c r="AP883">
        <v>0</v>
      </c>
      <c r="AQ883" t="b">
        <v>0</v>
      </c>
      <c r="AR883" t="b">
        <f t="shared" si="53"/>
        <v>1</v>
      </c>
    </row>
    <row r="884" spans="1:44">
      <c r="A884" t="s">
        <v>55</v>
      </c>
      <c r="B884" s="50" t="b">
        <f t="shared" ref="B884:B911" si="56">IF(C884=D884,TRUE(),FALSE())</f>
        <v>1</v>
      </c>
      <c r="C884" s="50">
        <f>'L32'!G22</f>
        <v>183500</v>
      </c>
      <c r="D884" s="50">
        <f>'L33'!F19</f>
        <v>183500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t="b">
        <v>0</v>
      </c>
      <c r="AI884" t="b">
        <v>0</v>
      </c>
      <c r="AJ884" t="b">
        <v>0</v>
      </c>
      <c r="AK884" t="b">
        <v>0</v>
      </c>
      <c r="AL884" t="b">
        <v>0</v>
      </c>
      <c r="AM884" t="b">
        <v>0</v>
      </c>
      <c r="AN884" t="b">
        <v>0</v>
      </c>
      <c r="AO884" t="b">
        <v>0</v>
      </c>
      <c r="AP884">
        <v>0</v>
      </c>
      <c r="AQ884" t="b">
        <v>0</v>
      </c>
      <c r="AR884" t="b">
        <f t="shared" si="53"/>
        <v>1</v>
      </c>
    </row>
    <row r="885" spans="1:44">
      <c r="A885" t="s">
        <v>55</v>
      </c>
      <c r="B885" s="50" t="b">
        <f t="shared" si="56"/>
        <v>1</v>
      </c>
      <c r="C885" s="50">
        <f>'L32'!S23</f>
        <v>0</v>
      </c>
      <c r="D885" s="50">
        <f>'L33'!P20</f>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t="b">
        <v>0</v>
      </c>
      <c r="AI885" t="b">
        <v>0</v>
      </c>
      <c r="AJ885" t="b">
        <v>0</v>
      </c>
      <c r="AK885" t="b">
        <v>0</v>
      </c>
      <c r="AL885" t="b">
        <v>0</v>
      </c>
      <c r="AM885" t="b">
        <v>0</v>
      </c>
      <c r="AN885" t="b">
        <v>0</v>
      </c>
      <c r="AO885" t="b">
        <v>0</v>
      </c>
      <c r="AP885">
        <v>0</v>
      </c>
      <c r="AQ885" t="b">
        <v>0</v>
      </c>
      <c r="AR885" t="b">
        <f t="shared" si="53"/>
        <v>1</v>
      </c>
    </row>
    <row r="886" spans="1:44">
      <c r="A886" t="s">
        <v>55</v>
      </c>
      <c r="B886" s="50" t="b">
        <f t="shared" si="56"/>
        <v>1</v>
      </c>
      <c r="C886" s="50">
        <f>'L32'!M23</f>
        <v>0</v>
      </c>
      <c r="D886" s="50">
        <f>'L33'!K20</f>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t="b">
        <v>0</v>
      </c>
      <c r="AI886" t="b">
        <v>0</v>
      </c>
      <c r="AJ886" t="b">
        <v>0</v>
      </c>
      <c r="AK886" t="b">
        <v>0</v>
      </c>
      <c r="AL886" t="b">
        <v>0</v>
      </c>
      <c r="AM886" t="b">
        <v>0</v>
      </c>
      <c r="AN886" t="b">
        <v>0</v>
      </c>
      <c r="AO886" t="b">
        <v>0</v>
      </c>
      <c r="AP886">
        <v>0</v>
      </c>
      <c r="AQ886" t="b">
        <v>0</v>
      </c>
      <c r="AR886" t="b">
        <f t="shared" si="53"/>
        <v>1</v>
      </c>
    </row>
    <row r="887" spans="1:44">
      <c r="A887" t="s">
        <v>55</v>
      </c>
      <c r="B887" s="50" t="b">
        <f t="shared" si="56"/>
        <v>1</v>
      </c>
      <c r="C887" s="50">
        <f>'L32'!G23</f>
        <v>0</v>
      </c>
      <c r="D887" s="50">
        <f>'L33'!F20</f>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t="b">
        <v>0</v>
      </c>
      <c r="AI887" t="b">
        <v>0</v>
      </c>
      <c r="AJ887" t="b">
        <v>0</v>
      </c>
      <c r="AK887" t="b">
        <v>0</v>
      </c>
      <c r="AL887" t="b">
        <v>0</v>
      </c>
      <c r="AM887" t="b">
        <v>0</v>
      </c>
      <c r="AN887" t="b">
        <v>0</v>
      </c>
      <c r="AO887" t="b">
        <v>0</v>
      </c>
      <c r="AP887">
        <v>0</v>
      </c>
      <c r="AQ887" t="b">
        <v>0</v>
      </c>
      <c r="AR887" t="b">
        <f t="shared" si="53"/>
        <v>1</v>
      </c>
    </row>
    <row r="888" spans="1:44">
      <c r="A888" t="s">
        <v>55</v>
      </c>
      <c r="B888" s="50" t="b">
        <f t="shared" si="56"/>
        <v>1</v>
      </c>
      <c r="C888" s="50">
        <f>'L32'!S24</f>
        <v>0</v>
      </c>
      <c r="D888" s="50">
        <f>'L33'!P21</f>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t="b">
        <v>0</v>
      </c>
      <c r="AI888" t="b">
        <v>0</v>
      </c>
      <c r="AJ888" t="b">
        <v>0</v>
      </c>
      <c r="AK888" t="b">
        <v>0</v>
      </c>
      <c r="AL888" t="b">
        <v>0</v>
      </c>
      <c r="AM888" t="b">
        <v>0</v>
      </c>
      <c r="AN888" t="b">
        <v>0</v>
      </c>
      <c r="AO888" t="b">
        <v>0</v>
      </c>
      <c r="AP888">
        <v>0</v>
      </c>
      <c r="AQ888" t="b">
        <v>0</v>
      </c>
      <c r="AR888" t="b">
        <f t="shared" si="53"/>
        <v>1</v>
      </c>
    </row>
    <row r="889" spans="1:44">
      <c r="A889" t="s">
        <v>55</v>
      </c>
      <c r="B889" s="50" t="b">
        <f t="shared" si="56"/>
        <v>1</v>
      </c>
      <c r="C889" s="50">
        <f>'L32'!M24</f>
        <v>0</v>
      </c>
      <c r="D889" s="50">
        <f>'L33'!K21</f>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t="b">
        <v>0</v>
      </c>
      <c r="AI889" t="b">
        <v>0</v>
      </c>
      <c r="AJ889" t="b">
        <v>0</v>
      </c>
      <c r="AK889" t="b">
        <v>0</v>
      </c>
      <c r="AL889" t="b">
        <v>0</v>
      </c>
      <c r="AM889" t="b">
        <v>0</v>
      </c>
      <c r="AN889" t="b">
        <v>0</v>
      </c>
      <c r="AO889" t="b">
        <v>0</v>
      </c>
      <c r="AP889">
        <v>0</v>
      </c>
      <c r="AQ889" t="b">
        <v>0</v>
      </c>
      <c r="AR889" t="b">
        <f t="shared" si="53"/>
        <v>1</v>
      </c>
    </row>
    <row r="890" spans="1:44">
      <c r="A890" t="s">
        <v>55</v>
      </c>
      <c r="B890" s="50" t="b">
        <f t="shared" si="56"/>
        <v>1</v>
      </c>
      <c r="C890" s="50">
        <f>'L32'!G24</f>
        <v>0</v>
      </c>
      <c r="D890" s="50">
        <f>'L33'!F21</f>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t="b">
        <v>0</v>
      </c>
      <c r="AI890" t="b">
        <v>0</v>
      </c>
      <c r="AJ890" t="b">
        <v>0</v>
      </c>
      <c r="AK890" t="b">
        <v>0</v>
      </c>
      <c r="AL890" t="b">
        <v>0</v>
      </c>
      <c r="AM890" t="b">
        <v>0</v>
      </c>
      <c r="AN890" t="b">
        <v>0</v>
      </c>
      <c r="AO890" t="b">
        <v>0</v>
      </c>
      <c r="AP890">
        <v>0</v>
      </c>
      <c r="AQ890" t="b">
        <v>0</v>
      </c>
      <c r="AR890" t="b">
        <f t="shared" si="53"/>
        <v>1</v>
      </c>
    </row>
    <row r="891" spans="1:44">
      <c r="A891" t="s">
        <v>55</v>
      </c>
      <c r="B891" s="50" t="b">
        <f t="shared" si="56"/>
        <v>1</v>
      </c>
      <c r="C891" s="50">
        <f>'L32'!S25</f>
        <v>0</v>
      </c>
      <c r="D891" s="50">
        <f>'L33'!P22</f>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t="b">
        <v>0</v>
      </c>
      <c r="AI891" t="b">
        <v>0</v>
      </c>
      <c r="AJ891" t="b">
        <v>0</v>
      </c>
      <c r="AK891" t="b">
        <v>0</v>
      </c>
      <c r="AL891" t="b">
        <v>0</v>
      </c>
      <c r="AM891" t="b">
        <v>0</v>
      </c>
      <c r="AN891" t="b">
        <v>0</v>
      </c>
      <c r="AO891" t="b">
        <v>0</v>
      </c>
      <c r="AP891">
        <v>0</v>
      </c>
      <c r="AQ891" t="b">
        <v>0</v>
      </c>
      <c r="AR891" t="b">
        <f t="shared" si="53"/>
        <v>1</v>
      </c>
    </row>
    <row r="892" spans="1:44">
      <c r="A892" t="s">
        <v>55</v>
      </c>
      <c r="B892" s="50" t="b">
        <f t="shared" si="56"/>
        <v>1</v>
      </c>
      <c r="C892" s="50">
        <f>'L32'!M25</f>
        <v>0</v>
      </c>
      <c r="D892" s="50">
        <f>'L33'!K22</f>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t="b">
        <v>0</v>
      </c>
      <c r="AI892" t="b">
        <v>0</v>
      </c>
      <c r="AJ892" t="b">
        <v>0</v>
      </c>
      <c r="AK892" t="b">
        <v>0</v>
      </c>
      <c r="AL892" t="b">
        <v>0</v>
      </c>
      <c r="AM892" t="b">
        <v>0</v>
      </c>
      <c r="AN892" t="b">
        <v>0</v>
      </c>
      <c r="AO892" t="b">
        <v>0</v>
      </c>
      <c r="AP892">
        <v>0</v>
      </c>
      <c r="AQ892" t="b">
        <v>0</v>
      </c>
      <c r="AR892" t="b">
        <f t="shared" si="53"/>
        <v>1</v>
      </c>
    </row>
    <row r="893" spans="1:44">
      <c r="A893" t="s">
        <v>55</v>
      </c>
      <c r="B893" s="50" t="b">
        <f t="shared" si="56"/>
        <v>1</v>
      </c>
      <c r="C893" s="50">
        <f>'L32'!G25</f>
        <v>0</v>
      </c>
      <c r="D893" s="50">
        <f>'L33'!F22</f>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t="b">
        <v>0</v>
      </c>
      <c r="AI893" t="b">
        <v>0</v>
      </c>
      <c r="AJ893" t="b">
        <v>0</v>
      </c>
      <c r="AK893" t="b">
        <v>0</v>
      </c>
      <c r="AL893" t="b">
        <v>0</v>
      </c>
      <c r="AM893" t="b">
        <v>0</v>
      </c>
      <c r="AN893" t="b">
        <v>0</v>
      </c>
      <c r="AO893" t="b">
        <v>0</v>
      </c>
      <c r="AP893">
        <v>0</v>
      </c>
      <c r="AQ893" t="b">
        <v>0</v>
      </c>
      <c r="AR893" t="b">
        <f t="shared" si="53"/>
        <v>1</v>
      </c>
    </row>
    <row r="894" spans="1:44">
      <c r="A894" t="s">
        <v>55</v>
      </c>
      <c r="B894" s="50" t="b">
        <f t="shared" si="56"/>
        <v>1</v>
      </c>
      <c r="C894" s="50">
        <f>'L32'!S26</f>
        <v>0</v>
      </c>
      <c r="D894" s="50">
        <f>'L33'!P23</f>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t="b">
        <v>0</v>
      </c>
      <c r="AI894" t="b">
        <v>0</v>
      </c>
      <c r="AJ894" t="b">
        <v>0</v>
      </c>
      <c r="AK894" t="b">
        <v>0</v>
      </c>
      <c r="AL894" t="b">
        <v>0</v>
      </c>
      <c r="AM894" t="b">
        <v>0</v>
      </c>
      <c r="AN894" t="b">
        <v>0</v>
      </c>
      <c r="AO894" t="b">
        <v>0</v>
      </c>
      <c r="AP894">
        <v>0</v>
      </c>
      <c r="AQ894" t="b">
        <v>0</v>
      </c>
      <c r="AR894" t="b">
        <f t="shared" si="53"/>
        <v>1</v>
      </c>
    </row>
    <row r="895" spans="1:44">
      <c r="A895" t="s">
        <v>55</v>
      </c>
      <c r="B895" s="50" t="b">
        <f t="shared" si="56"/>
        <v>1</v>
      </c>
      <c r="C895" s="50">
        <f>'L32'!M26</f>
        <v>0</v>
      </c>
      <c r="D895" s="50">
        <f>'L33'!K23</f>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t="b">
        <v>0</v>
      </c>
      <c r="AI895" t="b">
        <v>0</v>
      </c>
      <c r="AJ895" t="b">
        <v>0</v>
      </c>
      <c r="AK895" t="b">
        <v>0</v>
      </c>
      <c r="AL895" t="b">
        <v>0</v>
      </c>
      <c r="AM895" t="b">
        <v>0</v>
      </c>
      <c r="AN895" t="b">
        <v>0</v>
      </c>
      <c r="AO895" t="b">
        <v>0</v>
      </c>
      <c r="AP895">
        <v>0</v>
      </c>
      <c r="AQ895" t="b">
        <v>0</v>
      </c>
      <c r="AR895" t="b">
        <f t="shared" si="53"/>
        <v>1</v>
      </c>
    </row>
    <row r="896" spans="1:44">
      <c r="A896" t="s">
        <v>55</v>
      </c>
      <c r="B896" s="50" t="b">
        <f t="shared" si="56"/>
        <v>1</v>
      </c>
      <c r="C896" s="50">
        <f>'L32'!G26</f>
        <v>0</v>
      </c>
      <c r="D896" s="50">
        <f>'L33'!F23</f>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t="b">
        <v>0</v>
      </c>
      <c r="AI896" t="b">
        <v>0</v>
      </c>
      <c r="AJ896" t="b">
        <v>0</v>
      </c>
      <c r="AK896" t="b">
        <v>0</v>
      </c>
      <c r="AL896" t="b">
        <v>0</v>
      </c>
      <c r="AM896" t="b">
        <v>0</v>
      </c>
      <c r="AN896" t="b">
        <v>0</v>
      </c>
      <c r="AO896" t="b">
        <v>0</v>
      </c>
      <c r="AP896">
        <v>0</v>
      </c>
      <c r="AQ896" t="b">
        <v>0</v>
      </c>
      <c r="AR896" t="b">
        <f t="shared" si="53"/>
        <v>1</v>
      </c>
    </row>
    <row r="897" spans="1:44">
      <c r="A897" t="s">
        <v>55</v>
      </c>
      <c r="B897" s="50" t="b">
        <f t="shared" si="56"/>
        <v>1</v>
      </c>
      <c r="C897" s="50">
        <f>'L32'!S27</f>
        <v>0</v>
      </c>
      <c r="D897" s="50">
        <f>'L33'!P24</f>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t="b">
        <v>0</v>
      </c>
      <c r="AI897" t="b">
        <v>0</v>
      </c>
      <c r="AJ897" t="b">
        <v>0</v>
      </c>
      <c r="AK897" t="b">
        <v>0</v>
      </c>
      <c r="AL897" t="b">
        <v>0</v>
      </c>
      <c r="AM897" t="b">
        <v>0</v>
      </c>
      <c r="AN897" t="b">
        <v>0</v>
      </c>
      <c r="AO897" t="b">
        <v>0</v>
      </c>
      <c r="AP897">
        <v>0</v>
      </c>
      <c r="AQ897" t="b">
        <v>0</v>
      </c>
      <c r="AR897" t="b">
        <f t="shared" si="53"/>
        <v>1</v>
      </c>
    </row>
    <row r="898" spans="1:44">
      <c r="A898" t="s">
        <v>55</v>
      </c>
      <c r="B898" s="50" t="b">
        <f t="shared" si="56"/>
        <v>1</v>
      </c>
      <c r="C898" s="50">
        <f>'L32'!M27</f>
        <v>0</v>
      </c>
      <c r="D898" s="50">
        <f>'L33'!K24</f>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t="b">
        <v>0</v>
      </c>
      <c r="AI898" t="b">
        <v>0</v>
      </c>
      <c r="AJ898" t="b">
        <v>0</v>
      </c>
      <c r="AK898" t="b">
        <v>0</v>
      </c>
      <c r="AL898" t="b">
        <v>0</v>
      </c>
      <c r="AM898" t="b">
        <v>0</v>
      </c>
      <c r="AN898" t="b">
        <v>0</v>
      </c>
      <c r="AO898" t="b">
        <v>0</v>
      </c>
      <c r="AP898">
        <v>0</v>
      </c>
      <c r="AQ898" t="b">
        <v>0</v>
      </c>
      <c r="AR898" t="b">
        <f t="shared" ref="AR898:AR961" si="57">IF(AP898=0,B898,IF(AQ898,B898,TRUE()))</f>
        <v>1</v>
      </c>
    </row>
    <row r="899" spans="1:44">
      <c r="A899" t="s">
        <v>55</v>
      </c>
      <c r="B899" s="50" t="b">
        <f t="shared" si="56"/>
        <v>1</v>
      </c>
      <c r="C899" s="50">
        <f>'L32'!G27</f>
        <v>0</v>
      </c>
      <c r="D899" s="50">
        <f>'L33'!F24</f>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t="b">
        <v>0</v>
      </c>
      <c r="AI899" t="b">
        <v>0</v>
      </c>
      <c r="AJ899" t="b">
        <v>0</v>
      </c>
      <c r="AK899" t="b">
        <v>0</v>
      </c>
      <c r="AL899" t="b">
        <v>0</v>
      </c>
      <c r="AM899" t="b">
        <v>0</v>
      </c>
      <c r="AN899" t="b">
        <v>0</v>
      </c>
      <c r="AO899" t="b">
        <v>0</v>
      </c>
      <c r="AP899">
        <v>0</v>
      </c>
      <c r="AQ899" t="b">
        <v>0</v>
      </c>
      <c r="AR899" t="b">
        <f t="shared" si="57"/>
        <v>1</v>
      </c>
    </row>
    <row r="900" spans="1:44">
      <c r="A900" t="s">
        <v>55</v>
      </c>
      <c r="B900" s="50" t="b">
        <f t="shared" si="56"/>
        <v>1</v>
      </c>
      <c r="C900" s="50">
        <f>'L32'!S28</f>
        <v>0</v>
      </c>
      <c r="D900" s="50">
        <f>'L33'!P25</f>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t="b">
        <v>0</v>
      </c>
      <c r="AI900" t="b">
        <v>0</v>
      </c>
      <c r="AJ900" t="b">
        <v>0</v>
      </c>
      <c r="AK900" t="b">
        <v>0</v>
      </c>
      <c r="AL900" t="b">
        <v>0</v>
      </c>
      <c r="AM900" t="b">
        <v>0</v>
      </c>
      <c r="AN900" t="b">
        <v>0</v>
      </c>
      <c r="AO900" t="b">
        <v>0</v>
      </c>
      <c r="AP900">
        <v>0</v>
      </c>
      <c r="AQ900" t="b">
        <v>0</v>
      </c>
      <c r="AR900" t="b">
        <f t="shared" si="57"/>
        <v>1</v>
      </c>
    </row>
    <row r="901" spans="1:44">
      <c r="A901" t="s">
        <v>55</v>
      </c>
      <c r="B901" s="50" t="b">
        <f t="shared" si="56"/>
        <v>1</v>
      </c>
      <c r="C901" s="50">
        <f>'L32'!M28</f>
        <v>0</v>
      </c>
      <c r="D901" s="50">
        <f>'L33'!K25</f>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t="b">
        <v>0</v>
      </c>
      <c r="AI901" t="b">
        <v>0</v>
      </c>
      <c r="AJ901" t="b">
        <v>0</v>
      </c>
      <c r="AK901" t="b">
        <v>0</v>
      </c>
      <c r="AL901" t="b">
        <v>0</v>
      </c>
      <c r="AM901" t="b">
        <v>0</v>
      </c>
      <c r="AN901" t="b">
        <v>0</v>
      </c>
      <c r="AO901" t="b">
        <v>0</v>
      </c>
      <c r="AP901">
        <v>0</v>
      </c>
      <c r="AQ901" t="b">
        <v>0</v>
      </c>
      <c r="AR901" t="b">
        <f t="shared" si="57"/>
        <v>1</v>
      </c>
    </row>
    <row r="902" spans="1:44">
      <c r="A902" t="s">
        <v>55</v>
      </c>
      <c r="B902" s="50" t="b">
        <f t="shared" si="56"/>
        <v>1</v>
      </c>
      <c r="C902" s="50">
        <f>'L32'!G28</f>
        <v>0</v>
      </c>
      <c r="D902" s="50">
        <f>'L33'!F25</f>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t="b">
        <v>0</v>
      </c>
      <c r="AI902" t="b">
        <v>0</v>
      </c>
      <c r="AJ902" t="b">
        <v>0</v>
      </c>
      <c r="AK902" t="b">
        <v>0</v>
      </c>
      <c r="AL902" t="b">
        <v>0</v>
      </c>
      <c r="AM902" t="b">
        <v>0</v>
      </c>
      <c r="AN902" t="b">
        <v>0</v>
      </c>
      <c r="AO902" t="b">
        <v>0</v>
      </c>
      <c r="AP902">
        <v>0</v>
      </c>
      <c r="AQ902" t="b">
        <v>0</v>
      </c>
      <c r="AR902" t="b">
        <f t="shared" si="57"/>
        <v>1</v>
      </c>
    </row>
    <row r="903" spans="1:44">
      <c r="A903" t="s">
        <v>55</v>
      </c>
      <c r="B903" s="50" t="b">
        <f t="shared" si="56"/>
        <v>1</v>
      </c>
      <c r="C903" s="50">
        <f>'L32'!S29</f>
        <v>0</v>
      </c>
      <c r="D903" s="50">
        <f>'L33'!P26</f>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t="b">
        <v>0</v>
      </c>
      <c r="AI903" t="b">
        <v>0</v>
      </c>
      <c r="AJ903" t="b">
        <v>0</v>
      </c>
      <c r="AK903" t="b">
        <v>0</v>
      </c>
      <c r="AL903" t="b">
        <v>0</v>
      </c>
      <c r="AM903" t="b">
        <v>0</v>
      </c>
      <c r="AN903" t="b">
        <v>0</v>
      </c>
      <c r="AO903" t="b">
        <v>0</v>
      </c>
      <c r="AP903">
        <v>0</v>
      </c>
      <c r="AQ903" t="b">
        <v>0</v>
      </c>
      <c r="AR903" t="b">
        <f t="shared" si="57"/>
        <v>1</v>
      </c>
    </row>
    <row r="904" spans="1:44">
      <c r="A904" t="s">
        <v>55</v>
      </c>
      <c r="B904" s="50" t="b">
        <f t="shared" si="56"/>
        <v>1</v>
      </c>
      <c r="C904" s="50">
        <f>'L32'!M29</f>
        <v>0</v>
      </c>
      <c r="D904" s="50">
        <f>'L33'!K26</f>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t="b">
        <v>0</v>
      </c>
      <c r="AI904" t="b">
        <v>0</v>
      </c>
      <c r="AJ904" t="b">
        <v>0</v>
      </c>
      <c r="AK904" t="b">
        <v>0</v>
      </c>
      <c r="AL904" t="b">
        <v>0</v>
      </c>
      <c r="AM904" t="b">
        <v>0</v>
      </c>
      <c r="AN904" t="b">
        <v>0</v>
      </c>
      <c r="AO904" t="b">
        <v>0</v>
      </c>
      <c r="AP904">
        <v>0</v>
      </c>
      <c r="AQ904" t="b">
        <v>0</v>
      </c>
      <c r="AR904" t="b">
        <f t="shared" si="57"/>
        <v>1</v>
      </c>
    </row>
    <row r="905" spans="1:44">
      <c r="A905" t="s">
        <v>55</v>
      </c>
      <c r="B905" s="50" t="b">
        <f t="shared" si="56"/>
        <v>1</v>
      </c>
      <c r="C905" s="50">
        <f>'L32'!G29</f>
        <v>0</v>
      </c>
      <c r="D905" s="50">
        <f>'L33'!F26</f>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t="b">
        <v>0</v>
      </c>
      <c r="AI905" t="b">
        <v>0</v>
      </c>
      <c r="AJ905" t="b">
        <v>0</v>
      </c>
      <c r="AK905" t="b">
        <v>0</v>
      </c>
      <c r="AL905" t="b">
        <v>0</v>
      </c>
      <c r="AM905" t="b">
        <v>0</v>
      </c>
      <c r="AN905" t="b">
        <v>0</v>
      </c>
      <c r="AO905" t="b">
        <v>0</v>
      </c>
      <c r="AP905">
        <v>0</v>
      </c>
      <c r="AQ905" t="b">
        <v>0</v>
      </c>
      <c r="AR905" t="b">
        <f t="shared" si="57"/>
        <v>1</v>
      </c>
    </row>
    <row r="906" spans="1:44">
      <c r="A906" t="s">
        <v>55</v>
      </c>
      <c r="B906" s="50" t="b">
        <f t="shared" si="56"/>
        <v>1</v>
      </c>
      <c r="C906" s="50">
        <f>'L32'!S30</f>
        <v>0</v>
      </c>
      <c r="D906" s="50">
        <f>'L33'!P27</f>
        <v>0</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t="b">
        <v>0</v>
      </c>
      <c r="AI906" t="b">
        <v>0</v>
      </c>
      <c r="AJ906" t="b">
        <v>0</v>
      </c>
      <c r="AK906" t="b">
        <v>0</v>
      </c>
      <c r="AL906" t="b">
        <v>0</v>
      </c>
      <c r="AM906" t="b">
        <v>0</v>
      </c>
      <c r="AN906" t="b">
        <v>0</v>
      </c>
      <c r="AO906" t="b">
        <v>0</v>
      </c>
      <c r="AP906">
        <v>0</v>
      </c>
      <c r="AQ906" t="b">
        <v>0</v>
      </c>
      <c r="AR906" t="b">
        <f t="shared" si="57"/>
        <v>1</v>
      </c>
    </row>
    <row r="907" spans="1:44">
      <c r="A907" t="s">
        <v>55</v>
      </c>
      <c r="B907" s="50" t="b">
        <f t="shared" si="56"/>
        <v>1</v>
      </c>
      <c r="C907" s="50">
        <f>'L32'!M30</f>
        <v>0</v>
      </c>
      <c r="D907" s="50">
        <f>'L33'!K27</f>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t="b">
        <v>0</v>
      </c>
      <c r="AI907" t="b">
        <v>0</v>
      </c>
      <c r="AJ907" t="b">
        <v>0</v>
      </c>
      <c r="AK907" t="b">
        <v>0</v>
      </c>
      <c r="AL907" t="b">
        <v>0</v>
      </c>
      <c r="AM907" t="b">
        <v>0</v>
      </c>
      <c r="AN907" t="b">
        <v>0</v>
      </c>
      <c r="AO907" t="b">
        <v>0</v>
      </c>
      <c r="AP907">
        <v>0</v>
      </c>
      <c r="AQ907" t="b">
        <v>0</v>
      </c>
      <c r="AR907" t="b">
        <f t="shared" si="57"/>
        <v>1</v>
      </c>
    </row>
    <row r="908" spans="1:44">
      <c r="A908" t="s">
        <v>55</v>
      </c>
      <c r="B908" s="50" t="b">
        <f t="shared" si="56"/>
        <v>1</v>
      </c>
      <c r="C908" s="50">
        <f>'L32'!G30</f>
        <v>0</v>
      </c>
      <c r="D908" s="50">
        <f>'L33'!F27</f>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t="b">
        <v>0</v>
      </c>
      <c r="AI908" t="b">
        <v>0</v>
      </c>
      <c r="AJ908" t="b">
        <v>0</v>
      </c>
      <c r="AK908" t="b">
        <v>0</v>
      </c>
      <c r="AL908" t="b">
        <v>0</v>
      </c>
      <c r="AM908" t="b">
        <v>0</v>
      </c>
      <c r="AN908" t="b">
        <v>0</v>
      </c>
      <c r="AO908" t="b">
        <v>0</v>
      </c>
      <c r="AP908">
        <v>0</v>
      </c>
      <c r="AQ908" t="b">
        <v>0</v>
      </c>
      <c r="AR908" t="b">
        <f t="shared" si="57"/>
        <v>1</v>
      </c>
    </row>
    <row r="909" spans="1:44">
      <c r="A909" t="s">
        <v>55</v>
      </c>
      <c r="B909" s="50" t="b">
        <f t="shared" si="56"/>
        <v>1</v>
      </c>
      <c r="C909" s="50">
        <f>'L32'!S31</f>
        <v>168000</v>
      </c>
      <c r="D909" s="50">
        <f>'L33'!P28</f>
        <v>168000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t="b">
        <v>0</v>
      </c>
      <c r="AI909" t="b">
        <v>0</v>
      </c>
      <c r="AJ909" t="b">
        <v>0</v>
      </c>
      <c r="AK909" t="b">
        <v>0</v>
      </c>
      <c r="AL909" t="b">
        <v>0</v>
      </c>
      <c r="AM909" t="b">
        <v>0</v>
      </c>
      <c r="AN909" t="b">
        <v>0</v>
      </c>
      <c r="AO909" t="b">
        <v>0</v>
      </c>
      <c r="AP909">
        <v>0</v>
      </c>
      <c r="AQ909" t="b">
        <v>0</v>
      </c>
      <c r="AR909" t="b">
        <f t="shared" si="57"/>
        <v>1</v>
      </c>
    </row>
    <row r="910" spans="1:44">
      <c r="A910" t="s">
        <v>55</v>
      </c>
      <c r="B910" s="50" t="b">
        <f t="shared" si="56"/>
        <v>1</v>
      </c>
      <c r="C910" s="50">
        <f>'L32'!M31</f>
        <v>160100</v>
      </c>
      <c r="D910" s="50">
        <f>'L33'!K28</f>
        <v>160100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t="b">
        <v>0</v>
      </c>
      <c r="AI910" t="b">
        <v>0</v>
      </c>
      <c r="AJ910" t="b">
        <v>0</v>
      </c>
      <c r="AK910" t="b">
        <v>0</v>
      </c>
      <c r="AL910" t="b">
        <v>0</v>
      </c>
      <c r="AM910" t="b">
        <v>0</v>
      </c>
      <c r="AN910" t="b">
        <v>0</v>
      </c>
      <c r="AO910" t="b">
        <v>0</v>
      </c>
      <c r="AP910">
        <v>0</v>
      </c>
      <c r="AQ910" t="b">
        <v>0</v>
      </c>
      <c r="AR910" t="b">
        <f t="shared" si="57"/>
        <v>1</v>
      </c>
    </row>
    <row r="911" spans="1:44">
      <c r="A911" t="s">
        <v>55</v>
      </c>
      <c r="B911" s="50" t="b">
        <f t="shared" si="56"/>
        <v>1</v>
      </c>
      <c r="C911" s="50">
        <f>'L32'!G31</f>
        <v>183500</v>
      </c>
      <c r="D911" s="50">
        <f>'L33'!F28</f>
        <v>183500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t="b">
        <v>0</v>
      </c>
      <c r="AI911" t="b">
        <v>0</v>
      </c>
      <c r="AJ911" t="b">
        <v>0</v>
      </c>
      <c r="AK911" t="b">
        <v>0</v>
      </c>
      <c r="AL911" t="b">
        <v>0</v>
      </c>
      <c r="AM911" t="b">
        <v>0</v>
      </c>
      <c r="AN911" t="b">
        <v>0</v>
      </c>
      <c r="AO911" t="b">
        <v>0</v>
      </c>
      <c r="AP911">
        <v>0</v>
      </c>
      <c r="AQ911" t="b">
        <v>0</v>
      </c>
      <c r="AR911" t="b">
        <f t="shared" si="57"/>
        <v>1</v>
      </c>
    </row>
    <row r="912" spans="1:44">
      <c r="A912" t="s">
        <v>55</v>
      </c>
      <c r="B912" s="50" t="b">
        <f t="shared" ref="B912:B943" si="58">IF(C912&lt;=D912,TRUE(),FALSE())</f>
        <v>1</v>
      </c>
      <c r="C912" s="50">
        <f>'L33'!S29</f>
        <v>52600</v>
      </c>
      <c r="D912" s="50">
        <f>'L33'!S28</f>
        <v>52600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t="b">
        <v>0</v>
      </c>
      <c r="AI912" t="b">
        <v>0</v>
      </c>
      <c r="AJ912" t="b">
        <v>0</v>
      </c>
      <c r="AK912" t="b">
        <v>0</v>
      </c>
      <c r="AL912" t="b">
        <v>0</v>
      </c>
      <c r="AM912" t="b">
        <v>0</v>
      </c>
      <c r="AN912" t="b">
        <v>0</v>
      </c>
      <c r="AO912" t="b">
        <v>0</v>
      </c>
      <c r="AP912">
        <v>0</v>
      </c>
      <c r="AQ912" t="b">
        <v>0</v>
      </c>
      <c r="AR912" t="b">
        <f t="shared" si="57"/>
        <v>1</v>
      </c>
    </row>
    <row r="913" spans="1:44">
      <c r="A913" t="s">
        <v>55</v>
      </c>
      <c r="B913" s="50" t="b">
        <f t="shared" si="58"/>
        <v>1</v>
      </c>
      <c r="C913" s="50">
        <f>'L33'!N29</f>
        <v>58400</v>
      </c>
      <c r="D913" s="50">
        <f>'L33'!N28</f>
        <v>58400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t="b">
        <v>0</v>
      </c>
      <c r="AI913" t="b">
        <v>0</v>
      </c>
      <c r="AJ913" t="b">
        <v>0</v>
      </c>
      <c r="AK913" t="b">
        <v>0</v>
      </c>
      <c r="AL913" t="b">
        <v>0</v>
      </c>
      <c r="AM913" t="b">
        <v>0</v>
      </c>
      <c r="AN913" t="b">
        <v>0</v>
      </c>
      <c r="AO913" t="b">
        <v>0</v>
      </c>
      <c r="AP913">
        <v>0</v>
      </c>
      <c r="AQ913" t="b">
        <v>0</v>
      </c>
      <c r="AR913" t="b">
        <f t="shared" si="57"/>
        <v>1</v>
      </c>
    </row>
    <row r="914" spans="1:44">
      <c r="A914" t="s">
        <v>55</v>
      </c>
      <c r="B914" s="50" t="b">
        <f t="shared" si="58"/>
        <v>1</v>
      </c>
      <c r="C914" s="50">
        <f>'L33'!I29</f>
        <v>73400</v>
      </c>
      <c r="D914" s="50">
        <f>'L33'!I28</f>
        <v>73400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t="b">
        <v>0</v>
      </c>
      <c r="AI914" t="b">
        <v>0</v>
      </c>
      <c r="AJ914" t="b">
        <v>0</v>
      </c>
      <c r="AK914" t="b">
        <v>0</v>
      </c>
      <c r="AL914" t="b">
        <v>0</v>
      </c>
      <c r="AM914" t="b">
        <v>0</v>
      </c>
      <c r="AN914" t="b">
        <v>0</v>
      </c>
      <c r="AO914" t="b">
        <v>0</v>
      </c>
      <c r="AP914">
        <v>0</v>
      </c>
      <c r="AQ914" t="b">
        <v>0</v>
      </c>
      <c r="AR914" t="b">
        <f t="shared" si="57"/>
        <v>1</v>
      </c>
    </row>
    <row r="915" spans="1:44">
      <c r="A915" t="s">
        <v>55</v>
      </c>
      <c r="B915" s="50" t="b">
        <f t="shared" si="58"/>
        <v>1</v>
      </c>
      <c r="C915" s="50">
        <f>'L33'!R29</f>
        <v>29300</v>
      </c>
      <c r="D915" s="50">
        <f>'L33'!R28</f>
        <v>29300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t="b">
        <v>0</v>
      </c>
      <c r="AI915" t="b">
        <v>0</v>
      </c>
      <c r="AJ915" t="b">
        <v>0</v>
      </c>
      <c r="AK915" t="b">
        <v>0</v>
      </c>
      <c r="AL915" t="b">
        <v>0</v>
      </c>
      <c r="AM915" t="b">
        <v>0</v>
      </c>
      <c r="AN915" t="b">
        <v>0</v>
      </c>
      <c r="AO915" t="b">
        <v>0</v>
      </c>
      <c r="AP915">
        <v>0</v>
      </c>
      <c r="AQ915" t="b">
        <v>0</v>
      </c>
      <c r="AR915" t="b">
        <f t="shared" si="57"/>
        <v>1</v>
      </c>
    </row>
    <row r="916" spans="1:44">
      <c r="A916" t="s">
        <v>55</v>
      </c>
      <c r="B916" s="50" t="b">
        <f t="shared" si="58"/>
        <v>1</v>
      </c>
      <c r="C916" s="50">
        <f>'L33'!M29</f>
        <v>33400</v>
      </c>
      <c r="D916" s="50">
        <f>'L33'!M28</f>
        <v>33400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t="b">
        <v>0</v>
      </c>
      <c r="AI916" t="b">
        <v>0</v>
      </c>
      <c r="AJ916" t="b">
        <v>0</v>
      </c>
      <c r="AK916" t="b">
        <v>0</v>
      </c>
      <c r="AL916" t="b">
        <v>0</v>
      </c>
      <c r="AM916" t="b">
        <v>0</v>
      </c>
      <c r="AN916" t="b">
        <v>0</v>
      </c>
      <c r="AO916" t="b">
        <v>0</v>
      </c>
      <c r="AP916">
        <v>0</v>
      </c>
      <c r="AQ916" t="b">
        <v>0</v>
      </c>
      <c r="AR916" t="b">
        <f t="shared" si="57"/>
        <v>1</v>
      </c>
    </row>
    <row r="917" spans="1:44">
      <c r="A917" t="s">
        <v>55</v>
      </c>
      <c r="B917" s="50" t="b">
        <f t="shared" si="58"/>
        <v>1</v>
      </c>
      <c r="C917" s="50">
        <f>'L33'!H29</f>
        <v>39800</v>
      </c>
      <c r="D917" s="50">
        <f>'L33'!H28</f>
        <v>39800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t="b">
        <v>0</v>
      </c>
      <c r="AI917" t="b">
        <v>0</v>
      </c>
      <c r="AJ917" t="b">
        <v>0</v>
      </c>
      <c r="AK917" t="b">
        <v>0</v>
      </c>
      <c r="AL917" t="b">
        <v>0</v>
      </c>
      <c r="AM917" t="b">
        <v>0</v>
      </c>
      <c r="AN917" t="b">
        <v>0</v>
      </c>
      <c r="AO917" t="b">
        <v>0</v>
      </c>
      <c r="AP917">
        <v>0</v>
      </c>
      <c r="AQ917" t="b">
        <v>0</v>
      </c>
      <c r="AR917" t="b">
        <f t="shared" si="57"/>
        <v>1</v>
      </c>
    </row>
    <row r="918" spans="1:44">
      <c r="A918" t="s">
        <v>55</v>
      </c>
      <c r="B918" s="50" t="b">
        <f t="shared" si="58"/>
        <v>1</v>
      </c>
      <c r="C918" s="50">
        <f>'L33'!Q29</f>
        <v>113400</v>
      </c>
      <c r="D918" s="50">
        <f>'L33'!Q28</f>
        <v>115400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t="b">
        <v>0</v>
      </c>
      <c r="AI918" t="b">
        <v>0</v>
      </c>
      <c r="AJ918" t="b">
        <v>0</v>
      </c>
      <c r="AK918" t="b">
        <v>0</v>
      </c>
      <c r="AL918" t="b">
        <v>0</v>
      </c>
      <c r="AM918" t="b">
        <v>0</v>
      </c>
      <c r="AN918" t="b">
        <v>0</v>
      </c>
      <c r="AO918" t="b">
        <v>0</v>
      </c>
      <c r="AP918">
        <v>0</v>
      </c>
      <c r="AQ918" t="b">
        <v>0</v>
      </c>
      <c r="AR918" t="b">
        <f t="shared" si="57"/>
        <v>1</v>
      </c>
    </row>
    <row r="919" spans="1:44">
      <c r="A919" t="s">
        <v>55</v>
      </c>
      <c r="B919" s="50" t="b">
        <f t="shared" si="58"/>
        <v>1</v>
      </c>
      <c r="C919" s="50">
        <f>'L33'!L29</f>
        <v>97900</v>
      </c>
      <c r="D919" s="50">
        <f>'L33'!L28</f>
        <v>101700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t="b">
        <v>0</v>
      </c>
      <c r="AI919" t="b">
        <v>0</v>
      </c>
      <c r="AJ919" t="b">
        <v>0</v>
      </c>
      <c r="AK919" t="b">
        <v>0</v>
      </c>
      <c r="AL919" t="b">
        <v>0</v>
      </c>
      <c r="AM919" t="b">
        <v>0</v>
      </c>
      <c r="AN919" t="b">
        <v>0</v>
      </c>
      <c r="AO919" t="b">
        <v>0</v>
      </c>
      <c r="AP919">
        <v>0</v>
      </c>
      <c r="AQ919" t="b">
        <v>0</v>
      </c>
      <c r="AR919" t="b">
        <f t="shared" si="57"/>
        <v>1</v>
      </c>
    </row>
    <row r="920" spans="1:44">
      <c r="A920" t="s">
        <v>55</v>
      </c>
      <c r="B920" s="50" t="b">
        <f t="shared" si="58"/>
        <v>1</v>
      </c>
      <c r="C920" s="50">
        <f>'L33'!G29</f>
        <v>106700</v>
      </c>
      <c r="D920" s="50">
        <f>'L33'!G28</f>
        <v>110100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t="b">
        <v>0</v>
      </c>
      <c r="AI920" t="b">
        <v>0</v>
      </c>
      <c r="AJ920" t="b">
        <v>0</v>
      </c>
      <c r="AK920" t="b">
        <v>0</v>
      </c>
      <c r="AL920" t="b">
        <v>0</v>
      </c>
      <c r="AM920" t="b">
        <v>0</v>
      </c>
      <c r="AN920" t="b">
        <v>0</v>
      </c>
      <c r="AO920" t="b">
        <v>0</v>
      </c>
      <c r="AP920">
        <v>0</v>
      </c>
      <c r="AQ920" t="b">
        <v>0</v>
      </c>
      <c r="AR920" t="b">
        <f t="shared" si="57"/>
        <v>1</v>
      </c>
    </row>
    <row r="921" spans="1:44">
      <c r="A921" t="s">
        <v>55</v>
      </c>
      <c r="B921" s="50" t="b">
        <f t="shared" si="58"/>
        <v>1</v>
      </c>
      <c r="C921" s="50">
        <f>'L33'!P29</f>
        <v>166000</v>
      </c>
      <c r="D921" s="50">
        <f>'L33'!P28</f>
        <v>168000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t="b">
        <v>0</v>
      </c>
      <c r="AI921" t="b">
        <v>0</v>
      </c>
      <c r="AJ921" t="b">
        <v>0</v>
      </c>
      <c r="AK921" t="b">
        <v>0</v>
      </c>
      <c r="AL921" t="b">
        <v>0</v>
      </c>
      <c r="AM921" t="b">
        <v>0</v>
      </c>
      <c r="AN921" t="b">
        <v>0</v>
      </c>
      <c r="AO921" t="b">
        <v>0</v>
      </c>
      <c r="AP921">
        <v>0</v>
      </c>
      <c r="AQ921" t="b">
        <v>0</v>
      </c>
      <c r="AR921" t="b">
        <f t="shared" si="57"/>
        <v>1</v>
      </c>
    </row>
    <row r="922" spans="1:44">
      <c r="A922" t="s">
        <v>55</v>
      </c>
      <c r="B922" s="50" t="b">
        <f t="shared" si="58"/>
        <v>1</v>
      </c>
      <c r="C922" s="50">
        <f>'L33'!K29</f>
        <v>156300</v>
      </c>
      <c r="D922" s="50">
        <f>'L33'!K28</f>
        <v>160100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t="b">
        <v>0</v>
      </c>
      <c r="AI922" t="b">
        <v>0</v>
      </c>
      <c r="AJ922" t="b">
        <v>0</v>
      </c>
      <c r="AK922" t="b">
        <v>0</v>
      </c>
      <c r="AL922" t="b">
        <v>0</v>
      </c>
      <c r="AM922" t="b">
        <v>0</v>
      </c>
      <c r="AN922" t="b">
        <v>0</v>
      </c>
      <c r="AO922" t="b">
        <v>0</v>
      </c>
      <c r="AP922">
        <v>0</v>
      </c>
      <c r="AQ922" t="b">
        <v>0</v>
      </c>
      <c r="AR922" t="b">
        <f t="shared" si="57"/>
        <v>1</v>
      </c>
    </row>
    <row r="923" spans="1:44">
      <c r="A923" t="s">
        <v>55</v>
      </c>
      <c r="B923" s="50" t="b">
        <f t="shared" si="58"/>
        <v>1</v>
      </c>
      <c r="C923" s="50">
        <f>'L33'!F29</f>
        <v>180100</v>
      </c>
      <c r="D923" s="50">
        <f>'L33'!F28</f>
        <v>183500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t="b">
        <v>0</v>
      </c>
      <c r="AI923" t="b">
        <v>0</v>
      </c>
      <c r="AJ923" t="b">
        <v>0</v>
      </c>
      <c r="AK923" t="b">
        <v>0</v>
      </c>
      <c r="AL923" t="b">
        <v>0</v>
      </c>
      <c r="AM923" t="b">
        <v>0</v>
      </c>
      <c r="AN923" t="b">
        <v>0</v>
      </c>
      <c r="AO923" t="b">
        <v>0</v>
      </c>
      <c r="AP923">
        <v>0</v>
      </c>
      <c r="AQ923" t="b">
        <v>0</v>
      </c>
      <c r="AR923" t="b">
        <f t="shared" si="57"/>
        <v>1</v>
      </c>
    </row>
    <row r="924" spans="1:44">
      <c r="A924" t="s">
        <v>55</v>
      </c>
      <c r="B924" s="50" t="b">
        <f t="shared" si="58"/>
        <v>1</v>
      </c>
      <c r="C924" s="50">
        <f>'L33'!S30</f>
        <v>2400</v>
      </c>
      <c r="D924" s="50">
        <f>'L33'!S28</f>
        <v>52600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t="b">
        <v>0</v>
      </c>
      <c r="AI924" t="b">
        <v>0</v>
      </c>
      <c r="AJ924" t="b">
        <v>0</v>
      </c>
      <c r="AK924" t="b">
        <v>0</v>
      </c>
      <c r="AL924" t="b">
        <v>0</v>
      </c>
      <c r="AM924" t="b">
        <v>0</v>
      </c>
      <c r="AN924" t="b">
        <v>0</v>
      </c>
      <c r="AO924" t="b">
        <v>0</v>
      </c>
      <c r="AP924">
        <v>0</v>
      </c>
      <c r="AQ924" t="b">
        <v>0</v>
      </c>
      <c r="AR924" t="b">
        <f t="shared" si="57"/>
        <v>1</v>
      </c>
    </row>
    <row r="925" spans="1:44">
      <c r="A925" t="s">
        <v>55</v>
      </c>
      <c r="B925" s="50" t="b">
        <f t="shared" si="58"/>
        <v>1</v>
      </c>
      <c r="C925" s="50">
        <f>'L33'!N30</f>
        <v>4800</v>
      </c>
      <c r="D925" s="50">
        <f>'L33'!N28</f>
        <v>58400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t="b">
        <v>0</v>
      </c>
      <c r="AI925" t="b">
        <v>0</v>
      </c>
      <c r="AJ925" t="b">
        <v>0</v>
      </c>
      <c r="AK925" t="b">
        <v>0</v>
      </c>
      <c r="AL925" t="b">
        <v>0</v>
      </c>
      <c r="AM925" t="b">
        <v>0</v>
      </c>
      <c r="AN925" t="b">
        <v>0</v>
      </c>
      <c r="AO925" t="b">
        <v>0</v>
      </c>
      <c r="AP925">
        <v>0</v>
      </c>
      <c r="AQ925" t="b">
        <v>0</v>
      </c>
      <c r="AR925" t="b">
        <f t="shared" si="57"/>
        <v>1</v>
      </c>
    </row>
    <row r="926" spans="1:44">
      <c r="A926" t="s">
        <v>55</v>
      </c>
      <c r="B926" s="50" t="b">
        <f t="shared" si="58"/>
        <v>1</v>
      </c>
      <c r="C926" s="50">
        <f>'L33'!I30</f>
        <v>3300</v>
      </c>
      <c r="D926" s="50">
        <f>'L33'!I28</f>
        <v>73400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t="b">
        <v>0</v>
      </c>
      <c r="AI926" t="b">
        <v>0</v>
      </c>
      <c r="AJ926" t="b">
        <v>0</v>
      </c>
      <c r="AK926" t="b">
        <v>0</v>
      </c>
      <c r="AL926" t="b">
        <v>0</v>
      </c>
      <c r="AM926" t="b">
        <v>0</v>
      </c>
      <c r="AN926" t="b">
        <v>0</v>
      </c>
      <c r="AO926" t="b">
        <v>0</v>
      </c>
      <c r="AP926">
        <v>0</v>
      </c>
      <c r="AQ926" t="b">
        <v>0</v>
      </c>
      <c r="AR926" t="b">
        <f t="shared" si="57"/>
        <v>1</v>
      </c>
    </row>
    <row r="927" spans="1:44">
      <c r="A927" t="s">
        <v>55</v>
      </c>
      <c r="B927" s="50" t="b">
        <f t="shared" si="58"/>
        <v>1</v>
      </c>
      <c r="C927" s="50">
        <f>'L33'!R30</f>
        <v>2300</v>
      </c>
      <c r="D927" s="50">
        <f>'L33'!R28</f>
        <v>29300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t="b">
        <v>0</v>
      </c>
      <c r="AI927" t="b">
        <v>0</v>
      </c>
      <c r="AJ927" t="b">
        <v>0</v>
      </c>
      <c r="AK927" t="b">
        <v>0</v>
      </c>
      <c r="AL927" t="b">
        <v>0</v>
      </c>
      <c r="AM927" t="b">
        <v>0</v>
      </c>
      <c r="AN927" t="b">
        <v>0</v>
      </c>
      <c r="AO927" t="b">
        <v>0</v>
      </c>
      <c r="AP927">
        <v>0</v>
      </c>
      <c r="AQ927" t="b">
        <v>0</v>
      </c>
      <c r="AR927" t="b">
        <f t="shared" si="57"/>
        <v>1</v>
      </c>
    </row>
    <row r="928" spans="1:44">
      <c r="A928" t="s">
        <v>55</v>
      </c>
      <c r="B928" s="50" t="b">
        <f t="shared" si="58"/>
        <v>1</v>
      </c>
      <c r="C928" s="50">
        <f>'L33'!M30</f>
        <v>1500</v>
      </c>
      <c r="D928" s="50">
        <f>'L33'!M28</f>
        <v>33400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t="b">
        <v>0</v>
      </c>
      <c r="AI928" t="b">
        <v>0</v>
      </c>
      <c r="AJ928" t="b">
        <v>0</v>
      </c>
      <c r="AK928" t="b">
        <v>0</v>
      </c>
      <c r="AL928" t="b">
        <v>0</v>
      </c>
      <c r="AM928" t="b">
        <v>0</v>
      </c>
      <c r="AN928" t="b">
        <v>0</v>
      </c>
      <c r="AO928" t="b">
        <v>0</v>
      </c>
      <c r="AP928">
        <v>0</v>
      </c>
      <c r="AQ928" t="b">
        <v>0</v>
      </c>
      <c r="AR928" t="b">
        <f t="shared" si="57"/>
        <v>1</v>
      </c>
    </row>
    <row r="929" spans="1:44">
      <c r="A929" t="s">
        <v>55</v>
      </c>
      <c r="B929" s="50" t="b">
        <f t="shared" si="58"/>
        <v>1</v>
      </c>
      <c r="C929" s="50">
        <f>'L33'!H30</f>
        <v>2900</v>
      </c>
      <c r="D929" s="50">
        <f>'L33'!H28</f>
        <v>39800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t="b">
        <v>0</v>
      </c>
      <c r="AI929" t="b">
        <v>0</v>
      </c>
      <c r="AJ929" t="b">
        <v>0</v>
      </c>
      <c r="AK929" t="b">
        <v>0</v>
      </c>
      <c r="AL929" t="b">
        <v>0</v>
      </c>
      <c r="AM929" t="b">
        <v>0</v>
      </c>
      <c r="AN929" t="b">
        <v>0</v>
      </c>
      <c r="AO929" t="b">
        <v>0</v>
      </c>
      <c r="AP929">
        <v>0</v>
      </c>
      <c r="AQ929" t="b">
        <v>0</v>
      </c>
      <c r="AR929" t="b">
        <f t="shared" si="57"/>
        <v>1</v>
      </c>
    </row>
    <row r="930" spans="1:44">
      <c r="A930" t="s">
        <v>55</v>
      </c>
      <c r="B930" s="50" t="b">
        <f t="shared" si="58"/>
        <v>1</v>
      </c>
      <c r="C930" s="50">
        <f>'L33'!Q30</f>
        <v>47000</v>
      </c>
      <c r="D930" s="50">
        <f>'L33'!Q28</f>
        <v>115400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t="b">
        <v>0</v>
      </c>
      <c r="AI930" t="b">
        <v>0</v>
      </c>
      <c r="AJ930" t="b">
        <v>0</v>
      </c>
      <c r="AK930" t="b">
        <v>0</v>
      </c>
      <c r="AL930" t="b">
        <v>0</v>
      </c>
      <c r="AM930" t="b">
        <v>0</v>
      </c>
      <c r="AN930" t="b">
        <v>0</v>
      </c>
      <c r="AO930" t="b">
        <v>0</v>
      </c>
      <c r="AP930">
        <v>0</v>
      </c>
      <c r="AQ930" t="b">
        <v>0</v>
      </c>
      <c r="AR930" t="b">
        <f t="shared" si="57"/>
        <v>1</v>
      </c>
    </row>
    <row r="931" spans="1:44">
      <c r="A931" t="s">
        <v>55</v>
      </c>
      <c r="B931" s="50" t="b">
        <f t="shared" si="58"/>
        <v>1</v>
      </c>
      <c r="C931" s="50">
        <f>'L33'!L30</f>
        <v>32000</v>
      </c>
      <c r="D931" s="50">
        <f>'L33'!L28</f>
        <v>101700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t="b">
        <v>0</v>
      </c>
      <c r="AI931" t="b">
        <v>0</v>
      </c>
      <c r="AJ931" t="b">
        <v>0</v>
      </c>
      <c r="AK931" t="b">
        <v>0</v>
      </c>
      <c r="AL931" t="b">
        <v>0</v>
      </c>
      <c r="AM931" t="b">
        <v>0</v>
      </c>
      <c r="AN931" t="b">
        <v>0</v>
      </c>
      <c r="AO931" t="b">
        <v>0</v>
      </c>
      <c r="AP931">
        <v>0</v>
      </c>
      <c r="AQ931" t="b">
        <v>0</v>
      </c>
      <c r="AR931" t="b">
        <f t="shared" si="57"/>
        <v>1</v>
      </c>
    </row>
    <row r="932" spans="1:44">
      <c r="A932" t="s">
        <v>55</v>
      </c>
      <c r="B932" s="50" t="b">
        <f t="shared" si="58"/>
        <v>1</v>
      </c>
      <c r="C932" s="50">
        <f>'L33'!G30</f>
        <v>38400</v>
      </c>
      <c r="D932" s="50">
        <f>'L33'!G28</f>
        <v>110100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t="b">
        <v>0</v>
      </c>
      <c r="AI932" t="b">
        <v>0</v>
      </c>
      <c r="AJ932" t="b">
        <v>0</v>
      </c>
      <c r="AK932" t="b">
        <v>0</v>
      </c>
      <c r="AL932" t="b">
        <v>0</v>
      </c>
      <c r="AM932" t="b">
        <v>0</v>
      </c>
      <c r="AN932" t="b">
        <v>0</v>
      </c>
      <c r="AO932" t="b">
        <v>0</v>
      </c>
      <c r="AP932">
        <v>0</v>
      </c>
      <c r="AQ932" t="b">
        <v>0</v>
      </c>
      <c r="AR932" t="b">
        <f t="shared" si="57"/>
        <v>1</v>
      </c>
    </row>
    <row r="933" spans="1:44">
      <c r="A933" t="s">
        <v>55</v>
      </c>
      <c r="B933" s="50" t="b">
        <f t="shared" si="58"/>
        <v>1</v>
      </c>
      <c r="C933" s="50">
        <f>'L33'!P30</f>
        <v>49400</v>
      </c>
      <c r="D933" s="50">
        <f>'L33'!P28</f>
        <v>168000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t="b">
        <v>0</v>
      </c>
      <c r="AI933" t="b">
        <v>0</v>
      </c>
      <c r="AJ933" t="b">
        <v>0</v>
      </c>
      <c r="AK933" t="b">
        <v>0</v>
      </c>
      <c r="AL933" t="b">
        <v>0</v>
      </c>
      <c r="AM933" t="b">
        <v>0</v>
      </c>
      <c r="AN933" t="b">
        <v>0</v>
      </c>
      <c r="AO933" t="b">
        <v>0</v>
      </c>
      <c r="AP933">
        <v>0</v>
      </c>
      <c r="AQ933" t="b">
        <v>0</v>
      </c>
      <c r="AR933" t="b">
        <f t="shared" si="57"/>
        <v>1</v>
      </c>
    </row>
    <row r="934" spans="1:44">
      <c r="A934" t="s">
        <v>55</v>
      </c>
      <c r="B934" s="50" t="b">
        <f t="shared" si="58"/>
        <v>1</v>
      </c>
      <c r="C934" s="50">
        <f>'L33'!K30</f>
        <v>36800</v>
      </c>
      <c r="D934" s="50">
        <f>'L33'!K28</f>
        <v>160100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t="b">
        <v>0</v>
      </c>
      <c r="AI934" t="b">
        <v>0</v>
      </c>
      <c r="AJ934" t="b">
        <v>0</v>
      </c>
      <c r="AK934" t="b">
        <v>0</v>
      </c>
      <c r="AL934" t="b">
        <v>0</v>
      </c>
      <c r="AM934" t="b">
        <v>0</v>
      </c>
      <c r="AN934" t="b">
        <v>0</v>
      </c>
      <c r="AO934" t="b">
        <v>0</v>
      </c>
      <c r="AP934">
        <v>0</v>
      </c>
      <c r="AQ934" t="b">
        <v>0</v>
      </c>
      <c r="AR934" t="b">
        <f t="shared" si="57"/>
        <v>1</v>
      </c>
    </row>
    <row r="935" spans="1:44">
      <c r="A935" t="s">
        <v>55</v>
      </c>
      <c r="B935" s="50" t="b">
        <f t="shared" si="58"/>
        <v>1</v>
      </c>
      <c r="C935" s="50">
        <f>'L33'!F30</f>
        <v>41700</v>
      </c>
      <c r="D935" s="50">
        <f>'L33'!F28</f>
        <v>183500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t="b">
        <v>0</v>
      </c>
      <c r="AI935" t="b">
        <v>0</v>
      </c>
      <c r="AJ935" t="b">
        <v>0</v>
      </c>
      <c r="AK935" t="b">
        <v>0</v>
      </c>
      <c r="AL935" t="b">
        <v>0</v>
      </c>
      <c r="AM935" t="b">
        <v>0</v>
      </c>
      <c r="AN935" t="b">
        <v>0</v>
      </c>
      <c r="AO935" t="b">
        <v>0</v>
      </c>
      <c r="AP935">
        <v>0</v>
      </c>
      <c r="AQ935" t="b">
        <v>0</v>
      </c>
      <c r="AR935" t="b">
        <f t="shared" si="57"/>
        <v>1</v>
      </c>
    </row>
    <row r="936" spans="1:44">
      <c r="A936" t="s">
        <v>55</v>
      </c>
      <c r="B936" s="50" t="b">
        <f t="shared" si="58"/>
        <v>1</v>
      </c>
      <c r="C936" s="50">
        <f>'L34'!M9</f>
        <v>0</v>
      </c>
      <c r="D936" s="50">
        <f>'L34'!N9</f>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t="b">
        <v>0</v>
      </c>
      <c r="AI936" t="b">
        <v>0</v>
      </c>
      <c r="AJ936" t="b">
        <v>0</v>
      </c>
      <c r="AK936" t="b">
        <v>0</v>
      </c>
      <c r="AL936" t="b">
        <v>0</v>
      </c>
      <c r="AM936" t="b">
        <v>0</v>
      </c>
      <c r="AN936" t="b">
        <v>0</v>
      </c>
      <c r="AO936" t="b">
        <v>0</v>
      </c>
      <c r="AP936">
        <v>0</v>
      </c>
      <c r="AQ936" t="b">
        <v>0</v>
      </c>
      <c r="AR936" t="b">
        <f t="shared" si="57"/>
        <v>1</v>
      </c>
    </row>
    <row r="937" spans="1:44">
      <c r="A937" t="s">
        <v>55</v>
      </c>
      <c r="B937" s="50" t="b">
        <f t="shared" si="58"/>
        <v>1</v>
      </c>
      <c r="C937" s="50">
        <f>'L34'!J9</f>
        <v>0</v>
      </c>
      <c r="D937" s="50">
        <f>'L34'!K9</f>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t="b">
        <v>0</v>
      </c>
      <c r="AI937" t="b">
        <v>0</v>
      </c>
      <c r="AJ937" t="b">
        <v>0</v>
      </c>
      <c r="AK937" t="b">
        <v>0</v>
      </c>
      <c r="AL937" t="b">
        <v>0</v>
      </c>
      <c r="AM937" t="b">
        <v>0</v>
      </c>
      <c r="AN937" t="b">
        <v>0</v>
      </c>
      <c r="AO937" t="b">
        <v>0</v>
      </c>
      <c r="AP937">
        <v>0</v>
      </c>
      <c r="AQ937" t="b">
        <v>0</v>
      </c>
      <c r="AR937" t="b">
        <f t="shared" si="57"/>
        <v>1</v>
      </c>
    </row>
    <row r="938" spans="1:44">
      <c r="A938" t="s">
        <v>55</v>
      </c>
      <c r="B938" s="50" t="b">
        <f t="shared" si="58"/>
        <v>1</v>
      </c>
      <c r="C938" s="50">
        <f>'L34'!M10</f>
        <v>0</v>
      </c>
      <c r="D938" s="50">
        <f>'L34'!N10</f>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t="b">
        <v>0</v>
      </c>
      <c r="AI938" t="b">
        <v>0</v>
      </c>
      <c r="AJ938" t="b">
        <v>0</v>
      </c>
      <c r="AK938" t="b">
        <v>0</v>
      </c>
      <c r="AL938" t="b">
        <v>0</v>
      </c>
      <c r="AM938" t="b">
        <v>0</v>
      </c>
      <c r="AN938" t="b">
        <v>0</v>
      </c>
      <c r="AO938" t="b">
        <v>0</v>
      </c>
      <c r="AP938">
        <v>0</v>
      </c>
      <c r="AQ938" t="b">
        <v>0</v>
      </c>
      <c r="AR938" t="b">
        <f t="shared" si="57"/>
        <v>1</v>
      </c>
    </row>
    <row r="939" spans="1:44">
      <c r="A939" t="s">
        <v>55</v>
      </c>
      <c r="B939" s="50" t="b">
        <f t="shared" si="58"/>
        <v>1</v>
      </c>
      <c r="C939" s="50">
        <f>'L34'!J10</f>
        <v>0</v>
      </c>
      <c r="D939" s="50">
        <f>'L34'!K10</f>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t="b">
        <v>0</v>
      </c>
      <c r="AI939" t="b">
        <v>0</v>
      </c>
      <c r="AJ939" t="b">
        <v>0</v>
      </c>
      <c r="AK939" t="b">
        <v>0</v>
      </c>
      <c r="AL939" t="b">
        <v>0</v>
      </c>
      <c r="AM939" t="b">
        <v>0</v>
      </c>
      <c r="AN939" t="b">
        <v>0</v>
      </c>
      <c r="AO939" t="b">
        <v>0</v>
      </c>
      <c r="AP939">
        <v>0</v>
      </c>
      <c r="AQ939" t="b">
        <v>0</v>
      </c>
      <c r="AR939" t="b">
        <f t="shared" si="57"/>
        <v>1</v>
      </c>
    </row>
    <row r="940" spans="1:44">
      <c r="A940" t="s">
        <v>55</v>
      </c>
      <c r="B940" s="50" t="b">
        <f t="shared" si="58"/>
        <v>1</v>
      </c>
      <c r="C940" s="50">
        <f>'L34'!M11</f>
        <v>0</v>
      </c>
      <c r="D940" s="50">
        <f>'L34'!N11</f>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t="b">
        <v>0</v>
      </c>
      <c r="AI940" t="b">
        <v>0</v>
      </c>
      <c r="AJ940" t="b">
        <v>0</v>
      </c>
      <c r="AK940" t="b">
        <v>0</v>
      </c>
      <c r="AL940" t="b">
        <v>0</v>
      </c>
      <c r="AM940" t="b">
        <v>0</v>
      </c>
      <c r="AN940" t="b">
        <v>0</v>
      </c>
      <c r="AO940" t="b">
        <v>0</v>
      </c>
      <c r="AP940">
        <v>0</v>
      </c>
      <c r="AQ940" t="b">
        <v>0</v>
      </c>
      <c r="AR940" t="b">
        <f t="shared" si="57"/>
        <v>1</v>
      </c>
    </row>
    <row r="941" spans="1:44">
      <c r="A941" t="s">
        <v>55</v>
      </c>
      <c r="B941" s="50" t="b">
        <f t="shared" si="58"/>
        <v>1</v>
      </c>
      <c r="C941" s="50">
        <f>'L34'!J11</f>
        <v>0</v>
      </c>
      <c r="D941" s="50">
        <f>'L34'!K11</f>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t="b">
        <v>0</v>
      </c>
      <c r="AI941" t="b">
        <v>0</v>
      </c>
      <c r="AJ941" t="b">
        <v>0</v>
      </c>
      <c r="AK941" t="b">
        <v>0</v>
      </c>
      <c r="AL941" t="b">
        <v>0</v>
      </c>
      <c r="AM941" t="b">
        <v>0</v>
      </c>
      <c r="AN941" t="b">
        <v>0</v>
      </c>
      <c r="AO941" t="b">
        <v>0</v>
      </c>
      <c r="AP941">
        <v>0</v>
      </c>
      <c r="AQ941" t="b">
        <v>0</v>
      </c>
      <c r="AR941" t="b">
        <f t="shared" si="57"/>
        <v>1</v>
      </c>
    </row>
    <row r="942" spans="1:44">
      <c r="A942" t="s">
        <v>55</v>
      </c>
      <c r="B942" s="50" t="b">
        <f t="shared" si="58"/>
        <v>1</v>
      </c>
      <c r="C942" s="50">
        <f>'L34'!M12</f>
        <v>700</v>
      </c>
      <c r="D942" s="50">
        <f>'L34'!N12</f>
        <v>700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t="b">
        <v>0</v>
      </c>
      <c r="AI942" t="b">
        <v>0</v>
      </c>
      <c r="AJ942" t="b">
        <v>0</v>
      </c>
      <c r="AK942" t="b">
        <v>0</v>
      </c>
      <c r="AL942" t="b">
        <v>0</v>
      </c>
      <c r="AM942" t="b">
        <v>0</v>
      </c>
      <c r="AN942" t="b">
        <v>0</v>
      </c>
      <c r="AO942" t="b">
        <v>0</v>
      </c>
      <c r="AP942">
        <v>0</v>
      </c>
      <c r="AQ942" t="b">
        <v>0</v>
      </c>
      <c r="AR942" t="b">
        <f t="shared" si="57"/>
        <v>1</v>
      </c>
    </row>
    <row r="943" spans="1:44">
      <c r="A943" t="s">
        <v>55</v>
      </c>
      <c r="B943" s="50" t="b">
        <f t="shared" si="58"/>
        <v>1</v>
      </c>
      <c r="C943" s="50">
        <f>'L34'!J12</f>
        <v>700</v>
      </c>
      <c r="D943" s="50">
        <f>'L34'!K12</f>
        <v>700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t="b">
        <v>0</v>
      </c>
      <c r="AI943" t="b">
        <v>0</v>
      </c>
      <c r="AJ943" t="b">
        <v>0</v>
      </c>
      <c r="AK943" t="b">
        <v>0</v>
      </c>
      <c r="AL943" t="b">
        <v>0</v>
      </c>
      <c r="AM943" t="b">
        <v>0</v>
      </c>
      <c r="AN943" t="b">
        <v>0</v>
      </c>
      <c r="AO943" t="b">
        <v>0</v>
      </c>
      <c r="AP943">
        <v>0</v>
      </c>
      <c r="AQ943" t="b">
        <v>0</v>
      </c>
      <c r="AR943" t="b">
        <f t="shared" si="57"/>
        <v>1</v>
      </c>
    </row>
    <row r="944" spans="1:44">
      <c r="A944" t="s">
        <v>55</v>
      </c>
      <c r="B944" s="50" t="b">
        <f t="shared" ref="B944:B975" si="59">IF(C944&lt;=D944,TRUE(),FALSE())</f>
        <v>1</v>
      </c>
      <c r="C944" s="50">
        <f>'L34'!M13</f>
        <v>700</v>
      </c>
      <c r="D944" s="50">
        <f>'L34'!N13</f>
        <v>700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t="b">
        <v>0</v>
      </c>
      <c r="AI944" t="b">
        <v>0</v>
      </c>
      <c r="AJ944" t="b">
        <v>0</v>
      </c>
      <c r="AK944" t="b">
        <v>0</v>
      </c>
      <c r="AL944" t="b">
        <v>0</v>
      </c>
      <c r="AM944" t="b">
        <v>0</v>
      </c>
      <c r="AN944" t="b">
        <v>0</v>
      </c>
      <c r="AO944" t="b">
        <v>0</v>
      </c>
      <c r="AP944">
        <v>0</v>
      </c>
      <c r="AQ944" t="b">
        <v>0</v>
      </c>
      <c r="AR944" t="b">
        <f t="shared" si="57"/>
        <v>1</v>
      </c>
    </row>
    <row r="945" spans="1:44">
      <c r="A945" t="s">
        <v>55</v>
      </c>
      <c r="B945" s="50" t="b">
        <f t="shared" si="59"/>
        <v>1</v>
      </c>
      <c r="C945" s="50">
        <f>'L34'!J13</f>
        <v>700</v>
      </c>
      <c r="D945" s="50">
        <f>'L34'!K13</f>
        <v>700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t="b">
        <v>0</v>
      </c>
      <c r="AI945" t="b">
        <v>0</v>
      </c>
      <c r="AJ945" t="b">
        <v>0</v>
      </c>
      <c r="AK945" t="b">
        <v>0</v>
      </c>
      <c r="AL945" t="b">
        <v>0</v>
      </c>
      <c r="AM945" t="b">
        <v>0</v>
      </c>
      <c r="AN945" t="b">
        <v>0</v>
      </c>
      <c r="AO945" t="b">
        <v>0</v>
      </c>
      <c r="AP945">
        <v>0</v>
      </c>
      <c r="AQ945" t="b">
        <v>0</v>
      </c>
      <c r="AR945" t="b">
        <f t="shared" si="57"/>
        <v>1</v>
      </c>
    </row>
    <row r="946" spans="1:44">
      <c r="A946" t="s">
        <v>55</v>
      </c>
      <c r="B946" s="50" t="b">
        <f t="shared" si="59"/>
        <v>1</v>
      </c>
      <c r="C946" s="50">
        <f>'L34'!M14</f>
        <v>0</v>
      </c>
      <c r="D946" s="50">
        <f>'L34'!N14</f>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t="b">
        <v>0</v>
      </c>
      <c r="AI946" t="b">
        <v>0</v>
      </c>
      <c r="AJ946" t="b">
        <v>0</v>
      </c>
      <c r="AK946" t="b">
        <v>0</v>
      </c>
      <c r="AL946" t="b">
        <v>0</v>
      </c>
      <c r="AM946" t="b">
        <v>0</v>
      </c>
      <c r="AN946" t="b">
        <v>0</v>
      </c>
      <c r="AO946" t="b">
        <v>0</v>
      </c>
      <c r="AP946">
        <v>0</v>
      </c>
      <c r="AQ946" t="b">
        <v>0</v>
      </c>
      <c r="AR946" t="b">
        <f t="shared" si="57"/>
        <v>1</v>
      </c>
    </row>
    <row r="947" spans="1:44">
      <c r="A947" t="s">
        <v>55</v>
      </c>
      <c r="B947" s="50" t="b">
        <f t="shared" si="59"/>
        <v>1</v>
      </c>
      <c r="C947" s="50">
        <f>'L34'!J14</f>
        <v>0</v>
      </c>
      <c r="D947" s="50">
        <f>'L34'!K14</f>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t="b">
        <v>0</v>
      </c>
      <c r="AI947" t="b">
        <v>0</v>
      </c>
      <c r="AJ947" t="b">
        <v>0</v>
      </c>
      <c r="AK947" t="b">
        <v>0</v>
      </c>
      <c r="AL947" t="b">
        <v>0</v>
      </c>
      <c r="AM947" t="b">
        <v>0</v>
      </c>
      <c r="AN947" t="b">
        <v>0</v>
      </c>
      <c r="AO947" t="b">
        <v>0</v>
      </c>
      <c r="AP947">
        <v>0</v>
      </c>
      <c r="AQ947" t="b">
        <v>0</v>
      </c>
      <c r="AR947" t="b">
        <f t="shared" si="57"/>
        <v>1</v>
      </c>
    </row>
    <row r="948" spans="1:44">
      <c r="A948" t="s">
        <v>55</v>
      </c>
      <c r="B948" s="50" t="b">
        <f t="shared" si="59"/>
        <v>1</v>
      </c>
      <c r="C948" s="50">
        <f>'L34'!M15</f>
        <v>100</v>
      </c>
      <c r="D948" s="50">
        <f>'L34'!N15</f>
        <v>100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t="b">
        <v>0</v>
      </c>
      <c r="AI948" t="b">
        <v>0</v>
      </c>
      <c r="AJ948" t="b">
        <v>0</v>
      </c>
      <c r="AK948" t="b">
        <v>0</v>
      </c>
      <c r="AL948" t="b">
        <v>0</v>
      </c>
      <c r="AM948" t="b">
        <v>0</v>
      </c>
      <c r="AN948" t="b">
        <v>0</v>
      </c>
      <c r="AO948" t="b">
        <v>0</v>
      </c>
      <c r="AP948">
        <v>0</v>
      </c>
      <c r="AQ948" t="b">
        <v>0</v>
      </c>
      <c r="AR948" t="b">
        <f t="shared" si="57"/>
        <v>1</v>
      </c>
    </row>
    <row r="949" spans="1:44">
      <c r="A949" t="s">
        <v>55</v>
      </c>
      <c r="B949" s="50" t="b">
        <f t="shared" si="59"/>
        <v>1</v>
      </c>
      <c r="C949" s="50">
        <f>'L34'!J15</f>
        <v>100</v>
      </c>
      <c r="D949" s="50">
        <f>'L34'!K15</f>
        <v>100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t="b">
        <v>0</v>
      </c>
      <c r="AI949" t="b">
        <v>0</v>
      </c>
      <c r="AJ949" t="b">
        <v>0</v>
      </c>
      <c r="AK949" t="b">
        <v>0</v>
      </c>
      <c r="AL949" t="b">
        <v>0</v>
      </c>
      <c r="AM949" t="b">
        <v>0</v>
      </c>
      <c r="AN949" t="b">
        <v>0</v>
      </c>
      <c r="AO949" t="b">
        <v>0</v>
      </c>
      <c r="AP949">
        <v>0</v>
      </c>
      <c r="AQ949" t="b">
        <v>0</v>
      </c>
      <c r="AR949" t="b">
        <f t="shared" si="57"/>
        <v>1</v>
      </c>
    </row>
    <row r="950" spans="1:44">
      <c r="A950" t="s">
        <v>55</v>
      </c>
      <c r="B950" s="50" t="b">
        <f t="shared" si="59"/>
        <v>1</v>
      </c>
      <c r="C950" s="50">
        <f>'L34'!M16</f>
        <v>800</v>
      </c>
      <c r="D950" s="50">
        <f>'L34'!N16</f>
        <v>800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t="b">
        <v>0</v>
      </c>
      <c r="AI950" t="b">
        <v>0</v>
      </c>
      <c r="AJ950" t="b">
        <v>0</v>
      </c>
      <c r="AK950" t="b">
        <v>0</v>
      </c>
      <c r="AL950" t="b">
        <v>0</v>
      </c>
      <c r="AM950" t="b">
        <v>0</v>
      </c>
      <c r="AN950" t="b">
        <v>0</v>
      </c>
      <c r="AO950" t="b">
        <v>0</v>
      </c>
      <c r="AP950">
        <v>0</v>
      </c>
      <c r="AQ950" t="b">
        <v>0</v>
      </c>
      <c r="AR950" t="b">
        <f t="shared" si="57"/>
        <v>1</v>
      </c>
    </row>
    <row r="951" spans="1:44">
      <c r="A951" t="s">
        <v>55</v>
      </c>
      <c r="B951" s="50" t="b">
        <f t="shared" si="59"/>
        <v>1</v>
      </c>
      <c r="C951" s="50">
        <f>'L34'!J16</f>
        <v>800</v>
      </c>
      <c r="D951" s="50">
        <f>'L34'!K16</f>
        <v>800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t="b">
        <v>0</v>
      </c>
      <c r="AI951" t="b">
        <v>0</v>
      </c>
      <c r="AJ951" t="b">
        <v>0</v>
      </c>
      <c r="AK951" t="b">
        <v>0</v>
      </c>
      <c r="AL951" t="b">
        <v>0</v>
      </c>
      <c r="AM951" t="b">
        <v>0</v>
      </c>
      <c r="AN951" t="b">
        <v>0</v>
      </c>
      <c r="AO951" t="b">
        <v>0</v>
      </c>
      <c r="AP951">
        <v>0</v>
      </c>
      <c r="AQ951" t="b">
        <v>0</v>
      </c>
      <c r="AR951" t="b">
        <f t="shared" si="57"/>
        <v>1</v>
      </c>
    </row>
    <row r="952" spans="1:44">
      <c r="A952" t="s">
        <v>55</v>
      </c>
      <c r="B952" s="50" t="b">
        <f t="shared" si="59"/>
        <v>1</v>
      </c>
      <c r="C952" s="50">
        <f>'L34'!M17</f>
        <v>0</v>
      </c>
      <c r="D952" s="50">
        <f>'L34'!N17</f>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t="b">
        <v>0</v>
      </c>
      <c r="AI952" t="b">
        <v>0</v>
      </c>
      <c r="AJ952" t="b">
        <v>0</v>
      </c>
      <c r="AK952" t="b">
        <v>0</v>
      </c>
      <c r="AL952" t="b">
        <v>0</v>
      </c>
      <c r="AM952" t="b">
        <v>0</v>
      </c>
      <c r="AN952" t="b">
        <v>0</v>
      </c>
      <c r="AO952" t="b">
        <v>0</v>
      </c>
      <c r="AP952">
        <v>0</v>
      </c>
      <c r="AQ952" t="b">
        <v>0</v>
      </c>
      <c r="AR952" t="b">
        <f t="shared" si="57"/>
        <v>1</v>
      </c>
    </row>
    <row r="953" spans="1:44">
      <c r="A953" t="s">
        <v>55</v>
      </c>
      <c r="B953" s="50" t="b">
        <f t="shared" si="59"/>
        <v>1</v>
      </c>
      <c r="C953" s="50">
        <f>'L34'!J17</f>
        <v>0</v>
      </c>
      <c r="D953" s="50">
        <f>'L34'!K17</f>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t="b">
        <v>0</v>
      </c>
      <c r="AI953" t="b">
        <v>0</v>
      </c>
      <c r="AJ953" t="b">
        <v>0</v>
      </c>
      <c r="AK953" t="b">
        <v>0</v>
      </c>
      <c r="AL953" t="b">
        <v>0</v>
      </c>
      <c r="AM953" t="b">
        <v>0</v>
      </c>
      <c r="AN953" t="b">
        <v>0</v>
      </c>
      <c r="AO953" t="b">
        <v>0</v>
      </c>
      <c r="AP953">
        <v>0</v>
      </c>
      <c r="AQ953" t="b">
        <v>0</v>
      </c>
      <c r="AR953" t="b">
        <f t="shared" si="57"/>
        <v>1</v>
      </c>
    </row>
    <row r="954" spans="1:44">
      <c r="A954" t="s">
        <v>55</v>
      </c>
      <c r="B954" s="50" t="b">
        <f t="shared" si="59"/>
        <v>1</v>
      </c>
      <c r="C954" s="50">
        <f>'L34'!M18</f>
        <v>0</v>
      </c>
      <c r="D954" s="50">
        <f>'L34'!N18</f>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t="b">
        <v>0</v>
      </c>
      <c r="AI954" t="b">
        <v>0</v>
      </c>
      <c r="AJ954" t="b">
        <v>0</v>
      </c>
      <c r="AK954" t="b">
        <v>0</v>
      </c>
      <c r="AL954" t="b">
        <v>0</v>
      </c>
      <c r="AM954" t="b">
        <v>0</v>
      </c>
      <c r="AN954" t="b">
        <v>0</v>
      </c>
      <c r="AO954" t="b">
        <v>0</v>
      </c>
      <c r="AP954">
        <v>0</v>
      </c>
      <c r="AQ954" t="b">
        <v>0</v>
      </c>
      <c r="AR954" t="b">
        <f t="shared" si="57"/>
        <v>1</v>
      </c>
    </row>
    <row r="955" spans="1:44">
      <c r="A955" t="s">
        <v>55</v>
      </c>
      <c r="B955" s="50" t="b">
        <f t="shared" si="59"/>
        <v>1</v>
      </c>
      <c r="C955" s="50">
        <f>'L34'!J18</f>
        <v>0</v>
      </c>
      <c r="D955" s="50">
        <f>'L34'!K18</f>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t="b">
        <v>0</v>
      </c>
      <c r="AI955" t="b">
        <v>0</v>
      </c>
      <c r="AJ955" t="b">
        <v>0</v>
      </c>
      <c r="AK955" t="b">
        <v>0</v>
      </c>
      <c r="AL955" t="b">
        <v>0</v>
      </c>
      <c r="AM955" t="b">
        <v>0</v>
      </c>
      <c r="AN955" t="b">
        <v>0</v>
      </c>
      <c r="AO955" t="b">
        <v>0</v>
      </c>
      <c r="AP955">
        <v>0</v>
      </c>
      <c r="AQ955" t="b">
        <v>0</v>
      </c>
      <c r="AR955" t="b">
        <f t="shared" si="57"/>
        <v>1</v>
      </c>
    </row>
    <row r="956" spans="1:44">
      <c r="A956" t="s">
        <v>55</v>
      </c>
      <c r="B956" s="50" t="b">
        <f t="shared" si="59"/>
        <v>1</v>
      </c>
      <c r="C956" s="50">
        <f>'L34'!M19</f>
        <v>800</v>
      </c>
      <c r="D956" s="50">
        <f>'L34'!N19</f>
        <v>800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t="b">
        <v>0</v>
      </c>
      <c r="AI956" t="b">
        <v>0</v>
      </c>
      <c r="AJ956" t="b">
        <v>0</v>
      </c>
      <c r="AK956" t="b">
        <v>0</v>
      </c>
      <c r="AL956" t="b">
        <v>0</v>
      </c>
      <c r="AM956" t="b">
        <v>0</v>
      </c>
      <c r="AN956" t="b">
        <v>0</v>
      </c>
      <c r="AO956" t="b">
        <v>0</v>
      </c>
      <c r="AP956">
        <v>0</v>
      </c>
      <c r="AQ956" t="b">
        <v>0</v>
      </c>
      <c r="AR956" t="b">
        <f t="shared" si="57"/>
        <v>1</v>
      </c>
    </row>
    <row r="957" spans="1:44">
      <c r="A957" t="s">
        <v>55</v>
      </c>
      <c r="B957" s="50" t="b">
        <f t="shared" si="59"/>
        <v>1</v>
      </c>
      <c r="C957" s="50">
        <f>'L34'!J19</f>
        <v>800</v>
      </c>
      <c r="D957" s="50">
        <f>'L34'!K19</f>
        <v>800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t="b">
        <v>0</v>
      </c>
      <c r="AI957" t="b">
        <v>0</v>
      </c>
      <c r="AJ957" t="b">
        <v>0</v>
      </c>
      <c r="AK957" t="b">
        <v>0</v>
      </c>
      <c r="AL957" t="b">
        <v>0</v>
      </c>
      <c r="AM957" t="b">
        <v>0</v>
      </c>
      <c r="AN957" t="b">
        <v>0</v>
      </c>
      <c r="AO957" t="b">
        <v>0</v>
      </c>
      <c r="AP957">
        <v>0</v>
      </c>
      <c r="AQ957" t="b">
        <v>0</v>
      </c>
      <c r="AR957" t="b">
        <f t="shared" si="57"/>
        <v>1</v>
      </c>
    </row>
    <row r="958" spans="1:44">
      <c r="A958" t="s">
        <v>55</v>
      </c>
      <c r="B958" s="50" t="b">
        <f t="shared" si="59"/>
        <v>1</v>
      </c>
      <c r="C958" s="50">
        <f>'L34'!M20</f>
        <v>0</v>
      </c>
      <c r="D958" s="50">
        <f>'L34'!N20</f>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t="b">
        <v>0</v>
      </c>
      <c r="AI958" t="b">
        <v>0</v>
      </c>
      <c r="AJ958" t="b">
        <v>0</v>
      </c>
      <c r="AK958" t="b">
        <v>0</v>
      </c>
      <c r="AL958" t="b">
        <v>0</v>
      </c>
      <c r="AM958" t="b">
        <v>0</v>
      </c>
      <c r="AN958" t="b">
        <v>0</v>
      </c>
      <c r="AO958" t="b">
        <v>0</v>
      </c>
      <c r="AP958">
        <v>0</v>
      </c>
      <c r="AQ958" t="b">
        <v>0</v>
      </c>
      <c r="AR958" t="b">
        <f t="shared" si="57"/>
        <v>1</v>
      </c>
    </row>
    <row r="959" spans="1:44">
      <c r="A959" t="s">
        <v>55</v>
      </c>
      <c r="B959" s="50" t="b">
        <f t="shared" si="59"/>
        <v>1</v>
      </c>
      <c r="C959" s="50">
        <f>'L34'!J20</f>
        <v>0</v>
      </c>
      <c r="D959" s="50">
        <f>'L34'!K20</f>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t="b">
        <v>0</v>
      </c>
      <c r="AI959" t="b">
        <v>0</v>
      </c>
      <c r="AJ959" t="b">
        <v>0</v>
      </c>
      <c r="AK959" t="b">
        <v>0</v>
      </c>
      <c r="AL959" t="b">
        <v>0</v>
      </c>
      <c r="AM959" t="b">
        <v>0</v>
      </c>
      <c r="AN959" t="b">
        <v>0</v>
      </c>
      <c r="AO959" t="b">
        <v>0</v>
      </c>
      <c r="AP959">
        <v>0</v>
      </c>
      <c r="AQ959" t="b">
        <v>0</v>
      </c>
      <c r="AR959" t="b">
        <f t="shared" si="57"/>
        <v>1</v>
      </c>
    </row>
    <row r="960" spans="1:44">
      <c r="A960" t="s">
        <v>55</v>
      </c>
      <c r="B960" s="50" t="b">
        <f t="shared" si="59"/>
        <v>1</v>
      </c>
      <c r="C960" s="50">
        <f>'L34'!M21</f>
        <v>0</v>
      </c>
      <c r="D960" s="50">
        <f>'L34'!N21</f>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t="b">
        <v>0</v>
      </c>
      <c r="AI960" t="b">
        <v>0</v>
      </c>
      <c r="AJ960" t="b">
        <v>0</v>
      </c>
      <c r="AK960" t="b">
        <v>0</v>
      </c>
      <c r="AL960" t="b">
        <v>0</v>
      </c>
      <c r="AM960" t="b">
        <v>0</v>
      </c>
      <c r="AN960" t="b">
        <v>0</v>
      </c>
      <c r="AO960" t="b">
        <v>0</v>
      </c>
      <c r="AP960">
        <v>0</v>
      </c>
      <c r="AQ960" t="b">
        <v>0</v>
      </c>
      <c r="AR960" t="b">
        <f t="shared" si="57"/>
        <v>1</v>
      </c>
    </row>
    <row r="961" spans="1:44">
      <c r="A961" t="s">
        <v>55</v>
      </c>
      <c r="B961" s="50" t="b">
        <f t="shared" si="59"/>
        <v>1</v>
      </c>
      <c r="C961" s="50">
        <f>'L34'!J21</f>
        <v>0</v>
      </c>
      <c r="D961" s="50">
        <f>'L34'!K21</f>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t="b">
        <v>0</v>
      </c>
      <c r="AI961" t="b">
        <v>0</v>
      </c>
      <c r="AJ961" t="b">
        <v>0</v>
      </c>
      <c r="AK961" t="b">
        <v>0</v>
      </c>
      <c r="AL961" t="b">
        <v>0</v>
      </c>
      <c r="AM961" t="b">
        <v>0</v>
      </c>
      <c r="AN961" t="b">
        <v>0</v>
      </c>
      <c r="AO961" t="b">
        <v>0</v>
      </c>
      <c r="AP961">
        <v>0</v>
      </c>
      <c r="AQ961" t="b">
        <v>0</v>
      </c>
      <c r="AR961" t="b">
        <f t="shared" si="57"/>
        <v>1</v>
      </c>
    </row>
    <row r="962" spans="1:44">
      <c r="A962" t="s">
        <v>55</v>
      </c>
      <c r="B962" s="50" t="b">
        <f t="shared" si="59"/>
        <v>1</v>
      </c>
      <c r="C962" s="50">
        <f>'L34'!M22</f>
        <v>0</v>
      </c>
      <c r="D962" s="50">
        <f>'L34'!N22</f>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t="b">
        <v>0</v>
      </c>
      <c r="AI962" t="b">
        <v>0</v>
      </c>
      <c r="AJ962" t="b">
        <v>0</v>
      </c>
      <c r="AK962" t="b">
        <v>0</v>
      </c>
      <c r="AL962" t="b">
        <v>0</v>
      </c>
      <c r="AM962" t="b">
        <v>0</v>
      </c>
      <c r="AN962" t="b">
        <v>0</v>
      </c>
      <c r="AO962" t="b">
        <v>0</v>
      </c>
      <c r="AP962">
        <v>0</v>
      </c>
      <c r="AQ962" t="b">
        <v>0</v>
      </c>
      <c r="AR962" t="b">
        <f t="shared" ref="AR962:AR1025" si="60">IF(AP962=0,B962,IF(AQ962,B962,TRUE()))</f>
        <v>1</v>
      </c>
    </row>
    <row r="963" spans="1:44">
      <c r="A963" t="s">
        <v>55</v>
      </c>
      <c r="B963" s="50" t="b">
        <f t="shared" si="59"/>
        <v>1</v>
      </c>
      <c r="C963" s="50">
        <f>'L34'!J22</f>
        <v>0</v>
      </c>
      <c r="D963" s="50">
        <f>'L34'!K22</f>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t="b">
        <v>0</v>
      </c>
      <c r="AI963" t="b">
        <v>0</v>
      </c>
      <c r="AJ963" t="b">
        <v>0</v>
      </c>
      <c r="AK963" t="b">
        <v>0</v>
      </c>
      <c r="AL963" t="b">
        <v>0</v>
      </c>
      <c r="AM963" t="b">
        <v>0</v>
      </c>
      <c r="AN963" t="b">
        <v>0</v>
      </c>
      <c r="AO963" t="b">
        <v>0</v>
      </c>
      <c r="AP963">
        <v>0</v>
      </c>
      <c r="AQ963" t="b">
        <v>0</v>
      </c>
      <c r="AR963" t="b">
        <f t="shared" si="60"/>
        <v>1</v>
      </c>
    </row>
    <row r="964" spans="1:44">
      <c r="A964" t="s">
        <v>55</v>
      </c>
      <c r="B964" s="50" t="b">
        <f t="shared" si="59"/>
        <v>1</v>
      </c>
      <c r="C964" s="50">
        <f>'L34'!M23</f>
        <v>0</v>
      </c>
      <c r="D964" s="50">
        <f>'L34'!N23</f>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t="b">
        <v>0</v>
      </c>
      <c r="AI964" t="b">
        <v>0</v>
      </c>
      <c r="AJ964" t="b">
        <v>0</v>
      </c>
      <c r="AK964" t="b">
        <v>0</v>
      </c>
      <c r="AL964" t="b">
        <v>0</v>
      </c>
      <c r="AM964" t="b">
        <v>0</v>
      </c>
      <c r="AN964" t="b">
        <v>0</v>
      </c>
      <c r="AO964" t="b">
        <v>0</v>
      </c>
      <c r="AP964">
        <v>0</v>
      </c>
      <c r="AQ964" t="b">
        <v>0</v>
      </c>
      <c r="AR964" t="b">
        <f t="shared" si="60"/>
        <v>1</v>
      </c>
    </row>
    <row r="965" spans="1:44">
      <c r="A965" t="s">
        <v>55</v>
      </c>
      <c r="B965" s="50" t="b">
        <f t="shared" si="59"/>
        <v>1</v>
      </c>
      <c r="C965" s="50">
        <f>'L34'!J23</f>
        <v>0</v>
      </c>
      <c r="D965" s="50">
        <f>'L34'!K23</f>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t="b">
        <v>0</v>
      </c>
      <c r="AI965" t="b">
        <v>0</v>
      </c>
      <c r="AJ965" t="b">
        <v>0</v>
      </c>
      <c r="AK965" t="b">
        <v>0</v>
      </c>
      <c r="AL965" t="b">
        <v>0</v>
      </c>
      <c r="AM965" t="b">
        <v>0</v>
      </c>
      <c r="AN965" t="b">
        <v>0</v>
      </c>
      <c r="AO965" t="b">
        <v>0</v>
      </c>
      <c r="AP965">
        <v>0</v>
      </c>
      <c r="AQ965" t="b">
        <v>0</v>
      </c>
      <c r="AR965" t="b">
        <f t="shared" si="60"/>
        <v>1</v>
      </c>
    </row>
    <row r="966" spans="1:44">
      <c r="A966" t="s">
        <v>55</v>
      </c>
      <c r="B966" s="50" t="b">
        <f t="shared" si="59"/>
        <v>1</v>
      </c>
      <c r="C966" s="50">
        <f>'L34'!M24</f>
        <v>0</v>
      </c>
      <c r="D966" s="50">
        <f>'L34'!N24</f>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t="b">
        <v>0</v>
      </c>
      <c r="AI966" t="b">
        <v>0</v>
      </c>
      <c r="AJ966" t="b">
        <v>0</v>
      </c>
      <c r="AK966" t="b">
        <v>0</v>
      </c>
      <c r="AL966" t="b">
        <v>0</v>
      </c>
      <c r="AM966" t="b">
        <v>0</v>
      </c>
      <c r="AN966" t="b">
        <v>0</v>
      </c>
      <c r="AO966" t="b">
        <v>0</v>
      </c>
      <c r="AP966">
        <v>0</v>
      </c>
      <c r="AQ966" t="b">
        <v>0</v>
      </c>
      <c r="AR966" t="b">
        <f t="shared" si="60"/>
        <v>1</v>
      </c>
    </row>
    <row r="967" spans="1:44">
      <c r="A967" t="s">
        <v>55</v>
      </c>
      <c r="B967" s="50" t="b">
        <f t="shared" si="59"/>
        <v>1</v>
      </c>
      <c r="C967" s="50">
        <f>'L34'!J24</f>
        <v>0</v>
      </c>
      <c r="D967" s="50">
        <f>'L34'!K24</f>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t="b">
        <v>0</v>
      </c>
      <c r="AI967" t="b">
        <v>0</v>
      </c>
      <c r="AJ967" t="b">
        <v>0</v>
      </c>
      <c r="AK967" t="b">
        <v>0</v>
      </c>
      <c r="AL967" t="b">
        <v>0</v>
      </c>
      <c r="AM967" t="b">
        <v>0</v>
      </c>
      <c r="AN967" t="b">
        <v>0</v>
      </c>
      <c r="AO967" t="b">
        <v>0</v>
      </c>
      <c r="AP967">
        <v>0</v>
      </c>
      <c r="AQ967" t="b">
        <v>0</v>
      </c>
      <c r="AR967" t="b">
        <f t="shared" si="60"/>
        <v>1</v>
      </c>
    </row>
    <row r="968" spans="1:44">
      <c r="A968" t="s">
        <v>55</v>
      </c>
      <c r="B968" s="50" t="b">
        <f t="shared" si="59"/>
        <v>1</v>
      </c>
      <c r="C968" s="50">
        <f>'L34'!M25</f>
        <v>0</v>
      </c>
      <c r="D968" s="50">
        <f>'L34'!N25</f>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t="b">
        <v>0</v>
      </c>
      <c r="AI968" t="b">
        <v>0</v>
      </c>
      <c r="AJ968" t="b">
        <v>0</v>
      </c>
      <c r="AK968" t="b">
        <v>0</v>
      </c>
      <c r="AL968" t="b">
        <v>0</v>
      </c>
      <c r="AM968" t="b">
        <v>0</v>
      </c>
      <c r="AN968" t="b">
        <v>0</v>
      </c>
      <c r="AO968" t="b">
        <v>0</v>
      </c>
      <c r="AP968">
        <v>0</v>
      </c>
      <c r="AQ968" t="b">
        <v>0</v>
      </c>
      <c r="AR968" t="b">
        <f t="shared" si="60"/>
        <v>1</v>
      </c>
    </row>
    <row r="969" spans="1:44">
      <c r="A969" t="s">
        <v>55</v>
      </c>
      <c r="B969" s="50" t="b">
        <f t="shared" si="59"/>
        <v>1</v>
      </c>
      <c r="C969" s="50">
        <f>'L34'!J25</f>
        <v>0</v>
      </c>
      <c r="D969" s="50">
        <f>'L34'!K25</f>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t="b">
        <v>0</v>
      </c>
      <c r="AI969" t="b">
        <v>0</v>
      </c>
      <c r="AJ969" t="b">
        <v>0</v>
      </c>
      <c r="AK969" t="b">
        <v>0</v>
      </c>
      <c r="AL969" t="b">
        <v>0</v>
      </c>
      <c r="AM969" t="b">
        <v>0</v>
      </c>
      <c r="AN969" t="b">
        <v>0</v>
      </c>
      <c r="AO969" t="b">
        <v>0</v>
      </c>
      <c r="AP969">
        <v>0</v>
      </c>
      <c r="AQ969" t="b">
        <v>0</v>
      </c>
      <c r="AR969" t="b">
        <f t="shared" si="60"/>
        <v>1</v>
      </c>
    </row>
    <row r="970" spans="1:44">
      <c r="A970" t="s">
        <v>55</v>
      </c>
      <c r="B970" s="50" t="b">
        <f t="shared" si="59"/>
        <v>1</v>
      </c>
      <c r="C970" s="50">
        <f>'L34'!M26</f>
        <v>0</v>
      </c>
      <c r="D970" s="50">
        <f>'L34'!N26</f>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t="b">
        <v>0</v>
      </c>
      <c r="AI970" t="b">
        <v>0</v>
      </c>
      <c r="AJ970" t="b">
        <v>0</v>
      </c>
      <c r="AK970" t="b">
        <v>0</v>
      </c>
      <c r="AL970" t="b">
        <v>0</v>
      </c>
      <c r="AM970" t="b">
        <v>0</v>
      </c>
      <c r="AN970" t="b">
        <v>0</v>
      </c>
      <c r="AO970" t="b">
        <v>0</v>
      </c>
      <c r="AP970">
        <v>0</v>
      </c>
      <c r="AQ970" t="b">
        <v>0</v>
      </c>
      <c r="AR970" t="b">
        <f t="shared" si="60"/>
        <v>1</v>
      </c>
    </row>
    <row r="971" spans="1:44">
      <c r="A971" t="s">
        <v>55</v>
      </c>
      <c r="B971" s="50" t="b">
        <f t="shared" si="59"/>
        <v>1</v>
      </c>
      <c r="C971" s="50">
        <f>'L34'!J26</f>
        <v>0</v>
      </c>
      <c r="D971" s="50">
        <f>'L34'!K26</f>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t="b">
        <v>0</v>
      </c>
      <c r="AI971" t="b">
        <v>0</v>
      </c>
      <c r="AJ971" t="b">
        <v>0</v>
      </c>
      <c r="AK971" t="b">
        <v>0</v>
      </c>
      <c r="AL971" t="b">
        <v>0</v>
      </c>
      <c r="AM971" t="b">
        <v>0</v>
      </c>
      <c r="AN971" t="b">
        <v>0</v>
      </c>
      <c r="AO971" t="b">
        <v>0</v>
      </c>
      <c r="AP971">
        <v>0</v>
      </c>
      <c r="AQ971" t="b">
        <v>0</v>
      </c>
      <c r="AR971" t="b">
        <f t="shared" si="60"/>
        <v>1</v>
      </c>
    </row>
    <row r="972" spans="1:44">
      <c r="A972" t="s">
        <v>55</v>
      </c>
      <c r="B972" s="50" t="b">
        <f t="shared" si="59"/>
        <v>1</v>
      </c>
      <c r="C972" s="50">
        <f>'L34'!M27</f>
        <v>0</v>
      </c>
      <c r="D972" s="50">
        <f>'L34'!N27</f>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t="b">
        <v>0</v>
      </c>
      <c r="AI972" t="b">
        <v>0</v>
      </c>
      <c r="AJ972" t="b">
        <v>0</v>
      </c>
      <c r="AK972" t="b">
        <v>0</v>
      </c>
      <c r="AL972" t="b">
        <v>0</v>
      </c>
      <c r="AM972" t="b">
        <v>0</v>
      </c>
      <c r="AN972" t="b">
        <v>0</v>
      </c>
      <c r="AO972" t="b">
        <v>0</v>
      </c>
      <c r="AP972">
        <v>0</v>
      </c>
      <c r="AQ972" t="b">
        <v>0</v>
      </c>
      <c r="AR972" t="b">
        <f t="shared" si="60"/>
        <v>1</v>
      </c>
    </row>
    <row r="973" spans="1:44">
      <c r="A973" t="s">
        <v>55</v>
      </c>
      <c r="B973" s="50" t="b">
        <f t="shared" si="59"/>
        <v>1</v>
      </c>
      <c r="C973" s="50">
        <f>'L34'!J27</f>
        <v>0</v>
      </c>
      <c r="D973" s="50">
        <f>'L34'!K27</f>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t="b">
        <v>0</v>
      </c>
      <c r="AI973" t="b">
        <v>0</v>
      </c>
      <c r="AJ973" t="b">
        <v>0</v>
      </c>
      <c r="AK973" t="b">
        <v>0</v>
      </c>
      <c r="AL973" t="b">
        <v>0</v>
      </c>
      <c r="AM973" t="b">
        <v>0</v>
      </c>
      <c r="AN973" t="b">
        <v>0</v>
      </c>
      <c r="AO973" t="b">
        <v>0</v>
      </c>
      <c r="AP973">
        <v>0</v>
      </c>
      <c r="AQ973" t="b">
        <v>0</v>
      </c>
      <c r="AR973" t="b">
        <f t="shared" si="60"/>
        <v>1</v>
      </c>
    </row>
    <row r="974" spans="1:44">
      <c r="A974" t="s">
        <v>55</v>
      </c>
      <c r="B974" s="50" t="b">
        <f t="shared" si="59"/>
        <v>1</v>
      </c>
      <c r="C974" s="50">
        <f>'L34'!M28</f>
        <v>0</v>
      </c>
      <c r="D974" s="50">
        <f>'L34'!N28</f>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t="b">
        <v>0</v>
      </c>
      <c r="AI974" t="b">
        <v>0</v>
      </c>
      <c r="AJ974" t="b">
        <v>0</v>
      </c>
      <c r="AK974" t="b">
        <v>0</v>
      </c>
      <c r="AL974" t="b">
        <v>0</v>
      </c>
      <c r="AM974" t="b">
        <v>0</v>
      </c>
      <c r="AN974" t="b">
        <v>0</v>
      </c>
      <c r="AO974" t="b">
        <v>0</v>
      </c>
      <c r="AP974">
        <v>0</v>
      </c>
      <c r="AQ974" t="b">
        <v>0</v>
      </c>
      <c r="AR974" t="b">
        <f t="shared" si="60"/>
        <v>1</v>
      </c>
    </row>
    <row r="975" spans="1:44">
      <c r="A975" t="s">
        <v>55</v>
      </c>
      <c r="B975" s="50" t="b">
        <f t="shared" si="59"/>
        <v>1</v>
      </c>
      <c r="C975" s="50">
        <f>'L34'!J28</f>
        <v>0</v>
      </c>
      <c r="D975" s="50">
        <f>'L34'!K28</f>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t="b">
        <v>0</v>
      </c>
      <c r="AI975" t="b">
        <v>0</v>
      </c>
      <c r="AJ975" t="b">
        <v>0</v>
      </c>
      <c r="AK975" t="b">
        <v>0</v>
      </c>
      <c r="AL975" t="b">
        <v>0</v>
      </c>
      <c r="AM975" t="b">
        <v>0</v>
      </c>
      <c r="AN975" t="b">
        <v>0</v>
      </c>
      <c r="AO975" t="b">
        <v>0</v>
      </c>
      <c r="AP975">
        <v>0</v>
      </c>
      <c r="AQ975" t="b">
        <v>0</v>
      </c>
      <c r="AR975" t="b">
        <f t="shared" si="60"/>
        <v>1</v>
      </c>
    </row>
    <row r="976" spans="1:44">
      <c r="A976" t="s">
        <v>55</v>
      </c>
      <c r="B976" s="50" t="b">
        <f t="shared" ref="B976:B1007" si="61">IF(C976&lt;=D976,TRUE(),FALSE())</f>
        <v>1</v>
      </c>
      <c r="C976" s="50">
        <f>'L34'!M29</f>
        <v>800</v>
      </c>
      <c r="D976" s="50">
        <f>'L34'!N29</f>
        <v>800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t="b">
        <v>0</v>
      </c>
      <c r="AI976" t="b">
        <v>0</v>
      </c>
      <c r="AJ976" t="b">
        <v>0</v>
      </c>
      <c r="AK976" t="b">
        <v>0</v>
      </c>
      <c r="AL976" t="b">
        <v>0</v>
      </c>
      <c r="AM976" t="b">
        <v>0</v>
      </c>
      <c r="AN976" t="b">
        <v>0</v>
      </c>
      <c r="AO976" t="b">
        <v>0</v>
      </c>
      <c r="AP976">
        <v>0</v>
      </c>
      <c r="AQ976" t="b">
        <v>0</v>
      </c>
      <c r="AR976" t="b">
        <f t="shared" si="60"/>
        <v>1</v>
      </c>
    </row>
    <row r="977" spans="1:44">
      <c r="A977" t="s">
        <v>55</v>
      </c>
      <c r="B977" s="50" t="b">
        <f t="shared" si="61"/>
        <v>1</v>
      </c>
      <c r="C977" s="50">
        <f>'L34'!J29</f>
        <v>800</v>
      </c>
      <c r="D977" s="50">
        <f>'L34'!K29</f>
        <v>800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t="b">
        <v>0</v>
      </c>
      <c r="AI977" t="b">
        <v>0</v>
      </c>
      <c r="AJ977" t="b">
        <v>0</v>
      </c>
      <c r="AK977" t="b">
        <v>0</v>
      </c>
      <c r="AL977" t="b">
        <v>0</v>
      </c>
      <c r="AM977" t="b">
        <v>0</v>
      </c>
      <c r="AN977" t="b">
        <v>0</v>
      </c>
      <c r="AO977" t="b">
        <v>0</v>
      </c>
      <c r="AP977">
        <v>0</v>
      </c>
      <c r="AQ977" t="b">
        <v>0</v>
      </c>
      <c r="AR977" t="b">
        <f t="shared" si="60"/>
        <v>1</v>
      </c>
    </row>
    <row r="978" spans="1:44">
      <c r="A978" t="s">
        <v>55</v>
      </c>
      <c r="B978" s="50" t="b">
        <f t="shared" si="61"/>
        <v>1</v>
      </c>
      <c r="C978" s="50">
        <f>'L34'!G9</f>
        <v>0</v>
      </c>
      <c r="D978" s="50">
        <f>'L34'!H9</f>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t="b">
        <v>0</v>
      </c>
      <c r="AI978" t="b">
        <v>0</v>
      </c>
      <c r="AJ978" t="b">
        <v>0</v>
      </c>
      <c r="AK978" t="b">
        <v>0</v>
      </c>
      <c r="AL978" t="b">
        <v>0</v>
      </c>
      <c r="AM978" t="b">
        <v>0</v>
      </c>
      <c r="AN978" t="b">
        <v>0</v>
      </c>
      <c r="AO978" t="b">
        <v>0</v>
      </c>
      <c r="AP978">
        <v>0</v>
      </c>
      <c r="AQ978" t="b">
        <v>0</v>
      </c>
      <c r="AR978" t="b">
        <f t="shared" si="60"/>
        <v>1</v>
      </c>
    </row>
    <row r="979" spans="1:44">
      <c r="A979" t="s">
        <v>55</v>
      </c>
      <c r="B979" s="50" t="b">
        <f t="shared" si="61"/>
        <v>1</v>
      </c>
      <c r="C979" s="50">
        <f>'L34'!D9</f>
        <v>0</v>
      </c>
      <c r="D979" s="50">
        <f>'L34'!E9</f>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t="b">
        <v>0</v>
      </c>
      <c r="AI979" t="b">
        <v>0</v>
      </c>
      <c r="AJ979" t="b">
        <v>0</v>
      </c>
      <c r="AK979" t="b">
        <v>0</v>
      </c>
      <c r="AL979" t="b">
        <v>0</v>
      </c>
      <c r="AM979" t="b">
        <v>0</v>
      </c>
      <c r="AN979" t="b">
        <v>0</v>
      </c>
      <c r="AO979" t="b">
        <v>0</v>
      </c>
      <c r="AP979">
        <v>0</v>
      </c>
      <c r="AQ979" t="b">
        <v>0</v>
      </c>
      <c r="AR979" t="b">
        <f t="shared" si="60"/>
        <v>1</v>
      </c>
    </row>
    <row r="980" spans="1:44">
      <c r="A980" t="s">
        <v>55</v>
      </c>
      <c r="B980" s="50" t="b">
        <f t="shared" si="61"/>
        <v>1</v>
      </c>
      <c r="C980" s="50">
        <f>'L34'!G10</f>
        <v>0</v>
      </c>
      <c r="D980" s="50">
        <f>'L34'!H10</f>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t="b">
        <v>0</v>
      </c>
      <c r="AI980" t="b">
        <v>0</v>
      </c>
      <c r="AJ980" t="b">
        <v>0</v>
      </c>
      <c r="AK980" t="b">
        <v>0</v>
      </c>
      <c r="AL980" t="b">
        <v>0</v>
      </c>
      <c r="AM980" t="b">
        <v>0</v>
      </c>
      <c r="AN980" t="b">
        <v>0</v>
      </c>
      <c r="AO980" t="b">
        <v>0</v>
      </c>
      <c r="AP980">
        <v>0</v>
      </c>
      <c r="AQ980" t="b">
        <v>0</v>
      </c>
      <c r="AR980" t="b">
        <f t="shared" si="60"/>
        <v>1</v>
      </c>
    </row>
    <row r="981" spans="1:44">
      <c r="A981" t="s">
        <v>55</v>
      </c>
      <c r="B981" s="50" t="b">
        <f t="shared" si="61"/>
        <v>1</v>
      </c>
      <c r="C981" s="50">
        <f>'L34'!D10</f>
        <v>0</v>
      </c>
      <c r="D981" s="50">
        <f>'L34'!E10</f>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t="b">
        <v>0</v>
      </c>
      <c r="AI981" t="b">
        <v>0</v>
      </c>
      <c r="AJ981" t="b">
        <v>0</v>
      </c>
      <c r="AK981" t="b">
        <v>0</v>
      </c>
      <c r="AL981" t="b">
        <v>0</v>
      </c>
      <c r="AM981" t="b">
        <v>0</v>
      </c>
      <c r="AN981" t="b">
        <v>0</v>
      </c>
      <c r="AO981" t="b">
        <v>0</v>
      </c>
      <c r="AP981">
        <v>0</v>
      </c>
      <c r="AQ981" t="b">
        <v>0</v>
      </c>
      <c r="AR981" t="b">
        <f t="shared" si="60"/>
        <v>1</v>
      </c>
    </row>
    <row r="982" spans="1:44">
      <c r="A982" t="s">
        <v>55</v>
      </c>
      <c r="B982" s="50" t="b">
        <f t="shared" si="61"/>
        <v>1</v>
      </c>
      <c r="C982" s="50">
        <f>'L34'!G11</f>
        <v>0</v>
      </c>
      <c r="D982" s="50">
        <f>'L34'!H11</f>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t="b">
        <v>0</v>
      </c>
      <c r="AI982" t="b">
        <v>0</v>
      </c>
      <c r="AJ982" t="b">
        <v>0</v>
      </c>
      <c r="AK982" t="b">
        <v>0</v>
      </c>
      <c r="AL982" t="b">
        <v>0</v>
      </c>
      <c r="AM982" t="b">
        <v>0</v>
      </c>
      <c r="AN982" t="b">
        <v>0</v>
      </c>
      <c r="AO982" t="b">
        <v>0</v>
      </c>
      <c r="AP982">
        <v>0</v>
      </c>
      <c r="AQ982" t="b">
        <v>0</v>
      </c>
      <c r="AR982" t="b">
        <f t="shared" si="60"/>
        <v>1</v>
      </c>
    </row>
    <row r="983" spans="1:44">
      <c r="A983" t="s">
        <v>55</v>
      </c>
      <c r="B983" s="50" t="b">
        <f t="shared" si="61"/>
        <v>1</v>
      </c>
      <c r="C983" s="50">
        <f>'L34'!D11</f>
        <v>0</v>
      </c>
      <c r="D983" s="50">
        <f>'L34'!E11</f>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t="b">
        <v>0</v>
      </c>
      <c r="AI983" t="b">
        <v>0</v>
      </c>
      <c r="AJ983" t="b">
        <v>0</v>
      </c>
      <c r="AK983" t="b">
        <v>0</v>
      </c>
      <c r="AL983" t="b">
        <v>0</v>
      </c>
      <c r="AM983" t="b">
        <v>0</v>
      </c>
      <c r="AN983" t="b">
        <v>0</v>
      </c>
      <c r="AO983" t="b">
        <v>0</v>
      </c>
      <c r="AP983">
        <v>0</v>
      </c>
      <c r="AQ983" t="b">
        <v>0</v>
      </c>
      <c r="AR983" t="b">
        <f t="shared" si="60"/>
        <v>1</v>
      </c>
    </row>
    <row r="984" spans="1:44">
      <c r="A984" t="s">
        <v>55</v>
      </c>
      <c r="B984" s="50" t="b">
        <f t="shared" si="61"/>
        <v>1</v>
      </c>
      <c r="C984" s="50">
        <f>'L34'!G12</f>
        <v>800</v>
      </c>
      <c r="D984" s="50">
        <f>'L34'!H12</f>
        <v>800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t="b">
        <v>0</v>
      </c>
      <c r="AI984" t="b">
        <v>0</v>
      </c>
      <c r="AJ984" t="b">
        <v>0</v>
      </c>
      <c r="AK984" t="b">
        <v>0</v>
      </c>
      <c r="AL984" t="b">
        <v>0</v>
      </c>
      <c r="AM984" t="b">
        <v>0</v>
      </c>
      <c r="AN984" t="b">
        <v>0</v>
      </c>
      <c r="AO984" t="b">
        <v>0</v>
      </c>
      <c r="AP984">
        <v>0</v>
      </c>
      <c r="AQ984" t="b">
        <v>0</v>
      </c>
      <c r="AR984" t="b">
        <f t="shared" si="60"/>
        <v>1</v>
      </c>
    </row>
    <row r="985" spans="1:44">
      <c r="A985" t="s">
        <v>55</v>
      </c>
      <c r="B985" s="50" t="b">
        <f t="shared" si="61"/>
        <v>1</v>
      </c>
      <c r="C985" s="50">
        <f>'L34'!D12</f>
        <v>700</v>
      </c>
      <c r="D985" s="50">
        <f>'L34'!E12</f>
        <v>700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t="b">
        <v>0</v>
      </c>
      <c r="AI985" t="b">
        <v>0</v>
      </c>
      <c r="AJ985" t="b">
        <v>0</v>
      </c>
      <c r="AK985" t="b">
        <v>0</v>
      </c>
      <c r="AL985" t="b">
        <v>0</v>
      </c>
      <c r="AM985" t="b">
        <v>0</v>
      </c>
      <c r="AN985" t="b">
        <v>0</v>
      </c>
      <c r="AO985" t="b">
        <v>0</v>
      </c>
      <c r="AP985">
        <v>0</v>
      </c>
      <c r="AQ985" t="b">
        <v>0</v>
      </c>
      <c r="AR985" t="b">
        <f t="shared" si="60"/>
        <v>1</v>
      </c>
    </row>
    <row r="986" spans="1:44">
      <c r="A986" t="s">
        <v>55</v>
      </c>
      <c r="B986" s="50" t="b">
        <f t="shared" si="61"/>
        <v>1</v>
      </c>
      <c r="C986" s="50">
        <f>'L34'!G13</f>
        <v>800</v>
      </c>
      <c r="D986" s="50">
        <f>'L34'!H13</f>
        <v>800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t="b">
        <v>0</v>
      </c>
      <c r="AI986" t="b">
        <v>0</v>
      </c>
      <c r="AJ986" t="b">
        <v>0</v>
      </c>
      <c r="AK986" t="b">
        <v>0</v>
      </c>
      <c r="AL986" t="b">
        <v>0</v>
      </c>
      <c r="AM986" t="b">
        <v>0</v>
      </c>
      <c r="AN986" t="b">
        <v>0</v>
      </c>
      <c r="AO986" t="b">
        <v>0</v>
      </c>
      <c r="AP986">
        <v>0</v>
      </c>
      <c r="AQ986" t="b">
        <v>0</v>
      </c>
      <c r="AR986" t="b">
        <f t="shared" si="60"/>
        <v>1</v>
      </c>
    </row>
    <row r="987" spans="1:44">
      <c r="A987" t="s">
        <v>55</v>
      </c>
      <c r="B987" s="50" t="b">
        <f t="shared" si="61"/>
        <v>1</v>
      </c>
      <c r="C987" s="50">
        <f>'L34'!D13</f>
        <v>700</v>
      </c>
      <c r="D987" s="50">
        <f>'L34'!E13</f>
        <v>700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t="b">
        <v>0</v>
      </c>
      <c r="AI987" t="b">
        <v>0</v>
      </c>
      <c r="AJ987" t="b">
        <v>0</v>
      </c>
      <c r="AK987" t="b">
        <v>0</v>
      </c>
      <c r="AL987" t="b">
        <v>0</v>
      </c>
      <c r="AM987" t="b">
        <v>0</v>
      </c>
      <c r="AN987" t="b">
        <v>0</v>
      </c>
      <c r="AO987" t="b">
        <v>0</v>
      </c>
      <c r="AP987">
        <v>0</v>
      </c>
      <c r="AQ987" t="b">
        <v>0</v>
      </c>
      <c r="AR987" t="b">
        <f t="shared" si="60"/>
        <v>1</v>
      </c>
    </row>
    <row r="988" spans="1:44">
      <c r="A988" t="s">
        <v>55</v>
      </c>
      <c r="B988" s="50" t="b">
        <f t="shared" si="61"/>
        <v>1</v>
      </c>
      <c r="C988" s="50">
        <f>'L34'!G14</f>
        <v>0</v>
      </c>
      <c r="D988" s="50">
        <f>'L34'!H14</f>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t="b">
        <v>0</v>
      </c>
      <c r="AI988" t="b">
        <v>0</v>
      </c>
      <c r="AJ988" t="b">
        <v>0</v>
      </c>
      <c r="AK988" t="b">
        <v>0</v>
      </c>
      <c r="AL988" t="b">
        <v>0</v>
      </c>
      <c r="AM988" t="b">
        <v>0</v>
      </c>
      <c r="AN988" t="b">
        <v>0</v>
      </c>
      <c r="AO988" t="b">
        <v>0</v>
      </c>
      <c r="AP988">
        <v>0</v>
      </c>
      <c r="AQ988" t="b">
        <v>0</v>
      </c>
      <c r="AR988" t="b">
        <f t="shared" si="60"/>
        <v>1</v>
      </c>
    </row>
    <row r="989" spans="1:44">
      <c r="A989" t="s">
        <v>55</v>
      </c>
      <c r="B989" s="50" t="b">
        <f t="shared" si="61"/>
        <v>1</v>
      </c>
      <c r="C989" s="50">
        <f>'L34'!D14</f>
        <v>0</v>
      </c>
      <c r="D989" s="50">
        <f>'L34'!E14</f>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t="b">
        <v>0</v>
      </c>
      <c r="AI989" t="b">
        <v>0</v>
      </c>
      <c r="AJ989" t="b">
        <v>0</v>
      </c>
      <c r="AK989" t="b">
        <v>0</v>
      </c>
      <c r="AL989" t="b">
        <v>0</v>
      </c>
      <c r="AM989" t="b">
        <v>0</v>
      </c>
      <c r="AN989" t="b">
        <v>0</v>
      </c>
      <c r="AO989" t="b">
        <v>0</v>
      </c>
      <c r="AP989">
        <v>0</v>
      </c>
      <c r="AQ989" t="b">
        <v>0</v>
      </c>
      <c r="AR989" t="b">
        <f t="shared" si="60"/>
        <v>1</v>
      </c>
    </row>
    <row r="990" spans="1:44">
      <c r="A990" t="s">
        <v>55</v>
      </c>
      <c r="B990" s="50" t="b">
        <f t="shared" si="61"/>
        <v>1</v>
      </c>
      <c r="C990" s="50">
        <f>'L34'!G15</f>
        <v>200</v>
      </c>
      <c r="D990" s="50">
        <f>'L34'!H15</f>
        <v>200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t="b">
        <v>0</v>
      </c>
      <c r="AI990" t="b">
        <v>0</v>
      </c>
      <c r="AJ990" t="b">
        <v>0</v>
      </c>
      <c r="AK990" t="b">
        <v>0</v>
      </c>
      <c r="AL990" t="b">
        <v>0</v>
      </c>
      <c r="AM990" t="b">
        <v>0</v>
      </c>
      <c r="AN990" t="b">
        <v>0</v>
      </c>
      <c r="AO990" t="b">
        <v>0</v>
      </c>
      <c r="AP990">
        <v>0</v>
      </c>
      <c r="AQ990" t="b">
        <v>0</v>
      </c>
      <c r="AR990" t="b">
        <f t="shared" si="60"/>
        <v>1</v>
      </c>
    </row>
    <row r="991" spans="1:44">
      <c r="A991" t="s">
        <v>55</v>
      </c>
      <c r="B991" s="50" t="b">
        <f t="shared" si="61"/>
        <v>1</v>
      </c>
      <c r="C991" s="50">
        <f>'L34'!D15</f>
        <v>200</v>
      </c>
      <c r="D991" s="50">
        <f>'L34'!E15</f>
        <v>200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t="b">
        <v>0</v>
      </c>
      <c r="AI991" t="b">
        <v>0</v>
      </c>
      <c r="AJ991" t="b">
        <v>0</v>
      </c>
      <c r="AK991" t="b">
        <v>0</v>
      </c>
      <c r="AL991" t="b">
        <v>0</v>
      </c>
      <c r="AM991" t="b">
        <v>0</v>
      </c>
      <c r="AN991" t="b">
        <v>0</v>
      </c>
      <c r="AO991" t="b">
        <v>0</v>
      </c>
      <c r="AP991">
        <v>0</v>
      </c>
      <c r="AQ991" t="b">
        <v>0</v>
      </c>
      <c r="AR991" t="b">
        <f t="shared" si="60"/>
        <v>1</v>
      </c>
    </row>
    <row r="992" spans="1:44">
      <c r="A992" t="s">
        <v>55</v>
      </c>
      <c r="B992" s="50" t="b">
        <f t="shared" si="61"/>
        <v>1</v>
      </c>
      <c r="C992" s="50">
        <f>'L34'!G16</f>
        <v>1000</v>
      </c>
      <c r="D992" s="50">
        <f>'L34'!H16</f>
        <v>1000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t="b">
        <v>0</v>
      </c>
      <c r="AI992" t="b">
        <v>0</v>
      </c>
      <c r="AJ992" t="b">
        <v>0</v>
      </c>
      <c r="AK992" t="b">
        <v>0</v>
      </c>
      <c r="AL992" t="b">
        <v>0</v>
      </c>
      <c r="AM992" t="b">
        <v>0</v>
      </c>
      <c r="AN992" t="b">
        <v>0</v>
      </c>
      <c r="AO992" t="b">
        <v>0</v>
      </c>
      <c r="AP992">
        <v>0</v>
      </c>
      <c r="AQ992" t="b">
        <v>0</v>
      </c>
      <c r="AR992" t="b">
        <f t="shared" si="60"/>
        <v>1</v>
      </c>
    </row>
    <row r="993" spans="1:44">
      <c r="A993" t="s">
        <v>55</v>
      </c>
      <c r="B993" s="50" t="b">
        <f t="shared" si="61"/>
        <v>1</v>
      </c>
      <c r="C993" s="50">
        <f>'L34'!D16</f>
        <v>900</v>
      </c>
      <c r="D993" s="50">
        <f>'L34'!E16</f>
        <v>900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t="b">
        <v>0</v>
      </c>
      <c r="AI993" t="b">
        <v>0</v>
      </c>
      <c r="AJ993" t="b">
        <v>0</v>
      </c>
      <c r="AK993" t="b">
        <v>0</v>
      </c>
      <c r="AL993" t="b">
        <v>0</v>
      </c>
      <c r="AM993" t="b">
        <v>0</v>
      </c>
      <c r="AN993" t="b">
        <v>0</v>
      </c>
      <c r="AO993" t="b">
        <v>0</v>
      </c>
      <c r="AP993">
        <v>0</v>
      </c>
      <c r="AQ993" t="b">
        <v>0</v>
      </c>
      <c r="AR993" t="b">
        <f t="shared" si="60"/>
        <v>1</v>
      </c>
    </row>
    <row r="994" spans="1:44">
      <c r="A994" t="s">
        <v>55</v>
      </c>
      <c r="B994" s="50" t="b">
        <f t="shared" si="61"/>
        <v>1</v>
      </c>
      <c r="C994" s="50">
        <f>'L34'!G17</f>
        <v>0</v>
      </c>
      <c r="D994" s="50">
        <f>'L34'!H17</f>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t="b">
        <v>0</v>
      </c>
      <c r="AI994" t="b">
        <v>0</v>
      </c>
      <c r="AJ994" t="b">
        <v>0</v>
      </c>
      <c r="AK994" t="b">
        <v>0</v>
      </c>
      <c r="AL994" t="b">
        <v>0</v>
      </c>
      <c r="AM994" t="b">
        <v>0</v>
      </c>
      <c r="AN994" t="b">
        <v>0</v>
      </c>
      <c r="AO994" t="b">
        <v>0</v>
      </c>
      <c r="AP994">
        <v>0</v>
      </c>
      <c r="AQ994" t="b">
        <v>0</v>
      </c>
      <c r="AR994" t="b">
        <f t="shared" si="60"/>
        <v>1</v>
      </c>
    </row>
    <row r="995" spans="1:44">
      <c r="A995" t="s">
        <v>55</v>
      </c>
      <c r="B995" s="50" t="b">
        <f t="shared" si="61"/>
        <v>1</v>
      </c>
      <c r="C995" s="50">
        <f>'L34'!D17</f>
        <v>0</v>
      </c>
      <c r="D995" s="50">
        <f>'L34'!E17</f>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t="b">
        <v>0</v>
      </c>
      <c r="AI995" t="b">
        <v>0</v>
      </c>
      <c r="AJ995" t="b">
        <v>0</v>
      </c>
      <c r="AK995" t="b">
        <v>0</v>
      </c>
      <c r="AL995" t="b">
        <v>0</v>
      </c>
      <c r="AM995" t="b">
        <v>0</v>
      </c>
      <c r="AN995" t="b">
        <v>0</v>
      </c>
      <c r="AO995" t="b">
        <v>0</v>
      </c>
      <c r="AP995">
        <v>0</v>
      </c>
      <c r="AQ995" t="b">
        <v>0</v>
      </c>
      <c r="AR995" t="b">
        <f t="shared" si="60"/>
        <v>1</v>
      </c>
    </row>
    <row r="996" spans="1:44">
      <c r="A996" t="s">
        <v>55</v>
      </c>
      <c r="B996" s="50" t="b">
        <f t="shared" si="61"/>
        <v>1</v>
      </c>
      <c r="C996" s="50">
        <f>'L34'!G18</f>
        <v>0</v>
      </c>
      <c r="D996" s="50">
        <f>'L34'!H18</f>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0</v>
      </c>
      <c r="AH996" t="b">
        <v>0</v>
      </c>
      <c r="AI996" t="b">
        <v>0</v>
      </c>
      <c r="AJ996" t="b">
        <v>0</v>
      </c>
      <c r="AK996" t="b">
        <v>0</v>
      </c>
      <c r="AL996" t="b">
        <v>0</v>
      </c>
      <c r="AM996" t="b">
        <v>0</v>
      </c>
      <c r="AN996" t="b">
        <v>0</v>
      </c>
      <c r="AO996" t="b">
        <v>0</v>
      </c>
      <c r="AP996">
        <v>0</v>
      </c>
      <c r="AQ996" t="b">
        <v>0</v>
      </c>
      <c r="AR996" t="b">
        <f t="shared" si="60"/>
        <v>1</v>
      </c>
    </row>
    <row r="997" spans="1:44">
      <c r="A997" t="s">
        <v>55</v>
      </c>
      <c r="B997" s="50" t="b">
        <f t="shared" si="61"/>
        <v>1</v>
      </c>
      <c r="C997" s="50">
        <f>'L34'!D18</f>
        <v>0</v>
      </c>
      <c r="D997" s="50">
        <f>'L34'!E18</f>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t="b">
        <v>0</v>
      </c>
      <c r="AI997" t="b">
        <v>0</v>
      </c>
      <c r="AJ997" t="b">
        <v>0</v>
      </c>
      <c r="AK997" t="b">
        <v>0</v>
      </c>
      <c r="AL997" t="b">
        <v>0</v>
      </c>
      <c r="AM997" t="b">
        <v>0</v>
      </c>
      <c r="AN997" t="b">
        <v>0</v>
      </c>
      <c r="AO997" t="b">
        <v>0</v>
      </c>
      <c r="AP997">
        <v>0</v>
      </c>
      <c r="AQ997" t="b">
        <v>0</v>
      </c>
      <c r="AR997" t="b">
        <f t="shared" si="60"/>
        <v>1</v>
      </c>
    </row>
    <row r="998" spans="1:44">
      <c r="A998" t="s">
        <v>55</v>
      </c>
      <c r="B998" s="50" t="b">
        <f t="shared" si="61"/>
        <v>1</v>
      </c>
      <c r="C998" s="50">
        <f>'L34'!G19</f>
        <v>1000</v>
      </c>
      <c r="D998" s="50">
        <f>'L34'!H19</f>
        <v>1000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0</v>
      </c>
      <c r="AF998">
        <v>0</v>
      </c>
      <c r="AG998">
        <v>0</v>
      </c>
      <c r="AH998" t="b">
        <v>0</v>
      </c>
      <c r="AI998" t="b">
        <v>0</v>
      </c>
      <c r="AJ998" t="b">
        <v>0</v>
      </c>
      <c r="AK998" t="b">
        <v>0</v>
      </c>
      <c r="AL998" t="b">
        <v>0</v>
      </c>
      <c r="AM998" t="b">
        <v>0</v>
      </c>
      <c r="AN998" t="b">
        <v>0</v>
      </c>
      <c r="AO998" t="b">
        <v>0</v>
      </c>
      <c r="AP998">
        <v>0</v>
      </c>
      <c r="AQ998" t="b">
        <v>0</v>
      </c>
      <c r="AR998" t="b">
        <f t="shared" si="60"/>
        <v>1</v>
      </c>
    </row>
    <row r="999" spans="1:44">
      <c r="A999" t="s">
        <v>55</v>
      </c>
      <c r="B999" s="50" t="b">
        <f t="shared" si="61"/>
        <v>1</v>
      </c>
      <c r="C999" s="50">
        <f>'L34'!D19</f>
        <v>900</v>
      </c>
      <c r="D999" s="50">
        <f>'L34'!E19</f>
        <v>900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t="b">
        <v>0</v>
      </c>
      <c r="AI999" t="b">
        <v>0</v>
      </c>
      <c r="AJ999" t="b">
        <v>0</v>
      </c>
      <c r="AK999" t="b">
        <v>0</v>
      </c>
      <c r="AL999" t="b">
        <v>0</v>
      </c>
      <c r="AM999" t="b">
        <v>0</v>
      </c>
      <c r="AN999" t="b">
        <v>0</v>
      </c>
      <c r="AO999" t="b">
        <v>0</v>
      </c>
      <c r="AP999">
        <v>0</v>
      </c>
      <c r="AQ999" t="b">
        <v>0</v>
      </c>
      <c r="AR999" t="b">
        <f t="shared" si="60"/>
        <v>1</v>
      </c>
    </row>
    <row r="1000" spans="1:44">
      <c r="A1000" t="s">
        <v>55</v>
      </c>
      <c r="B1000" s="50" t="b">
        <f t="shared" si="61"/>
        <v>1</v>
      </c>
      <c r="C1000" s="50">
        <f>'L34'!G20</f>
        <v>0</v>
      </c>
      <c r="D1000" s="50">
        <f>'L34'!H20</f>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t="b">
        <v>0</v>
      </c>
      <c r="AI1000" t="b">
        <v>0</v>
      </c>
      <c r="AJ1000" t="b">
        <v>0</v>
      </c>
      <c r="AK1000" t="b">
        <v>0</v>
      </c>
      <c r="AL1000" t="b">
        <v>0</v>
      </c>
      <c r="AM1000" t="b">
        <v>0</v>
      </c>
      <c r="AN1000" t="b">
        <v>0</v>
      </c>
      <c r="AO1000" t="b">
        <v>0</v>
      </c>
      <c r="AP1000">
        <v>0</v>
      </c>
      <c r="AQ1000" t="b">
        <v>0</v>
      </c>
      <c r="AR1000" t="b">
        <f t="shared" si="60"/>
        <v>1</v>
      </c>
    </row>
    <row r="1001" spans="1:44">
      <c r="A1001" t="s">
        <v>55</v>
      </c>
      <c r="B1001" s="50" t="b">
        <f t="shared" si="61"/>
        <v>1</v>
      </c>
      <c r="C1001" s="50">
        <f>'L34'!D20</f>
        <v>0</v>
      </c>
      <c r="D1001" s="50">
        <f>'L34'!E20</f>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0</v>
      </c>
      <c r="AH1001" t="b">
        <v>0</v>
      </c>
      <c r="AI1001" t="b">
        <v>0</v>
      </c>
      <c r="AJ1001" t="b">
        <v>0</v>
      </c>
      <c r="AK1001" t="b">
        <v>0</v>
      </c>
      <c r="AL1001" t="b">
        <v>0</v>
      </c>
      <c r="AM1001" t="b">
        <v>0</v>
      </c>
      <c r="AN1001" t="b">
        <v>0</v>
      </c>
      <c r="AO1001" t="b">
        <v>0</v>
      </c>
      <c r="AP1001">
        <v>0</v>
      </c>
      <c r="AQ1001" t="b">
        <v>0</v>
      </c>
      <c r="AR1001" t="b">
        <f t="shared" si="60"/>
        <v>1</v>
      </c>
    </row>
    <row r="1002" spans="1:44">
      <c r="A1002" t="s">
        <v>55</v>
      </c>
      <c r="B1002" s="50" t="b">
        <f t="shared" si="61"/>
        <v>1</v>
      </c>
      <c r="C1002" s="50">
        <f>'L34'!G21</f>
        <v>0</v>
      </c>
      <c r="D1002" s="50">
        <f>'L34'!H21</f>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t="b">
        <v>0</v>
      </c>
      <c r="AI1002" t="b">
        <v>0</v>
      </c>
      <c r="AJ1002" t="b">
        <v>0</v>
      </c>
      <c r="AK1002" t="b">
        <v>0</v>
      </c>
      <c r="AL1002" t="b">
        <v>0</v>
      </c>
      <c r="AM1002" t="b">
        <v>0</v>
      </c>
      <c r="AN1002" t="b">
        <v>0</v>
      </c>
      <c r="AO1002" t="b">
        <v>0</v>
      </c>
      <c r="AP1002">
        <v>0</v>
      </c>
      <c r="AQ1002" t="b">
        <v>0</v>
      </c>
      <c r="AR1002" t="b">
        <f t="shared" si="60"/>
        <v>1</v>
      </c>
    </row>
    <row r="1003" spans="1:44">
      <c r="A1003" t="s">
        <v>55</v>
      </c>
      <c r="B1003" s="50" t="b">
        <f t="shared" si="61"/>
        <v>1</v>
      </c>
      <c r="C1003" s="50">
        <f>'L34'!D21</f>
        <v>0</v>
      </c>
      <c r="D1003" s="50">
        <f>'L34'!E21</f>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t="b">
        <v>0</v>
      </c>
      <c r="AI1003" t="b">
        <v>0</v>
      </c>
      <c r="AJ1003" t="b">
        <v>0</v>
      </c>
      <c r="AK1003" t="b">
        <v>0</v>
      </c>
      <c r="AL1003" t="b">
        <v>0</v>
      </c>
      <c r="AM1003" t="b">
        <v>0</v>
      </c>
      <c r="AN1003" t="b">
        <v>0</v>
      </c>
      <c r="AO1003" t="b">
        <v>0</v>
      </c>
      <c r="AP1003">
        <v>0</v>
      </c>
      <c r="AQ1003" t="b">
        <v>0</v>
      </c>
      <c r="AR1003" t="b">
        <f t="shared" si="60"/>
        <v>1</v>
      </c>
    </row>
    <row r="1004" spans="1:44">
      <c r="A1004" t="s">
        <v>55</v>
      </c>
      <c r="B1004" s="50" t="b">
        <f t="shared" si="61"/>
        <v>1</v>
      </c>
      <c r="C1004" s="50">
        <f>'L34'!G22</f>
        <v>0</v>
      </c>
      <c r="D1004" s="50">
        <f>'L34'!H22</f>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t="b">
        <v>0</v>
      </c>
      <c r="AI1004" t="b">
        <v>0</v>
      </c>
      <c r="AJ1004" t="b">
        <v>0</v>
      </c>
      <c r="AK1004" t="b">
        <v>0</v>
      </c>
      <c r="AL1004" t="b">
        <v>0</v>
      </c>
      <c r="AM1004" t="b">
        <v>0</v>
      </c>
      <c r="AN1004" t="b">
        <v>0</v>
      </c>
      <c r="AO1004" t="b">
        <v>0</v>
      </c>
      <c r="AP1004">
        <v>0</v>
      </c>
      <c r="AQ1004" t="b">
        <v>0</v>
      </c>
      <c r="AR1004" t="b">
        <f t="shared" si="60"/>
        <v>1</v>
      </c>
    </row>
    <row r="1005" spans="1:44">
      <c r="A1005" t="s">
        <v>55</v>
      </c>
      <c r="B1005" s="50" t="b">
        <f t="shared" si="61"/>
        <v>1</v>
      </c>
      <c r="C1005" s="50">
        <f>'L34'!D22</f>
        <v>0</v>
      </c>
      <c r="D1005" s="50">
        <f>'L34'!E22</f>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t="b">
        <v>0</v>
      </c>
      <c r="AI1005" t="b">
        <v>0</v>
      </c>
      <c r="AJ1005" t="b">
        <v>0</v>
      </c>
      <c r="AK1005" t="b">
        <v>0</v>
      </c>
      <c r="AL1005" t="b">
        <v>0</v>
      </c>
      <c r="AM1005" t="b">
        <v>0</v>
      </c>
      <c r="AN1005" t="b">
        <v>0</v>
      </c>
      <c r="AO1005" t="b">
        <v>0</v>
      </c>
      <c r="AP1005">
        <v>0</v>
      </c>
      <c r="AQ1005" t="b">
        <v>0</v>
      </c>
      <c r="AR1005" t="b">
        <f t="shared" si="60"/>
        <v>1</v>
      </c>
    </row>
    <row r="1006" spans="1:44">
      <c r="A1006" t="s">
        <v>55</v>
      </c>
      <c r="B1006" s="50" t="b">
        <f t="shared" si="61"/>
        <v>1</v>
      </c>
      <c r="C1006" s="50">
        <f>'L34'!G23</f>
        <v>0</v>
      </c>
      <c r="D1006" s="50">
        <f>'L34'!H23</f>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t="b">
        <v>0</v>
      </c>
      <c r="AI1006" t="b">
        <v>0</v>
      </c>
      <c r="AJ1006" t="b">
        <v>0</v>
      </c>
      <c r="AK1006" t="b">
        <v>0</v>
      </c>
      <c r="AL1006" t="b">
        <v>0</v>
      </c>
      <c r="AM1006" t="b">
        <v>0</v>
      </c>
      <c r="AN1006" t="b">
        <v>0</v>
      </c>
      <c r="AO1006" t="b">
        <v>0</v>
      </c>
      <c r="AP1006">
        <v>0</v>
      </c>
      <c r="AQ1006" t="b">
        <v>0</v>
      </c>
      <c r="AR1006" t="b">
        <f t="shared" si="60"/>
        <v>1</v>
      </c>
    </row>
    <row r="1007" spans="1:44">
      <c r="A1007" t="s">
        <v>55</v>
      </c>
      <c r="B1007" s="50" t="b">
        <f t="shared" si="61"/>
        <v>1</v>
      </c>
      <c r="C1007" s="50">
        <f>'L34'!D23</f>
        <v>0</v>
      </c>
      <c r="D1007" s="50">
        <f>'L34'!E23</f>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t="b">
        <v>0</v>
      </c>
      <c r="AI1007" t="b">
        <v>0</v>
      </c>
      <c r="AJ1007" t="b">
        <v>0</v>
      </c>
      <c r="AK1007" t="b">
        <v>0</v>
      </c>
      <c r="AL1007" t="b">
        <v>0</v>
      </c>
      <c r="AM1007" t="b">
        <v>0</v>
      </c>
      <c r="AN1007" t="b">
        <v>0</v>
      </c>
      <c r="AO1007" t="b">
        <v>0</v>
      </c>
      <c r="AP1007">
        <v>0</v>
      </c>
      <c r="AQ1007" t="b">
        <v>0</v>
      </c>
      <c r="AR1007" t="b">
        <f t="shared" si="60"/>
        <v>1</v>
      </c>
    </row>
    <row r="1008" spans="1:44">
      <c r="A1008" t="s">
        <v>55</v>
      </c>
      <c r="B1008" s="50" t="b">
        <f t="shared" ref="B1008:B1019" si="62">IF(C1008&lt;=D1008,TRUE(),FALSE())</f>
        <v>1</v>
      </c>
      <c r="C1008" s="50">
        <f>'L34'!G24</f>
        <v>0</v>
      </c>
      <c r="D1008" s="50">
        <f>'L34'!H24</f>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t="b">
        <v>0</v>
      </c>
      <c r="AI1008" t="b">
        <v>0</v>
      </c>
      <c r="AJ1008" t="b">
        <v>0</v>
      </c>
      <c r="AK1008" t="b">
        <v>0</v>
      </c>
      <c r="AL1008" t="b">
        <v>0</v>
      </c>
      <c r="AM1008" t="b">
        <v>0</v>
      </c>
      <c r="AN1008" t="b">
        <v>0</v>
      </c>
      <c r="AO1008" t="b">
        <v>0</v>
      </c>
      <c r="AP1008">
        <v>0</v>
      </c>
      <c r="AQ1008" t="b">
        <v>0</v>
      </c>
      <c r="AR1008" t="b">
        <f t="shared" si="60"/>
        <v>1</v>
      </c>
    </row>
    <row r="1009" spans="1:44">
      <c r="A1009" t="s">
        <v>55</v>
      </c>
      <c r="B1009" s="50" t="b">
        <f t="shared" si="62"/>
        <v>1</v>
      </c>
      <c r="C1009" s="50">
        <f>'L34'!D24</f>
        <v>0</v>
      </c>
      <c r="D1009" s="50">
        <f>'L34'!E24</f>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t="b">
        <v>0</v>
      </c>
      <c r="AI1009" t="b">
        <v>0</v>
      </c>
      <c r="AJ1009" t="b">
        <v>0</v>
      </c>
      <c r="AK1009" t="b">
        <v>0</v>
      </c>
      <c r="AL1009" t="b">
        <v>0</v>
      </c>
      <c r="AM1009" t="b">
        <v>0</v>
      </c>
      <c r="AN1009" t="b">
        <v>0</v>
      </c>
      <c r="AO1009" t="b">
        <v>0</v>
      </c>
      <c r="AP1009">
        <v>0</v>
      </c>
      <c r="AQ1009" t="b">
        <v>0</v>
      </c>
      <c r="AR1009" t="b">
        <f t="shared" si="60"/>
        <v>1</v>
      </c>
    </row>
    <row r="1010" spans="1:44">
      <c r="A1010" t="s">
        <v>55</v>
      </c>
      <c r="B1010" s="50" t="b">
        <f t="shared" si="62"/>
        <v>1</v>
      </c>
      <c r="C1010" s="50">
        <f>'L34'!G25</f>
        <v>0</v>
      </c>
      <c r="D1010" s="50">
        <f>'L34'!H25</f>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t="b">
        <v>0</v>
      </c>
      <c r="AI1010" t="b">
        <v>0</v>
      </c>
      <c r="AJ1010" t="b">
        <v>0</v>
      </c>
      <c r="AK1010" t="b">
        <v>0</v>
      </c>
      <c r="AL1010" t="b">
        <v>0</v>
      </c>
      <c r="AM1010" t="b">
        <v>0</v>
      </c>
      <c r="AN1010" t="b">
        <v>0</v>
      </c>
      <c r="AO1010" t="b">
        <v>0</v>
      </c>
      <c r="AP1010">
        <v>0</v>
      </c>
      <c r="AQ1010" t="b">
        <v>0</v>
      </c>
      <c r="AR1010" t="b">
        <f t="shared" si="60"/>
        <v>1</v>
      </c>
    </row>
    <row r="1011" spans="1:44">
      <c r="A1011" t="s">
        <v>55</v>
      </c>
      <c r="B1011" s="50" t="b">
        <f t="shared" si="62"/>
        <v>1</v>
      </c>
      <c r="C1011" s="50">
        <f>'L34'!D25</f>
        <v>0</v>
      </c>
      <c r="D1011" s="50">
        <f>'L34'!E25</f>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t="b">
        <v>0</v>
      </c>
      <c r="AI1011" t="b">
        <v>0</v>
      </c>
      <c r="AJ1011" t="b">
        <v>0</v>
      </c>
      <c r="AK1011" t="b">
        <v>0</v>
      </c>
      <c r="AL1011" t="b">
        <v>0</v>
      </c>
      <c r="AM1011" t="b">
        <v>0</v>
      </c>
      <c r="AN1011" t="b">
        <v>0</v>
      </c>
      <c r="AO1011" t="b">
        <v>0</v>
      </c>
      <c r="AP1011">
        <v>0</v>
      </c>
      <c r="AQ1011" t="b">
        <v>0</v>
      </c>
      <c r="AR1011" t="b">
        <f t="shared" si="60"/>
        <v>1</v>
      </c>
    </row>
    <row r="1012" spans="1:44">
      <c r="A1012" t="s">
        <v>55</v>
      </c>
      <c r="B1012" s="50" t="b">
        <f t="shared" si="62"/>
        <v>1</v>
      </c>
      <c r="C1012" s="50">
        <f>'L34'!G26</f>
        <v>0</v>
      </c>
      <c r="D1012" s="50">
        <f>'L34'!H26</f>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t="b">
        <v>0</v>
      </c>
      <c r="AI1012" t="b">
        <v>0</v>
      </c>
      <c r="AJ1012" t="b">
        <v>0</v>
      </c>
      <c r="AK1012" t="b">
        <v>0</v>
      </c>
      <c r="AL1012" t="b">
        <v>0</v>
      </c>
      <c r="AM1012" t="b">
        <v>0</v>
      </c>
      <c r="AN1012" t="b">
        <v>0</v>
      </c>
      <c r="AO1012" t="b">
        <v>0</v>
      </c>
      <c r="AP1012">
        <v>0</v>
      </c>
      <c r="AQ1012" t="b">
        <v>0</v>
      </c>
      <c r="AR1012" t="b">
        <f t="shared" si="60"/>
        <v>1</v>
      </c>
    </row>
    <row r="1013" spans="1:44">
      <c r="A1013" t="s">
        <v>55</v>
      </c>
      <c r="B1013" s="50" t="b">
        <f t="shared" si="62"/>
        <v>1</v>
      </c>
      <c r="C1013" s="50">
        <f>'L34'!D26</f>
        <v>0</v>
      </c>
      <c r="D1013" s="50">
        <f>'L34'!E26</f>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t="b">
        <v>0</v>
      </c>
      <c r="AI1013" t="b">
        <v>0</v>
      </c>
      <c r="AJ1013" t="b">
        <v>0</v>
      </c>
      <c r="AK1013" t="b">
        <v>0</v>
      </c>
      <c r="AL1013" t="b">
        <v>0</v>
      </c>
      <c r="AM1013" t="b">
        <v>0</v>
      </c>
      <c r="AN1013" t="b">
        <v>0</v>
      </c>
      <c r="AO1013" t="b">
        <v>0</v>
      </c>
      <c r="AP1013">
        <v>0</v>
      </c>
      <c r="AQ1013" t="b">
        <v>0</v>
      </c>
      <c r="AR1013" t="b">
        <f t="shared" si="60"/>
        <v>1</v>
      </c>
    </row>
    <row r="1014" spans="1:44">
      <c r="A1014" t="s">
        <v>55</v>
      </c>
      <c r="B1014" s="50" t="b">
        <f t="shared" si="62"/>
        <v>1</v>
      </c>
      <c r="C1014" s="50">
        <f>'L34'!G27</f>
        <v>0</v>
      </c>
      <c r="D1014" s="50">
        <f>'L34'!H27</f>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t="b">
        <v>0</v>
      </c>
      <c r="AI1014" t="b">
        <v>0</v>
      </c>
      <c r="AJ1014" t="b">
        <v>0</v>
      </c>
      <c r="AK1014" t="b">
        <v>0</v>
      </c>
      <c r="AL1014" t="b">
        <v>0</v>
      </c>
      <c r="AM1014" t="b">
        <v>0</v>
      </c>
      <c r="AN1014" t="b">
        <v>0</v>
      </c>
      <c r="AO1014" t="b">
        <v>0</v>
      </c>
      <c r="AP1014">
        <v>0</v>
      </c>
      <c r="AQ1014" t="b">
        <v>0</v>
      </c>
      <c r="AR1014" t="b">
        <f t="shared" si="60"/>
        <v>1</v>
      </c>
    </row>
    <row r="1015" spans="1:44">
      <c r="A1015" t="s">
        <v>55</v>
      </c>
      <c r="B1015" s="50" t="b">
        <f t="shared" si="62"/>
        <v>1</v>
      </c>
      <c r="C1015" s="50">
        <f>'L34'!D27</f>
        <v>0</v>
      </c>
      <c r="D1015" s="50">
        <f>'L34'!E27</f>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t="b">
        <v>0</v>
      </c>
      <c r="AI1015" t="b">
        <v>0</v>
      </c>
      <c r="AJ1015" t="b">
        <v>0</v>
      </c>
      <c r="AK1015" t="b">
        <v>0</v>
      </c>
      <c r="AL1015" t="b">
        <v>0</v>
      </c>
      <c r="AM1015" t="b">
        <v>0</v>
      </c>
      <c r="AN1015" t="b">
        <v>0</v>
      </c>
      <c r="AO1015" t="b">
        <v>0</v>
      </c>
      <c r="AP1015">
        <v>0</v>
      </c>
      <c r="AQ1015" t="b">
        <v>0</v>
      </c>
      <c r="AR1015" t="b">
        <f t="shared" si="60"/>
        <v>1</v>
      </c>
    </row>
    <row r="1016" spans="1:44">
      <c r="A1016" t="s">
        <v>55</v>
      </c>
      <c r="B1016" s="50" t="b">
        <f t="shared" si="62"/>
        <v>1</v>
      </c>
      <c r="C1016" s="50">
        <f>'L34'!G28</f>
        <v>0</v>
      </c>
      <c r="D1016" s="50">
        <f>'L34'!H28</f>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t="b">
        <v>0</v>
      </c>
      <c r="AI1016" t="b">
        <v>0</v>
      </c>
      <c r="AJ1016" t="b">
        <v>0</v>
      </c>
      <c r="AK1016" t="b">
        <v>0</v>
      </c>
      <c r="AL1016" t="b">
        <v>0</v>
      </c>
      <c r="AM1016" t="b">
        <v>0</v>
      </c>
      <c r="AN1016" t="b">
        <v>0</v>
      </c>
      <c r="AO1016" t="b">
        <v>0</v>
      </c>
      <c r="AP1016">
        <v>0</v>
      </c>
      <c r="AQ1016" t="b">
        <v>0</v>
      </c>
      <c r="AR1016" t="b">
        <f t="shared" si="60"/>
        <v>1</v>
      </c>
    </row>
    <row r="1017" spans="1:44">
      <c r="A1017" t="s">
        <v>55</v>
      </c>
      <c r="B1017" s="50" t="b">
        <f t="shared" si="62"/>
        <v>1</v>
      </c>
      <c r="C1017" s="50">
        <f>'L34'!D28</f>
        <v>0</v>
      </c>
      <c r="D1017" s="50">
        <f>'L34'!E28</f>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t="b">
        <v>0</v>
      </c>
      <c r="AI1017" t="b">
        <v>0</v>
      </c>
      <c r="AJ1017" t="b">
        <v>0</v>
      </c>
      <c r="AK1017" t="b">
        <v>0</v>
      </c>
      <c r="AL1017" t="b">
        <v>0</v>
      </c>
      <c r="AM1017" t="b">
        <v>0</v>
      </c>
      <c r="AN1017" t="b">
        <v>0</v>
      </c>
      <c r="AO1017" t="b">
        <v>0</v>
      </c>
      <c r="AP1017">
        <v>0</v>
      </c>
      <c r="AQ1017" t="b">
        <v>0</v>
      </c>
      <c r="AR1017" t="b">
        <f t="shared" si="60"/>
        <v>1</v>
      </c>
    </row>
    <row r="1018" spans="1:44">
      <c r="A1018" t="s">
        <v>55</v>
      </c>
      <c r="B1018" s="50" t="b">
        <f t="shared" si="62"/>
        <v>1</v>
      </c>
      <c r="C1018" s="50">
        <f>'L34'!G29</f>
        <v>1000</v>
      </c>
      <c r="D1018" s="50">
        <f>'L34'!H29</f>
        <v>1000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t="b">
        <v>0</v>
      </c>
      <c r="AI1018" t="b">
        <v>0</v>
      </c>
      <c r="AJ1018" t="b">
        <v>0</v>
      </c>
      <c r="AK1018" t="b">
        <v>0</v>
      </c>
      <c r="AL1018" t="b">
        <v>0</v>
      </c>
      <c r="AM1018" t="b">
        <v>0</v>
      </c>
      <c r="AN1018" t="b">
        <v>0</v>
      </c>
      <c r="AO1018" t="b">
        <v>0</v>
      </c>
      <c r="AP1018">
        <v>0</v>
      </c>
      <c r="AQ1018" t="b">
        <v>0</v>
      </c>
      <c r="AR1018" t="b">
        <f t="shared" si="60"/>
        <v>1</v>
      </c>
    </row>
    <row r="1019" spans="1:44">
      <c r="A1019" t="s">
        <v>55</v>
      </c>
      <c r="B1019" s="50" t="b">
        <f t="shared" si="62"/>
        <v>1</v>
      </c>
      <c r="C1019" s="50">
        <f>'L34'!D29</f>
        <v>900</v>
      </c>
      <c r="D1019" s="50">
        <f>'L34'!E29</f>
        <v>900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t="b">
        <v>0</v>
      </c>
      <c r="AI1019" t="b">
        <v>0</v>
      </c>
      <c r="AJ1019" t="b">
        <v>0</v>
      </c>
      <c r="AK1019" t="b">
        <v>0</v>
      </c>
      <c r="AL1019" t="b">
        <v>0</v>
      </c>
      <c r="AM1019" t="b">
        <v>0</v>
      </c>
      <c r="AN1019" t="b">
        <v>0</v>
      </c>
      <c r="AO1019" t="b">
        <v>0</v>
      </c>
      <c r="AP1019">
        <v>0</v>
      </c>
      <c r="AQ1019" t="b">
        <v>0</v>
      </c>
      <c r="AR1019" t="b">
        <f t="shared" si="60"/>
        <v>1</v>
      </c>
    </row>
    <row r="1020" spans="1:44">
      <c r="A1020" t="s">
        <v>55</v>
      </c>
      <c r="B1020" s="50" t="b">
        <f>IF(C1020&gt;=D1020,TRUE(),FALSE())</f>
        <v>1</v>
      </c>
      <c r="C1020" s="50">
        <f>'L34'!N30</f>
        <v>5000</v>
      </c>
      <c r="D1020" s="50">
        <f>'L34'!N29</f>
        <v>800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t="b">
        <v>0</v>
      </c>
      <c r="AI1020" t="b">
        <v>0</v>
      </c>
      <c r="AJ1020" t="b">
        <v>0</v>
      </c>
      <c r="AK1020" t="b">
        <v>0</v>
      </c>
      <c r="AL1020" t="b">
        <v>0</v>
      </c>
      <c r="AM1020" t="b">
        <v>0</v>
      </c>
      <c r="AN1020" t="b">
        <v>0</v>
      </c>
      <c r="AO1020" t="b">
        <v>0</v>
      </c>
      <c r="AP1020">
        <v>0</v>
      </c>
      <c r="AQ1020" t="b">
        <v>0</v>
      </c>
      <c r="AR1020" t="b">
        <f t="shared" si="60"/>
        <v>1</v>
      </c>
    </row>
    <row r="1021" spans="1:44">
      <c r="A1021" t="s">
        <v>55</v>
      </c>
      <c r="B1021" s="50" t="b">
        <f>IF(C1021&gt;=D1021,TRUE(),FALSE())</f>
        <v>1</v>
      </c>
      <c r="C1021" s="50">
        <f>'L34'!K30</f>
        <v>4400</v>
      </c>
      <c r="D1021" s="50">
        <f>'L34'!K29</f>
        <v>800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t="b">
        <v>0</v>
      </c>
      <c r="AI1021" t="b">
        <v>0</v>
      </c>
      <c r="AJ1021" t="b">
        <v>0</v>
      </c>
      <c r="AK1021" t="b">
        <v>0</v>
      </c>
      <c r="AL1021" t="b">
        <v>0</v>
      </c>
      <c r="AM1021" t="b">
        <v>0</v>
      </c>
      <c r="AN1021" t="b">
        <v>0</v>
      </c>
      <c r="AO1021" t="b">
        <v>0</v>
      </c>
      <c r="AP1021">
        <v>0</v>
      </c>
      <c r="AQ1021" t="b">
        <v>0</v>
      </c>
      <c r="AR1021" t="b">
        <f t="shared" si="60"/>
        <v>1</v>
      </c>
    </row>
    <row r="1022" spans="1:44">
      <c r="A1022" t="s">
        <v>55</v>
      </c>
      <c r="B1022" s="50" t="b">
        <f>IF(C1022&gt;=D1022,TRUE(),FALSE())</f>
        <v>1</v>
      </c>
      <c r="C1022" s="50">
        <f>'L34'!H30</f>
        <v>9800</v>
      </c>
      <c r="D1022" s="50">
        <f>'L34'!H29</f>
        <v>1000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t="b">
        <v>0</v>
      </c>
      <c r="AI1022" t="b">
        <v>0</v>
      </c>
      <c r="AJ1022" t="b">
        <v>0</v>
      </c>
      <c r="AK1022" t="b">
        <v>0</v>
      </c>
      <c r="AL1022" t="b">
        <v>0</v>
      </c>
      <c r="AM1022" t="b">
        <v>0</v>
      </c>
      <c r="AN1022" t="b">
        <v>0</v>
      </c>
      <c r="AO1022" t="b">
        <v>0</v>
      </c>
      <c r="AP1022">
        <v>0</v>
      </c>
      <c r="AQ1022" t="b">
        <v>0</v>
      </c>
      <c r="AR1022" t="b">
        <f t="shared" si="60"/>
        <v>1</v>
      </c>
    </row>
    <row r="1023" spans="1:44">
      <c r="A1023" t="s">
        <v>55</v>
      </c>
      <c r="B1023" s="50" t="b">
        <f>IF(C1023&gt;=D1023,TRUE(),FALSE())</f>
        <v>1</v>
      </c>
      <c r="C1023" s="50">
        <f>'L34'!E30</f>
        <v>8500</v>
      </c>
      <c r="D1023" s="50">
        <f>'L34'!E29</f>
        <v>900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t="b">
        <v>0</v>
      </c>
      <c r="AI1023" t="b">
        <v>0</v>
      </c>
      <c r="AJ1023" t="b">
        <v>0</v>
      </c>
      <c r="AK1023" t="b">
        <v>0</v>
      </c>
      <c r="AL1023" t="b">
        <v>0</v>
      </c>
      <c r="AM1023" t="b">
        <v>0</v>
      </c>
      <c r="AN1023" t="b">
        <v>0</v>
      </c>
      <c r="AO1023" t="b">
        <v>0</v>
      </c>
      <c r="AP1023">
        <v>0</v>
      </c>
      <c r="AQ1023" t="b">
        <v>0</v>
      </c>
      <c r="AR1023" t="b">
        <f t="shared" si="60"/>
        <v>1</v>
      </c>
    </row>
    <row r="1024" spans="1:44">
      <c r="A1024" t="s">
        <v>55</v>
      </c>
      <c r="B1024" s="50" t="b">
        <f>IF(C1024=D1024,TRUE(),FALSE())</f>
        <v>1</v>
      </c>
      <c r="C1024" s="50">
        <f>'L39'!H25</f>
        <v>14124300</v>
      </c>
      <c r="D1024" s="50">
        <f>'L39'!H31</f>
        <v>14124300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t="b">
        <v>0</v>
      </c>
      <c r="AI1024" t="b">
        <v>0</v>
      </c>
      <c r="AJ1024" t="b">
        <v>0</v>
      </c>
      <c r="AK1024" t="b">
        <v>0</v>
      </c>
      <c r="AL1024" t="b">
        <v>0</v>
      </c>
      <c r="AM1024" t="b">
        <v>0</v>
      </c>
      <c r="AN1024" t="b">
        <v>0</v>
      </c>
      <c r="AO1024" t="b">
        <v>0</v>
      </c>
      <c r="AP1024">
        <v>0</v>
      </c>
      <c r="AQ1024" t="b">
        <v>0</v>
      </c>
      <c r="AR1024" t="b">
        <f t="shared" si="60"/>
        <v>1</v>
      </c>
    </row>
    <row r="1025" spans="1:44">
      <c r="A1025" t="s">
        <v>55</v>
      </c>
      <c r="B1025" s="50" t="b">
        <f>IF(C1025=D1025,TRUE(),FALSE())</f>
        <v>1</v>
      </c>
      <c r="C1025" s="50">
        <f>'L39'!G25</f>
        <v>11819200</v>
      </c>
      <c r="D1025" s="50">
        <f>'L39'!G31</f>
        <v>11819200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t="b">
        <v>0</v>
      </c>
      <c r="AI1025" t="b">
        <v>0</v>
      </c>
      <c r="AJ1025" t="b">
        <v>0</v>
      </c>
      <c r="AK1025" t="b">
        <v>0</v>
      </c>
      <c r="AL1025" t="b">
        <v>0</v>
      </c>
      <c r="AM1025" t="b">
        <v>0</v>
      </c>
      <c r="AN1025" t="b">
        <v>0</v>
      </c>
      <c r="AO1025" t="b">
        <v>0</v>
      </c>
      <c r="AP1025">
        <v>0</v>
      </c>
      <c r="AQ1025" t="b">
        <v>0</v>
      </c>
      <c r="AR1025" t="b">
        <f t="shared" si="60"/>
        <v>1</v>
      </c>
    </row>
    <row r="1026" spans="1:44">
      <c r="A1026" t="s">
        <v>55</v>
      </c>
      <c r="B1026" s="50" t="b">
        <f>IF(C1026=D1026,TRUE(),FALSE())</f>
        <v>1</v>
      </c>
      <c r="C1026" s="50">
        <f>'L39'!F25</f>
        <v>13072700</v>
      </c>
      <c r="D1026" s="50">
        <f>'L39'!F31</f>
        <v>13072700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t="b">
        <v>0</v>
      </c>
      <c r="AI1026" t="b">
        <v>0</v>
      </c>
      <c r="AJ1026" t="b">
        <v>0</v>
      </c>
      <c r="AK1026" t="b">
        <v>0</v>
      </c>
      <c r="AL1026" t="b">
        <v>0</v>
      </c>
      <c r="AM1026" t="b">
        <v>0</v>
      </c>
      <c r="AN1026" t="b">
        <v>0</v>
      </c>
      <c r="AO1026" t="b">
        <v>0</v>
      </c>
      <c r="AP1026">
        <v>0</v>
      </c>
      <c r="AQ1026" t="b">
        <v>0</v>
      </c>
      <c r="AR1026" t="b">
        <f t="shared" ref="AR1026:AR1089" si="63">IF(AP1026=0,B1026,IF(AQ1026,B1026,TRUE()))</f>
        <v>1</v>
      </c>
    </row>
    <row r="1027" spans="1:44">
      <c r="A1027" t="s">
        <v>55</v>
      </c>
      <c r="B1027" s="50" t="b">
        <f>IF(C1027&lt;=D1027,TRUE(),FALSE())</f>
        <v>1</v>
      </c>
      <c r="C1027" s="50">
        <f>'L39'!H14</f>
        <v>0</v>
      </c>
      <c r="D1027" s="50">
        <f>'L39'!H13</f>
        <v>7454600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t="b">
        <v>0</v>
      </c>
      <c r="AI1027" t="b">
        <v>0</v>
      </c>
      <c r="AJ1027" t="b">
        <v>0</v>
      </c>
      <c r="AK1027" t="b">
        <v>0</v>
      </c>
      <c r="AL1027" t="b">
        <v>0</v>
      </c>
      <c r="AM1027" t="b">
        <v>0</v>
      </c>
      <c r="AN1027" t="b">
        <v>0</v>
      </c>
      <c r="AO1027" t="b">
        <v>0</v>
      </c>
      <c r="AP1027">
        <v>0</v>
      </c>
      <c r="AQ1027" t="b">
        <v>0</v>
      </c>
      <c r="AR1027" t="b">
        <f t="shared" si="63"/>
        <v>1</v>
      </c>
    </row>
    <row r="1028" spans="1:44">
      <c r="A1028" t="s">
        <v>55</v>
      </c>
      <c r="B1028" s="50" t="b">
        <f>IF(C1028&lt;=D1028,TRUE(),FALSE())</f>
        <v>1</v>
      </c>
      <c r="C1028" s="50">
        <f>'L39'!G14</f>
        <v>0</v>
      </c>
      <c r="D1028" s="50">
        <f>'L39'!G13</f>
        <v>7705300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t="b">
        <v>0</v>
      </c>
      <c r="AI1028" t="b">
        <v>0</v>
      </c>
      <c r="AJ1028" t="b">
        <v>0</v>
      </c>
      <c r="AK1028" t="b">
        <v>0</v>
      </c>
      <c r="AL1028" t="b">
        <v>0</v>
      </c>
      <c r="AM1028" t="b">
        <v>0</v>
      </c>
      <c r="AN1028" t="b">
        <v>0</v>
      </c>
      <c r="AO1028" t="b">
        <v>0</v>
      </c>
      <c r="AP1028">
        <v>0</v>
      </c>
      <c r="AQ1028" t="b">
        <v>0</v>
      </c>
      <c r="AR1028" t="b">
        <f t="shared" si="63"/>
        <v>1</v>
      </c>
    </row>
    <row r="1029" spans="1:44">
      <c r="A1029" t="s">
        <v>55</v>
      </c>
      <c r="B1029" s="50" t="b">
        <f>IF(C1029&lt;=D1029,TRUE(),FALSE())</f>
        <v>1</v>
      </c>
      <c r="C1029" s="50">
        <f>'L39'!F14</f>
        <v>0</v>
      </c>
      <c r="D1029" s="50">
        <f>'L39'!F13</f>
        <v>7619100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t="b">
        <v>0</v>
      </c>
      <c r="AI1029" t="b">
        <v>0</v>
      </c>
      <c r="AJ1029" t="b">
        <v>0</v>
      </c>
      <c r="AK1029" t="b">
        <v>0</v>
      </c>
      <c r="AL1029" t="b">
        <v>0</v>
      </c>
      <c r="AM1029" t="b">
        <v>0</v>
      </c>
      <c r="AN1029" t="b">
        <v>0</v>
      </c>
      <c r="AO1029" t="b">
        <v>0</v>
      </c>
      <c r="AP1029">
        <v>0</v>
      </c>
      <c r="AQ1029" t="b">
        <v>0</v>
      </c>
      <c r="AR1029" t="b">
        <f t="shared" si="63"/>
        <v>1</v>
      </c>
    </row>
    <row r="1030" spans="1:44">
      <c r="A1030" t="s">
        <v>55</v>
      </c>
      <c r="B1030" t="b">
        <f>IF(C1030=D1030,TRUE(),FALSE())</f>
        <v>1</v>
      </c>
      <c r="C1030">
        <f>('L39'!H16+'L39'!H17+'L39'!H18)</f>
        <v>14124300</v>
      </c>
      <c r="D1030">
        <f>'L39'!H15</f>
        <v>14124300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t="b">
        <v>0</v>
      </c>
      <c r="AI1030" t="b">
        <v>0</v>
      </c>
      <c r="AJ1030" t="b">
        <v>0</v>
      </c>
      <c r="AK1030" t="b">
        <v>0</v>
      </c>
      <c r="AL1030" t="b">
        <v>0</v>
      </c>
      <c r="AM1030" t="b">
        <v>0</v>
      </c>
      <c r="AN1030" t="b">
        <v>0</v>
      </c>
      <c r="AO1030" t="b">
        <v>0</v>
      </c>
      <c r="AP1030">
        <v>0</v>
      </c>
      <c r="AQ1030" t="b">
        <v>0</v>
      </c>
      <c r="AR1030" t="b">
        <f t="shared" si="63"/>
        <v>1</v>
      </c>
    </row>
    <row r="1031" spans="1:44">
      <c r="A1031" t="s">
        <v>55</v>
      </c>
      <c r="B1031" t="b">
        <f>IF(C1031=D1031,TRUE(),FALSE())</f>
        <v>1</v>
      </c>
      <c r="C1031">
        <f>('L39'!G16+'L39'!G17+'L39'!G18)</f>
        <v>11819200</v>
      </c>
      <c r="D1031">
        <f>'L39'!G15</f>
        <v>11819200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t="b">
        <v>0</v>
      </c>
      <c r="AI1031" t="b">
        <v>0</v>
      </c>
      <c r="AJ1031" t="b">
        <v>0</v>
      </c>
      <c r="AK1031" t="b">
        <v>0</v>
      </c>
      <c r="AL1031" t="b">
        <v>0</v>
      </c>
      <c r="AM1031" t="b">
        <v>0</v>
      </c>
      <c r="AN1031" t="b">
        <v>0</v>
      </c>
      <c r="AO1031" t="b">
        <v>0</v>
      </c>
      <c r="AP1031">
        <v>0</v>
      </c>
      <c r="AQ1031" t="b">
        <v>0</v>
      </c>
      <c r="AR1031" t="b">
        <f t="shared" si="63"/>
        <v>1</v>
      </c>
    </row>
    <row r="1032" spans="1:44">
      <c r="A1032" t="s">
        <v>55</v>
      </c>
      <c r="B1032" t="b">
        <f>IF(C1032=D1032,TRUE(),FALSE())</f>
        <v>1</v>
      </c>
      <c r="C1032">
        <f>('L39'!F16+'L39'!F17+'L39'!F18)</f>
        <v>13072700</v>
      </c>
      <c r="D1032">
        <f>'L39'!F15</f>
        <v>13072700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t="b">
        <v>0</v>
      </c>
      <c r="AI1032" t="b">
        <v>0</v>
      </c>
      <c r="AJ1032" t="b">
        <v>0</v>
      </c>
      <c r="AK1032" t="b">
        <v>0</v>
      </c>
      <c r="AL1032" t="b">
        <v>0</v>
      </c>
      <c r="AM1032" t="b">
        <v>0</v>
      </c>
      <c r="AN1032" t="b">
        <v>0</v>
      </c>
      <c r="AO1032" t="b">
        <v>0</v>
      </c>
      <c r="AP1032">
        <v>0</v>
      </c>
      <c r="AQ1032" t="b">
        <v>0</v>
      </c>
      <c r="AR1032" t="b">
        <f t="shared" si="63"/>
        <v>1</v>
      </c>
    </row>
    <row r="1033" spans="1:44">
      <c r="A1033" t="s">
        <v>55</v>
      </c>
      <c r="B1033" s="50" t="b">
        <f>IF(C1033&lt;=D1033,TRUE(),FALSE())</f>
        <v>1</v>
      </c>
      <c r="C1033" s="50">
        <f>'L39'!H23</f>
        <v>0</v>
      </c>
      <c r="D1033" s="50">
        <f>'L39'!H22</f>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t="b">
        <v>0</v>
      </c>
      <c r="AI1033" t="b">
        <v>0</v>
      </c>
      <c r="AJ1033" t="b">
        <v>0</v>
      </c>
      <c r="AK1033" t="b">
        <v>0</v>
      </c>
      <c r="AL1033" t="b">
        <v>0</v>
      </c>
      <c r="AM1033" t="b">
        <v>0</v>
      </c>
      <c r="AN1033" t="b">
        <v>0</v>
      </c>
      <c r="AO1033" t="b">
        <v>0</v>
      </c>
      <c r="AP1033">
        <v>0</v>
      </c>
      <c r="AQ1033" t="b">
        <v>0</v>
      </c>
      <c r="AR1033" t="b">
        <f t="shared" si="63"/>
        <v>1</v>
      </c>
    </row>
    <row r="1034" spans="1:44">
      <c r="A1034" t="s">
        <v>55</v>
      </c>
      <c r="B1034" s="50" t="b">
        <f>IF(C1034&lt;=D1034,TRUE(),FALSE())</f>
        <v>1</v>
      </c>
      <c r="C1034" s="50">
        <f>'L39'!G23</f>
        <v>0</v>
      </c>
      <c r="D1034" s="50">
        <f>'L39'!G22</f>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t="b">
        <v>0</v>
      </c>
      <c r="AI1034" t="b">
        <v>0</v>
      </c>
      <c r="AJ1034" t="b">
        <v>0</v>
      </c>
      <c r="AK1034" t="b">
        <v>0</v>
      </c>
      <c r="AL1034" t="b">
        <v>0</v>
      </c>
      <c r="AM1034" t="b">
        <v>0</v>
      </c>
      <c r="AN1034" t="b">
        <v>0</v>
      </c>
      <c r="AO1034" t="b">
        <v>0</v>
      </c>
      <c r="AP1034">
        <v>0</v>
      </c>
      <c r="AQ1034" t="b">
        <v>0</v>
      </c>
      <c r="AR1034" t="b">
        <f t="shared" si="63"/>
        <v>1</v>
      </c>
    </row>
    <row r="1035" spans="1:44">
      <c r="A1035" t="s">
        <v>55</v>
      </c>
      <c r="B1035" s="50" t="b">
        <f>IF(C1035&lt;=D1035,TRUE(),FALSE())</f>
        <v>1</v>
      </c>
      <c r="C1035" s="50">
        <f>'L39'!F23</f>
        <v>0</v>
      </c>
      <c r="D1035" s="50">
        <f>'L39'!F22</f>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t="b">
        <v>0</v>
      </c>
      <c r="AI1035" t="b">
        <v>0</v>
      </c>
      <c r="AJ1035" t="b">
        <v>0</v>
      </c>
      <c r="AK1035" t="b">
        <v>0</v>
      </c>
      <c r="AL1035" t="b">
        <v>0</v>
      </c>
      <c r="AM1035" t="b">
        <v>0</v>
      </c>
      <c r="AN1035" t="b">
        <v>0</v>
      </c>
      <c r="AO1035" t="b">
        <v>0</v>
      </c>
      <c r="AP1035">
        <v>0</v>
      </c>
      <c r="AQ1035" t="b">
        <v>0</v>
      </c>
      <c r="AR1035" t="b">
        <f t="shared" si="63"/>
        <v>1</v>
      </c>
    </row>
    <row r="1036" spans="1:44">
      <c r="A1036" t="s">
        <v>55</v>
      </c>
      <c r="B1036" s="50" t="b">
        <f>IF(C1036=D1036,TRUE(),FALSE())</f>
        <v>1</v>
      </c>
      <c r="C1036" s="50">
        <f>'L39'!H25</f>
        <v>14124300</v>
      </c>
      <c r="D1036" s="50">
        <f>'L16'!G25</f>
        <v>14124300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t="b">
        <v>0</v>
      </c>
      <c r="AI1036" t="b">
        <v>0</v>
      </c>
      <c r="AJ1036" t="b">
        <v>0</v>
      </c>
      <c r="AK1036" t="b">
        <v>0</v>
      </c>
      <c r="AL1036" t="b">
        <v>0</v>
      </c>
      <c r="AM1036" t="b">
        <v>0</v>
      </c>
      <c r="AN1036" t="b">
        <v>0</v>
      </c>
      <c r="AO1036" t="b">
        <v>0</v>
      </c>
      <c r="AP1036">
        <v>0</v>
      </c>
      <c r="AQ1036" t="b">
        <v>0</v>
      </c>
      <c r="AR1036" t="b">
        <f t="shared" si="63"/>
        <v>1</v>
      </c>
    </row>
    <row r="1037" spans="1:44">
      <c r="A1037" t="s">
        <v>55</v>
      </c>
      <c r="B1037" s="50" t="b">
        <f>IF(C1037=D1037,TRUE(),FALSE())</f>
        <v>1</v>
      </c>
      <c r="C1037" s="50">
        <f>'L39'!G25</f>
        <v>11819200</v>
      </c>
      <c r="D1037" s="50">
        <f>'L16'!F25</f>
        <v>11819200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t="b">
        <v>0</v>
      </c>
      <c r="AI1037" t="b">
        <v>0</v>
      </c>
      <c r="AJ1037" t="b">
        <v>0</v>
      </c>
      <c r="AK1037" t="b">
        <v>0</v>
      </c>
      <c r="AL1037" t="b">
        <v>0</v>
      </c>
      <c r="AM1037" t="b">
        <v>0</v>
      </c>
      <c r="AN1037" t="b">
        <v>0</v>
      </c>
      <c r="AO1037" t="b">
        <v>0</v>
      </c>
      <c r="AP1037">
        <v>0</v>
      </c>
      <c r="AQ1037" t="b">
        <v>0</v>
      </c>
      <c r="AR1037" t="b">
        <f t="shared" si="63"/>
        <v>1</v>
      </c>
    </row>
    <row r="1038" spans="1:44">
      <c r="A1038" t="s">
        <v>55</v>
      </c>
      <c r="B1038" s="50" t="b">
        <f>IF(C1038=D1038,TRUE(),FALSE())</f>
        <v>1</v>
      </c>
      <c r="C1038" s="50">
        <f>'L39'!F25</f>
        <v>13072700</v>
      </c>
      <c r="D1038" s="50">
        <f>'L16'!E25</f>
        <v>13072700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t="b">
        <v>0</v>
      </c>
      <c r="AI1038" t="b">
        <v>0</v>
      </c>
      <c r="AJ1038" t="b">
        <v>0</v>
      </c>
      <c r="AK1038" t="b">
        <v>0</v>
      </c>
      <c r="AL1038" t="b">
        <v>0</v>
      </c>
      <c r="AM1038" t="b">
        <v>0</v>
      </c>
      <c r="AN1038" t="b">
        <v>0</v>
      </c>
      <c r="AO1038" t="b">
        <v>0</v>
      </c>
      <c r="AP1038">
        <v>0</v>
      </c>
      <c r="AQ1038" t="b">
        <v>0</v>
      </c>
      <c r="AR1038" t="b">
        <f t="shared" si="63"/>
        <v>1</v>
      </c>
    </row>
    <row r="1039" spans="1:44">
      <c r="A1039" t="s">
        <v>55</v>
      </c>
      <c r="B1039" s="50" t="b">
        <f t="shared" ref="B1039:B1044" si="64">IF(C1039&gt;D1039,TRUE(),FALSE())</f>
        <v>1</v>
      </c>
      <c r="C1039" s="50">
        <f>'L40'!F21</f>
        <v>12.5</v>
      </c>
      <c r="D1039" s="50">
        <f>0</f>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t="b">
        <v>0</v>
      </c>
      <c r="AI1039" t="b">
        <v>0</v>
      </c>
      <c r="AJ1039" t="b">
        <v>0</v>
      </c>
      <c r="AK1039" t="b">
        <v>0</v>
      </c>
      <c r="AL1039" t="b">
        <v>0</v>
      </c>
      <c r="AM1039" t="b">
        <v>0</v>
      </c>
      <c r="AN1039" t="b">
        <v>0</v>
      </c>
      <c r="AO1039" t="b">
        <v>0</v>
      </c>
      <c r="AP1039">
        <v>0</v>
      </c>
      <c r="AQ1039" t="b">
        <v>0</v>
      </c>
      <c r="AR1039" t="b">
        <f t="shared" si="63"/>
        <v>1</v>
      </c>
    </row>
    <row r="1040" spans="1:44">
      <c r="A1040" t="s">
        <v>55</v>
      </c>
      <c r="B1040" s="50" t="b">
        <f t="shared" si="64"/>
        <v>1</v>
      </c>
      <c r="C1040" s="50">
        <f>'L40'!E21</f>
        <v>12.5</v>
      </c>
      <c r="D1040" s="50">
        <f>0</f>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t="b">
        <v>0</v>
      </c>
      <c r="AI1040" t="b">
        <v>0</v>
      </c>
      <c r="AJ1040" t="b">
        <v>0</v>
      </c>
      <c r="AK1040" t="b">
        <v>0</v>
      </c>
      <c r="AL1040" t="b">
        <v>0</v>
      </c>
      <c r="AM1040" t="b">
        <v>0</v>
      </c>
      <c r="AN1040" t="b">
        <v>0</v>
      </c>
      <c r="AO1040" t="b">
        <v>0</v>
      </c>
      <c r="AP1040">
        <v>0</v>
      </c>
      <c r="AQ1040" t="b">
        <v>0</v>
      </c>
      <c r="AR1040" t="b">
        <f t="shared" si="63"/>
        <v>1</v>
      </c>
    </row>
    <row r="1041" spans="1:44">
      <c r="A1041" t="s">
        <v>55</v>
      </c>
      <c r="B1041" s="50" t="b">
        <f t="shared" si="64"/>
        <v>1</v>
      </c>
      <c r="C1041" s="50">
        <f>'L40'!D21</f>
        <v>12.5</v>
      </c>
      <c r="D1041" s="50">
        <f>0</f>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t="b">
        <v>0</v>
      </c>
      <c r="AI1041" t="b">
        <v>0</v>
      </c>
      <c r="AJ1041" t="b">
        <v>0</v>
      </c>
      <c r="AK1041" t="b">
        <v>0</v>
      </c>
      <c r="AL1041" t="b">
        <v>0</v>
      </c>
      <c r="AM1041" t="b">
        <v>0</v>
      </c>
      <c r="AN1041" t="b">
        <v>0</v>
      </c>
      <c r="AO1041" t="b">
        <v>0</v>
      </c>
      <c r="AP1041">
        <v>0</v>
      </c>
      <c r="AQ1041" t="b">
        <v>0</v>
      </c>
      <c r="AR1041" t="b">
        <f t="shared" si="63"/>
        <v>1</v>
      </c>
    </row>
    <row r="1042" spans="1:44">
      <c r="A1042" t="s">
        <v>55</v>
      </c>
      <c r="B1042" s="50" t="b">
        <f t="shared" si="64"/>
        <v>1</v>
      </c>
      <c r="C1042" s="50">
        <f>'L40'!F20</f>
        <v>9</v>
      </c>
      <c r="D1042" s="50">
        <f>0</f>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t="b">
        <v>0</v>
      </c>
      <c r="AI1042" t="b">
        <v>0</v>
      </c>
      <c r="AJ1042" t="b">
        <v>0</v>
      </c>
      <c r="AK1042" t="b">
        <v>0</v>
      </c>
      <c r="AL1042" t="b">
        <v>0</v>
      </c>
      <c r="AM1042" t="b">
        <v>0</v>
      </c>
      <c r="AN1042" t="b">
        <v>0</v>
      </c>
      <c r="AO1042" t="b">
        <v>0</v>
      </c>
      <c r="AP1042">
        <v>0</v>
      </c>
      <c r="AQ1042" t="b">
        <v>0</v>
      </c>
      <c r="AR1042" t="b">
        <f t="shared" si="63"/>
        <v>1</v>
      </c>
    </row>
    <row r="1043" spans="1:44">
      <c r="A1043" t="s">
        <v>55</v>
      </c>
      <c r="B1043" s="50" t="b">
        <f t="shared" si="64"/>
        <v>1</v>
      </c>
      <c r="C1043" s="50">
        <f>'L40'!E20</f>
        <v>9</v>
      </c>
      <c r="D1043" s="50">
        <f>0</f>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t="b">
        <v>0</v>
      </c>
      <c r="AI1043" t="b">
        <v>0</v>
      </c>
      <c r="AJ1043" t="b">
        <v>0</v>
      </c>
      <c r="AK1043" t="b">
        <v>0</v>
      </c>
      <c r="AL1043" t="b">
        <v>0</v>
      </c>
      <c r="AM1043" t="b">
        <v>0</v>
      </c>
      <c r="AN1043" t="b">
        <v>0</v>
      </c>
      <c r="AO1043" t="b">
        <v>0</v>
      </c>
      <c r="AP1043">
        <v>0</v>
      </c>
      <c r="AQ1043" t="b">
        <v>0</v>
      </c>
      <c r="AR1043" t="b">
        <f t="shared" si="63"/>
        <v>1</v>
      </c>
    </row>
    <row r="1044" spans="1:44">
      <c r="A1044" t="s">
        <v>55</v>
      </c>
      <c r="B1044" s="50" t="b">
        <f t="shared" si="64"/>
        <v>1</v>
      </c>
      <c r="C1044" s="50">
        <f>'L40'!D20</f>
        <v>9</v>
      </c>
      <c r="D1044" s="50">
        <f>0</f>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t="b">
        <v>0</v>
      </c>
      <c r="AI1044" t="b">
        <v>0</v>
      </c>
      <c r="AJ1044" t="b">
        <v>0</v>
      </c>
      <c r="AK1044" t="b">
        <v>0</v>
      </c>
      <c r="AL1044" t="b">
        <v>0</v>
      </c>
      <c r="AM1044" t="b">
        <v>0</v>
      </c>
      <c r="AN1044" t="b">
        <v>0</v>
      </c>
      <c r="AO1044" t="b">
        <v>0</v>
      </c>
      <c r="AP1044">
        <v>0</v>
      </c>
      <c r="AQ1044" t="b">
        <v>0</v>
      </c>
      <c r="AR1044" t="b">
        <f t="shared" si="63"/>
        <v>1</v>
      </c>
    </row>
    <row r="1045" spans="1:44">
      <c r="A1045" t="s">
        <v>55</v>
      </c>
      <c r="B1045" s="50" t="b">
        <f t="shared" ref="B1045:B1068" si="65">IF(ABS(C1045-D1045)&lt;=1,TRUE(),FALSE())</f>
        <v>1</v>
      </c>
      <c r="C1045" s="50">
        <f>'L43'!R29</f>
        <v>0</v>
      </c>
      <c r="D1045" s="50">
        <f>0</f>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t="b">
        <v>0</v>
      </c>
      <c r="AI1045" t="b">
        <v>0</v>
      </c>
      <c r="AJ1045" t="b">
        <v>0</v>
      </c>
      <c r="AK1045" t="b">
        <v>0</v>
      </c>
      <c r="AL1045" t="b">
        <v>0</v>
      </c>
      <c r="AM1045" t="b">
        <v>0</v>
      </c>
      <c r="AN1045" t="b">
        <v>0</v>
      </c>
      <c r="AO1045" t="b">
        <v>0</v>
      </c>
      <c r="AP1045">
        <v>0</v>
      </c>
      <c r="AQ1045" t="b">
        <v>0</v>
      </c>
      <c r="AR1045" t="b">
        <f t="shared" si="63"/>
        <v>1</v>
      </c>
    </row>
    <row r="1046" spans="1:44">
      <c r="A1046" t="s">
        <v>55</v>
      </c>
      <c r="B1046" s="50" t="b">
        <f t="shared" si="65"/>
        <v>1</v>
      </c>
      <c r="C1046" s="50">
        <f>'L43'!K29</f>
        <v>0</v>
      </c>
      <c r="D1046" s="50">
        <f>0</f>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t="b">
        <v>0</v>
      </c>
      <c r="AI1046" t="b">
        <v>0</v>
      </c>
      <c r="AJ1046" t="b">
        <v>0</v>
      </c>
      <c r="AK1046" t="b">
        <v>0</v>
      </c>
      <c r="AL1046" t="b">
        <v>0</v>
      </c>
      <c r="AM1046" t="b">
        <v>0</v>
      </c>
      <c r="AN1046" t="b">
        <v>0</v>
      </c>
      <c r="AO1046" t="b">
        <v>0</v>
      </c>
      <c r="AP1046">
        <v>0</v>
      </c>
      <c r="AQ1046" t="b">
        <v>0</v>
      </c>
      <c r="AR1046" t="b">
        <f t="shared" si="63"/>
        <v>1</v>
      </c>
    </row>
    <row r="1047" spans="1:44">
      <c r="A1047" t="s">
        <v>55</v>
      </c>
      <c r="B1047" s="50" t="b">
        <f t="shared" si="65"/>
        <v>1</v>
      </c>
      <c r="C1047" s="50">
        <f>'L43'!D29</f>
        <v>0</v>
      </c>
      <c r="D1047" s="50">
        <f>0</f>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t="b">
        <v>0</v>
      </c>
      <c r="AI1047" t="b">
        <v>0</v>
      </c>
      <c r="AJ1047" t="b">
        <v>0</v>
      </c>
      <c r="AK1047" t="b">
        <v>0</v>
      </c>
      <c r="AL1047" t="b">
        <v>0</v>
      </c>
      <c r="AM1047" t="b">
        <v>0</v>
      </c>
      <c r="AN1047" t="b">
        <v>0</v>
      </c>
      <c r="AO1047" t="b">
        <v>0</v>
      </c>
      <c r="AP1047">
        <v>0</v>
      </c>
      <c r="AQ1047" t="b">
        <v>0</v>
      </c>
      <c r="AR1047" t="b">
        <f t="shared" si="63"/>
        <v>1</v>
      </c>
    </row>
    <row r="1048" spans="1:44">
      <c r="A1048" t="s">
        <v>55</v>
      </c>
      <c r="B1048" s="50" t="b">
        <f t="shared" si="65"/>
        <v>1</v>
      </c>
      <c r="C1048" s="50">
        <f>'L43'!R30</f>
        <v>0</v>
      </c>
      <c r="D1048" s="50">
        <f>0</f>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t="b">
        <v>0</v>
      </c>
      <c r="AI1048" t="b">
        <v>0</v>
      </c>
      <c r="AJ1048" t="b">
        <v>0</v>
      </c>
      <c r="AK1048" t="b">
        <v>0</v>
      </c>
      <c r="AL1048" t="b">
        <v>0</v>
      </c>
      <c r="AM1048" t="b">
        <v>0</v>
      </c>
      <c r="AN1048" t="b">
        <v>0</v>
      </c>
      <c r="AO1048" t="b">
        <v>0</v>
      </c>
      <c r="AP1048">
        <v>0</v>
      </c>
      <c r="AQ1048" t="b">
        <v>0</v>
      </c>
      <c r="AR1048" t="b">
        <f t="shared" si="63"/>
        <v>1</v>
      </c>
    </row>
    <row r="1049" spans="1:44">
      <c r="A1049" t="s">
        <v>55</v>
      </c>
      <c r="B1049" s="50" t="b">
        <f t="shared" si="65"/>
        <v>1</v>
      </c>
      <c r="C1049" s="50">
        <f>'L43'!K30</f>
        <v>0</v>
      </c>
      <c r="D1049" s="50">
        <f>0</f>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t="b">
        <v>0</v>
      </c>
      <c r="AI1049" t="b">
        <v>0</v>
      </c>
      <c r="AJ1049" t="b">
        <v>0</v>
      </c>
      <c r="AK1049" t="b">
        <v>0</v>
      </c>
      <c r="AL1049" t="b">
        <v>0</v>
      </c>
      <c r="AM1049" t="b">
        <v>0</v>
      </c>
      <c r="AN1049" t="b">
        <v>0</v>
      </c>
      <c r="AO1049" t="b">
        <v>0</v>
      </c>
      <c r="AP1049">
        <v>0</v>
      </c>
      <c r="AQ1049" t="b">
        <v>0</v>
      </c>
      <c r="AR1049" t="b">
        <f t="shared" si="63"/>
        <v>1</v>
      </c>
    </row>
    <row r="1050" spans="1:44">
      <c r="A1050" t="s">
        <v>55</v>
      </c>
      <c r="B1050" s="50" t="b">
        <f t="shared" si="65"/>
        <v>1</v>
      </c>
      <c r="C1050" s="50">
        <f>'L43'!D30</f>
        <v>0</v>
      </c>
      <c r="D1050" s="50">
        <f>0</f>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t="b">
        <v>0</v>
      </c>
      <c r="AI1050" t="b">
        <v>0</v>
      </c>
      <c r="AJ1050" t="b">
        <v>0</v>
      </c>
      <c r="AK1050" t="b">
        <v>0</v>
      </c>
      <c r="AL1050" t="b">
        <v>0</v>
      </c>
      <c r="AM1050" t="b">
        <v>0</v>
      </c>
      <c r="AN1050" t="b">
        <v>0</v>
      </c>
      <c r="AO1050" t="b">
        <v>0</v>
      </c>
      <c r="AP1050">
        <v>0</v>
      </c>
      <c r="AQ1050" t="b">
        <v>0</v>
      </c>
      <c r="AR1050" t="b">
        <f t="shared" si="63"/>
        <v>1</v>
      </c>
    </row>
    <row r="1051" spans="1:44">
      <c r="A1051" t="s">
        <v>55</v>
      </c>
      <c r="B1051" s="50" t="b">
        <f t="shared" si="65"/>
        <v>1</v>
      </c>
      <c r="C1051" s="50">
        <f>'L43'!R31</f>
        <v>0</v>
      </c>
      <c r="D1051" s="50">
        <f>0</f>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t="b">
        <v>0</v>
      </c>
      <c r="AI1051" t="b">
        <v>0</v>
      </c>
      <c r="AJ1051" t="b">
        <v>0</v>
      </c>
      <c r="AK1051" t="b">
        <v>0</v>
      </c>
      <c r="AL1051" t="b">
        <v>0</v>
      </c>
      <c r="AM1051" t="b">
        <v>0</v>
      </c>
      <c r="AN1051" t="b">
        <v>0</v>
      </c>
      <c r="AO1051" t="b">
        <v>0</v>
      </c>
      <c r="AP1051">
        <v>0</v>
      </c>
      <c r="AQ1051" t="b">
        <v>0</v>
      </c>
      <c r="AR1051" t="b">
        <f t="shared" si="63"/>
        <v>1</v>
      </c>
    </row>
    <row r="1052" spans="1:44">
      <c r="A1052" t="s">
        <v>55</v>
      </c>
      <c r="B1052" s="50" t="b">
        <f t="shared" si="65"/>
        <v>1</v>
      </c>
      <c r="C1052" s="50">
        <f>'L43'!K31</f>
        <v>0</v>
      </c>
      <c r="D1052" s="50">
        <f>0</f>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t="b">
        <v>0</v>
      </c>
      <c r="AI1052" t="b">
        <v>0</v>
      </c>
      <c r="AJ1052" t="b">
        <v>0</v>
      </c>
      <c r="AK1052" t="b">
        <v>0</v>
      </c>
      <c r="AL1052" t="b">
        <v>0</v>
      </c>
      <c r="AM1052" t="b">
        <v>0</v>
      </c>
      <c r="AN1052" t="b">
        <v>0</v>
      </c>
      <c r="AO1052" t="b">
        <v>0</v>
      </c>
      <c r="AP1052">
        <v>0</v>
      </c>
      <c r="AQ1052" t="b">
        <v>0</v>
      </c>
      <c r="AR1052" t="b">
        <f t="shared" si="63"/>
        <v>1</v>
      </c>
    </row>
    <row r="1053" spans="1:44">
      <c r="A1053" t="s">
        <v>55</v>
      </c>
      <c r="B1053" s="50" t="b">
        <f t="shared" si="65"/>
        <v>1</v>
      </c>
      <c r="C1053" s="50">
        <f>'L43'!D31</f>
        <v>0</v>
      </c>
      <c r="D1053" s="50">
        <f>0</f>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t="b">
        <v>0</v>
      </c>
      <c r="AI1053" t="b">
        <v>0</v>
      </c>
      <c r="AJ1053" t="b">
        <v>0</v>
      </c>
      <c r="AK1053" t="b">
        <v>0</v>
      </c>
      <c r="AL1053" t="b">
        <v>0</v>
      </c>
      <c r="AM1053" t="b">
        <v>0</v>
      </c>
      <c r="AN1053" t="b">
        <v>0</v>
      </c>
      <c r="AO1053" t="b">
        <v>0</v>
      </c>
      <c r="AP1053">
        <v>0</v>
      </c>
      <c r="AQ1053" t="b">
        <v>0</v>
      </c>
      <c r="AR1053" t="b">
        <f t="shared" si="63"/>
        <v>1</v>
      </c>
    </row>
    <row r="1054" spans="1:44">
      <c r="A1054" t="s">
        <v>55</v>
      </c>
      <c r="B1054" s="50" t="b">
        <f t="shared" si="65"/>
        <v>1</v>
      </c>
      <c r="C1054" s="50">
        <f>'L43'!R32</f>
        <v>0</v>
      </c>
      <c r="D1054" s="50">
        <f>0</f>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t="b">
        <v>0</v>
      </c>
      <c r="AI1054" t="b">
        <v>0</v>
      </c>
      <c r="AJ1054" t="b">
        <v>0</v>
      </c>
      <c r="AK1054" t="b">
        <v>0</v>
      </c>
      <c r="AL1054" t="b">
        <v>0</v>
      </c>
      <c r="AM1054" t="b">
        <v>0</v>
      </c>
      <c r="AN1054" t="b">
        <v>0</v>
      </c>
      <c r="AO1054" t="b">
        <v>0</v>
      </c>
      <c r="AP1054">
        <v>0</v>
      </c>
      <c r="AQ1054" t="b">
        <v>0</v>
      </c>
      <c r="AR1054" t="b">
        <f t="shared" si="63"/>
        <v>1</v>
      </c>
    </row>
    <row r="1055" spans="1:44">
      <c r="A1055" t="s">
        <v>55</v>
      </c>
      <c r="B1055" s="50" t="b">
        <f t="shared" si="65"/>
        <v>1</v>
      </c>
      <c r="C1055" s="50">
        <f>'L43'!K32</f>
        <v>0</v>
      </c>
      <c r="D1055" s="50">
        <f>0</f>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t="b">
        <v>0</v>
      </c>
      <c r="AI1055" t="b">
        <v>0</v>
      </c>
      <c r="AJ1055" t="b">
        <v>0</v>
      </c>
      <c r="AK1055" t="b">
        <v>0</v>
      </c>
      <c r="AL1055" t="b">
        <v>0</v>
      </c>
      <c r="AM1055" t="b">
        <v>0</v>
      </c>
      <c r="AN1055" t="b">
        <v>0</v>
      </c>
      <c r="AO1055" t="b">
        <v>0</v>
      </c>
      <c r="AP1055">
        <v>0</v>
      </c>
      <c r="AQ1055" t="b">
        <v>0</v>
      </c>
      <c r="AR1055" t="b">
        <f t="shared" si="63"/>
        <v>1</v>
      </c>
    </row>
    <row r="1056" spans="1:44">
      <c r="A1056" t="s">
        <v>55</v>
      </c>
      <c r="B1056" s="50" t="b">
        <f t="shared" si="65"/>
        <v>1</v>
      </c>
      <c r="C1056" s="50">
        <f>'L43'!D32</f>
        <v>0</v>
      </c>
      <c r="D1056" s="50">
        <f>0</f>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t="b">
        <v>0</v>
      </c>
      <c r="AI1056" t="b">
        <v>0</v>
      </c>
      <c r="AJ1056" t="b">
        <v>0</v>
      </c>
      <c r="AK1056" t="b">
        <v>0</v>
      </c>
      <c r="AL1056" t="b">
        <v>0</v>
      </c>
      <c r="AM1056" t="b">
        <v>0</v>
      </c>
      <c r="AN1056" t="b">
        <v>0</v>
      </c>
      <c r="AO1056" t="b">
        <v>0</v>
      </c>
      <c r="AP1056">
        <v>0</v>
      </c>
      <c r="AQ1056" t="b">
        <v>0</v>
      </c>
      <c r="AR1056" t="b">
        <f t="shared" si="63"/>
        <v>1</v>
      </c>
    </row>
    <row r="1057" spans="1:44">
      <c r="A1057" t="s">
        <v>55</v>
      </c>
      <c r="B1057" s="50" t="b">
        <f t="shared" si="65"/>
        <v>1</v>
      </c>
      <c r="C1057" s="50">
        <f>'L43'!R33</f>
        <v>0</v>
      </c>
      <c r="D1057" s="50">
        <f>0</f>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t="b">
        <v>0</v>
      </c>
      <c r="AI1057" t="b">
        <v>0</v>
      </c>
      <c r="AJ1057" t="b">
        <v>0</v>
      </c>
      <c r="AK1057" t="b">
        <v>0</v>
      </c>
      <c r="AL1057" t="b">
        <v>0</v>
      </c>
      <c r="AM1057" t="b">
        <v>0</v>
      </c>
      <c r="AN1057" t="b">
        <v>0</v>
      </c>
      <c r="AO1057" t="b">
        <v>0</v>
      </c>
      <c r="AP1057">
        <v>0</v>
      </c>
      <c r="AQ1057" t="b">
        <v>0</v>
      </c>
      <c r="AR1057" t="b">
        <f t="shared" si="63"/>
        <v>1</v>
      </c>
    </row>
    <row r="1058" spans="1:44">
      <c r="A1058" t="s">
        <v>55</v>
      </c>
      <c r="B1058" s="50" t="b">
        <f t="shared" si="65"/>
        <v>1</v>
      </c>
      <c r="C1058" s="50">
        <f>'L43'!K33</f>
        <v>0</v>
      </c>
      <c r="D1058" s="50">
        <f>0</f>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t="b">
        <v>0</v>
      </c>
      <c r="AI1058" t="b">
        <v>0</v>
      </c>
      <c r="AJ1058" t="b">
        <v>0</v>
      </c>
      <c r="AK1058" t="b">
        <v>0</v>
      </c>
      <c r="AL1058" t="b">
        <v>0</v>
      </c>
      <c r="AM1058" t="b">
        <v>0</v>
      </c>
      <c r="AN1058" t="b">
        <v>0</v>
      </c>
      <c r="AO1058" t="b">
        <v>0</v>
      </c>
      <c r="AP1058">
        <v>0</v>
      </c>
      <c r="AQ1058" t="b">
        <v>0</v>
      </c>
      <c r="AR1058" t="b">
        <f t="shared" si="63"/>
        <v>1</v>
      </c>
    </row>
    <row r="1059" spans="1:44">
      <c r="A1059" t="s">
        <v>55</v>
      </c>
      <c r="B1059" s="50" t="b">
        <f t="shared" si="65"/>
        <v>1</v>
      </c>
      <c r="C1059" s="50">
        <f>'L43'!D33</f>
        <v>0</v>
      </c>
      <c r="D1059" s="50">
        <f>0</f>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t="b">
        <v>0</v>
      </c>
      <c r="AI1059" t="b">
        <v>0</v>
      </c>
      <c r="AJ1059" t="b">
        <v>0</v>
      </c>
      <c r="AK1059" t="b">
        <v>0</v>
      </c>
      <c r="AL1059" t="b">
        <v>0</v>
      </c>
      <c r="AM1059" t="b">
        <v>0</v>
      </c>
      <c r="AN1059" t="b">
        <v>0</v>
      </c>
      <c r="AO1059" t="b">
        <v>0</v>
      </c>
      <c r="AP1059">
        <v>0</v>
      </c>
      <c r="AQ1059" t="b">
        <v>0</v>
      </c>
      <c r="AR1059" t="b">
        <f t="shared" si="63"/>
        <v>1</v>
      </c>
    </row>
    <row r="1060" spans="1:44">
      <c r="A1060" t="s">
        <v>55</v>
      </c>
      <c r="B1060" s="50" t="b">
        <f t="shared" si="65"/>
        <v>1</v>
      </c>
      <c r="C1060" s="50">
        <f>'L43'!R34</f>
        <v>0</v>
      </c>
      <c r="D1060" s="50">
        <f>0</f>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t="b">
        <v>0</v>
      </c>
      <c r="AI1060" t="b">
        <v>0</v>
      </c>
      <c r="AJ1060" t="b">
        <v>0</v>
      </c>
      <c r="AK1060" t="b">
        <v>0</v>
      </c>
      <c r="AL1060" t="b">
        <v>0</v>
      </c>
      <c r="AM1060" t="b">
        <v>0</v>
      </c>
      <c r="AN1060" t="b">
        <v>0</v>
      </c>
      <c r="AO1060" t="b">
        <v>0</v>
      </c>
      <c r="AP1060">
        <v>0</v>
      </c>
      <c r="AQ1060" t="b">
        <v>0</v>
      </c>
      <c r="AR1060" t="b">
        <f t="shared" si="63"/>
        <v>1</v>
      </c>
    </row>
    <row r="1061" spans="1:44">
      <c r="A1061" t="s">
        <v>55</v>
      </c>
      <c r="B1061" s="50" t="b">
        <f t="shared" si="65"/>
        <v>1</v>
      </c>
      <c r="C1061" s="50">
        <f>'L43'!K34</f>
        <v>0</v>
      </c>
      <c r="D1061" s="50">
        <f>0</f>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t="b">
        <v>0</v>
      </c>
      <c r="AI1061" t="b">
        <v>0</v>
      </c>
      <c r="AJ1061" t="b">
        <v>0</v>
      </c>
      <c r="AK1061" t="b">
        <v>0</v>
      </c>
      <c r="AL1061" t="b">
        <v>0</v>
      </c>
      <c r="AM1061" t="b">
        <v>0</v>
      </c>
      <c r="AN1061" t="b">
        <v>0</v>
      </c>
      <c r="AO1061" t="b">
        <v>0</v>
      </c>
      <c r="AP1061">
        <v>0</v>
      </c>
      <c r="AQ1061" t="b">
        <v>0</v>
      </c>
      <c r="AR1061" t="b">
        <f t="shared" si="63"/>
        <v>1</v>
      </c>
    </row>
    <row r="1062" spans="1:44">
      <c r="A1062" t="s">
        <v>55</v>
      </c>
      <c r="B1062" s="50" t="b">
        <f t="shared" si="65"/>
        <v>1</v>
      </c>
      <c r="C1062" s="50">
        <f>'L43'!D34</f>
        <v>0</v>
      </c>
      <c r="D1062" s="50">
        <f>0</f>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t="b">
        <v>0</v>
      </c>
      <c r="AI1062" t="b">
        <v>0</v>
      </c>
      <c r="AJ1062" t="b">
        <v>0</v>
      </c>
      <c r="AK1062" t="b">
        <v>0</v>
      </c>
      <c r="AL1062" t="b">
        <v>0</v>
      </c>
      <c r="AM1062" t="b">
        <v>0</v>
      </c>
      <c r="AN1062" t="b">
        <v>0</v>
      </c>
      <c r="AO1062" t="b">
        <v>0</v>
      </c>
      <c r="AP1062">
        <v>0</v>
      </c>
      <c r="AQ1062" t="b">
        <v>0</v>
      </c>
      <c r="AR1062" t="b">
        <f t="shared" si="63"/>
        <v>1</v>
      </c>
    </row>
    <row r="1063" spans="1:44">
      <c r="A1063" t="s">
        <v>55</v>
      </c>
      <c r="B1063" s="50" t="b">
        <f t="shared" si="65"/>
        <v>1</v>
      </c>
      <c r="C1063" s="50">
        <f>'L43'!R36</f>
        <v>0</v>
      </c>
      <c r="D1063" s="50">
        <f>0</f>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t="b">
        <v>0</v>
      </c>
      <c r="AI1063" t="b">
        <v>0</v>
      </c>
      <c r="AJ1063" t="b">
        <v>0</v>
      </c>
      <c r="AK1063" t="b">
        <v>0</v>
      </c>
      <c r="AL1063" t="b">
        <v>0</v>
      </c>
      <c r="AM1063" t="b">
        <v>0</v>
      </c>
      <c r="AN1063" t="b">
        <v>0</v>
      </c>
      <c r="AO1063" t="b">
        <v>0</v>
      </c>
      <c r="AP1063">
        <v>0</v>
      </c>
      <c r="AQ1063" t="b">
        <v>0</v>
      </c>
      <c r="AR1063" t="b">
        <f t="shared" si="63"/>
        <v>1</v>
      </c>
    </row>
    <row r="1064" spans="1:44">
      <c r="A1064" t="s">
        <v>55</v>
      </c>
      <c r="B1064" s="50" t="b">
        <f t="shared" si="65"/>
        <v>1</v>
      </c>
      <c r="C1064" s="50">
        <f>'L43'!K36</f>
        <v>0</v>
      </c>
      <c r="D1064" s="50">
        <f>0</f>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t="b">
        <v>0</v>
      </c>
      <c r="AI1064" t="b">
        <v>0</v>
      </c>
      <c r="AJ1064" t="b">
        <v>0</v>
      </c>
      <c r="AK1064" t="b">
        <v>0</v>
      </c>
      <c r="AL1064" t="b">
        <v>0</v>
      </c>
      <c r="AM1064" t="b">
        <v>0</v>
      </c>
      <c r="AN1064" t="b">
        <v>0</v>
      </c>
      <c r="AO1064" t="b">
        <v>0</v>
      </c>
      <c r="AP1064">
        <v>0</v>
      </c>
      <c r="AQ1064" t="b">
        <v>0</v>
      </c>
      <c r="AR1064" t="b">
        <f t="shared" si="63"/>
        <v>1</v>
      </c>
    </row>
    <row r="1065" spans="1:44">
      <c r="A1065" t="s">
        <v>55</v>
      </c>
      <c r="B1065" s="50" t="b">
        <f t="shared" si="65"/>
        <v>1</v>
      </c>
      <c r="C1065" s="50">
        <f>'L43'!D36</f>
        <v>0</v>
      </c>
      <c r="D1065" s="50">
        <f>0</f>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t="b">
        <v>0</v>
      </c>
      <c r="AI1065" t="b">
        <v>0</v>
      </c>
      <c r="AJ1065" t="b">
        <v>0</v>
      </c>
      <c r="AK1065" t="b">
        <v>0</v>
      </c>
      <c r="AL1065" t="b">
        <v>0</v>
      </c>
      <c r="AM1065" t="b">
        <v>0</v>
      </c>
      <c r="AN1065" t="b">
        <v>0</v>
      </c>
      <c r="AO1065" t="b">
        <v>0</v>
      </c>
      <c r="AP1065">
        <v>0</v>
      </c>
      <c r="AQ1065" t="b">
        <v>0</v>
      </c>
      <c r="AR1065" t="b">
        <f t="shared" si="63"/>
        <v>1</v>
      </c>
    </row>
    <row r="1066" spans="1:44">
      <c r="A1066" t="s">
        <v>55</v>
      </c>
      <c r="B1066" s="50" t="b">
        <f t="shared" si="65"/>
        <v>1</v>
      </c>
      <c r="C1066" s="50">
        <f>'L43'!R37</f>
        <v>0</v>
      </c>
      <c r="D1066" s="50">
        <f>0</f>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t="b">
        <v>0</v>
      </c>
      <c r="AI1066" t="b">
        <v>0</v>
      </c>
      <c r="AJ1066" t="b">
        <v>0</v>
      </c>
      <c r="AK1066" t="b">
        <v>0</v>
      </c>
      <c r="AL1066" t="b">
        <v>0</v>
      </c>
      <c r="AM1066" t="b">
        <v>0</v>
      </c>
      <c r="AN1066" t="b">
        <v>0</v>
      </c>
      <c r="AO1066" t="b">
        <v>0</v>
      </c>
      <c r="AP1066">
        <v>0</v>
      </c>
      <c r="AQ1066" t="b">
        <v>0</v>
      </c>
      <c r="AR1066" t="b">
        <f t="shared" si="63"/>
        <v>1</v>
      </c>
    </row>
    <row r="1067" spans="1:44">
      <c r="A1067" t="s">
        <v>55</v>
      </c>
      <c r="B1067" s="50" t="b">
        <f t="shared" si="65"/>
        <v>1</v>
      </c>
      <c r="C1067" s="50">
        <f>'L43'!K37</f>
        <v>0</v>
      </c>
      <c r="D1067" s="50">
        <f>0</f>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t="b">
        <v>0</v>
      </c>
      <c r="AI1067" t="b">
        <v>0</v>
      </c>
      <c r="AJ1067" t="b">
        <v>0</v>
      </c>
      <c r="AK1067" t="b">
        <v>0</v>
      </c>
      <c r="AL1067" t="b">
        <v>0</v>
      </c>
      <c r="AM1067" t="b">
        <v>0</v>
      </c>
      <c r="AN1067" t="b">
        <v>0</v>
      </c>
      <c r="AO1067" t="b">
        <v>0</v>
      </c>
      <c r="AP1067">
        <v>0</v>
      </c>
      <c r="AQ1067" t="b">
        <v>0</v>
      </c>
      <c r="AR1067" t="b">
        <f t="shared" si="63"/>
        <v>1</v>
      </c>
    </row>
    <row r="1068" spans="1:44">
      <c r="A1068" t="s">
        <v>55</v>
      </c>
      <c r="B1068" s="50" t="b">
        <f t="shared" si="65"/>
        <v>1</v>
      </c>
      <c r="C1068" s="50">
        <f>'L43'!D37</f>
        <v>0</v>
      </c>
      <c r="D1068" s="50">
        <f>0</f>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t="b">
        <v>0</v>
      </c>
      <c r="AI1068" t="b">
        <v>0</v>
      </c>
      <c r="AJ1068" t="b">
        <v>0</v>
      </c>
      <c r="AK1068" t="b">
        <v>0</v>
      </c>
      <c r="AL1068" t="b">
        <v>0</v>
      </c>
      <c r="AM1068" t="b">
        <v>0</v>
      </c>
      <c r="AN1068" t="b">
        <v>0</v>
      </c>
      <c r="AO1068" t="b">
        <v>0</v>
      </c>
      <c r="AP1068">
        <v>0</v>
      </c>
      <c r="AQ1068" t="b">
        <v>0</v>
      </c>
      <c r="AR1068" t="b">
        <f t="shared" si="63"/>
        <v>1</v>
      </c>
    </row>
    <row r="1069" spans="1:44">
      <c r="A1069" t="s">
        <v>71</v>
      </c>
      <c r="B1069" s="50" t="b">
        <f t="shared" ref="B1069:B1100" si="66">IF(ABS(C1069-D1069)&lt;=2,TRUE(),FALSE())</f>
        <v>1</v>
      </c>
      <c r="C1069" s="50">
        <f>'L43'!R10</f>
        <v>3553100</v>
      </c>
      <c r="D1069" s="50">
        <f>'L16'!G10</f>
        <v>3553100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t="b">
        <v>0</v>
      </c>
      <c r="AI1069" t="b">
        <v>0</v>
      </c>
      <c r="AJ1069" t="b">
        <v>0</v>
      </c>
      <c r="AK1069" t="b">
        <v>0</v>
      </c>
      <c r="AL1069" t="b">
        <v>0</v>
      </c>
      <c r="AM1069" t="b">
        <v>0</v>
      </c>
      <c r="AN1069" t="b">
        <v>0</v>
      </c>
      <c r="AO1069" t="b">
        <v>0</v>
      </c>
      <c r="AP1069">
        <v>0</v>
      </c>
      <c r="AQ1069" t="b">
        <v>0</v>
      </c>
      <c r="AR1069" t="b">
        <f t="shared" si="63"/>
        <v>1</v>
      </c>
    </row>
    <row r="1070" spans="1:44">
      <c r="A1070" t="s">
        <v>71</v>
      </c>
      <c r="B1070" s="50" t="b">
        <f t="shared" si="66"/>
        <v>1</v>
      </c>
      <c r="C1070" s="50">
        <f>'L43'!K10</f>
        <v>2799500</v>
      </c>
      <c r="D1070" s="50">
        <f>'L16'!F10</f>
        <v>2799500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t="b">
        <v>0</v>
      </c>
      <c r="AI1070" t="b">
        <v>0</v>
      </c>
      <c r="AJ1070" t="b">
        <v>0</v>
      </c>
      <c r="AK1070" t="b">
        <v>0</v>
      </c>
      <c r="AL1070" t="b">
        <v>0</v>
      </c>
      <c r="AM1070" t="b">
        <v>0</v>
      </c>
      <c r="AN1070" t="b">
        <v>0</v>
      </c>
      <c r="AO1070" t="b">
        <v>0</v>
      </c>
      <c r="AP1070">
        <v>0</v>
      </c>
      <c r="AQ1070" t="b">
        <v>0</v>
      </c>
      <c r="AR1070" t="b">
        <f t="shared" si="63"/>
        <v>1</v>
      </c>
    </row>
    <row r="1071" spans="1:44">
      <c r="A1071" t="s">
        <v>71</v>
      </c>
      <c r="B1071" s="50" t="b">
        <f t="shared" si="66"/>
        <v>1</v>
      </c>
      <c r="C1071" s="50">
        <f>'L43'!D10</f>
        <v>3356200</v>
      </c>
      <c r="D1071" s="50">
        <f>'L16'!E10</f>
        <v>3356200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t="b">
        <v>0</v>
      </c>
      <c r="AI1071" t="b">
        <v>0</v>
      </c>
      <c r="AJ1071" t="b">
        <v>0</v>
      </c>
      <c r="AK1071" t="b">
        <v>0</v>
      </c>
      <c r="AL1071" t="b">
        <v>0</v>
      </c>
      <c r="AM1071" t="b">
        <v>0</v>
      </c>
      <c r="AN1071" t="b">
        <v>0</v>
      </c>
      <c r="AO1071" t="b">
        <v>0</v>
      </c>
      <c r="AP1071">
        <v>0</v>
      </c>
      <c r="AQ1071" t="b">
        <v>0</v>
      </c>
      <c r="AR1071" t="b">
        <f t="shared" si="63"/>
        <v>1</v>
      </c>
    </row>
    <row r="1072" spans="1:44">
      <c r="A1072" t="s">
        <v>71</v>
      </c>
      <c r="B1072" s="50" t="b">
        <f t="shared" si="66"/>
        <v>1</v>
      </c>
      <c r="C1072" s="50">
        <f>'L43'!R11</f>
        <v>2174900</v>
      </c>
      <c r="D1072" s="50">
        <f>'L16'!G11</f>
        <v>2174900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t="b">
        <v>0</v>
      </c>
      <c r="AI1072" t="b">
        <v>0</v>
      </c>
      <c r="AJ1072" t="b">
        <v>0</v>
      </c>
      <c r="AK1072" t="b">
        <v>0</v>
      </c>
      <c r="AL1072" t="b">
        <v>0</v>
      </c>
      <c r="AM1072" t="b">
        <v>0</v>
      </c>
      <c r="AN1072" t="b">
        <v>0</v>
      </c>
      <c r="AO1072" t="b">
        <v>0</v>
      </c>
      <c r="AP1072">
        <v>0</v>
      </c>
      <c r="AQ1072" t="b">
        <v>0</v>
      </c>
      <c r="AR1072" t="b">
        <f t="shared" si="63"/>
        <v>1</v>
      </c>
    </row>
    <row r="1073" spans="1:44">
      <c r="A1073" t="s">
        <v>71</v>
      </c>
      <c r="B1073" s="50" t="b">
        <f t="shared" si="66"/>
        <v>1</v>
      </c>
      <c r="C1073" s="50">
        <f>'L43'!K11</f>
        <v>1116300</v>
      </c>
      <c r="D1073" s="50">
        <f>'L16'!F11</f>
        <v>1116300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t="b">
        <v>0</v>
      </c>
      <c r="AI1073" t="b">
        <v>0</v>
      </c>
      <c r="AJ1073" t="b">
        <v>0</v>
      </c>
      <c r="AK1073" t="b">
        <v>0</v>
      </c>
      <c r="AL1073" t="b">
        <v>0</v>
      </c>
      <c r="AM1073" t="b">
        <v>0</v>
      </c>
      <c r="AN1073" t="b">
        <v>0</v>
      </c>
      <c r="AO1073" t="b">
        <v>0</v>
      </c>
      <c r="AP1073">
        <v>0</v>
      </c>
      <c r="AQ1073" t="b">
        <v>0</v>
      </c>
      <c r="AR1073" t="b">
        <f t="shared" si="63"/>
        <v>1</v>
      </c>
    </row>
    <row r="1074" spans="1:44">
      <c r="A1074" t="s">
        <v>71</v>
      </c>
      <c r="B1074" s="50" t="b">
        <f t="shared" si="66"/>
        <v>1</v>
      </c>
      <c r="C1074" s="50">
        <f>'L43'!D11</f>
        <v>1821400</v>
      </c>
      <c r="D1074" s="50">
        <f>'L16'!E11</f>
        <v>1821400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0</v>
      </c>
      <c r="AF1074">
        <v>0</v>
      </c>
      <c r="AG1074">
        <v>0</v>
      </c>
      <c r="AH1074" t="b">
        <v>0</v>
      </c>
      <c r="AI1074" t="b">
        <v>0</v>
      </c>
      <c r="AJ1074" t="b">
        <v>0</v>
      </c>
      <c r="AK1074" t="b">
        <v>0</v>
      </c>
      <c r="AL1074" t="b">
        <v>0</v>
      </c>
      <c r="AM1074" t="b">
        <v>0</v>
      </c>
      <c r="AN1074" t="b">
        <v>0</v>
      </c>
      <c r="AO1074" t="b">
        <v>0</v>
      </c>
      <c r="AP1074">
        <v>0</v>
      </c>
      <c r="AQ1074" t="b">
        <v>0</v>
      </c>
      <c r="AR1074" t="b">
        <f t="shared" si="63"/>
        <v>1</v>
      </c>
    </row>
    <row r="1075" spans="1:44">
      <c r="A1075" t="s">
        <v>71</v>
      </c>
      <c r="B1075" s="50" t="b">
        <f t="shared" si="66"/>
        <v>1</v>
      </c>
      <c r="C1075" s="50">
        <f>'L43'!R13</f>
        <v>11776500</v>
      </c>
      <c r="D1075" s="50">
        <f>'L16'!G17</f>
        <v>11776500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t="b">
        <v>0</v>
      </c>
      <c r="AI1075" t="b">
        <v>0</v>
      </c>
      <c r="AJ1075" t="b">
        <v>0</v>
      </c>
      <c r="AK1075" t="b">
        <v>0</v>
      </c>
      <c r="AL1075" t="b">
        <v>0</v>
      </c>
      <c r="AM1075" t="b">
        <v>0</v>
      </c>
      <c r="AN1075" t="b">
        <v>0</v>
      </c>
      <c r="AO1075" t="b">
        <v>0</v>
      </c>
      <c r="AP1075">
        <v>0</v>
      </c>
      <c r="AQ1075" t="b">
        <v>0</v>
      </c>
      <c r="AR1075" t="b">
        <f t="shared" si="63"/>
        <v>1</v>
      </c>
    </row>
    <row r="1076" spans="1:44">
      <c r="A1076" t="s">
        <v>71</v>
      </c>
      <c r="B1076" s="50" t="b">
        <f t="shared" si="66"/>
        <v>1</v>
      </c>
      <c r="C1076" s="50">
        <f>'L43'!K13</f>
        <v>11458000</v>
      </c>
      <c r="D1076" s="50">
        <f>'L16'!F17</f>
        <v>11458000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t="b">
        <v>0</v>
      </c>
      <c r="AI1076" t="b">
        <v>0</v>
      </c>
      <c r="AJ1076" t="b">
        <v>0</v>
      </c>
      <c r="AK1076" t="b">
        <v>0</v>
      </c>
      <c r="AL1076" t="b">
        <v>0</v>
      </c>
      <c r="AM1076" t="b">
        <v>0</v>
      </c>
      <c r="AN1076" t="b">
        <v>0</v>
      </c>
      <c r="AO1076" t="b">
        <v>0</v>
      </c>
      <c r="AP1076">
        <v>0</v>
      </c>
      <c r="AQ1076" t="b">
        <v>0</v>
      </c>
      <c r="AR1076" t="b">
        <f t="shared" si="63"/>
        <v>1</v>
      </c>
    </row>
    <row r="1077" spans="1:44">
      <c r="A1077" t="s">
        <v>71</v>
      </c>
      <c r="B1077" s="50" t="b">
        <f t="shared" si="66"/>
        <v>1</v>
      </c>
      <c r="C1077" s="50">
        <f>'L43'!D13</f>
        <v>11373300</v>
      </c>
      <c r="D1077" s="50">
        <f>'L16'!E17</f>
        <v>11373300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t="b">
        <v>0</v>
      </c>
      <c r="AI1077" t="b">
        <v>0</v>
      </c>
      <c r="AJ1077" t="b">
        <v>0</v>
      </c>
      <c r="AK1077" t="b">
        <v>0</v>
      </c>
      <c r="AL1077" t="b">
        <v>0</v>
      </c>
      <c r="AM1077" t="b">
        <v>0</v>
      </c>
      <c r="AN1077" t="b">
        <v>0</v>
      </c>
      <c r="AO1077" t="b">
        <v>0</v>
      </c>
      <c r="AP1077">
        <v>0</v>
      </c>
      <c r="AQ1077" t="b">
        <v>0</v>
      </c>
      <c r="AR1077" t="b">
        <f t="shared" si="63"/>
        <v>1</v>
      </c>
    </row>
    <row r="1078" spans="1:44">
      <c r="A1078" t="s">
        <v>71</v>
      </c>
      <c r="B1078" s="50" t="b">
        <f t="shared" si="66"/>
        <v>1</v>
      </c>
      <c r="C1078" s="50">
        <f>'L43'!R14</f>
        <v>45900</v>
      </c>
      <c r="D1078" s="50">
        <f>'L16'!G18</f>
        <v>45900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t="b">
        <v>0</v>
      </c>
      <c r="AI1078" t="b">
        <v>0</v>
      </c>
      <c r="AJ1078" t="b">
        <v>0</v>
      </c>
      <c r="AK1078" t="b">
        <v>0</v>
      </c>
      <c r="AL1078" t="b">
        <v>0</v>
      </c>
      <c r="AM1078" t="b">
        <v>0</v>
      </c>
      <c r="AN1078" t="b">
        <v>0</v>
      </c>
      <c r="AO1078" t="b">
        <v>0</v>
      </c>
      <c r="AP1078">
        <v>0</v>
      </c>
      <c r="AQ1078" t="b">
        <v>0</v>
      </c>
      <c r="AR1078" t="b">
        <f t="shared" si="63"/>
        <v>1</v>
      </c>
    </row>
    <row r="1079" spans="1:44">
      <c r="A1079" t="s">
        <v>71</v>
      </c>
      <c r="B1079" s="50" t="b">
        <f t="shared" si="66"/>
        <v>1</v>
      </c>
      <c r="C1079" s="50">
        <f>'L43'!K14</f>
        <v>39200</v>
      </c>
      <c r="D1079" s="50">
        <f>'L16'!F18</f>
        <v>39200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t="b">
        <v>0</v>
      </c>
      <c r="AI1079" t="b">
        <v>0</v>
      </c>
      <c r="AJ1079" t="b">
        <v>0</v>
      </c>
      <c r="AK1079" t="b">
        <v>0</v>
      </c>
      <c r="AL1079" t="b">
        <v>0</v>
      </c>
      <c r="AM1079" t="b">
        <v>0</v>
      </c>
      <c r="AN1079" t="b">
        <v>0</v>
      </c>
      <c r="AO1079" t="b">
        <v>0</v>
      </c>
      <c r="AP1079">
        <v>0</v>
      </c>
      <c r="AQ1079" t="b">
        <v>0</v>
      </c>
      <c r="AR1079" t="b">
        <f t="shared" si="63"/>
        <v>1</v>
      </c>
    </row>
    <row r="1080" spans="1:44">
      <c r="A1080" t="s">
        <v>71</v>
      </c>
      <c r="B1080" s="50" t="b">
        <f t="shared" si="66"/>
        <v>1</v>
      </c>
      <c r="C1080" s="50">
        <f>'L43'!D14</f>
        <v>37000</v>
      </c>
      <c r="D1080" s="50">
        <f>'L16'!E18</f>
        <v>37000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0</v>
      </c>
      <c r="AF1080">
        <v>0</v>
      </c>
      <c r="AG1080">
        <v>0</v>
      </c>
      <c r="AH1080" t="b">
        <v>0</v>
      </c>
      <c r="AI1080" t="b">
        <v>0</v>
      </c>
      <c r="AJ1080" t="b">
        <v>0</v>
      </c>
      <c r="AK1080" t="b">
        <v>0</v>
      </c>
      <c r="AL1080" t="b">
        <v>0</v>
      </c>
      <c r="AM1080" t="b">
        <v>0</v>
      </c>
      <c r="AN1080" t="b">
        <v>0</v>
      </c>
      <c r="AO1080" t="b">
        <v>0</v>
      </c>
      <c r="AP1080">
        <v>0</v>
      </c>
      <c r="AQ1080" t="b">
        <v>0</v>
      </c>
      <c r="AR1080" t="b">
        <f t="shared" si="63"/>
        <v>1</v>
      </c>
    </row>
    <row r="1081" spans="1:44">
      <c r="A1081" t="s">
        <v>71</v>
      </c>
      <c r="B1081" s="50" t="b">
        <f t="shared" si="66"/>
        <v>1</v>
      </c>
      <c r="C1081" s="50">
        <f>'L43'!R15</f>
        <v>0</v>
      </c>
      <c r="D1081" s="50">
        <f>'L16'!G19</f>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t="b">
        <v>0</v>
      </c>
      <c r="AI1081" t="b">
        <v>0</v>
      </c>
      <c r="AJ1081" t="b">
        <v>0</v>
      </c>
      <c r="AK1081" t="b">
        <v>0</v>
      </c>
      <c r="AL1081" t="b">
        <v>0</v>
      </c>
      <c r="AM1081" t="b">
        <v>0</v>
      </c>
      <c r="AN1081" t="b">
        <v>0</v>
      </c>
      <c r="AO1081" t="b">
        <v>0</v>
      </c>
      <c r="AP1081">
        <v>0</v>
      </c>
      <c r="AQ1081" t="b">
        <v>0</v>
      </c>
      <c r="AR1081" t="b">
        <f t="shared" si="63"/>
        <v>1</v>
      </c>
    </row>
    <row r="1082" spans="1:44">
      <c r="A1082" t="s">
        <v>71</v>
      </c>
      <c r="B1082" s="50" t="b">
        <f t="shared" si="66"/>
        <v>1</v>
      </c>
      <c r="C1082" s="50">
        <f>'L43'!K15</f>
        <v>0</v>
      </c>
      <c r="D1082" s="50">
        <f>'L16'!F19</f>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t="b">
        <v>0</v>
      </c>
      <c r="AI1082" t="b">
        <v>0</v>
      </c>
      <c r="AJ1082" t="b">
        <v>0</v>
      </c>
      <c r="AK1082" t="b">
        <v>0</v>
      </c>
      <c r="AL1082" t="b">
        <v>0</v>
      </c>
      <c r="AM1082" t="b">
        <v>0</v>
      </c>
      <c r="AN1082" t="b">
        <v>0</v>
      </c>
      <c r="AO1082" t="b">
        <v>0</v>
      </c>
      <c r="AP1082">
        <v>0</v>
      </c>
      <c r="AQ1082" t="b">
        <v>0</v>
      </c>
      <c r="AR1082" t="b">
        <f t="shared" si="63"/>
        <v>1</v>
      </c>
    </row>
    <row r="1083" spans="1:44">
      <c r="A1083" t="s">
        <v>71</v>
      </c>
      <c r="B1083" s="50" t="b">
        <f t="shared" si="66"/>
        <v>1</v>
      </c>
      <c r="C1083" s="50">
        <f>'L43'!D15</f>
        <v>0</v>
      </c>
      <c r="D1083" s="50">
        <f>'L16'!E19</f>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t="b">
        <v>0</v>
      </c>
      <c r="AI1083" t="b">
        <v>0</v>
      </c>
      <c r="AJ1083" t="b">
        <v>0</v>
      </c>
      <c r="AK1083" t="b">
        <v>0</v>
      </c>
      <c r="AL1083" t="b">
        <v>0</v>
      </c>
      <c r="AM1083" t="b">
        <v>0</v>
      </c>
      <c r="AN1083" t="b">
        <v>0</v>
      </c>
      <c r="AO1083" t="b">
        <v>0</v>
      </c>
      <c r="AP1083">
        <v>0</v>
      </c>
      <c r="AQ1083" t="b">
        <v>0</v>
      </c>
      <c r="AR1083" t="b">
        <f t="shared" si="63"/>
        <v>1</v>
      </c>
    </row>
    <row r="1084" spans="1:44">
      <c r="A1084" t="s">
        <v>71</v>
      </c>
      <c r="B1084" s="50" t="b">
        <f t="shared" si="66"/>
        <v>1</v>
      </c>
      <c r="C1084" s="50">
        <f>'L43'!R16</f>
        <v>80700</v>
      </c>
      <c r="D1084" s="50">
        <f>'L16'!G20</f>
        <v>80700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t="b">
        <v>0</v>
      </c>
      <c r="AI1084" t="b">
        <v>0</v>
      </c>
      <c r="AJ1084" t="b">
        <v>0</v>
      </c>
      <c r="AK1084" t="b">
        <v>0</v>
      </c>
      <c r="AL1084" t="b">
        <v>0</v>
      </c>
      <c r="AM1084" t="b">
        <v>0</v>
      </c>
      <c r="AN1084" t="b">
        <v>0</v>
      </c>
      <c r="AO1084" t="b">
        <v>0</v>
      </c>
      <c r="AP1084">
        <v>0</v>
      </c>
      <c r="AQ1084" t="b">
        <v>0</v>
      </c>
      <c r="AR1084" t="b">
        <f t="shared" si="63"/>
        <v>1</v>
      </c>
    </row>
    <row r="1085" spans="1:44">
      <c r="A1085" t="s">
        <v>71</v>
      </c>
      <c r="B1085" s="50" t="b">
        <f t="shared" si="66"/>
        <v>1</v>
      </c>
      <c r="C1085" s="50">
        <f>'L43'!K16</f>
        <v>88600</v>
      </c>
      <c r="D1085" s="50">
        <f>'L16'!F20</f>
        <v>88600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t="b">
        <v>0</v>
      </c>
      <c r="AI1085" t="b">
        <v>0</v>
      </c>
      <c r="AJ1085" t="b">
        <v>0</v>
      </c>
      <c r="AK1085" t="b">
        <v>0</v>
      </c>
      <c r="AL1085" t="b">
        <v>0</v>
      </c>
      <c r="AM1085" t="b">
        <v>0</v>
      </c>
      <c r="AN1085" t="b">
        <v>0</v>
      </c>
      <c r="AO1085" t="b">
        <v>0</v>
      </c>
      <c r="AP1085">
        <v>0</v>
      </c>
      <c r="AQ1085" t="b">
        <v>0</v>
      </c>
      <c r="AR1085" t="b">
        <f t="shared" si="63"/>
        <v>1</v>
      </c>
    </row>
    <row r="1086" spans="1:44">
      <c r="A1086" t="s">
        <v>71</v>
      </c>
      <c r="B1086" s="50" t="b">
        <f t="shared" si="66"/>
        <v>1</v>
      </c>
      <c r="C1086" s="50">
        <f>'L43'!D16</f>
        <v>85600</v>
      </c>
      <c r="D1086" s="50">
        <f>'L16'!E20</f>
        <v>85600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t="b">
        <v>0</v>
      </c>
      <c r="AI1086" t="b">
        <v>0</v>
      </c>
      <c r="AJ1086" t="b">
        <v>0</v>
      </c>
      <c r="AK1086" t="b">
        <v>0</v>
      </c>
      <c r="AL1086" t="b">
        <v>0</v>
      </c>
      <c r="AM1086" t="b">
        <v>0</v>
      </c>
      <c r="AN1086" t="b">
        <v>0</v>
      </c>
      <c r="AO1086" t="b">
        <v>0</v>
      </c>
      <c r="AP1086">
        <v>0</v>
      </c>
      <c r="AQ1086" t="b">
        <v>0</v>
      </c>
      <c r="AR1086" t="b">
        <f t="shared" si="63"/>
        <v>1</v>
      </c>
    </row>
    <row r="1087" spans="1:44">
      <c r="A1087" t="s">
        <v>71</v>
      </c>
      <c r="B1087" s="50" t="b">
        <f t="shared" si="66"/>
        <v>1</v>
      </c>
      <c r="C1087" s="50">
        <f>'L43'!R18</f>
        <v>222400</v>
      </c>
      <c r="D1087" s="50">
        <f>SUM('L16'!G23,'L16'!G21)</f>
        <v>222400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t="b">
        <v>0</v>
      </c>
      <c r="AI1087" t="b">
        <v>0</v>
      </c>
      <c r="AJ1087" t="b">
        <v>0</v>
      </c>
      <c r="AK1087" t="b">
        <v>0</v>
      </c>
      <c r="AL1087" t="b">
        <v>0</v>
      </c>
      <c r="AM1087" t="b">
        <v>0</v>
      </c>
      <c r="AN1087" t="b">
        <v>0</v>
      </c>
      <c r="AO1087" t="b">
        <v>0</v>
      </c>
      <c r="AP1087">
        <v>0</v>
      </c>
      <c r="AQ1087" t="b">
        <v>0</v>
      </c>
      <c r="AR1087" t="b">
        <f t="shared" si="63"/>
        <v>1</v>
      </c>
    </row>
    <row r="1088" spans="1:44">
      <c r="A1088" t="s">
        <v>71</v>
      </c>
      <c r="B1088" s="50" t="b">
        <f t="shared" si="66"/>
        <v>1</v>
      </c>
      <c r="C1088" s="50">
        <f>'L43'!K18</f>
        <v>196200</v>
      </c>
      <c r="D1088" s="50">
        <f>SUM('L16'!F23,'L16'!F21)</f>
        <v>196200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t="b">
        <v>0</v>
      </c>
      <c r="AI1088" t="b">
        <v>0</v>
      </c>
      <c r="AJ1088" t="b">
        <v>0</v>
      </c>
      <c r="AK1088" t="b">
        <v>0</v>
      </c>
      <c r="AL1088" t="b">
        <v>0</v>
      </c>
      <c r="AM1088" t="b">
        <v>0</v>
      </c>
      <c r="AN1088" t="b">
        <v>0</v>
      </c>
      <c r="AO1088" t="b">
        <v>0</v>
      </c>
      <c r="AP1088">
        <v>0</v>
      </c>
      <c r="AQ1088" t="b">
        <v>0</v>
      </c>
      <c r="AR1088" t="b">
        <f t="shared" si="63"/>
        <v>1</v>
      </c>
    </row>
    <row r="1089" spans="1:44">
      <c r="A1089" t="s">
        <v>71</v>
      </c>
      <c r="B1089" s="50" t="b">
        <f t="shared" si="66"/>
        <v>1</v>
      </c>
      <c r="C1089" s="50">
        <f>'L43'!D18</f>
        <v>205100</v>
      </c>
      <c r="D1089" s="50">
        <f>SUM('L16'!E23,'L16'!E21)</f>
        <v>205100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t="b">
        <v>0</v>
      </c>
      <c r="AI1089" t="b">
        <v>0</v>
      </c>
      <c r="AJ1089" t="b">
        <v>0</v>
      </c>
      <c r="AK1089" t="b">
        <v>0</v>
      </c>
      <c r="AL1089" t="b">
        <v>0</v>
      </c>
      <c r="AM1089" t="b">
        <v>0</v>
      </c>
      <c r="AN1089" t="b">
        <v>0</v>
      </c>
      <c r="AO1089" t="b">
        <v>0</v>
      </c>
      <c r="AP1089">
        <v>0</v>
      </c>
      <c r="AQ1089" t="b">
        <v>0</v>
      </c>
      <c r="AR1089" t="b">
        <f t="shared" si="63"/>
        <v>1</v>
      </c>
    </row>
    <row r="1090" spans="1:44">
      <c r="A1090" t="s">
        <v>71</v>
      </c>
      <c r="B1090" s="50" t="b">
        <f t="shared" si="66"/>
        <v>1</v>
      </c>
      <c r="C1090" s="50">
        <f>'L43'!R19</f>
        <v>17873400</v>
      </c>
      <c r="D1090" s="50">
        <f>'L16'!G24</f>
        <v>17873400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t="b">
        <v>0</v>
      </c>
      <c r="AI1090" t="b">
        <v>0</v>
      </c>
      <c r="AJ1090" t="b">
        <v>0</v>
      </c>
      <c r="AK1090" t="b">
        <v>0</v>
      </c>
      <c r="AL1090" t="b">
        <v>0</v>
      </c>
      <c r="AM1090" t="b">
        <v>0</v>
      </c>
      <c r="AN1090" t="b">
        <v>0</v>
      </c>
      <c r="AO1090" t="b">
        <v>0</v>
      </c>
      <c r="AP1090">
        <v>0</v>
      </c>
      <c r="AQ1090" t="b">
        <v>0</v>
      </c>
      <c r="AR1090" t="b">
        <f t="shared" ref="AR1090:AR1153" si="67">IF(AP1090=0,B1090,IF(AQ1090,B1090,TRUE()))</f>
        <v>1</v>
      </c>
    </row>
    <row r="1091" spans="1:44">
      <c r="A1091" t="s">
        <v>71</v>
      </c>
      <c r="B1091" s="50" t="b">
        <f t="shared" si="66"/>
        <v>1</v>
      </c>
      <c r="C1091" s="50">
        <f>'L43'!K19</f>
        <v>15702600</v>
      </c>
      <c r="D1091" s="50">
        <f>'L16'!F24</f>
        <v>15702600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t="b">
        <v>0</v>
      </c>
      <c r="AI1091" t="b">
        <v>0</v>
      </c>
      <c r="AJ1091" t="b">
        <v>0</v>
      </c>
      <c r="AK1091" t="b">
        <v>0</v>
      </c>
      <c r="AL1091" t="b">
        <v>0</v>
      </c>
      <c r="AM1091" t="b">
        <v>0</v>
      </c>
      <c r="AN1091" t="b">
        <v>0</v>
      </c>
      <c r="AO1091" t="b">
        <v>0</v>
      </c>
      <c r="AP1091">
        <v>0</v>
      </c>
      <c r="AQ1091" t="b">
        <v>0</v>
      </c>
      <c r="AR1091" t="b">
        <f t="shared" si="67"/>
        <v>1</v>
      </c>
    </row>
    <row r="1092" spans="1:44">
      <c r="A1092" t="s">
        <v>71</v>
      </c>
      <c r="B1092" s="50" t="b">
        <f t="shared" si="66"/>
        <v>1</v>
      </c>
      <c r="C1092" s="50">
        <f>'L43'!D19</f>
        <v>16908400</v>
      </c>
      <c r="D1092" s="50">
        <f>'L16'!E24</f>
        <v>16908400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t="b">
        <v>0</v>
      </c>
      <c r="AI1092" t="b">
        <v>0</v>
      </c>
      <c r="AJ1092" t="b">
        <v>0</v>
      </c>
      <c r="AK1092" t="b">
        <v>0</v>
      </c>
      <c r="AL1092" t="b">
        <v>0</v>
      </c>
      <c r="AM1092" t="b">
        <v>0</v>
      </c>
      <c r="AN1092" t="b">
        <v>0</v>
      </c>
      <c r="AO1092" t="b">
        <v>0</v>
      </c>
      <c r="AP1092">
        <v>0</v>
      </c>
      <c r="AQ1092" t="b">
        <v>0</v>
      </c>
      <c r="AR1092" t="b">
        <f t="shared" si="67"/>
        <v>1</v>
      </c>
    </row>
    <row r="1093" spans="1:44">
      <c r="A1093" t="s">
        <v>71</v>
      </c>
      <c r="B1093" s="50" t="b">
        <f t="shared" si="66"/>
        <v>1</v>
      </c>
      <c r="C1093" s="50">
        <f>'L43'!R20</f>
        <v>14124300</v>
      </c>
      <c r="D1093" s="50">
        <f>'L16'!G25</f>
        <v>14124300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t="b">
        <v>0</v>
      </c>
      <c r="AI1093" t="b">
        <v>0</v>
      </c>
      <c r="AJ1093" t="b">
        <v>0</v>
      </c>
      <c r="AK1093" t="b">
        <v>0</v>
      </c>
      <c r="AL1093" t="b">
        <v>0</v>
      </c>
      <c r="AM1093" t="b">
        <v>0</v>
      </c>
      <c r="AN1093" t="b">
        <v>0</v>
      </c>
      <c r="AO1093" t="b">
        <v>0</v>
      </c>
      <c r="AP1093">
        <v>0</v>
      </c>
      <c r="AQ1093" t="b">
        <v>0</v>
      </c>
      <c r="AR1093" t="b">
        <f t="shared" si="67"/>
        <v>1</v>
      </c>
    </row>
    <row r="1094" spans="1:44">
      <c r="A1094" t="s">
        <v>71</v>
      </c>
      <c r="B1094" s="50" t="b">
        <f t="shared" si="66"/>
        <v>1</v>
      </c>
      <c r="C1094" s="50">
        <f>'L43'!K20</f>
        <v>11819200</v>
      </c>
      <c r="D1094" s="50">
        <f>'L16'!F25</f>
        <v>11819200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t="b">
        <v>0</v>
      </c>
      <c r="AI1094" t="b">
        <v>0</v>
      </c>
      <c r="AJ1094" t="b">
        <v>0</v>
      </c>
      <c r="AK1094" t="b">
        <v>0</v>
      </c>
      <c r="AL1094" t="b">
        <v>0</v>
      </c>
      <c r="AM1094" t="b">
        <v>0</v>
      </c>
      <c r="AN1094" t="b">
        <v>0</v>
      </c>
      <c r="AO1094" t="b">
        <v>0</v>
      </c>
      <c r="AP1094">
        <v>0</v>
      </c>
      <c r="AQ1094" t="b">
        <v>0</v>
      </c>
      <c r="AR1094" t="b">
        <f t="shared" si="67"/>
        <v>1</v>
      </c>
    </row>
    <row r="1095" spans="1:44">
      <c r="A1095" t="s">
        <v>71</v>
      </c>
      <c r="B1095" s="50" t="b">
        <f t="shared" si="66"/>
        <v>1</v>
      </c>
      <c r="C1095" s="50">
        <f>'L43'!D20</f>
        <v>13072700</v>
      </c>
      <c r="D1095" s="50">
        <f>'L16'!E25</f>
        <v>13072700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t="b">
        <v>0</v>
      </c>
      <c r="AI1095" t="b">
        <v>0</v>
      </c>
      <c r="AJ1095" t="b">
        <v>0</v>
      </c>
      <c r="AK1095" t="b">
        <v>0</v>
      </c>
      <c r="AL1095" t="b">
        <v>0</v>
      </c>
      <c r="AM1095" t="b">
        <v>0</v>
      </c>
      <c r="AN1095" t="b">
        <v>0</v>
      </c>
      <c r="AO1095" t="b">
        <v>0</v>
      </c>
      <c r="AP1095">
        <v>0</v>
      </c>
      <c r="AQ1095" t="b">
        <v>0</v>
      </c>
      <c r="AR1095" t="b">
        <f t="shared" si="67"/>
        <v>1</v>
      </c>
    </row>
    <row r="1096" spans="1:44">
      <c r="A1096" t="s">
        <v>71</v>
      </c>
      <c r="B1096" s="50" t="b">
        <f t="shared" si="66"/>
        <v>1</v>
      </c>
      <c r="C1096" s="50">
        <f>'L43'!R21</f>
        <v>222900</v>
      </c>
      <c r="D1096" s="50">
        <f>'L16'!G26</f>
        <v>222900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t="b">
        <v>0</v>
      </c>
      <c r="AI1096" t="b">
        <v>0</v>
      </c>
      <c r="AJ1096" t="b">
        <v>0</v>
      </c>
      <c r="AK1096" t="b">
        <v>0</v>
      </c>
      <c r="AL1096" t="b">
        <v>0</v>
      </c>
      <c r="AM1096" t="b">
        <v>0</v>
      </c>
      <c r="AN1096" t="b">
        <v>0</v>
      </c>
      <c r="AO1096" t="b">
        <v>0</v>
      </c>
      <c r="AP1096">
        <v>0</v>
      </c>
      <c r="AQ1096" t="b">
        <v>0</v>
      </c>
      <c r="AR1096" t="b">
        <f t="shared" si="67"/>
        <v>1</v>
      </c>
    </row>
    <row r="1097" spans="1:44">
      <c r="A1097" t="s">
        <v>71</v>
      </c>
      <c r="B1097" s="50" t="b">
        <f t="shared" si="66"/>
        <v>1</v>
      </c>
      <c r="C1097" s="50">
        <f>'L43'!K21</f>
        <v>235500</v>
      </c>
      <c r="D1097" s="50">
        <f>'L16'!F26</f>
        <v>235500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t="b">
        <v>0</v>
      </c>
      <c r="AI1097" t="b">
        <v>0</v>
      </c>
      <c r="AJ1097" t="b">
        <v>0</v>
      </c>
      <c r="AK1097" t="b">
        <v>0</v>
      </c>
      <c r="AL1097" t="b">
        <v>0</v>
      </c>
      <c r="AM1097" t="b">
        <v>0</v>
      </c>
      <c r="AN1097" t="b">
        <v>0</v>
      </c>
      <c r="AO1097" t="b">
        <v>0</v>
      </c>
      <c r="AP1097">
        <v>0</v>
      </c>
      <c r="AQ1097" t="b">
        <v>0</v>
      </c>
      <c r="AR1097" t="b">
        <f t="shared" si="67"/>
        <v>1</v>
      </c>
    </row>
    <row r="1098" spans="1:44">
      <c r="A1098" t="s">
        <v>71</v>
      </c>
      <c r="B1098" s="50" t="b">
        <f t="shared" si="66"/>
        <v>1</v>
      </c>
      <c r="C1098" s="50">
        <f>'L43'!D21</f>
        <v>201500</v>
      </c>
      <c r="D1098" s="50">
        <f>'L16'!E26</f>
        <v>201500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t="b">
        <v>0</v>
      </c>
      <c r="AI1098" t="b">
        <v>0</v>
      </c>
      <c r="AJ1098" t="b">
        <v>0</v>
      </c>
      <c r="AK1098" t="b">
        <v>0</v>
      </c>
      <c r="AL1098" t="b">
        <v>0</v>
      </c>
      <c r="AM1098" t="b">
        <v>0</v>
      </c>
      <c r="AN1098" t="b">
        <v>0</v>
      </c>
      <c r="AO1098" t="b">
        <v>0</v>
      </c>
      <c r="AP1098">
        <v>0</v>
      </c>
      <c r="AQ1098" t="b">
        <v>0</v>
      </c>
      <c r="AR1098" t="b">
        <f t="shared" si="67"/>
        <v>1</v>
      </c>
    </row>
    <row r="1099" spans="1:44">
      <c r="A1099" t="s">
        <v>71</v>
      </c>
      <c r="B1099" s="50" t="b">
        <f t="shared" si="66"/>
        <v>1</v>
      </c>
      <c r="C1099" s="50">
        <f>'L43'!R22</f>
        <v>256900</v>
      </c>
      <c r="D1099" s="50">
        <f>'L16'!G27</f>
        <v>256900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t="b">
        <v>0</v>
      </c>
      <c r="AI1099" t="b">
        <v>0</v>
      </c>
      <c r="AJ1099" t="b">
        <v>0</v>
      </c>
      <c r="AK1099" t="b">
        <v>0</v>
      </c>
      <c r="AL1099" t="b">
        <v>0</v>
      </c>
      <c r="AM1099" t="b">
        <v>0</v>
      </c>
      <c r="AN1099" t="b">
        <v>0</v>
      </c>
      <c r="AO1099" t="b">
        <v>0</v>
      </c>
      <c r="AP1099">
        <v>0</v>
      </c>
      <c r="AQ1099" t="b">
        <v>0</v>
      </c>
      <c r="AR1099" t="b">
        <f t="shared" si="67"/>
        <v>1</v>
      </c>
    </row>
    <row r="1100" spans="1:44">
      <c r="A1100" t="s">
        <v>71</v>
      </c>
      <c r="B1100" s="50" t="b">
        <f t="shared" si="66"/>
        <v>1</v>
      </c>
      <c r="C1100" s="50">
        <f>'L43'!K22</f>
        <v>286200</v>
      </c>
      <c r="D1100" s="50">
        <f>'L16'!F27</f>
        <v>286200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t="b">
        <v>0</v>
      </c>
      <c r="AI1100" t="b">
        <v>0</v>
      </c>
      <c r="AJ1100" t="b">
        <v>0</v>
      </c>
      <c r="AK1100" t="b">
        <v>0</v>
      </c>
      <c r="AL1100" t="b">
        <v>0</v>
      </c>
      <c r="AM1100" t="b">
        <v>0</v>
      </c>
      <c r="AN1100" t="b">
        <v>0</v>
      </c>
      <c r="AO1100" t="b">
        <v>0</v>
      </c>
      <c r="AP1100">
        <v>0</v>
      </c>
      <c r="AQ1100" t="b">
        <v>0</v>
      </c>
      <c r="AR1100" t="b">
        <f t="shared" si="67"/>
        <v>1</v>
      </c>
    </row>
    <row r="1101" spans="1:44">
      <c r="A1101" t="s">
        <v>71</v>
      </c>
      <c r="B1101" s="50" t="b">
        <f t="shared" ref="B1101:B1125" si="68">IF(ABS(C1101-D1101)&lt;=2,TRUE(),FALSE())</f>
        <v>1</v>
      </c>
      <c r="C1101" s="50">
        <f>'L43'!D22</f>
        <v>290000</v>
      </c>
      <c r="D1101" s="50">
        <f>'L16'!E27</f>
        <v>290000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t="b">
        <v>0</v>
      </c>
      <c r="AI1101" t="b">
        <v>0</v>
      </c>
      <c r="AJ1101" t="b">
        <v>0</v>
      </c>
      <c r="AK1101" t="b">
        <v>0</v>
      </c>
      <c r="AL1101" t="b">
        <v>0</v>
      </c>
      <c r="AM1101" t="b">
        <v>0</v>
      </c>
      <c r="AN1101" t="b">
        <v>0</v>
      </c>
      <c r="AO1101" t="b">
        <v>0</v>
      </c>
      <c r="AP1101">
        <v>0</v>
      </c>
      <c r="AQ1101" t="b">
        <v>0</v>
      </c>
      <c r="AR1101" t="b">
        <f t="shared" si="67"/>
        <v>1</v>
      </c>
    </row>
    <row r="1102" spans="1:44">
      <c r="A1102" t="s">
        <v>71</v>
      </c>
      <c r="B1102" s="50" t="b">
        <f t="shared" si="68"/>
        <v>1</v>
      </c>
      <c r="C1102" s="50">
        <f>'L43'!R24</f>
        <v>677100</v>
      </c>
      <c r="D1102" s="50">
        <f>'L16'!G29</f>
        <v>677100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t="b">
        <v>0</v>
      </c>
      <c r="AI1102" t="b">
        <v>0</v>
      </c>
      <c r="AJ1102" t="b">
        <v>0</v>
      </c>
      <c r="AK1102" t="b">
        <v>0</v>
      </c>
      <c r="AL1102" t="b">
        <v>0</v>
      </c>
      <c r="AM1102" t="b">
        <v>0</v>
      </c>
      <c r="AN1102" t="b">
        <v>0</v>
      </c>
      <c r="AO1102" t="b">
        <v>0</v>
      </c>
      <c r="AP1102">
        <v>0</v>
      </c>
      <c r="AQ1102" t="b">
        <v>0</v>
      </c>
      <c r="AR1102" t="b">
        <f t="shared" si="67"/>
        <v>1</v>
      </c>
    </row>
    <row r="1103" spans="1:44">
      <c r="A1103" t="s">
        <v>71</v>
      </c>
      <c r="B1103" s="50" t="b">
        <f t="shared" si="68"/>
        <v>1</v>
      </c>
      <c r="C1103" s="50">
        <f>'L43'!K24</f>
        <v>804700</v>
      </c>
      <c r="D1103" s="50">
        <f>'L16'!F29</f>
        <v>804700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t="b">
        <v>0</v>
      </c>
      <c r="AI1103" t="b">
        <v>0</v>
      </c>
      <c r="AJ1103" t="b">
        <v>0</v>
      </c>
      <c r="AK1103" t="b">
        <v>0</v>
      </c>
      <c r="AL1103" t="b">
        <v>0</v>
      </c>
      <c r="AM1103" t="b">
        <v>0</v>
      </c>
      <c r="AN1103" t="b">
        <v>0</v>
      </c>
      <c r="AO1103" t="b">
        <v>0</v>
      </c>
      <c r="AP1103">
        <v>0</v>
      </c>
      <c r="AQ1103" t="b">
        <v>0</v>
      </c>
      <c r="AR1103" t="b">
        <f t="shared" si="67"/>
        <v>1</v>
      </c>
    </row>
    <row r="1104" spans="1:44">
      <c r="A1104" t="s">
        <v>71</v>
      </c>
      <c r="B1104" s="50" t="b">
        <f t="shared" si="68"/>
        <v>1</v>
      </c>
      <c r="C1104" s="50">
        <f>'L43'!D24</f>
        <v>777100</v>
      </c>
      <c r="D1104" s="50">
        <f>'L16'!E29</f>
        <v>777100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t="b">
        <v>0</v>
      </c>
      <c r="AI1104" t="b">
        <v>0</v>
      </c>
      <c r="AJ1104" t="b">
        <v>0</v>
      </c>
      <c r="AK1104" t="b">
        <v>0</v>
      </c>
      <c r="AL1104" t="b">
        <v>0</v>
      </c>
      <c r="AM1104" t="b">
        <v>0</v>
      </c>
      <c r="AN1104" t="b">
        <v>0</v>
      </c>
      <c r="AO1104" t="b">
        <v>0</v>
      </c>
      <c r="AP1104">
        <v>0</v>
      </c>
      <c r="AQ1104" t="b">
        <v>0</v>
      </c>
      <c r="AR1104" t="b">
        <f t="shared" si="67"/>
        <v>1</v>
      </c>
    </row>
    <row r="1105" spans="1:44">
      <c r="A1105" t="s">
        <v>71</v>
      </c>
      <c r="B1105" s="50" t="b">
        <f t="shared" si="68"/>
        <v>1</v>
      </c>
      <c r="C1105" s="50">
        <f>'L43'!R26</f>
        <v>1406000</v>
      </c>
      <c r="D1105" s="50">
        <f>'L16'!G31</f>
        <v>1406000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t="b">
        <v>0</v>
      </c>
      <c r="AI1105" t="b">
        <v>0</v>
      </c>
      <c r="AJ1105" t="b">
        <v>0</v>
      </c>
      <c r="AK1105" t="b">
        <v>0</v>
      </c>
      <c r="AL1105" t="b">
        <v>0</v>
      </c>
      <c r="AM1105" t="b">
        <v>0</v>
      </c>
      <c r="AN1105" t="b">
        <v>0</v>
      </c>
      <c r="AO1105" t="b">
        <v>0</v>
      </c>
      <c r="AP1105">
        <v>0</v>
      </c>
      <c r="AQ1105" t="b">
        <v>0</v>
      </c>
      <c r="AR1105" t="b">
        <f t="shared" si="67"/>
        <v>1</v>
      </c>
    </row>
    <row r="1106" spans="1:44">
      <c r="A1106" t="s">
        <v>71</v>
      </c>
      <c r="B1106" s="50" t="b">
        <f t="shared" si="68"/>
        <v>1</v>
      </c>
      <c r="C1106" s="50">
        <f>'L43'!K26</f>
        <v>1382600</v>
      </c>
      <c r="D1106" s="50">
        <f>'L16'!F31</f>
        <v>1382600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t="b">
        <v>0</v>
      </c>
      <c r="AI1106" t="b">
        <v>0</v>
      </c>
      <c r="AJ1106" t="b">
        <v>0</v>
      </c>
      <c r="AK1106" t="b">
        <v>0</v>
      </c>
      <c r="AL1106" t="b">
        <v>0</v>
      </c>
      <c r="AM1106" t="b">
        <v>0</v>
      </c>
      <c r="AN1106" t="b">
        <v>0</v>
      </c>
      <c r="AO1106" t="b">
        <v>0</v>
      </c>
      <c r="AP1106">
        <v>0</v>
      </c>
      <c r="AQ1106" t="b">
        <v>0</v>
      </c>
      <c r="AR1106" t="b">
        <f t="shared" si="67"/>
        <v>1</v>
      </c>
    </row>
    <row r="1107" spans="1:44">
      <c r="A1107" t="s">
        <v>71</v>
      </c>
      <c r="B1107" s="50" t="b">
        <f t="shared" si="68"/>
        <v>1</v>
      </c>
      <c r="C1107" s="50">
        <f>'L43'!D26</f>
        <v>1393400</v>
      </c>
      <c r="D1107" s="50">
        <f>'L16'!E31</f>
        <v>1393400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t="b">
        <v>0</v>
      </c>
      <c r="AI1107" t="b">
        <v>0</v>
      </c>
      <c r="AJ1107" t="b">
        <v>0</v>
      </c>
      <c r="AK1107" t="b">
        <v>0</v>
      </c>
      <c r="AL1107" t="b">
        <v>0</v>
      </c>
      <c r="AM1107" t="b">
        <v>0</v>
      </c>
      <c r="AN1107" t="b">
        <v>0</v>
      </c>
      <c r="AO1107" t="b">
        <v>0</v>
      </c>
      <c r="AP1107">
        <v>0</v>
      </c>
      <c r="AQ1107" t="b">
        <v>0</v>
      </c>
      <c r="AR1107" t="b">
        <f t="shared" si="67"/>
        <v>1</v>
      </c>
    </row>
    <row r="1108" spans="1:44">
      <c r="A1108" t="s">
        <v>71</v>
      </c>
      <c r="B1108" s="50" t="b">
        <f t="shared" si="68"/>
        <v>1</v>
      </c>
      <c r="C1108" s="50">
        <f>'L43'!R27</f>
        <v>16728500</v>
      </c>
      <c r="D1108" s="50">
        <f>'L16'!G33</f>
        <v>16728500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t="b">
        <v>0</v>
      </c>
      <c r="AI1108" t="b">
        <v>0</v>
      </c>
      <c r="AJ1108" t="b">
        <v>0</v>
      </c>
      <c r="AK1108" t="b">
        <v>0</v>
      </c>
      <c r="AL1108" t="b">
        <v>0</v>
      </c>
      <c r="AM1108" t="b">
        <v>0</v>
      </c>
      <c r="AN1108" t="b">
        <v>0</v>
      </c>
      <c r="AO1108" t="b">
        <v>0</v>
      </c>
      <c r="AP1108">
        <v>0</v>
      </c>
      <c r="AQ1108" t="b">
        <v>0</v>
      </c>
      <c r="AR1108" t="b">
        <f t="shared" si="67"/>
        <v>1</v>
      </c>
    </row>
    <row r="1109" spans="1:44">
      <c r="A1109" t="s">
        <v>71</v>
      </c>
      <c r="B1109" s="50" t="b">
        <f t="shared" si="68"/>
        <v>1</v>
      </c>
      <c r="C1109" s="50">
        <f>'L43'!K27</f>
        <v>14573600</v>
      </c>
      <c r="D1109" s="50">
        <f>'L16'!F33</f>
        <v>14573600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t="b">
        <v>0</v>
      </c>
      <c r="AI1109" t="b">
        <v>0</v>
      </c>
      <c r="AJ1109" t="b">
        <v>0</v>
      </c>
      <c r="AK1109" t="b">
        <v>0</v>
      </c>
      <c r="AL1109" t="b">
        <v>0</v>
      </c>
      <c r="AM1109" t="b">
        <v>0</v>
      </c>
      <c r="AN1109" t="b">
        <v>0</v>
      </c>
      <c r="AO1109" t="b">
        <v>0</v>
      </c>
      <c r="AP1109">
        <v>0</v>
      </c>
      <c r="AQ1109" t="b">
        <v>0</v>
      </c>
      <c r="AR1109" t="b">
        <f t="shared" si="67"/>
        <v>1</v>
      </c>
    </row>
    <row r="1110" spans="1:44">
      <c r="A1110" t="s">
        <v>71</v>
      </c>
      <c r="B1110" s="50" t="b">
        <f t="shared" si="68"/>
        <v>1</v>
      </c>
      <c r="C1110" s="50">
        <f>'L43'!D27</f>
        <v>15784900</v>
      </c>
      <c r="D1110" s="50">
        <f>'L16'!E33</f>
        <v>15784900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t="b">
        <v>0</v>
      </c>
      <c r="AI1110" t="b">
        <v>0</v>
      </c>
      <c r="AJ1110" t="b">
        <v>0</v>
      </c>
      <c r="AK1110" t="b">
        <v>0</v>
      </c>
      <c r="AL1110" t="b">
        <v>0</v>
      </c>
      <c r="AM1110" t="b">
        <v>0</v>
      </c>
      <c r="AN1110" t="b">
        <v>0</v>
      </c>
      <c r="AO1110" t="b">
        <v>0</v>
      </c>
      <c r="AP1110">
        <v>0</v>
      </c>
      <c r="AQ1110" t="b">
        <v>0</v>
      </c>
      <c r="AR1110" t="b">
        <f t="shared" si="67"/>
        <v>1</v>
      </c>
    </row>
    <row r="1111" spans="1:44">
      <c r="A1111" t="s">
        <v>71</v>
      </c>
      <c r="B1111" s="50" t="b">
        <f t="shared" si="68"/>
        <v>1</v>
      </c>
      <c r="C1111" s="50">
        <f>'L43'!R28</f>
        <v>1144900</v>
      </c>
      <c r="D1111" s="50">
        <f>SUM('L16'!G34:G35)</f>
        <v>1144900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t="b">
        <v>0</v>
      </c>
      <c r="AI1111" t="b">
        <v>0</v>
      </c>
      <c r="AJ1111" t="b">
        <v>0</v>
      </c>
      <c r="AK1111" t="b">
        <v>0</v>
      </c>
      <c r="AL1111" t="b">
        <v>0</v>
      </c>
      <c r="AM1111" t="b">
        <v>0</v>
      </c>
      <c r="AN1111" t="b">
        <v>0</v>
      </c>
      <c r="AO1111" t="b">
        <v>0</v>
      </c>
      <c r="AP1111">
        <v>0</v>
      </c>
      <c r="AQ1111" t="b">
        <v>0</v>
      </c>
      <c r="AR1111" t="b">
        <f t="shared" si="67"/>
        <v>1</v>
      </c>
    </row>
    <row r="1112" spans="1:44">
      <c r="A1112" t="s">
        <v>71</v>
      </c>
      <c r="B1112" s="50" t="b">
        <f t="shared" si="68"/>
        <v>1</v>
      </c>
      <c r="C1112" s="50">
        <f>'L43'!K28</f>
        <v>1129000</v>
      </c>
      <c r="D1112" s="50">
        <f>SUM('L16'!F34:F35)</f>
        <v>1129000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t="b">
        <v>0</v>
      </c>
      <c r="AI1112" t="b">
        <v>0</v>
      </c>
      <c r="AJ1112" t="b">
        <v>0</v>
      </c>
      <c r="AK1112" t="b">
        <v>0</v>
      </c>
      <c r="AL1112" t="b">
        <v>0</v>
      </c>
      <c r="AM1112" t="b">
        <v>0</v>
      </c>
      <c r="AN1112" t="b">
        <v>0</v>
      </c>
      <c r="AO1112" t="b">
        <v>0</v>
      </c>
      <c r="AP1112">
        <v>0</v>
      </c>
      <c r="AQ1112" t="b">
        <v>0</v>
      </c>
      <c r="AR1112" t="b">
        <f t="shared" si="67"/>
        <v>1</v>
      </c>
    </row>
    <row r="1113" spans="1:44">
      <c r="A1113" t="s">
        <v>71</v>
      </c>
      <c r="B1113" s="50" t="b">
        <f t="shared" si="68"/>
        <v>1</v>
      </c>
      <c r="C1113" s="50">
        <f>'L43'!D28</f>
        <v>1123500</v>
      </c>
      <c r="D1113" s="50">
        <f>SUM('L16'!E34:E35)</f>
        <v>1123500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t="b">
        <v>0</v>
      </c>
      <c r="AI1113" t="b">
        <v>0</v>
      </c>
      <c r="AJ1113" t="b">
        <v>0</v>
      </c>
      <c r="AK1113" t="b">
        <v>0</v>
      </c>
      <c r="AL1113" t="b">
        <v>0</v>
      </c>
      <c r="AM1113" t="b">
        <v>0</v>
      </c>
      <c r="AN1113" t="b">
        <v>0</v>
      </c>
      <c r="AO1113" t="b">
        <v>0</v>
      </c>
      <c r="AP1113">
        <v>0</v>
      </c>
      <c r="AQ1113" t="b">
        <v>0</v>
      </c>
      <c r="AR1113" t="b">
        <f t="shared" si="67"/>
        <v>1</v>
      </c>
    </row>
    <row r="1114" spans="1:44">
      <c r="A1114" t="s">
        <v>71</v>
      </c>
      <c r="B1114" s="50" t="b">
        <f t="shared" si="68"/>
        <v>1</v>
      </c>
      <c r="C1114" s="50">
        <f>'L43'!R12</f>
        <v>0</v>
      </c>
      <c r="D1114" s="50">
        <f>'L16'!G14</f>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t="b">
        <v>0</v>
      </c>
      <c r="AI1114" t="b">
        <v>0</v>
      </c>
      <c r="AJ1114" t="b">
        <v>0</v>
      </c>
      <c r="AK1114" t="b">
        <v>0</v>
      </c>
      <c r="AL1114" t="b">
        <v>0</v>
      </c>
      <c r="AM1114" t="b">
        <v>0</v>
      </c>
      <c r="AN1114" t="b">
        <v>0</v>
      </c>
      <c r="AO1114" t="b">
        <v>0</v>
      </c>
      <c r="AP1114">
        <v>0</v>
      </c>
      <c r="AQ1114" t="b">
        <v>0</v>
      </c>
      <c r="AR1114" t="b">
        <f t="shared" si="67"/>
        <v>1</v>
      </c>
    </row>
    <row r="1115" spans="1:44">
      <c r="A1115" t="s">
        <v>71</v>
      </c>
      <c r="B1115" s="50" t="b">
        <f t="shared" si="68"/>
        <v>1</v>
      </c>
      <c r="C1115" s="50">
        <f>'L43'!K12</f>
        <v>0</v>
      </c>
      <c r="D1115" s="50">
        <f>'L16'!F14</f>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t="b">
        <v>0</v>
      </c>
      <c r="AI1115" t="b">
        <v>0</v>
      </c>
      <c r="AJ1115" t="b">
        <v>0</v>
      </c>
      <c r="AK1115" t="b">
        <v>0</v>
      </c>
      <c r="AL1115" t="b">
        <v>0</v>
      </c>
      <c r="AM1115" t="b">
        <v>0</v>
      </c>
      <c r="AN1115" t="b">
        <v>0</v>
      </c>
      <c r="AO1115" t="b">
        <v>0</v>
      </c>
      <c r="AP1115">
        <v>0</v>
      </c>
      <c r="AQ1115" t="b">
        <v>0</v>
      </c>
      <c r="AR1115" t="b">
        <f t="shared" si="67"/>
        <v>1</v>
      </c>
    </row>
    <row r="1116" spans="1:44">
      <c r="A1116" t="s">
        <v>71</v>
      </c>
      <c r="B1116" s="50" t="b">
        <f t="shared" si="68"/>
        <v>1</v>
      </c>
      <c r="C1116" s="50">
        <f>'L43'!D12</f>
        <v>0</v>
      </c>
      <c r="D1116" s="50">
        <f>'L16'!E14</f>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t="b">
        <v>0</v>
      </c>
      <c r="AI1116" t="b">
        <v>0</v>
      </c>
      <c r="AJ1116" t="b">
        <v>0</v>
      </c>
      <c r="AK1116" t="b">
        <v>0</v>
      </c>
      <c r="AL1116" t="b">
        <v>0</v>
      </c>
      <c r="AM1116" t="b">
        <v>0</v>
      </c>
      <c r="AN1116" t="b">
        <v>0</v>
      </c>
      <c r="AO1116" t="b">
        <v>0</v>
      </c>
      <c r="AP1116">
        <v>0</v>
      </c>
      <c r="AQ1116" t="b">
        <v>0</v>
      </c>
      <c r="AR1116" t="b">
        <f t="shared" si="67"/>
        <v>1</v>
      </c>
    </row>
    <row r="1117" spans="1:44">
      <c r="A1117" t="s">
        <v>71</v>
      </c>
      <c r="B1117" s="50" t="b">
        <f t="shared" si="68"/>
        <v>1</v>
      </c>
      <c r="C1117" s="50">
        <f>'L43'!R23</f>
        <v>0</v>
      </c>
      <c r="D1117" s="50">
        <f>'L16'!G28</f>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t="b">
        <v>0</v>
      </c>
      <c r="AI1117" t="b">
        <v>0</v>
      </c>
      <c r="AJ1117" t="b">
        <v>0</v>
      </c>
      <c r="AK1117" t="b">
        <v>0</v>
      </c>
      <c r="AL1117" t="b">
        <v>0</v>
      </c>
      <c r="AM1117" t="b">
        <v>0</v>
      </c>
      <c r="AN1117" t="b">
        <v>0</v>
      </c>
      <c r="AO1117" t="b">
        <v>0</v>
      </c>
      <c r="AP1117">
        <v>0</v>
      </c>
      <c r="AQ1117" t="b">
        <v>0</v>
      </c>
      <c r="AR1117" t="b">
        <f t="shared" si="67"/>
        <v>1</v>
      </c>
    </row>
    <row r="1118" spans="1:44">
      <c r="A1118" t="s">
        <v>71</v>
      </c>
      <c r="B1118" s="50" t="b">
        <f t="shared" si="68"/>
        <v>1</v>
      </c>
      <c r="C1118" s="50">
        <f>'L43'!K23</f>
        <v>0</v>
      </c>
      <c r="D1118" s="50">
        <f>'L16'!F28</f>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t="b">
        <v>0</v>
      </c>
      <c r="AI1118" t="b">
        <v>0</v>
      </c>
      <c r="AJ1118" t="b">
        <v>0</v>
      </c>
      <c r="AK1118" t="b">
        <v>0</v>
      </c>
      <c r="AL1118" t="b">
        <v>0</v>
      </c>
      <c r="AM1118" t="b">
        <v>0</v>
      </c>
      <c r="AN1118" t="b">
        <v>0</v>
      </c>
      <c r="AO1118" t="b">
        <v>0</v>
      </c>
      <c r="AP1118">
        <v>0</v>
      </c>
      <c r="AQ1118" t="b">
        <v>0</v>
      </c>
      <c r="AR1118" t="b">
        <f t="shared" si="67"/>
        <v>1</v>
      </c>
    </row>
    <row r="1119" spans="1:44">
      <c r="A1119" t="s">
        <v>71</v>
      </c>
      <c r="B1119" s="50" t="b">
        <f t="shared" si="68"/>
        <v>1</v>
      </c>
      <c r="C1119" s="50">
        <f>'L43'!D23</f>
        <v>0</v>
      </c>
      <c r="D1119" s="50">
        <f>'L16'!E28</f>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t="b">
        <v>0</v>
      </c>
      <c r="AI1119" t="b">
        <v>0</v>
      </c>
      <c r="AJ1119" t="b">
        <v>0</v>
      </c>
      <c r="AK1119" t="b">
        <v>0</v>
      </c>
      <c r="AL1119" t="b">
        <v>0</v>
      </c>
      <c r="AM1119" t="b">
        <v>0</v>
      </c>
      <c r="AN1119" t="b">
        <v>0</v>
      </c>
      <c r="AO1119" t="b">
        <v>0</v>
      </c>
      <c r="AP1119">
        <v>0</v>
      </c>
      <c r="AQ1119" t="b">
        <v>0</v>
      </c>
      <c r="AR1119" t="b">
        <f t="shared" si="67"/>
        <v>1</v>
      </c>
    </row>
    <row r="1120" spans="1:44">
      <c r="A1120" t="s">
        <v>71</v>
      </c>
      <c r="B1120" s="50" t="b">
        <f t="shared" si="68"/>
        <v>1</v>
      </c>
      <c r="C1120" s="50">
        <f>'L43'!R17</f>
        <v>19900</v>
      </c>
      <c r="D1120" s="50">
        <f>'L16'!G22</f>
        <v>19900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t="b">
        <v>0</v>
      </c>
      <c r="AI1120" t="b">
        <v>0</v>
      </c>
      <c r="AJ1120" t="b">
        <v>0</v>
      </c>
      <c r="AK1120" t="b">
        <v>0</v>
      </c>
      <c r="AL1120" t="b">
        <v>0</v>
      </c>
      <c r="AM1120" t="b">
        <v>0</v>
      </c>
      <c r="AN1120" t="b">
        <v>0</v>
      </c>
      <c r="AO1120" t="b">
        <v>0</v>
      </c>
      <c r="AP1120">
        <v>0</v>
      </c>
      <c r="AQ1120" t="b">
        <v>0</v>
      </c>
      <c r="AR1120" t="b">
        <f t="shared" si="67"/>
        <v>1</v>
      </c>
    </row>
    <row r="1121" spans="1:44">
      <c r="A1121" t="s">
        <v>71</v>
      </c>
      <c r="B1121" s="50" t="b">
        <f t="shared" si="68"/>
        <v>1</v>
      </c>
      <c r="C1121" s="50">
        <f>'L43'!K17</f>
        <v>4800</v>
      </c>
      <c r="D1121" s="50">
        <f>'L16'!F22</f>
        <v>4800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t="b">
        <v>0</v>
      </c>
      <c r="AI1121" t="b">
        <v>0</v>
      </c>
      <c r="AJ1121" t="b">
        <v>0</v>
      </c>
      <c r="AK1121" t="b">
        <v>0</v>
      </c>
      <c r="AL1121" t="b">
        <v>0</v>
      </c>
      <c r="AM1121" t="b">
        <v>0</v>
      </c>
      <c r="AN1121" t="b">
        <v>0</v>
      </c>
      <c r="AO1121" t="b">
        <v>0</v>
      </c>
      <c r="AP1121">
        <v>0</v>
      </c>
      <c r="AQ1121" t="b">
        <v>0</v>
      </c>
      <c r="AR1121" t="b">
        <f t="shared" si="67"/>
        <v>1</v>
      </c>
    </row>
    <row r="1122" spans="1:44">
      <c r="A1122" t="s">
        <v>71</v>
      </c>
      <c r="B1122" s="50" t="b">
        <f t="shared" si="68"/>
        <v>1</v>
      </c>
      <c r="C1122" s="50">
        <f>'L43'!D17</f>
        <v>29800</v>
      </c>
      <c r="D1122" s="50">
        <f>'L16'!E22</f>
        <v>29800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t="b">
        <v>0</v>
      </c>
      <c r="AI1122" t="b">
        <v>0</v>
      </c>
      <c r="AJ1122" t="b">
        <v>0</v>
      </c>
      <c r="AK1122" t="b">
        <v>0</v>
      </c>
      <c r="AL1122" t="b">
        <v>0</v>
      </c>
      <c r="AM1122" t="b">
        <v>0</v>
      </c>
      <c r="AN1122" t="b">
        <v>0</v>
      </c>
      <c r="AO1122" t="b">
        <v>0</v>
      </c>
      <c r="AP1122">
        <v>0</v>
      </c>
      <c r="AQ1122" t="b">
        <v>0</v>
      </c>
      <c r="AR1122" t="b">
        <f t="shared" si="67"/>
        <v>1</v>
      </c>
    </row>
    <row r="1123" spans="1:44">
      <c r="A1123" t="s">
        <v>71</v>
      </c>
      <c r="B1123" s="50" t="b">
        <f t="shared" si="68"/>
        <v>1</v>
      </c>
      <c r="C1123" s="50">
        <f>'L43'!R25</f>
        <v>41300</v>
      </c>
      <c r="D1123" s="50">
        <f>'L16'!G30</f>
        <v>41300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t="b">
        <v>0</v>
      </c>
      <c r="AI1123" t="b">
        <v>0</v>
      </c>
      <c r="AJ1123" t="b">
        <v>0</v>
      </c>
      <c r="AK1123" t="b">
        <v>0</v>
      </c>
      <c r="AL1123" t="b">
        <v>0</v>
      </c>
      <c r="AM1123" t="b">
        <v>0</v>
      </c>
      <c r="AN1123" t="b">
        <v>0</v>
      </c>
      <c r="AO1123" t="b">
        <v>0</v>
      </c>
      <c r="AP1123">
        <v>0</v>
      </c>
      <c r="AQ1123" t="b">
        <v>0</v>
      </c>
      <c r="AR1123" t="b">
        <f t="shared" si="67"/>
        <v>1</v>
      </c>
    </row>
    <row r="1124" spans="1:44">
      <c r="A1124" t="s">
        <v>71</v>
      </c>
      <c r="B1124" s="50" t="b">
        <f t="shared" si="68"/>
        <v>1</v>
      </c>
      <c r="C1124" s="50">
        <f>'L43'!K25</f>
        <v>45400</v>
      </c>
      <c r="D1124" s="50">
        <f>'L16'!F30</f>
        <v>45400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t="b">
        <v>0</v>
      </c>
      <c r="AI1124" t="b">
        <v>0</v>
      </c>
      <c r="AJ1124" t="b">
        <v>0</v>
      </c>
      <c r="AK1124" t="b">
        <v>0</v>
      </c>
      <c r="AL1124" t="b">
        <v>0</v>
      </c>
      <c r="AM1124" t="b">
        <v>0</v>
      </c>
      <c r="AN1124" t="b">
        <v>0</v>
      </c>
      <c r="AO1124" t="b">
        <v>0</v>
      </c>
      <c r="AP1124">
        <v>0</v>
      </c>
      <c r="AQ1124" t="b">
        <v>0</v>
      </c>
      <c r="AR1124" t="b">
        <f t="shared" si="67"/>
        <v>1</v>
      </c>
    </row>
    <row r="1125" spans="1:44">
      <c r="A1125" t="s">
        <v>71</v>
      </c>
      <c r="B1125" s="50" t="b">
        <f t="shared" si="68"/>
        <v>1</v>
      </c>
      <c r="C1125" s="50">
        <f>'L43'!D25</f>
        <v>50200</v>
      </c>
      <c r="D1125" s="50">
        <f>'L16'!E30</f>
        <v>50200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t="b">
        <v>0</v>
      </c>
      <c r="AI1125" t="b">
        <v>0</v>
      </c>
      <c r="AJ1125" t="b">
        <v>0</v>
      </c>
      <c r="AK1125" t="b">
        <v>0</v>
      </c>
      <c r="AL1125" t="b">
        <v>0</v>
      </c>
      <c r="AM1125" t="b">
        <v>0</v>
      </c>
      <c r="AN1125" t="b">
        <v>0</v>
      </c>
      <c r="AO1125" t="b">
        <v>0</v>
      </c>
      <c r="AP1125">
        <v>0</v>
      </c>
      <c r="AQ1125" t="b">
        <v>0</v>
      </c>
      <c r="AR1125" t="b">
        <f t="shared" si="67"/>
        <v>1</v>
      </c>
    </row>
    <row r="1126" spans="1:44">
      <c r="A1126" t="s">
        <v>55</v>
      </c>
      <c r="B1126" s="50" t="b">
        <f t="shared" ref="B1126:B1146" si="69">IF(C1126&lt;=D1126,TRUE(),FALSE())</f>
        <v>1</v>
      </c>
      <c r="C1126" s="50">
        <f>'L44'!H15</f>
        <v>0</v>
      </c>
      <c r="D1126" s="50">
        <f>'L44'!H14</f>
        <v>80900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t="b">
        <v>0</v>
      </c>
      <c r="AI1126" t="b">
        <v>0</v>
      </c>
      <c r="AJ1126" t="b">
        <v>0</v>
      </c>
      <c r="AK1126" t="b">
        <v>0</v>
      </c>
      <c r="AL1126" t="b">
        <v>0</v>
      </c>
      <c r="AM1126" t="b">
        <v>0</v>
      </c>
      <c r="AN1126" t="b">
        <v>0</v>
      </c>
      <c r="AO1126" t="b">
        <v>0</v>
      </c>
      <c r="AP1126">
        <v>0</v>
      </c>
      <c r="AQ1126" t="b">
        <v>0</v>
      </c>
      <c r="AR1126" t="b">
        <f t="shared" si="67"/>
        <v>1</v>
      </c>
    </row>
    <row r="1127" spans="1:44">
      <c r="A1127" t="s">
        <v>55</v>
      </c>
      <c r="B1127" s="50" t="b">
        <f t="shared" si="69"/>
        <v>1</v>
      </c>
      <c r="C1127" s="50">
        <f>'L44'!F15</f>
        <v>0</v>
      </c>
      <c r="D1127" s="50">
        <f>'L44'!F14</f>
        <v>91800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t="b">
        <v>0</v>
      </c>
      <c r="AI1127" t="b">
        <v>0</v>
      </c>
      <c r="AJ1127" t="b">
        <v>0</v>
      </c>
      <c r="AK1127" t="b">
        <v>0</v>
      </c>
      <c r="AL1127" t="b">
        <v>0</v>
      </c>
      <c r="AM1127" t="b">
        <v>0</v>
      </c>
      <c r="AN1127" t="b">
        <v>0</v>
      </c>
      <c r="AO1127" t="b">
        <v>0</v>
      </c>
      <c r="AP1127">
        <v>0</v>
      </c>
      <c r="AQ1127" t="b">
        <v>0</v>
      </c>
      <c r="AR1127" t="b">
        <f t="shared" si="67"/>
        <v>1</v>
      </c>
    </row>
    <row r="1128" spans="1:44">
      <c r="A1128" t="s">
        <v>55</v>
      </c>
      <c r="B1128" s="50" t="b">
        <f t="shared" si="69"/>
        <v>1</v>
      </c>
      <c r="C1128" s="50">
        <f>'L44'!D15</f>
        <v>0</v>
      </c>
      <c r="D1128" s="50">
        <f>'L44'!D14</f>
        <v>74800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t="b">
        <v>0</v>
      </c>
      <c r="AI1128" t="b">
        <v>0</v>
      </c>
      <c r="AJ1128" t="b">
        <v>0</v>
      </c>
      <c r="AK1128" t="b">
        <v>0</v>
      </c>
      <c r="AL1128" t="b">
        <v>0</v>
      </c>
      <c r="AM1128" t="b">
        <v>0</v>
      </c>
      <c r="AN1128" t="b">
        <v>0</v>
      </c>
      <c r="AO1128" t="b">
        <v>0</v>
      </c>
      <c r="AP1128">
        <v>0</v>
      </c>
      <c r="AQ1128" t="b">
        <v>0</v>
      </c>
      <c r="AR1128" t="b">
        <f t="shared" si="67"/>
        <v>1</v>
      </c>
    </row>
    <row r="1129" spans="1:44">
      <c r="A1129" t="s">
        <v>55</v>
      </c>
      <c r="B1129" s="50" t="b">
        <f t="shared" si="69"/>
        <v>1</v>
      </c>
      <c r="C1129" s="50">
        <f>'L45'!V19</f>
        <v>0</v>
      </c>
      <c r="D1129" s="50">
        <f>'L45'!V17</f>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t="b">
        <v>0</v>
      </c>
      <c r="AI1129" t="b">
        <v>0</v>
      </c>
      <c r="AJ1129" t="b">
        <v>0</v>
      </c>
      <c r="AK1129" t="b">
        <v>0</v>
      </c>
      <c r="AL1129" t="b">
        <v>0</v>
      </c>
      <c r="AM1129" t="b">
        <v>0</v>
      </c>
      <c r="AN1129" t="b">
        <v>0</v>
      </c>
      <c r="AO1129" t="b">
        <v>0</v>
      </c>
      <c r="AP1129">
        <v>0</v>
      </c>
      <c r="AQ1129" t="b">
        <v>0</v>
      </c>
      <c r="AR1129" t="b">
        <f t="shared" si="67"/>
        <v>1</v>
      </c>
    </row>
    <row r="1130" spans="1:44">
      <c r="A1130" t="s">
        <v>55</v>
      </c>
      <c r="B1130" s="50" t="b">
        <f t="shared" si="69"/>
        <v>1</v>
      </c>
      <c r="C1130" s="50">
        <f>'L45'!P19</f>
        <v>0</v>
      </c>
      <c r="D1130" s="50">
        <f>'L45'!P17</f>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t="b">
        <v>0</v>
      </c>
      <c r="AI1130" t="b">
        <v>0</v>
      </c>
      <c r="AJ1130" t="b">
        <v>0</v>
      </c>
      <c r="AK1130" t="b">
        <v>0</v>
      </c>
      <c r="AL1130" t="b">
        <v>0</v>
      </c>
      <c r="AM1130" t="b">
        <v>0</v>
      </c>
      <c r="AN1130" t="b">
        <v>0</v>
      </c>
      <c r="AO1130" t="b">
        <v>0</v>
      </c>
      <c r="AP1130">
        <v>0</v>
      </c>
      <c r="AQ1130" t="b">
        <v>0</v>
      </c>
      <c r="AR1130" t="b">
        <f t="shared" si="67"/>
        <v>1</v>
      </c>
    </row>
    <row r="1131" spans="1:44">
      <c r="A1131" t="s">
        <v>55</v>
      </c>
      <c r="B1131" s="50" t="b">
        <f t="shared" si="69"/>
        <v>1</v>
      </c>
      <c r="C1131" s="50">
        <f>'L45'!J19</f>
        <v>0</v>
      </c>
      <c r="D1131" s="50">
        <f>'L45'!J17</f>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t="b">
        <v>0</v>
      </c>
      <c r="AI1131" t="b">
        <v>0</v>
      </c>
      <c r="AJ1131" t="b">
        <v>0</v>
      </c>
      <c r="AK1131" t="b">
        <v>0</v>
      </c>
      <c r="AL1131" t="b">
        <v>0</v>
      </c>
      <c r="AM1131" t="b">
        <v>0</v>
      </c>
      <c r="AN1131" t="b">
        <v>0</v>
      </c>
      <c r="AO1131" t="b">
        <v>0</v>
      </c>
      <c r="AP1131">
        <v>0</v>
      </c>
      <c r="AQ1131" t="b">
        <v>0</v>
      </c>
      <c r="AR1131" t="b">
        <f t="shared" si="67"/>
        <v>1</v>
      </c>
    </row>
    <row r="1132" spans="1:44">
      <c r="A1132" t="s">
        <v>55</v>
      </c>
      <c r="B1132" s="50" t="b">
        <f t="shared" si="69"/>
        <v>1</v>
      </c>
      <c r="C1132" s="50">
        <f>'L45'!U19</f>
        <v>161300</v>
      </c>
      <c r="D1132" s="50">
        <f>'L45'!U17</f>
        <v>161300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t="b">
        <v>0</v>
      </c>
      <c r="AI1132" t="b">
        <v>0</v>
      </c>
      <c r="AJ1132" t="b">
        <v>0</v>
      </c>
      <c r="AK1132" t="b">
        <v>0</v>
      </c>
      <c r="AL1132" t="b">
        <v>0</v>
      </c>
      <c r="AM1132" t="b">
        <v>0</v>
      </c>
      <c r="AN1132" t="b">
        <v>0</v>
      </c>
      <c r="AO1132" t="b">
        <v>0</v>
      </c>
      <c r="AP1132">
        <v>0</v>
      </c>
      <c r="AQ1132" t="b">
        <v>0</v>
      </c>
      <c r="AR1132" t="b">
        <f t="shared" si="67"/>
        <v>1</v>
      </c>
    </row>
    <row r="1133" spans="1:44">
      <c r="A1133" t="s">
        <v>55</v>
      </c>
      <c r="B1133" s="50" t="b">
        <f t="shared" si="69"/>
        <v>1</v>
      </c>
      <c r="C1133" s="50">
        <f>'L45'!O19</f>
        <v>115700</v>
      </c>
      <c r="D1133" s="50">
        <f>'L45'!O17</f>
        <v>115700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0</v>
      </c>
      <c r="AH1133" t="b">
        <v>0</v>
      </c>
      <c r="AI1133" t="b">
        <v>0</v>
      </c>
      <c r="AJ1133" t="b">
        <v>0</v>
      </c>
      <c r="AK1133" t="b">
        <v>0</v>
      </c>
      <c r="AL1133" t="b">
        <v>0</v>
      </c>
      <c r="AM1133" t="b">
        <v>0</v>
      </c>
      <c r="AN1133" t="b">
        <v>0</v>
      </c>
      <c r="AO1133" t="b">
        <v>0</v>
      </c>
      <c r="AP1133">
        <v>0</v>
      </c>
      <c r="AQ1133" t="b">
        <v>0</v>
      </c>
      <c r="AR1133" t="b">
        <f t="shared" si="67"/>
        <v>1</v>
      </c>
    </row>
    <row r="1134" spans="1:44">
      <c r="A1134" t="s">
        <v>55</v>
      </c>
      <c r="B1134" s="50" t="b">
        <f t="shared" si="69"/>
        <v>1</v>
      </c>
      <c r="C1134" s="50">
        <f>'L45'!I19</f>
        <v>172000</v>
      </c>
      <c r="D1134" s="50">
        <f>'L45'!I17</f>
        <v>172000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t="b">
        <v>0</v>
      </c>
      <c r="AI1134" t="b">
        <v>0</v>
      </c>
      <c r="AJ1134" t="b">
        <v>0</v>
      </c>
      <c r="AK1134" t="b">
        <v>0</v>
      </c>
      <c r="AL1134" t="b">
        <v>0</v>
      </c>
      <c r="AM1134" t="b">
        <v>0</v>
      </c>
      <c r="AN1134" t="b">
        <v>0</v>
      </c>
      <c r="AO1134" t="b">
        <v>0</v>
      </c>
      <c r="AP1134">
        <v>0</v>
      </c>
      <c r="AQ1134" t="b">
        <v>0</v>
      </c>
      <c r="AR1134" t="b">
        <f t="shared" si="67"/>
        <v>1</v>
      </c>
    </row>
    <row r="1135" spans="1:44">
      <c r="A1135" t="s">
        <v>55</v>
      </c>
      <c r="B1135" s="50" t="b">
        <f t="shared" si="69"/>
        <v>1</v>
      </c>
      <c r="C1135" s="50">
        <f>'L45'!V28</f>
        <v>0</v>
      </c>
      <c r="D1135" s="50">
        <f>'L45'!V26</f>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t="b">
        <v>0</v>
      </c>
      <c r="AI1135" t="b">
        <v>0</v>
      </c>
      <c r="AJ1135" t="b">
        <v>0</v>
      </c>
      <c r="AK1135" t="b">
        <v>0</v>
      </c>
      <c r="AL1135" t="b">
        <v>0</v>
      </c>
      <c r="AM1135" t="b">
        <v>0</v>
      </c>
      <c r="AN1135" t="b">
        <v>0</v>
      </c>
      <c r="AO1135" t="b">
        <v>0</v>
      </c>
      <c r="AP1135">
        <v>0</v>
      </c>
      <c r="AQ1135" t="b">
        <v>0</v>
      </c>
      <c r="AR1135" t="b">
        <f t="shared" si="67"/>
        <v>1</v>
      </c>
    </row>
    <row r="1136" spans="1:44">
      <c r="A1136" t="s">
        <v>55</v>
      </c>
      <c r="B1136" s="50" t="b">
        <f t="shared" si="69"/>
        <v>1</v>
      </c>
      <c r="C1136" s="50">
        <f>'L45'!P28</f>
        <v>0</v>
      </c>
      <c r="D1136" s="50">
        <f>'L45'!P26</f>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t="b">
        <v>0</v>
      </c>
      <c r="AI1136" t="b">
        <v>0</v>
      </c>
      <c r="AJ1136" t="b">
        <v>0</v>
      </c>
      <c r="AK1136" t="b">
        <v>0</v>
      </c>
      <c r="AL1136" t="b">
        <v>0</v>
      </c>
      <c r="AM1136" t="b">
        <v>0</v>
      </c>
      <c r="AN1136" t="b">
        <v>0</v>
      </c>
      <c r="AO1136" t="b">
        <v>0</v>
      </c>
      <c r="AP1136">
        <v>0</v>
      </c>
      <c r="AQ1136" t="b">
        <v>0</v>
      </c>
      <c r="AR1136" t="b">
        <f t="shared" si="67"/>
        <v>1</v>
      </c>
    </row>
    <row r="1137" spans="1:44">
      <c r="A1137" t="s">
        <v>55</v>
      </c>
      <c r="B1137" s="50" t="b">
        <f t="shared" si="69"/>
        <v>1</v>
      </c>
      <c r="C1137" s="50">
        <f>'L45'!J28</f>
        <v>0</v>
      </c>
      <c r="D1137" s="50">
        <f>'L45'!J26</f>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t="b">
        <v>0</v>
      </c>
      <c r="AI1137" t="b">
        <v>0</v>
      </c>
      <c r="AJ1137" t="b">
        <v>0</v>
      </c>
      <c r="AK1137" t="b">
        <v>0</v>
      </c>
      <c r="AL1137" t="b">
        <v>0</v>
      </c>
      <c r="AM1137" t="b">
        <v>0</v>
      </c>
      <c r="AN1137" t="b">
        <v>0</v>
      </c>
      <c r="AO1137" t="b">
        <v>0</v>
      </c>
      <c r="AP1137">
        <v>0</v>
      </c>
      <c r="AQ1137" t="b">
        <v>0</v>
      </c>
      <c r="AR1137" t="b">
        <f t="shared" si="67"/>
        <v>1</v>
      </c>
    </row>
    <row r="1138" spans="1:44">
      <c r="A1138" t="s">
        <v>55</v>
      </c>
      <c r="B1138" s="50" t="b">
        <f t="shared" si="69"/>
        <v>1</v>
      </c>
      <c r="C1138" s="50">
        <f>'L45'!U28</f>
        <v>434300</v>
      </c>
      <c r="D1138" s="50">
        <f>'L45'!U26</f>
        <v>434300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t="b">
        <v>0</v>
      </c>
      <c r="AI1138" t="b">
        <v>0</v>
      </c>
      <c r="AJ1138" t="b">
        <v>0</v>
      </c>
      <c r="AK1138" t="b">
        <v>0</v>
      </c>
      <c r="AL1138" t="b">
        <v>0</v>
      </c>
      <c r="AM1138" t="b">
        <v>0</v>
      </c>
      <c r="AN1138" t="b">
        <v>0</v>
      </c>
      <c r="AO1138" t="b">
        <v>0</v>
      </c>
      <c r="AP1138">
        <v>0</v>
      </c>
      <c r="AQ1138" t="b">
        <v>0</v>
      </c>
      <c r="AR1138" t="b">
        <f t="shared" si="67"/>
        <v>1</v>
      </c>
    </row>
    <row r="1139" spans="1:44">
      <c r="A1139" t="s">
        <v>55</v>
      </c>
      <c r="B1139" s="50" t="b">
        <f t="shared" si="69"/>
        <v>1</v>
      </c>
      <c r="C1139" s="50">
        <f>'L45'!O28</f>
        <v>281200</v>
      </c>
      <c r="D1139" s="50">
        <f>'L45'!O26</f>
        <v>281200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t="b">
        <v>0</v>
      </c>
      <c r="AI1139" t="b">
        <v>0</v>
      </c>
      <c r="AJ1139" t="b">
        <v>0</v>
      </c>
      <c r="AK1139" t="b">
        <v>0</v>
      </c>
      <c r="AL1139" t="b">
        <v>0</v>
      </c>
      <c r="AM1139" t="b">
        <v>0</v>
      </c>
      <c r="AN1139" t="b">
        <v>0</v>
      </c>
      <c r="AO1139" t="b">
        <v>0</v>
      </c>
      <c r="AP1139">
        <v>0</v>
      </c>
      <c r="AQ1139" t="b">
        <v>0</v>
      </c>
      <c r="AR1139" t="b">
        <f t="shared" si="67"/>
        <v>1</v>
      </c>
    </row>
    <row r="1140" spans="1:44">
      <c r="A1140" t="s">
        <v>55</v>
      </c>
      <c r="B1140" s="50" t="b">
        <f t="shared" si="69"/>
        <v>1</v>
      </c>
      <c r="C1140" s="50">
        <f>'L45'!I28</f>
        <v>452800</v>
      </c>
      <c r="D1140" s="50">
        <f>'L45'!I26</f>
        <v>452800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0</v>
      </c>
      <c r="AG1140">
        <v>0</v>
      </c>
      <c r="AH1140" t="b">
        <v>0</v>
      </c>
      <c r="AI1140" t="b">
        <v>0</v>
      </c>
      <c r="AJ1140" t="b">
        <v>0</v>
      </c>
      <c r="AK1140" t="b">
        <v>0</v>
      </c>
      <c r="AL1140" t="b">
        <v>0</v>
      </c>
      <c r="AM1140" t="b">
        <v>0</v>
      </c>
      <c r="AN1140" t="b">
        <v>0</v>
      </c>
      <c r="AO1140" t="b">
        <v>0</v>
      </c>
      <c r="AP1140">
        <v>0</v>
      </c>
      <c r="AQ1140" t="b">
        <v>0</v>
      </c>
      <c r="AR1140" t="b">
        <f t="shared" si="67"/>
        <v>1</v>
      </c>
    </row>
    <row r="1141" spans="1:44">
      <c r="A1141" t="s">
        <v>55</v>
      </c>
      <c r="B1141" s="50" t="b">
        <f t="shared" si="69"/>
        <v>1</v>
      </c>
      <c r="C1141" s="50">
        <f>'L45'!V37</f>
        <v>0</v>
      </c>
      <c r="D1141" s="50">
        <f>'L45'!V35</f>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0</v>
      </c>
      <c r="AH1141" t="b">
        <v>0</v>
      </c>
      <c r="AI1141" t="b">
        <v>0</v>
      </c>
      <c r="AJ1141" t="b">
        <v>0</v>
      </c>
      <c r="AK1141" t="b">
        <v>0</v>
      </c>
      <c r="AL1141" t="b">
        <v>0</v>
      </c>
      <c r="AM1141" t="b">
        <v>0</v>
      </c>
      <c r="AN1141" t="b">
        <v>0</v>
      </c>
      <c r="AO1141" t="b">
        <v>0</v>
      </c>
      <c r="AP1141">
        <v>0</v>
      </c>
      <c r="AQ1141" t="b">
        <v>0</v>
      </c>
      <c r="AR1141" t="b">
        <f t="shared" si="67"/>
        <v>1</v>
      </c>
    </row>
    <row r="1142" spans="1:44">
      <c r="A1142" t="s">
        <v>55</v>
      </c>
      <c r="B1142" s="50" t="b">
        <f t="shared" si="69"/>
        <v>1</v>
      </c>
      <c r="C1142" s="50">
        <f>'L45'!P37</f>
        <v>0</v>
      </c>
      <c r="D1142" s="50">
        <f>'L45'!P35</f>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t="b">
        <v>0</v>
      </c>
      <c r="AI1142" t="b">
        <v>0</v>
      </c>
      <c r="AJ1142" t="b">
        <v>0</v>
      </c>
      <c r="AK1142" t="b">
        <v>0</v>
      </c>
      <c r="AL1142" t="b">
        <v>0</v>
      </c>
      <c r="AM1142" t="b">
        <v>0</v>
      </c>
      <c r="AN1142" t="b">
        <v>0</v>
      </c>
      <c r="AO1142" t="b">
        <v>0</v>
      </c>
      <c r="AP1142">
        <v>0</v>
      </c>
      <c r="AQ1142" t="b">
        <v>0</v>
      </c>
      <c r="AR1142" t="b">
        <f t="shared" si="67"/>
        <v>1</v>
      </c>
    </row>
    <row r="1143" spans="1:44">
      <c r="A1143" t="s">
        <v>55</v>
      </c>
      <c r="B1143" s="50" t="b">
        <f t="shared" si="69"/>
        <v>1</v>
      </c>
      <c r="C1143" s="50">
        <f>'L45'!J37</f>
        <v>0</v>
      </c>
      <c r="D1143" s="50">
        <f>'L45'!J35</f>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0</v>
      </c>
      <c r="AG1143">
        <v>0</v>
      </c>
      <c r="AH1143" t="b">
        <v>0</v>
      </c>
      <c r="AI1143" t="b">
        <v>0</v>
      </c>
      <c r="AJ1143" t="b">
        <v>0</v>
      </c>
      <c r="AK1143" t="b">
        <v>0</v>
      </c>
      <c r="AL1143" t="b">
        <v>0</v>
      </c>
      <c r="AM1143" t="b">
        <v>0</v>
      </c>
      <c r="AN1143" t="b">
        <v>0</v>
      </c>
      <c r="AO1143" t="b">
        <v>0</v>
      </c>
      <c r="AP1143">
        <v>0</v>
      </c>
      <c r="AQ1143" t="b">
        <v>0</v>
      </c>
      <c r="AR1143" t="b">
        <f t="shared" si="67"/>
        <v>1</v>
      </c>
    </row>
    <row r="1144" spans="1:44">
      <c r="A1144" t="s">
        <v>55</v>
      </c>
      <c r="B1144" s="50" t="b">
        <f t="shared" si="69"/>
        <v>1</v>
      </c>
      <c r="C1144" s="50">
        <f>'L45'!U37</f>
        <v>0</v>
      </c>
      <c r="D1144" s="50">
        <f>'L45'!U35</f>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t="b">
        <v>0</v>
      </c>
      <c r="AI1144" t="b">
        <v>0</v>
      </c>
      <c r="AJ1144" t="b">
        <v>0</v>
      </c>
      <c r="AK1144" t="b">
        <v>0</v>
      </c>
      <c r="AL1144" t="b">
        <v>0</v>
      </c>
      <c r="AM1144" t="b">
        <v>0</v>
      </c>
      <c r="AN1144" t="b">
        <v>0</v>
      </c>
      <c r="AO1144" t="b">
        <v>0</v>
      </c>
      <c r="AP1144">
        <v>0</v>
      </c>
      <c r="AQ1144" t="b">
        <v>0</v>
      </c>
      <c r="AR1144" t="b">
        <f t="shared" si="67"/>
        <v>1</v>
      </c>
    </row>
    <row r="1145" spans="1:44">
      <c r="A1145" t="s">
        <v>55</v>
      </c>
      <c r="B1145" s="50" t="b">
        <f t="shared" si="69"/>
        <v>1</v>
      </c>
      <c r="C1145" s="50">
        <f>'L45'!O37</f>
        <v>0</v>
      </c>
      <c r="D1145" s="50">
        <f>'L45'!O35</f>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t="b">
        <v>0</v>
      </c>
      <c r="AI1145" t="b">
        <v>0</v>
      </c>
      <c r="AJ1145" t="b">
        <v>0</v>
      </c>
      <c r="AK1145" t="b">
        <v>0</v>
      </c>
      <c r="AL1145" t="b">
        <v>0</v>
      </c>
      <c r="AM1145" t="b">
        <v>0</v>
      </c>
      <c r="AN1145" t="b">
        <v>0</v>
      </c>
      <c r="AO1145" t="b">
        <v>0</v>
      </c>
      <c r="AP1145">
        <v>0</v>
      </c>
      <c r="AQ1145" t="b">
        <v>0</v>
      </c>
      <c r="AR1145" t="b">
        <f t="shared" si="67"/>
        <v>1</v>
      </c>
    </row>
    <row r="1146" spans="1:44">
      <c r="A1146" t="s">
        <v>55</v>
      </c>
      <c r="B1146" s="50" t="b">
        <f t="shared" si="69"/>
        <v>1</v>
      </c>
      <c r="C1146" s="50">
        <f>'L45'!I37</f>
        <v>0</v>
      </c>
      <c r="D1146" s="50">
        <f>'L45'!I35</f>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t="b">
        <v>0</v>
      </c>
      <c r="AI1146" t="b">
        <v>0</v>
      </c>
      <c r="AJ1146" t="b">
        <v>0</v>
      </c>
      <c r="AK1146" t="b">
        <v>0</v>
      </c>
      <c r="AL1146" t="b">
        <v>0</v>
      </c>
      <c r="AM1146" t="b">
        <v>0</v>
      </c>
      <c r="AN1146" t="b">
        <v>0</v>
      </c>
      <c r="AO1146" t="b">
        <v>0</v>
      </c>
      <c r="AP1146">
        <v>0</v>
      </c>
      <c r="AQ1146" t="b">
        <v>0</v>
      </c>
      <c r="AR1146" t="b">
        <f t="shared" si="67"/>
        <v>1</v>
      </c>
    </row>
    <row r="1147" spans="1:44">
      <c r="A1147" t="s">
        <v>55</v>
      </c>
      <c r="B1147" s="50" t="b">
        <f t="shared" ref="B1147:B1164" si="70">IF(ABS(C1147-D1147)&lt;=3,TRUE(),FALSE())</f>
        <v>1</v>
      </c>
      <c r="C1147" s="50">
        <f>'L45'!V41</f>
        <v>249600</v>
      </c>
      <c r="D1147" s="50">
        <f>'L48'!M11</f>
        <v>249600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t="b">
        <v>0</v>
      </c>
      <c r="AI1147" t="b">
        <v>0</v>
      </c>
      <c r="AJ1147" t="b">
        <v>0</v>
      </c>
      <c r="AK1147" t="b">
        <v>0</v>
      </c>
      <c r="AL1147" t="b">
        <v>0</v>
      </c>
      <c r="AM1147" t="b">
        <v>0</v>
      </c>
      <c r="AN1147" t="b">
        <v>0</v>
      </c>
      <c r="AO1147" t="b">
        <v>0</v>
      </c>
      <c r="AP1147">
        <v>0</v>
      </c>
      <c r="AQ1147" t="b">
        <v>0</v>
      </c>
      <c r="AR1147" t="b">
        <f t="shared" si="67"/>
        <v>1</v>
      </c>
    </row>
    <row r="1148" spans="1:44">
      <c r="A1148" t="s">
        <v>55</v>
      </c>
      <c r="B1148" s="50" t="b">
        <f t="shared" si="70"/>
        <v>0</v>
      </c>
      <c r="C1148" s="50">
        <f>'L45'!P41</f>
        <v>499800</v>
      </c>
      <c r="D1148" s="50">
        <f>'L48'!H11</f>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0</v>
      </c>
      <c r="AH1148" t="b">
        <v>0</v>
      </c>
      <c r="AI1148" t="b">
        <v>0</v>
      </c>
      <c r="AJ1148" t="b">
        <v>0</v>
      </c>
      <c r="AK1148" t="b">
        <v>0</v>
      </c>
      <c r="AL1148" t="b">
        <v>0</v>
      </c>
      <c r="AM1148" t="b">
        <v>0</v>
      </c>
      <c r="AN1148" t="b">
        <v>0</v>
      </c>
      <c r="AO1148" t="b">
        <v>0</v>
      </c>
      <c r="AP1148">
        <v>0</v>
      </c>
      <c r="AQ1148" t="b">
        <v>0</v>
      </c>
      <c r="AR1148" t="b">
        <f t="shared" si="67"/>
        <v>0</v>
      </c>
    </row>
    <row r="1149" spans="1:44">
      <c r="A1149" t="s">
        <v>55</v>
      </c>
      <c r="B1149" s="50" t="b">
        <f t="shared" si="70"/>
        <v>0</v>
      </c>
      <c r="C1149" s="50">
        <f>'L45'!J41</f>
        <v>350500</v>
      </c>
      <c r="D1149" s="50">
        <f>'L48'!C11</f>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t="b">
        <v>0</v>
      </c>
      <c r="AI1149" t="b">
        <v>0</v>
      </c>
      <c r="AJ1149" t="b">
        <v>0</v>
      </c>
      <c r="AK1149" t="b">
        <v>0</v>
      </c>
      <c r="AL1149" t="b">
        <v>0</v>
      </c>
      <c r="AM1149" t="b">
        <v>0</v>
      </c>
      <c r="AN1149" t="b">
        <v>0</v>
      </c>
      <c r="AO1149" t="b">
        <v>0</v>
      </c>
      <c r="AP1149">
        <v>0</v>
      </c>
      <c r="AQ1149" t="b">
        <v>0</v>
      </c>
      <c r="AR1149" t="b">
        <f t="shared" si="67"/>
        <v>0</v>
      </c>
    </row>
    <row r="1150" spans="1:44">
      <c r="A1150" t="s">
        <v>55</v>
      </c>
      <c r="B1150" s="50" t="b">
        <f t="shared" si="70"/>
        <v>1</v>
      </c>
      <c r="C1150" s="50">
        <f>'L45'!U41</f>
        <v>595600</v>
      </c>
      <c r="D1150" s="50">
        <f>'L48'!M12</f>
        <v>595600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0</v>
      </c>
      <c r="AF1150">
        <v>0</v>
      </c>
      <c r="AG1150">
        <v>0</v>
      </c>
      <c r="AH1150" t="b">
        <v>0</v>
      </c>
      <c r="AI1150" t="b">
        <v>0</v>
      </c>
      <c r="AJ1150" t="b">
        <v>0</v>
      </c>
      <c r="AK1150" t="b">
        <v>0</v>
      </c>
      <c r="AL1150" t="b">
        <v>0</v>
      </c>
      <c r="AM1150" t="b">
        <v>0</v>
      </c>
      <c r="AN1150" t="b">
        <v>0</v>
      </c>
      <c r="AO1150" t="b">
        <v>0</v>
      </c>
      <c r="AP1150">
        <v>0</v>
      </c>
      <c r="AQ1150" t="b">
        <v>0</v>
      </c>
      <c r="AR1150" t="b">
        <f t="shared" si="67"/>
        <v>1</v>
      </c>
    </row>
    <row r="1151" spans="1:44">
      <c r="A1151" t="s">
        <v>55</v>
      </c>
      <c r="B1151" s="50" t="b">
        <f t="shared" si="70"/>
        <v>0</v>
      </c>
      <c r="C1151" s="50">
        <f>'L45'!O41</f>
        <v>396900</v>
      </c>
      <c r="D1151" s="50">
        <f>'L48'!H12</f>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t="b">
        <v>0</v>
      </c>
      <c r="AI1151" t="b">
        <v>0</v>
      </c>
      <c r="AJ1151" t="b">
        <v>0</v>
      </c>
      <c r="AK1151" t="b">
        <v>0</v>
      </c>
      <c r="AL1151" t="b">
        <v>0</v>
      </c>
      <c r="AM1151" t="b">
        <v>0</v>
      </c>
      <c r="AN1151" t="b">
        <v>0</v>
      </c>
      <c r="AO1151" t="b">
        <v>0</v>
      </c>
      <c r="AP1151">
        <v>0</v>
      </c>
      <c r="AQ1151" t="b">
        <v>0</v>
      </c>
      <c r="AR1151" t="b">
        <f t="shared" si="67"/>
        <v>0</v>
      </c>
    </row>
    <row r="1152" spans="1:44">
      <c r="A1152" t="s">
        <v>55</v>
      </c>
      <c r="B1152" s="50" t="b">
        <f t="shared" si="70"/>
        <v>0</v>
      </c>
      <c r="C1152" s="50">
        <f>'L45'!I41</f>
        <v>624800</v>
      </c>
      <c r="D1152" s="50">
        <f>'L48'!C12</f>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t="b">
        <v>0</v>
      </c>
      <c r="AI1152" t="b">
        <v>0</v>
      </c>
      <c r="AJ1152" t="b">
        <v>0</v>
      </c>
      <c r="AK1152" t="b">
        <v>0</v>
      </c>
      <c r="AL1152" t="b">
        <v>0</v>
      </c>
      <c r="AM1152" t="b">
        <v>0</v>
      </c>
      <c r="AN1152" t="b">
        <v>0</v>
      </c>
      <c r="AO1152" t="b">
        <v>0</v>
      </c>
      <c r="AP1152">
        <v>0</v>
      </c>
      <c r="AQ1152" t="b">
        <v>0</v>
      </c>
      <c r="AR1152" t="b">
        <f t="shared" si="67"/>
        <v>0</v>
      </c>
    </row>
    <row r="1153" spans="1:44">
      <c r="A1153" t="s">
        <v>55</v>
      </c>
      <c r="B1153" s="50" t="b">
        <f t="shared" si="70"/>
        <v>1</v>
      </c>
      <c r="C1153" s="50">
        <f>'L45'!T41</f>
        <v>918900</v>
      </c>
      <c r="D1153" s="50">
        <f>'L48'!M13</f>
        <v>918900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t="b">
        <v>0</v>
      </c>
      <c r="AI1153" t="b">
        <v>0</v>
      </c>
      <c r="AJ1153" t="b">
        <v>0</v>
      </c>
      <c r="AK1153" t="b">
        <v>0</v>
      </c>
      <c r="AL1153" t="b">
        <v>0</v>
      </c>
      <c r="AM1153" t="b">
        <v>0</v>
      </c>
      <c r="AN1153" t="b">
        <v>0</v>
      </c>
      <c r="AO1153" t="b">
        <v>0</v>
      </c>
      <c r="AP1153">
        <v>0</v>
      </c>
      <c r="AQ1153" t="b">
        <v>0</v>
      </c>
      <c r="AR1153" t="b">
        <f t="shared" si="67"/>
        <v>1</v>
      </c>
    </row>
    <row r="1154" spans="1:44">
      <c r="A1154" t="s">
        <v>55</v>
      </c>
      <c r="B1154" s="50" t="b">
        <f t="shared" si="70"/>
        <v>0</v>
      </c>
      <c r="C1154" s="50">
        <f>'L45'!N41</f>
        <v>893400</v>
      </c>
      <c r="D1154" s="50">
        <f>'L48'!H13</f>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t="b">
        <v>0</v>
      </c>
      <c r="AI1154" t="b">
        <v>0</v>
      </c>
      <c r="AJ1154" t="b">
        <v>0</v>
      </c>
      <c r="AK1154" t="b">
        <v>0</v>
      </c>
      <c r="AL1154" t="b">
        <v>0</v>
      </c>
      <c r="AM1154" t="b">
        <v>0</v>
      </c>
      <c r="AN1154" t="b">
        <v>0</v>
      </c>
      <c r="AO1154" t="b">
        <v>0</v>
      </c>
      <c r="AP1154">
        <v>0</v>
      </c>
      <c r="AQ1154" t="b">
        <v>0</v>
      </c>
      <c r="AR1154" t="b">
        <f t="shared" ref="AR1154:AR1217" si="71">IF(AP1154=0,B1154,IF(AQ1154,B1154,TRUE()))</f>
        <v>0</v>
      </c>
    </row>
    <row r="1155" spans="1:44">
      <c r="A1155" t="s">
        <v>55</v>
      </c>
      <c r="B1155" s="50" t="b">
        <f t="shared" si="70"/>
        <v>0</v>
      </c>
      <c r="C1155" s="50">
        <f>'L45'!H41</f>
        <v>1079900</v>
      </c>
      <c r="D1155" s="50">
        <f>'L48'!C13</f>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t="b">
        <v>0</v>
      </c>
      <c r="AI1155" t="b">
        <v>0</v>
      </c>
      <c r="AJ1155" t="b">
        <v>0</v>
      </c>
      <c r="AK1155" t="b">
        <v>0</v>
      </c>
      <c r="AL1155" t="b">
        <v>0</v>
      </c>
      <c r="AM1155" t="b">
        <v>0</v>
      </c>
      <c r="AN1155" t="b">
        <v>0</v>
      </c>
      <c r="AO1155" t="b">
        <v>0</v>
      </c>
      <c r="AP1155">
        <v>0</v>
      </c>
      <c r="AQ1155" t="b">
        <v>0</v>
      </c>
      <c r="AR1155" t="b">
        <f t="shared" si="71"/>
        <v>0</v>
      </c>
    </row>
    <row r="1156" spans="1:44">
      <c r="A1156" t="s">
        <v>55</v>
      </c>
      <c r="B1156" s="50" t="b">
        <f t="shared" si="70"/>
        <v>1</v>
      </c>
      <c r="C1156" s="50">
        <f>'L45'!S41</f>
        <v>1236800</v>
      </c>
      <c r="D1156" s="50">
        <f>'L48'!M14</f>
        <v>1236800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t="b">
        <v>0</v>
      </c>
      <c r="AI1156" t="b">
        <v>0</v>
      </c>
      <c r="AJ1156" t="b">
        <v>0</v>
      </c>
      <c r="AK1156" t="b">
        <v>0</v>
      </c>
      <c r="AL1156" t="b">
        <v>0</v>
      </c>
      <c r="AM1156" t="b">
        <v>0</v>
      </c>
      <c r="AN1156" t="b">
        <v>0</v>
      </c>
      <c r="AO1156" t="b">
        <v>0</v>
      </c>
      <c r="AP1156">
        <v>0</v>
      </c>
      <c r="AQ1156" t="b">
        <v>0</v>
      </c>
      <c r="AR1156" t="b">
        <f t="shared" si="71"/>
        <v>1</v>
      </c>
    </row>
    <row r="1157" spans="1:44">
      <c r="A1157" t="s">
        <v>55</v>
      </c>
      <c r="B1157" s="50" t="b">
        <f t="shared" si="70"/>
        <v>0</v>
      </c>
      <c r="C1157" s="50">
        <f>'L45'!M41</f>
        <v>740800</v>
      </c>
      <c r="D1157" s="50">
        <f>'L48'!H14</f>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t="b">
        <v>0</v>
      </c>
      <c r="AI1157" t="b">
        <v>0</v>
      </c>
      <c r="AJ1157" t="b">
        <v>0</v>
      </c>
      <c r="AK1157" t="b">
        <v>0</v>
      </c>
      <c r="AL1157" t="b">
        <v>0</v>
      </c>
      <c r="AM1157" t="b">
        <v>0</v>
      </c>
      <c r="AN1157" t="b">
        <v>0</v>
      </c>
      <c r="AO1157" t="b">
        <v>0</v>
      </c>
      <c r="AP1157">
        <v>0</v>
      </c>
      <c r="AQ1157" t="b">
        <v>0</v>
      </c>
      <c r="AR1157" t="b">
        <f t="shared" si="71"/>
        <v>0</v>
      </c>
    </row>
    <row r="1158" spans="1:44">
      <c r="A1158" t="s">
        <v>55</v>
      </c>
      <c r="B1158" s="50" t="b">
        <f t="shared" si="70"/>
        <v>0</v>
      </c>
      <c r="C1158" s="50">
        <f>'L45'!G41</f>
        <v>947600</v>
      </c>
      <c r="D1158" s="50">
        <f>'L48'!C14</f>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0</v>
      </c>
      <c r="AF1158">
        <v>0</v>
      </c>
      <c r="AG1158">
        <v>0</v>
      </c>
      <c r="AH1158" t="b">
        <v>0</v>
      </c>
      <c r="AI1158" t="b">
        <v>0</v>
      </c>
      <c r="AJ1158" t="b">
        <v>0</v>
      </c>
      <c r="AK1158" t="b">
        <v>0</v>
      </c>
      <c r="AL1158" t="b">
        <v>0</v>
      </c>
      <c r="AM1158" t="b">
        <v>0</v>
      </c>
      <c r="AN1158" t="b">
        <v>0</v>
      </c>
      <c r="AO1158" t="b">
        <v>0</v>
      </c>
      <c r="AP1158">
        <v>0</v>
      </c>
      <c r="AQ1158" t="b">
        <v>0</v>
      </c>
      <c r="AR1158" t="b">
        <f t="shared" si="71"/>
        <v>0</v>
      </c>
    </row>
    <row r="1159" spans="1:44">
      <c r="A1159" t="s">
        <v>55</v>
      </c>
      <c r="B1159" s="50" t="b">
        <f t="shared" si="70"/>
        <v>1</v>
      </c>
      <c r="C1159" s="50">
        <f>'L45'!R41</f>
        <v>0</v>
      </c>
      <c r="D1159" s="50">
        <f>'L48'!M15</f>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0</v>
      </c>
      <c r="AF1159">
        <v>0</v>
      </c>
      <c r="AG1159">
        <v>0</v>
      </c>
      <c r="AH1159" t="b">
        <v>0</v>
      </c>
      <c r="AI1159" t="b">
        <v>0</v>
      </c>
      <c r="AJ1159" t="b">
        <v>0</v>
      </c>
      <c r="AK1159" t="b">
        <v>0</v>
      </c>
      <c r="AL1159" t="b">
        <v>0</v>
      </c>
      <c r="AM1159" t="b">
        <v>0</v>
      </c>
      <c r="AN1159" t="b">
        <v>0</v>
      </c>
      <c r="AO1159" t="b">
        <v>0</v>
      </c>
      <c r="AP1159">
        <v>0</v>
      </c>
      <c r="AQ1159" t="b">
        <v>0</v>
      </c>
      <c r="AR1159" t="b">
        <f t="shared" si="71"/>
        <v>1</v>
      </c>
    </row>
    <row r="1160" spans="1:44">
      <c r="A1160" t="s">
        <v>55</v>
      </c>
      <c r="B1160" s="50" t="b">
        <f t="shared" si="70"/>
        <v>1</v>
      </c>
      <c r="C1160" s="50">
        <f>'L45'!L41</f>
        <v>0</v>
      </c>
      <c r="D1160" s="50">
        <f>'L48'!H15</f>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t="b">
        <v>0</v>
      </c>
      <c r="AI1160" t="b">
        <v>0</v>
      </c>
      <c r="AJ1160" t="b">
        <v>0</v>
      </c>
      <c r="AK1160" t="b">
        <v>0</v>
      </c>
      <c r="AL1160" t="b">
        <v>0</v>
      </c>
      <c r="AM1160" t="b">
        <v>0</v>
      </c>
      <c r="AN1160" t="b">
        <v>0</v>
      </c>
      <c r="AO1160" t="b">
        <v>0</v>
      </c>
      <c r="AP1160">
        <v>0</v>
      </c>
      <c r="AQ1160" t="b">
        <v>0</v>
      </c>
      <c r="AR1160" t="b">
        <f t="shared" si="71"/>
        <v>1</v>
      </c>
    </row>
    <row r="1161" spans="1:44">
      <c r="A1161" t="s">
        <v>55</v>
      </c>
      <c r="B1161" s="50" t="b">
        <f t="shared" si="70"/>
        <v>1</v>
      </c>
      <c r="C1161" s="50">
        <f>'L45'!F41</f>
        <v>0</v>
      </c>
      <c r="D1161" s="50">
        <f>'L48'!C15</f>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t="b">
        <v>0</v>
      </c>
      <c r="AI1161" t="b">
        <v>0</v>
      </c>
      <c r="AJ1161" t="b">
        <v>0</v>
      </c>
      <c r="AK1161" t="b">
        <v>0</v>
      </c>
      <c r="AL1161" t="b">
        <v>0</v>
      </c>
      <c r="AM1161" t="b">
        <v>0</v>
      </c>
      <c r="AN1161" t="b">
        <v>0</v>
      </c>
      <c r="AO1161" t="b">
        <v>0</v>
      </c>
      <c r="AP1161">
        <v>0</v>
      </c>
      <c r="AQ1161" t="b">
        <v>0</v>
      </c>
      <c r="AR1161" t="b">
        <f t="shared" si="71"/>
        <v>1</v>
      </c>
    </row>
    <row r="1162" spans="1:44">
      <c r="A1162" t="s">
        <v>55</v>
      </c>
      <c r="B1162" s="50" t="b">
        <f t="shared" si="70"/>
        <v>1</v>
      </c>
      <c r="C1162" s="50">
        <f>'L45'!Q41</f>
        <v>3000900</v>
      </c>
      <c r="D1162" s="50">
        <f>'L48'!M17</f>
        <v>3000900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0</v>
      </c>
      <c r="AF1162">
        <v>0</v>
      </c>
      <c r="AG1162">
        <v>0</v>
      </c>
      <c r="AH1162" t="b">
        <v>0</v>
      </c>
      <c r="AI1162" t="b">
        <v>0</v>
      </c>
      <c r="AJ1162" t="b">
        <v>0</v>
      </c>
      <c r="AK1162" t="b">
        <v>0</v>
      </c>
      <c r="AL1162" t="b">
        <v>0</v>
      </c>
      <c r="AM1162" t="b">
        <v>0</v>
      </c>
      <c r="AN1162" t="b">
        <v>0</v>
      </c>
      <c r="AO1162" t="b">
        <v>0</v>
      </c>
      <c r="AP1162">
        <v>0</v>
      </c>
      <c r="AQ1162" t="b">
        <v>0</v>
      </c>
      <c r="AR1162" t="b">
        <f t="shared" si="71"/>
        <v>1</v>
      </c>
    </row>
    <row r="1163" spans="1:44">
      <c r="A1163" t="s">
        <v>55</v>
      </c>
      <c r="B1163" s="50" t="b">
        <f t="shared" si="70"/>
        <v>1</v>
      </c>
      <c r="C1163" s="50">
        <f>'L45'!K41</f>
        <v>2530900</v>
      </c>
      <c r="D1163" s="50">
        <f>'L48'!H17</f>
        <v>2530900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t="b">
        <v>0</v>
      </c>
      <c r="AI1163" t="b">
        <v>0</v>
      </c>
      <c r="AJ1163" t="b">
        <v>0</v>
      </c>
      <c r="AK1163" t="b">
        <v>0</v>
      </c>
      <c r="AL1163" t="b">
        <v>0</v>
      </c>
      <c r="AM1163" t="b">
        <v>0</v>
      </c>
      <c r="AN1163" t="b">
        <v>0</v>
      </c>
      <c r="AO1163" t="b">
        <v>0</v>
      </c>
      <c r="AP1163">
        <v>0</v>
      </c>
      <c r="AQ1163" t="b">
        <v>0</v>
      </c>
      <c r="AR1163" t="b">
        <f t="shared" si="71"/>
        <v>1</v>
      </c>
    </row>
    <row r="1164" spans="1:44">
      <c r="A1164" t="s">
        <v>55</v>
      </c>
      <c r="B1164" s="50" t="b">
        <f t="shared" si="70"/>
        <v>1</v>
      </c>
      <c r="C1164" s="50">
        <f>'L45'!E41</f>
        <v>3002800</v>
      </c>
      <c r="D1164" s="50">
        <f>'L48'!C17</f>
        <v>3002800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t="b">
        <v>0</v>
      </c>
      <c r="AI1164" t="b">
        <v>0</v>
      </c>
      <c r="AJ1164" t="b">
        <v>0</v>
      </c>
      <c r="AK1164" t="b">
        <v>0</v>
      </c>
      <c r="AL1164" t="b">
        <v>0</v>
      </c>
      <c r="AM1164" t="b">
        <v>0</v>
      </c>
      <c r="AN1164" t="b">
        <v>0</v>
      </c>
      <c r="AO1164" t="b">
        <v>0</v>
      </c>
      <c r="AP1164">
        <v>0</v>
      </c>
      <c r="AQ1164" t="b">
        <v>0</v>
      </c>
      <c r="AR1164" t="b">
        <f t="shared" si="71"/>
        <v>1</v>
      </c>
    </row>
    <row r="1165" spans="1:44">
      <c r="A1165" t="s">
        <v>55</v>
      </c>
      <c r="B1165" s="50" t="b">
        <f t="shared" ref="B1165:B1196" si="72">IF(C1165&gt;=D1165,TRUE(),FALSE())</f>
        <v>1</v>
      </c>
      <c r="C1165" s="50">
        <f>'L46'!V11</f>
        <v>0</v>
      </c>
      <c r="D1165" s="50">
        <f>0</f>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t="b">
        <v>0</v>
      </c>
      <c r="AI1165" t="b">
        <v>0</v>
      </c>
      <c r="AJ1165" t="b">
        <v>0</v>
      </c>
      <c r="AK1165" t="b">
        <v>0</v>
      </c>
      <c r="AL1165" t="b">
        <v>0</v>
      </c>
      <c r="AM1165" t="b">
        <v>0</v>
      </c>
      <c r="AN1165" t="b">
        <v>0</v>
      </c>
      <c r="AO1165" t="b">
        <v>0</v>
      </c>
      <c r="AP1165">
        <v>0</v>
      </c>
      <c r="AQ1165" t="b">
        <v>0</v>
      </c>
      <c r="AR1165" t="b">
        <f t="shared" si="71"/>
        <v>1</v>
      </c>
    </row>
    <row r="1166" spans="1:44">
      <c r="A1166" t="s">
        <v>55</v>
      </c>
      <c r="B1166" s="50" t="b">
        <f t="shared" si="72"/>
        <v>1</v>
      </c>
      <c r="C1166" s="50">
        <f>'L46'!P11</f>
        <v>0</v>
      </c>
      <c r="D1166" s="50">
        <f>0</f>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0</v>
      </c>
      <c r="AF1166">
        <v>0</v>
      </c>
      <c r="AG1166">
        <v>0</v>
      </c>
      <c r="AH1166" t="b">
        <v>0</v>
      </c>
      <c r="AI1166" t="b">
        <v>0</v>
      </c>
      <c r="AJ1166" t="b">
        <v>0</v>
      </c>
      <c r="AK1166" t="b">
        <v>0</v>
      </c>
      <c r="AL1166" t="b">
        <v>0</v>
      </c>
      <c r="AM1166" t="b">
        <v>0</v>
      </c>
      <c r="AN1166" t="b">
        <v>0</v>
      </c>
      <c r="AO1166" t="b">
        <v>0</v>
      </c>
      <c r="AP1166">
        <v>0</v>
      </c>
      <c r="AQ1166" t="b">
        <v>0</v>
      </c>
      <c r="AR1166" t="b">
        <f t="shared" si="71"/>
        <v>1</v>
      </c>
    </row>
    <row r="1167" spans="1:44">
      <c r="A1167" t="s">
        <v>55</v>
      </c>
      <c r="B1167" s="50" t="b">
        <f t="shared" si="72"/>
        <v>1</v>
      </c>
      <c r="C1167" s="50">
        <f>'L46'!J11</f>
        <v>0</v>
      </c>
      <c r="D1167" s="50">
        <f>0</f>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0</v>
      </c>
      <c r="AF1167">
        <v>0</v>
      </c>
      <c r="AG1167">
        <v>0</v>
      </c>
      <c r="AH1167" t="b">
        <v>0</v>
      </c>
      <c r="AI1167" t="b">
        <v>0</v>
      </c>
      <c r="AJ1167" t="b">
        <v>0</v>
      </c>
      <c r="AK1167" t="b">
        <v>0</v>
      </c>
      <c r="AL1167" t="b">
        <v>0</v>
      </c>
      <c r="AM1167" t="b">
        <v>0</v>
      </c>
      <c r="AN1167" t="b">
        <v>0</v>
      </c>
      <c r="AO1167" t="b">
        <v>0</v>
      </c>
      <c r="AP1167">
        <v>0</v>
      </c>
      <c r="AQ1167" t="b">
        <v>0</v>
      </c>
      <c r="AR1167" t="b">
        <f t="shared" si="71"/>
        <v>1</v>
      </c>
    </row>
    <row r="1168" spans="1:44">
      <c r="A1168" t="s">
        <v>55</v>
      </c>
      <c r="B1168" s="50" t="b">
        <f t="shared" si="72"/>
        <v>1</v>
      </c>
      <c r="C1168" s="50">
        <f>'L46'!U11</f>
        <v>5200</v>
      </c>
      <c r="D1168" s="50">
        <f>0</f>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t="b">
        <v>0</v>
      </c>
      <c r="AI1168" t="b">
        <v>0</v>
      </c>
      <c r="AJ1168" t="b">
        <v>0</v>
      </c>
      <c r="AK1168" t="b">
        <v>0</v>
      </c>
      <c r="AL1168" t="b">
        <v>0</v>
      </c>
      <c r="AM1168" t="b">
        <v>0</v>
      </c>
      <c r="AN1168" t="b">
        <v>0</v>
      </c>
      <c r="AO1168" t="b">
        <v>0</v>
      </c>
      <c r="AP1168">
        <v>0</v>
      </c>
      <c r="AQ1168" t="b">
        <v>0</v>
      </c>
      <c r="AR1168" t="b">
        <f t="shared" si="71"/>
        <v>1</v>
      </c>
    </row>
    <row r="1169" spans="1:44">
      <c r="A1169" t="s">
        <v>55</v>
      </c>
      <c r="B1169" s="50" t="b">
        <f t="shared" si="72"/>
        <v>1</v>
      </c>
      <c r="C1169" s="50">
        <f>'L46'!O11</f>
        <v>3600</v>
      </c>
      <c r="D1169" s="50">
        <f>0</f>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t="b">
        <v>0</v>
      </c>
      <c r="AI1169" t="b">
        <v>0</v>
      </c>
      <c r="AJ1169" t="b">
        <v>0</v>
      </c>
      <c r="AK1169" t="b">
        <v>0</v>
      </c>
      <c r="AL1169" t="b">
        <v>0</v>
      </c>
      <c r="AM1169" t="b">
        <v>0</v>
      </c>
      <c r="AN1169" t="b">
        <v>0</v>
      </c>
      <c r="AO1169" t="b">
        <v>0</v>
      </c>
      <c r="AP1169">
        <v>0</v>
      </c>
      <c r="AQ1169" t="b">
        <v>0</v>
      </c>
      <c r="AR1169" t="b">
        <f t="shared" si="71"/>
        <v>1</v>
      </c>
    </row>
    <row r="1170" spans="1:44">
      <c r="A1170" t="s">
        <v>55</v>
      </c>
      <c r="B1170" s="50" t="b">
        <f t="shared" si="72"/>
        <v>1</v>
      </c>
      <c r="C1170" s="50">
        <f>'L46'!I11</f>
        <v>8400</v>
      </c>
      <c r="D1170" s="50">
        <f>0</f>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t="b">
        <v>0</v>
      </c>
      <c r="AI1170" t="b">
        <v>0</v>
      </c>
      <c r="AJ1170" t="b">
        <v>0</v>
      </c>
      <c r="AK1170" t="b">
        <v>0</v>
      </c>
      <c r="AL1170" t="b">
        <v>0</v>
      </c>
      <c r="AM1170" t="b">
        <v>0</v>
      </c>
      <c r="AN1170" t="b">
        <v>0</v>
      </c>
      <c r="AO1170" t="b">
        <v>0</v>
      </c>
      <c r="AP1170">
        <v>0</v>
      </c>
      <c r="AQ1170" t="b">
        <v>0</v>
      </c>
      <c r="AR1170" t="b">
        <f t="shared" si="71"/>
        <v>1</v>
      </c>
    </row>
    <row r="1171" spans="1:44">
      <c r="A1171" t="s">
        <v>55</v>
      </c>
      <c r="B1171" s="50" t="b">
        <f t="shared" si="72"/>
        <v>1</v>
      </c>
      <c r="C1171" s="50">
        <f>'L46'!T11</f>
        <v>0</v>
      </c>
      <c r="D1171" s="50">
        <f>0</f>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t="b">
        <v>0</v>
      </c>
      <c r="AI1171" t="b">
        <v>0</v>
      </c>
      <c r="AJ1171" t="b">
        <v>0</v>
      </c>
      <c r="AK1171" t="b">
        <v>0</v>
      </c>
      <c r="AL1171" t="b">
        <v>0</v>
      </c>
      <c r="AM1171" t="b">
        <v>0</v>
      </c>
      <c r="AN1171" t="b">
        <v>0</v>
      </c>
      <c r="AO1171" t="b">
        <v>0</v>
      </c>
      <c r="AP1171">
        <v>0</v>
      </c>
      <c r="AQ1171" t="b">
        <v>0</v>
      </c>
      <c r="AR1171" t="b">
        <f t="shared" si="71"/>
        <v>1</v>
      </c>
    </row>
    <row r="1172" spans="1:44">
      <c r="A1172" t="s">
        <v>55</v>
      </c>
      <c r="B1172" s="50" t="b">
        <f t="shared" si="72"/>
        <v>1</v>
      </c>
      <c r="C1172" s="50">
        <f>'L46'!N11</f>
        <v>0</v>
      </c>
      <c r="D1172" s="50">
        <f>0</f>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t="b">
        <v>0</v>
      </c>
      <c r="AI1172" t="b">
        <v>0</v>
      </c>
      <c r="AJ1172" t="b">
        <v>0</v>
      </c>
      <c r="AK1172" t="b">
        <v>0</v>
      </c>
      <c r="AL1172" t="b">
        <v>0</v>
      </c>
      <c r="AM1172" t="b">
        <v>0</v>
      </c>
      <c r="AN1172" t="b">
        <v>0</v>
      </c>
      <c r="AO1172" t="b">
        <v>0</v>
      </c>
      <c r="AP1172">
        <v>0</v>
      </c>
      <c r="AQ1172" t="b">
        <v>0</v>
      </c>
      <c r="AR1172" t="b">
        <f t="shared" si="71"/>
        <v>1</v>
      </c>
    </row>
    <row r="1173" spans="1:44">
      <c r="A1173" t="s">
        <v>55</v>
      </c>
      <c r="B1173" s="50" t="b">
        <f t="shared" si="72"/>
        <v>1</v>
      </c>
      <c r="C1173" s="50">
        <f>'L46'!H11</f>
        <v>0</v>
      </c>
      <c r="D1173" s="50">
        <f>0</f>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t="b">
        <v>0</v>
      </c>
      <c r="AI1173" t="b">
        <v>0</v>
      </c>
      <c r="AJ1173" t="b">
        <v>0</v>
      </c>
      <c r="AK1173" t="b">
        <v>0</v>
      </c>
      <c r="AL1173" t="b">
        <v>0</v>
      </c>
      <c r="AM1173" t="b">
        <v>0</v>
      </c>
      <c r="AN1173" t="b">
        <v>0</v>
      </c>
      <c r="AO1173" t="b">
        <v>0</v>
      </c>
      <c r="AP1173">
        <v>0</v>
      </c>
      <c r="AQ1173" t="b">
        <v>0</v>
      </c>
      <c r="AR1173" t="b">
        <f t="shared" si="71"/>
        <v>1</v>
      </c>
    </row>
    <row r="1174" spans="1:44">
      <c r="A1174" t="s">
        <v>55</v>
      </c>
      <c r="B1174" s="50" t="b">
        <f t="shared" si="72"/>
        <v>1</v>
      </c>
      <c r="C1174" s="50">
        <f>'L46'!S11</f>
        <v>0</v>
      </c>
      <c r="D1174" s="50">
        <f>0</f>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t="b">
        <v>0</v>
      </c>
      <c r="AI1174" t="b">
        <v>0</v>
      </c>
      <c r="AJ1174" t="b">
        <v>0</v>
      </c>
      <c r="AK1174" t="b">
        <v>0</v>
      </c>
      <c r="AL1174" t="b">
        <v>0</v>
      </c>
      <c r="AM1174" t="b">
        <v>0</v>
      </c>
      <c r="AN1174" t="b">
        <v>0</v>
      </c>
      <c r="AO1174" t="b">
        <v>0</v>
      </c>
      <c r="AP1174">
        <v>0</v>
      </c>
      <c r="AQ1174" t="b">
        <v>0</v>
      </c>
      <c r="AR1174" t="b">
        <f t="shared" si="71"/>
        <v>1</v>
      </c>
    </row>
    <row r="1175" spans="1:44">
      <c r="A1175" t="s">
        <v>55</v>
      </c>
      <c r="B1175" s="50" t="b">
        <f t="shared" si="72"/>
        <v>1</v>
      </c>
      <c r="C1175" s="50">
        <f>'L46'!M11</f>
        <v>0</v>
      </c>
      <c r="D1175" s="50">
        <f>0</f>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t="b">
        <v>0</v>
      </c>
      <c r="AI1175" t="b">
        <v>0</v>
      </c>
      <c r="AJ1175" t="b">
        <v>0</v>
      </c>
      <c r="AK1175" t="b">
        <v>0</v>
      </c>
      <c r="AL1175" t="b">
        <v>0</v>
      </c>
      <c r="AM1175" t="b">
        <v>0</v>
      </c>
      <c r="AN1175" t="b">
        <v>0</v>
      </c>
      <c r="AO1175" t="b">
        <v>0</v>
      </c>
      <c r="AP1175">
        <v>0</v>
      </c>
      <c r="AQ1175" t="b">
        <v>0</v>
      </c>
      <c r="AR1175" t="b">
        <f t="shared" si="71"/>
        <v>1</v>
      </c>
    </row>
    <row r="1176" spans="1:44">
      <c r="A1176" t="s">
        <v>55</v>
      </c>
      <c r="B1176" s="50" t="b">
        <f t="shared" si="72"/>
        <v>1</v>
      </c>
      <c r="C1176" s="50">
        <f>'L46'!G11</f>
        <v>0</v>
      </c>
      <c r="D1176" s="50">
        <f>0</f>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t="b">
        <v>0</v>
      </c>
      <c r="AI1176" t="b">
        <v>0</v>
      </c>
      <c r="AJ1176" t="b">
        <v>0</v>
      </c>
      <c r="AK1176" t="b">
        <v>0</v>
      </c>
      <c r="AL1176" t="b">
        <v>0</v>
      </c>
      <c r="AM1176" t="b">
        <v>0</v>
      </c>
      <c r="AN1176" t="b">
        <v>0</v>
      </c>
      <c r="AO1176" t="b">
        <v>0</v>
      </c>
      <c r="AP1176">
        <v>0</v>
      </c>
      <c r="AQ1176" t="b">
        <v>0</v>
      </c>
      <c r="AR1176" t="b">
        <f t="shared" si="71"/>
        <v>1</v>
      </c>
    </row>
    <row r="1177" spans="1:44">
      <c r="A1177" t="s">
        <v>55</v>
      </c>
      <c r="B1177" s="50" t="b">
        <f t="shared" si="72"/>
        <v>1</v>
      </c>
      <c r="C1177" s="50">
        <f>'L46'!R11</f>
        <v>0</v>
      </c>
      <c r="D1177" s="50">
        <f>0</f>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t="b">
        <v>0</v>
      </c>
      <c r="AI1177" t="b">
        <v>0</v>
      </c>
      <c r="AJ1177" t="b">
        <v>0</v>
      </c>
      <c r="AK1177" t="b">
        <v>0</v>
      </c>
      <c r="AL1177" t="b">
        <v>0</v>
      </c>
      <c r="AM1177" t="b">
        <v>0</v>
      </c>
      <c r="AN1177" t="b">
        <v>0</v>
      </c>
      <c r="AO1177" t="b">
        <v>0</v>
      </c>
      <c r="AP1177">
        <v>0</v>
      </c>
      <c r="AQ1177" t="b">
        <v>0</v>
      </c>
      <c r="AR1177" t="b">
        <f t="shared" si="71"/>
        <v>1</v>
      </c>
    </row>
    <row r="1178" spans="1:44">
      <c r="A1178" t="s">
        <v>55</v>
      </c>
      <c r="B1178" s="50" t="b">
        <f t="shared" si="72"/>
        <v>1</v>
      </c>
      <c r="C1178" s="50">
        <f>'L46'!L11</f>
        <v>0</v>
      </c>
      <c r="D1178" s="50">
        <f>0</f>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t="b">
        <v>0</v>
      </c>
      <c r="AI1178" t="b">
        <v>0</v>
      </c>
      <c r="AJ1178" t="b">
        <v>0</v>
      </c>
      <c r="AK1178" t="b">
        <v>0</v>
      </c>
      <c r="AL1178" t="b">
        <v>0</v>
      </c>
      <c r="AM1178" t="b">
        <v>0</v>
      </c>
      <c r="AN1178" t="b">
        <v>0</v>
      </c>
      <c r="AO1178" t="b">
        <v>0</v>
      </c>
      <c r="AP1178">
        <v>0</v>
      </c>
      <c r="AQ1178" t="b">
        <v>0</v>
      </c>
      <c r="AR1178" t="b">
        <f t="shared" si="71"/>
        <v>1</v>
      </c>
    </row>
    <row r="1179" spans="1:44">
      <c r="A1179" t="s">
        <v>55</v>
      </c>
      <c r="B1179" s="50" t="b">
        <f t="shared" si="72"/>
        <v>1</v>
      </c>
      <c r="C1179" s="50">
        <f>'L46'!F11</f>
        <v>0</v>
      </c>
      <c r="D1179" s="50">
        <f>0</f>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t="b">
        <v>0</v>
      </c>
      <c r="AI1179" t="b">
        <v>0</v>
      </c>
      <c r="AJ1179" t="b">
        <v>0</v>
      </c>
      <c r="AK1179" t="b">
        <v>0</v>
      </c>
      <c r="AL1179" t="b">
        <v>0</v>
      </c>
      <c r="AM1179" t="b">
        <v>0</v>
      </c>
      <c r="AN1179" t="b">
        <v>0</v>
      </c>
      <c r="AO1179" t="b">
        <v>0</v>
      </c>
      <c r="AP1179">
        <v>0</v>
      </c>
      <c r="AQ1179" t="b">
        <v>0</v>
      </c>
      <c r="AR1179" t="b">
        <f t="shared" si="71"/>
        <v>1</v>
      </c>
    </row>
    <row r="1180" spans="1:44">
      <c r="A1180" t="s">
        <v>55</v>
      </c>
      <c r="B1180" s="50" t="b">
        <f t="shared" si="72"/>
        <v>1</v>
      </c>
      <c r="C1180" s="50">
        <f>'L46'!V13</f>
        <v>2100</v>
      </c>
      <c r="D1180" s="50">
        <f>0</f>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0</v>
      </c>
      <c r="AF1180">
        <v>0</v>
      </c>
      <c r="AG1180">
        <v>0</v>
      </c>
      <c r="AH1180" t="b">
        <v>0</v>
      </c>
      <c r="AI1180" t="b">
        <v>0</v>
      </c>
      <c r="AJ1180" t="b">
        <v>0</v>
      </c>
      <c r="AK1180" t="b">
        <v>0</v>
      </c>
      <c r="AL1180" t="b">
        <v>0</v>
      </c>
      <c r="AM1180" t="b">
        <v>0</v>
      </c>
      <c r="AN1180" t="b">
        <v>0</v>
      </c>
      <c r="AO1180" t="b">
        <v>0</v>
      </c>
      <c r="AP1180">
        <v>0</v>
      </c>
      <c r="AQ1180" t="b">
        <v>0</v>
      </c>
      <c r="AR1180" t="b">
        <f t="shared" si="71"/>
        <v>1</v>
      </c>
    </row>
    <row r="1181" spans="1:44">
      <c r="A1181" t="s">
        <v>55</v>
      </c>
      <c r="B1181" s="50" t="b">
        <f t="shared" si="72"/>
        <v>1</v>
      </c>
      <c r="C1181" s="50">
        <f>'L46'!P13</f>
        <v>4400</v>
      </c>
      <c r="D1181" s="50">
        <f>0</f>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t="b">
        <v>0</v>
      </c>
      <c r="AI1181" t="b">
        <v>0</v>
      </c>
      <c r="AJ1181" t="b">
        <v>0</v>
      </c>
      <c r="AK1181" t="b">
        <v>0</v>
      </c>
      <c r="AL1181" t="b">
        <v>0</v>
      </c>
      <c r="AM1181" t="b">
        <v>0</v>
      </c>
      <c r="AN1181" t="b">
        <v>0</v>
      </c>
      <c r="AO1181" t="b">
        <v>0</v>
      </c>
      <c r="AP1181">
        <v>0</v>
      </c>
      <c r="AQ1181" t="b">
        <v>0</v>
      </c>
      <c r="AR1181" t="b">
        <f t="shared" si="71"/>
        <v>1</v>
      </c>
    </row>
    <row r="1182" spans="1:44">
      <c r="A1182" t="s">
        <v>55</v>
      </c>
      <c r="B1182" s="50" t="b">
        <f t="shared" si="72"/>
        <v>1</v>
      </c>
      <c r="C1182" s="50">
        <f>'L46'!J13</f>
        <v>4300</v>
      </c>
      <c r="D1182" s="50">
        <f>0</f>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t="b">
        <v>0</v>
      </c>
      <c r="AI1182" t="b">
        <v>0</v>
      </c>
      <c r="AJ1182" t="b">
        <v>0</v>
      </c>
      <c r="AK1182" t="b">
        <v>0</v>
      </c>
      <c r="AL1182" t="b">
        <v>0</v>
      </c>
      <c r="AM1182" t="b">
        <v>0</v>
      </c>
      <c r="AN1182" t="b">
        <v>0</v>
      </c>
      <c r="AO1182" t="b">
        <v>0</v>
      </c>
      <c r="AP1182">
        <v>0</v>
      </c>
      <c r="AQ1182" t="b">
        <v>0</v>
      </c>
      <c r="AR1182" t="b">
        <f t="shared" si="71"/>
        <v>1</v>
      </c>
    </row>
    <row r="1183" spans="1:44">
      <c r="A1183" t="s">
        <v>55</v>
      </c>
      <c r="B1183" s="50" t="b">
        <f t="shared" si="72"/>
        <v>1</v>
      </c>
      <c r="C1183" s="50">
        <f>'L46'!U13</f>
        <v>21100</v>
      </c>
      <c r="D1183" s="50">
        <f>0</f>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t="b">
        <v>0</v>
      </c>
      <c r="AI1183" t="b">
        <v>0</v>
      </c>
      <c r="AJ1183" t="b">
        <v>0</v>
      </c>
      <c r="AK1183" t="b">
        <v>0</v>
      </c>
      <c r="AL1183" t="b">
        <v>0</v>
      </c>
      <c r="AM1183" t="b">
        <v>0</v>
      </c>
      <c r="AN1183" t="b">
        <v>0</v>
      </c>
      <c r="AO1183" t="b">
        <v>0</v>
      </c>
      <c r="AP1183">
        <v>0</v>
      </c>
      <c r="AQ1183" t="b">
        <v>0</v>
      </c>
      <c r="AR1183" t="b">
        <f t="shared" si="71"/>
        <v>1</v>
      </c>
    </row>
    <row r="1184" spans="1:44">
      <c r="A1184" t="s">
        <v>55</v>
      </c>
      <c r="B1184" s="50" t="b">
        <f t="shared" si="72"/>
        <v>1</v>
      </c>
      <c r="C1184" s="50">
        <f>'L46'!O13</f>
        <v>28700</v>
      </c>
      <c r="D1184" s="50">
        <f>0</f>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t="b">
        <v>0</v>
      </c>
      <c r="AI1184" t="b">
        <v>0</v>
      </c>
      <c r="AJ1184" t="b">
        <v>0</v>
      </c>
      <c r="AK1184" t="b">
        <v>0</v>
      </c>
      <c r="AL1184" t="b">
        <v>0</v>
      </c>
      <c r="AM1184" t="b">
        <v>0</v>
      </c>
      <c r="AN1184" t="b">
        <v>0</v>
      </c>
      <c r="AO1184" t="b">
        <v>0</v>
      </c>
      <c r="AP1184">
        <v>0</v>
      </c>
      <c r="AQ1184" t="b">
        <v>0</v>
      </c>
      <c r="AR1184" t="b">
        <f t="shared" si="71"/>
        <v>1</v>
      </c>
    </row>
    <row r="1185" spans="1:44">
      <c r="A1185" t="s">
        <v>55</v>
      </c>
      <c r="B1185" s="50" t="b">
        <f t="shared" si="72"/>
        <v>1</v>
      </c>
      <c r="C1185" s="50">
        <f>'L46'!I13</f>
        <v>26500</v>
      </c>
      <c r="D1185" s="50">
        <f>0</f>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t="b">
        <v>0</v>
      </c>
      <c r="AI1185" t="b">
        <v>0</v>
      </c>
      <c r="AJ1185" t="b">
        <v>0</v>
      </c>
      <c r="AK1185" t="b">
        <v>0</v>
      </c>
      <c r="AL1185" t="b">
        <v>0</v>
      </c>
      <c r="AM1185" t="b">
        <v>0</v>
      </c>
      <c r="AN1185" t="b">
        <v>0</v>
      </c>
      <c r="AO1185" t="b">
        <v>0</v>
      </c>
      <c r="AP1185">
        <v>0</v>
      </c>
      <c r="AQ1185" t="b">
        <v>0</v>
      </c>
      <c r="AR1185" t="b">
        <f t="shared" si="71"/>
        <v>1</v>
      </c>
    </row>
    <row r="1186" spans="1:44">
      <c r="A1186" t="s">
        <v>55</v>
      </c>
      <c r="B1186" s="50" t="b">
        <f t="shared" si="72"/>
        <v>1</v>
      </c>
      <c r="C1186" s="50">
        <f>'L46'!T13</f>
        <v>7900</v>
      </c>
      <c r="D1186" s="50">
        <f>0</f>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t="b">
        <v>0</v>
      </c>
      <c r="AI1186" t="b">
        <v>0</v>
      </c>
      <c r="AJ1186" t="b">
        <v>0</v>
      </c>
      <c r="AK1186" t="b">
        <v>0</v>
      </c>
      <c r="AL1186" t="b">
        <v>0</v>
      </c>
      <c r="AM1186" t="b">
        <v>0</v>
      </c>
      <c r="AN1186" t="b">
        <v>0</v>
      </c>
      <c r="AO1186" t="b">
        <v>0</v>
      </c>
      <c r="AP1186">
        <v>0</v>
      </c>
      <c r="AQ1186" t="b">
        <v>0</v>
      </c>
      <c r="AR1186" t="b">
        <f t="shared" si="71"/>
        <v>1</v>
      </c>
    </row>
    <row r="1187" spans="1:44">
      <c r="A1187" t="s">
        <v>55</v>
      </c>
      <c r="B1187" s="50" t="b">
        <f t="shared" si="72"/>
        <v>1</v>
      </c>
      <c r="C1187" s="50">
        <f>'L46'!N13</f>
        <v>6100</v>
      </c>
      <c r="D1187" s="50">
        <f>0</f>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t="b">
        <v>0</v>
      </c>
      <c r="AI1187" t="b">
        <v>0</v>
      </c>
      <c r="AJ1187" t="b">
        <v>0</v>
      </c>
      <c r="AK1187" t="b">
        <v>0</v>
      </c>
      <c r="AL1187" t="b">
        <v>0</v>
      </c>
      <c r="AM1187" t="b">
        <v>0</v>
      </c>
      <c r="AN1187" t="b">
        <v>0</v>
      </c>
      <c r="AO1187" t="b">
        <v>0</v>
      </c>
      <c r="AP1187">
        <v>0</v>
      </c>
      <c r="AQ1187" t="b">
        <v>0</v>
      </c>
      <c r="AR1187" t="b">
        <f t="shared" si="71"/>
        <v>1</v>
      </c>
    </row>
    <row r="1188" spans="1:44">
      <c r="A1188" t="s">
        <v>55</v>
      </c>
      <c r="B1188" s="50" t="b">
        <f t="shared" si="72"/>
        <v>1</v>
      </c>
      <c r="C1188" s="50">
        <f>'L46'!H13</f>
        <v>6900</v>
      </c>
      <c r="D1188" s="50">
        <f>0</f>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t="b">
        <v>0</v>
      </c>
      <c r="AI1188" t="b">
        <v>0</v>
      </c>
      <c r="AJ1188" t="b">
        <v>0</v>
      </c>
      <c r="AK1188" t="b">
        <v>0</v>
      </c>
      <c r="AL1188" t="b">
        <v>0</v>
      </c>
      <c r="AM1188" t="b">
        <v>0</v>
      </c>
      <c r="AN1188" t="b">
        <v>0</v>
      </c>
      <c r="AO1188" t="b">
        <v>0</v>
      </c>
      <c r="AP1188">
        <v>0</v>
      </c>
      <c r="AQ1188" t="b">
        <v>0</v>
      </c>
      <c r="AR1188" t="b">
        <f t="shared" si="71"/>
        <v>1</v>
      </c>
    </row>
    <row r="1189" spans="1:44">
      <c r="A1189" t="s">
        <v>55</v>
      </c>
      <c r="B1189" s="50" t="b">
        <f t="shared" si="72"/>
        <v>1</v>
      </c>
      <c r="C1189" s="50">
        <f>'L46'!S13</f>
        <v>0</v>
      </c>
      <c r="D1189" s="50">
        <f>0</f>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t="b">
        <v>0</v>
      </c>
      <c r="AI1189" t="b">
        <v>0</v>
      </c>
      <c r="AJ1189" t="b">
        <v>0</v>
      </c>
      <c r="AK1189" t="b">
        <v>0</v>
      </c>
      <c r="AL1189" t="b">
        <v>0</v>
      </c>
      <c r="AM1189" t="b">
        <v>0</v>
      </c>
      <c r="AN1189" t="b">
        <v>0</v>
      </c>
      <c r="AO1189" t="b">
        <v>0</v>
      </c>
      <c r="AP1189">
        <v>0</v>
      </c>
      <c r="AQ1189" t="b">
        <v>0</v>
      </c>
      <c r="AR1189" t="b">
        <f t="shared" si="71"/>
        <v>1</v>
      </c>
    </row>
    <row r="1190" spans="1:44">
      <c r="A1190" t="s">
        <v>55</v>
      </c>
      <c r="B1190" s="50" t="b">
        <f t="shared" si="72"/>
        <v>1</v>
      </c>
      <c r="C1190" s="50">
        <f>'L46'!M13</f>
        <v>0</v>
      </c>
      <c r="D1190" s="50">
        <f>0</f>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t="b">
        <v>0</v>
      </c>
      <c r="AI1190" t="b">
        <v>0</v>
      </c>
      <c r="AJ1190" t="b">
        <v>0</v>
      </c>
      <c r="AK1190" t="b">
        <v>0</v>
      </c>
      <c r="AL1190" t="b">
        <v>0</v>
      </c>
      <c r="AM1190" t="b">
        <v>0</v>
      </c>
      <c r="AN1190" t="b">
        <v>0</v>
      </c>
      <c r="AO1190" t="b">
        <v>0</v>
      </c>
      <c r="AP1190">
        <v>0</v>
      </c>
      <c r="AQ1190" t="b">
        <v>0</v>
      </c>
      <c r="AR1190" t="b">
        <f t="shared" si="71"/>
        <v>1</v>
      </c>
    </row>
    <row r="1191" spans="1:44">
      <c r="A1191" t="s">
        <v>55</v>
      </c>
      <c r="B1191" s="50" t="b">
        <f t="shared" si="72"/>
        <v>1</v>
      </c>
      <c r="C1191" s="50">
        <f>'L46'!G13</f>
        <v>0</v>
      </c>
      <c r="D1191" s="50">
        <f>0</f>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t="b">
        <v>0</v>
      </c>
      <c r="AI1191" t="b">
        <v>0</v>
      </c>
      <c r="AJ1191" t="b">
        <v>0</v>
      </c>
      <c r="AK1191" t="b">
        <v>0</v>
      </c>
      <c r="AL1191" t="b">
        <v>0</v>
      </c>
      <c r="AM1191" t="b">
        <v>0</v>
      </c>
      <c r="AN1191" t="b">
        <v>0</v>
      </c>
      <c r="AO1191" t="b">
        <v>0</v>
      </c>
      <c r="AP1191">
        <v>0</v>
      </c>
      <c r="AQ1191" t="b">
        <v>0</v>
      </c>
      <c r="AR1191" t="b">
        <f t="shared" si="71"/>
        <v>1</v>
      </c>
    </row>
    <row r="1192" spans="1:44">
      <c r="A1192" t="s">
        <v>55</v>
      </c>
      <c r="B1192" s="50" t="b">
        <f t="shared" si="72"/>
        <v>1</v>
      </c>
      <c r="C1192" s="50">
        <f>'L46'!R13</f>
        <v>0</v>
      </c>
      <c r="D1192" s="50">
        <f>0</f>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t="b">
        <v>0</v>
      </c>
      <c r="AI1192" t="b">
        <v>0</v>
      </c>
      <c r="AJ1192" t="b">
        <v>0</v>
      </c>
      <c r="AK1192" t="b">
        <v>0</v>
      </c>
      <c r="AL1192" t="b">
        <v>0</v>
      </c>
      <c r="AM1192" t="b">
        <v>0</v>
      </c>
      <c r="AN1192" t="b">
        <v>0</v>
      </c>
      <c r="AO1192" t="b">
        <v>0</v>
      </c>
      <c r="AP1192">
        <v>0</v>
      </c>
      <c r="AQ1192" t="b">
        <v>0</v>
      </c>
      <c r="AR1192" t="b">
        <f t="shared" si="71"/>
        <v>1</v>
      </c>
    </row>
    <row r="1193" spans="1:44">
      <c r="A1193" t="s">
        <v>55</v>
      </c>
      <c r="B1193" s="50" t="b">
        <f t="shared" si="72"/>
        <v>1</v>
      </c>
      <c r="C1193" s="50">
        <f>'L46'!L13</f>
        <v>0</v>
      </c>
      <c r="D1193" s="50">
        <f>0</f>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t="b">
        <v>0</v>
      </c>
      <c r="AI1193" t="b">
        <v>0</v>
      </c>
      <c r="AJ1193" t="b">
        <v>0</v>
      </c>
      <c r="AK1193" t="b">
        <v>0</v>
      </c>
      <c r="AL1193" t="b">
        <v>0</v>
      </c>
      <c r="AM1193" t="b">
        <v>0</v>
      </c>
      <c r="AN1193" t="b">
        <v>0</v>
      </c>
      <c r="AO1193" t="b">
        <v>0</v>
      </c>
      <c r="AP1193">
        <v>0</v>
      </c>
      <c r="AQ1193" t="b">
        <v>0</v>
      </c>
      <c r="AR1193" t="b">
        <f t="shared" si="71"/>
        <v>1</v>
      </c>
    </row>
    <row r="1194" spans="1:44">
      <c r="A1194" t="s">
        <v>55</v>
      </c>
      <c r="B1194" s="50" t="b">
        <f t="shared" si="72"/>
        <v>1</v>
      </c>
      <c r="C1194" s="50">
        <f>'L46'!F13</f>
        <v>0</v>
      </c>
      <c r="D1194" s="50">
        <f>0</f>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t="b">
        <v>0</v>
      </c>
      <c r="AI1194" t="b">
        <v>0</v>
      </c>
      <c r="AJ1194" t="b">
        <v>0</v>
      </c>
      <c r="AK1194" t="b">
        <v>0</v>
      </c>
      <c r="AL1194" t="b">
        <v>0</v>
      </c>
      <c r="AM1194" t="b">
        <v>0</v>
      </c>
      <c r="AN1194" t="b">
        <v>0</v>
      </c>
      <c r="AO1194" t="b">
        <v>0</v>
      </c>
      <c r="AP1194">
        <v>0</v>
      </c>
      <c r="AQ1194" t="b">
        <v>0</v>
      </c>
      <c r="AR1194" t="b">
        <f t="shared" si="71"/>
        <v>1</v>
      </c>
    </row>
    <row r="1195" spans="1:44">
      <c r="A1195" t="s">
        <v>55</v>
      </c>
      <c r="B1195" s="50" t="b">
        <f t="shared" si="72"/>
        <v>1</v>
      </c>
      <c r="C1195" s="50">
        <f>'L46'!V15</f>
        <v>0</v>
      </c>
      <c r="D1195" s="50">
        <f>0</f>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t="b">
        <v>0</v>
      </c>
      <c r="AI1195" t="b">
        <v>0</v>
      </c>
      <c r="AJ1195" t="b">
        <v>0</v>
      </c>
      <c r="AK1195" t="b">
        <v>0</v>
      </c>
      <c r="AL1195" t="b">
        <v>0</v>
      </c>
      <c r="AM1195" t="b">
        <v>0</v>
      </c>
      <c r="AN1195" t="b">
        <v>0</v>
      </c>
      <c r="AO1195" t="b">
        <v>0</v>
      </c>
      <c r="AP1195">
        <v>0</v>
      </c>
      <c r="AQ1195" t="b">
        <v>0</v>
      </c>
      <c r="AR1195" t="b">
        <f t="shared" si="71"/>
        <v>1</v>
      </c>
    </row>
    <row r="1196" spans="1:44">
      <c r="A1196" t="s">
        <v>55</v>
      </c>
      <c r="B1196" s="50" t="b">
        <f t="shared" si="72"/>
        <v>1</v>
      </c>
      <c r="C1196" s="50">
        <f>'L46'!P15</f>
        <v>0</v>
      </c>
      <c r="D1196" s="50">
        <f>0</f>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t="b">
        <v>0</v>
      </c>
      <c r="AI1196" t="b">
        <v>0</v>
      </c>
      <c r="AJ1196" t="b">
        <v>0</v>
      </c>
      <c r="AK1196" t="b">
        <v>0</v>
      </c>
      <c r="AL1196" t="b">
        <v>0</v>
      </c>
      <c r="AM1196" t="b">
        <v>0</v>
      </c>
      <c r="AN1196" t="b">
        <v>0</v>
      </c>
      <c r="AO1196" t="b">
        <v>0</v>
      </c>
      <c r="AP1196">
        <v>0</v>
      </c>
      <c r="AQ1196" t="b">
        <v>0</v>
      </c>
      <c r="AR1196" t="b">
        <f t="shared" si="71"/>
        <v>1</v>
      </c>
    </row>
    <row r="1197" spans="1:44">
      <c r="A1197" t="s">
        <v>55</v>
      </c>
      <c r="B1197" s="50" t="b">
        <f t="shared" ref="B1197:B1215" si="73">IF(C1197&gt;=D1197,TRUE(),FALSE())</f>
        <v>1</v>
      </c>
      <c r="C1197" s="50">
        <f>'L46'!J15</f>
        <v>0</v>
      </c>
      <c r="D1197" s="50">
        <f>0</f>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t="b">
        <v>0</v>
      </c>
      <c r="AI1197" t="b">
        <v>0</v>
      </c>
      <c r="AJ1197" t="b">
        <v>0</v>
      </c>
      <c r="AK1197" t="b">
        <v>0</v>
      </c>
      <c r="AL1197" t="b">
        <v>0</v>
      </c>
      <c r="AM1197" t="b">
        <v>0</v>
      </c>
      <c r="AN1197" t="b">
        <v>0</v>
      </c>
      <c r="AO1197" t="b">
        <v>0</v>
      </c>
      <c r="AP1197">
        <v>0</v>
      </c>
      <c r="AQ1197" t="b">
        <v>0</v>
      </c>
      <c r="AR1197" t="b">
        <f t="shared" si="71"/>
        <v>1</v>
      </c>
    </row>
    <row r="1198" spans="1:44">
      <c r="A1198" t="s">
        <v>55</v>
      </c>
      <c r="B1198" s="50" t="b">
        <f t="shared" si="73"/>
        <v>1</v>
      </c>
      <c r="C1198" s="50">
        <f>'L46'!U15</f>
        <v>0</v>
      </c>
      <c r="D1198" s="50">
        <f>0</f>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t="b">
        <v>0</v>
      </c>
      <c r="AI1198" t="b">
        <v>0</v>
      </c>
      <c r="AJ1198" t="b">
        <v>0</v>
      </c>
      <c r="AK1198" t="b">
        <v>0</v>
      </c>
      <c r="AL1198" t="b">
        <v>0</v>
      </c>
      <c r="AM1198" t="b">
        <v>0</v>
      </c>
      <c r="AN1198" t="b">
        <v>0</v>
      </c>
      <c r="AO1198" t="b">
        <v>0</v>
      </c>
      <c r="AP1198">
        <v>0</v>
      </c>
      <c r="AQ1198" t="b">
        <v>0</v>
      </c>
      <c r="AR1198" t="b">
        <f t="shared" si="71"/>
        <v>1</v>
      </c>
    </row>
    <row r="1199" spans="1:44">
      <c r="A1199" t="s">
        <v>55</v>
      </c>
      <c r="B1199" s="50" t="b">
        <f t="shared" si="73"/>
        <v>1</v>
      </c>
      <c r="C1199" s="50">
        <f>'L46'!O15</f>
        <v>0</v>
      </c>
      <c r="D1199" s="50">
        <f>0</f>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t="b">
        <v>0</v>
      </c>
      <c r="AI1199" t="b">
        <v>0</v>
      </c>
      <c r="AJ1199" t="b">
        <v>0</v>
      </c>
      <c r="AK1199" t="b">
        <v>0</v>
      </c>
      <c r="AL1199" t="b">
        <v>0</v>
      </c>
      <c r="AM1199" t="b">
        <v>0</v>
      </c>
      <c r="AN1199" t="b">
        <v>0</v>
      </c>
      <c r="AO1199" t="b">
        <v>0</v>
      </c>
      <c r="AP1199">
        <v>0</v>
      </c>
      <c r="AQ1199" t="b">
        <v>0</v>
      </c>
      <c r="AR1199" t="b">
        <f t="shared" si="71"/>
        <v>1</v>
      </c>
    </row>
    <row r="1200" spans="1:44">
      <c r="A1200" t="s">
        <v>55</v>
      </c>
      <c r="B1200" s="50" t="b">
        <f t="shared" si="73"/>
        <v>1</v>
      </c>
      <c r="C1200" s="50">
        <f>'L46'!I15</f>
        <v>0</v>
      </c>
      <c r="D1200" s="50">
        <f>0</f>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t="b">
        <v>0</v>
      </c>
      <c r="AI1200" t="b">
        <v>0</v>
      </c>
      <c r="AJ1200" t="b">
        <v>0</v>
      </c>
      <c r="AK1200" t="b">
        <v>0</v>
      </c>
      <c r="AL1200" t="b">
        <v>0</v>
      </c>
      <c r="AM1200" t="b">
        <v>0</v>
      </c>
      <c r="AN1200" t="b">
        <v>0</v>
      </c>
      <c r="AO1200" t="b">
        <v>0</v>
      </c>
      <c r="AP1200">
        <v>0</v>
      </c>
      <c r="AQ1200" t="b">
        <v>0</v>
      </c>
      <c r="AR1200" t="b">
        <f t="shared" si="71"/>
        <v>1</v>
      </c>
    </row>
    <row r="1201" spans="1:44">
      <c r="A1201" t="s">
        <v>55</v>
      </c>
      <c r="B1201" s="50" t="b">
        <f t="shared" si="73"/>
        <v>1</v>
      </c>
      <c r="C1201" s="50">
        <f>'L46'!T15</f>
        <v>800</v>
      </c>
      <c r="D1201" s="50">
        <f>0</f>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t="b">
        <v>0</v>
      </c>
      <c r="AI1201" t="b">
        <v>0</v>
      </c>
      <c r="AJ1201" t="b">
        <v>0</v>
      </c>
      <c r="AK1201" t="b">
        <v>0</v>
      </c>
      <c r="AL1201" t="b">
        <v>0</v>
      </c>
      <c r="AM1201" t="b">
        <v>0</v>
      </c>
      <c r="AN1201" t="b">
        <v>0</v>
      </c>
      <c r="AO1201" t="b">
        <v>0</v>
      </c>
      <c r="AP1201">
        <v>0</v>
      </c>
      <c r="AQ1201" t="b">
        <v>0</v>
      </c>
      <c r="AR1201" t="b">
        <f t="shared" si="71"/>
        <v>1</v>
      </c>
    </row>
    <row r="1202" spans="1:44">
      <c r="A1202" t="s">
        <v>55</v>
      </c>
      <c r="B1202" s="50" t="b">
        <f t="shared" si="73"/>
        <v>1</v>
      </c>
      <c r="C1202" s="50">
        <f>'L46'!N15</f>
        <v>400</v>
      </c>
      <c r="D1202" s="50">
        <f>0</f>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t="b">
        <v>0</v>
      </c>
      <c r="AI1202" t="b">
        <v>0</v>
      </c>
      <c r="AJ1202" t="b">
        <v>0</v>
      </c>
      <c r="AK1202" t="b">
        <v>0</v>
      </c>
      <c r="AL1202" t="b">
        <v>0</v>
      </c>
      <c r="AM1202" t="b">
        <v>0</v>
      </c>
      <c r="AN1202" t="b">
        <v>0</v>
      </c>
      <c r="AO1202" t="b">
        <v>0</v>
      </c>
      <c r="AP1202">
        <v>0</v>
      </c>
      <c r="AQ1202" t="b">
        <v>0</v>
      </c>
      <c r="AR1202" t="b">
        <f t="shared" si="71"/>
        <v>1</v>
      </c>
    </row>
    <row r="1203" spans="1:44">
      <c r="A1203" t="s">
        <v>55</v>
      </c>
      <c r="B1203" s="50" t="b">
        <f t="shared" si="73"/>
        <v>1</v>
      </c>
      <c r="C1203" s="50">
        <f>'L46'!H15</f>
        <v>1000</v>
      </c>
      <c r="D1203" s="50">
        <f>0</f>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t="b">
        <v>0</v>
      </c>
      <c r="AI1203" t="b">
        <v>0</v>
      </c>
      <c r="AJ1203" t="b">
        <v>0</v>
      </c>
      <c r="AK1203" t="b">
        <v>0</v>
      </c>
      <c r="AL1203" t="b">
        <v>0</v>
      </c>
      <c r="AM1203" t="b">
        <v>0</v>
      </c>
      <c r="AN1203" t="b">
        <v>0</v>
      </c>
      <c r="AO1203" t="b">
        <v>0</v>
      </c>
      <c r="AP1203">
        <v>0</v>
      </c>
      <c r="AQ1203" t="b">
        <v>0</v>
      </c>
      <c r="AR1203" t="b">
        <f t="shared" si="71"/>
        <v>1</v>
      </c>
    </row>
    <row r="1204" spans="1:44">
      <c r="A1204" t="s">
        <v>55</v>
      </c>
      <c r="B1204" s="50" t="b">
        <f t="shared" si="73"/>
        <v>1</v>
      </c>
      <c r="C1204" s="50">
        <f>'L46'!S15</f>
        <v>5100</v>
      </c>
      <c r="D1204" s="50">
        <f>0</f>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t="b">
        <v>0</v>
      </c>
      <c r="AI1204" t="b">
        <v>0</v>
      </c>
      <c r="AJ1204" t="b">
        <v>0</v>
      </c>
      <c r="AK1204" t="b">
        <v>0</v>
      </c>
      <c r="AL1204" t="b">
        <v>0</v>
      </c>
      <c r="AM1204" t="b">
        <v>0</v>
      </c>
      <c r="AN1204" t="b">
        <v>0</v>
      </c>
      <c r="AO1204" t="b">
        <v>0</v>
      </c>
      <c r="AP1204">
        <v>0</v>
      </c>
      <c r="AQ1204" t="b">
        <v>0</v>
      </c>
      <c r="AR1204" t="b">
        <f t="shared" si="71"/>
        <v>1</v>
      </c>
    </row>
    <row r="1205" spans="1:44">
      <c r="A1205" t="s">
        <v>55</v>
      </c>
      <c r="B1205" s="50" t="b">
        <f t="shared" si="73"/>
        <v>1</v>
      </c>
      <c r="C1205" s="50">
        <f>'L46'!M15</f>
        <v>3200</v>
      </c>
      <c r="D1205" s="50">
        <f>0</f>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t="b">
        <v>0</v>
      </c>
      <c r="AI1205" t="b">
        <v>0</v>
      </c>
      <c r="AJ1205" t="b">
        <v>0</v>
      </c>
      <c r="AK1205" t="b">
        <v>0</v>
      </c>
      <c r="AL1205" t="b">
        <v>0</v>
      </c>
      <c r="AM1205" t="b">
        <v>0</v>
      </c>
      <c r="AN1205" t="b">
        <v>0</v>
      </c>
      <c r="AO1205" t="b">
        <v>0</v>
      </c>
      <c r="AP1205">
        <v>0</v>
      </c>
      <c r="AQ1205" t="b">
        <v>0</v>
      </c>
      <c r="AR1205" t="b">
        <f t="shared" si="71"/>
        <v>1</v>
      </c>
    </row>
    <row r="1206" spans="1:44">
      <c r="A1206" t="s">
        <v>55</v>
      </c>
      <c r="B1206" s="50" t="b">
        <f t="shared" si="73"/>
        <v>1</v>
      </c>
      <c r="C1206" s="50">
        <f>'L46'!G15</f>
        <v>4000</v>
      </c>
      <c r="D1206" s="50">
        <f>0</f>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0</v>
      </c>
      <c r="AG1206">
        <v>0</v>
      </c>
      <c r="AH1206" t="b">
        <v>0</v>
      </c>
      <c r="AI1206" t="b">
        <v>0</v>
      </c>
      <c r="AJ1206" t="b">
        <v>0</v>
      </c>
      <c r="AK1206" t="b">
        <v>0</v>
      </c>
      <c r="AL1206" t="b">
        <v>0</v>
      </c>
      <c r="AM1206" t="b">
        <v>0</v>
      </c>
      <c r="AN1206" t="b">
        <v>0</v>
      </c>
      <c r="AO1206" t="b">
        <v>0</v>
      </c>
      <c r="AP1206">
        <v>0</v>
      </c>
      <c r="AQ1206" t="b">
        <v>0</v>
      </c>
      <c r="AR1206" t="b">
        <f t="shared" si="71"/>
        <v>1</v>
      </c>
    </row>
    <row r="1207" spans="1:44">
      <c r="A1207" t="s">
        <v>55</v>
      </c>
      <c r="B1207" s="50" t="b">
        <f t="shared" si="73"/>
        <v>1</v>
      </c>
      <c r="C1207" s="50">
        <f>'L46'!R15</f>
        <v>0</v>
      </c>
      <c r="D1207" s="50">
        <f>0</f>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t="b">
        <v>0</v>
      </c>
      <c r="AI1207" t="b">
        <v>0</v>
      </c>
      <c r="AJ1207" t="b">
        <v>0</v>
      </c>
      <c r="AK1207" t="b">
        <v>0</v>
      </c>
      <c r="AL1207" t="b">
        <v>0</v>
      </c>
      <c r="AM1207" t="b">
        <v>0</v>
      </c>
      <c r="AN1207" t="b">
        <v>0</v>
      </c>
      <c r="AO1207" t="b">
        <v>0</v>
      </c>
      <c r="AP1207">
        <v>0</v>
      </c>
      <c r="AQ1207" t="b">
        <v>0</v>
      </c>
      <c r="AR1207" t="b">
        <f t="shared" si="71"/>
        <v>1</v>
      </c>
    </row>
    <row r="1208" spans="1:44">
      <c r="A1208" t="s">
        <v>55</v>
      </c>
      <c r="B1208" s="50" t="b">
        <f t="shared" si="73"/>
        <v>1</v>
      </c>
      <c r="C1208" s="50">
        <f>'L46'!L15</f>
        <v>0</v>
      </c>
      <c r="D1208" s="50">
        <f>0</f>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t="b">
        <v>0</v>
      </c>
      <c r="AI1208" t="b">
        <v>0</v>
      </c>
      <c r="AJ1208" t="b">
        <v>0</v>
      </c>
      <c r="AK1208" t="b">
        <v>0</v>
      </c>
      <c r="AL1208" t="b">
        <v>0</v>
      </c>
      <c r="AM1208" t="b">
        <v>0</v>
      </c>
      <c r="AN1208" t="b">
        <v>0</v>
      </c>
      <c r="AO1208" t="b">
        <v>0</v>
      </c>
      <c r="AP1208">
        <v>0</v>
      </c>
      <c r="AQ1208" t="b">
        <v>0</v>
      </c>
      <c r="AR1208" t="b">
        <f t="shared" si="71"/>
        <v>1</v>
      </c>
    </row>
    <row r="1209" spans="1:44">
      <c r="A1209" t="s">
        <v>55</v>
      </c>
      <c r="B1209" s="50" t="b">
        <f t="shared" si="73"/>
        <v>1</v>
      </c>
      <c r="C1209" s="50">
        <f>'L46'!F15</f>
        <v>0</v>
      </c>
      <c r="D1209" s="50">
        <f>0</f>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t="b">
        <v>0</v>
      </c>
      <c r="AI1209" t="b">
        <v>0</v>
      </c>
      <c r="AJ1209" t="b">
        <v>0</v>
      </c>
      <c r="AK1209" t="b">
        <v>0</v>
      </c>
      <c r="AL1209" t="b">
        <v>0</v>
      </c>
      <c r="AM1209" t="b">
        <v>0</v>
      </c>
      <c r="AN1209" t="b">
        <v>0</v>
      </c>
      <c r="AO1209" t="b">
        <v>0</v>
      </c>
      <c r="AP1209">
        <v>0</v>
      </c>
      <c r="AQ1209" t="b">
        <v>0</v>
      </c>
      <c r="AR1209" t="b">
        <f t="shared" si="71"/>
        <v>1</v>
      </c>
    </row>
    <row r="1210" spans="1:44">
      <c r="A1210" t="s">
        <v>55</v>
      </c>
      <c r="B1210" s="50" t="b">
        <f t="shared" si="73"/>
        <v>1</v>
      </c>
      <c r="C1210" s="50">
        <f>'L46'!R17</f>
        <v>0</v>
      </c>
      <c r="D1210" s="50">
        <f>0</f>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t="b">
        <v>0</v>
      </c>
      <c r="AI1210" t="b">
        <v>0</v>
      </c>
      <c r="AJ1210" t="b">
        <v>0</v>
      </c>
      <c r="AK1210" t="b">
        <v>0</v>
      </c>
      <c r="AL1210" t="b">
        <v>0</v>
      </c>
      <c r="AM1210" t="b">
        <v>0</v>
      </c>
      <c r="AN1210" t="b">
        <v>0</v>
      </c>
      <c r="AO1210" t="b">
        <v>0</v>
      </c>
      <c r="AP1210">
        <v>0</v>
      </c>
      <c r="AQ1210" t="b">
        <v>0</v>
      </c>
      <c r="AR1210" t="b">
        <f t="shared" si="71"/>
        <v>1</v>
      </c>
    </row>
    <row r="1211" spans="1:44">
      <c r="A1211" t="s">
        <v>55</v>
      </c>
      <c r="B1211" s="50" t="b">
        <f t="shared" si="73"/>
        <v>1</v>
      </c>
      <c r="C1211" s="50">
        <f>'L46'!L17</f>
        <v>0</v>
      </c>
      <c r="D1211" s="50">
        <f>0</f>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t="b">
        <v>0</v>
      </c>
      <c r="AI1211" t="b">
        <v>0</v>
      </c>
      <c r="AJ1211" t="b">
        <v>0</v>
      </c>
      <c r="AK1211" t="b">
        <v>0</v>
      </c>
      <c r="AL1211" t="b">
        <v>0</v>
      </c>
      <c r="AM1211" t="b">
        <v>0</v>
      </c>
      <c r="AN1211" t="b">
        <v>0</v>
      </c>
      <c r="AO1211" t="b">
        <v>0</v>
      </c>
      <c r="AP1211">
        <v>0</v>
      </c>
      <c r="AQ1211" t="b">
        <v>0</v>
      </c>
      <c r="AR1211" t="b">
        <f t="shared" si="71"/>
        <v>1</v>
      </c>
    </row>
    <row r="1212" spans="1:44">
      <c r="A1212" t="s">
        <v>55</v>
      </c>
      <c r="B1212" s="50" t="b">
        <f t="shared" si="73"/>
        <v>1</v>
      </c>
      <c r="C1212" s="50">
        <f>'L46'!F17</f>
        <v>0</v>
      </c>
      <c r="D1212" s="50">
        <f>0</f>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t="b">
        <v>0</v>
      </c>
      <c r="AI1212" t="b">
        <v>0</v>
      </c>
      <c r="AJ1212" t="b">
        <v>0</v>
      </c>
      <c r="AK1212" t="b">
        <v>0</v>
      </c>
      <c r="AL1212" t="b">
        <v>0</v>
      </c>
      <c r="AM1212" t="b">
        <v>0</v>
      </c>
      <c r="AN1212" t="b">
        <v>0</v>
      </c>
      <c r="AO1212" t="b">
        <v>0</v>
      </c>
      <c r="AP1212">
        <v>0</v>
      </c>
      <c r="AQ1212" t="b">
        <v>0</v>
      </c>
      <c r="AR1212" t="b">
        <f t="shared" si="71"/>
        <v>1</v>
      </c>
    </row>
    <row r="1213" spans="1:44">
      <c r="A1213" t="s">
        <v>55</v>
      </c>
      <c r="B1213" s="50" t="b">
        <f t="shared" si="73"/>
        <v>1</v>
      </c>
      <c r="C1213" s="50">
        <f>'L46'!R19</f>
        <v>0</v>
      </c>
      <c r="D1213" s="50">
        <f>0</f>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t="b">
        <v>0</v>
      </c>
      <c r="AI1213" t="b">
        <v>0</v>
      </c>
      <c r="AJ1213" t="b">
        <v>0</v>
      </c>
      <c r="AK1213" t="b">
        <v>0</v>
      </c>
      <c r="AL1213" t="b">
        <v>0</v>
      </c>
      <c r="AM1213" t="b">
        <v>0</v>
      </c>
      <c r="AN1213" t="b">
        <v>0</v>
      </c>
      <c r="AO1213" t="b">
        <v>0</v>
      </c>
      <c r="AP1213">
        <v>0</v>
      </c>
      <c r="AQ1213" t="b">
        <v>0</v>
      </c>
      <c r="AR1213" t="b">
        <f t="shared" si="71"/>
        <v>1</v>
      </c>
    </row>
    <row r="1214" spans="1:44">
      <c r="A1214" t="s">
        <v>55</v>
      </c>
      <c r="B1214" s="50" t="b">
        <f t="shared" si="73"/>
        <v>1</v>
      </c>
      <c r="C1214" s="50">
        <f>'L46'!L19</f>
        <v>0</v>
      </c>
      <c r="D1214" s="50">
        <f>0</f>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t="b">
        <v>0</v>
      </c>
      <c r="AI1214" t="b">
        <v>0</v>
      </c>
      <c r="AJ1214" t="b">
        <v>0</v>
      </c>
      <c r="AK1214" t="b">
        <v>0</v>
      </c>
      <c r="AL1214" t="b">
        <v>0</v>
      </c>
      <c r="AM1214" t="b">
        <v>0</v>
      </c>
      <c r="AN1214" t="b">
        <v>0</v>
      </c>
      <c r="AO1214" t="b">
        <v>0</v>
      </c>
      <c r="AP1214">
        <v>0</v>
      </c>
      <c r="AQ1214" t="b">
        <v>0</v>
      </c>
      <c r="AR1214" t="b">
        <f t="shared" si="71"/>
        <v>1</v>
      </c>
    </row>
    <row r="1215" spans="1:44">
      <c r="A1215" t="s">
        <v>55</v>
      </c>
      <c r="B1215" s="50" t="b">
        <f t="shared" si="73"/>
        <v>1</v>
      </c>
      <c r="C1215" s="50">
        <f>'L46'!F19</f>
        <v>0</v>
      </c>
      <c r="D1215" s="50">
        <f>0</f>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t="b">
        <v>0</v>
      </c>
      <c r="AI1215" t="b">
        <v>0</v>
      </c>
      <c r="AJ1215" t="b">
        <v>0</v>
      </c>
      <c r="AK1215" t="b">
        <v>0</v>
      </c>
      <c r="AL1215" t="b">
        <v>0</v>
      </c>
      <c r="AM1215" t="b">
        <v>0</v>
      </c>
      <c r="AN1215" t="b">
        <v>0</v>
      </c>
      <c r="AO1215" t="b">
        <v>0</v>
      </c>
      <c r="AP1215">
        <v>0</v>
      </c>
      <c r="AQ1215" t="b">
        <v>0</v>
      </c>
      <c r="AR1215" t="b">
        <f t="shared" si="71"/>
        <v>1</v>
      </c>
    </row>
    <row r="1216" spans="1:44">
      <c r="A1216" t="s">
        <v>55</v>
      </c>
      <c r="B1216" s="50" t="b">
        <f t="shared" ref="B1216:B1247" si="74">IF(C1216&lt;=D1216,TRUE(),FALSE())</f>
        <v>1</v>
      </c>
      <c r="C1216" s="50">
        <f>'L46'!V21</f>
        <v>0</v>
      </c>
      <c r="D1216" s="50">
        <f>'L46'!V20</f>
        <v>100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t="b">
        <v>0</v>
      </c>
      <c r="AI1216" t="b">
        <v>0</v>
      </c>
      <c r="AJ1216" t="b">
        <v>0</v>
      </c>
      <c r="AK1216" t="b">
        <v>0</v>
      </c>
      <c r="AL1216" t="b">
        <v>0</v>
      </c>
      <c r="AM1216" t="b">
        <v>0</v>
      </c>
      <c r="AN1216" t="b">
        <v>0</v>
      </c>
      <c r="AO1216" t="b">
        <v>0</v>
      </c>
      <c r="AP1216">
        <v>0</v>
      </c>
      <c r="AQ1216" t="b">
        <v>0</v>
      </c>
      <c r="AR1216" t="b">
        <f t="shared" si="71"/>
        <v>1</v>
      </c>
    </row>
    <row r="1217" spans="1:44">
      <c r="A1217" t="s">
        <v>55</v>
      </c>
      <c r="B1217" s="50" t="b">
        <f t="shared" si="74"/>
        <v>1</v>
      </c>
      <c r="C1217" s="50">
        <f>'L46'!P21</f>
        <v>0</v>
      </c>
      <c r="D1217" s="50">
        <f>'L46'!P20</f>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t="b">
        <v>0</v>
      </c>
      <c r="AI1217" t="b">
        <v>0</v>
      </c>
      <c r="AJ1217" t="b">
        <v>0</v>
      </c>
      <c r="AK1217" t="b">
        <v>0</v>
      </c>
      <c r="AL1217" t="b">
        <v>0</v>
      </c>
      <c r="AM1217" t="b">
        <v>0</v>
      </c>
      <c r="AN1217" t="b">
        <v>0</v>
      </c>
      <c r="AO1217" t="b">
        <v>0</v>
      </c>
      <c r="AP1217">
        <v>0</v>
      </c>
      <c r="AQ1217" t="b">
        <v>0</v>
      </c>
      <c r="AR1217" t="b">
        <f t="shared" si="71"/>
        <v>1</v>
      </c>
    </row>
    <row r="1218" spans="1:44">
      <c r="A1218" t="s">
        <v>55</v>
      </c>
      <c r="B1218" s="50" t="b">
        <f t="shared" si="74"/>
        <v>1</v>
      </c>
      <c r="C1218" s="50">
        <f>'L46'!J21</f>
        <v>0</v>
      </c>
      <c r="D1218" s="50">
        <f>'L46'!J20</f>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t="b">
        <v>0</v>
      </c>
      <c r="AI1218" t="b">
        <v>0</v>
      </c>
      <c r="AJ1218" t="b">
        <v>0</v>
      </c>
      <c r="AK1218" t="b">
        <v>0</v>
      </c>
      <c r="AL1218" t="b">
        <v>0</v>
      </c>
      <c r="AM1218" t="b">
        <v>0</v>
      </c>
      <c r="AN1218" t="b">
        <v>0</v>
      </c>
      <c r="AO1218" t="b">
        <v>0</v>
      </c>
      <c r="AP1218">
        <v>0</v>
      </c>
      <c r="AQ1218" t="b">
        <v>0</v>
      </c>
      <c r="AR1218" t="b">
        <f t="shared" ref="AR1218:AR1281" si="75">IF(AP1218=0,B1218,IF(AQ1218,B1218,TRUE()))</f>
        <v>1</v>
      </c>
    </row>
    <row r="1219" spans="1:44">
      <c r="A1219" t="s">
        <v>55</v>
      </c>
      <c r="B1219" s="50" t="b">
        <f t="shared" si="74"/>
        <v>1</v>
      </c>
      <c r="C1219" s="50">
        <f>'L46'!U21</f>
        <v>0</v>
      </c>
      <c r="D1219" s="50">
        <f>'L46'!U20</f>
        <v>500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t="b">
        <v>0</v>
      </c>
      <c r="AI1219" t="b">
        <v>0</v>
      </c>
      <c r="AJ1219" t="b">
        <v>0</v>
      </c>
      <c r="AK1219" t="b">
        <v>0</v>
      </c>
      <c r="AL1219" t="b">
        <v>0</v>
      </c>
      <c r="AM1219" t="b">
        <v>0</v>
      </c>
      <c r="AN1219" t="b">
        <v>0</v>
      </c>
      <c r="AO1219" t="b">
        <v>0</v>
      </c>
      <c r="AP1219">
        <v>0</v>
      </c>
      <c r="AQ1219" t="b">
        <v>0</v>
      </c>
      <c r="AR1219" t="b">
        <f t="shared" si="75"/>
        <v>1</v>
      </c>
    </row>
    <row r="1220" spans="1:44">
      <c r="A1220" t="s">
        <v>55</v>
      </c>
      <c r="B1220" s="50" t="b">
        <f t="shared" si="74"/>
        <v>1</v>
      </c>
      <c r="C1220" s="50">
        <f>'L46'!O21</f>
        <v>0</v>
      </c>
      <c r="D1220" s="50">
        <f>'L46'!O20</f>
        <v>1000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t="b">
        <v>0</v>
      </c>
      <c r="AI1220" t="b">
        <v>0</v>
      </c>
      <c r="AJ1220" t="b">
        <v>0</v>
      </c>
      <c r="AK1220" t="b">
        <v>0</v>
      </c>
      <c r="AL1220" t="b">
        <v>0</v>
      </c>
      <c r="AM1220" t="b">
        <v>0</v>
      </c>
      <c r="AN1220" t="b">
        <v>0</v>
      </c>
      <c r="AO1220" t="b">
        <v>0</v>
      </c>
      <c r="AP1220">
        <v>0</v>
      </c>
      <c r="AQ1220" t="b">
        <v>0</v>
      </c>
      <c r="AR1220" t="b">
        <f t="shared" si="75"/>
        <v>1</v>
      </c>
    </row>
    <row r="1221" spans="1:44">
      <c r="A1221" t="s">
        <v>55</v>
      </c>
      <c r="B1221" s="50" t="b">
        <f t="shared" si="74"/>
        <v>1</v>
      </c>
      <c r="C1221" s="50">
        <f>'L46'!I21</f>
        <v>0</v>
      </c>
      <c r="D1221" s="50">
        <f>'L46'!I20</f>
        <v>200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t="b">
        <v>0</v>
      </c>
      <c r="AI1221" t="b">
        <v>0</v>
      </c>
      <c r="AJ1221" t="b">
        <v>0</v>
      </c>
      <c r="AK1221" t="b">
        <v>0</v>
      </c>
      <c r="AL1221" t="b">
        <v>0</v>
      </c>
      <c r="AM1221" t="b">
        <v>0</v>
      </c>
      <c r="AN1221" t="b">
        <v>0</v>
      </c>
      <c r="AO1221" t="b">
        <v>0</v>
      </c>
      <c r="AP1221">
        <v>0</v>
      </c>
      <c r="AQ1221" t="b">
        <v>0</v>
      </c>
      <c r="AR1221" t="b">
        <f t="shared" si="75"/>
        <v>1</v>
      </c>
    </row>
    <row r="1222" spans="1:44">
      <c r="A1222" t="s">
        <v>55</v>
      </c>
      <c r="B1222" s="50" t="b">
        <f t="shared" si="74"/>
        <v>1</v>
      </c>
      <c r="C1222" s="50">
        <f>'L46'!T21</f>
        <v>0</v>
      </c>
      <c r="D1222" s="50">
        <f>'L46'!T20</f>
        <v>14200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t="b">
        <v>0</v>
      </c>
      <c r="AI1222" t="b">
        <v>0</v>
      </c>
      <c r="AJ1222" t="b">
        <v>0</v>
      </c>
      <c r="AK1222" t="b">
        <v>0</v>
      </c>
      <c r="AL1222" t="b">
        <v>0</v>
      </c>
      <c r="AM1222" t="b">
        <v>0</v>
      </c>
      <c r="AN1222" t="b">
        <v>0</v>
      </c>
      <c r="AO1222" t="b">
        <v>0</v>
      </c>
      <c r="AP1222">
        <v>0</v>
      </c>
      <c r="AQ1222" t="b">
        <v>0</v>
      </c>
      <c r="AR1222" t="b">
        <f t="shared" si="75"/>
        <v>1</v>
      </c>
    </row>
    <row r="1223" spans="1:44">
      <c r="A1223" t="s">
        <v>55</v>
      </c>
      <c r="B1223" s="50" t="b">
        <f t="shared" si="74"/>
        <v>1</v>
      </c>
      <c r="C1223" s="50">
        <f>'L46'!N21</f>
        <v>0</v>
      </c>
      <c r="D1223" s="50">
        <f>'L46'!N20</f>
        <v>600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t="b">
        <v>0</v>
      </c>
      <c r="AI1223" t="b">
        <v>0</v>
      </c>
      <c r="AJ1223" t="b">
        <v>0</v>
      </c>
      <c r="AK1223" t="b">
        <v>0</v>
      </c>
      <c r="AL1223" t="b">
        <v>0</v>
      </c>
      <c r="AM1223" t="b">
        <v>0</v>
      </c>
      <c r="AN1223" t="b">
        <v>0</v>
      </c>
      <c r="AO1223" t="b">
        <v>0</v>
      </c>
      <c r="AP1223">
        <v>0</v>
      </c>
      <c r="AQ1223" t="b">
        <v>0</v>
      </c>
      <c r="AR1223" t="b">
        <f t="shared" si="75"/>
        <v>1</v>
      </c>
    </row>
    <row r="1224" spans="1:44">
      <c r="A1224" t="s">
        <v>55</v>
      </c>
      <c r="B1224" s="50" t="b">
        <f t="shared" si="74"/>
        <v>1</v>
      </c>
      <c r="C1224" s="50">
        <f>'L46'!H21</f>
        <v>0</v>
      </c>
      <c r="D1224" s="50">
        <f>'L46'!H20</f>
        <v>25600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t="b">
        <v>0</v>
      </c>
      <c r="AI1224" t="b">
        <v>0</v>
      </c>
      <c r="AJ1224" t="b">
        <v>0</v>
      </c>
      <c r="AK1224" t="b">
        <v>0</v>
      </c>
      <c r="AL1224" t="b">
        <v>0</v>
      </c>
      <c r="AM1224" t="b">
        <v>0</v>
      </c>
      <c r="AN1224" t="b">
        <v>0</v>
      </c>
      <c r="AO1224" t="b">
        <v>0</v>
      </c>
      <c r="AP1224">
        <v>0</v>
      </c>
      <c r="AQ1224" t="b">
        <v>0</v>
      </c>
      <c r="AR1224" t="b">
        <f t="shared" si="75"/>
        <v>1</v>
      </c>
    </row>
    <row r="1225" spans="1:44">
      <c r="A1225" t="s">
        <v>55</v>
      </c>
      <c r="B1225" s="50" t="b">
        <f t="shared" si="74"/>
        <v>1</v>
      </c>
      <c r="C1225" s="50">
        <f>'L46'!S21</f>
        <v>0</v>
      </c>
      <c r="D1225" s="50">
        <f>'L46'!S20</f>
        <v>5100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t="b">
        <v>0</v>
      </c>
      <c r="AI1225" t="b">
        <v>0</v>
      </c>
      <c r="AJ1225" t="b">
        <v>0</v>
      </c>
      <c r="AK1225" t="b">
        <v>0</v>
      </c>
      <c r="AL1225" t="b">
        <v>0</v>
      </c>
      <c r="AM1225" t="b">
        <v>0</v>
      </c>
      <c r="AN1225" t="b">
        <v>0</v>
      </c>
      <c r="AO1225" t="b">
        <v>0</v>
      </c>
      <c r="AP1225">
        <v>0</v>
      </c>
      <c r="AQ1225" t="b">
        <v>0</v>
      </c>
      <c r="AR1225" t="b">
        <f t="shared" si="75"/>
        <v>1</v>
      </c>
    </row>
    <row r="1226" spans="1:44">
      <c r="A1226" t="s">
        <v>55</v>
      </c>
      <c r="B1226" s="50" t="b">
        <f t="shared" si="74"/>
        <v>1</v>
      </c>
      <c r="C1226" s="50">
        <f>'L46'!M21</f>
        <v>0</v>
      </c>
      <c r="D1226" s="50">
        <f>'L46'!M20</f>
        <v>3200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t="b">
        <v>0</v>
      </c>
      <c r="AI1226" t="b">
        <v>0</v>
      </c>
      <c r="AJ1226" t="b">
        <v>0</v>
      </c>
      <c r="AK1226" t="b">
        <v>0</v>
      </c>
      <c r="AL1226" t="b">
        <v>0</v>
      </c>
      <c r="AM1226" t="b">
        <v>0</v>
      </c>
      <c r="AN1226" t="b">
        <v>0</v>
      </c>
      <c r="AO1226" t="b">
        <v>0</v>
      </c>
      <c r="AP1226">
        <v>0</v>
      </c>
      <c r="AQ1226" t="b">
        <v>0</v>
      </c>
      <c r="AR1226" t="b">
        <f t="shared" si="75"/>
        <v>1</v>
      </c>
    </row>
    <row r="1227" spans="1:44">
      <c r="A1227" t="s">
        <v>55</v>
      </c>
      <c r="B1227" s="50" t="b">
        <f t="shared" si="74"/>
        <v>1</v>
      </c>
      <c r="C1227" s="50">
        <f>'L46'!G21</f>
        <v>0</v>
      </c>
      <c r="D1227" s="50">
        <f>'L46'!G20</f>
        <v>4000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t="b">
        <v>0</v>
      </c>
      <c r="AI1227" t="b">
        <v>0</v>
      </c>
      <c r="AJ1227" t="b">
        <v>0</v>
      </c>
      <c r="AK1227" t="b">
        <v>0</v>
      </c>
      <c r="AL1227" t="b">
        <v>0</v>
      </c>
      <c r="AM1227" t="b">
        <v>0</v>
      </c>
      <c r="AN1227" t="b">
        <v>0</v>
      </c>
      <c r="AO1227" t="b">
        <v>0</v>
      </c>
      <c r="AP1227">
        <v>0</v>
      </c>
      <c r="AQ1227" t="b">
        <v>0</v>
      </c>
      <c r="AR1227" t="b">
        <f t="shared" si="75"/>
        <v>1</v>
      </c>
    </row>
    <row r="1228" spans="1:44">
      <c r="A1228" t="s">
        <v>55</v>
      </c>
      <c r="B1228" s="50" t="b">
        <f t="shared" si="74"/>
        <v>1</v>
      </c>
      <c r="C1228" s="50">
        <f>'L46'!R21</f>
        <v>0</v>
      </c>
      <c r="D1228" s="50">
        <f>'L46'!R20</f>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t="b">
        <v>0</v>
      </c>
      <c r="AI1228" t="b">
        <v>0</v>
      </c>
      <c r="AJ1228" t="b">
        <v>0</v>
      </c>
      <c r="AK1228" t="b">
        <v>0</v>
      </c>
      <c r="AL1228" t="b">
        <v>0</v>
      </c>
      <c r="AM1228" t="b">
        <v>0</v>
      </c>
      <c r="AN1228" t="b">
        <v>0</v>
      </c>
      <c r="AO1228" t="b">
        <v>0</v>
      </c>
      <c r="AP1228">
        <v>0</v>
      </c>
      <c r="AQ1228" t="b">
        <v>0</v>
      </c>
      <c r="AR1228" t="b">
        <f t="shared" si="75"/>
        <v>1</v>
      </c>
    </row>
    <row r="1229" spans="1:44">
      <c r="A1229" t="s">
        <v>55</v>
      </c>
      <c r="B1229" s="50" t="b">
        <f t="shared" si="74"/>
        <v>1</v>
      </c>
      <c r="C1229" s="50">
        <f>'L46'!L21</f>
        <v>0</v>
      </c>
      <c r="D1229" s="50">
        <f>'L46'!L20</f>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t="b">
        <v>0</v>
      </c>
      <c r="AI1229" t="b">
        <v>0</v>
      </c>
      <c r="AJ1229" t="b">
        <v>0</v>
      </c>
      <c r="AK1229" t="b">
        <v>0</v>
      </c>
      <c r="AL1229" t="b">
        <v>0</v>
      </c>
      <c r="AM1229" t="b">
        <v>0</v>
      </c>
      <c r="AN1229" t="b">
        <v>0</v>
      </c>
      <c r="AO1229" t="b">
        <v>0</v>
      </c>
      <c r="AP1229">
        <v>0</v>
      </c>
      <c r="AQ1229" t="b">
        <v>0</v>
      </c>
      <c r="AR1229" t="b">
        <f t="shared" si="75"/>
        <v>1</v>
      </c>
    </row>
    <row r="1230" spans="1:44">
      <c r="A1230" t="s">
        <v>55</v>
      </c>
      <c r="B1230" s="50" t="b">
        <f t="shared" si="74"/>
        <v>1</v>
      </c>
      <c r="C1230" s="50">
        <f>'L46'!F21</f>
        <v>0</v>
      </c>
      <c r="D1230" s="50">
        <f>'L46'!F20</f>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t="b">
        <v>0</v>
      </c>
      <c r="AI1230" t="b">
        <v>0</v>
      </c>
      <c r="AJ1230" t="b">
        <v>0</v>
      </c>
      <c r="AK1230" t="b">
        <v>0</v>
      </c>
      <c r="AL1230" t="b">
        <v>0</v>
      </c>
      <c r="AM1230" t="b">
        <v>0</v>
      </c>
      <c r="AN1230" t="b">
        <v>0</v>
      </c>
      <c r="AO1230" t="b">
        <v>0</v>
      </c>
      <c r="AP1230">
        <v>0</v>
      </c>
      <c r="AQ1230" t="b">
        <v>0</v>
      </c>
      <c r="AR1230" t="b">
        <f t="shared" si="75"/>
        <v>1</v>
      </c>
    </row>
    <row r="1231" spans="1:44">
      <c r="A1231" t="s">
        <v>55</v>
      </c>
      <c r="B1231" s="50" t="b">
        <f t="shared" si="74"/>
        <v>1</v>
      </c>
      <c r="C1231" s="50">
        <f>'L46'!Q21</f>
        <v>0</v>
      </c>
      <c r="D1231" s="50">
        <f>'L46'!Q20</f>
        <v>19900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t="b">
        <v>0</v>
      </c>
      <c r="AI1231" t="b">
        <v>0</v>
      </c>
      <c r="AJ1231" t="b">
        <v>0</v>
      </c>
      <c r="AK1231" t="b">
        <v>0</v>
      </c>
      <c r="AL1231" t="b">
        <v>0</v>
      </c>
      <c r="AM1231" t="b">
        <v>0</v>
      </c>
      <c r="AN1231" t="b">
        <v>0</v>
      </c>
      <c r="AO1231" t="b">
        <v>0</v>
      </c>
      <c r="AP1231">
        <v>0</v>
      </c>
      <c r="AQ1231" t="b">
        <v>0</v>
      </c>
      <c r="AR1231" t="b">
        <f t="shared" si="75"/>
        <v>1</v>
      </c>
    </row>
    <row r="1232" spans="1:44">
      <c r="A1232" t="s">
        <v>55</v>
      </c>
      <c r="B1232" s="50" t="b">
        <f t="shared" si="74"/>
        <v>1</v>
      </c>
      <c r="C1232" s="50">
        <f>'L46'!K21</f>
        <v>0</v>
      </c>
      <c r="D1232" s="50">
        <f>'L46'!K20</f>
        <v>4800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t="b">
        <v>0</v>
      </c>
      <c r="AI1232" t="b">
        <v>0</v>
      </c>
      <c r="AJ1232" t="b">
        <v>0</v>
      </c>
      <c r="AK1232" t="b">
        <v>0</v>
      </c>
      <c r="AL1232" t="b">
        <v>0</v>
      </c>
      <c r="AM1232" t="b">
        <v>0</v>
      </c>
      <c r="AN1232" t="b">
        <v>0</v>
      </c>
      <c r="AO1232" t="b">
        <v>0</v>
      </c>
      <c r="AP1232">
        <v>0</v>
      </c>
      <c r="AQ1232" t="b">
        <v>0</v>
      </c>
      <c r="AR1232" t="b">
        <f t="shared" si="75"/>
        <v>1</v>
      </c>
    </row>
    <row r="1233" spans="1:44">
      <c r="A1233" t="s">
        <v>55</v>
      </c>
      <c r="B1233" s="50" t="b">
        <f t="shared" si="74"/>
        <v>1</v>
      </c>
      <c r="C1233" s="50">
        <f>'L46'!E21</f>
        <v>0</v>
      </c>
      <c r="D1233" s="50">
        <f>'L46'!E20</f>
        <v>29800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t="b">
        <v>0</v>
      </c>
      <c r="AI1233" t="b">
        <v>0</v>
      </c>
      <c r="AJ1233" t="b">
        <v>0</v>
      </c>
      <c r="AK1233" t="b">
        <v>0</v>
      </c>
      <c r="AL1233" t="b">
        <v>0</v>
      </c>
      <c r="AM1233" t="b">
        <v>0</v>
      </c>
      <c r="AN1233" t="b">
        <v>0</v>
      </c>
      <c r="AO1233" t="b">
        <v>0</v>
      </c>
      <c r="AP1233">
        <v>0</v>
      </c>
      <c r="AQ1233" t="b">
        <v>0</v>
      </c>
      <c r="AR1233" t="b">
        <f t="shared" si="75"/>
        <v>1</v>
      </c>
    </row>
    <row r="1234" spans="1:44">
      <c r="A1234" t="s">
        <v>55</v>
      </c>
      <c r="B1234" s="50" t="b">
        <f t="shared" si="74"/>
        <v>1</v>
      </c>
      <c r="C1234" s="50">
        <f>'L46'!V24</f>
        <v>0</v>
      </c>
      <c r="D1234" s="50">
        <f>'L46'!V23</f>
        <v>100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t="b">
        <v>0</v>
      </c>
      <c r="AI1234" t="b">
        <v>0</v>
      </c>
      <c r="AJ1234" t="b">
        <v>0</v>
      </c>
      <c r="AK1234" t="b">
        <v>0</v>
      </c>
      <c r="AL1234" t="b">
        <v>0</v>
      </c>
      <c r="AM1234" t="b">
        <v>0</v>
      </c>
      <c r="AN1234" t="b">
        <v>0</v>
      </c>
      <c r="AO1234" t="b">
        <v>0</v>
      </c>
      <c r="AP1234">
        <v>0</v>
      </c>
      <c r="AQ1234" t="b">
        <v>0</v>
      </c>
      <c r="AR1234" t="b">
        <f t="shared" si="75"/>
        <v>1</v>
      </c>
    </row>
    <row r="1235" spans="1:44">
      <c r="A1235" t="s">
        <v>55</v>
      </c>
      <c r="B1235" s="50" t="b">
        <f t="shared" si="74"/>
        <v>1</v>
      </c>
      <c r="C1235" s="50">
        <f>'L46'!P24</f>
        <v>0</v>
      </c>
      <c r="D1235" s="50">
        <f>'L46'!P23</f>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t="b">
        <v>0</v>
      </c>
      <c r="AI1235" t="b">
        <v>0</v>
      </c>
      <c r="AJ1235" t="b">
        <v>0</v>
      </c>
      <c r="AK1235" t="b">
        <v>0</v>
      </c>
      <c r="AL1235" t="b">
        <v>0</v>
      </c>
      <c r="AM1235" t="b">
        <v>0</v>
      </c>
      <c r="AN1235" t="b">
        <v>0</v>
      </c>
      <c r="AO1235" t="b">
        <v>0</v>
      </c>
      <c r="AP1235">
        <v>0</v>
      </c>
      <c r="AQ1235" t="b">
        <v>0</v>
      </c>
      <c r="AR1235" t="b">
        <f t="shared" si="75"/>
        <v>1</v>
      </c>
    </row>
    <row r="1236" spans="1:44">
      <c r="A1236" t="s">
        <v>55</v>
      </c>
      <c r="B1236" s="50" t="b">
        <f t="shared" si="74"/>
        <v>1</v>
      </c>
      <c r="C1236" s="50">
        <f>'L46'!J24</f>
        <v>0</v>
      </c>
      <c r="D1236" s="50">
        <f>'L46'!J23</f>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t="b">
        <v>0</v>
      </c>
      <c r="AI1236" t="b">
        <v>0</v>
      </c>
      <c r="AJ1236" t="b">
        <v>0</v>
      </c>
      <c r="AK1236" t="b">
        <v>0</v>
      </c>
      <c r="AL1236" t="b">
        <v>0</v>
      </c>
      <c r="AM1236" t="b">
        <v>0</v>
      </c>
      <c r="AN1236" t="b">
        <v>0</v>
      </c>
      <c r="AO1236" t="b">
        <v>0</v>
      </c>
      <c r="AP1236">
        <v>0</v>
      </c>
      <c r="AQ1236" t="b">
        <v>0</v>
      </c>
      <c r="AR1236" t="b">
        <f t="shared" si="75"/>
        <v>1</v>
      </c>
    </row>
    <row r="1237" spans="1:44">
      <c r="A1237" t="s">
        <v>55</v>
      </c>
      <c r="B1237" s="50" t="b">
        <f t="shared" si="74"/>
        <v>1</v>
      </c>
      <c r="C1237" s="50">
        <f>'L46'!U24</f>
        <v>0</v>
      </c>
      <c r="D1237" s="50">
        <f>'L46'!U23</f>
        <v>500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t="b">
        <v>0</v>
      </c>
      <c r="AI1237" t="b">
        <v>0</v>
      </c>
      <c r="AJ1237" t="b">
        <v>0</v>
      </c>
      <c r="AK1237" t="b">
        <v>0</v>
      </c>
      <c r="AL1237" t="b">
        <v>0</v>
      </c>
      <c r="AM1237" t="b">
        <v>0</v>
      </c>
      <c r="AN1237" t="b">
        <v>0</v>
      </c>
      <c r="AO1237" t="b">
        <v>0</v>
      </c>
      <c r="AP1237">
        <v>0</v>
      </c>
      <c r="AQ1237" t="b">
        <v>0</v>
      </c>
      <c r="AR1237" t="b">
        <f t="shared" si="75"/>
        <v>1</v>
      </c>
    </row>
    <row r="1238" spans="1:44">
      <c r="A1238" t="s">
        <v>55</v>
      </c>
      <c r="B1238" s="50" t="b">
        <f t="shared" si="74"/>
        <v>1</v>
      </c>
      <c r="C1238" s="50">
        <f>'L46'!O24</f>
        <v>0</v>
      </c>
      <c r="D1238" s="50">
        <f>'L46'!O23</f>
        <v>1000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t="b">
        <v>0</v>
      </c>
      <c r="AI1238" t="b">
        <v>0</v>
      </c>
      <c r="AJ1238" t="b">
        <v>0</v>
      </c>
      <c r="AK1238" t="b">
        <v>0</v>
      </c>
      <c r="AL1238" t="b">
        <v>0</v>
      </c>
      <c r="AM1238" t="b">
        <v>0</v>
      </c>
      <c r="AN1238" t="b">
        <v>0</v>
      </c>
      <c r="AO1238" t="b">
        <v>0</v>
      </c>
      <c r="AP1238">
        <v>0</v>
      </c>
      <c r="AQ1238" t="b">
        <v>0</v>
      </c>
      <c r="AR1238" t="b">
        <f t="shared" si="75"/>
        <v>1</v>
      </c>
    </row>
    <row r="1239" spans="1:44">
      <c r="A1239" t="s">
        <v>55</v>
      </c>
      <c r="B1239" s="50" t="b">
        <f t="shared" si="74"/>
        <v>1</v>
      </c>
      <c r="C1239" s="50">
        <f>'L46'!I24</f>
        <v>0</v>
      </c>
      <c r="D1239" s="50">
        <f>'L46'!I23</f>
        <v>200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t="b">
        <v>0</v>
      </c>
      <c r="AI1239" t="b">
        <v>0</v>
      </c>
      <c r="AJ1239" t="b">
        <v>0</v>
      </c>
      <c r="AK1239" t="b">
        <v>0</v>
      </c>
      <c r="AL1239" t="b">
        <v>0</v>
      </c>
      <c r="AM1239" t="b">
        <v>0</v>
      </c>
      <c r="AN1239" t="b">
        <v>0</v>
      </c>
      <c r="AO1239" t="b">
        <v>0</v>
      </c>
      <c r="AP1239">
        <v>0</v>
      </c>
      <c r="AQ1239" t="b">
        <v>0</v>
      </c>
      <c r="AR1239" t="b">
        <f t="shared" si="75"/>
        <v>1</v>
      </c>
    </row>
    <row r="1240" spans="1:44">
      <c r="A1240" t="s">
        <v>55</v>
      </c>
      <c r="B1240" s="50" t="b">
        <f t="shared" si="74"/>
        <v>1</v>
      </c>
      <c r="C1240" s="50">
        <f>'L46'!T24</f>
        <v>0</v>
      </c>
      <c r="D1240" s="50">
        <f>'L46'!T23</f>
        <v>14200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t="b">
        <v>0</v>
      </c>
      <c r="AI1240" t="b">
        <v>0</v>
      </c>
      <c r="AJ1240" t="b">
        <v>0</v>
      </c>
      <c r="AK1240" t="b">
        <v>0</v>
      </c>
      <c r="AL1240" t="b">
        <v>0</v>
      </c>
      <c r="AM1240" t="b">
        <v>0</v>
      </c>
      <c r="AN1240" t="b">
        <v>0</v>
      </c>
      <c r="AO1240" t="b">
        <v>0</v>
      </c>
      <c r="AP1240">
        <v>0</v>
      </c>
      <c r="AQ1240" t="b">
        <v>0</v>
      </c>
      <c r="AR1240" t="b">
        <f t="shared" si="75"/>
        <v>1</v>
      </c>
    </row>
    <row r="1241" spans="1:44">
      <c r="A1241" t="s">
        <v>55</v>
      </c>
      <c r="B1241" s="50" t="b">
        <f t="shared" si="74"/>
        <v>1</v>
      </c>
      <c r="C1241" s="50">
        <f>'L46'!N24</f>
        <v>0</v>
      </c>
      <c r="D1241" s="50">
        <f>'L46'!N23</f>
        <v>600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t="b">
        <v>0</v>
      </c>
      <c r="AI1241" t="b">
        <v>0</v>
      </c>
      <c r="AJ1241" t="b">
        <v>0</v>
      </c>
      <c r="AK1241" t="b">
        <v>0</v>
      </c>
      <c r="AL1241" t="b">
        <v>0</v>
      </c>
      <c r="AM1241" t="b">
        <v>0</v>
      </c>
      <c r="AN1241" t="b">
        <v>0</v>
      </c>
      <c r="AO1241" t="b">
        <v>0</v>
      </c>
      <c r="AP1241">
        <v>0</v>
      </c>
      <c r="AQ1241" t="b">
        <v>0</v>
      </c>
      <c r="AR1241" t="b">
        <f t="shared" si="75"/>
        <v>1</v>
      </c>
    </row>
    <row r="1242" spans="1:44">
      <c r="A1242" t="s">
        <v>55</v>
      </c>
      <c r="B1242" s="50" t="b">
        <f t="shared" si="74"/>
        <v>1</v>
      </c>
      <c r="C1242" s="50">
        <f>'L46'!H24</f>
        <v>0</v>
      </c>
      <c r="D1242" s="50">
        <f>'L46'!H23</f>
        <v>25600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t="b">
        <v>0</v>
      </c>
      <c r="AI1242" t="b">
        <v>0</v>
      </c>
      <c r="AJ1242" t="b">
        <v>0</v>
      </c>
      <c r="AK1242" t="b">
        <v>0</v>
      </c>
      <c r="AL1242" t="b">
        <v>0</v>
      </c>
      <c r="AM1242" t="b">
        <v>0</v>
      </c>
      <c r="AN1242" t="b">
        <v>0</v>
      </c>
      <c r="AO1242" t="b">
        <v>0</v>
      </c>
      <c r="AP1242">
        <v>0</v>
      </c>
      <c r="AQ1242" t="b">
        <v>0</v>
      </c>
      <c r="AR1242" t="b">
        <f t="shared" si="75"/>
        <v>1</v>
      </c>
    </row>
    <row r="1243" spans="1:44">
      <c r="A1243" t="s">
        <v>55</v>
      </c>
      <c r="B1243" s="50" t="b">
        <f t="shared" si="74"/>
        <v>1</v>
      </c>
      <c r="C1243" s="50">
        <f>'L46'!S24</f>
        <v>0</v>
      </c>
      <c r="D1243" s="50">
        <f>'L46'!S23</f>
        <v>5100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t="b">
        <v>0</v>
      </c>
      <c r="AI1243" t="b">
        <v>0</v>
      </c>
      <c r="AJ1243" t="b">
        <v>0</v>
      </c>
      <c r="AK1243" t="b">
        <v>0</v>
      </c>
      <c r="AL1243" t="b">
        <v>0</v>
      </c>
      <c r="AM1243" t="b">
        <v>0</v>
      </c>
      <c r="AN1243" t="b">
        <v>0</v>
      </c>
      <c r="AO1243" t="b">
        <v>0</v>
      </c>
      <c r="AP1243">
        <v>0</v>
      </c>
      <c r="AQ1243" t="b">
        <v>0</v>
      </c>
      <c r="AR1243" t="b">
        <f t="shared" si="75"/>
        <v>1</v>
      </c>
    </row>
    <row r="1244" spans="1:44">
      <c r="A1244" t="s">
        <v>55</v>
      </c>
      <c r="B1244" s="50" t="b">
        <f t="shared" si="74"/>
        <v>1</v>
      </c>
      <c r="C1244" s="50">
        <f>'L46'!M24</f>
        <v>0</v>
      </c>
      <c r="D1244" s="50">
        <f>'L46'!M23</f>
        <v>3200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t="b">
        <v>0</v>
      </c>
      <c r="AI1244" t="b">
        <v>0</v>
      </c>
      <c r="AJ1244" t="b">
        <v>0</v>
      </c>
      <c r="AK1244" t="b">
        <v>0</v>
      </c>
      <c r="AL1244" t="b">
        <v>0</v>
      </c>
      <c r="AM1244" t="b">
        <v>0</v>
      </c>
      <c r="AN1244" t="b">
        <v>0</v>
      </c>
      <c r="AO1244" t="b">
        <v>0</v>
      </c>
      <c r="AP1244">
        <v>0</v>
      </c>
      <c r="AQ1244" t="b">
        <v>0</v>
      </c>
      <c r="AR1244" t="b">
        <f t="shared" si="75"/>
        <v>1</v>
      </c>
    </row>
    <row r="1245" spans="1:44">
      <c r="A1245" t="s">
        <v>55</v>
      </c>
      <c r="B1245" s="50" t="b">
        <f t="shared" si="74"/>
        <v>1</v>
      </c>
      <c r="C1245" s="50">
        <f>'L46'!G24</f>
        <v>0</v>
      </c>
      <c r="D1245" s="50">
        <f>'L46'!G23</f>
        <v>4000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t="b">
        <v>0</v>
      </c>
      <c r="AI1245" t="b">
        <v>0</v>
      </c>
      <c r="AJ1245" t="b">
        <v>0</v>
      </c>
      <c r="AK1245" t="b">
        <v>0</v>
      </c>
      <c r="AL1245" t="b">
        <v>0</v>
      </c>
      <c r="AM1245" t="b">
        <v>0</v>
      </c>
      <c r="AN1245" t="b">
        <v>0</v>
      </c>
      <c r="AO1245" t="b">
        <v>0</v>
      </c>
      <c r="AP1245">
        <v>0</v>
      </c>
      <c r="AQ1245" t="b">
        <v>0</v>
      </c>
      <c r="AR1245" t="b">
        <f t="shared" si="75"/>
        <v>1</v>
      </c>
    </row>
    <row r="1246" spans="1:44">
      <c r="A1246" t="s">
        <v>55</v>
      </c>
      <c r="B1246" s="50" t="b">
        <f t="shared" si="74"/>
        <v>1</v>
      </c>
      <c r="C1246" s="50">
        <f>'L46'!R24</f>
        <v>0</v>
      </c>
      <c r="D1246" s="50">
        <f>'L46'!R23</f>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t="b">
        <v>0</v>
      </c>
      <c r="AI1246" t="b">
        <v>0</v>
      </c>
      <c r="AJ1246" t="b">
        <v>0</v>
      </c>
      <c r="AK1246" t="b">
        <v>0</v>
      </c>
      <c r="AL1246" t="b">
        <v>0</v>
      </c>
      <c r="AM1246" t="b">
        <v>0</v>
      </c>
      <c r="AN1246" t="b">
        <v>0</v>
      </c>
      <c r="AO1246" t="b">
        <v>0</v>
      </c>
      <c r="AP1246">
        <v>0</v>
      </c>
      <c r="AQ1246" t="b">
        <v>0</v>
      </c>
      <c r="AR1246" t="b">
        <f t="shared" si="75"/>
        <v>1</v>
      </c>
    </row>
    <row r="1247" spans="1:44">
      <c r="A1247" t="s">
        <v>55</v>
      </c>
      <c r="B1247" s="50" t="b">
        <f t="shared" si="74"/>
        <v>1</v>
      </c>
      <c r="C1247" s="50">
        <f>'L46'!L24</f>
        <v>0</v>
      </c>
      <c r="D1247" s="50">
        <f>'L46'!L23</f>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t="b">
        <v>0</v>
      </c>
      <c r="AI1247" t="b">
        <v>0</v>
      </c>
      <c r="AJ1247" t="b">
        <v>0</v>
      </c>
      <c r="AK1247" t="b">
        <v>0</v>
      </c>
      <c r="AL1247" t="b">
        <v>0</v>
      </c>
      <c r="AM1247" t="b">
        <v>0</v>
      </c>
      <c r="AN1247" t="b">
        <v>0</v>
      </c>
      <c r="AO1247" t="b">
        <v>0</v>
      </c>
      <c r="AP1247">
        <v>0</v>
      </c>
      <c r="AQ1247" t="b">
        <v>0</v>
      </c>
      <c r="AR1247" t="b">
        <f t="shared" si="75"/>
        <v>1</v>
      </c>
    </row>
    <row r="1248" spans="1:44">
      <c r="A1248" t="s">
        <v>55</v>
      </c>
      <c r="B1248" s="50" t="b">
        <f t="shared" ref="B1248:B1279" si="76">IF(C1248&lt;=D1248,TRUE(),FALSE())</f>
        <v>1</v>
      </c>
      <c r="C1248" s="50">
        <f>'L46'!F24</f>
        <v>0</v>
      </c>
      <c r="D1248" s="50">
        <f>'L46'!F23</f>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t="b">
        <v>0</v>
      </c>
      <c r="AI1248" t="b">
        <v>0</v>
      </c>
      <c r="AJ1248" t="b">
        <v>0</v>
      </c>
      <c r="AK1248" t="b">
        <v>0</v>
      </c>
      <c r="AL1248" t="b">
        <v>0</v>
      </c>
      <c r="AM1248" t="b">
        <v>0</v>
      </c>
      <c r="AN1248" t="b">
        <v>0</v>
      </c>
      <c r="AO1248" t="b">
        <v>0</v>
      </c>
      <c r="AP1248">
        <v>0</v>
      </c>
      <c r="AQ1248" t="b">
        <v>0</v>
      </c>
      <c r="AR1248" t="b">
        <f t="shared" si="75"/>
        <v>1</v>
      </c>
    </row>
    <row r="1249" spans="1:44">
      <c r="A1249" t="s">
        <v>55</v>
      </c>
      <c r="B1249" s="50" t="b">
        <f t="shared" si="76"/>
        <v>1</v>
      </c>
      <c r="C1249" s="50">
        <f>'L46'!Q24</f>
        <v>0</v>
      </c>
      <c r="D1249" s="50">
        <f>'L46'!Q23</f>
        <v>19900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t="b">
        <v>0</v>
      </c>
      <c r="AI1249" t="b">
        <v>0</v>
      </c>
      <c r="AJ1249" t="b">
        <v>0</v>
      </c>
      <c r="AK1249" t="b">
        <v>0</v>
      </c>
      <c r="AL1249" t="b">
        <v>0</v>
      </c>
      <c r="AM1249" t="b">
        <v>0</v>
      </c>
      <c r="AN1249" t="b">
        <v>0</v>
      </c>
      <c r="AO1249" t="b">
        <v>0</v>
      </c>
      <c r="AP1249">
        <v>0</v>
      </c>
      <c r="AQ1249" t="b">
        <v>0</v>
      </c>
      <c r="AR1249" t="b">
        <f t="shared" si="75"/>
        <v>1</v>
      </c>
    </row>
    <row r="1250" spans="1:44">
      <c r="A1250" t="s">
        <v>55</v>
      </c>
      <c r="B1250" s="50" t="b">
        <f t="shared" si="76"/>
        <v>1</v>
      </c>
      <c r="C1250" s="50">
        <f>'L46'!K24</f>
        <v>0</v>
      </c>
      <c r="D1250" s="50">
        <f>'L46'!K23</f>
        <v>4800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t="b">
        <v>0</v>
      </c>
      <c r="AI1250" t="b">
        <v>0</v>
      </c>
      <c r="AJ1250" t="b">
        <v>0</v>
      </c>
      <c r="AK1250" t="b">
        <v>0</v>
      </c>
      <c r="AL1250" t="b">
        <v>0</v>
      </c>
      <c r="AM1250" t="b">
        <v>0</v>
      </c>
      <c r="AN1250" t="b">
        <v>0</v>
      </c>
      <c r="AO1250" t="b">
        <v>0</v>
      </c>
      <c r="AP1250">
        <v>0</v>
      </c>
      <c r="AQ1250" t="b">
        <v>0</v>
      </c>
      <c r="AR1250" t="b">
        <f t="shared" si="75"/>
        <v>1</v>
      </c>
    </row>
    <row r="1251" spans="1:44">
      <c r="A1251" t="s">
        <v>55</v>
      </c>
      <c r="B1251" s="50" t="b">
        <f t="shared" si="76"/>
        <v>1</v>
      </c>
      <c r="C1251" s="50">
        <f>'L46'!E24</f>
        <v>0</v>
      </c>
      <c r="D1251" s="50">
        <f>'L46'!E23</f>
        <v>29800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t="b">
        <v>0</v>
      </c>
      <c r="AI1251" t="b">
        <v>0</v>
      </c>
      <c r="AJ1251" t="b">
        <v>0</v>
      </c>
      <c r="AK1251" t="b">
        <v>0</v>
      </c>
      <c r="AL1251" t="b">
        <v>0</v>
      </c>
      <c r="AM1251" t="b">
        <v>0</v>
      </c>
      <c r="AN1251" t="b">
        <v>0</v>
      </c>
      <c r="AO1251" t="b">
        <v>0</v>
      </c>
      <c r="AP1251">
        <v>0</v>
      </c>
      <c r="AQ1251" t="b">
        <v>0</v>
      </c>
      <c r="AR1251" t="b">
        <f t="shared" si="75"/>
        <v>1</v>
      </c>
    </row>
    <row r="1252" spans="1:44">
      <c r="A1252" t="s">
        <v>55</v>
      </c>
      <c r="B1252" s="50" t="b">
        <f t="shared" si="76"/>
        <v>1</v>
      </c>
      <c r="C1252" s="50">
        <f>'L46'!V26</f>
        <v>0</v>
      </c>
      <c r="D1252" s="50">
        <f>'L46'!V25</f>
        <v>2100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t="b">
        <v>0</v>
      </c>
      <c r="AI1252" t="b">
        <v>0</v>
      </c>
      <c r="AJ1252" t="b">
        <v>0</v>
      </c>
      <c r="AK1252" t="b">
        <v>0</v>
      </c>
      <c r="AL1252" t="b">
        <v>0</v>
      </c>
      <c r="AM1252" t="b">
        <v>0</v>
      </c>
      <c r="AN1252" t="b">
        <v>0</v>
      </c>
      <c r="AO1252" t="b">
        <v>0</v>
      </c>
      <c r="AP1252">
        <v>0</v>
      </c>
      <c r="AQ1252" t="b">
        <v>0</v>
      </c>
      <c r="AR1252" t="b">
        <f t="shared" si="75"/>
        <v>1</v>
      </c>
    </row>
    <row r="1253" spans="1:44">
      <c r="A1253" t="s">
        <v>55</v>
      </c>
      <c r="B1253" s="50" t="b">
        <f t="shared" si="76"/>
        <v>1</v>
      </c>
      <c r="C1253" s="50">
        <f>'L46'!P26</f>
        <v>0</v>
      </c>
      <c r="D1253" s="50">
        <f>'L46'!P25</f>
        <v>4400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t="b">
        <v>0</v>
      </c>
      <c r="AI1253" t="b">
        <v>0</v>
      </c>
      <c r="AJ1253" t="b">
        <v>0</v>
      </c>
      <c r="AK1253" t="b">
        <v>0</v>
      </c>
      <c r="AL1253" t="b">
        <v>0</v>
      </c>
      <c r="AM1253" t="b">
        <v>0</v>
      </c>
      <c r="AN1253" t="b">
        <v>0</v>
      </c>
      <c r="AO1253" t="b">
        <v>0</v>
      </c>
      <c r="AP1253">
        <v>0</v>
      </c>
      <c r="AQ1253" t="b">
        <v>0</v>
      </c>
      <c r="AR1253" t="b">
        <f t="shared" si="75"/>
        <v>1</v>
      </c>
    </row>
    <row r="1254" spans="1:44">
      <c r="A1254" t="s">
        <v>55</v>
      </c>
      <c r="B1254" s="50" t="b">
        <f t="shared" si="76"/>
        <v>1</v>
      </c>
      <c r="C1254" s="50">
        <f>'L46'!J26</f>
        <v>0</v>
      </c>
      <c r="D1254" s="50">
        <f>'L46'!J25</f>
        <v>4300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t="b">
        <v>0</v>
      </c>
      <c r="AI1254" t="b">
        <v>0</v>
      </c>
      <c r="AJ1254" t="b">
        <v>0</v>
      </c>
      <c r="AK1254" t="b">
        <v>0</v>
      </c>
      <c r="AL1254" t="b">
        <v>0</v>
      </c>
      <c r="AM1254" t="b">
        <v>0</v>
      </c>
      <c r="AN1254" t="b">
        <v>0</v>
      </c>
      <c r="AO1254" t="b">
        <v>0</v>
      </c>
      <c r="AP1254">
        <v>0</v>
      </c>
      <c r="AQ1254" t="b">
        <v>0</v>
      </c>
      <c r="AR1254" t="b">
        <f t="shared" si="75"/>
        <v>1</v>
      </c>
    </row>
    <row r="1255" spans="1:44">
      <c r="A1255" t="s">
        <v>55</v>
      </c>
      <c r="B1255" s="50" t="b">
        <f t="shared" si="76"/>
        <v>1</v>
      </c>
      <c r="C1255" s="50">
        <f>'L46'!U26</f>
        <v>0</v>
      </c>
      <c r="D1255" s="50">
        <f>'L46'!U25</f>
        <v>26300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t="b">
        <v>0</v>
      </c>
      <c r="AI1255" t="b">
        <v>0</v>
      </c>
      <c r="AJ1255" t="b">
        <v>0</v>
      </c>
      <c r="AK1255" t="b">
        <v>0</v>
      </c>
      <c r="AL1255" t="b">
        <v>0</v>
      </c>
      <c r="AM1255" t="b">
        <v>0</v>
      </c>
      <c r="AN1255" t="b">
        <v>0</v>
      </c>
      <c r="AO1255" t="b">
        <v>0</v>
      </c>
      <c r="AP1255">
        <v>0</v>
      </c>
      <c r="AQ1255" t="b">
        <v>0</v>
      </c>
      <c r="AR1255" t="b">
        <f t="shared" si="75"/>
        <v>1</v>
      </c>
    </row>
    <row r="1256" spans="1:44">
      <c r="A1256" t="s">
        <v>55</v>
      </c>
      <c r="B1256" s="50" t="b">
        <f t="shared" si="76"/>
        <v>1</v>
      </c>
      <c r="C1256" s="50">
        <f>'L46'!O26</f>
        <v>0</v>
      </c>
      <c r="D1256" s="50">
        <f>'L46'!O25</f>
        <v>32300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t="b">
        <v>0</v>
      </c>
      <c r="AI1256" t="b">
        <v>0</v>
      </c>
      <c r="AJ1256" t="b">
        <v>0</v>
      </c>
      <c r="AK1256" t="b">
        <v>0</v>
      </c>
      <c r="AL1256" t="b">
        <v>0</v>
      </c>
      <c r="AM1256" t="b">
        <v>0</v>
      </c>
      <c r="AN1256" t="b">
        <v>0</v>
      </c>
      <c r="AO1256" t="b">
        <v>0</v>
      </c>
      <c r="AP1256">
        <v>0</v>
      </c>
      <c r="AQ1256" t="b">
        <v>0</v>
      </c>
      <c r="AR1256" t="b">
        <f t="shared" si="75"/>
        <v>1</v>
      </c>
    </row>
    <row r="1257" spans="1:44">
      <c r="A1257" t="s">
        <v>55</v>
      </c>
      <c r="B1257" s="50" t="b">
        <f t="shared" si="76"/>
        <v>1</v>
      </c>
      <c r="C1257" s="50">
        <f>'L46'!I26</f>
        <v>0</v>
      </c>
      <c r="D1257" s="50">
        <f>'L46'!I25</f>
        <v>34900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t="b">
        <v>0</v>
      </c>
      <c r="AI1257" t="b">
        <v>0</v>
      </c>
      <c r="AJ1257" t="b">
        <v>0</v>
      </c>
      <c r="AK1257" t="b">
        <v>0</v>
      </c>
      <c r="AL1257" t="b">
        <v>0</v>
      </c>
      <c r="AM1257" t="b">
        <v>0</v>
      </c>
      <c r="AN1257" t="b">
        <v>0</v>
      </c>
      <c r="AO1257" t="b">
        <v>0</v>
      </c>
      <c r="AP1257">
        <v>0</v>
      </c>
      <c r="AQ1257" t="b">
        <v>0</v>
      </c>
      <c r="AR1257" t="b">
        <f t="shared" si="75"/>
        <v>1</v>
      </c>
    </row>
    <row r="1258" spans="1:44">
      <c r="A1258" t="s">
        <v>55</v>
      </c>
      <c r="B1258" s="50" t="b">
        <f t="shared" si="76"/>
        <v>1</v>
      </c>
      <c r="C1258" s="50">
        <f>'L46'!T26</f>
        <v>0</v>
      </c>
      <c r="D1258" s="50">
        <f>'L46'!T25</f>
        <v>8700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t="b">
        <v>0</v>
      </c>
      <c r="AI1258" t="b">
        <v>0</v>
      </c>
      <c r="AJ1258" t="b">
        <v>0</v>
      </c>
      <c r="AK1258" t="b">
        <v>0</v>
      </c>
      <c r="AL1258" t="b">
        <v>0</v>
      </c>
      <c r="AM1258" t="b">
        <v>0</v>
      </c>
      <c r="AN1258" t="b">
        <v>0</v>
      </c>
      <c r="AO1258" t="b">
        <v>0</v>
      </c>
      <c r="AP1258">
        <v>0</v>
      </c>
      <c r="AQ1258" t="b">
        <v>0</v>
      </c>
      <c r="AR1258" t="b">
        <f t="shared" si="75"/>
        <v>1</v>
      </c>
    </row>
    <row r="1259" spans="1:44">
      <c r="A1259" t="s">
        <v>55</v>
      </c>
      <c r="B1259" s="50" t="b">
        <f t="shared" si="76"/>
        <v>1</v>
      </c>
      <c r="C1259" s="50">
        <f>'L46'!N26</f>
        <v>0</v>
      </c>
      <c r="D1259" s="50">
        <f>'L46'!N25</f>
        <v>6500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t="b">
        <v>0</v>
      </c>
      <c r="AI1259" t="b">
        <v>0</v>
      </c>
      <c r="AJ1259" t="b">
        <v>0</v>
      </c>
      <c r="AK1259" t="b">
        <v>0</v>
      </c>
      <c r="AL1259" t="b">
        <v>0</v>
      </c>
      <c r="AM1259" t="b">
        <v>0</v>
      </c>
      <c r="AN1259" t="b">
        <v>0</v>
      </c>
      <c r="AO1259" t="b">
        <v>0</v>
      </c>
      <c r="AP1259">
        <v>0</v>
      </c>
      <c r="AQ1259" t="b">
        <v>0</v>
      </c>
      <c r="AR1259" t="b">
        <f t="shared" si="75"/>
        <v>1</v>
      </c>
    </row>
    <row r="1260" spans="1:44">
      <c r="A1260" t="s">
        <v>55</v>
      </c>
      <c r="B1260" s="50" t="b">
        <f t="shared" si="76"/>
        <v>1</v>
      </c>
      <c r="C1260" s="50">
        <f>'L46'!H26</f>
        <v>0</v>
      </c>
      <c r="D1260" s="50">
        <f>'L46'!H25</f>
        <v>7900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t="b">
        <v>0</v>
      </c>
      <c r="AI1260" t="b">
        <v>0</v>
      </c>
      <c r="AJ1260" t="b">
        <v>0</v>
      </c>
      <c r="AK1260" t="b">
        <v>0</v>
      </c>
      <c r="AL1260" t="b">
        <v>0</v>
      </c>
      <c r="AM1260" t="b">
        <v>0</v>
      </c>
      <c r="AN1260" t="b">
        <v>0</v>
      </c>
      <c r="AO1260" t="b">
        <v>0</v>
      </c>
      <c r="AP1260">
        <v>0</v>
      </c>
      <c r="AQ1260" t="b">
        <v>0</v>
      </c>
      <c r="AR1260" t="b">
        <f t="shared" si="75"/>
        <v>1</v>
      </c>
    </row>
    <row r="1261" spans="1:44">
      <c r="A1261" t="s">
        <v>55</v>
      </c>
      <c r="B1261" s="50" t="b">
        <f t="shared" si="76"/>
        <v>1</v>
      </c>
      <c r="C1261" s="50">
        <f>'L46'!S26</f>
        <v>0</v>
      </c>
      <c r="D1261" s="50">
        <f>'L46'!S25</f>
        <v>5100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t="b">
        <v>0</v>
      </c>
      <c r="AI1261" t="b">
        <v>0</v>
      </c>
      <c r="AJ1261" t="b">
        <v>0</v>
      </c>
      <c r="AK1261" t="b">
        <v>0</v>
      </c>
      <c r="AL1261" t="b">
        <v>0</v>
      </c>
      <c r="AM1261" t="b">
        <v>0</v>
      </c>
      <c r="AN1261" t="b">
        <v>0</v>
      </c>
      <c r="AO1261" t="b">
        <v>0</v>
      </c>
      <c r="AP1261">
        <v>0</v>
      </c>
      <c r="AQ1261" t="b">
        <v>0</v>
      </c>
      <c r="AR1261" t="b">
        <f t="shared" si="75"/>
        <v>1</v>
      </c>
    </row>
    <row r="1262" spans="1:44">
      <c r="A1262" t="s">
        <v>55</v>
      </c>
      <c r="B1262" s="50" t="b">
        <f t="shared" si="76"/>
        <v>1</v>
      </c>
      <c r="C1262" s="50">
        <f>'L46'!M26</f>
        <v>0</v>
      </c>
      <c r="D1262" s="50">
        <f>'L46'!M25</f>
        <v>3200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t="b">
        <v>0</v>
      </c>
      <c r="AI1262" t="b">
        <v>0</v>
      </c>
      <c r="AJ1262" t="b">
        <v>0</v>
      </c>
      <c r="AK1262" t="b">
        <v>0</v>
      </c>
      <c r="AL1262" t="b">
        <v>0</v>
      </c>
      <c r="AM1262" t="b">
        <v>0</v>
      </c>
      <c r="AN1262" t="b">
        <v>0</v>
      </c>
      <c r="AO1262" t="b">
        <v>0</v>
      </c>
      <c r="AP1262">
        <v>0</v>
      </c>
      <c r="AQ1262" t="b">
        <v>0</v>
      </c>
      <c r="AR1262" t="b">
        <f t="shared" si="75"/>
        <v>1</v>
      </c>
    </row>
    <row r="1263" spans="1:44">
      <c r="A1263" t="s">
        <v>55</v>
      </c>
      <c r="B1263" s="50" t="b">
        <f t="shared" si="76"/>
        <v>1</v>
      </c>
      <c r="C1263" s="50">
        <f>'L46'!G26</f>
        <v>0</v>
      </c>
      <c r="D1263" s="50">
        <f>'L46'!G25</f>
        <v>4000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t="b">
        <v>0</v>
      </c>
      <c r="AI1263" t="b">
        <v>0</v>
      </c>
      <c r="AJ1263" t="b">
        <v>0</v>
      </c>
      <c r="AK1263" t="b">
        <v>0</v>
      </c>
      <c r="AL1263" t="b">
        <v>0</v>
      </c>
      <c r="AM1263" t="b">
        <v>0</v>
      </c>
      <c r="AN1263" t="b">
        <v>0</v>
      </c>
      <c r="AO1263" t="b">
        <v>0</v>
      </c>
      <c r="AP1263">
        <v>0</v>
      </c>
      <c r="AQ1263" t="b">
        <v>0</v>
      </c>
      <c r="AR1263" t="b">
        <f t="shared" si="75"/>
        <v>1</v>
      </c>
    </row>
    <row r="1264" spans="1:44">
      <c r="A1264" t="s">
        <v>55</v>
      </c>
      <c r="B1264" s="50" t="b">
        <f t="shared" si="76"/>
        <v>1</v>
      </c>
      <c r="C1264" s="50">
        <f>'L46'!R26</f>
        <v>0</v>
      </c>
      <c r="D1264" s="50">
        <f>'L46'!R25</f>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t="b">
        <v>0</v>
      </c>
      <c r="AI1264" t="b">
        <v>0</v>
      </c>
      <c r="AJ1264" t="b">
        <v>0</v>
      </c>
      <c r="AK1264" t="b">
        <v>0</v>
      </c>
      <c r="AL1264" t="b">
        <v>0</v>
      </c>
      <c r="AM1264" t="b">
        <v>0</v>
      </c>
      <c r="AN1264" t="b">
        <v>0</v>
      </c>
      <c r="AO1264" t="b">
        <v>0</v>
      </c>
      <c r="AP1264">
        <v>0</v>
      </c>
      <c r="AQ1264" t="b">
        <v>0</v>
      </c>
      <c r="AR1264" t="b">
        <f t="shared" si="75"/>
        <v>1</v>
      </c>
    </row>
    <row r="1265" spans="1:44">
      <c r="A1265" t="s">
        <v>55</v>
      </c>
      <c r="B1265" s="50" t="b">
        <f t="shared" si="76"/>
        <v>1</v>
      </c>
      <c r="C1265" s="50">
        <f>'L46'!L26</f>
        <v>0</v>
      </c>
      <c r="D1265" s="50">
        <f>'L46'!L25</f>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t="b">
        <v>0</v>
      </c>
      <c r="AI1265" t="b">
        <v>0</v>
      </c>
      <c r="AJ1265" t="b">
        <v>0</v>
      </c>
      <c r="AK1265" t="b">
        <v>0</v>
      </c>
      <c r="AL1265" t="b">
        <v>0</v>
      </c>
      <c r="AM1265" t="b">
        <v>0</v>
      </c>
      <c r="AN1265" t="b">
        <v>0</v>
      </c>
      <c r="AO1265" t="b">
        <v>0</v>
      </c>
      <c r="AP1265">
        <v>0</v>
      </c>
      <c r="AQ1265" t="b">
        <v>0</v>
      </c>
      <c r="AR1265" t="b">
        <f t="shared" si="75"/>
        <v>1</v>
      </c>
    </row>
    <row r="1266" spans="1:44">
      <c r="A1266" t="s">
        <v>55</v>
      </c>
      <c r="B1266" s="50" t="b">
        <f t="shared" si="76"/>
        <v>1</v>
      </c>
      <c r="C1266" s="50">
        <f>'L46'!F26</f>
        <v>0</v>
      </c>
      <c r="D1266" s="50">
        <f>'L46'!F25</f>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t="b">
        <v>0</v>
      </c>
      <c r="AI1266" t="b">
        <v>0</v>
      </c>
      <c r="AJ1266" t="b">
        <v>0</v>
      </c>
      <c r="AK1266" t="b">
        <v>0</v>
      </c>
      <c r="AL1266" t="b">
        <v>0</v>
      </c>
      <c r="AM1266" t="b">
        <v>0</v>
      </c>
      <c r="AN1266" t="b">
        <v>0</v>
      </c>
      <c r="AO1266" t="b">
        <v>0</v>
      </c>
      <c r="AP1266">
        <v>0</v>
      </c>
      <c r="AQ1266" t="b">
        <v>0</v>
      </c>
      <c r="AR1266" t="b">
        <f t="shared" si="75"/>
        <v>1</v>
      </c>
    </row>
    <row r="1267" spans="1:44">
      <c r="A1267" t="s">
        <v>55</v>
      </c>
      <c r="B1267" s="50" t="b">
        <f t="shared" si="76"/>
        <v>1</v>
      </c>
      <c r="C1267" s="50">
        <f>'L46'!Q26</f>
        <v>0</v>
      </c>
      <c r="D1267" s="50">
        <f>'L46'!Q25</f>
        <v>42200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t="b">
        <v>0</v>
      </c>
      <c r="AI1267" t="b">
        <v>0</v>
      </c>
      <c r="AJ1267" t="b">
        <v>0</v>
      </c>
      <c r="AK1267" t="b">
        <v>0</v>
      </c>
      <c r="AL1267" t="b">
        <v>0</v>
      </c>
      <c r="AM1267" t="b">
        <v>0</v>
      </c>
      <c r="AN1267" t="b">
        <v>0</v>
      </c>
      <c r="AO1267" t="b">
        <v>0</v>
      </c>
      <c r="AP1267">
        <v>0</v>
      </c>
      <c r="AQ1267" t="b">
        <v>0</v>
      </c>
      <c r="AR1267" t="b">
        <f t="shared" si="75"/>
        <v>1</v>
      </c>
    </row>
    <row r="1268" spans="1:44">
      <c r="A1268" t="s">
        <v>55</v>
      </c>
      <c r="B1268" s="50" t="b">
        <f t="shared" si="76"/>
        <v>1</v>
      </c>
      <c r="C1268" s="50">
        <f>'L46'!K26</f>
        <v>0</v>
      </c>
      <c r="D1268" s="50">
        <f>'L46'!K25</f>
        <v>46400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t="b">
        <v>0</v>
      </c>
      <c r="AI1268" t="b">
        <v>0</v>
      </c>
      <c r="AJ1268" t="b">
        <v>0</v>
      </c>
      <c r="AK1268" t="b">
        <v>0</v>
      </c>
      <c r="AL1268" t="b">
        <v>0</v>
      </c>
      <c r="AM1268" t="b">
        <v>0</v>
      </c>
      <c r="AN1268" t="b">
        <v>0</v>
      </c>
      <c r="AO1268" t="b">
        <v>0</v>
      </c>
      <c r="AP1268">
        <v>0</v>
      </c>
      <c r="AQ1268" t="b">
        <v>0</v>
      </c>
      <c r="AR1268" t="b">
        <f t="shared" si="75"/>
        <v>1</v>
      </c>
    </row>
    <row r="1269" spans="1:44">
      <c r="A1269" t="s">
        <v>55</v>
      </c>
      <c r="B1269" s="50" t="b">
        <f t="shared" si="76"/>
        <v>1</v>
      </c>
      <c r="C1269" s="50">
        <f>'L46'!E26</f>
        <v>0</v>
      </c>
      <c r="D1269" s="50">
        <f>'L46'!E25</f>
        <v>51100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t="b">
        <v>0</v>
      </c>
      <c r="AI1269" t="b">
        <v>0</v>
      </c>
      <c r="AJ1269" t="b">
        <v>0</v>
      </c>
      <c r="AK1269" t="b">
        <v>0</v>
      </c>
      <c r="AL1269" t="b">
        <v>0</v>
      </c>
      <c r="AM1269" t="b">
        <v>0</v>
      </c>
      <c r="AN1269" t="b">
        <v>0</v>
      </c>
      <c r="AO1269" t="b">
        <v>0</v>
      </c>
      <c r="AP1269">
        <v>0</v>
      </c>
      <c r="AQ1269" t="b">
        <v>0</v>
      </c>
      <c r="AR1269" t="b">
        <f t="shared" si="75"/>
        <v>1</v>
      </c>
    </row>
    <row r="1270" spans="1:44">
      <c r="A1270" t="s">
        <v>55</v>
      </c>
      <c r="B1270" s="50" t="b">
        <f t="shared" si="76"/>
        <v>1</v>
      </c>
      <c r="C1270" s="50">
        <f>'L46'!V29</f>
        <v>0</v>
      </c>
      <c r="D1270" s="50">
        <f>'L46'!V28</f>
        <v>2100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t="b">
        <v>0</v>
      </c>
      <c r="AI1270" t="b">
        <v>0</v>
      </c>
      <c r="AJ1270" t="b">
        <v>0</v>
      </c>
      <c r="AK1270" t="b">
        <v>0</v>
      </c>
      <c r="AL1270" t="b">
        <v>0</v>
      </c>
      <c r="AM1270" t="b">
        <v>0</v>
      </c>
      <c r="AN1270" t="b">
        <v>0</v>
      </c>
      <c r="AO1270" t="b">
        <v>0</v>
      </c>
      <c r="AP1270">
        <v>0</v>
      </c>
      <c r="AQ1270" t="b">
        <v>0</v>
      </c>
      <c r="AR1270" t="b">
        <f t="shared" si="75"/>
        <v>1</v>
      </c>
    </row>
    <row r="1271" spans="1:44">
      <c r="A1271" t="s">
        <v>55</v>
      </c>
      <c r="B1271" s="50" t="b">
        <f t="shared" si="76"/>
        <v>1</v>
      </c>
      <c r="C1271" s="50">
        <f>'L46'!P29</f>
        <v>0</v>
      </c>
      <c r="D1271" s="50">
        <f>'L46'!P28</f>
        <v>4400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t="b">
        <v>0</v>
      </c>
      <c r="AI1271" t="b">
        <v>0</v>
      </c>
      <c r="AJ1271" t="b">
        <v>0</v>
      </c>
      <c r="AK1271" t="b">
        <v>0</v>
      </c>
      <c r="AL1271" t="b">
        <v>0</v>
      </c>
      <c r="AM1271" t="b">
        <v>0</v>
      </c>
      <c r="AN1271" t="b">
        <v>0</v>
      </c>
      <c r="AO1271" t="b">
        <v>0</v>
      </c>
      <c r="AP1271">
        <v>0</v>
      </c>
      <c r="AQ1271" t="b">
        <v>0</v>
      </c>
      <c r="AR1271" t="b">
        <f t="shared" si="75"/>
        <v>1</v>
      </c>
    </row>
    <row r="1272" spans="1:44">
      <c r="A1272" t="s">
        <v>55</v>
      </c>
      <c r="B1272" s="50" t="b">
        <f t="shared" si="76"/>
        <v>1</v>
      </c>
      <c r="C1272" s="50">
        <f>'L46'!J29</f>
        <v>0</v>
      </c>
      <c r="D1272" s="50">
        <f>'L46'!J28</f>
        <v>4300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t="b">
        <v>0</v>
      </c>
      <c r="AI1272" t="b">
        <v>0</v>
      </c>
      <c r="AJ1272" t="b">
        <v>0</v>
      </c>
      <c r="AK1272" t="b">
        <v>0</v>
      </c>
      <c r="AL1272" t="b">
        <v>0</v>
      </c>
      <c r="AM1272" t="b">
        <v>0</v>
      </c>
      <c r="AN1272" t="b">
        <v>0</v>
      </c>
      <c r="AO1272" t="b">
        <v>0</v>
      </c>
      <c r="AP1272">
        <v>0</v>
      </c>
      <c r="AQ1272" t="b">
        <v>0</v>
      </c>
      <c r="AR1272" t="b">
        <f t="shared" si="75"/>
        <v>1</v>
      </c>
    </row>
    <row r="1273" spans="1:44">
      <c r="A1273" t="s">
        <v>55</v>
      </c>
      <c r="B1273" s="50" t="b">
        <f t="shared" si="76"/>
        <v>1</v>
      </c>
      <c r="C1273" s="50">
        <f>'L46'!U29</f>
        <v>0</v>
      </c>
      <c r="D1273" s="50">
        <f>'L46'!U28</f>
        <v>26300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t="b">
        <v>0</v>
      </c>
      <c r="AI1273" t="b">
        <v>0</v>
      </c>
      <c r="AJ1273" t="b">
        <v>0</v>
      </c>
      <c r="AK1273" t="b">
        <v>0</v>
      </c>
      <c r="AL1273" t="b">
        <v>0</v>
      </c>
      <c r="AM1273" t="b">
        <v>0</v>
      </c>
      <c r="AN1273" t="b">
        <v>0</v>
      </c>
      <c r="AO1273" t="b">
        <v>0</v>
      </c>
      <c r="AP1273">
        <v>0</v>
      </c>
      <c r="AQ1273" t="b">
        <v>0</v>
      </c>
      <c r="AR1273" t="b">
        <f t="shared" si="75"/>
        <v>1</v>
      </c>
    </row>
    <row r="1274" spans="1:44">
      <c r="A1274" t="s">
        <v>55</v>
      </c>
      <c r="B1274" s="50" t="b">
        <f t="shared" si="76"/>
        <v>1</v>
      </c>
      <c r="C1274" s="50">
        <f>'L46'!O29</f>
        <v>0</v>
      </c>
      <c r="D1274" s="50">
        <f>'L46'!O28</f>
        <v>32300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t="b">
        <v>0</v>
      </c>
      <c r="AI1274" t="b">
        <v>0</v>
      </c>
      <c r="AJ1274" t="b">
        <v>0</v>
      </c>
      <c r="AK1274" t="b">
        <v>0</v>
      </c>
      <c r="AL1274" t="b">
        <v>0</v>
      </c>
      <c r="AM1274" t="b">
        <v>0</v>
      </c>
      <c r="AN1274" t="b">
        <v>0</v>
      </c>
      <c r="AO1274" t="b">
        <v>0</v>
      </c>
      <c r="AP1274">
        <v>0</v>
      </c>
      <c r="AQ1274" t="b">
        <v>0</v>
      </c>
      <c r="AR1274" t="b">
        <f t="shared" si="75"/>
        <v>1</v>
      </c>
    </row>
    <row r="1275" spans="1:44">
      <c r="A1275" t="s">
        <v>55</v>
      </c>
      <c r="B1275" s="50" t="b">
        <f t="shared" si="76"/>
        <v>1</v>
      </c>
      <c r="C1275" s="50">
        <f>'L46'!I29</f>
        <v>0</v>
      </c>
      <c r="D1275" s="50">
        <f>'L46'!I28</f>
        <v>34900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t="b">
        <v>0</v>
      </c>
      <c r="AI1275" t="b">
        <v>0</v>
      </c>
      <c r="AJ1275" t="b">
        <v>0</v>
      </c>
      <c r="AK1275" t="b">
        <v>0</v>
      </c>
      <c r="AL1275" t="b">
        <v>0</v>
      </c>
      <c r="AM1275" t="b">
        <v>0</v>
      </c>
      <c r="AN1275" t="b">
        <v>0</v>
      </c>
      <c r="AO1275" t="b">
        <v>0</v>
      </c>
      <c r="AP1275">
        <v>0</v>
      </c>
      <c r="AQ1275" t="b">
        <v>0</v>
      </c>
      <c r="AR1275" t="b">
        <f t="shared" si="75"/>
        <v>1</v>
      </c>
    </row>
    <row r="1276" spans="1:44">
      <c r="A1276" t="s">
        <v>55</v>
      </c>
      <c r="B1276" s="50" t="b">
        <f t="shared" si="76"/>
        <v>1</v>
      </c>
      <c r="C1276" s="50">
        <f>'L46'!T29</f>
        <v>0</v>
      </c>
      <c r="D1276" s="50">
        <f>'L46'!T28</f>
        <v>8700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0</v>
      </c>
      <c r="AF1276">
        <v>0</v>
      </c>
      <c r="AG1276">
        <v>0</v>
      </c>
      <c r="AH1276" t="b">
        <v>0</v>
      </c>
      <c r="AI1276" t="b">
        <v>0</v>
      </c>
      <c r="AJ1276" t="b">
        <v>0</v>
      </c>
      <c r="AK1276" t="b">
        <v>0</v>
      </c>
      <c r="AL1276" t="b">
        <v>0</v>
      </c>
      <c r="AM1276" t="b">
        <v>0</v>
      </c>
      <c r="AN1276" t="b">
        <v>0</v>
      </c>
      <c r="AO1276" t="b">
        <v>0</v>
      </c>
      <c r="AP1276">
        <v>0</v>
      </c>
      <c r="AQ1276" t="b">
        <v>0</v>
      </c>
      <c r="AR1276" t="b">
        <f t="shared" si="75"/>
        <v>1</v>
      </c>
    </row>
    <row r="1277" spans="1:44">
      <c r="A1277" t="s">
        <v>55</v>
      </c>
      <c r="B1277" s="50" t="b">
        <f t="shared" si="76"/>
        <v>1</v>
      </c>
      <c r="C1277" s="50">
        <f>'L46'!N29</f>
        <v>0</v>
      </c>
      <c r="D1277" s="50">
        <f>'L46'!N28</f>
        <v>6500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t="b">
        <v>0</v>
      </c>
      <c r="AI1277" t="b">
        <v>0</v>
      </c>
      <c r="AJ1277" t="b">
        <v>0</v>
      </c>
      <c r="AK1277" t="b">
        <v>0</v>
      </c>
      <c r="AL1277" t="b">
        <v>0</v>
      </c>
      <c r="AM1277" t="b">
        <v>0</v>
      </c>
      <c r="AN1277" t="b">
        <v>0</v>
      </c>
      <c r="AO1277" t="b">
        <v>0</v>
      </c>
      <c r="AP1277">
        <v>0</v>
      </c>
      <c r="AQ1277" t="b">
        <v>0</v>
      </c>
      <c r="AR1277" t="b">
        <f t="shared" si="75"/>
        <v>1</v>
      </c>
    </row>
    <row r="1278" spans="1:44">
      <c r="A1278" t="s">
        <v>55</v>
      </c>
      <c r="B1278" s="50" t="b">
        <f t="shared" si="76"/>
        <v>1</v>
      </c>
      <c r="C1278" s="50">
        <f>'L46'!H29</f>
        <v>0</v>
      </c>
      <c r="D1278" s="50">
        <f>'L46'!H28</f>
        <v>7900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t="b">
        <v>0</v>
      </c>
      <c r="AI1278" t="b">
        <v>0</v>
      </c>
      <c r="AJ1278" t="b">
        <v>0</v>
      </c>
      <c r="AK1278" t="b">
        <v>0</v>
      </c>
      <c r="AL1278" t="b">
        <v>0</v>
      </c>
      <c r="AM1278" t="b">
        <v>0</v>
      </c>
      <c r="AN1278" t="b">
        <v>0</v>
      </c>
      <c r="AO1278" t="b">
        <v>0</v>
      </c>
      <c r="AP1278">
        <v>0</v>
      </c>
      <c r="AQ1278" t="b">
        <v>0</v>
      </c>
      <c r="AR1278" t="b">
        <f t="shared" si="75"/>
        <v>1</v>
      </c>
    </row>
    <row r="1279" spans="1:44">
      <c r="A1279" t="s">
        <v>55</v>
      </c>
      <c r="B1279" s="50" t="b">
        <f t="shared" si="76"/>
        <v>1</v>
      </c>
      <c r="C1279" s="50">
        <f>'L46'!S29</f>
        <v>0</v>
      </c>
      <c r="D1279" s="50">
        <f>'L46'!S28</f>
        <v>5100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t="b">
        <v>0</v>
      </c>
      <c r="AI1279" t="b">
        <v>0</v>
      </c>
      <c r="AJ1279" t="b">
        <v>0</v>
      </c>
      <c r="AK1279" t="b">
        <v>0</v>
      </c>
      <c r="AL1279" t="b">
        <v>0</v>
      </c>
      <c r="AM1279" t="b">
        <v>0</v>
      </c>
      <c r="AN1279" t="b">
        <v>0</v>
      </c>
      <c r="AO1279" t="b">
        <v>0</v>
      </c>
      <c r="AP1279">
        <v>0</v>
      </c>
      <c r="AQ1279" t="b">
        <v>0</v>
      </c>
      <c r="AR1279" t="b">
        <f t="shared" si="75"/>
        <v>1</v>
      </c>
    </row>
    <row r="1280" spans="1:44">
      <c r="A1280" t="s">
        <v>55</v>
      </c>
      <c r="B1280" s="50" t="b">
        <f t="shared" ref="B1280:B1293" si="77">IF(C1280&lt;=D1280,TRUE(),FALSE())</f>
        <v>1</v>
      </c>
      <c r="C1280" s="50">
        <f>'L46'!M29</f>
        <v>0</v>
      </c>
      <c r="D1280" s="50">
        <f>'L46'!M28</f>
        <v>3200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t="b">
        <v>0</v>
      </c>
      <c r="AI1280" t="b">
        <v>0</v>
      </c>
      <c r="AJ1280" t="b">
        <v>0</v>
      </c>
      <c r="AK1280" t="b">
        <v>0</v>
      </c>
      <c r="AL1280" t="b">
        <v>0</v>
      </c>
      <c r="AM1280" t="b">
        <v>0</v>
      </c>
      <c r="AN1280" t="b">
        <v>0</v>
      </c>
      <c r="AO1280" t="b">
        <v>0</v>
      </c>
      <c r="AP1280">
        <v>0</v>
      </c>
      <c r="AQ1280" t="b">
        <v>0</v>
      </c>
      <c r="AR1280" t="b">
        <f t="shared" si="75"/>
        <v>1</v>
      </c>
    </row>
    <row r="1281" spans="1:44">
      <c r="A1281" t="s">
        <v>55</v>
      </c>
      <c r="B1281" s="50" t="b">
        <f t="shared" si="77"/>
        <v>1</v>
      </c>
      <c r="C1281" s="50">
        <f>'L46'!G29</f>
        <v>0</v>
      </c>
      <c r="D1281" s="50">
        <f>'L46'!G28</f>
        <v>4000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t="b">
        <v>0</v>
      </c>
      <c r="AI1281" t="b">
        <v>0</v>
      </c>
      <c r="AJ1281" t="b">
        <v>0</v>
      </c>
      <c r="AK1281" t="b">
        <v>0</v>
      </c>
      <c r="AL1281" t="b">
        <v>0</v>
      </c>
      <c r="AM1281" t="b">
        <v>0</v>
      </c>
      <c r="AN1281" t="b">
        <v>0</v>
      </c>
      <c r="AO1281" t="b">
        <v>0</v>
      </c>
      <c r="AP1281">
        <v>0</v>
      </c>
      <c r="AQ1281" t="b">
        <v>0</v>
      </c>
      <c r="AR1281" t="b">
        <f t="shared" si="75"/>
        <v>1</v>
      </c>
    </row>
    <row r="1282" spans="1:44">
      <c r="A1282" t="s">
        <v>55</v>
      </c>
      <c r="B1282" s="50" t="b">
        <f t="shared" si="77"/>
        <v>1</v>
      </c>
      <c r="C1282" s="50">
        <f>'L46'!R29</f>
        <v>0</v>
      </c>
      <c r="D1282" s="50">
        <f>'L46'!R28</f>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t="b">
        <v>0</v>
      </c>
      <c r="AI1282" t="b">
        <v>0</v>
      </c>
      <c r="AJ1282" t="b">
        <v>0</v>
      </c>
      <c r="AK1282" t="b">
        <v>0</v>
      </c>
      <c r="AL1282" t="b">
        <v>0</v>
      </c>
      <c r="AM1282" t="b">
        <v>0</v>
      </c>
      <c r="AN1282" t="b">
        <v>0</v>
      </c>
      <c r="AO1282" t="b">
        <v>0</v>
      </c>
      <c r="AP1282">
        <v>0</v>
      </c>
      <c r="AQ1282" t="b">
        <v>0</v>
      </c>
      <c r="AR1282" t="b">
        <f t="shared" ref="AR1282:AR1345" si="78">IF(AP1282=0,B1282,IF(AQ1282,B1282,TRUE()))</f>
        <v>1</v>
      </c>
    </row>
    <row r="1283" spans="1:44">
      <c r="A1283" t="s">
        <v>55</v>
      </c>
      <c r="B1283" s="50" t="b">
        <f t="shared" si="77"/>
        <v>1</v>
      </c>
      <c r="C1283" s="50">
        <f>'L46'!L29</f>
        <v>0</v>
      </c>
      <c r="D1283" s="50">
        <f>'L46'!L28</f>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t="b">
        <v>0</v>
      </c>
      <c r="AI1283" t="b">
        <v>0</v>
      </c>
      <c r="AJ1283" t="b">
        <v>0</v>
      </c>
      <c r="AK1283" t="b">
        <v>0</v>
      </c>
      <c r="AL1283" t="b">
        <v>0</v>
      </c>
      <c r="AM1283" t="b">
        <v>0</v>
      </c>
      <c r="AN1283" t="b">
        <v>0</v>
      </c>
      <c r="AO1283" t="b">
        <v>0</v>
      </c>
      <c r="AP1283">
        <v>0</v>
      </c>
      <c r="AQ1283" t="b">
        <v>0</v>
      </c>
      <c r="AR1283" t="b">
        <f t="shared" si="78"/>
        <v>1</v>
      </c>
    </row>
    <row r="1284" spans="1:44">
      <c r="A1284" t="s">
        <v>55</v>
      </c>
      <c r="B1284" s="50" t="b">
        <f t="shared" si="77"/>
        <v>1</v>
      </c>
      <c r="C1284" s="50">
        <f>'L46'!F29</f>
        <v>0</v>
      </c>
      <c r="D1284" s="50">
        <f>'L46'!F28</f>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t="b">
        <v>0</v>
      </c>
      <c r="AI1284" t="b">
        <v>0</v>
      </c>
      <c r="AJ1284" t="b">
        <v>0</v>
      </c>
      <c r="AK1284" t="b">
        <v>0</v>
      </c>
      <c r="AL1284" t="b">
        <v>0</v>
      </c>
      <c r="AM1284" t="b">
        <v>0</v>
      </c>
      <c r="AN1284" t="b">
        <v>0</v>
      </c>
      <c r="AO1284" t="b">
        <v>0</v>
      </c>
      <c r="AP1284">
        <v>0</v>
      </c>
      <c r="AQ1284" t="b">
        <v>0</v>
      </c>
      <c r="AR1284" t="b">
        <f t="shared" si="78"/>
        <v>1</v>
      </c>
    </row>
    <row r="1285" spans="1:44">
      <c r="A1285" t="s">
        <v>55</v>
      </c>
      <c r="B1285" s="50" t="b">
        <f t="shared" si="77"/>
        <v>1</v>
      </c>
      <c r="C1285" s="50">
        <f>'L46'!Q29</f>
        <v>0</v>
      </c>
      <c r="D1285" s="50">
        <f>'L46'!Q28</f>
        <v>42200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t="b">
        <v>0</v>
      </c>
      <c r="AI1285" t="b">
        <v>0</v>
      </c>
      <c r="AJ1285" t="b">
        <v>0</v>
      </c>
      <c r="AK1285" t="b">
        <v>0</v>
      </c>
      <c r="AL1285" t="b">
        <v>0</v>
      </c>
      <c r="AM1285" t="b">
        <v>0</v>
      </c>
      <c r="AN1285" t="b">
        <v>0</v>
      </c>
      <c r="AO1285" t="b">
        <v>0</v>
      </c>
      <c r="AP1285">
        <v>0</v>
      </c>
      <c r="AQ1285" t="b">
        <v>0</v>
      </c>
      <c r="AR1285" t="b">
        <f t="shared" si="78"/>
        <v>1</v>
      </c>
    </row>
    <row r="1286" spans="1:44">
      <c r="A1286" t="s">
        <v>55</v>
      </c>
      <c r="B1286" s="50" t="b">
        <f t="shared" si="77"/>
        <v>1</v>
      </c>
      <c r="C1286" s="50">
        <f>'L46'!K29</f>
        <v>0</v>
      </c>
      <c r="D1286" s="50">
        <f>'L46'!K28</f>
        <v>46400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t="b">
        <v>0</v>
      </c>
      <c r="AI1286" t="b">
        <v>0</v>
      </c>
      <c r="AJ1286" t="b">
        <v>0</v>
      </c>
      <c r="AK1286" t="b">
        <v>0</v>
      </c>
      <c r="AL1286" t="b">
        <v>0</v>
      </c>
      <c r="AM1286" t="b">
        <v>0</v>
      </c>
      <c r="AN1286" t="b">
        <v>0</v>
      </c>
      <c r="AO1286" t="b">
        <v>0</v>
      </c>
      <c r="AP1286">
        <v>0</v>
      </c>
      <c r="AQ1286" t="b">
        <v>0</v>
      </c>
      <c r="AR1286" t="b">
        <f t="shared" si="78"/>
        <v>1</v>
      </c>
    </row>
    <row r="1287" spans="1:44">
      <c r="A1287" t="s">
        <v>55</v>
      </c>
      <c r="B1287" s="50" t="b">
        <f t="shared" si="77"/>
        <v>1</v>
      </c>
      <c r="C1287" s="50">
        <f>'L46'!E29</f>
        <v>0</v>
      </c>
      <c r="D1287" s="50">
        <f>'L46'!E28</f>
        <v>51100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t="b">
        <v>0</v>
      </c>
      <c r="AI1287" t="b">
        <v>0</v>
      </c>
      <c r="AJ1287" t="b">
        <v>0</v>
      </c>
      <c r="AK1287" t="b">
        <v>0</v>
      </c>
      <c r="AL1287" t="b">
        <v>0</v>
      </c>
      <c r="AM1287" t="b">
        <v>0</v>
      </c>
      <c r="AN1287" t="b">
        <v>0</v>
      </c>
      <c r="AO1287" t="b">
        <v>0</v>
      </c>
      <c r="AP1287">
        <v>0</v>
      </c>
      <c r="AQ1287" t="b">
        <v>0</v>
      </c>
      <c r="AR1287" t="b">
        <f t="shared" si="78"/>
        <v>1</v>
      </c>
    </row>
    <row r="1288" spans="1:44">
      <c r="A1288" t="s">
        <v>55</v>
      </c>
      <c r="B1288" s="50" t="b">
        <f t="shared" si="77"/>
        <v>1</v>
      </c>
      <c r="C1288" s="50">
        <f>'L49'!R20</f>
        <v>3237900</v>
      </c>
      <c r="D1288" s="50">
        <f>'L49'!R19</f>
        <v>17597100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t="b">
        <v>0</v>
      </c>
      <c r="AI1288" t="b">
        <v>0</v>
      </c>
      <c r="AJ1288" t="b">
        <v>0</v>
      </c>
      <c r="AK1288" t="b">
        <v>0</v>
      </c>
      <c r="AL1288" t="b">
        <v>0</v>
      </c>
      <c r="AM1288" t="b">
        <v>0</v>
      </c>
      <c r="AN1288" t="b">
        <v>0</v>
      </c>
      <c r="AO1288" t="b">
        <v>0</v>
      </c>
      <c r="AP1288">
        <v>0</v>
      </c>
      <c r="AQ1288" t="b">
        <v>0</v>
      </c>
      <c r="AR1288" t="b">
        <f t="shared" si="78"/>
        <v>1</v>
      </c>
    </row>
    <row r="1289" spans="1:44">
      <c r="A1289" t="s">
        <v>55</v>
      </c>
      <c r="B1289" s="50" t="b">
        <f t="shared" si="77"/>
        <v>1</v>
      </c>
      <c r="C1289" s="50">
        <f>'L49'!M20</f>
        <v>2185100</v>
      </c>
      <c r="D1289" s="50">
        <f>'L49'!M19</f>
        <v>15482100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t="b">
        <v>0</v>
      </c>
      <c r="AI1289" t="b">
        <v>0</v>
      </c>
      <c r="AJ1289" t="b">
        <v>0</v>
      </c>
      <c r="AK1289" t="b">
        <v>0</v>
      </c>
      <c r="AL1289" t="b">
        <v>0</v>
      </c>
      <c r="AM1289" t="b">
        <v>0</v>
      </c>
      <c r="AN1289" t="b">
        <v>0</v>
      </c>
      <c r="AO1289" t="b">
        <v>0</v>
      </c>
      <c r="AP1289">
        <v>0</v>
      </c>
      <c r="AQ1289" t="b">
        <v>0</v>
      </c>
      <c r="AR1289" t="b">
        <f t="shared" si="78"/>
        <v>1</v>
      </c>
    </row>
    <row r="1290" spans="1:44">
      <c r="A1290" t="s">
        <v>55</v>
      </c>
      <c r="B1290" s="50" t="b">
        <f t="shared" si="77"/>
        <v>1</v>
      </c>
      <c r="C1290" s="50">
        <f>'L49'!H20</f>
        <v>2846200</v>
      </c>
      <c r="D1290" s="50">
        <f>'L49'!H19</f>
        <v>16644200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t="b">
        <v>0</v>
      </c>
      <c r="AI1290" t="b">
        <v>0</v>
      </c>
      <c r="AJ1290" t="b">
        <v>0</v>
      </c>
      <c r="AK1290" t="b">
        <v>0</v>
      </c>
      <c r="AL1290" t="b">
        <v>0</v>
      </c>
      <c r="AM1290" t="b">
        <v>0</v>
      </c>
      <c r="AN1290" t="b">
        <v>0</v>
      </c>
      <c r="AO1290" t="b">
        <v>0</v>
      </c>
      <c r="AP1290">
        <v>0</v>
      </c>
      <c r="AQ1290" t="b">
        <v>0</v>
      </c>
      <c r="AR1290" t="b">
        <f t="shared" si="78"/>
        <v>1</v>
      </c>
    </row>
    <row r="1291" spans="1:44">
      <c r="A1291" t="s">
        <v>55</v>
      </c>
      <c r="B1291" s="50" t="b">
        <f t="shared" si="77"/>
        <v>1</v>
      </c>
      <c r="C1291" s="50">
        <f>'L49'!R30</f>
        <v>7266000</v>
      </c>
      <c r="D1291" s="50">
        <f>'L49'!R29</f>
        <v>16610500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t="b">
        <v>0</v>
      </c>
      <c r="AI1291" t="b">
        <v>0</v>
      </c>
      <c r="AJ1291" t="b">
        <v>0</v>
      </c>
      <c r="AK1291" t="b">
        <v>0</v>
      </c>
      <c r="AL1291" t="b">
        <v>0</v>
      </c>
      <c r="AM1291" t="b">
        <v>0</v>
      </c>
      <c r="AN1291" t="b">
        <v>0</v>
      </c>
      <c r="AO1291" t="b">
        <v>0</v>
      </c>
      <c r="AP1291">
        <v>0</v>
      </c>
      <c r="AQ1291" t="b">
        <v>0</v>
      </c>
      <c r="AR1291" t="b">
        <f t="shared" si="78"/>
        <v>1</v>
      </c>
    </row>
    <row r="1292" spans="1:44">
      <c r="A1292" t="s">
        <v>55</v>
      </c>
      <c r="B1292" s="50" t="b">
        <f t="shared" si="77"/>
        <v>1</v>
      </c>
      <c r="C1292" s="50">
        <f>'L49'!M30</f>
        <v>4741700</v>
      </c>
      <c r="D1292" s="50">
        <f>'L49'!M29</f>
        <v>14452100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t="b">
        <v>0</v>
      </c>
      <c r="AI1292" t="b">
        <v>0</v>
      </c>
      <c r="AJ1292" t="b">
        <v>0</v>
      </c>
      <c r="AK1292" t="b">
        <v>0</v>
      </c>
      <c r="AL1292" t="b">
        <v>0</v>
      </c>
      <c r="AM1292" t="b">
        <v>0</v>
      </c>
      <c r="AN1292" t="b">
        <v>0</v>
      </c>
      <c r="AO1292" t="b">
        <v>0</v>
      </c>
      <c r="AP1292">
        <v>0</v>
      </c>
      <c r="AQ1292" t="b">
        <v>0</v>
      </c>
      <c r="AR1292" t="b">
        <f t="shared" si="78"/>
        <v>1</v>
      </c>
    </row>
    <row r="1293" spans="1:44">
      <c r="A1293" t="s">
        <v>55</v>
      </c>
      <c r="B1293" s="50" t="b">
        <f t="shared" si="77"/>
        <v>1</v>
      </c>
      <c r="C1293" s="50">
        <f>'L49'!H30</f>
        <v>6064400</v>
      </c>
      <c r="D1293" s="50">
        <f>'L49'!H29</f>
        <v>15663600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t="b">
        <v>0</v>
      </c>
      <c r="AI1293" t="b">
        <v>0</v>
      </c>
      <c r="AJ1293" t="b">
        <v>0</v>
      </c>
      <c r="AK1293" t="b">
        <v>0</v>
      </c>
      <c r="AL1293" t="b">
        <v>0</v>
      </c>
      <c r="AM1293" t="b">
        <v>0</v>
      </c>
      <c r="AN1293" t="b">
        <v>0</v>
      </c>
      <c r="AO1293" t="b">
        <v>0</v>
      </c>
      <c r="AP1293">
        <v>0</v>
      </c>
      <c r="AQ1293" t="b">
        <v>0</v>
      </c>
      <c r="AR1293" t="b">
        <f t="shared" si="78"/>
        <v>1</v>
      </c>
    </row>
    <row r="1294" spans="1:44">
      <c r="A1294" t="s">
        <v>55</v>
      </c>
      <c r="B1294" s="50" t="b">
        <f t="shared" ref="B1294:B1325" si="79">IF(C1294=D1294,TRUE(),FALSE())</f>
        <v>1</v>
      </c>
      <c r="C1294" s="50">
        <f>'L49'!R11</f>
        <v>3553100</v>
      </c>
      <c r="D1294" s="50">
        <f>'L16'!G10</f>
        <v>3553100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t="b">
        <v>0</v>
      </c>
      <c r="AI1294" t="b">
        <v>0</v>
      </c>
      <c r="AJ1294" t="b">
        <v>0</v>
      </c>
      <c r="AK1294" t="b">
        <v>0</v>
      </c>
      <c r="AL1294" t="b">
        <v>0</v>
      </c>
      <c r="AM1294" t="b">
        <v>0</v>
      </c>
      <c r="AN1294" t="b">
        <v>0</v>
      </c>
      <c r="AO1294" t="b">
        <v>0</v>
      </c>
      <c r="AP1294">
        <v>0</v>
      </c>
      <c r="AQ1294" t="b">
        <v>0</v>
      </c>
      <c r="AR1294" t="b">
        <f t="shared" si="78"/>
        <v>1</v>
      </c>
    </row>
    <row r="1295" spans="1:44">
      <c r="A1295" t="s">
        <v>55</v>
      </c>
      <c r="B1295" s="50" t="b">
        <f t="shared" si="79"/>
        <v>1</v>
      </c>
      <c r="C1295" s="50">
        <f>'L49'!M11</f>
        <v>2799500</v>
      </c>
      <c r="D1295" s="50">
        <f>'L16'!F10</f>
        <v>2799500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t="b">
        <v>0</v>
      </c>
      <c r="AI1295" t="b">
        <v>0</v>
      </c>
      <c r="AJ1295" t="b">
        <v>0</v>
      </c>
      <c r="AK1295" t="b">
        <v>0</v>
      </c>
      <c r="AL1295" t="b">
        <v>0</v>
      </c>
      <c r="AM1295" t="b">
        <v>0</v>
      </c>
      <c r="AN1295" t="b">
        <v>0</v>
      </c>
      <c r="AO1295" t="b">
        <v>0</v>
      </c>
      <c r="AP1295">
        <v>0</v>
      </c>
      <c r="AQ1295" t="b">
        <v>0</v>
      </c>
      <c r="AR1295" t="b">
        <f t="shared" si="78"/>
        <v>1</v>
      </c>
    </row>
    <row r="1296" spans="1:44">
      <c r="A1296" t="s">
        <v>55</v>
      </c>
      <c r="B1296" s="50" t="b">
        <f t="shared" si="79"/>
        <v>1</v>
      </c>
      <c r="C1296" s="50">
        <f>'L49'!H11</f>
        <v>3356200</v>
      </c>
      <c r="D1296" s="50">
        <f>'L16'!E10</f>
        <v>3356200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t="b">
        <v>0</v>
      </c>
      <c r="AI1296" t="b">
        <v>0</v>
      </c>
      <c r="AJ1296" t="b">
        <v>0</v>
      </c>
      <c r="AK1296" t="b">
        <v>0</v>
      </c>
      <c r="AL1296" t="b">
        <v>0</v>
      </c>
      <c r="AM1296" t="b">
        <v>0</v>
      </c>
      <c r="AN1296" t="b">
        <v>0</v>
      </c>
      <c r="AO1296" t="b">
        <v>0</v>
      </c>
      <c r="AP1296">
        <v>0</v>
      </c>
      <c r="AQ1296" t="b">
        <v>0</v>
      </c>
      <c r="AR1296" t="b">
        <f t="shared" si="78"/>
        <v>1</v>
      </c>
    </row>
    <row r="1297" spans="1:44">
      <c r="A1297" t="s">
        <v>55</v>
      </c>
      <c r="B1297" s="50" t="b">
        <f t="shared" si="79"/>
        <v>1</v>
      </c>
      <c r="C1297" s="50">
        <f>'L49'!R12</f>
        <v>2174900</v>
      </c>
      <c r="D1297" s="50">
        <f>'L16'!G11</f>
        <v>2174900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0</v>
      </c>
      <c r="AF1297">
        <v>0</v>
      </c>
      <c r="AG1297">
        <v>0</v>
      </c>
      <c r="AH1297" t="b">
        <v>0</v>
      </c>
      <c r="AI1297" t="b">
        <v>0</v>
      </c>
      <c r="AJ1297" t="b">
        <v>0</v>
      </c>
      <c r="AK1297" t="b">
        <v>0</v>
      </c>
      <c r="AL1297" t="b">
        <v>0</v>
      </c>
      <c r="AM1297" t="b">
        <v>0</v>
      </c>
      <c r="AN1297" t="b">
        <v>0</v>
      </c>
      <c r="AO1297" t="b">
        <v>0</v>
      </c>
      <c r="AP1297">
        <v>0</v>
      </c>
      <c r="AQ1297" t="b">
        <v>0</v>
      </c>
      <c r="AR1297" t="b">
        <f t="shared" si="78"/>
        <v>1</v>
      </c>
    </row>
    <row r="1298" spans="1:44">
      <c r="A1298" t="s">
        <v>55</v>
      </c>
      <c r="B1298" s="50" t="b">
        <f t="shared" si="79"/>
        <v>1</v>
      </c>
      <c r="C1298" s="50">
        <f>'L49'!M12</f>
        <v>1116300</v>
      </c>
      <c r="D1298" s="50">
        <f>'L16'!F11</f>
        <v>1116300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t="b">
        <v>0</v>
      </c>
      <c r="AI1298" t="b">
        <v>0</v>
      </c>
      <c r="AJ1298" t="b">
        <v>0</v>
      </c>
      <c r="AK1298" t="b">
        <v>0</v>
      </c>
      <c r="AL1298" t="b">
        <v>0</v>
      </c>
      <c r="AM1298" t="b">
        <v>0</v>
      </c>
      <c r="AN1298" t="b">
        <v>0</v>
      </c>
      <c r="AO1298" t="b">
        <v>0</v>
      </c>
      <c r="AP1298">
        <v>0</v>
      </c>
      <c r="AQ1298" t="b">
        <v>0</v>
      </c>
      <c r="AR1298" t="b">
        <f t="shared" si="78"/>
        <v>1</v>
      </c>
    </row>
    <row r="1299" spans="1:44">
      <c r="A1299" t="s">
        <v>55</v>
      </c>
      <c r="B1299" s="50" t="b">
        <f t="shared" si="79"/>
        <v>1</v>
      </c>
      <c r="C1299" s="50">
        <f>'L49'!H12</f>
        <v>1821400</v>
      </c>
      <c r="D1299" s="50">
        <f>'L16'!E11</f>
        <v>1821400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t="b">
        <v>0</v>
      </c>
      <c r="AI1299" t="b">
        <v>0</v>
      </c>
      <c r="AJ1299" t="b">
        <v>0</v>
      </c>
      <c r="AK1299" t="b">
        <v>0</v>
      </c>
      <c r="AL1299" t="b">
        <v>0</v>
      </c>
      <c r="AM1299" t="b">
        <v>0</v>
      </c>
      <c r="AN1299" t="b">
        <v>0</v>
      </c>
      <c r="AO1299" t="b">
        <v>0</v>
      </c>
      <c r="AP1299">
        <v>0</v>
      </c>
      <c r="AQ1299" t="b">
        <v>0</v>
      </c>
      <c r="AR1299" t="b">
        <f t="shared" si="78"/>
        <v>1</v>
      </c>
    </row>
    <row r="1300" spans="1:44">
      <c r="A1300" t="s">
        <v>55</v>
      </c>
      <c r="B1300" s="50" t="b">
        <f t="shared" si="79"/>
        <v>1</v>
      </c>
      <c r="C1300" s="50">
        <f>'L49'!R13</f>
        <v>0</v>
      </c>
      <c r="D1300" s="50">
        <f>'L16'!G14</f>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t="b">
        <v>0</v>
      </c>
      <c r="AI1300" t="b">
        <v>0</v>
      </c>
      <c r="AJ1300" t="b">
        <v>0</v>
      </c>
      <c r="AK1300" t="b">
        <v>0</v>
      </c>
      <c r="AL1300" t="b">
        <v>0</v>
      </c>
      <c r="AM1300" t="b">
        <v>0</v>
      </c>
      <c r="AN1300" t="b">
        <v>0</v>
      </c>
      <c r="AO1300" t="b">
        <v>0</v>
      </c>
      <c r="AP1300">
        <v>0</v>
      </c>
      <c r="AQ1300" t="b">
        <v>0</v>
      </c>
      <c r="AR1300" t="b">
        <f t="shared" si="78"/>
        <v>1</v>
      </c>
    </row>
    <row r="1301" spans="1:44">
      <c r="A1301" t="s">
        <v>55</v>
      </c>
      <c r="B1301" s="50" t="b">
        <f t="shared" si="79"/>
        <v>1</v>
      </c>
      <c r="C1301" s="50">
        <f>'L49'!M13</f>
        <v>0</v>
      </c>
      <c r="D1301" s="50">
        <f>'L16'!F14</f>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t="b">
        <v>0</v>
      </c>
      <c r="AI1301" t="b">
        <v>0</v>
      </c>
      <c r="AJ1301" t="b">
        <v>0</v>
      </c>
      <c r="AK1301" t="b">
        <v>0</v>
      </c>
      <c r="AL1301" t="b">
        <v>0</v>
      </c>
      <c r="AM1301" t="b">
        <v>0</v>
      </c>
      <c r="AN1301" t="b">
        <v>0</v>
      </c>
      <c r="AO1301" t="b">
        <v>0</v>
      </c>
      <c r="AP1301">
        <v>0</v>
      </c>
      <c r="AQ1301" t="b">
        <v>0</v>
      </c>
      <c r="AR1301" t="b">
        <f t="shared" si="78"/>
        <v>1</v>
      </c>
    </row>
    <row r="1302" spans="1:44">
      <c r="A1302" t="s">
        <v>55</v>
      </c>
      <c r="B1302" s="50" t="b">
        <f t="shared" si="79"/>
        <v>1</v>
      </c>
      <c r="C1302" s="50">
        <f>'L49'!H13</f>
        <v>0</v>
      </c>
      <c r="D1302" s="50">
        <f>'L16'!E14</f>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t="b">
        <v>0</v>
      </c>
      <c r="AI1302" t="b">
        <v>0</v>
      </c>
      <c r="AJ1302" t="b">
        <v>0</v>
      </c>
      <c r="AK1302" t="b">
        <v>0</v>
      </c>
      <c r="AL1302" t="b">
        <v>0</v>
      </c>
      <c r="AM1302" t="b">
        <v>0</v>
      </c>
      <c r="AN1302" t="b">
        <v>0</v>
      </c>
      <c r="AO1302" t="b">
        <v>0</v>
      </c>
      <c r="AP1302">
        <v>0</v>
      </c>
      <c r="AQ1302" t="b">
        <v>0</v>
      </c>
      <c r="AR1302" t="b">
        <f t="shared" si="78"/>
        <v>1</v>
      </c>
    </row>
    <row r="1303" spans="1:44">
      <c r="A1303" t="s">
        <v>55</v>
      </c>
      <c r="B1303" s="50" t="b">
        <f t="shared" si="79"/>
        <v>1</v>
      </c>
      <c r="C1303" s="50">
        <f>'L49'!R14</f>
        <v>11776500</v>
      </c>
      <c r="D1303" s="50">
        <f>'L16'!G17</f>
        <v>11776500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t="b">
        <v>0</v>
      </c>
      <c r="AI1303" t="b">
        <v>0</v>
      </c>
      <c r="AJ1303" t="b">
        <v>0</v>
      </c>
      <c r="AK1303" t="b">
        <v>0</v>
      </c>
      <c r="AL1303" t="b">
        <v>0</v>
      </c>
      <c r="AM1303" t="b">
        <v>0</v>
      </c>
      <c r="AN1303" t="b">
        <v>0</v>
      </c>
      <c r="AO1303" t="b">
        <v>0</v>
      </c>
      <c r="AP1303">
        <v>0</v>
      </c>
      <c r="AQ1303" t="b">
        <v>0</v>
      </c>
      <c r="AR1303" t="b">
        <f t="shared" si="78"/>
        <v>1</v>
      </c>
    </row>
    <row r="1304" spans="1:44">
      <c r="A1304" t="s">
        <v>55</v>
      </c>
      <c r="B1304" s="50" t="b">
        <f t="shared" si="79"/>
        <v>1</v>
      </c>
      <c r="C1304" s="50">
        <f>'L49'!M14</f>
        <v>11458000</v>
      </c>
      <c r="D1304" s="50">
        <f>'L16'!F17</f>
        <v>11458000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t="b">
        <v>0</v>
      </c>
      <c r="AI1304" t="b">
        <v>0</v>
      </c>
      <c r="AJ1304" t="b">
        <v>0</v>
      </c>
      <c r="AK1304" t="b">
        <v>0</v>
      </c>
      <c r="AL1304" t="b">
        <v>0</v>
      </c>
      <c r="AM1304" t="b">
        <v>0</v>
      </c>
      <c r="AN1304" t="b">
        <v>0</v>
      </c>
      <c r="AO1304" t="b">
        <v>0</v>
      </c>
      <c r="AP1304">
        <v>0</v>
      </c>
      <c r="AQ1304" t="b">
        <v>0</v>
      </c>
      <c r="AR1304" t="b">
        <f t="shared" si="78"/>
        <v>1</v>
      </c>
    </row>
    <row r="1305" spans="1:44">
      <c r="A1305" t="s">
        <v>55</v>
      </c>
      <c r="B1305" s="50" t="b">
        <f t="shared" si="79"/>
        <v>1</v>
      </c>
      <c r="C1305" s="50">
        <f>'L49'!H14</f>
        <v>11373300</v>
      </c>
      <c r="D1305" s="50">
        <f>'L16'!E17</f>
        <v>11373300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t="b">
        <v>0</v>
      </c>
      <c r="AI1305" t="b">
        <v>0</v>
      </c>
      <c r="AJ1305" t="b">
        <v>0</v>
      </c>
      <c r="AK1305" t="b">
        <v>0</v>
      </c>
      <c r="AL1305" t="b">
        <v>0</v>
      </c>
      <c r="AM1305" t="b">
        <v>0</v>
      </c>
      <c r="AN1305" t="b">
        <v>0</v>
      </c>
      <c r="AO1305" t="b">
        <v>0</v>
      </c>
      <c r="AP1305">
        <v>0</v>
      </c>
      <c r="AQ1305" t="b">
        <v>0</v>
      </c>
      <c r="AR1305" t="b">
        <f t="shared" si="78"/>
        <v>1</v>
      </c>
    </row>
    <row r="1306" spans="1:44">
      <c r="A1306" t="s">
        <v>55</v>
      </c>
      <c r="B1306" s="50" t="b">
        <f t="shared" si="79"/>
        <v>1</v>
      </c>
      <c r="C1306" s="50">
        <f>'L49'!R15</f>
        <v>45900</v>
      </c>
      <c r="D1306" s="50">
        <f>'L16'!G18</f>
        <v>45900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t="b">
        <v>0</v>
      </c>
      <c r="AI1306" t="b">
        <v>0</v>
      </c>
      <c r="AJ1306" t="b">
        <v>0</v>
      </c>
      <c r="AK1306" t="b">
        <v>0</v>
      </c>
      <c r="AL1306" t="b">
        <v>0</v>
      </c>
      <c r="AM1306" t="b">
        <v>0</v>
      </c>
      <c r="AN1306" t="b">
        <v>0</v>
      </c>
      <c r="AO1306" t="b">
        <v>0</v>
      </c>
      <c r="AP1306">
        <v>0</v>
      </c>
      <c r="AQ1306" t="b">
        <v>0</v>
      </c>
      <c r="AR1306" t="b">
        <f t="shared" si="78"/>
        <v>1</v>
      </c>
    </row>
    <row r="1307" spans="1:44">
      <c r="A1307" t="s">
        <v>55</v>
      </c>
      <c r="B1307" s="50" t="b">
        <f t="shared" si="79"/>
        <v>1</v>
      </c>
      <c r="C1307" s="50">
        <f>'L49'!M15</f>
        <v>39200</v>
      </c>
      <c r="D1307" s="50">
        <f>'L16'!F18</f>
        <v>39200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t="b">
        <v>0</v>
      </c>
      <c r="AI1307" t="b">
        <v>0</v>
      </c>
      <c r="AJ1307" t="b">
        <v>0</v>
      </c>
      <c r="AK1307" t="b">
        <v>0</v>
      </c>
      <c r="AL1307" t="b">
        <v>0</v>
      </c>
      <c r="AM1307" t="b">
        <v>0</v>
      </c>
      <c r="AN1307" t="b">
        <v>0</v>
      </c>
      <c r="AO1307" t="b">
        <v>0</v>
      </c>
      <c r="AP1307">
        <v>0</v>
      </c>
      <c r="AQ1307" t="b">
        <v>0</v>
      </c>
      <c r="AR1307" t="b">
        <f t="shared" si="78"/>
        <v>1</v>
      </c>
    </row>
    <row r="1308" spans="1:44">
      <c r="A1308" t="s">
        <v>55</v>
      </c>
      <c r="B1308" s="50" t="b">
        <f t="shared" si="79"/>
        <v>1</v>
      </c>
      <c r="C1308" s="50">
        <f>'L49'!H15</f>
        <v>37000</v>
      </c>
      <c r="D1308" s="50">
        <f>'L16'!E18</f>
        <v>37000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t="b">
        <v>0</v>
      </c>
      <c r="AI1308" t="b">
        <v>0</v>
      </c>
      <c r="AJ1308" t="b">
        <v>0</v>
      </c>
      <c r="AK1308" t="b">
        <v>0</v>
      </c>
      <c r="AL1308" t="b">
        <v>0</v>
      </c>
      <c r="AM1308" t="b">
        <v>0</v>
      </c>
      <c r="AN1308" t="b">
        <v>0</v>
      </c>
      <c r="AO1308" t="b">
        <v>0</v>
      </c>
      <c r="AP1308">
        <v>0</v>
      </c>
      <c r="AQ1308" t="b">
        <v>0</v>
      </c>
      <c r="AR1308" t="b">
        <f t="shared" si="78"/>
        <v>1</v>
      </c>
    </row>
    <row r="1309" spans="1:44">
      <c r="A1309" t="s">
        <v>55</v>
      </c>
      <c r="B1309" s="50" t="b">
        <f t="shared" si="79"/>
        <v>1</v>
      </c>
      <c r="C1309" s="50">
        <f>'L49'!R16</f>
        <v>19900</v>
      </c>
      <c r="D1309" s="50">
        <f>'L16'!G22</f>
        <v>19900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t="b">
        <v>0</v>
      </c>
      <c r="AI1309" t="b">
        <v>0</v>
      </c>
      <c r="AJ1309" t="b">
        <v>0</v>
      </c>
      <c r="AK1309" t="b">
        <v>0</v>
      </c>
      <c r="AL1309" t="b">
        <v>0</v>
      </c>
      <c r="AM1309" t="b">
        <v>0</v>
      </c>
      <c r="AN1309" t="b">
        <v>0</v>
      </c>
      <c r="AO1309" t="b">
        <v>0</v>
      </c>
      <c r="AP1309">
        <v>0</v>
      </c>
      <c r="AQ1309" t="b">
        <v>0</v>
      </c>
      <c r="AR1309" t="b">
        <f t="shared" si="78"/>
        <v>1</v>
      </c>
    </row>
    <row r="1310" spans="1:44">
      <c r="A1310" t="s">
        <v>55</v>
      </c>
      <c r="B1310" s="50" t="b">
        <f t="shared" si="79"/>
        <v>1</v>
      </c>
      <c r="C1310" s="50">
        <f>'L49'!M16</f>
        <v>4800</v>
      </c>
      <c r="D1310" s="50">
        <f>'L16'!F22</f>
        <v>4800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t="b">
        <v>0</v>
      </c>
      <c r="AI1310" t="b">
        <v>0</v>
      </c>
      <c r="AJ1310" t="b">
        <v>0</v>
      </c>
      <c r="AK1310" t="b">
        <v>0</v>
      </c>
      <c r="AL1310" t="b">
        <v>0</v>
      </c>
      <c r="AM1310" t="b">
        <v>0</v>
      </c>
      <c r="AN1310" t="b">
        <v>0</v>
      </c>
      <c r="AO1310" t="b">
        <v>0</v>
      </c>
      <c r="AP1310">
        <v>0</v>
      </c>
      <c r="AQ1310" t="b">
        <v>0</v>
      </c>
      <c r="AR1310" t="b">
        <f t="shared" si="78"/>
        <v>1</v>
      </c>
    </row>
    <row r="1311" spans="1:44">
      <c r="A1311" t="s">
        <v>55</v>
      </c>
      <c r="B1311" s="50" t="b">
        <f t="shared" si="79"/>
        <v>1</v>
      </c>
      <c r="C1311" s="50">
        <f>'L49'!H16</f>
        <v>29800</v>
      </c>
      <c r="D1311" s="50">
        <f>'L16'!E22</f>
        <v>29800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t="b">
        <v>0</v>
      </c>
      <c r="AI1311" t="b">
        <v>0</v>
      </c>
      <c r="AJ1311" t="b">
        <v>0</v>
      </c>
      <c r="AK1311" t="b">
        <v>0</v>
      </c>
      <c r="AL1311" t="b">
        <v>0</v>
      </c>
      <c r="AM1311" t="b">
        <v>0</v>
      </c>
      <c r="AN1311" t="b">
        <v>0</v>
      </c>
      <c r="AO1311" t="b">
        <v>0</v>
      </c>
      <c r="AP1311">
        <v>0</v>
      </c>
      <c r="AQ1311" t="b">
        <v>0</v>
      </c>
      <c r="AR1311" t="b">
        <f t="shared" si="78"/>
        <v>1</v>
      </c>
    </row>
    <row r="1312" spans="1:44">
      <c r="A1312" t="s">
        <v>55</v>
      </c>
      <c r="B1312" s="50" t="b">
        <f t="shared" si="79"/>
        <v>1</v>
      </c>
      <c r="C1312" s="50">
        <f>'L49'!R21</f>
        <v>14124300</v>
      </c>
      <c r="D1312" s="50">
        <f>'L16'!G25</f>
        <v>14124300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t="b">
        <v>0</v>
      </c>
      <c r="AI1312" t="b">
        <v>0</v>
      </c>
      <c r="AJ1312" t="b">
        <v>0</v>
      </c>
      <c r="AK1312" t="b">
        <v>0</v>
      </c>
      <c r="AL1312" t="b">
        <v>0</v>
      </c>
      <c r="AM1312" t="b">
        <v>0</v>
      </c>
      <c r="AN1312" t="b">
        <v>0</v>
      </c>
      <c r="AO1312" t="b">
        <v>0</v>
      </c>
      <c r="AP1312">
        <v>0</v>
      </c>
      <c r="AQ1312" t="b">
        <v>0</v>
      </c>
      <c r="AR1312" t="b">
        <f t="shared" si="78"/>
        <v>1</v>
      </c>
    </row>
    <row r="1313" spans="1:44">
      <c r="A1313" t="s">
        <v>55</v>
      </c>
      <c r="B1313" s="50" t="b">
        <f t="shared" si="79"/>
        <v>1</v>
      </c>
      <c r="C1313" s="50">
        <f>'L49'!M21</f>
        <v>11819200</v>
      </c>
      <c r="D1313" s="50">
        <f>'L16'!F25</f>
        <v>11819200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t="b">
        <v>0</v>
      </c>
      <c r="AI1313" t="b">
        <v>0</v>
      </c>
      <c r="AJ1313" t="b">
        <v>0</v>
      </c>
      <c r="AK1313" t="b">
        <v>0</v>
      </c>
      <c r="AL1313" t="b">
        <v>0</v>
      </c>
      <c r="AM1313" t="b">
        <v>0</v>
      </c>
      <c r="AN1313" t="b">
        <v>0</v>
      </c>
      <c r="AO1313" t="b">
        <v>0</v>
      </c>
      <c r="AP1313">
        <v>0</v>
      </c>
      <c r="AQ1313" t="b">
        <v>0</v>
      </c>
      <c r="AR1313" t="b">
        <f t="shared" si="78"/>
        <v>1</v>
      </c>
    </row>
    <row r="1314" spans="1:44">
      <c r="A1314" t="s">
        <v>55</v>
      </c>
      <c r="B1314" s="50" t="b">
        <f t="shared" si="79"/>
        <v>1</v>
      </c>
      <c r="C1314" s="50">
        <f>'L49'!H21</f>
        <v>13072700</v>
      </c>
      <c r="D1314" s="50">
        <f>'L16'!E25</f>
        <v>13072700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t="b">
        <v>0</v>
      </c>
      <c r="AI1314" t="b">
        <v>0</v>
      </c>
      <c r="AJ1314" t="b">
        <v>0</v>
      </c>
      <c r="AK1314" t="b">
        <v>0</v>
      </c>
      <c r="AL1314" t="b">
        <v>0</v>
      </c>
      <c r="AM1314" t="b">
        <v>0</v>
      </c>
      <c r="AN1314" t="b">
        <v>0</v>
      </c>
      <c r="AO1314" t="b">
        <v>0</v>
      </c>
      <c r="AP1314">
        <v>0</v>
      </c>
      <c r="AQ1314" t="b">
        <v>0</v>
      </c>
      <c r="AR1314" t="b">
        <f t="shared" si="78"/>
        <v>1</v>
      </c>
    </row>
    <row r="1315" spans="1:44">
      <c r="A1315" t="s">
        <v>55</v>
      </c>
      <c r="B1315" s="50" t="b">
        <f t="shared" si="79"/>
        <v>1</v>
      </c>
      <c r="C1315" s="50">
        <f>'L49'!R22</f>
        <v>222900</v>
      </c>
      <c r="D1315" s="50">
        <f>'L16'!G26</f>
        <v>222900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t="b">
        <v>0</v>
      </c>
      <c r="AI1315" t="b">
        <v>0</v>
      </c>
      <c r="AJ1315" t="b">
        <v>0</v>
      </c>
      <c r="AK1315" t="b">
        <v>0</v>
      </c>
      <c r="AL1315" t="b">
        <v>0</v>
      </c>
      <c r="AM1315" t="b">
        <v>0</v>
      </c>
      <c r="AN1315" t="b">
        <v>0</v>
      </c>
      <c r="AO1315" t="b">
        <v>0</v>
      </c>
      <c r="AP1315">
        <v>0</v>
      </c>
      <c r="AQ1315" t="b">
        <v>0</v>
      </c>
      <c r="AR1315" t="b">
        <f t="shared" si="78"/>
        <v>1</v>
      </c>
    </row>
    <row r="1316" spans="1:44">
      <c r="A1316" t="s">
        <v>55</v>
      </c>
      <c r="B1316" s="50" t="b">
        <f t="shared" si="79"/>
        <v>1</v>
      </c>
      <c r="C1316" s="50">
        <f>'L49'!M22</f>
        <v>235500</v>
      </c>
      <c r="D1316" s="50">
        <f>'L16'!F26</f>
        <v>235500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t="b">
        <v>0</v>
      </c>
      <c r="AI1316" t="b">
        <v>0</v>
      </c>
      <c r="AJ1316" t="b">
        <v>0</v>
      </c>
      <c r="AK1316" t="b">
        <v>0</v>
      </c>
      <c r="AL1316" t="b">
        <v>0</v>
      </c>
      <c r="AM1316" t="b">
        <v>0</v>
      </c>
      <c r="AN1316" t="b">
        <v>0</v>
      </c>
      <c r="AO1316" t="b">
        <v>0</v>
      </c>
      <c r="AP1316">
        <v>0</v>
      </c>
      <c r="AQ1316" t="b">
        <v>0</v>
      </c>
      <c r="AR1316" t="b">
        <f t="shared" si="78"/>
        <v>1</v>
      </c>
    </row>
    <row r="1317" spans="1:44">
      <c r="A1317" t="s">
        <v>55</v>
      </c>
      <c r="B1317" s="50" t="b">
        <f t="shared" si="79"/>
        <v>1</v>
      </c>
      <c r="C1317" s="50">
        <f>'L49'!H22</f>
        <v>201500</v>
      </c>
      <c r="D1317" s="50">
        <f>'L16'!E26</f>
        <v>201500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t="b">
        <v>0</v>
      </c>
      <c r="AI1317" t="b">
        <v>0</v>
      </c>
      <c r="AJ1317" t="b">
        <v>0</v>
      </c>
      <c r="AK1317" t="b">
        <v>0</v>
      </c>
      <c r="AL1317" t="b">
        <v>0</v>
      </c>
      <c r="AM1317" t="b">
        <v>0</v>
      </c>
      <c r="AN1317" t="b">
        <v>0</v>
      </c>
      <c r="AO1317" t="b">
        <v>0</v>
      </c>
      <c r="AP1317">
        <v>0</v>
      </c>
      <c r="AQ1317" t="b">
        <v>0</v>
      </c>
      <c r="AR1317" t="b">
        <f t="shared" si="78"/>
        <v>1</v>
      </c>
    </row>
    <row r="1318" spans="1:44">
      <c r="A1318" t="s">
        <v>55</v>
      </c>
      <c r="B1318" s="50" t="b">
        <f t="shared" si="79"/>
        <v>1</v>
      </c>
      <c r="C1318" s="50">
        <f>'L49'!R23</f>
        <v>256900</v>
      </c>
      <c r="D1318" s="50">
        <f>'L16'!G27</f>
        <v>256900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t="b">
        <v>0</v>
      </c>
      <c r="AI1318" t="b">
        <v>0</v>
      </c>
      <c r="AJ1318" t="b">
        <v>0</v>
      </c>
      <c r="AK1318" t="b">
        <v>0</v>
      </c>
      <c r="AL1318" t="b">
        <v>0</v>
      </c>
      <c r="AM1318" t="b">
        <v>0</v>
      </c>
      <c r="AN1318" t="b">
        <v>0</v>
      </c>
      <c r="AO1318" t="b">
        <v>0</v>
      </c>
      <c r="AP1318">
        <v>0</v>
      </c>
      <c r="AQ1318" t="b">
        <v>0</v>
      </c>
      <c r="AR1318" t="b">
        <f t="shared" si="78"/>
        <v>1</v>
      </c>
    </row>
    <row r="1319" spans="1:44">
      <c r="A1319" t="s">
        <v>55</v>
      </c>
      <c r="B1319" s="50" t="b">
        <f t="shared" si="79"/>
        <v>1</v>
      </c>
      <c r="C1319" s="50">
        <f>'L49'!M23</f>
        <v>286200</v>
      </c>
      <c r="D1319" s="50">
        <f>'L16'!F27</f>
        <v>286200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0</v>
      </c>
      <c r="AF1319">
        <v>0</v>
      </c>
      <c r="AG1319">
        <v>0</v>
      </c>
      <c r="AH1319" t="b">
        <v>0</v>
      </c>
      <c r="AI1319" t="b">
        <v>0</v>
      </c>
      <c r="AJ1319" t="b">
        <v>0</v>
      </c>
      <c r="AK1319" t="b">
        <v>0</v>
      </c>
      <c r="AL1319" t="b">
        <v>0</v>
      </c>
      <c r="AM1319" t="b">
        <v>0</v>
      </c>
      <c r="AN1319" t="b">
        <v>0</v>
      </c>
      <c r="AO1319" t="b">
        <v>0</v>
      </c>
      <c r="AP1319">
        <v>0</v>
      </c>
      <c r="AQ1319" t="b">
        <v>0</v>
      </c>
      <c r="AR1319" t="b">
        <f t="shared" si="78"/>
        <v>1</v>
      </c>
    </row>
    <row r="1320" spans="1:44">
      <c r="A1320" t="s">
        <v>55</v>
      </c>
      <c r="B1320" s="50" t="b">
        <f t="shared" si="79"/>
        <v>1</v>
      </c>
      <c r="C1320" s="50">
        <f>'L49'!H23</f>
        <v>290000</v>
      </c>
      <c r="D1320" s="50">
        <f>'L16'!E27</f>
        <v>290000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t="b">
        <v>0</v>
      </c>
      <c r="AI1320" t="b">
        <v>0</v>
      </c>
      <c r="AJ1320" t="b">
        <v>0</v>
      </c>
      <c r="AK1320" t="b">
        <v>0</v>
      </c>
      <c r="AL1320" t="b">
        <v>0</v>
      </c>
      <c r="AM1320" t="b">
        <v>0</v>
      </c>
      <c r="AN1320" t="b">
        <v>0</v>
      </c>
      <c r="AO1320" t="b">
        <v>0</v>
      </c>
      <c r="AP1320">
        <v>0</v>
      </c>
      <c r="AQ1320" t="b">
        <v>0</v>
      </c>
      <c r="AR1320" t="b">
        <f t="shared" si="78"/>
        <v>1</v>
      </c>
    </row>
    <row r="1321" spans="1:44">
      <c r="A1321" t="s">
        <v>55</v>
      </c>
      <c r="B1321" s="50" t="b">
        <f t="shared" si="79"/>
        <v>1</v>
      </c>
      <c r="C1321" s="50">
        <f>'L49'!R24</f>
        <v>0</v>
      </c>
      <c r="D1321" s="50">
        <f>'L16'!G28</f>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t="b">
        <v>0</v>
      </c>
      <c r="AI1321" t="b">
        <v>0</v>
      </c>
      <c r="AJ1321" t="b">
        <v>0</v>
      </c>
      <c r="AK1321" t="b">
        <v>0</v>
      </c>
      <c r="AL1321" t="b">
        <v>0</v>
      </c>
      <c r="AM1321" t="b">
        <v>0</v>
      </c>
      <c r="AN1321" t="b">
        <v>0</v>
      </c>
      <c r="AO1321" t="b">
        <v>0</v>
      </c>
      <c r="AP1321">
        <v>0</v>
      </c>
      <c r="AQ1321" t="b">
        <v>0</v>
      </c>
      <c r="AR1321" t="b">
        <f t="shared" si="78"/>
        <v>1</v>
      </c>
    </row>
    <row r="1322" spans="1:44">
      <c r="A1322" t="s">
        <v>55</v>
      </c>
      <c r="B1322" s="50" t="b">
        <f t="shared" si="79"/>
        <v>1</v>
      </c>
      <c r="C1322" s="50">
        <f>'L49'!M24</f>
        <v>0</v>
      </c>
      <c r="D1322" s="50">
        <f>'L16'!F28</f>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t="b">
        <v>0</v>
      </c>
      <c r="AI1322" t="b">
        <v>0</v>
      </c>
      <c r="AJ1322" t="b">
        <v>0</v>
      </c>
      <c r="AK1322" t="b">
        <v>0</v>
      </c>
      <c r="AL1322" t="b">
        <v>0</v>
      </c>
      <c r="AM1322" t="b">
        <v>0</v>
      </c>
      <c r="AN1322" t="b">
        <v>0</v>
      </c>
      <c r="AO1322" t="b">
        <v>0</v>
      </c>
      <c r="AP1322">
        <v>0</v>
      </c>
      <c r="AQ1322" t="b">
        <v>0</v>
      </c>
      <c r="AR1322" t="b">
        <f t="shared" si="78"/>
        <v>1</v>
      </c>
    </row>
    <row r="1323" spans="1:44">
      <c r="A1323" t="s">
        <v>55</v>
      </c>
      <c r="B1323" s="50" t="b">
        <f t="shared" si="79"/>
        <v>1</v>
      </c>
      <c r="C1323" s="50">
        <f>'L49'!H24</f>
        <v>0</v>
      </c>
      <c r="D1323" s="50">
        <f>'L16'!E28</f>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t="b">
        <v>0</v>
      </c>
      <c r="AI1323" t="b">
        <v>0</v>
      </c>
      <c r="AJ1323" t="b">
        <v>0</v>
      </c>
      <c r="AK1323" t="b">
        <v>0</v>
      </c>
      <c r="AL1323" t="b">
        <v>0</v>
      </c>
      <c r="AM1323" t="b">
        <v>0</v>
      </c>
      <c r="AN1323" t="b">
        <v>0</v>
      </c>
      <c r="AO1323" t="b">
        <v>0</v>
      </c>
      <c r="AP1323">
        <v>0</v>
      </c>
      <c r="AQ1323" t="b">
        <v>0</v>
      </c>
      <c r="AR1323" t="b">
        <f t="shared" si="78"/>
        <v>1</v>
      </c>
    </row>
    <row r="1324" spans="1:44">
      <c r="A1324" t="s">
        <v>55</v>
      </c>
      <c r="B1324" s="50" t="b">
        <f t="shared" si="79"/>
        <v>1</v>
      </c>
      <c r="C1324" s="50">
        <f>'L49'!R25</f>
        <v>677100</v>
      </c>
      <c r="D1324" s="50">
        <f>'L16'!G29</f>
        <v>677100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t="b">
        <v>0</v>
      </c>
      <c r="AI1324" t="b">
        <v>0</v>
      </c>
      <c r="AJ1324" t="b">
        <v>0</v>
      </c>
      <c r="AK1324" t="b">
        <v>0</v>
      </c>
      <c r="AL1324" t="b">
        <v>0</v>
      </c>
      <c r="AM1324" t="b">
        <v>0</v>
      </c>
      <c r="AN1324" t="b">
        <v>0</v>
      </c>
      <c r="AO1324" t="b">
        <v>0</v>
      </c>
      <c r="AP1324">
        <v>0</v>
      </c>
      <c r="AQ1324" t="b">
        <v>0</v>
      </c>
      <c r="AR1324" t="b">
        <f t="shared" si="78"/>
        <v>1</v>
      </c>
    </row>
    <row r="1325" spans="1:44">
      <c r="A1325" t="s">
        <v>55</v>
      </c>
      <c r="B1325" s="50" t="b">
        <f t="shared" si="79"/>
        <v>1</v>
      </c>
      <c r="C1325" s="50">
        <f>'L49'!M25</f>
        <v>804700</v>
      </c>
      <c r="D1325" s="50">
        <f>'L16'!F29</f>
        <v>804700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t="b">
        <v>0</v>
      </c>
      <c r="AI1325" t="b">
        <v>0</v>
      </c>
      <c r="AJ1325" t="b">
        <v>0</v>
      </c>
      <c r="AK1325" t="b">
        <v>0</v>
      </c>
      <c r="AL1325" t="b">
        <v>0</v>
      </c>
      <c r="AM1325" t="b">
        <v>0</v>
      </c>
      <c r="AN1325" t="b">
        <v>0</v>
      </c>
      <c r="AO1325" t="b">
        <v>0</v>
      </c>
      <c r="AP1325">
        <v>0</v>
      </c>
      <c r="AQ1325" t="b">
        <v>0</v>
      </c>
      <c r="AR1325" t="b">
        <f t="shared" si="78"/>
        <v>1</v>
      </c>
    </row>
    <row r="1326" spans="1:44">
      <c r="A1326" t="s">
        <v>55</v>
      </c>
      <c r="B1326" s="50" t="b">
        <f t="shared" ref="B1326:B1357" si="80">IF(C1326=D1326,TRUE(),FALSE())</f>
        <v>1</v>
      </c>
      <c r="C1326" s="50">
        <f>'L49'!H25</f>
        <v>777100</v>
      </c>
      <c r="D1326" s="50">
        <f>'L16'!E29</f>
        <v>777100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t="b">
        <v>0</v>
      </c>
      <c r="AI1326" t="b">
        <v>0</v>
      </c>
      <c r="AJ1326" t="b">
        <v>0</v>
      </c>
      <c r="AK1326" t="b">
        <v>0</v>
      </c>
      <c r="AL1326" t="b">
        <v>0</v>
      </c>
      <c r="AM1326" t="b">
        <v>0</v>
      </c>
      <c r="AN1326" t="b">
        <v>0</v>
      </c>
      <c r="AO1326" t="b">
        <v>0</v>
      </c>
      <c r="AP1326">
        <v>0</v>
      </c>
      <c r="AQ1326" t="b">
        <v>0</v>
      </c>
      <c r="AR1326" t="b">
        <f t="shared" si="78"/>
        <v>1</v>
      </c>
    </row>
    <row r="1327" spans="1:44">
      <c r="A1327" t="s">
        <v>55</v>
      </c>
      <c r="B1327" s="50" t="b">
        <f t="shared" si="80"/>
        <v>1</v>
      </c>
      <c r="C1327" s="50">
        <f>'L49'!R26</f>
        <v>41300</v>
      </c>
      <c r="D1327" s="50">
        <f>'L16'!G30</f>
        <v>41300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t="b">
        <v>0</v>
      </c>
      <c r="AI1327" t="b">
        <v>0</v>
      </c>
      <c r="AJ1327" t="b">
        <v>0</v>
      </c>
      <c r="AK1327" t="b">
        <v>0</v>
      </c>
      <c r="AL1327" t="b">
        <v>0</v>
      </c>
      <c r="AM1327" t="b">
        <v>0</v>
      </c>
      <c r="AN1327" t="b">
        <v>0</v>
      </c>
      <c r="AO1327" t="b">
        <v>0</v>
      </c>
      <c r="AP1327">
        <v>0</v>
      </c>
      <c r="AQ1327" t="b">
        <v>0</v>
      </c>
      <c r="AR1327" t="b">
        <f t="shared" si="78"/>
        <v>1</v>
      </c>
    </row>
    <row r="1328" spans="1:44">
      <c r="A1328" t="s">
        <v>55</v>
      </c>
      <c r="B1328" s="50" t="b">
        <f t="shared" si="80"/>
        <v>1</v>
      </c>
      <c r="C1328" s="50">
        <f>'L49'!M26</f>
        <v>45400</v>
      </c>
      <c r="D1328" s="50">
        <f>'L16'!F30</f>
        <v>45400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t="b">
        <v>0</v>
      </c>
      <c r="AI1328" t="b">
        <v>0</v>
      </c>
      <c r="AJ1328" t="b">
        <v>0</v>
      </c>
      <c r="AK1328" t="b">
        <v>0</v>
      </c>
      <c r="AL1328" t="b">
        <v>0</v>
      </c>
      <c r="AM1328" t="b">
        <v>0</v>
      </c>
      <c r="AN1328" t="b">
        <v>0</v>
      </c>
      <c r="AO1328" t="b">
        <v>0</v>
      </c>
      <c r="AP1328">
        <v>0</v>
      </c>
      <c r="AQ1328" t="b">
        <v>0</v>
      </c>
      <c r="AR1328" t="b">
        <f t="shared" si="78"/>
        <v>1</v>
      </c>
    </row>
    <row r="1329" spans="1:44">
      <c r="A1329" t="s">
        <v>55</v>
      </c>
      <c r="B1329" s="50" t="b">
        <f t="shared" si="80"/>
        <v>1</v>
      </c>
      <c r="C1329" s="50">
        <f>'L49'!H26</f>
        <v>50200</v>
      </c>
      <c r="D1329" s="50">
        <f>'L16'!E30</f>
        <v>50200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t="b">
        <v>0</v>
      </c>
      <c r="AI1329" t="b">
        <v>0</v>
      </c>
      <c r="AJ1329" t="b">
        <v>0</v>
      </c>
      <c r="AK1329" t="b">
        <v>0</v>
      </c>
      <c r="AL1329" t="b">
        <v>0</v>
      </c>
      <c r="AM1329" t="b">
        <v>0</v>
      </c>
      <c r="AN1329" t="b">
        <v>0</v>
      </c>
      <c r="AO1329" t="b">
        <v>0</v>
      </c>
      <c r="AP1329">
        <v>0</v>
      </c>
      <c r="AQ1329" t="b">
        <v>0</v>
      </c>
      <c r="AR1329" t="b">
        <f t="shared" si="78"/>
        <v>1</v>
      </c>
    </row>
    <row r="1330" spans="1:44">
      <c r="A1330" t="s">
        <v>55</v>
      </c>
      <c r="B1330" s="50" t="b">
        <f t="shared" si="80"/>
        <v>1</v>
      </c>
      <c r="C1330" s="50">
        <f>'L50'!R11</f>
        <v>1755600</v>
      </c>
      <c r="D1330" s="50">
        <f>'L25'!Q18</f>
        <v>1755600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t="b">
        <v>0</v>
      </c>
      <c r="AI1330" t="b">
        <v>0</v>
      </c>
      <c r="AJ1330" t="b">
        <v>0</v>
      </c>
      <c r="AK1330" t="b">
        <v>0</v>
      </c>
      <c r="AL1330" t="b">
        <v>0</v>
      </c>
      <c r="AM1330" t="b">
        <v>0</v>
      </c>
      <c r="AN1330" t="b">
        <v>0</v>
      </c>
      <c r="AO1330" t="b">
        <v>0</v>
      </c>
      <c r="AP1330">
        <v>0</v>
      </c>
      <c r="AQ1330" t="b">
        <v>0</v>
      </c>
      <c r="AR1330" t="b">
        <f t="shared" si="78"/>
        <v>1</v>
      </c>
    </row>
    <row r="1331" spans="1:44">
      <c r="A1331" t="s">
        <v>55</v>
      </c>
      <c r="B1331" s="50" t="b">
        <f t="shared" si="80"/>
        <v>1</v>
      </c>
      <c r="C1331" s="50">
        <f>'L50'!L11</f>
        <v>848900</v>
      </c>
      <c r="D1331" s="50">
        <f>'L25'!K18</f>
        <v>848900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t="b">
        <v>0</v>
      </c>
      <c r="AI1331" t="b">
        <v>0</v>
      </c>
      <c r="AJ1331" t="b">
        <v>0</v>
      </c>
      <c r="AK1331" t="b">
        <v>0</v>
      </c>
      <c r="AL1331" t="b">
        <v>0</v>
      </c>
      <c r="AM1331" t="b">
        <v>0</v>
      </c>
      <c r="AN1331" t="b">
        <v>0</v>
      </c>
      <c r="AO1331" t="b">
        <v>0</v>
      </c>
      <c r="AP1331">
        <v>0</v>
      </c>
      <c r="AQ1331" t="b">
        <v>0</v>
      </c>
      <c r="AR1331" t="b">
        <f t="shared" si="78"/>
        <v>1</v>
      </c>
    </row>
    <row r="1332" spans="1:44">
      <c r="A1332" t="s">
        <v>55</v>
      </c>
      <c r="B1332" s="50" t="b">
        <f t="shared" si="80"/>
        <v>1</v>
      </c>
      <c r="C1332" s="50">
        <f>'L50'!F11</f>
        <v>1403300</v>
      </c>
      <c r="D1332" s="50">
        <f>'L25'!E18</f>
        <v>1403300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t="b">
        <v>0</v>
      </c>
      <c r="AI1332" t="b">
        <v>0</v>
      </c>
      <c r="AJ1332" t="b">
        <v>0</v>
      </c>
      <c r="AK1332" t="b">
        <v>0</v>
      </c>
      <c r="AL1332" t="b">
        <v>0</v>
      </c>
      <c r="AM1332" t="b">
        <v>0</v>
      </c>
      <c r="AN1332" t="b">
        <v>0</v>
      </c>
      <c r="AO1332" t="b">
        <v>0</v>
      </c>
      <c r="AP1332">
        <v>0</v>
      </c>
      <c r="AQ1332" t="b">
        <v>0</v>
      </c>
      <c r="AR1332" t="b">
        <f t="shared" si="78"/>
        <v>1</v>
      </c>
    </row>
    <row r="1333" spans="1:44">
      <c r="A1333" t="s">
        <v>55</v>
      </c>
      <c r="B1333" s="50" t="b">
        <f t="shared" si="80"/>
        <v>1</v>
      </c>
      <c r="C1333" s="50">
        <f>'L50'!R12</f>
        <v>0</v>
      </c>
      <c r="D1333" s="50">
        <f>'L25'!Q19</f>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t="b">
        <v>0</v>
      </c>
      <c r="AI1333" t="b">
        <v>0</v>
      </c>
      <c r="AJ1333" t="b">
        <v>0</v>
      </c>
      <c r="AK1333" t="b">
        <v>0</v>
      </c>
      <c r="AL1333" t="b">
        <v>0</v>
      </c>
      <c r="AM1333" t="b">
        <v>0</v>
      </c>
      <c r="AN1333" t="b">
        <v>0</v>
      </c>
      <c r="AO1333" t="b">
        <v>0</v>
      </c>
      <c r="AP1333">
        <v>0</v>
      </c>
      <c r="AQ1333" t="b">
        <v>0</v>
      </c>
      <c r="AR1333" t="b">
        <f t="shared" si="78"/>
        <v>1</v>
      </c>
    </row>
    <row r="1334" spans="1:44">
      <c r="A1334" t="s">
        <v>55</v>
      </c>
      <c r="B1334" s="50" t="b">
        <f t="shared" si="80"/>
        <v>1</v>
      </c>
      <c r="C1334" s="50">
        <f>'L50'!L12</f>
        <v>0</v>
      </c>
      <c r="D1334" s="50">
        <f>'L25'!K19</f>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t="b">
        <v>0</v>
      </c>
      <c r="AI1334" t="b">
        <v>0</v>
      </c>
      <c r="AJ1334" t="b">
        <v>0</v>
      </c>
      <c r="AK1334" t="b">
        <v>0</v>
      </c>
      <c r="AL1334" t="b">
        <v>0</v>
      </c>
      <c r="AM1334" t="b">
        <v>0</v>
      </c>
      <c r="AN1334" t="b">
        <v>0</v>
      </c>
      <c r="AO1334" t="b">
        <v>0</v>
      </c>
      <c r="AP1334">
        <v>0</v>
      </c>
      <c r="AQ1334" t="b">
        <v>0</v>
      </c>
      <c r="AR1334" t="b">
        <f t="shared" si="78"/>
        <v>1</v>
      </c>
    </row>
    <row r="1335" spans="1:44">
      <c r="A1335" t="s">
        <v>55</v>
      </c>
      <c r="B1335" s="50" t="b">
        <f t="shared" si="80"/>
        <v>1</v>
      </c>
      <c r="C1335" s="50">
        <f>'L50'!F12</f>
        <v>0</v>
      </c>
      <c r="D1335" s="50">
        <f>'L25'!E19</f>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0</v>
      </c>
      <c r="AG1335">
        <v>0</v>
      </c>
      <c r="AH1335" t="b">
        <v>0</v>
      </c>
      <c r="AI1335" t="b">
        <v>0</v>
      </c>
      <c r="AJ1335" t="b">
        <v>0</v>
      </c>
      <c r="AK1335" t="b">
        <v>0</v>
      </c>
      <c r="AL1335" t="b">
        <v>0</v>
      </c>
      <c r="AM1335" t="b">
        <v>0</v>
      </c>
      <c r="AN1335" t="b">
        <v>0</v>
      </c>
      <c r="AO1335" t="b">
        <v>0</v>
      </c>
      <c r="AP1335">
        <v>0</v>
      </c>
      <c r="AQ1335" t="b">
        <v>0</v>
      </c>
      <c r="AR1335" t="b">
        <f t="shared" si="78"/>
        <v>1</v>
      </c>
    </row>
    <row r="1336" spans="1:44">
      <c r="A1336" t="s">
        <v>55</v>
      </c>
      <c r="B1336" s="50" t="b">
        <f t="shared" si="80"/>
        <v>1</v>
      </c>
      <c r="C1336" s="50">
        <f>'L50'!R13</f>
        <v>195900</v>
      </c>
      <c r="D1336" s="50">
        <f>'L25'!Q20</f>
        <v>195900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t="b">
        <v>0</v>
      </c>
      <c r="AI1336" t="b">
        <v>0</v>
      </c>
      <c r="AJ1336" t="b">
        <v>0</v>
      </c>
      <c r="AK1336" t="b">
        <v>0</v>
      </c>
      <c r="AL1336" t="b">
        <v>0</v>
      </c>
      <c r="AM1336" t="b">
        <v>0</v>
      </c>
      <c r="AN1336" t="b">
        <v>0</v>
      </c>
      <c r="AO1336" t="b">
        <v>0</v>
      </c>
      <c r="AP1336">
        <v>0</v>
      </c>
      <c r="AQ1336" t="b">
        <v>0</v>
      </c>
      <c r="AR1336" t="b">
        <f t="shared" si="78"/>
        <v>1</v>
      </c>
    </row>
    <row r="1337" spans="1:44">
      <c r="A1337" t="s">
        <v>55</v>
      </c>
      <c r="B1337" s="50" t="b">
        <f t="shared" si="80"/>
        <v>1</v>
      </c>
      <c r="C1337" s="50">
        <f>'L50'!L13</f>
        <v>0</v>
      </c>
      <c r="D1337" s="50">
        <f>'L25'!K20</f>
        <v>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t="b">
        <v>0</v>
      </c>
      <c r="AI1337" t="b">
        <v>0</v>
      </c>
      <c r="AJ1337" t="b">
        <v>0</v>
      </c>
      <c r="AK1337" t="b">
        <v>0</v>
      </c>
      <c r="AL1337" t="b">
        <v>0</v>
      </c>
      <c r="AM1337" t="b">
        <v>0</v>
      </c>
      <c r="AN1337" t="b">
        <v>0</v>
      </c>
      <c r="AO1337" t="b">
        <v>0</v>
      </c>
      <c r="AP1337">
        <v>0</v>
      </c>
      <c r="AQ1337" t="b">
        <v>0</v>
      </c>
      <c r="AR1337" t="b">
        <f t="shared" si="78"/>
        <v>1</v>
      </c>
    </row>
    <row r="1338" spans="1:44">
      <c r="A1338" t="s">
        <v>55</v>
      </c>
      <c r="B1338" s="50" t="b">
        <f t="shared" si="80"/>
        <v>1</v>
      </c>
      <c r="C1338" s="50">
        <f>'L50'!F13</f>
        <v>130700</v>
      </c>
      <c r="D1338" s="50">
        <f>'L25'!E20</f>
        <v>130700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t="b">
        <v>0</v>
      </c>
      <c r="AI1338" t="b">
        <v>0</v>
      </c>
      <c r="AJ1338" t="b">
        <v>0</v>
      </c>
      <c r="AK1338" t="b">
        <v>0</v>
      </c>
      <c r="AL1338" t="b">
        <v>0</v>
      </c>
      <c r="AM1338" t="b">
        <v>0</v>
      </c>
      <c r="AN1338" t="b">
        <v>0</v>
      </c>
      <c r="AO1338" t="b">
        <v>0</v>
      </c>
      <c r="AP1338">
        <v>0</v>
      </c>
      <c r="AQ1338" t="b">
        <v>0</v>
      </c>
      <c r="AR1338" t="b">
        <f t="shared" si="78"/>
        <v>1</v>
      </c>
    </row>
    <row r="1339" spans="1:44">
      <c r="A1339" t="s">
        <v>55</v>
      </c>
      <c r="B1339" s="50" t="b">
        <f t="shared" si="80"/>
        <v>1</v>
      </c>
      <c r="C1339" s="50">
        <f>'L50'!R14</f>
        <v>0</v>
      </c>
      <c r="D1339" s="50">
        <f>'L25'!Q21</f>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t="b">
        <v>0</v>
      </c>
      <c r="AI1339" t="b">
        <v>0</v>
      </c>
      <c r="AJ1339" t="b">
        <v>0</v>
      </c>
      <c r="AK1339" t="b">
        <v>0</v>
      </c>
      <c r="AL1339" t="b">
        <v>0</v>
      </c>
      <c r="AM1339" t="b">
        <v>0</v>
      </c>
      <c r="AN1339" t="b">
        <v>0</v>
      </c>
      <c r="AO1339" t="b">
        <v>0</v>
      </c>
      <c r="AP1339">
        <v>0</v>
      </c>
      <c r="AQ1339" t="b">
        <v>0</v>
      </c>
      <c r="AR1339" t="b">
        <f t="shared" si="78"/>
        <v>1</v>
      </c>
    </row>
    <row r="1340" spans="1:44">
      <c r="A1340" t="s">
        <v>55</v>
      </c>
      <c r="B1340" s="50" t="b">
        <f t="shared" si="80"/>
        <v>1</v>
      </c>
      <c r="C1340" s="50">
        <f>'L50'!L14</f>
        <v>0</v>
      </c>
      <c r="D1340" s="50">
        <f>'L25'!K21</f>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t="b">
        <v>0</v>
      </c>
      <c r="AI1340" t="b">
        <v>0</v>
      </c>
      <c r="AJ1340" t="b">
        <v>0</v>
      </c>
      <c r="AK1340" t="b">
        <v>0</v>
      </c>
      <c r="AL1340" t="b">
        <v>0</v>
      </c>
      <c r="AM1340" t="b">
        <v>0</v>
      </c>
      <c r="AN1340" t="b">
        <v>0</v>
      </c>
      <c r="AO1340" t="b">
        <v>0</v>
      </c>
      <c r="AP1340">
        <v>0</v>
      </c>
      <c r="AQ1340" t="b">
        <v>0</v>
      </c>
      <c r="AR1340" t="b">
        <f t="shared" si="78"/>
        <v>1</v>
      </c>
    </row>
    <row r="1341" spans="1:44">
      <c r="A1341" t="s">
        <v>55</v>
      </c>
      <c r="B1341" s="50" t="b">
        <f t="shared" si="80"/>
        <v>1</v>
      </c>
      <c r="C1341" s="50">
        <f>'L50'!F14</f>
        <v>0</v>
      </c>
      <c r="D1341" s="50">
        <f>'L25'!E21</f>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t="b">
        <v>0</v>
      </c>
      <c r="AI1341" t="b">
        <v>0</v>
      </c>
      <c r="AJ1341" t="b">
        <v>0</v>
      </c>
      <c r="AK1341" t="b">
        <v>0</v>
      </c>
      <c r="AL1341" t="b">
        <v>0</v>
      </c>
      <c r="AM1341" t="b">
        <v>0</v>
      </c>
      <c r="AN1341" t="b">
        <v>0</v>
      </c>
      <c r="AO1341" t="b">
        <v>0</v>
      </c>
      <c r="AP1341">
        <v>0</v>
      </c>
      <c r="AQ1341" t="b">
        <v>0</v>
      </c>
      <c r="AR1341" t="b">
        <f t="shared" si="78"/>
        <v>1</v>
      </c>
    </row>
    <row r="1342" spans="1:44">
      <c r="A1342" t="s">
        <v>55</v>
      </c>
      <c r="B1342" s="50" t="b">
        <f t="shared" si="80"/>
        <v>1</v>
      </c>
      <c r="C1342" s="50">
        <f>'L50'!R15</f>
        <v>0</v>
      </c>
      <c r="D1342" s="50">
        <f>'L25'!Q22</f>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0</v>
      </c>
      <c r="AF1342">
        <v>0</v>
      </c>
      <c r="AG1342">
        <v>0</v>
      </c>
      <c r="AH1342" t="b">
        <v>0</v>
      </c>
      <c r="AI1342" t="b">
        <v>0</v>
      </c>
      <c r="AJ1342" t="b">
        <v>0</v>
      </c>
      <c r="AK1342" t="b">
        <v>0</v>
      </c>
      <c r="AL1342" t="b">
        <v>0</v>
      </c>
      <c r="AM1342" t="b">
        <v>0</v>
      </c>
      <c r="AN1342" t="b">
        <v>0</v>
      </c>
      <c r="AO1342" t="b">
        <v>0</v>
      </c>
      <c r="AP1342">
        <v>0</v>
      </c>
      <c r="AQ1342" t="b">
        <v>0</v>
      </c>
      <c r="AR1342" t="b">
        <f t="shared" si="78"/>
        <v>1</v>
      </c>
    </row>
    <row r="1343" spans="1:44">
      <c r="A1343" t="s">
        <v>55</v>
      </c>
      <c r="B1343" s="50" t="b">
        <f t="shared" si="80"/>
        <v>1</v>
      </c>
      <c r="C1343" s="50">
        <f>'L50'!L15</f>
        <v>0</v>
      </c>
      <c r="D1343" s="50">
        <f>'L25'!K22</f>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t="b">
        <v>0</v>
      </c>
      <c r="AI1343" t="b">
        <v>0</v>
      </c>
      <c r="AJ1343" t="b">
        <v>0</v>
      </c>
      <c r="AK1343" t="b">
        <v>0</v>
      </c>
      <c r="AL1343" t="b">
        <v>0</v>
      </c>
      <c r="AM1343" t="b">
        <v>0</v>
      </c>
      <c r="AN1343" t="b">
        <v>0</v>
      </c>
      <c r="AO1343" t="b">
        <v>0</v>
      </c>
      <c r="AP1343">
        <v>0</v>
      </c>
      <c r="AQ1343" t="b">
        <v>0</v>
      </c>
      <c r="AR1343" t="b">
        <f t="shared" si="78"/>
        <v>1</v>
      </c>
    </row>
    <row r="1344" spans="1:44">
      <c r="A1344" t="s">
        <v>55</v>
      </c>
      <c r="B1344" s="50" t="b">
        <f t="shared" si="80"/>
        <v>1</v>
      </c>
      <c r="C1344" s="50">
        <f>'L50'!F15</f>
        <v>0</v>
      </c>
      <c r="D1344" s="50">
        <f>'L25'!E22</f>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t="b">
        <v>0</v>
      </c>
      <c r="AI1344" t="b">
        <v>0</v>
      </c>
      <c r="AJ1344" t="b">
        <v>0</v>
      </c>
      <c r="AK1344" t="b">
        <v>0</v>
      </c>
      <c r="AL1344" t="b">
        <v>0</v>
      </c>
      <c r="AM1344" t="b">
        <v>0</v>
      </c>
      <c r="AN1344" t="b">
        <v>0</v>
      </c>
      <c r="AO1344" t="b">
        <v>0</v>
      </c>
      <c r="AP1344">
        <v>0</v>
      </c>
      <c r="AQ1344" t="b">
        <v>0</v>
      </c>
      <c r="AR1344" t="b">
        <f t="shared" si="78"/>
        <v>1</v>
      </c>
    </row>
    <row r="1345" spans="1:44">
      <c r="A1345" t="s">
        <v>55</v>
      </c>
      <c r="B1345" s="50" t="b">
        <f t="shared" si="80"/>
        <v>1</v>
      </c>
      <c r="C1345" s="50">
        <f>'L50'!R16</f>
        <v>75000</v>
      </c>
      <c r="D1345" s="50">
        <f>'L25'!Q23</f>
        <v>75000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0</v>
      </c>
      <c r="AG1345">
        <v>0</v>
      </c>
      <c r="AH1345" t="b">
        <v>0</v>
      </c>
      <c r="AI1345" t="b">
        <v>0</v>
      </c>
      <c r="AJ1345" t="b">
        <v>0</v>
      </c>
      <c r="AK1345" t="b">
        <v>0</v>
      </c>
      <c r="AL1345" t="b">
        <v>0</v>
      </c>
      <c r="AM1345" t="b">
        <v>0</v>
      </c>
      <c r="AN1345" t="b">
        <v>0</v>
      </c>
      <c r="AO1345" t="b">
        <v>0</v>
      </c>
      <c r="AP1345">
        <v>0</v>
      </c>
      <c r="AQ1345" t="b">
        <v>0</v>
      </c>
      <c r="AR1345" t="b">
        <f t="shared" si="78"/>
        <v>1</v>
      </c>
    </row>
    <row r="1346" spans="1:44">
      <c r="A1346" t="s">
        <v>55</v>
      </c>
      <c r="B1346" s="50" t="b">
        <f t="shared" si="80"/>
        <v>1</v>
      </c>
      <c r="C1346" s="50">
        <f>'L50'!L16</f>
        <v>60700</v>
      </c>
      <c r="D1346" s="50">
        <f>'L25'!K23</f>
        <v>60700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t="b">
        <v>0</v>
      </c>
      <c r="AI1346" t="b">
        <v>0</v>
      </c>
      <c r="AJ1346" t="b">
        <v>0</v>
      </c>
      <c r="AK1346" t="b">
        <v>0</v>
      </c>
      <c r="AL1346" t="b">
        <v>0</v>
      </c>
      <c r="AM1346" t="b">
        <v>0</v>
      </c>
      <c r="AN1346" t="b">
        <v>0</v>
      </c>
      <c r="AO1346" t="b">
        <v>0</v>
      </c>
      <c r="AP1346">
        <v>0</v>
      </c>
      <c r="AQ1346" t="b">
        <v>0</v>
      </c>
      <c r="AR1346" t="b">
        <f t="shared" ref="AR1346:AR1409" si="81">IF(AP1346=0,B1346,IF(AQ1346,B1346,TRUE()))</f>
        <v>1</v>
      </c>
    </row>
    <row r="1347" spans="1:44">
      <c r="A1347" t="s">
        <v>55</v>
      </c>
      <c r="B1347" s="50" t="b">
        <f t="shared" si="80"/>
        <v>1</v>
      </c>
      <c r="C1347" s="50">
        <f>'L50'!F16</f>
        <v>75800</v>
      </c>
      <c r="D1347" s="50">
        <f>'L25'!E23</f>
        <v>75800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t="b">
        <v>0</v>
      </c>
      <c r="AI1347" t="b">
        <v>0</v>
      </c>
      <c r="AJ1347" t="b">
        <v>0</v>
      </c>
      <c r="AK1347" t="b">
        <v>0</v>
      </c>
      <c r="AL1347" t="b">
        <v>0</v>
      </c>
      <c r="AM1347" t="b">
        <v>0</v>
      </c>
      <c r="AN1347" t="b">
        <v>0</v>
      </c>
      <c r="AO1347" t="b">
        <v>0</v>
      </c>
      <c r="AP1347">
        <v>0</v>
      </c>
      <c r="AQ1347" t="b">
        <v>0</v>
      </c>
      <c r="AR1347" t="b">
        <f t="shared" si="81"/>
        <v>1</v>
      </c>
    </row>
    <row r="1348" spans="1:44">
      <c r="A1348" t="s">
        <v>55</v>
      </c>
      <c r="B1348" s="50" t="b">
        <f t="shared" si="80"/>
        <v>1</v>
      </c>
      <c r="C1348" s="50">
        <f>'L50'!R17</f>
        <v>0</v>
      </c>
      <c r="D1348" s="50">
        <f>'L25'!Q24</f>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0</v>
      </c>
      <c r="AF1348">
        <v>0</v>
      </c>
      <c r="AG1348">
        <v>0</v>
      </c>
      <c r="AH1348" t="b">
        <v>0</v>
      </c>
      <c r="AI1348" t="b">
        <v>0</v>
      </c>
      <c r="AJ1348" t="b">
        <v>0</v>
      </c>
      <c r="AK1348" t="b">
        <v>0</v>
      </c>
      <c r="AL1348" t="b">
        <v>0</v>
      </c>
      <c r="AM1348" t="b">
        <v>0</v>
      </c>
      <c r="AN1348" t="b">
        <v>0</v>
      </c>
      <c r="AO1348" t="b">
        <v>0</v>
      </c>
      <c r="AP1348">
        <v>0</v>
      </c>
      <c r="AQ1348" t="b">
        <v>0</v>
      </c>
      <c r="AR1348" t="b">
        <f t="shared" si="81"/>
        <v>1</v>
      </c>
    </row>
    <row r="1349" spans="1:44">
      <c r="A1349" t="s">
        <v>55</v>
      </c>
      <c r="B1349" s="50" t="b">
        <f t="shared" si="80"/>
        <v>1</v>
      </c>
      <c r="C1349" s="50">
        <f>'L50'!L17</f>
        <v>0</v>
      </c>
      <c r="D1349" s="50">
        <f>'L25'!K24</f>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t="b">
        <v>0</v>
      </c>
      <c r="AI1349" t="b">
        <v>0</v>
      </c>
      <c r="AJ1349" t="b">
        <v>0</v>
      </c>
      <c r="AK1349" t="b">
        <v>0</v>
      </c>
      <c r="AL1349" t="b">
        <v>0</v>
      </c>
      <c r="AM1349" t="b">
        <v>0</v>
      </c>
      <c r="AN1349" t="b">
        <v>0</v>
      </c>
      <c r="AO1349" t="b">
        <v>0</v>
      </c>
      <c r="AP1349">
        <v>0</v>
      </c>
      <c r="AQ1349" t="b">
        <v>0</v>
      </c>
      <c r="AR1349" t="b">
        <f t="shared" si="81"/>
        <v>1</v>
      </c>
    </row>
    <row r="1350" spans="1:44">
      <c r="A1350" t="s">
        <v>55</v>
      </c>
      <c r="B1350" s="50" t="b">
        <f t="shared" si="80"/>
        <v>1</v>
      </c>
      <c r="C1350" s="50">
        <f>'L50'!F17</f>
        <v>0</v>
      </c>
      <c r="D1350" s="50">
        <f>'L25'!E24</f>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t="b">
        <v>0</v>
      </c>
      <c r="AI1350" t="b">
        <v>0</v>
      </c>
      <c r="AJ1350" t="b">
        <v>0</v>
      </c>
      <c r="AK1350" t="b">
        <v>0</v>
      </c>
      <c r="AL1350" t="b">
        <v>0</v>
      </c>
      <c r="AM1350" t="b">
        <v>0</v>
      </c>
      <c r="AN1350" t="b">
        <v>0</v>
      </c>
      <c r="AO1350" t="b">
        <v>0</v>
      </c>
      <c r="AP1350">
        <v>0</v>
      </c>
      <c r="AQ1350" t="b">
        <v>0</v>
      </c>
      <c r="AR1350" t="b">
        <f t="shared" si="81"/>
        <v>1</v>
      </c>
    </row>
    <row r="1351" spans="1:44">
      <c r="A1351" t="s">
        <v>55</v>
      </c>
      <c r="B1351" s="50" t="b">
        <f t="shared" si="80"/>
        <v>0</v>
      </c>
      <c r="C1351" s="50">
        <f>'L50'!R20</f>
        <v>2026500</v>
      </c>
      <c r="D1351" s="50">
        <f>'L25'!Q28-'L25'!Q27</f>
        <v>2030600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t="b">
        <v>0</v>
      </c>
      <c r="AI1351" t="b">
        <v>0</v>
      </c>
      <c r="AJ1351" t="b">
        <v>0</v>
      </c>
      <c r="AK1351" t="b">
        <v>0</v>
      </c>
      <c r="AL1351" t="b">
        <v>0</v>
      </c>
      <c r="AM1351" t="b">
        <v>0</v>
      </c>
      <c r="AN1351" t="b">
        <v>0</v>
      </c>
      <c r="AO1351" t="b">
        <v>0</v>
      </c>
      <c r="AP1351">
        <v>0</v>
      </c>
      <c r="AQ1351" t="b">
        <v>0</v>
      </c>
      <c r="AR1351" t="b">
        <f t="shared" si="81"/>
        <v>0</v>
      </c>
    </row>
    <row r="1352" spans="1:44">
      <c r="A1352" t="s">
        <v>55</v>
      </c>
      <c r="B1352" s="50" t="b">
        <f t="shared" si="80"/>
        <v>1</v>
      </c>
      <c r="C1352" s="50">
        <f>'L50'!L20</f>
        <v>909600</v>
      </c>
      <c r="D1352" s="50">
        <f>'L25'!K28-'L25'!K27</f>
        <v>909600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t="b">
        <v>0</v>
      </c>
      <c r="AI1352" t="b">
        <v>0</v>
      </c>
      <c r="AJ1352" t="b">
        <v>0</v>
      </c>
      <c r="AK1352" t="b">
        <v>0</v>
      </c>
      <c r="AL1352" t="b">
        <v>0</v>
      </c>
      <c r="AM1352" t="b">
        <v>0</v>
      </c>
      <c r="AN1352" t="b">
        <v>0</v>
      </c>
      <c r="AO1352" t="b">
        <v>0</v>
      </c>
      <c r="AP1352">
        <v>0</v>
      </c>
      <c r="AQ1352" t="b">
        <v>0</v>
      </c>
      <c r="AR1352" t="b">
        <f t="shared" si="81"/>
        <v>1</v>
      </c>
    </row>
    <row r="1353" spans="1:44">
      <c r="A1353" t="s">
        <v>55</v>
      </c>
      <c r="B1353" s="50" t="b">
        <f t="shared" si="80"/>
        <v>0</v>
      </c>
      <c r="C1353" s="50">
        <f>'L50'!F20</f>
        <v>1609800</v>
      </c>
      <c r="D1353" s="50">
        <f>'L25'!E28-'L25'!E27</f>
        <v>1613900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t="b">
        <v>0</v>
      </c>
      <c r="AI1353" t="b">
        <v>0</v>
      </c>
      <c r="AJ1353" t="b">
        <v>0</v>
      </c>
      <c r="AK1353" t="b">
        <v>0</v>
      </c>
      <c r="AL1353" t="b">
        <v>0</v>
      </c>
      <c r="AM1353" t="b">
        <v>0</v>
      </c>
      <c r="AN1353" t="b">
        <v>0</v>
      </c>
      <c r="AO1353" t="b">
        <v>0</v>
      </c>
      <c r="AP1353">
        <v>0</v>
      </c>
      <c r="AQ1353" t="b">
        <v>0</v>
      </c>
      <c r="AR1353" t="b">
        <f t="shared" si="81"/>
        <v>0</v>
      </c>
    </row>
    <row r="1354" spans="1:44">
      <c r="A1354" t="s">
        <v>55</v>
      </c>
      <c r="B1354" s="50" t="b">
        <f t="shared" si="80"/>
        <v>1</v>
      </c>
      <c r="C1354" s="50">
        <f>'L50'!R21</f>
        <v>0</v>
      </c>
      <c r="D1354" s="50">
        <f>'L25'!Q29</f>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t="b">
        <v>0</v>
      </c>
      <c r="AI1354" t="b">
        <v>0</v>
      </c>
      <c r="AJ1354" t="b">
        <v>0</v>
      </c>
      <c r="AK1354" t="b">
        <v>0</v>
      </c>
      <c r="AL1354" t="b">
        <v>0</v>
      </c>
      <c r="AM1354" t="b">
        <v>0</v>
      </c>
      <c r="AN1354" t="b">
        <v>0</v>
      </c>
      <c r="AO1354" t="b">
        <v>0</v>
      </c>
      <c r="AP1354">
        <v>0</v>
      </c>
      <c r="AQ1354" t="b">
        <v>0</v>
      </c>
      <c r="AR1354" t="b">
        <f t="shared" si="81"/>
        <v>1</v>
      </c>
    </row>
    <row r="1355" spans="1:44">
      <c r="A1355" t="s">
        <v>55</v>
      </c>
      <c r="B1355" s="50" t="b">
        <f t="shared" si="80"/>
        <v>1</v>
      </c>
      <c r="C1355" s="50">
        <f>'L50'!L21</f>
        <v>0</v>
      </c>
      <c r="D1355" s="50">
        <f>'L25'!K29</f>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t="b">
        <v>0</v>
      </c>
      <c r="AI1355" t="b">
        <v>0</v>
      </c>
      <c r="AJ1355" t="b">
        <v>0</v>
      </c>
      <c r="AK1355" t="b">
        <v>0</v>
      </c>
      <c r="AL1355" t="b">
        <v>0</v>
      </c>
      <c r="AM1355" t="b">
        <v>0</v>
      </c>
      <c r="AN1355" t="b">
        <v>0</v>
      </c>
      <c r="AO1355" t="b">
        <v>0</v>
      </c>
      <c r="AP1355">
        <v>0</v>
      </c>
      <c r="AQ1355" t="b">
        <v>0</v>
      </c>
      <c r="AR1355" t="b">
        <f t="shared" si="81"/>
        <v>1</v>
      </c>
    </row>
    <row r="1356" spans="1:44">
      <c r="A1356" t="s">
        <v>55</v>
      </c>
      <c r="B1356" s="50" t="b">
        <f t="shared" si="80"/>
        <v>1</v>
      </c>
      <c r="C1356" s="50">
        <f>'L50'!F21</f>
        <v>0</v>
      </c>
      <c r="D1356" s="50">
        <f>'L25'!E29</f>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t="b">
        <v>0</v>
      </c>
      <c r="AI1356" t="b">
        <v>0</v>
      </c>
      <c r="AJ1356" t="b">
        <v>0</v>
      </c>
      <c r="AK1356" t="b">
        <v>0</v>
      </c>
      <c r="AL1356" t="b">
        <v>0</v>
      </c>
      <c r="AM1356" t="b">
        <v>0</v>
      </c>
      <c r="AN1356" t="b">
        <v>0</v>
      </c>
      <c r="AO1356" t="b">
        <v>0</v>
      </c>
      <c r="AP1356">
        <v>0</v>
      </c>
      <c r="AQ1356" t="b">
        <v>0</v>
      </c>
      <c r="AR1356" t="b">
        <f t="shared" si="81"/>
        <v>1</v>
      </c>
    </row>
    <row r="1357" spans="1:44">
      <c r="A1357" t="s">
        <v>55</v>
      </c>
      <c r="B1357" s="50" t="b">
        <f t="shared" si="80"/>
        <v>1</v>
      </c>
      <c r="C1357" s="50">
        <f>'L50'!R22</f>
        <v>0</v>
      </c>
      <c r="D1357" s="50">
        <f>'L25'!Q30</f>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t="b">
        <v>0</v>
      </c>
      <c r="AI1357" t="b">
        <v>0</v>
      </c>
      <c r="AJ1357" t="b">
        <v>0</v>
      </c>
      <c r="AK1357" t="b">
        <v>0</v>
      </c>
      <c r="AL1357" t="b">
        <v>0</v>
      </c>
      <c r="AM1357" t="b">
        <v>0</v>
      </c>
      <c r="AN1357" t="b">
        <v>0</v>
      </c>
      <c r="AO1357" t="b">
        <v>0</v>
      </c>
      <c r="AP1357">
        <v>0</v>
      </c>
      <c r="AQ1357" t="b">
        <v>0</v>
      </c>
      <c r="AR1357" t="b">
        <f t="shared" si="81"/>
        <v>1</v>
      </c>
    </row>
    <row r="1358" spans="1:44">
      <c r="A1358" t="s">
        <v>55</v>
      </c>
      <c r="B1358" s="50" t="b">
        <f t="shared" ref="B1358:B1389" si="82">IF(C1358=D1358,TRUE(),FALSE())</f>
        <v>1</v>
      </c>
      <c r="C1358" s="50">
        <f>'L50'!L22</f>
        <v>0</v>
      </c>
      <c r="D1358" s="50">
        <f>'L25'!K30</f>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t="b">
        <v>0</v>
      </c>
      <c r="AI1358" t="b">
        <v>0</v>
      </c>
      <c r="AJ1358" t="b">
        <v>0</v>
      </c>
      <c r="AK1358" t="b">
        <v>0</v>
      </c>
      <c r="AL1358" t="b">
        <v>0</v>
      </c>
      <c r="AM1358" t="b">
        <v>0</v>
      </c>
      <c r="AN1358" t="b">
        <v>0</v>
      </c>
      <c r="AO1358" t="b">
        <v>0</v>
      </c>
      <c r="AP1358">
        <v>0</v>
      </c>
      <c r="AQ1358" t="b">
        <v>0</v>
      </c>
      <c r="AR1358" t="b">
        <f t="shared" si="81"/>
        <v>1</v>
      </c>
    </row>
    <row r="1359" spans="1:44">
      <c r="A1359" t="s">
        <v>55</v>
      </c>
      <c r="B1359" s="50" t="b">
        <f t="shared" si="82"/>
        <v>1</v>
      </c>
      <c r="C1359" s="50">
        <f>'L50'!F22</f>
        <v>0</v>
      </c>
      <c r="D1359" s="50">
        <f>'L25'!E30</f>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t="b">
        <v>0</v>
      </c>
      <c r="AI1359" t="b">
        <v>0</v>
      </c>
      <c r="AJ1359" t="b">
        <v>0</v>
      </c>
      <c r="AK1359" t="b">
        <v>0</v>
      </c>
      <c r="AL1359" t="b">
        <v>0</v>
      </c>
      <c r="AM1359" t="b">
        <v>0</v>
      </c>
      <c r="AN1359" t="b">
        <v>0</v>
      </c>
      <c r="AO1359" t="b">
        <v>0</v>
      </c>
      <c r="AP1359">
        <v>0</v>
      </c>
      <c r="AQ1359" t="b">
        <v>0</v>
      </c>
      <c r="AR1359" t="b">
        <f t="shared" si="81"/>
        <v>1</v>
      </c>
    </row>
    <row r="1360" spans="1:44">
      <c r="A1360" t="s">
        <v>55</v>
      </c>
      <c r="B1360" s="50" t="b">
        <f t="shared" si="82"/>
        <v>1</v>
      </c>
      <c r="C1360" s="50">
        <f>'L50'!R23</f>
        <v>3900</v>
      </c>
      <c r="D1360" s="50">
        <f>'L25'!Q31</f>
        <v>3900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t="b">
        <v>0</v>
      </c>
      <c r="AI1360" t="b">
        <v>0</v>
      </c>
      <c r="AJ1360" t="b">
        <v>0</v>
      </c>
      <c r="AK1360" t="b">
        <v>0</v>
      </c>
      <c r="AL1360" t="b">
        <v>0</v>
      </c>
      <c r="AM1360" t="b">
        <v>0</v>
      </c>
      <c r="AN1360" t="b">
        <v>0</v>
      </c>
      <c r="AO1360" t="b">
        <v>0</v>
      </c>
      <c r="AP1360">
        <v>0</v>
      </c>
      <c r="AQ1360" t="b">
        <v>0</v>
      </c>
      <c r="AR1360" t="b">
        <f t="shared" si="81"/>
        <v>1</v>
      </c>
    </row>
    <row r="1361" spans="1:44">
      <c r="A1361" t="s">
        <v>55</v>
      </c>
      <c r="B1361" s="50" t="b">
        <f t="shared" si="82"/>
        <v>1</v>
      </c>
      <c r="C1361" s="50">
        <f>'L50'!L23</f>
        <v>0</v>
      </c>
      <c r="D1361" s="50">
        <f>'L25'!K31</f>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c r="AE1361">
        <v>0</v>
      </c>
      <c r="AF1361">
        <v>0</v>
      </c>
      <c r="AG1361">
        <v>0</v>
      </c>
      <c r="AH1361" t="b">
        <v>0</v>
      </c>
      <c r="AI1361" t="b">
        <v>0</v>
      </c>
      <c r="AJ1361" t="b">
        <v>0</v>
      </c>
      <c r="AK1361" t="b">
        <v>0</v>
      </c>
      <c r="AL1361" t="b">
        <v>0</v>
      </c>
      <c r="AM1361" t="b">
        <v>0</v>
      </c>
      <c r="AN1361" t="b">
        <v>0</v>
      </c>
      <c r="AO1361" t="b">
        <v>0</v>
      </c>
      <c r="AP1361">
        <v>0</v>
      </c>
      <c r="AQ1361" t="b">
        <v>0</v>
      </c>
      <c r="AR1361" t="b">
        <f t="shared" si="81"/>
        <v>1</v>
      </c>
    </row>
    <row r="1362" spans="1:44">
      <c r="A1362" t="s">
        <v>55</v>
      </c>
      <c r="B1362" s="50" t="b">
        <f t="shared" si="82"/>
        <v>1</v>
      </c>
      <c r="C1362" s="50">
        <f>'L50'!F23</f>
        <v>4800</v>
      </c>
      <c r="D1362" s="50">
        <f>'L25'!E31</f>
        <v>4800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t="b">
        <v>0</v>
      </c>
      <c r="AI1362" t="b">
        <v>0</v>
      </c>
      <c r="AJ1362" t="b">
        <v>0</v>
      </c>
      <c r="AK1362" t="b">
        <v>0</v>
      </c>
      <c r="AL1362" t="b">
        <v>0</v>
      </c>
      <c r="AM1362" t="b">
        <v>0</v>
      </c>
      <c r="AN1362" t="b">
        <v>0</v>
      </c>
      <c r="AO1362" t="b">
        <v>0</v>
      </c>
      <c r="AP1362">
        <v>0</v>
      </c>
      <c r="AQ1362" t="b">
        <v>0</v>
      </c>
      <c r="AR1362" t="b">
        <f t="shared" si="81"/>
        <v>1</v>
      </c>
    </row>
    <row r="1363" spans="1:44">
      <c r="A1363" t="s">
        <v>55</v>
      </c>
      <c r="B1363" s="50" t="b">
        <f t="shared" si="82"/>
        <v>1</v>
      </c>
      <c r="C1363" s="50">
        <f>'L50'!R24</f>
        <v>0</v>
      </c>
      <c r="D1363" s="50">
        <f>'L25'!Q32</f>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t="b">
        <v>0</v>
      </c>
      <c r="AI1363" t="b">
        <v>0</v>
      </c>
      <c r="AJ1363" t="b">
        <v>0</v>
      </c>
      <c r="AK1363" t="b">
        <v>0</v>
      </c>
      <c r="AL1363" t="b">
        <v>0</v>
      </c>
      <c r="AM1363" t="b">
        <v>0</v>
      </c>
      <c r="AN1363" t="b">
        <v>0</v>
      </c>
      <c r="AO1363" t="b">
        <v>0</v>
      </c>
      <c r="AP1363">
        <v>0</v>
      </c>
      <c r="AQ1363" t="b">
        <v>0</v>
      </c>
      <c r="AR1363" t="b">
        <f t="shared" si="81"/>
        <v>1</v>
      </c>
    </row>
    <row r="1364" spans="1:44">
      <c r="A1364" t="s">
        <v>55</v>
      </c>
      <c r="B1364" s="50" t="b">
        <f t="shared" si="82"/>
        <v>1</v>
      </c>
      <c r="C1364" s="50">
        <f>'L50'!L24</f>
        <v>0</v>
      </c>
      <c r="D1364" s="50">
        <f>'L25'!K32</f>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t="b">
        <v>0</v>
      </c>
      <c r="AI1364" t="b">
        <v>0</v>
      </c>
      <c r="AJ1364" t="b">
        <v>0</v>
      </c>
      <c r="AK1364" t="b">
        <v>0</v>
      </c>
      <c r="AL1364" t="b">
        <v>0</v>
      </c>
      <c r="AM1364" t="b">
        <v>0</v>
      </c>
      <c r="AN1364" t="b">
        <v>0</v>
      </c>
      <c r="AO1364" t="b">
        <v>0</v>
      </c>
      <c r="AP1364">
        <v>0</v>
      </c>
      <c r="AQ1364" t="b">
        <v>0</v>
      </c>
      <c r="AR1364" t="b">
        <f t="shared" si="81"/>
        <v>1</v>
      </c>
    </row>
    <row r="1365" spans="1:44">
      <c r="A1365" t="s">
        <v>55</v>
      </c>
      <c r="B1365" s="50" t="b">
        <f t="shared" si="82"/>
        <v>1</v>
      </c>
      <c r="C1365" s="50">
        <f>'L50'!F24</f>
        <v>0</v>
      </c>
      <c r="D1365" s="50">
        <f>'L25'!E32</f>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t="b">
        <v>0</v>
      </c>
      <c r="AI1365" t="b">
        <v>0</v>
      </c>
      <c r="AJ1365" t="b">
        <v>0</v>
      </c>
      <c r="AK1365" t="b">
        <v>0</v>
      </c>
      <c r="AL1365" t="b">
        <v>0</v>
      </c>
      <c r="AM1365" t="b">
        <v>0</v>
      </c>
      <c r="AN1365" t="b">
        <v>0</v>
      </c>
      <c r="AO1365" t="b">
        <v>0</v>
      </c>
      <c r="AP1365">
        <v>0</v>
      </c>
      <c r="AQ1365" t="b">
        <v>0</v>
      </c>
      <c r="AR1365" t="b">
        <f t="shared" si="81"/>
        <v>1</v>
      </c>
    </row>
    <row r="1366" spans="1:44">
      <c r="A1366" t="s">
        <v>55</v>
      </c>
      <c r="B1366" s="50" t="b">
        <f t="shared" si="82"/>
        <v>1</v>
      </c>
      <c r="C1366" s="50">
        <f>'L50'!R25</f>
        <v>0</v>
      </c>
      <c r="D1366" s="50">
        <f>'L25'!Q33</f>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t="b">
        <v>0</v>
      </c>
      <c r="AI1366" t="b">
        <v>0</v>
      </c>
      <c r="AJ1366" t="b">
        <v>0</v>
      </c>
      <c r="AK1366" t="b">
        <v>0</v>
      </c>
      <c r="AL1366" t="b">
        <v>0</v>
      </c>
      <c r="AM1366" t="b">
        <v>0</v>
      </c>
      <c r="AN1366" t="b">
        <v>0</v>
      </c>
      <c r="AO1366" t="b">
        <v>0</v>
      </c>
      <c r="AP1366">
        <v>0</v>
      </c>
      <c r="AQ1366" t="b">
        <v>0</v>
      </c>
      <c r="AR1366" t="b">
        <f t="shared" si="81"/>
        <v>1</v>
      </c>
    </row>
    <row r="1367" spans="1:44">
      <c r="A1367" t="s">
        <v>55</v>
      </c>
      <c r="B1367" s="50" t="b">
        <f t="shared" si="82"/>
        <v>1</v>
      </c>
      <c r="C1367" s="50">
        <f>'L50'!L25</f>
        <v>0</v>
      </c>
      <c r="D1367" s="50">
        <f>'L25'!K33</f>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t="b">
        <v>0</v>
      </c>
      <c r="AI1367" t="b">
        <v>0</v>
      </c>
      <c r="AJ1367" t="b">
        <v>0</v>
      </c>
      <c r="AK1367" t="b">
        <v>0</v>
      </c>
      <c r="AL1367" t="b">
        <v>0</v>
      </c>
      <c r="AM1367" t="b">
        <v>0</v>
      </c>
      <c r="AN1367" t="b">
        <v>0</v>
      </c>
      <c r="AO1367" t="b">
        <v>0</v>
      </c>
      <c r="AP1367">
        <v>0</v>
      </c>
      <c r="AQ1367" t="b">
        <v>0</v>
      </c>
      <c r="AR1367" t="b">
        <f t="shared" si="81"/>
        <v>1</v>
      </c>
    </row>
    <row r="1368" spans="1:44">
      <c r="A1368" t="s">
        <v>55</v>
      </c>
      <c r="B1368" s="50" t="b">
        <f t="shared" si="82"/>
        <v>1</v>
      </c>
      <c r="C1368" s="50">
        <f>'L50'!F25</f>
        <v>0</v>
      </c>
      <c r="D1368" s="50">
        <f>'L25'!E33</f>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t="b">
        <v>0</v>
      </c>
      <c r="AI1368" t="b">
        <v>0</v>
      </c>
      <c r="AJ1368" t="b">
        <v>0</v>
      </c>
      <c r="AK1368" t="b">
        <v>0</v>
      </c>
      <c r="AL1368" t="b">
        <v>0</v>
      </c>
      <c r="AM1368" t="b">
        <v>0</v>
      </c>
      <c r="AN1368" t="b">
        <v>0</v>
      </c>
      <c r="AO1368" t="b">
        <v>0</v>
      </c>
      <c r="AP1368">
        <v>0</v>
      </c>
      <c r="AQ1368" t="b">
        <v>0</v>
      </c>
      <c r="AR1368" t="b">
        <f t="shared" si="81"/>
        <v>1</v>
      </c>
    </row>
    <row r="1369" spans="1:44">
      <c r="A1369" t="s">
        <v>55</v>
      </c>
      <c r="B1369" s="50" t="b">
        <f t="shared" si="82"/>
        <v>1</v>
      </c>
      <c r="C1369" s="50">
        <f>'L50'!R26</f>
        <v>13500</v>
      </c>
      <c r="D1369" s="50">
        <f>'L25'!Q34</f>
        <v>13500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t="b">
        <v>0</v>
      </c>
      <c r="AI1369" t="b">
        <v>0</v>
      </c>
      <c r="AJ1369" t="b">
        <v>0</v>
      </c>
      <c r="AK1369" t="b">
        <v>0</v>
      </c>
      <c r="AL1369" t="b">
        <v>0</v>
      </c>
      <c r="AM1369" t="b">
        <v>0</v>
      </c>
      <c r="AN1369" t="b">
        <v>0</v>
      </c>
      <c r="AO1369" t="b">
        <v>0</v>
      </c>
      <c r="AP1369">
        <v>0</v>
      </c>
      <c r="AQ1369" t="b">
        <v>0</v>
      </c>
      <c r="AR1369" t="b">
        <f t="shared" si="81"/>
        <v>1</v>
      </c>
    </row>
    <row r="1370" spans="1:44">
      <c r="A1370" t="s">
        <v>55</v>
      </c>
      <c r="B1370" s="50" t="b">
        <f t="shared" si="82"/>
        <v>1</v>
      </c>
      <c r="C1370" s="50">
        <f>'L50'!L26</f>
        <v>7300</v>
      </c>
      <c r="D1370" s="50">
        <f>'L25'!K34</f>
        <v>7300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t="b">
        <v>0</v>
      </c>
      <c r="AI1370" t="b">
        <v>0</v>
      </c>
      <c r="AJ1370" t="b">
        <v>0</v>
      </c>
      <c r="AK1370" t="b">
        <v>0</v>
      </c>
      <c r="AL1370" t="b">
        <v>0</v>
      </c>
      <c r="AM1370" t="b">
        <v>0</v>
      </c>
      <c r="AN1370" t="b">
        <v>0</v>
      </c>
      <c r="AO1370" t="b">
        <v>0</v>
      </c>
      <c r="AP1370">
        <v>0</v>
      </c>
      <c r="AQ1370" t="b">
        <v>0</v>
      </c>
      <c r="AR1370" t="b">
        <f t="shared" si="81"/>
        <v>1</v>
      </c>
    </row>
    <row r="1371" spans="1:44">
      <c r="A1371" t="s">
        <v>55</v>
      </c>
      <c r="B1371" s="50" t="b">
        <f t="shared" si="82"/>
        <v>1</v>
      </c>
      <c r="C1371" s="50">
        <f>'L50'!F26</f>
        <v>5000</v>
      </c>
      <c r="D1371" s="50">
        <f>'L25'!E34</f>
        <v>5000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t="b">
        <v>0</v>
      </c>
      <c r="AI1371" t="b">
        <v>0</v>
      </c>
      <c r="AJ1371" t="b">
        <v>0</v>
      </c>
      <c r="AK1371" t="b">
        <v>0</v>
      </c>
      <c r="AL1371" t="b">
        <v>0</v>
      </c>
      <c r="AM1371" t="b">
        <v>0</v>
      </c>
      <c r="AN1371" t="b">
        <v>0</v>
      </c>
      <c r="AO1371" t="b">
        <v>0</v>
      </c>
      <c r="AP1371">
        <v>0</v>
      </c>
      <c r="AQ1371" t="b">
        <v>0</v>
      </c>
      <c r="AR1371" t="b">
        <f t="shared" si="81"/>
        <v>1</v>
      </c>
    </row>
    <row r="1372" spans="1:44">
      <c r="A1372" t="s">
        <v>55</v>
      </c>
      <c r="B1372" s="50" t="b">
        <f t="shared" si="82"/>
        <v>1</v>
      </c>
      <c r="C1372" s="50">
        <f>'L50'!R27</f>
        <v>0</v>
      </c>
      <c r="D1372" s="50">
        <f>'L25'!Q35</f>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t="b">
        <v>0</v>
      </c>
      <c r="AI1372" t="b">
        <v>0</v>
      </c>
      <c r="AJ1372" t="b">
        <v>0</v>
      </c>
      <c r="AK1372" t="b">
        <v>0</v>
      </c>
      <c r="AL1372" t="b">
        <v>0</v>
      </c>
      <c r="AM1372" t="b">
        <v>0</v>
      </c>
      <c r="AN1372" t="b">
        <v>0</v>
      </c>
      <c r="AO1372" t="b">
        <v>0</v>
      </c>
      <c r="AP1372">
        <v>0</v>
      </c>
      <c r="AQ1372" t="b">
        <v>0</v>
      </c>
      <c r="AR1372" t="b">
        <f t="shared" si="81"/>
        <v>1</v>
      </c>
    </row>
    <row r="1373" spans="1:44">
      <c r="A1373" t="s">
        <v>55</v>
      </c>
      <c r="B1373" s="50" t="b">
        <f t="shared" si="82"/>
        <v>1</v>
      </c>
      <c r="C1373" s="50">
        <f>'L50'!L27</f>
        <v>0</v>
      </c>
      <c r="D1373" s="50">
        <f>'L25'!K35</f>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t="b">
        <v>0</v>
      </c>
      <c r="AI1373" t="b">
        <v>0</v>
      </c>
      <c r="AJ1373" t="b">
        <v>0</v>
      </c>
      <c r="AK1373" t="b">
        <v>0</v>
      </c>
      <c r="AL1373" t="b">
        <v>0</v>
      </c>
      <c r="AM1373" t="b">
        <v>0</v>
      </c>
      <c r="AN1373" t="b">
        <v>0</v>
      </c>
      <c r="AO1373" t="b">
        <v>0</v>
      </c>
      <c r="AP1373">
        <v>0</v>
      </c>
      <c r="AQ1373" t="b">
        <v>0</v>
      </c>
      <c r="AR1373" t="b">
        <f t="shared" si="81"/>
        <v>1</v>
      </c>
    </row>
    <row r="1374" spans="1:44">
      <c r="A1374" t="s">
        <v>55</v>
      </c>
      <c r="B1374" s="50" t="b">
        <f t="shared" si="82"/>
        <v>1</v>
      </c>
      <c r="C1374" s="50">
        <f>'L50'!F27</f>
        <v>0</v>
      </c>
      <c r="D1374" s="50">
        <f>'L25'!E35</f>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t="b">
        <v>0</v>
      </c>
      <c r="AI1374" t="b">
        <v>0</v>
      </c>
      <c r="AJ1374" t="b">
        <v>0</v>
      </c>
      <c r="AK1374" t="b">
        <v>0</v>
      </c>
      <c r="AL1374" t="b">
        <v>0</v>
      </c>
      <c r="AM1374" t="b">
        <v>0</v>
      </c>
      <c r="AN1374" t="b">
        <v>0</v>
      </c>
      <c r="AO1374" t="b">
        <v>0</v>
      </c>
      <c r="AP1374">
        <v>0</v>
      </c>
      <c r="AQ1374" t="b">
        <v>0</v>
      </c>
      <c r="AR1374" t="b">
        <f t="shared" si="81"/>
        <v>1</v>
      </c>
    </row>
    <row r="1375" spans="1:44">
      <c r="A1375" t="s">
        <v>55</v>
      </c>
      <c r="B1375" s="50" t="b">
        <f t="shared" si="82"/>
        <v>1</v>
      </c>
      <c r="C1375" s="50">
        <f>'L50'!R30</f>
        <v>17400</v>
      </c>
      <c r="D1375" s="50">
        <f>'L25'!Q39-'L25'!Q38</f>
        <v>17400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0</v>
      </c>
      <c r="AF1375">
        <v>0</v>
      </c>
      <c r="AG1375">
        <v>0</v>
      </c>
      <c r="AH1375" t="b">
        <v>0</v>
      </c>
      <c r="AI1375" t="b">
        <v>0</v>
      </c>
      <c r="AJ1375" t="b">
        <v>0</v>
      </c>
      <c r="AK1375" t="b">
        <v>0</v>
      </c>
      <c r="AL1375" t="b">
        <v>0</v>
      </c>
      <c r="AM1375" t="b">
        <v>0</v>
      </c>
      <c r="AN1375" t="b">
        <v>0</v>
      </c>
      <c r="AO1375" t="b">
        <v>0</v>
      </c>
      <c r="AP1375">
        <v>0</v>
      </c>
      <c r="AQ1375" t="b">
        <v>0</v>
      </c>
      <c r="AR1375" t="b">
        <f t="shared" si="81"/>
        <v>1</v>
      </c>
    </row>
    <row r="1376" spans="1:44">
      <c r="A1376" t="s">
        <v>55</v>
      </c>
      <c r="B1376" s="50" t="b">
        <f t="shared" si="82"/>
        <v>1</v>
      </c>
      <c r="C1376" s="50">
        <f>'L50'!L30</f>
        <v>7300</v>
      </c>
      <c r="D1376" s="50">
        <f>'L25'!K39-'L25'!K38</f>
        <v>7300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t="b">
        <v>0</v>
      </c>
      <c r="AI1376" t="b">
        <v>0</v>
      </c>
      <c r="AJ1376" t="b">
        <v>0</v>
      </c>
      <c r="AK1376" t="b">
        <v>0</v>
      </c>
      <c r="AL1376" t="b">
        <v>0</v>
      </c>
      <c r="AM1376" t="b">
        <v>0</v>
      </c>
      <c r="AN1376" t="b">
        <v>0</v>
      </c>
      <c r="AO1376" t="b">
        <v>0</v>
      </c>
      <c r="AP1376">
        <v>0</v>
      </c>
      <c r="AQ1376" t="b">
        <v>0</v>
      </c>
      <c r="AR1376" t="b">
        <f t="shared" si="81"/>
        <v>1</v>
      </c>
    </row>
    <row r="1377" spans="1:44">
      <c r="A1377" t="s">
        <v>55</v>
      </c>
      <c r="B1377" s="50" t="b">
        <f t="shared" si="82"/>
        <v>1</v>
      </c>
      <c r="C1377" s="50">
        <f>'L50'!F30</f>
        <v>9800</v>
      </c>
      <c r="D1377" s="50">
        <f>'L25'!E39-'L25'!E38</f>
        <v>9800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t="b">
        <v>0</v>
      </c>
      <c r="AI1377" t="b">
        <v>0</v>
      </c>
      <c r="AJ1377" t="b">
        <v>0</v>
      </c>
      <c r="AK1377" t="b">
        <v>0</v>
      </c>
      <c r="AL1377" t="b">
        <v>0</v>
      </c>
      <c r="AM1377" t="b">
        <v>0</v>
      </c>
      <c r="AN1377" t="b">
        <v>0</v>
      </c>
      <c r="AO1377" t="b">
        <v>0</v>
      </c>
      <c r="AP1377">
        <v>0</v>
      </c>
      <c r="AQ1377" t="b">
        <v>0</v>
      </c>
      <c r="AR1377" t="b">
        <f t="shared" si="81"/>
        <v>1</v>
      </c>
    </row>
    <row r="1378" spans="1:44">
      <c r="A1378" t="s">
        <v>55</v>
      </c>
      <c r="B1378" s="50" t="b">
        <f t="shared" si="82"/>
        <v>1</v>
      </c>
      <c r="C1378" s="50">
        <f>'L50'!R37</f>
        <v>19900</v>
      </c>
      <c r="D1378" s="50">
        <f>'L16'!G22</f>
        <v>19900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t="b">
        <v>0</v>
      </c>
      <c r="AI1378" t="b">
        <v>0</v>
      </c>
      <c r="AJ1378" t="b">
        <v>0</v>
      </c>
      <c r="AK1378" t="b">
        <v>0</v>
      </c>
      <c r="AL1378" t="b">
        <v>0</v>
      </c>
      <c r="AM1378" t="b">
        <v>0</v>
      </c>
      <c r="AN1378" t="b">
        <v>0</v>
      </c>
      <c r="AO1378" t="b">
        <v>0</v>
      </c>
      <c r="AP1378">
        <v>0</v>
      </c>
      <c r="AQ1378" t="b">
        <v>0</v>
      </c>
      <c r="AR1378" t="b">
        <f t="shared" si="81"/>
        <v>1</v>
      </c>
    </row>
    <row r="1379" spans="1:44">
      <c r="A1379" t="s">
        <v>55</v>
      </c>
      <c r="B1379" s="50" t="b">
        <f t="shared" si="82"/>
        <v>1</v>
      </c>
      <c r="C1379" s="50">
        <f>'L50'!L37</f>
        <v>4800</v>
      </c>
      <c r="D1379" s="50">
        <f>'L16'!F22</f>
        <v>4800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t="b">
        <v>0</v>
      </c>
      <c r="AI1379" t="b">
        <v>0</v>
      </c>
      <c r="AJ1379" t="b">
        <v>0</v>
      </c>
      <c r="AK1379" t="b">
        <v>0</v>
      </c>
      <c r="AL1379" t="b">
        <v>0</v>
      </c>
      <c r="AM1379" t="b">
        <v>0</v>
      </c>
      <c r="AN1379" t="b">
        <v>0</v>
      </c>
      <c r="AO1379" t="b">
        <v>0</v>
      </c>
      <c r="AP1379">
        <v>0</v>
      </c>
      <c r="AQ1379" t="b">
        <v>0</v>
      </c>
      <c r="AR1379" t="b">
        <f t="shared" si="81"/>
        <v>1</v>
      </c>
    </row>
    <row r="1380" spans="1:44">
      <c r="A1380" t="s">
        <v>55</v>
      </c>
      <c r="B1380" s="50" t="b">
        <f t="shared" si="82"/>
        <v>1</v>
      </c>
      <c r="C1380" s="50">
        <f>'L50'!F37</f>
        <v>29800</v>
      </c>
      <c r="D1380" s="50">
        <f>'L16'!E22</f>
        <v>29800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t="b">
        <v>0</v>
      </c>
      <c r="AI1380" t="b">
        <v>0</v>
      </c>
      <c r="AJ1380" t="b">
        <v>0</v>
      </c>
      <c r="AK1380" t="b">
        <v>0</v>
      </c>
      <c r="AL1380" t="b">
        <v>0</v>
      </c>
      <c r="AM1380" t="b">
        <v>0</v>
      </c>
      <c r="AN1380" t="b">
        <v>0</v>
      </c>
      <c r="AO1380" t="b">
        <v>0</v>
      </c>
      <c r="AP1380">
        <v>0</v>
      </c>
      <c r="AQ1380" t="b">
        <v>0</v>
      </c>
      <c r="AR1380" t="b">
        <f t="shared" si="81"/>
        <v>1</v>
      </c>
    </row>
    <row r="1381" spans="1:44">
      <c r="A1381" t="s">
        <v>55</v>
      </c>
      <c r="B1381" s="50" t="b">
        <f t="shared" si="82"/>
        <v>0</v>
      </c>
      <c r="C1381" s="50">
        <f>'L50'!R48</f>
        <v>42200</v>
      </c>
      <c r="D1381" s="50">
        <f>'L16'!G30</f>
        <v>41300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t="b">
        <v>0</v>
      </c>
      <c r="AI1381" t="b">
        <v>0</v>
      </c>
      <c r="AJ1381" t="b">
        <v>0</v>
      </c>
      <c r="AK1381" t="b">
        <v>0</v>
      </c>
      <c r="AL1381" t="b">
        <v>0</v>
      </c>
      <c r="AM1381" t="b">
        <v>0</v>
      </c>
      <c r="AN1381" t="b">
        <v>0</v>
      </c>
      <c r="AO1381" t="b">
        <v>0</v>
      </c>
      <c r="AP1381">
        <v>0</v>
      </c>
      <c r="AQ1381" t="b">
        <v>0</v>
      </c>
      <c r="AR1381" t="b">
        <f t="shared" si="81"/>
        <v>0</v>
      </c>
    </row>
    <row r="1382" spans="1:44">
      <c r="A1382" t="s">
        <v>55</v>
      </c>
      <c r="B1382" s="50" t="b">
        <f t="shared" si="82"/>
        <v>0</v>
      </c>
      <c r="C1382" s="50">
        <f>'L50'!L48</f>
        <v>46400</v>
      </c>
      <c r="D1382" s="50">
        <f>'L16'!F30</f>
        <v>45400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t="b">
        <v>0</v>
      </c>
      <c r="AI1382" t="b">
        <v>0</v>
      </c>
      <c r="AJ1382" t="b">
        <v>0</v>
      </c>
      <c r="AK1382" t="b">
        <v>0</v>
      </c>
      <c r="AL1382" t="b">
        <v>0</v>
      </c>
      <c r="AM1382" t="b">
        <v>0</v>
      </c>
      <c r="AN1382" t="b">
        <v>0</v>
      </c>
      <c r="AO1382" t="b">
        <v>0</v>
      </c>
      <c r="AP1382">
        <v>0</v>
      </c>
      <c r="AQ1382" t="b">
        <v>0</v>
      </c>
      <c r="AR1382" t="b">
        <f t="shared" si="81"/>
        <v>0</v>
      </c>
    </row>
    <row r="1383" spans="1:44">
      <c r="A1383" t="s">
        <v>55</v>
      </c>
      <c r="B1383" s="50" t="b">
        <f t="shared" si="82"/>
        <v>0</v>
      </c>
      <c r="C1383" s="50">
        <f>'L50'!F48</f>
        <v>51100</v>
      </c>
      <c r="D1383" s="50">
        <f>'L16'!E30</f>
        <v>50200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t="b">
        <v>0</v>
      </c>
      <c r="AI1383" t="b">
        <v>0</v>
      </c>
      <c r="AJ1383" t="b">
        <v>0</v>
      </c>
      <c r="AK1383" t="b">
        <v>0</v>
      </c>
      <c r="AL1383" t="b">
        <v>0</v>
      </c>
      <c r="AM1383" t="b">
        <v>0</v>
      </c>
      <c r="AN1383" t="b">
        <v>0</v>
      </c>
      <c r="AO1383" t="b">
        <v>0</v>
      </c>
      <c r="AP1383">
        <v>0</v>
      </c>
      <c r="AQ1383" t="b">
        <v>0</v>
      </c>
      <c r="AR1383" t="b">
        <f t="shared" si="81"/>
        <v>0</v>
      </c>
    </row>
    <row r="1384" spans="1:44">
      <c r="A1384" t="s">
        <v>55</v>
      </c>
      <c r="B1384" s="50" t="b">
        <f t="shared" si="82"/>
        <v>1</v>
      </c>
      <c r="C1384" s="50">
        <f>'L51'!P20</f>
        <v>0</v>
      </c>
      <c r="D1384" s="50">
        <f>'L50'!T20</f>
        <v>0</v>
      </c>
      <c r="E1384">
        <v>0</v>
      </c>
      <c r="F1384">
        <v>0</v>
      </c>
      <c r="G1384">
        <v>0</v>
      </c>
      <c r="H1384">
        <v>2</v>
      </c>
      <c r="I1384">
        <v>0</v>
      </c>
      <c r="J1384">
        <v>3</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t="b">
        <v>0</v>
      </c>
      <c r="AI1384" t="b">
        <v>0</v>
      </c>
      <c r="AJ1384" t="b">
        <v>0</v>
      </c>
      <c r="AK1384" t="b">
        <v>0</v>
      </c>
      <c r="AL1384" t="b">
        <v>0</v>
      </c>
      <c r="AM1384" t="b">
        <v>0</v>
      </c>
      <c r="AN1384" t="b">
        <v>1</v>
      </c>
      <c r="AO1384" t="b">
        <v>0</v>
      </c>
      <c r="AP1384">
        <v>1</v>
      </c>
      <c r="AQ1384" t="b">
        <v>1</v>
      </c>
      <c r="AR1384" t="b">
        <f t="shared" si="81"/>
        <v>1</v>
      </c>
    </row>
    <row r="1385" spans="1:44">
      <c r="A1385" t="s">
        <v>55</v>
      </c>
      <c r="B1385" s="50" t="b">
        <f t="shared" si="82"/>
        <v>1</v>
      </c>
      <c r="C1385" s="50">
        <f>'L51'!F20</f>
        <v>0</v>
      </c>
      <c r="D1385" s="50">
        <f>'L50'!N20</f>
        <v>0</v>
      </c>
      <c r="E1385">
        <v>0</v>
      </c>
      <c r="F1385">
        <v>0</v>
      </c>
      <c r="G1385">
        <v>0</v>
      </c>
      <c r="H1385">
        <v>2</v>
      </c>
      <c r="I1385">
        <v>0</v>
      </c>
      <c r="J1385">
        <v>3</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t="b">
        <v>0</v>
      </c>
      <c r="AI1385" t="b">
        <v>0</v>
      </c>
      <c r="AJ1385" t="b">
        <v>0</v>
      </c>
      <c r="AK1385" t="b">
        <v>0</v>
      </c>
      <c r="AL1385" t="b">
        <v>0</v>
      </c>
      <c r="AM1385" t="b">
        <v>0</v>
      </c>
      <c r="AN1385" t="b">
        <v>1</v>
      </c>
      <c r="AO1385" t="b">
        <v>0</v>
      </c>
      <c r="AP1385">
        <v>1</v>
      </c>
      <c r="AQ1385" t="b">
        <v>1</v>
      </c>
      <c r="AR1385" t="b">
        <f t="shared" si="81"/>
        <v>1</v>
      </c>
    </row>
    <row r="1386" spans="1:44">
      <c r="A1386" t="s">
        <v>55</v>
      </c>
      <c r="B1386" s="50" t="b">
        <f t="shared" si="82"/>
        <v>1</v>
      </c>
      <c r="C1386" s="50">
        <f>'L51'!P30</f>
        <v>0</v>
      </c>
      <c r="D1386" s="50">
        <f>'L50'!T30</f>
        <v>0</v>
      </c>
      <c r="E1386">
        <v>0</v>
      </c>
      <c r="F1386">
        <v>0</v>
      </c>
      <c r="G1386">
        <v>0</v>
      </c>
      <c r="H1386">
        <v>2</v>
      </c>
      <c r="I1386">
        <v>0</v>
      </c>
      <c r="J1386">
        <v>3</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t="b">
        <v>0</v>
      </c>
      <c r="AI1386" t="b">
        <v>0</v>
      </c>
      <c r="AJ1386" t="b">
        <v>0</v>
      </c>
      <c r="AK1386" t="b">
        <v>0</v>
      </c>
      <c r="AL1386" t="b">
        <v>0</v>
      </c>
      <c r="AM1386" t="b">
        <v>0</v>
      </c>
      <c r="AN1386" t="b">
        <v>1</v>
      </c>
      <c r="AO1386" t="b">
        <v>0</v>
      </c>
      <c r="AP1386">
        <v>1</v>
      </c>
      <c r="AQ1386" t="b">
        <v>1</v>
      </c>
      <c r="AR1386" t="b">
        <f t="shared" si="81"/>
        <v>1</v>
      </c>
    </row>
    <row r="1387" spans="1:44">
      <c r="A1387" t="s">
        <v>55</v>
      </c>
      <c r="B1387" s="50" t="b">
        <f t="shared" si="82"/>
        <v>1</v>
      </c>
      <c r="C1387" s="50">
        <f>'L51'!F30</f>
        <v>0</v>
      </c>
      <c r="D1387" s="50">
        <f>'L50'!N30</f>
        <v>0</v>
      </c>
      <c r="E1387">
        <v>0</v>
      </c>
      <c r="F1387">
        <v>0</v>
      </c>
      <c r="G1387">
        <v>0</v>
      </c>
      <c r="H1387">
        <v>2</v>
      </c>
      <c r="I1387">
        <v>0</v>
      </c>
      <c r="J1387">
        <v>3</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t="b">
        <v>0</v>
      </c>
      <c r="AI1387" t="b">
        <v>0</v>
      </c>
      <c r="AJ1387" t="b">
        <v>0</v>
      </c>
      <c r="AK1387" t="b">
        <v>0</v>
      </c>
      <c r="AL1387" t="b">
        <v>0</v>
      </c>
      <c r="AM1387" t="b">
        <v>0</v>
      </c>
      <c r="AN1387" t="b">
        <v>1</v>
      </c>
      <c r="AO1387" t="b">
        <v>0</v>
      </c>
      <c r="AP1387">
        <v>1</v>
      </c>
      <c r="AQ1387" t="b">
        <v>1</v>
      </c>
      <c r="AR1387" t="b">
        <f t="shared" si="81"/>
        <v>1</v>
      </c>
    </row>
    <row r="1388" spans="1:44">
      <c r="A1388" t="s">
        <v>55</v>
      </c>
      <c r="B1388" s="50" t="b">
        <f t="shared" si="82"/>
        <v>1</v>
      </c>
      <c r="C1388" s="50">
        <f>'L51'!P36</f>
        <v>1200</v>
      </c>
      <c r="D1388" s="50">
        <f>'L50'!T37</f>
        <v>1200</v>
      </c>
      <c r="E1388">
        <v>0</v>
      </c>
      <c r="F1388">
        <v>0</v>
      </c>
      <c r="G1388">
        <v>0</v>
      </c>
      <c r="H1388">
        <v>2</v>
      </c>
      <c r="I1388">
        <v>0</v>
      </c>
      <c r="J1388">
        <v>3</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t="b">
        <v>0</v>
      </c>
      <c r="AI1388" t="b">
        <v>0</v>
      </c>
      <c r="AJ1388" t="b">
        <v>0</v>
      </c>
      <c r="AK1388" t="b">
        <v>0</v>
      </c>
      <c r="AL1388" t="b">
        <v>0</v>
      </c>
      <c r="AM1388" t="b">
        <v>0</v>
      </c>
      <c r="AN1388" t="b">
        <v>1</v>
      </c>
      <c r="AO1388" t="b">
        <v>0</v>
      </c>
      <c r="AP1388">
        <v>1</v>
      </c>
      <c r="AQ1388" t="b">
        <v>1</v>
      </c>
      <c r="AR1388" t="b">
        <f t="shared" si="81"/>
        <v>1</v>
      </c>
    </row>
    <row r="1389" spans="1:44">
      <c r="A1389" t="s">
        <v>55</v>
      </c>
      <c r="B1389" s="50" t="b">
        <f t="shared" si="82"/>
        <v>1</v>
      </c>
      <c r="C1389" s="50">
        <f>'L51'!F36</f>
        <v>200</v>
      </c>
      <c r="D1389" s="50">
        <f>'L50'!N37</f>
        <v>200</v>
      </c>
      <c r="E1389">
        <v>0</v>
      </c>
      <c r="F1389">
        <v>0</v>
      </c>
      <c r="G1389">
        <v>0</v>
      </c>
      <c r="H1389">
        <v>2</v>
      </c>
      <c r="I1389">
        <v>0</v>
      </c>
      <c r="J1389">
        <v>3</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0</v>
      </c>
      <c r="AF1389">
        <v>0</v>
      </c>
      <c r="AG1389">
        <v>0</v>
      </c>
      <c r="AH1389" t="b">
        <v>0</v>
      </c>
      <c r="AI1389" t="b">
        <v>0</v>
      </c>
      <c r="AJ1389" t="b">
        <v>0</v>
      </c>
      <c r="AK1389" t="b">
        <v>0</v>
      </c>
      <c r="AL1389" t="b">
        <v>0</v>
      </c>
      <c r="AM1389" t="b">
        <v>0</v>
      </c>
      <c r="AN1389" t="b">
        <v>1</v>
      </c>
      <c r="AO1389" t="b">
        <v>0</v>
      </c>
      <c r="AP1389">
        <v>1</v>
      </c>
      <c r="AQ1389" t="b">
        <v>1</v>
      </c>
      <c r="AR1389" t="b">
        <f t="shared" si="81"/>
        <v>1</v>
      </c>
    </row>
    <row r="1390" spans="1:44">
      <c r="A1390" t="s">
        <v>55</v>
      </c>
      <c r="B1390" s="50" t="b">
        <f t="shared" ref="B1390:B1418" si="83">IF(C1390=D1390,TRUE(),FALSE())</f>
        <v>1</v>
      </c>
      <c r="C1390" s="50">
        <f>'L51'!P37</f>
        <v>0</v>
      </c>
      <c r="D1390" s="50">
        <f>'L50'!T38</f>
        <v>0</v>
      </c>
      <c r="E1390">
        <v>0</v>
      </c>
      <c r="F1390">
        <v>0</v>
      </c>
      <c r="G1390">
        <v>0</v>
      </c>
      <c r="H1390">
        <v>2</v>
      </c>
      <c r="I1390">
        <v>0</v>
      </c>
      <c r="J1390">
        <v>3</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t="b">
        <v>0</v>
      </c>
      <c r="AI1390" t="b">
        <v>0</v>
      </c>
      <c r="AJ1390" t="b">
        <v>0</v>
      </c>
      <c r="AK1390" t="b">
        <v>0</v>
      </c>
      <c r="AL1390" t="b">
        <v>0</v>
      </c>
      <c r="AM1390" t="b">
        <v>0</v>
      </c>
      <c r="AN1390" t="b">
        <v>1</v>
      </c>
      <c r="AO1390" t="b">
        <v>0</v>
      </c>
      <c r="AP1390">
        <v>1</v>
      </c>
      <c r="AQ1390" t="b">
        <v>1</v>
      </c>
      <c r="AR1390" t="b">
        <f t="shared" si="81"/>
        <v>1</v>
      </c>
    </row>
    <row r="1391" spans="1:44">
      <c r="A1391" t="s">
        <v>55</v>
      </c>
      <c r="B1391" s="50" t="b">
        <f t="shared" si="83"/>
        <v>1</v>
      </c>
      <c r="C1391" s="50">
        <f>'L51'!F37</f>
        <v>0</v>
      </c>
      <c r="D1391" s="50">
        <f>'L50'!N38</f>
        <v>0</v>
      </c>
      <c r="E1391">
        <v>0</v>
      </c>
      <c r="F1391">
        <v>0</v>
      </c>
      <c r="G1391">
        <v>0</v>
      </c>
      <c r="H1391">
        <v>2</v>
      </c>
      <c r="I1391">
        <v>0</v>
      </c>
      <c r="J1391">
        <v>3</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t="b">
        <v>0</v>
      </c>
      <c r="AI1391" t="b">
        <v>0</v>
      </c>
      <c r="AJ1391" t="b">
        <v>0</v>
      </c>
      <c r="AK1391" t="b">
        <v>0</v>
      </c>
      <c r="AL1391" t="b">
        <v>0</v>
      </c>
      <c r="AM1391" t="b">
        <v>0</v>
      </c>
      <c r="AN1391" t="b">
        <v>1</v>
      </c>
      <c r="AO1391" t="b">
        <v>0</v>
      </c>
      <c r="AP1391">
        <v>1</v>
      </c>
      <c r="AQ1391" t="b">
        <v>1</v>
      </c>
      <c r="AR1391" t="b">
        <f t="shared" si="81"/>
        <v>1</v>
      </c>
    </row>
    <row r="1392" spans="1:44">
      <c r="A1392" t="s">
        <v>55</v>
      </c>
      <c r="B1392" s="50" t="b">
        <f t="shared" si="83"/>
        <v>1</v>
      </c>
      <c r="C1392" s="50">
        <f>'L51'!P38</f>
        <v>1200</v>
      </c>
      <c r="D1392" s="50">
        <f>'L50'!T39</f>
        <v>1200</v>
      </c>
      <c r="E1392">
        <v>0</v>
      </c>
      <c r="F1392">
        <v>0</v>
      </c>
      <c r="G1392">
        <v>0</v>
      </c>
      <c r="H1392">
        <v>2</v>
      </c>
      <c r="I1392">
        <v>0</v>
      </c>
      <c r="J1392">
        <v>3</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t="b">
        <v>0</v>
      </c>
      <c r="AI1392" t="b">
        <v>0</v>
      </c>
      <c r="AJ1392" t="b">
        <v>0</v>
      </c>
      <c r="AK1392" t="b">
        <v>0</v>
      </c>
      <c r="AL1392" t="b">
        <v>0</v>
      </c>
      <c r="AM1392" t="b">
        <v>0</v>
      </c>
      <c r="AN1392" t="b">
        <v>1</v>
      </c>
      <c r="AO1392" t="b">
        <v>0</v>
      </c>
      <c r="AP1392">
        <v>1</v>
      </c>
      <c r="AQ1392" t="b">
        <v>1</v>
      </c>
      <c r="AR1392" t="b">
        <f t="shared" si="81"/>
        <v>1</v>
      </c>
    </row>
    <row r="1393" spans="1:44">
      <c r="A1393" t="s">
        <v>55</v>
      </c>
      <c r="B1393" s="50" t="b">
        <f t="shared" si="83"/>
        <v>1</v>
      </c>
      <c r="C1393" s="50">
        <f>'L51'!F38</f>
        <v>200</v>
      </c>
      <c r="D1393" s="50">
        <f>'L50'!N39</f>
        <v>200</v>
      </c>
      <c r="E1393">
        <v>0</v>
      </c>
      <c r="F1393">
        <v>0</v>
      </c>
      <c r="G1393">
        <v>0</v>
      </c>
      <c r="H1393">
        <v>2</v>
      </c>
      <c r="I1393">
        <v>0</v>
      </c>
      <c r="J1393">
        <v>3</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0</v>
      </c>
      <c r="AF1393">
        <v>0</v>
      </c>
      <c r="AG1393">
        <v>0</v>
      </c>
      <c r="AH1393" t="b">
        <v>0</v>
      </c>
      <c r="AI1393" t="b">
        <v>0</v>
      </c>
      <c r="AJ1393" t="b">
        <v>0</v>
      </c>
      <c r="AK1393" t="b">
        <v>0</v>
      </c>
      <c r="AL1393" t="b">
        <v>0</v>
      </c>
      <c r="AM1393" t="b">
        <v>0</v>
      </c>
      <c r="AN1393" t="b">
        <v>1</v>
      </c>
      <c r="AO1393" t="b">
        <v>0</v>
      </c>
      <c r="AP1393">
        <v>1</v>
      </c>
      <c r="AQ1393" t="b">
        <v>1</v>
      </c>
      <c r="AR1393" t="b">
        <f t="shared" si="81"/>
        <v>1</v>
      </c>
    </row>
    <row r="1394" spans="1:44">
      <c r="A1394" t="s">
        <v>55</v>
      </c>
      <c r="B1394" s="50" t="b">
        <f t="shared" si="83"/>
        <v>1</v>
      </c>
      <c r="C1394" s="50">
        <f>'L51'!P44</f>
        <v>2100</v>
      </c>
      <c r="D1394" s="50">
        <f>'L50'!T48</f>
        <v>2100</v>
      </c>
      <c r="E1394">
        <v>0</v>
      </c>
      <c r="F1394">
        <v>0</v>
      </c>
      <c r="G1394">
        <v>0</v>
      </c>
      <c r="H1394">
        <v>2</v>
      </c>
      <c r="I1394">
        <v>0</v>
      </c>
      <c r="J1394">
        <v>3</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t="b">
        <v>0</v>
      </c>
      <c r="AI1394" t="b">
        <v>0</v>
      </c>
      <c r="AJ1394" t="b">
        <v>0</v>
      </c>
      <c r="AK1394" t="b">
        <v>0</v>
      </c>
      <c r="AL1394" t="b">
        <v>0</v>
      </c>
      <c r="AM1394" t="b">
        <v>0</v>
      </c>
      <c r="AN1394" t="b">
        <v>1</v>
      </c>
      <c r="AO1394" t="b">
        <v>0</v>
      </c>
      <c r="AP1394">
        <v>1</v>
      </c>
      <c r="AQ1394" t="b">
        <v>1</v>
      </c>
      <c r="AR1394" t="b">
        <f t="shared" si="81"/>
        <v>1</v>
      </c>
    </row>
    <row r="1395" spans="1:44">
      <c r="A1395" t="s">
        <v>55</v>
      </c>
      <c r="B1395" s="50" t="b">
        <f t="shared" si="83"/>
        <v>1</v>
      </c>
      <c r="C1395" s="50">
        <f>'L51'!F44</f>
        <v>4400</v>
      </c>
      <c r="D1395" s="50">
        <f>'L50'!N48</f>
        <v>4400</v>
      </c>
      <c r="E1395">
        <v>0</v>
      </c>
      <c r="F1395">
        <v>0</v>
      </c>
      <c r="G1395">
        <v>0</v>
      </c>
      <c r="H1395">
        <v>2</v>
      </c>
      <c r="I1395">
        <v>0</v>
      </c>
      <c r="J1395">
        <v>3</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t="b">
        <v>0</v>
      </c>
      <c r="AI1395" t="b">
        <v>0</v>
      </c>
      <c r="AJ1395" t="b">
        <v>0</v>
      </c>
      <c r="AK1395" t="b">
        <v>0</v>
      </c>
      <c r="AL1395" t="b">
        <v>0</v>
      </c>
      <c r="AM1395" t="b">
        <v>0</v>
      </c>
      <c r="AN1395" t="b">
        <v>1</v>
      </c>
      <c r="AO1395" t="b">
        <v>0</v>
      </c>
      <c r="AP1395">
        <v>1</v>
      </c>
      <c r="AQ1395" t="b">
        <v>1</v>
      </c>
      <c r="AR1395" t="b">
        <f t="shared" si="81"/>
        <v>1</v>
      </c>
    </row>
    <row r="1396" spans="1:44">
      <c r="A1396" t="s">
        <v>55</v>
      </c>
      <c r="B1396" s="50" t="b">
        <f t="shared" si="83"/>
        <v>1</v>
      </c>
      <c r="C1396" s="50">
        <f>'L51'!P45</f>
        <v>0</v>
      </c>
      <c r="D1396" s="50">
        <f>'L50'!T49</f>
        <v>0</v>
      </c>
      <c r="E1396">
        <v>0</v>
      </c>
      <c r="F1396">
        <v>0</v>
      </c>
      <c r="G1396">
        <v>0</v>
      </c>
      <c r="H1396">
        <v>2</v>
      </c>
      <c r="I1396">
        <v>0</v>
      </c>
      <c r="J1396">
        <v>3</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0</v>
      </c>
      <c r="AF1396">
        <v>0</v>
      </c>
      <c r="AG1396">
        <v>0</v>
      </c>
      <c r="AH1396" t="b">
        <v>0</v>
      </c>
      <c r="AI1396" t="b">
        <v>0</v>
      </c>
      <c r="AJ1396" t="b">
        <v>0</v>
      </c>
      <c r="AK1396" t="b">
        <v>0</v>
      </c>
      <c r="AL1396" t="b">
        <v>0</v>
      </c>
      <c r="AM1396" t="b">
        <v>0</v>
      </c>
      <c r="AN1396" t="b">
        <v>1</v>
      </c>
      <c r="AO1396" t="b">
        <v>0</v>
      </c>
      <c r="AP1396">
        <v>1</v>
      </c>
      <c r="AQ1396" t="b">
        <v>1</v>
      </c>
      <c r="AR1396" t="b">
        <f t="shared" si="81"/>
        <v>1</v>
      </c>
    </row>
    <row r="1397" spans="1:44">
      <c r="A1397" t="s">
        <v>55</v>
      </c>
      <c r="B1397" s="50" t="b">
        <f t="shared" si="83"/>
        <v>1</v>
      </c>
      <c r="C1397" s="50">
        <f>'L51'!F45</f>
        <v>0</v>
      </c>
      <c r="D1397" s="50">
        <f>'L50'!N49</f>
        <v>0</v>
      </c>
      <c r="E1397">
        <v>0</v>
      </c>
      <c r="F1397">
        <v>0</v>
      </c>
      <c r="G1397">
        <v>0</v>
      </c>
      <c r="H1397">
        <v>2</v>
      </c>
      <c r="I1397">
        <v>0</v>
      </c>
      <c r="J1397">
        <v>3</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t="b">
        <v>0</v>
      </c>
      <c r="AI1397" t="b">
        <v>0</v>
      </c>
      <c r="AJ1397" t="b">
        <v>0</v>
      </c>
      <c r="AK1397" t="b">
        <v>0</v>
      </c>
      <c r="AL1397" t="b">
        <v>0</v>
      </c>
      <c r="AM1397" t="b">
        <v>0</v>
      </c>
      <c r="AN1397" t="b">
        <v>1</v>
      </c>
      <c r="AO1397" t="b">
        <v>0</v>
      </c>
      <c r="AP1397">
        <v>1</v>
      </c>
      <c r="AQ1397" t="b">
        <v>1</v>
      </c>
      <c r="AR1397" t="b">
        <f t="shared" si="81"/>
        <v>1</v>
      </c>
    </row>
    <row r="1398" spans="1:44">
      <c r="A1398" t="s">
        <v>55</v>
      </c>
      <c r="B1398" s="50" t="b">
        <f t="shared" si="83"/>
        <v>1</v>
      </c>
      <c r="C1398" s="50">
        <f>'L52'!Z20</f>
        <v>0</v>
      </c>
      <c r="D1398" s="50">
        <f>'L50'!T20</f>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t="b">
        <v>0</v>
      </c>
      <c r="AI1398" t="b">
        <v>0</v>
      </c>
      <c r="AJ1398" t="b">
        <v>0</v>
      </c>
      <c r="AK1398" t="b">
        <v>0</v>
      </c>
      <c r="AL1398" t="b">
        <v>0</v>
      </c>
      <c r="AM1398" t="b">
        <v>0</v>
      </c>
      <c r="AN1398" t="b">
        <v>0</v>
      </c>
      <c r="AO1398" t="b">
        <v>0</v>
      </c>
      <c r="AP1398">
        <v>0</v>
      </c>
      <c r="AQ1398" t="b">
        <v>0</v>
      </c>
      <c r="AR1398" t="b">
        <f t="shared" si="81"/>
        <v>1</v>
      </c>
    </row>
    <row r="1399" spans="1:44">
      <c r="A1399" t="s">
        <v>55</v>
      </c>
      <c r="B1399" s="50" t="b">
        <f t="shared" si="83"/>
        <v>1</v>
      </c>
      <c r="C1399" s="50">
        <f>'L52'!P20</f>
        <v>0</v>
      </c>
      <c r="D1399" s="50">
        <f>'L50'!N20</f>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0</v>
      </c>
      <c r="AF1399">
        <v>0</v>
      </c>
      <c r="AG1399">
        <v>0</v>
      </c>
      <c r="AH1399" t="b">
        <v>0</v>
      </c>
      <c r="AI1399" t="b">
        <v>0</v>
      </c>
      <c r="AJ1399" t="b">
        <v>0</v>
      </c>
      <c r="AK1399" t="b">
        <v>0</v>
      </c>
      <c r="AL1399" t="b">
        <v>0</v>
      </c>
      <c r="AM1399" t="b">
        <v>0</v>
      </c>
      <c r="AN1399" t="b">
        <v>0</v>
      </c>
      <c r="AO1399" t="b">
        <v>0</v>
      </c>
      <c r="AP1399">
        <v>0</v>
      </c>
      <c r="AQ1399" t="b">
        <v>0</v>
      </c>
      <c r="AR1399" t="b">
        <f t="shared" si="81"/>
        <v>1</v>
      </c>
    </row>
    <row r="1400" spans="1:44">
      <c r="A1400" t="s">
        <v>55</v>
      </c>
      <c r="B1400" s="50" t="b">
        <f t="shared" si="83"/>
        <v>1</v>
      </c>
      <c r="C1400" s="50">
        <f>'L52'!F20</f>
        <v>0</v>
      </c>
      <c r="D1400" s="50">
        <f>'L50'!H20</f>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t="b">
        <v>0</v>
      </c>
      <c r="AI1400" t="b">
        <v>0</v>
      </c>
      <c r="AJ1400" t="b">
        <v>0</v>
      </c>
      <c r="AK1400" t="b">
        <v>0</v>
      </c>
      <c r="AL1400" t="b">
        <v>0</v>
      </c>
      <c r="AM1400" t="b">
        <v>0</v>
      </c>
      <c r="AN1400" t="b">
        <v>0</v>
      </c>
      <c r="AO1400" t="b">
        <v>0</v>
      </c>
      <c r="AP1400">
        <v>0</v>
      </c>
      <c r="AQ1400" t="b">
        <v>0</v>
      </c>
      <c r="AR1400" t="b">
        <f t="shared" si="81"/>
        <v>1</v>
      </c>
    </row>
    <row r="1401" spans="1:44">
      <c r="A1401" t="s">
        <v>55</v>
      </c>
      <c r="B1401" s="50" t="b">
        <f t="shared" si="83"/>
        <v>1</v>
      </c>
      <c r="C1401" s="50">
        <f>'L52'!Z30</f>
        <v>0</v>
      </c>
      <c r="D1401" s="50">
        <f>'L50'!T30</f>
        <v>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t="b">
        <v>0</v>
      </c>
      <c r="AI1401" t="b">
        <v>0</v>
      </c>
      <c r="AJ1401" t="b">
        <v>0</v>
      </c>
      <c r="AK1401" t="b">
        <v>0</v>
      </c>
      <c r="AL1401" t="b">
        <v>0</v>
      </c>
      <c r="AM1401" t="b">
        <v>0</v>
      </c>
      <c r="AN1401" t="b">
        <v>0</v>
      </c>
      <c r="AO1401" t="b">
        <v>0</v>
      </c>
      <c r="AP1401">
        <v>0</v>
      </c>
      <c r="AQ1401" t="b">
        <v>0</v>
      </c>
      <c r="AR1401" t="b">
        <f t="shared" si="81"/>
        <v>1</v>
      </c>
    </row>
    <row r="1402" spans="1:44">
      <c r="A1402" t="s">
        <v>55</v>
      </c>
      <c r="B1402" s="50" t="b">
        <f t="shared" si="83"/>
        <v>1</v>
      </c>
      <c r="C1402" s="50">
        <f>'L52'!P30</f>
        <v>0</v>
      </c>
      <c r="D1402" s="50">
        <f>'L50'!N30</f>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t="b">
        <v>0</v>
      </c>
      <c r="AI1402" t="b">
        <v>0</v>
      </c>
      <c r="AJ1402" t="b">
        <v>0</v>
      </c>
      <c r="AK1402" t="b">
        <v>0</v>
      </c>
      <c r="AL1402" t="b">
        <v>0</v>
      </c>
      <c r="AM1402" t="b">
        <v>0</v>
      </c>
      <c r="AN1402" t="b">
        <v>0</v>
      </c>
      <c r="AO1402" t="b">
        <v>0</v>
      </c>
      <c r="AP1402">
        <v>0</v>
      </c>
      <c r="AQ1402" t="b">
        <v>0</v>
      </c>
      <c r="AR1402" t="b">
        <f t="shared" si="81"/>
        <v>1</v>
      </c>
    </row>
    <row r="1403" spans="1:44">
      <c r="A1403" t="s">
        <v>55</v>
      </c>
      <c r="B1403" s="50" t="b">
        <f t="shared" si="83"/>
        <v>1</v>
      </c>
      <c r="C1403" s="50">
        <f>'L52'!F30</f>
        <v>0</v>
      </c>
      <c r="D1403" s="50">
        <f>'L50'!H30</f>
        <v>0</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0</v>
      </c>
      <c r="AF1403">
        <v>0</v>
      </c>
      <c r="AG1403">
        <v>0</v>
      </c>
      <c r="AH1403" t="b">
        <v>0</v>
      </c>
      <c r="AI1403" t="b">
        <v>0</v>
      </c>
      <c r="AJ1403" t="b">
        <v>0</v>
      </c>
      <c r="AK1403" t="b">
        <v>0</v>
      </c>
      <c r="AL1403" t="b">
        <v>0</v>
      </c>
      <c r="AM1403" t="b">
        <v>0</v>
      </c>
      <c r="AN1403" t="b">
        <v>0</v>
      </c>
      <c r="AO1403" t="b">
        <v>0</v>
      </c>
      <c r="AP1403">
        <v>0</v>
      </c>
      <c r="AQ1403" t="b">
        <v>0</v>
      </c>
      <c r="AR1403" t="b">
        <f t="shared" si="81"/>
        <v>1</v>
      </c>
    </row>
    <row r="1404" spans="1:44">
      <c r="A1404" t="s">
        <v>55</v>
      </c>
      <c r="B1404" s="50" t="b">
        <f t="shared" si="83"/>
        <v>1</v>
      </c>
      <c r="C1404" s="50">
        <f>'L52'!Z36</f>
        <v>1200</v>
      </c>
      <c r="D1404" s="50">
        <f>'L50'!T37</f>
        <v>1200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t="b">
        <v>0</v>
      </c>
      <c r="AI1404" t="b">
        <v>0</v>
      </c>
      <c r="AJ1404" t="b">
        <v>0</v>
      </c>
      <c r="AK1404" t="b">
        <v>0</v>
      </c>
      <c r="AL1404" t="b">
        <v>0</v>
      </c>
      <c r="AM1404" t="b">
        <v>0</v>
      </c>
      <c r="AN1404" t="b">
        <v>0</v>
      </c>
      <c r="AO1404" t="b">
        <v>0</v>
      </c>
      <c r="AP1404">
        <v>0</v>
      </c>
      <c r="AQ1404" t="b">
        <v>0</v>
      </c>
      <c r="AR1404" t="b">
        <f t="shared" si="81"/>
        <v>1</v>
      </c>
    </row>
    <row r="1405" spans="1:44">
      <c r="A1405" t="s">
        <v>55</v>
      </c>
      <c r="B1405" s="50" t="b">
        <f t="shared" si="83"/>
        <v>1</v>
      </c>
      <c r="C1405" s="50">
        <f>'L52'!P36</f>
        <v>200</v>
      </c>
      <c r="D1405" s="50">
        <f>'L50'!N37</f>
        <v>200</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c r="AE1405">
        <v>0</v>
      </c>
      <c r="AF1405">
        <v>0</v>
      </c>
      <c r="AG1405">
        <v>0</v>
      </c>
      <c r="AH1405" t="b">
        <v>0</v>
      </c>
      <c r="AI1405" t="b">
        <v>0</v>
      </c>
      <c r="AJ1405" t="b">
        <v>0</v>
      </c>
      <c r="AK1405" t="b">
        <v>0</v>
      </c>
      <c r="AL1405" t="b">
        <v>0</v>
      </c>
      <c r="AM1405" t="b">
        <v>0</v>
      </c>
      <c r="AN1405" t="b">
        <v>0</v>
      </c>
      <c r="AO1405" t="b">
        <v>0</v>
      </c>
      <c r="AP1405">
        <v>0</v>
      </c>
      <c r="AQ1405" t="b">
        <v>0</v>
      </c>
      <c r="AR1405" t="b">
        <f t="shared" si="81"/>
        <v>1</v>
      </c>
    </row>
    <row r="1406" spans="1:44">
      <c r="A1406" t="s">
        <v>55</v>
      </c>
      <c r="B1406" s="50" t="b">
        <f t="shared" si="83"/>
        <v>1</v>
      </c>
      <c r="C1406" s="50">
        <f>'L52'!F36</f>
        <v>800</v>
      </c>
      <c r="D1406" s="50">
        <f>'L50'!H37</f>
        <v>800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0</v>
      </c>
      <c r="AF1406">
        <v>0</v>
      </c>
      <c r="AG1406">
        <v>0</v>
      </c>
      <c r="AH1406" t="b">
        <v>0</v>
      </c>
      <c r="AI1406" t="b">
        <v>0</v>
      </c>
      <c r="AJ1406" t="b">
        <v>0</v>
      </c>
      <c r="AK1406" t="b">
        <v>0</v>
      </c>
      <c r="AL1406" t="b">
        <v>0</v>
      </c>
      <c r="AM1406" t="b">
        <v>0</v>
      </c>
      <c r="AN1406" t="b">
        <v>0</v>
      </c>
      <c r="AO1406" t="b">
        <v>0</v>
      </c>
      <c r="AP1406">
        <v>0</v>
      </c>
      <c r="AQ1406" t="b">
        <v>0</v>
      </c>
      <c r="AR1406" t="b">
        <f t="shared" si="81"/>
        <v>1</v>
      </c>
    </row>
    <row r="1407" spans="1:44">
      <c r="A1407" t="s">
        <v>55</v>
      </c>
      <c r="B1407" s="50" t="b">
        <f t="shared" si="83"/>
        <v>1</v>
      </c>
      <c r="C1407" s="50">
        <f>'L52'!Z37</f>
        <v>0</v>
      </c>
      <c r="D1407" s="50">
        <f>'L50'!T38</f>
        <v>0</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t="b">
        <v>0</v>
      </c>
      <c r="AI1407" t="b">
        <v>0</v>
      </c>
      <c r="AJ1407" t="b">
        <v>0</v>
      </c>
      <c r="AK1407" t="b">
        <v>0</v>
      </c>
      <c r="AL1407" t="b">
        <v>0</v>
      </c>
      <c r="AM1407" t="b">
        <v>0</v>
      </c>
      <c r="AN1407" t="b">
        <v>0</v>
      </c>
      <c r="AO1407" t="b">
        <v>0</v>
      </c>
      <c r="AP1407">
        <v>0</v>
      </c>
      <c r="AQ1407" t="b">
        <v>0</v>
      </c>
      <c r="AR1407" t="b">
        <f t="shared" si="81"/>
        <v>1</v>
      </c>
    </row>
    <row r="1408" spans="1:44">
      <c r="A1408" t="s">
        <v>55</v>
      </c>
      <c r="B1408" s="50" t="b">
        <f t="shared" si="83"/>
        <v>1</v>
      </c>
      <c r="C1408" s="50">
        <f>'L52'!P37</f>
        <v>0</v>
      </c>
      <c r="D1408" s="50">
        <f>'L50'!N38</f>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0</v>
      </c>
      <c r="AG1408">
        <v>0</v>
      </c>
      <c r="AH1408" t="b">
        <v>0</v>
      </c>
      <c r="AI1408" t="b">
        <v>0</v>
      </c>
      <c r="AJ1408" t="b">
        <v>0</v>
      </c>
      <c r="AK1408" t="b">
        <v>0</v>
      </c>
      <c r="AL1408" t="b">
        <v>0</v>
      </c>
      <c r="AM1408" t="b">
        <v>0</v>
      </c>
      <c r="AN1408" t="b">
        <v>0</v>
      </c>
      <c r="AO1408" t="b">
        <v>0</v>
      </c>
      <c r="AP1408">
        <v>0</v>
      </c>
      <c r="AQ1408" t="b">
        <v>0</v>
      </c>
      <c r="AR1408" t="b">
        <f t="shared" si="81"/>
        <v>1</v>
      </c>
    </row>
    <row r="1409" spans="1:44">
      <c r="A1409" t="s">
        <v>55</v>
      </c>
      <c r="B1409" s="50" t="b">
        <f t="shared" si="83"/>
        <v>1</v>
      </c>
      <c r="C1409" s="50">
        <f>'L52'!F37</f>
        <v>0</v>
      </c>
      <c r="D1409" s="50">
        <f>'L50'!H38</f>
        <v>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t="b">
        <v>0</v>
      </c>
      <c r="AI1409" t="b">
        <v>0</v>
      </c>
      <c r="AJ1409" t="b">
        <v>0</v>
      </c>
      <c r="AK1409" t="b">
        <v>0</v>
      </c>
      <c r="AL1409" t="b">
        <v>0</v>
      </c>
      <c r="AM1409" t="b">
        <v>0</v>
      </c>
      <c r="AN1409" t="b">
        <v>0</v>
      </c>
      <c r="AO1409" t="b">
        <v>0</v>
      </c>
      <c r="AP1409">
        <v>0</v>
      </c>
      <c r="AQ1409" t="b">
        <v>0</v>
      </c>
      <c r="AR1409" t="b">
        <f t="shared" si="81"/>
        <v>1</v>
      </c>
    </row>
    <row r="1410" spans="1:44">
      <c r="A1410" t="s">
        <v>55</v>
      </c>
      <c r="B1410" s="50" t="b">
        <f t="shared" si="83"/>
        <v>1</v>
      </c>
      <c r="C1410" s="50">
        <f>'L52'!Z38</f>
        <v>1200</v>
      </c>
      <c r="D1410" s="50">
        <f>'L50'!T39</f>
        <v>1200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t="b">
        <v>0</v>
      </c>
      <c r="AI1410" t="b">
        <v>0</v>
      </c>
      <c r="AJ1410" t="b">
        <v>0</v>
      </c>
      <c r="AK1410" t="b">
        <v>0</v>
      </c>
      <c r="AL1410" t="b">
        <v>0</v>
      </c>
      <c r="AM1410" t="b">
        <v>0</v>
      </c>
      <c r="AN1410" t="b">
        <v>0</v>
      </c>
      <c r="AO1410" t="b">
        <v>0</v>
      </c>
      <c r="AP1410">
        <v>0</v>
      </c>
      <c r="AQ1410" t="b">
        <v>0</v>
      </c>
      <c r="AR1410" t="b">
        <f t="shared" ref="AR1410:AR1473" si="84">IF(AP1410=0,B1410,IF(AQ1410,B1410,TRUE()))</f>
        <v>1</v>
      </c>
    </row>
    <row r="1411" spans="1:44">
      <c r="A1411" t="s">
        <v>55</v>
      </c>
      <c r="B1411" s="50" t="b">
        <f t="shared" si="83"/>
        <v>1</v>
      </c>
      <c r="C1411" s="50">
        <f>'L52'!P38</f>
        <v>200</v>
      </c>
      <c r="D1411" s="50">
        <f>'L50'!N39</f>
        <v>200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t="b">
        <v>0</v>
      </c>
      <c r="AI1411" t="b">
        <v>0</v>
      </c>
      <c r="AJ1411" t="b">
        <v>0</v>
      </c>
      <c r="AK1411" t="b">
        <v>0</v>
      </c>
      <c r="AL1411" t="b">
        <v>0</v>
      </c>
      <c r="AM1411" t="b">
        <v>0</v>
      </c>
      <c r="AN1411" t="b">
        <v>0</v>
      </c>
      <c r="AO1411" t="b">
        <v>0</v>
      </c>
      <c r="AP1411">
        <v>0</v>
      </c>
      <c r="AQ1411" t="b">
        <v>0</v>
      </c>
      <c r="AR1411" t="b">
        <f t="shared" si="84"/>
        <v>1</v>
      </c>
    </row>
    <row r="1412" spans="1:44">
      <c r="A1412" t="s">
        <v>55</v>
      </c>
      <c r="B1412" s="50" t="b">
        <f t="shared" si="83"/>
        <v>1</v>
      </c>
      <c r="C1412" s="50">
        <f>'L52'!F38</f>
        <v>800</v>
      </c>
      <c r="D1412" s="50">
        <f>'L50'!H39</f>
        <v>800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t="b">
        <v>0</v>
      </c>
      <c r="AI1412" t="b">
        <v>0</v>
      </c>
      <c r="AJ1412" t="b">
        <v>0</v>
      </c>
      <c r="AK1412" t="b">
        <v>0</v>
      </c>
      <c r="AL1412" t="b">
        <v>0</v>
      </c>
      <c r="AM1412" t="b">
        <v>0</v>
      </c>
      <c r="AN1412" t="b">
        <v>0</v>
      </c>
      <c r="AO1412" t="b">
        <v>0</v>
      </c>
      <c r="AP1412">
        <v>0</v>
      </c>
      <c r="AQ1412" t="b">
        <v>0</v>
      </c>
      <c r="AR1412" t="b">
        <f t="shared" si="84"/>
        <v>1</v>
      </c>
    </row>
    <row r="1413" spans="1:44">
      <c r="A1413" t="s">
        <v>55</v>
      </c>
      <c r="B1413" s="50" t="b">
        <f t="shared" si="83"/>
        <v>1</v>
      </c>
      <c r="C1413" s="50">
        <f>'L52'!Z44</f>
        <v>2100</v>
      </c>
      <c r="D1413" s="50">
        <f>'L50'!T48</f>
        <v>2100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t="b">
        <v>0</v>
      </c>
      <c r="AI1413" t="b">
        <v>0</v>
      </c>
      <c r="AJ1413" t="b">
        <v>0</v>
      </c>
      <c r="AK1413" t="b">
        <v>0</v>
      </c>
      <c r="AL1413" t="b">
        <v>0</v>
      </c>
      <c r="AM1413" t="b">
        <v>0</v>
      </c>
      <c r="AN1413" t="b">
        <v>0</v>
      </c>
      <c r="AO1413" t="b">
        <v>0</v>
      </c>
      <c r="AP1413">
        <v>0</v>
      </c>
      <c r="AQ1413" t="b">
        <v>0</v>
      </c>
      <c r="AR1413" t="b">
        <f t="shared" si="84"/>
        <v>1</v>
      </c>
    </row>
    <row r="1414" spans="1:44">
      <c r="A1414" t="s">
        <v>55</v>
      </c>
      <c r="B1414" s="50" t="b">
        <f t="shared" si="83"/>
        <v>1</v>
      </c>
      <c r="C1414" s="50">
        <f>'L52'!P44</f>
        <v>4400</v>
      </c>
      <c r="D1414" s="50">
        <f>'L50'!N48</f>
        <v>4400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t="b">
        <v>0</v>
      </c>
      <c r="AI1414" t="b">
        <v>0</v>
      </c>
      <c r="AJ1414" t="b">
        <v>0</v>
      </c>
      <c r="AK1414" t="b">
        <v>0</v>
      </c>
      <c r="AL1414" t="b">
        <v>0</v>
      </c>
      <c r="AM1414" t="b">
        <v>0</v>
      </c>
      <c r="AN1414" t="b">
        <v>0</v>
      </c>
      <c r="AO1414" t="b">
        <v>0</v>
      </c>
      <c r="AP1414">
        <v>0</v>
      </c>
      <c r="AQ1414" t="b">
        <v>0</v>
      </c>
      <c r="AR1414" t="b">
        <f t="shared" si="84"/>
        <v>1</v>
      </c>
    </row>
    <row r="1415" spans="1:44">
      <c r="A1415" t="s">
        <v>55</v>
      </c>
      <c r="B1415" s="50" t="b">
        <f t="shared" si="83"/>
        <v>1</v>
      </c>
      <c r="C1415" s="50">
        <f>'L52'!F44</f>
        <v>4300</v>
      </c>
      <c r="D1415" s="50">
        <f>'L50'!H48</f>
        <v>4300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0</v>
      </c>
      <c r="AF1415">
        <v>0</v>
      </c>
      <c r="AG1415">
        <v>0</v>
      </c>
      <c r="AH1415" t="b">
        <v>0</v>
      </c>
      <c r="AI1415" t="b">
        <v>0</v>
      </c>
      <c r="AJ1415" t="b">
        <v>0</v>
      </c>
      <c r="AK1415" t="b">
        <v>0</v>
      </c>
      <c r="AL1415" t="b">
        <v>0</v>
      </c>
      <c r="AM1415" t="b">
        <v>0</v>
      </c>
      <c r="AN1415" t="b">
        <v>0</v>
      </c>
      <c r="AO1415" t="b">
        <v>0</v>
      </c>
      <c r="AP1415">
        <v>0</v>
      </c>
      <c r="AQ1415" t="b">
        <v>0</v>
      </c>
      <c r="AR1415" t="b">
        <f t="shared" si="84"/>
        <v>1</v>
      </c>
    </row>
    <row r="1416" spans="1:44">
      <c r="A1416" t="s">
        <v>55</v>
      </c>
      <c r="B1416" s="50" t="b">
        <f t="shared" si="83"/>
        <v>1</v>
      </c>
      <c r="C1416" s="50">
        <f>'L52'!Z45</f>
        <v>0</v>
      </c>
      <c r="D1416" s="50">
        <f>'L50'!T49</f>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0</v>
      </c>
      <c r="AF1416">
        <v>0</v>
      </c>
      <c r="AG1416">
        <v>0</v>
      </c>
      <c r="AH1416" t="b">
        <v>0</v>
      </c>
      <c r="AI1416" t="b">
        <v>0</v>
      </c>
      <c r="AJ1416" t="b">
        <v>0</v>
      </c>
      <c r="AK1416" t="b">
        <v>0</v>
      </c>
      <c r="AL1416" t="b">
        <v>0</v>
      </c>
      <c r="AM1416" t="b">
        <v>0</v>
      </c>
      <c r="AN1416" t="b">
        <v>0</v>
      </c>
      <c r="AO1416" t="b">
        <v>0</v>
      </c>
      <c r="AP1416">
        <v>0</v>
      </c>
      <c r="AQ1416" t="b">
        <v>0</v>
      </c>
      <c r="AR1416" t="b">
        <f t="shared" si="84"/>
        <v>1</v>
      </c>
    </row>
    <row r="1417" spans="1:44">
      <c r="A1417" t="s">
        <v>55</v>
      </c>
      <c r="B1417" s="50" t="b">
        <f t="shared" si="83"/>
        <v>1</v>
      </c>
      <c r="C1417" s="50">
        <f>'L52'!P45</f>
        <v>0</v>
      </c>
      <c r="D1417" s="50">
        <f>'L50'!N49</f>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0</v>
      </c>
      <c r="AG1417">
        <v>0</v>
      </c>
      <c r="AH1417" t="b">
        <v>0</v>
      </c>
      <c r="AI1417" t="b">
        <v>0</v>
      </c>
      <c r="AJ1417" t="b">
        <v>0</v>
      </c>
      <c r="AK1417" t="b">
        <v>0</v>
      </c>
      <c r="AL1417" t="b">
        <v>0</v>
      </c>
      <c r="AM1417" t="b">
        <v>0</v>
      </c>
      <c r="AN1417" t="b">
        <v>0</v>
      </c>
      <c r="AO1417" t="b">
        <v>0</v>
      </c>
      <c r="AP1417">
        <v>0</v>
      </c>
      <c r="AQ1417" t="b">
        <v>0</v>
      </c>
      <c r="AR1417" t="b">
        <f t="shared" si="84"/>
        <v>1</v>
      </c>
    </row>
    <row r="1418" spans="1:44">
      <c r="A1418" t="s">
        <v>55</v>
      </c>
      <c r="B1418" s="50" t="b">
        <f t="shared" si="83"/>
        <v>1</v>
      </c>
      <c r="C1418" s="50">
        <f>'L52'!F45</f>
        <v>0</v>
      </c>
      <c r="D1418" s="50">
        <f>'L50'!H49</f>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t="b">
        <v>0</v>
      </c>
      <c r="AI1418" t="b">
        <v>0</v>
      </c>
      <c r="AJ1418" t="b">
        <v>0</v>
      </c>
      <c r="AK1418" t="b">
        <v>0</v>
      </c>
      <c r="AL1418" t="b">
        <v>0</v>
      </c>
      <c r="AM1418" t="b">
        <v>0</v>
      </c>
      <c r="AN1418" t="b">
        <v>0</v>
      </c>
      <c r="AO1418" t="b">
        <v>0</v>
      </c>
      <c r="AP1418">
        <v>0</v>
      </c>
      <c r="AQ1418" t="b">
        <v>0</v>
      </c>
      <c r="AR1418" t="b">
        <f t="shared" si="84"/>
        <v>1</v>
      </c>
    </row>
    <row r="1419" spans="1:44">
      <c r="A1419" t="s">
        <v>55</v>
      </c>
      <c r="B1419" t="b">
        <f>IF(C1419&gt;=D1419,TRUE(),FALSE())</f>
        <v>1</v>
      </c>
      <c r="C1419">
        <f>SUM('L53'!F15,'L53'!F12)</f>
        <v>0</v>
      </c>
      <c r="D1419">
        <f>'L27'!M26+'L28'!P27+'L29'!I26</f>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t="b">
        <v>0</v>
      </c>
      <c r="AI1419" t="b">
        <v>0</v>
      </c>
      <c r="AJ1419" t="b">
        <v>0</v>
      </c>
      <c r="AK1419" t="b">
        <v>0</v>
      </c>
      <c r="AL1419" t="b">
        <v>0</v>
      </c>
      <c r="AM1419" t="b">
        <v>0</v>
      </c>
      <c r="AN1419" t="b">
        <v>0</v>
      </c>
      <c r="AO1419" t="b">
        <v>0</v>
      </c>
      <c r="AP1419">
        <v>0</v>
      </c>
      <c r="AQ1419" t="b">
        <v>0</v>
      </c>
      <c r="AR1419" t="b">
        <f t="shared" si="84"/>
        <v>1</v>
      </c>
    </row>
    <row r="1420" spans="1:44">
      <c r="A1420" t="s">
        <v>55</v>
      </c>
      <c r="B1420" t="b">
        <f>IF(C1420&gt;=D1420,TRUE(),FALSE())</f>
        <v>1</v>
      </c>
      <c r="C1420">
        <f>SUM('L53'!E15,'L53'!E12)</f>
        <v>0</v>
      </c>
      <c r="D1420">
        <f>'L27'!I26+'L28'!L27+'L29'!G26</f>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c r="AE1420">
        <v>0</v>
      </c>
      <c r="AF1420">
        <v>0</v>
      </c>
      <c r="AG1420">
        <v>0</v>
      </c>
      <c r="AH1420" t="b">
        <v>0</v>
      </c>
      <c r="AI1420" t="b">
        <v>0</v>
      </c>
      <c r="AJ1420" t="b">
        <v>0</v>
      </c>
      <c r="AK1420" t="b">
        <v>0</v>
      </c>
      <c r="AL1420" t="b">
        <v>0</v>
      </c>
      <c r="AM1420" t="b">
        <v>0</v>
      </c>
      <c r="AN1420" t="b">
        <v>0</v>
      </c>
      <c r="AO1420" t="b">
        <v>0</v>
      </c>
      <c r="AP1420">
        <v>0</v>
      </c>
      <c r="AQ1420" t="b">
        <v>0</v>
      </c>
      <c r="AR1420" t="b">
        <f t="shared" si="84"/>
        <v>1</v>
      </c>
    </row>
    <row r="1421" spans="1:44">
      <c r="A1421" t="s">
        <v>55</v>
      </c>
      <c r="B1421" t="b">
        <f>IF(C1421&gt;=D1421,TRUE(),FALSE())</f>
        <v>1</v>
      </c>
      <c r="C1421">
        <f>SUM('L53'!D15,'L53'!D12)</f>
        <v>0</v>
      </c>
      <c r="D1421">
        <f>'L27'!E26+'L28'!H27+'L29'!E26</f>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c r="AE1421">
        <v>0</v>
      </c>
      <c r="AF1421">
        <v>0</v>
      </c>
      <c r="AG1421">
        <v>0</v>
      </c>
      <c r="AH1421" t="b">
        <v>0</v>
      </c>
      <c r="AI1421" t="b">
        <v>0</v>
      </c>
      <c r="AJ1421" t="b">
        <v>0</v>
      </c>
      <c r="AK1421" t="b">
        <v>0</v>
      </c>
      <c r="AL1421" t="b">
        <v>0</v>
      </c>
      <c r="AM1421" t="b">
        <v>0</v>
      </c>
      <c r="AN1421" t="b">
        <v>0</v>
      </c>
      <c r="AO1421" t="b">
        <v>0</v>
      </c>
      <c r="AP1421">
        <v>0</v>
      </c>
      <c r="AQ1421" t="b">
        <v>0</v>
      </c>
      <c r="AR1421" t="b">
        <f t="shared" si="84"/>
        <v>1</v>
      </c>
    </row>
    <row r="1422" spans="1:44">
      <c r="A1422" t="s">
        <v>55</v>
      </c>
      <c r="B1422" s="50" t="b">
        <f t="shared" ref="B1422:B1433" si="85">IF(C1422&lt;=D1422,TRUE(),FALSE())</f>
        <v>1</v>
      </c>
      <c r="C1422" s="50">
        <f>'L54'!G14</f>
        <v>0</v>
      </c>
      <c r="D1422" s="50">
        <f>'L54'!G13</f>
        <v>8700</v>
      </c>
      <c r="E1422">
        <v>0</v>
      </c>
      <c r="F1422">
        <v>0</v>
      </c>
      <c r="G1422">
        <v>0</v>
      </c>
      <c r="H1422">
        <v>2</v>
      </c>
      <c r="I1422">
        <v>0</v>
      </c>
      <c r="J1422">
        <v>3</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t="b">
        <v>0</v>
      </c>
      <c r="AI1422" t="b">
        <v>0</v>
      </c>
      <c r="AJ1422" t="b">
        <v>0</v>
      </c>
      <c r="AK1422" t="b">
        <v>0</v>
      </c>
      <c r="AL1422" t="b">
        <v>0</v>
      </c>
      <c r="AM1422" t="b">
        <v>0</v>
      </c>
      <c r="AN1422" t="b">
        <v>1</v>
      </c>
      <c r="AO1422" t="b">
        <v>0</v>
      </c>
      <c r="AP1422">
        <v>1</v>
      </c>
      <c r="AQ1422" t="b">
        <v>1</v>
      </c>
      <c r="AR1422" t="b">
        <f t="shared" si="84"/>
        <v>1</v>
      </c>
    </row>
    <row r="1423" spans="1:44">
      <c r="A1423" t="s">
        <v>55</v>
      </c>
      <c r="B1423" s="50" t="b">
        <f t="shared" si="85"/>
        <v>1</v>
      </c>
      <c r="C1423" s="50">
        <f>'L54'!F14</f>
        <v>0</v>
      </c>
      <c r="D1423" s="50">
        <f>'L54'!F13</f>
        <v>7500</v>
      </c>
      <c r="E1423">
        <v>0</v>
      </c>
      <c r="F1423">
        <v>0</v>
      </c>
      <c r="G1423">
        <v>0</v>
      </c>
      <c r="H1423">
        <v>2</v>
      </c>
      <c r="I1423">
        <v>0</v>
      </c>
      <c r="J1423">
        <v>3</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t="b">
        <v>0</v>
      </c>
      <c r="AI1423" t="b">
        <v>0</v>
      </c>
      <c r="AJ1423" t="b">
        <v>0</v>
      </c>
      <c r="AK1423" t="b">
        <v>0</v>
      </c>
      <c r="AL1423" t="b">
        <v>0</v>
      </c>
      <c r="AM1423" t="b">
        <v>0</v>
      </c>
      <c r="AN1423" t="b">
        <v>1</v>
      </c>
      <c r="AO1423" t="b">
        <v>0</v>
      </c>
      <c r="AP1423">
        <v>1</v>
      </c>
      <c r="AQ1423" t="b">
        <v>1</v>
      </c>
      <c r="AR1423" t="b">
        <f t="shared" si="84"/>
        <v>1</v>
      </c>
    </row>
    <row r="1424" spans="1:44">
      <c r="A1424" t="s">
        <v>55</v>
      </c>
      <c r="B1424" s="50" t="b">
        <f t="shared" si="85"/>
        <v>1</v>
      </c>
      <c r="C1424" s="50">
        <f>'L54'!E14</f>
        <v>0</v>
      </c>
      <c r="D1424" s="50">
        <f>'L54'!E13</f>
        <v>7500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t="b">
        <v>0</v>
      </c>
      <c r="AI1424" t="b">
        <v>0</v>
      </c>
      <c r="AJ1424" t="b">
        <v>0</v>
      </c>
      <c r="AK1424" t="b">
        <v>0</v>
      </c>
      <c r="AL1424" t="b">
        <v>0</v>
      </c>
      <c r="AM1424" t="b">
        <v>0</v>
      </c>
      <c r="AN1424" t="b">
        <v>0</v>
      </c>
      <c r="AO1424" t="b">
        <v>0</v>
      </c>
      <c r="AP1424">
        <v>0</v>
      </c>
      <c r="AQ1424" t="b">
        <v>0</v>
      </c>
      <c r="AR1424" t="b">
        <f t="shared" si="84"/>
        <v>1</v>
      </c>
    </row>
    <row r="1425" spans="1:44">
      <c r="A1425" t="s">
        <v>55</v>
      </c>
      <c r="B1425" s="50" t="b">
        <f t="shared" si="85"/>
        <v>1</v>
      </c>
      <c r="C1425" s="50">
        <f>'L54'!D14</f>
        <v>0</v>
      </c>
      <c r="D1425" s="50">
        <f>'L54'!D13</f>
        <v>12200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t="b">
        <v>0</v>
      </c>
      <c r="AI1425" t="b">
        <v>0</v>
      </c>
      <c r="AJ1425" t="b">
        <v>0</v>
      </c>
      <c r="AK1425" t="b">
        <v>0</v>
      </c>
      <c r="AL1425" t="b">
        <v>0</v>
      </c>
      <c r="AM1425" t="b">
        <v>0</v>
      </c>
      <c r="AN1425" t="b">
        <v>0</v>
      </c>
      <c r="AO1425" t="b">
        <v>0</v>
      </c>
      <c r="AP1425">
        <v>0</v>
      </c>
      <c r="AQ1425" t="b">
        <v>0</v>
      </c>
      <c r="AR1425" t="b">
        <f t="shared" si="84"/>
        <v>1</v>
      </c>
    </row>
    <row r="1426" spans="1:44">
      <c r="A1426" t="s">
        <v>55</v>
      </c>
      <c r="B1426" s="50" t="b">
        <f t="shared" si="85"/>
        <v>0</v>
      </c>
      <c r="C1426" s="50">
        <f>'L54'!G27</f>
        <v>0</v>
      </c>
      <c r="D1426" s="50">
        <f>'L54'!G26</f>
        <v>-700</v>
      </c>
      <c r="E1426">
        <v>0</v>
      </c>
      <c r="F1426">
        <v>0</v>
      </c>
      <c r="G1426">
        <v>0</v>
      </c>
      <c r="H1426">
        <v>2</v>
      </c>
      <c r="I1426">
        <v>0</v>
      </c>
      <c r="J1426">
        <v>3</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t="b">
        <v>0</v>
      </c>
      <c r="AI1426" t="b">
        <v>0</v>
      </c>
      <c r="AJ1426" t="b">
        <v>0</v>
      </c>
      <c r="AK1426" t="b">
        <v>0</v>
      </c>
      <c r="AL1426" t="b">
        <v>0</v>
      </c>
      <c r="AM1426" t="b">
        <v>0</v>
      </c>
      <c r="AN1426" t="b">
        <v>1</v>
      </c>
      <c r="AO1426" t="b">
        <v>0</v>
      </c>
      <c r="AP1426">
        <v>1</v>
      </c>
      <c r="AQ1426" t="b">
        <v>1</v>
      </c>
      <c r="AR1426" t="b">
        <f t="shared" si="84"/>
        <v>0</v>
      </c>
    </row>
    <row r="1427" spans="1:44">
      <c r="A1427" t="s">
        <v>55</v>
      </c>
      <c r="B1427" s="50" t="b">
        <f t="shared" si="85"/>
        <v>0</v>
      </c>
      <c r="C1427" s="50">
        <f>'L54'!F27</f>
        <v>0</v>
      </c>
      <c r="D1427" s="50">
        <f>'L54'!F26</f>
        <v>-500</v>
      </c>
      <c r="E1427">
        <v>0</v>
      </c>
      <c r="F1427">
        <v>0</v>
      </c>
      <c r="G1427">
        <v>0</v>
      </c>
      <c r="H1427">
        <v>2</v>
      </c>
      <c r="I1427">
        <v>0</v>
      </c>
      <c r="J1427">
        <v>3</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t="b">
        <v>0</v>
      </c>
      <c r="AI1427" t="b">
        <v>0</v>
      </c>
      <c r="AJ1427" t="b">
        <v>0</v>
      </c>
      <c r="AK1427" t="b">
        <v>0</v>
      </c>
      <c r="AL1427" t="b">
        <v>0</v>
      </c>
      <c r="AM1427" t="b">
        <v>0</v>
      </c>
      <c r="AN1427" t="b">
        <v>1</v>
      </c>
      <c r="AO1427" t="b">
        <v>0</v>
      </c>
      <c r="AP1427">
        <v>1</v>
      </c>
      <c r="AQ1427" t="b">
        <v>1</v>
      </c>
      <c r="AR1427" t="b">
        <f t="shared" si="84"/>
        <v>0</v>
      </c>
    </row>
    <row r="1428" spans="1:44">
      <c r="A1428" t="s">
        <v>55</v>
      </c>
      <c r="B1428" s="50" t="b">
        <f t="shared" si="85"/>
        <v>0</v>
      </c>
      <c r="C1428" s="50">
        <f>'L54'!E27</f>
        <v>0</v>
      </c>
      <c r="D1428" s="50">
        <f>'L54'!E26</f>
        <v>-2600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t="b">
        <v>0</v>
      </c>
      <c r="AI1428" t="b">
        <v>0</v>
      </c>
      <c r="AJ1428" t="b">
        <v>0</v>
      </c>
      <c r="AK1428" t="b">
        <v>0</v>
      </c>
      <c r="AL1428" t="b">
        <v>0</v>
      </c>
      <c r="AM1428" t="b">
        <v>0</v>
      </c>
      <c r="AN1428" t="b">
        <v>0</v>
      </c>
      <c r="AO1428" t="b">
        <v>0</v>
      </c>
      <c r="AP1428">
        <v>0</v>
      </c>
      <c r="AQ1428" t="b">
        <v>0</v>
      </c>
      <c r="AR1428" t="b">
        <f t="shared" si="84"/>
        <v>0</v>
      </c>
    </row>
    <row r="1429" spans="1:44">
      <c r="A1429" t="s">
        <v>55</v>
      </c>
      <c r="B1429" s="50" t="b">
        <f t="shared" si="85"/>
        <v>0</v>
      </c>
      <c r="C1429" s="50">
        <f>'L54'!D27</f>
        <v>0</v>
      </c>
      <c r="D1429" s="50">
        <f>'L54'!D26</f>
        <v>-1100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t="b">
        <v>0</v>
      </c>
      <c r="AI1429" t="b">
        <v>0</v>
      </c>
      <c r="AJ1429" t="b">
        <v>0</v>
      </c>
      <c r="AK1429" t="b">
        <v>0</v>
      </c>
      <c r="AL1429" t="b">
        <v>0</v>
      </c>
      <c r="AM1429" t="b">
        <v>0</v>
      </c>
      <c r="AN1429" t="b">
        <v>0</v>
      </c>
      <c r="AO1429" t="b">
        <v>0</v>
      </c>
      <c r="AP1429">
        <v>0</v>
      </c>
      <c r="AQ1429" t="b">
        <v>0</v>
      </c>
      <c r="AR1429" t="b">
        <f t="shared" si="84"/>
        <v>0</v>
      </c>
    </row>
    <row r="1430" spans="1:44">
      <c r="A1430" t="s">
        <v>55</v>
      </c>
      <c r="B1430" s="50" t="b">
        <f t="shared" si="85"/>
        <v>1</v>
      </c>
      <c r="C1430" s="50">
        <f>'L54'!G29</f>
        <v>0</v>
      </c>
      <c r="D1430" s="50">
        <f>'L54'!G28</f>
        <v>0</v>
      </c>
      <c r="E1430">
        <v>0</v>
      </c>
      <c r="F1430">
        <v>0</v>
      </c>
      <c r="G1430">
        <v>0</v>
      </c>
      <c r="H1430">
        <v>2</v>
      </c>
      <c r="I1430">
        <v>0</v>
      </c>
      <c r="J1430">
        <v>3</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t="b">
        <v>0</v>
      </c>
      <c r="AI1430" t="b">
        <v>0</v>
      </c>
      <c r="AJ1430" t="b">
        <v>0</v>
      </c>
      <c r="AK1430" t="b">
        <v>0</v>
      </c>
      <c r="AL1430" t="b">
        <v>0</v>
      </c>
      <c r="AM1430" t="b">
        <v>0</v>
      </c>
      <c r="AN1430" t="b">
        <v>1</v>
      </c>
      <c r="AO1430" t="b">
        <v>0</v>
      </c>
      <c r="AP1430">
        <v>1</v>
      </c>
      <c r="AQ1430" t="b">
        <v>1</v>
      </c>
      <c r="AR1430" t="b">
        <f t="shared" si="84"/>
        <v>1</v>
      </c>
    </row>
    <row r="1431" spans="1:44">
      <c r="A1431" t="s">
        <v>55</v>
      </c>
      <c r="B1431" s="50" t="b">
        <f t="shared" si="85"/>
        <v>1</v>
      </c>
      <c r="C1431" s="50">
        <f>'L54'!F29</f>
        <v>0</v>
      </c>
      <c r="D1431" s="50">
        <f>'L54'!F28</f>
        <v>0</v>
      </c>
      <c r="E1431">
        <v>0</v>
      </c>
      <c r="F1431">
        <v>0</v>
      </c>
      <c r="G1431">
        <v>0</v>
      </c>
      <c r="H1431">
        <v>2</v>
      </c>
      <c r="I1431">
        <v>0</v>
      </c>
      <c r="J1431">
        <v>3</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t="b">
        <v>0</v>
      </c>
      <c r="AI1431" t="b">
        <v>0</v>
      </c>
      <c r="AJ1431" t="b">
        <v>0</v>
      </c>
      <c r="AK1431" t="b">
        <v>0</v>
      </c>
      <c r="AL1431" t="b">
        <v>0</v>
      </c>
      <c r="AM1431" t="b">
        <v>0</v>
      </c>
      <c r="AN1431" t="b">
        <v>1</v>
      </c>
      <c r="AO1431" t="b">
        <v>0</v>
      </c>
      <c r="AP1431">
        <v>1</v>
      </c>
      <c r="AQ1431" t="b">
        <v>1</v>
      </c>
      <c r="AR1431" t="b">
        <f t="shared" si="84"/>
        <v>1</v>
      </c>
    </row>
    <row r="1432" spans="1:44">
      <c r="A1432" t="s">
        <v>55</v>
      </c>
      <c r="B1432" s="50" t="b">
        <f t="shared" si="85"/>
        <v>1</v>
      </c>
      <c r="C1432" s="50">
        <f>'L54'!E29</f>
        <v>0</v>
      </c>
      <c r="D1432" s="50">
        <f>'L54'!E28</f>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t="b">
        <v>0</v>
      </c>
      <c r="AI1432" t="b">
        <v>0</v>
      </c>
      <c r="AJ1432" t="b">
        <v>0</v>
      </c>
      <c r="AK1432" t="b">
        <v>0</v>
      </c>
      <c r="AL1432" t="b">
        <v>0</v>
      </c>
      <c r="AM1432" t="b">
        <v>0</v>
      </c>
      <c r="AN1432" t="b">
        <v>0</v>
      </c>
      <c r="AO1432" t="b">
        <v>0</v>
      </c>
      <c r="AP1432">
        <v>0</v>
      </c>
      <c r="AQ1432" t="b">
        <v>0</v>
      </c>
      <c r="AR1432" t="b">
        <f t="shared" si="84"/>
        <v>1</v>
      </c>
    </row>
    <row r="1433" spans="1:44">
      <c r="A1433" t="s">
        <v>55</v>
      </c>
      <c r="B1433" s="50" t="b">
        <f t="shared" si="85"/>
        <v>1</v>
      </c>
      <c r="C1433" s="50">
        <f>'L54'!D29</f>
        <v>0</v>
      </c>
      <c r="D1433" s="50">
        <f>'L54'!D28</f>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t="b">
        <v>0</v>
      </c>
      <c r="AI1433" t="b">
        <v>0</v>
      </c>
      <c r="AJ1433" t="b">
        <v>0</v>
      </c>
      <c r="AK1433" t="b">
        <v>0</v>
      </c>
      <c r="AL1433" t="b">
        <v>0</v>
      </c>
      <c r="AM1433" t="b">
        <v>0</v>
      </c>
      <c r="AN1433" t="b">
        <v>0</v>
      </c>
      <c r="AO1433" t="b">
        <v>0</v>
      </c>
      <c r="AP1433">
        <v>0</v>
      </c>
      <c r="AQ1433" t="b">
        <v>0</v>
      </c>
      <c r="AR1433" t="b">
        <f t="shared" si="84"/>
        <v>1</v>
      </c>
    </row>
    <row r="1434" spans="1:44">
      <c r="A1434" t="s">
        <v>55</v>
      </c>
      <c r="B1434" s="50" t="b">
        <f t="shared" ref="B1434:B1465" si="86">IF(C1434=D1434,TRUE(),FALSE())</f>
        <v>1</v>
      </c>
      <c r="C1434" s="50">
        <f>'L54'!G33</f>
        <v>8700</v>
      </c>
      <c r="D1434" s="50">
        <f>'L54'!G13</f>
        <v>8700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t="b">
        <v>0</v>
      </c>
      <c r="AI1434" t="b">
        <v>0</v>
      </c>
      <c r="AJ1434" t="b">
        <v>0</v>
      </c>
      <c r="AK1434" t="b">
        <v>0</v>
      </c>
      <c r="AL1434" t="b">
        <v>0</v>
      </c>
      <c r="AM1434" t="b">
        <v>0</v>
      </c>
      <c r="AN1434" t="b">
        <v>0</v>
      </c>
      <c r="AO1434" t="b">
        <v>0</v>
      </c>
      <c r="AP1434">
        <v>0</v>
      </c>
      <c r="AQ1434" t="b">
        <v>0</v>
      </c>
      <c r="AR1434" t="b">
        <f t="shared" si="84"/>
        <v>1</v>
      </c>
    </row>
    <row r="1435" spans="1:44">
      <c r="A1435" t="s">
        <v>55</v>
      </c>
      <c r="B1435" s="50" t="b">
        <f t="shared" si="86"/>
        <v>1</v>
      </c>
      <c r="C1435" s="50">
        <f>'L54'!F33</f>
        <v>7500</v>
      </c>
      <c r="D1435" s="50">
        <f>'L54'!F13</f>
        <v>7500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t="b">
        <v>0</v>
      </c>
      <c r="AI1435" t="b">
        <v>0</v>
      </c>
      <c r="AJ1435" t="b">
        <v>0</v>
      </c>
      <c r="AK1435" t="b">
        <v>0</v>
      </c>
      <c r="AL1435" t="b">
        <v>0</v>
      </c>
      <c r="AM1435" t="b">
        <v>0</v>
      </c>
      <c r="AN1435" t="b">
        <v>0</v>
      </c>
      <c r="AO1435" t="b">
        <v>0</v>
      </c>
      <c r="AP1435">
        <v>0</v>
      </c>
      <c r="AQ1435" t="b">
        <v>0</v>
      </c>
      <c r="AR1435" t="b">
        <f t="shared" si="84"/>
        <v>1</v>
      </c>
    </row>
    <row r="1436" spans="1:44">
      <c r="A1436" t="s">
        <v>55</v>
      </c>
      <c r="B1436" s="50" t="b">
        <f t="shared" si="86"/>
        <v>1</v>
      </c>
      <c r="C1436" s="50">
        <f>'L54'!E33</f>
        <v>7500</v>
      </c>
      <c r="D1436" s="50">
        <f>'L54'!E13</f>
        <v>7500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t="b">
        <v>0</v>
      </c>
      <c r="AI1436" t="b">
        <v>0</v>
      </c>
      <c r="AJ1436" t="b">
        <v>0</v>
      </c>
      <c r="AK1436" t="b">
        <v>0</v>
      </c>
      <c r="AL1436" t="b">
        <v>0</v>
      </c>
      <c r="AM1436" t="b">
        <v>0</v>
      </c>
      <c r="AN1436" t="b">
        <v>0</v>
      </c>
      <c r="AO1436" t="b">
        <v>0</v>
      </c>
      <c r="AP1436">
        <v>0</v>
      </c>
      <c r="AQ1436" t="b">
        <v>0</v>
      </c>
      <c r="AR1436" t="b">
        <f t="shared" si="84"/>
        <v>1</v>
      </c>
    </row>
    <row r="1437" spans="1:44">
      <c r="A1437" t="s">
        <v>55</v>
      </c>
      <c r="B1437" s="50" t="b">
        <f t="shared" si="86"/>
        <v>1</v>
      </c>
      <c r="C1437" s="50">
        <f>'L54'!D33</f>
        <v>12200</v>
      </c>
      <c r="D1437" s="50">
        <f>'L54'!D13</f>
        <v>12200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t="b">
        <v>0</v>
      </c>
      <c r="AI1437" t="b">
        <v>0</v>
      </c>
      <c r="AJ1437" t="b">
        <v>0</v>
      </c>
      <c r="AK1437" t="b">
        <v>0</v>
      </c>
      <c r="AL1437" t="b">
        <v>0</v>
      </c>
      <c r="AM1437" t="b">
        <v>0</v>
      </c>
      <c r="AN1437" t="b">
        <v>0</v>
      </c>
      <c r="AO1437" t="b">
        <v>0</v>
      </c>
      <c r="AP1437">
        <v>0</v>
      </c>
      <c r="AQ1437" t="b">
        <v>0</v>
      </c>
      <c r="AR1437" t="b">
        <f t="shared" si="84"/>
        <v>1</v>
      </c>
    </row>
    <row r="1438" spans="1:44">
      <c r="A1438" t="s">
        <v>55</v>
      </c>
      <c r="B1438" s="50" t="b">
        <f t="shared" si="86"/>
        <v>1</v>
      </c>
      <c r="C1438" s="50">
        <f>'L54'!G25</f>
        <v>89500</v>
      </c>
      <c r="D1438" s="50">
        <f>'L17'!I11</f>
        <v>89500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t="b">
        <v>0</v>
      </c>
      <c r="AI1438" t="b">
        <v>0</v>
      </c>
      <c r="AJ1438" t="b">
        <v>0</v>
      </c>
      <c r="AK1438" t="b">
        <v>0</v>
      </c>
      <c r="AL1438" t="b">
        <v>0</v>
      </c>
      <c r="AM1438" t="b">
        <v>0</v>
      </c>
      <c r="AN1438" t="b">
        <v>0</v>
      </c>
      <c r="AO1438" t="b">
        <v>0</v>
      </c>
      <c r="AP1438">
        <v>0</v>
      </c>
      <c r="AQ1438" t="b">
        <v>0</v>
      </c>
      <c r="AR1438" t="b">
        <f t="shared" si="84"/>
        <v>1</v>
      </c>
    </row>
    <row r="1439" spans="1:44">
      <c r="A1439" t="s">
        <v>55</v>
      </c>
      <c r="B1439" s="50" t="b">
        <f t="shared" si="86"/>
        <v>1</v>
      </c>
      <c r="C1439" s="50">
        <f>'L54'!F25</f>
        <v>102500</v>
      </c>
      <c r="D1439" s="50">
        <f>'L17'!H11</f>
        <v>102500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t="b">
        <v>0</v>
      </c>
      <c r="AI1439" t="b">
        <v>0</v>
      </c>
      <c r="AJ1439" t="b">
        <v>0</v>
      </c>
      <c r="AK1439" t="b">
        <v>0</v>
      </c>
      <c r="AL1439" t="b">
        <v>0</v>
      </c>
      <c r="AM1439" t="b">
        <v>0</v>
      </c>
      <c r="AN1439" t="b">
        <v>0</v>
      </c>
      <c r="AO1439" t="b">
        <v>0</v>
      </c>
      <c r="AP1439">
        <v>0</v>
      </c>
      <c r="AQ1439" t="b">
        <v>0</v>
      </c>
      <c r="AR1439" t="b">
        <f t="shared" si="84"/>
        <v>1</v>
      </c>
    </row>
    <row r="1440" spans="1:44">
      <c r="A1440" t="s">
        <v>55</v>
      </c>
      <c r="B1440" s="50" t="b">
        <f t="shared" si="86"/>
        <v>1</v>
      </c>
      <c r="C1440" s="50">
        <f>'L54'!E25</f>
        <v>184200</v>
      </c>
      <c r="D1440" s="50">
        <f>'L17'!G11</f>
        <v>184200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t="b">
        <v>0</v>
      </c>
      <c r="AI1440" t="b">
        <v>0</v>
      </c>
      <c r="AJ1440" t="b">
        <v>0</v>
      </c>
      <c r="AK1440" t="b">
        <v>0</v>
      </c>
      <c r="AL1440" t="b">
        <v>0</v>
      </c>
      <c r="AM1440" t="b">
        <v>0</v>
      </c>
      <c r="AN1440" t="b">
        <v>0</v>
      </c>
      <c r="AO1440" t="b">
        <v>0</v>
      </c>
      <c r="AP1440">
        <v>0</v>
      </c>
      <c r="AQ1440" t="b">
        <v>0</v>
      </c>
      <c r="AR1440" t="b">
        <f t="shared" si="84"/>
        <v>1</v>
      </c>
    </row>
    <row r="1441" spans="1:44">
      <c r="A1441" t="s">
        <v>55</v>
      </c>
      <c r="B1441" s="50" t="b">
        <f t="shared" si="86"/>
        <v>1</v>
      </c>
      <c r="C1441" s="50">
        <f>'L54'!D25</f>
        <v>223300</v>
      </c>
      <c r="D1441" s="50">
        <f>'L17'!F11</f>
        <v>223300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t="b">
        <v>0</v>
      </c>
      <c r="AI1441" t="b">
        <v>0</v>
      </c>
      <c r="AJ1441" t="b">
        <v>0</v>
      </c>
      <c r="AK1441" t="b">
        <v>0</v>
      </c>
      <c r="AL1441" t="b">
        <v>0</v>
      </c>
      <c r="AM1441" t="b">
        <v>0</v>
      </c>
      <c r="AN1441" t="b">
        <v>0</v>
      </c>
      <c r="AO1441" t="b">
        <v>0</v>
      </c>
      <c r="AP1441">
        <v>0</v>
      </c>
      <c r="AQ1441" t="b">
        <v>0</v>
      </c>
      <c r="AR1441" t="b">
        <f t="shared" si="84"/>
        <v>1</v>
      </c>
    </row>
    <row r="1442" spans="1:44">
      <c r="A1442" t="s">
        <v>55</v>
      </c>
      <c r="B1442" s="50" t="b">
        <f t="shared" si="86"/>
        <v>1</v>
      </c>
      <c r="C1442" s="50">
        <f>'L54'!G16</f>
        <v>114300</v>
      </c>
      <c r="D1442" s="50">
        <f>'L17'!I9</f>
        <v>114300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t="b">
        <v>0</v>
      </c>
      <c r="AI1442" t="b">
        <v>0</v>
      </c>
      <c r="AJ1442" t="b">
        <v>0</v>
      </c>
      <c r="AK1442" t="b">
        <v>0</v>
      </c>
      <c r="AL1442" t="b">
        <v>0</v>
      </c>
      <c r="AM1442" t="b">
        <v>0</v>
      </c>
      <c r="AN1442" t="b">
        <v>0</v>
      </c>
      <c r="AO1442" t="b">
        <v>0</v>
      </c>
      <c r="AP1442">
        <v>0</v>
      </c>
      <c r="AQ1442" t="b">
        <v>0</v>
      </c>
      <c r="AR1442" t="b">
        <f t="shared" si="84"/>
        <v>1</v>
      </c>
    </row>
    <row r="1443" spans="1:44">
      <c r="A1443" t="s">
        <v>55</v>
      </c>
      <c r="B1443" s="50" t="b">
        <f t="shared" si="86"/>
        <v>1</v>
      </c>
      <c r="C1443" s="50">
        <f>'L54'!F16</f>
        <v>129700</v>
      </c>
      <c r="D1443" s="50">
        <f>'L17'!H9</f>
        <v>129700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t="b">
        <v>0</v>
      </c>
      <c r="AI1443" t="b">
        <v>0</v>
      </c>
      <c r="AJ1443" t="b">
        <v>0</v>
      </c>
      <c r="AK1443" t="b">
        <v>0</v>
      </c>
      <c r="AL1443" t="b">
        <v>0</v>
      </c>
      <c r="AM1443" t="b">
        <v>0</v>
      </c>
      <c r="AN1443" t="b">
        <v>0</v>
      </c>
      <c r="AO1443" t="b">
        <v>0</v>
      </c>
      <c r="AP1443">
        <v>0</v>
      </c>
      <c r="AQ1443" t="b">
        <v>0</v>
      </c>
      <c r="AR1443" t="b">
        <f t="shared" si="84"/>
        <v>1</v>
      </c>
    </row>
    <row r="1444" spans="1:44">
      <c r="A1444" t="s">
        <v>55</v>
      </c>
      <c r="B1444" s="50" t="b">
        <f t="shared" si="86"/>
        <v>1</v>
      </c>
      <c r="C1444" s="50">
        <f>'L54'!E16</f>
        <v>198800</v>
      </c>
      <c r="D1444" s="50">
        <f>'L17'!G9</f>
        <v>198800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t="b">
        <v>0</v>
      </c>
      <c r="AI1444" t="b">
        <v>0</v>
      </c>
      <c r="AJ1444" t="b">
        <v>0</v>
      </c>
      <c r="AK1444" t="b">
        <v>0</v>
      </c>
      <c r="AL1444" t="b">
        <v>0</v>
      </c>
      <c r="AM1444" t="b">
        <v>0</v>
      </c>
      <c r="AN1444" t="b">
        <v>0</v>
      </c>
      <c r="AO1444" t="b">
        <v>0</v>
      </c>
      <c r="AP1444">
        <v>0</v>
      </c>
      <c r="AQ1444" t="b">
        <v>0</v>
      </c>
      <c r="AR1444" t="b">
        <f t="shared" si="84"/>
        <v>1</v>
      </c>
    </row>
    <row r="1445" spans="1:44">
      <c r="A1445" t="s">
        <v>55</v>
      </c>
      <c r="B1445" s="50" t="b">
        <f t="shared" si="86"/>
        <v>1</v>
      </c>
      <c r="C1445" s="50">
        <f>'L54'!D16</f>
        <v>258100</v>
      </c>
      <c r="D1445" s="50">
        <f>'L17'!F9</f>
        <v>258100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t="b">
        <v>0</v>
      </c>
      <c r="AI1445" t="b">
        <v>0</v>
      </c>
      <c r="AJ1445" t="b">
        <v>0</v>
      </c>
      <c r="AK1445" t="b">
        <v>0</v>
      </c>
      <c r="AL1445" t="b">
        <v>0</v>
      </c>
      <c r="AM1445" t="b">
        <v>0</v>
      </c>
      <c r="AN1445" t="b">
        <v>0</v>
      </c>
      <c r="AO1445" t="b">
        <v>0</v>
      </c>
      <c r="AP1445">
        <v>0</v>
      </c>
      <c r="AQ1445" t="b">
        <v>0</v>
      </c>
      <c r="AR1445" t="b">
        <f t="shared" si="84"/>
        <v>1</v>
      </c>
    </row>
    <row r="1446" spans="1:44">
      <c r="A1446" t="s">
        <v>55</v>
      </c>
      <c r="B1446" s="50" t="b">
        <f t="shared" si="86"/>
        <v>1</v>
      </c>
      <c r="C1446" s="50">
        <f>'L54'!G24</f>
        <v>24800</v>
      </c>
      <c r="D1446" s="50">
        <f>'L17'!I10</f>
        <v>24800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0</v>
      </c>
      <c r="AG1446">
        <v>0</v>
      </c>
      <c r="AH1446" t="b">
        <v>0</v>
      </c>
      <c r="AI1446" t="b">
        <v>0</v>
      </c>
      <c r="AJ1446" t="b">
        <v>0</v>
      </c>
      <c r="AK1446" t="b">
        <v>0</v>
      </c>
      <c r="AL1446" t="b">
        <v>0</v>
      </c>
      <c r="AM1446" t="b">
        <v>0</v>
      </c>
      <c r="AN1446" t="b">
        <v>0</v>
      </c>
      <c r="AO1446" t="b">
        <v>0</v>
      </c>
      <c r="AP1446">
        <v>0</v>
      </c>
      <c r="AQ1446" t="b">
        <v>0</v>
      </c>
      <c r="AR1446" t="b">
        <f t="shared" si="84"/>
        <v>1</v>
      </c>
    </row>
    <row r="1447" spans="1:44">
      <c r="A1447" t="s">
        <v>55</v>
      </c>
      <c r="B1447" s="50" t="b">
        <f t="shared" si="86"/>
        <v>1</v>
      </c>
      <c r="C1447" s="50">
        <f>'L54'!F24</f>
        <v>27200</v>
      </c>
      <c r="D1447" s="50">
        <f>'L17'!H10</f>
        <v>27200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t="b">
        <v>0</v>
      </c>
      <c r="AI1447" t="b">
        <v>0</v>
      </c>
      <c r="AJ1447" t="b">
        <v>0</v>
      </c>
      <c r="AK1447" t="b">
        <v>0</v>
      </c>
      <c r="AL1447" t="b">
        <v>0</v>
      </c>
      <c r="AM1447" t="b">
        <v>0</v>
      </c>
      <c r="AN1447" t="b">
        <v>0</v>
      </c>
      <c r="AO1447" t="b">
        <v>0</v>
      </c>
      <c r="AP1447">
        <v>0</v>
      </c>
      <c r="AQ1447" t="b">
        <v>0</v>
      </c>
      <c r="AR1447" t="b">
        <f t="shared" si="84"/>
        <v>1</v>
      </c>
    </row>
    <row r="1448" spans="1:44">
      <c r="A1448" t="s">
        <v>55</v>
      </c>
      <c r="B1448" s="50" t="b">
        <f t="shared" si="86"/>
        <v>1</v>
      </c>
      <c r="C1448" s="50">
        <f>'L54'!E24</f>
        <v>14600</v>
      </c>
      <c r="D1448" s="50">
        <f>'L17'!G10</f>
        <v>14600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t="b">
        <v>0</v>
      </c>
      <c r="AI1448" t="b">
        <v>0</v>
      </c>
      <c r="AJ1448" t="b">
        <v>0</v>
      </c>
      <c r="AK1448" t="b">
        <v>0</v>
      </c>
      <c r="AL1448" t="b">
        <v>0</v>
      </c>
      <c r="AM1448" t="b">
        <v>0</v>
      </c>
      <c r="AN1448" t="b">
        <v>0</v>
      </c>
      <c r="AO1448" t="b">
        <v>0</v>
      </c>
      <c r="AP1448">
        <v>0</v>
      </c>
      <c r="AQ1448" t="b">
        <v>0</v>
      </c>
      <c r="AR1448" t="b">
        <f t="shared" si="84"/>
        <v>1</v>
      </c>
    </row>
    <row r="1449" spans="1:44">
      <c r="A1449" t="s">
        <v>55</v>
      </c>
      <c r="B1449" s="50" t="b">
        <f t="shared" si="86"/>
        <v>1</v>
      </c>
      <c r="C1449" s="50">
        <f>'L54'!D24</f>
        <v>34800</v>
      </c>
      <c r="D1449" s="50">
        <f>'L17'!F10</f>
        <v>34800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t="b">
        <v>0</v>
      </c>
      <c r="AI1449" t="b">
        <v>0</v>
      </c>
      <c r="AJ1449" t="b">
        <v>0</v>
      </c>
      <c r="AK1449" t="b">
        <v>0</v>
      </c>
      <c r="AL1449" t="b">
        <v>0</v>
      </c>
      <c r="AM1449" t="b">
        <v>0</v>
      </c>
      <c r="AN1449" t="b">
        <v>0</v>
      </c>
      <c r="AO1449" t="b">
        <v>0</v>
      </c>
      <c r="AP1449">
        <v>0</v>
      </c>
      <c r="AQ1449" t="b">
        <v>0</v>
      </c>
      <c r="AR1449" t="b">
        <f t="shared" si="84"/>
        <v>1</v>
      </c>
    </row>
    <row r="1450" spans="1:44">
      <c r="A1450" t="s">
        <v>55</v>
      </c>
      <c r="B1450" s="50" t="b">
        <f t="shared" si="86"/>
        <v>1</v>
      </c>
      <c r="C1450" s="50">
        <f>'L56'!G19</f>
        <v>400</v>
      </c>
      <c r="D1450" s="50">
        <f>'L56'!G14</f>
        <v>400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t="b">
        <v>0</v>
      </c>
      <c r="AI1450" t="b">
        <v>0</v>
      </c>
      <c r="AJ1450" t="b">
        <v>0</v>
      </c>
      <c r="AK1450" t="b">
        <v>0</v>
      </c>
      <c r="AL1450" t="b">
        <v>0</v>
      </c>
      <c r="AM1450" t="b">
        <v>0</v>
      </c>
      <c r="AN1450" t="b">
        <v>0</v>
      </c>
      <c r="AO1450" t="b">
        <v>0</v>
      </c>
      <c r="AP1450">
        <v>0</v>
      </c>
      <c r="AQ1450" t="b">
        <v>0</v>
      </c>
      <c r="AR1450" t="b">
        <f t="shared" si="84"/>
        <v>1</v>
      </c>
    </row>
    <row r="1451" spans="1:44">
      <c r="A1451" t="s">
        <v>55</v>
      </c>
      <c r="B1451" s="50" t="b">
        <f t="shared" si="86"/>
        <v>1</v>
      </c>
      <c r="C1451" s="50">
        <f>'L56'!F19</f>
        <v>-400</v>
      </c>
      <c r="D1451" s="50">
        <f>'L56'!F14</f>
        <v>-400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t="b">
        <v>0</v>
      </c>
      <c r="AI1451" t="b">
        <v>0</v>
      </c>
      <c r="AJ1451" t="b">
        <v>0</v>
      </c>
      <c r="AK1451" t="b">
        <v>0</v>
      </c>
      <c r="AL1451" t="b">
        <v>0</v>
      </c>
      <c r="AM1451" t="b">
        <v>0</v>
      </c>
      <c r="AN1451" t="b">
        <v>0</v>
      </c>
      <c r="AO1451" t="b">
        <v>0</v>
      </c>
      <c r="AP1451">
        <v>0</v>
      </c>
      <c r="AQ1451" t="b">
        <v>0</v>
      </c>
      <c r="AR1451" t="b">
        <f t="shared" si="84"/>
        <v>1</v>
      </c>
    </row>
    <row r="1452" spans="1:44">
      <c r="A1452" t="s">
        <v>55</v>
      </c>
      <c r="B1452" s="50" t="b">
        <f t="shared" si="86"/>
        <v>1</v>
      </c>
      <c r="C1452" s="50">
        <f>'L56'!E19</f>
        <v>1400</v>
      </c>
      <c r="D1452" s="50">
        <f>'L56'!E14</f>
        <v>1400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t="b">
        <v>0</v>
      </c>
      <c r="AI1452" t="b">
        <v>0</v>
      </c>
      <c r="AJ1452" t="b">
        <v>0</v>
      </c>
      <c r="AK1452" t="b">
        <v>0</v>
      </c>
      <c r="AL1452" t="b">
        <v>0</v>
      </c>
      <c r="AM1452" t="b">
        <v>0</v>
      </c>
      <c r="AN1452" t="b">
        <v>0</v>
      </c>
      <c r="AO1452" t="b">
        <v>0</v>
      </c>
      <c r="AP1452">
        <v>0</v>
      </c>
      <c r="AQ1452" t="b">
        <v>0</v>
      </c>
      <c r="AR1452" t="b">
        <f t="shared" si="84"/>
        <v>1</v>
      </c>
    </row>
    <row r="1453" spans="1:44">
      <c r="A1453" t="s">
        <v>55</v>
      </c>
      <c r="B1453" s="50" t="b">
        <f t="shared" si="86"/>
        <v>1</v>
      </c>
      <c r="C1453" s="50">
        <f>'L56'!D19</f>
        <v>-800</v>
      </c>
      <c r="D1453" s="50">
        <f>'L56'!D14</f>
        <v>-800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t="b">
        <v>0</v>
      </c>
      <c r="AI1453" t="b">
        <v>0</v>
      </c>
      <c r="AJ1453" t="b">
        <v>0</v>
      </c>
      <c r="AK1453" t="b">
        <v>0</v>
      </c>
      <c r="AL1453" t="b">
        <v>0</v>
      </c>
      <c r="AM1453" t="b">
        <v>0</v>
      </c>
      <c r="AN1453" t="b">
        <v>0</v>
      </c>
      <c r="AO1453" t="b">
        <v>0</v>
      </c>
      <c r="AP1453">
        <v>0</v>
      </c>
      <c r="AQ1453" t="b">
        <v>0</v>
      </c>
      <c r="AR1453" t="b">
        <f t="shared" si="84"/>
        <v>1</v>
      </c>
    </row>
    <row r="1454" spans="1:44">
      <c r="A1454" t="s">
        <v>55</v>
      </c>
      <c r="B1454" s="50" t="b">
        <f t="shared" si="86"/>
        <v>1</v>
      </c>
      <c r="C1454" s="50">
        <f>'L56'!G26</f>
        <v>0</v>
      </c>
      <c r="D1454" s="50">
        <f>'L55'!G11</f>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t="b">
        <v>0</v>
      </c>
      <c r="AI1454" t="b">
        <v>0</v>
      </c>
      <c r="AJ1454" t="b">
        <v>0</v>
      </c>
      <c r="AK1454" t="b">
        <v>0</v>
      </c>
      <c r="AL1454" t="b">
        <v>0</v>
      </c>
      <c r="AM1454" t="b">
        <v>0</v>
      </c>
      <c r="AN1454" t="b">
        <v>0</v>
      </c>
      <c r="AO1454" t="b">
        <v>0</v>
      </c>
      <c r="AP1454">
        <v>0</v>
      </c>
      <c r="AQ1454" t="b">
        <v>0</v>
      </c>
      <c r="AR1454" t="b">
        <f t="shared" si="84"/>
        <v>1</v>
      </c>
    </row>
    <row r="1455" spans="1:44">
      <c r="A1455" t="s">
        <v>55</v>
      </c>
      <c r="B1455" s="50" t="b">
        <f t="shared" si="86"/>
        <v>1</v>
      </c>
      <c r="C1455" s="50">
        <f>'L56'!F26</f>
        <v>0</v>
      </c>
      <c r="D1455" s="50">
        <f>'L55'!F11</f>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t="b">
        <v>0</v>
      </c>
      <c r="AI1455" t="b">
        <v>0</v>
      </c>
      <c r="AJ1455" t="b">
        <v>0</v>
      </c>
      <c r="AK1455" t="b">
        <v>0</v>
      </c>
      <c r="AL1455" t="b">
        <v>0</v>
      </c>
      <c r="AM1455" t="b">
        <v>0</v>
      </c>
      <c r="AN1455" t="b">
        <v>0</v>
      </c>
      <c r="AO1455" t="b">
        <v>0</v>
      </c>
      <c r="AP1455">
        <v>0</v>
      </c>
      <c r="AQ1455" t="b">
        <v>0</v>
      </c>
      <c r="AR1455" t="b">
        <f t="shared" si="84"/>
        <v>1</v>
      </c>
    </row>
    <row r="1456" spans="1:44">
      <c r="A1456" t="s">
        <v>55</v>
      </c>
      <c r="B1456" s="50" t="b">
        <f t="shared" si="86"/>
        <v>1</v>
      </c>
      <c r="C1456" s="50">
        <f>'L56'!E26</f>
        <v>0</v>
      </c>
      <c r="D1456" s="50">
        <f>'L55'!E11</f>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t="b">
        <v>0</v>
      </c>
      <c r="AI1456" t="b">
        <v>0</v>
      </c>
      <c r="AJ1456" t="b">
        <v>0</v>
      </c>
      <c r="AK1456" t="b">
        <v>0</v>
      </c>
      <c r="AL1456" t="b">
        <v>0</v>
      </c>
      <c r="AM1456" t="b">
        <v>0</v>
      </c>
      <c r="AN1456" t="b">
        <v>0</v>
      </c>
      <c r="AO1456" t="b">
        <v>0</v>
      </c>
      <c r="AP1456">
        <v>0</v>
      </c>
      <c r="AQ1456" t="b">
        <v>0</v>
      </c>
      <c r="AR1456" t="b">
        <f t="shared" si="84"/>
        <v>1</v>
      </c>
    </row>
    <row r="1457" spans="1:44">
      <c r="A1457" t="s">
        <v>55</v>
      </c>
      <c r="B1457" s="50" t="b">
        <f t="shared" si="86"/>
        <v>1</v>
      </c>
      <c r="C1457" s="50">
        <f>'L56'!D26</f>
        <v>0</v>
      </c>
      <c r="D1457" s="50">
        <f>'L55'!D11</f>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t="b">
        <v>0</v>
      </c>
      <c r="AI1457" t="b">
        <v>0</v>
      </c>
      <c r="AJ1457" t="b">
        <v>0</v>
      </c>
      <c r="AK1457" t="b">
        <v>0</v>
      </c>
      <c r="AL1457" t="b">
        <v>0</v>
      </c>
      <c r="AM1457" t="b">
        <v>0</v>
      </c>
      <c r="AN1457" t="b">
        <v>0</v>
      </c>
      <c r="AO1457" t="b">
        <v>0</v>
      </c>
      <c r="AP1457">
        <v>0</v>
      </c>
      <c r="AQ1457" t="b">
        <v>0</v>
      </c>
      <c r="AR1457" t="b">
        <f t="shared" si="84"/>
        <v>1</v>
      </c>
    </row>
    <row r="1458" spans="1:44">
      <c r="A1458" t="s">
        <v>55</v>
      </c>
      <c r="B1458" s="50" t="b">
        <f t="shared" si="86"/>
        <v>1</v>
      </c>
      <c r="C1458" s="50">
        <f>'L17'!G14</f>
        <v>16800</v>
      </c>
      <c r="D1458" s="50">
        <f>'L55'!E33+'L56'!E14</f>
        <v>16800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t="b">
        <v>0</v>
      </c>
      <c r="AI1458" t="b">
        <v>0</v>
      </c>
      <c r="AJ1458" t="b">
        <v>0</v>
      </c>
      <c r="AK1458" t="b">
        <v>0</v>
      </c>
      <c r="AL1458" t="b">
        <v>0</v>
      </c>
      <c r="AM1458" t="b">
        <v>0</v>
      </c>
      <c r="AN1458" t="b">
        <v>0</v>
      </c>
      <c r="AO1458" t="b">
        <v>0</v>
      </c>
      <c r="AP1458">
        <v>0</v>
      </c>
      <c r="AQ1458" t="b">
        <v>0</v>
      </c>
      <c r="AR1458" t="b">
        <f t="shared" si="84"/>
        <v>1</v>
      </c>
    </row>
    <row r="1459" spans="1:44">
      <c r="A1459" t="s">
        <v>55</v>
      </c>
      <c r="B1459" s="50" t="b">
        <f t="shared" si="86"/>
        <v>1</v>
      </c>
      <c r="C1459" s="50">
        <f>'L17'!F14</f>
        <v>-400</v>
      </c>
      <c r="D1459" s="50">
        <f>'L55'!D33+'L56'!D14</f>
        <v>-400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t="b">
        <v>0</v>
      </c>
      <c r="AI1459" t="b">
        <v>0</v>
      </c>
      <c r="AJ1459" t="b">
        <v>0</v>
      </c>
      <c r="AK1459" t="b">
        <v>0</v>
      </c>
      <c r="AL1459" t="b">
        <v>0</v>
      </c>
      <c r="AM1459" t="b">
        <v>0</v>
      </c>
      <c r="AN1459" t="b">
        <v>0</v>
      </c>
      <c r="AO1459" t="b">
        <v>0</v>
      </c>
      <c r="AP1459">
        <v>0</v>
      </c>
      <c r="AQ1459" t="b">
        <v>0</v>
      </c>
      <c r="AR1459" t="b">
        <f t="shared" si="84"/>
        <v>1</v>
      </c>
    </row>
    <row r="1460" spans="1:44">
      <c r="A1460" t="s">
        <v>55</v>
      </c>
      <c r="B1460" s="50" t="b">
        <f t="shared" si="86"/>
        <v>1</v>
      </c>
      <c r="C1460" s="50">
        <f>'L17'!I14</f>
        <v>3600</v>
      </c>
      <c r="D1460" s="50">
        <f>'L55'!G33+'L56'!G14</f>
        <v>3600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t="b">
        <v>0</v>
      </c>
      <c r="AI1460" t="b">
        <v>0</v>
      </c>
      <c r="AJ1460" t="b">
        <v>0</v>
      </c>
      <c r="AK1460" t="b">
        <v>0</v>
      </c>
      <c r="AL1460" t="b">
        <v>0</v>
      </c>
      <c r="AM1460" t="b">
        <v>0</v>
      </c>
      <c r="AN1460" t="b">
        <v>0</v>
      </c>
      <c r="AO1460" t="b">
        <v>0</v>
      </c>
      <c r="AP1460">
        <v>0</v>
      </c>
      <c r="AQ1460" t="b">
        <v>0</v>
      </c>
      <c r="AR1460" t="b">
        <f t="shared" si="84"/>
        <v>1</v>
      </c>
    </row>
    <row r="1461" spans="1:44">
      <c r="A1461" t="s">
        <v>55</v>
      </c>
      <c r="B1461" s="50" t="b">
        <f t="shared" si="86"/>
        <v>1</v>
      </c>
      <c r="C1461" s="50">
        <f>'L17'!H14</f>
        <v>-1100</v>
      </c>
      <c r="D1461" s="50">
        <f>'L55'!F33+'L56'!F14</f>
        <v>-1100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t="b">
        <v>0</v>
      </c>
      <c r="AI1461" t="b">
        <v>0</v>
      </c>
      <c r="AJ1461" t="b">
        <v>0</v>
      </c>
      <c r="AK1461" t="b">
        <v>0</v>
      </c>
      <c r="AL1461" t="b">
        <v>0</v>
      </c>
      <c r="AM1461" t="b">
        <v>0</v>
      </c>
      <c r="AN1461" t="b">
        <v>0</v>
      </c>
      <c r="AO1461" t="b">
        <v>0</v>
      </c>
      <c r="AP1461">
        <v>0</v>
      </c>
      <c r="AQ1461" t="b">
        <v>0</v>
      </c>
      <c r="AR1461" t="b">
        <f t="shared" si="84"/>
        <v>1</v>
      </c>
    </row>
    <row r="1462" spans="1:44">
      <c r="A1462" t="s">
        <v>55</v>
      </c>
      <c r="B1462" s="50" t="b">
        <f t="shared" si="86"/>
        <v>1</v>
      </c>
      <c r="C1462" s="50">
        <f>'L57'!L13</f>
        <v>0</v>
      </c>
      <c r="D1462" s="50">
        <f>0</f>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t="b">
        <v>0</v>
      </c>
      <c r="AI1462" t="b">
        <v>0</v>
      </c>
      <c r="AJ1462" t="b">
        <v>0</v>
      </c>
      <c r="AK1462" t="b">
        <v>0</v>
      </c>
      <c r="AL1462" t="b">
        <v>0</v>
      </c>
      <c r="AM1462" t="b">
        <v>0</v>
      </c>
      <c r="AN1462" t="b">
        <v>0</v>
      </c>
      <c r="AO1462" t="b">
        <v>0</v>
      </c>
      <c r="AP1462">
        <v>0</v>
      </c>
      <c r="AQ1462" t="b">
        <v>0</v>
      </c>
      <c r="AR1462" t="b">
        <f t="shared" si="84"/>
        <v>1</v>
      </c>
    </row>
    <row r="1463" spans="1:44">
      <c r="A1463" t="s">
        <v>55</v>
      </c>
      <c r="B1463" s="50" t="b">
        <f t="shared" si="86"/>
        <v>1</v>
      </c>
      <c r="C1463" s="50">
        <f>'L57'!C13</f>
        <v>0</v>
      </c>
      <c r="D1463" s="50">
        <f>0</f>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t="b">
        <v>0</v>
      </c>
      <c r="AI1463" t="b">
        <v>0</v>
      </c>
      <c r="AJ1463" t="b">
        <v>0</v>
      </c>
      <c r="AK1463" t="b">
        <v>0</v>
      </c>
      <c r="AL1463" t="b">
        <v>0</v>
      </c>
      <c r="AM1463" t="b">
        <v>0</v>
      </c>
      <c r="AN1463" t="b">
        <v>0</v>
      </c>
      <c r="AO1463" t="b">
        <v>0</v>
      </c>
      <c r="AP1463">
        <v>0</v>
      </c>
      <c r="AQ1463" t="b">
        <v>0</v>
      </c>
      <c r="AR1463" t="b">
        <f t="shared" si="84"/>
        <v>1</v>
      </c>
    </row>
    <row r="1464" spans="1:44">
      <c r="A1464" t="s">
        <v>55</v>
      </c>
      <c r="B1464" s="50" t="b">
        <f t="shared" si="86"/>
        <v>1</v>
      </c>
      <c r="C1464" s="50">
        <f>'L57'!L15</f>
        <v>13900</v>
      </c>
      <c r="D1464" s="50">
        <f>'L17'!I29</f>
        <v>13900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0</v>
      </c>
      <c r="AG1464">
        <v>0</v>
      </c>
      <c r="AH1464" t="b">
        <v>0</v>
      </c>
      <c r="AI1464" t="b">
        <v>0</v>
      </c>
      <c r="AJ1464" t="b">
        <v>0</v>
      </c>
      <c r="AK1464" t="b">
        <v>0</v>
      </c>
      <c r="AL1464" t="b">
        <v>0</v>
      </c>
      <c r="AM1464" t="b">
        <v>0</v>
      </c>
      <c r="AN1464" t="b">
        <v>0</v>
      </c>
      <c r="AO1464" t="b">
        <v>0</v>
      </c>
      <c r="AP1464">
        <v>0</v>
      </c>
      <c r="AQ1464" t="b">
        <v>0</v>
      </c>
      <c r="AR1464" t="b">
        <f t="shared" si="84"/>
        <v>1</v>
      </c>
    </row>
    <row r="1465" spans="1:44">
      <c r="A1465" t="s">
        <v>55</v>
      </c>
      <c r="B1465" s="50" t="b">
        <f t="shared" si="86"/>
        <v>1</v>
      </c>
      <c r="C1465" s="50">
        <f>'L57'!C15</f>
        <v>12800</v>
      </c>
      <c r="D1465" s="50">
        <f>'L17'!H29</f>
        <v>12800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t="b">
        <v>0</v>
      </c>
      <c r="AI1465" t="b">
        <v>0</v>
      </c>
      <c r="AJ1465" t="b">
        <v>0</v>
      </c>
      <c r="AK1465" t="b">
        <v>0</v>
      </c>
      <c r="AL1465" t="b">
        <v>0</v>
      </c>
      <c r="AM1465" t="b">
        <v>0</v>
      </c>
      <c r="AN1465" t="b">
        <v>0</v>
      </c>
      <c r="AO1465" t="b">
        <v>0</v>
      </c>
      <c r="AP1465">
        <v>0</v>
      </c>
      <c r="AQ1465" t="b">
        <v>0</v>
      </c>
      <c r="AR1465" t="b">
        <f t="shared" si="84"/>
        <v>1</v>
      </c>
    </row>
    <row r="1466" spans="1:44">
      <c r="A1466" t="s">
        <v>55</v>
      </c>
      <c r="B1466" s="50" t="b">
        <f t="shared" ref="B1466:B1497" si="87">IF(C1466=D1466,TRUE(),FALSE())</f>
        <v>1</v>
      </c>
      <c r="C1466" s="50">
        <f>'L57'!L11</f>
        <v>89500</v>
      </c>
      <c r="D1466" s="50">
        <f>'L17'!I11</f>
        <v>89500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t="b">
        <v>0</v>
      </c>
      <c r="AI1466" t="b">
        <v>0</v>
      </c>
      <c r="AJ1466" t="b">
        <v>0</v>
      </c>
      <c r="AK1466" t="b">
        <v>0</v>
      </c>
      <c r="AL1466" t="b">
        <v>0</v>
      </c>
      <c r="AM1466" t="b">
        <v>0</v>
      </c>
      <c r="AN1466" t="b">
        <v>0</v>
      </c>
      <c r="AO1466" t="b">
        <v>0</v>
      </c>
      <c r="AP1466">
        <v>0</v>
      </c>
      <c r="AQ1466" t="b">
        <v>0</v>
      </c>
      <c r="AR1466" t="b">
        <f t="shared" si="84"/>
        <v>1</v>
      </c>
    </row>
    <row r="1467" spans="1:44">
      <c r="A1467" t="s">
        <v>55</v>
      </c>
      <c r="B1467" s="50" t="b">
        <f t="shared" si="87"/>
        <v>1</v>
      </c>
      <c r="C1467" s="50">
        <f>'L57'!C11</f>
        <v>102500</v>
      </c>
      <c r="D1467" s="50">
        <f>'L17'!H11</f>
        <v>102500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t="b">
        <v>0</v>
      </c>
      <c r="AI1467" t="b">
        <v>0</v>
      </c>
      <c r="AJ1467" t="b">
        <v>0</v>
      </c>
      <c r="AK1467" t="b">
        <v>0</v>
      </c>
      <c r="AL1467" t="b">
        <v>0</v>
      </c>
      <c r="AM1467" t="b">
        <v>0</v>
      </c>
      <c r="AN1467" t="b">
        <v>0</v>
      </c>
      <c r="AO1467" t="b">
        <v>0</v>
      </c>
      <c r="AP1467">
        <v>0</v>
      </c>
      <c r="AQ1467" t="b">
        <v>0</v>
      </c>
      <c r="AR1467" t="b">
        <f t="shared" si="84"/>
        <v>1</v>
      </c>
    </row>
    <row r="1468" spans="1:44">
      <c r="A1468" t="s">
        <v>55</v>
      </c>
      <c r="B1468" s="50" t="b">
        <f t="shared" si="87"/>
        <v>1</v>
      </c>
      <c r="C1468" s="50">
        <f>'L57'!L12</f>
        <v>64000</v>
      </c>
      <c r="D1468" s="50">
        <f>'L17'!I17</f>
        <v>64000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t="b">
        <v>0</v>
      </c>
      <c r="AI1468" t="b">
        <v>0</v>
      </c>
      <c r="AJ1468" t="b">
        <v>0</v>
      </c>
      <c r="AK1468" t="b">
        <v>0</v>
      </c>
      <c r="AL1468" t="b">
        <v>0</v>
      </c>
      <c r="AM1468" t="b">
        <v>0</v>
      </c>
      <c r="AN1468" t="b">
        <v>0</v>
      </c>
      <c r="AO1468" t="b">
        <v>0</v>
      </c>
      <c r="AP1468">
        <v>0</v>
      </c>
      <c r="AQ1468" t="b">
        <v>0</v>
      </c>
      <c r="AR1468" t="b">
        <f t="shared" si="84"/>
        <v>1</v>
      </c>
    </row>
    <row r="1469" spans="1:44">
      <c r="A1469" t="s">
        <v>55</v>
      </c>
      <c r="B1469" s="50" t="b">
        <f t="shared" si="87"/>
        <v>1</v>
      </c>
      <c r="C1469" s="50">
        <f>'L57'!C12</f>
        <v>53200</v>
      </c>
      <c r="D1469" s="50">
        <f>'L17'!H17</f>
        <v>53200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t="b">
        <v>0</v>
      </c>
      <c r="AI1469" t="b">
        <v>0</v>
      </c>
      <c r="AJ1469" t="b">
        <v>0</v>
      </c>
      <c r="AK1469" t="b">
        <v>0</v>
      </c>
      <c r="AL1469" t="b">
        <v>0</v>
      </c>
      <c r="AM1469" t="b">
        <v>0</v>
      </c>
      <c r="AN1469" t="b">
        <v>0</v>
      </c>
      <c r="AO1469" t="b">
        <v>0</v>
      </c>
      <c r="AP1469">
        <v>0</v>
      </c>
      <c r="AQ1469" t="b">
        <v>0</v>
      </c>
      <c r="AR1469" t="b">
        <f t="shared" si="84"/>
        <v>1</v>
      </c>
    </row>
    <row r="1470" spans="1:44">
      <c r="A1470" t="s">
        <v>55</v>
      </c>
      <c r="B1470" s="50" t="b">
        <f t="shared" si="87"/>
        <v>1</v>
      </c>
      <c r="C1470" s="50">
        <f>'L58'!U13</f>
        <v>0</v>
      </c>
      <c r="D1470" s="50">
        <f>0</f>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c r="AE1470">
        <v>0</v>
      </c>
      <c r="AF1470">
        <v>0</v>
      </c>
      <c r="AG1470">
        <v>0</v>
      </c>
      <c r="AH1470" t="b">
        <v>0</v>
      </c>
      <c r="AI1470" t="b">
        <v>0</v>
      </c>
      <c r="AJ1470" t="b">
        <v>0</v>
      </c>
      <c r="AK1470" t="b">
        <v>0</v>
      </c>
      <c r="AL1470" t="b">
        <v>0</v>
      </c>
      <c r="AM1470" t="b">
        <v>0</v>
      </c>
      <c r="AN1470" t="b">
        <v>0</v>
      </c>
      <c r="AO1470" t="b">
        <v>0</v>
      </c>
      <c r="AP1470">
        <v>0</v>
      </c>
      <c r="AQ1470" t="b">
        <v>0</v>
      </c>
      <c r="AR1470" t="b">
        <f t="shared" si="84"/>
        <v>1</v>
      </c>
    </row>
    <row r="1471" spans="1:44">
      <c r="A1471" t="s">
        <v>55</v>
      </c>
      <c r="B1471" s="50" t="b">
        <f t="shared" si="87"/>
        <v>1</v>
      </c>
      <c r="C1471" s="50">
        <f>'L58'!L13</f>
        <v>0</v>
      </c>
      <c r="D1471" s="50">
        <f>0</f>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v>
      </c>
      <c r="AF1471">
        <v>0</v>
      </c>
      <c r="AG1471">
        <v>0</v>
      </c>
      <c r="AH1471" t="b">
        <v>0</v>
      </c>
      <c r="AI1471" t="b">
        <v>0</v>
      </c>
      <c r="AJ1471" t="b">
        <v>0</v>
      </c>
      <c r="AK1471" t="b">
        <v>0</v>
      </c>
      <c r="AL1471" t="b">
        <v>0</v>
      </c>
      <c r="AM1471" t="b">
        <v>0</v>
      </c>
      <c r="AN1471" t="b">
        <v>0</v>
      </c>
      <c r="AO1471" t="b">
        <v>0</v>
      </c>
      <c r="AP1471">
        <v>0</v>
      </c>
      <c r="AQ1471" t="b">
        <v>0</v>
      </c>
      <c r="AR1471" t="b">
        <f t="shared" si="84"/>
        <v>1</v>
      </c>
    </row>
    <row r="1472" spans="1:44">
      <c r="A1472" t="s">
        <v>55</v>
      </c>
      <c r="B1472" s="50" t="b">
        <f t="shared" si="87"/>
        <v>1</v>
      </c>
      <c r="C1472" s="50">
        <f>'L58'!C13</f>
        <v>0</v>
      </c>
      <c r="D1472" s="50">
        <f>0</f>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0</v>
      </c>
      <c r="AG1472">
        <v>0</v>
      </c>
      <c r="AH1472" t="b">
        <v>0</v>
      </c>
      <c r="AI1472" t="b">
        <v>0</v>
      </c>
      <c r="AJ1472" t="b">
        <v>0</v>
      </c>
      <c r="AK1472" t="b">
        <v>0</v>
      </c>
      <c r="AL1472" t="b">
        <v>0</v>
      </c>
      <c r="AM1472" t="b">
        <v>0</v>
      </c>
      <c r="AN1472" t="b">
        <v>0</v>
      </c>
      <c r="AO1472" t="b">
        <v>0</v>
      </c>
      <c r="AP1472">
        <v>0</v>
      </c>
      <c r="AQ1472" t="b">
        <v>0</v>
      </c>
      <c r="AR1472" t="b">
        <f t="shared" si="84"/>
        <v>1</v>
      </c>
    </row>
    <row r="1473" spans="1:44">
      <c r="A1473" t="s">
        <v>55</v>
      </c>
      <c r="B1473" s="50" t="b">
        <f t="shared" si="87"/>
        <v>1</v>
      </c>
      <c r="C1473" s="50">
        <f>'L58'!U15</f>
        <v>34600</v>
      </c>
      <c r="D1473" s="50">
        <f>'L17'!G29</f>
        <v>34600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0</v>
      </c>
      <c r="AF1473">
        <v>0</v>
      </c>
      <c r="AG1473">
        <v>0</v>
      </c>
      <c r="AH1473" t="b">
        <v>0</v>
      </c>
      <c r="AI1473" t="b">
        <v>0</v>
      </c>
      <c r="AJ1473" t="b">
        <v>0</v>
      </c>
      <c r="AK1473" t="b">
        <v>0</v>
      </c>
      <c r="AL1473" t="b">
        <v>0</v>
      </c>
      <c r="AM1473" t="b">
        <v>0</v>
      </c>
      <c r="AN1473" t="b">
        <v>0</v>
      </c>
      <c r="AO1473" t="b">
        <v>0</v>
      </c>
      <c r="AP1473">
        <v>0</v>
      </c>
      <c r="AQ1473" t="b">
        <v>0</v>
      </c>
      <c r="AR1473" t="b">
        <f t="shared" si="84"/>
        <v>1</v>
      </c>
    </row>
    <row r="1474" spans="1:44">
      <c r="A1474" t="s">
        <v>55</v>
      </c>
      <c r="B1474" s="50" t="b">
        <f t="shared" si="87"/>
        <v>1</v>
      </c>
      <c r="C1474" s="50">
        <f>'L58'!L15</f>
        <v>37000</v>
      </c>
      <c r="D1474" s="50">
        <f>'L17'!F29</f>
        <v>37000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0</v>
      </c>
      <c r="AF1474">
        <v>0</v>
      </c>
      <c r="AG1474">
        <v>0</v>
      </c>
      <c r="AH1474" t="b">
        <v>0</v>
      </c>
      <c r="AI1474" t="b">
        <v>0</v>
      </c>
      <c r="AJ1474" t="b">
        <v>0</v>
      </c>
      <c r="AK1474" t="b">
        <v>0</v>
      </c>
      <c r="AL1474" t="b">
        <v>0</v>
      </c>
      <c r="AM1474" t="b">
        <v>0</v>
      </c>
      <c r="AN1474" t="b">
        <v>0</v>
      </c>
      <c r="AO1474" t="b">
        <v>0</v>
      </c>
      <c r="AP1474">
        <v>0</v>
      </c>
      <c r="AQ1474" t="b">
        <v>0</v>
      </c>
      <c r="AR1474" t="b">
        <f t="shared" ref="AR1474:AR1511" si="88">IF(AP1474=0,B1474,IF(AQ1474,B1474,TRUE()))</f>
        <v>1</v>
      </c>
    </row>
    <row r="1475" spans="1:44">
      <c r="A1475" t="s">
        <v>55</v>
      </c>
      <c r="B1475" s="50" t="b">
        <f t="shared" si="87"/>
        <v>1</v>
      </c>
      <c r="C1475" s="50">
        <f>'L58'!C15</f>
        <v>39600</v>
      </c>
      <c r="D1475" s="50">
        <f>'L17'!E29</f>
        <v>39600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c r="AE1475">
        <v>0</v>
      </c>
      <c r="AF1475">
        <v>0</v>
      </c>
      <c r="AG1475">
        <v>0</v>
      </c>
      <c r="AH1475" t="b">
        <v>0</v>
      </c>
      <c r="AI1475" t="b">
        <v>0</v>
      </c>
      <c r="AJ1475" t="b">
        <v>0</v>
      </c>
      <c r="AK1475" t="b">
        <v>0</v>
      </c>
      <c r="AL1475" t="b">
        <v>0</v>
      </c>
      <c r="AM1475" t="b">
        <v>0</v>
      </c>
      <c r="AN1475" t="b">
        <v>0</v>
      </c>
      <c r="AO1475" t="b">
        <v>0</v>
      </c>
      <c r="AP1475">
        <v>0</v>
      </c>
      <c r="AQ1475" t="b">
        <v>0</v>
      </c>
      <c r="AR1475" t="b">
        <f t="shared" si="88"/>
        <v>1</v>
      </c>
    </row>
    <row r="1476" spans="1:44">
      <c r="A1476" t="s">
        <v>55</v>
      </c>
      <c r="B1476" s="50" t="b">
        <f t="shared" si="87"/>
        <v>1</v>
      </c>
      <c r="C1476" s="50">
        <f>'L58'!U11</f>
        <v>184200</v>
      </c>
      <c r="D1476" s="50">
        <f>'L17'!G11</f>
        <v>184200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0</v>
      </c>
      <c r="AF1476">
        <v>0</v>
      </c>
      <c r="AG1476">
        <v>0</v>
      </c>
      <c r="AH1476" t="b">
        <v>0</v>
      </c>
      <c r="AI1476" t="b">
        <v>0</v>
      </c>
      <c r="AJ1476" t="b">
        <v>0</v>
      </c>
      <c r="AK1476" t="b">
        <v>0</v>
      </c>
      <c r="AL1476" t="b">
        <v>0</v>
      </c>
      <c r="AM1476" t="b">
        <v>0</v>
      </c>
      <c r="AN1476" t="b">
        <v>0</v>
      </c>
      <c r="AO1476" t="b">
        <v>0</v>
      </c>
      <c r="AP1476">
        <v>0</v>
      </c>
      <c r="AQ1476" t="b">
        <v>0</v>
      </c>
      <c r="AR1476" t="b">
        <f t="shared" si="88"/>
        <v>1</v>
      </c>
    </row>
    <row r="1477" spans="1:44">
      <c r="A1477" t="s">
        <v>55</v>
      </c>
      <c r="B1477" s="50" t="b">
        <f t="shared" si="87"/>
        <v>1</v>
      </c>
      <c r="C1477" s="50">
        <f>'L58'!L11</f>
        <v>223300</v>
      </c>
      <c r="D1477" s="50">
        <f>'L17'!F11</f>
        <v>223300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t="b">
        <v>0</v>
      </c>
      <c r="AI1477" t="b">
        <v>0</v>
      </c>
      <c r="AJ1477" t="b">
        <v>0</v>
      </c>
      <c r="AK1477" t="b">
        <v>0</v>
      </c>
      <c r="AL1477" t="b">
        <v>0</v>
      </c>
      <c r="AM1477" t="b">
        <v>0</v>
      </c>
      <c r="AN1477" t="b">
        <v>0</v>
      </c>
      <c r="AO1477" t="b">
        <v>0</v>
      </c>
      <c r="AP1477">
        <v>0</v>
      </c>
      <c r="AQ1477" t="b">
        <v>0</v>
      </c>
      <c r="AR1477" t="b">
        <f t="shared" si="88"/>
        <v>1</v>
      </c>
    </row>
    <row r="1478" spans="1:44">
      <c r="A1478" t="s">
        <v>55</v>
      </c>
      <c r="B1478" s="50" t="b">
        <f t="shared" si="87"/>
        <v>1</v>
      </c>
      <c r="C1478" s="50">
        <f>'L58'!C11</f>
        <v>416000</v>
      </c>
      <c r="D1478" s="50">
        <f>'L17'!E11</f>
        <v>416000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0</v>
      </c>
      <c r="AF1478">
        <v>0</v>
      </c>
      <c r="AG1478">
        <v>0</v>
      </c>
      <c r="AH1478" t="b">
        <v>0</v>
      </c>
      <c r="AI1478" t="b">
        <v>0</v>
      </c>
      <c r="AJ1478" t="b">
        <v>0</v>
      </c>
      <c r="AK1478" t="b">
        <v>0</v>
      </c>
      <c r="AL1478" t="b">
        <v>0</v>
      </c>
      <c r="AM1478" t="b">
        <v>0</v>
      </c>
      <c r="AN1478" t="b">
        <v>0</v>
      </c>
      <c r="AO1478" t="b">
        <v>0</v>
      </c>
      <c r="AP1478">
        <v>0</v>
      </c>
      <c r="AQ1478" t="b">
        <v>0</v>
      </c>
      <c r="AR1478" t="b">
        <f t="shared" si="88"/>
        <v>1</v>
      </c>
    </row>
    <row r="1479" spans="1:44">
      <c r="A1479" t="s">
        <v>55</v>
      </c>
      <c r="B1479" s="50" t="b">
        <f t="shared" si="87"/>
        <v>1</v>
      </c>
      <c r="C1479" s="50">
        <f>'L58'!U12</f>
        <v>133800</v>
      </c>
      <c r="D1479" s="50">
        <f>'L17'!G17</f>
        <v>133800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0</v>
      </c>
      <c r="AF1479">
        <v>0</v>
      </c>
      <c r="AG1479">
        <v>0</v>
      </c>
      <c r="AH1479" t="b">
        <v>0</v>
      </c>
      <c r="AI1479" t="b">
        <v>0</v>
      </c>
      <c r="AJ1479" t="b">
        <v>0</v>
      </c>
      <c r="AK1479" t="b">
        <v>0</v>
      </c>
      <c r="AL1479" t="b">
        <v>0</v>
      </c>
      <c r="AM1479" t="b">
        <v>0</v>
      </c>
      <c r="AN1479" t="b">
        <v>0</v>
      </c>
      <c r="AO1479" t="b">
        <v>0</v>
      </c>
      <c r="AP1479">
        <v>0</v>
      </c>
      <c r="AQ1479" t="b">
        <v>0</v>
      </c>
      <c r="AR1479" t="b">
        <f t="shared" si="88"/>
        <v>1</v>
      </c>
    </row>
    <row r="1480" spans="1:44">
      <c r="A1480" t="s">
        <v>55</v>
      </c>
      <c r="B1480" s="50" t="b">
        <f t="shared" si="87"/>
        <v>1</v>
      </c>
      <c r="C1480" s="50">
        <f>'L58'!L12</f>
        <v>112000</v>
      </c>
      <c r="D1480" s="50">
        <f>'L17'!F17</f>
        <v>112000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0</v>
      </c>
      <c r="AF1480">
        <v>0</v>
      </c>
      <c r="AG1480">
        <v>0</v>
      </c>
      <c r="AH1480" t="b">
        <v>0</v>
      </c>
      <c r="AI1480" t="b">
        <v>0</v>
      </c>
      <c r="AJ1480" t="b">
        <v>0</v>
      </c>
      <c r="AK1480" t="b">
        <v>0</v>
      </c>
      <c r="AL1480" t="b">
        <v>0</v>
      </c>
      <c r="AM1480" t="b">
        <v>0</v>
      </c>
      <c r="AN1480" t="b">
        <v>0</v>
      </c>
      <c r="AO1480" t="b">
        <v>0</v>
      </c>
      <c r="AP1480">
        <v>0</v>
      </c>
      <c r="AQ1480" t="b">
        <v>0</v>
      </c>
      <c r="AR1480" t="b">
        <f t="shared" si="88"/>
        <v>1</v>
      </c>
    </row>
    <row r="1481" spans="1:44">
      <c r="A1481" t="s">
        <v>55</v>
      </c>
      <c r="B1481" s="50" t="b">
        <f t="shared" si="87"/>
        <v>1</v>
      </c>
      <c r="C1481" s="50">
        <f>'L58'!C12</f>
        <v>237900</v>
      </c>
      <c r="D1481" s="50">
        <f>'L17'!E17</f>
        <v>237900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0</v>
      </c>
      <c r="AF1481">
        <v>0</v>
      </c>
      <c r="AG1481">
        <v>0</v>
      </c>
      <c r="AH1481" t="b">
        <v>0</v>
      </c>
      <c r="AI1481" t="b">
        <v>0</v>
      </c>
      <c r="AJ1481" t="b">
        <v>0</v>
      </c>
      <c r="AK1481" t="b">
        <v>0</v>
      </c>
      <c r="AL1481" t="b">
        <v>0</v>
      </c>
      <c r="AM1481" t="b">
        <v>0</v>
      </c>
      <c r="AN1481" t="b">
        <v>0</v>
      </c>
      <c r="AO1481" t="b">
        <v>0</v>
      </c>
      <c r="AP1481">
        <v>0</v>
      </c>
      <c r="AQ1481" t="b">
        <v>0</v>
      </c>
      <c r="AR1481" t="b">
        <f t="shared" si="88"/>
        <v>1</v>
      </c>
    </row>
    <row r="1482" spans="1:44">
      <c r="A1482" t="s">
        <v>71</v>
      </c>
      <c r="B1482" s="50" t="b">
        <f t="shared" si="87"/>
        <v>1</v>
      </c>
      <c r="C1482" s="50">
        <f>'L59'!L12</f>
        <v>-9300</v>
      </c>
      <c r="D1482" s="50">
        <f>'L61'!H25</f>
        <v>-9300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0</v>
      </c>
      <c r="AF1482">
        <v>0</v>
      </c>
      <c r="AG1482">
        <v>0</v>
      </c>
      <c r="AH1482" t="b">
        <v>0</v>
      </c>
      <c r="AI1482" t="b">
        <v>0</v>
      </c>
      <c r="AJ1482" t="b">
        <v>0</v>
      </c>
      <c r="AK1482" t="b">
        <v>0</v>
      </c>
      <c r="AL1482" t="b">
        <v>0</v>
      </c>
      <c r="AM1482" t="b">
        <v>0</v>
      </c>
      <c r="AN1482" t="b">
        <v>0</v>
      </c>
      <c r="AO1482" t="b">
        <v>0</v>
      </c>
      <c r="AP1482">
        <v>0</v>
      </c>
      <c r="AQ1482" t="b">
        <v>0</v>
      </c>
      <c r="AR1482" t="b">
        <f t="shared" si="88"/>
        <v>1</v>
      </c>
    </row>
    <row r="1483" spans="1:44">
      <c r="A1483" t="s">
        <v>71</v>
      </c>
      <c r="B1483" s="50" t="b">
        <f t="shared" si="87"/>
        <v>1</v>
      </c>
      <c r="C1483" s="50">
        <f>'L59'!E12</f>
        <v>-4700</v>
      </c>
      <c r="D1483" s="50">
        <f>'L61'!E25</f>
        <v>-4700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c r="AE1483">
        <v>0</v>
      </c>
      <c r="AF1483">
        <v>0</v>
      </c>
      <c r="AG1483">
        <v>0</v>
      </c>
      <c r="AH1483" t="b">
        <v>0</v>
      </c>
      <c r="AI1483" t="b">
        <v>0</v>
      </c>
      <c r="AJ1483" t="b">
        <v>0</v>
      </c>
      <c r="AK1483" t="b">
        <v>0</v>
      </c>
      <c r="AL1483" t="b">
        <v>0</v>
      </c>
      <c r="AM1483" t="b">
        <v>0</v>
      </c>
      <c r="AN1483" t="b">
        <v>0</v>
      </c>
      <c r="AO1483" t="b">
        <v>0</v>
      </c>
      <c r="AP1483">
        <v>0</v>
      </c>
      <c r="AQ1483" t="b">
        <v>0</v>
      </c>
      <c r="AR1483" t="b">
        <f t="shared" si="88"/>
        <v>1</v>
      </c>
    </row>
    <row r="1484" spans="1:44">
      <c r="A1484" t="s">
        <v>71</v>
      </c>
      <c r="B1484" s="50" t="b">
        <f t="shared" si="87"/>
        <v>1</v>
      </c>
      <c r="C1484" s="50">
        <f>'L59'!K12</f>
        <v>0</v>
      </c>
      <c r="D1484" s="50">
        <f>'L61'!H26</f>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v>
      </c>
      <c r="AF1484">
        <v>0</v>
      </c>
      <c r="AG1484">
        <v>0</v>
      </c>
      <c r="AH1484" t="b">
        <v>0</v>
      </c>
      <c r="AI1484" t="b">
        <v>0</v>
      </c>
      <c r="AJ1484" t="b">
        <v>0</v>
      </c>
      <c r="AK1484" t="b">
        <v>0</v>
      </c>
      <c r="AL1484" t="b">
        <v>0</v>
      </c>
      <c r="AM1484" t="b">
        <v>0</v>
      </c>
      <c r="AN1484" t="b">
        <v>0</v>
      </c>
      <c r="AO1484" t="b">
        <v>0</v>
      </c>
      <c r="AP1484">
        <v>0</v>
      </c>
      <c r="AQ1484" t="b">
        <v>0</v>
      </c>
      <c r="AR1484" t="b">
        <f t="shared" si="88"/>
        <v>1</v>
      </c>
    </row>
    <row r="1485" spans="1:44">
      <c r="A1485" t="s">
        <v>71</v>
      </c>
      <c r="B1485" s="50" t="b">
        <f t="shared" si="87"/>
        <v>1</v>
      </c>
      <c r="C1485" s="50">
        <f>'L59'!D12</f>
        <v>0</v>
      </c>
      <c r="D1485" s="50">
        <f>'L61'!E26</f>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0</v>
      </c>
      <c r="AF1485">
        <v>0</v>
      </c>
      <c r="AG1485">
        <v>0</v>
      </c>
      <c r="AH1485" t="b">
        <v>0</v>
      </c>
      <c r="AI1485" t="b">
        <v>0</v>
      </c>
      <c r="AJ1485" t="b">
        <v>0</v>
      </c>
      <c r="AK1485" t="b">
        <v>0</v>
      </c>
      <c r="AL1485" t="b">
        <v>0</v>
      </c>
      <c r="AM1485" t="b">
        <v>0</v>
      </c>
      <c r="AN1485" t="b">
        <v>0</v>
      </c>
      <c r="AO1485" t="b">
        <v>0</v>
      </c>
      <c r="AP1485">
        <v>0</v>
      </c>
      <c r="AQ1485" t="b">
        <v>0</v>
      </c>
      <c r="AR1485" t="b">
        <f t="shared" si="88"/>
        <v>1</v>
      </c>
    </row>
    <row r="1486" spans="1:44">
      <c r="A1486" t="s">
        <v>71</v>
      </c>
      <c r="B1486" s="50" t="b">
        <f t="shared" si="87"/>
        <v>1</v>
      </c>
      <c r="C1486" s="50">
        <f>'L59'!J12</f>
        <v>-9300</v>
      </c>
      <c r="D1486" s="50">
        <f>'L61'!H27</f>
        <v>-9300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t="b">
        <v>0</v>
      </c>
      <c r="AI1486" t="b">
        <v>0</v>
      </c>
      <c r="AJ1486" t="b">
        <v>0</v>
      </c>
      <c r="AK1486" t="b">
        <v>0</v>
      </c>
      <c r="AL1486" t="b">
        <v>0</v>
      </c>
      <c r="AM1486" t="b">
        <v>0</v>
      </c>
      <c r="AN1486" t="b">
        <v>0</v>
      </c>
      <c r="AO1486" t="b">
        <v>0</v>
      </c>
      <c r="AP1486">
        <v>0</v>
      </c>
      <c r="AQ1486" t="b">
        <v>0</v>
      </c>
      <c r="AR1486" t="b">
        <f t="shared" si="88"/>
        <v>1</v>
      </c>
    </row>
    <row r="1487" spans="1:44">
      <c r="A1487" t="s">
        <v>71</v>
      </c>
      <c r="B1487" s="50" t="b">
        <f t="shared" si="87"/>
        <v>1</v>
      </c>
      <c r="C1487" s="50">
        <f>'L59'!C12</f>
        <v>-4700</v>
      </c>
      <c r="D1487" s="50">
        <f>'L61'!E27</f>
        <v>-4700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0</v>
      </c>
      <c r="AF1487">
        <v>0</v>
      </c>
      <c r="AG1487">
        <v>0</v>
      </c>
      <c r="AH1487" t="b">
        <v>0</v>
      </c>
      <c r="AI1487" t="b">
        <v>0</v>
      </c>
      <c r="AJ1487" t="b">
        <v>0</v>
      </c>
      <c r="AK1487" t="b">
        <v>0</v>
      </c>
      <c r="AL1487" t="b">
        <v>0</v>
      </c>
      <c r="AM1487" t="b">
        <v>0</v>
      </c>
      <c r="AN1487" t="b">
        <v>0</v>
      </c>
      <c r="AO1487" t="b">
        <v>0</v>
      </c>
      <c r="AP1487">
        <v>0</v>
      </c>
      <c r="AQ1487" t="b">
        <v>0</v>
      </c>
      <c r="AR1487" t="b">
        <f t="shared" si="88"/>
        <v>1</v>
      </c>
    </row>
    <row r="1488" spans="1:44">
      <c r="A1488" t="s">
        <v>71</v>
      </c>
      <c r="B1488" s="50" t="b">
        <f t="shared" si="87"/>
        <v>1</v>
      </c>
      <c r="C1488" s="50">
        <f>'L60'!S12</f>
        <v>-13200</v>
      </c>
      <c r="D1488" s="50">
        <f>'L62'!K25</f>
        <v>-13200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0</v>
      </c>
      <c r="AF1488">
        <v>0</v>
      </c>
      <c r="AG1488">
        <v>0</v>
      </c>
      <c r="AH1488" t="b">
        <v>0</v>
      </c>
      <c r="AI1488" t="b">
        <v>0</v>
      </c>
      <c r="AJ1488" t="b">
        <v>0</v>
      </c>
      <c r="AK1488" t="b">
        <v>0</v>
      </c>
      <c r="AL1488" t="b">
        <v>0</v>
      </c>
      <c r="AM1488" t="b">
        <v>0</v>
      </c>
      <c r="AN1488" t="b">
        <v>0</v>
      </c>
      <c r="AO1488" t="b">
        <v>0</v>
      </c>
      <c r="AP1488">
        <v>0</v>
      </c>
      <c r="AQ1488" t="b">
        <v>0</v>
      </c>
      <c r="AR1488" t="b">
        <f t="shared" si="88"/>
        <v>1</v>
      </c>
    </row>
    <row r="1489" spans="1:44">
      <c r="A1489" t="s">
        <v>71</v>
      </c>
      <c r="B1489" s="50" t="b">
        <f t="shared" si="87"/>
        <v>1</v>
      </c>
      <c r="C1489" s="50">
        <f>'L60'!L12</f>
        <v>-6100</v>
      </c>
      <c r="D1489" s="50">
        <f>'L62'!H25</f>
        <v>-6100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0</v>
      </c>
      <c r="AG1489">
        <v>0</v>
      </c>
      <c r="AH1489" t="b">
        <v>0</v>
      </c>
      <c r="AI1489" t="b">
        <v>0</v>
      </c>
      <c r="AJ1489" t="b">
        <v>0</v>
      </c>
      <c r="AK1489" t="b">
        <v>0</v>
      </c>
      <c r="AL1489" t="b">
        <v>0</v>
      </c>
      <c r="AM1489" t="b">
        <v>0</v>
      </c>
      <c r="AN1489" t="b">
        <v>0</v>
      </c>
      <c r="AO1489" t="b">
        <v>0</v>
      </c>
      <c r="AP1489">
        <v>0</v>
      </c>
      <c r="AQ1489" t="b">
        <v>0</v>
      </c>
      <c r="AR1489" t="b">
        <f t="shared" si="88"/>
        <v>1</v>
      </c>
    </row>
    <row r="1490" spans="1:44">
      <c r="A1490" t="s">
        <v>71</v>
      </c>
      <c r="B1490" s="50" t="b">
        <f t="shared" si="87"/>
        <v>1</v>
      </c>
      <c r="C1490" s="50">
        <f>'L60'!E12</f>
        <v>-14200</v>
      </c>
      <c r="D1490" s="50">
        <f>'L62'!E25</f>
        <v>-14200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t="b">
        <v>0</v>
      </c>
      <c r="AI1490" t="b">
        <v>0</v>
      </c>
      <c r="AJ1490" t="b">
        <v>0</v>
      </c>
      <c r="AK1490" t="b">
        <v>0</v>
      </c>
      <c r="AL1490" t="b">
        <v>0</v>
      </c>
      <c r="AM1490" t="b">
        <v>0</v>
      </c>
      <c r="AN1490" t="b">
        <v>0</v>
      </c>
      <c r="AO1490" t="b">
        <v>0</v>
      </c>
      <c r="AP1490">
        <v>0</v>
      </c>
      <c r="AQ1490" t="b">
        <v>0</v>
      </c>
      <c r="AR1490" t="b">
        <f t="shared" si="88"/>
        <v>1</v>
      </c>
    </row>
    <row r="1491" spans="1:44">
      <c r="A1491" t="s">
        <v>71</v>
      </c>
      <c r="B1491" s="50" t="b">
        <f t="shared" si="87"/>
        <v>1</v>
      </c>
      <c r="C1491" s="50">
        <f>'L60'!R12</f>
        <v>0</v>
      </c>
      <c r="D1491" s="50">
        <f>'L62'!K26</f>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t="b">
        <v>0</v>
      </c>
      <c r="AI1491" t="b">
        <v>0</v>
      </c>
      <c r="AJ1491" t="b">
        <v>0</v>
      </c>
      <c r="AK1491" t="b">
        <v>0</v>
      </c>
      <c r="AL1491" t="b">
        <v>0</v>
      </c>
      <c r="AM1491" t="b">
        <v>0</v>
      </c>
      <c r="AN1491" t="b">
        <v>0</v>
      </c>
      <c r="AO1491" t="b">
        <v>0</v>
      </c>
      <c r="AP1491">
        <v>0</v>
      </c>
      <c r="AQ1491" t="b">
        <v>0</v>
      </c>
      <c r="AR1491" t="b">
        <f t="shared" si="88"/>
        <v>1</v>
      </c>
    </row>
    <row r="1492" spans="1:44">
      <c r="A1492" t="s">
        <v>71</v>
      </c>
      <c r="B1492" s="50" t="b">
        <f t="shared" si="87"/>
        <v>1</v>
      </c>
      <c r="C1492" s="50">
        <f>'L60'!K12</f>
        <v>0</v>
      </c>
      <c r="D1492" s="50">
        <f>'L62'!H26</f>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0</v>
      </c>
      <c r="AF1492">
        <v>0</v>
      </c>
      <c r="AG1492">
        <v>0</v>
      </c>
      <c r="AH1492" t="b">
        <v>0</v>
      </c>
      <c r="AI1492" t="b">
        <v>0</v>
      </c>
      <c r="AJ1492" t="b">
        <v>0</v>
      </c>
      <c r="AK1492" t="b">
        <v>0</v>
      </c>
      <c r="AL1492" t="b">
        <v>0</v>
      </c>
      <c r="AM1492" t="b">
        <v>0</v>
      </c>
      <c r="AN1492" t="b">
        <v>0</v>
      </c>
      <c r="AO1492" t="b">
        <v>0</v>
      </c>
      <c r="AP1492">
        <v>0</v>
      </c>
      <c r="AQ1492" t="b">
        <v>0</v>
      </c>
      <c r="AR1492" t="b">
        <f t="shared" si="88"/>
        <v>1</v>
      </c>
    </row>
    <row r="1493" spans="1:44">
      <c r="A1493" t="s">
        <v>71</v>
      </c>
      <c r="B1493" s="50" t="b">
        <f t="shared" si="87"/>
        <v>1</v>
      </c>
      <c r="C1493" s="50">
        <f>'L60'!D12</f>
        <v>0</v>
      </c>
      <c r="D1493" s="50">
        <f>'L62'!E26</f>
        <v>0</v>
      </c>
      <c r="E1493">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0</v>
      </c>
      <c r="AF1493">
        <v>0</v>
      </c>
      <c r="AG1493">
        <v>0</v>
      </c>
      <c r="AH1493" t="b">
        <v>0</v>
      </c>
      <c r="AI1493" t="b">
        <v>0</v>
      </c>
      <c r="AJ1493" t="b">
        <v>0</v>
      </c>
      <c r="AK1493" t="b">
        <v>0</v>
      </c>
      <c r="AL1493" t="b">
        <v>0</v>
      </c>
      <c r="AM1493" t="b">
        <v>0</v>
      </c>
      <c r="AN1493" t="b">
        <v>0</v>
      </c>
      <c r="AO1493" t="b">
        <v>0</v>
      </c>
      <c r="AP1493">
        <v>0</v>
      </c>
      <c r="AQ1493" t="b">
        <v>0</v>
      </c>
      <c r="AR1493" t="b">
        <f t="shared" si="88"/>
        <v>1</v>
      </c>
    </row>
    <row r="1494" spans="1:44">
      <c r="A1494" t="s">
        <v>71</v>
      </c>
      <c r="B1494" s="50" t="b">
        <f t="shared" si="87"/>
        <v>1</v>
      </c>
      <c r="C1494" s="50">
        <f>'L60'!Q12</f>
        <v>-13200</v>
      </c>
      <c r="D1494" s="50">
        <f>'L62'!K27</f>
        <v>-13200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0</v>
      </c>
      <c r="AF1494">
        <v>0</v>
      </c>
      <c r="AG1494">
        <v>0</v>
      </c>
      <c r="AH1494" t="b">
        <v>0</v>
      </c>
      <c r="AI1494" t="b">
        <v>0</v>
      </c>
      <c r="AJ1494" t="b">
        <v>0</v>
      </c>
      <c r="AK1494" t="b">
        <v>0</v>
      </c>
      <c r="AL1494" t="b">
        <v>0</v>
      </c>
      <c r="AM1494" t="b">
        <v>0</v>
      </c>
      <c r="AN1494" t="b">
        <v>0</v>
      </c>
      <c r="AO1494" t="b">
        <v>0</v>
      </c>
      <c r="AP1494">
        <v>0</v>
      </c>
      <c r="AQ1494" t="b">
        <v>0</v>
      </c>
      <c r="AR1494" t="b">
        <f t="shared" si="88"/>
        <v>1</v>
      </c>
    </row>
    <row r="1495" spans="1:44">
      <c r="A1495" t="s">
        <v>71</v>
      </c>
      <c r="B1495" s="50" t="b">
        <f t="shared" si="87"/>
        <v>1</v>
      </c>
      <c r="C1495" s="50">
        <f>'L60'!J12</f>
        <v>-6100</v>
      </c>
      <c r="D1495" s="50">
        <f>'L62'!H27</f>
        <v>-6100</v>
      </c>
      <c r="E1495">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c r="AE1495">
        <v>0</v>
      </c>
      <c r="AF1495">
        <v>0</v>
      </c>
      <c r="AG1495">
        <v>0</v>
      </c>
      <c r="AH1495" t="b">
        <v>0</v>
      </c>
      <c r="AI1495" t="b">
        <v>0</v>
      </c>
      <c r="AJ1495" t="b">
        <v>0</v>
      </c>
      <c r="AK1495" t="b">
        <v>0</v>
      </c>
      <c r="AL1495" t="b">
        <v>0</v>
      </c>
      <c r="AM1495" t="b">
        <v>0</v>
      </c>
      <c r="AN1495" t="b">
        <v>0</v>
      </c>
      <c r="AO1495" t="b">
        <v>0</v>
      </c>
      <c r="AP1495">
        <v>0</v>
      </c>
      <c r="AQ1495" t="b">
        <v>0</v>
      </c>
      <c r="AR1495" t="b">
        <f t="shared" si="88"/>
        <v>1</v>
      </c>
    </row>
    <row r="1496" spans="1:44">
      <c r="A1496" t="s">
        <v>71</v>
      </c>
      <c r="B1496" s="50" t="b">
        <f t="shared" si="87"/>
        <v>1</v>
      </c>
      <c r="C1496" s="50">
        <f>'L60'!C12</f>
        <v>-14200</v>
      </c>
      <c r="D1496" s="50">
        <f>'L62'!E27</f>
        <v>-14200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0</v>
      </c>
      <c r="AF1496">
        <v>0</v>
      </c>
      <c r="AG1496">
        <v>0</v>
      </c>
      <c r="AH1496" t="b">
        <v>0</v>
      </c>
      <c r="AI1496" t="b">
        <v>0</v>
      </c>
      <c r="AJ1496" t="b">
        <v>0</v>
      </c>
      <c r="AK1496" t="b">
        <v>0</v>
      </c>
      <c r="AL1496" t="b">
        <v>0</v>
      </c>
      <c r="AM1496" t="b">
        <v>0</v>
      </c>
      <c r="AN1496" t="b">
        <v>0</v>
      </c>
      <c r="AO1496" t="b">
        <v>0</v>
      </c>
      <c r="AP1496">
        <v>0</v>
      </c>
      <c r="AQ1496" t="b">
        <v>0</v>
      </c>
      <c r="AR1496" t="b">
        <f t="shared" si="88"/>
        <v>1</v>
      </c>
    </row>
    <row r="1497" spans="1:44">
      <c r="A1497" t="s">
        <v>71</v>
      </c>
      <c r="B1497" s="50" t="b">
        <f t="shared" si="87"/>
        <v>1</v>
      </c>
      <c r="C1497" s="50">
        <f>'L61'!I25</f>
        <v>5600</v>
      </c>
      <c r="D1497" s="50">
        <f>-'L18'!I18</f>
        <v>5600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t="b">
        <v>0</v>
      </c>
      <c r="AI1497" t="b">
        <v>0</v>
      </c>
      <c r="AJ1497" t="b">
        <v>0</v>
      </c>
      <c r="AK1497" t="b">
        <v>0</v>
      </c>
      <c r="AL1497" t="b">
        <v>0</v>
      </c>
      <c r="AM1497" t="b">
        <v>0</v>
      </c>
      <c r="AN1497" t="b">
        <v>0</v>
      </c>
      <c r="AO1497" t="b">
        <v>0</v>
      </c>
      <c r="AP1497">
        <v>0</v>
      </c>
      <c r="AQ1497" t="b">
        <v>0</v>
      </c>
      <c r="AR1497" t="b">
        <f t="shared" si="88"/>
        <v>1</v>
      </c>
    </row>
    <row r="1498" spans="1:44">
      <c r="A1498" t="s">
        <v>71</v>
      </c>
      <c r="B1498" s="50" t="b">
        <f t="shared" ref="B1498:B1511" si="89">IF(C1498=D1498,TRUE(),FALSE())</f>
        <v>1</v>
      </c>
      <c r="C1498" s="50">
        <f>'L61'!F25</f>
        <v>2800</v>
      </c>
      <c r="D1498" s="50">
        <f>-'L18'!H18</f>
        <v>2800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t="b">
        <v>0</v>
      </c>
      <c r="AI1498" t="b">
        <v>0</v>
      </c>
      <c r="AJ1498" t="b">
        <v>0</v>
      </c>
      <c r="AK1498" t="b">
        <v>0</v>
      </c>
      <c r="AL1498" t="b">
        <v>0</v>
      </c>
      <c r="AM1498" t="b">
        <v>0</v>
      </c>
      <c r="AN1498" t="b">
        <v>0</v>
      </c>
      <c r="AO1498" t="b">
        <v>0</v>
      </c>
      <c r="AP1498">
        <v>0</v>
      </c>
      <c r="AQ1498" t="b">
        <v>0</v>
      </c>
      <c r="AR1498" t="b">
        <f t="shared" si="88"/>
        <v>1</v>
      </c>
    </row>
    <row r="1499" spans="1:44">
      <c r="A1499" t="s">
        <v>71</v>
      </c>
      <c r="B1499" s="50" t="b">
        <f t="shared" si="89"/>
        <v>1</v>
      </c>
      <c r="C1499" s="50">
        <f>'L61'!J12</f>
        <v>-29300</v>
      </c>
      <c r="D1499" s="50">
        <f>'L18'!I13</f>
        <v>-29300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0</v>
      </c>
      <c r="AF1499">
        <v>0</v>
      </c>
      <c r="AG1499">
        <v>0</v>
      </c>
      <c r="AH1499" t="b">
        <v>0</v>
      </c>
      <c r="AI1499" t="b">
        <v>0</v>
      </c>
      <c r="AJ1499" t="b">
        <v>0</v>
      </c>
      <c r="AK1499" t="b">
        <v>0</v>
      </c>
      <c r="AL1499" t="b">
        <v>0</v>
      </c>
      <c r="AM1499" t="b">
        <v>0</v>
      </c>
      <c r="AN1499" t="b">
        <v>0</v>
      </c>
      <c r="AO1499" t="b">
        <v>0</v>
      </c>
      <c r="AP1499">
        <v>0</v>
      </c>
      <c r="AQ1499" t="b">
        <v>0</v>
      </c>
      <c r="AR1499" t="b">
        <f t="shared" si="88"/>
        <v>1</v>
      </c>
    </row>
    <row r="1500" spans="1:44">
      <c r="A1500" t="s">
        <v>71</v>
      </c>
      <c r="B1500" s="50" t="b">
        <f t="shared" si="89"/>
        <v>1</v>
      </c>
      <c r="C1500" s="50">
        <f>'L61'!G12</f>
        <v>-7500</v>
      </c>
      <c r="D1500" s="50">
        <f>'L18'!H13</f>
        <v>-7500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0</v>
      </c>
      <c r="AF1500">
        <v>0</v>
      </c>
      <c r="AG1500">
        <v>0</v>
      </c>
      <c r="AH1500" t="b">
        <v>0</v>
      </c>
      <c r="AI1500" t="b">
        <v>0</v>
      </c>
      <c r="AJ1500" t="b">
        <v>0</v>
      </c>
      <c r="AK1500" t="b">
        <v>0</v>
      </c>
      <c r="AL1500" t="b">
        <v>0</v>
      </c>
      <c r="AM1500" t="b">
        <v>0</v>
      </c>
      <c r="AN1500" t="b">
        <v>0</v>
      </c>
      <c r="AO1500" t="b">
        <v>0</v>
      </c>
      <c r="AP1500">
        <v>0</v>
      </c>
      <c r="AQ1500" t="b">
        <v>0</v>
      </c>
      <c r="AR1500" t="b">
        <f t="shared" si="88"/>
        <v>1</v>
      </c>
    </row>
    <row r="1501" spans="1:44">
      <c r="A1501" t="s">
        <v>71</v>
      </c>
      <c r="B1501" s="50" t="b">
        <f t="shared" si="89"/>
        <v>1</v>
      </c>
      <c r="C1501" s="50">
        <f>'L61'!H25</f>
        <v>-9300</v>
      </c>
      <c r="D1501" s="50">
        <f>'L18'!I19</f>
        <v>-9300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0</v>
      </c>
      <c r="AF1501">
        <v>0</v>
      </c>
      <c r="AG1501">
        <v>0</v>
      </c>
      <c r="AH1501" t="b">
        <v>0</v>
      </c>
      <c r="AI1501" t="b">
        <v>0</v>
      </c>
      <c r="AJ1501" t="b">
        <v>0</v>
      </c>
      <c r="AK1501" t="b">
        <v>0</v>
      </c>
      <c r="AL1501" t="b">
        <v>0</v>
      </c>
      <c r="AM1501" t="b">
        <v>0</v>
      </c>
      <c r="AN1501" t="b">
        <v>0</v>
      </c>
      <c r="AO1501" t="b">
        <v>0</v>
      </c>
      <c r="AP1501">
        <v>0</v>
      </c>
      <c r="AQ1501" t="b">
        <v>0</v>
      </c>
      <c r="AR1501" t="b">
        <f t="shared" si="88"/>
        <v>1</v>
      </c>
    </row>
    <row r="1502" spans="1:44">
      <c r="A1502" t="s">
        <v>71</v>
      </c>
      <c r="B1502" s="50" t="b">
        <f t="shared" si="89"/>
        <v>1</v>
      </c>
      <c r="C1502" s="50">
        <f>'L61'!E25</f>
        <v>-4700</v>
      </c>
      <c r="D1502" s="50">
        <f>'L18'!H19</f>
        <v>-4700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t="b">
        <v>0</v>
      </c>
      <c r="AI1502" t="b">
        <v>0</v>
      </c>
      <c r="AJ1502" t="b">
        <v>0</v>
      </c>
      <c r="AK1502" t="b">
        <v>0</v>
      </c>
      <c r="AL1502" t="b">
        <v>0</v>
      </c>
      <c r="AM1502" t="b">
        <v>0</v>
      </c>
      <c r="AN1502" t="b">
        <v>0</v>
      </c>
      <c r="AO1502" t="b">
        <v>0</v>
      </c>
      <c r="AP1502">
        <v>0</v>
      </c>
      <c r="AQ1502" t="b">
        <v>0</v>
      </c>
      <c r="AR1502" t="b">
        <f t="shared" si="88"/>
        <v>1</v>
      </c>
    </row>
    <row r="1503" spans="1:44">
      <c r="A1503" t="s">
        <v>71</v>
      </c>
      <c r="B1503" s="50" t="b">
        <f t="shared" si="89"/>
        <v>1</v>
      </c>
      <c r="C1503" s="50">
        <f>'L62'!L25</f>
        <v>8000</v>
      </c>
      <c r="D1503" s="50">
        <f>-'L18'!G18</f>
        <v>8000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c r="AE1503">
        <v>0</v>
      </c>
      <c r="AF1503">
        <v>0</v>
      </c>
      <c r="AG1503">
        <v>0</v>
      </c>
      <c r="AH1503" t="b">
        <v>0</v>
      </c>
      <c r="AI1503" t="b">
        <v>0</v>
      </c>
      <c r="AJ1503" t="b">
        <v>0</v>
      </c>
      <c r="AK1503" t="b">
        <v>0</v>
      </c>
      <c r="AL1503" t="b">
        <v>0</v>
      </c>
      <c r="AM1503" t="b">
        <v>0</v>
      </c>
      <c r="AN1503" t="b">
        <v>0</v>
      </c>
      <c r="AO1503" t="b">
        <v>0</v>
      </c>
      <c r="AP1503">
        <v>0</v>
      </c>
      <c r="AQ1503" t="b">
        <v>0</v>
      </c>
      <c r="AR1503" t="b">
        <f t="shared" si="88"/>
        <v>1</v>
      </c>
    </row>
    <row r="1504" spans="1:44">
      <c r="A1504" t="s">
        <v>71</v>
      </c>
      <c r="B1504" s="50" t="b">
        <f t="shared" si="89"/>
        <v>1</v>
      </c>
      <c r="C1504" s="50">
        <f>'L62'!I25</f>
        <v>3700</v>
      </c>
      <c r="D1504" s="50">
        <f>-'L18'!F18</f>
        <v>3700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c r="AE1504">
        <v>0</v>
      </c>
      <c r="AF1504">
        <v>0</v>
      </c>
      <c r="AG1504">
        <v>0</v>
      </c>
      <c r="AH1504" t="b">
        <v>0</v>
      </c>
      <c r="AI1504" t="b">
        <v>0</v>
      </c>
      <c r="AJ1504" t="b">
        <v>0</v>
      </c>
      <c r="AK1504" t="b">
        <v>0</v>
      </c>
      <c r="AL1504" t="b">
        <v>0</v>
      </c>
      <c r="AM1504" t="b">
        <v>0</v>
      </c>
      <c r="AN1504" t="b">
        <v>0</v>
      </c>
      <c r="AO1504" t="b">
        <v>0</v>
      </c>
      <c r="AP1504">
        <v>0</v>
      </c>
      <c r="AQ1504" t="b">
        <v>0</v>
      </c>
      <c r="AR1504" t="b">
        <f t="shared" si="88"/>
        <v>1</v>
      </c>
    </row>
    <row r="1505" spans="1:44">
      <c r="A1505" t="s">
        <v>71</v>
      </c>
      <c r="B1505" s="50" t="b">
        <f t="shared" si="89"/>
        <v>1</v>
      </c>
      <c r="C1505" s="50">
        <f>'L62'!F25</f>
        <v>8500</v>
      </c>
      <c r="D1505" s="50">
        <f>-'L18'!E18</f>
        <v>8500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0</v>
      </c>
      <c r="AF1505">
        <v>0</v>
      </c>
      <c r="AG1505">
        <v>0</v>
      </c>
      <c r="AH1505" t="b">
        <v>0</v>
      </c>
      <c r="AI1505" t="b">
        <v>0</v>
      </c>
      <c r="AJ1505" t="b">
        <v>0</v>
      </c>
      <c r="AK1505" t="b">
        <v>0</v>
      </c>
      <c r="AL1505" t="b">
        <v>0</v>
      </c>
      <c r="AM1505" t="b">
        <v>0</v>
      </c>
      <c r="AN1505" t="b">
        <v>0</v>
      </c>
      <c r="AO1505" t="b">
        <v>0</v>
      </c>
      <c r="AP1505">
        <v>0</v>
      </c>
      <c r="AQ1505" t="b">
        <v>0</v>
      </c>
      <c r="AR1505" t="b">
        <f t="shared" si="88"/>
        <v>1</v>
      </c>
    </row>
    <row r="1506" spans="1:44">
      <c r="A1506" t="s">
        <v>71</v>
      </c>
      <c r="B1506" s="50" t="b">
        <f t="shared" si="89"/>
        <v>1</v>
      </c>
      <c r="C1506" s="50">
        <f>'L62'!M12</f>
        <v>-23800</v>
      </c>
      <c r="D1506" s="50">
        <f>'L18'!G13</f>
        <v>-23800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0</v>
      </c>
      <c r="AF1506">
        <v>0</v>
      </c>
      <c r="AG1506">
        <v>0</v>
      </c>
      <c r="AH1506" t="b">
        <v>0</v>
      </c>
      <c r="AI1506" t="b">
        <v>0</v>
      </c>
      <c r="AJ1506" t="b">
        <v>0</v>
      </c>
      <c r="AK1506" t="b">
        <v>0</v>
      </c>
      <c r="AL1506" t="b">
        <v>0</v>
      </c>
      <c r="AM1506" t="b">
        <v>0</v>
      </c>
      <c r="AN1506" t="b">
        <v>0</v>
      </c>
      <c r="AO1506" t="b">
        <v>0</v>
      </c>
      <c r="AP1506">
        <v>0</v>
      </c>
      <c r="AQ1506" t="b">
        <v>0</v>
      </c>
      <c r="AR1506" t="b">
        <f t="shared" si="88"/>
        <v>1</v>
      </c>
    </row>
    <row r="1507" spans="1:44">
      <c r="A1507" t="s">
        <v>71</v>
      </c>
      <c r="B1507" s="50" t="b">
        <f t="shared" si="89"/>
        <v>1</v>
      </c>
      <c r="C1507" s="50">
        <f>'L62'!J12</f>
        <v>-9800</v>
      </c>
      <c r="D1507" s="50">
        <f>'L18'!F13</f>
        <v>-9800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0</v>
      </c>
      <c r="AF1507">
        <v>0</v>
      </c>
      <c r="AG1507">
        <v>0</v>
      </c>
      <c r="AH1507" t="b">
        <v>0</v>
      </c>
      <c r="AI1507" t="b">
        <v>0</v>
      </c>
      <c r="AJ1507" t="b">
        <v>0</v>
      </c>
      <c r="AK1507" t="b">
        <v>0</v>
      </c>
      <c r="AL1507" t="b">
        <v>0</v>
      </c>
      <c r="AM1507" t="b">
        <v>0</v>
      </c>
      <c r="AN1507" t="b">
        <v>0</v>
      </c>
      <c r="AO1507" t="b">
        <v>0</v>
      </c>
      <c r="AP1507">
        <v>0</v>
      </c>
      <c r="AQ1507" t="b">
        <v>0</v>
      </c>
      <c r="AR1507" t="b">
        <f t="shared" si="88"/>
        <v>1</v>
      </c>
    </row>
    <row r="1508" spans="1:44">
      <c r="A1508" t="s">
        <v>71</v>
      </c>
      <c r="B1508" s="50" t="b">
        <f t="shared" si="89"/>
        <v>1</v>
      </c>
      <c r="C1508" s="50">
        <f>'L62'!G12</f>
        <v>-22800</v>
      </c>
      <c r="D1508" s="50">
        <f>'L18'!E13</f>
        <v>-22800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t="b">
        <v>0</v>
      </c>
      <c r="AI1508" t="b">
        <v>0</v>
      </c>
      <c r="AJ1508" t="b">
        <v>0</v>
      </c>
      <c r="AK1508" t="b">
        <v>0</v>
      </c>
      <c r="AL1508" t="b">
        <v>0</v>
      </c>
      <c r="AM1508" t="b">
        <v>0</v>
      </c>
      <c r="AN1508" t="b">
        <v>0</v>
      </c>
      <c r="AO1508" t="b">
        <v>0</v>
      </c>
      <c r="AP1508">
        <v>0</v>
      </c>
      <c r="AQ1508" t="b">
        <v>0</v>
      </c>
      <c r="AR1508" t="b">
        <f t="shared" si="88"/>
        <v>1</v>
      </c>
    </row>
    <row r="1509" spans="1:44">
      <c r="A1509" t="s">
        <v>71</v>
      </c>
      <c r="B1509" s="50" t="b">
        <f t="shared" si="89"/>
        <v>1</v>
      </c>
      <c r="C1509" s="50">
        <f>'L62'!K25</f>
        <v>-13200</v>
      </c>
      <c r="D1509" s="50">
        <f>'L18'!G19</f>
        <v>-13200</v>
      </c>
      <c r="E1509">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c r="AE1509">
        <v>0</v>
      </c>
      <c r="AF1509">
        <v>0</v>
      </c>
      <c r="AG1509">
        <v>0</v>
      </c>
      <c r="AH1509" t="b">
        <v>0</v>
      </c>
      <c r="AI1509" t="b">
        <v>0</v>
      </c>
      <c r="AJ1509" t="b">
        <v>0</v>
      </c>
      <c r="AK1509" t="b">
        <v>0</v>
      </c>
      <c r="AL1509" t="b">
        <v>0</v>
      </c>
      <c r="AM1509" t="b">
        <v>0</v>
      </c>
      <c r="AN1509" t="b">
        <v>0</v>
      </c>
      <c r="AO1509" t="b">
        <v>0</v>
      </c>
      <c r="AP1509">
        <v>0</v>
      </c>
      <c r="AQ1509" t="b">
        <v>0</v>
      </c>
      <c r="AR1509" t="b">
        <f t="shared" si="88"/>
        <v>1</v>
      </c>
    </row>
    <row r="1510" spans="1:44">
      <c r="A1510" t="s">
        <v>71</v>
      </c>
      <c r="B1510" s="50" t="b">
        <f t="shared" si="89"/>
        <v>1</v>
      </c>
      <c r="C1510" s="50">
        <f>'L62'!H25</f>
        <v>-6100</v>
      </c>
      <c r="D1510" s="50">
        <f>'L18'!F19</f>
        <v>-6100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t="b">
        <v>0</v>
      </c>
      <c r="AI1510" t="b">
        <v>0</v>
      </c>
      <c r="AJ1510" t="b">
        <v>0</v>
      </c>
      <c r="AK1510" t="b">
        <v>0</v>
      </c>
      <c r="AL1510" t="b">
        <v>0</v>
      </c>
      <c r="AM1510" t="b">
        <v>0</v>
      </c>
      <c r="AN1510" t="b">
        <v>0</v>
      </c>
      <c r="AO1510" t="b">
        <v>0</v>
      </c>
      <c r="AP1510">
        <v>0</v>
      </c>
      <c r="AQ1510" t="b">
        <v>0</v>
      </c>
      <c r="AR1510" t="b">
        <f t="shared" si="88"/>
        <v>1</v>
      </c>
    </row>
    <row r="1511" spans="1:44">
      <c r="A1511" t="s">
        <v>71</v>
      </c>
      <c r="B1511" s="50" t="b">
        <f t="shared" si="89"/>
        <v>1</v>
      </c>
      <c r="C1511" s="50">
        <f>'L62'!E25</f>
        <v>-14200</v>
      </c>
      <c r="D1511" s="50">
        <f>'L18'!E19</f>
        <v>-14200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0</v>
      </c>
      <c r="AF1511">
        <v>0</v>
      </c>
      <c r="AG1511">
        <v>0</v>
      </c>
      <c r="AH1511" t="b">
        <v>0</v>
      </c>
      <c r="AI1511" t="b">
        <v>0</v>
      </c>
      <c r="AJ1511" t="b">
        <v>0</v>
      </c>
      <c r="AK1511" t="b">
        <v>0</v>
      </c>
      <c r="AL1511" t="b">
        <v>0</v>
      </c>
      <c r="AM1511" t="b">
        <v>0</v>
      </c>
      <c r="AN1511" t="b">
        <v>0</v>
      </c>
      <c r="AO1511" t="b">
        <v>0</v>
      </c>
      <c r="AP1511">
        <v>0</v>
      </c>
      <c r="AQ1511" t="b">
        <v>0</v>
      </c>
      <c r="AR1511" t="b">
        <f t="shared" si="88"/>
        <v>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rightToLeft="1" topLeftCell="A9" zoomScale="90" zoomScaleNormal="90" workbookViewId="0">
      <selection activeCell="C29" sqref="C29"/>
    </sheetView>
  </sheetViews>
  <sheetFormatPr defaultRowHeight="14.25"/>
  <cols>
    <col min="1" max="1" width="10.25" customWidth="1"/>
    <col min="2" max="2" width="39.75" customWidth="1"/>
    <col min="3" max="4" width="14.5" customWidth="1"/>
  </cols>
  <sheetData>
    <row r="1" spans="1:4">
      <c r="A1" s="1385" t="s">
        <v>36379</v>
      </c>
      <c r="B1" s="1385" t="s">
        <v>36380</v>
      </c>
      <c r="C1" s="1385" t="s">
        <v>36381</v>
      </c>
      <c r="D1" s="1385" t="s">
        <v>36382</v>
      </c>
    </row>
    <row r="2" spans="1:4">
      <c r="A2" s="1386" t="s">
        <v>36383</v>
      </c>
      <c r="B2" s="1387" t="s">
        <v>36384</v>
      </c>
      <c r="C2" s="1388">
        <v>13142000</v>
      </c>
      <c r="D2" s="1388">
        <v>13142700</v>
      </c>
    </row>
    <row r="3" spans="1:4">
      <c r="A3" s="1386" t="s">
        <v>36383</v>
      </c>
      <c r="B3" s="1387" t="s">
        <v>36385</v>
      </c>
      <c r="C3" s="1388">
        <v>14209500</v>
      </c>
      <c r="D3" s="1388">
        <v>14214300</v>
      </c>
    </row>
    <row r="4" spans="1:4">
      <c r="A4" s="1386" t="s">
        <v>36383</v>
      </c>
      <c r="B4" s="1387" t="s">
        <v>36386</v>
      </c>
      <c r="C4" s="1388">
        <v>151300</v>
      </c>
      <c r="D4" s="1388">
        <v>151400</v>
      </c>
    </row>
    <row r="5" spans="1:4">
      <c r="A5" s="1386" t="s">
        <v>36383</v>
      </c>
      <c r="B5" s="1387" t="s">
        <v>36387</v>
      </c>
      <c r="C5" s="1388">
        <v>62900</v>
      </c>
      <c r="D5" s="1388">
        <v>66100</v>
      </c>
    </row>
    <row r="6" spans="1:4">
      <c r="A6" s="1386" t="s">
        <v>36383</v>
      </c>
      <c r="B6" s="1387" t="s">
        <v>36388</v>
      </c>
      <c r="C6" s="1388">
        <v>126400</v>
      </c>
      <c r="D6" s="1388">
        <v>130400</v>
      </c>
    </row>
    <row r="7" spans="1:4">
      <c r="A7" s="1386" t="s">
        <v>36383</v>
      </c>
      <c r="B7" s="1387" t="s">
        <v>36389</v>
      </c>
      <c r="C7" s="1388">
        <v>963100</v>
      </c>
      <c r="D7" s="1388">
        <v>962000</v>
      </c>
    </row>
    <row r="8" spans="1:4">
      <c r="A8" s="1386" t="s">
        <v>36383</v>
      </c>
      <c r="B8" s="1387" t="s">
        <v>36390</v>
      </c>
      <c r="C8" s="1388">
        <v>1072700</v>
      </c>
      <c r="D8" s="1388">
        <v>1074900</v>
      </c>
    </row>
    <row r="9" spans="1:4">
      <c r="A9" s="1386" t="s">
        <v>36383</v>
      </c>
      <c r="B9" s="1387" t="s">
        <v>36391</v>
      </c>
      <c r="C9" s="1388">
        <v>1166500</v>
      </c>
      <c r="D9" s="1388">
        <v>1169500</v>
      </c>
    </row>
    <row r="10" spans="1:4">
      <c r="A10" s="1386" t="s">
        <v>36383</v>
      </c>
      <c r="B10" s="1387" t="s">
        <v>36392</v>
      </c>
      <c r="C10" s="1388">
        <v>200</v>
      </c>
      <c r="D10" s="1389">
        <v>0</v>
      </c>
    </row>
    <row r="11" spans="1:4">
      <c r="A11" s="1386" t="s">
        <v>36383</v>
      </c>
      <c r="B11" s="1387" t="s">
        <v>36393</v>
      </c>
      <c r="C11" s="1388">
        <v>200</v>
      </c>
      <c r="D11" s="1389">
        <v>0</v>
      </c>
    </row>
    <row r="12" spans="1:4">
      <c r="A12" s="1386" t="s">
        <v>36383</v>
      </c>
      <c r="B12" s="1387" t="s">
        <v>36394</v>
      </c>
      <c r="C12" s="1388">
        <v>100</v>
      </c>
      <c r="D12" s="1389">
        <v>0</v>
      </c>
    </row>
    <row r="13" spans="1:4">
      <c r="A13" s="1386" t="s">
        <v>36383</v>
      </c>
      <c r="B13" s="1387" t="s">
        <v>36395</v>
      </c>
      <c r="C13" s="1388">
        <v>100</v>
      </c>
      <c r="D13" s="1389">
        <v>0</v>
      </c>
    </row>
    <row r="14" spans="1:4">
      <c r="A14" s="1386" t="s">
        <v>36383</v>
      </c>
      <c r="B14" s="1387" t="s">
        <v>36396</v>
      </c>
      <c r="C14" s="1388">
        <v>15242400</v>
      </c>
      <c r="D14" s="1388">
        <v>15241700</v>
      </c>
    </row>
    <row r="15" spans="1:4">
      <c r="A15" s="1386" t="s">
        <v>36383</v>
      </c>
      <c r="B15" s="1387" t="s">
        <v>36397</v>
      </c>
      <c r="C15" s="1388">
        <v>16365100</v>
      </c>
      <c r="D15" s="1388">
        <v>16360300</v>
      </c>
    </row>
    <row r="16" spans="1:4">
      <c r="A16" s="1386" t="s">
        <v>36383</v>
      </c>
      <c r="B16" s="1387" t="s">
        <v>36398</v>
      </c>
      <c r="C16" s="1388">
        <v>1605200</v>
      </c>
      <c r="D16" s="1388">
        <v>1605100</v>
      </c>
    </row>
    <row r="17" spans="1:4">
      <c r="A17" s="1386" t="s">
        <v>36383</v>
      </c>
      <c r="B17" s="1387" t="s">
        <v>36399</v>
      </c>
      <c r="C17" s="1388">
        <v>1659900</v>
      </c>
      <c r="D17" s="1388">
        <v>1656700</v>
      </c>
    </row>
    <row r="18" spans="1:4">
      <c r="A18" s="1386" t="s">
        <v>36383</v>
      </c>
      <c r="B18" s="1387" t="s">
        <v>36400</v>
      </c>
      <c r="C18" s="1388">
        <v>1862300</v>
      </c>
      <c r="D18" s="1388">
        <v>1858300</v>
      </c>
    </row>
    <row r="19" spans="1:4">
      <c r="A19" s="1386" t="s">
        <v>36383</v>
      </c>
      <c r="B19" s="1387" t="s">
        <v>36401</v>
      </c>
      <c r="C19" s="1388">
        <v>1627500</v>
      </c>
      <c r="D19" s="1388">
        <v>1628600</v>
      </c>
    </row>
    <row r="20" spans="1:4">
      <c r="A20" s="1386" t="s">
        <v>36383</v>
      </c>
      <c r="B20" s="1387" t="s">
        <v>36402</v>
      </c>
      <c r="C20" s="1388">
        <v>1701500</v>
      </c>
      <c r="D20" s="1388">
        <v>1699300</v>
      </c>
    </row>
    <row r="21" spans="1:4">
      <c r="A21" s="1386" t="s">
        <v>36383</v>
      </c>
      <c r="B21" s="1387" t="s">
        <v>36403</v>
      </c>
      <c r="C21" s="1388">
        <v>1883600</v>
      </c>
      <c r="D21" s="1388">
        <v>1880500</v>
      </c>
    </row>
    <row r="22" spans="1:4">
      <c r="A22" s="1386" t="s">
        <v>36383</v>
      </c>
      <c r="B22" s="1387" t="s">
        <v>36404</v>
      </c>
      <c r="C22" s="1388">
        <v>499800</v>
      </c>
      <c r="D22" s="1388">
        <v>0</v>
      </c>
    </row>
    <row r="23" spans="1:4">
      <c r="A23" s="1386" t="s">
        <v>36383</v>
      </c>
      <c r="B23" s="1387" t="s">
        <v>36405</v>
      </c>
      <c r="C23" s="1388">
        <v>350500</v>
      </c>
      <c r="D23" s="1388">
        <v>0</v>
      </c>
    </row>
    <row r="24" spans="1:4">
      <c r="A24" s="1386" t="s">
        <v>36383</v>
      </c>
      <c r="B24" s="1387" t="s">
        <v>36406</v>
      </c>
      <c r="C24" s="1388">
        <v>396900</v>
      </c>
      <c r="D24" s="1388">
        <v>0</v>
      </c>
    </row>
    <row r="25" spans="1:4">
      <c r="A25" s="1386" t="s">
        <v>36383</v>
      </c>
      <c r="B25" s="1387" t="s">
        <v>36407</v>
      </c>
      <c r="C25" s="1388">
        <v>624800</v>
      </c>
      <c r="D25" s="1388">
        <v>0</v>
      </c>
    </row>
    <row r="26" spans="1:4">
      <c r="A26" s="1386" t="s">
        <v>36383</v>
      </c>
      <c r="B26" s="1387" t="s">
        <v>36408</v>
      </c>
      <c r="C26" s="1388">
        <v>893400</v>
      </c>
      <c r="D26" s="1388">
        <v>0</v>
      </c>
    </row>
    <row r="27" spans="1:4">
      <c r="A27" s="1386" t="s">
        <v>36383</v>
      </c>
      <c r="B27" s="1387" t="s">
        <v>36409</v>
      </c>
      <c r="C27" s="1388">
        <v>1079900</v>
      </c>
      <c r="D27" s="1388">
        <v>0</v>
      </c>
    </row>
    <row r="28" spans="1:4">
      <c r="A28" s="1386" t="s">
        <v>36383</v>
      </c>
      <c r="B28" s="1387" t="s">
        <v>36410</v>
      </c>
      <c r="C28" s="1388">
        <v>740800</v>
      </c>
      <c r="D28" s="1388">
        <v>0</v>
      </c>
    </row>
    <row r="29" spans="1:4">
      <c r="A29" s="1386" t="s">
        <v>36383</v>
      </c>
      <c r="B29" s="1387" t="s">
        <v>36411</v>
      </c>
      <c r="C29" s="1388">
        <v>947600</v>
      </c>
      <c r="D29" s="1388">
        <v>0</v>
      </c>
    </row>
    <row r="30" spans="1:4">
      <c r="A30" s="1386" t="s">
        <v>36383</v>
      </c>
      <c r="B30" s="1387" t="s">
        <v>36412</v>
      </c>
      <c r="C30" s="1388">
        <v>2026500</v>
      </c>
      <c r="D30" s="1388">
        <v>2030600</v>
      </c>
    </row>
    <row r="31" spans="1:4">
      <c r="A31" s="1386" t="s">
        <v>36383</v>
      </c>
      <c r="B31" s="1387" t="s">
        <v>36413</v>
      </c>
      <c r="C31" s="1388">
        <v>1609800</v>
      </c>
      <c r="D31" s="1388">
        <v>1613900</v>
      </c>
    </row>
    <row r="32" spans="1:4">
      <c r="A32" s="1386" t="s">
        <v>36383</v>
      </c>
      <c r="B32" s="1387" t="s">
        <v>36414</v>
      </c>
      <c r="C32" s="1388">
        <v>42200</v>
      </c>
      <c r="D32" s="1388">
        <v>41300</v>
      </c>
    </row>
    <row r="33" spans="1:4">
      <c r="A33" s="1386" t="s">
        <v>36383</v>
      </c>
      <c r="B33" s="1387" t="s">
        <v>36415</v>
      </c>
      <c r="C33" s="1388">
        <v>46400</v>
      </c>
      <c r="D33" s="1388">
        <v>45400</v>
      </c>
    </row>
    <row r="34" spans="1:4">
      <c r="A34" s="1386" t="s">
        <v>36383</v>
      </c>
      <c r="B34" s="1387" t="s">
        <v>36416</v>
      </c>
      <c r="C34" s="1388">
        <v>51100</v>
      </c>
      <c r="D34" s="1388">
        <v>50200</v>
      </c>
    </row>
    <row r="35" spans="1:4">
      <c r="A35" s="1386" t="s">
        <v>36383</v>
      </c>
      <c r="B35" s="1387" t="s">
        <v>36417</v>
      </c>
      <c r="C35" s="1388">
        <v>0</v>
      </c>
      <c r="D35" s="1388">
        <v>-700</v>
      </c>
    </row>
    <row r="36" spans="1:4">
      <c r="A36" s="1386" t="s">
        <v>36383</v>
      </c>
      <c r="B36" s="1387" t="s">
        <v>36418</v>
      </c>
      <c r="C36" s="1388">
        <v>0</v>
      </c>
      <c r="D36" s="1388">
        <v>-500</v>
      </c>
    </row>
    <row r="37" spans="1:4">
      <c r="A37" s="1386" t="s">
        <v>36383</v>
      </c>
      <c r="B37" s="1387" t="s">
        <v>36419</v>
      </c>
      <c r="C37" s="1388">
        <v>0</v>
      </c>
      <c r="D37" s="1388">
        <v>-2600</v>
      </c>
    </row>
    <row r="38" spans="1:4">
      <c r="A38" s="1386" t="s">
        <v>36383</v>
      </c>
      <c r="B38" s="1387" t="s">
        <v>36420</v>
      </c>
      <c r="C38" s="1388">
        <v>0</v>
      </c>
      <c r="D38" s="1388">
        <v>-1100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X16" sqref="X16"/>
    </sheetView>
  </sheetViews>
  <sheetFormatPr defaultColWidth="7.75" defaultRowHeight="11.25"/>
  <cols>
    <col min="1" max="1" width="4.75" style="60" bestFit="1" customWidth="1"/>
    <col min="2" max="2" width="36" style="60" customWidth="1"/>
    <col min="3" max="3" width="19.875" style="60" customWidth="1"/>
    <col min="4" max="4" width="9.375" style="60" bestFit="1" customWidth="1"/>
    <col min="5" max="5" width="9.125" style="154" bestFit="1" customWidth="1"/>
    <col min="6" max="6" width="9.875" style="60" customWidth="1"/>
    <col min="7" max="7" width="11.25" style="60" bestFit="1" customWidth="1"/>
    <col min="8" max="9" width="9.875" style="60" customWidth="1"/>
    <col min="10" max="10" width="10.5" style="60" bestFit="1" customWidth="1"/>
    <col min="11" max="11" width="9.875" style="60" bestFit="1" customWidth="1"/>
    <col min="12" max="12" width="9.375" style="60" bestFit="1" customWidth="1"/>
    <col min="13" max="13" width="9.125" style="154" bestFit="1" customWidth="1"/>
    <col min="14" max="14" width="9.875" style="60" customWidth="1"/>
    <col min="15" max="15" width="11.25" style="60" bestFit="1" customWidth="1"/>
    <col min="16" max="17" width="9.875" style="60" customWidth="1"/>
    <col min="18" max="18" width="10.5" style="60" bestFit="1" customWidth="1"/>
    <col min="19" max="19" width="9.875" style="60" bestFit="1" customWidth="1"/>
    <col min="20" max="20" width="9.375" style="60" bestFit="1" customWidth="1"/>
    <col min="21" max="21" width="9.125" style="60" bestFit="1" customWidth="1"/>
    <col min="22" max="22" width="9.875" style="60" customWidth="1"/>
    <col min="23" max="23" width="11.25" style="60" bestFit="1" customWidth="1"/>
    <col min="24" max="25" width="9.875" style="60" customWidth="1"/>
    <col min="26" max="26" width="10.5" style="154" bestFit="1" customWidth="1"/>
    <col min="27" max="27" width="9.875" style="60" customWidth="1"/>
    <col min="28" max="28" width="36" style="60" customWidth="1"/>
    <col min="29" max="29" width="19.875" style="60" customWidth="1"/>
    <col min="30" max="30" width="5.5" style="60" bestFit="1" customWidth="1"/>
    <col min="31" max="1000" width="7.75" style="1363"/>
    <col min="1001" max="16384" width="7.75" style="60"/>
  </cols>
  <sheetData>
    <row r="1" spans="1:35" ht="20.25">
      <c r="A1" s="56"/>
      <c r="B1" s="57" t="s">
        <v>272</v>
      </c>
      <c r="C1" s="51"/>
      <c r="D1" s="58"/>
      <c r="E1" s="58"/>
      <c r="F1" s="58"/>
      <c r="G1" s="58"/>
      <c r="H1" s="58"/>
      <c r="I1" s="58"/>
      <c r="J1" s="58"/>
      <c r="K1" s="56"/>
      <c r="L1" s="58"/>
      <c r="M1" s="58"/>
      <c r="N1" s="58"/>
      <c r="O1" s="58"/>
      <c r="P1" s="58"/>
      <c r="Q1" s="58"/>
      <c r="R1" s="58"/>
      <c r="S1" s="56"/>
      <c r="T1" s="56"/>
      <c r="U1" s="58"/>
      <c r="V1" s="58"/>
      <c r="W1" s="58"/>
      <c r="X1" s="58"/>
      <c r="Y1" s="58"/>
      <c r="Z1" s="58"/>
      <c r="AA1" s="58"/>
      <c r="AB1" s="56"/>
      <c r="AC1" s="59" t="s">
        <v>272</v>
      </c>
      <c r="AD1" s="56"/>
      <c r="AE1" s="1364"/>
      <c r="AF1" s="1364"/>
      <c r="AG1" s="1364"/>
      <c r="AH1" s="1364"/>
      <c r="AI1" s="1364"/>
    </row>
    <row r="2" spans="1:35" ht="13.15" customHeight="1">
      <c r="A2" s="56"/>
      <c r="B2" s="64" t="s">
        <v>34960</v>
      </c>
      <c r="C2" s="51"/>
      <c r="D2" s="58"/>
      <c r="E2" s="58"/>
      <c r="F2" s="58"/>
      <c r="G2" s="58"/>
      <c r="H2" s="58"/>
      <c r="I2" s="58"/>
      <c r="J2" s="58"/>
      <c r="K2" s="62"/>
      <c r="L2" s="58"/>
      <c r="M2" s="58"/>
      <c r="N2" s="58"/>
      <c r="O2" s="58"/>
      <c r="P2" s="58"/>
      <c r="Q2" s="58"/>
      <c r="R2" s="58"/>
      <c r="S2" s="62"/>
      <c r="T2" s="62"/>
      <c r="U2" s="58"/>
      <c r="V2" s="58"/>
      <c r="W2" s="58"/>
      <c r="X2" s="58"/>
      <c r="Y2" s="58"/>
      <c r="Z2" s="58"/>
      <c r="AA2" s="58"/>
      <c r="AB2" s="56"/>
      <c r="AC2" s="66" t="s">
        <v>34960</v>
      </c>
      <c r="AD2" s="56"/>
      <c r="AE2" s="1364"/>
      <c r="AF2" s="1364"/>
      <c r="AG2" s="1364"/>
      <c r="AH2" s="1364"/>
      <c r="AI2" s="1364"/>
    </row>
    <row r="3" spans="1:35" ht="15.75">
      <c r="A3" s="56"/>
      <c r="B3" s="64" t="s">
        <v>34992</v>
      </c>
      <c r="C3" s="51"/>
      <c r="D3" s="58"/>
      <c r="E3" s="58"/>
      <c r="F3" s="58"/>
      <c r="G3" s="58"/>
      <c r="H3" s="58"/>
      <c r="I3" s="58"/>
      <c r="J3" s="58"/>
      <c r="K3" s="65"/>
      <c r="L3" s="58"/>
      <c r="M3" s="58"/>
      <c r="N3" s="58"/>
      <c r="O3" s="58"/>
      <c r="P3" s="58"/>
      <c r="Q3" s="58"/>
      <c r="R3" s="58"/>
      <c r="S3" s="65"/>
      <c r="T3" s="65"/>
      <c r="U3" s="58"/>
      <c r="V3" s="58"/>
      <c r="W3" s="58"/>
      <c r="X3" s="58"/>
      <c r="Y3" s="58"/>
      <c r="Z3" s="58"/>
      <c r="AA3" s="58"/>
      <c r="AB3" s="56"/>
      <c r="AC3" s="66" t="s">
        <v>34992</v>
      </c>
      <c r="AD3" s="56"/>
      <c r="AE3" s="1364"/>
      <c r="AF3" s="1364"/>
      <c r="AG3" s="1364"/>
      <c r="AH3" s="1364"/>
      <c r="AI3" s="1364"/>
    </row>
    <row r="4" spans="1:35" ht="12.75">
      <c r="A4" s="56"/>
      <c r="B4" s="273" t="s">
        <v>34993</v>
      </c>
      <c r="C4" s="51"/>
      <c r="D4" s="58"/>
      <c r="E4" s="58"/>
      <c r="F4" s="58"/>
      <c r="G4" s="58"/>
      <c r="H4" s="58"/>
      <c r="I4" s="58"/>
      <c r="J4" s="58"/>
      <c r="K4" s="65"/>
      <c r="L4" s="58"/>
      <c r="M4" s="58"/>
      <c r="N4" s="58"/>
      <c r="O4" s="58"/>
      <c r="P4" s="58"/>
      <c r="Q4" s="58"/>
      <c r="R4" s="58"/>
      <c r="S4" s="65"/>
      <c r="T4" s="65"/>
      <c r="U4" s="58"/>
      <c r="V4" s="58"/>
      <c r="W4" s="58"/>
      <c r="X4" s="58"/>
      <c r="Y4" s="58"/>
      <c r="Z4" s="58"/>
      <c r="AA4" s="58"/>
      <c r="AB4" s="56"/>
      <c r="AC4" s="274" t="s">
        <v>34993</v>
      </c>
      <c r="AD4" s="56"/>
      <c r="AE4" s="1364"/>
      <c r="AF4" s="1364"/>
      <c r="AG4" s="1364"/>
      <c r="AH4" s="1364"/>
      <c r="AI4" s="1364"/>
    </row>
    <row r="5" spans="1:35" ht="13.5" thickBot="1">
      <c r="A5" s="56"/>
      <c r="B5" s="61"/>
      <c r="C5" s="51"/>
      <c r="D5" s="58"/>
      <c r="E5" s="58"/>
      <c r="F5" s="58"/>
      <c r="G5" s="58"/>
      <c r="H5" s="58"/>
      <c r="I5" s="58"/>
      <c r="J5" s="58"/>
      <c r="K5" s="67"/>
      <c r="L5" s="58"/>
      <c r="M5" s="58"/>
      <c r="N5" s="58"/>
      <c r="O5" s="58"/>
      <c r="P5" s="58"/>
      <c r="Q5" s="58"/>
      <c r="R5" s="58"/>
      <c r="S5" s="67"/>
      <c r="T5" s="67"/>
      <c r="U5" s="58"/>
      <c r="V5" s="58"/>
      <c r="W5" s="58"/>
      <c r="X5" s="58"/>
      <c r="Y5" s="58"/>
      <c r="Z5" s="58"/>
      <c r="AA5" s="58"/>
      <c r="AB5" s="56"/>
      <c r="AC5" s="63"/>
      <c r="AD5" s="56"/>
      <c r="AE5" s="1364"/>
      <c r="AF5" s="1364"/>
      <c r="AG5" s="1364"/>
      <c r="AH5" s="1364"/>
      <c r="AI5" s="1364"/>
    </row>
    <row r="6" spans="1:35" ht="14.25" thickTop="1" thickBot="1">
      <c r="A6" s="56"/>
      <c r="B6" s="61"/>
      <c r="C6" s="51"/>
      <c r="D6" s="234">
        <f>DATE(INT(TEXT(DATE(YEAR(L0!$E$34),MONTH(L0!$E$34)-12,DAY(L0!$E$34)),"YYYY")),12+1,1)-1</f>
        <v>42004</v>
      </c>
      <c r="E6" s="234">
        <f>DATE(INT(TEXT(DATE(YEAR(L0!$E$34),MONTH(L0!$E$34)-12,DAY(L0!$E$34)),"YYYY")),12+1,1)-1</f>
        <v>42004</v>
      </c>
      <c r="F6" s="234">
        <f>DATE(INT(TEXT(DATE(YEAR(L0!$E$34),MONTH(L0!$E$34)-12,DAY(L0!$E$34)),"YYYY")),12+1,1)-1</f>
        <v>42004</v>
      </c>
      <c r="G6" s="234">
        <f>DATE(INT(TEXT(DATE(YEAR(L0!$E$34),MONTH(L0!$E$34)-12,DAY(L0!$E$34)),"YYYY")),12+1,1)-1</f>
        <v>42004</v>
      </c>
      <c r="H6" s="234">
        <f>DATE(INT(TEXT(DATE(YEAR(L0!$E$34),MONTH(L0!$E$34)-12,DAY(L0!$E$34)),"YYYY")),12+1,1)-1</f>
        <v>42004</v>
      </c>
      <c r="I6" s="234">
        <f>DATE(INT(TEXT(DATE(YEAR(L0!$E$34),MONTH(L0!$E$34)-12,DAY(L0!$E$34)),"YYYY")),12+1,1)-1</f>
        <v>42004</v>
      </c>
      <c r="J6" s="234">
        <f>DATE(INT(TEXT(DATE(YEAR(L0!$E$34),MONTH(L0!$E$34)-12,DAY(L0!$E$34)),"YYYY")),12+1,1)-1</f>
        <v>42004</v>
      </c>
      <c r="K6" s="275">
        <f>DATE(INT(TEXT(DATE(YEAR(L0!$E$34),MONTH(L0!$E$34)-12,DAY(L0!$E$34)),"YYYY")),12+1,1)-1</f>
        <v>42004</v>
      </c>
      <c r="L6" s="276">
        <f>DATE(YEAR(L0!$E$34),MONTH(L0!$E$34)-12+1,1)-1</f>
        <v>41820</v>
      </c>
      <c r="M6" s="236">
        <f>DATE(YEAR(L0!$E$34),MONTH(L0!$E$34)-12+1,1)-1</f>
        <v>41820</v>
      </c>
      <c r="N6" s="236">
        <f>DATE(YEAR(L0!$E$34),MONTH(L0!$E$34)-12+1,1)-1</f>
        <v>41820</v>
      </c>
      <c r="O6" s="236">
        <f>DATE(YEAR(L0!$E$34),MONTH(L0!$E$34)-12+1,1)-1</f>
        <v>41820</v>
      </c>
      <c r="P6" s="236">
        <f>DATE(YEAR(L0!$E$34),MONTH(L0!$E$34)-12+1,1)-1</f>
        <v>41820</v>
      </c>
      <c r="Q6" s="236">
        <f>DATE(YEAR(L0!$E$34),MONTH(L0!$E$34)-12+1,1)-1</f>
        <v>41820</v>
      </c>
      <c r="R6" s="236">
        <f>DATE(YEAR(L0!$E$34),MONTH(L0!$E$34)-12+1,1)-1</f>
        <v>41820</v>
      </c>
      <c r="S6" s="277">
        <f>DATE(YEAR(L0!$E$34),MONTH(L0!$E$34)-12+1,1)-1</f>
        <v>41820</v>
      </c>
      <c r="T6" s="278">
        <f>L0!$E$34</f>
        <v>42185</v>
      </c>
      <c r="U6" s="155">
        <f>L0!$E$34</f>
        <v>42185</v>
      </c>
      <c r="V6" s="155">
        <f>L0!$E$34</f>
        <v>42185</v>
      </c>
      <c r="W6" s="155">
        <f>L0!$E$34</f>
        <v>42185</v>
      </c>
      <c r="X6" s="155">
        <f>L0!$E$34</f>
        <v>42185</v>
      </c>
      <c r="Y6" s="155">
        <f>L0!$E$34</f>
        <v>42185</v>
      </c>
      <c r="Z6" s="155">
        <f>L0!$E$34</f>
        <v>42185</v>
      </c>
      <c r="AA6" s="155">
        <f>L0!$E$34</f>
        <v>42185</v>
      </c>
      <c r="AB6" s="56"/>
      <c r="AC6" s="63"/>
      <c r="AD6" s="56"/>
      <c r="AE6" s="1364"/>
      <c r="AF6" s="1364"/>
      <c r="AG6" s="1364"/>
      <c r="AH6" s="1364"/>
      <c r="AI6" s="1364"/>
    </row>
    <row r="7" spans="1:35" ht="15.6" customHeight="1" thickTop="1">
      <c r="A7" s="237"/>
      <c r="B7" s="76"/>
      <c r="C7" s="77"/>
      <c r="D7" s="81" t="s">
        <v>34994</v>
      </c>
      <c r="E7" s="161" t="s">
        <v>34994</v>
      </c>
      <c r="F7" s="161" t="s">
        <v>34995</v>
      </c>
      <c r="G7" s="161" t="s">
        <v>34996</v>
      </c>
      <c r="H7" s="279" t="s">
        <v>34997</v>
      </c>
      <c r="I7" s="280"/>
      <c r="J7" s="279" t="s">
        <v>34998</v>
      </c>
      <c r="K7" s="280"/>
      <c r="L7" s="281" t="s">
        <v>34994</v>
      </c>
      <c r="M7" s="161" t="s">
        <v>34994</v>
      </c>
      <c r="N7" s="161" t="s">
        <v>34995</v>
      </c>
      <c r="O7" s="161" t="s">
        <v>34996</v>
      </c>
      <c r="P7" s="279" t="s">
        <v>34997</v>
      </c>
      <c r="Q7" s="280"/>
      <c r="R7" s="279" t="s">
        <v>34998</v>
      </c>
      <c r="S7" s="280"/>
      <c r="T7" s="281" t="s">
        <v>34994</v>
      </c>
      <c r="U7" s="161" t="s">
        <v>34994</v>
      </c>
      <c r="V7" s="161" t="s">
        <v>34995</v>
      </c>
      <c r="W7" s="161" t="s">
        <v>34996</v>
      </c>
      <c r="X7" s="279" t="s">
        <v>34997</v>
      </c>
      <c r="Y7" s="280"/>
      <c r="Z7" s="279" t="s">
        <v>34998</v>
      </c>
      <c r="AA7" s="280"/>
      <c r="AB7" s="76"/>
      <c r="AC7" s="282"/>
      <c r="AD7" s="83"/>
      <c r="AE7" s="1364"/>
      <c r="AF7" s="1364"/>
      <c r="AG7" s="1364"/>
      <c r="AH7" s="1364"/>
      <c r="AI7" s="1364"/>
    </row>
    <row r="8" spans="1:35" ht="15.6" customHeight="1">
      <c r="A8" s="238"/>
      <c r="B8" s="85" t="s">
        <v>271</v>
      </c>
      <c r="C8" s="86"/>
      <c r="D8" s="167" t="s">
        <v>34999</v>
      </c>
      <c r="E8" s="168" t="s">
        <v>34999</v>
      </c>
      <c r="F8" s="168"/>
      <c r="G8" s="168" t="s">
        <v>35000</v>
      </c>
      <c r="H8" s="168" t="s">
        <v>969</v>
      </c>
      <c r="I8" s="168" t="s">
        <v>35001</v>
      </c>
      <c r="J8" s="168" t="s">
        <v>35002</v>
      </c>
      <c r="K8" s="168" t="s">
        <v>35003</v>
      </c>
      <c r="L8" s="283" t="s">
        <v>34999</v>
      </c>
      <c r="M8" s="168" t="s">
        <v>34999</v>
      </c>
      <c r="N8" s="168"/>
      <c r="O8" s="168" t="s">
        <v>35000</v>
      </c>
      <c r="P8" s="168" t="s">
        <v>969</v>
      </c>
      <c r="Q8" s="168" t="s">
        <v>35001</v>
      </c>
      <c r="R8" s="168" t="s">
        <v>35002</v>
      </c>
      <c r="S8" s="168" t="s">
        <v>35003</v>
      </c>
      <c r="T8" s="283" t="s">
        <v>34999</v>
      </c>
      <c r="U8" s="168" t="s">
        <v>34999</v>
      </c>
      <c r="V8" s="168"/>
      <c r="W8" s="168" t="s">
        <v>35000</v>
      </c>
      <c r="X8" s="168" t="s">
        <v>969</v>
      </c>
      <c r="Y8" s="168" t="s">
        <v>35001</v>
      </c>
      <c r="Z8" s="168" t="s">
        <v>35002</v>
      </c>
      <c r="AA8" s="168" t="s">
        <v>35003</v>
      </c>
      <c r="AB8" s="85" t="s">
        <v>271</v>
      </c>
      <c r="AC8" s="284"/>
      <c r="AD8" s="93"/>
      <c r="AE8" s="1364"/>
      <c r="AF8" s="1364"/>
      <c r="AG8" s="1364"/>
      <c r="AH8" s="1364"/>
      <c r="AI8" s="1364"/>
    </row>
    <row r="9" spans="1:35" ht="15.6" customHeight="1" thickBot="1">
      <c r="A9" s="238"/>
      <c r="B9" s="52"/>
      <c r="C9" s="54"/>
      <c r="D9" s="96" t="s">
        <v>35004</v>
      </c>
      <c r="E9" s="97" t="s">
        <v>271</v>
      </c>
      <c r="F9" s="97"/>
      <c r="G9" s="97"/>
      <c r="H9" s="97"/>
      <c r="I9" s="97"/>
      <c r="J9" s="97"/>
      <c r="K9" s="97"/>
      <c r="L9" s="285" t="s">
        <v>35004</v>
      </c>
      <c r="M9" s="97" t="s">
        <v>271</v>
      </c>
      <c r="N9" s="97"/>
      <c r="O9" s="97"/>
      <c r="P9" s="97"/>
      <c r="Q9" s="97"/>
      <c r="R9" s="97"/>
      <c r="S9" s="97"/>
      <c r="T9" s="285" t="s">
        <v>35004</v>
      </c>
      <c r="U9" s="97" t="s">
        <v>271</v>
      </c>
      <c r="V9" s="97"/>
      <c r="W9" s="97"/>
      <c r="X9" s="97"/>
      <c r="Y9" s="97"/>
      <c r="Z9" s="97"/>
      <c r="AA9" s="97"/>
      <c r="AB9" s="52"/>
      <c r="AC9" s="286"/>
      <c r="AD9" s="55"/>
      <c r="AE9" s="1364"/>
      <c r="AF9" s="1364"/>
      <c r="AG9" s="1364"/>
      <c r="AH9" s="1364"/>
      <c r="AI9" s="1364"/>
    </row>
    <row r="10" spans="1:35" ht="15.6" customHeight="1" thickTop="1" thickBot="1">
      <c r="A10" s="102" t="s">
        <v>35005</v>
      </c>
      <c r="B10" s="103"/>
      <c r="C10" s="104"/>
      <c r="D10" s="105" t="s">
        <v>35006</v>
      </c>
      <c r="E10" s="106" t="s">
        <v>35007</v>
      </c>
      <c r="F10" s="106" t="s">
        <v>35008</v>
      </c>
      <c r="G10" s="106" t="s">
        <v>35009</v>
      </c>
      <c r="H10" s="106" t="s">
        <v>35010</v>
      </c>
      <c r="I10" s="106" t="s">
        <v>35011</v>
      </c>
      <c r="J10" s="106" t="s">
        <v>35012</v>
      </c>
      <c r="K10" s="107" t="s">
        <v>35013</v>
      </c>
      <c r="L10" s="287" t="s">
        <v>35014</v>
      </c>
      <c r="M10" s="106" t="s">
        <v>35015</v>
      </c>
      <c r="N10" s="106" t="s">
        <v>35016</v>
      </c>
      <c r="O10" s="106" t="s">
        <v>35017</v>
      </c>
      <c r="P10" s="106" t="s">
        <v>35018</v>
      </c>
      <c r="Q10" s="106" t="s">
        <v>35019</v>
      </c>
      <c r="R10" s="106" t="s">
        <v>35020</v>
      </c>
      <c r="S10" s="107" t="s">
        <v>35021</v>
      </c>
      <c r="T10" s="287" t="s">
        <v>35022</v>
      </c>
      <c r="U10" s="106" t="s">
        <v>35023</v>
      </c>
      <c r="V10" s="106" t="s">
        <v>35024</v>
      </c>
      <c r="W10" s="106" t="s">
        <v>34980</v>
      </c>
      <c r="X10" s="106" t="s">
        <v>34981</v>
      </c>
      <c r="Y10" s="106" t="s">
        <v>264</v>
      </c>
      <c r="Z10" s="106" t="s">
        <v>263</v>
      </c>
      <c r="AA10" s="106" t="s">
        <v>262</v>
      </c>
      <c r="AB10" s="103"/>
      <c r="AC10" s="288"/>
      <c r="AD10" s="111" t="s">
        <v>35025</v>
      </c>
      <c r="AE10" s="1364"/>
      <c r="AF10" s="1364"/>
      <c r="AG10" s="1364"/>
      <c r="AH10" s="1364"/>
      <c r="AI10" s="1364"/>
    </row>
    <row r="11" spans="1:35" ht="15.6" customHeight="1" thickTop="1">
      <c r="A11" s="112">
        <v>1</v>
      </c>
      <c r="B11" s="113" t="s">
        <v>35026</v>
      </c>
      <c r="C11" s="114" t="s">
        <v>35027</v>
      </c>
      <c r="D11" s="187">
        <v>0</v>
      </c>
      <c r="E11" s="184">
        <v>0</v>
      </c>
      <c r="F11" s="289">
        <f>SUM(H11:K11)</f>
        <v>16360300</v>
      </c>
      <c r="G11" s="184">
        <v>0</v>
      </c>
      <c r="H11" s="116">
        <v>309400</v>
      </c>
      <c r="I11" s="116">
        <v>445200</v>
      </c>
      <c r="J11" s="116">
        <v>1396200</v>
      </c>
      <c r="K11" s="117">
        <v>14209500</v>
      </c>
      <c r="L11" s="290">
        <v>0</v>
      </c>
      <c r="M11" s="184">
        <v>0</v>
      </c>
      <c r="N11" s="289">
        <f>SUM(P11:S11)</f>
        <v>15241700</v>
      </c>
      <c r="O11" s="184">
        <v>0</v>
      </c>
      <c r="P11" s="116">
        <v>257800</v>
      </c>
      <c r="Q11" s="116">
        <v>432000</v>
      </c>
      <c r="R11" s="116">
        <v>1409900</v>
      </c>
      <c r="S11" s="117">
        <v>13142000</v>
      </c>
      <c r="T11" s="290">
        <v>0</v>
      </c>
      <c r="U11" s="184">
        <v>0</v>
      </c>
      <c r="V11" s="289">
        <f>SUM(X11:AA11)</f>
        <v>17282000</v>
      </c>
      <c r="W11" s="184">
        <v>0</v>
      </c>
      <c r="X11" s="116">
        <v>379400</v>
      </c>
      <c r="Y11" s="116">
        <v>430000</v>
      </c>
      <c r="Z11" s="116">
        <v>1338400</v>
      </c>
      <c r="AA11" s="116">
        <v>15134200</v>
      </c>
      <c r="AB11" s="113" t="s">
        <v>35028</v>
      </c>
      <c r="AC11" s="248" t="s">
        <v>35027</v>
      </c>
      <c r="AD11" s="191">
        <v>1</v>
      </c>
      <c r="AE11" s="1364"/>
      <c r="AF11" s="1364"/>
      <c r="AG11" s="1364"/>
      <c r="AH11" s="1364"/>
      <c r="AI11" s="1364"/>
    </row>
    <row r="12" spans="1:35" ht="15.6" customHeight="1">
      <c r="A12" s="112">
        <v>2</v>
      </c>
      <c r="B12" s="121" t="s">
        <v>35029</v>
      </c>
      <c r="C12" s="122" t="s">
        <v>35030</v>
      </c>
      <c r="D12" s="137">
        <v>0</v>
      </c>
      <c r="E12" s="138">
        <v>0</v>
      </c>
      <c r="F12" s="131">
        <f>SUM(H12:K12)</f>
        <v>1858300</v>
      </c>
      <c r="G12" s="138">
        <v>0</v>
      </c>
      <c r="H12" s="124">
        <v>270800</v>
      </c>
      <c r="I12" s="124">
        <v>1111500</v>
      </c>
      <c r="J12" s="124">
        <v>349600</v>
      </c>
      <c r="K12" s="125">
        <v>126400</v>
      </c>
      <c r="L12" s="291">
        <v>0</v>
      </c>
      <c r="M12" s="138">
        <v>0</v>
      </c>
      <c r="N12" s="131">
        <f>SUM(P12:S12)</f>
        <v>1656700</v>
      </c>
      <c r="O12" s="138">
        <v>0</v>
      </c>
      <c r="P12" s="124">
        <v>289500</v>
      </c>
      <c r="Q12" s="124">
        <v>803000</v>
      </c>
      <c r="R12" s="124">
        <v>501300</v>
      </c>
      <c r="S12" s="125">
        <v>62900</v>
      </c>
      <c r="T12" s="291">
        <v>0</v>
      </c>
      <c r="U12" s="138">
        <v>0</v>
      </c>
      <c r="V12" s="131">
        <f>SUM(X12:AA12)</f>
        <v>1605100</v>
      </c>
      <c r="W12" s="138">
        <v>0</v>
      </c>
      <c r="X12" s="124">
        <v>201700</v>
      </c>
      <c r="Y12" s="124">
        <v>1002200</v>
      </c>
      <c r="Z12" s="124">
        <v>249900</v>
      </c>
      <c r="AA12" s="124">
        <v>151300</v>
      </c>
      <c r="AB12" s="121" t="s">
        <v>35031</v>
      </c>
      <c r="AC12" s="209" t="s">
        <v>35030</v>
      </c>
      <c r="AD12" s="199">
        <v>2</v>
      </c>
      <c r="AE12" s="1364"/>
      <c r="AF12" s="1364"/>
      <c r="AG12" s="1364"/>
      <c r="AH12" s="1364"/>
      <c r="AI12" s="1364"/>
    </row>
    <row r="13" spans="1:35" ht="15.6" customHeight="1">
      <c r="A13" s="112">
        <v>3</v>
      </c>
      <c r="B13" s="121" t="s">
        <v>35032</v>
      </c>
      <c r="C13" s="122" t="s">
        <v>35033</v>
      </c>
      <c r="D13" s="137">
        <v>0</v>
      </c>
      <c r="E13" s="138">
        <v>0</v>
      </c>
      <c r="F13" s="131">
        <f>SUM(H13:K13)</f>
        <v>15670400</v>
      </c>
      <c r="G13" s="138">
        <v>0</v>
      </c>
      <c r="H13" s="124">
        <v>371000</v>
      </c>
      <c r="I13" s="124">
        <v>1042200</v>
      </c>
      <c r="J13" s="124">
        <v>1923500</v>
      </c>
      <c r="K13" s="125">
        <v>12333700</v>
      </c>
      <c r="L13" s="291">
        <v>0</v>
      </c>
      <c r="M13" s="138">
        <v>0</v>
      </c>
      <c r="N13" s="131">
        <f>SUM(P13:S13)</f>
        <v>14482800</v>
      </c>
      <c r="O13" s="138">
        <v>0</v>
      </c>
      <c r="P13" s="124">
        <v>351000</v>
      </c>
      <c r="Q13" s="124">
        <v>768600</v>
      </c>
      <c r="R13" s="124">
        <v>2162400</v>
      </c>
      <c r="S13" s="125">
        <v>11200800</v>
      </c>
      <c r="T13" s="291">
        <v>0</v>
      </c>
      <c r="U13" s="138">
        <v>0</v>
      </c>
      <c r="V13" s="131">
        <f>SUM(X13:AA13)</f>
        <v>16608900</v>
      </c>
      <c r="W13" s="138">
        <v>0</v>
      </c>
      <c r="X13" s="124">
        <v>387500</v>
      </c>
      <c r="Y13" s="124">
        <v>931000</v>
      </c>
      <c r="Z13" s="124">
        <v>1747300</v>
      </c>
      <c r="AA13" s="124">
        <v>13543100</v>
      </c>
      <c r="AB13" s="121" t="s">
        <v>35034</v>
      </c>
      <c r="AC13" s="209" t="s">
        <v>35033</v>
      </c>
      <c r="AD13" s="199">
        <v>3</v>
      </c>
      <c r="AE13" s="1364"/>
      <c r="AF13" s="1364"/>
      <c r="AG13" s="1364"/>
      <c r="AH13" s="1364"/>
      <c r="AI13" s="1364"/>
    </row>
    <row r="14" spans="1:35" ht="15.6" customHeight="1">
      <c r="A14" s="112">
        <v>4</v>
      </c>
      <c r="B14" s="121" t="s">
        <v>35035</v>
      </c>
      <c r="C14" s="122" t="s">
        <v>35036</v>
      </c>
      <c r="D14" s="292">
        <v>0</v>
      </c>
      <c r="E14" s="293">
        <v>0</v>
      </c>
      <c r="F14" s="134">
        <f>SUM(H14:K14)</f>
        <v>1880500</v>
      </c>
      <c r="G14" s="293">
        <v>0</v>
      </c>
      <c r="H14" s="205">
        <v>200400</v>
      </c>
      <c r="I14" s="205">
        <v>513600</v>
      </c>
      <c r="J14" s="205">
        <v>0</v>
      </c>
      <c r="K14" s="206">
        <v>1166500</v>
      </c>
      <c r="L14" s="294">
        <v>0</v>
      </c>
      <c r="M14" s="293">
        <v>0</v>
      </c>
      <c r="N14" s="134">
        <f>SUM(P14:S14)</f>
        <v>1699300</v>
      </c>
      <c r="O14" s="293">
        <v>0</v>
      </c>
      <c r="P14" s="205">
        <v>190000</v>
      </c>
      <c r="Q14" s="205">
        <v>436600</v>
      </c>
      <c r="R14" s="205">
        <v>0</v>
      </c>
      <c r="S14" s="206">
        <v>1072700</v>
      </c>
      <c r="T14" s="294">
        <v>0</v>
      </c>
      <c r="U14" s="293">
        <v>0</v>
      </c>
      <c r="V14" s="134">
        <f>SUM(X14:AA14)</f>
        <v>1628600</v>
      </c>
      <c r="W14" s="293">
        <v>0</v>
      </c>
      <c r="X14" s="205">
        <v>191700</v>
      </c>
      <c r="Y14" s="205">
        <v>473800</v>
      </c>
      <c r="Z14" s="205">
        <v>0</v>
      </c>
      <c r="AA14" s="205">
        <v>963100</v>
      </c>
      <c r="AB14" s="121" t="s">
        <v>35037</v>
      </c>
      <c r="AC14" s="209" t="s">
        <v>35036</v>
      </c>
      <c r="AD14" s="199">
        <v>4</v>
      </c>
      <c r="AE14" s="1364"/>
      <c r="AF14" s="1364"/>
      <c r="AG14" s="1364"/>
      <c r="AH14" s="1364"/>
      <c r="AI14" s="1364"/>
    </row>
    <row r="15" spans="1:35" ht="15.6" customHeight="1">
      <c r="A15" s="112">
        <v>5</v>
      </c>
      <c r="B15" s="253" t="s">
        <v>35038</v>
      </c>
      <c r="C15" s="130"/>
      <c r="D15" s="295">
        <v>0</v>
      </c>
      <c r="E15" s="296">
        <v>0</v>
      </c>
      <c r="F15" s="297">
        <f>SUM(F11:F12)-SUM(F13:F14)</f>
        <v>667700</v>
      </c>
      <c r="G15" s="296">
        <v>0</v>
      </c>
      <c r="H15" s="297">
        <f>SUM(H11:H12)-SUM(H13:H14)</f>
        <v>8800</v>
      </c>
      <c r="I15" s="297">
        <f>SUM(I11:I12)-SUM(I13:I14)</f>
        <v>900</v>
      </c>
      <c r="J15" s="297">
        <f>SUM(J11:J12)-SUM(J13:J14)</f>
        <v>-177700</v>
      </c>
      <c r="K15" s="297">
        <f>SUM(K11:K12)-SUM(K13:K14)</f>
        <v>835700</v>
      </c>
      <c r="L15" s="298">
        <v>0</v>
      </c>
      <c r="M15" s="296">
        <v>0</v>
      </c>
      <c r="N15" s="297">
        <f>SUM(N11:N12)-SUM(N13:N14)</f>
        <v>716300</v>
      </c>
      <c r="O15" s="296">
        <v>0</v>
      </c>
      <c r="P15" s="297">
        <f>SUM(P11:P12)-SUM(P13:P14)</f>
        <v>6300</v>
      </c>
      <c r="Q15" s="297">
        <f>SUM(Q11:Q12)-SUM(Q13:Q14)</f>
        <v>29800</v>
      </c>
      <c r="R15" s="297">
        <f>SUM(R11:R12)-SUM(R13:R14)</f>
        <v>-251200</v>
      </c>
      <c r="S15" s="297">
        <f>SUM(S11:S12)-SUM(S13:S14)</f>
        <v>931400</v>
      </c>
      <c r="T15" s="298">
        <v>0</v>
      </c>
      <c r="U15" s="296">
        <v>0</v>
      </c>
      <c r="V15" s="297">
        <f>SUM(V11:V12)-SUM(V13:V14)</f>
        <v>649600</v>
      </c>
      <c r="W15" s="296">
        <v>0</v>
      </c>
      <c r="X15" s="297">
        <f>SUM(X11:X12)-SUM(X13:X14)</f>
        <v>1900</v>
      </c>
      <c r="Y15" s="297">
        <f>SUM(Y11:Y12)-SUM(Y13:Y14)</f>
        <v>27400</v>
      </c>
      <c r="Z15" s="297">
        <f>SUM(Z11:Z12)-SUM(Z13:Z14)</f>
        <v>-159000</v>
      </c>
      <c r="AA15" s="297">
        <f>SUM(AA11:AA12)-SUM(AA13:AA14)</f>
        <v>779300</v>
      </c>
      <c r="AB15" s="259" t="s">
        <v>35038</v>
      </c>
      <c r="AC15" s="263"/>
      <c r="AD15" s="199">
        <v>5</v>
      </c>
      <c r="AE15" s="1364"/>
      <c r="AF15" s="1364"/>
      <c r="AG15" s="1364"/>
      <c r="AH15" s="1364"/>
      <c r="AI15" s="1364"/>
    </row>
    <row r="16" spans="1:35" ht="15.6" customHeight="1">
      <c r="A16" s="181">
        <v>6</v>
      </c>
      <c r="B16" s="121" t="s">
        <v>35039</v>
      </c>
      <c r="C16" s="122" t="s">
        <v>35040</v>
      </c>
      <c r="D16" s="299">
        <f>IF(ISERROR(100*E16/F15),0,100*E16/F15)</f>
        <v>1.8421446757525834</v>
      </c>
      <c r="E16" s="131">
        <f>F16-F15</f>
        <v>12300</v>
      </c>
      <c r="F16" s="131">
        <f>SUM(G16:K16)</f>
        <v>680000</v>
      </c>
      <c r="G16" s="124">
        <v>0</v>
      </c>
      <c r="H16" s="124">
        <v>9000</v>
      </c>
      <c r="I16" s="124">
        <v>1300</v>
      </c>
      <c r="J16" s="124">
        <v>-146400</v>
      </c>
      <c r="K16" s="125">
        <v>816100</v>
      </c>
      <c r="L16" s="300">
        <f>IF(ISERROR(100*M16/N15),0,100*M16/N15)</f>
        <v>5.9751500767834704</v>
      </c>
      <c r="M16" s="131">
        <f>N16-N15</f>
        <v>42800</v>
      </c>
      <c r="N16" s="131">
        <f>SUM(O16:S16)</f>
        <v>759100</v>
      </c>
      <c r="O16" s="124">
        <v>0</v>
      </c>
      <c r="P16" s="124">
        <v>6500</v>
      </c>
      <c r="Q16" s="124">
        <v>31000</v>
      </c>
      <c r="R16" s="124">
        <v>-215900</v>
      </c>
      <c r="S16" s="125">
        <v>937500</v>
      </c>
      <c r="T16" s="300">
        <f>IF(ISERROR(100*U16/V15),0,100*U16/V15)</f>
        <v>-0.43103448275862066</v>
      </c>
      <c r="U16" s="131">
        <f>V16-V15</f>
        <v>-2800</v>
      </c>
      <c r="V16" s="131">
        <f>SUM(W16:AA16)</f>
        <v>646800</v>
      </c>
      <c r="W16" s="124">
        <v>0</v>
      </c>
      <c r="X16" s="124">
        <v>2100</v>
      </c>
      <c r="Y16" s="124">
        <v>28200</v>
      </c>
      <c r="Z16" s="124">
        <v>-138600</v>
      </c>
      <c r="AA16" s="124">
        <v>755100</v>
      </c>
      <c r="AB16" s="121" t="s">
        <v>35039</v>
      </c>
      <c r="AC16" s="209" t="s">
        <v>35040</v>
      </c>
      <c r="AD16" s="199">
        <v>6</v>
      </c>
      <c r="AE16" s="1364"/>
      <c r="AF16" s="1364"/>
      <c r="AG16" s="1364"/>
      <c r="AH16" s="1364"/>
      <c r="AI16" s="1364"/>
    </row>
    <row r="17" spans="1:35" ht="15.6" customHeight="1">
      <c r="A17" s="181">
        <v>7</v>
      </c>
      <c r="B17" s="121" t="s">
        <v>35041</v>
      </c>
      <c r="C17" s="122" t="s">
        <v>35042</v>
      </c>
      <c r="D17" s="301">
        <f>IF(ISERROR(100*E17/F15),0,100*E17/F15)</f>
        <v>0.19469821776246818</v>
      </c>
      <c r="E17" s="131">
        <f>F17-F15</f>
        <v>1300</v>
      </c>
      <c r="F17" s="131">
        <f>SUM(G17:K17)</f>
        <v>669000</v>
      </c>
      <c r="G17" s="124">
        <v>0</v>
      </c>
      <c r="H17" s="124">
        <v>8700</v>
      </c>
      <c r="I17" s="124">
        <v>1000</v>
      </c>
      <c r="J17" s="124">
        <v>-174500</v>
      </c>
      <c r="K17" s="125">
        <v>833800</v>
      </c>
      <c r="L17" s="302">
        <f>IF(ISERROR(100*M17/N15),0,100*M17/N15)</f>
        <v>0.64218902694401792</v>
      </c>
      <c r="M17" s="131">
        <f>N17-N15</f>
        <v>4600</v>
      </c>
      <c r="N17" s="131">
        <f>SUM(O17:S17)</f>
        <v>720900</v>
      </c>
      <c r="O17" s="124">
        <v>0</v>
      </c>
      <c r="P17" s="124">
        <v>6400</v>
      </c>
      <c r="Q17" s="124">
        <v>29800</v>
      </c>
      <c r="R17" s="124">
        <v>-247400</v>
      </c>
      <c r="S17" s="125">
        <v>932100</v>
      </c>
      <c r="T17" s="302">
        <f>IF(ISERROR(100*U17/V15),0,100*U17/V15)</f>
        <v>-4.6182266009852216E-2</v>
      </c>
      <c r="U17" s="131">
        <f>V17-V15</f>
        <v>-300</v>
      </c>
      <c r="V17" s="131">
        <f>SUM(W17:AA17)</f>
        <v>649300</v>
      </c>
      <c r="W17" s="124">
        <v>0</v>
      </c>
      <c r="X17" s="124">
        <v>1900</v>
      </c>
      <c r="Y17" s="124">
        <v>27400</v>
      </c>
      <c r="Z17" s="124">
        <v>-157100</v>
      </c>
      <c r="AA17" s="124">
        <v>777100</v>
      </c>
      <c r="AB17" s="121" t="s">
        <v>35041</v>
      </c>
      <c r="AC17" s="209" t="s">
        <v>35042</v>
      </c>
      <c r="AD17" s="199">
        <v>7</v>
      </c>
      <c r="AE17" s="1364"/>
      <c r="AF17" s="1364"/>
      <c r="AG17" s="1364"/>
      <c r="AH17" s="1364"/>
      <c r="AI17" s="1364"/>
    </row>
    <row r="18" spans="1:35" ht="15.6" customHeight="1">
      <c r="A18" s="181">
        <v>8</v>
      </c>
      <c r="B18" s="121" t="s">
        <v>35043</v>
      </c>
      <c r="C18" s="122" t="s">
        <v>35033</v>
      </c>
      <c r="D18" s="301">
        <f>IF(ISERROR(100*E18/F15),0,100*E18/F15)</f>
        <v>-1.9170286056612251</v>
      </c>
      <c r="E18" s="131">
        <f>F18-F15</f>
        <v>-12800</v>
      </c>
      <c r="F18" s="131">
        <f>SUM(G18:K18)</f>
        <v>654900</v>
      </c>
      <c r="G18" s="124">
        <v>0</v>
      </c>
      <c r="H18" s="124">
        <v>8400</v>
      </c>
      <c r="I18" s="124">
        <v>800</v>
      </c>
      <c r="J18" s="124">
        <v>-213000</v>
      </c>
      <c r="K18" s="125">
        <v>858700</v>
      </c>
      <c r="L18" s="302">
        <f>IF(ISERROR(100*M18/N15),0,100*M18/N15)</f>
        <v>-6.2962445902554798</v>
      </c>
      <c r="M18" s="131">
        <f>N18-N15</f>
        <v>-45100</v>
      </c>
      <c r="N18" s="131">
        <f>SUM(O18:S18)</f>
        <v>671200</v>
      </c>
      <c r="O18" s="124">
        <v>0</v>
      </c>
      <c r="P18" s="124">
        <v>6600</v>
      </c>
      <c r="Q18" s="124">
        <v>28600</v>
      </c>
      <c r="R18" s="124">
        <v>-290400</v>
      </c>
      <c r="S18" s="125">
        <v>926400</v>
      </c>
      <c r="T18" s="302">
        <f>IF(ISERROR(100*U18/V15),0,100*U18/V15)</f>
        <v>-4.6182266009852216E-2</v>
      </c>
      <c r="U18" s="131">
        <f>V18-V15</f>
        <v>-300</v>
      </c>
      <c r="V18" s="131">
        <f>SUM(W18:AA18)</f>
        <v>649300</v>
      </c>
      <c r="W18" s="124">
        <v>0</v>
      </c>
      <c r="X18" s="124">
        <v>1800</v>
      </c>
      <c r="Y18" s="124">
        <v>26500</v>
      </c>
      <c r="Z18" s="124">
        <v>-182300</v>
      </c>
      <c r="AA18" s="124">
        <v>803300</v>
      </c>
      <c r="AB18" s="121" t="s">
        <v>35043</v>
      </c>
      <c r="AC18" s="209" t="s">
        <v>35033</v>
      </c>
      <c r="AD18" s="199">
        <v>8</v>
      </c>
      <c r="AE18" s="1364"/>
      <c r="AF18" s="1364"/>
      <c r="AG18" s="1364"/>
      <c r="AH18" s="1364"/>
      <c r="AI18" s="1364"/>
    </row>
    <row r="19" spans="1:35" ht="15.6" customHeight="1" thickBot="1">
      <c r="A19" s="303">
        <v>9</v>
      </c>
      <c r="B19" s="144" t="s">
        <v>35044</v>
      </c>
      <c r="C19" s="145" t="s">
        <v>35045</v>
      </c>
      <c r="D19" s="304">
        <f>IF(ISERROR(100*E19/F15),0,100*E19/F15)</f>
        <v>-100</v>
      </c>
      <c r="E19" s="151">
        <f>F19-F15</f>
        <v>-667700</v>
      </c>
      <c r="F19" s="151">
        <f>SUM(G19:K19)</f>
        <v>0</v>
      </c>
      <c r="G19" s="224">
        <v>0</v>
      </c>
      <c r="H19" s="224">
        <v>0</v>
      </c>
      <c r="I19" s="224">
        <v>0</v>
      </c>
      <c r="J19" s="224">
        <v>0</v>
      </c>
      <c r="K19" s="225">
        <v>0</v>
      </c>
      <c r="L19" s="305">
        <f>IF(ISERROR(100*M19/N15),0,100*M19/N15)</f>
        <v>-100</v>
      </c>
      <c r="M19" s="151">
        <f>N19-N15</f>
        <v>-716300</v>
      </c>
      <c r="N19" s="151">
        <f>SUM(O19:S19)</f>
        <v>0</v>
      </c>
      <c r="O19" s="224">
        <v>0</v>
      </c>
      <c r="P19" s="224">
        <v>0</v>
      </c>
      <c r="Q19" s="224">
        <v>0</v>
      </c>
      <c r="R19" s="224">
        <v>0</v>
      </c>
      <c r="S19" s="225">
        <v>0</v>
      </c>
      <c r="T19" s="305">
        <f>IF(ISERROR(100*U19/V15),0,100*U19/V15)</f>
        <v>-100</v>
      </c>
      <c r="U19" s="151">
        <f>V19-V15</f>
        <v>-649600</v>
      </c>
      <c r="V19" s="151">
        <f>SUM(W19:AA19)</f>
        <v>0</v>
      </c>
      <c r="W19" s="224">
        <v>0</v>
      </c>
      <c r="X19" s="224">
        <v>0</v>
      </c>
      <c r="Y19" s="224">
        <v>0</v>
      </c>
      <c r="Z19" s="224">
        <v>0</v>
      </c>
      <c r="AA19" s="224">
        <v>0</v>
      </c>
      <c r="AB19" s="144" t="s">
        <v>35044</v>
      </c>
      <c r="AC19" s="306" t="s">
        <v>35046</v>
      </c>
      <c r="AD19" s="307">
        <v>9</v>
      </c>
      <c r="AE19" s="1364"/>
      <c r="AF19" s="1364"/>
      <c r="AG19" s="1364"/>
      <c r="AH19" s="1364"/>
      <c r="AI19" s="1364"/>
    </row>
    <row r="20" spans="1:35" ht="13.5" thickTop="1">
      <c r="A20" s="56"/>
      <c r="B20" s="51"/>
      <c r="C20" s="51"/>
      <c r="D20" s="56"/>
      <c r="E20" s="153"/>
      <c r="F20" s="56"/>
      <c r="G20" s="56"/>
      <c r="H20" s="56"/>
      <c r="I20" s="56"/>
      <c r="J20" s="56"/>
      <c r="K20" s="56"/>
      <c r="L20" s="56"/>
      <c r="M20" s="153"/>
      <c r="N20" s="56"/>
      <c r="O20" s="56"/>
      <c r="P20" s="56"/>
      <c r="Q20" s="56"/>
      <c r="R20" s="56"/>
      <c r="S20" s="56"/>
      <c r="T20" s="56"/>
      <c r="U20" s="56"/>
      <c r="V20" s="56"/>
      <c r="W20" s="56"/>
      <c r="X20" s="56"/>
      <c r="Y20" s="56"/>
      <c r="Z20" s="153"/>
      <c r="AA20" s="56"/>
      <c r="AB20" s="56"/>
      <c r="AC20" s="56"/>
      <c r="AD20" s="56"/>
      <c r="AE20" s="1364"/>
      <c r="AF20" s="1364"/>
      <c r="AG20" s="1364"/>
      <c r="AH20" s="1364"/>
      <c r="AI20" s="1364"/>
    </row>
    <row r="21" spans="1:35" ht="14.25">
      <c r="A21" s="56"/>
      <c r="B21" s="51"/>
      <c r="C21" s="51"/>
      <c r="D21" s="56"/>
      <c r="E21" s="153"/>
      <c r="F21" s="56"/>
      <c r="G21" s="56"/>
      <c r="H21" s="56"/>
      <c r="I21" s="56"/>
      <c r="J21" s="56"/>
      <c r="K21" s="56"/>
      <c r="L21" s="56"/>
      <c r="M21" s="153"/>
      <c r="N21" s="56"/>
      <c r="O21" s="56"/>
      <c r="P21" s="56"/>
      <c r="Q21" s="56"/>
      <c r="R21" s="56"/>
      <c r="S21" s="56"/>
      <c r="T21" s="56"/>
      <c r="U21" s="56"/>
      <c r="V21" s="56"/>
      <c r="W21" s="56"/>
      <c r="X21" s="56"/>
      <c r="Y21" s="56"/>
      <c r="Z21" s="153"/>
      <c r="AA21" s="56"/>
      <c r="AB21" s="56"/>
      <c r="AC21" s="308" t="s">
        <v>35047</v>
      </c>
      <c r="AD21" s="309"/>
      <c r="AE21" s="1364"/>
      <c r="AF21" s="1364"/>
      <c r="AG21" s="1364"/>
      <c r="AH21" s="1364"/>
      <c r="AI21" s="1364"/>
    </row>
    <row r="22" spans="1:35" ht="14.25">
      <c r="A22" s="56"/>
      <c r="B22" s="51"/>
      <c r="C22" s="51"/>
      <c r="D22" s="56"/>
      <c r="E22" s="153"/>
      <c r="F22" s="56"/>
      <c r="G22" s="56"/>
      <c r="H22" s="56"/>
      <c r="I22" s="56"/>
      <c r="J22" s="56"/>
      <c r="K22" s="56"/>
      <c r="L22" s="56"/>
      <c r="M22" s="153"/>
      <c r="N22" s="56"/>
      <c r="O22" s="56"/>
      <c r="P22" s="56"/>
      <c r="Q22" s="56"/>
      <c r="R22" s="56"/>
      <c r="S22" s="56"/>
      <c r="T22" s="56"/>
      <c r="U22" s="56"/>
      <c r="V22" s="56"/>
      <c r="W22" s="56"/>
      <c r="X22" s="56"/>
      <c r="Y22" s="310"/>
      <c r="Z22" s="310"/>
      <c r="AA22" s="310"/>
      <c r="AB22" s="310"/>
      <c r="AC22" s="308" t="s">
        <v>35048</v>
      </c>
      <c r="AD22" s="56"/>
      <c r="AE22" s="1364"/>
      <c r="AF22" s="1364"/>
      <c r="AG22" s="1364"/>
      <c r="AH22" s="1364"/>
      <c r="AI22" s="1364"/>
    </row>
    <row r="23" spans="1:35" ht="15.6" customHeight="1">
      <c r="A23" s="56"/>
      <c r="B23" s="51"/>
      <c r="C23" s="51"/>
      <c r="D23" s="56"/>
      <c r="E23" s="153"/>
      <c r="F23" s="56"/>
      <c r="G23" s="56"/>
      <c r="H23" s="56"/>
      <c r="I23" s="56"/>
      <c r="J23" s="56"/>
      <c r="K23" s="56"/>
      <c r="L23" s="56"/>
      <c r="M23" s="153"/>
      <c r="N23" s="56"/>
      <c r="O23" s="56"/>
      <c r="P23" s="56"/>
      <c r="Q23" s="56"/>
      <c r="R23" s="56"/>
      <c r="S23" s="56"/>
      <c r="T23" s="56"/>
      <c r="U23" s="56"/>
      <c r="V23" s="311"/>
      <c r="W23" s="312"/>
      <c r="X23" s="56"/>
      <c r="Y23" s="311"/>
      <c r="Z23" s="311"/>
      <c r="AA23" s="311"/>
      <c r="AB23" s="311"/>
      <c r="AC23" s="308" t="s">
        <v>35049</v>
      </c>
      <c r="AD23" s="311"/>
      <c r="AE23" s="1364"/>
      <c r="AF23" s="1364"/>
      <c r="AG23" s="1364"/>
      <c r="AH23" s="1364"/>
      <c r="AI23" s="1364"/>
    </row>
    <row r="24" spans="1:35" ht="15.6" customHeight="1">
      <c r="A24" s="56"/>
      <c r="B24" s="51"/>
      <c r="C24" s="51"/>
      <c r="D24" s="56"/>
      <c r="E24" s="153"/>
      <c r="F24" s="56"/>
      <c r="G24" s="56"/>
      <c r="H24" s="56"/>
      <c r="I24" s="56"/>
      <c r="J24" s="56"/>
      <c r="K24" s="56"/>
      <c r="L24" s="56"/>
      <c r="M24" s="153"/>
      <c r="N24" s="56"/>
      <c r="O24" s="56"/>
      <c r="P24" s="56"/>
      <c r="Q24" s="56"/>
      <c r="R24" s="56"/>
      <c r="S24" s="56"/>
      <c r="T24" s="56"/>
      <c r="U24" s="56"/>
      <c r="V24" s="56"/>
      <c r="W24" s="56"/>
      <c r="X24" s="56"/>
      <c r="Y24" s="56"/>
      <c r="Z24" s="153"/>
      <c r="AA24" s="56"/>
      <c r="AB24" s="56"/>
      <c r="AC24" s="308" t="s">
        <v>35050</v>
      </c>
      <c r="AD24" s="313"/>
      <c r="AE24" s="1368"/>
      <c r="AF24" s="1368"/>
      <c r="AG24" s="1368"/>
      <c r="AH24" s="1368"/>
      <c r="AI24" s="1368"/>
    </row>
    <row r="25" spans="1:35" s="1363" customFormat="1" ht="20.45" customHeight="1">
      <c r="A25" s="1364"/>
      <c r="B25" s="1365"/>
      <c r="C25" s="1365"/>
      <c r="D25" s="1364"/>
      <c r="E25" s="1366"/>
      <c r="F25" s="1364"/>
      <c r="G25" s="1364"/>
      <c r="H25" s="1364"/>
      <c r="I25" s="1364"/>
      <c r="J25" s="1364"/>
      <c r="K25" s="1364"/>
      <c r="L25" s="1364"/>
      <c r="M25" s="1366"/>
      <c r="N25" s="1364"/>
      <c r="O25" s="1364"/>
      <c r="P25" s="1364"/>
      <c r="Q25" s="1364"/>
      <c r="R25" s="1364"/>
      <c r="S25" s="1364"/>
      <c r="T25" s="1364"/>
      <c r="U25" s="1364"/>
      <c r="V25" s="1394"/>
      <c r="W25" s="1394"/>
      <c r="X25" s="1394"/>
      <c r="Y25" s="1394"/>
      <c r="Z25" s="1394"/>
      <c r="AA25" s="1394"/>
      <c r="AB25" s="1394"/>
      <c r="AC25" s="1364"/>
      <c r="AD25" s="1364"/>
      <c r="AE25" s="1364"/>
      <c r="AF25" s="1364"/>
      <c r="AG25" s="1364"/>
      <c r="AH25" s="1364"/>
      <c r="AI25" s="1364"/>
    </row>
    <row r="26" spans="1:35" s="1363" customFormat="1" ht="20.45" customHeight="1">
      <c r="A26" s="1364"/>
      <c r="B26" s="1364"/>
      <c r="C26" s="1364"/>
      <c r="D26" s="1364"/>
      <c r="E26" s="1366"/>
      <c r="F26" s="1364"/>
      <c r="G26" s="1364"/>
      <c r="H26" s="1364"/>
      <c r="I26" s="1364"/>
      <c r="J26" s="1364"/>
      <c r="K26" s="1364"/>
      <c r="L26" s="1364"/>
      <c r="M26" s="1366"/>
      <c r="N26" s="1364"/>
      <c r="O26" s="1364"/>
      <c r="P26" s="1364"/>
      <c r="Q26" s="1364"/>
      <c r="R26" s="1364"/>
      <c r="S26" s="1364"/>
      <c r="T26" s="1364"/>
      <c r="U26" s="1364"/>
      <c r="V26" s="1364"/>
      <c r="W26" s="1364"/>
      <c r="X26" s="1364"/>
      <c r="Y26" s="1364"/>
      <c r="Z26" s="1366"/>
      <c r="AA26" s="1364"/>
      <c r="AB26" s="1364"/>
      <c r="AC26" s="1364"/>
      <c r="AD26" s="1364"/>
      <c r="AE26" s="1364"/>
      <c r="AF26" s="1364"/>
      <c r="AG26" s="1364"/>
      <c r="AH26" s="1364"/>
      <c r="AI26" s="1364"/>
    </row>
    <row r="27" spans="1:35" s="1363" customFormat="1">
      <c r="A27" s="1364">
        <v>52</v>
      </c>
      <c r="B27" s="1364" t="b">
        <f>Check!$AR$53</f>
        <v>1</v>
      </c>
      <c r="C27" s="1364"/>
      <c r="D27" s="1364"/>
      <c r="E27" s="1366"/>
      <c r="F27" s="1364"/>
      <c r="G27" s="1364"/>
      <c r="H27" s="1364"/>
      <c r="I27" s="1364"/>
      <c r="J27" s="1364"/>
      <c r="K27" s="1364"/>
      <c r="L27" s="1364"/>
      <c r="M27" s="1366"/>
      <c r="N27" s="1364"/>
      <c r="O27" s="1364"/>
      <c r="P27" s="1364"/>
      <c r="Q27" s="1364"/>
      <c r="R27" s="1364"/>
      <c r="S27" s="1364"/>
      <c r="T27" s="1364"/>
      <c r="U27" s="1364"/>
      <c r="V27" s="1364"/>
      <c r="W27" s="1364"/>
      <c r="X27" s="1364"/>
      <c r="Y27" s="1364"/>
      <c r="Z27" s="1366"/>
      <c r="AA27" s="1364"/>
      <c r="AB27" s="1364"/>
      <c r="AC27" s="1364"/>
      <c r="AD27" s="1364"/>
      <c r="AE27" s="1364"/>
      <c r="AF27" s="1364"/>
      <c r="AG27" s="1364"/>
      <c r="AH27" s="1364"/>
      <c r="AI27" s="1364"/>
    </row>
    <row r="28" spans="1:35" s="1363" customFormat="1">
      <c r="A28" s="1364">
        <v>53</v>
      </c>
      <c r="B28" s="1364" t="b">
        <f>Check!$AR$54</f>
        <v>0</v>
      </c>
      <c r="C28" s="1364"/>
      <c r="D28" s="1364"/>
      <c r="E28" s="1366"/>
      <c r="F28" s="1364"/>
      <c r="G28" s="1364"/>
      <c r="H28" s="1364"/>
      <c r="I28" s="1364"/>
      <c r="J28" s="1364"/>
      <c r="K28" s="1364"/>
      <c r="L28" s="1364"/>
      <c r="M28" s="1366"/>
      <c r="N28" s="1364"/>
      <c r="O28" s="1364"/>
      <c r="P28" s="1364"/>
      <c r="Q28" s="1364"/>
      <c r="R28" s="1364"/>
      <c r="S28" s="1364"/>
      <c r="T28" s="1364"/>
      <c r="U28" s="1364"/>
      <c r="V28" s="1364"/>
      <c r="W28" s="1364"/>
      <c r="X28" s="1364"/>
      <c r="Y28" s="1364"/>
      <c r="Z28" s="1366"/>
      <c r="AA28" s="1364"/>
      <c r="AB28" s="1364"/>
      <c r="AC28" s="1364"/>
      <c r="AD28" s="1364"/>
      <c r="AE28" s="1364"/>
      <c r="AF28" s="1364"/>
      <c r="AG28" s="1364"/>
      <c r="AH28" s="1364"/>
      <c r="AI28" s="1364"/>
    </row>
    <row r="29" spans="1:35" s="1363" customFormat="1">
      <c r="A29" s="1364">
        <v>54</v>
      </c>
      <c r="B29" s="1364" t="b">
        <f>Check!$AR$55</f>
        <v>0</v>
      </c>
      <c r="C29" s="1364"/>
      <c r="D29" s="1364"/>
      <c r="E29" s="1366"/>
      <c r="F29" s="1364"/>
      <c r="G29" s="1364"/>
      <c r="H29" s="1364"/>
      <c r="I29" s="1364"/>
      <c r="J29" s="1364"/>
      <c r="K29" s="1364"/>
      <c r="L29" s="1364"/>
      <c r="M29" s="1366"/>
      <c r="N29" s="1364"/>
      <c r="O29" s="1364"/>
      <c r="P29" s="1364"/>
      <c r="Q29" s="1364"/>
      <c r="R29" s="1364"/>
      <c r="S29" s="1364"/>
      <c r="T29" s="1364"/>
      <c r="U29" s="1364"/>
      <c r="V29" s="1364"/>
      <c r="W29" s="1364"/>
      <c r="X29" s="1364"/>
      <c r="Y29" s="1364"/>
      <c r="Z29" s="1366"/>
      <c r="AA29" s="1364"/>
      <c r="AB29" s="1364"/>
      <c r="AC29" s="1364"/>
      <c r="AD29" s="1364"/>
      <c r="AE29" s="1364"/>
      <c r="AF29" s="1364"/>
      <c r="AG29" s="1364"/>
      <c r="AH29" s="1364"/>
      <c r="AI29" s="1364"/>
    </row>
    <row r="30" spans="1:35" s="1363" customFormat="1">
      <c r="A30" s="1364">
        <v>55</v>
      </c>
      <c r="B30" s="1364" t="b">
        <f>Check!$AR$56</f>
        <v>1</v>
      </c>
      <c r="C30" s="1364"/>
      <c r="D30" s="1364"/>
      <c r="E30" s="1366"/>
      <c r="F30" s="1364"/>
      <c r="G30" s="1364"/>
      <c r="H30" s="1364"/>
      <c r="I30" s="1364"/>
      <c r="J30" s="1364"/>
      <c r="K30" s="1364"/>
      <c r="L30" s="1364"/>
      <c r="M30" s="1366"/>
      <c r="N30" s="1364"/>
      <c r="O30" s="1364"/>
      <c r="P30" s="1364"/>
      <c r="Q30" s="1364"/>
      <c r="R30" s="1364"/>
      <c r="S30" s="1364"/>
      <c r="T30" s="1364"/>
      <c r="U30" s="1364"/>
      <c r="V30" s="1364"/>
      <c r="W30" s="1364"/>
      <c r="X30" s="1364"/>
      <c r="Y30" s="1364"/>
      <c r="Z30" s="1366"/>
      <c r="AA30" s="1364"/>
      <c r="AB30" s="1364"/>
      <c r="AC30" s="1364"/>
      <c r="AD30" s="1364"/>
      <c r="AE30" s="1364"/>
      <c r="AF30" s="1364"/>
      <c r="AG30" s="1364"/>
      <c r="AH30" s="1364"/>
      <c r="AI30" s="1364"/>
    </row>
    <row r="31" spans="1:35" s="1363" customFormat="1">
      <c r="A31" s="1364">
        <v>56</v>
      </c>
      <c r="B31" s="1364" t="b">
        <f>Check!$AR$57</f>
        <v>1</v>
      </c>
      <c r="C31" s="1364"/>
      <c r="D31" s="1364"/>
      <c r="E31" s="1366"/>
      <c r="F31" s="1364"/>
      <c r="G31" s="1364"/>
      <c r="H31" s="1364"/>
      <c r="I31" s="1364"/>
      <c r="J31" s="1364"/>
      <c r="K31" s="1364"/>
      <c r="L31" s="1364"/>
      <c r="M31" s="1366"/>
      <c r="N31" s="1364"/>
      <c r="O31" s="1364"/>
      <c r="P31" s="1364"/>
      <c r="Q31" s="1364"/>
      <c r="R31" s="1364"/>
      <c r="S31" s="1364"/>
      <c r="T31" s="1364"/>
      <c r="U31" s="1364"/>
      <c r="V31" s="1364"/>
      <c r="W31" s="1364"/>
      <c r="X31" s="1364"/>
      <c r="Y31" s="1364"/>
      <c r="Z31" s="1366"/>
      <c r="AA31" s="1364"/>
      <c r="AB31" s="1364"/>
      <c r="AC31" s="1364"/>
      <c r="AD31" s="1364"/>
      <c r="AE31" s="1364"/>
      <c r="AF31" s="1364"/>
      <c r="AG31" s="1364"/>
      <c r="AH31" s="1364"/>
      <c r="AI31" s="1364"/>
    </row>
    <row r="32" spans="1:35" s="1363" customFormat="1">
      <c r="A32" s="1364">
        <v>57</v>
      </c>
      <c r="B32" s="1364" t="b">
        <f>Check!$AR$58</f>
        <v>1</v>
      </c>
      <c r="C32" s="1364"/>
      <c r="D32" s="1364"/>
      <c r="E32" s="1366"/>
      <c r="F32" s="1364"/>
      <c r="G32" s="1364"/>
      <c r="H32" s="1364"/>
      <c r="I32" s="1364"/>
      <c r="J32" s="1364"/>
      <c r="K32" s="1364"/>
      <c r="L32" s="1364"/>
      <c r="M32" s="1366"/>
      <c r="N32" s="1364"/>
      <c r="O32" s="1364"/>
      <c r="P32" s="1364"/>
      <c r="Q32" s="1364"/>
      <c r="R32" s="1364"/>
      <c r="S32" s="1364"/>
      <c r="T32" s="1364"/>
      <c r="U32" s="1364"/>
      <c r="V32" s="1364"/>
      <c r="W32" s="1364"/>
      <c r="X32" s="1364"/>
      <c r="Y32" s="1364"/>
      <c r="Z32" s="1366"/>
      <c r="AA32" s="1364"/>
      <c r="AB32" s="1364"/>
      <c r="AC32" s="1364"/>
      <c r="AD32" s="1364"/>
      <c r="AE32" s="1364"/>
      <c r="AF32" s="1364"/>
      <c r="AG32" s="1364"/>
      <c r="AH32" s="1364"/>
      <c r="AI32" s="1364"/>
    </row>
    <row r="33" spans="1:35" s="1363" customFormat="1">
      <c r="A33" s="1364">
        <v>58</v>
      </c>
      <c r="B33" s="1364" t="b">
        <f>Check!$AR$59</f>
        <v>1</v>
      </c>
      <c r="C33" s="1364"/>
      <c r="D33" s="1364"/>
      <c r="E33" s="1366"/>
      <c r="F33" s="1364"/>
      <c r="G33" s="1364"/>
      <c r="H33" s="1364"/>
      <c r="I33" s="1364"/>
      <c r="J33" s="1364"/>
      <c r="K33" s="1364"/>
      <c r="L33" s="1364"/>
      <c r="M33" s="1366"/>
      <c r="N33" s="1364"/>
      <c r="O33" s="1364"/>
      <c r="P33" s="1364"/>
      <c r="Q33" s="1364"/>
      <c r="R33" s="1364"/>
      <c r="S33" s="1364"/>
      <c r="T33" s="1364"/>
      <c r="U33" s="1364"/>
      <c r="V33" s="1364"/>
      <c r="W33" s="1364"/>
      <c r="X33" s="1364"/>
      <c r="Y33" s="1364"/>
      <c r="Z33" s="1366"/>
      <c r="AA33" s="1364"/>
      <c r="AB33" s="1364"/>
      <c r="AC33" s="1364"/>
      <c r="AD33" s="1364"/>
      <c r="AE33" s="1364"/>
      <c r="AF33" s="1364"/>
      <c r="AG33" s="1364"/>
      <c r="AH33" s="1364"/>
      <c r="AI33" s="1364"/>
    </row>
    <row r="34" spans="1:35" s="1363" customFormat="1">
      <c r="A34" s="1364">
        <v>59</v>
      </c>
      <c r="B34" s="1364" t="b">
        <f>Check!$AR$60</f>
        <v>1</v>
      </c>
      <c r="C34" s="1364"/>
      <c r="D34" s="1364"/>
      <c r="E34" s="1366"/>
      <c r="F34" s="1364"/>
      <c r="G34" s="1364"/>
      <c r="H34" s="1364"/>
      <c r="I34" s="1364"/>
      <c r="J34" s="1364"/>
      <c r="K34" s="1364"/>
      <c r="L34" s="1364"/>
      <c r="M34" s="1366"/>
      <c r="N34" s="1364"/>
      <c r="O34" s="1364"/>
      <c r="P34" s="1364"/>
      <c r="Q34" s="1364"/>
      <c r="R34" s="1364"/>
      <c r="S34" s="1364"/>
      <c r="T34" s="1364"/>
      <c r="U34" s="1364"/>
      <c r="V34" s="1364"/>
      <c r="W34" s="1364"/>
      <c r="X34" s="1364"/>
      <c r="Y34" s="1364"/>
      <c r="Z34" s="1366"/>
      <c r="AA34" s="1364"/>
      <c r="AB34" s="1364"/>
      <c r="AC34" s="1364"/>
      <c r="AD34" s="1364"/>
      <c r="AE34" s="1364"/>
      <c r="AF34" s="1364"/>
      <c r="AG34" s="1364"/>
      <c r="AH34" s="1364"/>
      <c r="AI34" s="1364"/>
    </row>
    <row r="35" spans="1:35" s="1363" customFormat="1">
      <c r="A35" s="1364">
        <v>60</v>
      </c>
      <c r="B35" s="1364" t="b">
        <f>Check!$AR$61</f>
        <v>1</v>
      </c>
      <c r="C35" s="1364"/>
      <c r="D35" s="1364"/>
      <c r="E35" s="1366"/>
      <c r="F35" s="1364"/>
      <c r="G35" s="1364"/>
      <c r="H35" s="1364"/>
      <c r="I35" s="1364"/>
      <c r="J35" s="1364"/>
      <c r="K35" s="1364"/>
      <c r="L35" s="1364"/>
      <c r="M35" s="1366"/>
      <c r="N35" s="1364"/>
      <c r="O35" s="1364"/>
      <c r="P35" s="1364"/>
      <c r="Q35" s="1364"/>
      <c r="R35" s="1364"/>
      <c r="S35" s="1364"/>
      <c r="T35" s="1364"/>
      <c r="U35" s="1364"/>
      <c r="V35" s="1364"/>
      <c r="W35" s="1364"/>
      <c r="X35" s="1364"/>
      <c r="Y35" s="1364"/>
      <c r="Z35" s="1366"/>
      <c r="AA35" s="1364"/>
      <c r="AB35" s="1364"/>
      <c r="AC35" s="1364"/>
      <c r="AD35" s="1364"/>
      <c r="AE35" s="1364"/>
      <c r="AF35" s="1364"/>
      <c r="AG35" s="1364"/>
      <c r="AH35" s="1364"/>
      <c r="AI35" s="1364"/>
    </row>
    <row r="36" spans="1:35" s="1363" customFormat="1">
      <c r="A36" s="1364">
        <v>61</v>
      </c>
      <c r="B36" s="1364" t="b">
        <f>Check!$AR$62</f>
        <v>1</v>
      </c>
      <c r="C36" s="1364"/>
      <c r="D36" s="1364"/>
      <c r="E36" s="1366"/>
      <c r="F36" s="1364"/>
      <c r="G36" s="1364"/>
      <c r="H36" s="1364"/>
      <c r="I36" s="1364"/>
      <c r="J36" s="1364"/>
      <c r="K36" s="1364"/>
      <c r="L36" s="1364"/>
      <c r="M36" s="1366"/>
      <c r="N36" s="1364"/>
      <c r="O36" s="1364"/>
      <c r="P36" s="1364"/>
      <c r="Q36" s="1364"/>
      <c r="R36" s="1364"/>
      <c r="S36" s="1364"/>
      <c r="T36" s="1364"/>
      <c r="U36" s="1364"/>
      <c r="V36" s="1364"/>
      <c r="W36" s="1364"/>
      <c r="X36" s="1364"/>
      <c r="Y36" s="1364"/>
      <c r="Z36" s="1366"/>
      <c r="AA36" s="1364"/>
      <c r="AB36" s="1364"/>
      <c r="AC36" s="1364"/>
      <c r="AD36" s="1364"/>
      <c r="AE36" s="1364"/>
      <c r="AF36" s="1364"/>
      <c r="AG36" s="1364"/>
      <c r="AH36" s="1364"/>
      <c r="AI36" s="1364"/>
    </row>
    <row r="37" spans="1:35" s="1363" customFormat="1">
      <c r="A37" s="1364">
        <v>62</v>
      </c>
      <c r="B37" s="1364" t="b">
        <f>Check!$AR$63</f>
        <v>1</v>
      </c>
      <c r="C37" s="1364"/>
      <c r="D37" s="1364"/>
      <c r="E37" s="1366"/>
      <c r="F37" s="1364"/>
      <c r="G37" s="1364"/>
      <c r="H37" s="1364"/>
      <c r="I37" s="1364"/>
      <c r="J37" s="1364"/>
      <c r="K37" s="1364"/>
      <c r="L37" s="1364"/>
      <c r="M37" s="1366"/>
      <c r="N37" s="1364"/>
      <c r="O37" s="1364"/>
      <c r="P37" s="1364"/>
      <c r="Q37" s="1364"/>
      <c r="R37" s="1364"/>
      <c r="S37" s="1364"/>
      <c r="T37" s="1364"/>
      <c r="U37" s="1364"/>
      <c r="V37" s="1364"/>
      <c r="W37" s="1364"/>
      <c r="X37" s="1364"/>
      <c r="Y37" s="1364"/>
      <c r="Z37" s="1366"/>
      <c r="AA37" s="1364"/>
      <c r="AB37" s="1364"/>
      <c r="AC37" s="1364"/>
      <c r="AD37" s="1364"/>
      <c r="AE37" s="1364"/>
      <c r="AF37" s="1364"/>
      <c r="AG37" s="1364"/>
      <c r="AH37" s="1364"/>
      <c r="AI37" s="1364"/>
    </row>
    <row r="38" spans="1:35" s="1363" customFormat="1">
      <c r="A38" s="1364">
        <v>63</v>
      </c>
      <c r="B38" s="1364" t="b">
        <f>Check!$AR$64</f>
        <v>1</v>
      </c>
      <c r="C38" s="1364"/>
      <c r="D38" s="1364"/>
      <c r="E38" s="1366"/>
      <c r="F38" s="1364"/>
      <c r="G38" s="1364"/>
      <c r="H38" s="1364"/>
      <c r="I38" s="1364"/>
      <c r="J38" s="1364"/>
      <c r="K38" s="1364"/>
      <c r="L38" s="1364"/>
      <c r="M38" s="1366"/>
      <c r="N38" s="1364"/>
      <c r="O38" s="1364"/>
      <c r="P38" s="1364"/>
      <c r="Q38" s="1364"/>
      <c r="R38" s="1364"/>
      <c r="S38" s="1364"/>
      <c r="T38" s="1364"/>
      <c r="U38" s="1364"/>
      <c r="V38" s="1364"/>
      <c r="W38" s="1364"/>
      <c r="X38" s="1364"/>
      <c r="Y38" s="1364"/>
      <c r="Z38" s="1366"/>
      <c r="AA38" s="1364"/>
      <c r="AB38" s="1364"/>
      <c r="AC38" s="1364"/>
      <c r="AD38" s="1364"/>
      <c r="AE38" s="1364"/>
      <c r="AF38" s="1364"/>
      <c r="AG38" s="1364"/>
      <c r="AH38" s="1364"/>
      <c r="AI38" s="1364"/>
    </row>
    <row r="39" spans="1:35" s="1363" customFormat="1">
      <c r="A39" s="1364">
        <v>64</v>
      </c>
      <c r="B39" s="1364" t="b">
        <f>Check!$AR$65</f>
        <v>1</v>
      </c>
      <c r="C39" s="1364"/>
      <c r="D39" s="1364"/>
      <c r="E39" s="1366"/>
      <c r="F39" s="1364"/>
      <c r="G39" s="1364"/>
      <c r="H39" s="1364"/>
      <c r="I39" s="1364"/>
      <c r="J39" s="1364"/>
      <c r="K39" s="1364"/>
      <c r="L39" s="1364"/>
      <c r="M39" s="1366"/>
      <c r="N39" s="1364"/>
      <c r="O39" s="1364"/>
      <c r="P39" s="1364"/>
      <c r="Q39" s="1364"/>
      <c r="R39" s="1364"/>
      <c r="S39" s="1364"/>
      <c r="T39" s="1364"/>
      <c r="U39" s="1364"/>
      <c r="V39" s="1364"/>
      <c r="W39" s="1364"/>
      <c r="X39" s="1364"/>
      <c r="Y39" s="1364"/>
      <c r="Z39" s="1366"/>
      <c r="AA39" s="1364"/>
      <c r="AB39" s="1364"/>
      <c r="AC39" s="1364"/>
      <c r="AD39" s="1364"/>
      <c r="AE39" s="1364"/>
      <c r="AF39" s="1364"/>
      <c r="AG39" s="1364"/>
      <c r="AH39" s="1364"/>
      <c r="AI39" s="1364"/>
    </row>
    <row r="40" spans="1:35" s="1363" customFormat="1">
      <c r="A40" s="1364">
        <v>65</v>
      </c>
      <c r="B40" s="1364" t="b">
        <f>Check!$AR$66</f>
        <v>1</v>
      </c>
      <c r="C40" s="1364"/>
      <c r="D40" s="1364"/>
      <c r="E40" s="1366"/>
      <c r="F40" s="1364"/>
      <c r="G40" s="1364"/>
      <c r="H40" s="1364"/>
      <c r="I40" s="1364"/>
      <c r="J40" s="1364"/>
      <c r="K40" s="1364"/>
      <c r="L40" s="1364"/>
      <c r="M40" s="1366"/>
      <c r="N40" s="1364"/>
      <c r="O40" s="1364"/>
      <c r="P40" s="1364"/>
      <c r="Q40" s="1364"/>
      <c r="R40" s="1364"/>
      <c r="S40" s="1364"/>
      <c r="T40" s="1364"/>
      <c r="U40" s="1364"/>
      <c r="V40" s="1364"/>
      <c r="W40" s="1364"/>
      <c r="X40" s="1364"/>
      <c r="Y40" s="1364"/>
      <c r="Z40" s="1366"/>
      <c r="AA40" s="1364"/>
      <c r="AB40" s="1364"/>
      <c r="AC40" s="1364"/>
      <c r="AD40" s="1364"/>
      <c r="AE40" s="1364"/>
      <c r="AF40" s="1364"/>
      <c r="AG40" s="1364"/>
      <c r="AH40" s="1364"/>
      <c r="AI40" s="1364"/>
    </row>
    <row r="41" spans="1:35" s="1363" customFormat="1">
      <c r="A41" s="1364">
        <v>66</v>
      </c>
      <c r="B41" s="1364" t="b">
        <f>Check!$AR$67</f>
        <v>1</v>
      </c>
      <c r="C41" s="1364"/>
      <c r="D41" s="1364"/>
      <c r="E41" s="1366"/>
      <c r="F41" s="1364"/>
      <c r="G41" s="1364"/>
      <c r="H41" s="1364"/>
      <c r="I41" s="1364"/>
      <c r="J41" s="1364"/>
      <c r="K41" s="1364"/>
      <c r="L41" s="1364"/>
      <c r="M41" s="1366"/>
      <c r="N41" s="1364"/>
      <c r="O41" s="1364"/>
      <c r="P41" s="1364"/>
      <c r="Q41" s="1364"/>
      <c r="R41" s="1364"/>
      <c r="S41" s="1364"/>
      <c r="T41" s="1364"/>
      <c r="U41" s="1364"/>
      <c r="V41" s="1364"/>
      <c r="W41" s="1364"/>
      <c r="X41" s="1364"/>
      <c r="Y41" s="1364"/>
      <c r="Z41" s="1366"/>
      <c r="AA41" s="1364"/>
      <c r="AB41" s="1364"/>
      <c r="AC41" s="1364"/>
      <c r="AD41" s="1364"/>
      <c r="AE41" s="1364"/>
      <c r="AF41" s="1364"/>
      <c r="AG41" s="1364"/>
      <c r="AH41" s="1364"/>
      <c r="AI41" s="1364"/>
    </row>
    <row r="42" spans="1:35" s="1363" customFormat="1">
      <c r="A42" s="1364">
        <v>67</v>
      </c>
      <c r="B42" s="1364" t="b">
        <f>Check!$AR$68</f>
        <v>1</v>
      </c>
      <c r="C42" s="1364"/>
      <c r="D42" s="1364"/>
      <c r="E42" s="1366"/>
      <c r="F42" s="1364"/>
      <c r="G42" s="1364"/>
      <c r="H42" s="1364"/>
      <c r="I42" s="1364"/>
      <c r="J42" s="1364"/>
      <c r="K42" s="1364"/>
      <c r="L42" s="1364"/>
      <c r="M42" s="1366"/>
      <c r="N42" s="1364"/>
      <c r="O42" s="1364"/>
      <c r="P42" s="1364"/>
      <c r="Q42" s="1364"/>
      <c r="R42" s="1364"/>
      <c r="S42" s="1364"/>
      <c r="T42" s="1364"/>
      <c r="U42" s="1364"/>
      <c r="V42" s="1364"/>
      <c r="W42" s="1364"/>
      <c r="X42" s="1364"/>
      <c r="Y42" s="1364"/>
      <c r="Z42" s="1366"/>
      <c r="AA42" s="1364"/>
      <c r="AB42" s="1364"/>
      <c r="AC42" s="1364"/>
      <c r="AD42" s="1364"/>
      <c r="AE42" s="1364"/>
      <c r="AF42" s="1364"/>
      <c r="AG42" s="1364"/>
      <c r="AH42" s="1364"/>
      <c r="AI42" s="1364"/>
    </row>
    <row r="43" spans="1:35" s="1363" customFormat="1">
      <c r="A43" s="1364">
        <v>68</v>
      </c>
      <c r="B43" s="1364" t="b">
        <f>Check!$AR$69</f>
        <v>1</v>
      </c>
      <c r="C43" s="1364"/>
      <c r="D43" s="1364"/>
      <c r="E43" s="1366"/>
      <c r="F43" s="1364"/>
      <c r="G43" s="1364"/>
      <c r="H43" s="1364"/>
      <c r="I43" s="1364"/>
      <c r="J43" s="1364"/>
      <c r="K43" s="1364"/>
      <c r="L43" s="1364"/>
      <c r="M43" s="1366"/>
      <c r="N43" s="1364"/>
      <c r="O43" s="1364"/>
      <c r="P43" s="1364"/>
      <c r="Q43" s="1364"/>
      <c r="R43" s="1364"/>
      <c r="S43" s="1364"/>
      <c r="T43" s="1364"/>
      <c r="U43" s="1364"/>
      <c r="V43" s="1364"/>
      <c r="W43" s="1364"/>
      <c r="X43" s="1364"/>
      <c r="Y43" s="1364"/>
      <c r="Z43" s="1366"/>
      <c r="AA43" s="1364"/>
      <c r="AB43" s="1364"/>
      <c r="AC43" s="1364"/>
      <c r="AD43" s="1364"/>
      <c r="AE43" s="1364"/>
      <c r="AF43" s="1364"/>
      <c r="AG43" s="1364"/>
      <c r="AH43" s="1364"/>
      <c r="AI43" s="1364"/>
    </row>
    <row r="44" spans="1:35" s="1363" customFormat="1">
      <c r="A44" s="1364">
        <v>69</v>
      </c>
      <c r="B44" s="1364" t="b">
        <f>Check!$AR$70</f>
        <v>1</v>
      </c>
      <c r="C44" s="1364"/>
      <c r="D44" s="1364"/>
      <c r="E44" s="1366"/>
      <c r="F44" s="1364"/>
      <c r="G44" s="1364"/>
      <c r="H44" s="1364"/>
      <c r="I44" s="1364"/>
      <c r="J44" s="1364"/>
      <c r="K44" s="1364"/>
      <c r="L44" s="1364"/>
      <c r="M44" s="1366"/>
      <c r="N44" s="1364"/>
      <c r="O44" s="1364"/>
      <c r="P44" s="1364"/>
      <c r="Q44" s="1364"/>
      <c r="R44" s="1364"/>
      <c r="S44" s="1364"/>
      <c r="T44" s="1364"/>
      <c r="U44" s="1364"/>
      <c r="V44" s="1364"/>
      <c r="W44" s="1364"/>
      <c r="X44" s="1364"/>
      <c r="Y44" s="1364"/>
      <c r="Z44" s="1366"/>
      <c r="AA44" s="1364"/>
      <c r="AB44" s="1364"/>
      <c r="AC44" s="1364"/>
      <c r="AD44" s="1364"/>
      <c r="AE44" s="1364"/>
      <c r="AF44" s="1364"/>
      <c r="AG44" s="1364"/>
      <c r="AH44" s="1364"/>
      <c r="AI44" s="1364"/>
    </row>
    <row r="45" spans="1:35" s="1363" customFormat="1">
      <c r="A45" s="1364">
        <v>70</v>
      </c>
      <c r="B45" s="1364" t="b">
        <f>Check!$AR$71</f>
        <v>0</v>
      </c>
      <c r="C45" s="1364"/>
      <c r="D45" s="1364"/>
      <c r="E45" s="1366"/>
      <c r="F45" s="1364"/>
      <c r="G45" s="1364"/>
      <c r="H45" s="1364"/>
      <c r="I45" s="1364"/>
      <c r="J45" s="1364"/>
      <c r="K45" s="1364"/>
      <c r="L45" s="1364"/>
      <c r="M45" s="1366"/>
      <c r="N45" s="1364"/>
      <c r="O45" s="1364"/>
      <c r="P45" s="1364"/>
      <c r="Q45" s="1364"/>
      <c r="R45" s="1364"/>
      <c r="S45" s="1364"/>
      <c r="T45" s="1364"/>
      <c r="U45" s="1364"/>
      <c r="V45" s="1364"/>
      <c r="W45" s="1364"/>
      <c r="X45" s="1364"/>
      <c r="Y45" s="1364"/>
      <c r="Z45" s="1366"/>
      <c r="AA45" s="1364"/>
      <c r="AB45" s="1364"/>
      <c r="AC45" s="1364"/>
      <c r="AD45" s="1364"/>
      <c r="AE45" s="1364"/>
      <c r="AF45" s="1364"/>
      <c r="AG45" s="1364"/>
      <c r="AH45" s="1364"/>
      <c r="AI45" s="1364"/>
    </row>
    <row r="46" spans="1:35" s="1363" customFormat="1">
      <c r="A46" s="1364">
        <v>71</v>
      </c>
      <c r="B46" s="1364" t="b">
        <f>Check!$AR$72</f>
        <v>0</v>
      </c>
      <c r="C46" s="1364"/>
      <c r="D46" s="1364"/>
      <c r="E46" s="1366"/>
      <c r="F46" s="1364"/>
      <c r="G46" s="1364"/>
      <c r="H46" s="1364"/>
      <c r="I46" s="1364"/>
      <c r="J46" s="1364"/>
      <c r="K46" s="1364"/>
      <c r="L46" s="1364"/>
      <c r="M46" s="1366"/>
      <c r="N46" s="1364"/>
      <c r="O46" s="1364"/>
      <c r="P46" s="1364"/>
      <c r="Q46" s="1364"/>
      <c r="R46" s="1364"/>
      <c r="S46" s="1364"/>
      <c r="T46" s="1364"/>
      <c r="U46" s="1364"/>
      <c r="V46" s="1364"/>
      <c r="W46" s="1364"/>
      <c r="X46" s="1364"/>
      <c r="Y46" s="1364"/>
      <c r="Z46" s="1366"/>
      <c r="AA46" s="1364"/>
      <c r="AB46" s="1364"/>
      <c r="AC46" s="1364"/>
      <c r="AD46" s="1364"/>
      <c r="AE46" s="1364"/>
      <c r="AF46" s="1364"/>
      <c r="AG46" s="1364"/>
      <c r="AH46" s="1364"/>
      <c r="AI46" s="1364"/>
    </row>
    <row r="47" spans="1:35" s="1363" customFormat="1">
      <c r="A47" s="1364">
        <v>72</v>
      </c>
      <c r="B47" s="1364" t="b">
        <f>Check!$AR$73</f>
        <v>0</v>
      </c>
      <c r="C47" s="1364"/>
      <c r="D47" s="1364"/>
      <c r="E47" s="1366"/>
      <c r="F47" s="1364"/>
      <c r="G47" s="1364"/>
      <c r="H47" s="1364"/>
      <c r="I47" s="1364"/>
      <c r="J47" s="1364"/>
      <c r="K47" s="1364"/>
      <c r="L47" s="1364"/>
      <c r="M47" s="1366"/>
      <c r="N47" s="1364"/>
      <c r="O47" s="1364"/>
      <c r="P47" s="1364"/>
      <c r="Q47" s="1364"/>
      <c r="R47" s="1364"/>
      <c r="S47" s="1364"/>
      <c r="T47" s="1364"/>
      <c r="U47" s="1364"/>
      <c r="V47" s="1364"/>
      <c r="W47" s="1364"/>
      <c r="X47" s="1364"/>
      <c r="Y47" s="1364"/>
      <c r="Z47" s="1366"/>
      <c r="AA47" s="1364"/>
      <c r="AB47" s="1364"/>
      <c r="AC47" s="1364"/>
      <c r="AD47" s="1364"/>
      <c r="AE47" s="1364"/>
      <c r="AF47" s="1364"/>
      <c r="AG47" s="1364"/>
      <c r="AH47" s="1364"/>
      <c r="AI47" s="1364"/>
    </row>
    <row r="48" spans="1:35" s="1363" customFormat="1">
      <c r="A48" s="1364">
        <v>73</v>
      </c>
      <c r="B48" s="1364" t="b">
        <f>Check!$AR$74</f>
        <v>0</v>
      </c>
      <c r="C48" s="1364"/>
      <c r="D48" s="1364"/>
      <c r="E48" s="1366"/>
      <c r="F48" s="1364"/>
      <c r="G48" s="1364"/>
      <c r="H48" s="1364"/>
      <c r="I48" s="1364"/>
      <c r="J48" s="1364"/>
      <c r="K48" s="1364"/>
      <c r="L48" s="1364"/>
      <c r="M48" s="1366"/>
      <c r="N48" s="1364"/>
      <c r="O48" s="1364"/>
      <c r="P48" s="1364"/>
      <c r="Q48" s="1364"/>
      <c r="R48" s="1364"/>
      <c r="S48" s="1364"/>
      <c r="T48" s="1364"/>
      <c r="U48" s="1364"/>
      <c r="V48" s="1364"/>
      <c r="W48" s="1364"/>
      <c r="X48" s="1364"/>
      <c r="Y48" s="1364"/>
      <c r="Z48" s="1366"/>
      <c r="AA48" s="1364"/>
      <c r="AB48" s="1364"/>
      <c r="AC48" s="1364"/>
      <c r="AD48" s="1364"/>
      <c r="AE48" s="1364"/>
      <c r="AF48" s="1364"/>
      <c r="AG48" s="1364"/>
      <c r="AH48" s="1364"/>
      <c r="AI48" s="1364"/>
    </row>
    <row r="49" spans="1:35" s="1363" customFormat="1">
      <c r="A49" s="1364">
        <v>74</v>
      </c>
      <c r="B49" s="1364" t="b">
        <f>Check!$AR$75</f>
        <v>0</v>
      </c>
      <c r="C49" s="1364"/>
      <c r="D49" s="1364"/>
      <c r="E49" s="1366"/>
      <c r="F49" s="1364"/>
      <c r="G49" s="1364"/>
      <c r="H49" s="1364"/>
      <c r="I49" s="1364"/>
      <c r="J49" s="1364"/>
      <c r="K49" s="1364"/>
      <c r="L49" s="1364"/>
      <c r="M49" s="1366"/>
      <c r="N49" s="1364"/>
      <c r="O49" s="1364"/>
      <c r="P49" s="1364"/>
      <c r="Q49" s="1364"/>
      <c r="R49" s="1364"/>
      <c r="S49" s="1364"/>
      <c r="T49" s="1364"/>
      <c r="U49" s="1364"/>
      <c r="V49" s="1364"/>
      <c r="W49" s="1364"/>
      <c r="X49" s="1364"/>
      <c r="Y49" s="1364"/>
      <c r="Z49" s="1366"/>
      <c r="AA49" s="1364"/>
      <c r="AB49" s="1364"/>
      <c r="AC49" s="1364"/>
      <c r="AD49" s="1364"/>
      <c r="AE49" s="1364"/>
      <c r="AF49" s="1364"/>
      <c r="AG49" s="1364"/>
      <c r="AH49" s="1364"/>
      <c r="AI49" s="1364"/>
    </row>
    <row r="50" spans="1:35" s="1363" customFormat="1">
      <c r="A50" s="1364">
        <v>75</v>
      </c>
      <c r="B50" s="1364" t="b">
        <f>Check!$AR$76</f>
        <v>0</v>
      </c>
      <c r="C50" s="1364"/>
      <c r="D50" s="1364"/>
      <c r="E50" s="1366"/>
      <c r="F50" s="1364"/>
      <c r="G50" s="1364"/>
      <c r="H50" s="1364"/>
      <c r="I50" s="1364"/>
      <c r="J50" s="1364"/>
      <c r="K50" s="1364"/>
      <c r="L50" s="1364"/>
      <c r="M50" s="1366"/>
      <c r="N50" s="1364"/>
      <c r="O50" s="1364"/>
      <c r="P50" s="1364"/>
      <c r="Q50" s="1364"/>
      <c r="R50" s="1364"/>
      <c r="S50" s="1364"/>
      <c r="T50" s="1364"/>
      <c r="U50" s="1364"/>
      <c r="V50" s="1364"/>
      <c r="W50" s="1364"/>
      <c r="X50" s="1364"/>
      <c r="Y50" s="1364"/>
      <c r="Z50" s="1366"/>
      <c r="AA50" s="1364"/>
      <c r="AB50" s="1364"/>
      <c r="AC50" s="1364"/>
      <c r="AD50" s="1364"/>
      <c r="AE50" s="1364"/>
      <c r="AF50" s="1364"/>
      <c r="AG50" s="1364"/>
      <c r="AH50" s="1364"/>
      <c r="AI50" s="1364"/>
    </row>
    <row r="51" spans="1:35" s="1363" customFormat="1">
      <c r="A51" s="1364">
        <v>76</v>
      </c>
      <c r="B51" s="1364" t="b">
        <f>Check!$AR$77</f>
        <v>1</v>
      </c>
      <c r="C51" s="1364"/>
      <c r="D51" s="1364"/>
      <c r="E51" s="1366"/>
      <c r="F51" s="1364"/>
      <c r="G51" s="1364"/>
      <c r="H51" s="1364"/>
      <c r="I51" s="1364"/>
      <c r="J51" s="1364"/>
      <c r="K51" s="1364"/>
      <c r="L51" s="1364"/>
      <c r="M51" s="1366"/>
      <c r="N51" s="1364"/>
      <c r="O51" s="1364"/>
      <c r="P51" s="1364"/>
      <c r="Q51" s="1364"/>
      <c r="R51" s="1364"/>
      <c r="S51" s="1364"/>
      <c r="T51" s="1364"/>
      <c r="U51" s="1364"/>
      <c r="V51" s="1364"/>
      <c r="W51" s="1364"/>
      <c r="X51" s="1364"/>
      <c r="Y51" s="1364"/>
      <c r="Z51" s="1366"/>
      <c r="AA51" s="1364"/>
      <c r="AB51" s="1364"/>
      <c r="AC51" s="1364"/>
      <c r="AD51" s="1364"/>
      <c r="AE51" s="1364"/>
      <c r="AF51" s="1364"/>
      <c r="AG51" s="1364"/>
      <c r="AH51" s="1364"/>
      <c r="AI51" s="1364"/>
    </row>
    <row r="52" spans="1:35" s="1363" customFormat="1">
      <c r="A52" s="1364">
        <v>77</v>
      </c>
      <c r="B52" s="1364" t="b">
        <f>Check!$AR$78</f>
        <v>1</v>
      </c>
      <c r="C52" s="1364"/>
      <c r="D52" s="1364"/>
      <c r="E52" s="1366"/>
      <c r="F52" s="1364"/>
      <c r="G52" s="1364"/>
      <c r="H52" s="1364"/>
      <c r="I52" s="1364"/>
      <c r="J52" s="1364"/>
      <c r="K52" s="1364"/>
      <c r="L52" s="1364"/>
      <c r="M52" s="1366"/>
      <c r="N52" s="1364"/>
      <c r="O52" s="1364"/>
      <c r="P52" s="1364"/>
      <c r="Q52" s="1364"/>
      <c r="R52" s="1364"/>
      <c r="S52" s="1364"/>
      <c r="T52" s="1364"/>
      <c r="U52" s="1364"/>
      <c r="V52" s="1364"/>
      <c r="W52" s="1364"/>
      <c r="X52" s="1364"/>
      <c r="Y52" s="1364"/>
      <c r="Z52" s="1366"/>
      <c r="AA52" s="1364"/>
      <c r="AB52" s="1364"/>
      <c r="AC52" s="1364"/>
      <c r="AD52" s="1364"/>
      <c r="AE52" s="1364"/>
      <c r="AF52" s="1364"/>
      <c r="AG52" s="1364"/>
      <c r="AH52" s="1364"/>
      <c r="AI52" s="1364"/>
    </row>
    <row r="53" spans="1:35" s="1363" customFormat="1">
      <c r="A53" s="1364">
        <v>78</v>
      </c>
      <c r="B53" s="1364" t="b">
        <f>Check!$AR$79</f>
        <v>1</v>
      </c>
      <c r="C53" s="1364"/>
      <c r="D53" s="1364"/>
      <c r="E53" s="1366"/>
      <c r="F53" s="1364"/>
      <c r="G53" s="1364"/>
      <c r="H53" s="1364"/>
      <c r="I53" s="1364"/>
      <c r="J53" s="1364"/>
      <c r="K53" s="1364"/>
      <c r="L53" s="1364"/>
      <c r="M53" s="1366"/>
      <c r="N53" s="1364"/>
      <c r="O53" s="1364"/>
      <c r="P53" s="1364"/>
      <c r="Q53" s="1364"/>
      <c r="R53" s="1364"/>
      <c r="S53" s="1364"/>
      <c r="T53" s="1364"/>
      <c r="U53" s="1364"/>
      <c r="V53" s="1364"/>
      <c r="W53" s="1364"/>
      <c r="X53" s="1364"/>
      <c r="Y53" s="1364"/>
      <c r="Z53" s="1366"/>
      <c r="AA53" s="1364"/>
      <c r="AB53" s="1364"/>
      <c r="AC53" s="1364"/>
      <c r="AD53" s="1364"/>
      <c r="AE53" s="1364"/>
      <c r="AF53" s="1364"/>
      <c r="AG53" s="1364"/>
      <c r="AH53" s="1364"/>
      <c r="AI53" s="1364"/>
    </row>
    <row r="54" spans="1:35" s="1363" customFormat="1">
      <c r="A54" s="1364">
        <v>79</v>
      </c>
      <c r="B54" s="1364" t="b">
        <f>Check!$AR$80</f>
        <v>1</v>
      </c>
      <c r="C54" s="1364"/>
      <c r="D54" s="1364"/>
      <c r="E54" s="1366"/>
      <c r="F54" s="1364"/>
      <c r="G54" s="1364"/>
      <c r="H54" s="1364"/>
      <c r="I54" s="1364"/>
      <c r="J54" s="1364"/>
      <c r="K54" s="1364"/>
      <c r="L54" s="1364"/>
      <c r="M54" s="1366"/>
      <c r="N54" s="1364"/>
      <c r="O54" s="1364"/>
      <c r="P54" s="1364"/>
      <c r="Q54" s="1364"/>
      <c r="R54" s="1364"/>
      <c r="S54" s="1364"/>
      <c r="T54" s="1364"/>
      <c r="U54" s="1364"/>
      <c r="V54" s="1364"/>
      <c r="W54" s="1364"/>
      <c r="X54" s="1364"/>
      <c r="Y54" s="1364"/>
      <c r="Z54" s="1366"/>
      <c r="AA54" s="1364"/>
      <c r="AB54" s="1364"/>
      <c r="AC54" s="1364"/>
      <c r="AD54" s="1364"/>
      <c r="AE54" s="1364"/>
      <c r="AF54" s="1364"/>
      <c r="AG54" s="1364"/>
      <c r="AH54" s="1364"/>
      <c r="AI54" s="1364"/>
    </row>
    <row r="55" spans="1:35" s="1363" customFormat="1">
      <c r="A55" s="1364">
        <v>80</v>
      </c>
      <c r="B55" s="1364" t="b">
        <f>Check!$AR$81</f>
        <v>1</v>
      </c>
      <c r="C55" s="1364"/>
      <c r="D55" s="1364"/>
      <c r="E55" s="1366"/>
      <c r="F55" s="1364"/>
      <c r="G55" s="1364"/>
      <c r="H55" s="1364"/>
      <c r="I55" s="1364"/>
      <c r="J55" s="1364"/>
      <c r="K55" s="1364"/>
      <c r="L55" s="1364"/>
      <c r="M55" s="1366"/>
      <c r="N55" s="1364"/>
      <c r="O55" s="1364"/>
      <c r="P55" s="1364"/>
      <c r="Q55" s="1364"/>
      <c r="R55" s="1364"/>
      <c r="S55" s="1364"/>
      <c r="T55" s="1364"/>
      <c r="U55" s="1364"/>
      <c r="V55" s="1364"/>
      <c r="W55" s="1364"/>
      <c r="X55" s="1364"/>
      <c r="Y55" s="1364"/>
      <c r="Z55" s="1366"/>
      <c r="AA55" s="1364"/>
      <c r="AB55" s="1364"/>
      <c r="AC55" s="1364"/>
      <c r="AD55" s="1364"/>
      <c r="AE55" s="1364"/>
      <c r="AF55" s="1364"/>
      <c r="AG55" s="1364"/>
      <c r="AH55" s="1364"/>
      <c r="AI55" s="1364"/>
    </row>
    <row r="56" spans="1:35" s="1363" customFormat="1">
      <c r="A56" s="1364">
        <v>81</v>
      </c>
      <c r="B56" s="1364" t="b">
        <f>Check!$AR$82</f>
        <v>1</v>
      </c>
      <c r="C56" s="1364"/>
      <c r="D56" s="1364"/>
      <c r="E56" s="1366"/>
      <c r="F56" s="1364"/>
      <c r="G56" s="1364"/>
      <c r="H56" s="1364"/>
      <c r="I56" s="1364"/>
      <c r="J56" s="1364"/>
      <c r="K56" s="1364"/>
      <c r="L56" s="1364"/>
      <c r="M56" s="1366"/>
      <c r="N56" s="1364"/>
      <c r="O56" s="1364"/>
      <c r="P56" s="1364"/>
      <c r="Q56" s="1364"/>
      <c r="R56" s="1364"/>
      <c r="S56" s="1364"/>
      <c r="T56" s="1364"/>
      <c r="U56" s="1364"/>
      <c r="V56" s="1364"/>
      <c r="W56" s="1364"/>
      <c r="X56" s="1364"/>
      <c r="Y56" s="1364"/>
      <c r="Z56" s="1366"/>
      <c r="AA56" s="1364"/>
      <c r="AB56" s="1364"/>
      <c r="AC56" s="1364"/>
      <c r="AD56" s="1364"/>
      <c r="AE56" s="1364"/>
      <c r="AF56" s="1364"/>
      <c r="AG56" s="1364"/>
      <c r="AH56" s="1364"/>
      <c r="AI56" s="1364"/>
    </row>
    <row r="57" spans="1:35" s="1363" customFormat="1">
      <c r="A57" s="1364">
        <v>82</v>
      </c>
      <c r="B57" s="1364" t="b">
        <f>Check!$AR$83</f>
        <v>1</v>
      </c>
      <c r="C57" s="1364"/>
      <c r="D57" s="1364"/>
      <c r="E57" s="1366"/>
      <c r="F57" s="1364"/>
      <c r="G57" s="1364"/>
      <c r="H57" s="1364"/>
      <c r="I57" s="1364"/>
      <c r="J57" s="1364"/>
      <c r="K57" s="1364"/>
      <c r="L57" s="1364"/>
      <c r="M57" s="1366"/>
      <c r="N57" s="1364"/>
      <c r="O57" s="1364"/>
      <c r="P57" s="1364"/>
      <c r="Q57" s="1364"/>
      <c r="R57" s="1364"/>
      <c r="S57" s="1364"/>
      <c r="T57" s="1364"/>
      <c r="U57" s="1364"/>
      <c r="V57" s="1364"/>
      <c r="W57" s="1364"/>
      <c r="X57" s="1364"/>
      <c r="Y57" s="1364"/>
      <c r="Z57" s="1366"/>
      <c r="AA57" s="1364"/>
      <c r="AB57" s="1364"/>
      <c r="AC57" s="1364"/>
      <c r="AD57" s="1364"/>
      <c r="AE57" s="1364"/>
      <c r="AF57" s="1364"/>
      <c r="AG57" s="1364"/>
      <c r="AH57" s="1364"/>
      <c r="AI57" s="1364"/>
    </row>
    <row r="58" spans="1:35" s="1363" customFormat="1">
      <c r="A58" s="1364">
        <v>83</v>
      </c>
      <c r="B58" s="1364" t="b">
        <f>Check!$AR$84</f>
        <v>1</v>
      </c>
      <c r="C58" s="1364"/>
      <c r="D58" s="1364"/>
      <c r="E58" s="1366"/>
      <c r="F58" s="1364"/>
      <c r="G58" s="1364"/>
      <c r="H58" s="1364"/>
      <c r="I58" s="1364"/>
      <c r="J58" s="1364"/>
      <c r="K58" s="1364"/>
      <c r="L58" s="1364"/>
      <c r="M58" s="1366"/>
      <c r="N58" s="1364"/>
      <c r="O58" s="1364"/>
      <c r="P58" s="1364"/>
      <c r="Q58" s="1364"/>
      <c r="R58" s="1364"/>
      <c r="S58" s="1364"/>
      <c r="T58" s="1364"/>
      <c r="U58" s="1364"/>
      <c r="V58" s="1364"/>
      <c r="W58" s="1364"/>
      <c r="X58" s="1364"/>
      <c r="Y58" s="1364"/>
      <c r="Z58" s="1366"/>
      <c r="AA58" s="1364"/>
      <c r="AB58" s="1364"/>
      <c r="AC58" s="1364"/>
      <c r="AD58" s="1364"/>
      <c r="AE58" s="1364"/>
      <c r="AF58" s="1364"/>
      <c r="AG58" s="1364"/>
      <c r="AH58" s="1364"/>
      <c r="AI58" s="1364"/>
    </row>
    <row r="59" spans="1:35" s="1363" customFormat="1">
      <c r="A59" s="1364">
        <v>84</v>
      </c>
      <c r="B59" s="1364" t="b">
        <f>Check!$AR$85</f>
        <v>1</v>
      </c>
      <c r="C59" s="1364"/>
      <c r="D59" s="1364"/>
      <c r="E59" s="1366"/>
      <c r="F59" s="1364"/>
      <c r="G59" s="1364"/>
      <c r="H59" s="1364"/>
      <c r="I59" s="1364"/>
      <c r="J59" s="1364"/>
      <c r="K59" s="1364"/>
      <c r="L59" s="1364"/>
      <c r="M59" s="1366"/>
      <c r="N59" s="1364"/>
      <c r="O59" s="1364"/>
      <c r="P59" s="1364"/>
      <c r="Q59" s="1364"/>
      <c r="R59" s="1364"/>
      <c r="S59" s="1364"/>
      <c r="T59" s="1364"/>
      <c r="U59" s="1364"/>
      <c r="V59" s="1364"/>
      <c r="W59" s="1364"/>
      <c r="X59" s="1364"/>
      <c r="Y59" s="1364"/>
      <c r="Z59" s="1366"/>
      <c r="AA59" s="1364"/>
      <c r="AB59" s="1364"/>
      <c r="AC59" s="1364"/>
      <c r="AD59" s="1364"/>
      <c r="AE59" s="1364"/>
      <c r="AF59" s="1364"/>
      <c r="AG59" s="1364"/>
      <c r="AH59" s="1364"/>
      <c r="AI59" s="1364"/>
    </row>
    <row r="60" spans="1:35" s="1363" customFormat="1">
      <c r="A60" s="1364">
        <v>85</v>
      </c>
      <c r="B60" s="1364" t="b">
        <f>Check!$AR$86</f>
        <v>1</v>
      </c>
      <c r="C60" s="1364"/>
      <c r="D60" s="1364"/>
      <c r="E60" s="1366"/>
      <c r="F60" s="1364"/>
      <c r="G60" s="1364"/>
      <c r="H60" s="1364"/>
      <c r="I60" s="1364"/>
      <c r="J60" s="1364"/>
      <c r="K60" s="1364"/>
      <c r="L60" s="1364"/>
      <c r="M60" s="1366"/>
      <c r="N60" s="1364"/>
      <c r="O60" s="1364"/>
      <c r="P60" s="1364"/>
      <c r="Q60" s="1364"/>
      <c r="R60" s="1364"/>
      <c r="S60" s="1364"/>
      <c r="T60" s="1364"/>
      <c r="U60" s="1364"/>
      <c r="V60" s="1364"/>
      <c r="W60" s="1364"/>
      <c r="X60" s="1364"/>
      <c r="Y60" s="1364"/>
      <c r="Z60" s="1366"/>
      <c r="AA60" s="1364"/>
      <c r="AB60" s="1364"/>
      <c r="AC60" s="1364"/>
      <c r="AD60" s="1364"/>
      <c r="AE60" s="1364"/>
      <c r="AF60" s="1364"/>
      <c r="AG60" s="1364"/>
      <c r="AH60" s="1364"/>
      <c r="AI60" s="1364"/>
    </row>
    <row r="61" spans="1:35" s="1363" customFormat="1">
      <c r="A61" s="1364">
        <v>86</v>
      </c>
      <c r="B61" s="1364" t="b">
        <f>Check!$AR$87</f>
        <v>1</v>
      </c>
      <c r="C61" s="1364"/>
      <c r="D61" s="1364"/>
      <c r="E61" s="1366"/>
      <c r="F61" s="1364"/>
      <c r="G61" s="1364"/>
      <c r="H61" s="1364"/>
      <c r="I61" s="1364"/>
      <c r="J61" s="1364"/>
      <c r="K61" s="1364"/>
      <c r="L61" s="1364"/>
      <c r="M61" s="1366"/>
      <c r="N61" s="1364"/>
      <c r="O61" s="1364"/>
      <c r="P61" s="1364"/>
      <c r="Q61" s="1364"/>
      <c r="R61" s="1364"/>
      <c r="S61" s="1364"/>
      <c r="T61" s="1364"/>
      <c r="U61" s="1364"/>
      <c r="V61" s="1364"/>
      <c r="W61" s="1364"/>
      <c r="X61" s="1364"/>
      <c r="Y61" s="1364"/>
      <c r="Z61" s="1366"/>
      <c r="AA61" s="1364"/>
      <c r="AB61" s="1364"/>
      <c r="AC61" s="1364"/>
      <c r="AD61" s="1364"/>
      <c r="AE61" s="1364"/>
      <c r="AF61" s="1364"/>
      <c r="AG61" s="1364"/>
      <c r="AH61" s="1364"/>
      <c r="AI61" s="1364"/>
    </row>
    <row r="62" spans="1:35" s="1363" customFormat="1">
      <c r="A62" s="1364">
        <v>87</v>
      </c>
      <c r="B62" s="1364" t="b">
        <f>Check!$AR$88</f>
        <v>1</v>
      </c>
      <c r="C62" s="1364"/>
      <c r="D62" s="1364"/>
      <c r="E62" s="1366"/>
      <c r="F62" s="1364"/>
      <c r="G62" s="1364"/>
      <c r="H62" s="1364"/>
      <c r="I62" s="1364"/>
      <c r="J62" s="1364"/>
      <c r="K62" s="1364"/>
      <c r="L62" s="1364"/>
      <c r="M62" s="1366"/>
      <c r="N62" s="1364"/>
      <c r="O62" s="1364"/>
      <c r="P62" s="1364"/>
      <c r="Q62" s="1364"/>
      <c r="R62" s="1364"/>
      <c r="S62" s="1364"/>
      <c r="T62" s="1364"/>
      <c r="U62" s="1364"/>
      <c r="V62" s="1364"/>
      <c r="W62" s="1364"/>
      <c r="X62" s="1364"/>
      <c r="Y62" s="1364"/>
      <c r="Z62" s="1366"/>
      <c r="AA62" s="1364"/>
      <c r="AB62" s="1364"/>
      <c r="AC62" s="1364"/>
      <c r="AD62" s="1364"/>
      <c r="AE62" s="1364"/>
      <c r="AF62" s="1364"/>
      <c r="AG62" s="1364"/>
      <c r="AH62" s="1364"/>
      <c r="AI62" s="1364"/>
    </row>
    <row r="63" spans="1:35" s="1363" customFormat="1">
      <c r="A63" s="1364">
        <v>216</v>
      </c>
      <c r="B63" s="1364" t="b">
        <f>Check!$AR$217</f>
        <v>1</v>
      </c>
      <c r="C63" s="1364"/>
      <c r="D63" s="1364"/>
      <c r="E63" s="1366"/>
      <c r="F63" s="1364"/>
      <c r="G63" s="1364"/>
      <c r="H63" s="1364"/>
      <c r="I63" s="1364"/>
      <c r="J63" s="1364"/>
      <c r="K63" s="1364"/>
      <c r="L63" s="1364"/>
      <c r="M63" s="1366"/>
      <c r="N63" s="1364"/>
      <c r="O63" s="1364"/>
      <c r="P63" s="1364"/>
      <c r="Q63" s="1364"/>
      <c r="R63" s="1364"/>
      <c r="S63" s="1364"/>
      <c r="T63" s="1364"/>
      <c r="U63" s="1364"/>
      <c r="V63" s="1364"/>
      <c r="W63" s="1364"/>
      <c r="X63" s="1364"/>
      <c r="Y63" s="1364"/>
      <c r="Z63" s="1366"/>
      <c r="AA63" s="1364"/>
      <c r="AB63" s="1364"/>
      <c r="AC63" s="1364"/>
      <c r="AD63" s="1364"/>
      <c r="AE63" s="1364"/>
      <c r="AF63" s="1364"/>
      <c r="AG63" s="1364"/>
      <c r="AH63" s="1364"/>
      <c r="AI63" s="1364"/>
    </row>
    <row r="64" spans="1:35" s="1363" customFormat="1">
      <c r="A64" s="1364">
        <v>217</v>
      </c>
      <c r="B64" s="1364" t="b">
        <f>Check!$AR$218</f>
        <v>0</v>
      </c>
      <c r="C64" s="1364"/>
      <c r="D64" s="1364"/>
      <c r="E64" s="1366"/>
      <c r="F64" s="1364"/>
      <c r="G64" s="1364"/>
      <c r="H64" s="1364"/>
      <c r="I64" s="1364"/>
      <c r="J64" s="1364"/>
      <c r="K64" s="1364"/>
      <c r="L64" s="1364"/>
      <c r="M64" s="1366"/>
      <c r="N64" s="1364"/>
      <c r="O64" s="1364"/>
      <c r="P64" s="1364"/>
      <c r="Q64" s="1364"/>
      <c r="R64" s="1364"/>
      <c r="S64" s="1364"/>
      <c r="T64" s="1364"/>
      <c r="U64" s="1364"/>
      <c r="V64" s="1364"/>
      <c r="W64" s="1364"/>
      <c r="X64" s="1364"/>
      <c r="Y64" s="1364"/>
      <c r="Z64" s="1366"/>
      <c r="AA64" s="1364"/>
      <c r="AB64" s="1364"/>
      <c r="AC64" s="1364"/>
      <c r="AD64" s="1364"/>
      <c r="AE64" s="1364"/>
      <c r="AF64" s="1364"/>
      <c r="AG64" s="1364"/>
      <c r="AH64" s="1364"/>
      <c r="AI64" s="1364"/>
    </row>
    <row r="65" spans="1:35" s="1363" customFormat="1">
      <c r="A65" s="1364">
        <v>218</v>
      </c>
      <c r="B65" s="1364" t="b">
        <f>Check!$AR$219</f>
        <v>0</v>
      </c>
      <c r="C65" s="1364"/>
      <c r="D65" s="1364"/>
      <c r="E65" s="1366"/>
      <c r="F65" s="1364"/>
      <c r="G65" s="1364"/>
      <c r="H65" s="1364"/>
      <c r="I65" s="1364"/>
      <c r="J65" s="1364"/>
      <c r="K65" s="1364"/>
      <c r="L65" s="1364"/>
      <c r="M65" s="1366"/>
      <c r="N65" s="1364"/>
      <c r="O65" s="1364"/>
      <c r="P65" s="1364"/>
      <c r="Q65" s="1364"/>
      <c r="R65" s="1364"/>
      <c r="S65" s="1364"/>
      <c r="T65" s="1364"/>
      <c r="U65" s="1364"/>
      <c r="V65" s="1364"/>
      <c r="W65" s="1364"/>
      <c r="X65" s="1364"/>
      <c r="Y65" s="1364"/>
      <c r="Z65" s="1366"/>
      <c r="AA65" s="1364"/>
      <c r="AB65" s="1364"/>
      <c r="AC65" s="1364"/>
      <c r="AD65" s="1364"/>
      <c r="AE65" s="1364"/>
      <c r="AF65" s="1364"/>
      <c r="AG65" s="1364"/>
      <c r="AH65" s="1364"/>
      <c r="AI65" s="1364"/>
    </row>
    <row r="66" spans="1:35" s="1363" customFormat="1">
      <c r="A66" s="1364">
        <v>219</v>
      </c>
      <c r="B66" s="1364" t="b">
        <f>Check!$AR$220</f>
        <v>1</v>
      </c>
      <c r="C66" s="1364"/>
      <c r="D66" s="1364"/>
      <c r="E66" s="1366"/>
      <c r="F66" s="1364"/>
      <c r="G66" s="1364"/>
      <c r="H66" s="1364"/>
      <c r="I66" s="1364"/>
      <c r="J66" s="1364"/>
      <c r="K66" s="1364"/>
      <c r="L66" s="1364"/>
      <c r="M66" s="1366"/>
      <c r="N66" s="1364"/>
      <c r="O66" s="1364"/>
      <c r="P66" s="1364"/>
      <c r="Q66" s="1364"/>
      <c r="R66" s="1364"/>
      <c r="S66" s="1364"/>
      <c r="T66" s="1364"/>
      <c r="U66" s="1364"/>
      <c r="V66" s="1364"/>
      <c r="W66" s="1364"/>
      <c r="X66" s="1364"/>
      <c r="Y66" s="1364"/>
      <c r="Z66" s="1366"/>
      <c r="AA66" s="1364"/>
      <c r="AB66" s="1364"/>
      <c r="AC66" s="1364"/>
      <c r="AD66" s="1364"/>
      <c r="AE66" s="1364"/>
      <c r="AF66" s="1364"/>
      <c r="AG66" s="1364"/>
      <c r="AH66" s="1364"/>
      <c r="AI66" s="1364"/>
    </row>
    <row r="67" spans="1:35" s="1363" customFormat="1">
      <c r="A67" s="1364">
        <v>220</v>
      </c>
      <c r="B67" s="1364" t="b">
        <f>Check!$AR$221</f>
        <v>1</v>
      </c>
      <c r="C67" s="1364"/>
      <c r="D67" s="1364"/>
      <c r="E67" s="1366"/>
      <c r="F67" s="1364"/>
      <c r="G67" s="1364"/>
      <c r="H67" s="1364"/>
      <c r="I67" s="1364"/>
      <c r="J67" s="1364"/>
      <c r="K67" s="1364"/>
      <c r="L67" s="1364"/>
      <c r="M67" s="1366"/>
      <c r="N67" s="1364"/>
      <c r="O67" s="1364"/>
      <c r="P67" s="1364"/>
      <c r="Q67" s="1364"/>
      <c r="R67" s="1364"/>
      <c r="S67" s="1364"/>
      <c r="T67" s="1364"/>
      <c r="U67" s="1364"/>
      <c r="V67" s="1364"/>
      <c r="W67" s="1364"/>
      <c r="X67" s="1364"/>
      <c r="Y67" s="1364"/>
      <c r="Z67" s="1366"/>
      <c r="AA67" s="1364"/>
      <c r="AB67" s="1364"/>
      <c r="AC67" s="1364"/>
      <c r="AD67" s="1364"/>
      <c r="AE67" s="1364"/>
      <c r="AF67" s="1364"/>
      <c r="AG67" s="1364"/>
      <c r="AH67" s="1364"/>
      <c r="AI67" s="1364"/>
    </row>
    <row r="68" spans="1:35" s="1363" customFormat="1">
      <c r="A68" s="1364">
        <v>221</v>
      </c>
      <c r="B68" s="1364" t="b">
        <f>Check!$AR$222</f>
        <v>1</v>
      </c>
      <c r="C68" s="1364"/>
      <c r="D68" s="1364"/>
      <c r="E68" s="1366"/>
      <c r="F68" s="1364"/>
      <c r="G68" s="1364"/>
      <c r="H68" s="1364"/>
      <c r="I68" s="1364"/>
      <c r="J68" s="1364"/>
      <c r="K68" s="1364"/>
      <c r="L68" s="1364"/>
      <c r="M68" s="1366"/>
      <c r="N68" s="1364"/>
      <c r="O68" s="1364"/>
      <c r="P68" s="1364"/>
      <c r="Q68" s="1364"/>
      <c r="R68" s="1364"/>
      <c r="S68" s="1364"/>
      <c r="T68" s="1364"/>
      <c r="U68" s="1364"/>
      <c r="V68" s="1364"/>
      <c r="W68" s="1364"/>
      <c r="X68" s="1364"/>
      <c r="Y68" s="1364"/>
      <c r="Z68" s="1366"/>
      <c r="AA68" s="1364"/>
      <c r="AB68" s="1364"/>
      <c r="AC68" s="1364"/>
      <c r="AD68" s="1364"/>
      <c r="AE68" s="1364"/>
      <c r="AF68" s="1364"/>
      <c r="AG68" s="1364"/>
      <c r="AH68" s="1364"/>
      <c r="AI68" s="1364"/>
    </row>
    <row r="69" spans="1:35" s="1363" customFormat="1">
      <c r="A69" s="1364">
        <v>222</v>
      </c>
      <c r="B69" s="1364" t="b">
        <f>Check!$AR$223</f>
        <v>0</v>
      </c>
      <c r="C69" s="1364"/>
      <c r="D69" s="1364"/>
      <c r="E69" s="1366"/>
      <c r="F69" s="1364"/>
      <c r="G69" s="1364"/>
      <c r="H69" s="1364"/>
      <c r="I69" s="1364"/>
      <c r="J69" s="1364"/>
      <c r="K69" s="1364"/>
      <c r="L69" s="1364"/>
      <c r="M69" s="1366"/>
      <c r="N69" s="1364"/>
      <c r="O69" s="1364"/>
      <c r="P69" s="1364"/>
      <c r="Q69" s="1364"/>
      <c r="R69" s="1364"/>
      <c r="S69" s="1364"/>
      <c r="T69" s="1364"/>
      <c r="U69" s="1364"/>
      <c r="V69" s="1364"/>
      <c r="W69" s="1364"/>
      <c r="X69" s="1364"/>
      <c r="Y69" s="1364"/>
      <c r="Z69" s="1366"/>
      <c r="AA69" s="1364"/>
      <c r="AB69" s="1364"/>
      <c r="AC69" s="1364"/>
      <c r="AD69" s="1364"/>
      <c r="AE69" s="1364"/>
      <c r="AF69" s="1364"/>
      <c r="AG69" s="1364"/>
      <c r="AH69" s="1364"/>
      <c r="AI69" s="1364"/>
    </row>
    <row r="70" spans="1:35" s="1363" customFormat="1">
      <c r="A70" s="1364">
        <v>223</v>
      </c>
      <c r="B70" s="1364" t="b">
        <f>Check!$AR$224</f>
        <v>0</v>
      </c>
      <c r="C70" s="1364"/>
      <c r="D70" s="1364"/>
      <c r="E70" s="1366"/>
      <c r="F70" s="1364"/>
      <c r="G70" s="1364"/>
      <c r="H70" s="1364"/>
      <c r="I70" s="1364"/>
      <c r="J70" s="1364"/>
      <c r="K70" s="1364"/>
      <c r="L70" s="1364"/>
      <c r="M70" s="1366"/>
      <c r="N70" s="1364"/>
      <c r="O70" s="1364"/>
      <c r="P70" s="1364"/>
      <c r="Q70" s="1364"/>
      <c r="R70" s="1364"/>
      <c r="S70" s="1364"/>
      <c r="T70" s="1364"/>
      <c r="U70" s="1364"/>
      <c r="V70" s="1364"/>
      <c r="W70" s="1364"/>
      <c r="X70" s="1364"/>
      <c r="Y70" s="1364"/>
      <c r="Z70" s="1366"/>
      <c r="AA70" s="1364"/>
      <c r="AB70" s="1364"/>
      <c r="AC70" s="1364"/>
      <c r="AD70" s="1364"/>
      <c r="AE70" s="1364"/>
      <c r="AF70" s="1364"/>
      <c r="AG70" s="1364"/>
      <c r="AH70" s="1364"/>
      <c r="AI70" s="1364"/>
    </row>
    <row r="71" spans="1:35" s="1363" customFormat="1">
      <c r="A71" s="1364">
        <v>224</v>
      </c>
      <c r="B71" s="1364" t="b">
        <f>Check!$AR$225</f>
        <v>0</v>
      </c>
      <c r="C71" s="1364"/>
      <c r="D71" s="1364"/>
      <c r="E71" s="1366"/>
      <c r="F71" s="1364"/>
      <c r="G71" s="1364"/>
      <c r="H71" s="1364"/>
      <c r="I71" s="1364"/>
      <c r="J71" s="1364"/>
      <c r="K71" s="1364"/>
      <c r="L71" s="1364"/>
      <c r="M71" s="1366"/>
      <c r="N71" s="1364"/>
      <c r="O71" s="1364"/>
      <c r="P71" s="1364"/>
      <c r="Q71" s="1364"/>
      <c r="R71" s="1364"/>
      <c r="S71" s="1364"/>
      <c r="T71" s="1364"/>
      <c r="U71" s="1364"/>
      <c r="V71" s="1364"/>
      <c r="W71" s="1364"/>
      <c r="X71" s="1364"/>
      <c r="Y71" s="1364"/>
      <c r="Z71" s="1366"/>
      <c r="AA71" s="1364"/>
      <c r="AB71" s="1364"/>
      <c r="AC71" s="1364"/>
      <c r="AD71" s="1364"/>
      <c r="AE71" s="1364"/>
      <c r="AF71" s="1364"/>
      <c r="AG71" s="1364"/>
      <c r="AH71" s="1364"/>
      <c r="AI71" s="1364"/>
    </row>
    <row r="72" spans="1:35" s="1363" customFormat="1">
      <c r="A72" s="1364">
        <v>225</v>
      </c>
      <c r="B72" s="1364" t="b">
        <f>Check!$AR$226</f>
        <v>0</v>
      </c>
      <c r="C72" s="1364"/>
      <c r="D72" s="1364"/>
      <c r="E72" s="1366"/>
      <c r="F72" s="1364"/>
      <c r="G72" s="1364"/>
      <c r="H72" s="1364"/>
      <c r="I72" s="1364"/>
      <c r="J72" s="1364"/>
      <c r="K72" s="1364"/>
      <c r="L72" s="1364"/>
      <c r="M72" s="1366"/>
      <c r="N72" s="1364"/>
      <c r="O72" s="1364"/>
      <c r="P72" s="1364"/>
      <c r="Q72" s="1364"/>
      <c r="R72" s="1364"/>
      <c r="S72" s="1364"/>
      <c r="T72" s="1364"/>
      <c r="U72" s="1364"/>
      <c r="V72" s="1364"/>
      <c r="W72" s="1364"/>
      <c r="X72" s="1364"/>
      <c r="Y72" s="1364"/>
      <c r="Z72" s="1366"/>
      <c r="AA72" s="1364"/>
      <c r="AB72" s="1364"/>
      <c r="AC72" s="1364"/>
      <c r="AD72" s="1364"/>
      <c r="AE72" s="1364"/>
      <c r="AF72" s="1364"/>
      <c r="AG72" s="1364"/>
      <c r="AH72" s="1364"/>
      <c r="AI72" s="1364"/>
    </row>
    <row r="73" spans="1:35" s="1363" customFormat="1">
      <c r="A73" s="1364">
        <v>226</v>
      </c>
      <c r="B73" s="1364" t="b">
        <f>Check!$AR$227</f>
        <v>0</v>
      </c>
      <c r="C73" s="1364"/>
      <c r="D73" s="1364"/>
      <c r="E73" s="1366"/>
      <c r="F73" s="1364"/>
      <c r="G73" s="1364"/>
      <c r="H73" s="1364"/>
      <c r="I73" s="1364"/>
      <c r="J73" s="1364"/>
      <c r="K73" s="1364"/>
      <c r="L73" s="1364"/>
      <c r="M73" s="1366"/>
      <c r="N73" s="1364"/>
      <c r="O73" s="1364"/>
      <c r="P73" s="1364"/>
      <c r="Q73" s="1364"/>
      <c r="R73" s="1364"/>
      <c r="S73" s="1364"/>
      <c r="T73" s="1364"/>
      <c r="U73" s="1364"/>
      <c r="V73" s="1364"/>
      <c r="W73" s="1364"/>
      <c r="X73" s="1364"/>
      <c r="Y73" s="1364"/>
      <c r="Z73" s="1366"/>
      <c r="AA73" s="1364"/>
      <c r="AB73" s="1364"/>
      <c r="AC73" s="1364"/>
      <c r="AD73" s="1364"/>
      <c r="AE73" s="1364"/>
      <c r="AF73" s="1364"/>
      <c r="AG73" s="1364"/>
      <c r="AH73" s="1364"/>
      <c r="AI73" s="1364"/>
    </row>
    <row r="74" spans="1:35" s="1363" customFormat="1">
      <c r="A74" s="1364">
        <v>227</v>
      </c>
      <c r="B74" s="1364" t="b">
        <f>Check!$AR$228</f>
        <v>0</v>
      </c>
      <c r="C74" s="1364"/>
      <c r="D74" s="1364"/>
      <c r="E74" s="1366"/>
      <c r="F74" s="1364"/>
      <c r="G74" s="1364"/>
      <c r="H74" s="1364"/>
      <c r="I74" s="1364"/>
      <c r="J74" s="1364"/>
      <c r="K74" s="1364"/>
      <c r="L74" s="1364"/>
      <c r="M74" s="1366"/>
      <c r="N74" s="1364"/>
      <c r="O74" s="1364"/>
      <c r="P74" s="1364"/>
      <c r="Q74" s="1364"/>
      <c r="R74" s="1364"/>
      <c r="S74" s="1364"/>
      <c r="T74" s="1364"/>
      <c r="U74" s="1364"/>
      <c r="V74" s="1364"/>
      <c r="W74" s="1364"/>
      <c r="X74" s="1364"/>
      <c r="Y74" s="1364"/>
      <c r="Z74" s="1366"/>
      <c r="AA74" s="1364"/>
      <c r="AB74" s="1364"/>
      <c r="AC74" s="1364"/>
      <c r="AD74" s="1364"/>
      <c r="AE74" s="1364"/>
      <c r="AF74" s="1364"/>
      <c r="AG74" s="1364"/>
      <c r="AH74" s="1364"/>
      <c r="AI74" s="1364"/>
    </row>
    <row r="75" spans="1:35" s="1363" customFormat="1">
      <c r="B75" s="1363" t="e">
        <f ca="1">ADDRESS(OFFSET(D75,1,C75-1,1,1),COLUMN(OFFSET(D75,0,C75-1,1,1)),4,1)</f>
        <v>#N/A</v>
      </c>
      <c r="C75" s="1363" t="e">
        <f>MATCH(FALSE,ISERROR(D75:AA75),0)</f>
        <v>#N/A</v>
      </c>
      <c r="D75" s="1363" t="e">
        <f t="shared" ref="D75:AA75" si="0">MATCH(FALSE,ISNUMBER(D11:D19),0)</f>
        <v>#N/A</v>
      </c>
      <c r="E75" s="1367" t="e">
        <f t="shared" si="0"/>
        <v>#N/A</v>
      </c>
      <c r="F75" s="1363" t="e">
        <f t="shared" si="0"/>
        <v>#N/A</v>
      </c>
      <c r="G75" s="1363" t="e">
        <f t="shared" si="0"/>
        <v>#N/A</v>
      </c>
      <c r="H75" s="1363" t="e">
        <f t="shared" si="0"/>
        <v>#N/A</v>
      </c>
      <c r="I75" s="1363" t="e">
        <f t="shared" si="0"/>
        <v>#N/A</v>
      </c>
      <c r="J75" s="1363" t="e">
        <f t="shared" si="0"/>
        <v>#N/A</v>
      </c>
      <c r="K75" s="1363" t="e">
        <f t="shared" si="0"/>
        <v>#N/A</v>
      </c>
      <c r="L75" s="1363" t="e">
        <f t="shared" si="0"/>
        <v>#N/A</v>
      </c>
      <c r="M75" s="1367" t="e">
        <f t="shared" si="0"/>
        <v>#N/A</v>
      </c>
      <c r="N75" s="1363" t="e">
        <f t="shared" si="0"/>
        <v>#N/A</v>
      </c>
      <c r="O75" s="1363" t="e">
        <f t="shared" si="0"/>
        <v>#N/A</v>
      </c>
      <c r="P75" s="1363" t="e">
        <f t="shared" si="0"/>
        <v>#N/A</v>
      </c>
      <c r="Q75" s="1363" t="e">
        <f t="shared" si="0"/>
        <v>#N/A</v>
      </c>
      <c r="R75" s="1363" t="e">
        <f t="shared" si="0"/>
        <v>#N/A</v>
      </c>
      <c r="S75" s="1363" t="e">
        <f t="shared" si="0"/>
        <v>#N/A</v>
      </c>
      <c r="T75" s="1363" t="e">
        <f t="shared" si="0"/>
        <v>#N/A</v>
      </c>
      <c r="U75" s="1363" t="e">
        <f t="shared" si="0"/>
        <v>#N/A</v>
      </c>
      <c r="V75" s="1363" t="e">
        <f t="shared" si="0"/>
        <v>#N/A</v>
      </c>
      <c r="W75" s="1363" t="e">
        <f t="shared" si="0"/>
        <v>#N/A</v>
      </c>
      <c r="X75" s="1363" t="e">
        <f t="shared" si="0"/>
        <v>#N/A</v>
      </c>
      <c r="Y75" s="1363" t="e">
        <f t="shared" si="0"/>
        <v>#N/A</v>
      </c>
      <c r="Z75" s="1367" t="e">
        <f t="shared" si="0"/>
        <v>#N/A</v>
      </c>
      <c r="AA75" s="1363" t="e">
        <f t="shared" si="0"/>
        <v>#N/A</v>
      </c>
    </row>
    <row r="76" spans="1:35" s="1363" customFormat="1">
      <c r="D76" s="1363">
        <f t="shared" ref="D76:AA76" si="1">IF(ISERROR(D75),0,ROW(D11)+D75-1)</f>
        <v>0</v>
      </c>
      <c r="E76" s="1367">
        <f t="shared" si="1"/>
        <v>0</v>
      </c>
      <c r="F76" s="1363">
        <f t="shared" si="1"/>
        <v>0</v>
      </c>
      <c r="G76" s="1363">
        <f t="shared" si="1"/>
        <v>0</v>
      </c>
      <c r="H76" s="1363">
        <f t="shared" si="1"/>
        <v>0</v>
      </c>
      <c r="I76" s="1363">
        <f t="shared" si="1"/>
        <v>0</v>
      </c>
      <c r="J76" s="1363">
        <f t="shared" si="1"/>
        <v>0</v>
      </c>
      <c r="K76" s="1363">
        <f t="shared" si="1"/>
        <v>0</v>
      </c>
      <c r="L76" s="1363">
        <f t="shared" si="1"/>
        <v>0</v>
      </c>
      <c r="M76" s="1367">
        <f t="shared" si="1"/>
        <v>0</v>
      </c>
      <c r="N76" s="1363">
        <f t="shared" si="1"/>
        <v>0</v>
      </c>
      <c r="O76" s="1363">
        <f t="shared" si="1"/>
        <v>0</v>
      </c>
      <c r="P76" s="1363">
        <f t="shared" si="1"/>
        <v>0</v>
      </c>
      <c r="Q76" s="1363">
        <f t="shared" si="1"/>
        <v>0</v>
      </c>
      <c r="R76" s="1363">
        <f t="shared" si="1"/>
        <v>0</v>
      </c>
      <c r="S76" s="1363">
        <f t="shared" si="1"/>
        <v>0</v>
      </c>
      <c r="T76" s="1363">
        <f t="shared" si="1"/>
        <v>0</v>
      </c>
      <c r="U76" s="1363">
        <f t="shared" si="1"/>
        <v>0</v>
      </c>
      <c r="V76" s="1363">
        <f t="shared" si="1"/>
        <v>0</v>
      </c>
      <c r="W76" s="1363">
        <f t="shared" si="1"/>
        <v>0</v>
      </c>
      <c r="X76" s="1363">
        <f t="shared" si="1"/>
        <v>0</v>
      </c>
      <c r="Y76" s="1363">
        <f t="shared" si="1"/>
        <v>0</v>
      </c>
      <c r="Z76" s="1367">
        <f t="shared" si="1"/>
        <v>0</v>
      </c>
      <c r="AA76" s="1363">
        <f t="shared" si="1"/>
        <v>0</v>
      </c>
    </row>
    <row r="77" spans="1:35" s="1363" customFormat="1">
      <c r="E77" s="1367"/>
      <c r="M77" s="1367"/>
      <c r="Z77" s="1367"/>
    </row>
    <row r="78" spans="1:35" s="1363" customFormat="1">
      <c r="E78" s="1367"/>
      <c r="M78" s="1367"/>
      <c r="Z78" s="1367"/>
    </row>
    <row r="79" spans="1:35" s="1363" customFormat="1">
      <c r="E79" s="1367"/>
      <c r="M79" s="1367"/>
      <c r="Z79" s="1367"/>
    </row>
    <row r="80" spans="1:35" s="1363" customFormat="1">
      <c r="E80" s="1367"/>
      <c r="M80" s="1367"/>
      <c r="Z80" s="1367"/>
    </row>
    <row r="81" spans="5:26" s="1363" customFormat="1">
      <c r="E81" s="1367"/>
      <c r="M81" s="1367"/>
      <c r="Z81" s="1367"/>
    </row>
    <row r="82" spans="5:26" s="1363" customFormat="1">
      <c r="E82" s="1367"/>
      <c r="M82" s="1367"/>
      <c r="Z82" s="1367"/>
    </row>
    <row r="83" spans="5:26" s="1363" customFormat="1">
      <c r="E83" s="1367"/>
      <c r="M83" s="1367"/>
      <c r="Z83" s="1367"/>
    </row>
    <row r="84" spans="5:26" s="1363" customFormat="1">
      <c r="E84" s="1367"/>
      <c r="M84" s="1367"/>
      <c r="Z84" s="1367"/>
    </row>
    <row r="85" spans="5:26" s="1363" customFormat="1">
      <c r="E85" s="1367"/>
      <c r="M85" s="1367"/>
      <c r="Z85" s="1367"/>
    </row>
    <row r="86" spans="5:26" s="1363" customFormat="1">
      <c r="E86" s="1367"/>
      <c r="M86" s="1367"/>
      <c r="Z86" s="1367"/>
    </row>
    <row r="87" spans="5:26" s="1363" customFormat="1">
      <c r="E87" s="1367"/>
      <c r="M87" s="1367"/>
      <c r="Z87" s="1367"/>
    </row>
    <row r="88" spans="5:26" s="1363" customFormat="1">
      <c r="E88" s="1367"/>
      <c r="M88" s="1367"/>
      <c r="Z88" s="1367"/>
    </row>
    <row r="89" spans="5:26" s="1363" customFormat="1">
      <c r="E89" s="1367"/>
      <c r="M89" s="1367"/>
      <c r="Z89" s="1367"/>
    </row>
    <row r="90" spans="5:26" s="1363" customFormat="1">
      <c r="E90" s="1367"/>
      <c r="M90" s="1367"/>
      <c r="Z90" s="1367"/>
    </row>
    <row r="91" spans="5:26" s="1363" customFormat="1">
      <c r="E91" s="1367"/>
      <c r="M91" s="1367"/>
      <c r="Z91" s="1367"/>
    </row>
    <row r="92" spans="5:26" s="1363" customFormat="1">
      <c r="E92" s="1367"/>
      <c r="M92" s="1367"/>
      <c r="Z92" s="1367"/>
    </row>
    <row r="93" spans="5:26" s="1363" customFormat="1">
      <c r="E93" s="1367"/>
      <c r="M93" s="1367"/>
      <c r="Z93" s="1367"/>
    </row>
    <row r="94" spans="5:26" s="1363" customFormat="1">
      <c r="E94" s="1367"/>
      <c r="M94" s="1367"/>
      <c r="Z94" s="1367"/>
    </row>
    <row r="95" spans="5:26" s="1363" customFormat="1">
      <c r="E95" s="1367"/>
      <c r="M95" s="1367"/>
      <c r="Z95" s="1367"/>
    </row>
    <row r="96" spans="5:26" s="1363" customFormat="1">
      <c r="E96" s="1367"/>
      <c r="M96" s="1367"/>
      <c r="Z96" s="1367"/>
    </row>
    <row r="97" spans="5:26" s="1363" customFormat="1">
      <c r="E97" s="1367"/>
      <c r="M97" s="1367"/>
      <c r="Z97" s="1367"/>
    </row>
    <row r="98" spans="5:26" s="1363" customFormat="1">
      <c r="E98" s="1367"/>
      <c r="M98" s="1367"/>
      <c r="Z98" s="1367"/>
    </row>
    <row r="99" spans="5:26" s="1363" customFormat="1">
      <c r="E99" s="1367"/>
      <c r="M99" s="1367"/>
      <c r="Z99" s="1367"/>
    </row>
    <row r="100" spans="5:26" s="1363" customFormat="1">
      <c r="E100" s="1367"/>
      <c r="M100" s="1367"/>
      <c r="Z100" s="1367"/>
    </row>
    <row r="101" spans="5:26" s="1363" customFormat="1">
      <c r="E101" s="1367"/>
      <c r="M101" s="1367"/>
      <c r="Z101" s="1367"/>
    </row>
    <row r="102" spans="5:26" s="1363" customFormat="1">
      <c r="E102" s="1367"/>
      <c r="M102" s="1367"/>
      <c r="Z102" s="1367"/>
    </row>
    <row r="103" spans="5:26" s="1363" customFormat="1">
      <c r="E103" s="1367"/>
      <c r="M103" s="1367"/>
      <c r="Z103" s="1367"/>
    </row>
    <row r="104" spans="5:26" s="1363" customFormat="1">
      <c r="E104" s="1367"/>
      <c r="M104" s="1367"/>
      <c r="Z104" s="1367"/>
    </row>
    <row r="105" spans="5:26" s="1363" customFormat="1">
      <c r="E105" s="1367"/>
      <c r="M105" s="1367"/>
      <c r="Z105" s="1367"/>
    </row>
    <row r="106" spans="5:26" s="1363" customFormat="1">
      <c r="E106" s="1367"/>
      <c r="M106" s="1367"/>
      <c r="Z106" s="1367"/>
    </row>
    <row r="107" spans="5:26" s="1363" customFormat="1">
      <c r="E107" s="1367"/>
      <c r="M107" s="1367"/>
      <c r="Z107" s="1367"/>
    </row>
    <row r="108" spans="5:26" s="1363" customFormat="1">
      <c r="E108" s="1367"/>
      <c r="M108" s="1367"/>
      <c r="Z108" s="1367"/>
    </row>
    <row r="109" spans="5:26" s="1363" customFormat="1">
      <c r="E109" s="1367"/>
      <c r="M109" s="1367"/>
      <c r="Z109" s="1367"/>
    </row>
    <row r="110" spans="5:26" s="1363" customFormat="1">
      <c r="E110" s="1367"/>
      <c r="M110" s="1367"/>
      <c r="Z110" s="1367"/>
    </row>
    <row r="111" spans="5:26" s="1363" customFormat="1">
      <c r="E111" s="1367"/>
      <c r="M111" s="1367"/>
      <c r="Z111" s="1367"/>
    </row>
    <row r="112" spans="5:26" s="1363" customFormat="1">
      <c r="E112" s="1367"/>
      <c r="M112" s="1367"/>
      <c r="Z112" s="1367"/>
    </row>
    <row r="113" spans="5:26" s="1363" customFormat="1">
      <c r="E113" s="1367"/>
      <c r="M113" s="1367"/>
      <c r="Z113" s="1367"/>
    </row>
    <row r="114" spans="5:26" s="1363" customFormat="1">
      <c r="E114" s="1367"/>
      <c r="M114" s="1367"/>
      <c r="Z114" s="1367"/>
    </row>
    <row r="115" spans="5:26" s="1363" customFormat="1">
      <c r="E115" s="1367"/>
      <c r="M115" s="1367"/>
      <c r="Z115" s="1367"/>
    </row>
    <row r="116" spans="5:26" s="1363" customFormat="1">
      <c r="E116" s="1367"/>
      <c r="M116" s="1367"/>
      <c r="Z116" s="1367"/>
    </row>
    <row r="117" spans="5:26" s="1363" customFormat="1">
      <c r="E117" s="1367"/>
      <c r="M117" s="1367"/>
      <c r="Z117" s="1367"/>
    </row>
    <row r="118" spans="5:26" s="1363" customFormat="1">
      <c r="E118" s="1367"/>
      <c r="M118" s="1367"/>
      <c r="Z118" s="1367"/>
    </row>
    <row r="119" spans="5:26" s="1363" customFormat="1">
      <c r="E119" s="1367"/>
      <c r="M119" s="1367"/>
      <c r="Z119" s="1367"/>
    </row>
    <row r="120" spans="5:26" s="1363" customFormat="1">
      <c r="E120" s="1367"/>
      <c r="M120" s="1367"/>
      <c r="Z120" s="1367"/>
    </row>
    <row r="121" spans="5:26" s="1363" customFormat="1">
      <c r="E121" s="1367"/>
      <c r="M121" s="1367"/>
      <c r="Z121" s="1367"/>
    </row>
    <row r="122" spans="5:26" s="1363" customFormat="1">
      <c r="E122" s="1367"/>
      <c r="M122" s="1367"/>
      <c r="Z122" s="1367"/>
    </row>
    <row r="123" spans="5:26" s="1363" customFormat="1">
      <c r="E123" s="1367"/>
      <c r="M123" s="1367"/>
      <c r="Z123" s="1367"/>
    </row>
    <row r="124" spans="5:26" s="1363" customFormat="1">
      <c r="E124" s="1367"/>
      <c r="M124" s="1367"/>
      <c r="Z124" s="1367"/>
    </row>
    <row r="125" spans="5:26" s="1363" customFormat="1">
      <c r="E125" s="1367"/>
      <c r="M125" s="1367"/>
      <c r="Z125" s="1367"/>
    </row>
    <row r="126" spans="5:26" s="1363" customFormat="1">
      <c r="E126" s="1367"/>
      <c r="M126" s="1367"/>
      <c r="Z126" s="1367"/>
    </row>
    <row r="127" spans="5:26" s="1363" customFormat="1">
      <c r="E127" s="1367"/>
      <c r="M127" s="1367"/>
      <c r="Z127" s="1367"/>
    </row>
    <row r="128" spans="5:26" s="1363" customFormat="1">
      <c r="E128" s="1367"/>
      <c r="M128" s="1367"/>
      <c r="Z128" s="1367"/>
    </row>
    <row r="129" spans="5:26" s="1363" customFormat="1">
      <c r="E129" s="1367"/>
      <c r="M129" s="1367"/>
      <c r="Z129" s="1367"/>
    </row>
    <row r="130" spans="5:26" s="1363" customFormat="1">
      <c r="E130" s="1367"/>
      <c r="M130" s="1367"/>
      <c r="Z130" s="1367"/>
    </row>
    <row r="131" spans="5:26" s="1363" customFormat="1">
      <c r="E131" s="1367"/>
      <c r="M131" s="1367"/>
      <c r="Z131" s="1367"/>
    </row>
    <row r="132" spans="5:26" s="1363" customFormat="1">
      <c r="E132" s="1367"/>
      <c r="M132" s="1367"/>
      <c r="Z132" s="1367"/>
    </row>
    <row r="133" spans="5:26" s="1363" customFormat="1">
      <c r="E133" s="1367"/>
      <c r="M133" s="1367"/>
      <c r="Z133" s="1367"/>
    </row>
    <row r="134" spans="5:26" s="1363" customFormat="1">
      <c r="E134" s="1367"/>
      <c r="M134" s="1367"/>
      <c r="Z134" s="1367"/>
    </row>
    <row r="135" spans="5:26" s="1363" customFormat="1">
      <c r="E135" s="1367"/>
      <c r="M135" s="1367"/>
      <c r="Z135" s="1367"/>
    </row>
    <row r="136" spans="5:26" s="1363" customFormat="1">
      <c r="E136" s="1367"/>
      <c r="M136" s="1367"/>
      <c r="Z136" s="1367"/>
    </row>
    <row r="137" spans="5:26" s="1363" customFormat="1">
      <c r="E137" s="1367"/>
      <c r="M137" s="1367"/>
      <c r="Z137" s="1367"/>
    </row>
    <row r="138" spans="5:26" s="1363" customFormat="1">
      <c r="E138" s="1367"/>
      <c r="M138" s="1367"/>
      <c r="Z138" s="1367"/>
    </row>
    <row r="139" spans="5:26" s="1363" customFormat="1">
      <c r="E139" s="1367"/>
      <c r="M139" s="1367"/>
      <c r="Z139" s="1367"/>
    </row>
    <row r="140" spans="5:26" s="1363" customFormat="1">
      <c r="E140" s="1367"/>
      <c r="M140" s="1367"/>
      <c r="Z140" s="1367"/>
    </row>
    <row r="141" spans="5:26" s="1363" customFormat="1">
      <c r="E141" s="1367"/>
      <c r="M141" s="1367"/>
      <c r="Z141" s="1367"/>
    </row>
    <row r="142" spans="5:26" s="1363" customFormat="1">
      <c r="E142" s="1367"/>
      <c r="M142" s="1367"/>
      <c r="Z142" s="1367"/>
    </row>
    <row r="143" spans="5:26" s="1363" customFormat="1">
      <c r="E143" s="1367"/>
      <c r="M143" s="1367"/>
      <c r="Z143" s="1367"/>
    </row>
    <row r="144" spans="5:26" s="1363" customFormat="1">
      <c r="E144" s="1367"/>
      <c r="M144" s="1367"/>
      <c r="Z144" s="1367"/>
    </row>
    <row r="145" spans="5:26" s="1363" customFormat="1">
      <c r="E145" s="1367"/>
      <c r="M145" s="1367"/>
      <c r="Z145" s="1367"/>
    </row>
    <row r="146" spans="5:26" s="1363" customFormat="1">
      <c r="E146" s="1367"/>
      <c r="M146" s="1367"/>
      <c r="Z146" s="1367"/>
    </row>
    <row r="147" spans="5:26" s="1363" customFormat="1">
      <c r="E147" s="1367"/>
      <c r="M147" s="1367"/>
      <c r="Z147" s="1367"/>
    </row>
    <row r="148" spans="5:26" s="1363" customFormat="1">
      <c r="E148" s="1367"/>
      <c r="M148" s="1367"/>
      <c r="Z148" s="1367"/>
    </row>
    <row r="149" spans="5:26" s="1363" customFormat="1">
      <c r="E149" s="1367"/>
      <c r="M149" s="1367"/>
      <c r="Z149" s="1367"/>
    </row>
    <row r="150" spans="5:26" s="1363" customFormat="1">
      <c r="E150" s="1367"/>
      <c r="M150" s="1367"/>
      <c r="Z150" s="1367"/>
    </row>
    <row r="151" spans="5:26" s="1363" customFormat="1">
      <c r="E151" s="1367"/>
      <c r="M151" s="1367"/>
      <c r="Z151" s="1367"/>
    </row>
    <row r="152" spans="5:26" s="1363" customFormat="1">
      <c r="E152" s="1367"/>
      <c r="M152" s="1367"/>
      <c r="Z152" s="1367"/>
    </row>
    <row r="153" spans="5:26" s="1363" customFormat="1">
      <c r="E153" s="1367"/>
      <c r="M153" s="1367"/>
      <c r="Z153" s="1367"/>
    </row>
    <row r="154" spans="5:26" s="1363" customFormat="1">
      <c r="E154" s="1367"/>
      <c r="M154" s="1367"/>
      <c r="Z154" s="1367"/>
    </row>
    <row r="155" spans="5:26" s="1363" customFormat="1">
      <c r="E155" s="1367"/>
      <c r="M155" s="1367"/>
      <c r="Z155" s="1367"/>
    </row>
    <row r="156" spans="5:26" s="1363" customFormat="1">
      <c r="E156" s="1367"/>
      <c r="M156" s="1367"/>
      <c r="Z156" s="1367"/>
    </row>
    <row r="157" spans="5:26" s="1363" customFormat="1">
      <c r="E157" s="1367"/>
      <c r="M157" s="1367"/>
      <c r="Z157" s="1367"/>
    </row>
    <row r="158" spans="5:26" s="1363" customFormat="1">
      <c r="E158" s="1367"/>
      <c r="M158" s="1367"/>
      <c r="Z158" s="1367"/>
    </row>
    <row r="159" spans="5:26" s="1363" customFormat="1">
      <c r="E159" s="1367"/>
      <c r="M159" s="1367"/>
      <c r="Z159" s="1367"/>
    </row>
    <row r="160" spans="5:26" s="1363" customFormat="1">
      <c r="E160" s="1367"/>
      <c r="M160" s="1367"/>
      <c r="Z160" s="1367"/>
    </row>
    <row r="161" spans="5:26" s="1363" customFormat="1">
      <c r="E161" s="1367"/>
      <c r="M161" s="1367"/>
      <c r="Z161" s="1367"/>
    </row>
    <row r="162" spans="5:26" s="1363" customFormat="1">
      <c r="E162" s="1367"/>
      <c r="M162" s="1367"/>
      <c r="Z162" s="1367"/>
    </row>
    <row r="163" spans="5:26" s="1363" customFormat="1">
      <c r="E163" s="1367"/>
      <c r="M163" s="1367"/>
      <c r="Z163" s="1367"/>
    </row>
    <row r="164" spans="5:26" s="1363" customFormat="1">
      <c r="E164" s="1367"/>
      <c r="M164" s="1367"/>
      <c r="Z164" s="1367"/>
    </row>
    <row r="165" spans="5:26" s="1363" customFormat="1">
      <c r="E165" s="1367"/>
      <c r="M165" s="1367"/>
      <c r="Z165" s="1367"/>
    </row>
    <row r="166" spans="5:26" s="1363" customFormat="1">
      <c r="E166" s="1367"/>
      <c r="M166" s="1367"/>
      <c r="Z166" s="1367"/>
    </row>
    <row r="167" spans="5:26" s="1363" customFormat="1">
      <c r="E167" s="1367"/>
      <c r="M167" s="1367"/>
      <c r="Z167" s="1367"/>
    </row>
    <row r="168" spans="5:26" s="1363" customFormat="1">
      <c r="E168" s="1367"/>
      <c r="M168" s="1367"/>
      <c r="Z168" s="1367"/>
    </row>
    <row r="169" spans="5:26" s="1363" customFormat="1">
      <c r="E169" s="1367"/>
      <c r="M169" s="1367"/>
      <c r="Z169" s="1367"/>
    </row>
    <row r="170" spans="5:26" s="1363" customFormat="1">
      <c r="E170" s="1367"/>
      <c r="M170" s="1367"/>
      <c r="Z170" s="1367"/>
    </row>
    <row r="171" spans="5:26" s="1363" customFormat="1">
      <c r="E171" s="1367"/>
      <c r="M171" s="1367"/>
      <c r="Z171" s="1367"/>
    </row>
    <row r="172" spans="5:26" s="1363" customFormat="1">
      <c r="E172" s="1367"/>
      <c r="M172" s="1367"/>
      <c r="Z172" s="1367"/>
    </row>
    <row r="173" spans="5:26" s="1363" customFormat="1">
      <c r="E173" s="1367"/>
      <c r="M173" s="1367"/>
      <c r="Z173" s="1367"/>
    </row>
    <row r="174" spans="5:26" s="1363" customFormat="1">
      <c r="E174" s="1367"/>
      <c r="M174" s="1367"/>
      <c r="Z174" s="1367"/>
    </row>
    <row r="175" spans="5:26" s="1363" customFormat="1">
      <c r="E175" s="1367"/>
      <c r="M175" s="1367"/>
      <c r="Z175" s="1367"/>
    </row>
    <row r="176" spans="5:26" s="1363" customFormat="1">
      <c r="E176" s="1367"/>
      <c r="M176" s="1367"/>
      <c r="Z176" s="1367"/>
    </row>
    <row r="177" spans="5:26" s="1363" customFormat="1">
      <c r="E177" s="1367"/>
      <c r="M177" s="1367"/>
      <c r="Z177" s="1367"/>
    </row>
    <row r="178" spans="5:26" s="1363" customFormat="1">
      <c r="E178" s="1367"/>
      <c r="M178" s="1367"/>
      <c r="Z178" s="1367"/>
    </row>
    <row r="179" spans="5:26" s="1363" customFormat="1">
      <c r="E179" s="1367"/>
      <c r="M179" s="1367"/>
      <c r="Z179" s="1367"/>
    </row>
    <row r="180" spans="5:26" s="1363" customFormat="1">
      <c r="E180" s="1367"/>
      <c r="M180" s="1367"/>
      <c r="Z180" s="1367"/>
    </row>
    <row r="181" spans="5:26" s="1363" customFormat="1">
      <c r="E181" s="1367"/>
      <c r="M181" s="1367"/>
      <c r="Z181" s="1367"/>
    </row>
    <row r="182" spans="5:26" s="1363" customFormat="1">
      <c r="E182" s="1367"/>
      <c r="M182" s="1367"/>
      <c r="Z182" s="1367"/>
    </row>
    <row r="183" spans="5:26" s="1363" customFormat="1">
      <c r="E183" s="1367"/>
      <c r="M183" s="1367"/>
      <c r="Z183" s="1367"/>
    </row>
    <row r="184" spans="5:26" s="1363" customFormat="1">
      <c r="E184" s="1367"/>
      <c r="M184" s="1367"/>
      <c r="Z184" s="1367"/>
    </row>
    <row r="185" spans="5:26" s="1363" customFormat="1">
      <c r="E185" s="1367"/>
      <c r="M185" s="1367"/>
      <c r="Z185" s="1367"/>
    </row>
    <row r="186" spans="5:26" s="1363" customFormat="1">
      <c r="E186" s="1367"/>
      <c r="M186" s="1367"/>
      <c r="Z186" s="1367"/>
    </row>
    <row r="187" spans="5:26" s="1363" customFormat="1">
      <c r="E187" s="1367"/>
      <c r="M187" s="1367"/>
      <c r="Z187" s="1367"/>
    </row>
    <row r="188" spans="5:26" s="1363" customFormat="1">
      <c r="E188" s="1367"/>
      <c r="M188" s="1367"/>
      <c r="Z188" s="1367"/>
    </row>
    <row r="189" spans="5:26" s="1363" customFormat="1">
      <c r="E189" s="1367"/>
      <c r="M189" s="1367"/>
      <c r="Z189" s="1367"/>
    </row>
    <row r="190" spans="5:26" s="1363" customFormat="1">
      <c r="E190" s="1367"/>
      <c r="M190" s="1367"/>
      <c r="Z190" s="1367"/>
    </row>
    <row r="191" spans="5:26" s="1363" customFormat="1">
      <c r="E191" s="1367"/>
      <c r="M191" s="1367"/>
      <c r="Z191" s="1367"/>
    </row>
    <row r="192" spans="5:26" s="1363" customFormat="1">
      <c r="E192" s="1367"/>
      <c r="M192" s="1367"/>
      <c r="Z192" s="1367"/>
    </row>
    <row r="193" spans="5:26" s="1363" customFormat="1">
      <c r="E193" s="1367"/>
      <c r="M193" s="1367"/>
      <c r="Z193" s="1367"/>
    </row>
    <row r="194" spans="5:26" s="1363" customFormat="1">
      <c r="E194" s="1367"/>
      <c r="M194" s="1367"/>
      <c r="Z194" s="1367"/>
    </row>
    <row r="195" spans="5:26" s="1363" customFormat="1">
      <c r="E195" s="1367"/>
      <c r="M195" s="1367"/>
      <c r="Z195" s="1367"/>
    </row>
    <row r="196" spans="5:26" s="1363" customFormat="1">
      <c r="E196" s="1367"/>
      <c r="M196" s="1367"/>
      <c r="Z196" s="1367"/>
    </row>
    <row r="197" spans="5:26" s="1363" customFormat="1">
      <c r="E197" s="1367"/>
      <c r="M197" s="1367"/>
      <c r="Z197" s="1367"/>
    </row>
    <row r="198" spans="5:26" s="1363" customFormat="1">
      <c r="E198" s="1367"/>
      <c r="M198" s="1367"/>
      <c r="Z198" s="1367"/>
    </row>
    <row r="199" spans="5:26" s="1363" customFormat="1">
      <c r="E199" s="1367"/>
      <c r="M199" s="1367"/>
      <c r="Z199" s="1367"/>
    </row>
    <row r="200" spans="5:26" s="1363" customFormat="1">
      <c r="E200" s="1367"/>
      <c r="M200" s="1367"/>
      <c r="Z200" s="1367"/>
    </row>
    <row r="201" spans="5:26" s="1363" customFormat="1">
      <c r="E201" s="1367"/>
      <c r="M201" s="1367"/>
      <c r="Z201" s="1367"/>
    </row>
    <row r="202" spans="5:26" s="1363" customFormat="1">
      <c r="E202" s="1367"/>
      <c r="M202" s="1367"/>
      <c r="Z202" s="1367"/>
    </row>
    <row r="203" spans="5:26" s="1363" customFormat="1">
      <c r="E203" s="1367"/>
      <c r="M203" s="1367"/>
      <c r="Z203" s="1367"/>
    </row>
    <row r="204" spans="5:26" s="1363" customFormat="1">
      <c r="E204" s="1367"/>
      <c r="M204" s="1367"/>
      <c r="Z204" s="1367"/>
    </row>
    <row r="205" spans="5:26" s="1363" customFormat="1">
      <c r="E205" s="1367"/>
      <c r="M205" s="1367"/>
      <c r="Z205" s="1367"/>
    </row>
    <row r="206" spans="5:26" s="1363" customFormat="1">
      <c r="E206" s="1367"/>
      <c r="M206" s="1367"/>
      <c r="Z206" s="1367"/>
    </row>
    <row r="207" spans="5:26" s="1363" customFormat="1">
      <c r="E207" s="1367"/>
      <c r="M207" s="1367"/>
      <c r="Z207" s="1367"/>
    </row>
    <row r="208" spans="5:26" s="1363" customFormat="1">
      <c r="E208" s="1367"/>
      <c r="M208" s="1367"/>
      <c r="Z208" s="1367"/>
    </row>
    <row r="209" spans="5:26" s="1363" customFormat="1">
      <c r="E209" s="1367"/>
      <c r="M209" s="1367"/>
      <c r="Z209" s="1367"/>
    </row>
    <row r="210" spans="5:26" s="1363" customFormat="1">
      <c r="E210" s="1367"/>
      <c r="M210" s="1367"/>
      <c r="Z210" s="1367"/>
    </row>
    <row r="211" spans="5:26" s="1363" customFormat="1">
      <c r="E211" s="1367"/>
      <c r="M211" s="1367"/>
      <c r="Z211" s="1367"/>
    </row>
    <row r="212" spans="5:26" s="1363" customFormat="1">
      <c r="E212" s="1367"/>
      <c r="M212" s="1367"/>
      <c r="Z212" s="1367"/>
    </row>
    <row r="213" spans="5:26" s="1363" customFormat="1">
      <c r="E213" s="1367"/>
      <c r="M213" s="1367"/>
      <c r="Z213" s="1367"/>
    </row>
    <row r="214" spans="5:26" s="1363" customFormat="1">
      <c r="E214" s="1367"/>
      <c r="M214" s="1367"/>
      <c r="Z214" s="1367"/>
    </row>
    <row r="215" spans="5:26" s="1363" customFormat="1">
      <c r="E215" s="1367"/>
      <c r="M215" s="1367"/>
      <c r="Z215" s="1367"/>
    </row>
    <row r="216" spans="5:26" s="1363" customFormat="1">
      <c r="E216" s="1367"/>
      <c r="M216" s="1367"/>
      <c r="Z216" s="1367"/>
    </row>
    <row r="217" spans="5:26" s="1363" customFormat="1">
      <c r="E217" s="1367"/>
      <c r="M217" s="1367"/>
      <c r="Z217" s="1367"/>
    </row>
    <row r="218" spans="5:26" s="1363" customFormat="1">
      <c r="E218" s="1367"/>
      <c r="M218" s="1367"/>
      <c r="Z218" s="1367"/>
    </row>
    <row r="219" spans="5:26" s="1363" customFormat="1">
      <c r="E219" s="1367"/>
      <c r="M219" s="1367"/>
      <c r="Z219" s="1367"/>
    </row>
    <row r="220" spans="5:26" s="1363" customFormat="1">
      <c r="E220" s="1367"/>
      <c r="M220" s="1367"/>
      <c r="Z220" s="1367"/>
    </row>
    <row r="221" spans="5:26" s="1363" customFormat="1">
      <c r="E221" s="1367"/>
      <c r="M221" s="1367"/>
      <c r="Z221" s="1367"/>
    </row>
    <row r="222" spans="5:26" s="1363" customFormat="1">
      <c r="E222" s="1367"/>
      <c r="M222" s="1367"/>
      <c r="Z222" s="1367"/>
    </row>
    <row r="223" spans="5:26" s="1363" customFormat="1">
      <c r="E223" s="1367"/>
      <c r="M223" s="1367"/>
      <c r="Z223" s="1367"/>
    </row>
    <row r="224" spans="5:26" s="1363" customFormat="1">
      <c r="E224" s="1367"/>
      <c r="M224" s="1367"/>
      <c r="Z224" s="1367"/>
    </row>
    <row r="225" spans="5:26" s="1363" customFormat="1">
      <c r="E225" s="1367"/>
      <c r="M225" s="1367"/>
      <c r="Z225" s="1367"/>
    </row>
    <row r="226" spans="5:26" s="1363" customFormat="1">
      <c r="E226" s="1367"/>
      <c r="M226" s="1367"/>
      <c r="Z226" s="1367"/>
    </row>
    <row r="227" spans="5:26" s="1363" customFormat="1">
      <c r="E227" s="1367"/>
      <c r="M227" s="1367"/>
      <c r="Z227" s="1367"/>
    </row>
    <row r="228" spans="5:26" s="1363" customFormat="1">
      <c r="E228" s="1367"/>
      <c r="M228" s="1367"/>
      <c r="Z228" s="1367"/>
    </row>
    <row r="229" spans="5:26" s="1363" customFormat="1">
      <c r="E229" s="1367"/>
      <c r="M229" s="1367"/>
      <c r="Z229" s="1367"/>
    </row>
    <row r="230" spans="5:26" s="1363" customFormat="1">
      <c r="E230" s="1367"/>
      <c r="M230" s="1367"/>
      <c r="Z230" s="1367"/>
    </row>
    <row r="231" spans="5:26" s="1363" customFormat="1">
      <c r="E231" s="1367"/>
      <c r="M231" s="1367"/>
      <c r="Z231" s="1367"/>
    </row>
    <row r="232" spans="5:26" s="1363" customFormat="1">
      <c r="E232" s="1367"/>
      <c r="M232" s="1367"/>
      <c r="Z232" s="1367"/>
    </row>
    <row r="233" spans="5:26" s="1363" customFormat="1">
      <c r="E233" s="1367"/>
      <c r="M233" s="1367"/>
      <c r="Z233" s="1367"/>
    </row>
    <row r="234" spans="5:26" s="1363" customFormat="1">
      <c r="E234" s="1367"/>
      <c r="M234" s="1367"/>
      <c r="Z234" s="1367"/>
    </row>
    <row r="235" spans="5:26" s="1363" customFormat="1">
      <c r="E235" s="1367"/>
      <c r="M235" s="1367"/>
      <c r="Z235" s="1367"/>
    </row>
    <row r="236" spans="5:26" s="1363" customFormat="1">
      <c r="E236" s="1367"/>
      <c r="M236" s="1367"/>
      <c r="Z236" s="1367"/>
    </row>
    <row r="237" spans="5:26" s="1363" customFormat="1">
      <c r="E237" s="1367"/>
      <c r="M237" s="1367"/>
      <c r="Z237" s="1367"/>
    </row>
    <row r="238" spans="5:26" s="1363" customFormat="1">
      <c r="E238" s="1367"/>
      <c r="M238" s="1367"/>
      <c r="Z238" s="1367"/>
    </row>
    <row r="239" spans="5:26" s="1363" customFormat="1">
      <c r="E239" s="1367"/>
      <c r="M239" s="1367"/>
      <c r="Z239" s="1367"/>
    </row>
    <row r="240" spans="5:26" s="1363" customFormat="1">
      <c r="E240" s="1367"/>
      <c r="M240" s="1367"/>
      <c r="Z240" s="1367"/>
    </row>
    <row r="241" spans="5:26" s="1363" customFormat="1">
      <c r="E241" s="1367"/>
      <c r="M241" s="1367"/>
      <c r="Z241" s="1367"/>
    </row>
    <row r="242" spans="5:26" s="1363" customFormat="1">
      <c r="E242" s="1367"/>
      <c r="M242" s="1367"/>
      <c r="Z242" s="1367"/>
    </row>
    <row r="243" spans="5:26" s="1363" customFormat="1">
      <c r="E243" s="1367"/>
      <c r="M243" s="1367"/>
      <c r="Z243" s="1367"/>
    </row>
    <row r="244" spans="5:26" s="1363" customFormat="1">
      <c r="E244" s="1367"/>
      <c r="M244" s="1367"/>
      <c r="Z244" s="1367"/>
    </row>
    <row r="245" spans="5:26" s="1363" customFormat="1">
      <c r="E245" s="1367"/>
      <c r="M245" s="1367"/>
      <c r="Z245" s="1367"/>
    </row>
    <row r="246" spans="5:26" s="1363" customFormat="1">
      <c r="E246" s="1367"/>
      <c r="M246" s="1367"/>
      <c r="Z246" s="1367"/>
    </row>
    <row r="247" spans="5:26" s="1363" customFormat="1">
      <c r="E247" s="1367"/>
      <c r="M247" s="1367"/>
      <c r="Z247" s="1367"/>
    </row>
    <row r="248" spans="5:26" s="1363" customFormat="1">
      <c r="E248" s="1367"/>
      <c r="M248" s="1367"/>
      <c r="Z248" s="1367"/>
    </row>
    <row r="249" spans="5:26" s="1363" customFormat="1">
      <c r="E249" s="1367"/>
      <c r="M249" s="1367"/>
      <c r="Z249" s="1367"/>
    </row>
    <row r="250" spans="5:26" s="1363" customFormat="1">
      <c r="E250" s="1367"/>
      <c r="M250" s="1367"/>
      <c r="Z250" s="1367"/>
    </row>
    <row r="251" spans="5:26" s="1363" customFormat="1">
      <c r="E251" s="1367"/>
      <c r="M251" s="1367"/>
      <c r="Z251" s="1367"/>
    </row>
    <row r="252" spans="5:26" s="1363" customFormat="1">
      <c r="E252" s="1367"/>
      <c r="M252" s="1367"/>
      <c r="Z252" s="1367"/>
    </row>
    <row r="253" spans="5:26" s="1363" customFormat="1">
      <c r="E253" s="1367"/>
      <c r="M253" s="1367"/>
      <c r="Z253" s="1367"/>
    </row>
    <row r="254" spans="5:26" s="1363" customFormat="1">
      <c r="E254" s="1367"/>
      <c r="M254" s="1367"/>
      <c r="Z254" s="1367"/>
    </row>
    <row r="255" spans="5:26" s="1363" customFormat="1">
      <c r="E255" s="1367"/>
      <c r="M255" s="1367"/>
      <c r="Z255" s="1367"/>
    </row>
    <row r="256" spans="5:26" s="1363" customFormat="1">
      <c r="E256" s="1367"/>
      <c r="M256" s="1367"/>
      <c r="Z256" s="1367"/>
    </row>
    <row r="257" spans="5:26" s="1363" customFormat="1">
      <c r="E257" s="1367"/>
      <c r="M257" s="1367"/>
      <c r="Z257" s="1367"/>
    </row>
    <row r="258" spans="5:26" s="1363" customFormat="1">
      <c r="E258" s="1367"/>
      <c r="M258" s="1367"/>
      <c r="Z258" s="1367"/>
    </row>
    <row r="259" spans="5:26" s="1363" customFormat="1">
      <c r="E259" s="1367"/>
      <c r="M259" s="1367"/>
      <c r="Z259" s="1367"/>
    </row>
    <row r="260" spans="5:26" s="1363" customFormat="1">
      <c r="E260" s="1367"/>
      <c r="M260" s="1367"/>
      <c r="Z260" s="1367"/>
    </row>
    <row r="261" spans="5:26" s="1363" customFormat="1">
      <c r="E261" s="1367"/>
      <c r="M261" s="1367"/>
      <c r="Z261" s="1367"/>
    </row>
    <row r="262" spans="5:26" s="1363" customFormat="1">
      <c r="E262" s="1367"/>
      <c r="M262" s="1367"/>
      <c r="Z262" s="1367"/>
    </row>
    <row r="263" spans="5:26" s="1363" customFormat="1">
      <c r="E263" s="1367"/>
      <c r="M263" s="1367"/>
      <c r="Z263" s="1367"/>
    </row>
    <row r="264" spans="5:26" s="1363" customFormat="1">
      <c r="E264" s="1367"/>
      <c r="M264" s="1367"/>
      <c r="Z264" s="1367"/>
    </row>
    <row r="265" spans="5:26" s="1363" customFormat="1">
      <c r="E265" s="1367"/>
      <c r="M265" s="1367"/>
      <c r="Z265" s="1367"/>
    </row>
    <row r="266" spans="5:26" s="1363" customFormat="1">
      <c r="E266" s="1367"/>
      <c r="M266" s="1367"/>
      <c r="Z266" s="1367"/>
    </row>
    <row r="267" spans="5:26" s="1363" customFormat="1">
      <c r="E267" s="1367"/>
      <c r="M267" s="1367"/>
      <c r="Z267" s="1367"/>
    </row>
    <row r="268" spans="5:26" s="1363" customFormat="1">
      <c r="E268" s="1367"/>
      <c r="M268" s="1367"/>
      <c r="Z268" s="1367"/>
    </row>
    <row r="269" spans="5:26" s="1363" customFormat="1">
      <c r="E269" s="1367"/>
      <c r="M269" s="1367"/>
      <c r="Z269" s="1367"/>
    </row>
    <row r="270" spans="5:26" s="1363" customFormat="1">
      <c r="E270" s="1367"/>
      <c r="M270" s="1367"/>
      <c r="Z270" s="1367"/>
    </row>
    <row r="271" spans="5:26" s="1363" customFormat="1">
      <c r="E271" s="1367"/>
      <c r="M271" s="1367"/>
      <c r="Z271" s="1367"/>
    </row>
    <row r="272" spans="5:26" s="1363" customFormat="1">
      <c r="E272" s="1367"/>
      <c r="M272" s="1367"/>
      <c r="Z272" s="1367"/>
    </row>
    <row r="273" spans="5:26" s="1363" customFormat="1">
      <c r="E273" s="1367"/>
      <c r="M273" s="1367"/>
      <c r="Z273" s="1367"/>
    </row>
    <row r="274" spans="5:26" s="1363" customFormat="1">
      <c r="E274" s="1367"/>
      <c r="M274" s="1367"/>
      <c r="Z274" s="1367"/>
    </row>
    <row r="275" spans="5:26" s="1363" customFormat="1">
      <c r="E275" s="1367"/>
      <c r="M275" s="1367"/>
      <c r="Z275" s="1367"/>
    </row>
    <row r="276" spans="5:26" s="1363" customFormat="1">
      <c r="E276" s="1367"/>
      <c r="M276" s="1367"/>
      <c r="Z276" s="1367"/>
    </row>
    <row r="277" spans="5:26" s="1363" customFormat="1">
      <c r="E277" s="1367"/>
      <c r="M277" s="1367"/>
      <c r="Z277" s="1367"/>
    </row>
    <row r="278" spans="5:26" s="1363" customFormat="1">
      <c r="E278" s="1367"/>
      <c r="M278" s="1367"/>
      <c r="Z278" s="1367"/>
    </row>
    <row r="279" spans="5:26" s="1363" customFormat="1">
      <c r="E279" s="1367"/>
      <c r="M279" s="1367"/>
      <c r="Z279" s="1367"/>
    </row>
    <row r="280" spans="5:26" s="1363" customFormat="1">
      <c r="E280" s="1367"/>
      <c r="M280" s="1367"/>
      <c r="Z280" s="1367"/>
    </row>
    <row r="281" spans="5:26" s="1363" customFormat="1">
      <c r="E281" s="1367"/>
      <c r="M281" s="1367"/>
      <c r="Z281" s="1367"/>
    </row>
    <row r="282" spans="5:26" s="1363" customFormat="1">
      <c r="E282" s="1367"/>
      <c r="M282" s="1367"/>
      <c r="Z282" s="1367"/>
    </row>
    <row r="283" spans="5:26" s="1363" customFormat="1">
      <c r="E283" s="1367"/>
      <c r="M283" s="1367"/>
      <c r="Z283" s="1367"/>
    </row>
    <row r="284" spans="5:26" s="1363" customFormat="1">
      <c r="E284" s="1367"/>
      <c r="M284" s="1367"/>
      <c r="Z284" s="1367"/>
    </row>
    <row r="285" spans="5:26" s="1363" customFormat="1">
      <c r="E285" s="1367"/>
      <c r="M285" s="1367"/>
      <c r="Z285" s="1367"/>
    </row>
    <row r="286" spans="5:26" s="1363" customFormat="1">
      <c r="E286" s="1367"/>
      <c r="M286" s="1367"/>
      <c r="Z286" s="1367"/>
    </row>
    <row r="287" spans="5:26" s="1363" customFormat="1">
      <c r="E287" s="1367"/>
      <c r="M287" s="1367"/>
      <c r="Z287" s="1367"/>
    </row>
    <row r="288" spans="5:26" s="1363" customFormat="1">
      <c r="E288" s="1367"/>
      <c r="M288" s="1367"/>
      <c r="Z288" s="1367"/>
    </row>
    <row r="289" spans="5:26" s="1363" customFormat="1">
      <c r="E289" s="1367"/>
      <c r="M289" s="1367"/>
      <c r="Z289" s="1367"/>
    </row>
    <row r="290" spans="5:26" s="1363" customFormat="1">
      <c r="E290" s="1367"/>
      <c r="M290" s="1367"/>
      <c r="Z290" s="1367"/>
    </row>
    <row r="291" spans="5:26" s="1363" customFormat="1">
      <c r="E291" s="1367"/>
      <c r="M291" s="1367"/>
      <c r="Z291" s="1367"/>
    </row>
    <row r="292" spans="5:26" s="1363" customFormat="1">
      <c r="E292" s="1367"/>
      <c r="M292" s="1367"/>
      <c r="Z292" s="1367"/>
    </row>
    <row r="293" spans="5:26" s="1363" customFormat="1">
      <c r="E293" s="1367"/>
      <c r="M293" s="1367"/>
      <c r="Z293" s="1367"/>
    </row>
    <row r="294" spans="5:26" s="1363" customFormat="1">
      <c r="E294" s="1367"/>
      <c r="M294" s="1367"/>
      <c r="Z294" s="1367"/>
    </row>
    <row r="295" spans="5:26" s="1363" customFormat="1">
      <c r="E295" s="1367"/>
      <c r="M295" s="1367"/>
      <c r="Z295" s="1367"/>
    </row>
    <row r="296" spans="5:26" s="1363" customFormat="1">
      <c r="E296" s="1367"/>
      <c r="M296" s="1367"/>
      <c r="Z296" s="1367"/>
    </row>
    <row r="297" spans="5:26" s="1363" customFormat="1">
      <c r="E297" s="1367"/>
      <c r="M297" s="1367"/>
      <c r="Z297" s="1367"/>
    </row>
    <row r="298" spans="5:26" s="1363" customFormat="1">
      <c r="E298" s="1367"/>
      <c r="M298" s="1367"/>
      <c r="Z298" s="1367"/>
    </row>
    <row r="299" spans="5:26" s="1363" customFormat="1">
      <c r="E299" s="1367"/>
      <c r="M299" s="1367"/>
      <c r="Z299" s="1367"/>
    </row>
    <row r="300" spans="5:26" s="1363" customFormat="1">
      <c r="E300" s="1367"/>
      <c r="M300" s="1367"/>
      <c r="Z300" s="1367"/>
    </row>
    <row r="301" spans="5:26" s="1363" customFormat="1">
      <c r="E301" s="1367"/>
      <c r="M301" s="1367"/>
      <c r="Z301" s="1367"/>
    </row>
    <row r="302" spans="5:26" s="1363" customFormat="1">
      <c r="E302" s="1367"/>
      <c r="M302" s="1367"/>
      <c r="Z302" s="1367"/>
    </row>
    <row r="303" spans="5:26" s="1363" customFormat="1">
      <c r="E303" s="1367"/>
      <c r="M303" s="1367"/>
      <c r="Z303" s="1367"/>
    </row>
    <row r="304" spans="5:26" s="1363" customFormat="1">
      <c r="E304" s="1367"/>
      <c r="M304" s="1367"/>
      <c r="Z304" s="1367"/>
    </row>
    <row r="305" spans="5:26" s="1363" customFormat="1">
      <c r="E305" s="1367"/>
      <c r="M305" s="1367"/>
      <c r="Z305" s="1367"/>
    </row>
    <row r="306" spans="5:26" s="1363" customFormat="1">
      <c r="E306" s="1367"/>
      <c r="M306" s="1367"/>
      <c r="Z306" s="1367"/>
    </row>
    <row r="307" spans="5:26" s="1363" customFormat="1">
      <c r="E307" s="1367"/>
      <c r="M307" s="1367"/>
      <c r="Z307" s="1367"/>
    </row>
    <row r="308" spans="5:26" s="1363" customFormat="1">
      <c r="E308" s="1367"/>
      <c r="M308" s="1367"/>
      <c r="Z308" s="1367"/>
    </row>
    <row r="309" spans="5:26" s="1363" customFormat="1">
      <c r="E309" s="1367"/>
      <c r="M309" s="1367"/>
      <c r="Z309" s="1367"/>
    </row>
    <row r="310" spans="5:26" s="1363" customFormat="1">
      <c r="E310" s="1367"/>
      <c r="M310" s="1367"/>
      <c r="Z310" s="1367"/>
    </row>
    <row r="311" spans="5:26" s="1363" customFormat="1">
      <c r="E311" s="1367"/>
      <c r="M311" s="1367"/>
      <c r="Z311" s="1367"/>
    </row>
    <row r="312" spans="5:26" s="1363" customFormat="1">
      <c r="E312" s="1367"/>
      <c r="M312" s="1367"/>
      <c r="Z312" s="1367"/>
    </row>
    <row r="313" spans="5:26" s="1363" customFormat="1">
      <c r="E313" s="1367"/>
      <c r="M313" s="1367"/>
      <c r="Z313" s="1367"/>
    </row>
    <row r="314" spans="5:26" s="1363" customFormat="1">
      <c r="E314" s="1367"/>
      <c r="M314" s="1367"/>
      <c r="Z314" s="1367"/>
    </row>
    <row r="315" spans="5:26" s="1363" customFormat="1">
      <c r="E315" s="1367"/>
      <c r="M315" s="1367"/>
      <c r="Z315" s="1367"/>
    </row>
    <row r="316" spans="5:26" s="1363" customFormat="1">
      <c r="E316" s="1367"/>
      <c r="M316" s="1367"/>
      <c r="Z316" s="1367"/>
    </row>
    <row r="317" spans="5:26" s="1363" customFormat="1">
      <c r="E317" s="1367"/>
      <c r="M317" s="1367"/>
      <c r="Z317" s="1367"/>
    </row>
    <row r="318" spans="5:26" s="1363" customFormat="1">
      <c r="E318" s="1367"/>
      <c r="M318" s="1367"/>
      <c r="Z318" s="1367"/>
    </row>
    <row r="319" spans="5:26" s="1363" customFormat="1">
      <c r="E319" s="1367"/>
      <c r="M319" s="1367"/>
      <c r="Z319" s="1367"/>
    </row>
    <row r="320" spans="5:26" s="1363" customFormat="1">
      <c r="E320" s="1367"/>
      <c r="M320" s="1367"/>
      <c r="Z320" s="1367"/>
    </row>
    <row r="321" spans="5:26" s="1363" customFormat="1">
      <c r="E321" s="1367"/>
      <c r="M321" s="1367"/>
      <c r="Z321" s="1367"/>
    </row>
    <row r="322" spans="5:26" s="1363" customFormat="1">
      <c r="E322" s="1367"/>
      <c r="M322" s="1367"/>
      <c r="Z322" s="1367"/>
    </row>
    <row r="323" spans="5:26" s="1363" customFormat="1">
      <c r="E323" s="1367"/>
      <c r="M323" s="1367"/>
      <c r="Z323" s="1367"/>
    </row>
    <row r="324" spans="5:26" s="1363" customFormat="1">
      <c r="E324" s="1367"/>
      <c r="M324" s="1367"/>
      <c r="Z324" s="1367"/>
    </row>
    <row r="325" spans="5:26" s="1363" customFormat="1">
      <c r="E325" s="1367"/>
      <c r="M325" s="1367"/>
      <c r="Z325" s="1367"/>
    </row>
    <row r="326" spans="5:26" s="1363" customFormat="1">
      <c r="E326" s="1367"/>
      <c r="M326" s="1367"/>
      <c r="Z326" s="1367"/>
    </row>
    <row r="327" spans="5:26" s="1363" customFormat="1">
      <c r="E327" s="1367"/>
      <c r="M327" s="1367"/>
      <c r="Z327" s="1367"/>
    </row>
    <row r="328" spans="5:26" s="1363" customFormat="1">
      <c r="E328" s="1367"/>
      <c r="M328" s="1367"/>
      <c r="Z328" s="1367"/>
    </row>
    <row r="329" spans="5:26" s="1363" customFormat="1">
      <c r="E329" s="1367"/>
      <c r="M329" s="1367"/>
      <c r="Z329" s="1367"/>
    </row>
    <row r="330" spans="5:26" s="1363" customFormat="1">
      <c r="E330" s="1367"/>
      <c r="M330" s="1367"/>
      <c r="Z330" s="1367"/>
    </row>
    <row r="331" spans="5:26" s="1363" customFormat="1">
      <c r="E331" s="1367"/>
      <c r="M331" s="1367"/>
      <c r="Z331" s="1367"/>
    </row>
    <row r="332" spans="5:26" s="1363" customFormat="1">
      <c r="E332" s="1367"/>
      <c r="M332" s="1367"/>
      <c r="Z332" s="1367"/>
    </row>
    <row r="333" spans="5:26" s="1363" customFormat="1">
      <c r="E333" s="1367"/>
      <c r="M333" s="1367"/>
      <c r="Z333" s="1367"/>
    </row>
    <row r="334" spans="5:26" s="1363" customFormat="1">
      <c r="E334" s="1367"/>
      <c r="M334" s="1367"/>
      <c r="Z334" s="1367"/>
    </row>
    <row r="335" spans="5:26" s="1363" customFormat="1">
      <c r="E335" s="1367"/>
      <c r="M335" s="1367"/>
      <c r="Z335" s="1367"/>
    </row>
    <row r="336" spans="5:26" s="1363" customFormat="1">
      <c r="E336" s="1367"/>
      <c r="M336" s="1367"/>
      <c r="Z336" s="1367"/>
    </row>
    <row r="337" spans="5:26" s="1363" customFormat="1">
      <c r="E337" s="1367"/>
      <c r="M337" s="1367"/>
      <c r="Z337" s="1367"/>
    </row>
    <row r="338" spans="5:26" s="1363" customFormat="1">
      <c r="E338" s="1367"/>
      <c r="M338" s="1367"/>
      <c r="Z338" s="1367"/>
    </row>
    <row r="339" spans="5:26" s="1363" customFormat="1">
      <c r="E339" s="1367"/>
      <c r="M339" s="1367"/>
      <c r="Z339" s="1367"/>
    </row>
    <row r="340" spans="5:26" s="1363" customFormat="1">
      <c r="E340" s="1367"/>
      <c r="M340" s="1367"/>
      <c r="Z340" s="1367"/>
    </row>
    <row r="341" spans="5:26" s="1363" customFormat="1">
      <c r="E341" s="1367"/>
      <c r="M341" s="1367"/>
      <c r="Z341" s="1367"/>
    </row>
    <row r="342" spans="5:26" s="1363" customFormat="1">
      <c r="E342" s="1367"/>
      <c r="M342" s="1367"/>
      <c r="Z342" s="1367"/>
    </row>
    <row r="343" spans="5:26" s="1363" customFormat="1">
      <c r="E343" s="1367"/>
      <c r="M343" s="1367"/>
      <c r="Z343" s="1367"/>
    </row>
    <row r="344" spans="5:26" s="1363" customFormat="1">
      <c r="E344" s="1367"/>
      <c r="M344" s="1367"/>
      <c r="Z344" s="1367"/>
    </row>
    <row r="345" spans="5:26" s="1363" customFormat="1">
      <c r="E345" s="1367"/>
      <c r="M345" s="1367"/>
      <c r="Z345" s="1367"/>
    </row>
    <row r="346" spans="5:26" s="1363" customFormat="1">
      <c r="E346" s="1367"/>
      <c r="M346" s="1367"/>
      <c r="Z346" s="1367"/>
    </row>
    <row r="347" spans="5:26" s="1363" customFormat="1">
      <c r="E347" s="1367"/>
      <c r="M347" s="1367"/>
      <c r="Z347" s="1367"/>
    </row>
    <row r="348" spans="5:26" s="1363" customFormat="1">
      <c r="E348" s="1367"/>
      <c r="M348" s="1367"/>
      <c r="Z348" s="1367"/>
    </row>
    <row r="349" spans="5:26" s="1363" customFormat="1">
      <c r="E349" s="1367"/>
      <c r="M349" s="1367"/>
      <c r="Z349" s="1367"/>
    </row>
    <row r="350" spans="5:26" s="1363" customFormat="1">
      <c r="E350" s="1367"/>
      <c r="M350" s="1367"/>
      <c r="Z350" s="1367"/>
    </row>
    <row r="351" spans="5:26" s="1363" customFormat="1">
      <c r="E351" s="1367"/>
      <c r="M351" s="1367"/>
      <c r="Z351" s="1367"/>
    </row>
    <row r="352" spans="5:26" s="1363" customFormat="1">
      <c r="E352" s="1367"/>
      <c r="M352" s="1367"/>
      <c r="Z352" s="1367"/>
    </row>
    <row r="353" spans="5:26" s="1363" customFormat="1">
      <c r="E353" s="1367"/>
      <c r="M353" s="1367"/>
      <c r="Z353" s="1367"/>
    </row>
    <row r="354" spans="5:26" s="1363" customFormat="1">
      <c r="E354" s="1367"/>
      <c r="M354" s="1367"/>
      <c r="Z354" s="1367"/>
    </row>
    <row r="355" spans="5:26" s="1363" customFormat="1">
      <c r="E355" s="1367"/>
      <c r="M355" s="1367"/>
      <c r="Z355" s="1367"/>
    </row>
    <row r="356" spans="5:26" s="1363" customFormat="1">
      <c r="E356" s="1367"/>
      <c r="M356" s="1367"/>
      <c r="Z356" s="1367"/>
    </row>
    <row r="357" spans="5:26" s="1363" customFormat="1">
      <c r="E357" s="1367"/>
      <c r="M357" s="1367"/>
      <c r="Z357" s="1367"/>
    </row>
    <row r="358" spans="5:26" s="1363" customFormat="1">
      <c r="E358" s="1367"/>
      <c r="M358" s="1367"/>
      <c r="Z358" s="1367"/>
    </row>
    <row r="359" spans="5:26" s="1363" customFormat="1">
      <c r="E359" s="1367"/>
      <c r="M359" s="1367"/>
      <c r="Z359" s="1367"/>
    </row>
    <row r="360" spans="5:26" s="1363" customFormat="1">
      <c r="E360" s="1367"/>
      <c r="M360" s="1367"/>
      <c r="Z360" s="1367"/>
    </row>
    <row r="361" spans="5:26" s="1363" customFormat="1">
      <c r="E361" s="1367"/>
      <c r="M361" s="1367"/>
      <c r="Z361" s="1367"/>
    </row>
    <row r="362" spans="5:26" s="1363" customFormat="1">
      <c r="E362" s="1367"/>
      <c r="M362" s="1367"/>
      <c r="Z362" s="1367"/>
    </row>
    <row r="363" spans="5:26" s="1363" customFormat="1">
      <c r="E363" s="1367"/>
      <c r="M363" s="1367"/>
      <c r="Z363" s="1367"/>
    </row>
    <row r="364" spans="5:26" s="1363" customFormat="1">
      <c r="E364" s="1367"/>
      <c r="M364" s="1367"/>
      <c r="Z364" s="1367"/>
    </row>
    <row r="365" spans="5:26" s="1363" customFormat="1">
      <c r="E365" s="1367"/>
      <c r="M365" s="1367"/>
      <c r="Z365" s="1367"/>
    </row>
    <row r="366" spans="5:26" s="1363" customFormat="1">
      <c r="E366" s="1367"/>
      <c r="M366" s="1367"/>
      <c r="Z366" s="1367"/>
    </row>
    <row r="367" spans="5:26" s="1363" customFormat="1">
      <c r="E367" s="1367"/>
      <c r="M367" s="1367"/>
      <c r="Z367" s="1367"/>
    </row>
    <row r="368" spans="5:26" s="1363" customFormat="1">
      <c r="E368" s="1367"/>
      <c r="M368" s="1367"/>
      <c r="Z368" s="1367"/>
    </row>
    <row r="369" spans="5:26" s="1363" customFormat="1">
      <c r="E369" s="1367"/>
      <c r="M369" s="1367"/>
      <c r="Z369" s="1367"/>
    </row>
    <row r="370" spans="5:26" s="1363" customFormat="1">
      <c r="E370" s="1367"/>
      <c r="M370" s="1367"/>
      <c r="Z370" s="1367"/>
    </row>
    <row r="371" spans="5:26" s="1363" customFormat="1">
      <c r="E371" s="1367"/>
      <c r="M371" s="1367"/>
      <c r="Z371" s="1367"/>
    </row>
    <row r="372" spans="5:26" s="1363" customFormat="1">
      <c r="E372" s="1367"/>
      <c r="M372" s="1367"/>
      <c r="Z372" s="1367"/>
    </row>
    <row r="373" spans="5:26" s="1363" customFormat="1">
      <c r="E373" s="1367"/>
      <c r="M373" s="1367"/>
      <c r="Z373" s="1367"/>
    </row>
    <row r="374" spans="5:26" s="1363" customFormat="1">
      <c r="E374" s="1367"/>
      <c r="M374" s="1367"/>
      <c r="Z374" s="1367"/>
    </row>
    <row r="375" spans="5:26" s="1363" customFormat="1">
      <c r="E375" s="1367"/>
      <c r="M375" s="1367"/>
      <c r="Z375" s="1367"/>
    </row>
    <row r="376" spans="5:26" s="1363" customFormat="1">
      <c r="E376" s="1367"/>
      <c r="M376" s="1367"/>
      <c r="Z376" s="1367"/>
    </row>
    <row r="377" spans="5:26" s="1363" customFormat="1">
      <c r="E377" s="1367"/>
      <c r="M377" s="1367"/>
      <c r="Z377" s="1367"/>
    </row>
    <row r="378" spans="5:26" s="1363" customFormat="1">
      <c r="E378" s="1367"/>
      <c r="M378" s="1367"/>
      <c r="Z378" s="1367"/>
    </row>
    <row r="379" spans="5:26" s="1363" customFormat="1">
      <c r="E379" s="1367"/>
      <c r="M379" s="1367"/>
      <c r="Z379" s="1367"/>
    </row>
    <row r="380" spans="5:26" s="1363" customFormat="1">
      <c r="E380" s="1367"/>
      <c r="M380" s="1367"/>
      <c r="Z380" s="1367"/>
    </row>
    <row r="381" spans="5:26" s="1363" customFormat="1">
      <c r="E381" s="1367"/>
      <c r="M381" s="1367"/>
      <c r="Z381" s="1367"/>
    </row>
    <row r="382" spans="5:26" s="1363" customFormat="1">
      <c r="E382" s="1367"/>
      <c r="M382" s="1367"/>
      <c r="Z382" s="1367"/>
    </row>
    <row r="383" spans="5:26" s="1363" customFormat="1">
      <c r="E383" s="1367"/>
      <c r="M383" s="1367"/>
      <c r="Z383" s="1367"/>
    </row>
    <row r="384" spans="5:26" s="1363" customFormat="1">
      <c r="E384" s="1367"/>
      <c r="M384" s="1367"/>
      <c r="Z384" s="1367"/>
    </row>
    <row r="385" spans="5:26" s="1363" customFormat="1">
      <c r="E385" s="1367"/>
      <c r="M385" s="1367"/>
      <c r="Z385" s="1367"/>
    </row>
    <row r="386" spans="5:26" s="1363" customFormat="1">
      <c r="E386" s="1367"/>
      <c r="M386" s="1367"/>
      <c r="Z386" s="1367"/>
    </row>
    <row r="387" spans="5:26" s="1363" customFormat="1">
      <c r="E387" s="1367"/>
      <c r="M387" s="1367"/>
      <c r="Z387" s="1367"/>
    </row>
    <row r="388" spans="5:26" s="1363" customFormat="1">
      <c r="E388" s="1367"/>
      <c r="M388" s="1367"/>
      <c r="Z388" s="1367"/>
    </row>
    <row r="389" spans="5:26" s="1363" customFormat="1">
      <c r="E389" s="1367"/>
      <c r="M389" s="1367"/>
      <c r="Z389" s="1367"/>
    </row>
    <row r="390" spans="5:26" s="1363" customFormat="1">
      <c r="E390" s="1367"/>
      <c r="M390" s="1367"/>
      <c r="Z390" s="1367"/>
    </row>
    <row r="391" spans="5:26" s="1363" customFormat="1">
      <c r="E391" s="1367"/>
      <c r="M391" s="1367"/>
      <c r="Z391" s="1367"/>
    </row>
    <row r="392" spans="5:26" s="1363" customFormat="1">
      <c r="E392" s="1367"/>
      <c r="M392" s="1367"/>
      <c r="Z392" s="1367"/>
    </row>
    <row r="393" spans="5:26" s="1363" customFormat="1">
      <c r="E393" s="1367"/>
      <c r="M393" s="1367"/>
      <c r="Z393" s="1367"/>
    </row>
    <row r="394" spans="5:26" s="1363" customFormat="1">
      <c r="E394" s="1367"/>
      <c r="M394" s="1367"/>
      <c r="Z394" s="1367"/>
    </row>
    <row r="395" spans="5:26" s="1363" customFormat="1">
      <c r="E395" s="1367"/>
      <c r="M395" s="1367"/>
      <c r="Z395" s="1367"/>
    </row>
    <row r="396" spans="5:26" s="1363" customFormat="1">
      <c r="E396" s="1367"/>
      <c r="M396" s="1367"/>
      <c r="Z396" s="1367"/>
    </row>
    <row r="397" spans="5:26" s="1363" customFormat="1">
      <c r="E397" s="1367"/>
      <c r="M397" s="1367"/>
      <c r="Z397" s="1367"/>
    </row>
    <row r="398" spans="5:26" s="1363" customFormat="1">
      <c r="E398" s="1367"/>
      <c r="M398" s="1367"/>
      <c r="Z398" s="1367"/>
    </row>
    <row r="399" spans="5:26" s="1363" customFormat="1">
      <c r="E399" s="1367"/>
      <c r="M399" s="1367"/>
      <c r="Z399" s="1367"/>
    </row>
    <row r="400" spans="5:26" s="1363" customFormat="1">
      <c r="E400" s="1367"/>
      <c r="M400" s="1367"/>
      <c r="Z400" s="1367"/>
    </row>
    <row r="401" spans="5:26" s="1363" customFormat="1">
      <c r="E401" s="1367"/>
      <c r="M401" s="1367"/>
      <c r="Z401" s="1367"/>
    </row>
    <row r="402" spans="5:26" s="1363" customFormat="1">
      <c r="E402" s="1367"/>
      <c r="M402" s="1367"/>
      <c r="Z402" s="1367"/>
    </row>
    <row r="403" spans="5:26" s="1363" customFormat="1">
      <c r="E403" s="1367"/>
      <c r="M403" s="1367"/>
      <c r="Z403" s="1367"/>
    </row>
    <row r="404" spans="5:26" s="1363" customFormat="1">
      <c r="E404" s="1367"/>
      <c r="M404" s="1367"/>
      <c r="Z404" s="1367"/>
    </row>
    <row r="405" spans="5:26" s="1363" customFormat="1">
      <c r="E405" s="1367"/>
      <c r="M405" s="1367"/>
      <c r="Z405" s="1367"/>
    </row>
    <row r="406" spans="5:26" s="1363" customFormat="1">
      <c r="E406" s="1367"/>
      <c r="M406" s="1367"/>
      <c r="Z406" s="1367"/>
    </row>
    <row r="407" spans="5:26" s="1363" customFormat="1">
      <c r="E407" s="1367"/>
      <c r="M407" s="1367"/>
      <c r="Z407" s="1367"/>
    </row>
    <row r="408" spans="5:26" s="1363" customFormat="1">
      <c r="E408" s="1367"/>
      <c r="M408" s="1367"/>
      <c r="Z408" s="1367"/>
    </row>
    <row r="409" spans="5:26" s="1363" customFormat="1">
      <c r="E409" s="1367"/>
      <c r="M409" s="1367"/>
      <c r="Z409" s="1367"/>
    </row>
    <row r="410" spans="5:26" s="1363" customFormat="1">
      <c r="E410" s="1367"/>
      <c r="M410" s="1367"/>
      <c r="Z410" s="1367"/>
    </row>
    <row r="411" spans="5:26" s="1363" customFormat="1">
      <c r="E411" s="1367"/>
      <c r="M411" s="1367"/>
      <c r="Z411" s="1367"/>
    </row>
    <row r="412" spans="5:26" s="1363" customFormat="1">
      <c r="E412" s="1367"/>
      <c r="M412" s="1367"/>
      <c r="Z412" s="1367"/>
    </row>
    <row r="413" spans="5:26" s="1363" customFormat="1">
      <c r="E413" s="1367"/>
      <c r="M413" s="1367"/>
      <c r="Z413" s="1367"/>
    </row>
    <row r="414" spans="5:26" s="1363" customFormat="1">
      <c r="E414" s="1367"/>
      <c r="M414" s="1367"/>
      <c r="Z414" s="1367"/>
    </row>
    <row r="415" spans="5:26" s="1363" customFormat="1">
      <c r="E415" s="1367"/>
      <c r="M415" s="1367"/>
      <c r="Z415" s="1367"/>
    </row>
    <row r="416" spans="5:26" s="1363" customFormat="1">
      <c r="E416" s="1367"/>
      <c r="M416" s="1367"/>
      <c r="Z416" s="1367"/>
    </row>
    <row r="417" spans="5:26" s="1363" customFormat="1">
      <c r="E417" s="1367"/>
      <c r="M417" s="1367"/>
      <c r="Z417" s="1367"/>
    </row>
    <row r="418" spans="5:26" s="1363" customFormat="1">
      <c r="E418" s="1367"/>
      <c r="M418" s="1367"/>
      <c r="Z418" s="1367"/>
    </row>
    <row r="419" spans="5:26" s="1363" customFormat="1">
      <c r="E419" s="1367"/>
      <c r="M419" s="1367"/>
      <c r="Z419" s="1367"/>
    </row>
    <row r="420" spans="5:26" s="1363" customFormat="1">
      <c r="E420" s="1367"/>
      <c r="M420" s="1367"/>
      <c r="Z420" s="1367"/>
    </row>
    <row r="421" spans="5:26" s="1363" customFormat="1">
      <c r="E421" s="1367"/>
      <c r="M421" s="1367"/>
      <c r="Z421" s="1367"/>
    </row>
    <row r="422" spans="5:26" s="1363" customFormat="1">
      <c r="E422" s="1367"/>
      <c r="M422" s="1367"/>
      <c r="Z422" s="1367"/>
    </row>
    <row r="423" spans="5:26" s="1363" customFormat="1">
      <c r="E423" s="1367"/>
      <c r="M423" s="1367"/>
      <c r="Z423" s="1367"/>
    </row>
    <row r="424" spans="5:26" s="1363" customFormat="1">
      <c r="E424" s="1367"/>
      <c r="M424" s="1367"/>
      <c r="Z424" s="1367"/>
    </row>
    <row r="425" spans="5:26" s="1363" customFormat="1">
      <c r="E425" s="1367"/>
      <c r="M425" s="1367"/>
      <c r="Z425" s="1367"/>
    </row>
    <row r="426" spans="5:26" s="1363" customFormat="1">
      <c r="E426" s="1367"/>
      <c r="M426" s="1367"/>
      <c r="Z426" s="1367"/>
    </row>
    <row r="427" spans="5:26" s="1363" customFormat="1">
      <c r="E427" s="1367"/>
      <c r="M427" s="1367"/>
      <c r="Z427" s="1367"/>
    </row>
    <row r="428" spans="5:26" s="1363" customFormat="1">
      <c r="E428" s="1367"/>
      <c r="M428" s="1367"/>
      <c r="Z428" s="1367"/>
    </row>
    <row r="429" spans="5:26" s="1363" customFormat="1">
      <c r="E429" s="1367"/>
      <c r="M429" s="1367"/>
      <c r="Z429" s="1367"/>
    </row>
    <row r="430" spans="5:26" s="1363" customFormat="1">
      <c r="E430" s="1367"/>
      <c r="M430" s="1367"/>
      <c r="Z430" s="1367"/>
    </row>
    <row r="431" spans="5:26" s="1363" customFormat="1">
      <c r="E431" s="1367"/>
      <c r="M431" s="1367"/>
      <c r="Z431" s="1367"/>
    </row>
    <row r="432" spans="5:26" s="1363" customFormat="1">
      <c r="E432" s="1367"/>
      <c r="M432" s="1367"/>
      <c r="Z432" s="1367"/>
    </row>
    <row r="433" spans="5:26" s="1363" customFormat="1">
      <c r="E433" s="1367"/>
      <c r="M433" s="1367"/>
      <c r="Z433" s="1367"/>
    </row>
    <row r="434" spans="5:26" s="1363" customFormat="1">
      <c r="E434" s="1367"/>
      <c r="M434" s="1367"/>
      <c r="Z434" s="1367"/>
    </row>
    <row r="435" spans="5:26" s="1363" customFormat="1">
      <c r="E435" s="1367"/>
      <c r="M435" s="1367"/>
      <c r="Z435" s="1367"/>
    </row>
    <row r="436" spans="5:26" s="1363" customFormat="1">
      <c r="E436" s="1367"/>
      <c r="M436" s="1367"/>
      <c r="Z436" s="1367"/>
    </row>
    <row r="437" spans="5:26" s="1363" customFormat="1">
      <c r="E437" s="1367"/>
      <c r="M437" s="1367"/>
      <c r="Z437" s="1367"/>
    </row>
    <row r="438" spans="5:26" s="1363" customFormat="1">
      <c r="E438" s="1367"/>
      <c r="M438" s="1367"/>
      <c r="Z438" s="1367"/>
    </row>
    <row r="439" spans="5:26" s="1363" customFormat="1">
      <c r="E439" s="1367"/>
      <c r="M439" s="1367"/>
      <c r="Z439" s="1367"/>
    </row>
    <row r="440" spans="5:26" s="1363" customFormat="1">
      <c r="E440" s="1367"/>
      <c r="M440" s="1367"/>
      <c r="Z440" s="1367"/>
    </row>
    <row r="441" spans="5:26" s="1363" customFormat="1">
      <c r="E441" s="1367"/>
      <c r="M441" s="1367"/>
      <c r="Z441" s="1367"/>
    </row>
    <row r="442" spans="5:26" s="1363" customFormat="1">
      <c r="E442" s="1367"/>
      <c r="M442" s="1367"/>
      <c r="Z442" s="1367"/>
    </row>
    <row r="443" spans="5:26" s="1363" customFormat="1">
      <c r="E443" s="1367"/>
      <c r="M443" s="1367"/>
      <c r="Z443" s="1367"/>
    </row>
    <row r="444" spans="5:26" s="1363" customFormat="1">
      <c r="E444" s="1367"/>
      <c r="M444" s="1367"/>
      <c r="Z444" s="1367"/>
    </row>
    <row r="445" spans="5:26" s="1363" customFormat="1">
      <c r="E445" s="1367"/>
      <c r="M445" s="1367"/>
      <c r="Z445" s="1367"/>
    </row>
    <row r="446" spans="5:26" s="1363" customFormat="1">
      <c r="E446" s="1367"/>
      <c r="M446" s="1367"/>
      <c r="Z446" s="1367"/>
    </row>
    <row r="447" spans="5:26" s="1363" customFormat="1">
      <c r="E447" s="1367"/>
      <c r="M447" s="1367"/>
      <c r="Z447" s="1367"/>
    </row>
    <row r="448" spans="5:26" s="1363" customFormat="1">
      <c r="E448" s="1367"/>
      <c r="M448" s="1367"/>
      <c r="Z448" s="1367"/>
    </row>
    <row r="449" spans="5:26" s="1363" customFormat="1">
      <c r="E449" s="1367"/>
      <c r="M449" s="1367"/>
      <c r="Z449" s="1367"/>
    </row>
    <row r="450" spans="5:26" s="1363" customFormat="1">
      <c r="E450" s="1367"/>
      <c r="M450" s="1367"/>
      <c r="Z450" s="1367"/>
    </row>
    <row r="451" spans="5:26" s="1363" customFormat="1">
      <c r="E451" s="1367"/>
      <c r="M451" s="1367"/>
      <c r="Z451" s="1367"/>
    </row>
    <row r="452" spans="5:26" s="1363" customFormat="1">
      <c r="E452" s="1367"/>
      <c r="M452" s="1367"/>
      <c r="Z452" s="1367"/>
    </row>
    <row r="453" spans="5:26" s="1363" customFormat="1">
      <c r="E453" s="1367"/>
      <c r="M453" s="1367"/>
      <c r="Z453" s="1367"/>
    </row>
    <row r="454" spans="5:26" s="1363" customFormat="1">
      <c r="E454" s="1367"/>
      <c r="M454" s="1367"/>
      <c r="Z454" s="1367"/>
    </row>
    <row r="455" spans="5:26" s="1363" customFormat="1">
      <c r="E455" s="1367"/>
      <c r="M455" s="1367"/>
      <c r="Z455" s="1367"/>
    </row>
    <row r="456" spans="5:26" s="1363" customFormat="1">
      <c r="E456" s="1367"/>
      <c r="M456" s="1367"/>
      <c r="Z456" s="1367"/>
    </row>
    <row r="457" spans="5:26" s="1363" customFormat="1">
      <c r="E457" s="1367"/>
      <c r="M457" s="1367"/>
      <c r="Z457" s="1367"/>
    </row>
    <row r="458" spans="5:26" s="1363" customFormat="1">
      <c r="E458" s="1367"/>
      <c r="M458" s="1367"/>
      <c r="Z458" s="1367"/>
    </row>
    <row r="459" spans="5:26" s="1363" customFormat="1">
      <c r="E459" s="1367"/>
      <c r="M459" s="1367"/>
      <c r="Z459" s="1367"/>
    </row>
    <row r="460" spans="5:26" s="1363" customFormat="1">
      <c r="E460" s="1367"/>
      <c r="M460" s="1367"/>
      <c r="Z460" s="1367"/>
    </row>
    <row r="461" spans="5:26" s="1363" customFormat="1">
      <c r="E461" s="1367"/>
      <c r="M461" s="1367"/>
      <c r="Z461" s="1367"/>
    </row>
    <row r="462" spans="5:26" s="1363" customFormat="1">
      <c r="E462" s="1367"/>
      <c r="M462" s="1367"/>
      <c r="Z462" s="1367"/>
    </row>
    <row r="463" spans="5:26" s="1363" customFormat="1">
      <c r="E463" s="1367"/>
      <c r="M463" s="1367"/>
      <c r="Z463" s="1367"/>
    </row>
    <row r="464" spans="5:26" s="1363" customFormat="1">
      <c r="E464" s="1367"/>
      <c r="M464" s="1367"/>
      <c r="Z464" s="1367"/>
    </row>
    <row r="465" spans="5:26" s="1363" customFormat="1">
      <c r="E465" s="1367"/>
      <c r="M465" s="1367"/>
      <c r="Z465" s="1367"/>
    </row>
    <row r="466" spans="5:26" s="1363" customFormat="1">
      <c r="E466" s="1367"/>
      <c r="M466" s="1367"/>
      <c r="Z466" s="1367"/>
    </row>
    <row r="467" spans="5:26" s="1363" customFormat="1">
      <c r="E467" s="1367"/>
      <c r="M467" s="1367"/>
      <c r="Z467" s="1367"/>
    </row>
    <row r="468" spans="5:26" s="1363" customFormat="1">
      <c r="E468" s="1367"/>
      <c r="M468" s="1367"/>
      <c r="Z468" s="1367"/>
    </row>
    <row r="469" spans="5:26" s="1363" customFormat="1">
      <c r="E469" s="1367"/>
      <c r="M469" s="1367"/>
      <c r="Z469" s="1367"/>
    </row>
    <row r="470" spans="5:26" s="1363" customFormat="1">
      <c r="E470" s="1367"/>
      <c r="M470" s="1367"/>
      <c r="Z470" s="1367"/>
    </row>
    <row r="471" spans="5:26" s="1363" customFormat="1">
      <c r="E471" s="1367"/>
      <c r="M471" s="1367"/>
      <c r="Z471" s="1367"/>
    </row>
    <row r="472" spans="5:26" s="1363" customFormat="1">
      <c r="E472" s="1367"/>
      <c r="M472" s="1367"/>
      <c r="Z472" s="1367"/>
    </row>
    <row r="473" spans="5:26" s="1363" customFormat="1">
      <c r="E473" s="1367"/>
      <c r="M473" s="1367"/>
      <c r="Z473" s="1367"/>
    </row>
    <row r="474" spans="5:26" s="1363" customFormat="1">
      <c r="E474" s="1367"/>
      <c r="M474" s="1367"/>
      <c r="Z474" s="1367"/>
    </row>
    <row r="475" spans="5:26" s="1363" customFormat="1">
      <c r="E475" s="1367"/>
      <c r="M475" s="1367"/>
      <c r="Z475" s="1367"/>
    </row>
    <row r="476" spans="5:26" s="1363" customFormat="1">
      <c r="E476" s="1367"/>
      <c r="M476" s="1367"/>
      <c r="Z476" s="1367"/>
    </row>
    <row r="477" spans="5:26" s="1363" customFormat="1">
      <c r="E477" s="1367"/>
      <c r="M477" s="1367"/>
      <c r="Z477" s="1367"/>
    </row>
    <row r="478" spans="5:26" s="1363" customFormat="1">
      <c r="E478" s="1367"/>
      <c r="M478" s="1367"/>
      <c r="Z478" s="1367"/>
    </row>
    <row r="479" spans="5:26" s="1363" customFormat="1">
      <c r="E479" s="1367"/>
      <c r="M479" s="1367"/>
      <c r="Z479" s="1367"/>
    </row>
    <row r="480" spans="5:26" s="1363" customFormat="1">
      <c r="E480" s="1367"/>
      <c r="M480" s="1367"/>
      <c r="Z480" s="1367"/>
    </row>
    <row r="481" spans="5:26" s="1363" customFormat="1">
      <c r="E481" s="1367"/>
      <c r="M481" s="1367"/>
      <c r="Z481" s="1367"/>
    </row>
    <row r="482" spans="5:26" s="1363" customFormat="1">
      <c r="E482" s="1367"/>
      <c r="M482" s="1367"/>
      <c r="Z482" s="1367"/>
    </row>
    <row r="483" spans="5:26" s="1363" customFormat="1">
      <c r="E483" s="1367"/>
      <c r="M483" s="1367"/>
      <c r="Z483" s="1367"/>
    </row>
    <row r="484" spans="5:26" s="1363" customFormat="1">
      <c r="E484" s="1367"/>
      <c r="M484" s="1367"/>
      <c r="Z484" s="1367"/>
    </row>
    <row r="485" spans="5:26" s="1363" customFormat="1">
      <c r="E485" s="1367"/>
      <c r="M485" s="1367"/>
      <c r="Z485" s="1367"/>
    </row>
    <row r="486" spans="5:26" s="1363" customFormat="1">
      <c r="E486" s="1367"/>
      <c r="M486" s="1367"/>
      <c r="Z486" s="1367"/>
    </row>
    <row r="487" spans="5:26" s="1363" customFormat="1">
      <c r="E487" s="1367"/>
      <c r="M487" s="1367"/>
      <c r="Z487" s="1367"/>
    </row>
    <row r="488" spans="5:26" s="1363" customFormat="1">
      <c r="E488" s="1367"/>
      <c r="M488" s="1367"/>
      <c r="Z488" s="1367"/>
    </row>
    <row r="489" spans="5:26" s="1363" customFormat="1">
      <c r="E489" s="1367"/>
      <c r="M489" s="1367"/>
      <c r="Z489" s="1367"/>
    </row>
    <row r="490" spans="5:26" s="1363" customFormat="1">
      <c r="E490" s="1367"/>
      <c r="M490" s="1367"/>
      <c r="Z490" s="1367"/>
    </row>
    <row r="491" spans="5:26" s="1363" customFormat="1">
      <c r="E491" s="1367"/>
      <c r="M491" s="1367"/>
      <c r="Z491" s="1367"/>
    </row>
    <row r="492" spans="5:26" s="1363" customFormat="1">
      <c r="E492" s="1367"/>
      <c r="M492" s="1367"/>
      <c r="Z492" s="1367"/>
    </row>
    <row r="493" spans="5:26" s="1363" customFormat="1">
      <c r="E493" s="1367"/>
      <c r="M493" s="1367"/>
      <c r="Z493" s="1367"/>
    </row>
    <row r="494" spans="5:26" s="1363" customFormat="1">
      <c r="E494" s="1367"/>
      <c r="M494" s="1367"/>
      <c r="Z494" s="1367"/>
    </row>
    <row r="495" spans="5:26" s="1363" customFormat="1">
      <c r="E495" s="1367"/>
      <c r="M495" s="1367"/>
      <c r="Z495" s="1367"/>
    </row>
    <row r="496" spans="5:26" s="1363" customFormat="1">
      <c r="E496" s="1367"/>
      <c r="M496" s="1367"/>
      <c r="Z496" s="1367"/>
    </row>
    <row r="497" spans="5:26" s="1363" customFormat="1">
      <c r="E497" s="1367"/>
      <c r="M497" s="1367"/>
      <c r="Z497" s="1367"/>
    </row>
    <row r="498" spans="5:26" s="1363" customFormat="1">
      <c r="E498" s="1367"/>
      <c r="M498" s="1367"/>
      <c r="Z498" s="1367"/>
    </row>
    <row r="499" spans="5:26" s="1363" customFormat="1">
      <c r="E499" s="1367"/>
      <c r="M499" s="1367"/>
      <c r="Z499" s="1367"/>
    </row>
    <row r="500" spans="5:26" s="1363" customFormat="1">
      <c r="E500" s="1367"/>
      <c r="M500" s="1367"/>
      <c r="Z500" s="1367"/>
    </row>
    <row r="501" spans="5:26" s="1363" customFormat="1">
      <c r="E501" s="1367"/>
      <c r="M501" s="1367"/>
      <c r="Z501" s="1367"/>
    </row>
    <row r="502" spans="5:26" s="1363" customFormat="1">
      <c r="E502" s="1367"/>
      <c r="M502" s="1367"/>
      <c r="Z502" s="1367"/>
    </row>
    <row r="503" spans="5:26" s="1363" customFormat="1">
      <c r="E503" s="1367"/>
      <c r="M503" s="1367"/>
      <c r="Z503" s="1367"/>
    </row>
    <row r="504" spans="5:26" s="1363" customFormat="1">
      <c r="E504" s="1367"/>
      <c r="M504" s="1367"/>
      <c r="Z504" s="1367"/>
    </row>
    <row r="505" spans="5:26" s="1363" customFormat="1">
      <c r="E505" s="1367"/>
      <c r="M505" s="1367"/>
      <c r="Z505" s="1367"/>
    </row>
    <row r="506" spans="5:26" s="1363" customFormat="1">
      <c r="E506" s="1367"/>
      <c r="M506" s="1367"/>
      <c r="Z506" s="1367"/>
    </row>
    <row r="507" spans="5:26" s="1363" customFormat="1">
      <c r="E507" s="1367"/>
      <c r="M507" s="1367"/>
      <c r="Z507" s="1367"/>
    </row>
    <row r="508" spans="5:26" s="1363" customFormat="1">
      <c r="E508" s="1367"/>
      <c r="M508" s="1367"/>
      <c r="Z508" s="1367"/>
    </row>
    <row r="509" spans="5:26" s="1363" customFormat="1">
      <c r="E509" s="1367"/>
      <c r="M509" s="1367"/>
      <c r="Z509" s="1367"/>
    </row>
    <row r="510" spans="5:26" s="1363" customFormat="1">
      <c r="E510" s="1367"/>
      <c r="M510" s="1367"/>
      <c r="Z510" s="1367"/>
    </row>
    <row r="511" spans="5:26" s="1363" customFormat="1">
      <c r="E511" s="1367"/>
      <c r="M511" s="1367"/>
      <c r="Z511" s="1367"/>
    </row>
    <row r="512" spans="5:26" s="1363" customFormat="1">
      <c r="E512" s="1367"/>
      <c r="M512" s="1367"/>
      <c r="Z512" s="1367"/>
    </row>
    <row r="513" spans="5:26" s="1363" customFormat="1">
      <c r="E513" s="1367"/>
      <c r="M513" s="1367"/>
      <c r="Z513" s="1367"/>
    </row>
    <row r="514" spans="5:26" s="1363" customFormat="1">
      <c r="E514" s="1367"/>
      <c r="M514" s="1367"/>
      <c r="Z514" s="1367"/>
    </row>
    <row r="515" spans="5:26" s="1363" customFormat="1">
      <c r="E515" s="1367"/>
      <c r="M515" s="1367"/>
      <c r="Z515" s="1367"/>
    </row>
    <row r="516" spans="5:26" s="1363" customFormat="1">
      <c r="E516" s="1367"/>
      <c r="M516" s="1367"/>
      <c r="Z516" s="1367"/>
    </row>
    <row r="517" spans="5:26" s="1363" customFormat="1">
      <c r="E517" s="1367"/>
      <c r="M517" s="1367"/>
      <c r="Z517" s="1367"/>
    </row>
    <row r="518" spans="5:26" s="1363" customFormat="1">
      <c r="E518" s="1367"/>
      <c r="M518" s="1367"/>
      <c r="Z518" s="1367"/>
    </row>
    <row r="519" spans="5:26" s="1363" customFormat="1">
      <c r="E519" s="1367"/>
      <c r="M519" s="1367"/>
      <c r="Z519" s="1367"/>
    </row>
    <row r="520" spans="5:26" s="1363" customFormat="1">
      <c r="E520" s="1367"/>
      <c r="M520" s="1367"/>
      <c r="Z520" s="1367"/>
    </row>
    <row r="521" spans="5:26" s="1363" customFormat="1">
      <c r="E521" s="1367"/>
      <c r="M521" s="1367"/>
      <c r="Z521" s="1367"/>
    </row>
    <row r="522" spans="5:26" s="1363" customFormat="1">
      <c r="E522" s="1367"/>
      <c r="M522" s="1367"/>
      <c r="Z522" s="1367"/>
    </row>
    <row r="523" spans="5:26" s="1363" customFormat="1">
      <c r="E523" s="1367"/>
      <c r="M523" s="1367"/>
      <c r="Z523" s="1367"/>
    </row>
    <row r="524" spans="5:26" s="1363" customFormat="1">
      <c r="E524" s="1367"/>
      <c r="M524" s="1367"/>
      <c r="Z524" s="1367"/>
    </row>
    <row r="525" spans="5:26" s="1363" customFormat="1">
      <c r="E525" s="1367"/>
      <c r="M525" s="1367"/>
      <c r="Z525" s="1367"/>
    </row>
    <row r="526" spans="5:26" s="1363" customFormat="1">
      <c r="E526" s="1367"/>
      <c r="M526" s="1367"/>
      <c r="Z526" s="1367"/>
    </row>
    <row r="527" spans="5:26" s="1363" customFormat="1">
      <c r="E527" s="1367"/>
      <c r="M527" s="1367"/>
      <c r="Z527" s="1367"/>
    </row>
    <row r="528" spans="5:26" s="1363" customFormat="1">
      <c r="E528" s="1367"/>
      <c r="M528" s="1367"/>
      <c r="Z528" s="1367"/>
    </row>
    <row r="529" spans="5:26" s="1363" customFormat="1">
      <c r="E529" s="1367"/>
      <c r="M529" s="1367"/>
      <c r="Z529" s="1367"/>
    </row>
    <row r="530" spans="5:26" s="1363" customFormat="1">
      <c r="E530" s="1367"/>
      <c r="M530" s="1367"/>
      <c r="Z530" s="1367"/>
    </row>
    <row r="531" spans="5:26" s="1363" customFormat="1">
      <c r="E531" s="1367"/>
      <c r="M531" s="1367"/>
      <c r="Z531" s="1367"/>
    </row>
    <row r="532" spans="5:26" s="1363" customFormat="1">
      <c r="E532" s="1367"/>
      <c r="M532" s="1367"/>
      <c r="Z532" s="1367"/>
    </row>
    <row r="533" spans="5:26" s="1363" customFormat="1">
      <c r="E533" s="1367"/>
      <c r="M533" s="1367"/>
      <c r="Z533" s="1367"/>
    </row>
    <row r="534" spans="5:26" s="1363" customFormat="1">
      <c r="E534" s="1367"/>
      <c r="M534" s="1367"/>
      <c r="Z534" s="1367"/>
    </row>
    <row r="535" spans="5:26" s="1363" customFormat="1">
      <c r="E535" s="1367"/>
      <c r="M535" s="1367"/>
      <c r="Z535" s="1367"/>
    </row>
    <row r="536" spans="5:26" s="1363" customFormat="1">
      <c r="E536" s="1367"/>
      <c r="M536" s="1367"/>
      <c r="Z536" s="1367"/>
    </row>
    <row r="537" spans="5:26" s="1363" customFormat="1">
      <c r="E537" s="1367"/>
      <c r="M537" s="1367"/>
      <c r="Z537" s="1367"/>
    </row>
    <row r="538" spans="5:26" s="1363" customFormat="1">
      <c r="E538" s="1367"/>
      <c r="M538" s="1367"/>
      <c r="Z538" s="1367"/>
    </row>
    <row r="539" spans="5:26" s="1363" customFormat="1">
      <c r="E539" s="1367"/>
      <c r="M539" s="1367"/>
      <c r="Z539" s="1367"/>
    </row>
    <row r="540" spans="5:26" s="1363" customFormat="1">
      <c r="E540" s="1367"/>
      <c r="M540" s="1367"/>
      <c r="Z540" s="1367"/>
    </row>
    <row r="541" spans="5:26" s="1363" customFormat="1">
      <c r="E541" s="1367"/>
      <c r="M541" s="1367"/>
      <c r="Z541" s="1367"/>
    </row>
    <row r="542" spans="5:26" s="1363" customFormat="1">
      <c r="E542" s="1367"/>
      <c r="M542" s="1367"/>
      <c r="Z542" s="1367"/>
    </row>
    <row r="543" spans="5:26" s="1363" customFormat="1">
      <c r="E543" s="1367"/>
      <c r="M543" s="1367"/>
      <c r="Z543" s="1367"/>
    </row>
    <row r="544" spans="5:26" s="1363" customFormat="1">
      <c r="E544" s="1367"/>
      <c r="M544" s="1367"/>
      <c r="Z544" s="1367"/>
    </row>
    <row r="545" spans="5:26" s="1363" customFormat="1">
      <c r="E545" s="1367"/>
      <c r="M545" s="1367"/>
      <c r="Z545" s="1367"/>
    </row>
    <row r="546" spans="5:26" s="1363" customFormat="1">
      <c r="E546" s="1367"/>
      <c r="M546" s="1367"/>
      <c r="Z546" s="1367"/>
    </row>
    <row r="547" spans="5:26" s="1363" customFormat="1">
      <c r="E547" s="1367"/>
      <c r="M547" s="1367"/>
      <c r="Z547" s="1367"/>
    </row>
    <row r="548" spans="5:26" s="1363" customFormat="1">
      <c r="E548" s="1367"/>
      <c r="M548" s="1367"/>
      <c r="Z548" s="1367"/>
    </row>
    <row r="549" spans="5:26" s="1363" customFormat="1">
      <c r="E549" s="1367"/>
      <c r="M549" s="1367"/>
      <c r="Z549" s="1367"/>
    </row>
    <row r="550" spans="5:26" s="1363" customFormat="1">
      <c r="E550" s="1367"/>
      <c r="M550" s="1367"/>
      <c r="Z550" s="1367"/>
    </row>
    <row r="551" spans="5:26" s="1363" customFormat="1">
      <c r="E551" s="1367"/>
      <c r="M551" s="1367"/>
      <c r="Z551" s="1367"/>
    </row>
    <row r="552" spans="5:26" s="1363" customFormat="1">
      <c r="E552" s="1367"/>
      <c r="M552" s="1367"/>
      <c r="Z552" s="1367"/>
    </row>
    <row r="553" spans="5:26" s="1363" customFormat="1">
      <c r="E553" s="1367"/>
      <c r="M553" s="1367"/>
      <c r="Z553" s="1367"/>
    </row>
    <row r="554" spans="5:26" s="1363" customFormat="1">
      <c r="E554" s="1367"/>
      <c r="M554" s="1367"/>
      <c r="Z554" s="1367"/>
    </row>
    <row r="555" spans="5:26" s="1363" customFormat="1">
      <c r="E555" s="1367"/>
      <c r="M555" s="1367"/>
      <c r="Z555" s="1367"/>
    </row>
    <row r="556" spans="5:26" s="1363" customFormat="1">
      <c r="E556" s="1367"/>
      <c r="M556" s="1367"/>
      <c r="Z556" s="1367"/>
    </row>
    <row r="557" spans="5:26" s="1363" customFormat="1">
      <c r="E557" s="1367"/>
      <c r="M557" s="1367"/>
      <c r="Z557" s="1367"/>
    </row>
    <row r="558" spans="5:26" s="1363" customFormat="1">
      <c r="E558" s="1367"/>
      <c r="M558" s="1367"/>
      <c r="Z558" s="1367"/>
    </row>
    <row r="559" spans="5:26" s="1363" customFormat="1">
      <c r="E559" s="1367"/>
      <c r="M559" s="1367"/>
      <c r="Z559" s="1367"/>
    </row>
    <row r="560" spans="5:26" s="1363" customFormat="1">
      <c r="E560" s="1367"/>
      <c r="M560" s="1367"/>
      <c r="Z560" s="1367"/>
    </row>
    <row r="561" spans="5:26" s="1363" customFormat="1">
      <c r="E561" s="1367"/>
      <c r="M561" s="1367"/>
      <c r="Z561" s="1367"/>
    </row>
    <row r="562" spans="5:26" s="1363" customFormat="1">
      <c r="E562" s="1367"/>
      <c r="M562" s="1367"/>
      <c r="Z562" s="1367"/>
    </row>
    <row r="563" spans="5:26" s="1363" customFormat="1">
      <c r="E563" s="1367"/>
      <c r="M563" s="1367"/>
      <c r="Z563" s="1367"/>
    </row>
    <row r="564" spans="5:26" s="1363" customFormat="1">
      <c r="E564" s="1367"/>
      <c r="M564" s="1367"/>
      <c r="Z564" s="1367"/>
    </row>
    <row r="565" spans="5:26" s="1363" customFormat="1">
      <c r="E565" s="1367"/>
      <c r="M565" s="1367"/>
      <c r="Z565" s="1367"/>
    </row>
    <row r="566" spans="5:26" s="1363" customFormat="1">
      <c r="E566" s="1367"/>
      <c r="M566" s="1367"/>
      <c r="Z566" s="1367"/>
    </row>
    <row r="567" spans="5:26" s="1363" customFormat="1">
      <c r="E567" s="1367"/>
      <c r="M567" s="1367"/>
      <c r="Z567" s="1367"/>
    </row>
    <row r="568" spans="5:26" s="1363" customFormat="1">
      <c r="E568" s="1367"/>
      <c r="M568" s="1367"/>
      <c r="Z568" s="1367"/>
    </row>
    <row r="569" spans="5:26" s="1363" customFormat="1">
      <c r="E569" s="1367"/>
      <c r="M569" s="1367"/>
      <c r="Z569" s="1367"/>
    </row>
    <row r="570" spans="5:26" s="1363" customFormat="1">
      <c r="E570" s="1367"/>
      <c r="M570" s="1367"/>
      <c r="Z570" s="1367"/>
    </row>
    <row r="571" spans="5:26" s="1363" customFormat="1">
      <c r="E571" s="1367"/>
      <c r="M571" s="1367"/>
      <c r="Z571" s="1367"/>
    </row>
    <row r="572" spans="5:26" s="1363" customFormat="1">
      <c r="E572" s="1367"/>
      <c r="M572" s="1367"/>
      <c r="Z572" s="1367"/>
    </row>
    <row r="573" spans="5:26" s="1363" customFormat="1">
      <c r="E573" s="1367"/>
      <c r="M573" s="1367"/>
      <c r="Z573" s="1367"/>
    </row>
    <row r="574" spans="5:26" s="1363" customFormat="1">
      <c r="E574" s="1367"/>
      <c r="M574" s="1367"/>
      <c r="Z574" s="1367"/>
    </row>
    <row r="575" spans="5:26" s="1363" customFormat="1">
      <c r="E575" s="1367"/>
      <c r="M575" s="1367"/>
      <c r="Z575" s="1367"/>
    </row>
    <row r="576" spans="5:26" s="1363" customFormat="1">
      <c r="E576" s="1367"/>
      <c r="M576" s="1367"/>
      <c r="Z576" s="1367"/>
    </row>
    <row r="577" spans="5:26" s="1363" customFormat="1">
      <c r="E577" s="1367"/>
      <c r="M577" s="1367"/>
      <c r="Z577" s="1367"/>
    </row>
    <row r="578" spans="5:26" s="1363" customFormat="1">
      <c r="E578" s="1367"/>
      <c r="M578" s="1367"/>
      <c r="Z578" s="1367"/>
    </row>
    <row r="579" spans="5:26" s="1363" customFormat="1">
      <c r="E579" s="1367"/>
      <c r="M579" s="1367"/>
      <c r="Z579" s="1367"/>
    </row>
    <row r="580" spans="5:26" s="1363" customFormat="1">
      <c r="E580" s="1367"/>
      <c r="M580" s="1367"/>
      <c r="Z580" s="1367"/>
    </row>
    <row r="581" spans="5:26" s="1363" customFormat="1">
      <c r="E581" s="1367"/>
      <c r="M581" s="1367"/>
      <c r="Z581" s="1367"/>
    </row>
    <row r="582" spans="5:26" s="1363" customFormat="1">
      <c r="E582" s="1367"/>
      <c r="M582" s="1367"/>
      <c r="Z582" s="1367"/>
    </row>
    <row r="583" spans="5:26" s="1363" customFormat="1">
      <c r="E583" s="1367"/>
      <c r="M583" s="1367"/>
      <c r="Z583" s="1367"/>
    </row>
    <row r="584" spans="5:26" s="1363" customFormat="1">
      <c r="E584" s="1367"/>
      <c r="M584" s="1367"/>
      <c r="Z584" s="1367"/>
    </row>
    <row r="585" spans="5:26" s="1363" customFormat="1">
      <c r="E585" s="1367"/>
      <c r="M585" s="1367"/>
      <c r="Z585" s="1367"/>
    </row>
    <row r="586" spans="5:26" s="1363" customFormat="1">
      <c r="E586" s="1367"/>
      <c r="M586" s="1367"/>
      <c r="Z586" s="1367"/>
    </row>
    <row r="587" spans="5:26" s="1363" customFormat="1">
      <c r="E587" s="1367"/>
      <c r="M587" s="1367"/>
      <c r="Z587" s="1367"/>
    </row>
    <row r="588" spans="5:26" s="1363" customFormat="1">
      <c r="E588" s="1367"/>
      <c r="M588" s="1367"/>
      <c r="Z588" s="1367"/>
    </row>
    <row r="589" spans="5:26" s="1363" customFormat="1">
      <c r="E589" s="1367"/>
      <c r="M589" s="1367"/>
      <c r="Z589" s="1367"/>
    </row>
    <row r="590" spans="5:26" s="1363" customFormat="1">
      <c r="E590" s="1367"/>
      <c r="M590" s="1367"/>
      <c r="Z590" s="1367"/>
    </row>
    <row r="591" spans="5:26" s="1363" customFormat="1">
      <c r="E591" s="1367"/>
      <c r="M591" s="1367"/>
      <c r="Z591" s="1367"/>
    </row>
    <row r="592" spans="5:26" s="1363" customFormat="1">
      <c r="E592" s="1367"/>
      <c r="M592" s="1367"/>
      <c r="Z592" s="1367"/>
    </row>
    <row r="593" spans="5:26" s="1363" customFormat="1">
      <c r="E593" s="1367"/>
      <c r="M593" s="1367"/>
      <c r="Z593" s="1367"/>
    </row>
    <row r="594" spans="5:26" s="1363" customFormat="1">
      <c r="E594" s="1367"/>
      <c r="M594" s="1367"/>
      <c r="Z594" s="1367"/>
    </row>
    <row r="595" spans="5:26" s="1363" customFormat="1">
      <c r="E595" s="1367"/>
      <c r="M595" s="1367"/>
      <c r="Z595" s="1367"/>
    </row>
    <row r="596" spans="5:26" s="1363" customFormat="1">
      <c r="E596" s="1367"/>
      <c r="M596" s="1367"/>
      <c r="Z596" s="1367"/>
    </row>
    <row r="597" spans="5:26" s="1363" customFormat="1">
      <c r="E597" s="1367"/>
      <c r="M597" s="1367"/>
      <c r="Z597" s="1367"/>
    </row>
    <row r="598" spans="5:26" s="1363" customFormat="1">
      <c r="E598" s="1367"/>
      <c r="M598" s="1367"/>
      <c r="Z598" s="1367"/>
    </row>
    <row r="599" spans="5:26" s="1363" customFormat="1">
      <c r="E599" s="1367"/>
      <c r="M599" s="1367"/>
      <c r="Z599" s="1367"/>
    </row>
    <row r="600" spans="5:26" s="1363" customFormat="1">
      <c r="E600" s="1367"/>
      <c r="M600" s="1367"/>
      <c r="Z600" s="1367"/>
    </row>
    <row r="601" spans="5:26" s="1363" customFormat="1">
      <c r="E601" s="1367"/>
      <c r="M601" s="1367"/>
      <c r="Z601" s="1367"/>
    </row>
    <row r="602" spans="5:26" s="1363" customFormat="1">
      <c r="E602" s="1367"/>
      <c r="M602" s="1367"/>
      <c r="Z602" s="1367"/>
    </row>
    <row r="603" spans="5:26" s="1363" customFormat="1">
      <c r="E603" s="1367"/>
      <c r="M603" s="1367"/>
      <c r="Z603" s="1367"/>
    </row>
    <row r="604" spans="5:26" s="1363" customFormat="1">
      <c r="E604" s="1367"/>
      <c r="M604" s="1367"/>
      <c r="Z604" s="1367"/>
    </row>
    <row r="605" spans="5:26" s="1363" customFormat="1">
      <c r="E605" s="1367"/>
      <c r="M605" s="1367"/>
      <c r="Z605" s="1367"/>
    </row>
    <row r="606" spans="5:26" s="1363" customFormat="1">
      <c r="E606" s="1367"/>
      <c r="M606" s="1367"/>
      <c r="Z606" s="1367"/>
    </row>
    <row r="607" spans="5:26" s="1363" customFormat="1">
      <c r="E607" s="1367"/>
      <c r="M607" s="1367"/>
      <c r="Z607" s="1367"/>
    </row>
    <row r="608" spans="5:26" s="1363" customFormat="1">
      <c r="E608" s="1367"/>
      <c r="M608" s="1367"/>
      <c r="Z608" s="1367"/>
    </row>
    <row r="609" spans="5:26" s="1363" customFormat="1">
      <c r="E609" s="1367"/>
      <c r="M609" s="1367"/>
      <c r="Z609" s="1367"/>
    </row>
    <row r="610" spans="5:26" s="1363" customFormat="1">
      <c r="E610" s="1367"/>
      <c r="M610" s="1367"/>
      <c r="Z610" s="1367"/>
    </row>
    <row r="611" spans="5:26" s="1363" customFormat="1">
      <c r="E611" s="1367"/>
      <c r="M611" s="1367"/>
      <c r="Z611" s="1367"/>
    </row>
    <row r="612" spans="5:26" s="1363" customFormat="1">
      <c r="E612" s="1367"/>
      <c r="M612" s="1367"/>
      <c r="Z612" s="1367"/>
    </row>
    <row r="613" spans="5:26" s="1363" customFormat="1">
      <c r="E613" s="1367"/>
      <c r="M613" s="1367"/>
      <c r="Z613" s="1367"/>
    </row>
    <row r="614" spans="5:26" s="1363" customFormat="1">
      <c r="E614" s="1367"/>
      <c r="M614" s="1367"/>
      <c r="Z614" s="1367"/>
    </row>
    <row r="615" spans="5:26" s="1363" customFormat="1">
      <c r="E615" s="1367"/>
      <c r="M615" s="1367"/>
      <c r="Z615" s="1367"/>
    </row>
    <row r="616" spans="5:26" s="1363" customFormat="1">
      <c r="E616" s="1367"/>
      <c r="M616" s="1367"/>
      <c r="Z616" s="1367"/>
    </row>
    <row r="617" spans="5:26" s="1363" customFormat="1">
      <c r="E617" s="1367"/>
      <c r="M617" s="1367"/>
      <c r="Z617" s="1367"/>
    </row>
    <row r="618" spans="5:26" s="1363" customFormat="1">
      <c r="E618" s="1367"/>
      <c r="M618" s="1367"/>
      <c r="Z618" s="1367"/>
    </row>
    <row r="619" spans="5:26" s="1363" customFormat="1">
      <c r="E619" s="1367"/>
      <c r="M619" s="1367"/>
      <c r="Z619" s="1367"/>
    </row>
    <row r="620" spans="5:26" s="1363" customFormat="1">
      <c r="E620" s="1367"/>
      <c r="M620" s="1367"/>
      <c r="Z620" s="1367"/>
    </row>
    <row r="621" spans="5:26" s="1363" customFormat="1">
      <c r="E621" s="1367"/>
      <c r="M621" s="1367"/>
      <c r="Z621" s="1367"/>
    </row>
    <row r="622" spans="5:26" s="1363" customFormat="1">
      <c r="E622" s="1367"/>
      <c r="M622" s="1367"/>
      <c r="Z622" s="1367"/>
    </row>
    <row r="623" spans="5:26" s="1363" customFormat="1">
      <c r="E623" s="1367"/>
      <c r="M623" s="1367"/>
      <c r="Z623" s="1367"/>
    </row>
    <row r="624" spans="5:26" s="1363" customFormat="1">
      <c r="E624" s="1367"/>
      <c r="M624" s="1367"/>
      <c r="Z624" s="1367"/>
    </row>
    <row r="625" spans="5:26" s="1363" customFormat="1">
      <c r="E625" s="1367"/>
      <c r="M625" s="1367"/>
      <c r="Z625" s="1367"/>
    </row>
    <row r="626" spans="5:26" s="1363" customFormat="1">
      <c r="E626" s="1367"/>
      <c r="M626" s="1367"/>
      <c r="Z626" s="1367"/>
    </row>
    <row r="627" spans="5:26" s="1363" customFormat="1">
      <c r="E627" s="1367"/>
      <c r="M627" s="1367"/>
      <c r="Z627" s="1367"/>
    </row>
    <row r="628" spans="5:26" s="1363" customFormat="1">
      <c r="E628" s="1367"/>
      <c r="M628" s="1367"/>
      <c r="Z628" s="1367"/>
    </row>
    <row r="629" spans="5:26" s="1363" customFormat="1">
      <c r="E629" s="1367"/>
      <c r="M629" s="1367"/>
      <c r="Z629" s="1367"/>
    </row>
    <row r="630" spans="5:26" s="1363" customFormat="1">
      <c r="E630" s="1367"/>
      <c r="M630" s="1367"/>
      <c r="Z630" s="1367"/>
    </row>
    <row r="631" spans="5:26" s="1363" customFormat="1">
      <c r="E631" s="1367"/>
      <c r="M631" s="1367"/>
      <c r="Z631" s="1367"/>
    </row>
    <row r="632" spans="5:26" s="1363" customFormat="1">
      <c r="E632" s="1367"/>
      <c r="M632" s="1367"/>
      <c r="Z632" s="1367"/>
    </row>
    <row r="633" spans="5:26" s="1363" customFormat="1">
      <c r="E633" s="1367"/>
      <c r="M633" s="1367"/>
      <c r="Z633" s="1367"/>
    </row>
    <row r="634" spans="5:26" s="1363" customFormat="1">
      <c r="E634" s="1367"/>
      <c r="M634" s="1367"/>
      <c r="Z634" s="1367"/>
    </row>
    <row r="635" spans="5:26" s="1363" customFormat="1">
      <c r="E635" s="1367"/>
      <c r="M635" s="1367"/>
      <c r="Z635" s="1367"/>
    </row>
    <row r="636" spans="5:26" s="1363" customFormat="1">
      <c r="E636" s="1367"/>
      <c r="M636" s="1367"/>
      <c r="Z636" s="1367"/>
    </row>
    <row r="637" spans="5:26" s="1363" customFormat="1">
      <c r="E637" s="1367"/>
      <c r="M637" s="1367"/>
      <c r="Z637" s="1367"/>
    </row>
    <row r="638" spans="5:26" s="1363" customFormat="1">
      <c r="E638" s="1367"/>
      <c r="M638" s="1367"/>
      <c r="Z638" s="1367"/>
    </row>
    <row r="639" spans="5:26" s="1363" customFormat="1">
      <c r="E639" s="1367"/>
      <c r="M639" s="1367"/>
      <c r="Z639" s="1367"/>
    </row>
    <row r="640" spans="5:26" s="1363" customFormat="1">
      <c r="E640" s="1367"/>
      <c r="M640" s="1367"/>
      <c r="Z640" s="1367"/>
    </row>
    <row r="641" spans="5:26" s="1363" customFormat="1">
      <c r="E641" s="1367"/>
      <c r="M641" s="1367"/>
      <c r="Z641" s="1367"/>
    </row>
    <row r="642" spans="5:26" s="1363" customFormat="1">
      <c r="E642" s="1367"/>
      <c r="M642" s="1367"/>
      <c r="Z642" s="1367"/>
    </row>
    <row r="643" spans="5:26" s="1363" customFormat="1">
      <c r="E643" s="1367"/>
      <c r="M643" s="1367"/>
      <c r="Z643" s="1367"/>
    </row>
    <row r="644" spans="5:26" s="1363" customFormat="1">
      <c r="E644" s="1367"/>
      <c r="M644" s="1367"/>
      <c r="Z644" s="1367"/>
    </row>
    <row r="645" spans="5:26" s="1363" customFormat="1">
      <c r="E645" s="1367"/>
      <c r="M645" s="1367"/>
      <c r="Z645" s="1367"/>
    </row>
    <row r="646" spans="5:26" s="1363" customFormat="1">
      <c r="E646" s="1367"/>
      <c r="M646" s="1367"/>
      <c r="Z646" s="1367"/>
    </row>
    <row r="647" spans="5:26" s="1363" customFormat="1">
      <c r="E647" s="1367"/>
      <c r="M647" s="1367"/>
      <c r="Z647" s="1367"/>
    </row>
    <row r="648" spans="5:26" s="1363" customFormat="1">
      <c r="E648" s="1367"/>
      <c r="M648" s="1367"/>
      <c r="Z648" s="1367"/>
    </row>
    <row r="649" spans="5:26" s="1363" customFormat="1">
      <c r="E649" s="1367"/>
      <c r="M649" s="1367"/>
      <c r="Z649" s="1367"/>
    </row>
    <row r="650" spans="5:26" s="1363" customFormat="1">
      <c r="E650" s="1367"/>
      <c r="M650" s="1367"/>
      <c r="Z650" s="1367"/>
    </row>
    <row r="651" spans="5:26" s="1363" customFormat="1">
      <c r="E651" s="1367"/>
      <c r="M651" s="1367"/>
      <c r="Z651" s="1367"/>
    </row>
    <row r="652" spans="5:26" s="1363" customFormat="1">
      <c r="E652" s="1367"/>
      <c r="M652" s="1367"/>
      <c r="Z652" s="1367"/>
    </row>
    <row r="653" spans="5:26" s="1363" customFormat="1">
      <c r="E653" s="1367"/>
      <c r="M653" s="1367"/>
      <c r="Z653" s="1367"/>
    </row>
    <row r="654" spans="5:26" s="1363" customFormat="1">
      <c r="E654" s="1367"/>
      <c r="M654" s="1367"/>
      <c r="Z654" s="1367"/>
    </row>
    <row r="655" spans="5:26" s="1363" customFormat="1">
      <c r="E655" s="1367"/>
      <c r="M655" s="1367"/>
      <c r="Z655" s="1367"/>
    </row>
    <row r="656" spans="5:26" s="1363" customFormat="1">
      <c r="E656" s="1367"/>
      <c r="M656" s="1367"/>
      <c r="Z656" s="1367"/>
    </row>
    <row r="657" spans="5:26" s="1363" customFormat="1">
      <c r="E657" s="1367"/>
      <c r="M657" s="1367"/>
      <c r="Z657" s="1367"/>
    </row>
    <row r="658" spans="5:26" s="1363" customFormat="1">
      <c r="E658" s="1367"/>
      <c r="M658" s="1367"/>
      <c r="Z658" s="1367"/>
    </row>
    <row r="659" spans="5:26" s="1363" customFormat="1">
      <c r="E659" s="1367"/>
      <c r="M659" s="1367"/>
      <c r="Z659" s="1367"/>
    </row>
    <row r="660" spans="5:26" s="1363" customFormat="1">
      <c r="E660" s="1367"/>
      <c r="M660" s="1367"/>
      <c r="Z660" s="1367"/>
    </row>
    <row r="661" spans="5:26" s="1363" customFormat="1">
      <c r="E661" s="1367"/>
      <c r="M661" s="1367"/>
      <c r="Z661" s="1367"/>
    </row>
    <row r="662" spans="5:26" s="1363" customFormat="1">
      <c r="E662" s="1367"/>
      <c r="M662" s="1367"/>
      <c r="Z662" s="1367"/>
    </row>
    <row r="663" spans="5:26" s="1363" customFormat="1">
      <c r="E663" s="1367"/>
      <c r="M663" s="1367"/>
      <c r="Z663" s="1367"/>
    </row>
    <row r="664" spans="5:26" s="1363" customFormat="1">
      <c r="E664" s="1367"/>
      <c r="M664" s="1367"/>
      <c r="Z664" s="1367"/>
    </row>
    <row r="665" spans="5:26" s="1363" customFormat="1">
      <c r="E665" s="1367"/>
      <c r="M665" s="1367"/>
      <c r="Z665" s="1367"/>
    </row>
    <row r="666" spans="5:26" s="1363" customFormat="1">
      <c r="E666" s="1367"/>
      <c r="M666" s="1367"/>
      <c r="Z666" s="1367"/>
    </row>
    <row r="667" spans="5:26" s="1363" customFormat="1">
      <c r="E667" s="1367"/>
      <c r="M667" s="1367"/>
      <c r="Z667" s="1367"/>
    </row>
    <row r="668" spans="5:26" s="1363" customFormat="1">
      <c r="E668" s="1367"/>
      <c r="M668" s="1367"/>
      <c r="Z668" s="1367"/>
    </row>
    <row r="669" spans="5:26" s="1363" customFormat="1">
      <c r="E669" s="1367"/>
      <c r="M669" s="1367"/>
      <c r="Z669" s="1367"/>
    </row>
    <row r="670" spans="5:26" s="1363" customFormat="1">
      <c r="E670" s="1367"/>
      <c r="M670" s="1367"/>
      <c r="Z670" s="1367"/>
    </row>
    <row r="671" spans="5:26" s="1363" customFormat="1">
      <c r="E671" s="1367"/>
      <c r="M671" s="1367"/>
      <c r="Z671" s="1367"/>
    </row>
    <row r="672" spans="5:26" s="1363" customFormat="1">
      <c r="E672" s="1367"/>
      <c r="M672" s="1367"/>
      <c r="Z672" s="1367"/>
    </row>
    <row r="673" spans="5:26" s="1363" customFormat="1">
      <c r="E673" s="1367"/>
      <c r="M673" s="1367"/>
      <c r="Z673" s="1367"/>
    </row>
    <row r="674" spans="5:26" s="1363" customFormat="1">
      <c r="E674" s="1367"/>
      <c r="M674" s="1367"/>
      <c r="Z674" s="1367"/>
    </row>
    <row r="675" spans="5:26" s="1363" customFormat="1">
      <c r="E675" s="1367"/>
      <c r="M675" s="1367"/>
      <c r="Z675" s="1367"/>
    </row>
    <row r="676" spans="5:26" s="1363" customFormat="1">
      <c r="E676" s="1367"/>
      <c r="M676" s="1367"/>
      <c r="Z676" s="1367"/>
    </row>
    <row r="677" spans="5:26" s="1363" customFormat="1">
      <c r="E677" s="1367"/>
      <c r="M677" s="1367"/>
      <c r="Z677" s="1367"/>
    </row>
    <row r="678" spans="5:26" s="1363" customFormat="1">
      <c r="E678" s="1367"/>
      <c r="M678" s="1367"/>
      <c r="Z678" s="1367"/>
    </row>
    <row r="679" spans="5:26" s="1363" customFormat="1">
      <c r="E679" s="1367"/>
      <c r="M679" s="1367"/>
      <c r="Z679" s="1367"/>
    </row>
    <row r="680" spans="5:26" s="1363" customFormat="1">
      <c r="E680" s="1367"/>
      <c r="M680" s="1367"/>
      <c r="Z680" s="1367"/>
    </row>
    <row r="681" spans="5:26" s="1363" customFormat="1">
      <c r="E681" s="1367"/>
      <c r="M681" s="1367"/>
      <c r="Z681" s="1367"/>
    </row>
    <row r="682" spans="5:26" s="1363" customFormat="1">
      <c r="E682" s="1367"/>
      <c r="M682" s="1367"/>
      <c r="Z682" s="1367"/>
    </row>
    <row r="683" spans="5:26" s="1363" customFormat="1">
      <c r="E683" s="1367"/>
      <c r="M683" s="1367"/>
      <c r="Z683" s="1367"/>
    </row>
    <row r="684" spans="5:26" s="1363" customFormat="1">
      <c r="E684" s="1367"/>
      <c r="M684" s="1367"/>
      <c r="Z684" s="1367"/>
    </row>
    <row r="685" spans="5:26" s="1363" customFormat="1">
      <c r="E685" s="1367"/>
      <c r="M685" s="1367"/>
      <c r="Z685" s="1367"/>
    </row>
    <row r="686" spans="5:26" s="1363" customFormat="1">
      <c r="E686" s="1367"/>
      <c r="M686" s="1367"/>
      <c r="Z686" s="1367"/>
    </row>
    <row r="687" spans="5:26" s="1363" customFormat="1">
      <c r="E687" s="1367"/>
      <c r="M687" s="1367"/>
      <c r="Z687" s="1367"/>
    </row>
    <row r="688" spans="5:26" s="1363" customFormat="1">
      <c r="E688" s="1367"/>
      <c r="M688" s="1367"/>
      <c r="Z688" s="1367"/>
    </row>
    <row r="689" spans="5:26" s="1363" customFormat="1">
      <c r="E689" s="1367"/>
      <c r="M689" s="1367"/>
      <c r="Z689" s="1367"/>
    </row>
    <row r="690" spans="5:26" s="1363" customFormat="1">
      <c r="E690" s="1367"/>
      <c r="M690" s="1367"/>
      <c r="Z690" s="1367"/>
    </row>
    <row r="691" spans="5:26" s="1363" customFormat="1">
      <c r="E691" s="1367"/>
      <c r="M691" s="1367"/>
      <c r="Z691" s="1367"/>
    </row>
    <row r="692" spans="5:26" s="1363" customFormat="1">
      <c r="E692" s="1367"/>
      <c r="M692" s="1367"/>
      <c r="Z692" s="1367"/>
    </row>
    <row r="693" spans="5:26" s="1363" customFormat="1">
      <c r="E693" s="1367"/>
      <c r="M693" s="1367"/>
      <c r="Z693" s="1367"/>
    </row>
    <row r="694" spans="5:26" s="1363" customFormat="1">
      <c r="E694" s="1367"/>
      <c r="M694" s="1367"/>
      <c r="Z694" s="1367"/>
    </row>
    <row r="695" spans="5:26" s="1363" customFormat="1">
      <c r="E695" s="1367"/>
      <c r="M695" s="1367"/>
      <c r="Z695" s="1367"/>
    </row>
    <row r="696" spans="5:26" s="1363" customFormat="1">
      <c r="E696" s="1367"/>
      <c r="M696" s="1367"/>
      <c r="Z696" s="1367"/>
    </row>
    <row r="697" spans="5:26" s="1363" customFormat="1">
      <c r="E697" s="1367"/>
      <c r="M697" s="1367"/>
      <c r="Z697" s="1367"/>
    </row>
    <row r="698" spans="5:26" s="1363" customFormat="1">
      <c r="E698" s="1367"/>
      <c r="M698" s="1367"/>
      <c r="Z698" s="1367"/>
    </row>
    <row r="699" spans="5:26" s="1363" customFormat="1">
      <c r="E699" s="1367"/>
      <c r="M699" s="1367"/>
      <c r="Z699" s="1367"/>
    </row>
    <row r="700" spans="5:26" s="1363" customFormat="1">
      <c r="E700" s="1367"/>
      <c r="M700" s="1367"/>
      <c r="Z700" s="1367"/>
    </row>
    <row r="701" spans="5:26" s="1363" customFormat="1">
      <c r="E701" s="1367"/>
      <c r="M701" s="1367"/>
      <c r="Z701" s="1367"/>
    </row>
    <row r="702" spans="5:26" s="1363" customFormat="1">
      <c r="E702" s="1367"/>
      <c r="M702" s="1367"/>
      <c r="Z702" s="1367"/>
    </row>
    <row r="703" spans="5:26" s="1363" customFormat="1">
      <c r="E703" s="1367"/>
      <c r="M703" s="1367"/>
      <c r="Z703" s="1367"/>
    </row>
    <row r="704" spans="5:26" s="1363" customFormat="1">
      <c r="E704" s="1367"/>
      <c r="M704" s="1367"/>
      <c r="Z704" s="1367"/>
    </row>
    <row r="705" spans="5:26" s="1363" customFormat="1">
      <c r="E705" s="1367"/>
      <c r="M705" s="1367"/>
      <c r="Z705" s="1367"/>
    </row>
    <row r="706" spans="5:26" s="1363" customFormat="1">
      <c r="E706" s="1367"/>
      <c r="M706" s="1367"/>
      <c r="Z706" s="1367"/>
    </row>
    <row r="707" spans="5:26" s="1363" customFormat="1">
      <c r="E707" s="1367"/>
      <c r="M707" s="1367"/>
      <c r="Z707" s="1367"/>
    </row>
    <row r="708" spans="5:26" s="1363" customFormat="1">
      <c r="E708" s="1367"/>
      <c r="M708" s="1367"/>
      <c r="Z708" s="1367"/>
    </row>
    <row r="709" spans="5:26" s="1363" customFormat="1">
      <c r="E709" s="1367"/>
      <c r="M709" s="1367"/>
      <c r="Z709" s="1367"/>
    </row>
    <row r="710" spans="5:26" s="1363" customFormat="1">
      <c r="E710" s="1367"/>
      <c r="M710" s="1367"/>
      <c r="Z710" s="1367"/>
    </row>
    <row r="711" spans="5:26" s="1363" customFormat="1">
      <c r="E711" s="1367"/>
      <c r="M711" s="1367"/>
      <c r="Z711" s="1367"/>
    </row>
    <row r="712" spans="5:26" s="1363" customFormat="1">
      <c r="E712" s="1367"/>
      <c r="M712" s="1367"/>
      <c r="Z712" s="1367"/>
    </row>
    <row r="713" spans="5:26" s="1363" customFormat="1">
      <c r="E713" s="1367"/>
      <c r="M713" s="1367"/>
      <c r="Z713" s="1367"/>
    </row>
    <row r="714" spans="5:26" s="1363" customFormat="1">
      <c r="E714" s="1367"/>
      <c r="M714" s="1367"/>
      <c r="Z714" s="1367"/>
    </row>
    <row r="715" spans="5:26" s="1363" customFormat="1">
      <c r="E715" s="1367"/>
      <c r="M715" s="1367"/>
      <c r="Z715" s="1367"/>
    </row>
    <row r="716" spans="5:26" s="1363" customFormat="1">
      <c r="E716" s="1367"/>
      <c r="M716" s="1367"/>
      <c r="Z716" s="1367"/>
    </row>
    <row r="717" spans="5:26" s="1363" customFormat="1">
      <c r="E717" s="1367"/>
      <c r="M717" s="1367"/>
      <c r="Z717" s="1367"/>
    </row>
    <row r="718" spans="5:26" s="1363" customFormat="1">
      <c r="E718" s="1367"/>
      <c r="M718" s="1367"/>
      <c r="Z718" s="1367"/>
    </row>
    <row r="719" spans="5:26" s="1363" customFormat="1">
      <c r="E719" s="1367"/>
      <c r="M719" s="1367"/>
      <c r="Z719" s="1367"/>
    </row>
    <row r="720" spans="5:26" s="1363" customFormat="1">
      <c r="E720" s="1367"/>
      <c r="M720" s="1367"/>
      <c r="Z720" s="1367"/>
    </row>
    <row r="721" spans="5:26" s="1363" customFormat="1">
      <c r="E721" s="1367"/>
      <c r="M721" s="1367"/>
      <c r="Z721" s="1367"/>
    </row>
    <row r="722" spans="5:26" s="1363" customFormat="1">
      <c r="E722" s="1367"/>
      <c r="M722" s="1367"/>
      <c r="Z722" s="1367"/>
    </row>
    <row r="723" spans="5:26" s="1363" customFormat="1">
      <c r="E723" s="1367"/>
      <c r="M723" s="1367"/>
      <c r="Z723" s="1367"/>
    </row>
    <row r="724" spans="5:26" s="1363" customFormat="1">
      <c r="E724" s="1367"/>
      <c r="M724" s="1367"/>
      <c r="Z724" s="1367"/>
    </row>
    <row r="725" spans="5:26" s="1363" customFormat="1">
      <c r="E725" s="1367"/>
      <c r="M725" s="1367"/>
      <c r="Z725" s="1367"/>
    </row>
    <row r="726" spans="5:26" s="1363" customFormat="1">
      <c r="E726" s="1367"/>
      <c r="M726" s="1367"/>
      <c r="Z726" s="1367"/>
    </row>
    <row r="727" spans="5:26" s="1363" customFormat="1">
      <c r="E727" s="1367"/>
      <c r="M727" s="1367"/>
      <c r="Z727" s="1367"/>
    </row>
    <row r="728" spans="5:26" s="1363" customFormat="1">
      <c r="E728" s="1367"/>
      <c r="M728" s="1367"/>
      <c r="Z728" s="1367"/>
    </row>
    <row r="729" spans="5:26" s="1363" customFormat="1">
      <c r="E729" s="1367"/>
      <c r="M729" s="1367"/>
      <c r="Z729" s="1367"/>
    </row>
    <row r="730" spans="5:26" s="1363" customFormat="1">
      <c r="E730" s="1367"/>
      <c r="M730" s="1367"/>
      <c r="Z730" s="1367"/>
    </row>
    <row r="731" spans="5:26" s="1363" customFormat="1">
      <c r="E731" s="1367"/>
      <c r="M731" s="1367"/>
      <c r="Z731" s="1367"/>
    </row>
    <row r="732" spans="5:26" s="1363" customFormat="1">
      <c r="E732" s="1367"/>
      <c r="M732" s="1367"/>
      <c r="Z732" s="1367"/>
    </row>
    <row r="733" spans="5:26" s="1363" customFormat="1">
      <c r="E733" s="1367"/>
      <c r="M733" s="1367"/>
      <c r="Z733" s="1367"/>
    </row>
    <row r="734" spans="5:26" s="1363" customFormat="1">
      <c r="E734" s="1367"/>
      <c r="M734" s="1367"/>
      <c r="Z734" s="1367"/>
    </row>
    <row r="735" spans="5:26" s="1363" customFormat="1">
      <c r="E735" s="1367"/>
      <c r="M735" s="1367"/>
      <c r="Z735" s="1367"/>
    </row>
    <row r="736" spans="5:26" s="1363" customFormat="1">
      <c r="E736" s="1367"/>
      <c r="M736" s="1367"/>
      <c r="Z736" s="1367"/>
    </row>
    <row r="737" spans="5:26" s="1363" customFormat="1">
      <c r="E737" s="1367"/>
      <c r="M737" s="1367"/>
      <c r="Z737" s="1367"/>
    </row>
    <row r="738" spans="5:26" s="1363" customFormat="1">
      <c r="E738" s="1367"/>
      <c r="M738" s="1367"/>
      <c r="Z738" s="1367"/>
    </row>
    <row r="739" spans="5:26" s="1363" customFormat="1">
      <c r="E739" s="1367"/>
      <c r="M739" s="1367"/>
      <c r="Z739" s="1367"/>
    </row>
    <row r="740" spans="5:26" s="1363" customFormat="1">
      <c r="E740" s="1367"/>
      <c r="M740" s="1367"/>
      <c r="Z740" s="1367"/>
    </row>
    <row r="741" spans="5:26" s="1363" customFormat="1">
      <c r="E741" s="1367"/>
      <c r="M741" s="1367"/>
      <c r="Z741" s="1367"/>
    </row>
    <row r="742" spans="5:26" s="1363" customFormat="1">
      <c r="E742" s="1367"/>
      <c r="M742" s="1367"/>
      <c r="Z742" s="1367"/>
    </row>
    <row r="743" spans="5:26" s="1363" customFormat="1">
      <c r="E743" s="1367"/>
      <c r="M743" s="1367"/>
      <c r="Z743" s="1367"/>
    </row>
    <row r="744" spans="5:26" s="1363" customFormat="1">
      <c r="E744" s="1367"/>
      <c r="M744" s="1367"/>
      <c r="Z744" s="1367"/>
    </row>
    <row r="745" spans="5:26" s="1363" customFormat="1">
      <c r="E745" s="1367"/>
      <c r="M745" s="1367"/>
      <c r="Z745" s="1367"/>
    </row>
    <row r="746" spans="5:26" s="1363" customFormat="1">
      <c r="E746" s="1367"/>
      <c r="M746" s="1367"/>
      <c r="Z746" s="1367"/>
    </row>
    <row r="747" spans="5:26" s="1363" customFormat="1">
      <c r="E747" s="1367"/>
      <c r="M747" s="1367"/>
      <c r="Z747" s="1367"/>
    </row>
    <row r="748" spans="5:26" s="1363" customFormat="1">
      <c r="E748" s="1367"/>
      <c r="M748" s="1367"/>
      <c r="Z748" s="1367"/>
    </row>
    <row r="749" spans="5:26" s="1363" customFormat="1">
      <c r="E749" s="1367"/>
      <c r="M749" s="1367"/>
      <c r="Z749" s="1367"/>
    </row>
    <row r="750" spans="5:26" s="1363" customFormat="1">
      <c r="E750" s="1367"/>
      <c r="M750" s="1367"/>
      <c r="Z750" s="1367"/>
    </row>
    <row r="751" spans="5:26" s="1363" customFormat="1">
      <c r="E751" s="1367"/>
      <c r="M751" s="1367"/>
      <c r="Z751" s="1367"/>
    </row>
    <row r="752" spans="5:26" s="1363" customFormat="1">
      <c r="E752" s="1367"/>
      <c r="M752" s="1367"/>
      <c r="Z752" s="1367"/>
    </row>
    <row r="753" spans="5:26" s="1363" customFormat="1">
      <c r="E753" s="1367"/>
      <c r="M753" s="1367"/>
      <c r="Z753" s="1367"/>
    </row>
    <row r="754" spans="5:26" s="1363" customFormat="1">
      <c r="E754" s="1367"/>
      <c r="M754" s="1367"/>
      <c r="Z754" s="1367"/>
    </row>
    <row r="755" spans="5:26" s="1363" customFormat="1">
      <c r="E755" s="1367"/>
      <c r="M755" s="1367"/>
      <c r="Z755" s="1367"/>
    </row>
    <row r="756" spans="5:26" s="1363" customFormat="1">
      <c r="E756" s="1367"/>
      <c r="M756" s="1367"/>
      <c r="Z756" s="1367"/>
    </row>
    <row r="757" spans="5:26" s="1363" customFormat="1">
      <c r="E757" s="1367"/>
      <c r="M757" s="1367"/>
      <c r="Z757" s="1367"/>
    </row>
    <row r="758" spans="5:26" s="1363" customFormat="1">
      <c r="E758" s="1367"/>
      <c r="M758" s="1367"/>
      <c r="Z758" s="1367"/>
    </row>
    <row r="759" spans="5:26" s="1363" customFormat="1">
      <c r="E759" s="1367"/>
      <c r="M759" s="1367"/>
      <c r="Z759" s="1367"/>
    </row>
    <row r="760" spans="5:26" s="1363" customFormat="1">
      <c r="E760" s="1367"/>
      <c r="M760" s="1367"/>
      <c r="Z760" s="1367"/>
    </row>
    <row r="761" spans="5:26" s="1363" customFormat="1">
      <c r="E761" s="1367"/>
      <c r="M761" s="1367"/>
      <c r="Z761" s="1367"/>
    </row>
    <row r="762" spans="5:26" s="1363" customFormat="1">
      <c r="E762" s="1367"/>
      <c r="M762" s="1367"/>
      <c r="Z762" s="1367"/>
    </row>
    <row r="763" spans="5:26" s="1363" customFormat="1">
      <c r="E763" s="1367"/>
      <c r="M763" s="1367"/>
      <c r="Z763" s="1367"/>
    </row>
    <row r="764" spans="5:26" s="1363" customFormat="1">
      <c r="E764" s="1367"/>
      <c r="M764" s="1367"/>
      <c r="Z764" s="1367"/>
    </row>
    <row r="765" spans="5:26" s="1363" customFormat="1">
      <c r="E765" s="1367"/>
      <c r="M765" s="1367"/>
      <c r="Z765" s="1367"/>
    </row>
    <row r="766" spans="5:26" s="1363" customFormat="1">
      <c r="E766" s="1367"/>
      <c r="M766" s="1367"/>
      <c r="Z766" s="1367"/>
    </row>
    <row r="767" spans="5:26" s="1363" customFormat="1">
      <c r="E767" s="1367"/>
      <c r="M767" s="1367"/>
      <c r="Z767" s="1367"/>
    </row>
    <row r="768" spans="5:26" s="1363" customFormat="1">
      <c r="E768" s="1367"/>
      <c r="M768" s="1367"/>
      <c r="Z768" s="1367"/>
    </row>
    <row r="769" spans="5:26" s="1363" customFormat="1">
      <c r="E769" s="1367"/>
      <c r="M769" s="1367"/>
      <c r="Z769" s="1367"/>
    </row>
    <row r="770" spans="5:26" s="1363" customFormat="1">
      <c r="E770" s="1367"/>
      <c r="M770" s="1367"/>
      <c r="Z770" s="1367"/>
    </row>
    <row r="771" spans="5:26" s="1363" customFormat="1">
      <c r="E771" s="1367"/>
      <c r="M771" s="1367"/>
      <c r="Z771" s="1367"/>
    </row>
    <row r="772" spans="5:26" s="1363" customFormat="1">
      <c r="E772" s="1367"/>
      <c r="M772" s="1367"/>
      <c r="Z772" s="1367"/>
    </row>
    <row r="773" spans="5:26" s="1363" customFormat="1">
      <c r="E773" s="1367"/>
      <c r="M773" s="1367"/>
      <c r="Z773" s="1367"/>
    </row>
    <row r="774" spans="5:26" s="1363" customFormat="1">
      <c r="E774" s="1367"/>
      <c r="M774" s="1367"/>
      <c r="Z774" s="1367"/>
    </row>
    <row r="775" spans="5:26" s="1363" customFormat="1">
      <c r="E775" s="1367"/>
      <c r="M775" s="1367"/>
      <c r="Z775" s="1367"/>
    </row>
    <row r="776" spans="5:26" s="1363" customFormat="1">
      <c r="E776" s="1367"/>
      <c r="M776" s="1367"/>
      <c r="Z776" s="1367"/>
    </row>
    <row r="777" spans="5:26" s="1363" customFormat="1">
      <c r="E777" s="1367"/>
      <c r="M777" s="1367"/>
      <c r="Z777" s="1367"/>
    </row>
    <row r="778" spans="5:26" s="1363" customFormat="1">
      <c r="E778" s="1367"/>
      <c r="M778" s="1367"/>
      <c r="Z778" s="1367"/>
    </row>
    <row r="779" spans="5:26" s="1363" customFormat="1">
      <c r="E779" s="1367"/>
      <c r="M779" s="1367"/>
      <c r="Z779" s="1367"/>
    </row>
    <row r="780" spans="5:26" s="1363" customFormat="1">
      <c r="E780" s="1367"/>
      <c r="M780" s="1367"/>
      <c r="Z780" s="1367"/>
    </row>
    <row r="781" spans="5:26" s="1363" customFormat="1">
      <c r="E781" s="1367"/>
      <c r="M781" s="1367"/>
      <c r="Z781" s="1367"/>
    </row>
    <row r="782" spans="5:26" s="1363" customFormat="1">
      <c r="E782" s="1367"/>
      <c r="M782" s="1367"/>
      <c r="Z782" s="1367"/>
    </row>
    <row r="783" spans="5:26" s="1363" customFormat="1">
      <c r="E783" s="1367"/>
      <c r="M783" s="1367"/>
      <c r="Z783" s="1367"/>
    </row>
    <row r="784" spans="5:26" s="1363" customFormat="1">
      <c r="E784" s="1367"/>
      <c r="M784" s="1367"/>
      <c r="Z784" s="1367"/>
    </row>
    <row r="785" spans="5:26" s="1363" customFormat="1">
      <c r="E785" s="1367"/>
      <c r="M785" s="1367"/>
      <c r="Z785" s="1367"/>
    </row>
    <row r="786" spans="5:26" s="1363" customFormat="1">
      <c r="E786" s="1367"/>
      <c r="M786" s="1367"/>
      <c r="Z786" s="1367"/>
    </row>
    <row r="787" spans="5:26" s="1363" customFormat="1">
      <c r="E787" s="1367"/>
      <c r="M787" s="1367"/>
      <c r="Z787" s="1367"/>
    </row>
    <row r="788" spans="5:26" s="1363" customFormat="1">
      <c r="E788" s="1367"/>
      <c r="M788" s="1367"/>
      <c r="Z788" s="1367"/>
    </row>
    <row r="789" spans="5:26" s="1363" customFormat="1">
      <c r="E789" s="1367"/>
      <c r="M789" s="1367"/>
      <c r="Z789" s="1367"/>
    </row>
    <row r="790" spans="5:26" s="1363" customFormat="1">
      <c r="E790" s="1367"/>
      <c r="M790" s="1367"/>
      <c r="Z790" s="1367"/>
    </row>
    <row r="791" spans="5:26" s="1363" customFormat="1">
      <c r="E791" s="1367"/>
      <c r="M791" s="1367"/>
      <c r="Z791" s="1367"/>
    </row>
    <row r="792" spans="5:26" s="1363" customFormat="1">
      <c r="E792" s="1367"/>
      <c r="M792" s="1367"/>
      <c r="Z792" s="1367"/>
    </row>
    <row r="793" spans="5:26" s="1363" customFormat="1">
      <c r="E793" s="1367"/>
      <c r="M793" s="1367"/>
      <c r="Z793" s="1367"/>
    </row>
    <row r="794" spans="5:26" s="1363" customFormat="1">
      <c r="E794" s="1367"/>
      <c r="M794" s="1367"/>
      <c r="Z794" s="1367"/>
    </row>
    <row r="795" spans="5:26" s="1363" customFormat="1">
      <c r="E795" s="1367"/>
      <c r="M795" s="1367"/>
      <c r="Z795" s="1367"/>
    </row>
    <row r="796" spans="5:26" s="1363" customFormat="1">
      <c r="E796" s="1367"/>
      <c r="M796" s="1367"/>
      <c r="Z796" s="1367"/>
    </row>
    <row r="797" spans="5:26" s="1363" customFormat="1">
      <c r="E797" s="1367"/>
      <c r="M797" s="1367"/>
      <c r="Z797" s="1367"/>
    </row>
    <row r="798" spans="5:26" s="1363" customFormat="1">
      <c r="E798" s="1367"/>
      <c r="M798" s="1367"/>
      <c r="Z798" s="1367"/>
    </row>
    <row r="799" spans="5:26" s="1363" customFormat="1">
      <c r="E799" s="1367"/>
      <c r="M799" s="1367"/>
      <c r="Z799" s="1367"/>
    </row>
    <row r="800" spans="5:26" s="1363" customFormat="1">
      <c r="E800" s="1367"/>
      <c r="M800" s="1367"/>
      <c r="Z800" s="1367"/>
    </row>
    <row r="801" spans="5:26" s="1363" customFormat="1">
      <c r="E801" s="1367"/>
      <c r="M801" s="1367"/>
      <c r="Z801" s="1367"/>
    </row>
    <row r="802" spans="5:26" s="1363" customFormat="1">
      <c r="E802" s="1367"/>
      <c r="M802" s="1367"/>
      <c r="Z802" s="1367"/>
    </row>
    <row r="803" spans="5:26" s="1363" customFormat="1">
      <c r="E803" s="1367"/>
      <c r="M803" s="1367"/>
      <c r="Z803" s="1367"/>
    </row>
    <row r="804" spans="5:26" s="1363" customFormat="1">
      <c r="E804" s="1367"/>
      <c r="M804" s="1367"/>
      <c r="Z804" s="1367"/>
    </row>
    <row r="805" spans="5:26" s="1363" customFormat="1">
      <c r="E805" s="1367"/>
      <c r="M805" s="1367"/>
      <c r="Z805" s="1367"/>
    </row>
    <row r="806" spans="5:26" s="1363" customFormat="1">
      <c r="E806" s="1367"/>
      <c r="M806" s="1367"/>
      <c r="Z806" s="1367"/>
    </row>
    <row r="807" spans="5:26" s="1363" customFormat="1">
      <c r="E807" s="1367"/>
      <c r="M807" s="1367"/>
      <c r="Z807" s="1367"/>
    </row>
    <row r="808" spans="5:26" s="1363" customFormat="1">
      <c r="E808" s="1367"/>
      <c r="M808" s="1367"/>
      <c r="Z808" s="1367"/>
    </row>
    <row r="809" spans="5:26" s="1363" customFormat="1">
      <c r="E809" s="1367"/>
      <c r="M809" s="1367"/>
      <c r="Z809" s="1367"/>
    </row>
    <row r="810" spans="5:26" s="1363" customFormat="1">
      <c r="E810" s="1367"/>
      <c r="M810" s="1367"/>
      <c r="Z810" s="1367"/>
    </row>
    <row r="811" spans="5:26" s="1363" customFormat="1">
      <c r="E811" s="1367"/>
      <c r="M811" s="1367"/>
      <c r="Z811" s="1367"/>
    </row>
    <row r="812" spans="5:26" s="1363" customFormat="1">
      <c r="E812" s="1367"/>
      <c r="M812" s="1367"/>
      <c r="Z812" s="1367"/>
    </row>
    <row r="813" spans="5:26" s="1363" customFormat="1">
      <c r="E813" s="1367"/>
      <c r="M813" s="1367"/>
      <c r="Z813" s="1367"/>
    </row>
    <row r="814" spans="5:26" s="1363" customFormat="1">
      <c r="E814" s="1367"/>
      <c r="M814" s="1367"/>
      <c r="Z814" s="1367"/>
    </row>
    <row r="815" spans="5:26" s="1363" customFormat="1">
      <c r="E815" s="1367"/>
      <c r="M815" s="1367"/>
      <c r="Z815" s="1367"/>
    </row>
    <row r="816" spans="5:26" s="1363" customFormat="1">
      <c r="E816" s="1367"/>
      <c r="M816" s="1367"/>
      <c r="Z816" s="1367"/>
    </row>
    <row r="817" spans="5:26" s="1363" customFormat="1">
      <c r="E817" s="1367"/>
      <c r="M817" s="1367"/>
      <c r="Z817" s="1367"/>
    </row>
    <row r="818" spans="5:26" s="1363" customFormat="1">
      <c r="E818" s="1367"/>
      <c r="M818" s="1367"/>
      <c r="Z818" s="1367"/>
    </row>
    <row r="819" spans="5:26" s="1363" customFormat="1">
      <c r="E819" s="1367"/>
      <c r="M819" s="1367"/>
      <c r="Z819" s="1367"/>
    </row>
    <row r="820" spans="5:26" s="1363" customFormat="1">
      <c r="E820" s="1367"/>
      <c r="M820" s="1367"/>
      <c r="Z820" s="1367"/>
    </row>
    <row r="821" spans="5:26" s="1363" customFormat="1">
      <c r="E821" s="1367"/>
      <c r="M821" s="1367"/>
      <c r="Z821" s="1367"/>
    </row>
    <row r="822" spans="5:26" s="1363" customFormat="1">
      <c r="E822" s="1367"/>
      <c r="M822" s="1367"/>
      <c r="Z822" s="1367"/>
    </row>
    <row r="823" spans="5:26" s="1363" customFormat="1">
      <c r="E823" s="1367"/>
      <c r="M823" s="1367"/>
      <c r="Z823" s="1367"/>
    </row>
    <row r="824" spans="5:26" s="1363" customFormat="1">
      <c r="E824" s="1367"/>
      <c r="M824" s="1367"/>
      <c r="Z824" s="1367"/>
    </row>
    <row r="825" spans="5:26" s="1363" customFormat="1">
      <c r="E825" s="1367"/>
      <c r="M825" s="1367"/>
      <c r="Z825" s="1367"/>
    </row>
    <row r="826" spans="5:26" s="1363" customFormat="1">
      <c r="E826" s="1367"/>
      <c r="M826" s="1367"/>
      <c r="Z826" s="1367"/>
    </row>
    <row r="827" spans="5:26" s="1363" customFormat="1">
      <c r="E827" s="1367"/>
      <c r="M827" s="1367"/>
      <c r="Z827" s="1367"/>
    </row>
    <row r="828" spans="5:26" s="1363" customFormat="1">
      <c r="E828" s="1367"/>
      <c r="M828" s="1367"/>
      <c r="Z828" s="1367"/>
    </row>
    <row r="829" spans="5:26" s="1363" customFormat="1">
      <c r="E829" s="1367"/>
      <c r="M829" s="1367"/>
      <c r="Z829" s="1367"/>
    </row>
    <row r="830" spans="5:26" s="1363" customFormat="1">
      <c r="E830" s="1367"/>
      <c r="M830" s="1367"/>
      <c r="Z830" s="1367"/>
    </row>
    <row r="831" spans="5:26" s="1363" customFormat="1">
      <c r="E831" s="1367"/>
      <c r="M831" s="1367"/>
      <c r="Z831" s="1367"/>
    </row>
    <row r="832" spans="5:26" s="1363" customFormat="1">
      <c r="E832" s="1367"/>
      <c r="M832" s="1367"/>
      <c r="Z832" s="1367"/>
    </row>
    <row r="833" spans="5:26" s="1363" customFormat="1">
      <c r="E833" s="1367"/>
      <c r="M833" s="1367"/>
      <c r="Z833" s="1367"/>
    </row>
    <row r="834" spans="5:26" s="1363" customFormat="1">
      <c r="E834" s="1367"/>
      <c r="M834" s="1367"/>
      <c r="Z834" s="1367"/>
    </row>
    <row r="835" spans="5:26" s="1363" customFormat="1">
      <c r="E835" s="1367"/>
      <c r="M835" s="1367"/>
      <c r="Z835" s="1367"/>
    </row>
    <row r="836" spans="5:26" s="1363" customFormat="1">
      <c r="E836" s="1367"/>
      <c r="M836" s="1367"/>
      <c r="Z836" s="1367"/>
    </row>
    <row r="837" spans="5:26" s="1363" customFormat="1">
      <c r="E837" s="1367"/>
      <c r="M837" s="1367"/>
      <c r="Z837" s="1367"/>
    </row>
    <row r="838" spans="5:26" s="1363" customFormat="1">
      <c r="E838" s="1367"/>
      <c r="M838" s="1367"/>
      <c r="Z838" s="1367"/>
    </row>
    <row r="839" spans="5:26" s="1363" customFormat="1">
      <c r="E839" s="1367"/>
      <c r="M839" s="1367"/>
      <c r="Z839" s="1367"/>
    </row>
    <row r="840" spans="5:26" s="1363" customFormat="1">
      <c r="E840" s="1367"/>
      <c r="M840" s="1367"/>
      <c r="Z840" s="1367"/>
    </row>
    <row r="841" spans="5:26" s="1363" customFormat="1">
      <c r="E841" s="1367"/>
      <c r="M841" s="1367"/>
      <c r="Z841" s="1367"/>
    </row>
    <row r="842" spans="5:26" s="1363" customFormat="1">
      <c r="E842" s="1367"/>
      <c r="M842" s="1367"/>
      <c r="Z842" s="1367"/>
    </row>
    <row r="843" spans="5:26" s="1363" customFormat="1">
      <c r="E843" s="1367"/>
      <c r="M843" s="1367"/>
      <c r="Z843" s="1367"/>
    </row>
    <row r="844" spans="5:26" s="1363" customFormat="1">
      <c r="E844" s="1367"/>
      <c r="M844" s="1367"/>
      <c r="Z844" s="1367"/>
    </row>
    <row r="845" spans="5:26" s="1363" customFormat="1">
      <c r="E845" s="1367"/>
      <c r="M845" s="1367"/>
      <c r="Z845" s="1367"/>
    </row>
    <row r="846" spans="5:26" s="1363" customFormat="1">
      <c r="E846" s="1367"/>
      <c r="M846" s="1367"/>
      <c r="Z846" s="1367"/>
    </row>
    <row r="847" spans="5:26" s="1363" customFormat="1">
      <c r="E847" s="1367"/>
      <c r="M847" s="1367"/>
      <c r="Z847" s="1367"/>
    </row>
    <row r="848" spans="5:26" s="1363" customFormat="1">
      <c r="E848" s="1367"/>
      <c r="M848" s="1367"/>
      <c r="Z848" s="1367"/>
    </row>
    <row r="849" spans="5:26" s="1363" customFormat="1">
      <c r="E849" s="1367"/>
      <c r="M849" s="1367"/>
      <c r="Z849" s="1367"/>
    </row>
    <row r="850" spans="5:26" s="1363" customFormat="1">
      <c r="E850" s="1367"/>
      <c r="M850" s="1367"/>
      <c r="Z850" s="1367"/>
    </row>
    <row r="851" spans="5:26" s="1363" customFormat="1">
      <c r="E851" s="1367"/>
      <c r="M851" s="1367"/>
      <c r="Z851" s="1367"/>
    </row>
    <row r="852" spans="5:26" s="1363" customFormat="1">
      <c r="E852" s="1367"/>
      <c r="M852" s="1367"/>
      <c r="Z852" s="1367"/>
    </row>
    <row r="853" spans="5:26" s="1363" customFormat="1">
      <c r="E853" s="1367"/>
      <c r="M853" s="1367"/>
      <c r="Z853" s="1367"/>
    </row>
    <row r="854" spans="5:26" s="1363" customFormat="1">
      <c r="E854" s="1367"/>
      <c r="M854" s="1367"/>
      <c r="Z854" s="1367"/>
    </row>
    <row r="855" spans="5:26" s="1363" customFormat="1">
      <c r="E855" s="1367"/>
      <c r="M855" s="1367"/>
      <c r="Z855" s="1367"/>
    </row>
    <row r="856" spans="5:26" s="1363" customFormat="1">
      <c r="E856" s="1367"/>
      <c r="M856" s="1367"/>
      <c r="Z856" s="1367"/>
    </row>
    <row r="857" spans="5:26" s="1363" customFormat="1">
      <c r="E857" s="1367"/>
      <c r="M857" s="1367"/>
      <c r="Z857" s="1367"/>
    </row>
    <row r="858" spans="5:26" s="1363" customFormat="1">
      <c r="E858" s="1367"/>
      <c r="M858" s="1367"/>
      <c r="Z858" s="1367"/>
    </row>
    <row r="859" spans="5:26" s="1363" customFormat="1">
      <c r="E859" s="1367"/>
      <c r="M859" s="1367"/>
      <c r="Z859" s="1367"/>
    </row>
    <row r="860" spans="5:26" s="1363" customFormat="1">
      <c r="E860" s="1367"/>
      <c r="M860" s="1367"/>
      <c r="Z860" s="1367"/>
    </row>
    <row r="861" spans="5:26" s="1363" customFormat="1">
      <c r="E861" s="1367"/>
      <c r="M861" s="1367"/>
      <c r="Z861" s="1367"/>
    </row>
    <row r="862" spans="5:26" s="1363" customFormat="1">
      <c r="E862" s="1367"/>
      <c r="M862" s="1367"/>
      <c r="Z862" s="1367"/>
    </row>
    <row r="863" spans="5:26" s="1363" customFormat="1">
      <c r="E863" s="1367"/>
      <c r="M863" s="1367"/>
      <c r="Z863" s="1367"/>
    </row>
    <row r="864" spans="5:26" s="1363" customFormat="1">
      <c r="E864" s="1367"/>
      <c r="M864" s="1367"/>
      <c r="Z864" s="1367"/>
    </row>
    <row r="865" spans="5:26" s="1363" customFormat="1">
      <c r="E865" s="1367"/>
      <c r="M865" s="1367"/>
      <c r="Z865" s="1367"/>
    </row>
    <row r="866" spans="5:26" s="1363" customFormat="1">
      <c r="E866" s="1367"/>
      <c r="M866" s="1367"/>
      <c r="Z866" s="1367"/>
    </row>
    <row r="867" spans="5:26" s="1363" customFormat="1">
      <c r="E867" s="1367"/>
      <c r="M867" s="1367"/>
      <c r="Z867" s="1367"/>
    </row>
    <row r="868" spans="5:26" s="1363" customFormat="1">
      <c r="E868" s="1367"/>
      <c r="M868" s="1367"/>
      <c r="Z868" s="1367"/>
    </row>
    <row r="869" spans="5:26" s="1363" customFormat="1">
      <c r="E869" s="1367"/>
      <c r="M869" s="1367"/>
      <c r="Z869" s="1367"/>
    </row>
    <row r="870" spans="5:26" s="1363" customFormat="1">
      <c r="E870" s="1367"/>
      <c r="M870" s="1367"/>
      <c r="Z870" s="1367"/>
    </row>
    <row r="871" spans="5:26" s="1363" customFormat="1">
      <c r="E871" s="1367"/>
      <c r="M871" s="1367"/>
      <c r="Z871" s="1367"/>
    </row>
    <row r="872" spans="5:26" s="1363" customFormat="1">
      <c r="E872" s="1367"/>
      <c r="M872" s="1367"/>
      <c r="Z872" s="1367"/>
    </row>
    <row r="873" spans="5:26" s="1363" customFormat="1">
      <c r="E873" s="1367"/>
      <c r="M873" s="1367"/>
      <c r="Z873" s="1367"/>
    </row>
    <row r="874" spans="5:26" s="1363" customFormat="1">
      <c r="E874" s="1367"/>
      <c r="M874" s="1367"/>
      <c r="Z874" s="1367"/>
    </row>
    <row r="875" spans="5:26" s="1363" customFormat="1">
      <c r="E875" s="1367"/>
      <c r="M875" s="1367"/>
      <c r="Z875" s="1367"/>
    </row>
    <row r="876" spans="5:26" s="1363" customFormat="1">
      <c r="E876" s="1367"/>
      <c r="M876" s="1367"/>
      <c r="Z876" s="1367"/>
    </row>
    <row r="877" spans="5:26" s="1363" customFormat="1">
      <c r="E877" s="1367"/>
      <c r="M877" s="1367"/>
      <c r="Z877" s="1367"/>
    </row>
    <row r="878" spans="5:26" s="1363" customFormat="1">
      <c r="E878" s="1367"/>
      <c r="M878" s="1367"/>
      <c r="Z878" s="1367"/>
    </row>
    <row r="879" spans="5:26" s="1363" customFormat="1">
      <c r="E879" s="1367"/>
      <c r="M879" s="1367"/>
      <c r="Z879" s="1367"/>
    </row>
    <row r="880" spans="5:26" s="1363" customFormat="1">
      <c r="E880" s="1367"/>
      <c r="M880" s="1367"/>
      <c r="Z880" s="1367"/>
    </row>
    <row r="881" spans="5:26" s="1363" customFormat="1">
      <c r="E881" s="1367"/>
      <c r="M881" s="1367"/>
      <c r="Z881" s="1367"/>
    </row>
    <row r="882" spans="5:26" s="1363" customFormat="1">
      <c r="E882" s="1367"/>
      <c r="M882" s="1367"/>
      <c r="Z882" s="1367"/>
    </row>
    <row r="883" spans="5:26" s="1363" customFormat="1">
      <c r="E883" s="1367"/>
      <c r="M883" s="1367"/>
      <c r="Z883" s="1367"/>
    </row>
    <row r="884" spans="5:26" s="1363" customFormat="1">
      <c r="E884" s="1367"/>
      <c r="M884" s="1367"/>
      <c r="Z884" s="1367"/>
    </row>
    <row r="885" spans="5:26" s="1363" customFormat="1">
      <c r="E885" s="1367"/>
      <c r="M885" s="1367"/>
      <c r="Z885" s="1367"/>
    </row>
    <row r="886" spans="5:26" s="1363" customFormat="1">
      <c r="E886" s="1367"/>
      <c r="M886" s="1367"/>
      <c r="Z886" s="1367"/>
    </row>
    <row r="887" spans="5:26" s="1363" customFormat="1">
      <c r="E887" s="1367"/>
      <c r="M887" s="1367"/>
      <c r="Z887" s="1367"/>
    </row>
    <row r="888" spans="5:26" s="1363" customFormat="1">
      <c r="E888" s="1367"/>
      <c r="M888" s="1367"/>
      <c r="Z888" s="1367"/>
    </row>
    <row r="889" spans="5:26" s="1363" customFormat="1">
      <c r="E889" s="1367"/>
      <c r="M889" s="1367"/>
      <c r="Z889" s="1367"/>
    </row>
    <row r="890" spans="5:26" s="1363" customFormat="1">
      <c r="E890" s="1367"/>
      <c r="M890" s="1367"/>
      <c r="Z890" s="1367"/>
    </row>
    <row r="891" spans="5:26" s="1363" customFormat="1">
      <c r="E891" s="1367"/>
      <c r="M891" s="1367"/>
      <c r="Z891" s="1367"/>
    </row>
    <row r="892" spans="5:26" s="1363" customFormat="1">
      <c r="E892" s="1367"/>
      <c r="M892" s="1367"/>
      <c r="Z892" s="1367"/>
    </row>
    <row r="893" spans="5:26" s="1363" customFormat="1">
      <c r="E893" s="1367"/>
      <c r="M893" s="1367"/>
      <c r="Z893" s="1367"/>
    </row>
    <row r="894" spans="5:26" s="1363" customFormat="1">
      <c r="E894" s="1367"/>
      <c r="M894" s="1367"/>
      <c r="Z894" s="1367"/>
    </row>
    <row r="895" spans="5:26" s="1363" customFormat="1">
      <c r="E895" s="1367"/>
      <c r="M895" s="1367"/>
      <c r="Z895" s="1367"/>
    </row>
    <row r="896" spans="5:26" s="1363" customFormat="1">
      <c r="E896" s="1367"/>
      <c r="M896" s="1367"/>
      <c r="Z896" s="1367"/>
    </row>
    <row r="897" spans="5:26" s="1363" customFormat="1">
      <c r="E897" s="1367"/>
      <c r="M897" s="1367"/>
      <c r="Z897" s="1367"/>
    </row>
    <row r="898" spans="5:26" s="1363" customFormat="1">
      <c r="E898" s="1367"/>
      <c r="M898" s="1367"/>
      <c r="Z898" s="1367"/>
    </row>
    <row r="899" spans="5:26" s="1363" customFormat="1">
      <c r="E899" s="1367"/>
      <c r="M899" s="1367"/>
      <c r="Z899" s="1367"/>
    </row>
    <row r="900" spans="5:26" s="1363" customFormat="1">
      <c r="E900" s="1367"/>
      <c r="M900" s="1367"/>
      <c r="Z900" s="1367"/>
    </row>
    <row r="901" spans="5:26" s="1363" customFormat="1">
      <c r="E901" s="1367"/>
      <c r="M901" s="1367"/>
      <c r="Z901" s="1367"/>
    </row>
    <row r="902" spans="5:26" s="1363" customFormat="1">
      <c r="E902" s="1367"/>
      <c r="M902" s="1367"/>
      <c r="Z902" s="1367"/>
    </row>
    <row r="903" spans="5:26" s="1363" customFormat="1">
      <c r="E903" s="1367"/>
      <c r="M903" s="1367"/>
      <c r="Z903" s="1367"/>
    </row>
    <row r="904" spans="5:26" s="1363" customFormat="1">
      <c r="E904" s="1367"/>
      <c r="M904" s="1367"/>
      <c r="Z904" s="1367"/>
    </row>
    <row r="905" spans="5:26" s="1363" customFormat="1">
      <c r="E905" s="1367"/>
      <c r="M905" s="1367"/>
      <c r="Z905" s="1367"/>
    </row>
    <row r="906" spans="5:26" s="1363" customFormat="1">
      <c r="E906" s="1367"/>
      <c r="M906" s="1367"/>
      <c r="Z906" s="1367"/>
    </row>
    <row r="907" spans="5:26" s="1363" customFormat="1">
      <c r="E907" s="1367"/>
      <c r="M907" s="1367"/>
      <c r="Z907" s="1367"/>
    </row>
    <row r="908" spans="5:26" s="1363" customFormat="1">
      <c r="E908" s="1367"/>
      <c r="M908" s="1367"/>
      <c r="Z908" s="1367"/>
    </row>
    <row r="909" spans="5:26" s="1363" customFormat="1">
      <c r="E909" s="1367"/>
      <c r="M909" s="1367"/>
      <c r="Z909" s="1367"/>
    </row>
    <row r="910" spans="5:26" s="1363" customFormat="1">
      <c r="E910" s="1367"/>
      <c r="M910" s="1367"/>
      <c r="Z910" s="1367"/>
    </row>
    <row r="911" spans="5:26" s="1363" customFormat="1">
      <c r="E911" s="1367"/>
      <c r="M911" s="1367"/>
      <c r="Z911" s="1367"/>
    </row>
    <row r="912" spans="5:26" s="1363" customFormat="1">
      <c r="E912" s="1367"/>
      <c r="M912" s="1367"/>
      <c r="Z912" s="1367"/>
    </row>
    <row r="913" spans="5:26" s="1363" customFormat="1">
      <c r="E913" s="1367"/>
      <c r="M913" s="1367"/>
      <c r="Z913" s="1367"/>
    </row>
    <row r="914" spans="5:26" s="1363" customFormat="1">
      <c r="E914" s="1367"/>
      <c r="M914" s="1367"/>
      <c r="Z914" s="1367"/>
    </row>
    <row r="915" spans="5:26" s="1363" customFormat="1">
      <c r="E915" s="1367"/>
      <c r="M915" s="1367"/>
      <c r="Z915" s="1367"/>
    </row>
    <row r="916" spans="5:26" s="1363" customFormat="1">
      <c r="E916" s="1367"/>
      <c r="M916" s="1367"/>
      <c r="Z916" s="1367"/>
    </row>
    <row r="917" spans="5:26" s="1363" customFormat="1">
      <c r="E917" s="1367"/>
      <c r="M917" s="1367"/>
      <c r="Z917" s="1367"/>
    </row>
    <row r="918" spans="5:26" s="1363" customFormat="1">
      <c r="E918" s="1367"/>
      <c r="M918" s="1367"/>
      <c r="Z918" s="1367"/>
    </row>
    <row r="919" spans="5:26" s="1363" customFormat="1">
      <c r="E919" s="1367"/>
      <c r="M919" s="1367"/>
      <c r="Z919" s="1367"/>
    </row>
    <row r="920" spans="5:26" s="1363" customFormat="1">
      <c r="E920" s="1367"/>
      <c r="M920" s="1367"/>
      <c r="Z920" s="1367"/>
    </row>
    <row r="921" spans="5:26" s="1363" customFormat="1">
      <c r="E921" s="1367"/>
      <c r="M921" s="1367"/>
      <c r="Z921" s="1367"/>
    </row>
    <row r="922" spans="5:26" s="1363" customFormat="1">
      <c r="E922" s="1367"/>
      <c r="M922" s="1367"/>
      <c r="Z922" s="1367"/>
    </row>
    <row r="923" spans="5:26" s="1363" customFormat="1">
      <c r="E923" s="1367"/>
      <c r="M923" s="1367"/>
      <c r="Z923" s="1367"/>
    </row>
    <row r="924" spans="5:26" s="1363" customFormat="1">
      <c r="E924" s="1367"/>
      <c r="M924" s="1367"/>
      <c r="Z924" s="1367"/>
    </row>
    <row r="925" spans="5:26" s="1363" customFormat="1">
      <c r="E925" s="1367"/>
      <c r="M925" s="1367"/>
      <c r="Z925" s="1367"/>
    </row>
    <row r="926" spans="5:26" s="1363" customFormat="1">
      <c r="E926" s="1367"/>
      <c r="M926" s="1367"/>
      <c r="Z926" s="1367"/>
    </row>
    <row r="927" spans="5:26" s="1363" customFormat="1">
      <c r="E927" s="1367"/>
      <c r="M927" s="1367"/>
      <c r="Z927" s="1367"/>
    </row>
    <row r="928" spans="5:26" s="1363" customFormat="1">
      <c r="E928" s="1367"/>
      <c r="M928" s="1367"/>
      <c r="Z928" s="1367"/>
    </row>
    <row r="929" spans="5:26" s="1363" customFormat="1">
      <c r="E929" s="1367"/>
      <c r="M929" s="1367"/>
      <c r="Z929" s="1367"/>
    </row>
    <row r="930" spans="5:26" s="1363" customFormat="1">
      <c r="E930" s="1367"/>
      <c r="M930" s="1367"/>
      <c r="Z930" s="1367"/>
    </row>
    <row r="931" spans="5:26" s="1363" customFormat="1">
      <c r="E931" s="1367"/>
      <c r="M931" s="1367"/>
      <c r="Z931" s="1367"/>
    </row>
    <row r="932" spans="5:26" s="1363" customFormat="1">
      <c r="E932" s="1367"/>
      <c r="M932" s="1367"/>
      <c r="Z932" s="1367"/>
    </row>
    <row r="933" spans="5:26" s="1363" customFormat="1">
      <c r="E933" s="1367"/>
      <c r="M933" s="1367"/>
      <c r="Z933" s="1367"/>
    </row>
    <row r="934" spans="5:26" s="1363" customFormat="1">
      <c r="E934" s="1367"/>
      <c r="M934" s="1367"/>
      <c r="Z934" s="1367"/>
    </row>
    <row r="935" spans="5:26" s="1363" customFormat="1">
      <c r="E935" s="1367"/>
      <c r="M935" s="1367"/>
      <c r="Z935" s="1367"/>
    </row>
    <row r="936" spans="5:26" s="1363" customFormat="1">
      <c r="E936" s="1367"/>
      <c r="M936" s="1367"/>
      <c r="Z936" s="1367"/>
    </row>
    <row r="937" spans="5:26" s="1363" customFormat="1">
      <c r="E937" s="1367"/>
      <c r="M937" s="1367"/>
      <c r="Z937" s="1367"/>
    </row>
    <row r="938" spans="5:26" s="1363" customFormat="1">
      <c r="E938" s="1367"/>
      <c r="M938" s="1367"/>
      <c r="Z938" s="1367"/>
    </row>
    <row r="939" spans="5:26" s="1363" customFormat="1">
      <c r="E939" s="1367"/>
      <c r="M939" s="1367"/>
      <c r="Z939" s="1367"/>
    </row>
    <row r="940" spans="5:26" s="1363" customFormat="1">
      <c r="E940" s="1367"/>
      <c r="M940" s="1367"/>
      <c r="Z940" s="1367"/>
    </row>
    <row r="941" spans="5:26" s="1363" customFormat="1">
      <c r="E941" s="1367"/>
      <c r="M941" s="1367"/>
      <c r="Z941" s="1367"/>
    </row>
    <row r="942" spans="5:26" s="1363" customFormat="1">
      <c r="E942" s="1367"/>
      <c r="M942" s="1367"/>
      <c r="Z942" s="1367"/>
    </row>
    <row r="943" spans="5:26" s="1363" customFormat="1">
      <c r="E943" s="1367"/>
      <c r="M943" s="1367"/>
      <c r="Z943" s="1367"/>
    </row>
    <row r="944" spans="5:26" s="1363" customFormat="1">
      <c r="E944" s="1367"/>
      <c r="M944" s="1367"/>
      <c r="Z944" s="1367"/>
    </row>
    <row r="945" spans="5:26" s="1363" customFormat="1">
      <c r="E945" s="1367"/>
      <c r="M945" s="1367"/>
      <c r="Z945" s="1367"/>
    </row>
    <row r="946" spans="5:26" s="1363" customFormat="1">
      <c r="E946" s="1367"/>
      <c r="M946" s="1367"/>
      <c r="Z946" s="1367"/>
    </row>
    <row r="947" spans="5:26" s="1363" customFormat="1">
      <c r="E947" s="1367"/>
      <c r="M947" s="1367"/>
      <c r="Z947" s="1367"/>
    </row>
    <row r="948" spans="5:26" s="1363" customFormat="1">
      <c r="E948" s="1367"/>
      <c r="M948" s="1367"/>
      <c r="Z948" s="1367"/>
    </row>
    <row r="949" spans="5:26" s="1363" customFormat="1">
      <c r="E949" s="1367"/>
      <c r="M949" s="1367"/>
      <c r="Z949" s="1367"/>
    </row>
    <row r="950" spans="5:26" s="1363" customFormat="1">
      <c r="E950" s="1367"/>
      <c r="M950" s="1367"/>
      <c r="Z950" s="1367"/>
    </row>
    <row r="951" spans="5:26" s="1363" customFormat="1">
      <c r="E951" s="1367"/>
      <c r="M951" s="1367"/>
      <c r="Z951" s="1367"/>
    </row>
    <row r="952" spans="5:26" s="1363" customFormat="1">
      <c r="E952" s="1367"/>
      <c r="M952" s="1367"/>
      <c r="Z952" s="1367"/>
    </row>
    <row r="953" spans="5:26" s="1363" customFormat="1">
      <c r="E953" s="1367"/>
      <c r="M953" s="1367"/>
      <c r="Z953" s="1367"/>
    </row>
    <row r="954" spans="5:26" s="1363" customFormat="1">
      <c r="E954" s="1367"/>
      <c r="M954" s="1367"/>
      <c r="Z954" s="1367"/>
    </row>
    <row r="955" spans="5:26" s="1363" customFormat="1">
      <c r="E955" s="1367"/>
      <c r="M955" s="1367"/>
      <c r="Z955" s="1367"/>
    </row>
    <row r="956" spans="5:26" s="1363" customFormat="1">
      <c r="E956" s="1367"/>
      <c r="M956" s="1367"/>
      <c r="Z956" s="1367"/>
    </row>
    <row r="957" spans="5:26" s="1363" customFormat="1">
      <c r="E957" s="1367"/>
      <c r="M957" s="1367"/>
      <c r="Z957" s="1367"/>
    </row>
    <row r="958" spans="5:26" s="1363" customFormat="1">
      <c r="E958" s="1367"/>
      <c r="M958" s="1367"/>
      <c r="Z958" s="1367"/>
    </row>
    <row r="959" spans="5:26" s="1363" customFormat="1">
      <c r="E959" s="1367"/>
      <c r="M959" s="1367"/>
      <c r="Z959" s="1367"/>
    </row>
    <row r="960" spans="5:26" s="1363" customFormat="1">
      <c r="E960" s="1367"/>
      <c r="M960" s="1367"/>
      <c r="Z960" s="1367"/>
    </row>
    <row r="961" spans="5:26" s="1363" customFormat="1">
      <c r="E961" s="1367"/>
      <c r="M961" s="1367"/>
      <c r="Z961" s="1367"/>
    </row>
    <row r="962" spans="5:26" s="1363" customFormat="1">
      <c r="E962" s="1367"/>
      <c r="M962" s="1367"/>
      <c r="Z962" s="1367"/>
    </row>
    <row r="963" spans="5:26" s="1363" customFormat="1">
      <c r="E963" s="1367"/>
      <c r="M963" s="1367"/>
      <c r="Z963" s="1367"/>
    </row>
    <row r="964" spans="5:26" s="1363" customFormat="1">
      <c r="E964" s="1367"/>
      <c r="M964" s="1367"/>
      <c r="Z964" s="1367"/>
    </row>
    <row r="965" spans="5:26" s="1363" customFormat="1">
      <c r="E965" s="1367"/>
      <c r="M965" s="1367"/>
      <c r="Z965" s="1367"/>
    </row>
    <row r="966" spans="5:26" s="1363" customFormat="1">
      <c r="E966" s="1367"/>
      <c r="M966" s="1367"/>
      <c r="Z966" s="1367"/>
    </row>
    <row r="967" spans="5:26" s="1363" customFormat="1">
      <c r="E967" s="1367"/>
      <c r="M967" s="1367"/>
      <c r="Z967" s="1367"/>
    </row>
    <row r="968" spans="5:26" s="1363" customFormat="1">
      <c r="E968" s="1367"/>
      <c r="M968" s="1367"/>
      <c r="Z968" s="1367"/>
    </row>
    <row r="969" spans="5:26" s="1363" customFormat="1">
      <c r="E969" s="1367"/>
      <c r="M969" s="1367"/>
      <c r="Z969" s="1367"/>
    </row>
    <row r="970" spans="5:26" s="1363" customFormat="1">
      <c r="E970" s="1367"/>
      <c r="M970" s="1367"/>
      <c r="Z970" s="1367"/>
    </row>
    <row r="971" spans="5:26" s="1363" customFormat="1">
      <c r="E971" s="1367"/>
      <c r="M971" s="1367"/>
      <c r="Z971" s="1367"/>
    </row>
    <row r="972" spans="5:26" s="1363" customFormat="1">
      <c r="E972" s="1367"/>
      <c r="M972" s="1367"/>
      <c r="Z972" s="1367"/>
    </row>
    <row r="973" spans="5:26" s="1363" customFormat="1">
      <c r="E973" s="1367"/>
      <c r="M973" s="1367"/>
      <c r="Z973" s="1367"/>
    </row>
    <row r="974" spans="5:26" s="1363" customFormat="1">
      <c r="E974" s="1367"/>
      <c r="M974" s="1367"/>
      <c r="Z974" s="1367"/>
    </row>
    <row r="975" spans="5:26" s="1363" customFormat="1">
      <c r="E975" s="1367"/>
      <c r="M975" s="1367"/>
      <c r="Z975" s="1367"/>
    </row>
    <row r="976" spans="5:26" s="1363" customFormat="1">
      <c r="E976" s="1367"/>
      <c r="M976" s="1367"/>
      <c r="Z976" s="1367"/>
    </row>
    <row r="977" spans="5:26" s="1363" customFormat="1">
      <c r="E977" s="1367"/>
      <c r="M977" s="1367"/>
      <c r="Z977" s="1367"/>
    </row>
    <row r="978" spans="5:26" s="1363" customFormat="1">
      <c r="E978" s="1367"/>
      <c r="M978" s="1367"/>
      <c r="Z978" s="1367"/>
    </row>
    <row r="979" spans="5:26" s="1363" customFormat="1">
      <c r="E979" s="1367"/>
      <c r="M979" s="1367"/>
      <c r="Z979" s="1367"/>
    </row>
    <row r="980" spans="5:26" s="1363" customFormat="1">
      <c r="E980" s="1367"/>
      <c r="M980" s="1367"/>
      <c r="Z980" s="1367"/>
    </row>
    <row r="981" spans="5:26" s="1363" customFormat="1">
      <c r="E981" s="1367"/>
      <c r="M981" s="1367"/>
      <c r="Z981" s="1367"/>
    </row>
    <row r="982" spans="5:26" s="1363" customFormat="1">
      <c r="E982" s="1367"/>
      <c r="M982" s="1367"/>
      <c r="Z982" s="1367"/>
    </row>
    <row r="983" spans="5:26" s="1363" customFormat="1">
      <c r="E983" s="1367"/>
      <c r="M983" s="1367"/>
      <c r="Z983" s="1367"/>
    </row>
    <row r="984" spans="5:26" s="1363" customFormat="1">
      <c r="E984" s="1367"/>
      <c r="M984" s="1367"/>
      <c r="Z984" s="1367"/>
    </row>
    <row r="985" spans="5:26" s="1363" customFormat="1">
      <c r="E985" s="1367"/>
      <c r="M985" s="1367"/>
      <c r="Z985" s="1367"/>
    </row>
    <row r="986" spans="5:26" s="1363" customFormat="1">
      <c r="E986" s="1367"/>
      <c r="M986" s="1367"/>
      <c r="Z986" s="1367"/>
    </row>
    <row r="987" spans="5:26" s="1363" customFormat="1">
      <c r="E987" s="1367"/>
      <c r="M987" s="1367"/>
      <c r="Z987" s="1367"/>
    </row>
    <row r="988" spans="5:26" s="1363" customFormat="1">
      <c r="E988" s="1367"/>
      <c r="M988" s="1367"/>
      <c r="Z988" s="1367"/>
    </row>
    <row r="989" spans="5:26" s="1363" customFormat="1">
      <c r="E989" s="1367"/>
      <c r="M989" s="1367"/>
      <c r="Z989" s="1367"/>
    </row>
    <row r="990" spans="5:26" s="1363" customFormat="1">
      <c r="E990" s="1367"/>
      <c r="M990" s="1367"/>
      <c r="Z990" s="1367"/>
    </row>
    <row r="991" spans="5:26" s="1363" customFormat="1">
      <c r="E991" s="1367"/>
      <c r="M991" s="1367"/>
      <c r="Z991" s="1367"/>
    </row>
    <row r="992" spans="5:26" s="1363" customFormat="1">
      <c r="E992" s="1367"/>
      <c r="M992" s="1367"/>
      <c r="Z992" s="1367"/>
    </row>
    <row r="993" spans="5:26" s="1363" customFormat="1">
      <c r="E993" s="1367"/>
      <c r="M993" s="1367"/>
      <c r="Z993" s="1367"/>
    </row>
    <row r="994" spans="5:26" s="1363" customFormat="1">
      <c r="E994" s="1367"/>
      <c r="M994" s="1367"/>
      <c r="Z994" s="1367"/>
    </row>
    <row r="995" spans="5:26" s="1363" customFormat="1">
      <c r="E995" s="1367"/>
      <c r="M995" s="1367"/>
      <c r="Z995" s="1367"/>
    </row>
    <row r="996" spans="5:26" s="1363" customFormat="1">
      <c r="E996" s="1367"/>
      <c r="M996" s="1367"/>
      <c r="Z996" s="1367"/>
    </row>
    <row r="997" spans="5:26" s="1363" customFormat="1">
      <c r="E997" s="1367"/>
      <c r="M997" s="1367"/>
      <c r="Z997" s="1367"/>
    </row>
    <row r="998" spans="5:26" s="1363" customFormat="1">
      <c r="E998" s="1367"/>
      <c r="M998" s="1367"/>
      <c r="Z998" s="1367"/>
    </row>
    <row r="999" spans="5:26" s="1363" customFormat="1">
      <c r="E999" s="1367"/>
      <c r="M999" s="1367"/>
      <c r="Z999" s="1367"/>
    </row>
    <row r="1000" spans="5:26" s="1363" customFormat="1">
      <c r="E1000" s="1367"/>
      <c r="M1000" s="1367"/>
      <c r="Z1000" s="1367"/>
    </row>
  </sheetData>
  <sheetProtection password="CB61" sheet="1" objects="1" scenarios="1" selectLockedCells="1"/>
  <mergeCells count="1">
    <mergeCell ref="V25:AB25"/>
  </mergeCells>
  <conditionalFormatting sqref="AA11">
    <cfRule type="expression" dxfId="2678" priority="1" stopIfTrue="1">
      <formula>NOT($B$27)</formula>
    </cfRule>
  </conditionalFormatting>
  <conditionalFormatting sqref="S11">
    <cfRule type="expression" dxfId="2677" priority="2" stopIfTrue="1">
      <formula>NOT($B$28)</formula>
    </cfRule>
  </conditionalFormatting>
  <conditionalFormatting sqref="K11">
    <cfRule type="expression" dxfId="2676" priority="3" stopIfTrue="1">
      <formula>NOT($B$29)</formula>
    </cfRule>
  </conditionalFormatting>
  <conditionalFormatting sqref="AA13">
    <cfRule type="expression" dxfId="2675" priority="4" stopIfTrue="1">
      <formula>NOT($B$30)</formula>
    </cfRule>
  </conditionalFormatting>
  <conditionalFormatting sqref="S13">
    <cfRule type="expression" dxfId="2674" priority="5" stopIfTrue="1">
      <formula>NOT($B$31)</formula>
    </cfRule>
  </conditionalFormatting>
  <conditionalFormatting sqref="K13">
    <cfRule type="expression" dxfId="2673" priority="6" stopIfTrue="1">
      <formula>NOT($B$32)</formula>
    </cfRule>
  </conditionalFormatting>
  <conditionalFormatting sqref="Z11">
    <cfRule type="expression" dxfId="2672" priority="7" stopIfTrue="1">
      <formula>NOT($B$33)</formula>
    </cfRule>
  </conditionalFormatting>
  <conditionalFormatting sqref="R11">
    <cfRule type="expression" dxfId="2671" priority="8" stopIfTrue="1">
      <formula>NOT($B$34)</formula>
    </cfRule>
  </conditionalFormatting>
  <conditionalFormatting sqref="J11">
    <cfRule type="expression" dxfId="2670" priority="9" stopIfTrue="1">
      <formula>NOT($B$35)</formula>
    </cfRule>
  </conditionalFormatting>
  <conditionalFormatting sqref="Z13">
    <cfRule type="expression" dxfId="2669" priority="10" stopIfTrue="1">
      <formula>NOT($B$36)</formula>
    </cfRule>
  </conditionalFormatting>
  <conditionalFormatting sqref="R13">
    <cfRule type="expression" dxfId="2668" priority="11" stopIfTrue="1">
      <formula>NOT($B$37)</formula>
    </cfRule>
  </conditionalFormatting>
  <conditionalFormatting sqref="J13">
    <cfRule type="expression" dxfId="2667" priority="12" stopIfTrue="1">
      <formula>NOT($B$38)</formula>
    </cfRule>
  </conditionalFormatting>
  <conditionalFormatting sqref="Y11">
    <cfRule type="expression" dxfId="2666" priority="13" stopIfTrue="1">
      <formula>NOT($B$39)</formula>
    </cfRule>
  </conditionalFormatting>
  <conditionalFormatting sqref="X11">
    <cfRule type="expression" dxfId="2665" priority="14" stopIfTrue="1">
      <formula>NOT($B$39)</formula>
    </cfRule>
  </conditionalFormatting>
  <conditionalFormatting sqref="Q11">
    <cfRule type="expression" dxfId="2664" priority="15" stopIfTrue="1">
      <formula>NOT($B$40)</formula>
    </cfRule>
  </conditionalFormatting>
  <conditionalFormatting sqref="P11">
    <cfRule type="expression" dxfId="2663" priority="16" stopIfTrue="1">
      <formula>NOT($B$40)</formula>
    </cfRule>
  </conditionalFormatting>
  <conditionalFormatting sqref="I11">
    <cfRule type="expression" dxfId="2662" priority="17" stopIfTrue="1">
      <formula>NOT($B$41)</formula>
    </cfRule>
  </conditionalFormatting>
  <conditionalFormatting sqref="H11">
    <cfRule type="expression" dxfId="2661" priority="18" stopIfTrue="1">
      <formula>NOT($B$41)</formula>
    </cfRule>
  </conditionalFormatting>
  <conditionalFormatting sqref="Y13">
    <cfRule type="expression" dxfId="2660" priority="19" stopIfTrue="1">
      <formula>NOT($B$42)</formula>
    </cfRule>
  </conditionalFormatting>
  <conditionalFormatting sqref="X13">
    <cfRule type="expression" dxfId="2659" priority="20" stopIfTrue="1">
      <formula>NOT($B$42)</formula>
    </cfRule>
  </conditionalFormatting>
  <conditionalFormatting sqref="Q13">
    <cfRule type="expression" dxfId="2658" priority="21" stopIfTrue="1">
      <formula>NOT($B$43)</formula>
    </cfRule>
  </conditionalFormatting>
  <conditionalFormatting sqref="P13">
    <cfRule type="expression" dxfId="2657" priority="22" stopIfTrue="1">
      <formula>NOT($B$43)</formula>
    </cfRule>
  </conditionalFormatting>
  <conditionalFormatting sqref="I13">
    <cfRule type="expression" dxfId="2656" priority="23" stopIfTrue="1">
      <formula>NOT($B$44)</formula>
    </cfRule>
  </conditionalFormatting>
  <conditionalFormatting sqref="H13">
    <cfRule type="expression" dxfId="2655" priority="24" stopIfTrue="1">
      <formula>NOT($B$44)</formula>
    </cfRule>
  </conditionalFormatting>
  <conditionalFormatting sqref="AA12">
    <cfRule type="expression" dxfId="2654" priority="25" stopIfTrue="1">
      <formula>NOT($B$45)</formula>
    </cfRule>
  </conditionalFormatting>
  <conditionalFormatting sqref="S12">
    <cfRule type="expression" dxfId="2653" priority="26" stopIfTrue="1">
      <formula>NOT($B$46)</formula>
    </cfRule>
  </conditionalFormatting>
  <conditionalFormatting sqref="K12">
    <cfRule type="expression" dxfId="2652" priority="27" stopIfTrue="1">
      <formula>NOT($B$47)</formula>
    </cfRule>
  </conditionalFormatting>
  <conditionalFormatting sqref="AA14">
    <cfRule type="expression" dxfId="2651" priority="28" stopIfTrue="1">
      <formula>NOT($B$48)</formula>
    </cfRule>
  </conditionalFormatting>
  <conditionalFormatting sqref="S14">
    <cfRule type="expression" dxfId="2650" priority="29" stopIfTrue="1">
      <formula>NOT($B$49)</formula>
    </cfRule>
  </conditionalFormatting>
  <conditionalFormatting sqref="K14">
    <cfRule type="expression" dxfId="2649" priority="30" stopIfTrue="1">
      <formula>NOT($B$50)</formula>
    </cfRule>
  </conditionalFormatting>
  <conditionalFormatting sqref="Z14">
    <cfRule type="expression" dxfId="2648" priority="31" stopIfTrue="1">
      <formula>NOT($B$51)</formula>
    </cfRule>
  </conditionalFormatting>
  <conditionalFormatting sqref="R14">
    <cfRule type="expression" dxfId="2647" priority="32" stopIfTrue="1">
      <formula>NOT($B$52)</formula>
    </cfRule>
  </conditionalFormatting>
  <conditionalFormatting sqref="J14">
    <cfRule type="expression" dxfId="2646" priority="33" stopIfTrue="1">
      <formula>NOT($B$53)</formula>
    </cfRule>
  </conditionalFormatting>
  <conditionalFormatting sqref="Z12">
    <cfRule type="expression" dxfId="2645" priority="34" stopIfTrue="1">
      <formula>NOT($B$54)</formula>
    </cfRule>
  </conditionalFormatting>
  <conditionalFormatting sqref="R12">
    <cfRule type="expression" dxfId="2644" priority="35" stopIfTrue="1">
      <formula>NOT($B$55)</formula>
    </cfRule>
  </conditionalFormatting>
  <conditionalFormatting sqref="J12">
    <cfRule type="expression" dxfId="2643" priority="36" stopIfTrue="1">
      <formula>NOT($B$56)</formula>
    </cfRule>
  </conditionalFormatting>
  <conditionalFormatting sqref="Y12">
    <cfRule type="expression" dxfId="2642" priority="37" stopIfTrue="1">
      <formula>NOT($B$57)</formula>
    </cfRule>
  </conditionalFormatting>
  <conditionalFormatting sqref="X12">
    <cfRule type="expression" dxfId="2641" priority="38" stopIfTrue="1">
      <formula>NOT($B$57)</formula>
    </cfRule>
  </conditionalFormatting>
  <conditionalFormatting sqref="Q12">
    <cfRule type="expression" dxfId="2640" priority="39" stopIfTrue="1">
      <formula>NOT($B$58)</formula>
    </cfRule>
  </conditionalFormatting>
  <conditionalFormatting sqref="P12">
    <cfRule type="expression" dxfId="2639" priority="40" stopIfTrue="1">
      <formula>NOT($B$58)</formula>
    </cfRule>
  </conditionalFormatting>
  <conditionalFormatting sqref="I12">
    <cfRule type="expression" dxfId="2638" priority="41" stopIfTrue="1">
      <formula>NOT($B$59)</formula>
    </cfRule>
  </conditionalFormatting>
  <conditionalFormatting sqref="H12">
    <cfRule type="expression" dxfId="2637" priority="42" stopIfTrue="1">
      <formula>NOT($B$59)</formula>
    </cfRule>
  </conditionalFormatting>
  <conditionalFormatting sqref="Y14">
    <cfRule type="expression" dxfId="2636" priority="43" stopIfTrue="1">
      <formula>NOT($B$60)</formula>
    </cfRule>
  </conditionalFormatting>
  <conditionalFormatting sqref="X14">
    <cfRule type="expression" dxfId="2635" priority="44" stopIfTrue="1">
      <formula>NOT($B$60)</formula>
    </cfRule>
  </conditionalFormatting>
  <conditionalFormatting sqref="Q14">
    <cfRule type="expression" dxfId="2634" priority="45" stopIfTrue="1">
      <formula>NOT($B$61)</formula>
    </cfRule>
  </conditionalFormatting>
  <conditionalFormatting sqref="P14">
    <cfRule type="expression" dxfId="2633" priority="46" stopIfTrue="1">
      <formula>NOT($B$61)</formula>
    </cfRule>
  </conditionalFormatting>
  <conditionalFormatting sqref="I14">
    <cfRule type="expression" dxfId="2632" priority="47" stopIfTrue="1">
      <formula>NOT($B$62)</formula>
    </cfRule>
  </conditionalFormatting>
  <conditionalFormatting sqref="H14">
    <cfRule type="expression" dxfId="2631" priority="48" stopIfTrue="1">
      <formula>NOT($B$62)</formula>
    </cfRule>
  </conditionalFormatting>
  <conditionalFormatting sqref="V11">
    <cfRule type="expression" dxfId="2630" priority="49" stopIfTrue="1">
      <formula>NOT($B$63)</formula>
    </cfRule>
  </conditionalFormatting>
  <conditionalFormatting sqref="N11">
    <cfRule type="expression" dxfId="2629" priority="50" stopIfTrue="1">
      <formula>NOT($B$64)</formula>
    </cfRule>
  </conditionalFormatting>
  <conditionalFormatting sqref="F11">
    <cfRule type="expression" dxfId="2628" priority="51" stopIfTrue="1">
      <formula>NOT($B$65)</formula>
    </cfRule>
  </conditionalFormatting>
  <conditionalFormatting sqref="V13">
    <cfRule type="expression" dxfId="2627" priority="52" stopIfTrue="1">
      <formula>NOT($B$66)</formula>
    </cfRule>
  </conditionalFormatting>
  <conditionalFormatting sqref="N13">
    <cfRule type="expression" dxfId="2626" priority="53" stopIfTrue="1">
      <formula>NOT($B$67)</formula>
    </cfRule>
  </conditionalFormatting>
  <conditionalFormatting sqref="F13">
    <cfRule type="expression" dxfId="2625" priority="54" stopIfTrue="1">
      <formula>NOT($B$68)</formula>
    </cfRule>
  </conditionalFormatting>
  <conditionalFormatting sqref="V12">
    <cfRule type="expression" dxfId="2624" priority="55" stopIfTrue="1">
      <formula>NOT($B$69)</formula>
    </cfRule>
  </conditionalFormatting>
  <conditionalFormatting sqref="N12">
    <cfRule type="expression" dxfId="2623" priority="56" stopIfTrue="1">
      <formula>NOT($B$70)</formula>
    </cfRule>
  </conditionalFormatting>
  <conditionalFormatting sqref="F12">
    <cfRule type="expression" dxfId="2622" priority="57" stopIfTrue="1">
      <formula>NOT($B$71)</formula>
    </cfRule>
  </conditionalFormatting>
  <conditionalFormatting sqref="V14">
    <cfRule type="expression" dxfId="2621" priority="58" stopIfTrue="1">
      <formula>NOT($B$72)</formula>
    </cfRule>
  </conditionalFormatting>
  <conditionalFormatting sqref="N14">
    <cfRule type="expression" dxfId="2620" priority="59" stopIfTrue="1">
      <formula>NOT($B$73)</formula>
    </cfRule>
  </conditionalFormatting>
  <conditionalFormatting sqref="F14">
    <cfRule type="expression" dxfId="2619" priority="60" stopIfTrue="1">
      <formula>NOT($B$74)</formula>
    </cfRule>
  </conditionalFormatting>
  <printOptions horizontalCentered="1" verticalCentered="1"/>
  <pageMargins left="0.75" right="0.75" top="1" bottom="1" header="0.5" footer="0.5"/>
  <pageSetup paperSize="9" scale="33" orientation="landscape" horizontalDpi="4294967292" r:id="rId1"/>
  <headerFooter alignWithMargins="0">
    <oddHeader xml:space="preserve">&amp;C&amp;"Miriam,Regular"&amp;A
</oddHeader>
    <oddFooter>Page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F1" workbookViewId="0">
      <selection activeCell="J12" sqref="J12"/>
    </sheetView>
  </sheetViews>
  <sheetFormatPr defaultColWidth="7.75" defaultRowHeight="11.25"/>
  <cols>
    <col min="1" max="1" width="4.75" style="60" bestFit="1" customWidth="1"/>
    <col min="2" max="2" width="45" style="60" customWidth="1"/>
    <col min="3" max="3" width="10.25" style="60" bestFit="1" customWidth="1"/>
    <col min="4" max="4" width="10.75" style="154" bestFit="1" customWidth="1"/>
    <col min="5" max="5" width="10.875" style="60" bestFit="1" customWidth="1"/>
    <col min="6" max="6" width="10.25" style="60" bestFit="1" customWidth="1"/>
    <col min="7" max="7" width="10.75" style="60" bestFit="1" customWidth="1"/>
    <col min="8" max="8" width="10.875" style="60" bestFit="1" customWidth="1"/>
    <col min="9" max="9" width="10.25" style="60" bestFit="1" customWidth="1"/>
    <col min="10" max="10" width="10.75" style="60" bestFit="1" customWidth="1"/>
    <col min="11" max="11" width="10.875" style="60" bestFit="1" customWidth="1"/>
    <col min="12" max="12" width="10.25" style="60" bestFit="1" customWidth="1"/>
    <col min="13" max="13" width="10.75" style="154" bestFit="1" customWidth="1"/>
    <col min="14" max="14" width="10.875" style="60" bestFit="1" customWidth="1"/>
    <col min="15" max="15" width="45" style="60" customWidth="1"/>
    <col min="16" max="16" width="5.75" style="60" bestFit="1" customWidth="1"/>
    <col min="17" max="1000" width="7.75" style="1363"/>
    <col min="1001" max="16384" width="7.75" style="60"/>
  </cols>
  <sheetData>
    <row r="1" spans="1:16" ht="20.25">
      <c r="A1" s="56"/>
      <c r="B1" s="57" t="s">
        <v>272</v>
      </c>
      <c r="C1" s="58"/>
      <c r="D1" s="58"/>
      <c r="E1" s="58"/>
      <c r="F1" s="58"/>
      <c r="G1" s="58"/>
      <c r="H1" s="56"/>
      <c r="I1" s="56"/>
      <c r="J1" s="58"/>
      <c r="K1" s="58"/>
      <c r="L1" s="58"/>
      <c r="M1" s="58"/>
      <c r="N1" s="58"/>
      <c r="O1" s="59" t="s">
        <v>272</v>
      </c>
      <c r="P1" s="56"/>
    </row>
    <row r="2" spans="1:16" ht="13.15" customHeight="1">
      <c r="A2" s="56"/>
      <c r="B2" s="61"/>
      <c r="C2" s="58"/>
      <c r="D2" s="58"/>
      <c r="E2" s="58"/>
      <c r="F2" s="58"/>
      <c r="G2" s="58"/>
      <c r="H2" s="62"/>
      <c r="I2" s="62"/>
      <c r="J2" s="58"/>
      <c r="K2" s="58"/>
      <c r="L2" s="58"/>
      <c r="M2" s="58"/>
      <c r="N2" s="58"/>
      <c r="O2" s="63"/>
      <c r="P2" s="56"/>
    </row>
    <row r="3" spans="1:16" ht="15.75">
      <c r="A3" s="56"/>
      <c r="B3" s="64" t="s">
        <v>122</v>
      </c>
      <c r="C3" s="58"/>
      <c r="D3" s="58"/>
      <c r="E3" s="58"/>
      <c r="F3" s="58"/>
      <c r="G3" s="58"/>
      <c r="H3" s="65"/>
      <c r="I3" s="65"/>
      <c r="J3" s="58"/>
      <c r="K3" s="58"/>
      <c r="L3" s="58"/>
      <c r="M3" s="58"/>
      <c r="N3" s="58"/>
      <c r="O3" s="66" t="s">
        <v>122</v>
      </c>
      <c r="P3" s="56"/>
    </row>
    <row r="4" spans="1:16" ht="16.5" thickBot="1">
      <c r="A4" s="56"/>
      <c r="B4" s="64"/>
      <c r="C4" s="58"/>
      <c r="D4" s="58"/>
      <c r="E4" s="58"/>
      <c r="F4" s="58"/>
      <c r="G4" s="58"/>
      <c r="H4" s="65"/>
      <c r="I4" s="65"/>
      <c r="J4" s="58"/>
      <c r="K4" s="58"/>
      <c r="L4" s="58"/>
      <c r="M4" s="58"/>
      <c r="N4" s="58"/>
      <c r="O4" s="66"/>
      <c r="P4" s="56"/>
    </row>
    <row r="5" spans="1:16" ht="16.5" thickTop="1" thickBot="1">
      <c r="A5" s="56"/>
      <c r="B5" s="314"/>
      <c r="C5" s="315"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D5" s="316"/>
      <c r="E5" s="316"/>
      <c r="F5" s="316"/>
      <c r="G5" s="316"/>
      <c r="H5" s="317"/>
      <c r="I5" s="318" t="str">
        <f>"לשלושה חודשים שהסתיימו ביום " &amp;TEXT(L0!$E$34,"DD ")&amp;"ב"&amp;TEXT(L0!$E$34,"MMM")</f>
        <v>לשלושה חודשים שהסתיימו ביום 30 ביונ</v>
      </c>
      <c r="J5" s="316"/>
      <c r="K5" s="316"/>
      <c r="L5" s="316"/>
      <c r="M5" s="316"/>
      <c r="N5" s="316"/>
      <c r="O5" s="319"/>
      <c r="P5" s="56"/>
    </row>
    <row r="6" spans="1:16" ht="14.25" thickTop="1" thickBot="1">
      <c r="A6" s="56"/>
      <c r="B6" s="314"/>
      <c r="C6" s="320">
        <f>DATE(YEAR(L0!$E$34),MONTH(L0!$E$34)-12+1,1)-1</f>
        <v>41820</v>
      </c>
      <c r="D6" s="320"/>
      <c r="E6" s="321"/>
      <c r="F6" s="322">
        <f>L0!$E$34</f>
        <v>42185</v>
      </c>
      <c r="G6" s="323"/>
      <c r="H6" s="324"/>
      <c r="I6" s="325">
        <f>DATE(YEAR(L0!$E$34),MONTH(L0!$E$34)-12+1,1)-1</f>
        <v>41820</v>
      </c>
      <c r="J6" s="320"/>
      <c r="K6" s="321"/>
      <c r="L6" s="322">
        <f>L0!$E$34</f>
        <v>42185</v>
      </c>
      <c r="M6" s="323"/>
      <c r="N6" s="323"/>
      <c r="O6" s="319"/>
      <c r="P6" s="56"/>
    </row>
    <row r="7" spans="1:16" ht="15.6" customHeight="1" thickTop="1">
      <c r="A7" s="75"/>
      <c r="B7" s="160"/>
      <c r="C7" s="81"/>
      <c r="D7" s="161" t="s">
        <v>35051</v>
      </c>
      <c r="E7" s="326"/>
      <c r="F7" s="81"/>
      <c r="G7" s="161" t="s">
        <v>35051</v>
      </c>
      <c r="H7" s="327"/>
      <c r="I7" s="81"/>
      <c r="J7" s="161" t="s">
        <v>35051</v>
      </c>
      <c r="K7" s="326"/>
      <c r="L7" s="81"/>
      <c r="M7" s="161" t="s">
        <v>35051</v>
      </c>
      <c r="N7" s="161"/>
      <c r="O7" s="165"/>
      <c r="P7" s="83"/>
    </row>
    <row r="8" spans="1:16" ht="15.6" customHeight="1">
      <c r="A8" s="84"/>
      <c r="B8" s="166" t="s">
        <v>271</v>
      </c>
      <c r="C8" s="167" t="s">
        <v>35052</v>
      </c>
      <c r="D8" s="168" t="s">
        <v>35053</v>
      </c>
      <c r="E8" s="328" t="s">
        <v>35054</v>
      </c>
      <c r="F8" s="167" t="s">
        <v>35052</v>
      </c>
      <c r="G8" s="168" t="s">
        <v>35053</v>
      </c>
      <c r="H8" s="329" t="s">
        <v>35054</v>
      </c>
      <c r="I8" s="167" t="s">
        <v>35052</v>
      </c>
      <c r="J8" s="168" t="s">
        <v>35053</v>
      </c>
      <c r="K8" s="328" t="s">
        <v>35054</v>
      </c>
      <c r="L8" s="167" t="s">
        <v>35052</v>
      </c>
      <c r="M8" s="168" t="s">
        <v>35053</v>
      </c>
      <c r="N8" s="168" t="s">
        <v>35054</v>
      </c>
      <c r="O8" s="172" t="s">
        <v>271</v>
      </c>
      <c r="P8" s="93"/>
    </row>
    <row r="9" spans="1:16" ht="15.6" customHeight="1" thickBot="1">
      <c r="A9" s="84"/>
      <c r="B9" s="330"/>
      <c r="C9" s="96" t="s">
        <v>35055</v>
      </c>
      <c r="D9" s="168" t="s">
        <v>35056</v>
      </c>
      <c r="E9" s="328"/>
      <c r="F9" s="167" t="s">
        <v>35055</v>
      </c>
      <c r="G9" s="168" t="s">
        <v>35056</v>
      </c>
      <c r="H9" s="331"/>
      <c r="I9" s="167" t="s">
        <v>35055</v>
      </c>
      <c r="J9" s="168" t="s">
        <v>35056</v>
      </c>
      <c r="K9" s="328"/>
      <c r="L9" s="167" t="s">
        <v>35055</v>
      </c>
      <c r="M9" s="168" t="s">
        <v>35056</v>
      </c>
      <c r="N9" s="168"/>
      <c r="O9" s="332"/>
      <c r="P9" s="333"/>
    </row>
    <row r="10" spans="1:16" ht="15.6" customHeight="1" thickTop="1" thickBot="1">
      <c r="A10" s="102" t="s">
        <v>35057</v>
      </c>
      <c r="B10" s="177"/>
      <c r="C10" s="334" t="s">
        <v>35058</v>
      </c>
      <c r="D10" s="106" t="s">
        <v>35059</v>
      </c>
      <c r="E10" s="335" t="s">
        <v>35060</v>
      </c>
      <c r="F10" s="105" t="s">
        <v>35061</v>
      </c>
      <c r="G10" s="106" t="s">
        <v>35062</v>
      </c>
      <c r="H10" s="336" t="s">
        <v>35063</v>
      </c>
      <c r="I10" s="105" t="s">
        <v>267</v>
      </c>
      <c r="J10" s="106" t="s">
        <v>266</v>
      </c>
      <c r="K10" s="335" t="s">
        <v>265</v>
      </c>
      <c r="L10" s="105" t="s">
        <v>264</v>
      </c>
      <c r="M10" s="106" t="s">
        <v>263</v>
      </c>
      <c r="N10" s="106" t="s">
        <v>262</v>
      </c>
      <c r="O10" s="180"/>
      <c r="P10" s="111" t="s">
        <v>35064</v>
      </c>
    </row>
    <row r="11" spans="1:16" ht="15.6" customHeight="1" thickTop="1">
      <c r="A11" s="181">
        <v>1</v>
      </c>
      <c r="B11" s="192" t="s">
        <v>35065</v>
      </c>
      <c r="C11" s="337">
        <f>IF(ISERROR(1*((1+D11/E11)^(4/QUARTER)-1)*100),0,1*((1+D11/E11)^(4/QUARTER)-1)*100)</f>
        <v>4.5476373379974566</v>
      </c>
      <c r="D11" s="116">
        <f>232600-200</f>
        <v>232400</v>
      </c>
      <c r="E11" s="119">
        <v>10335600</v>
      </c>
      <c r="F11" s="338">
        <f>IF(ISERROR(1*((1+G11/H11)^(4/QUARTER)-1)*100),0,1*((1+G11/H11)^(4/QUARTER)-1)*100)</f>
        <v>3.633700432155984</v>
      </c>
      <c r="G11" s="116">
        <v>185500</v>
      </c>
      <c r="H11" s="117">
        <v>10301900</v>
      </c>
      <c r="I11" s="339">
        <f>IF(ISERROR(1*((1+J11/K11)^4-1)*100),0,1*((1+J11/K11)^4-1)*100)</f>
        <v>4.5200043523981215</v>
      </c>
      <c r="J11" s="116">
        <f>114800-200</f>
        <v>114600</v>
      </c>
      <c r="K11" s="119">
        <v>10311900</v>
      </c>
      <c r="L11" s="338">
        <f>IF(ISERROR(1*((1+M11/N11)^4-1)*100),0,1*((1+M11/N11)^4-1)*100)</f>
        <v>3.8843360027886575</v>
      </c>
      <c r="M11" s="116">
        <v>99400</v>
      </c>
      <c r="N11" s="116">
        <v>10383900</v>
      </c>
      <c r="O11" s="198" t="s">
        <v>35065</v>
      </c>
      <c r="P11" s="191">
        <v>1</v>
      </c>
    </row>
    <row r="12" spans="1:16" ht="15.6" customHeight="1">
      <c r="A12" s="181">
        <v>2</v>
      </c>
      <c r="B12" s="192" t="s">
        <v>35066</v>
      </c>
      <c r="C12" s="301">
        <f>IF(ISERROR(1*((1+D12/E12)^(4/QUARTER)-1)*100),0,1*((1+D12/E12)^(4/QUARTER)-1)*100)</f>
        <v>0</v>
      </c>
      <c r="D12" s="124">
        <v>0</v>
      </c>
      <c r="E12" s="127">
        <v>0</v>
      </c>
      <c r="F12" s="340">
        <f>IF(ISERROR(1*((1+G12/H12)^(4/QUARTER)-1)*100),0,1*((1+G12/H12)^(4/QUARTER)-1)*100)</f>
        <v>0</v>
      </c>
      <c r="G12" s="124">
        <v>0</v>
      </c>
      <c r="H12" s="125">
        <v>0</v>
      </c>
      <c r="I12" s="341">
        <f>IF(ISERROR(1*((1+J12/K12)^4-1)*100),0,1*((1+J12/K12)^4-1)*100)</f>
        <v>0</v>
      </c>
      <c r="J12" s="124">
        <v>0</v>
      </c>
      <c r="K12" s="127">
        <v>0</v>
      </c>
      <c r="L12" s="340">
        <f>IF(ISERROR(1*((1+M12/N12)^4-1)*100),0,1*((1+M12/N12)^4-1)*100)</f>
        <v>0</v>
      </c>
      <c r="M12" s="124">
        <v>0</v>
      </c>
      <c r="N12" s="124">
        <v>0</v>
      </c>
      <c r="O12" s="198" t="s">
        <v>35066</v>
      </c>
      <c r="P12" s="199">
        <v>2</v>
      </c>
    </row>
    <row r="13" spans="1:16" ht="15.6" customHeight="1">
      <c r="A13" s="181">
        <v>3</v>
      </c>
      <c r="B13" s="192" t="s">
        <v>35067</v>
      </c>
      <c r="C13" s="301">
        <f>IF(ISERROR(1*((1+D13/E13)^(4/QUARTER)-1)*100),0,1*((1+D13/E13)^(4/QUARTER)-1)*100)</f>
        <v>4.5476373379974566</v>
      </c>
      <c r="D13" s="131">
        <f>SUM(D11:D12)</f>
        <v>232400</v>
      </c>
      <c r="E13" s="342">
        <f>SUM(E11:E12)</f>
        <v>10335600</v>
      </c>
      <c r="F13" s="340">
        <f>IF(ISERROR(1*((1+G13/H13)^(4/QUARTER)-1)*100),0,1*((1+G13/H13)^(4/QUARTER)-1)*100)</f>
        <v>3.633700432155984</v>
      </c>
      <c r="G13" s="131">
        <f>SUM(G11:G12)</f>
        <v>185500</v>
      </c>
      <c r="H13" s="220">
        <f>SUM(H11:H12)</f>
        <v>10301900</v>
      </c>
      <c r="I13" s="341">
        <f>IF(ISERROR(1*((1+J13/K13)^4-1)*100),0,1*((1+J13/K13)^4-1)*100)</f>
        <v>4.5200043523981215</v>
      </c>
      <c r="J13" s="131">
        <f>SUM(J11:J12)</f>
        <v>114600</v>
      </c>
      <c r="K13" s="342">
        <f>SUM(K11:K12)</f>
        <v>10311900</v>
      </c>
      <c r="L13" s="340">
        <f>IF(ISERROR(1*((1+M13/N13)^4-1)*100),0,1*((1+M13/N13)^4-1)*100)</f>
        <v>3.8843360027886575</v>
      </c>
      <c r="M13" s="131">
        <f>SUM(M11:M12)</f>
        <v>99400</v>
      </c>
      <c r="N13" s="131">
        <f>SUM(N11:N12)</f>
        <v>10383900</v>
      </c>
      <c r="O13" s="198" t="s">
        <v>35067</v>
      </c>
      <c r="P13" s="199">
        <v>3</v>
      </c>
    </row>
    <row r="14" spans="1:16" ht="15.6" customHeight="1">
      <c r="A14" s="181">
        <v>4</v>
      </c>
      <c r="B14" s="192" t="s">
        <v>35068</v>
      </c>
      <c r="C14" s="343">
        <v>0</v>
      </c>
      <c r="D14" s="124">
        <v>9300</v>
      </c>
      <c r="E14" s="344">
        <v>0</v>
      </c>
      <c r="F14" s="345">
        <v>0</v>
      </c>
      <c r="G14" s="124">
        <v>17300</v>
      </c>
      <c r="H14" s="346">
        <v>0</v>
      </c>
      <c r="I14" s="347">
        <v>0</v>
      </c>
      <c r="J14" s="124">
        <v>3100</v>
      </c>
      <c r="K14" s="344">
        <v>0</v>
      </c>
      <c r="L14" s="345">
        <v>0</v>
      </c>
      <c r="M14" s="124">
        <v>8200</v>
      </c>
      <c r="N14" s="138">
        <v>0</v>
      </c>
      <c r="O14" s="198" t="s">
        <v>35068</v>
      </c>
      <c r="P14" s="199">
        <v>4</v>
      </c>
    </row>
    <row r="15" spans="1:16" ht="15.6" customHeight="1">
      <c r="A15" s="181">
        <v>5</v>
      </c>
      <c r="B15" s="192" t="s">
        <v>35069</v>
      </c>
      <c r="C15" s="301">
        <f t="shared" ref="C15:C29" si="0">IF(ISERROR(1*((1+D15/E15)^(4/QUARTER)-1)*100),0,1*((1+D15/E15)^(4/QUARTER)-1)*100)</f>
        <v>0</v>
      </c>
      <c r="D15" s="124">
        <f>-200+200</f>
        <v>0</v>
      </c>
      <c r="E15" s="127">
        <v>25300</v>
      </c>
      <c r="F15" s="340">
        <f t="shared" ref="F15:F29" si="1">IF(ISERROR(1*((1+G15/H15)^(4/QUARTER)-1)*100),0,1*((1+G15/H15)^(4/QUARTER)-1)*100)</f>
        <v>0</v>
      </c>
      <c r="G15" s="124">
        <v>0</v>
      </c>
      <c r="H15" s="125">
        <v>33500</v>
      </c>
      <c r="I15" s="341">
        <f t="shared" ref="I15:I29" si="2">IF(ISERROR(1*((1+J15/K15)^4-1)*100),0,1*((1+J15/K15)^4-1)*100)</f>
        <v>0</v>
      </c>
      <c r="J15" s="124">
        <f>-200+200</f>
        <v>0</v>
      </c>
      <c r="K15" s="127">
        <v>27600</v>
      </c>
      <c r="L15" s="340">
        <f t="shared" ref="L15:L29" si="3">IF(ISERROR(1*((1+M15/N15)^4-1)*100),0,1*((1+M15/N15)^4-1)*100)</f>
        <v>0</v>
      </c>
      <c r="M15" s="124">
        <v>0</v>
      </c>
      <c r="N15" s="124">
        <v>39000</v>
      </c>
      <c r="O15" s="198" t="s">
        <v>35069</v>
      </c>
      <c r="P15" s="199">
        <v>5</v>
      </c>
    </row>
    <row r="16" spans="1:16" ht="15.6" customHeight="1">
      <c r="A16" s="181">
        <v>6</v>
      </c>
      <c r="B16" s="192" t="s">
        <v>35070</v>
      </c>
      <c r="C16" s="301">
        <f t="shared" si="0"/>
        <v>0</v>
      </c>
      <c r="D16" s="124">
        <v>0</v>
      </c>
      <c r="E16" s="127">
        <v>0</v>
      </c>
      <c r="F16" s="340">
        <f t="shared" si="1"/>
        <v>0</v>
      </c>
      <c r="G16" s="124">
        <v>0</v>
      </c>
      <c r="H16" s="125">
        <v>0</v>
      </c>
      <c r="I16" s="341">
        <f t="shared" si="2"/>
        <v>0</v>
      </c>
      <c r="J16" s="124">
        <v>0</v>
      </c>
      <c r="K16" s="127">
        <v>0</v>
      </c>
      <c r="L16" s="340">
        <f t="shared" si="3"/>
        <v>0</v>
      </c>
      <c r="M16" s="124">
        <v>0</v>
      </c>
      <c r="N16" s="124">
        <v>0</v>
      </c>
      <c r="O16" s="198" t="s">
        <v>35070</v>
      </c>
      <c r="P16" s="199">
        <v>6</v>
      </c>
    </row>
    <row r="17" spans="1:16" ht="15.6" customHeight="1">
      <c r="A17" s="181">
        <v>7</v>
      </c>
      <c r="B17" s="192" t="s">
        <v>35071</v>
      </c>
      <c r="C17" s="301">
        <f t="shared" si="0"/>
        <v>0</v>
      </c>
      <c r="D17" s="131">
        <f>SUM(D15:D16)</f>
        <v>0</v>
      </c>
      <c r="E17" s="342">
        <f>SUM(E15:E16)</f>
        <v>25300</v>
      </c>
      <c r="F17" s="340">
        <f t="shared" si="1"/>
        <v>0</v>
      </c>
      <c r="G17" s="131">
        <f>SUM(G15:G16)</f>
        <v>0</v>
      </c>
      <c r="H17" s="220">
        <f>SUM(H15:H16)</f>
        <v>33500</v>
      </c>
      <c r="I17" s="341">
        <f t="shared" si="2"/>
        <v>0</v>
      </c>
      <c r="J17" s="131">
        <f>SUM(J15:J16)</f>
        <v>0</v>
      </c>
      <c r="K17" s="342">
        <f>SUM(K15:K16)</f>
        <v>27600</v>
      </c>
      <c r="L17" s="340">
        <f t="shared" si="3"/>
        <v>0</v>
      </c>
      <c r="M17" s="131">
        <f>SUM(M15:M16)</f>
        <v>0</v>
      </c>
      <c r="N17" s="131">
        <f>SUM(N15:N16)</f>
        <v>39000</v>
      </c>
      <c r="O17" s="198" t="s">
        <v>35071</v>
      </c>
      <c r="P17" s="199">
        <v>7</v>
      </c>
    </row>
    <row r="18" spans="1:16" ht="15.6" customHeight="1">
      <c r="A18" s="181">
        <v>8</v>
      </c>
      <c r="B18" s="192" t="s">
        <v>35072</v>
      </c>
      <c r="C18" s="301">
        <f t="shared" si="0"/>
        <v>1.731128749070332</v>
      </c>
      <c r="D18" s="124">
        <v>3400</v>
      </c>
      <c r="E18" s="127">
        <v>394500</v>
      </c>
      <c r="F18" s="340">
        <f t="shared" si="1"/>
        <v>1.1605705763470198</v>
      </c>
      <c r="G18" s="124">
        <v>2900</v>
      </c>
      <c r="H18" s="125">
        <v>501200</v>
      </c>
      <c r="I18" s="341">
        <f t="shared" si="2"/>
        <v>3.2402447471471474</v>
      </c>
      <c r="J18" s="124">
        <v>3200</v>
      </c>
      <c r="K18" s="127">
        <v>399800</v>
      </c>
      <c r="L18" s="340">
        <f t="shared" si="3"/>
        <v>3.4725035434191254</v>
      </c>
      <c r="M18" s="124">
        <v>5000</v>
      </c>
      <c r="N18" s="124">
        <v>583400</v>
      </c>
      <c r="O18" s="198" t="s">
        <v>35072</v>
      </c>
      <c r="P18" s="199">
        <v>8</v>
      </c>
    </row>
    <row r="19" spans="1:16" ht="15.6" customHeight="1">
      <c r="A19" s="181">
        <v>9</v>
      </c>
      <c r="B19" s="192" t="s">
        <v>35073</v>
      </c>
      <c r="C19" s="301">
        <f t="shared" si="0"/>
        <v>0</v>
      </c>
      <c r="D19" s="124">
        <v>0</v>
      </c>
      <c r="E19" s="127">
        <v>0</v>
      </c>
      <c r="F19" s="340">
        <f t="shared" si="1"/>
        <v>0</v>
      </c>
      <c r="G19" s="124">
        <v>0</v>
      </c>
      <c r="H19" s="125">
        <v>0</v>
      </c>
      <c r="I19" s="341">
        <f t="shared" si="2"/>
        <v>0</v>
      </c>
      <c r="J19" s="124">
        <v>0</v>
      </c>
      <c r="K19" s="127">
        <v>0</v>
      </c>
      <c r="L19" s="340">
        <f t="shared" si="3"/>
        <v>0</v>
      </c>
      <c r="M19" s="124">
        <v>0</v>
      </c>
      <c r="N19" s="124">
        <v>0</v>
      </c>
      <c r="O19" s="198" t="s">
        <v>35073</v>
      </c>
      <c r="P19" s="199">
        <v>9</v>
      </c>
    </row>
    <row r="20" spans="1:16" ht="15.6" customHeight="1">
      <c r="A20" s="181">
        <v>10</v>
      </c>
      <c r="B20" s="192" t="s">
        <v>35074</v>
      </c>
      <c r="C20" s="301">
        <f t="shared" si="0"/>
        <v>1.731128749070332</v>
      </c>
      <c r="D20" s="131">
        <f>SUM(D18:D19)</f>
        <v>3400</v>
      </c>
      <c r="E20" s="342">
        <f>SUM(E18:E19)</f>
        <v>394500</v>
      </c>
      <c r="F20" s="340">
        <f t="shared" si="1"/>
        <v>1.1605705763470198</v>
      </c>
      <c r="G20" s="131">
        <f>SUM(G18:G19)</f>
        <v>2900</v>
      </c>
      <c r="H20" s="220">
        <f>SUM(H18:H19)</f>
        <v>501200</v>
      </c>
      <c r="I20" s="341">
        <f t="shared" si="2"/>
        <v>3.2402447471471474</v>
      </c>
      <c r="J20" s="131">
        <f>SUM(J18:J19)</f>
        <v>3200</v>
      </c>
      <c r="K20" s="342">
        <f>SUM(K18:K19)</f>
        <v>399800</v>
      </c>
      <c r="L20" s="340">
        <f t="shared" si="3"/>
        <v>3.4725035434191254</v>
      </c>
      <c r="M20" s="131">
        <f>SUM(M18:M19)</f>
        <v>5000</v>
      </c>
      <c r="N20" s="131">
        <f>SUM(N18:N19)</f>
        <v>583400</v>
      </c>
      <c r="O20" s="198" t="s">
        <v>35074</v>
      </c>
      <c r="P20" s="199">
        <v>10</v>
      </c>
    </row>
    <row r="21" spans="1:16" ht="15.6" customHeight="1">
      <c r="A21" s="181">
        <v>11</v>
      </c>
      <c r="B21" s="192" t="s">
        <v>35075</v>
      </c>
      <c r="C21" s="301">
        <f t="shared" si="0"/>
        <v>0.82477495823980451</v>
      </c>
      <c r="D21" s="124">
        <v>9400</v>
      </c>
      <c r="E21" s="127">
        <v>2284100</v>
      </c>
      <c r="F21" s="340">
        <f t="shared" si="1"/>
        <v>0.13702769173886686</v>
      </c>
      <c r="G21" s="124">
        <v>1700</v>
      </c>
      <c r="H21" s="125">
        <v>2482100</v>
      </c>
      <c r="I21" s="341">
        <f t="shared" si="2"/>
        <v>0.75258370025257371</v>
      </c>
      <c r="J21" s="124">
        <v>4200</v>
      </c>
      <c r="K21" s="127">
        <v>2238600</v>
      </c>
      <c r="L21" s="340">
        <f t="shared" si="3"/>
        <v>9.7684066147274429E-2</v>
      </c>
      <c r="M21" s="124">
        <v>600</v>
      </c>
      <c r="N21" s="124">
        <v>2457800</v>
      </c>
      <c r="O21" s="198" t="s">
        <v>35075</v>
      </c>
      <c r="P21" s="199">
        <v>11</v>
      </c>
    </row>
    <row r="22" spans="1:16" ht="15.6" customHeight="1">
      <c r="A22" s="181">
        <v>12</v>
      </c>
      <c r="B22" s="192" t="s">
        <v>35076</v>
      </c>
      <c r="C22" s="301">
        <f t="shared" si="0"/>
        <v>0</v>
      </c>
      <c r="D22" s="124">
        <v>0</v>
      </c>
      <c r="E22" s="127">
        <v>0</v>
      </c>
      <c r="F22" s="340">
        <f t="shared" si="1"/>
        <v>0</v>
      </c>
      <c r="G22" s="124">
        <v>0</v>
      </c>
      <c r="H22" s="125">
        <v>0</v>
      </c>
      <c r="I22" s="341">
        <f t="shared" si="2"/>
        <v>0</v>
      </c>
      <c r="J22" s="124">
        <v>0</v>
      </c>
      <c r="K22" s="127">
        <v>0</v>
      </c>
      <c r="L22" s="340">
        <f t="shared" si="3"/>
        <v>0</v>
      </c>
      <c r="M22" s="124">
        <v>0</v>
      </c>
      <c r="N22" s="124">
        <v>0</v>
      </c>
      <c r="O22" s="198" t="s">
        <v>35076</v>
      </c>
      <c r="P22" s="199">
        <v>12</v>
      </c>
    </row>
    <row r="23" spans="1:16" ht="15.6" customHeight="1">
      <c r="A23" s="181">
        <v>13</v>
      </c>
      <c r="B23" s="192" t="s">
        <v>35077</v>
      </c>
      <c r="C23" s="301">
        <f t="shared" si="0"/>
        <v>0.82477495823980451</v>
      </c>
      <c r="D23" s="131">
        <f>SUM(D21:D22)</f>
        <v>9400</v>
      </c>
      <c r="E23" s="342">
        <f>SUM(E21:E22)</f>
        <v>2284100</v>
      </c>
      <c r="F23" s="340">
        <f t="shared" si="1"/>
        <v>0.13702769173886686</v>
      </c>
      <c r="G23" s="131">
        <f>SUM(G21:G22)</f>
        <v>1700</v>
      </c>
      <c r="H23" s="220">
        <f>SUM(H21:H22)</f>
        <v>2482100</v>
      </c>
      <c r="I23" s="341">
        <f t="shared" si="2"/>
        <v>0.75258370025257371</v>
      </c>
      <c r="J23" s="131">
        <f>SUM(J21:J22)</f>
        <v>4200</v>
      </c>
      <c r="K23" s="342">
        <f>SUM(K21:K22)</f>
        <v>2238600</v>
      </c>
      <c r="L23" s="340">
        <f t="shared" si="3"/>
        <v>9.7684066147274429E-2</v>
      </c>
      <c r="M23" s="131">
        <f>SUM(M21:M22)</f>
        <v>600</v>
      </c>
      <c r="N23" s="131">
        <f>SUM(N21:N22)</f>
        <v>2457800</v>
      </c>
      <c r="O23" s="198" t="s">
        <v>35077</v>
      </c>
      <c r="P23" s="199">
        <v>13</v>
      </c>
    </row>
    <row r="24" spans="1:16" ht="15.6" customHeight="1">
      <c r="A24" s="181">
        <v>14</v>
      </c>
      <c r="B24" s="192" t="s">
        <v>35078</v>
      </c>
      <c r="C24" s="301">
        <f t="shared" si="0"/>
        <v>0</v>
      </c>
      <c r="D24" s="124">
        <v>0</v>
      </c>
      <c r="E24" s="127">
        <v>0</v>
      </c>
      <c r="F24" s="340">
        <f t="shared" si="1"/>
        <v>0</v>
      </c>
      <c r="G24" s="124">
        <v>0</v>
      </c>
      <c r="H24" s="125">
        <v>0</v>
      </c>
      <c r="I24" s="341">
        <f t="shared" si="2"/>
        <v>0</v>
      </c>
      <c r="J24" s="124">
        <v>0</v>
      </c>
      <c r="K24" s="127">
        <v>0</v>
      </c>
      <c r="L24" s="340">
        <f t="shared" si="3"/>
        <v>0</v>
      </c>
      <c r="M24" s="124">
        <v>0</v>
      </c>
      <c r="N24" s="124">
        <v>0</v>
      </c>
      <c r="O24" s="198" t="s">
        <v>35078</v>
      </c>
      <c r="P24" s="199">
        <v>14</v>
      </c>
    </row>
    <row r="25" spans="1:16" ht="15.6" customHeight="1">
      <c r="A25" s="181">
        <v>15</v>
      </c>
      <c r="B25" s="192" t="s">
        <v>35079</v>
      </c>
      <c r="C25" s="301">
        <f t="shared" si="0"/>
        <v>0</v>
      </c>
      <c r="D25" s="124">
        <v>0</v>
      </c>
      <c r="E25" s="127">
        <v>0</v>
      </c>
      <c r="F25" s="340">
        <f t="shared" si="1"/>
        <v>0</v>
      </c>
      <c r="G25" s="124">
        <v>0</v>
      </c>
      <c r="H25" s="125">
        <v>0</v>
      </c>
      <c r="I25" s="341">
        <f t="shared" si="2"/>
        <v>0</v>
      </c>
      <c r="J25" s="124">
        <v>0</v>
      </c>
      <c r="K25" s="127">
        <v>0</v>
      </c>
      <c r="L25" s="340">
        <f t="shared" si="3"/>
        <v>0</v>
      </c>
      <c r="M25" s="124">
        <v>0</v>
      </c>
      <c r="N25" s="124">
        <v>0</v>
      </c>
      <c r="O25" s="198" t="s">
        <v>35079</v>
      </c>
      <c r="P25" s="199">
        <v>15</v>
      </c>
    </row>
    <row r="26" spans="1:16" ht="15.6" customHeight="1">
      <c r="A26" s="181">
        <v>16</v>
      </c>
      <c r="B26" s="192" t="s">
        <v>35080</v>
      </c>
      <c r="C26" s="301">
        <f t="shared" si="0"/>
        <v>0</v>
      </c>
      <c r="D26" s="131">
        <f>SUM(D24:D25)</f>
        <v>0</v>
      </c>
      <c r="E26" s="342">
        <f>SUM(E24:E25)</f>
        <v>0</v>
      </c>
      <c r="F26" s="340">
        <f t="shared" si="1"/>
        <v>0</v>
      </c>
      <c r="G26" s="131">
        <f>SUM(G24:G25)</f>
        <v>0</v>
      </c>
      <c r="H26" s="220">
        <f>SUM(H24:H25)</f>
        <v>0</v>
      </c>
      <c r="I26" s="341">
        <f t="shared" si="2"/>
        <v>0</v>
      </c>
      <c r="J26" s="131">
        <f>SUM(J24:J25)</f>
        <v>0</v>
      </c>
      <c r="K26" s="342">
        <f>SUM(K24:K25)</f>
        <v>0</v>
      </c>
      <c r="L26" s="340">
        <f t="shared" si="3"/>
        <v>0</v>
      </c>
      <c r="M26" s="131">
        <f>SUM(M24:M25)</f>
        <v>0</v>
      </c>
      <c r="N26" s="131">
        <f>SUM(N24:N25)</f>
        <v>0</v>
      </c>
      <c r="O26" s="198" t="s">
        <v>35080</v>
      </c>
      <c r="P26" s="199">
        <v>16</v>
      </c>
    </row>
    <row r="27" spans="1:16" ht="15.6" customHeight="1">
      <c r="A27" s="181">
        <v>17</v>
      </c>
      <c r="B27" s="192" t="s">
        <v>35081</v>
      </c>
      <c r="C27" s="301">
        <f t="shared" si="0"/>
        <v>2.196549530531744</v>
      </c>
      <c r="D27" s="124">
        <v>12200</v>
      </c>
      <c r="E27" s="127">
        <v>1116900</v>
      </c>
      <c r="F27" s="340">
        <f t="shared" si="1"/>
        <v>0.87516721653007057</v>
      </c>
      <c r="G27" s="124">
        <v>7500</v>
      </c>
      <c r="H27" s="125">
        <v>1717700</v>
      </c>
      <c r="I27" s="341">
        <f t="shared" si="2"/>
        <v>2.7250109386337984</v>
      </c>
      <c r="J27" s="124">
        <v>7500</v>
      </c>
      <c r="K27" s="127">
        <v>1112100</v>
      </c>
      <c r="L27" s="340">
        <f t="shared" si="3"/>
        <v>1.8864847783398364</v>
      </c>
      <c r="M27" s="124">
        <v>8700</v>
      </c>
      <c r="N27" s="124">
        <v>1857700</v>
      </c>
      <c r="O27" s="198" t="s">
        <v>35082</v>
      </c>
      <c r="P27" s="199">
        <v>17</v>
      </c>
    </row>
    <row r="28" spans="1:16" ht="15.6" customHeight="1">
      <c r="A28" s="181">
        <v>18</v>
      </c>
      <c r="B28" s="192" t="s">
        <v>35083</v>
      </c>
      <c r="C28" s="301">
        <f t="shared" si="0"/>
        <v>0</v>
      </c>
      <c r="D28" s="124">
        <v>0</v>
      </c>
      <c r="E28" s="127">
        <v>0</v>
      </c>
      <c r="F28" s="340">
        <f t="shared" si="1"/>
        <v>0</v>
      </c>
      <c r="G28" s="124">
        <v>0</v>
      </c>
      <c r="H28" s="125">
        <v>0</v>
      </c>
      <c r="I28" s="341">
        <f t="shared" si="2"/>
        <v>0</v>
      </c>
      <c r="J28" s="124">
        <v>0</v>
      </c>
      <c r="K28" s="127">
        <v>0</v>
      </c>
      <c r="L28" s="340">
        <f t="shared" si="3"/>
        <v>0</v>
      </c>
      <c r="M28" s="124">
        <v>0</v>
      </c>
      <c r="N28" s="124">
        <v>0</v>
      </c>
      <c r="O28" s="198" t="s">
        <v>35083</v>
      </c>
      <c r="P28" s="199">
        <v>18</v>
      </c>
    </row>
    <row r="29" spans="1:16" ht="15.6" customHeight="1">
      <c r="A29" s="181">
        <v>19</v>
      </c>
      <c r="B29" s="192" t="s">
        <v>35084</v>
      </c>
      <c r="C29" s="301">
        <f t="shared" si="0"/>
        <v>2.196549530531744</v>
      </c>
      <c r="D29" s="131">
        <f>SUM(D27:D28)</f>
        <v>12200</v>
      </c>
      <c r="E29" s="342">
        <f>SUM(E27:E28)</f>
        <v>1116900</v>
      </c>
      <c r="F29" s="340">
        <f t="shared" si="1"/>
        <v>0.87516721653007057</v>
      </c>
      <c r="G29" s="131">
        <f>SUM(G27:G28)</f>
        <v>7500</v>
      </c>
      <c r="H29" s="220">
        <f>SUM(H27:H28)</f>
        <v>1717700</v>
      </c>
      <c r="I29" s="341">
        <f t="shared" si="2"/>
        <v>2.7250109386337984</v>
      </c>
      <c r="J29" s="131">
        <f>SUM(J27:J28)</f>
        <v>7500</v>
      </c>
      <c r="K29" s="342">
        <f>SUM(K27:K28)</f>
        <v>1112100</v>
      </c>
      <c r="L29" s="340">
        <f t="shared" si="3"/>
        <v>1.8864847783398364</v>
      </c>
      <c r="M29" s="131">
        <f>SUM(M27:M28)</f>
        <v>8700</v>
      </c>
      <c r="N29" s="131">
        <f>SUM(N27:N28)</f>
        <v>1857700</v>
      </c>
      <c r="O29" s="198" t="s">
        <v>35084</v>
      </c>
      <c r="P29" s="199">
        <v>19</v>
      </c>
    </row>
    <row r="30" spans="1:16" ht="30" customHeight="1">
      <c r="A30" s="181">
        <v>20</v>
      </c>
      <c r="B30" s="348" t="s">
        <v>35085</v>
      </c>
      <c r="C30" s="343">
        <v>0</v>
      </c>
      <c r="D30" s="138">
        <v>0</v>
      </c>
      <c r="E30" s="127">
        <v>0</v>
      </c>
      <c r="F30" s="345">
        <v>0</v>
      </c>
      <c r="G30" s="138">
        <v>0</v>
      </c>
      <c r="H30" s="125">
        <v>0</v>
      </c>
      <c r="I30" s="347">
        <v>0</v>
      </c>
      <c r="J30" s="138">
        <v>0</v>
      </c>
      <c r="K30" s="127">
        <v>0</v>
      </c>
      <c r="L30" s="345">
        <v>0</v>
      </c>
      <c r="M30" s="138">
        <v>0</v>
      </c>
      <c r="N30" s="124">
        <v>0</v>
      </c>
      <c r="O30" s="349" t="s">
        <v>35086</v>
      </c>
      <c r="P30" s="199">
        <v>20</v>
      </c>
    </row>
    <row r="31" spans="1:16" ht="30.75" customHeight="1">
      <c r="A31" s="181">
        <v>21</v>
      </c>
      <c r="B31" s="350" t="s">
        <v>35087</v>
      </c>
      <c r="C31" s="343">
        <v>0</v>
      </c>
      <c r="D31" s="138">
        <v>0</v>
      </c>
      <c r="E31" s="127">
        <v>38500</v>
      </c>
      <c r="F31" s="345">
        <v>0</v>
      </c>
      <c r="G31" s="138">
        <v>0</v>
      </c>
      <c r="H31" s="125">
        <v>31400</v>
      </c>
      <c r="I31" s="347">
        <v>0</v>
      </c>
      <c r="J31" s="138">
        <v>0</v>
      </c>
      <c r="K31" s="127">
        <v>39000</v>
      </c>
      <c r="L31" s="345">
        <v>0</v>
      </c>
      <c r="M31" s="138">
        <v>0</v>
      </c>
      <c r="N31" s="124">
        <v>28100</v>
      </c>
      <c r="O31" s="351" t="s">
        <v>35087</v>
      </c>
      <c r="P31" s="199">
        <v>21</v>
      </c>
    </row>
    <row r="32" spans="1:16" ht="15.6" customHeight="1">
      <c r="A32" s="181">
        <v>22</v>
      </c>
      <c r="B32" s="192" t="s">
        <v>35088</v>
      </c>
      <c r="C32" s="301">
        <f>IF(ISERROR(1*((1+D32/E32)^(4/QUARTER)-1)*100),0,1*((1+D32/E32)^(4/QUARTER)-1)*100)</f>
        <v>0</v>
      </c>
      <c r="D32" s="124">
        <v>0</v>
      </c>
      <c r="E32" s="127">
        <v>5100</v>
      </c>
      <c r="F32" s="340">
        <f>IF(ISERROR(1*((1+G32/H32)^(4/QUARTER)-1)*100),0,1*((1+G32/H32)^(4/QUARTER)-1)*100)</f>
        <v>0</v>
      </c>
      <c r="G32" s="124">
        <v>0</v>
      </c>
      <c r="H32" s="125">
        <v>10400</v>
      </c>
      <c r="I32" s="341">
        <f>IF(ISERROR(1*((1+J32/K32)^4-1)*100),0,1*((1+J32/K32)^4-1)*100)</f>
        <v>0</v>
      </c>
      <c r="J32" s="124">
        <v>0</v>
      </c>
      <c r="K32" s="127">
        <v>4700</v>
      </c>
      <c r="L32" s="340">
        <f>IF(ISERROR(1*((1+M32/N32)^4-1)*100),0,1*((1+M32/N32)^4-1)*100)</f>
        <v>0</v>
      </c>
      <c r="M32" s="124">
        <v>0</v>
      </c>
      <c r="N32" s="124">
        <v>7700</v>
      </c>
      <c r="O32" s="198" t="s">
        <v>35089</v>
      </c>
      <c r="P32" s="199">
        <v>22</v>
      </c>
    </row>
    <row r="33" spans="1:16" ht="15.6" customHeight="1">
      <c r="A33" s="181">
        <v>23</v>
      </c>
      <c r="B33" s="192" t="s">
        <v>35066</v>
      </c>
      <c r="C33" s="301">
        <f>IF(ISERROR(1*((1+D33/E33)^(4/QUARTER)-1)*100),0,1*((1+D33/E33)^(4/QUARTER)-1)*100)</f>
        <v>0</v>
      </c>
      <c r="D33" s="124">
        <v>0</v>
      </c>
      <c r="E33" s="127">
        <v>0</v>
      </c>
      <c r="F33" s="340">
        <f>IF(ISERROR(1*((1+G33/H33)^(4/QUARTER)-1)*100),0,1*((1+G33/H33)^(4/QUARTER)-1)*100)</f>
        <v>0</v>
      </c>
      <c r="G33" s="124">
        <v>0</v>
      </c>
      <c r="H33" s="125">
        <v>0</v>
      </c>
      <c r="I33" s="341">
        <f>IF(ISERROR(1*((1+J33/K33)^4-1)*100),0,1*((1+J33/K33)^4-1)*100)</f>
        <v>0</v>
      </c>
      <c r="J33" s="124">
        <v>0</v>
      </c>
      <c r="K33" s="127">
        <v>0</v>
      </c>
      <c r="L33" s="340">
        <f>IF(ISERROR(1*((1+M33/N33)^4-1)*100),0,1*((1+M33/N33)^4-1)*100)</f>
        <v>0</v>
      </c>
      <c r="M33" s="124">
        <v>0</v>
      </c>
      <c r="N33" s="124">
        <v>0</v>
      </c>
      <c r="O33" s="198" t="s">
        <v>35066</v>
      </c>
      <c r="P33" s="199">
        <v>23</v>
      </c>
    </row>
    <row r="34" spans="1:16" ht="15.6" customHeight="1">
      <c r="A34" s="181">
        <v>24</v>
      </c>
      <c r="B34" s="192" t="s">
        <v>35067</v>
      </c>
      <c r="C34" s="301">
        <f>IF(ISERROR(1*((1+D34/E34)^(4/QUARTER)-1)*100),0,1*((1+D34/E34)^(4/QUARTER)-1)*100)</f>
        <v>0</v>
      </c>
      <c r="D34" s="131">
        <f>SUM(D32:D33)</f>
        <v>0</v>
      </c>
      <c r="E34" s="342">
        <f>SUM(E32:E33)</f>
        <v>5100</v>
      </c>
      <c r="F34" s="340">
        <f>IF(ISERROR(1*((1+G34/H34)^(4/QUARTER)-1)*100),0,1*((1+G34/H34)^(4/QUARTER)-1)*100)</f>
        <v>0</v>
      </c>
      <c r="G34" s="131">
        <f>SUM(G32:G33)</f>
        <v>0</v>
      </c>
      <c r="H34" s="220">
        <f>SUM(H32:H33)</f>
        <v>10400</v>
      </c>
      <c r="I34" s="341">
        <f>IF(ISERROR(1*((1+J34/K34)^4-1)*100),0,1*((1+J34/K34)^4-1)*100)</f>
        <v>0</v>
      </c>
      <c r="J34" s="131">
        <f>SUM(J32:J33)</f>
        <v>0</v>
      </c>
      <c r="K34" s="342">
        <f>SUM(K32:K33)</f>
        <v>4700</v>
      </c>
      <c r="L34" s="340">
        <f>IF(ISERROR(1*((1+M34/N34)^4-1)*100),0,1*((1+M34/N34)^4-1)*100)</f>
        <v>0</v>
      </c>
      <c r="M34" s="131">
        <f>SUM(M32:M33)</f>
        <v>0</v>
      </c>
      <c r="N34" s="131">
        <f>SUM(N32:N33)</f>
        <v>7700</v>
      </c>
      <c r="O34" s="198" t="s">
        <v>35067</v>
      </c>
      <c r="P34" s="199">
        <v>24</v>
      </c>
    </row>
    <row r="35" spans="1:16" ht="33.75" customHeight="1">
      <c r="A35" s="181">
        <v>25</v>
      </c>
      <c r="B35" s="350" t="s">
        <v>35090</v>
      </c>
      <c r="C35" s="343">
        <v>0</v>
      </c>
      <c r="D35" s="138">
        <v>0</v>
      </c>
      <c r="E35" s="127">
        <v>0</v>
      </c>
      <c r="F35" s="345">
        <v>0</v>
      </c>
      <c r="G35" s="138">
        <v>0</v>
      </c>
      <c r="H35" s="125">
        <v>0</v>
      </c>
      <c r="I35" s="347">
        <v>0</v>
      </c>
      <c r="J35" s="138">
        <v>0</v>
      </c>
      <c r="K35" s="127">
        <v>0</v>
      </c>
      <c r="L35" s="345">
        <v>0</v>
      </c>
      <c r="M35" s="138">
        <v>0</v>
      </c>
      <c r="N35" s="124">
        <v>0</v>
      </c>
      <c r="O35" s="351" t="s">
        <v>35090</v>
      </c>
      <c r="P35" s="199">
        <v>25</v>
      </c>
    </row>
    <row r="36" spans="1:16" ht="15.6" customHeight="1">
      <c r="A36" s="181">
        <v>26</v>
      </c>
      <c r="B36" s="192" t="s">
        <v>35091</v>
      </c>
      <c r="C36" s="301">
        <f>IF(ISERROR(1*((1+D36/E36)^(4/QUARTER)-1)*100),0,1*((1+D36/E36)^(4/QUARTER)-1)*100)</f>
        <v>58.573388203017849</v>
      </c>
      <c r="D36" s="124">
        <v>700</v>
      </c>
      <c r="E36" s="127">
        <v>2700</v>
      </c>
      <c r="F36" s="340">
        <f>IF(ISERROR(1*((1+G36/H36)^(4/QUARTER)-1)*100),0,1*((1+G36/H36)^(4/QUARTER)-1)*100)</f>
        <v>4.968196017915627</v>
      </c>
      <c r="G36" s="124">
        <v>1200</v>
      </c>
      <c r="H36" s="125">
        <v>48900</v>
      </c>
      <c r="I36" s="341">
        <f>IF(ISERROR(1*((1+J36/K36)^4-1)*100),0,1*((1+J36/K36)^4-1)*100)</f>
        <v>46.410000000000039</v>
      </c>
      <c r="J36" s="124">
        <v>200</v>
      </c>
      <c r="K36" s="127">
        <v>2000</v>
      </c>
      <c r="L36" s="340">
        <f>IF(ISERROR(1*((1+M36/N36)^4-1)*100),0,1*((1+M36/N36)^4-1)*100)</f>
        <v>3.999509873407936</v>
      </c>
      <c r="M36" s="124">
        <v>600</v>
      </c>
      <c r="N36" s="124">
        <v>60900</v>
      </c>
      <c r="O36" s="198" t="s">
        <v>35091</v>
      </c>
      <c r="P36" s="199">
        <v>26</v>
      </c>
    </row>
    <row r="37" spans="1:16" ht="15.6" customHeight="1">
      <c r="A37" s="181">
        <v>27</v>
      </c>
      <c r="B37" s="192" t="s">
        <v>35066</v>
      </c>
      <c r="C37" s="301">
        <f>IF(ISERROR(1*((1+D37/E37)^(4/QUARTER)-1)*100),0,1*((1+D37/E37)^(4/QUARTER)-1)*100)</f>
        <v>0</v>
      </c>
      <c r="D37" s="124">
        <v>0</v>
      </c>
      <c r="E37" s="127">
        <v>0</v>
      </c>
      <c r="F37" s="340">
        <f>IF(ISERROR(1*((1+G37/H37)^(4/QUARTER)-1)*100),0,1*((1+G37/H37)^(4/QUARTER)-1)*100)</f>
        <v>0</v>
      </c>
      <c r="G37" s="124">
        <v>0</v>
      </c>
      <c r="H37" s="125">
        <v>0</v>
      </c>
      <c r="I37" s="341">
        <f>IF(ISERROR(1*((1+J37/K37)^4-1)*100),0,1*((1+J37/K37)^4-1)*100)</f>
        <v>0</v>
      </c>
      <c r="J37" s="124">
        <v>0</v>
      </c>
      <c r="K37" s="127">
        <v>0</v>
      </c>
      <c r="L37" s="340">
        <f>IF(ISERROR(1*((1+M37/N37)^4-1)*100),0,1*((1+M37/N37)^4-1)*100)</f>
        <v>0</v>
      </c>
      <c r="M37" s="124">
        <v>0</v>
      </c>
      <c r="N37" s="124">
        <v>0</v>
      </c>
      <c r="O37" s="198" t="s">
        <v>35066</v>
      </c>
      <c r="P37" s="199">
        <v>27</v>
      </c>
    </row>
    <row r="38" spans="1:16" ht="15.6" customHeight="1">
      <c r="A38" s="181">
        <v>28</v>
      </c>
      <c r="B38" s="192" t="s">
        <v>35067</v>
      </c>
      <c r="C38" s="301">
        <f>IF(ISERROR(1*((1+D38/E38)^(4/QUARTER)-1)*100),0,1*((1+D38/E38)^(4/QUARTER)-1)*100)</f>
        <v>58.573388203017849</v>
      </c>
      <c r="D38" s="131">
        <f>SUM(D36:D37)</f>
        <v>700</v>
      </c>
      <c r="E38" s="342">
        <f>SUM(E36:E37)</f>
        <v>2700</v>
      </c>
      <c r="F38" s="340">
        <f>IF(ISERROR(1*((1+G38/H38)^(4/QUARTER)-1)*100),0,1*((1+G38/H38)^(4/QUARTER)-1)*100)</f>
        <v>4.968196017915627</v>
      </c>
      <c r="G38" s="131">
        <f>SUM(G36:G37)</f>
        <v>1200</v>
      </c>
      <c r="H38" s="220">
        <f>SUM(H36:H37)</f>
        <v>48900</v>
      </c>
      <c r="I38" s="341">
        <f>IF(ISERROR(1*((1+J38/K38)^4-1)*100),0,1*((1+J38/K38)^4-1)*100)</f>
        <v>46.410000000000039</v>
      </c>
      <c r="J38" s="131">
        <f>SUM(J36:J37)</f>
        <v>200</v>
      </c>
      <c r="K38" s="342">
        <f>SUM(K36:K37)</f>
        <v>2000</v>
      </c>
      <c r="L38" s="340">
        <f>IF(ISERROR(1*((1+M38/N38)^4-1)*100),0,1*((1+M38/N38)^4-1)*100)</f>
        <v>3.999509873407936</v>
      </c>
      <c r="M38" s="131">
        <f>SUM(M36:M37)</f>
        <v>600</v>
      </c>
      <c r="N38" s="131">
        <f>SUM(N36:N37)</f>
        <v>60900</v>
      </c>
      <c r="O38" s="198" t="s">
        <v>35067</v>
      </c>
      <c r="P38" s="199">
        <v>28</v>
      </c>
    </row>
    <row r="39" spans="1:16" ht="15.6" customHeight="1">
      <c r="A39" s="181">
        <v>29</v>
      </c>
      <c r="B39" s="192" t="s">
        <v>35092</v>
      </c>
      <c r="C39" s="301">
        <f>IF(ISERROR(1*((1+D39/E39)^(4/QUARTER)-1)*100),0,1*((1+D39/E39)^(4/QUARTER)-1)*100)</f>
        <v>3.6776033750241188</v>
      </c>
      <c r="D39" s="131">
        <f>SUM(D38,D34,D29,D26,D23,D20,D17,D13)</f>
        <v>258100</v>
      </c>
      <c r="E39" s="342">
        <f>SUM(E38,E34,E29,E26,E23,E20,E17,E13)</f>
        <v>14164200</v>
      </c>
      <c r="F39" s="340">
        <f>IF(ISERROR(1*((1+G39/H39)^(4/QUARTER)-1)*100),0,1*((1+G39/H39)^(4/QUARTER)-1)*100)</f>
        <v>2.6512057039248971</v>
      </c>
      <c r="G39" s="131">
        <f>SUM(G38,G34,G29,G26,G23,G20,G17,G13)</f>
        <v>198800</v>
      </c>
      <c r="H39" s="220">
        <f>SUM(H38,H34,H29,H26,H23,H20,H17,H13)</f>
        <v>15095700</v>
      </c>
      <c r="I39" s="341">
        <f>IF(ISERROR(1*((1+J39/K39)^4-1)*100),0,1*((1+J39/K39)^4-1)*100)</f>
        <v>3.7313983498657111</v>
      </c>
      <c r="J39" s="131">
        <f>SUM(J38,J34,J29,J26,J23,J20,J17,J13)</f>
        <v>129700</v>
      </c>
      <c r="K39" s="342">
        <f>SUM(K38,K34,K29,K26,K23,K20,K17,K13)</f>
        <v>14096700</v>
      </c>
      <c r="L39" s="340">
        <f>IF(ISERROR(1*((1+M39/N39)^4-1)*100),0,1*((1+M39/N39)^4-1)*100)</f>
        <v>3.0039407694411047</v>
      </c>
      <c r="M39" s="131">
        <f>SUM(M38,M34,M29,M26,M23,M20,M17,M13)</f>
        <v>114300</v>
      </c>
      <c r="N39" s="131">
        <f>SUM(N38,N34,N29,N26,N23,N20,N17,N13)</f>
        <v>15390400</v>
      </c>
      <c r="O39" s="198" t="s">
        <v>35092</v>
      </c>
      <c r="P39" s="199">
        <v>29</v>
      </c>
    </row>
    <row r="40" spans="1:16" ht="15.6" customHeight="1">
      <c r="A40" s="181">
        <v>30</v>
      </c>
      <c r="B40" s="192" t="s">
        <v>35093</v>
      </c>
      <c r="C40" s="343">
        <v>0</v>
      </c>
      <c r="D40" s="138">
        <v>0</v>
      </c>
      <c r="E40" s="127">
        <v>1166700</v>
      </c>
      <c r="F40" s="345">
        <v>0</v>
      </c>
      <c r="G40" s="138">
        <v>0</v>
      </c>
      <c r="H40" s="125">
        <v>1195800</v>
      </c>
      <c r="I40" s="347">
        <v>0</v>
      </c>
      <c r="J40" s="138">
        <v>0</v>
      </c>
      <c r="K40" s="127">
        <v>0</v>
      </c>
      <c r="L40" s="345">
        <v>0</v>
      </c>
      <c r="M40" s="138">
        <v>0</v>
      </c>
      <c r="N40" s="124">
        <v>1208300</v>
      </c>
      <c r="O40" s="198" t="s">
        <v>35093</v>
      </c>
      <c r="P40" s="199">
        <v>30</v>
      </c>
    </row>
    <row r="41" spans="1:16" ht="15.6" customHeight="1">
      <c r="A41" s="181">
        <v>31</v>
      </c>
      <c r="B41" s="192" t="s">
        <v>35094</v>
      </c>
      <c r="C41" s="343">
        <v>0</v>
      </c>
      <c r="D41" s="138">
        <v>0</v>
      </c>
      <c r="E41" s="127">
        <v>607900</v>
      </c>
      <c r="F41" s="345">
        <v>0</v>
      </c>
      <c r="G41" s="138">
        <v>0</v>
      </c>
      <c r="H41" s="125">
        <v>747100</v>
      </c>
      <c r="I41" s="347">
        <v>0</v>
      </c>
      <c r="J41" s="138">
        <v>0</v>
      </c>
      <c r="K41" s="127">
        <v>0</v>
      </c>
      <c r="L41" s="345">
        <v>0</v>
      </c>
      <c r="M41" s="138">
        <v>0</v>
      </c>
      <c r="N41" s="124">
        <v>784400</v>
      </c>
      <c r="O41" s="198" t="s">
        <v>35094</v>
      </c>
      <c r="P41" s="199">
        <v>31</v>
      </c>
    </row>
    <row r="42" spans="1:16" ht="15.6" customHeight="1">
      <c r="A42" s="181">
        <v>32</v>
      </c>
      <c r="B42" s="192" t="s">
        <v>35095</v>
      </c>
      <c r="C42" s="343">
        <v>0</v>
      </c>
      <c r="D42" s="138">
        <v>0</v>
      </c>
      <c r="E42" s="342">
        <f>SUM(E39:E41)</f>
        <v>15938800</v>
      </c>
      <c r="F42" s="345">
        <v>0</v>
      </c>
      <c r="G42" s="138">
        <v>0</v>
      </c>
      <c r="H42" s="220">
        <f>SUM(H39:H41)</f>
        <v>17038600</v>
      </c>
      <c r="I42" s="347">
        <v>0</v>
      </c>
      <c r="J42" s="138">
        <v>0</v>
      </c>
      <c r="K42" s="342">
        <f>SUM(K39:K41)</f>
        <v>14096700</v>
      </c>
      <c r="L42" s="345">
        <v>0</v>
      </c>
      <c r="M42" s="138">
        <v>0</v>
      </c>
      <c r="N42" s="131">
        <f>SUM(N39:N41)</f>
        <v>17383100</v>
      </c>
      <c r="O42" s="198" t="s">
        <v>35095</v>
      </c>
      <c r="P42" s="199">
        <v>32</v>
      </c>
    </row>
    <row r="43" spans="1:16" ht="15.6" customHeight="1" thickBot="1">
      <c r="A43" s="303">
        <v>33</v>
      </c>
      <c r="B43" s="222" t="s">
        <v>35096</v>
      </c>
      <c r="C43" s="352">
        <f>IF(ISERROR(1*((1+D43/E43)^(4/QUARTER)-1)*100),0,1*((1+D43/E43)^(4/QUARTER)-1)*100)</f>
        <v>0</v>
      </c>
      <c r="D43" s="151">
        <f>SUM(D37,D33,D28,D25,D22,D19,D16,D12)</f>
        <v>0</v>
      </c>
      <c r="E43" s="150">
        <f>SUM(E37,E33,E28,E25,E22,E19,E16,E12)</f>
        <v>0</v>
      </c>
      <c r="F43" s="353">
        <f>IF(ISERROR(1*((1+G43/H43)^(4/QUARTER)-1)*100),0,1*((1+G43/H43)^(4/QUARTER)-1)*100)</f>
        <v>0</v>
      </c>
      <c r="G43" s="151">
        <f>SUM(G37,G33,G28,G25,G22,G19,G16,G12)</f>
        <v>0</v>
      </c>
      <c r="H43" s="148">
        <f>SUM(H37,H33,H28,H25,H22,H19,H16,H12)</f>
        <v>0</v>
      </c>
      <c r="I43" s="354">
        <f>IF(ISERROR(1*((1+J43/K43)^4-1)*100),0,1*((1+J43/K43)^4-1)*100)</f>
        <v>0</v>
      </c>
      <c r="J43" s="151">
        <f>SUM(J37,J33,J28,J25,J22,J19,J16,J12)</f>
        <v>0</v>
      </c>
      <c r="K43" s="150">
        <f>SUM(K37,K33,K28,K25,K22,K19,K16,K12)</f>
        <v>0</v>
      </c>
      <c r="L43" s="353">
        <f>IF(ISERROR(1*((1+M43/N43)^4-1)*100),0,1*((1+M43/N43)^4-1)*100)</f>
        <v>0</v>
      </c>
      <c r="M43" s="151">
        <f>SUM(M37,M33,M28,M25,M22,M19,M16,M12)</f>
        <v>0</v>
      </c>
      <c r="N43" s="151">
        <f>SUM(N37,N33,N28,N25,N22,N19,N16,N12)</f>
        <v>0</v>
      </c>
      <c r="O43" s="228" t="s">
        <v>35096</v>
      </c>
      <c r="P43" s="152">
        <v>33</v>
      </c>
    </row>
    <row r="44" spans="1:16" s="1363" customFormat="1" ht="13.5" thickTop="1">
      <c r="A44" s="1364"/>
      <c r="B44" s="1365"/>
      <c r="C44" s="1364"/>
      <c r="D44" s="1366"/>
      <c r="E44" s="1364"/>
      <c r="F44" s="1364"/>
      <c r="G44" s="1364"/>
      <c r="H44" s="1364"/>
      <c r="I44" s="1364"/>
      <c r="J44" s="1364"/>
      <c r="K44" s="1364"/>
      <c r="L44" s="1364"/>
      <c r="M44" s="1366"/>
      <c r="N44" s="1364"/>
      <c r="O44" s="1364"/>
      <c r="P44" s="1364"/>
    </row>
    <row r="45" spans="1:16" s="1363" customFormat="1">
      <c r="A45" s="1364"/>
      <c r="B45" s="1364"/>
      <c r="C45" s="1364"/>
      <c r="D45" s="1366"/>
      <c r="E45" s="1364"/>
      <c r="F45" s="1364"/>
      <c r="G45" s="1364"/>
      <c r="H45" s="1364"/>
      <c r="I45" s="1364"/>
      <c r="J45" s="1364"/>
      <c r="K45" s="1364"/>
      <c r="L45" s="1364"/>
      <c r="M45" s="1366"/>
      <c r="N45" s="1364"/>
      <c r="O45" s="1364"/>
      <c r="P45" s="1364"/>
    </row>
    <row r="46" spans="1:16" s="1363" customFormat="1">
      <c r="A46" s="1364">
        <v>196</v>
      </c>
      <c r="B46" s="1364" t="b">
        <f>Check!$AR$197</f>
        <v>1</v>
      </c>
      <c r="C46" s="1364"/>
      <c r="D46" s="1366"/>
      <c r="E46" s="1364"/>
      <c r="F46" s="1364"/>
      <c r="G46" s="1364"/>
      <c r="H46" s="1364"/>
      <c r="I46" s="1364"/>
      <c r="J46" s="1364"/>
      <c r="K46" s="1364"/>
      <c r="L46" s="1364"/>
      <c r="M46" s="1366"/>
      <c r="N46" s="1364"/>
      <c r="O46" s="1364"/>
      <c r="P46" s="1364"/>
    </row>
    <row r="47" spans="1:16" s="1363" customFormat="1">
      <c r="A47" s="1364">
        <v>197</v>
      </c>
      <c r="B47" s="1364" t="b">
        <f>Check!$AR$198</f>
        <v>1</v>
      </c>
      <c r="C47" s="1364"/>
      <c r="D47" s="1366"/>
      <c r="E47" s="1364"/>
      <c r="F47" s="1364"/>
      <c r="G47" s="1364"/>
      <c r="H47" s="1364"/>
      <c r="I47" s="1364"/>
      <c r="J47" s="1364"/>
      <c r="K47" s="1364"/>
      <c r="L47" s="1364"/>
      <c r="M47" s="1366"/>
      <c r="N47" s="1364"/>
      <c r="O47" s="1364"/>
      <c r="P47" s="1364"/>
    </row>
    <row r="48" spans="1:16" s="1363" customFormat="1">
      <c r="A48" s="1364">
        <v>198</v>
      </c>
      <c r="B48" s="1364" t="b">
        <f>Check!$AR$199</f>
        <v>1</v>
      </c>
      <c r="C48" s="1364"/>
      <c r="D48" s="1366"/>
      <c r="E48" s="1364"/>
      <c r="F48" s="1364"/>
      <c r="G48" s="1364"/>
      <c r="H48" s="1364"/>
      <c r="I48" s="1364"/>
      <c r="J48" s="1364"/>
      <c r="K48" s="1364"/>
      <c r="L48" s="1364"/>
      <c r="M48" s="1366"/>
      <c r="N48" s="1364"/>
      <c r="O48" s="1364"/>
      <c r="P48" s="1364"/>
    </row>
    <row r="49" spans="1:16" s="1363" customFormat="1">
      <c r="A49" s="1364">
        <v>199</v>
      </c>
      <c r="B49" s="1364" t="b">
        <f>Check!$AR$200</f>
        <v>1</v>
      </c>
      <c r="C49" s="1364"/>
      <c r="D49" s="1366"/>
      <c r="E49" s="1364"/>
      <c r="F49" s="1364"/>
      <c r="G49" s="1364"/>
      <c r="H49" s="1364"/>
      <c r="I49" s="1364"/>
      <c r="J49" s="1364"/>
      <c r="K49" s="1364"/>
      <c r="L49" s="1364"/>
      <c r="M49" s="1366"/>
      <c r="N49" s="1364"/>
      <c r="O49" s="1364"/>
      <c r="P49" s="1364"/>
    </row>
    <row r="50" spans="1:16" s="1363" customFormat="1">
      <c r="A50" s="1364">
        <v>200</v>
      </c>
      <c r="B50" s="1364" t="b">
        <f>Check!$AR$201</f>
        <v>1</v>
      </c>
      <c r="C50" s="1364"/>
      <c r="D50" s="1366"/>
      <c r="E50" s="1364"/>
      <c r="F50" s="1364"/>
      <c r="G50" s="1364"/>
      <c r="H50" s="1364"/>
      <c r="I50" s="1364"/>
      <c r="J50" s="1364"/>
      <c r="K50" s="1364"/>
      <c r="L50" s="1364"/>
      <c r="M50" s="1366"/>
      <c r="N50" s="1364"/>
      <c r="O50" s="1364"/>
      <c r="P50" s="1364"/>
    </row>
    <row r="51" spans="1:16" s="1363" customFormat="1">
      <c r="A51" s="1364">
        <v>201</v>
      </c>
      <c r="B51" s="1364" t="b">
        <f>Check!$AR$202</f>
        <v>1</v>
      </c>
      <c r="C51" s="1364"/>
      <c r="D51" s="1366"/>
      <c r="E51" s="1364"/>
      <c r="F51" s="1364"/>
      <c r="G51" s="1364"/>
      <c r="H51" s="1364"/>
      <c r="I51" s="1364"/>
      <c r="J51" s="1364"/>
      <c r="K51" s="1364"/>
      <c r="L51" s="1364"/>
      <c r="M51" s="1366"/>
      <c r="N51" s="1364"/>
      <c r="O51" s="1364"/>
      <c r="P51" s="1364"/>
    </row>
    <row r="52" spans="1:16" s="1363" customFormat="1">
      <c r="A52" s="1364">
        <v>202</v>
      </c>
      <c r="B52" s="1364" t="b">
        <f>Check!$AR$203</f>
        <v>1</v>
      </c>
      <c r="C52" s="1364"/>
      <c r="D52" s="1366"/>
      <c r="E52" s="1364"/>
      <c r="F52" s="1364"/>
      <c r="G52" s="1364"/>
      <c r="H52" s="1364"/>
      <c r="I52" s="1364"/>
      <c r="J52" s="1364"/>
      <c r="K52" s="1364"/>
      <c r="L52" s="1364"/>
      <c r="M52" s="1366"/>
      <c r="N52" s="1364"/>
      <c r="O52" s="1364"/>
      <c r="P52" s="1364"/>
    </row>
    <row r="53" spans="1:16" s="1363" customFormat="1">
      <c r="A53" s="1364">
        <v>203</v>
      </c>
      <c r="B53" s="1364" t="b">
        <f>Check!$AR$204</f>
        <v>1</v>
      </c>
      <c r="C53" s="1364"/>
      <c r="D53" s="1366"/>
      <c r="E53" s="1364"/>
      <c r="F53" s="1364"/>
      <c r="G53" s="1364"/>
      <c r="H53" s="1364"/>
      <c r="I53" s="1364"/>
      <c r="J53" s="1364"/>
      <c r="K53" s="1364"/>
      <c r="L53" s="1364"/>
      <c r="M53" s="1366"/>
      <c r="N53" s="1364"/>
      <c r="O53" s="1364"/>
      <c r="P53" s="1364"/>
    </row>
    <row r="54" spans="1:16" s="1363" customFormat="1">
      <c r="A54" s="1364">
        <v>522</v>
      </c>
      <c r="B54" s="1364" t="b">
        <f>Check!$AR$523</f>
        <v>1</v>
      </c>
      <c r="C54" s="1364"/>
      <c r="D54" s="1366"/>
      <c r="E54" s="1364"/>
      <c r="F54" s="1364"/>
      <c r="G54" s="1364"/>
      <c r="H54" s="1364"/>
      <c r="I54" s="1364"/>
      <c r="J54" s="1364"/>
      <c r="K54" s="1364"/>
      <c r="L54" s="1364"/>
      <c r="M54" s="1366"/>
      <c r="N54" s="1364"/>
      <c r="O54" s="1364"/>
      <c r="P54" s="1364"/>
    </row>
    <row r="55" spans="1:16" s="1363" customFormat="1">
      <c r="A55" s="1364">
        <v>523</v>
      </c>
      <c r="B55" s="1364" t="b">
        <f>Check!$AR$524</f>
        <v>1</v>
      </c>
      <c r="C55" s="1364"/>
      <c r="D55" s="1366"/>
      <c r="E55" s="1364"/>
      <c r="F55" s="1364"/>
      <c r="G55" s="1364"/>
      <c r="H55" s="1364"/>
      <c r="I55" s="1364"/>
      <c r="J55" s="1364"/>
      <c r="K55" s="1364"/>
      <c r="L55" s="1364"/>
      <c r="M55" s="1366"/>
      <c r="N55" s="1364"/>
      <c r="O55" s="1364"/>
      <c r="P55" s="1364"/>
    </row>
    <row r="56" spans="1:16" s="1363" customFormat="1">
      <c r="A56" s="1364">
        <v>524</v>
      </c>
      <c r="B56" s="1364" t="b">
        <f>Check!$AR$525</f>
        <v>1</v>
      </c>
      <c r="C56" s="1364"/>
      <c r="D56" s="1366"/>
      <c r="E56" s="1364"/>
      <c r="F56" s="1364"/>
      <c r="G56" s="1364"/>
      <c r="H56" s="1364"/>
      <c r="I56" s="1364"/>
      <c r="J56" s="1364"/>
      <c r="K56" s="1364"/>
      <c r="L56" s="1364"/>
      <c r="M56" s="1366"/>
      <c r="N56" s="1364"/>
      <c r="O56" s="1364"/>
      <c r="P56" s="1364"/>
    </row>
    <row r="57" spans="1:16" s="1363" customFormat="1">
      <c r="A57" s="1364">
        <v>525</v>
      </c>
      <c r="B57" s="1364" t="b">
        <f>Check!$AR$526</f>
        <v>1</v>
      </c>
      <c r="C57" s="1364"/>
      <c r="D57" s="1366"/>
      <c r="E57" s="1364"/>
      <c r="F57" s="1364"/>
      <c r="G57" s="1364"/>
      <c r="H57" s="1364"/>
      <c r="I57" s="1364"/>
      <c r="J57" s="1364"/>
      <c r="K57" s="1364"/>
      <c r="L57" s="1364"/>
      <c r="M57" s="1366"/>
      <c r="N57" s="1364"/>
      <c r="O57" s="1364"/>
      <c r="P57" s="1364"/>
    </row>
    <row r="58" spans="1:16" s="1363" customFormat="1">
      <c r="A58" s="1363" t="e">
        <f ca="1">ADDRESS(OFFSET(C58,1,B58-1,1,1),COLUMN(OFFSET(C58,0,B58-1,1,1)),4,1)</f>
        <v>#N/A</v>
      </c>
      <c r="B58" s="1363" t="e">
        <f>MATCH(FALSE,ISERROR(C58:N58),0)</f>
        <v>#N/A</v>
      </c>
      <c r="C58" s="1363" t="e">
        <f t="shared" ref="C58:N58" si="4">MATCH(FALSE,ISNUMBER(C11:C43),0)</f>
        <v>#N/A</v>
      </c>
      <c r="D58" s="1367" t="e">
        <f t="shared" si="4"/>
        <v>#N/A</v>
      </c>
      <c r="E58" s="1363" t="e">
        <f t="shared" si="4"/>
        <v>#N/A</v>
      </c>
      <c r="F58" s="1363" t="e">
        <f t="shared" si="4"/>
        <v>#N/A</v>
      </c>
      <c r="G58" s="1363" t="e">
        <f t="shared" si="4"/>
        <v>#N/A</v>
      </c>
      <c r="H58" s="1363" t="e">
        <f t="shared" si="4"/>
        <v>#N/A</v>
      </c>
      <c r="I58" s="1363" t="e">
        <f t="shared" si="4"/>
        <v>#N/A</v>
      </c>
      <c r="J58" s="1363" t="e">
        <f t="shared" si="4"/>
        <v>#N/A</v>
      </c>
      <c r="K58" s="1363" t="e">
        <f t="shared" si="4"/>
        <v>#N/A</v>
      </c>
      <c r="L58" s="1363" t="e">
        <f t="shared" si="4"/>
        <v>#N/A</v>
      </c>
      <c r="M58" s="1367" t="e">
        <f t="shared" si="4"/>
        <v>#N/A</v>
      </c>
      <c r="N58" s="1363" t="e">
        <f t="shared" si="4"/>
        <v>#N/A</v>
      </c>
    </row>
    <row r="59" spans="1:16" s="1363" customFormat="1">
      <c r="C59" s="1363">
        <f t="shared" ref="C59:N59" si="5">IF(ISERROR(C58),0,ROW(C11)+C58-1)</f>
        <v>0</v>
      </c>
      <c r="D59" s="1367">
        <f t="shared" si="5"/>
        <v>0</v>
      </c>
      <c r="E59" s="1363">
        <f t="shared" si="5"/>
        <v>0</v>
      </c>
      <c r="F59" s="1363">
        <f t="shared" si="5"/>
        <v>0</v>
      </c>
      <c r="G59" s="1363">
        <f t="shared" si="5"/>
        <v>0</v>
      </c>
      <c r="H59" s="1363">
        <f t="shared" si="5"/>
        <v>0</v>
      </c>
      <c r="I59" s="1363">
        <f t="shared" si="5"/>
        <v>0</v>
      </c>
      <c r="J59" s="1363">
        <f t="shared" si="5"/>
        <v>0</v>
      </c>
      <c r="K59" s="1363">
        <f t="shared" si="5"/>
        <v>0</v>
      </c>
      <c r="L59" s="1363">
        <f t="shared" si="5"/>
        <v>0</v>
      </c>
      <c r="M59" s="1367">
        <f t="shared" si="5"/>
        <v>0</v>
      </c>
      <c r="N59" s="1363">
        <f t="shared" si="5"/>
        <v>0</v>
      </c>
    </row>
    <row r="60" spans="1:16" s="1363" customFormat="1">
      <c r="D60" s="1367"/>
      <c r="M60" s="1367"/>
    </row>
    <row r="61" spans="1:16" s="1363" customFormat="1">
      <c r="D61" s="1367"/>
      <c r="M61" s="1367"/>
    </row>
    <row r="62" spans="1:16" s="1363" customFormat="1">
      <c r="D62" s="1367"/>
      <c r="M62" s="1367"/>
    </row>
    <row r="63" spans="1:16" s="1363" customFormat="1">
      <c r="D63" s="1367"/>
      <c r="M63" s="1367"/>
    </row>
    <row r="64" spans="1:16" s="1363" customFormat="1">
      <c r="D64" s="1367"/>
      <c r="M64" s="1367"/>
    </row>
    <row r="65" spans="4:13" s="1363" customFormat="1">
      <c r="D65" s="1367"/>
      <c r="M65" s="1367"/>
    </row>
    <row r="66" spans="4:13" s="1363" customFormat="1">
      <c r="D66" s="1367"/>
      <c r="M66" s="1367"/>
    </row>
    <row r="67" spans="4:13" s="1363" customFormat="1">
      <c r="D67" s="1367"/>
      <c r="M67" s="1367"/>
    </row>
    <row r="68" spans="4:13" s="1363" customFormat="1">
      <c r="D68" s="1367"/>
      <c r="M68" s="1367"/>
    </row>
    <row r="69" spans="4:13" s="1363" customFormat="1">
      <c r="D69" s="1367"/>
      <c r="M69" s="1367"/>
    </row>
    <row r="70" spans="4:13" s="1363" customFormat="1">
      <c r="D70" s="1367"/>
      <c r="M70" s="1367"/>
    </row>
    <row r="71" spans="4:13" s="1363" customFormat="1">
      <c r="D71" s="1367"/>
      <c r="M71" s="1367"/>
    </row>
    <row r="72" spans="4:13" s="1363" customFormat="1">
      <c r="D72" s="1367"/>
      <c r="M72" s="1367"/>
    </row>
    <row r="73" spans="4:13" s="1363" customFormat="1">
      <c r="D73" s="1367"/>
      <c r="M73" s="1367"/>
    </row>
    <row r="74" spans="4:13" s="1363" customFormat="1">
      <c r="D74" s="1367"/>
      <c r="M74" s="1367"/>
    </row>
    <row r="75" spans="4:13" s="1363" customFormat="1">
      <c r="D75" s="1367"/>
      <c r="M75" s="1367"/>
    </row>
    <row r="76" spans="4:13" s="1363" customFormat="1">
      <c r="D76" s="1367"/>
      <c r="M76" s="1367"/>
    </row>
    <row r="77" spans="4:13" s="1363" customFormat="1">
      <c r="D77" s="1367"/>
      <c r="M77" s="1367"/>
    </row>
    <row r="78" spans="4:13" s="1363" customFormat="1">
      <c r="D78" s="1367"/>
      <c r="M78" s="1367"/>
    </row>
    <row r="79" spans="4:13" s="1363" customFormat="1">
      <c r="D79" s="1367"/>
      <c r="M79" s="1367"/>
    </row>
    <row r="80" spans="4:13" s="1363" customFormat="1">
      <c r="D80" s="1367"/>
      <c r="M80" s="1367"/>
    </row>
    <row r="81" spans="4:13" s="1363" customFormat="1">
      <c r="D81" s="1367"/>
      <c r="M81" s="1367"/>
    </row>
    <row r="82" spans="4:13" s="1363" customFormat="1">
      <c r="D82" s="1367"/>
      <c r="M82" s="1367"/>
    </row>
    <row r="83" spans="4:13" s="1363" customFormat="1">
      <c r="D83" s="1367"/>
      <c r="M83" s="1367"/>
    </row>
    <row r="84" spans="4:13" s="1363" customFormat="1">
      <c r="D84" s="1367"/>
      <c r="M84" s="1367"/>
    </row>
    <row r="85" spans="4:13" s="1363" customFormat="1">
      <c r="D85" s="1367"/>
      <c r="M85" s="1367"/>
    </row>
    <row r="86" spans="4:13" s="1363" customFormat="1">
      <c r="D86" s="1367"/>
      <c r="M86" s="1367"/>
    </row>
    <row r="87" spans="4:13" s="1363" customFormat="1">
      <c r="D87" s="1367"/>
      <c r="M87" s="1367"/>
    </row>
    <row r="88" spans="4:13" s="1363" customFormat="1">
      <c r="D88" s="1367"/>
      <c r="M88" s="1367"/>
    </row>
    <row r="89" spans="4:13" s="1363" customFormat="1">
      <c r="D89" s="1367"/>
      <c r="M89" s="1367"/>
    </row>
    <row r="90" spans="4:13" s="1363" customFormat="1">
      <c r="D90" s="1367"/>
      <c r="M90" s="1367"/>
    </row>
    <row r="91" spans="4:13" s="1363" customFormat="1">
      <c r="D91" s="1367"/>
      <c r="M91" s="1367"/>
    </row>
    <row r="92" spans="4:13" s="1363" customFormat="1">
      <c r="D92" s="1367"/>
      <c r="M92" s="1367"/>
    </row>
    <row r="93" spans="4:13" s="1363" customFormat="1">
      <c r="D93" s="1367"/>
      <c r="M93" s="1367"/>
    </row>
    <row r="94" spans="4:13" s="1363" customFormat="1">
      <c r="D94" s="1367"/>
      <c r="M94" s="1367"/>
    </row>
    <row r="95" spans="4:13" s="1363" customFormat="1">
      <c r="D95" s="1367"/>
      <c r="M95" s="1367"/>
    </row>
    <row r="96" spans="4:13" s="1363" customFormat="1">
      <c r="D96" s="1367"/>
      <c r="M96" s="1367"/>
    </row>
    <row r="97" spans="4:13" s="1363" customFormat="1">
      <c r="D97" s="1367"/>
      <c r="M97" s="1367"/>
    </row>
    <row r="98" spans="4:13" s="1363" customFormat="1">
      <c r="D98" s="1367"/>
      <c r="M98" s="1367"/>
    </row>
    <row r="99" spans="4:13" s="1363" customFormat="1">
      <c r="D99" s="1367"/>
      <c r="M99" s="1367"/>
    </row>
    <row r="100" spans="4:13" s="1363" customFormat="1">
      <c r="D100" s="1367"/>
      <c r="M100" s="1367"/>
    </row>
    <row r="101" spans="4:13" s="1363" customFormat="1">
      <c r="D101" s="1367"/>
      <c r="M101" s="1367"/>
    </row>
    <row r="102" spans="4:13" s="1363" customFormat="1">
      <c r="D102" s="1367"/>
      <c r="M102" s="1367"/>
    </row>
    <row r="103" spans="4:13" s="1363" customFormat="1">
      <c r="D103" s="1367"/>
      <c r="M103" s="1367"/>
    </row>
    <row r="104" spans="4:13" s="1363" customFormat="1">
      <c r="D104" s="1367"/>
      <c r="M104" s="1367"/>
    </row>
    <row r="105" spans="4:13" s="1363" customFormat="1">
      <c r="D105" s="1367"/>
      <c r="M105" s="1367"/>
    </row>
    <row r="106" spans="4:13" s="1363" customFormat="1">
      <c r="D106" s="1367"/>
      <c r="M106" s="1367"/>
    </row>
    <row r="107" spans="4:13" s="1363" customFormat="1">
      <c r="D107" s="1367"/>
      <c r="M107" s="1367"/>
    </row>
    <row r="108" spans="4:13" s="1363" customFormat="1">
      <c r="D108" s="1367"/>
      <c r="M108" s="1367"/>
    </row>
    <row r="109" spans="4:13" s="1363" customFormat="1">
      <c r="D109" s="1367"/>
      <c r="M109" s="1367"/>
    </row>
    <row r="110" spans="4:13" s="1363" customFormat="1">
      <c r="D110" s="1367"/>
      <c r="M110" s="1367"/>
    </row>
    <row r="111" spans="4:13" s="1363" customFormat="1">
      <c r="D111" s="1367"/>
      <c r="M111" s="1367"/>
    </row>
    <row r="112" spans="4:13" s="1363" customFormat="1">
      <c r="D112" s="1367"/>
      <c r="M112" s="1367"/>
    </row>
    <row r="113" spans="4:13" s="1363" customFormat="1">
      <c r="D113" s="1367"/>
      <c r="M113" s="1367"/>
    </row>
    <row r="114" spans="4:13" s="1363" customFormat="1">
      <c r="D114" s="1367"/>
      <c r="M114" s="1367"/>
    </row>
    <row r="115" spans="4:13" s="1363" customFormat="1">
      <c r="D115" s="1367"/>
      <c r="M115" s="1367"/>
    </row>
    <row r="116" spans="4:13" s="1363" customFormat="1">
      <c r="D116" s="1367"/>
      <c r="M116" s="1367"/>
    </row>
    <row r="117" spans="4:13" s="1363" customFormat="1">
      <c r="D117" s="1367"/>
      <c r="M117" s="1367"/>
    </row>
    <row r="118" spans="4:13" s="1363" customFormat="1">
      <c r="D118" s="1367"/>
      <c r="M118" s="1367"/>
    </row>
    <row r="119" spans="4:13" s="1363" customFormat="1">
      <c r="D119" s="1367"/>
      <c r="M119" s="1367"/>
    </row>
    <row r="120" spans="4:13" s="1363" customFormat="1">
      <c r="D120" s="1367"/>
      <c r="M120" s="1367"/>
    </row>
    <row r="121" spans="4:13" s="1363" customFormat="1">
      <c r="D121" s="1367"/>
      <c r="M121" s="1367"/>
    </row>
    <row r="122" spans="4:13" s="1363" customFormat="1">
      <c r="D122" s="1367"/>
      <c r="M122" s="1367"/>
    </row>
    <row r="123" spans="4:13" s="1363" customFormat="1">
      <c r="D123" s="1367"/>
      <c r="M123" s="1367"/>
    </row>
    <row r="124" spans="4:13" s="1363" customFormat="1">
      <c r="D124" s="1367"/>
      <c r="M124" s="1367"/>
    </row>
    <row r="125" spans="4:13" s="1363" customFormat="1">
      <c r="D125" s="1367"/>
      <c r="M125" s="1367"/>
    </row>
    <row r="126" spans="4:13" s="1363" customFormat="1">
      <c r="D126" s="1367"/>
      <c r="M126" s="1367"/>
    </row>
    <row r="127" spans="4:13" s="1363" customFormat="1">
      <c r="D127" s="1367"/>
      <c r="M127" s="1367"/>
    </row>
    <row r="128" spans="4:13" s="1363" customFormat="1">
      <c r="D128" s="1367"/>
      <c r="M128" s="1367"/>
    </row>
    <row r="129" spans="4:13" s="1363" customFormat="1">
      <c r="D129" s="1367"/>
      <c r="M129" s="1367"/>
    </row>
    <row r="130" spans="4:13" s="1363" customFormat="1">
      <c r="D130" s="1367"/>
      <c r="M130" s="1367"/>
    </row>
    <row r="131" spans="4:13" s="1363" customFormat="1">
      <c r="D131" s="1367"/>
      <c r="M131" s="1367"/>
    </row>
    <row r="132" spans="4:13" s="1363" customFormat="1">
      <c r="D132" s="1367"/>
      <c r="M132" s="1367"/>
    </row>
    <row r="133" spans="4:13" s="1363" customFormat="1">
      <c r="D133" s="1367"/>
      <c r="M133" s="1367"/>
    </row>
    <row r="134" spans="4:13" s="1363" customFormat="1">
      <c r="D134" s="1367"/>
      <c r="M134" s="1367"/>
    </row>
    <row r="135" spans="4:13" s="1363" customFormat="1">
      <c r="D135" s="1367"/>
      <c r="M135" s="1367"/>
    </row>
    <row r="136" spans="4:13" s="1363" customFormat="1">
      <c r="D136" s="1367"/>
      <c r="M136" s="1367"/>
    </row>
    <row r="137" spans="4:13" s="1363" customFormat="1">
      <c r="D137" s="1367"/>
      <c r="M137" s="1367"/>
    </row>
    <row r="138" spans="4:13" s="1363" customFormat="1">
      <c r="D138" s="1367"/>
      <c r="M138" s="1367"/>
    </row>
    <row r="139" spans="4:13" s="1363" customFormat="1">
      <c r="D139" s="1367"/>
      <c r="M139" s="1367"/>
    </row>
    <row r="140" spans="4:13" s="1363" customFormat="1">
      <c r="D140" s="1367"/>
      <c r="M140" s="1367"/>
    </row>
    <row r="141" spans="4:13" s="1363" customFormat="1">
      <c r="D141" s="1367"/>
      <c r="M141" s="1367"/>
    </row>
    <row r="142" spans="4:13" s="1363" customFormat="1">
      <c r="D142" s="1367"/>
      <c r="M142" s="1367"/>
    </row>
    <row r="143" spans="4:13" s="1363" customFormat="1">
      <c r="D143" s="1367"/>
      <c r="M143" s="1367"/>
    </row>
    <row r="144" spans="4:13" s="1363" customFormat="1">
      <c r="D144" s="1367"/>
      <c r="M144" s="1367"/>
    </row>
    <row r="145" spans="4:13" s="1363" customFormat="1">
      <c r="D145" s="1367"/>
      <c r="M145" s="1367"/>
    </row>
    <row r="146" spans="4:13" s="1363" customFormat="1">
      <c r="D146" s="1367"/>
      <c r="M146" s="1367"/>
    </row>
    <row r="147" spans="4:13" s="1363" customFormat="1">
      <c r="D147" s="1367"/>
      <c r="M147" s="1367"/>
    </row>
    <row r="148" spans="4:13" s="1363" customFormat="1">
      <c r="D148" s="1367"/>
      <c r="M148" s="1367"/>
    </row>
    <row r="149" spans="4:13" s="1363" customFormat="1">
      <c r="D149" s="1367"/>
      <c r="M149" s="1367"/>
    </row>
    <row r="150" spans="4:13" s="1363" customFormat="1">
      <c r="D150" s="1367"/>
      <c r="M150" s="1367"/>
    </row>
    <row r="151" spans="4:13" s="1363" customFormat="1">
      <c r="D151" s="1367"/>
      <c r="M151" s="1367"/>
    </row>
    <row r="152" spans="4:13" s="1363" customFormat="1">
      <c r="D152" s="1367"/>
      <c r="M152" s="1367"/>
    </row>
    <row r="153" spans="4:13" s="1363" customFormat="1">
      <c r="D153" s="1367"/>
      <c r="M153" s="1367"/>
    </row>
    <row r="154" spans="4:13" s="1363" customFormat="1">
      <c r="D154" s="1367"/>
      <c r="M154" s="1367"/>
    </row>
    <row r="155" spans="4:13" s="1363" customFormat="1">
      <c r="D155" s="1367"/>
      <c r="M155" s="1367"/>
    </row>
    <row r="156" spans="4:13" s="1363" customFormat="1">
      <c r="D156" s="1367"/>
      <c r="M156" s="1367"/>
    </row>
    <row r="157" spans="4:13" s="1363" customFormat="1">
      <c r="D157" s="1367"/>
      <c r="M157" s="1367"/>
    </row>
    <row r="158" spans="4:13" s="1363" customFormat="1">
      <c r="D158" s="1367"/>
      <c r="M158" s="1367"/>
    </row>
    <row r="159" spans="4:13" s="1363" customFormat="1">
      <c r="D159" s="1367"/>
      <c r="M159" s="1367"/>
    </row>
    <row r="160" spans="4:13" s="1363" customFormat="1">
      <c r="D160" s="1367"/>
      <c r="M160" s="1367"/>
    </row>
    <row r="161" spans="4:13" s="1363" customFormat="1">
      <c r="D161" s="1367"/>
      <c r="M161" s="1367"/>
    </row>
    <row r="162" spans="4:13" s="1363" customFormat="1">
      <c r="D162" s="1367"/>
      <c r="M162" s="1367"/>
    </row>
    <row r="163" spans="4:13" s="1363" customFormat="1">
      <c r="D163" s="1367"/>
      <c r="M163" s="1367"/>
    </row>
    <row r="164" spans="4:13" s="1363" customFormat="1">
      <c r="D164" s="1367"/>
      <c r="M164" s="1367"/>
    </row>
    <row r="165" spans="4:13" s="1363" customFormat="1">
      <c r="D165" s="1367"/>
      <c r="M165" s="1367"/>
    </row>
    <row r="166" spans="4:13" s="1363" customFormat="1">
      <c r="D166" s="1367"/>
      <c r="M166" s="1367"/>
    </row>
    <row r="167" spans="4:13" s="1363" customFormat="1">
      <c r="D167" s="1367"/>
      <c r="M167" s="1367"/>
    </row>
    <row r="168" spans="4:13" s="1363" customFormat="1">
      <c r="D168" s="1367"/>
      <c r="M168" s="1367"/>
    </row>
    <row r="169" spans="4:13" s="1363" customFormat="1">
      <c r="D169" s="1367"/>
      <c r="M169" s="1367"/>
    </row>
    <row r="170" spans="4:13" s="1363" customFormat="1">
      <c r="D170" s="1367"/>
      <c r="M170" s="1367"/>
    </row>
    <row r="171" spans="4:13" s="1363" customFormat="1">
      <c r="D171" s="1367"/>
      <c r="M171" s="1367"/>
    </row>
    <row r="172" spans="4:13" s="1363" customFormat="1">
      <c r="D172" s="1367"/>
      <c r="M172" s="1367"/>
    </row>
    <row r="173" spans="4:13" s="1363" customFormat="1">
      <c r="D173" s="1367"/>
      <c r="M173" s="1367"/>
    </row>
    <row r="174" spans="4:13" s="1363" customFormat="1">
      <c r="D174" s="1367"/>
      <c r="M174" s="1367"/>
    </row>
    <row r="175" spans="4:13" s="1363" customFormat="1">
      <c r="D175" s="1367"/>
      <c r="M175" s="1367"/>
    </row>
    <row r="176" spans="4:13" s="1363" customFormat="1">
      <c r="D176" s="1367"/>
      <c r="M176" s="1367"/>
    </row>
    <row r="177" spans="4:13" s="1363" customFormat="1">
      <c r="D177" s="1367"/>
      <c r="M177" s="1367"/>
    </row>
    <row r="178" spans="4:13" s="1363" customFormat="1">
      <c r="D178" s="1367"/>
      <c r="M178" s="1367"/>
    </row>
    <row r="179" spans="4:13" s="1363" customFormat="1">
      <c r="D179" s="1367"/>
      <c r="M179" s="1367"/>
    </row>
    <row r="180" spans="4:13" s="1363" customFormat="1">
      <c r="D180" s="1367"/>
      <c r="M180" s="1367"/>
    </row>
    <row r="181" spans="4:13" s="1363" customFormat="1">
      <c r="D181" s="1367"/>
      <c r="M181" s="1367"/>
    </row>
    <row r="182" spans="4:13" s="1363" customFormat="1">
      <c r="D182" s="1367"/>
      <c r="M182" s="1367"/>
    </row>
    <row r="183" spans="4:13" s="1363" customFormat="1">
      <c r="D183" s="1367"/>
      <c r="M183" s="1367"/>
    </row>
    <row r="184" spans="4:13" s="1363" customFormat="1">
      <c r="D184" s="1367"/>
      <c r="M184" s="1367"/>
    </row>
    <row r="185" spans="4:13" s="1363" customFormat="1">
      <c r="D185" s="1367"/>
      <c r="M185" s="1367"/>
    </row>
    <row r="186" spans="4:13" s="1363" customFormat="1">
      <c r="D186" s="1367"/>
      <c r="M186" s="1367"/>
    </row>
    <row r="187" spans="4:13" s="1363" customFormat="1">
      <c r="D187" s="1367"/>
      <c r="M187" s="1367"/>
    </row>
    <row r="188" spans="4:13" s="1363" customFormat="1">
      <c r="D188" s="1367"/>
      <c r="M188" s="1367"/>
    </row>
    <row r="189" spans="4:13" s="1363" customFormat="1">
      <c r="D189" s="1367"/>
      <c r="M189" s="1367"/>
    </row>
    <row r="190" spans="4:13" s="1363" customFormat="1">
      <c r="D190" s="1367"/>
      <c r="M190" s="1367"/>
    </row>
    <row r="191" spans="4:13" s="1363" customFormat="1">
      <c r="D191" s="1367"/>
      <c r="M191" s="1367"/>
    </row>
    <row r="192" spans="4:13" s="1363" customFormat="1">
      <c r="D192" s="1367"/>
      <c r="M192" s="1367"/>
    </row>
    <row r="193" spans="4:13" s="1363" customFormat="1">
      <c r="D193" s="1367"/>
      <c r="M193" s="1367"/>
    </row>
    <row r="194" spans="4:13" s="1363" customFormat="1">
      <c r="D194" s="1367"/>
      <c r="M194" s="1367"/>
    </row>
    <row r="195" spans="4:13" s="1363" customFormat="1">
      <c r="D195" s="1367"/>
      <c r="M195" s="1367"/>
    </row>
    <row r="196" spans="4:13" s="1363" customFormat="1">
      <c r="D196" s="1367"/>
      <c r="M196" s="1367"/>
    </row>
    <row r="197" spans="4:13" s="1363" customFormat="1">
      <c r="D197" s="1367"/>
      <c r="M197" s="1367"/>
    </row>
    <row r="198" spans="4:13" s="1363" customFormat="1">
      <c r="D198" s="1367"/>
      <c r="M198" s="1367"/>
    </row>
    <row r="199" spans="4:13" s="1363" customFormat="1">
      <c r="D199" s="1367"/>
      <c r="M199" s="1367"/>
    </row>
    <row r="200" spans="4:13" s="1363" customFormat="1">
      <c r="D200" s="1367"/>
      <c r="M200" s="1367"/>
    </row>
    <row r="201" spans="4:13" s="1363" customFormat="1">
      <c r="D201" s="1367"/>
      <c r="M201" s="1367"/>
    </row>
    <row r="202" spans="4:13" s="1363" customFormat="1">
      <c r="D202" s="1367"/>
      <c r="M202" s="1367"/>
    </row>
    <row r="203" spans="4:13" s="1363" customFormat="1">
      <c r="D203" s="1367"/>
      <c r="M203" s="1367"/>
    </row>
    <row r="204" spans="4:13" s="1363" customFormat="1">
      <c r="D204" s="1367"/>
      <c r="M204" s="1367"/>
    </row>
    <row r="205" spans="4:13" s="1363" customFormat="1">
      <c r="D205" s="1367"/>
      <c r="M205" s="1367"/>
    </row>
    <row r="206" spans="4:13" s="1363" customFormat="1">
      <c r="D206" s="1367"/>
      <c r="M206" s="1367"/>
    </row>
    <row r="207" spans="4:13" s="1363" customFormat="1">
      <c r="D207" s="1367"/>
      <c r="M207" s="1367"/>
    </row>
    <row r="208" spans="4:13" s="1363" customFormat="1">
      <c r="D208" s="1367"/>
      <c r="M208" s="1367"/>
    </row>
    <row r="209" spans="4:13" s="1363" customFormat="1">
      <c r="D209" s="1367"/>
      <c r="M209" s="1367"/>
    </row>
    <row r="210" spans="4:13" s="1363" customFormat="1">
      <c r="D210" s="1367"/>
      <c r="M210" s="1367"/>
    </row>
    <row r="211" spans="4:13" s="1363" customFormat="1">
      <c r="D211" s="1367"/>
      <c r="M211" s="1367"/>
    </row>
    <row r="212" spans="4:13" s="1363" customFormat="1">
      <c r="D212" s="1367"/>
      <c r="M212" s="1367"/>
    </row>
    <row r="213" spans="4:13" s="1363" customFormat="1">
      <c r="D213" s="1367"/>
      <c r="M213" s="1367"/>
    </row>
    <row r="214" spans="4:13" s="1363" customFormat="1">
      <c r="D214" s="1367"/>
      <c r="M214" s="1367"/>
    </row>
    <row r="215" spans="4:13" s="1363" customFormat="1">
      <c r="D215" s="1367"/>
      <c r="M215" s="1367"/>
    </row>
    <row r="216" spans="4:13" s="1363" customFormat="1">
      <c r="D216" s="1367"/>
      <c r="M216" s="1367"/>
    </row>
    <row r="217" spans="4:13" s="1363" customFormat="1">
      <c r="D217" s="1367"/>
      <c r="M217" s="1367"/>
    </row>
    <row r="218" spans="4:13" s="1363" customFormat="1">
      <c r="D218" s="1367"/>
      <c r="M218" s="1367"/>
    </row>
    <row r="219" spans="4:13" s="1363" customFormat="1">
      <c r="D219" s="1367"/>
      <c r="M219" s="1367"/>
    </row>
    <row r="220" spans="4:13" s="1363" customFormat="1">
      <c r="D220" s="1367"/>
      <c r="M220" s="1367"/>
    </row>
    <row r="221" spans="4:13" s="1363" customFormat="1">
      <c r="D221" s="1367"/>
      <c r="M221" s="1367"/>
    </row>
    <row r="222" spans="4:13" s="1363" customFormat="1">
      <c r="D222" s="1367"/>
      <c r="M222" s="1367"/>
    </row>
    <row r="223" spans="4:13" s="1363" customFormat="1">
      <c r="D223" s="1367"/>
      <c r="M223" s="1367"/>
    </row>
    <row r="224" spans="4:13" s="1363" customFormat="1">
      <c r="D224" s="1367"/>
      <c r="M224" s="1367"/>
    </row>
    <row r="225" spans="4:13" s="1363" customFormat="1">
      <c r="D225" s="1367"/>
      <c r="M225" s="1367"/>
    </row>
    <row r="226" spans="4:13" s="1363" customFormat="1">
      <c r="D226" s="1367"/>
      <c r="M226" s="1367"/>
    </row>
    <row r="227" spans="4:13" s="1363" customFormat="1">
      <c r="D227" s="1367"/>
      <c r="M227" s="1367"/>
    </row>
    <row r="228" spans="4:13" s="1363" customFormat="1">
      <c r="D228" s="1367"/>
      <c r="M228" s="1367"/>
    </row>
    <row r="229" spans="4:13" s="1363" customFormat="1">
      <c r="D229" s="1367"/>
      <c r="M229" s="1367"/>
    </row>
    <row r="230" spans="4:13" s="1363" customFormat="1">
      <c r="D230" s="1367"/>
      <c r="M230" s="1367"/>
    </row>
    <row r="231" spans="4:13" s="1363" customFormat="1">
      <c r="D231" s="1367"/>
      <c r="M231" s="1367"/>
    </row>
    <row r="232" spans="4:13" s="1363" customFormat="1">
      <c r="D232" s="1367"/>
      <c r="M232" s="1367"/>
    </row>
    <row r="233" spans="4:13" s="1363" customFormat="1">
      <c r="D233" s="1367"/>
      <c r="M233" s="1367"/>
    </row>
    <row r="234" spans="4:13" s="1363" customFormat="1">
      <c r="D234" s="1367"/>
      <c r="M234" s="1367"/>
    </row>
    <row r="235" spans="4:13" s="1363" customFormat="1">
      <c r="D235" s="1367"/>
      <c r="M235" s="1367"/>
    </row>
    <row r="236" spans="4:13" s="1363" customFormat="1">
      <c r="D236" s="1367"/>
      <c r="M236" s="1367"/>
    </row>
    <row r="237" spans="4:13" s="1363" customFormat="1">
      <c r="D237" s="1367"/>
      <c r="M237" s="1367"/>
    </row>
    <row r="238" spans="4:13" s="1363" customFormat="1">
      <c r="D238" s="1367"/>
      <c r="M238" s="1367"/>
    </row>
    <row r="239" spans="4:13" s="1363" customFormat="1">
      <c r="D239" s="1367"/>
      <c r="M239" s="1367"/>
    </row>
    <row r="240" spans="4:13" s="1363" customFormat="1">
      <c r="D240" s="1367"/>
      <c r="M240" s="1367"/>
    </row>
    <row r="241" spans="4:13" s="1363" customFormat="1">
      <c r="D241" s="1367"/>
      <c r="M241" s="1367"/>
    </row>
    <row r="242" spans="4:13" s="1363" customFormat="1">
      <c r="D242" s="1367"/>
      <c r="M242" s="1367"/>
    </row>
    <row r="243" spans="4:13" s="1363" customFormat="1">
      <c r="D243" s="1367"/>
      <c r="M243" s="1367"/>
    </row>
    <row r="244" spans="4:13" s="1363" customFormat="1">
      <c r="D244" s="1367"/>
      <c r="M244" s="1367"/>
    </row>
    <row r="245" spans="4:13" s="1363" customFormat="1">
      <c r="D245" s="1367"/>
      <c r="M245" s="1367"/>
    </row>
    <row r="246" spans="4:13" s="1363" customFormat="1">
      <c r="D246" s="1367"/>
      <c r="M246" s="1367"/>
    </row>
    <row r="247" spans="4:13" s="1363" customFormat="1">
      <c r="D247" s="1367"/>
      <c r="M247" s="1367"/>
    </row>
    <row r="248" spans="4:13" s="1363" customFormat="1">
      <c r="D248" s="1367"/>
      <c r="M248" s="1367"/>
    </row>
    <row r="249" spans="4:13" s="1363" customFormat="1">
      <c r="D249" s="1367"/>
      <c r="M249" s="1367"/>
    </row>
    <row r="250" spans="4:13" s="1363" customFormat="1">
      <c r="D250" s="1367"/>
      <c r="M250" s="1367"/>
    </row>
    <row r="251" spans="4:13" s="1363" customFormat="1">
      <c r="D251" s="1367"/>
      <c r="M251" s="1367"/>
    </row>
    <row r="252" spans="4:13" s="1363" customFormat="1">
      <c r="D252" s="1367"/>
      <c r="M252" s="1367"/>
    </row>
    <row r="253" spans="4:13" s="1363" customFormat="1">
      <c r="D253" s="1367"/>
      <c r="M253" s="1367"/>
    </row>
    <row r="254" spans="4:13" s="1363" customFormat="1">
      <c r="D254" s="1367"/>
      <c r="M254" s="1367"/>
    </row>
    <row r="255" spans="4:13" s="1363" customFormat="1">
      <c r="D255" s="1367"/>
      <c r="M255" s="1367"/>
    </row>
    <row r="256" spans="4:13" s="1363" customFormat="1">
      <c r="D256" s="1367"/>
      <c r="M256" s="1367"/>
    </row>
    <row r="257" spans="4:13" s="1363" customFormat="1">
      <c r="D257" s="1367"/>
      <c r="M257" s="1367"/>
    </row>
    <row r="258" spans="4:13" s="1363" customFormat="1">
      <c r="D258" s="1367"/>
      <c r="M258" s="1367"/>
    </row>
    <row r="259" spans="4:13" s="1363" customFormat="1">
      <c r="D259" s="1367"/>
      <c r="M259" s="1367"/>
    </row>
    <row r="260" spans="4:13" s="1363" customFormat="1">
      <c r="D260" s="1367"/>
      <c r="M260" s="1367"/>
    </row>
    <row r="261" spans="4:13" s="1363" customFormat="1">
      <c r="D261" s="1367"/>
      <c r="M261" s="1367"/>
    </row>
    <row r="262" spans="4:13" s="1363" customFormat="1">
      <c r="D262" s="1367"/>
      <c r="M262" s="1367"/>
    </row>
    <row r="263" spans="4:13" s="1363" customFormat="1">
      <c r="D263" s="1367"/>
      <c r="M263" s="1367"/>
    </row>
    <row r="264" spans="4:13" s="1363" customFormat="1">
      <c r="D264" s="1367"/>
      <c r="M264" s="1367"/>
    </row>
    <row r="265" spans="4:13" s="1363" customFormat="1">
      <c r="D265" s="1367"/>
      <c r="M265" s="1367"/>
    </row>
    <row r="266" spans="4:13" s="1363" customFormat="1">
      <c r="D266" s="1367"/>
      <c r="M266" s="1367"/>
    </row>
    <row r="267" spans="4:13" s="1363" customFormat="1">
      <c r="D267" s="1367"/>
      <c r="M267" s="1367"/>
    </row>
    <row r="268" spans="4:13" s="1363" customFormat="1">
      <c r="D268" s="1367"/>
      <c r="M268" s="1367"/>
    </row>
    <row r="269" spans="4:13" s="1363" customFormat="1">
      <c r="D269" s="1367"/>
      <c r="M269" s="1367"/>
    </row>
    <row r="270" spans="4:13" s="1363" customFormat="1">
      <c r="D270" s="1367"/>
      <c r="M270" s="1367"/>
    </row>
    <row r="271" spans="4:13" s="1363" customFormat="1">
      <c r="D271" s="1367"/>
      <c r="M271" s="1367"/>
    </row>
    <row r="272" spans="4:13" s="1363" customFormat="1">
      <c r="D272" s="1367"/>
      <c r="M272" s="1367"/>
    </row>
    <row r="273" spans="4:13" s="1363" customFormat="1">
      <c r="D273" s="1367"/>
      <c r="M273" s="1367"/>
    </row>
    <row r="274" spans="4:13" s="1363" customFormat="1">
      <c r="D274" s="1367"/>
      <c r="M274" s="1367"/>
    </row>
    <row r="275" spans="4:13" s="1363" customFormat="1">
      <c r="D275" s="1367"/>
      <c r="M275" s="1367"/>
    </row>
    <row r="276" spans="4:13" s="1363" customFormat="1">
      <c r="D276" s="1367"/>
      <c r="M276" s="1367"/>
    </row>
    <row r="277" spans="4:13" s="1363" customFormat="1">
      <c r="D277" s="1367"/>
      <c r="M277" s="1367"/>
    </row>
    <row r="278" spans="4:13" s="1363" customFormat="1">
      <c r="D278" s="1367"/>
      <c r="M278" s="1367"/>
    </row>
    <row r="279" spans="4:13" s="1363" customFormat="1">
      <c r="D279" s="1367"/>
      <c r="M279" s="1367"/>
    </row>
    <row r="280" spans="4:13" s="1363" customFormat="1">
      <c r="D280" s="1367"/>
      <c r="M280" s="1367"/>
    </row>
    <row r="281" spans="4:13" s="1363" customFormat="1">
      <c r="D281" s="1367"/>
      <c r="M281" s="1367"/>
    </row>
    <row r="282" spans="4:13" s="1363" customFormat="1">
      <c r="D282" s="1367"/>
      <c r="M282" s="1367"/>
    </row>
    <row r="283" spans="4:13" s="1363" customFormat="1">
      <c r="D283" s="1367"/>
      <c r="M283" s="1367"/>
    </row>
    <row r="284" spans="4:13" s="1363" customFormat="1">
      <c r="D284" s="1367"/>
      <c r="M284" s="1367"/>
    </row>
    <row r="285" spans="4:13" s="1363" customFormat="1">
      <c r="D285" s="1367"/>
      <c r="M285" s="1367"/>
    </row>
    <row r="286" spans="4:13" s="1363" customFormat="1">
      <c r="D286" s="1367"/>
      <c r="M286" s="1367"/>
    </row>
    <row r="287" spans="4:13" s="1363" customFormat="1">
      <c r="D287" s="1367"/>
      <c r="M287" s="1367"/>
    </row>
    <row r="288" spans="4:13" s="1363" customFormat="1">
      <c r="D288" s="1367"/>
      <c r="M288" s="1367"/>
    </row>
    <row r="289" spans="4:13" s="1363" customFormat="1">
      <c r="D289" s="1367"/>
      <c r="M289" s="1367"/>
    </row>
    <row r="290" spans="4:13" s="1363" customFormat="1">
      <c r="D290" s="1367"/>
      <c r="M290" s="1367"/>
    </row>
    <row r="291" spans="4:13" s="1363" customFormat="1">
      <c r="D291" s="1367"/>
      <c r="M291" s="1367"/>
    </row>
    <row r="292" spans="4:13" s="1363" customFormat="1">
      <c r="D292" s="1367"/>
      <c r="M292" s="1367"/>
    </row>
    <row r="293" spans="4:13" s="1363" customFormat="1">
      <c r="D293" s="1367"/>
      <c r="M293" s="1367"/>
    </row>
    <row r="294" spans="4:13" s="1363" customFormat="1">
      <c r="D294" s="1367"/>
      <c r="M294" s="1367"/>
    </row>
    <row r="295" spans="4:13" s="1363" customFormat="1">
      <c r="D295" s="1367"/>
      <c r="M295" s="1367"/>
    </row>
    <row r="296" spans="4:13" s="1363" customFormat="1">
      <c r="D296" s="1367"/>
      <c r="M296" s="1367"/>
    </row>
    <row r="297" spans="4:13" s="1363" customFormat="1">
      <c r="D297" s="1367"/>
      <c r="M297" s="1367"/>
    </row>
    <row r="298" spans="4:13" s="1363" customFormat="1">
      <c r="D298" s="1367"/>
      <c r="M298" s="1367"/>
    </row>
    <row r="299" spans="4:13" s="1363" customFormat="1">
      <c r="D299" s="1367"/>
      <c r="M299" s="1367"/>
    </row>
    <row r="300" spans="4:13" s="1363" customFormat="1">
      <c r="D300" s="1367"/>
      <c r="M300" s="1367"/>
    </row>
    <row r="301" spans="4:13" s="1363" customFormat="1">
      <c r="D301" s="1367"/>
      <c r="M301" s="1367"/>
    </row>
    <row r="302" spans="4:13" s="1363" customFormat="1">
      <c r="D302" s="1367"/>
      <c r="M302" s="1367"/>
    </row>
    <row r="303" spans="4:13" s="1363" customFormat="1">
      <c r="D303" s="1367"/>
      <c r="M303" s="1367"/>
    </row>
    <row r="304" spans="4:13" s="1363" customFormat="1">
      <c r="D304" s="1367"/>
      <c r="M304" s="1367"/>
    </row>
    <row r="305" spans="4:13" s="1363" customFormat="1">
      <c r="D305" s="1367"/>
      <c r="M305" s="1367"/>
    </row>
    <row r="306" spans="4:13" s="1363" customFormat="1">
      <c r="D306" s="1367"/>
      <c r="M306" s="1367"/>
    </row>
    <row r="307" spans="4:13" s="1363" customFormat="1">
      <c r="D307" s="1367"/>
      <c r="M307" s="1367"/>
    </row>
    <row r="308" spans="4:13" s="1363" customFormat="1">
      <c r="D308" s="1367"/>
      <c r="M308" s="1367"/>
    </row>
    <row r="309" spans="4:13" s="1363" customFormat="1">
      <c r="D309" s="1367"/>
      <c r="M309" s="1367"/>
    </row>
    <row r="310" spans="4:13" s="1363" customFormat="1">
      <c r="D310" s="1367"/>
      <c r="M310" s="1367"/>
    </row>
    <row r="311" spans="4:13" s="1363" customFormat="1">
      <c r="D311" s="1367"/>
      <c r="M311" s="1367"/>
    </row>
    <row r="312" spans="4:13" s="1363" customFormat="1">
      <c r="D312" s="1367"/>
      <c r="M312" s="1367"/>
    </row>
    <row r="313" spans="4:13" s="1363" customFormat="1">
      <c r="D313" s="1367"/>
      <c r="M313" s="1367"/>
    </row>
    <row r="314" spans="4:13" s="1363" customFormat="1">
      <c r="D314" s="1367"/>
      <c r="M314" s="1367"/>
    </row>
    <row r="315" spans="4:13" s="1363" customFormat="1">
      <c r="D315" s="1367"/>
      <c r="M315" s="1367"/>
    </row>
    <row r="316" spans="4:13" s="1363" customFormat="1">
      <c r="D316" s="1367"/>
      <c r="M316" s="1367"/>
    </row>
    <row r="317" spans="4:13" s="1363" customFormat="1">
      <c r="D317" s="1367"/>
      <c r="M317" s="1367"/>
    </row>
    <row r="318" spans="4:13" s="1363" customFormat="1">
      <c r="D318" s="1367"/>
      <c r="M318" s="1367"/>
    </row>
    <row r="319" spans="4:13" s="1363" customFormat="1">
      <c r="D319" s="1367"/>
      <c r="M319" s="1367"/>
    </row>
    <row r="320" spans="4:13" s="1363" customFormat="1">
      <c r="D320" s="1367"/>
      <c r="M320" s="1367"/>
    </row>
    <row r="321" spans="4:13" s="1363" customFormat="1">
      <c r="D321" s="1367"/>
      <c r="M321" s="1367"/>
    </row>
    <row r="322" spans="4:13" s="1363" customFormat="1">
      <c r="D322" s="1367"/>
      <c r="M322" s="1367"/>
    </row>
    <row r="323" spans="4:13" s="1363" customFormat="1">
      <c r="D323" s="1367"/>
      <c r="M323" s="1367"/>
    </row>
    <row r="324" spans="4:13" s="1363" customFormat="1">
      <c r="D324" s="1367"/>
      <c r="M324" s="1367"/>
    </row>
    <row r="325" spans="4:13" s="1363" customFormat="1">
      <c r="D325" s="1367"/>
      <c r="M325" s="1367"/>
    </row>
    <row r="326" spans="4:13" s="1363" customFormat="1">
      <c r="D326" s="1367"/>
      <c r="M326" s="1367"/>
    </row>
    <row r="327" spans="4:13" s="1363" customFormat="1">
      <c r="D327" s="1367"/>
      <c r="M327" s="1367"/>
    </row>
    <row r="328" spans="4:13" s="1363" customFormat="1">
      <c r="D328" s="1367"/>
      <c r="M328" s="1367"/>
    </row>
    <row r="329" spans="4:13" s="1363" customFormat="1">
      <c r="D329" s="1367"/>
      <c r="M329" s="1367"/>
    </row>
    <row r="330" spans="4:13" s="1363" customFormat="1">
      <c r="D330" s="1367"/>
      <c r="M330" s="1367"/>
    </row>
    <row r="331" spans="4:13" s="1363" customFormat="1">
      <c r="D331" s="1367"/>
      <c r="M331" s="1367"/>
    </row>
    <row r="332" spans="4:13" s="1363" customFormat="1">
      <c r="D332" s="1367"/>
      <c r="M332" s="1367"/>
    </row>
    <row r="333" spans="4:13" s="1363" customFormat="1">
      <c r="D333" s="1367"/>
      <c r="M333" s="1367"/>
    </row>
    <row r="334" spans="4:13" s="1363" customFormat="1">
      <c r="D334" s="1367"/>
      <c r="M334" s="1367"/>
    </row>
    <row r="335" spans="4:13" s="1363" customFormat="1">
      <c r="D335" s="1367"/>
      <c r="M335" s="1367"/>
    </row>
    <row r="336" spans="4:13" s="1363" customFormat="1">
      <c r="D336" s="1367"/>
      <c r="M336" s="1367"/>
    </row>
    <row r="337" spans="4:13" s="1363" customFormat="1">
      <c r="D337" s="1367"/>
      <c r="M337" s="1367"/>
    </row>
    <row r="338" spans="4:13" s="1363" customFormat="1">
      <c r="D338" s="1367"/>
      <c r="M338" s="1367"/>
    </row>
    <row r="339" spans="4:13" s="1363" customFormat="1">
      <c r="D339" s="1367"/>
      <c r="M339" s="1367"/>
    </row>
    <row r="340" spans="4:13" s="1363" customFormat="1">
      <c r="D340" s="1367"/>
      <c r="M340" s="1367"/>
    </row>
    <row r="341" spans="4:13" s="1363" customFormat="1">
      <c r="D341" s="1367"/>
      <c r="M341" s="1367"/>
    </row>
    <row r="342" spans="4:13" s="1363" customFormat="1">
      <c r="D342" s="1367"/>
      <c r="M342" s="1367"/>
    </row>
    <row r="343" spans="4:13" s="1363" customFormat="1">
      <c r="D343" s="1367"/>
      <c r="M343" s="1367"/>
    </row>
    <row r="344" spans="4:13" s="1363" customFormat="1">
      <c r="D344" s="1367"/>
      <c r="M344" s="1367"/>
    </row>
    <row r="345" spans="4:13" s="1363" customFormat="1">
      <c r="D345" s="1367"/>
      <c r="M345" s="1367"/>
    </row>
    <row r="346" spans="4:13" s="1363" customFormat="1">
      <c r="D346" s="1367"/>
      <c r="M346" s="1367"/>
    </row>
    <row r="347" spans="4:13" s="1363" customFormat="1">
      <c r="D347" s="1367"/>
      <c r="M347" s="1367"/>
    </row>
    <row r="348" spans="4:13" s="1363" customFormat="1">
      <c r="D348" s="1367"/>
      <c r="M348" s="1367"/>
    </row>
    <row r="349" spans="4:13" s="1363" customFormat="1">
      <c r="D349" s="1367"/>
      <c r="M349" s="1367"/>
    </row>
    <row r="350" spans="4:13" s="1363" customFormat="1">
      <c r="D350" s="1367"/>
      <c r="M350" s="1367"/>
    </row>
    <row r="351" spans="4:13" s="1363" customFormat="1">
      <c r="D351" s="1367"/>
      <c r="M351" s="1367"/>
    </row>
    <row r="352" spans="4:13" s="1363" customFormat="1">
      <c r="D352" s="1367"/>
      <c r="M352" s="1367"/>
    </row>
    <row r="353" spans="4:13" s="1363" customFormat="1">
      <c r="D353" s="1367"/>
      <c r="M353" s="1367"/>
    </row>
    <row r="354" spans="4:13" s="1363" customFormat="1">
      <c r="D354" s="1367"/>
      <c r="M354" s="1367"/>
    </row>
    <row r="355" spans="4:13" s="1363" customFormat="1">
      <c r="D355" s="1367"/>
      <c r="M355" s="1367"/>
    </row>
    <row r="356" spans="4:13" s="1363" customFormat="1">
      <c r="D356" s="1367"/>
      <c r="M356" s="1367"/>
    </row>
    <row r="357" spans="4:13" s="1363" customFormat="1">
      <c r="D357" s="1367"/>
      <c r="M357" s="1367"/>
    </row>
    <row r="358" spans="4:13" s="1363" customFormat="1">
      <c r="D358" s="1367"/>
      <c r="M358" s="1367"/>
    </row>
    <row r="359" spans="4:13" s="1363" customFormat="1">
      <c r="D359" s="1367"/>
      <c r="M359" s="1367"/>
    </row>
    <row r="360" spans="4:13" s="1363" customFormat="1">
      <c r="D360" s="1367"/>
      <c r="M360" s="1367"/>
    </row>
    <row r="361" spans="4:13" s="1363" customFormat="1">
      <c r="D361" s="1367"/>
      <c r="M361" s="1367"/>
    </row>
    <row r="362" spans="4:13" s="1363" customFormat="1">
      <c r="D362" s="1367"/>
      <c r="M362" s="1367"/>
    </row>
    <row r="363" spans="4:13" s="1363" customFormat="1">
      <c r="D363" s="1367"/>
      <c r="M363" s="1367"/>
    </row>
    <row r="364" spans="4:13" s="1363" customFormat="1">
      <c r="D364" s="1367"/>
      <c r="M364" s="1367"/>
    </row>
    <row r="365" spans="4:13" s="1363" customFormat="1">
      <c r="D365" s="1367"/>
      <c r="M365" s="1367"/>
    </row>
    <row r="366" spans="4:13" s="1363" customFormat="1">
      <c r="D366" s="1367"/>
      <c r="M366" s="1367"/>
    </row>
    <row r="367" spans="4:13" s="1363" customFormat="1">
      <c r="D367" s="1367"/>
      <c r="M367" s="1367"/>
    </row>
    <row r="368" spans="4:13" s="1363" customFormat="1">
      <c r="D368" s="1367"/>
      <c r="M368" s="1367"/>
    </row>
    <row r="369" spans="4:13" s="1363" customFormat="1">
      <c r="D369" s="1367"/>
      <c r="M369" s="1367"/>
    </row>
    <row r="370" spans="4:13" s="1363" customFormat="1">
      <c r="D370" s="1367"/>
      <c r="M370" s="1367"/>
    </row>
    <row r="371" spans="4:13" s="1363" customFormat="1">
      <c r="D371" s="1367"/>
      <c r="M371" s="1367"/>
    </row>
    <row r="372" spans="4:13" s="1363" customFormat="1">
      <c r="D372" s="1367"/>
      <c r="M372" s="1367"/>
    </row>
    <row r="373" spans="4:13" s="1363" customFormat="1">
      <c r="D373" s="1367"/>
      <c r="M373" s="1367"/>
    </row>
    <row r="374" spans="4:13" s="1363" customFormat="1">
      <c r="D374" s="1367"/>
      <c r="M374" s="1367"/>
    </row>
    <row r="375" spans="4:13" s="1363" customFormat="1">
      <c r="D375" s="1367"/>
      <c r="M375" s="1367"/>
    </row>
    <row r="376" spans="4:13" s="1363" customFormat="1">
      <c r="D376" s="1367"/>
      <c r="M376" s="1367"/>
    </row>
    <row r="377" spans="4:13" s="1363" customFormat="1">
      <c r="D377" s="1367"/>
      <c r="M377" s="1367"/>
    </row>
    <row r="378" spans="4:13" s="1363" customFormat="1">
      <c r="D378" s="1367"/>
      <c r="M378" s="1367"/>
    </row>
    <row r="379" spans="4:13" s="1363" customFormat="1">
      <c r="D379" s="1367"/>
      <c r="M379" s="1367"/>
    </row>
    <row r="380" spans="4:13" s="1363" customFormat="1">
      <c r="D380" s="1367"/>
      <c r="M380" s="1367"/>
    </row>
    <row r="381" spans="4:13" s="1363" customFormat="1">
      <c r="D381" s="1367"/>
      <c r="M381" s="1367"/>
    </row>
    <row r="382" spans="4:13" s="1363" customFormat="1">
      <c r="D382" s="1367"/>
      <c r="M382" s="1367"/>
    </row>
    <row r="383" spans="4:13" s="1363" customFormat="1">
      <c r="D383" s="1367"/>
      <c r="M383" s="1367"/>
    </row>
    <row r="384" spans="4:13" s="1363" customFormat="1">
      <c r="D384" s="1367"/>
      <c r="M384" s="1367"/>
    </row>
    <row r="385" spans="4:13" s="1363" customFormat="1">
      <c r="D385" s="1367"/>
      <c r="M385" s="1367"/>
    </row>
    <row r="386" spans="4:13" s="1363" customFormat="1">
      <c r="D386" s="1367"/>
      <c r="M386" s="1367"/>
    </row>
    <row r="387" spans="4:13" s="1363" customFormat="1">
      <c r="D387" s="1367"/>
      <c r="M387" s="1367"/>
    </row>
    <row r="388" spans="4:13" s="1363" customFormat="1">
      <c r="D388" s="1367"/>
      <c r="M388" s="1367"/>
    </row>
    <row r="389" spans="4:13" s="1363" customFormat="1">
      <c r="D389" s="1367"/>
      <c r="M389" s="1367"/>
    </row>
    <row r="390" spans="4:13" s="1363" customFormat="1">
      <c r="D390" s="1367"/>
      <c r="M390" s="1367"/>
    </row>
    <row r="391" spans="4:13" s="1363" customFormat="1">
      <c r="D391" s="1367"/>
      <c r="M391" s="1367"/>
    </row>
    <row r="392" spans="4:13" s="1363" customFormat="1">
      <c r="D392" s="1367"/>
      <c r="M392" s="1367"/>
    </row>
    <row r="393" spans="4:13" s="1363" customFormat="1">
      <c r="D393" s="1367"/>
      <c r="M393" s="1367"/>
    </row>
    <row r="394" spans="4:13" s="1363" customFormat="1">
      <c r="D394" s="1367"/>
      <c r="M394" s="1367"/>
    </row>
    <row r="395" spans="4:13" s="1363" customFormat="1">
      <c r="D395" s="1367"/>
      <c r="M395" s="1367"/>
    </row>
    <row r="396" spans="4:13" s="1363" customFormat="1">
      <c r="D396" s="1367"/>
      <c r="M396" s="1367"/>
    </row>
    <row r="397" spans="4:13" s="1363" customFormat="1">
      <c r="D397" s="1367"/>
      <c r="M397" s="1367"/>
    </row>
    <row r="398" spans="4:13" s="1363" customFormat="1">
      <c r="D398" s="1367"/>
      <c r="M398" s="1367"/>
    </row>
    <row r="399" spans="4:13" s="1363" customFormat="1">
      <c r="D399" s="1367"/>
      <c r="M399" s="1367"/>
    </row>
    <row r="400" spans="4:13" s="1363" customFormat="1">
      <c r="D400" s="1367"/>
      <c r="M400" s="1367"/>
    </row>
    <row r="401" spans="4:13" s="1363" customFormat="1">
      <c r="D401" s="1367"/>
      <c r="M401" s="1367"/>
    </row>
    <row r="402" spans="4:13" s="1363" customFormat="1">
      <c r="D402" s="1367"/>
      <c r="M402" s="1367"/>
    </row>
    <row r="403" spans="4:13" s="1363" customFormat="1">
      <c r="D403" s="1367"/>
      <c r="M403" s="1367"/>
    </row>
    <row r="404" spans="4:13" s="1363" customFormat="1">
      <c r="D404" s="1367"/>
      <c r="M404" s="1367"/>
    </row>
    <row r="405" spans="4:13" s="1363" customFormat="1">
      <c r="D405" s="1367"/>
      <c r="M405" s="1367"/>
    </row>
    <row r="406" spans="4:13" s="1363" customFormat="1">
      <c r="D406" s="1367"/>
      <c r="M406" s="1367"/>
    </row>
    <row r="407" spans="4:13" s="1363" customFormat="1">
      <c r="D407" s="1367"/>
      <c r="M407" s="1367"/>
    </row>
    <row r="408" spans="4:13" s="1363" customFormat="1">
      <c r="D408" s="1367"/>
      <c r="M408" s="1367"/>
    </row>
    <row r="409" spans="4:13" s="1363" customFormat="1">
      <c r="D409" s="1367"/>
      <c r="M409" s="1367"/>
    </row>
    <row r="410" spans="4:13" s="1363" customFormat="1">
      <c r="D410" s="1367"/>
      <c r="M410" s="1367"/>
    </row>
    <row r="411" spans="4:13" s="1363" customFormat="1">
      <c r="D411" s="1367"/>
      <c r="M411" s="1367"/>
    </row>
    <row r="412" spans="4:13" s="1363" customFormat="1">
      <c r="D412" s="1367"/>
      <c r="M412" s="1367"/>
    </row>
    <row r="413" spans="4:13" s="1363" customFormat="1">
      <c r="D413" s="1367"/>
      <c r="M413" s="1367"/>
    </row>
    <row r="414" spans="4:13" s="1363" customFormat="1">
      <c r="D414" s="1367"/>
      <c r="M414" s="1367"/>
    </row>
    <row r="415" spans="4:13" s="1363" customFormat="1">
      <c r="D415" s="1367"/>
      <c r="M415" s="1367"/>
    </row>
    <row r="416" spans="4:13" s="1363" customFormat="1">
      <c r="D416" s="1367"/>
      <c r="M416" s="1367"/>
    </row>
    <row r="417" spans="4:13" s="1363" customFormat="1">
      <c r="D417" s="1367"/>
      <c r="M417" s="1367"/>
    </row>
    <row r="418" spans="4:13" s="1363" customFormat="1">
      <c r="D418" s="1367"/>
      <c r="M418" s="1367"/>
    </row>
    <row r="419" spans="4:13" s="1363" customFormat="1">
      <c r="D419" s="1367"/>
      <c r="M419" s="1367"/>
    </row>
    <row r="420" spans="4:13" s="1363" customFormat="1">
      <c r="D420" s="1367"/>
      <c r="M420" s="1367"/>
    </row>
    <row r="421" spans="4:13" s="1363" customFormat="1">
      <c r="D421" s="1367"/>
      <c r="M421" s="1367"/>
    </row>
    <row r="422" spans="4:13" s="1363" customFormat="1">
      <c r="D422" s="1367"/>
      <c r="M422" s="1367"/>
    </row>
    <row r="423" spans="4:13" s="1363" customFormat="1">
      <c r="D423" s="1367"/>
      <c r="M423" s="1367"/>
    </row>
    <row r="424" spans="4:13" s="1363" customFormat="1">
      <c r="D424" s="1367"/>
      <c r="M424" s="1367"/>
    </row>
    <row r="425" spans="4:13" s="1363" customFormat="1">
      <c r="D425" s="1367"/>
      <c r="M425" s="1367"/>
    </row>
    <row r="426" spans="4:13" s="1363" customFormat="1">
      <c r="D426" s="1367"/>
      <c r="M426" s="1367"/>
    </row>
    <row r="427" spans="4:13" s="1363" customFormat="1">
      <c r="D427" s="1367"/>
      <c r="M427" s="1367"/>
    </row>
    <row r="428" spans="4:13" s="1363" customFormat="1">
      <c r="D428" s="1367"/>
      <c r="M428" s="1367"/>
    </row>
    <row r="429" spans="4:13" s="1363" customFormat="1">
      <c r="D429" s="1367"/>
      <c r="M429" s="1367"/>
    </row>
    <row r="430" spans="4:13" s="1363" customFormat="1">
      <c r="D430" s="1367"/>
      <c r="M430" s="1367"/>
    </row>
    <row r="431" spans="4:13" s="1363" customFormat="1">
      <c r="D431" s="1367"/>
      <c r="M431" s="1367"/>
    </row>
    <row r="432" spans="4:13" s="1363" customFormat="1">
      <c r="D432" s="1367"/>
      <c r="M432" s="1367"/>
    </row>
    <row r="433" spans="4:13" s="1363" customFormat="1">
      <c r="D433" s="1367"/>
      <c r="M433" s="1367"/>
    </row>
    <row r="434" spans="4:13" s="1363" customFormat="1">
      <c r="D434" s="1367"/>
      <c r="M434" s="1367"/>
    </row>
    <row r="435" spans="4:13" s="1363" customFormat="1">
      <c r="D435" s="1367"/>
      <c r="M435" s="1367"/>
    </row>
    <row r="436" spans="4:13" s="1363" customFormat="1">
      <c r="D436" s="1367"/>
      <c r="M436" s="1367"/>
    </row>
    <row r="437" spans="4:13" s="1363" customFormat="1">
      <c r="D437" s="1367"/>
      <c r="M437" s="1367"/>
    </row>
    <row r="438" spans="4:13" s="1363" customFormat="1">
      <c r="D438" s="1367"/>
      <c r="M438" s="1367"/>
    </row>
    <row r="439" spans="4:13" s="1363" customFormat="1">
      <c r="D439" s="1367"/>
      <c r="M439" s="1367"/>
    </row>
    <row r="440" spans="4:13" s="1363" customFormat="1">
      <c r="D440" s="1367"/>
      <c r="M440" s="1367"/>
    </row>
    <row r="441" spans="4:13" s="1363" customFormat="1">
      <c r="D441" s="1367"/>
      <c r="M441" s="1367"/>
    </row>
    <row r="442" spans="4:13" s="1363" customFormat="1">
      <c r="D442" s="1367"/>
      <c r="M442" s="1367"/>
    </row>
    <row r="443" spans="4:13" s="1363" customFormat="1">
      <c r="D443" s="1367"/>
      <c r="M443" s="1367"/>
    </row>
    <row r="444" spans="4:13" s="1363" customFormat="1">
      <c r="D444" s="1367"/>
      <c r="M444" s="1367"/>
    </row>
    <row r="445" spans="4:13" s="1363" customFormat="1">
      <c r="D445" s="1367"/>
      <c r="M445" s="1367"/>
    </row>
    <row r="446" spans="4:13" s="1363" customFormat="1">
      <c r="D446" s="1367"/>
      <c r="M446" s="1367"/>
    </row>
    <row r="447" spans="4:13" s="1363" customFormat="1">
      <c r="D447" s="1367"/>
      <c r="M447" s="1367"/>
    </row>
    <row r="448" spans="4:13" s="1363" customFormat="1">
      <c r="D448" s="1367"/>
      <c r="M448" s="1367"/>
    </row>
    <row r="449" spans="4:13" s="1363" customFormat="1">
      <c r="D449" s="1367"/>
      <c r="M449" s="1367"/>
    </row>
    <row r="450" spans="4:13" s="1363" customFormat="1">
      <c r="D450" s="1367"/>
      <c r="M450" s="1367"/>
    </row>
    <row r="451" spans="4:13" s="1363" customFormat="1">
      <c r="D451" s="1367"/>
      <c r="M451" s="1367"/>
    </row>
    <row r="452" spans="4:13" s="1363" customFormat="1">
      <c r="D452" s="1367"/>
      <c r="M452" s="1367"/>
    </row>
    <row r="453" spans="4:13" s="1363" customFormat="1">
      <c r="D453" s="1367"/>
      <c r="M453" s="1367"/>
    </row>
    <row r="454" spans="4:13" s="1363" customFormat="1">
      <c r="D454" s="1367"/>
      <c r="M454" s="1367"/>
    </row>
    <row r="455" spans="4:13" s="1363" customFormat="1">
      <c r="D455" s="1367"/>
      <c r="M455" s="1367"/>
    </row>
    <row r="456" spans="4:13" s="1363" customFormat="1">
      <c r="D456" s="1367"/>
      <c r="M456" s="1367"/>
    </row>
    <row r="457" spans="4:13" s="1363" customFormat="1">
      <c r="D457" s="1367"/>
      <c r="M457" s="1367"/>
    </row>
    <row r="458" spans="4:13" s="1363" customFormat="1">
      <c r="D458" s="1367"/>
      <c r="M458" s="1367"/>
    </row>
    <row r="459" spans="4:13" s="1363" customFormat="1">
      <c r="D459" s="1367"/>
      <c r="M459" s="1367"/>
    </row>
    <row r="460" spans="4:13" s="1363" customFormat="1">
      <c r="D460" s="1367"/>
      <c r="M460" s="1367"/>
    </row>
    <row r="461" spans="4:13" s="1363" customFormat="1">
      <c r="D461" s="1367"/>
      <c r="M461" s="1367"/>
    </row>
    <row r="462" spans="4:13" s="1363" customFormat="1">
      <c r="D462" s="1367"/>
      <c r="M462" s="1367"/>
    </row>
    <row r="463" spans="4:13" s="1363" customFormat="1">
      <c r="D463" s="1367"/>
      <c r="M463" s="1367"/>
    </row>
    <row r="464" spans="4:13" s="1363" customFormat="1">
      <c r="D464" s="1367"/>
      <c r="M464" s="1367"/>
    </row>
    <row r="465" spans="4:13" s="1363" customFormat="1">
      <c r="D465" s="1367"/>
      <c r="M465" s="1367"/>
    </row>
    <row r="466" spans="4:13" s="1363" customFormat="1">
      <c r="D466" s="1367"/>
      <c r="M466" s="1367"/>
    </row>
    <row r="467" spans="4:13" s="1363" customFormat="1">
      <c r="D467" s="1367"/>
      <c r="M467" s="1367"/>
    </row>
    <row r="468" spans="4:13" s="1363" customFormat="1">
      <c r="D468" s="1367"/>
      <c r="M468" s="1367"/>
    </row>
    <row r="469" spans="4:13" s="1363" customFormat="1">
      <c r="D469" s="1367"/>
      <c r="M469" s="1367"/>
    </row>
    <row r="470" spans="4:13" s="1363" customFormat="1">
      <c r="D470" s="1367"/>
      <c r="M470" s="1367"/>
    </row>
    <row r="471" spans="4:13" s="1363" customFormat="1">
      <c r="D471" s="1367"/>
      <c r="M471" s="1367"/>
    </row>
    <row r="472" spans="4:13" s="1363" customFormat="1">
      <c r="D472" s="1367"/>
      <c r="M472" s="1367"/>
    </row>
    <row r="473" spans="4:13" s="1363" customFormat="1">
      <c r="D473" s="1367"/>
      <c r="M473" s="1367"/>
    </row>
    <row r="474" spans="4:13" s="1363" customFormat="1">
      <c r="D474" s="1367"/>
      <c r="M474" s="1367"/>
    </row>
    <row r="475" spans="4:13" s="1363" customFormat="1">
      <c r="D475" s="1367"/>
      <c r="M475" s="1367"/>
    </row>
    <row r="476" spans="4:13" s="1363" customFormat="1">
      <c r="D476" s="1367"/>
      <c r="M476" s="1367"/>
    </row>
    <row r="477" spans="4:13" s="1363" customFormat="1">
      <c r="D477" s="1367"/>
      <c r="M477" s="1367"/>
    </row>
    <row r="478" spans="4:13" s="1363" customFormat="1">
      <c r="D478" s="1367"/>
      <c r="M478" s="1367"/>
    </row>
    <row r="479" spans="4:13" s="1363" customFormat="1">
      <c r="D479" s="1367"/>
      <c r="M479" s="1367"/>
    </row>
    <row r="480" spans="4:13" s="1363" customFormat="1">
      <c r="D480" s="1367"/>
      <c r="M480" s="1367"/>
    </row>
    <row r="481" spans="4:13" s="1363" customFormat="1">
      <c r="D481" s="1367"/>
      <c r="M481" s="1367"/>
    </row>
    <row r="482" spans="4:13" s="1363" customFormat="1">
      <c r="D482" s="1367"/>
      <c r="M482" s="1367"/>
    </row>
    <row r="483" spans="4:13" s="1363" customFormat="1">
      <c r="D483" s="1367"/>
      <c r="M483" s="1367"/>
    </row>
    <row r="484" spans="4:13" s="1363" customFormat="1">
      <c r="D484" s="1367"/>
      <c r="M484" s="1367"/>
    </row>
    <row r="485" spans="4:13" s="1363" customFormat="1">
      <c r="D485" s="1367"/>
      <c r="M485" s="1367"/>
    </row>
    <row r="486" spans="4:13" s="1363" customFormat="1">
      <c r="D486" s="1367"/>
      <c r="M486" s="1367"/>
    </row>
    <row r="487" spans="4:13" s="1363" customFormat="1">
      <c r="D487" s="1367"/>
      <c r="M487" s="1367"/>
    </row>
    <row r="488" spans="4:13" s="1363" customFormat="1">
      <c r="D488" s="1367"/>
      <c r="M488" s="1367"/>
    </row>
    <row r="489" spans="4:13" s="1363" customFormat="1">
      <c r="D489" s="1367"/>
      <c r="M489" s="1367"/>
    </row>
    <row r="490" spans="4:13" s="1363" customFormat="1">
      <c r="D490" s="1367"/>
      <c r="M490" s="1367"/>
    </row>
    <row r="491" spans="4:13" s="1363" customFormat="1">
      <c r="D491" s="1367"/>
      <c r="M491" s="1367"/>
    </row>
    <row r="492" spans="4:13" s="1363" customFormat="1">
      <c r="D492" s="1367"/>
      <c r="M492" s="1367"/>
    </row>
    <row r="493" spans="4:13" s="1363" customFormat="1">
      <c r="D493" s="1367"/>
      <c r="M493" s="1367"/>
    </row>
    <row r="494" spans="4:13" s="1363" customFormat="1">
      <c r="D494" s="1367"/>
      <c r="M494" s="1367"/>
    </row>
    <row r="495" spans="4:13" s="1363" customFormat="1">
      <c r="D495" s="1367"/>
      <c r="M495" s="1367"/>
    </row>
    <row r="496" spans="4:13" s="1363" customFormat="1">
      <c r="D496" s="1367"/>
      <c r="M496" s="1367"/>
    </row>
    <row r="497" spans="4:13" s="1363" customFormat="1">
      <c r="D497" s="1367"/>
      <c r="M497" s="1367"/>
    </row>
    <row r="498" spans="4:13" s="1363" customFormat="1">
      <c r="D498" s="1367"/>
      <c r="M498" s="1367"/>
    </row>
    <row r="499" spans="4:13" s="1363" customFormat="1">
      <c r="D499" s="1367"/>
      <c r="M499" s="1367"/>
    </row>
    <row r="500" spans="4:13" s="1363" customFormat="1">
      <c r="D500" s="1367"/>
      <c r="M500" s="1367"/>
    </row>
    <row r="501" spans="4:13" s="1363" customFormat="1">
      <c r="D501" s="1367"/>
      <c r="M501" s="1367"/>
    </row>
    <row r="502" spans="4:13" s="1363" customFormat="1">
      <c r="D502" s="1367"/>
      <c r="M502" s="1367"/>
    </row>
    <row r="503" spans="4:13" s="1363" customFormat="1">
      <c r="D503" s="1367"/>
      <c r="M503" s="1367"/>
    </row>
    <row r="504" spans="4:13" s="1363" customFormat="1">
      <c r="D504" s="1367"/>
      <c r="M504" s="1367"/>
    </row>
    <row r="505" spans="4:13" s="1363" customFormat="1">
      <c r="D505" s="1367"/>
      <c r="M505" s="1367"/>
    </row>
    <row r="506" spans="4:13" s="1363" customFormat="1">
      <c r="D506" s="1367"/>
      <c r="M506" s="1367"/>
    </row>
    <row r="507" spans="4:13" s="1363" customFormat="1">
      <c r="D507" s="1367"/>
      <c r="M507" s="1367"/>
    </row>
    <row r="508" spans="4:13" s="1363" customFormat="1">
      <c r="D508" s="1367"/>
      <c r="M508" s="1367"/>
    </row>
    <row r="509" spans="4:13" s="1363" customFormat="1">
      <c r="D509" s="1367"/>
      <c r="M509" s="1367"/>
    </row>
    <row r="510" spans="4:13" s="1363" customFormat="1">
      <c r="D510" s="1367"/>
      <c r="M510" s="1367"/>
    </row>
    <row r="511" spans="4:13" s="1363" customFormat="1">
      <c r="D511" s="1367"/>
      <c r="M511" s="1367"/>
    </row>
    <row r="512" spans="4:13" s="1363" customFormat="1">
      <c r="D512" s="1367"/>
      <c r="M512" s="1367"/>
    </row>
    <row r="513" spans="4:13" s="1363" customFormat="1">
      <c r="D513" s="1367"/>
      <c r="M513" s="1367"/>
    </row>
    <row r="514" spans="4:13" s="1363" customFormat="1">
      <c r="D514" s="1367"/>
      <c r="M514" s="1367"/>
    </row>
    <row r="515" spans="4:13" s="1363" customFormat="1">
      <c r="D515" s="1367"/>
      <c r="M515" s="1367"/>
    </row>
    <row r="516" spans="4:13" s="1363" customFormat="1">
      <c r="D516" s="1367"/>
      <c r="M516" s="1367"/>
    </row>
    <row r="517" spans="4:13" s="1363" customFormat="1">
      <c r="D517" s="1367"/>
      <c r="M517" s="1367"/>
    </row>
    <row r="518" spans="4:13" s="1363" customFormat="1">
      <c r="D518" s="1367"/>
      <c r="M518" s="1367"/>
    </row>
    <row r="519" spans="4:13" s="1363" customFormat="1">
      <c r="D519" s="1367"/>
      <c r="M519" s="1367"/>
    </row>
    <row r="520" spans="4:13" s="1363" customFormat="1">
      <c r="D520" s="1367"/>
      <c r="M520" s="1367"/>
    </row>
    <row r="521" spans="4:13" s="1363" customFormat="1">
      <c r="D521" s="1367"/>
      <c r="M521" s="1367"/>
    </row>
    <row r="522" spans="4:13" s="1363" customFormat="1">
      <c r="D522" s="1367"/>
      <c r="M522" s="1367"/>
    </row>
    <row r="523" spans="4:13" s="1363" customFormat="1">
      <c r="D523" s="1367"/>
      <c r="M523" s="1367"/>
    </row>
    <row r="524" spans="4:13" s="1363" customFormat="1">
      <c r="D524" s="1367"/>
      <c r="M524" s="1367"/>
    </row>
    <row r="525" spans="4:13" s="1363" customFormat="1">
      <c r="D525" s="1367"/>
      <c r="M525" s="1367"/>
    </row>
    <row r="526" spans="4:13" s="1363" customFormat="1">
      <c r="D526" s="1367"/>
      <c r="M526" s="1367"/>
    </row>
    <row r="527" spans="4:13" s="1363" customFormat="1">
      <c r="D527" s="1367"/>
      <c r="M527" s="1367"/>
    </row>
    <row r="528" spans="4:13" s="1363" customFormat="1">
      <c r="D528" s="1367"/>
      <c r="M528" s="1367"/>
    </row>
    <row r="529" spans="4:13" s="1363" customFormat="1">
      <c r="D529" s="1367"/>
      <c r="M529" s="1367"/>
    </row>
    <row r="530" spans="4:13" s="1363" customFormat="1">
      <c r="D530" s="1367"/>
      <c r="M530" s="1367"/>
    </row>
    <row r="531" spans="4:13" s="1363" customFormat="1">
      <c r="D531" s="1367"/>
      <c r="M531" s="1367"/>
    </row>
    <row r="532" spans="4:13" s="1363" customFormat="1">
      <c r="D532" s="1367"/>
      <c r="M532" s="1367"/>
    </row>
    <row r="533" spans="4:13" s="1363" customFormat="1">
      <c r="D533" s="1367"/>
      <c r="M533" s="1367"/>
    </row>
    <row r="534" spans="4:13" s="1363" customFormat="1">
      <c r="D534" s="1367"/>
      <c r="M534" s="1367"/>
    </row>
    <row r="535" spans="4:13" s="1363" customFormat="1">
      <c r="D535" s="1367"/>
      <c r="M535" s="1367"/>
    </row>
    <row r="536" spans="4:13" s="1363" customFormat="1">
      <c r="D536" s="1367"/>
      <c r="M536" s="1367"/>
    </row>
    <row r="537" spans="4:13" s="1363" customFormat="1">
      <c r="D537" s="1367"/>
      <c r="M537" s="1367"/>
    </row>
    <row r="538" spans="4:13" s="1363" customFormat="1">
      <c r="D538" s="1367"/>
      <c r="M538" s="1367"/>
    </row>
    <row r="539" spans="4:13" s="1363" customFormat="1">
      <c r="D539" s="1367"/>
      <c r="M539" s="1367"/>
    </row>
    <row r="540" spans="4:13" s="1363" customFormat="1">
      <c r="D540" s="1367"/>
      <c r="M540" s="1367"/>
    </row>
    <row r="541" spans="4:13" s="1363" customFormat="1">
      <c r="D541" s="1367"/>
      <c r="M541" s="1367"/>
    </row>
    <row r="542" spans="4:13" s="1363" customFormat="1">
      <c r="D542" s="1367"/>
      <c r="M542" s="1367"/>
    </row>
    <row r="543" spans="4:13" s="1363" customFormat="1">
      <c r="D543" s="1367"/>
      <c r="M543" s="1367"/>
    </row>
    <row r="544" spans="4:13" s="1363" customFormat="1">
      <c r="D544" s="1367"/>
      <c r="M544" s="1367"/>
    </row>
    <row r="545" spans="4:13" s="1363" customFormat="1">
      <c r="D545" s="1367"/>
      <c r="M545" s="1367"/>
    </row>
    <row r="546" spans="4:13" s="1363" customFormat="1">
      <c r="D546" s="1367"/>
      <c r="M546" s="1367"/>
    </row>
    <row r="547" spans="4:13" s="1363" customFormat="1">
      <c r="D547" s="1367"/>
      <c r="M547" s="1367"/>
    </row>
    <row r="548" spans="4:13" s="1363" customFormat="1">
      <c r="D548" s="1367"/>
      <c r="M548" s="1367"/>
    </row>
    <row r="549" spans="4:13" s="1363" customFormat="1">
      <c r="D549" s="1367"/>
      <c r="M549" s="1367"/>
    </row>
    <row r="550" spans="4:13" s="1363" customFormat="1">
      <c r="D550" s="1367"/>
      <c r="M550" s="1367"/>
    </row>
    <row r="551" spans="4:13" s="1363" customFormat="1">
      <c r="D551" s="1367"/>
      <c r="M551" s="1367"/>
    </row>
    <row r="552" spans="4:13" s="1363" customFormat="1">
      <c r="D552" s="1367"/>
      <c r="M552" s="1367"/>
    </row>
    <row r="553" spans="4:13" s="1363" customFormat="1">
      <c r="D553" s="1367"/>
      <c r="M553" s="1367"/>
    </row>
    <row r="554" spans="4:13" s="1363" customFormat="1">
      <c r="D554" s="1367"/>
      <c r="M554" s="1367"/>
    </row>
    <row r="555" spans="4:13" s="1363" customFormat="1">
      <c r="D555" s="1367"/>
      <c r="M555" s="1367"/>
    </row>
    <row r="556" spans="4:13" s="1363" customFormat="1">
      <c r="D556" s="1367"/>
      <c r="M556" s="1367"/>
    </row>
    <row r="557" spans="4:13" s="1363" customFormat="1">
      <c r="D557" s="1367"/>
      <c r="M557" s="1367"/>
    </row>
    <row r="558" spans="4:13" s="1363" customFormat="1">
      <c r="D558" s="1367"/>
      <c r="M558" s="1367"/>
    </row>
    <row r="559" spans="4:13" s="1363" customFormat="1">
      <c r="D559" s="1367"/>
      <c r="M559" s="1367"/>
    </row>
    <row r="560" spans="4:13" s="1363" customFormat="1">
      <c r="D560" s="1367"/>
      <c r="M560" s="1367"/>
    </row>
    <row r="561" spans="4:13" s="1363" customFormat="1">
      <c r="D561" s="1367"/>
      <c r="M561" s="1367"/>
    </row>
    <row r="562" spans="4:13" s="1363" customFormat="1">
      <c r="D562" s="1367"/>
      <c r="M562" s="1367"/>
    </row>
    <row r="563" spans="4:13" s="1363" customFormat="1">
      <c r="D563" s="1367"/>
      <c r="M563" s="1367"/>
    </row>
    <row r="564" spans="4:13" s="1363" customFormat="1">
      <c r="D564" s="1367"/>
      <c r="M564" s="1367"/>
    </row>
    <row r="565" spans="4:13" s="1363" customFormat="1">
      <c r="D565" s="1367"/>
      <c r="M565" s="1367"/>
    </row>
    <row r="566" spans="4:13" s="1363" customFormat="1">
      <c r="D566" s="1367"/>
      <c r="M566" s="1367"/>
    </row>
    <row r="567" spans="4:13" s="1363" customFormat="1">
      <c r="D567" s="1367"/>
      <c r="M567" s="1367"/>
    </row>
    <row r="568" spans="4:13" s="1363" customFormat="1">
      <c r="D568" s="1367"/>
      <c r="M568" s="1367"/>
    </row>
    <row r="569" spans="4:13" s="1363" customFormat="1">
      <c r="D569" s="1367"/>
      <c r="M569" s="1367"/>
    </row>
    <row r="570" spans="4:13" s="1363" customFormat="1">
      <c r="D570" s="1367"/>
      <c r="M570" s="1367"/>
    </row>
    <row r="571" spans="4:13" s="1363" customFormat="1">
      <c r="D571" s="1367"/>
      <c r="M571" s="1367"/>
    </row>
    <row r="572" spans="4:13" s="1363" customFormat="1">
      <c r="D572" s="1367"/>
      <c r="M572" s="1367"/>
    </row>
    <row r="573" spans="4:13" s="1363" customFormat="1">
      <c r="D573" s="1367"/>
      <c r="M573" s="1367"/>
    </row>
    <row r="574" spans="4:13" s="1363" customFormat="1">
      <c r="D574" s="1367"/>
      <c r="M574" s="1367"/>
    </row>
    <row r="575" spans="4:13" s="1363" customFormat="1">
      <c r="D575" s="1367"/>
      <c r="M575" s="1367"/>
    </row>
    <row r="576" spans="4:13" s="1363" customFormat="1">
      <c r="D576" s="1367"/>
      <c r="M576" s="1367"/>
    </row>
    <row r="577" spans="4:13" s="1363" customFormat="1">
      <c r="D577" s="1367"/>
      <c r="M577" s="1367"/>
    </row>
    <row r="578" spans="4:13" s="1363" customFormat="1">
      <c r="D578" s="1367"/>
      <c r="M578" s="1367"/>
    </row>
    <row r="579" spans="4:13" s="1363" customFormat="1">
      <c r="D579" s="1367"/>
      <c r="M579" s="1367"/>
    </row>
    <row r="580" spans="4:13" s="1363" customFormat="1">
      <c r="D580" s="1367"/>
      <c r="M580" s="1367"/>
    </row>
    <row r="581" spans="4:13" s="1363" customFormat="1">
      <c r="D581" s="1367"/>
      <c r="M581" s="1367"/>
    </row>
    <row r="582" spans="4:13" s="1363" customFormat="1">
      <c r="D582" s="1367"/>
      <c r="M582" s="1367"/>
    </row>
    <row r="583" spans="4:13" s="1363" customFormat="1">
      <c r="D583" s="1367"/>
      <c r="M583" s="1367"/>
    </row>
    <row r="584" spans="4:13" s="1363" customFormat="1">
      <c r="D584" s="1367"/>
      <c r="M584" s="1367"/>
    </row>
    <row r="585" spans="4:13" s="1363" customFormat="1">
      <c r="D585" s="1367"/>
      <c r="M585" s="1367"/>
    </row>
    <row r="586" spans="4:13" s="1363" customFormat="1">
      <c r="D586" s="1367"/>
      <c r="M586" s="1367"/>
    </row>
    <row r="587" spans="4:13" s="1363" customFormat="1">
      <c r="D587" s="1367"/>
      <c r="M587" s="1367"/>
    </row>
    <row r="588" spans="4:13" s="1363" customFormat="1">
      <c r="D588" s="1367"/>
      <c r="M588" s="1367"/>
    </row>
    <row r="589" spans="4:13" s="1363" customFormat="1">
      <c r="D589" s="1367"/>
      <c r="M589" s="1367"/>
    </row>
    <row r="590" spans="4:13" s="1363" customFormat="1">
      <c r="D590" s="1367"/>
      <c r="M590" s="1367"/>
    </row>
    <row r="591" spans="4:13" s="1363" customFormat="1">
      <c r="D591" s="1367"/>
      <c r="M591" s="1367"/>
    </row>
    <row r="592" spans="4:13" s="1363" customFormat="1">
      <c r="D592" s="1367"/>
      <c r="M592" s="1367"/>
    </row>
    <row r="593" spans="4:13" s="1363" customFormat="1">
      <c r="D593" s="1367"/>
      <c r="M593" s="1367"/>
    </row>
    <row r="594" spans="4:13" s="1363" customFormat="1">
      <c r="D594" s="1367"/>
      <c r="M594" s="1367"/>
    </row>
    <row r="595" spans="4:13" s="1363" customFormat="1">
      <c r="D595" s="1367"/>
      <c r="M595" s="1367"/>
    </row>
    <row r="596" spans="4:13" s="1363" customFormat="1">
      <c r="D596" s="1367"/>
      <c r="M596" s="1367"/>
    </row>
    <row r="597" spans="4:13" s="1363" customFormat="1">
      <c r="D597" s="1367"/>
      <c r="M597" s="1367"/>
    </row>
    <row r="598" spans="4:13" s="1363" customFormat="1">
      <c r="D598" s="1367"/>
      <c r="M598" s="1367"/>
    </row>
    <row r="599" spans="4:13" s="1363" customFormat="1">
      <c r="D599" s="1367"/>
      <c r="M599" s="1367"/>
    </row>
    <row r="600" spans="4:13" s="1363" customFormat="1">
      <c r="D600" s="1367"/>
      <c r="M600" s="1367"/>
    </row>
    <row r="601" spans="4:13" s="1363" customFormat="1">
      <c r="D601" s="1367"/>
      <c r="M601" s="1367"/>
    </row>
    <row r="602" spans="4:13" s="1363" customFormat="1">
      <c r="D602" s="1367"/>
      <c r="M602" s="1367"/>
    </row>
    <row r="603" spans="4:13" s="1363" customFormat="1">
      <c r="D603" s="1367"/>
      <c r="M603" s="1367"/>
    </row>
    <row r="604" spans="4:13" s="1363" customFormat="1">
      <c r="D604" s="1367"/>
      <c r="M604" s="1367"/>
    </row>
    <row r="605" spans="4:13" s="1363" customFormat="1">
      <c r="D605" s="1367"/>
      <c r="M605" s="1367"/>
    </row>
    <row r="606" spans="4:13" s="1363" customFormat="1">
      <c r="D606" s="1367"/>
      <c r="M606" s="1367"/>
    </row>
    <row r="607" spans="4:13" s="1363" customFormat="1">
      <c r="D607" s="1367"/>
      <c r="M607" s="1367"/>
    </row>
    <row r="608" spans="4:13" s="1363" customFormat="1">
      <c r="D608" s="1367"/>
      <c r="M608" s="1367"/>
    </row>
    <row r="609" spans="4:13" s="1363" customFormat="1">
      <c r="D609" s="1367"/>
      <c r="M609" s="1367"/>
    </row>
    <row r="610" spans="4:13" s="1363" customFormat="1">
      <c r="D610" s="1367"/>
      <c r="M610" s="1367"/>
    </row>
    <row r="611" spans="4:13" s="1363" customFormat="1">
      <c r="D611" s="1367"/>
      <c r="M611" s="1367"/>
    </row>
    <row r="612" spans="4:13" s="1363" customFormat="1">
      <c r="D612" s="1367"/>
      <c r="M612" s="1367"/>
    </row>
    <row r="613" spans="4:13" s="1363" customFormat="1">
      <c r="D613" s="1367"/>
      <c r="M613" s="1367"/>
    </row>
    <row r="614" spans="4:13" s="1363" customFormat="1">
      <c r="D614" s="1367"/>
      <c r="M614" s="1367"/>
    </row>
    <row r="615" spans="4:13" s="1363" customFormat="1">
      <c r="D615" s="1367"/>
      <c r="M615" s="1367"/>
    </row>
    <row r="616" spans="4:13" s="1363" customFormat="1">
      <c r="D616" s="1367"/>
      <c r="M616" s="1367"/>
    </row>
    <row r="617" spans="4:13" s="1363" customFormat="1">
      <c r="D617" s="1367"/>
      <c r="M617" s="1367"/>
    </row>
    <row r="618" spans="4:13" s="1363" customFormat="1">
      <c r="D618" s="1367"/>
      <c r="M618" s="1367"/>
    </row>
    <row r="619" spans="4:13" s="1363" customFormat="1">
      <c r="D619" s="1367"/>
      <c r="M619" s="1367"/>
    </row>
    <row r="620" spans="4:13" s="1363" customFormat="1">
      <c r="D620" s="1367"/>
      <c r="M620" s="1367"/>
    </row>
    <row r="621" spans="4:13" s="1363" customFormat="1">
      <c r="D621" s="1367"/>
      <c r="M621" s="1367"/>
    </row>
    <row r="622" spans="4:13" s="1363" customFormat="1">
      <c r="D622" s="1367"/>
      <c r="M622" s="1367"/>
    </row>
    <row r="623" spans="4:13" s="1363" customFormat="1">
      <c r="D623" s="1367"/>
      <c r="M623" s="1367"/>
    </row>
    <row r="624" spans="4:13" s="1363" customFormat="1">
      <c r="D624" s="1367"/>
      <c r="M624" s="1367"/>
    </row>
    <row r="625" spans="4:13" s="1363" customFormat="1">
      <c r="D625" s="1367"/>
      <c r="M625" s="1367"/>
    </row>
    <row r="626" spans="4:13" s="1363" customFormat="1">
      <c r="D626" s="1367"/>
      <c r="M626" s="1367"/>
    </row>
    <row r="627" spans="4:13" s="1363" customFormat="1">
      <c r="D627" s="1367"/>
      <c r="M627" s="1367"/>
    </row>
    <row r="628" spans="4:13" s="1363" customFormat="1">
      <c r="D628" s="1367"/>
      <c r="M628" s="1367"/>
    </row>
    <row r="629" spans="4:13" s="1363" customFormat="1">
      <c r="D629" s="1367"/>
      <c r="M629" s="1367"/>
    </row>
    <row r="630" spans="4:13" s="1363" customFormat="1">
      <c r="D630" s="1367"/>
      <c r="M630" s="1367"/>
    </row>
    <row r="631" spans="4:13" s="1363" customFormat="1">
      <c r="D631" s="1367"/>
      <c r="M631" s="1367"/>
    </row>
    <row r="632" spans="4:13" s="1363" customFormat="1">
      <c r="D632" s="1367"/>
      <c r="M632" s="1367"/>
    </row>
    <row r="633" spans="4:13" s="1363" customFormat="1">
      <c r="D633" s="1367"/>
      <c r="M633" s="1367"/>
    </row>
    <row r="634" spans="4:13" s="1363" customFormat="1">
      <c r="D634" s="1367"/>
      <c r="M634" s="1367"/>
    </row>
    <row r="635" spans="4:13" s="1363" customFormat="1">
      <c r="D635" s="1367"/>
      <c r="M635" s="1367"/>
    </row>
    <row r="636" spans="4:13" s="1363" customFormat="1">
      <c r="D636" s="1367"/>
      <c r="M636" s="1367"/>
    </row>
    <row r="637" spans="4:13" s="1363" customFormat="1">
      <c r="D637" s="1367"/>
      <c r="M637" s="1367"/>
    </row>
    <row r="638" spans="4:13" s="1363" customFormat="1">
      <c r="D638" s="1367"/>
      <c r="M638" s="1367"/>
    </row>
    <row r="639" spans="4:13" s="1363" customFormat="1">
      <c r="D639" s="1367"/>
      <c r="M639" s="1367"/>
    </row>
    <row r="640" spans="4:13" s="1363" customFormat="1">
      <c r="D640" s="1367"/>
      <c r="M640" s="1367"/>
    </row>
    <row r="641" spans="4:13" s="1363" customFormat="1">
      <c r="D641" s="1367"/>
      <c r="M641" s="1367"/>
    </row>
    <row r="642" spans="4:13" s="1363" customFormat="1">
      <c r="D642" s="1367"/>
      <c r="M642" s="1367"/>
    </row>
    <row r="643" spans="4:13" s="1363" customFormat="1">
      <c r="D643" s="1367"/>
      <c r="M643" s="1367"/>
    </row>
    <row r="644" spans="4:13" s="1363" customFormat="1">
      <c r="D644" s="1367"/>
      <c r="M644" s="1367"/>
    </row>
    <row r="645" spans="4:13" s="1363" customFormat="1">
      <c r="D645" s="1367"/>
      <c r="M645" s="1367"/>
    </row>
    <row r="646" spans="4:13" s="1363" customFormat="1">
      <c r="D646" s="1367"/>
      <c r="M646" s="1367"/>
    </row>
    <row r="647" spans="4:13" s="1363" customFormat="1">
      <c r="D647" s="1367"/>
      <c r="M647" s="1367"/>
    </row>
    <row r="648" spans="4:13" s="1363" customFormat="1">
      <c r="D648" s="1367"/>
      <c r="M648" s="1367"/>
    </row>
    <row r="649" spans="4:13" s="1363" customFormat="1">
      <c r="D649" s="1367"/>
      <c r="M649" s="1367"/>
    </row>
    <row r="650" spans="4:13" s="1363" customFormat="1">
      <c r="D650" s="1367"/>
      <c r="M650" s="1367"/>
    </row>
    <row r="651" spans="4:13" s="1363" customFormat="1">
      <c r="D651" s="1367"/>
      <c r="M651" s="1367"/>
    </row>
    <row r="652" spans="4:13" s="1363" customFormat="1">
      <c r="D652" s="1367"/>
      <c r="M652" s="1367"/>
    </row>
    <row r="653" spans="4:13" s="1363" customFormat="1">
      <c r="D653" s="1367"/>
      <c r="M653" s="1367"/>
    </row>
    <row r="654" spans="4:13" s="1363" customFormat="1">
      <c r="D654" s="1367"/>
      <c r="M654" s="1367"/>
    </row>
    <row r="655" spans="4:13" s="1363" customFormat="1">
      <c r="D655" s="1367"/>
      <c r="M655" s="1367"/>
    </row>
    <row r="656" spans="4:13" s="1363" customFormat="1">
      <c r="D656" s="1367"/>
      <c r="M656" s="1367"/>
    </row>
    <row r="657" spans="4:13" s="1363" customFormat="1">
      <c r="D657" s="1367"/>
      <c r="M657" s="1367"/>
    </row>
    <row r="658" spans="4:13" s="1363" customFormat="1">
      <c r="D658" s="1367"/>
      <c r="M658" s="1367"/>
    </row>
    <row r="659" spans="4:13" s="1363" customFormat="1">
      <c r="D659" s="1367"/>
      <c r="M659" s="1367"/>
    </row>
    <row r="660" spans="4:13" s="1363" customFormat="1">
      <c r="D660" s="1367"/>
      <c r="M660" s="1367"/>
    </row>
    <row r="661" spans="4:13" s="1363" customFormat="1">
      <c r="D661" s="1367"/>
      <c r="M661" s="1367"/>
    </row>
    <row r="662" spans="4:13" s="1363" customFormat="1">
      <c r="D662" s="1367"/>
      <c r="M662" s="1367"/>
    </row>
    <row r="663" spans="4:13" s="1363" customFormat="1">
      <c r="D663" s="1367"/>
      <c r="M663" s="1367"/>
    </row>
    <row r="664" spans="4:13" s="1363" customFormat="1">
      <c r="D664" s="1367"/>
      <c r="M664" s="1367"/>
    </row>
    <row r="665" spans="4:13" s="1363" customFormat="1">
      <c r="D665" s="1367"/>
      <c r="M665" s="1367"/>
    </row>
    <row r="666" spans="4:13" s="1363" customFormat="1">
      <c r="D666" s="1367"/>
      <c r="M666" s="1367"/>
    </row>
    <row r="667" spans="4:13" s="1363" customFormat="1">
      <c r="D667" s="1367"/>
      <c r="M667" s="1367"/>
    </row>
    <row r="668" spans="4:13" s="1363" customFormat="1">
      <c r="D668" s="1367"/>
      <c r="M668" s="1367"/>
    </row>
    <row r="669" spans="4:13" s="1363" customFormat="1">
      <c r="D669" s="1367"/>
      <c r="M669" s="1367"/>
    </row>
    <row r="670" spans="4:13" s="1363" customFormat="1">
      <c r="D670" s="1367"/>
      <c r="M670" s="1367"/>
    </row>
    <row r="671" spans="4:13" s="1363" customFormat="1">
      <c r="D671" s="1367"/>
      <c r="M671" s="1367"/>
    </row>
    <row r="672" spans="4:13" s="1363" customFormat="1">
      <c r="D672" s="1367"/>
      <c r="M672" s="1367"/>
    </row>
    <row r="673" spans="4:13" s="1363" customFormat="1">
      <c r="D673" s="1367"/>
      <c r="M673" s="1367"/>
    </row>
    <row r="674" spans="4:13" s="1363" customFormat="1">
      <c r="D674" s="1367"/>
      <c r="M674" s="1367"/>
    </row>
    <row r="675" spans="4:13" s="1363" customFormat="1">
      <c r="D675" s="1367"/>
      <c r="M675" s="1367"/>
    </row>
    <row r="676" spans="4:13" s="1363" customFormat="1">
      <c r="D676" s="1367"/>
      <c r="M676" s="1367"/>
    </row>
    <row r="677" spans="4:13" s="1363" customFormat="1">
      <c r="D677" s="1367"/>
      <c r="M677" s="1367"/>
    </row>
    <row r="678" spans="4:13" s="1363" customFormat="1">
      <c r="D678" s="1367"/>
      <c r="M678" s="1367"/>
    </row>
    <row r="679" spans="4:13" s="1363" customFormat="1">
      <c r="D679" s="1367"/>
      <c r="M679" s="1367"/>
    </row>
    <row r="680" spans="4:13" s="1363" customFormat="1">
      <c r="D680" s="1367"/>
      <c r="M680" s="1367"/>
    </row>
    <row r="681" spans="4:13" s="1363" customFormat="1">
      <c r="D681" s="1367"/>
      <c r="M681" s="1367"/>
    </row>
    <row r="682" spans="4:13" s="1363" customFormat="1">
      <c r="D682" s="1367"/>
      <c r="M682" s="1367"/>
    </row>
    <row r="683" spans="4:13" s="1363" customFormat="1">
      <c r="D683" s="1367"/>
      <c r="M683" s="1367"/>
    </row>
    <row r="684" spans="4:13" s="1363" customFormat="1">
      <c r="D684" s="1367"/>
      <c r="M684" s="1367"/>
    </row>
    <row r="685" spans="4:13" s="1363" customFormat="1">
      <c r="D685" s="1367"/>
      <c r="M685" s="1367"/>
    </row>
    <row r="686" spans="4:13" s="1363" customFormat="1">
      <c r="D686" s="1367"/>
      <c r="M686" s="1367"/>
    </row>
    <row r="687" spans="4:13" s="1363" customFormat="1">
      <c r="D687" s="1367"/>
      <c r="M687" s="1367"/>
    </row>
    <row r="688" spans="4:13" s="1363" customFormat="1">
      <c r="D688" s="1367"/>
      <c r="M688" s="1367"/>
    </row>
    <row r="689" spans="4:13" s="1363" customFormat="1">
      <c r="D689" s="1367"/>
      <c r="M689" s="1367"/>
    </row>
    <row r="690" spans="4:13" s="1363" customFormat="1">
      <c r="D690" s="1367"/>
      <c r="M690" s="1367"/>
    </row>
    <row r="691" spans="4:13" s="1363" customFormat="1">
      <c r="D691" s="1367"/>
      <c r="M691" s="1367"/>
    </row>
    <row r="692" spans="4:13" s="1363" customFormat="1">
      <c r="D692" s="1367"/>
      <c r="M692" s="1367"/>
    </row>
    <row r="693" spans="4:13" s="1363" customFormat="1">
      <c r="D693" s="1367"/>
      <c r="M693" s="1367"/>
    </row>
    <row r="694" spans="4:13" s="1363" customFormat="1">
      <c r="D694" s="1367"/>
      <c r="M694" s="1367"/>
    </row>
    <row r="695" spans="4:13" s="1363" customFormat="1">
      <c r="D695" s="1367"/>
      <c r="M695" s="1367"/>
    </row>
    <row r="696" spans="4:13" s="1363" customFormat="1">
      <c r="D696" s="1367"/>
      <c r="M696" s="1367"/>
    </row>
    <row r="697" spans="4:13" s="1363" customFormat="1">
      <c r="D697" s="1367"/>
      <c r="M697" s="1367"/>
    </row>
    <row r="698" spans="4:13" s="1363" customFormat="1">
      <c r="D698" s="1367"/>
      <c r="M698" s="1367"/>
    </row>
    <row r="699" spans="4:13" s="1363" customFormat="1">
      <c r="D699" s="1367"/>
      <c r="M699" s="1367"/>
    </row>
    <row r="700" spans="4:13" s="1363" customFormat="1">
      <c r="D700" s="1367"/>
      <c r="M700" s="1367"/>
    </row>
    <row r="701" spans="4:13" s="1363" customFormat="1">
      <c r="D701" s="1367"/>
      <c r="M701" s="1367"/>
    </row>
    <row r="702" spans="4:13" s="1363" customFormat="1">
      <c r="D702" s="1367"/>
      <c r="M702" s="1367"/>
    </row>
    <row r="703" spans="4:13" s="1363" customFormat="1">
      <c r="D703" s="1367"/>
      <c r="M703" s="1367"/>
    </row>
    <row r="704" spans="4:13" s="1363" customFormat="1">
      <c r="D704" s="1367"/>
      <c r="M704" s="1367"/>
    </row>
    <row r="705" spans="4:13" s="1363" customFormat="1">
      <c r="D705" s="1367"/>
      <c r="M705" s="1367"/>
    </row>
    <row r="706" spans="4:13" s="1363" customFormat="1">
      <c r="D706" s="1367"/>
      <c r="M706" s="1367"/>
    </row>
    <row r="707" spans="4:13" s="1363" customFormat="1">
      <c r="D707" s="1367"/>
      <c r="M707" s="1367"/>
    </row>
    <row r="708" spans="4:13" s="1363" customFormat="1">
      <c r="D708" s="1367"/>
      <c r="M708" s="1367"/>
    </row>
    <row r="709" spans="4:13" s="1363" customFormat="1">
      <c r="D709" s="1367"/>
      <c r="M709" s="1367"/>
    </row>
    <row r="710" spans="4:13" s="1363" customFormat="1">
      <c r="D710" s="1367"/>
      <c r="M710" s="1367"/>
    </row>
    <row r="711" spans="4:13" s="1363" customFormat="1">
      <c r="D711" s="1367"/>
      <c r="M711" s="1367"/>
    </row>
    <row r="712" spans="4:13" s="1363" customFormat="1">
      <c r="D712" s="1367"/>
      <c r="M712" s="1367"/>
    </row>
    <row r="713" spans="4:13" s="1363" customFormat="1">
      <c r="D713" s="1367"/>
      <c r="M713" s="1367"/>
    </row>
    <row r="714" spans="4:13" s="1363" customFormat="1">
      <c r="D714" s="1367"/>
      <c r="M714" s="1367"/>
    </row>
    <row r="715" spans="4:13" s="1363" customFormat="1">
      <c r="D715" s="1367"/>
      <c r="M715" s="1367"/>
    </row>
    <row r="716" spans="4:13" s="1363" customFormat="1">
      <c r="D716" s="1367"/>
      <c r="M716" s="1367"/>
    </row>
    <row r="717" spans="4:13" s="1363" customFormat="1">
      <c r="D717" s="1367"/>
      <c r="M717" s="1367"/>
    </row>
    <row r="718" spans="4:13" s="1363" customFormat="1">
      <c r="D718" s="1367"/>
      <c r="M718" s="1367"/>
    </row>
    <row r="719" spans="4:13" s="1363" customFormat="1">
      <c r="D719" s="1367"/>
      <c r="M719" s="1367"/>
    </row>
    <row r="720" spans="4:13" s="1363" customFormat="1">
      <c r="D720" s="1367"/>
      <c r="M720" s="1367"/>
    </row>
    <row r="721" spans="4:13" s="1363" customFormat="1">
      <c r="D721" s="1367"/>
      <c r="M721" s="1367"/>
    </row>
    <row r="722" spans="4:13" s="1363" customFormat="1">
      <c r="D722" s="1367"/>
      <c r="M722" s="1367"/>
    </row>
    <row r="723" spans="4:13" s="1363" customFormat="1">
      <c r="D723" s="1367"/>
      <c r="M723" s="1367"/>
    </row>
    <row r="724" spans="4:13" s="1363" customFormat="1">
      <c r="D724" s="1367"/>
      <c r="M724" s="1367"/>
    </row>
    <row r="725" spans="4:13" s="1363" customFormat="1">
      <c r="D725" s="1367"/>
      <c r="M725" s="1367"/>
    </row>
    <row r="726" spans="4:13" s="1363" customFormat="1">
      <c r="D726" s="1367"/>
      <c r="M726" s="1367"/>
    </row>
    <row r="727" spans="4:13" s="1363" customFormat="1">
      <c r="D727" s="1367"/>
      <c r="M727" s="1367"/>
    </row>
    <row r="728" spans="4:13" s="1363" customFormat="1">
      <c r="D728" s="1367"/>
      <c r="M728" s="1367"/>
    </row>
    <row r="729" spans="4:13" s="1363" customFormat="1">
      <c r="D729" s="1367"/>
      <c r="M729" s="1367"/>
    </row>
    <row r="730" spans="4:13" s="1363" customFormat="1">
      <c r="D730" s="1367"/>
      <c r="M730" s="1367"/>
    </row>
    <row r="731" spans="4:13" s="1363" customFormat="1">
      <c r="D731" s="1367"/>
      <c r="M731" s="1367"/>
    </row>
    <row r="732" spans="4:13" s="1363" customFormat="1">
      <c r="D732" s="1367"/>
      <c r="M732" s="1367"/>
    </row>
    <row r="733" spans="4:13" s="1363" customFormat="1">
      <c r="D733" s="1367"/>
      <c r="M733" s="1367"/>
    </row>
    <row r="734" spans="4:13" s="1363" customFormat="1">
      <c r="D734" s="1367"/>
      <c r="M734" s="1367"/>
    </row>
    <row r="735" spans="4:13" s="1363" customFormat="1">
      <c r="D735" s="1367"/>
      <c r="M735" s="1367"/>
    </row>
    <row r="736" spans="4:13" s="1363" customFormat="1">
      <c r="D736" s="1367"/>
      <c r="M736" s="1367"/>
    </row>
    <row r="737" spans="4:13" s="1363" customFormat="1">
      <c r="D737" s="1367"/>
      <c r="M737" s="1367"/>
    </row>
    <row r="738" spans="4:13" s="1363" customFormat="1">
      <c r="D738" s="1367"/>
      <c r="M738" s="1367"/>
    </row>
    <row r="739" spans="4:13" s="1363" customFormat="1">
      <c r="D739" s="1367"/>
      <c r="M739" s="1367"/>
    </row>
    <row r="740" spans="4:13" s="1363" customFormat="1">
      <c r="D740" s="1367"/>
      <c r="M740" s="1367"/>
    </row>
    <row r="741" spans="4:13" s="1363" customFormat="1">
      <c r="D741" s="1367"/>
      <c r="M741" s="1367"/>
    </row>
    <row r="742" spans="4:13" s="1363" customFormat="1">
      <c r="D742" s="1367"/>
      <c r="M742" s="1367"/>
    </row>
    <row r="743" spans="4:13" s="1363" customFormat="1">
      <c r="D743" s="1367"/>
      <c r="M743" s="1367"/>
    </row>
    <row r="744" spans="4:13" s="1363" customFormat="1">
      <c r="D744" s="1367"/>
      <c r="M744" s="1367"/>
    </row>
    <row r="745" spans="4:13" s="1363" customFormat="1">
      <c r="D745" s="1367"/>
      <c r="M745" s="1367"/>
    </row>
    <row r="746" spans="4:13" s="1363" customFormat="1">
      <c r="D746" s="1367"/>
      <c r="M746" s="1367"/>
    </row>
    <row r="747" spans="4:13" s="1363" customFormat="1">
      <c r="D747" s="1367"/>
      <c r="M747" s="1367"/>
    </row>
    <row r="748" spans="4:13" s="1363" customFormat="1">
      <c r="D748" s="1367"/>
      <c r="M748" s="1367"/>
    </row>
    <row r="749" spans="4:13" s="1363" customFormat="1">
      <c r="D749" s="1367"/>
      <c r="M749" s="1367"/>
    </row>
    <row r="750" spans="4:13" s="1363" customFormat="1">
      <c r="D750" s="1367"/>
      <c r="M750" s="1367"/>
    </row>
    <row r="751" spans="4:13" s="1363" customFormat="1">
      <c r="D751" s="1367"/>
      <c r="M751" s="1367"/>
    </row>
    <row r="752" spans="4:13" s="1363" customFormat="1">
      <c r="D752" s="1367"/>
      <c r="M752" s="1367"/>
    </row>
    <row r="753" spans="4:13" s="1363" customFormat="1">
      <c r="D753" s="1367"/>
      <c r="M753" s="1367"/>
    </row>
    <row r="754" spans="4:13" s="1363" customFormat="1">
      <c r="D754" s="1367"/>
      <c r="M754" s="1367"/>
    </row>
    <row r="755" spans="4:13" s="1363" customFormat="1">
      <c r="D755" s="1367"/>
      <c r="M755" s="1367"/>
    </row>
    <row r="756" spans="4:13" s="1363" customFormat="1">
      <c r="D756" s="1367"/>
      <c r="M756" s="1367"/>
    </row>
    <row r="757" spans="4:13" s="1363" customFormat="1">
      <c r="D757" s="1367"/>
      <c r="M757" s="1367"/>
    </row>
    <row r="758" spans="4:13" s="1363" customFormat="1">
      <c r="D758" s="1367"/>
      <c r="M758" s="1367"/>
    </row>
    <row r="759" spans="4:13" s="1363" customFormat="1">
      <c r="D759" s="1367"/>
      <c r="M759" s="1367"/>
    </row>
    <row r="760" spans="4:13" s="1363" customFormat="1">
      <c r="D760" s="1367"/>
      <c r="M760" s="1367"/>
    </row>
    <row r="761" spans="4:13" s="1363" customFormat="1">
      <c r="D761" s="1367"/>
      <c r="M761" s="1367"/>
    </row>
    <row r="762" spans="4:13" s="1363" customFormat="1">
      <c r="D762" s="1367"/>
      <c r="M762" s="1367"/>
    </row>
    <row r="763" spans="4:13" s="1363" customFormat="1">
      <c r="D763" s="1367"/>
      <c r="M763" s="1367"/>
    </row>
    <row r="764" spans="4:13" s="1363" customFormat="1">
      <c r="D764" s="1367"/>
      <c r="M764" s="1367"/>
    </row>
    <row r="765" spans="4:13" s="1363" customFormat="1">
      <c r="D765" s="1367"/>
      <c r="M765" s="1367"/>
    </row>
    <row r="766" spans="4:13" s="1363" customFormat="1">
      <c r="D766" s="1367"/>
      <c r="M766" s="1367"/>
    </row>
    <row r="767" spans="4:13" s="1363" customFormat="1">
      <c r="D767" s="1367"/>
      <c r="M767" s="1367"/>
    </row>
    <row r="768" spans="4:13" s="1363" customFormat="1">
      <c r="D768" s="1367"/>
      <c r="M768" s="1367"/>
    </row>
    <row r="769" spans="4:13" s="1363" customFormat="1">
      <c r="D769" s="1367"/>
      <c r="M769" s="1367"/>
    </row>
    <row r="770" spans="4:13" s="1363" customFormat="1">
      <c r="D770" s="1367"/>
      <c r="M770" s="1367"/>
    </row>
    <row r="771" spans="4:13" s="1363" customFormat="1">
      <c r="D771" s="1367"/>
      <c r="M771" s="1367"/>
    </row>
    <row r="772" spans="4:13" s="1363" customFormat="1">
      <c r="D772" s="1367"/>
      <c r="M772" s="1367"/>
    </row>
    <row r="773" spans="4:13" s="1363" customFormat="1">
      <c r="D773" s="1367"/>
      <c r="M773" s="1367"/>
    </row>
    <row r="774" spans="4:13" s="1363" customFormat="1">
      <c r="D774" s="1367"/>
      <c r="M774" s="1367"/>
    </row>
    <row r="775" spans="4:13" s="1363" customFormat="1">
      <c r="D775" s="1367"/>
      <c r="M775" s="1367"/>
    </row>
    <row r="776" spans="4:13" s="1363" customFormat="1">
      <c r="D776" s="1367"/>
      <c r="M776" s="1367"/>
    </row>
    <row r="777" spans="4:13" s="1363" customFormat="1">
      <c r="D777" s="1367"/>
      <c r="M777" s="1367"/>
    </row>
    <row r="778" spans="4:13" s="1363" customFormat="1">
      <c r="D778" s="1367"/>
      <c r="M778" s="1367"/>
    </row>
    <row r="779" spans="4:13" s="1363" customFormat="1">
      <c r="D779" s="1367"/>
      <c r="M779" s="1367"/>
    </row>
    <row r="780" spans="4:13" s="1363" customFormat="1">
      <c r="D780" s="1367"/>
      <c r="M780" s="1367"/>
    </row>
    <row r="781" spans="4:13" s="1363" customFormat="1">
      <c r="D781" s="1367"/>
      <c r="M781" s="1367"/>
    </row>
    <row r="782" spans="4:13" s="1363" customFormat="1">
      <c r="D782" s="1367"/>
      <c r="M782" s="1367"/>
    </row>
    <row r="783" spans="4:13" s="1363" customFormat="1">
      <c r="D783" s="1367"/>
      <c r="M783" s="1367"/>
    </row>
    <row r="784" spans="4:13" s="1363" customFormat="1">
      <c r="D784" s="1367"/>
      <c r="M784" s="1367"/>
    </row>
    <row r="785" spans="4:13" s="1363" customFormat="1">
      <c r="D785" s="1367"/>
      <c r="M785" s="1367"/>
    </row>
    <row r="786" spans="4:13" s="1363" customFormat="1">
      <c r="D786" s="1367"/>
      <c r="M786" s="1367"/>
    </row>
    <row r="787" spans="4:13" s="1363" customFormat="1">
      <c r="D787" s="1367"/>
      <c r="M787" s="1367"/>
    </row>
    <row r="788" spans="4:13" s="1363" customFormat="1">
      <c r="D788" s="1367"/>
      <c r="M788" s="1367"/>
    </row>
    <row r="789" spans="4:13" s="1363" customFormat="1">
      <c r="D789" s="1367"/>
      <c r="M789" s="1367"/>
    </row>
    <row r="790" spans="4:13" s="1363" customFormat="1">
      <c r="D790" s="1367"/>
      <c r="M790" s="1367"/>
    </row>
    <row r="791" spans="4:13" s="1363" customFormat="1">
      <c r="D791" s="1367"/>
      <c r="M791" s="1367"/>
    </row>
    <row r="792" spans="4:13" s="1363" customFormat="1">
      <c r="D792" s="1367"/>
      <c r="M792" s="1367"/>
    </row>
    <row r="793" spans="4:13" s="1363" customFormat="1">
      <c r="D793" s="1367"/>
      <c r="M793" s="1367"/>
    </row>
    <row r="794" spans="4:13" s="1363" customFormat="1">
      <c r="D794" s="1367"/>
      <c r="M794" s="1367"/>
    </row>
    <row r="795" spans="4:13" s="1363" customFormat="1">
      <c r="D795" s="1367"/>
      <c r="M795" s="1367"/>
    </row>
    <row r="796" spans="4:13" s="1363" customFormat="1">
      <c r="D796" s="1367"/>
      <c r="M796" s="1367"/>
    </row>
    <row r="797" spans="4:13" s="1363" customFormat="1">
      <c r="D797" s="1367"/>
      <c r="M797" s="1367"/>
    </row>
    <row r="798" spans="4:13" s="1363" customFormat="1">
      <c r="D798" s="1367"/>
      <c r="M798" s="1367"/>
    </row>
    <row r="799" spans="4:13" s="1363" customFormat="1">
      <c r="D799" s="1367"/>
      <c r="M799" s="1367"/>
    </row>
    <row r="800" spans="4:13" s="1363" customFormat="1">
      <c r="D800" s="1367"/>
      <c r="M800" s="1367"/>
    </row>
    <row r="801" spans="4:13" s="1363" customFormat="1">
      <c r="D801" s="1367"/>
      <c r="M801" s="1367"/>
    </row>
    <row r="802" spans="4:13" s="1363" customFormat="1">
      <c r="D802" s="1367"/>
      <c r="M802" s="1367"/>
    </row>
    <row r="803" spans="4:13" s="1363" customFormat="1">
      <c r="D803" s="1367"/>
      <c r="M803" s="1367"/>
    </row>
    <row r="804" spans="4:13" s="1363" customFormat="1">
      <c r="D804" s="1367"/>
      <c r="M804" s="1367"/>
    </row>
    <row r="805" spans="4:13" s="1363" customFormat="1">
      <c r="D805" s="1367"/>
      <c r="M805" s="1367"/>
    </row>
    <row r="806" spans="4:13" s="1363" customFormat="1">
      <c r="D806" s="1367"/>
      <c r="M806" s="1367"/>
    </row>
    <row r="807" spans="4:13" s="1363" customFormat="1">
      <c r="D807" s="1367"/>
      <c r="M807" s="1367"/>
    </row>
    <row r="808" spans="4:13" s="1363" customFormat="1">
      <c r="D808" s="1367"/>
      <c r="M808" s="1367"/>
    </row>
    <row r="809" spans="4:13" s="1363" customFormat="1">
      <c r="D809" s="1367"/>
      <c r="M809" s="1367"/>
    </row>
    <row r="810" spans="4:13" s="1363" customFormat="1">
      <c r="D810" s="1367"/>
      <c r="M810" s="1367"/>
    </row>
    <row r="811" spans="4:13" s="1363" customFormat="1">
      <c r="D811" s="1367"/>
      <c r="M811" s="1367"/>
    </row>
    <row r="812" spans="4:13" s="1363" customFormat="1">
      <c r="D812" s="1367"/>
      <c r="M812" s="1367"/>
    </row>
    <row r="813" spans="4:13" s="1363" customFormat="1">
      <c r="D813" s="1367"/>
      <c r="M813" s="1367"/>
    </row>
    <row r="814" spans="4:13" s="1363" customFormat="1">
      <c r="D814" s="1367"/>
      <c r="M814" s="1367"/>
    </row>
    <row r="815" spans="4:13" s="1363" customFormat="1">
      <c r="D815" s="1367"/>
      <c r="M815" s="1367"/>
    </row>
    <row r="816" spans="4:13" s="1363" customFormat="1">
      <c r="D816" s="1367"/>
      <c r="M816" s="1367"/>
    </row>
    <row r="817" spans="4:13" s="1363" customFormat="1">
      <c r="D817" s="1367"/>
      <c r="M817" s="1367"/>
    </row>
    <row r="818" spans="4:13" s="1363" customFormat="1">
      <c r="D818" s="1367"/>
      <c r="M818" s="1367"/>
    </row>
    <row r="819" spans="4:13" s="1363" customFormat="1">
      <c r="D819" s="1367"/>
      <c r="M819" s="1367"/>
    </row>
    <row r="820" spans="4:13" s="1363" customFormat="1">
      <c r="D820" s="1367"/>
      <c r="M820" s="1367"/>
    </row>
    <row r="821" spans="4:13" s="1363" customFormat="1">
      <c r="D821" s="1367"/>
      <c r="M821" s="1367"/>
    </row>
    <row r="822" spans="4:13" s="1363" customFormat="1">
      <c r="D822" s="1367"/>
      <c r="M822" s="1367"/>
    </row>
    <row r="823" spans="4:13" s="1363" customFormat="1">
      <c r="D823" s="1367"/>
      <c r="M823" s="1367"/>
    </row>
    <row r="824" spans="4:13" s="1363" customFormat="1">
      <c r="D824" s="1367"/>
      <c r="M824" s="1367"/>
    </row>
    <row r="825" spans="4:13" s="1363" customFormat="1">
      <c r="D825" s="1367"/>
      <c r="M825" s="1367"/>
    </row>
    <row r="826" spans="4:13" s="1363" customFormat="1">
      <c r="D826" s="1367"/>
      <c r="M826" s="1367"/>
    </row>
    <row r="827" spans="4:13" s="1363" customFormat="1">
      <c r="D827" s="1367"/>
      <c r="M827" s="1367"/>
    </row>
    <row r="828" spans="4:13" s="1363" customFormat="1">
      <c r="D828" s="1367"/>
      <c r="M828" s="1367"/>
    </row>
    <row r="829" spans="4:13" s="1363" customFormat="1">
      <c r="D829" s="1367"/>
      <c r="M829" s="1367"/>
    </row>
    <row r="830" spans="4:13" s="1363" customFormat="1">
      <c r="D830" s="1367"/>
      <c r="M830" s="1367"/>
    </row>
    <row r="831" spans="4:13" s="1363" customFormat="1">
      <c r="D831" s="1367"/>
      <c r="M831" s="1367"/>
    </row>
    <row r="832" spans="4:13" s="1363" customFormat="1">
      <c r="D832" s="1367"/>
      <c r="M832" s="1367"/>
    </row>
    <row r="833" spans="4:13" s="1363" customFormat="1">
      <c r="D833" s="1367"/>
      <c r="M833" s="1367"/>
    </row>
    <row r="834" spans="4:13" s="1363" customFormat="1">
      <c r="D834" s="1367"/>
      <c r="M834" s="1367"/>
    </row>
    <row r="835" spans="4:13" s="1363" customFormat="1">
      <c r="D835" s="1367"/>
      <c r="M835" s="1367"/>
    </row>
    <row r="836" spans="4:13" s="1363" customFormat="1">
      <c r="D836" s="1367"/>
      <c r="M836" s="1367"/>
    </row>
    <row r="837" spans="4:13" s="1363" customFormat="1">
      <c r="D837" s="1367"/>
      <c r="M837" s="1367"/>
    </row>
    <row r="838" spans="4:13" s="1363" customFormat="1">
      <c r="D838" s="1367"/>
      <c r="M838" s="1367"/>
    </row>
    <row r="839" spans="4:13" s="1363" customFormat="1">
      <c r="D839" s="1367"/>
      <c r="M839" s="1367"/>
    </row>
    <row r="840" spans="4:13" s="1363" customFormat="1">
      <c r="D840" s="1367"/>
      <c r="M840" s="1367"/>
    </row>
    <row r="841" spans="4:13" s="1363" customFormat="1">
      <c r="D841" s="1367"/>
      <c r="M841" s="1367"/>
    </row>
    <row r="842" spans="4:13" s="1363" customFormat="1">
      <c r="D842" s="1367"/>
      <c r="M842" s="1367"/>
    </row>
    <row r="843" spans="4:13" s="1363" customFormat="1">
      <c r="D843" s="1367"/>
      <c r="M843" s="1367"/>
    </row>
    <row r="844" spans="4:13" s="1363" customFormat="1">
      <c r="D844" s="1367"/>
      <c r="M844" s="1367"/>
    </row>
    <row r="845" spans="4:13" s="1363" customFormat="1">
      <c r="D845" s="1367"/>
      <c r="M845" s="1367"/>
    </row>
    <row r="846" spans="4:13" s="1363" customFormat="1">
      <c r="D846" s="1367"/>
      <c r="M846" s="1367"/>
    </row>
    <row r="847" spans="4:13" s="1363" customFormat="1">
      <c r="D847" s="1367"/>
      <c r="M847" s="1367"/>
    </row>
    <row r="848" spans="4:13" s="1363" customFormat="1">
      <c r="D848" s="1367"/>
      <c r="M848" s="1367"/>
    </row>
    <row r="849" spans="4:13" s="1363" customFormat="1">
      <c r="D849" s="1367"/>
      <c r="M849" s="1367"/>
    </row>
    <row r="850" spans="4:13" s="1363" customFormat="1">
      <c r="D850" s="1367"/>
      <c r="M850" s="1367"/>
    </row>
    <row r="851" spans="4:13" s="1363" customFormat="1">
      <c r="D851" s="1367"/>
      <c r="M851" s="1367"/>
    </row>
    <row r="852" spans="4:13" s="1363" customFormat="1">
      <c r="D852" s="1367"/>
      <c r="M852" s="1367"/>
    </row>
    <row r="853" spans="4:13" s="1363" customFormat="1">
      <c r="D853" s="1367"/>
      <c r="M853" s="1367"/>
    </row>
    <row r="854" spans="4:13" s="1363" customFormat="1">
      <c r="D854" s="1367"/>
      <c r="M854" s="1367"/>
    </row>
    <row r="855" spans="4:13" s="1363" customFormat="1">
      <c r="D855" s="1367"/>
      <c r="M855" s="1367"/>
    </row>
    <row r="856" spans="4:13" s="1363" customFormat="1">
      <c r="D856" s="1367"/>
      <c r="M856" s="1367"/>
    </row>
    <row r="857" spans="4:13" s="1363" customFormat="1">
      <c r="D857" s="1367"/>
      <c r="M857" s="1367"/>
    </row>
    <row r="858" spans="4:13" s="1363" customFormat="1">
      <c r="D858" s="1367"/>
      <c r="M858" s="1367"/>
    </row>
    <row r="859" spans="4:13" s="1363" customFormat="1">
      <c r="D859" s="1367"/>
      <c r="M859" s="1367"/>
    </row>
    <row r="860" spans="4:13" s="1363" customFormat="1">
      <c r="D860" s="1367"/>
      <c r="M860" s="1367"/>
    </row>
    <row r="861" spans="4:13" s="1363" customFormat="1">
      <c r="D861" s="1367"/>
      <c r="M861" s="1367"/>
    </row>
    <row r="862" spans="4:13" s="1363" customFormat="1">
      <c r="D862" s="1367"/>
      <c r="M862" s="1367"/>
    </row>
    <row r="863" spans="4:13" s="1363" customFormat="1">
      <c r="D863" s="1367"/>
      <c r="M863" s="1367"/>
    </row>
    <row r="864" spans="4:13" s="1363" customFormat="1">
      <c r="D864" s="1367"/>
      <c r="M864" s="1367"/>
    </row>
    <row r="865" spans="4:13" s="1363" customFormat="1">
      <c r="D865" s="1367"/>
      <c r="M865" s="1367"/>
    </row>
    <row r="866" spans="4:13" s="1363" customFormat="1">
      <c r="D866" s="1367"/>
      <c r="M866" s="1367"/>
    </row>
    <row r="867" spans="4:13" s="1363" customFormat="1">
      <c r="D867" s="1367"/>
      <c r="M867" s="1367"/>
    </row>
    <row r="868" spans="4:13" s="1363" customFormat="1">
      <c r="D868" s="1367"/>
      <c r="M868" s="1367"/>
    </row>
    <row r="869" spans="4:13" s="1363" customFormat="1">
      <c r="D869" s="1367"/>
      <c r="M869" s="1367"/>
    </row>
    <row r="870" spans="4:13" s="1363" customFormat="1">
      <c r="D870" s="1367"/>
      <c r="M870" s="1367"/>
    </row>
    <row r="871" spans="4:13" s="1363" customFormat="1">
      <c r="D871" s="1367"/>
      <c r="M871" s="1367"/>
    </row>
    <row r="872" spans="4:13" s="1363" customFormat="1">
      <c r="D872" s="1367"/>
      <c r="M872" s="1367"/>
    </row>
    <row r="873" spans="4:13" s="1363" customFormat="1">
      <c r="D873" s="1367"/>
      <c r="M873" s="1367"/>
    </row>
    <row r="874" spans="4:13" s="1363" customFormat="1">
      <c r="D874" s="1367"/>
      <c r="M874" s="1367"/>
    </row>
    <row r="875" spans="4:13" s="1363" customFormat="1">
      <c r="D875" s="1367"/>
      <c r="M875" s="1367"/>
    </row>
    <row r="876" spans="4:13" s="1363" customFormat="1">
      <c r="D876" s="1367"/>
      <c r="M876" s="1367"/>
    </row>
    <row r="877" spans="4:13" s="1363" customFormat="1">
      <c r="D877" s="1367"/>
      <c r="M877" s="1367"/>
    </row>
    <row r="878" spans="4:13" s="1363" customFormat="1">
      <c r="D878" s="1367"/>
      <c r="M878" s="1367"/>
    </row>
    <row r="879" spans="4:13" s="1363" customFormat="1">
      <c r="D879" s="1367"/>
      <c r="M879" s="1367"/>
    </row>
    <row r="880" spans="4:13" s="1363" customFormat="1">
      <c r="D880" s="1367"/>
      <c r="M880" s="1367"/>
    </row>
    <row r="881" spans="4:13" s="1363" customFormat="1">
      <c r="D881" s="1367"/>
      <c r="M881" s="1367"/>
    </row>
    <row r="882" spans="4:13" s="1363" customFormat="1">
      <c r="D882" s="1367"/>
      <c r="M882" s="1367"/>
    </row>
    <row r="883" spans="4:13" s="1363" customFormat="1">
      <c r="D883" s="1367"/>
      <c r="M883" s="1367"/>
    </row>
    <row r="884" spans="4:13" s="1363" customFormat="1">
      <c r="D884" s="1367"/>
      <c r="M884" s="1367"/>
    </row>
    <row r="885" spans="4:13" s="1363" customFormat="1">
      <c r="D885" s="1367"/>
      <c r="M885" s="1367"/>
    </row>
    <row r="886" spans="4:13" s="1363" customFormat="1">
      <c r="D886" s="1367"/>
      <c r="M886" s="1367"/>
    </row>
    <row r="887" spans="4:13" s="1363" customFormat="1">
      <c r="D887" s="1367"/>
      <c r="M887" s="1367"/>
    </row>
    <row r="888" spans="4:13" s="1363" customFormat="1">
      <c r="D888" s="1367"/>
      <c r="M888" s="1367"/>
    </row>
    <row r="889" spans="4:13" s="1363" customFormat="1">
      <c r="D889" s="1367"/>
      <c r="M889" s="1367"/>
    </row>
    <row r="890" spans="4:13" s="1363" customFormat="1">
      <c r="D890" s="1367"/>
      <c r="M890" s="1367"/>
    </row>
    <row r="891" spans="4:13" s="1363" customFormat="1">
      <c r="D891" s="1367"/>
      <c r="M891" s="1367"/>
    </row>
    <row r="892" spans="4:13" s="1363" customFormat="1">
      <c r="D892" s="1367"/>
      <c r="M892" s="1367"/>
    </row>
    <row r="893" spans="4:13" s="1363" customFormat="1">
      <c r="D893" s="1367"/>
      <c r="M893" s="1367"/>
    </row>
    <row r="894" spans="4:13" s="1363" customFormat="1">
      <c r="D894" s="1367"/>
      <c r="M894" s="1367"/>
    </row>
    <row r="895" spans="4:13" s="1363" customFormat="1">
      <c r="D895" s="1367"/>
      <c r="M895" s="1367"/>
    </row>
    <row r="896" spans="4:13" s="1363" customFormat="1">
      <c r="D896" s="1367"/>
      <c r="M896" s="1367"/>
    </row>
    <row r="897" spans="4:13" s="1363" customFormat="1">
      <c r="D897" s="1367"/>
      <c r="M897" s="1367"/>
    </row>
    <row r="898" spans="4:13" s="1363" customFormat="1">
      <c r="D898" s="1367"/>
      <c r="M898" s="1367"/>
    </row>
    <row r="899" spans="4:13" s="1363" customFormat="1">
      <c r="D899" s="1367"/>
      <c r="M899" s="1367"/>
    </row>
    <row r="900" spans="4:13" s="1363" customFormat="1">
      <c r="D900" s="1367"/>
      <c r="M900" s="1367"/>
    </row>
    <row r="901" spans="4:13" s="1363" customFormat="1">
      <c r="D901" s="1367"/>
      <c r="M901" s="1367"/>
    </row>
    <row r="902" spans="4:13" s="1363" customFormat="1">
      <c r="D902" s="1367"/>
      <c r="M902" s="1367"/>
    </row>
    <row r="903" spans="4:13" s="1363" customFormat="1">
      <c r="D903" s="1367"/>
      <c r="M903" s="1367"/>
    </row>
    <row r="904" spans="4:13" s="1363" customFormat="1">
      <c r="D904" s="1367"/>
      <c r="M904" s="1367"/>
    </row>
    <row r="905" spans="4:13" s="1363" customFormat="1">
      <c r="D905" s="1367"/>
      <c r="M905" s="1367"/>
    </row>
    <row r="906" spans="4:13" s="1363" customFormat="1">
      <c r="D906" s="1367"/>
      <c r="M906" s="1367"/>
    </row>
    <row r="907" spans="4:13" s="1363" customFormat="1">
      <c r="D907" s="1367"/>
      <c r="M907" s="1367"/>
    </row>
    <row r="908" spans="4:13" s="1363" customFormat="1">
      <c r="D908" s="1367"/>
      <c r="M908" s="1367"/>
    </row>
    <row r="909" spans="4:13" s="1363" customFormat="1">
      <c r="D909" s="1367"/>
      <c r="M909" s="1367"/>
    </row>
    <row r="910" spans="4:13" s="1363" customFormat="1">
      <c r="D910" s="1367"/>
      <c r="M910" s="1367"/>
    </row>
    <row r="911" spans="4:13" s="1363" customFormat="1">
      <c r="D911" s="1367"/>
      <c r="M911" s="1367"/>
    </row>
    <row r="912" spans="4:13" s="1363" customFormat="1">
      <c r="D912" s="1367"/>
      <c r="M912" s="1367"/>
    </row>
    <row r="913" spans="4:13" s="1363" customFormat="1">
      <c r="D913" s="1367"/>
      <c r="M913" s="1367"/>
    </row>
    <row r="914" spans="4:13" s="1363" customFormat="1">
      <c r="D914" s="1367"/>
      <c r="M914" s="1367"/>
    </row>
    <row r="915" spans="4:13" s="1363" customFormat="1">
      <c r="D915" s="1367"/>
      <c r="M915" s="1367"/>
    </row>
    <row r="916" spans="4:13" s="1363" customFormat="1">
      <c r="D916" s="1367"/>
      <c r="M916" s="1367"/>
    </row>
    <row r="917" spans="4:13" s="1363" customFormat="1">
      <c r="D917" s="1367"/>
      <c r="M917" s="1367"/>
    </row>
    <row r="918" spans="4:13" s="1363" customFormat="1">
      <c r="D918" s="1367"/>
      <c r="M918" s="1367"/>
    </row>
    <row r="919" spans="4:13" s="1363" customFormat="1">
      <c r="D919" s="1367"/>
      <c r="M919" s="1367"/>
    </row>
    <row r="920" spans="4:13" s="1363" customFormat="1">
      <c r="D920" s="1367"/>
      <c r="M920" s="1367"/>
    </row>
    <row r="921" spans="4:13" s="1363" customFormat="1">
      <c r="D921" s="1367"/>
      <c r="M921" s="1367"/>
    </row>
    <row r="922" spans="4:13" s="1363" customFormat="1">
      <c r="D922" s="1367"/>
      <c r="M922" s="1367"/>
    </row>
    <row r="923" spans="4:13" s="1363" customFormat="1">
      <c r="D923" s="1367"/>
      <c r="M923" s="1367"/>
    </row>
    <row r="924" spans="4:13" s="1363" customFormat="1">
      <c r="D924" s="1367"/>
      <c r="M924" s="1367"/>
    </row>
    <row r="925" spans="4:13" s="1363" customFormat="1">
      <c r="D925" s="1367"/>
      <c r="M925" s="1367"/>
    </row>
    <row r="926" spans="4:13" s="1363" customFormat="1">
      <c r="D926" s="1367"/>
      <c r="M926" s="1367"/>
    </row>
    <row r="927" spans="4:13" s="1363" customFormat="1">
      <c r="D927" s="1367"/>
      <c r="M927" s="1367"/>
    </row>
    <row r="928" spans="4:13" s="1363" customFormat="1">
      <c r="D928" s="1367"/>
      <c r="M928" s="1367"/>
    </row>
    <row r="929" spans="4:13" s="1363" customFormat="1">
      <c r="D929" s="1367"/>
      <c r="M929" s="1367"/>
    </row>
    <row r="930" spans="4:13" s="1363" customFormat="1">
      <c r="D930" s="1367"/>
      <c r="M930" s="1367"/>
    </row>
    <row r="931" spans="4:13" s="1363" customFormat="1">
      <c r="D931" s="1367"/>
      <c r="M931" s="1367"/>
    </row>
    <row r="932" spans="4:13" s="1363" customFormat="1">
      <c r="D932" s="1367"/>
      <c r="M932" s="1367"/>
    </row>
    <row r="933" spans="4:13" s="1363" customFormat="1">
      <c r="D933" s="1367"/>
      <c r="M933" s="1367"/>
    </row>
    <row r="934" spans="4:13" s="1363" customFormat="1">
      <c r="D934" s="1367"/>
      <c r="M934" s="1367"/>
    </row>
    <row r="935" spans="4:13" s="1363" customFormat="1">
      <c r="D935" s="1367"/>
      <c r="M935" s="1367"/>
    </row>
    <row r="936" spans="4:13" s="1363" customFormat="1">
      <c r="D936" s="1367"/>
      <c r="M936" s="1367"/>
    </row>
    <row r="937" spans="4:13" s="1363" customFormat="1">
      <c r="D937" s="1367"/>
      <c r="M937" s="1367"/>
    </row>
    <row r="938" spans="4:13" s="1363" customFormat="1">
      <c r="D938" s="1367"/>
      <c r="M938" s="1367"/>
    </row>
    <row r="939" spans="4:13" s="1363" customFormat="1">
      <c r="D939" s="1367"/>
      <c r="M939" s="1367"/>
    </row>
    <row r="940" spans="4:13" s="1363" customFormat="1">
      <c r="D940" s="1367"/>
      <c r="M940" s="1367"/>
    </row>
    <row r="941" spans="4:13" s="1363" customFormat="1">
      <c r="D941" s="1367"/>
      <c r="M941" s="1367"/>
    </row>
    <row r="942" spans="4:13" s="1363" customFormat="1">
      <c r="D942" s="1367"/>
      <c r="M942" s="1367"/>
    </row>
    <row r="943" spans="4:13" s="1363" customFormat="1">
      <c r="D943" s="1367"/>
      <c r="M943" s="1367"/>
    </row>
    <row r="944" spans="4:13" s="1363" customFormat="1">
      <c r="D944" s="1367"/>
      <c r="M944" s="1367"/>
    </row>
    <row r="945" spans="4:13" s="1363" customFormat="1">
      <c r="D945" s="1367"/>
      <c r="M945" s="1367"/>
    </row>
    <row r="946" spans="4:13" s="1363" customFormat="1">
      <c r="D946" s="1367"/>
      <c r="M946" s="1367"/>
    </row>
    <row r="947" spans="4:13" s="1363" customFormat="1">
      <c r="D947" s="1367"/>
      <c r="M947" s="1367"/>
    </row>
    <row r="948" spans="4:13" s="1363" customFormat="1">
      <c r="D948" s="1367"/>
      <c r="M948" s="1367"/>
    </row>
    <row r="949" spans="4:13" s="1363" customFormat="1">
      <c r="D949" s="1367"/>
      <c r="M949" s="1367"/>
    </row>
    <row r="950" spans="4:13" s="1363" customFormat="1">
      <c r="D950" s="1367"/>
      <c r="M950" s="1367"/>
    </row>
    <row r="951" spans="4:13" s="1363" customFormat="1">
      <c r="D951" s="1367"/>
      <c r="M951" s="1367"/>
    </row>
    <row r="952" spans="4:13" s="1363" customFormat="1">
      <c r="D952" s="1367"/>
      <c r="M952" s="1367"/>
    </row>
    <row r="953" spans="4:13" s="1363" customFormat="1">
      <c r="D953" s="1367"/>
      <c r="M953" s="1367"/>
    </row>
    <row r="954" spans="4:13" s="1363" customFormat="1">
      <c r="D954" s="1367"/>
      <c r="M954" s="1367"/>
    </row>
    <row r="955" spans="4:13" s="1363" customFormat="1">
      <c r="D955" s="1367"/>
      <c r="M955" s="1367"/>
    </row>
    <row r="956" spans="4:13" s="1363" customFormat="1">
      <c r="D956" s="1367"/>
      <c r="M956" s="1367"/>
    </row>
    <row r="957" spans="4:13" s="1363" customFormat="1">
      <c r="D957" s="1367"/>
      <c r="M957" s="1367"/>
    </row>
    <row r="958" spans="4:13" s="1363" customFormat="1">
      <c r="D958" s="1367"/>
      <c r="M958" s="1367"/>
    </row>
    <row r="959" spans="4:13" s="1363" customFormat="1">
      <c r="D959" s="1367"/>
      <c r="M959" s="1367"/>
    </row>
    <row r="960" spans="4:13" s="1363" customFormat="1">
      <c r="D960" s="1367"/>
      <c r="M960" s="1367"/>
    </row>
    <row r="961" spans="4:13" s="1363" customFormat="1">
      <c r="D961" s="1367"/>
      <c r="M961" s="1367"/>
    </row>
    <row r="962" spans="4:13" s="1363" customFormat="1">
      <c r="D962" s="1367"/>
      <c r="M962" s="1367"/>
    </row>
    <row r="963" spans="4:13" s="1363" customFormat="1">
      <c r="D963" s="1367"/>
      <c r="M963" s="1367"/>
    </row>
    <row r="964" spans="4:13" s="1363" customFormat="1">
      <c r="D964" s="1367"/>
      <c r="M964" s="1367"/>
    </row>
    <row r="965" spans="4:13" s="1363" customFormat="1">
      <c r="D965" s="1367"/>
      <c r="M965" s="1367"/>
    </row>
    <row r="966" spans="4:13" s="1363" customFormat="1">
      <c r="D966" s="1367"/>
      <c r="M966" s="1367"/>
    </row>
    <row r="967" spans="4:13" s="1363" customFormat="1">
      <c r="D967" s="1367"/>
      <c r="M967" s="1367"/>
    </row>
    <row r="968" spans="4:13" s="1363" customFormat="1">
      <c r="D968" s="1367"/>
      <c r="M968" s="1367"/>
    </row>
    <row r="969" spans="4:13" s="1363" customFormat="1">
      <c r="D969" s="1367"/>
      <c r="M969" s="1367"/>
    </row>
    <row r="970" spans="4:13" s="1363" customFormat="1">
      <c r="D970" s="1367"/>
      <c r="M970" s="1367"/>
    </row>
    <row r="971" spans="4:13" s="1363" customFormat="1">
      <c r="D971" s="1367"/>
      <c r="M971" s="1367"/>
    </row>
    <row r="972" spans="4:13" s="1363" customFormat="1">
      <c r="D972" s="1367"/>
      <c r="M972" s="1367"/>
    </row>
    <row r="973" spans="4:13" s="1363" customFormat="1">
      <c r="D973" s="1367"/>
      <c r="M973" s="1367"/>
    </row>
    <row r="974" spans="4:13" s="1363" customFormat="1">
      <c r="D974" s="1367"/>
      <c r="M974" s="1367"/>
    </row>
    <row r="975" spans="4:13" s="1363" customFormat="1">
      <c r="D975" s="1367"/>
      <c r="M975" s="1367"/>
    </row>
    <row r="976" spans="4:13" s="1363" customFormat="1">
      <c r="D976" s="1367"/>
      <c r="M976" s="1367"/>
    </row>
    <row r="977" spans="4:13" s="1363" customFormat="1">
      <c r="D977" s="1367"/>
      <c r="M977" s="1367"/>
    </row>
    <row r="978" spans="4:13" s="1363" customFormat="1">
      <c r="D978" s="1367"/>
      <c r="M978" s="1367"/>
    </row>
    <row r="979" spans="4:13" s="1363" customFormat="1">
      <c r="D979" s="1367"/>
      <c r="M979" s="1367"/>
    </row>
    <row r="980" spans="4:13" s="1363" customFormat="1">
      <c r="D980" s="1367"/>
      <c r="M980" s="1367"/>
    </row>
    <row r="981" spans="4:13" s="1363" customFormat="1">
      <c r="D981" s="1367"/>
      <c r="M981" s="1367"/>
    </row>
    <row r="982" spans="4:13" s="1363" customFormat="1">
      <c r="D982" s="1367"/>
      <c r="M982" s="1367"/>
    </row>
    <row r="983" spans="4:13" s="1363" customFormat="1">
      <c r="D983" s="1367"/>
      <c r="M983" s="1367"/>
    </row>
    <row r="984" spans="4:13" s="1363" customFormat="1">
      <c r="D984" s="1367"/>
      <c r="M984" s="1367"/>
    </row>
    <row r="985" spans="4:13" s="1363" customFormat="1">
      <c r="D985" s="1367"/>
      <c r="M985" s="1367"/>
    </row>
    <row r="986" spans="4:13" s="1363" customFormat="1">
      <c r="D986" s="1367"/>
      <c r="M986" s="1367"/>
    </row>
    <row r="987" spans="4:13" s="1363" customFormat="1">
      <c r="D987" s="1367"/>
      <c r="M987" s="1367"/>
    </row>
    <row r="988" spans="4:13" s="1363" customFormat="1">
      <c r="D988" s="1367"/>
      <c r="M988" s="1367"/>
    </row>
    <row r="989" spans="4:13" s="1363" customFormat="1">
      <c r="D989" s="1367"/>
      <c r="M989" s="1367"/>
    </row>
    <row r="990" spans="4:13" s="1363" customFormat="1">
      <c r="D990" s="1367"/>
      <c r="M990" s="1367"/>
    </row>
    <row r="991" spans="4:13" s="1363" customFormat="1">
      <c r="D991" s="1367"/>
      <c r="M991" s="1367"/>
    </row>
    <row r="992" spans="4:13" s="1363" customFormat="1">
      <c r="D992" s="1367"/>
      <c r="M992" s="1367"/>
    </row>
    <row r="993" spans="4:13" s="1363" customFormat="1">
      <c r="D993" s="1367"/>
      <c r="M993" s="1367"/>
    </row>
    <row r="994" spans="4:13" s="1363" customFormat="1">
      <c r="D994" s="1367"/>
      <c r="M994" s="1367"/>
    </row>
    <row r="995" spans="4:13" s="1363" customFormat="1">
      <c r="D995" s="1367"/>
      <c r="M995" s="1367"/>
    </row>
    <row r="996" spans="4:13" s="1363" customFormat="1">
      <c r="D996" s="1367"/>
      <c r="M996" s="1367"/>
    </row>
    <row r="997" spans="4:13" s="1363" customFormat="1">
      <c r="D997" s="1367"/>
      <c r="M997" s="1367"/>
    </row>
    <row r="998" spans="4:13" s="1363" customFormat="1">
      <c r="D998" s="1367"/>
      <c r="M998" s="1367"/>
    </row>
    <row r="999" spans="4:13" s="1363" customFormat="1">
      <c r="D999" s="1367"/>
      <c r="M999" s="1367"/>
    </row>
    <row r="1000" spans="4:13" s="1363" customFormat="1">
      <c r="D1000" s="1367"/>
      <c r="M1000" s="1367"/>
    </row>
  </sheetData>
  <sheetProtection password="CB61" sheet="1" objects="1" scenarios="1" selectLockedCells="1"/>
  <conditionalFormatting sqref="N39">
    <cfRule type="expression" dxfId="2618" priority="1" stopIfTrue="1">
      <formula>NOT($B$46)</formula>
    </cfRule>
  </conditionalFormatting>
  <conditionalFormatting sqref="N43">
    <cfRule type="expression" dxfId="2617" priority="2" stopIfTrue="1">
      <formula>NOT($B$46)</formula>
    </cfRule>
  </conditionalFormatting>
  <conditionalFormatting sqref="K39">
    <cfRule type="expression" dxfId="2616" priority="3" stopIfTrue="1">
      <formula>NOT($B$47)</formula>
    </cfRule>
  </conditionalFormatting>
  <conditionalFormatting sqref="K43">
    <cfRule type="expression" dxfId="2615" priority="4" stopIfTrue="1">
      <formula>NOT($B$47)</formula>
    </cfRule>
  </conditionalFormatting>
  <conditionalFormatting sqref="M39">
    <cfRule type="expression" dxfId="2614" priority="13" stopIfTrue="1">
      <formula>NOT(AND($B$48,$B$54))</formula>
    </cfRule>
  </conditionalFormatting>
  <conditionalFormatting sqref="M43">
    <cfRule type="expression" dxfId="2613" priority="5" stopIfTrue="1">
      <formula>NOT($B$48)</formula>
    </cfRule>
  </conditionalFormatting>
  <conditionalFormatting sqref="J39">
    <cfRule type="expression" dxfId="2612" priority="14" stopIfTrue="1">
      <formula>NOT(AND($B$49,$B$55))</formula>
    </cfRule>
  </conditionalFormatting>
  <conditionalFormatting sqref="J43">
    <cfRule type="expression" dxfId="2611" priority="6" stopIfTrue="1">
      <formula>NOT($B$49)</formula>
    </cfRule>
  </conditionalFormatting>
  <conditionalFormatting sqref="H39">
    <cfRule type="expression" dxfId="2610" priority="7" stopIfTrue="1">
      <formula>NOT($B$50)</formula>
    </cfRule>
  </conditionalFormatting>
  <conditionalFormatting sqref="H43">
    <cfRule type="expression" dxfId="2609" priority="8" stopIfTrue="1">
      <formula>NOT($B$50)</formula>
    </cfRule>
  </conditionalFormatting>
  <conditionalFormatting sqref="E39">
    <cfRule type="expression" dxfId="2608" priority="9" stopIfTrue="1">
      <formula>NOT($B$51)</formula>
    </cfRule>
  </conditionalFormatting>
  <conditionalFormatting sqref="E43">
    <cfRule type="expression" dxfId="2607" priority="10" stopIfTrue="1">
      <formula>NOT($B$51)</formula>
    </cfRule>
  </conditionalFormatting>
  <conditionalFormatting sqref="G39">
    <cfRule type="expression" dxfId="2606" priority="15" stopIfTrue="1">
      <formula>NOT(AND($B$52,$B$56))</formula>
    </cfRule>
  </conditionalFormatting>
  <conditionalFormatting sqref="G43">
    <cfRule type="expression" dxfId="2605" priority="11" stopIfTrue="1">
      <formula>NOT($B$52)</formula>
    </cfRule>
  </conditionalFormatting>
  <conditionalFormatting sqref="D39">
    <cfRule type="expression" dxfId="2604" priority="16" stopIfTrue="1">
      <formula>NOT(AND($B$53,$B$57))</formula>
    </cfRule>
  </conditionalFormatting>
  <conditionalFormatting sqref="D43">
    <cfRule type="expression" dxfId="2603" priority="12" stopIfTrue="1">
      <formula>NOT($B$53)</formula>
    </cfRule>
  </conditionalFormatting>
  <printOptions horizontalCentered="1" verticalCentered="1"/>
  <pageMargins left="0.75" right="0.75" top="1" bottom="1" header="0.5" footer="0.5"/>
  <pageSetup paperSize="9" scale="52" orientation="landscape" horizontalDpi="4294967292" r:id="rId1"/>
  <headerFooter alignWithMargins="0">
    <oddHeader xml:space="preserve">&amp;C&amp;"Miriam,Regular"&amp;A
</oddHeader>
    <oddFooter>Page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25" workbookViewId="0">
      <selection activeCell="I32" sqref="I32"/>
    </sheetView>
  </sheetViews>
  <sheetFormatPr defaultColWidth="7.75" defaultRowHeight="11.25"/>
  <cols>
    <col min="1" max="1" width="4.75" style="60" bestFit="1" customWidth="1"/>
    <col min="2" max="2" width="12.25" style="60" customWidth="1"/>
    <col min="3" max="3" width="8.625" style="60" customWidth="1"/>
    <col min="4" max="4" width="13.5" style="60" customWidth="1"/>
    <col min="5" max="5" width="9.375" style="60" customWidth="1"/>
    <col min="6" max="6" width="9.375" style="154" customWidth="1"/>
    <col min="7" max="14" width="9.375" style="60" customWidth="1"/>
    <col min="15" max="15" width="9.375" style="154" customWidth="1"/>
    <col min="16" max="16" width="9.375" style="60" customWidth="1"/>
    <col min="17" max="17" width="12.25" style="60" customWidth="1"/>
    <col min="18" max="18" width="8.625" style="60" customWidth="1"/>
    <col min="19" max="19" width="13.5" style="60" customWidth="1"/>
    <col min="20" max="20" width="7.75" style="60"/>
    <col min="21" max="1000" width="7.75" style="1363"/>
    <col min="1001" max="16384" width="7.75" style="60"/>
  </cols>
  <sheetData>
    <row r="1" spans="1:20" ht="20.25">
      <c r="A1" s="56"/>
      <c r="B1" s="57" t="s">
        <v>272</v>
      </c>
      <c r="C1" s="355"/>
      <c r="D1" s="355"/>
      <c r="E1" s="58"/>
      <c r="F1" s="58"/>
      <c r="G1" s="58"/>
      <c r="H1" s="58"/>
      <c r="I1" s="58"/>
      <c r="J1" s="56"/>
      <c r="K1" s="56"/>
      <c r="L1" s="56"/>
      <c r="M1" s="56"/>
      <c r="N1" s="58"/>
      <c r="O1" s="58"/>
      <c r="P1" s="58"/>
      <c r="Q1" s="58"/>
      <c r="R1" s="58"/>
      <c r="S1" s="56"/>
      <c r="T1" s="59" t="s">
        <v>272</v>
      </c>
    </row>
    <row r="2" spans="1:20" ht="13.15" customHeight="1">
      <c r="A2" s="56"/>
      <c r="B2" s="61"/>
      <c r="C2" s="355"/>
      <c r="D2" s="355"/>
      <c r="E2" s="58"/>
      <c r="F2" s="58"/>
      <c r="G2" s="58"/>
      <c r="H2" s="58"/>
      <c r="I2" s="58"/>
      <c r="J2" s="62"/>
      <c r="K2" s="56"/>
      <c r="L2" s="56"/>
      <c r="M2" s="62"/>
      <c r="N2" s="58"/>
      <c r="O2" s="58"/>
      <c r="P2" s="58"/>
      <c r="Q2" s="58"/>
      <c r="R2" s="58"/>
      <c r="S2" s="56"/>
      <c r="T2" s="63"/>
    </row>
    <row r="3" spans="1:20" ht="15.75">
      <c r="A3" s="56"/>
      <c r="B3" s="64" t="s">
        <v>35097</v>
      </c>
      <c r="C3" s="355"/>
      <c r="D3" s="355"/>
      <c r="E3" s="58"/>
      <c r="F3" s="58"/>
      <c r="G3" s="58"/>
      <c r="H3" s="58"/>
      <c r="I3" s="58"/>
      <c r="J3" s="65"/>
      <c r="K3" s="56"/>
      <c r="L3" s="56"/>
      <c r="M3" s="65"/>
      <c r="N3" s="58"/>
      <c r="O3" s="58"/>
      <c r="P3" s="58"/>
      <c r="Q3" s="58"/>
      <c r="R3" s="58"/>
      <c r="S3" s="56"/>
      <c r="T3" s="66" t="s">
        <v>35097</v>
      </c>
    </row>
    <row r="4" spans="1:20" ht="15.75">
      <c r="A4" s="56"/>
      <c r="B4" s="64"/>
      <c r="C4" s="355"/>
      <c r="D4" s="355"/>
      <c r="E4" s="58"/>
      <c r="F4" s="58"/>
      <c r="G4" s="58"/>
      <c r="H4" s="58"/>
      <c r="I4" s="58"/>
      <c r="J4" s="65"/>
      <c r="K4" s="56"/>
      <c r="L4" s="56"/>
      <c r="M4" s="65"/>
      <c r="N4" s="58"/>
      <c r="O4" s="58"/>
      <c r="P4" s="58"/>
      <c r="Q4" s="58"/>
      <c r="R4" s="58"/>
      <c r="S4" s="56"/>
      <c r="T4" s="66"/>
    </row>
    <row r="5" spans="1:20" ht="16.5" thickBot="1">
      <c r="A5" s="56"/>
      <c r="B5" s="64"/>
      <c r="C5" s="355"/>
      <c r="D5" s="355"/>
      <c r="E5" s="58"/>
      <c r="F5" s="58"/>
      <c r="G5" s="58"/>
      <c r="H5" s="58"/>
      <c r="I5" s="58"/>
      <c r="J5" s="65"/>
      <c r="K5" s="56"/>
      <c r="L5" s="56"/>
      <c r="M5" s="65"/>
      <c r="N5" s="58"/>
      <c r="O5" s="58"/>
      <c r="P5" s="58"/>
      <c r="Q5" s="58"/>
      <c r="R5" s="58"/>
      <c r="S5" s="56"/>
      <c r="T5" s="66"/>
    </row>
    <row r="6" spans="1:20" ht="16.5" thickTop="1" thickBot="1">
      <c r="A6" s="56"/>
      <c r="B6" s="356"/>
      <c r="C6" s="355"/>
      <c r="D6" s="355"/>
      <c r="E6" s="357"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v>
      </c>
      <c r="F6" s="316"/>
      <c r="G6" s="316"/>
      <c r="H6" s="316"/>
      <c r="I6" s="316"/>
      <c r="J6" s="358"/>
      <c r="K6" s="357" t="str">
        <f>"לשלושה חודשים שהסתיימו ביום " &amp;TEXT(L0!$E$34,"DD ")&amp;"ב"&amp;TEXT(L0!$E$34,"MMM")</f>
        <v>לשלושה חודשים שהסתיימו ביום 30 ביונ</v>
      </c>
      <c r="L6" s="316"/>
      <c r="M6" s="316"/>
      <c r="N6" s="316"/>
      <c r="O6" s="316"/>
      <c r="P6" s="359"/>
      <c r="Q6" s="355"/>
      <c r="R6" s="56"/>
      <c r="S6" s="56"/>
      <c r="T6" s="360"/>
    </row>
    <row r="7" spans="1:20" ht="14.25" thickTop="1" thickBot="1">
      <c r="A7" s="56"/>
      <c r="B7" s="356"/>
      <c r="C7" s="355"/>
      <c r="D7" s="355"/>
      <c r="E7" s="323">
        <f>DATE(YEAR(L0!$E$34),MONTH(L0!$E$34)-12+1,1)-1</f>
        <v>41820</v>
      </c>
      <c r="F7" s="74"/>
      <c r="G7" s="74"/>
      <c r="H7" s="323">
        <f>L0!$E$34</f>
        <v>42185</v>
      </c>
      <c r="I7" s="74"/>
      <c r="J7" s="74"/>
      <c r="K7" s="323">
        <f>DATE(YEAR(L0!$E$34),MONTH(L0!$E$34)-12+1,1)-1</f>
        <v>41820</v>
      </c>
      <c r="L7" s="74"/>
      <c r="M7" s="74"/>
      <c r="N7" s="323">
        <f>L0!$E$34</f>
        <v>42185</v>
      </c>
      <c r="O7" s="74"/>
      <c r="P7" s="74"/>
      <c r="Q7" s="355"/>
      <c r="R7" s="56"/>
      <c r="S7" s="56"/>
      <c r="T7" s="360"/>
    </row>
    <row r="8" spans="1:20" ht="34.5" customHeight="1" thickTop="1" thickBot="1">
      <c r="A8" s="75"/>
      <c r="B8" s="361"/>
      <c r="C8" s="362" t="s">
        <v>271</v>
      </c>
      <c r="D8" s="363"/>
      <c r="E8" s="364" t="s">
        <v>35098</v>
      </c>
      <c r="F8" s="365" t="s">
        <v>35099</v>
      </c>
      <c r="G8" s="365" t="s">
        <v>35054</v>
      </c>
      <c r="H8" s="365" t="s">
        <v>35098</v>
      </c>
      <c r="I8" s="365" t="s">
        <v>35099</v>
      </c>
      <c r="J8" s="365" t="s">
        <v>35054</v>
      </c>
      <c r="K8" s="365" t="s">
        <v>35098</v>
      </c>
      <c r="L8" s="365" t="s">
        <v>35099</v>
      </c>
      <c r="M8" s="365" t="s">
        <v>35054</v>
      </c>
      <c r="N8" s="365" t="s">
        <v>35098</v>
      </c>
      <c r="O8" s="365" t="s">
        <v>35099</v>
      </c>
      <c r="P8" s="365" t="s">
        <v>35054</v>
      </c>
      <c r="Q8" s="361"/>
      <c r="R8" s="362" t="s">
        <v>271</v>
      </c>
      <c r="S8" s="366"/>
      <c r="T8" s="83"/>
    </row>
    <row r="9" spans="1:20" ht="15.6" customHeight="1" thickTop="1" thickBot="1">
      <c r="A9" s="102" t="s">
        <v>35100</v>
      </c>
      <c r="B9" s="103"/>
      <c r="C9" s="110"/>
      <c r="D9" s="104"/>
      <c r="E9" s="105" t="s">
        <v>35058</v>
      </c>
      <c r="F9" s="106" t="s">
        <v>35059</v>
      </c>
      <c r="G9" s="106" t="s">
        <v>35060</v>
      </c>
      <c r="H9" s="106" t="s">
        <v>35061</v>
      </c>
      <c r="I9" s="106" t="s">
        <v>35062</v>
      </c>
      <c r="J9" s="105" t="s">
        <v>35063</v>
      </c>
      <c r="K9" s="105" t="s">
        <v>267</v>
      </c>
      <c r="L9" s="106" t="s">
        <v>266</v>
      </c>
      <c r="M9" s="106" t="s">
        <v>265</v>
      </c>
      <c r="N9" s="106" t="s">
        <v>264</v>
      </c>
      <c r="O9" s="106" t="s">
        <v>263</v>
      </c>
      <c r="P9" s="106" t="s">
        <v>262</v>
      </c>
      <c r="Q9" s="103"/>
      <c r="R9" s="110"/>
      <c r="S9" s="110"/>
      <c r="T9" s="111" t="s">
        <v>35101</v>
      </c>
    </row>
    <row r="10" spans="1:20" ht="15.6" customHeight="1" thickTop="1">
      <c r="A10" s="112">
        <v>1</v>
      </c>
      <c r="B10" s="367"/>
      <c r="C10" s="1395" t="s">
        <v>35102</v>
      </c>
      <c r="D10" s="1398" t="s">
        <v>35103</v>
      </c>
      <c r="E10" s="337">
        <f t="shared" ref="E10:E35" si="0">IF(ISERROR((-1)*((1-F10/G10)^(4/QUARTER)-1)*100),0,(-1)*((1-F10/G10)^(4/QUARTER)-1)*100)</f>
        <v>-0.42700967654616395</v>
      </c>
      <c r="F10" s="289">
        <f>SUM(F11:F12)</f>
        <v>-18100</v>
      </c>
      <c r="G10" s="289">
        <f>SUM(G11:G12)</f>
        <v>8486600</v>
      </c>
      <c r="H10" s="338">
        <f t="shared" ref="H10:H35" si="1">IF(ISERROR((-1)*((1-I10/J10)^(4/QUARTER)-1)*100),0,(-1)*((1-I10/J10)^(4/QUARTER)-1)*100)</f>
        <v>-0.10752475899096225</v>
      </c>
      <c r="I10" s="289">
        <f>SUM(I11:I12)</f>
        <v>-4100</v>
      </c>
      <c r="J10" s="289">
        <f>SUM(J11:J12)</f>
        <v>7628200</v>
      </c>
      <c r="K10" s="338">
        <f t="shared" ref="K10:K35" si="2">IF(ISERROR((-1)*((1-L10/M10)^4-1)*100),0,(-1)*((1-L10/M10)^4-1)*100)</f>
        <v>-0.6941405630904729</v>
      </c>
      <c r="L10" s="289">
        <f>SUM(L11:L12)</f>
        <v>-14400</v>
      </c>
      <c r="M10" s="289">
        <f>SUM(M11:M12)</f>
        <v>8319600</v>
      </c>
      <c r="N10" s="338">
        <f t="shared" ref="N10:N35" si="3">IF(ISERROR((-1)*((1-O10/P10)^4-1)*100),0,(-1)*((1-O10/P10)^4-1)*100)</f>
        <v>-0.59508363871554337</v>
      </c>
      <c r="O10" s="289">
        <f>SUM(O11:O12)</f>
        <v>-11300</v>
      </c>
      <c r="P10" s="289">
        <f>SUM(P11:P12)</f>
        <v>7612500</v>
      </c>
      <c r="Q10" s="367"/>
      <c r="R10" s="1401" t="s">
        <v>35102</v>
      </c>
      <c r="S10" s="1404" t="s">
        <v>35103</v>
      </c>
      <c r="T10" s="191">
        <v>1</v>
      </c>
    </row>
    <row r="11" spans="1:20" ht="15.6" customHeight="1">
      <c r="A11" s="112">
        <v>2</v>
      </c>
      <c r="B11" s="135" t="s">
        <v>35104</v>
      </c>
      <c r="C11" s="1396"/>
      <c r="D11" s="1399"/>
      <c r="E11" s="368">
        <f t="shared" si="0"/>
        <v>-0.28714988812477138</v>
      </c>
      <c r="F11" s="124">
        <v>-200</v>
      </c>
      <c r="G11" s="124">
        <v>139400</v>
      </c>
      <c r="H11" s="369">
        <f t="shared" si="1"/>
        <v>-0.17086711963836265</v>
      </c>
      <c r="I11" s="124">
        <v>-100</v>
      </c>
      <c r="J11" s="124">
        <v>117100</v>
      </c>
      <c r="K11" s="369">
        <f t="shared" si="2"/>
        <v>-0.32507084137629594</v>
      </c>
      <c r="L11" s="124">
        <v>-100</v>
      </c>
      <c r="M11" s="124">
        <v>123200</v>
      </c>
      <c r="N11" s="369">
        <f t="shared" si="3"/>
        <v>0</v>
      </c>
      <c r="O11" s="124">
        <v>0</v>
      </c>
      <c r="P11" s="124">
        <v>107400</v>
      </c>
      <c r="Q11" s="136" t="s">
        <v>35104</v>
      </c>
      <c r="R11" s="1402"/>
      <c r="S11" s="1405"/>
      <c r="T11" s="199">
        <v>2</v>
      </c>
    </row>
    <row r="12" spans="1:20" ht="15.6" customHeight="1">
      <c r="A12" s="112">
        <v>3</v>
      </c>
      <c r="B12" s="135" t="s">
        <v>35105</v>
      </c>
      <c r="C12" s="1397"/>
      <c r="D12" s="1399"/>
      <c r="E12" s="368">
        <f t="shared" si="0"/>
        <v>-0.42934619185852618</v>
      </c>
      <c r="F12" s="124">
        <v>-17900</v>
      </c>
      <c r="G12" s="124">
        <v>8347200</v>
      </c>
      <c r="H12" s="369">
        <f t="shared" si="1"/>
        <v>-0.10653739373285287</v>
      </c>
      <c r="I12" s="124">
        <v>-4000</v>
      </c>
      <c r="J12" s="124">
        <v>7511100</v>
      </c>
      <c r="K12" s="369">
        <f t="shared" si="2"/>
        <v>-0.69969580221957983</v>
      </c>
      <c r="L12" s="124">
        <v>-14300</v>
      </c>
      <c r="M12" s="124">
        <v>8196400</v>
      </c>
      <c r="N12" s="369">
        <f t="shared" si="3"/>
        <v>-0.60361867382205947</v>
      </c>
      <c r="O12" s="124">
        <v>-11300</v>
      </c>
      <c r="P12" s="124">
        <v>7505100</v>
      </c>
      <c r="Q12" s="136" t="s">
        <v>35105</v>
      </c>
      <c r="R12" s="1403"/>
      <c r="S12" s="1405"/>
      <c r="T12" s="199">
        <v>3</v>
      </c>
    </row>
    <row r="13" spans="1:20" ht="15.6" customHeight="1">
      <c r="A13" s="112">
        <v>4</v>
      </c>
      <c r="B13" s="135"/>
      <c r="C13" s="1407" t="s">
        <v>35106</v>
      </c>
      <c r="D13" s="1399"/>
      <c r="E13" s="368">
        <f t="shared" si="0"/>
        <v>0</v>
      </c>
      <c r="F13" s="131">
        <f>SUM(F14:F15)</f>
        <v>0</v>
      </c>
      <c r="G13" s="131">
        <f>SUM(G14:G15)</f>
        <v>0</v>
      </c>
      <c r="H13" s="369">
        <f t="shared" si="1"/>
        <v>0</v>
      </c>
      <c r="I13" s="131">
        <f>SUM(I14:I15)</f>
        <v>0</v>
      </c>
      <c r="J13" s="131">
        <f>SUM(J14:J15)</f>
        <v>0</v>
      </c>
      <c r="K13" s="369">
        <f t="shared" si="2"/>
        <v>0</v>
      </c>
      <c r="L13" s="131">
        <f>SUM(L14:L15)</f>
        <v>0</v>
      </c>
      <c r="M13" s="131">
        <f>SUM(M14:M15)</f>
        <v>0</v>
      </c>
      <c r="N13" s="369">
        <f t="shared" si="3"/>
        <v>0</v>
      </c>
      <c r="O13" s="131">
        <f>SUM(O14:O15)</f>
        <v>0</v>
      </c>
      <c r="P13" s="131">
        <f>SUM(P14:P15)</f>
        <v>0</v>
      </c>
      <c r="Q13" s="135"/>
      <c r="R13" s="1410" t="s">
        <v>35106</v>
      </c>
      <c r="S13" s="1405"/>
      <c r="T13" s="199">
        <v>4</v>
      </c>
    </row>
    <row r="14" spans="1:20" ht="15.6" customHeight="1">
      <c r="A14" s="112">
        <v>5</v>
      </c>
      <c r="B14" s="135" t="s">
        <v>35104</v>
      </c>
      <c r="C14" s="1408"/>
      <c r="D14" s="1399"/>
      <c r="E14" s="368">
        <f t="shared" si="0"/>
        <v>0</v>
      </c>
      <c r="F14" s="124">
        <v>0</v>
      </c>
      <c r="G14" s="124">
        <v>0</v>
      </c>
      <c r="H14" s="369">
        <f t="shared" si="1"/>
        <v>0</v>
      </c>
      <c r="I14" s="124">
        <v>0</v>
      </c>
      <c r="J14" s="124">
        <v>0</v>
      </c>
      <c r="K14" s="369">
        <f t="shared" si="2"/>
        <v>0</v>
      </c>
      <c r="L14" s="124">
        <v>0</v>
      </c>
      <c r="M14" s="124">
        <v>0</v>
      </c>
      <c r="N14" s="369">
        <f t="shared" si="3"/>
        <v>0</v>
      </c>
      <c r="O14" s="124">
        <v>0</v>
      </c>
      <c r="P14" s="124">
        <v>0</v>
      </c>
      <c r="Q14" s="136" t="s">
        <v>35104</v>
      </c>
      <c r="R14" s="1411"/>
      <c r="S14" s="1405"/>
      <c r="T14" s="199">
        <v>5</v>
      </c>
    </row>
    <row r="15" spans="1:20" ht="15.6" customHeight="1">
      <c r="A15" s="112">
        <v>6</v>
      </c>
      <c r="B15" s="135" t="s">
        <v>35105</v>
      </c>
      <c r="C15" s="1409"/>
      <c r="D15" s="1399"/>
      <c r="E15" s="368">
        <f t="shared" si="0"/>
        <v>0</v>
      </c>
      <c r="F15" s="124">
        <v>0</v>
      </c>
      <c r="G15" s="124">
        <v>0</v>
      </c>
      <c r="H15" s="369">
        <f t="shared" si="1"/>
        <v>0</v>
      </c>
      <c r="I15" s="124">
        <v>0</v>
      </c>
      <c r="J15" s="124">
        <v>0</v>
      </c>
      <c r="K15" s="369">
        <f t="shared" si="2"/>
        <v>0</v>
      </c>
      <c r="L15" s="124">
        <v>0</v>
      </c>
      <c r="M15" s="124">
        <v>0</v>
      </c>
      <c r="N15" s="369">
        <f t="shared" si="3"/>
        <v>0</v>
      </c>
      <c r="O15" s="124">
        <v>0</v>
      </c>
      <c r="P15" s="124">
        <v>0</v>
      </c>
      <c r="Q15" s="136" t="s">
        <v>35105</v>
      </c>
      <c r="R15" s="1412"/>
      <c r="S15" s="1405"/>
      <c r="T15" s="199">
        <v>6</v>
      </c>
    </row>
    <row r="16" spans="1:20" ht="15.6" customHeight="1">
      <c r="A16" s="112">
        <v>7</v>
      </c>
      <c r="B16" s="135"/>
      <c r="C16" s="370" t="s">
        <v>3</v>
      </c>
      <c r="D16" s="1400"/>
      <c r="E16" s="368">
        <f t="shared" si="0"/>
        <v>-0.42700967654616395</v>
      </c>
      <c r="F16" s="131">
        <f>SUM(F13,F10)</f>
        <v>-18100</v>
      </c>
      <c r="G16" s="131">
        <f>SUM(G13,G10)</f>
        <v>8486600</v>
      </c>
      <c r="H16" s="369">
        <f t="shared" si="1"/>
        <v>-0.10752475899096225</v>
      </c>
      <c r="I16" s="131">
        <f>SUM(I13,I10)</f>
        <v>-4100</v>
      </c>
      <c r="J16" s="131">
        <f>SUM(J13,J10)</f>
        <v>7628200</v>
      </c>
      <c r="K16" s="369">
        <f t="shared" si="2"/>
        <v>-0.6941405630904729</v>
      </c>
      <c r="L16" s="131">
        <f>SUM(L13,L10)</f>
        <v>-14400</v>
      </c>
      <c r="M16" s="131">
        <f>SUM(M13,M10)</f>
        <v>8319600</v>
      </c>
      <c r="N16" s="369">
        <f t="shared" si="3"/>
        <v>-0.59508363871554337</v>
      </c>
      <c r="O16" s="131">
        <f>SUM(O13,O10)</f>
        <v>-11300</v>
      </c>
      <c r="P16" s="131">
        <f>SUM(P13,P10)</f>
        <v>7612500</v>
      </c>
      <c r="Q16" s="135"/>
      <c r="R16" s="370" t="s">
        <v>3</v>
      </c>
      <c r="S16" s="1406"/>
      <c r="T16" s="199">
        <v>7</v>
      </c>
    </row>
    <row r="17" spans="1:20" ht="15.6" customHeight="1">
      <c r="A17" s="112">
        <v>8</v>
      </c>
      <c r="B17" s="260"/>
      <c r="C17" s="371" t="s">
        <v>35102</v>
      </c>
      <c r="D17" s="1413" t="s">
        <v>35107</v>
      </c>
      <c r="E17" s="368">
        <f t="shared" si="0"/>
        <v>-0.62047420967497047</v>
      </c>
      <c r="F17" s="124">
        <v>-600</v>
      </c>
      <c r="G17" s="124">
        <v>193700</v>
      </c>
      <c r="H17" s="369">
        <f t="shared" si="1"/>
        <v>0</v>
      </c>
      <c r="I17" s="124">
        <v>0</v>
      </c>
      <c r="J17" s="124">
        <v>174900</v>
      </c>
      <c r="K17" s="369">
        <f t="shared" si="2"/>
        <v>-0.61935298831528041</v>
      </c>
      <c r="L17" s="124">
        <v>-300</v>
      </c>
      <c r="M17" s="124">
        <v>194200</v>
      </c>
      <c r="N17" s="369">
        <f t="shared" si="3"/>
        <v>0</v>
      </c>
      <c r="O17" s="124">
        <v>0</v>
      </c>
      <c r="P17" s="124">
        <v>169500</v>
      </c>
      <c r="Q17" s="260"/>
      <c r="R17" s="262" t="s">
        <v>35102</v>
      </c>
      <c r="S17" s="1414" t="s">
        <v>35107</v>
      </c>
      <c r="T17" s="199">
        <v>8</v>
      </c>
    </row>
    <row r="18" spans="1:20" ht="15.6" customHeight="1">
      <c r="A18" s="112">
        <v>9</v>
      </c>
      <c r="B18" s="135"/>
      <c r="C18" s="370" t="s">
        <v>35106</v>
      </c>
      <c r="D18" s="1399"/>
      <c r="E18" s="368">
        <f t="shared" si="0"/>
        <v>0</v>
      </c>
      <c r="F18" s="124">
        <v>0</v>
      </c>
      <c r="G18" s="124">
        <v>0</v>
      </c>
      <c r="H18" s="369">
        <f t="shared" si="1"/>
        <v>0</v>
      </c>
      <c r="I18" s="124">
        <v>0</v>
      </c>
      <c r="J18" s="124">
        <v>0</v>
      </c>
      <c r="K18" s="369">
        <f t="shared" si="2"/>
        <v>0</v>
      </c>
      <c r="L18" s="124">
        <v>0</v>
      </c>
      <c r="M18" s="124">
        <v>0</v>
      </c>
      <c r="N18" s="369">
        <f t="shared" si="3"/>
        <v>0</v>
      </c>
      <c r="O18" s="124">
        <v>0</v>
      </c>
      <c r="P18" s="124">
        <v>0</v>
      </c>
      <c r="Q18" s="135"/>
      <c r="R18" s="372" t="s">
        <v>35106</v>
      </c>
      <c r="S18" s="1405"/>
      <c r="T18" s="199">
        <v>9</v>
      </c>
    </row>
    <row r="19" spans="1:20" ht="15.6" customHeight="1">
      <c r="A19" s="112">
        <v>10</v>
      </c>
      <c r="B19" s="135"/>
      <c r="C19" s="370" t="s">
        <v>3</v>
      </c>
      <c r="D19" s="1400"/>
      <c r="E19" s="368">
        <f t="shared" si="0"/>
        <v>-0.62047420967497047</v>
      </c>
      <c r="F19" s="131">
        <f>SUM(F17:F18)</f>
        <v>-600</v>
      </c>
      <c r="G19" s="131">
        <f>SUM(G17:G18)</f>
        <v>193700</v>
      </c>
      <c r="H19" s="369">
        <f t="shared" si="1"/>
        <v>0</v>
      </c>
      <c r="I19" s="131">
        <f>SUM(I17:I18)</f>
        <v>0</v>
      </c>
      <c r="J19" s="131">
        <f>SUM(J17:J18)</f>
        <v>174900</v>
      </c>
      <c r="K19" s="369">
        <f t="shared" si="2"/>
        <v>-0.61935298831528041</v>
      </c>
      <c r="L19" s="131">
        <f>SUM(L17:L18)</f>
        <v>-300</v>
      </c>
      <c r="M19" s="131">
        <f>SUM(M17:M18)</f>
        <v>194200</v>
      </c>
      <c r="N19" s="369">
        <f t="shared" si="3"/>
        <v>0</v>
      </c>
      <c r="O19" s="131">
        <f>SUM(O17:O18)</f>
        <v>0</v>
      </c>
      <c r="P19" s="131">
        <f>SUM(P17:P18)</f>
        <v>169500</v>
      </c>
      <c r="Q19" s="135"/>
      <c r="R19" s="370" t="s">
        <v>3</v>
      </c>
      <c r="S19" s="1406"/>
      <c r="T19" s="199">
        <v>10</v>
      </c>
    </row>
    <row r="20" spans="1:20" ht="15.6" customHeight="1">
      <c r="A20" s="112">
        <v>11</v>
      </c>
      <c r="B20" s="135"/>
      <c r="C20" s="370" t="s">
        <v>35102</v>
      </c>
      <c r="D20" s="1399" t="s">
        <v>35108</v>
      </c>
      <c r="E20" s="368">
        <f t="shared" si="0"/>
        <v>0</v>
      </c>
      <c r="F20" s="124">
        <v>0</v>
      </c>
      <c r="G20" s="124">
        <v>0</v>
      </c>
      <c r="H20" s="369">
        <f t="shared" si="1"/>
        <v>0</v>
      </c>
      <c r="I20" s="124">
        <v>0</v>
      </c>
      <c r="J20" s="124">
        <v>0</v>
      </c>
      <c r="K20" s="369">
        <f t="shared" si="2"/>
        <v>0</v>
      </c>
      <c r="L20" s="124">
        <v>0</v>
      </c>
      <c r="M20" s="124">
        <v>0</v>
      </c>
      <c r="N20" s="369">
        <f t="shared" si="3"/>
        <v>0</v>
      </c>
      <c r="O20" s="124">
        <v>0</v>
      </c>
      <c r="P20" s="124">
        <v>0</v>
      </c>
      <c r="Q20" s="135"/>
      <c r="R20" s="372" t="s">
        <v>35102</v>
      </c>
      <c r="S20" s="1405" t="s">
        <v>35108</v>
      </c>
      <c r="T20" s="199">
        <v>11</v>
      </c>
    </row>
    <row r="21" spans="1:20" ht="15.6" customHeight="1">
      <c r="A21" s="112">
        <v>12</v>
      </c>
      <c r="B21" s="135"/>
      <c r="C21" s="370" t="s">
        <v>35106</v>
      </c>
      <c r="D21" s="1399"/>
      <c r="E21" s="368">
        <f t="shared" si="0"/>
        <v>0</v>
      </c>
      <c r="F21" s="124">
        <v>0</v>
      </c>
      <c r="G21" s="124">
        <v>0</v>
      </c>
      <c r="H21" s="369">
        <f t="shared" si="1"/>
        <v>0</v>
      </c>
      <c r="I21" s="124">
        <v>0</v>
      </c>
      <c r="J21" s="124">
        <v>0</v>
      </c>
      <c r="K21" s="369">
        <f t="shared" si="2"/>
        <v>0</v>
      </c>
      <c r="L21" s="124">
        <v>0</v>
      </c>
      <c r="M21" s="124">
        <v>0</v>
      </c>
      <c r="N21" s="369">
        <f t="shared" si="3"/>
        <v>0</v>
      </c>
      <c r="O21" s="124">
        <v>0</v>
      </c>
      <c r="P21" s="124">
        <v>0</v>
      </c>
      <c r="Q21" s="135"/>
      <c r="R21" s="372" t="s">
        <v>35106</v>
      </c>
      <c r="S21" s="1405"/>
      <c r="T21" s="199">
        <v>12</v>
      </c>
    </row>
    <row r="22" spans="1:20" ht="15.6" customHeight="1">
      <c r="A22" s="112">
        <v>13</v>
      </c>
      <c r="B22" s="135"/>
      <c r="C22" s="370" t="s">
        <v>3</v>
      </c>
      <c r="D22" s="1400"/>
      <c r="E22" s="368">
        <f t="shared" si="0"/>
        <v>0</v>
      </c>
      <c r="F22" s="131">
        <f>SUM(F20:F21)</f>
        <v>0</v>
      </c>
      <c r="G22" s="131">
        <f>SUM(G20:G21)</f>
        <v>0</v>
      </c>
      <c r="H22" s="369">
        <f t="shared" si="1"/>
        <v>0</v>
      </c>
      <c r="I22" s="131">
        <f>SUM(I20:I21)</f>
        <v>0</v>
      </c>
      <c r="J22" s="131">
        <f>SUM(J20:J21)</f>
        <v>0</v>
      </c>
      <c r="K22" s="369">
        <f t="shared" si="2"/>
        <v>0</v>
      </c>
      <c r="L22" s="131">
        <f>SUM(L20:L21)</f>
        <v>0</v>
      </c>
      <c r="M22" s="131">
        <f>SUM(M20:M21)</f>
        <v>0</v>
      </c>
      <c r="N22" s="369">
        <f t="shared" si="3"/>
        <v>0</v>
      </c>
      <c r="O22" s="131">
        <f>SUM(O20:O21)</f>
        <v>0</v>
      </c>
      <c r="P22" s="131">
        <f>SUM(P20:P21)</f>
        <v>0</v>
      </c>
      <c r="Q22" s="135"/>
      <c r="R22" s="370" t="s">
        <v>3</v>
      </c>
      <c r="S22" s="1406"/>
      <c r="T22" s="199">
        <v>13</v>
      </c>
    </row>
    <row r="23" spans="1:20" ht="15.6" customHeight="1">
      <c r="A23" s="112">
        <v>14</v>
      </c>
      <c r="B23" s="135"/>
      <c r="C23" s="370" t="s">
        <v>35102</v>
      </c>
      <c r="D23" s="1413" t="s">
        <v>35109</v>
      </c>
      <c r="E23" s="368">
        <f t="shared" si="0"/>
        <v>-0.7665744279668596</v>
      </c>
      <c r="F23" s="124">
        <v>-500</v>
      </c>
      <c r="G23" s="124">
        <v>130700</v>
      </c>
      <c r="H23" s="369">
        <f t="shared" si="1"/>
        <v>0.2989534949420003</v>
      </c>
      <c r="I23" s="124">
        <v>200</v>
      </c>
      <c r="J23" s="124">
        <v>133700</v>
      </c>
      <c r="K23" s="369">
        <f t="shared" si="2"/>
        <v>-2.1512868506555316</v>
      </c>
      <c r="L23" s="124">
        <v>-700</v>
      </c>
      <c r="M23" s="124">
        <v>131200</v>
      </c>
      <c r="N23" s="369">
        <f t="shared" si="3"/>
        <v>-0.61871431927795761</v>
      </c>
      <c r="O23" s="124">
        <v>-200</v>
      </c>
      <c r="P23" s="124">
        <v>129600</v>
      </c>
      <c r="Q23" s="135"/>
      <c r="R23" s="372" t="s">
        <v>35102</v>
      </c>
      <c r="S23" s="1414" t="s">
        <v>35109</v>
      </c>
      <c r="T23" s="199">
        <v>14</v>
      </c>
    </row>
    <row r="24" spans="1:20" ht="15.6" customHeight="1">
      <c r="A24" s="112">
        <v>15</v>
      </c>
      <c r="B24" s="135"/>
      <c r="C24" s="370" t="s">
        <v>35106</v>
      </c>
      <c r="D24" s="1399"/>
      <c r="E24" s="368">
        <f t="shared" si="0"/>
        <v>0</v>
      </c>
      <c r="F24" s="124">
        <v>0</v>
      </c>
      <c r="G24" s="124">
        <v>0</v>
      </c>
      <c r="H24" s="369">
        <f t="shared" si="1"/>
        <v>0</v>
      </c>
      <c r="I24" s="124">
        <v>0</v>
      </c>
      <c r="J24" s="124">
        <v>0</v>
      </c>
      <c r="K24" s="369">
        <f t="shared" si="2"/>
        <v>0</v>
      </c>
      <c r="L24" s="124">
        <v>0</v>
      </c>
      <c r="M24" s="124">
        <v>0</v>
      </c>
      <c r="N24" s="369">
        <f t="shared" si="3"/>
        <v>0</v>
      </c>
      <c r="O24" s="124">
        <v>0</v>
      </c>
      <c r="P24" s="124">
        <v>0</v>
      </c>
      <c r="Q24" s="135"/>
      <c r="R24" s="372" t="s">
        <v>35106</v>
      </c>
      <c r="S24" s="1405"/>
      <c r="T24" s="199">
        <v>15</v>
      </c>
    </row>
    <row r="25" spans="1:20" ht="15.6" customHeight="1">
      <c r="A25" s="112">
        <v>16</v>
      </c>
      <c r="B25" s="135"/>
      <c r="C25" s="370" t="s">
        <v>3</v>
      </c>
      <c r="D25" s="1400"/>
      <c r="E25" s="368">
        <f t="shared" si="0"/>
        <v>-0.7665744279668596</v>
      </c>
      <c r="F25" s="131">
        <f>SUM(F23:F24)</f>
        <v>-500</v>
      </c>
      <c r="G25" s="131">
        <f>SUM(G23:G24)</f>
        <v>130700</v>
      </c>
      <c r="H25" s="369">
        <f t="shared" si="1"/>
        <v>0.2989534949420003</v>
      </c>
      <c r="I25" s="131">
        <f>SUM(I23:I24)</f>
        <v>200</v>
      </c>
      <c r="J25" s="131">
        <f>SUM(J23:J24)</f>
        <v>133700</v>
      </c>
      <c r="K25" s="369">
        <f t="shared" si="2"/>
        <v>-2.1512868506555316</v>
      </c>
      <c r="L25" s="131">
        <f>SUM(L23:L24)</f>
        <v>-700</v>
      </c>
      <c r="M25" s="131">
        <f>SUM(M23:M24)</f>
        <v>131200</v>
      </c>
      <c r="N25" s="369">
        <f t="shared" si="3"/>
        <v>-0.61871431927795761</v>
      </c>
      <c r="O25" s="131">
        <f>SUM(O23:O24)</f>
        <v>-200</v>
      </c>
      <c r="P25" s="131">
        <f>SUM(P23:P24)</f>
        <v>129600</v>
      </c>
      <c r="Q25" s="135"/>
      <c r="R25" s="370" t="s">
        <v>3</v>
      </c>
      <c r="S25" s="1406"/>
      <c r="T25" s="199">
        <v>16</v>
      </c>
    </row>
    <row r="26" spans="1:20" ht="15.6" customHeight="1">
      <c r="A26" s="112">
        <v>17</v>
      </c>
      <c r="B26" s="135"/>
      <c r="C26" s="370" t="s">
        <v>35102</v>
      </c>
      <c r="D26" s="1399" t="s">
        <v>35110</v>
      </c>
      <c r="E26" s="368">
        <f t="shared" si="0"/>
        <v>0</v>
      </c>
      <c r="F26" s="124">
        <v>0</v>
      </c>
      <c r="G26" s="124">
        <v>0</v>
      </c>
      <c r="H26" s="369">
        <f t="shared" si="1"/>
        <v>0</v>
      </c>
      <c r="I26" s="124">
        <v>0</v>
      </c>
      <c r="J26" s="124">
        <v>0</v>
      </c>
      <c r="K26" s="369">
        <f t="shared" si="2"/>
        <v>0</v>
      </c>
      <c r="L26" s="124">
        <v>0</v>
      </c>
      <c r="M26" s="124">
        <v>0</v>
      </c>
      <c r="N26" s="369">
        <f t="shared" si="3"/>
        <v>0</v>
      </c>
      <c r="O26" s="124">
        <v>0</v>
      </c>
      <c r="P26" s="124">
        <v>0</v>
      </c>
      <c r="Q26" s="135"/>
      <c r="R26" s="372" t="s">
        <v>35102</v>
      </c>
      <c r="S26" s="1405" t="s">
        <v>35110</v>
      </c>
      <c r="T26" s="199">
        <v>17</v>
      </c>
    </row>
    <row r="27" spans="1:20" ht="15.6" customHeight="1">
      <c r="A27" s="112">
        <v>18</v>
      </c>
      <c r="B27" s="135"/>
      <c r="C27" s="370" t="s">
        <v>35106</v>
      </c>
      <c r="D27" s="1399"/>
      <c r="E27" s="368">
        <f t="shared" si="0"/>
        <v>0</v>
      </c>
      <c r="F27" s="124">
        <v>0</v>
      </c>
      <c r="G27" s="124">
        <v>0</v>
      </c>
      <c r="H27" s="369">
        <f t="shared" si="1"/>
        <v>0</v>
      </c>
      <c r="I27" s="124">
        <v>0</v>
      </c>
      <c r="J27" s="124">
        <v>0</v>
      </c>
      <c r="K27" s="369">
        <f t="shared" si="2"/>
        <v>0</v>
      </c>
      <c r="L27" s="124">
        <v>0</v>
      </c>
      <c r="M27" s="124">
        <v>0</v>
      </c>
      <c r="N27" s="369">
        <f t="shared" si="3"/>
        <v>0</v>
      </c>
      <c r="O27" s="124">
        <v>0</v>
      </c>
      <c r="P27" s="124">
        <v>0</v>
      </c>
      <c r="Q27" s="135"/>
      <c r="R27" s="372" t="s">
        <v>35106</v>
      </c>
      <c r="S27" s="1405"/>
      <c r="T27" s="199">
        <v>18</v>
      </c>
    </row>
    <row r="28" spans="1:20" ht="15.6" customHeight="1">
      <c r="A28" s="112">
        <v>19</v>
      </c>
      <c r="B28" s="135"/>
      <c r="C28" s="370" t="s">
        <v>3</v>
      </c>
      <c r="D28" s="1400"/>
      <c r="E28" s="368">
        <f t="shared" si="0"/>
        <v>0</v>
      </c>
      <c r="F28" s="131">
        <f>SUM(F26:F27)</f>
        <v>0</v>
      </c>
      <c r="G28" s="131">
        <f>SUM(G26:G27)</f>
        <v>0</v>
      </c>
      <c r="H28" s="369">
        <f t="shared" si="1"/>
        <v>0</v>
      </c>
      <c r="I28" s="131">
        <f>SUM(I26:I27)</f>
        <v>0</v>
      </c>
      <c r="J28" s="131">
        <f>SUM(J26:J27)</f>
        <v>0</v>
      </c>
      <c r="K28" s="369">
        <f t="shared" si="2"/>
        <v>0</v>
      </c>
      <c r="L28" s="131">
        <f>SUM(L26:L27)</f>
        <v>0</v>
      </c>
      <c r="M28" s="131">
        <f>SUM(M26:M27)</f>
        <v>0</v>
      </c>
      <c r="N28" s="369">
        <f t="shared" si="3"/>
        <v>0</v>
      </c>
      <c r="O28" s="131">
        <f>SUM(O26:O27)</f>
        <v>0</v>
      </c>
      <c r="P28" s="131">
        <f>SUM(P26:P27)</f>
        <v>0</v>
      </c>
      <c r="Q28" s="135"/>
      <c r="R28" s="370" t="s">
        <v>3</v>
      </c>
      <c r="S28" s="1406"/>
      <c r="T28" s="199">
        <v>19</v>
      </c>
    </row>
    <row r="29" spans="1:20" ht="15.6" customHeight="1">
      <c r="A29" s="112">
        <v>20</v>
      </c>
      <c r="B29" s="135"/>
      <c r="C29" s="370" t="s">
        <v>35102</v>
      </c>
      <c r="D29" s="1419" t="s">
        <v>35111</v>
      </c>
      <c r="E29" s="368">
        <f t="shared" si="0"/>
        <v>-3.8957413591671042</v>
      </c>
      <c r="F29" s="124">
        <v>-15600</v>
      </c>
      <c r="G29" s="124">
        <v>808600</v>
      </c>
      <c r="H29" s="369">
        <f t="shared" si="1"/>
        <v>-2.9542933702780383</v>
      </c>
      <c r="I29" s="124">
        <v>-10800</v>
      </c>
      <c r="J29" s="124">
        <v>736500</v>
      </c>
      <c r="K29" s="369">
        <f t="shared" si="2"/>
        <v>-5.9904975238855407</v>
      </c>
      <c r="L29" s="124">
        <v>-11800</v>
      </c>
      <c r="M29" s="124">
        <v>805400</v>
      </c>
      <c r="N29" s="369">
        <f t="shared" si="3"/>
        <v>-7.5968144813548966</v>
      </c>
      <c r="O29" s="124">
        <v>-13000</v>
      </c>
      <c r="P29" s="124">
        <v>703700</v>
      </c>
      <c r="Q29" s="135"/>
      <c r="R29" s="372" t="s">
        <v>35102</v>
      </c>
      <c r="S29" s="1421" t="s">
        <v>35111</v>
      </c>
      <c r="T29" s="199">
        <v>20</v>
      </c>
    </row>
    <row r="30" spans="1:20" ht="15.6" customHeight="1">
      <c r="A30" s="112">
        <v>21</v>
      </c>
      <c r="B30" s="135"/>
      <c r="C30" s="370" t="s">
        <v>35106</v>
      </c>
      <c r="D30" s="1419"/>
      <c r="E30" s="368">
        <f t="shared" si="0"/>
        <v>0</v>
      </c>
      <c r="F30" s="124">
        <v>0</v>
      </c>
      <c r="G30" s="124">
        <v>0</v>
      </c>
      <c r="H30" s="369">
        <f t="shared" si="1"/>
        <v>0</v>
      </c>
      <c r="I30" s="124">
        <v>0</v>
      </c>
      <c r="J30" s="124">
        <v>0</v>
      </c>
      <c r="K30" s="369">
        <f t="shared" si="2"/>
        <v>0</v>
      </c>
      <c r="L30" s="124">
        <v>0</v>
      </c>
      <c r="M30" s="124">
        <v>0</v>
      </c>
      <c r="N30" s="369">
        <f t="shared" si="3"/>
        <v>0</v>
      </c>
      <c r="O30" s="124">
        <v>0</v>
      </c>
      <c r="P30" s="124">
        <v>0</v>
      </c>
      <c r="Q30" s="135"/>
      <c r="R30" s="372" t="s">
        <v>35106</v>
      </c>
      <c r="S30" s="1421"/>
      <c r="T30" s="199">
        <v>21</v>
      </c>
    </row>
    <row r="31" spans="1:20" ht="15.6" customHeight="1">
      <c r="A31" s="112">
        <v>22</v>
      </c>
      <c r="B31" s="135"/>
      <c r="C31" s="370" t="s">
        <v>3</v>
      </c>
      <c r="D31" s="1420"/>
      <c r="E31" s="368">
        <f t="shared" si="0"/>
        <v>-3.8957413591671042</v>
      </c>
      <c r="F31" s="131">
        <f>SUM(F29:F30)</f>
        <v>-15600</v>
      </c>
      <c r="G31" s="131">
        <f>SUM(G29:G30)</f>
        <v>808600</v>
      </c>
      <c r="H31" s="369">
        <f t="shared" si="1"/>
        <v>-2.9542933702780383</v>
      </c>
      <c r="I31" s="131">
        <f>SUM(I29:I30)</f>
        <v>-10800</v>
      </c>
      <c r="J31" s="131">
        <f>SUM(J29:J30)</f>
        <v>736500</v>
      </c>
      <c r="K31" s="369">
        <f t="shared" si="2"/>
        <v>-5.9904975238855407</v>
      </c>
      <c r="L31" s="131">
        <f>SUM(L29:L30)</f>
        <v>-11800</v>
      </c>
      <c r="M31" s="131">
        <f>SUM(M29:M30)</f>
        <v>805400</v>
      </c>
      <c r="N31" s="369">
        <f t="shared" si="3"/>
        <v>-7.5968144813548966</v>
      </c>
      <c r="O31" s="131">
        <f>SUM(O29:O30)</f>
        <v>-13000</v>
      </c>
      <c r="P31" s="131">
        <f>SUM(P29:P30)</f>
        <v>703700</v>
      </c>
      <c r="Q31" s="135"/>
      <c r="R31" s="370" t="s">
        <v>3</v>
      </c>
      <c r="S31" s="1422"/>
      <c r="T31" s="199">
        <v>22</v>
      </c>
    </row>
    <row r="32" spans="1:20" ht="15.6" customHeight="1">
      <c r="A32" s="112">
        <v>23</v>
      </c>
      <c r="B32" s="135"/>
      <c r="C32" s="370" t="s">
        <v>35102</v>
      </c>
      <c r="D32" s="1413" t="s">
        <v>35112</v>
      </c>
      <c r="E32" s="368">
        <f t="shared" si="0"/>
        <v>0</v>
      </c>
      <c r="F32" s="124">
        <v>0</v>
      </c>
      <c r="G32" s="124">
        <v>0</v>
      </c>
      <c r="H32" s="369">
        <f t="shared" si="1"/>
        <v>0.71556120810370993</v>
      </c>
      <c r="I32" s="124">
        <v>100</v>
      </c>
      <c r="J32" s="124">
        <v>27900</v>
      </c>
      <c r="K32" s="369">
        <f t="shared" si="2"/>
        <v>0</v>
      </c>
      <c r="L32" s="124">
        <v>0</v>
      </c>
      <c r="M32" s="124">
        <v>0</v>
      </c>
      <c r="N32" s="369">
        <f t="shared" si="3"/>
        <v>-3.9796166071044636</v>
      </c>
      <c r="O32" s="124">
        <v>-300</v>
      </c>
      <c r="P32" s="124">
        <v>30600</v>
      </c>
      <c r="Q32" s="135"/>
      <c r="R32" s="372" t="s">
        <v>35102</v>
      </c>
      <c r="S32" s="1414" t="s">
        <v>35112</v>
      </c>
      <c r="T32" s="199">
        <v>23</v>
      </c>
    </row>
    <row r="33" spans="1:20" ht="15.6" customHeight="1">
      <c r="A33" s="112">
        <v>24</v>
      </c>
      <c r="B33" s="135"/>
      <c r="C33" s="370" t="s">
        <v>35106</v>
      </c>
      <c r="D33" s="1399"/>
      <c r="E33" s="368">
        <f t="shared" si="0"/>
        <v>0</v>
      </c>
      <c r="F33" s="124">
        <v>0</v>
      </c>
      <c r="G33" s="124">
        <v>0</v>
      </c>
      <c r="H33" s="369">
        <f t="shared" si="1"/>
        <v>0</v>
      </c>
      <c r="I33" s="124">
        <v>0</v>
      </c>
      <c r="J33" s="124">
        <v>0</v>
      </c>
      <c r="K33" s="369">
        <f t="shared" si="2"/>
        <v>0</v>
      </c>
      <c r="L33" s="124">
        <v>0</v>
      </c>
      <c r="M33" s="124">
        <v>0</v>
      </c>
      <c r="N33" s="369">
        <f t="shared" si="3"/>
        <v>0</v>
      </c>
      <c r="O33" s="124">
        <v>0</v>
      </c>
      <c r="P33" s="124">
        <v>0</v>
      </c>
      <c r="Q33" s="135"/>
      <c r="R33" s="372" t="s">
        <v>35106</v>
      </c>
      <c r="S33" s="1405"/>
      <c r="T33" s="199">
        <v>24</v>
      </c>
    </row>
    <row r="34" spans="1:20" ht="15.6" customHeight="1">
      <c r="A34" s="112">
        <v>25</v>
      </c>
      <c r="B34" s="260"/>
      <c r="C34" s="371" t="s">
        <v>3</v>
      </c>
      <c r="D34" s="1400"/>
      <c r="E34" s="368">
        <f t="shared" si="0"/>
        <v>0</v>
      </c>
      <c r="F34" s="131">
        <f>SUM(F32:F33)</f>
        <v>0</v>
      </c>
      <c r="G34" s="131">
        <f>SUM(G32:G33)</f>
        <v>0</v>
      </c>
      <c r="H34" s="369">
        <f t="shared" si="1"/>
        <v>0.71556120810370993</v>
      </c>
      <c r="I34" s="131">
        <f>SUM(I32:I33)</f>
        <v>100</v>
      </c>
      <c r="J34" s="131">
        <f>SUM(J32:J33)</f>
        <v>27900</v>
      </c>
      <c r="K34" s="369">
        <f t="shared" si="2"/>
        <v>0</v>
      </c>
      <c r="L34" s="131">
        <f>SUM(L32:L33)</f>
        <v>0</v>
      </c>
      <c r="M34" s="131">
        <f>SUM(M32:M33)</f>
        <v>0</v>
      </c>
      <c r="N34" s="369">
        <f t="shared" si="3"/>
        <v>-3.9796166071044636</v>
      </c>
      <c r="O34" s="131">
        <f>SUM(O32:O33)</f>
        <v>-300</v>
      </c>
      <c r="P34" s="131">
        <f>SUM(P32:P33)</f>
        <v>30600</v>
      </c>
      <c r="Q34" s="260"/>
      <c r="R34" s="371" t="s">
        <v>3</v>
      </c>
      <c r="S34" s="1406"/>
      <c r="T34" s="199">
        <v>25</v>
      </c>
    </row>
    <row r="35" spans="1:20" ht="15.6" customHeight="1">
      <c r="A35" s="112">
        <v>26</v>
      </c>
      <c r="B35" s="135"/>
      <c r="C35" s="370"/>
      <c r="D35" s="372" t="s">
        <v>35113</v>
      </c>
      <c r="E35" s="368">
        <f t="shared" si="0"/>
        <v>-0.72483152073394841</v>
      </c>
      <c r="F35" s="131">
        <f>SUM(F34,F31,F28,F25,F22,F19,F16)</f>
        <v>-34800</v>
      </c>
      <c r="G35" s="131">
        <f>SUM(G34,G31,G28,G25,G22,G19,G16)</f>
        <v>9619600</v>
      </c>
      <c r="H35" s="369">
        <f t="shared" si="1"/>
        <v>-0.33586744093256904</v>
      </c>
      <c r="I35" s="131">
        <f>SUM(I34,I31,I28,I25,I22,I19,I16)</f>
        <v>-14600</v>
      </c>
      <c r="J35" s="131">
        <f>SUM(J34,J31,J28,J25,J22,J19,J16)</f>
        <v>8701200</v>
      </c>
      <c r="K35" s="369">
        <f t="shared" si="2"/>
        <v>-1.1562539336156918</v>
      </c>
      <c r="L35" s="131">
        <f>SUM(L34,L31,L28,L25,L22,L19,L16)</f>
        <v>-27200</v>
      </c>
      <c r="M35" s="131">
        <f>SUM(M34,M31,M28,M25,M22,M19,M16)</f>
        <v>9450400</v>
      </c>
      <c r="N35" s="369">
        <f t="shared" si="3"/>
        <v>-1.1523107649892506</v>
      </c>
      <c r="O35" s="131">
        <f>SUM(O34,O31,O28,O25,O22,O19,O16)</f>
        <v>-24800</v>
      </c>
      <c r="P35" s="131">
        <f>SUM(P34,P31,P28,P25,P22,P19,P16)</f>
        <v>8645900</v>
      </c>
      <c r="Q35" s="135"/>
      <c r="R35" s="370"/>
      <c r="S35" s="373" t="s">
        <v>35113</v>
      </c>
      <c r="T35" s="199">
        <v>26</v>
      </c>
    </row>
    <row r="36" spans="1:20" ht="15.6" customHeight="1">
      <c r="A36" s="112">
        <v>27</v>
      </c>
      <c r="B36" s="135"/>
      <c r="C36" s="370"/>
      <c r="D36" s="372" t="s">
        <v>35114</v>
      </c>
      <c r="E36" s="137">
        <v>0</v>
      </c>
      <c r="F36" s="138">
        <v>0</v>
      </c>
      <c r="G36" s="124">
        <v>3818100</v>
      </c>
      <c r="H36" s="138">
        <v>0</v>
      </c>
      <c r="I36" s="138">
        <v>0</v>
      </c>
      <c r="J36" s="124">
        <v>5796300</v>
      </c>
      <c r="K36" s="138">
        <v>0</v>
      </c>
      <c r="L36" s="138">
        <v>0</v>
      </c>
      <c r="M36" s="124">
        <v>3934400</v>
      </c>
      <c r="N36" s="138">
        <v>0</v>
      </c>
      <c r="O36" s="138">
        <v>0</v>
      </c>
      <c r="P36" s="124">
        <v>6175300</v>
      </c>
      <c r="Q36" s="135"/>
      <c r="R36" s="370"/>
      <c r="S36" s="373" t="s">
        <v>35114</v>
      </c>
      <c r="T36" s="199">
        <v>27</v>
      </c>
    </row>
    <row r="37" spans="1:20" ht="15.6" customHeight="1">
      <c r="A37" s="112">
        <v>28</v>
      </c>
      <c r="B37" s="135"/>
      <c r="C37" s="370"/>
      <c r="D37" s="372" t="s">
        <v>35115</v>
      </c>
      <c r="E37" s="137">
        <v>0</v>
      </c>
      <c r="F37" s="138">
        <v>0</v>
      </c>
      <c r="G37" s="124">
        <v>1166700</v>
      </c>
      <c r="H37" s="138">
        <v>0</v>
      </c>
      <c r="I37" s="138">
        <v>0</v>
      </c>
      <c r="J37" s="124">
        <v>1195700</v>
      </c>
      <c r="K37" s="138">
        <v>0</v>
      </c>
      <c r="L37" s="138">
        <v>0</v>
      </c>
      <c r="M37" s="124">
        <v>1161700</v>
      </c>
      <c r="N37" s="138">
        <v>0</v>
      </c>
      <c r="O37" s="138">
        <v>0</v>
      </c>
      <c r="P37" s="124">
        <v>1208100</v>
      </c>
      <c r="Q37" s="135"/>
      <c r="R37" s="370"/>
      <c r="S37" s="373" t="s">
        <v>35115</v>
      </c>
      <c r="T37" s="199">
        <v>28</v>
      </c>
    </row>
    <row r="38" spans="1:20" ht="15.6" customHeight="1">
      <c r="A38" s="112">
        <v>29</v>
      </c>
      <c r="B38" s="135"/>
      <c r="C38" s="370"/>
      <c r="D38" s="372" t="s">
        <v>35116</v>
      </c>
      <c r="E38" s="137">
        <v>0</v>
      </c>
      <c r="F38" s="138">
        <v>0</v>
      </c>
      <c r="G38" s="124">
        <v>262100</v>
      </c>
      <c r="H38" s="138">
        <v>0</v>
      </c>
      <c r="I38" s="138">
        <v>0</v>
      </c>
      <c r="J38" s="124">
        <v>239200</v>
      </c>
      <c r="K38" s="138">
        <v>0</v>
      </c>
      <c r="L38" s="138">
        <v>0</v>
      </c>
      <c r="M38" s="124">
        <v>251800</v>
      </c>
      <c r="N38" s="138">
        <v>0</v>
      </c>
      <c r="O38" s="138">
        <v>0</v>
      </c>
      <c r="P38" s="124">
        <v>237900</v>
      </c>
      <c r="Q38" s="135"/>
      <c r="R38" s="370"/>
      <c r="S38" s="373" t="s">
        <v>35116</v>
      </c>
      <c r="T38" s="199">
        <v>29</v>
      </c>
    </row>
    <row r="39" spans="1:20" ht="15.6" customHeight="1">
      <c r="A39" s="112">
        <v>30</v>
      </c>
      <c r="B39" s="135"/>
      <c r="C39" s="370"/>
      <c r="D39" s="372" t="s">
        <v>35117</v>
      </c>
      <c r="E39" s="137">
        <v>0</v>
      </c>
      <c r="F39" s="138">
        <v>0</v>
      </c>
      <c r="G39" s="131">
        <f>SUM(G35:G38)</f>
        <v>14866500</v>
      </c>
      <c r="H39" s="138">
        <v>0</v>
      </c>
      <c r="I39" s="138">
        <v>0</v>
      </c>
      <c r="J39" s="131">
        <f>SUM(J35:J38)</f>
        <v>15932400</v>
      </c>
      <c r="K39" s="138">
        <v>0</v>
      </c>
      <c r="L39" s="138">
        <v>0</v>
      </c>
      <c r="M39" s="131">
        <f>SUM(M35:M38)</f>
        <v>14798300</v>
      </c>
      <c r="N39" s="138">
        <v>0</v>
      </c>
      <c r="O39" s="138">
        <v>0</v>
      </c>
      <c r="P39" s="131">
        <f>SUM(P35:P38)</f>
        <v>16267200</v>
      </c>
      <c r="Q39" s="135"/>
      <c r="R39" s="370"/>
      <c r="S39" s="373" t="s">
        <v>35117</v>
      </c>
      <c r="T39" s="199">
        <v>30</v>
      </c>
    </row>
    <row r="40" spans="1:20" ht="15.6" customHeight="1">
      <c r="A40" s="112">
        <v>31</v>
      </c>
      <c r="B40" s="135"/>
      <c r="C40" s="370"/>
      <c r="D40" s="372" t="s">
        <v>35118</v>
      </c>
      <c r="E40" s="137">
        <v>0</v>
      </c>
      <c r="F40" s="138">
        <v>0</v>
      </c>
      <c r="G40" s="124">
        <v>0</v>
      </c>
      <c r="H40" s="138">
        <v>0</v>
      </c>
      <c r="I40" s="138">
        <v>0</v>
      </c>
      <c r="J40" s="124">
        <v>0</v>
      </c>
      <c r="K40" s="138">
        <v>0</v>
      </c>
      <c r="L40" s="138">
        <v>0</v>
      </c>
      <c r="M40" s="124">
        <v>1082900</v>
      </c>
      <c r="N40" s="138">
        <v>0</v>
      </c>
      <c r="O40" s="138">
        <v>0</v>
      </c>
      <c r="P40" s="124">
        <v>1115900</v>
      </c>
      <c r="Q40" s="135"/>
      <c r="R40" s="370"/>
      <c r="S40" s="373" t="s">
        <v>35118</v>
      </c>
      <c r="T40" s="199">
        <v>31</v>
      </c>
    </row>
    <row r="41" spans="1:20" ht="15.6" customHeight="1">
      <c r="A41" s="112">
        <v>32</v>
      </c>
      <c r="B41" s="135"/>
      <c r="C41" s="370"/>
      <c r="D41" s="372" t="s">
        <v>35119</v>
      </c>
      <c r="E41" s="368">
        <f>'L5'!C39+E35</f>
        <v>2.9527718542901704</v>
      </c>
      <c r="F41" s="138">
        <v>0</v>
      </c>
      <c r="G41" s="138">
        <v>0</v>
      </c>
      <c r="H41" s="369">
        <f>'L5'!F39+H35</f>
        <v>2.315338262992328</v>
      </c>
      <c r="I41" s="138">
        <v>0</v>
      </c>
      <c r="J41" s="138">
        <v>0</v>
      </c>
      <c r="K41" s="369">
        <f>'L5'!I39+K35</f>
        <v>2.5751444162500192</v>
      </c>
      <c r="L41" s="138">
        <v>0</v>
      </c>
      <c r="M41" s="138">
        <v>0</v>
      </c>
      <c r="N41" s="369">
        <f>'L5'!L39+N35</f>
        <v>1.8516300044518541</v>
      </c>
      <c r="O41" s="138">
        <v>0</v>
      </c>
      <c r="P41" s="138">
        <v>0</v>
      </c>
      <c r="Q41" s="135"/>
      <c r="R41" s="370"/>
      <c r="S41" s="373" t="s">
        <v>35119</v>
      </c>
      <c r="T41" s="199">
        <v>32</v>
      </c>
    </row>
    <row r="42" spans="1:20" ht="15.6" customHeight="1">
      <c r="A42" s="112">
        <v>33</v>
      </c>
      <c r="B42" s="135"/>
      <c r="C42" s="370" t="s">
        <v>35102</v>
      </c>
      <c r="D42" s="1413" t="s">
        <v>35120</v>
      </c>
      <c r="E42" s="368">
        <f>IF(ISERROR(1*((1+F42/G42)^(4/QUARTER)-1)*100),0,1*((1+F42/G42)^(4/QUARTER)-1)*100)</f>
        <v>3.1778734158384614</v>
      </c>
      <c r="F42" s="131">
        <f>F44-F43</f>
        <v>223300</v>
      </c>
      <c r="G42" s="131">
        <f>G44-G43</f>
        <v>14164200</v>
      </c>
      <c r="H42" s="369">
        <f>IF(ISERROR(1*((1+I42/J42)^(4/QUARTER)-1)*100),0,1*((1+I42/J42)^(4/QUARTER)-1)*100)</f>
        <v>2.4553193033897136</v>
      </c>
      <c r="I42" s="131">
        <f>I44-I43</f>
        <v>184200</v>
      </c>
      <c r="J42" s="131">
        <f>J44-J43</f>
        <v>15095700</v>
      </c>
      <c r="K42" s="369">
        <f>IF(ISERROR(1*((1+L42/M42)^4-1)*100),0,1*((1+L42/M42)^4-1)*100)</f>
        <v>2.9403584353041801</v>
      </c>
      <c r="L42" s="131">
        <f>L44-L43</f>
        <v>102500</v>
      </c>
      <c r="M42" s="131">
        <f>M44-M43</f>
        <v>14096700</v>
      </c>
      <c r="N42" s="369">
        <f>IF(ISERROR(1*((1+O42/P42)^4-1)*100),0,1*((1+O42/P42)^4-1)*100)</f>
        <v>2.3464948780879569</v>
      </c>
      <c r="O42" s="131">
        <f>O44-O43</f>
        <v>89500</v>
      </c>
      <c r="P42" s="131">
        <f>P44-P43</f>
        <v>15390400</v>
      </c>
      <c r="Q42" s="135"/>
      <c r="R42" s="372" t="s">
        <v>35102</v>
      </c>
      <c r="S42" s="1414" t="s">
        <v>35120</v>
      </c>
      <c r="T42" s="199">
        <v>33</v>
      </c>
    </row>
    <row r="43" spans="1:20" ht="15.6" customHeight="1">
      <c r="A43" s="112">
        <v>34</v>
      </c>
      <c r="B43" s="135"/>
      <c r="C43" s="370" t="s">
        <v>35106</v>
      </c>
      <c r="D43" s="1399"/>
      <c r="E43" s="368">
        <f>IF(ISERROR(1*((1+F43/G43)^(4/QUARTER)-1)*100),0,1*((1+F43/G43)^(4/QUARTER)-1)*100)</f>
        <v>0</v>
      </c>
      <c r="F43" s="131">
        <f>'L5'!D43+F45</f>
        <v>0</v>
      </c>
      <c r="G43" s="131">
        <f>'L5'!E43</f>
        <v>0</v>
      </c>
      <c r="H43" s="369">
        <f>IF(ISERROR(1*((1+I43/J43)^(4/QUARTER)-1)*100),0,1*((1+I43/J43)^(4/QUARTER)-1)*100)</f>
        <v>0</v>
      </c>
      <c r="I43" s="131">
        <f>'L5'!G43+I45</f>
        <v>0</v>
      </c>
      <c r="J43" s="131">
        <f>'L5'!H43</f>
        <v>0</v>
      </c>
      <c r="K43" s="369">
        <f>IF(ISERROR(1*((1+L43/M43)^4-1)*100),0,1*((1+L43/M43)^4-1)*100)</f>
        <v>0</v>
      </c>
      <c r="L43" s="131">
        <f>'L5'!J43+L45</f>
        <v>0</v>
      </c>
      <c r="M43" s="131">
        <f>'L5'!K43</f>
        <v>0</v>
      </c>
      <c r="N43" s="369">
        <f>IF(ISERROR(1*((1+O43/P43)^4-1)*100),0,1*((1+O43/P43)^4-1)*100)</f>
        <v>0</v>
      </c>
      <c r="O43" s="131">
        <f>'L5'!M43+O45</f>
        <v>0</v>
      </c>
      <c r="P43" s="131">
        <f>'L5'!N43</f>
        <v>0</v>
      </c>
      <c r="Q43" s="135"/>
      <c r="R43" s="372" t="s">
        <v>35106</v>
      </c>
      <c r="S43" s="1405"/>
      <c r="T43" s="199">
        <v>34</v>
      </c>
    </row>
    <row r="44" spans="1:20" ht="15.6" customHeight="1">
      <c r="A44" s="112">
        <v>35</v>
      </c>
      <c r="B44" s="135"/>
      <c r="C44" s="370" t="s">
        <v>3</v>
      </c>
      <c r="D44" s="1400"/>
      <c r="E44" s="368">
        <f>IF(ISERROR(1*((1+F44/G44)^(4/QUARTER)-1)*100),0,1*((1+F44/G44)^(4/QUARTER)-1)*100)</f>
        <v>3.1778734158384614</v>
      </c>
      <c r="F44" s="131">
        <f>'L5'!D39+F35</f>
        <v>223300</v>
      </c>
      <c r="G44" s="131">
        <f>'L5'!E39</f>
        <v>14164200</v>
      </c>
      <c r="H44" s="369">
        <f>IF(ISERROR(1*((1+I44/J44)^(4/QUARTER)-1)*100),0,1*((1+I44/J44)^(4/QUARTER)-1)*100)</f>
        <v>2.4553193033897136</v>
      </c>
      <c r="I44" s="131">
        <f>'L5'!G39+I35</f>
        <v>184200</v>
      </c>
      <c r="J44" s="131">
        <f>'L5'!H39</f>
        <v>15095700</v>
      </c>
      <c r="K44" s="369">
        <f>IF(ISERROR(1*((1+L44/M44)^4-1)*100),0,1*((1+L44/M44)^4-1)*100)</f>
        <v>2.9403584353041801</v>
      </c>
      <c r="L44" s="131">
        <f>'L5'!J39+L35</f>
        <v>102500</v>
      </c>
      <c r="M44" s="131">
        <f>'L5'!K39</f>
        <v>14096700</v>
      </c>
      <c r="N44" s="369">
        <f>IF(ISERROR(1*((1+O44/P44)^4-1)*100),0,1*((1+O44/P44)^4-1)*100)</f>
        <v>2.3464948780879569</v>
      </c>
      <c r="O44" s="131">
        <f>'L5'!M39+O35</f>
        <v>89500</v>
      </c>
      <c r="P44" s="131">
        <f>'L5'!N39</f>
        <v>15390400</v>
      </c>
      <c r="Q44" s="135"/>
      <c r="R44" s="370" t="s">
        <v>3</v>
      </c>
      <c r="S44" s="1406"/>
      <c r="T44" s="199">
        <v>35</v>
      </c>
    </row>
    <row r="45" spans="1:20" ht="30.75" customHeight="1" thickBot="1">
      <c r="A45" s="143">
        <v>36</v>
      </c>
      <c r="B45" s="1415" t="s">
        <v>35121</v>
      </c>
      <c r="C45" s="1416"/>
      <c r="D45" s="1417"/>
      <c r="E45" s="304">
        <f>IF(ISERROR((-1)*((1-F45/G45)^(4/QUARTER)-1)*100),0,(-1)*((1-F45/G45)^(4/QUARTER)-1)*100)</f>
        <v>0</v>
      </c>
      <c r="F45" s="151">
        <f>SUM(F33,F30,F27,F24,F21,F18,F13)</f>
        <v>0</v>
      </c>
      <c r="G45" s="151">
        <f>SUM(G33,G30,G27,G24,G21,G18,G13)</f>
        <v>0</v>
      </c>
      <c r="H45" s="374">
        <f>IF(ISERROR((-1)*((1-I45/J45)^(4/QUARTER)-1)*100),0,(-1)*((1-I45/J45)^(4/QUARTER)-1)*100)</f>
        <v>0</v>
      </c>
      <c r="I45" s="151">
        <f>SUM(I33,I30,I27,I24,I21,I18,I13)</f>
        <v>0</v>
      </c>
      <c r="J45" s="151">
        <f>SUM(J33,J30,J27,J24,J21,J18,J13)</f>
        <v>0</v>
      </c>
      <c r="K45" s="374">
        <f>IF(ISERROR((-1)*((1-L45/M45)^4-1)*100),0,(-1)*((1-L45/M45)^4-1)*100)</f>
        <v>0</v>
      </c>
      <c r="L45" s="151">
        <f>SUM(L33,L30,L27,L24,L21,L18,L13)</f>
        <v>0</v>
      </c>
      <c r="M45" s="151">
        <f>SUM(M33,M30,M27,M24,M21,M18,M13)</f>
        <v>0</v>
      </c>
      <c r="N45" s="374">
        <f>IF(ISERROR((-1)*((1-O45/P45)^4-1)*100),0,(-1)*((1-O45/P45)^4-1)*100)</f>
        <v>0</v>
      </c>
      <c r="O45" s="151">
        <f>SUM(O33,O30,O27,O24,O21,O18,O13)</f>
        <v>0</v>
      </c>
      <c r="P45" s="151">
        <f>SUM(P33,P30,P27,P24,P21,P18,P13)</f>
        <v>0</v>
      </c>
      <c r="Q45" s="1415" t="s">
        <v>35121</v>
      </c>
      <c r="R45" s="1416"/>
      <c r="S45" s="1418"/>
      <c r="T45" s="307">
        <v>36</v>
      </c>
    </row>
    <row r="46" spans="1:20" s="1363" customFormat="1" ht="13.5" thickTop="1">
      <c r="A46" s="1364"/>
      <c r="B46" s="1369"/>
      <c r="C46" s="1369"/>
      <c r="D46" s="1369"/>
      <c r="E46" s="1364"/>
      <c r="F46" s="1366"/>
      <c r="G46" s="1364"/>
      <c r="H46" s="1364"/>
      <c r="I46" s="1364"/>
      <c r="J46" s="1364"/>
      <c r="K46" s="1364"/>
      <c r="L46" s="1364"/>
      <c r="M46" s="1364"/>
      <c r="N46" s="1364"/>
      <c r="O46" s="1366"/>
      <c r="P46" s="1364"/>
      <c r="Q46" s="1364"/>
      <c r="R46" s="1364"/>
      <c r="S46" s="1364"/>
      <c r="T46" s="1364"/>
    </row>
    <row r="47" spans="1:20" s="1363" customFormat="1">
      <c r="A47" s="1364"/>
      <c r="B47" s="1364"/>
      <c r="C47" s="1364"/>
      <c r="D47" s="1364"/>
      <c r="E47" s="1364"/>
      <c r="F47" s="1366"/>
      <c r="G47" s="1364"/>
      <c r="H47" s="1364"/>
      <c r="I47" s="1364"/>
      <c r="J47" s="1364"/>
      <c r="K47" s="1364"/>
      <c r="L47" s="1364"/>
      <c r="M47" s="1364"/>
      <c r="N47" s="1364"/>
      <c r="O47" s="1366"/>
      <c r="P47" s="1364"/>
      <c r="Q47" s="1364"/>
      <c r="R47" s="1364"/>
      <c r="S47" s="1364"/>
      <c r="T47" s="1364"/>
    </row>
    <row r="48" spans="1:20" s="1363" customFormat="1">
      <c r="A48" s="1364">
        <v>88</v>
      </c>
      <c r="B48" s="1364" t="b">
        <f>Check!$AR$89</f>
        <v>1</v>
      </c>
      <c r="C48" s="1364"/>
      <c r="D48" s="1364"/>
      <c r="E48" s="1364"/>
      <c r="F48" s="1366"/>
      <c r="G48" s="1364"/>
      <c r="H48" s="1364"/>
      <c r="I48" s="1364"/>
      <c r="J48" s="1364"/>
      <c r="K48" s="1364"/>
      <c r="L48" s="1364"/>
      <c r="M48" s="1364"/>
      <c r="N48" s="1364"/>
      <c r="O48" s="1366"/>
      <c r="P48" s="1364"/>
      <c r="Q48" s="1364"/>
      <c r="R48" s="1364"/>
      <c r="S48" s="1364"/>
      <c r="T48" s="1364"/>
    </row>
    <row r="49" spans="1:20" s="1363" customFormat="1">
      <c r="A49" s="1364">
        <v>89</v>
      </c>
      <c r="B49" s="1364" t="b">
        <f>Check!$AR$90</f>
        <v>1</v>
      </c>
      <c r="C49" s="1364"/>
      <c r="D49" s="1364"/>
      <c r="E49" s="1364"/>
      <c r="F49" s="1366"/>
      <c r="G49" s="1364"/>
      <c r="H49" s="1364"/>
      <c r="I49" s="1364"/>
      <c r="J49" s="1364"/>
      <c r="K49" s="1364"/>
      <c r="L49" s="1364"/>
      <c r="M49" s="1364"/>
      <c r="N49" s="1364"/>
      <c r="O49" s="1366"/>
      <c r="P49" s="1364"/>
      <c r="Q49" s="1364"/>
      <c r="R49" s="1364"/>
      <c r="S49" s="1364"/>
      <c r="T49" s="1364"/>
    </row>
    <row r="50" spans="1:20" s="1363" customFormat="1">
      <c r="A50" s="1364">
        <v>90</v>
      </c>
      <c r="B50" s="1364" t="b">
        <f>Check!$AR$91</f>
        <v>1</v>
      </c>
      <c r="C50" s="1364"/>
      <c r="D50" s="1364"/>
      <c r="E50" s="1364"/>
      <c r="F50" s="1366"/>
      <c r="G50" s="1364"/>
      <c r="H50" s="1364"/>
      <c r="I50" s="1364"/>
      <c r="J50" s="1364"/>
      <c r="K50" s="1364"/>
      <c r="L50" s="1364"/>
      <c r="M50" s="1364"/>
      <c r="N50" s="1364"/>
      <c r="O50" s="1366"/>
      <c r="P50" s="1364"/>
      <c r="Q50" s="1364"/>
      <c r="R50" s="1364"/>
      <c r="S50" s="1364"/>
      <c r="T50" s="1364"/>
    </row>
    <row r="51" spans="1:20" s="1363" customFormat="1">
      <c r="A51" s="1364">
        <v>91</v>
      </c>
      <c r="B51" s="1364" t="b">
        <f>Check!$AR$92</f>
        <v>1</v>
      </c>
      <c r="C51" s="1364"/>
      <c r="D51" s="1364"/>
      <c r="E51" s="1364"/>
      <c r="F51" s="1366"/>
      <c r="G51" s="1364"/>
      <c r="H51" s="1364"/>
      <c r="I51" s="1364"/>
      <c r="J51" s="1364"/>
      <c r="K51" s="1364"/>
      <c r="L51" s="1364"/>
      <c r="M51" s="1364"/>
      <c r="N51" s="1364"/>
      <c r="O51" s="1366"/>
      <c r="P51" s="1364"/>
      <c r="Q51" s="1364"/>
      <c r="R51" s="1364"/>
      <c r="S51" s="1364"/>
      <c r="T51" s="1364"/>
    </row>
    <row r="52" spans="1:20" s="1363" customFormat="1">
      <c r="A52" s="1364">
        <v>92</v>
      </c>
      <c r="B52" s="1364" t="b">
        <f>Check!$AR$93</f>
        <v>1</v>
      </c>
      <c r="C52" s="1364"/>
      <c r="D52" s="1364"/>
      <c r="E52" s="1364"/>
      <c r="F52" s="1366"/>
      <c r="G52" s="1364"/>
      <c r="H52" s="1364"/>
      <c r="I52" s="1364"/>
      <c r="J52" s="1364"/>
      <c r="K52" s="1364"/>
      <c r="L52" s="1364"/>
      <c r="M52" s="1364"/>
      <c r="N52" s="1364"/>
      <c r="O52" s="1366"/>
      <c r="P52" s="1364"/>
      <c r="Q52" s="1364"/>
      <c r="R52" s="1364"/>
      <c r="S52" s="1364"/>
      <c r="T52" s="1364"/>
    </row>
    <row r="53" spans="1:20" s="1363" customFormat="1">
      <c r="A53" s="1364">
        <v>93</v>
      </c>
      <c r="B53" s="1364" t="b">
        <f>Check!$AR$94</f>
        <v>1</v>
      </c>
      <c r="C53" s="1364"/>
      <c r="D53" s="1364"/>
      <c r="E53" s="1364"/>
      <c r="F53" s="1366"/>
      <c r="G53" s="1364"/>
      <c r="H53" s="1364"/>
      <c r="I53" s="1364"/>
      <c r="J53" s="1364"/>
      <c r="K53" s="1364"/>
      <c r="L53" s="1364"/>
      <c r="M53" s="1364"/>
      <c r="N53" s="1364"/>
      <c r="O53" s="1366"/>
      <c r="P53" s="1364"/>
      <c r="Q53" s="1364"/>
      <c r="R53" s="1364"/>
      <c r="S53" s="1364"/>
      <c r="T53" s="1364"/>
    </row>
    <row r="54" spans="1:20" s="1363" customFormat="1">
      <c r="A54" s="1364">
        <v>94</v>
      </c>
      <c r="B54" s="1364" t="b">
        <f>Check!$AR$95</f>
        <v>1</v>
      </c>
      <c r="C54" s="1364"/>
      <c r="D54" s="1364"/>
      <c r="E54" s="1364"/>
      <c r="F54" s="1366"/>
      <c r="G54" s="1364"/>
      <c r="H54" s="1364"/>
      <c r="I54" s="1364"/>
      <c r="J54" s="1364"/>
      <c r="K54" s="1364"/>
      <c r="L54" s="1364"/>
      <c r="M54" s="1364"/>
      <c r="N54" s="1364"/>
      <c r="O54" s="1366"/>
      <c r="P54" s="1364"/>
      <c r="Q54" s="1364"/>
      <c r="R54" s="1364"/>
      <c r="S54" s="1364"/>
      <c r="T54" s="1364"/>
    </row>
    <row r="55" spans="1:20" s="1363" customFormat="1">
      <c r="A55" s="1364">
        <v>95</v>
      </c>
      <c r="B55" s="1364" t="b">
        <f>Check!$AR$96</f>
        <v>1</v>
      </c>
      <c r="C55" s="1364"/>
      <c r="D55" s="1364"/>
      <c r="E55" s="1364"/>
      <c r="F55" s="1366"/>
      <c r="G55" s="1364"/>
      <c r="H55" s="1364"/>
      <c r="I55" s="1364"/>
      <c r="J55" s="1364"/>
      <c r="K55" s="1364"/>
      <c r="L55" s="1364"/>
      <c r="M55" s="1364"/>
      <c r="N55" s="1364"/>
      <c r="O55" s="1366"/>
      <c r="P55" s="1364"/>
      <c r="Q55" s="1364"/>
      <c r="R55" s="1364"/>
      <c r="S55" s="1364"/>
      <c r="T55" s="1364"/>
    </row>
    <row r="56" spans="1:20" s="1363" customFormat="1">
      <c r="A56" s="1364">
        <v>96</v>
      </c>
      <c r="B56" s="1364" t="b">
        <f>Check!$AR$97</f>
        <v>1</v>
      </c>
      <c r="C56" s="1364"/>
      <c r="D56" s="1364"/>
      <c r="E56" s="1364"/>
      <c r="F56" s="1366"/>
      <c r="G56" s="1364"/>
      <c r="H56" s="1364"/>
      <c r="I56" s="1364"/>
      <c r="J56" s="1364"/>
      <c r="K56" s="1364"/>
      <c r="L56" s="1364"/>
      <c r="M56" s="1364"/>
      <c r="N56" s="1364"/>
      <c r="O56" s="1366"/>
      <c r="P56" s="1364"/>
      <c r="Q56" s="1364"/>
      <c r="R56" s="1364"/>
      <c r="S56" s="1364"/>
      <c r="T56" s="1364"/>
    </row>
    <row r="57" spans="1:20" s="1363" customFormat="1">
      <c r="A57" s="1364">
        <v>97</v>
      </c>
      <c r="B57" s="1364" t="b">
        <f>Check!$AR$98</f>
        <v>1</v>
      </c>
      <c r="C57" s="1364"/>
      <c r="D57" s="1364"/>
      <c r="E57" s="1364"/>
      <c r="F57" s="1366"/>
      <c r="G57" s="1364"/>
      <c r="H57" s="1364"/>
      <c r="I57" s="1364"/>
      <c r="J57" s="1364"/>
      <c r="K57" s="1364"/>
      <c r="L57" s="1364"/>
      <c r="M57" s="1364"/>
      <c r="N57" s="1364"/>
      <c r="O57" s="1366"/>
      <c r="P57" s="1364"/>
      <c r="Q57" s="1364"/>
      <c r="R57" s="1364"/>
      <c r="S57" s="1364"/>
      <c r="T57" s="1364"/>
    </row>
    <row r="58" spans="1:20" s="1363" customFormat="1">
      <c r="A58" s="1364">
        <v>98</v>
      </c>
      <c r="B58" s="1364" t="b">
        <f>Check!$AR$99</f>
        <v>1</v>
      </c>
      <c r="C58" s="1364"/>
      <c r="D58" s="1364"/>
      <c r="E58" s="1364"/>
      <c r="F58" s="1366"/>
      <c r="G58" s="1364"/>
      <c r="H58" s="1364"/>
      <c r="I58" s="1364"/>
      <c r="J58" s="1364"/>
      <c r="K58" s="1364"/>
      <c r="L58" s="1364"/>
      <c r="M58" s="1364"/>
      <c r="N58" s="1364"/>
      <c r="O58" s="1366"/>
      <c r="P58" s="1364"/>
      <c r="Q58" s="1364"/>
      <c r="R58" s="1364"/>
      <c r="S58" s="1364"/>
      <c r="T58" s="1364"/>
    </row>
    <row r="59" spans="1:20" s="1363" customFormat="1">
      <c r="A59" s="1364">
        <v>99</v>
      </c>
      <c r="B59" s="1364" t="b">
        <f>Check!$AR$100</f>
        <v>1</v>
      </c>
      <c r="C59" s="1364"/>
      <c r="D59" s="1364"/>
      <c r="E59" s="1364"/>
      <c r="F59" s="1366"/>
      <c r="G59" s="1364"/>
      <c r="H59" s="1364"/>
      <c r="I59" s="1364"/>
      <c r="J59" s="1364"/>
      <c r="K59" s="1364"/>
      <c r="L59" s="1364"/>
      <c r="M59" s="1364"/>
      <c r="N59" s="1364"/>
      <c r="O59" s="1366"/>
      <c r="P59" s="1364"/>
      <c r="Q59" s="1364"/>
      <c r="R59" s="1364"/>
      <c r="S59" s="1364"/>
      <c r="T59" s="1364"/>
    </row>
    <row r="60" spans="1:20" s="1363" customFormat="1">
      <c r="A60" s="1364">
        <v>100</v>
      </c>
      <c r="B60" s="1364" t="b">
        <f>Check!$AR$101</f>
        <v>1</v>
      </c>
      <c r="C60" s="1364"/>
      <c r="D60" s="1364"/>
      <c r="E60" s="1364"/>
      <c r="F60" s="1366"/>
      <c r="G60" s="1364"/>
      <c r="H60" s="1364"/>
      <c r="I60" s="1364"/>
      <c r="J60" s="1364"/>
      <c r="K60" s="1364"/>
      <c r="L60" s="1364"/>
      <c r="M60" s="1364"/>
      <c r="N60" s="1364"/>
      <c r="O60" s="1366"/>
      <c r="P60" s="1364"/>
      <c r="Q60" s="1364"/>
      <c r="R60" s="1364"/>
      <c r="S60" s="1364"/>
      <c r="T60" s="1364"/>
    </row>
    <row r="61" spans="1:20" s="1363" customFormat="1">
      <c r="A61" s="1364">
        <v>101</v>
      </c>
      <c r="B61" s="1364" t="b">
        <f>Check!$AR$102</f>
        <v>1</v>
      </c>
      <c r="C61" s="1364"/>
      <c r="D61" s="1364"/>
      <c r="E61" s="1364"/>
      <c r="F61" s="1366"/>
      <c r="G61" s="1364"/>
      <c r="H61" s="1364"/>
      <c r="I61" s="1364"/>
      <c r="J61" s="1364"/>
      <c r="K61" s="1364"/>
      <c r="L61" s="1364"/>
      <c r="M61" s="1364"/>
      <c r="N61" s="1364"/>
      <c r="O61" s="1366"/>
      <c r="P61" s="1364"/>
      <c r="Q61" s="1364"/>
      <c r="R61" s="1364"/>
      <c r="S61" s="1364"/>
      <c r="T61" s="1364"/>
    </row>
    <row r="62" spans="1:20" s="1363" customFormat="1">
      <c r="A62" s="1364">
        <v>102</v>
      </c>
      <c r="B62" s="1364" t="b">
        <f>Check!$AR$103</f>
        <v>1</v>
      </c>
      <c r="C62" s="1364"/>
      <c r="D62" s="1364"/>
      <c r="E62" s="1364"/>
      <c r="F62" s="1366"/>
      <c r="G62" s="1364"/>
      <c r="H62" s="1364"/>
      <c r="I62" s="1364"/>
      <c r="J62" s="1364"/>
      <c r="K62" s="1364"/>
      <c r="L62" s="1364"/>
      <c r="M62" s="1364"/>
      <c r="N62" s="1364"/>
      <c r="O62" s="1366"/>
      <c r="P62" s="1364"/>
      <c r="Q62" s="1364"/>
      <c r="R62" s="1364"/>
      <c r="S62" s="1364"/>
      <c r="T62" s="1364"/>
    </row>
    <row r="63" spans="1:20" s="1363" customFormat="1">
      <c r="A63" s="1364">
        <v>103</v>
      </c>
      <c r="B63" s="1364" t="b">
        <f>Check!$AR$104</f>
        <v>1</v>
      </c>
      <c r="C63" s="1364"/>
      <c r="D63" s="1364"/>
      <c r="E63" s="1364"/>
      <c r="F63" s="1366"/>
      <c r="G63" s="1364"/>
      <c r="H63" s="1364"/>
      <c r="I63" s="1364"/>
      <c r="J63" s="1364"/>
      <c r="K63" s="1364"/>
      <c r="L63" s="1364"/>
      <c r="M63" s="1364"/>
      <c r="N63" s="1364"/>
      <c r="O63" s="1366"/>
      <c r="P63" s="1364"/>
      <c r="Q63" s="1364"/>
      <c r="R63" s="1364"/>
      <c r="S63" s="1364"/>
      <c r="T63" s="1364"/>
    </row>
    <row r="64" spans="1:20" s="1363" customFormat="1">
      <c r="A64" s="1364">
        <v>104</v>
      </c>
      <c r="B64" s="1364" t="b">
        <f>Check!$AR$105</f>
        <v>1</v>
      </c>
      <c r="C64" s="1364"/>
      <c r="D64" s="1364"/>
      <c r="E64" s="1364"/>
      <c r="F64" s="1366"/>
      <c r="G64" s="1364"/>
      <c r="H64" s="1364"/>
      <c r="I64" s="1364"/>
      <c r="J64" s="1364"/>
      <c r="K64" s="1364"/>
      <c r="L64" s="1364"/>
      <c r="M64" s="1364"/>
      <c r="N64" s="1364"/>
      <c r="O64" s="1366"/>
      <c r="P64" s="1364"/>
      <c r="Q64" s="1364"/>
      <c r="R64" s="1364"/>
      <c r="S64" s="1364"/>
      <c r="T64" s="1364"/>
    </row>
    <row r="65" spans="1:20" s="1363" customFormat="1">
      <c r="A65" s="1364">
        <v>105</v>
      </c>
      <c r="B65" s="1364" t="b">
        <f>Check!$AR$106</f>
        <v>1</v>
      </c>
      <c r="C65" s="1364"/>
      <c r="D65" s="1364"/>
      <c r="E65" s="1364"/>
      <c r="F65" s="1366"/>
      <c r="G65" s="1364"/>
      <c r="H65" s="1364"/>
      <c r="I65" s="1364"/>
      <c r="J65" s="1364"/>
      <c r="K65" s="1364"/>
      <c r="L65" s="1364"/>
      <c r="M65" s="1364"/>
      <c r="N65" s="1364"/>
      <c r="O65" s="1366"/>
      <c r="P65" s="1364"/>
      <c r="Q65" s="1364"/>
      <c r="R65" s="1364"/>
      <c r="S65" s="1364"/>
      <c r="T65" s="1364"/>
    </row>
    <row r="66" spans="1:20" s="1363" customFormat="1">
      <c r="A66" s="1364">
        <v>106</v>
      </c>
      <c r="B66" s="1364" t="b">
        <f>Check!$AR$107</f>
        <v>1</v>
      </c>
      <c r="C66" s="1364"/>
      <c r="D66" s="1364"/>
      <c r="E66" s="1364"/>
      <c r="F66" s="1366"/>
      <c r="G66" s="1364"/>
      <c r="H66" s="1364"/>
      <c r="I66" s="1364"/>
      <c r="J66" s="1364"/>
      <c r="K66" s="1364"/>
      <c r="L66" s="1364"/>
      <c r="M66" s="1364"/>
      <c r="N66" s="1364"/>
      <c r="O66" s="1366"/>
      <c r="P66" s="1364"/>
      <c r="Q66" s="1364"/>
      <c r="R66" s="1364"/>
      <c r="S66" s="1364"/>
      <c r="T66" s="1364"/>
    </row>
    <row r="67" spans="1:20" s="1363" customFormat="1">
      <c r="A67" s="1364">
        <v>107</v>
      </c>
      <c r="B67" s="1364" t="b">
        <f>Check!$AR$108</f>
        <v>1</v>
      </c>
      <c r="C67" s="1364"/>
      <c r="D67" s="1364"/>
      <c r="E67" s="1364"/>
      <c r="F67" s="1366"/>
      <c r="G67" s="1364"/>
      <c r="H67" s="1364"/>
      <c r="I67" s="1364"/>
      <c r="J67" s="1364"/>
      <c r="K67" s="1364"/>
      <c r="L67" s="1364"/>
      <c r="M67" s="1364"/>
      <c r="N67" s="1364"/>
      <c r="O67" s="1366"/>
      <c r="P67" s="1364"/>
      <c r="Q67" s="1364"/>
      <c r="R67" s="1364"/>
      <c r="S67" s="1364"/>
      <c r="T67" s="1364"/>
    </row>
    <row r="68" spans="1:20" s="1363" customFormat="1">
      <c r="A68" s="1364">
        <v>108</v>
      </c>
      <c r="B68" s="1364" t="b">
        <f>Check!$AR$109</f>
        <v>1</v>
      </c>
      <c r="C68" s="1364"/>
      <c r="D68" s="1364"/>
      <c r="E68" s="1364"/>
      <c r="F68" s="1366"/>
      <c r="G68" s="1364"/>
      <c r="H68" s="1364"/>
      <c r="I68" s="1364"/>
      <c r="J68" s="1364"/>
      <c r="K68" s="1364"/>
      <c r="L68" s="1364"/>
      <c r="M68" s="1364"/>
      <c r="N68" s="1364"/>
      <c r="O68" s="1366"/>
      <c r="P68" s="1364"/>
      <c r="Q68" s="1364"/>
      <c r="R68" s="1364"/>
      <c r="S68" s="1364"/>
      <c r="T68" s="1364"/>
    </row>
    <row r="69" spans="1:20" s="1363" customFormat="1">
      <c r="A69" s="1364">
        <v>109</v>
      </c>
      <c r="B69" s="1364" t="b">
        <f>Check!$AR$110</f>
        <v>1</v>
      </c>
      <c r="C69" s="1364"/>
      <c r="D69" s="1364"/>
      <c r="E69" s="1364"/>
      <c r="F69" s="1366"/>
      <c r="G69" s="1364"/>
      <c r="H69" s="1364"/>
      <c r="I69" s="1364"/>
      <c r="J69" s="1364"/>
      <c r="K69" s="1364"/>
      <c r="L69" s="1364"/>
      <c r="M69" s="1364"/>
      <c r="N69" s="1364"/>
      <c r="O69" s="1366"/>
      <c r="P69" s="1364"/>
      <c r="Q69" s="1364"/>
      <c r="R69" s="1364"/>
      <c r="S69" s="1364"/>
      <c r="T69" s="1364"/>
    </row>
    <row r="70" spans="1:20" s="1363" customFormat="1">
      <c r="A70" s="1364">
        <v>110</v>
      </c>
      <c r="B70" s="1364" t="b">
        <f>Check!$AR$111</f>
        <v>1</v>
      </c>
      <c r="C70" s="1364"/>
      <c r="D70" s="1364"/>
      <c r="E70" s="1364"/>
      <c r="F70" s="1366"/>
      <c r="G70" s="1364"/>
      <c r="H70" s="1364"/>
      <c r="I70" s="1364"/>
      <c r="J70" s="1364"/>
      <c r="K70" s="1364"/>
      <c r="L70" s="1364"/>
      <c r="M70" s="1364"/>
      <c r="N70" s="1364"/>
      <c r="O70" s="1366"/>
      <c r="P70" s="1364"/>
      <c r="Q70" s="1364"/>
      <c r="R70" s="1364"/>
      <c r="S70" s="1364"/>
      <c r="T70" s="1364"/>
    </row>
    <row r="71" spans="1:20" s="1363" customFormat="1">
      <c r="A71" s="1364">
        <v>111</v>
      </c>
      <c r="B71" s="1364" t="b">
        <f>Check!$AR$112</f>
        <v>1</v>
      </c>
      <c r="C71" s="1364"/>
      <c r="D71" s="1364"/>
      <c r="E71" s="1364"/>
      <c r="F71" s="1366"/>
      <c r="G71" s="1364"/>
      <c r="H71" s="1364"/>
      <c r="I71" s="1364"/>
      <c r="J71" s="1364"/>
      <c r="K71" s="1364"/>
      <c r="L71" s="1364"/>
      <c r="M71" s="1364"/>
      <c r="N71" s="1364"/>
      <c r="O71" s="1366"/>
      <c r="P71" s="1364"/>
      <c r="Q71" s="1364"/>
      <c r="R71" s="1364"/>
      <c r="S71" s="1364"/>
      <c r="T71" s="1364"/>
    </row>
    <row r="72" spans="1:20" s="1363" customFormat="1">
      <c r="A72" s="1364">
        <v>112</v>
      </c>
      <c r="B72" s="1364" t="b">
        <f>Check!$AR$113</f>
        <v>1</v>
      </c>
      <c r="C72" s="1364"/>
      <c r="D72" s="1364"/>
      <c r="E72" s="1364"/>
      <c r="F72" s="1366"/>
      <c r="G72" s="1364"/>
      <c r="H72" s="1364"/>
      <c r="I72" s="1364"/>
      <c r="J72" s="1364"/>
      <c r="K72" s="1364"/>
      <c r="L72" s="1364"/>
      <c r="M72" s="1364"/>
      <c r="N72" s="1364"/>
      <c r="O72" s="1366"/>
      <c r="P72" s="1364"/>
      <c r="Q72" s="1364"/>
      <c r="R72" s="1364"/>
      <c r="S72" s="1364"/>
      <c r="T72" s="1364"/>
    </row>
    <row r="73" spans="1:20" s="1363" customFormat="1">
      <c r="A73" s="1364">
        <v>113</v>
      </c>
      <c r="B73" s="1364" t="b">
        <f>Check!$AR$114</f>
        <v>1</v>
      </c>
      <c r="C73" s="1364"/>
      <c r="D73" s="1364"/>
      <c r="E73" s="1364"/>
      <c r="F73" s="1366"/>
      <c r="G73" s="1364"/>
      <c r="H73" s="1364"/>
      <c r="I73" s="1364"/>
      <c r="J73" s="1364"/>
      <c r="K73" s="1364"/>
      <c r="L73" s="1364"/>
      <c r="M73" s="1364"/>
      <c r="N73" s="1364"/>
      <c r="O73" s="1366"/>
      <c r="P73" s="1364"/>
      <c r="Q73" s="1364"/>
      <c r="R73" s="1364"/>
      <c r="S73" s="1364"/>
      <c r="T73" s="1364"/>
    </row>
    <row r="74" spans="1:20" s="1363" customFormat="1">
      <c r="A74" s="1364">
        <v>114</v>
      </c>
      <c r="B74" s="1364" t="b">
        <f>Check!$AR$115</f>
        <v>1</v>
      </c>
      <c r="C74" s="1364"/>
      <c r="D74" s="1364"/>
      <c r="E74" s="1364"/>
      <c r="F74" s="1366"/>
      <c r="G74" s="1364"/>
      <c r="H74" s="1364"/>
      <c r="I74" s="1364"/>
      <c r="J74" s="1364"/>
      <c r="K74" s="1364"/>
      <c r="L74" s="1364"/>
      <c r="M74" s="1364"/>
      <c r="N74" s="1364"/>
      <c r="O74" s="1366"/>
      <c r="P74" s="1364"/>
      <c r="Q74" s="1364"/>
      <c r="R74" s="1364"/>
      <c r="S74" s="1364"/>
      <c r="T74" s="1364"/>
    </row>
    <row r="75" spans="1:20" s="1363" customFormat="1">
      <c r="A75" s="1364">
        <v>115</v>
      </c>
      <c r="B75" s="1364" t="b">
        <f>Check!$AR$116</f>
        <v>1</v>
      </c>
      <c r="C75" s="1364"/>
      <c r="D75" s="1364"/>
      <c r="E75" s="1364"/>
      <c r="F75" s="1366"/>
      <c r="G75" s="1364"/>
      <c r="H75" s="1364"/>
      <c r="I75" s="1364"/>
      <c r="J75" s="1364"/>
      <c r="K75" s="1364"/>
      <c r="L75" s="1364"/>
      <c r="M75" s="1364"/>
      <c r="N75" s="1364"/>
      <c r="O75" s="1366"/>
      <c r="P75" s="1364"/>
      <c r="Q75" s="1364"/>
      <c r="R75" s="1364"/>
      <c r="S75" s="1364"/>
      <c r="T75" s="1364"/>
    </row>
    <row r="76" spans="1:20" s="1363" customFormat="1">
      <c r="A76" s="1364">
        <v>116</v>
      </c>
      <c r="B76" s="1364" t="b">
        <f>Check!$AR$117</f>
        <v>1</v>
      </c>
      <c r="C76" s="1364"/>
      <c r="D76" s="1364"/>
      <c r="E76" s="1364"/>
      <c r="F76" s="1366"/>
      <c r="G76" s="1364"/>
      <c r="H76" s="1364"/>
      <c r="I76" s="1364"/>
      <c r="J76" s="1364"/>
      <c r="K76" s="1364"/>
      <c r="L76" s="1364"/>
      <c r="M76" s="1364"/>
      <c r="N76" s="1364"/>
      <c r="O76" s="1366"/>
      <c r="P76" s="1364"/>
      <c r="Q76" s="1364"/>
      <c r="R76" s="1364"/>
      <c r="S76" s="1364"/>
      <c r="T76" s="1364"/>
    </row>
    <row r="77" spans="1:20" s="1363" customFormat="1">
      <c r="A77" s="1364">
        <v>117</v>
      </c>
      <c r="B77" s="1364" t="b">
        <f>Check!$AR$118</f>
        <v>1</v>
      </c>
      <c r="C77" s="1364"/>
      <c r="D77" s="1364"/>
      <c r="E77" s="1364"/>
      <c r="F77" s="1366"/>
      <c r="G77" s="1364"/>
      <c r="H77" s="1364"/>
      <c r="I77" s="1364"/>
      <c r="J77" s="1364"/>
      <c r="K77" s="1364"/>
      <c r="L77" s="1364"/>
      <c r="M77" s="1364"/>
      <c r="N77" s="1364"/>
      <c r="O77" s="1366"/>
      <c r="P77" s="1364"/>
      <c r="Q77" s="1364"/>
      <c r="R77" s="1364"/>
      <c r="S77" s="1364"/>
      <c r="T77" s="1364"/>
    </row>
    <row r="78" spans="1:20" s="1363" customFormat="1">
      <c r="A78" s="1364">
        <v>118</v>
      </c>
      <c r="B78" s="1364" t="b">
        <f>Check!$AR$119</f>
        <v>1</v>
      </c>
      <c r="C78" s="1364"/>
      <c r="D78" s="1364"/>
      <c r="E78" s="1364"/>
      <c r="F78" s="1366"/>
      <c r="G78" s="1364"/>
      <c r="H78" s="1364"/>
      <c r="I78" s="1364"/>
      <c r="J78" s="1364"/>
      <c r="K78" s="1364"/>
      <c r="L78" s="1364"/>
      <c r="M78" s="1364"/>
      <c r="N78" s="1364"/>
      <c r="O78" s="1366"/>
      <c r="P78" s="1364"/>
      <c r="Q78" s="1364"/>
      <c r="R78" s="1364"/>
      <c r="S78" s="1364"/>
      <c r="T78" s="1364"/>
    </row>
    <row r="79" spans="1:20" s="1363" customFormat="1">
      <c r="A79" s="1364">
        <v>119</v>
      </c>
      <c r="B79" s="1364" t="b">
        <f>Check!$AR$120</f>
        <v>1</v>
      </c>
      <c r="C79" s="1364"/>
      <c r="D79" s="1364"/>
      <c r="E79" s="1364"/>
      <c r="F79" s="1366"/>
      <c r="G79" s="1364"/>
      <c r="H79" s="1364"/>
      <c r="I79" s="1364"/>
      <c r="J79" s="1364"/>
      <c r="K79" s="1364"/>
      <c r="L79" s="1364"/>
      <c r="M79" s="1364"/>
      <c r="N79" s="1364"/>
      <c r="O79" s="1366"/>
      <c r="P79" s="1364"/>
      <c r="Q79" s="1364"/>
      <c r="R79" s="1364"/>
      <c r="S79" s="1364"/>
      <c r="T79" s="1364"/>
    </row>
    <row r="80" spans="1:20" s="1363" customFormat="1">
      <c r="A80" s="1364">
        <v>120</v>
      </c>
      <c r="B80" s="1364" t="b">
        <f>Check!$AR$121</f>
        <v>1</v>
      </c>
      <c r="C80" s="1364"/>
      <c r="D80" s="1364"/>
      <c r="E80" s="1364"/>
      <c r="F80" s="1366"/>
      <c r="G80" s="1364"/>
      <c r="H80" s="1364"/>
      <c r="I80" s="1364"/>
      <c r="J80" s="1364"/>
      <c r="K80" s="1364"/>
      <c r="L80" s="1364"/>
      <c r="M80" s="1364"/>
      <c r="N80" s="1364"/>
      <c r="O80" s="1366"/>
      <c r="P80" s="1364"/>
      <c r="Q80" s="1364"/>
      <c r="R80" s="1364"/>
      <c r="S80" s="1364"/>
      <c r="T80" s="1364"/>
    </row>
    <row r="81" spans="1:20" s="1363" customFormat="1">
      <c r="A81" s="1364">
        <v>121</v>
      </c>
      <c r="B81" s="1364" t="b">
        <f>Check!$AR$122</f>
        <v>1</v>
      </c>
      <c r="C81" s="1364"/>
      <c r="D81" s="1364"/>
      <c r="E81" s="1364"/>
      <c r="F81" s="1366"/>
      <c r="G81" s="1364"/>
      <c r="H81" s="1364"/>
      <c r="I81" s="1364"/>
      <c r="J81" s="1364"/>
      <c r="K81" s="1364"/>
      <c r="L81" s="1364"/>
      <c r="M81" s="1364"/>
      <c r="N81" s="1364"/>
      <c r="O81" s="1366"/>
      <c r="P81" s="1364"/>
      <c r="Q81" s="1364"/>
      <c r="R81" s="1364"/>
      <c r="S81" s="1364"/>
      <c r="T81" s="1364"/>
    </row>
    <row r="82" spans="1:20" s="1363" customFormat="1">
      <c r="A82" s="1364">
        <v>122</v>
      </c>
      <c r="B82" s="1364" t="b">
        <f>Check!$AR$123</f>
        <v>1</v>
      </c>
      <c r="C82" s="1364"/>
      <c r="D82" s="1364"/>
      <c r="E82" s="1364"/>
      <c r="F82" s="1366"/>
      <c r="G82" s="1364"/>
      <c r="H82" s="1364"/>
      <c r="I82" s="1364"/>
      <c r="J82" s="1364"/>
      <c r="K82" s="1364"/>
      <c r="L82" s="1364"/>
      <c r="M82" s="1364"/>
      <c r="N82" s="1364"/>
      <c r="O82" s="1366"/>
      <c r="P82" s="1364"/>
      <c r="Q82" s="1364"/>
      <c r="R82" s="1364"/>
      <c r="S82" s="1364"/>
      <c r="T82" s="1364"/>
    </row>
    <row r="83" spans="1:20" s="1363" customFormat="1">
      <c r="A83" s="1364">
        <v>123</v>
      </c>
      <c r="B83" s="1364" t="b">
        <f>Check!$AR$124</f>
        <v>1</v>
      </c>
      <c r="C83" s="1364"/>
      <c r="D83" s="1364"/>
      <c r="E83" s="1364"/>
      <c r="F83" s="1366"/>
      <c r="G83" s="1364"/>
      <c r="H83" s="1364"/>
      <c r="I83" s="1364"/>
      <c r="J83" s="1364"/>
      <c r="K83" s="1364"/>
      <c r="L83" s="1364"/>
      <c r="M83" s="1364"/>
      <c r="N83" s="1364"/>
      <c r="O83" s="1366"/>
      <c r="P83" s="1364"/>
      <c r="Q83" s="1364"/>
      <c r="R83" s="1364"/>
      <c r="S83" s="1364"/>
      <c r="T83" s="1364"/>
    </row>
    <row r="84" spans="1:20" s="1363" customFormat="1">
      <c r="A84" s="1364">
        <v>124</v>
      </c>
      <c r="B84" s="1364" t="b">
        <f>Check!$AR$125</f>
        <v>1</v>
      </c>
      <c r="C84" s="1364"/>
      <c r="D84" s="1364"/>
      <c r="E84" s="1364"/>
      <c r="F84" s="1366"/>
      <c r="G84" s="1364"/>
      <c r="H84" s="1364"/>
      <c r="I84" s="1364"/>
      <c r="J84" s="1364"/>
      <c r="K84" s="1364"/>
      <c r="L84" s="1364"/>
      <c r="M84" s="1364"/>
      <c r="N84" s="1364"/>
      <c r="O84" s="1366"/>
      <c r="P84" s="1364"/>
      <c r="Q84" s="1364"/>
      <c r="R84" s="1364"/>
      <c r="S84" s="1364"/>
      <c r="T84" s="1364"/>
    </row>
    <row r="85" spans="1:20" s="1363" customFormat="1">
      <c r="A85" s="1364">
        <v>125</v>
      </c>
      <c r="B85" s="1364" t="b">
        <f>Check!$AR$126</f>
        <v>1</v>
      </c>
      <c r="C85" s="1364"/>
      <c r="D85" s="1364"/>
      <c r="E85" s="1364"/>
      <c r="F85" s="1366"/>
      <c r="G85" s="1364"/>
      <c r="H85" s="1364"/>
      <c r="I85" s="1364"/>
      <c r="J85" s="1364"/>
      <c r="K85" s="1364"/>
      <c r="L85" s="1364"/>
      <c r="M85" s="1364"/>
      <c r="N85" s="1364"/>
      <c r="O85" s="1366"/>
      <c r="P85" s="1364"/>
      <c r="Q85" s="1364"/>
      <c r="R85" s="1364"/>
      <c r="S85" s="1364"/>
      <c r="T85" s="1364"/>
    </row>
    <row r="86" spans="1:20" s="1363" customFormat="1">
      <c r="A86" s="1364">
        <v>126</v>
      </c>
      <c r="B86" s="1364" t="b">
        <f>Check!$AR$127</f>
        <v>1</v>
      </c>
      <c r="C86" s="1364"/>
      <c r="D86" s="1364"/>
      <c r="E86" s="1364"/>
      <c r="F86" s="1366"/>
      <c r="G86" s="1364"/>
      <c r="H86" s="1364"/>
      <c r="I86" s="1364"/>
      <c r="J86" s="1364"/>
      <c r="K86" s="1364"/>
      <c r="L86" s="1364"/>
      <c r="M86" s="1364"/>
      <c r="N86" s="1364"/>
      <c r="O86" s="1366"/>
      <c r="P86" s="1364"/>
      <c r="Q86" s="1364"/>
      <c r="R86" s="1364"/>
      <c r="S86" s="1364"/>
      <c r="T86" s="1364"/>
    </row>
    <row r="87" spans="1:20" s="1363" customFormat="1">
      <c r="A87" s="1364">
        <v>127</v>
      </c>
      <c r="B87" s="1364" t="b">
        <f>Check!$AR$128</f>
        <v>1</v>
      </c>
      <c r="C87" s="1364"/>
      <c r="D87" s="1364"/>
      <c r="E87" s="1364"/>
      <c r="F87" s="1366"/>
      <c r="G87" s="1364"/>
      <c r="H87" s="1364"/>
      <c r="I87" s="1364"/>
      <c r="J87" s="1364"/>
      <c r="K87" s="1364"/>
      <c r="L87" s="1364"/>
      <c r="M87" s="1364"/>
      <c r="N87" s="1364"/>
      <c r="O87" s="1366"/>
      <c r="P87" s="1364"/>
      <c r="Q87" s="1364"/>
      <c r="R87" s="1364"/>
      <c r="S87" s="1364"/>
      <c r="T87" s="1364"/>
    </row>
    <row r="88" spans="1:20" s="1363" customFormat="1">
      <c r="A88" s="1364">
        <v>128</v>
      </c>
      <c r="B88" s="1364" t="b">
        <f>Check!$AR$129</f>
        <v>1</v>
      </c>
      <c r="C88" s="1364"/>
      <c r="D88" s="1364"/>
      <c r="E88" s="1364"/>
      <c r="F88" s="1366"/>
      <c r="G88" s="1364"/>
      <c r="H88" s="1364"/>
      <c r="I88" s="1364"/>
      <c r="J88" s="1364"/>
      <c r="K88" s="1364"/>
      <c r="L88" s="1364"/>
      <c r="M88" s="1364"/>
      <c r="N88" s="1364"/>
      <c r="O88" s="1366"/>
      <c r="P88" s="1364"/>
      <c r="Q88" s="1364"/>
      <c r="R88" s="1364"/>
      <c r="S88" s="1364"/>
      <c r="T88" s="1364"/>
    </row>
    <row r="89" spans="1:20" s="1363" customFormat="1">
      <c r="A89" s="1364">
        <v>129</v>
      </c>
      <c r="B89" s="1364" t="b">
        <f>Check!$AR$130</f>
        <v>1</v>
      </c>
      <c r="C89" s="1364"/>
      <c r="D89" s="1364"/>
      <c r="E89" s="1364"/>
      <c r="F89" s="1366"/>
      <c r="G89" s="1364"/>
      <c r="H89" s="1364"/>
      <c r="I89" s="1364"/>
      <c r="J89" s="1364"/>
      <c r="K89" s="1364"/>
      <c r="L89" s="1364"/>
      <c r="M89" s="1364"/>
      <c r="N89" s="1364"/>
      <c r="O89" s="1366"/>
      <c r="P89" s="1364"/>
      <c r="Q89" s="1364"/>
      <c r="R89" s="1364"/>
      <c r="S89" s="1364"/>
      <c r="T89" s="1364"/>
    </row>
    <row r="90" spans="1:20" s="1363" customFormat="1">
      <c r="A90" s="1364">
        <v>130</v>
      </c>
      <c r="B90" s="1364" t="b">
        <f>Check!$AR$131</f>
        <v>1</v>
      </c>
      <c r="C90" s="1364"/>
      <c r="D90" s="1364"/>
      <c r="E90" s="1364"/>
      <c r="F90" s="1366"/>
      <c r="G90" s="1364"/>
      <c r="H90" s="1364"/>
      <c r="I90" s="1364"/>
      <c r="J90" s="1364"/>
      <c r="K90" s="1364"/>
      <c r="L90" s="1364"/>
      <c r="M90" s="1364"/>
      <c r="N90" s="1364"/>
      <c r="O90" s="1366"/>
      <c r="P90" s="1364"/>
      <c r="Q90" s="1364"/>
      <c r="R90" s="1364"/>
      <c r="S90" s="1364"/>
      <c r="T90" s="1364"/>
    </row>
    <row r="91" spans="1:20" s="1363" customFormat="1">
      <c r="A91" s="1364">
        <v>131</v>
      </c>
      <c r="B91" s="1364" t="b">
        <f>Check!$AR$132</f>
        <v>1</v>
      </c>
      <c r="C91" s="1364"/>
      <c r="D91" s="1364"/>
      <c r="E91" s="1364"/>
      <c r="F91" s="1366"/>
      <c r="G91" s="1364"/>
      <c r="H91" s="1364"/>
      <c r="I91" s="1364"/>
      <c r="J91" s="1364"/>
      <c r="K91" s="1364"/>
      <c r="L91" s="1364"/>
      <c r="M91" s="1364"/>
      <c r="N91" s="1364"/>
      <c r="O91" s="1366"/>
      <c r="P91" s="1364"/>
      <c r="Q91" s="1364"/>
      <c r="R91" s="1364"/>
      <c r="S91" s="1364"/>
      <c r="T91" s="1364"/>
    </row>
    <row r="92" spans="1:20" s="1363" customFormat="1">
      <c r="A92" s="1364">
        <v>132</v>
      </c>
      <c r="B92" s="1364" t="b">
        <f>Check!$AR$133</f>
        <v>1</v>
      </c>
      <c r="C92" s="1364"/>
      <c r="D92" s="1364"/>
      <c r="E92" s="1364"/>
      <c r="F92" s="1366"/>
      <c r="G92" s="1364"/>
      <c r="H92" s="1364"/>
      <c r="I92" s="1364"/>
      <c r="J92" s="1364"/>
      <c r="K92" s="1364"/>
      <c r="L92" s="1364"/>
      <c r="M92" s="1364"/>
      <c r="N92" s="1364"/>
      <c r="O92" s="1366"/>
      <c r="P92" s="1364"/>
      <c r="Q92" s="1364"/>
      <c r="R92" s="1364"/>
      <c r="S92" s="1364"/>
      <c r="T92" s="1364"/>
    </row>
    <row r="93" spans="1:20" s="1363" customFormat="1">
      <c r="A93" s="1364">
        <v>133</v>
      </c>
      <c r="B93" s="1364" t="b">
        <f>Check!$AR$134</f>
        <v>1</v>
      </c>
      <c r="C93" s="1364"/>
      <c r="D93" s="1364"/>
      <c r="E93" s="1364"/>
      <c r="F93" s="1366"/>
      <c r="G93" s="1364"/>
      <c r="H93" s="1364"/>
      <c r="I93" s="1364"/>
      <c r="J93" s="1364"/>
      <c r="K93" s="1364"/>
      <c r="L93" s="1364"/>
      <c r="M93" s="1364"/>
      <c r="N93" s="1364"/>
      <c r="O93" s="1366"/>
      <c r="P93" s="1364"/>
      <c r="Q93" s="1364"/>
      <c r="R93" s="1364"/>
      <c r="S93" s="1364"/>
      <c r="T93" s="1364"/>
    </row>
    <row r="94" spans="1:20" s="1363" customFormat="1">
      <c r="A94" s="1364">
        <v>134</v>
      </c>
      <c r="B94" s="1364" t="b">
        <f>Check!$AR$135</f>
        <v>1</v>
      </c>
      <c r="C94" s="1364"/>
      <c r="D94" s="1364"/>
      <c r="E94" s="1364"/>
      <c r="F94" s="1366"/>
      <c r="G94" s="1364"/>
      <c r="H94" s="1364"/>
      <c r="I94" s="1364"/>
      <c r="J94" s="1364"/>
      <c r="K94" s="1364"/>
      <c r="L94" s="1364"/>
      <c r="M94" s="1364"/>
      <c r="N94" s="1364"/>
      <c r="O94" s="1366"/>
      <c r="P94" s="1364"/>
      <c r="Q94" s="1364"/>
      <c r="R94" s="1364"/>
      <c r="S94" s="1364"/>
      <c r="T94" s="1364"/>
    </row>
    <row r="95" spans="1:20" s="1363" customFormat="1">
      <c r="A95" s="1364">
        <v>135</v>
      </c>
      <c r="B95" s="1364" t="b">
        <f>Check!$AR$136</f>
        <v>1</v>
      </c>
      <c r="C95" s="1364"/>
      <c r="D95" s="1364"/>
      <c r="E95" s="1364"/>
      <c r="F95" s="1366"/>
      <c r="G95" s="1364"/>
      <c r="H95" s="1364"/>
      <c r="I95" s="1364"/>
      <c r="J95" s="1364"/>
      <c r="K95" s="1364"/>
      <c r="L95" s="1364"/>
      <c r="M95" s="1364"/>
      <c r="N95" s="1364"/>
      <c r="O95" s="1366"/>
      <c r="P95" s="1364"/>
      <c r="Q95" s="1364"/>
      <c r="R95" s="1364"/>
      <c r="S95" s="1364"/>
      <c r="T95" s="1364"/>
    </row>
    <row r="96" spans="1:20" s="1363" customFormat="1">
      <c r="A96" s="1364">
        <v>136</v>
      </c>
      <c r="B96" s="1364" t="b">
        <f>Check!$AR$137</f>
        <v>1</v>
      </c>
      <c r="C96" s="1364"/>
      <c r="D96" s="1364"/>
      <c r="E96" s="1364"/>
      <c r="F96" s="1366"/>
      <c r="G96" s="1364"/>
      <c r="H96" s="1364"/>
      <c r="I96" s="1364"/>
      <c r="J96" s="1364"/>
      <c r="K96" s="1364"/>
      <c r="L96" s="1364"/>
      <c r="M96" s="1364"/>
      <c r="N96" s="1364"/>
      <c r="O96" s="1366"/>
      <c r="P96" s="1364"/>
      <c r="Q96" s="1364"/>
      <c r="R96" s="1364"/>
      <c r="S96" s="1364"/>
      <c r="T96" s="1364"/>
    </row>
    <row r="97" spans="1:20" s="1363" customFormat="1">
      <c r="A97" s="1364">
        <v>137</v>
      </c>
      <c r="B97" s="1364" t="b">
        <f>Check!$AR$138</f>
        <v>1</v>
      </c>
      <c r="C97" s="1364"/>
      <c r="D97" s="1364"/>
      <c r="E97" s="1364"/>
      <c r="F97" s="1366"/>
      <c r="G97" s="1364"/>
      <c r="H97" s="1364"/>
      <c r="I97" s="1364"/>
      <c r="J97" s="1364"/>
      <c r="K97" s="1364"/>
      <c r="L97" s="1364"/>
      <c r="M97" s="1364"/>
      <c r="N97" s="1364"/>
      <c r="O97" s="1366"/>
      <c r="P97" s="1364"/>
      <c r="Q97" s="1364"/>
      <c r="R97" s="1364"/>
      <c r="S97" s="1364"/>
      <c r="T97" s="1364"/>
    </row>
    <row r="98" spans="1:20" s="1363" customFormat="1">
      <c r="A98" s="1364">
        <v>138</v>
      </c>
      <c r="B98" s="1364" t="b">
        <f>Check!$AR$139</f>
        <v>1</v>
      </c>
      <c r="C98" s="1364"/>
      <c r="D98" s="1364"/>
      <c r="E98" s="1364"/>
      <c r="F98" s="1366"/>
      <c r="G98" s="1364"/>
      <c r="H98" s="1364"/>
      <c r="I98" s="1364"/>
      <c r="J98" s="1364"/>
      <c r="K98" s="1364"/>
      <c r="L98" s="1364"/>
      <c r="M98" s="1364"/>
      <c r="N98" s="1364"/>
      <c r="O98" s="1366"/>
      <c r="P98" s="1364"/>
      <c r="Q98" s="1364"/>
      <c r="R98" s="1364"/>
      <c r="S98" s="1364"/>
      <c r="T98" s="1364"/>
    </row>
    <row r="99" spans="1:20" s="1363" customFormat="1">
      <c r="A99" s="1364">
        <v>139</v>
      </c>
      <c r="B99" s="1364" t="b">
        <f>Check!$AR$140</f>
        <v>1</v>
      </c>
      <c r="C99" s="1364"/>
      <c r="D99" s="1364"/>
      <c r="E99" s="1364"/>
      <c r="F99" s="1366"/>
      <c r="G99" s="1364"/>
      <c r="H99" s="1364"/>
      <c r="I99" s="1364"/>
      <c r="J99" s="1364"/>
      <c r="K99" s="1364"/>
      <c r="L99" s="1364"/>
      <c r="M99" s="1364"/>
      <c r="N99" s="1364"/>
      <c r="O99" s="1366"/>
      <c r="P99" s="1364"/>
      <c r="Q99" s="1364"/>
      <c r="R99" s="1364"/>
      <c r="S99" s="1364"/>
      <c r="T99" s="1364"/>
    </row>
    <row r="100" spans="1:20" s="1363" customFormat="1">
      <c r="A100" s="1364">
        <v>140</v>
      </c>
      <c r="B100" s="1364" t="b">
        <f>Check!$AR$141</f>
        <v>1</v>
      </c>
      <c r="C100" s="1364"/>
      <c r="D100" s="1364"/>
      <c r="E100" s="1364"/>
      <c r="F100" s="1366"/>
      <c r="G100" s="1364"/>
      <c r="H100" s="1364"/>
      <c r="I100" s="1364"/>
      <c r="J100" s="1364"/>
      <c r="K100" s="1364"/>
      <c r="L100" s="1364"/>
      <c r="M100" s="1364"/>
      <c r="N100" s="1364"/>
      <c r="O100" s="1366"/>
      <c r="P100" s="1364"/>
      <c r="Q100" s="1364"/>
      <c r="R100" s="1364"/>
      <c r="S100" s="1364"/>
      <c r="T100" s="1364"/>
    </row>
    <row r="101" spans="1:20" s="1363" customFormat="1">
      <c r="A101" s="1364">
        <v>141</v>
      </c>
      <c r="B101" s="1364" t="b">
        <f>Check!$AR$142</f>
        <v>1</v>
      </c>
      <c r="C101" s="1364"/>
      <c r="D101" s="1364"/>
      <c r="E101" s="1364"/>
      <c r="F101" s="1366"/>
      <c r="G101" s="1364"/>
      <c r="H101" s="1364"/>
      <c r="I101" s="1364"/>
      <c r="J101" s="1364"/>
      <c r="K101" s="1364"/>
      <c r="L101" s="1364"/>
      <c r="M101" s="1364"/>
      <c r="N101" s="1364"/>
      <c r="O101" s="1366"/>
      <c r="P101" s="1364"/>
      <c r="Q101" s="1364"/>
      <c r="R101" s="1364"/>
      <c r="S101" s="1364"/>
      <c r="T101" s="1364"/>
    </row>
    <row r="102" spans="1:20" s="1363" customFormat="1">
      <c r="A102" s="1364">
        <v>142</v>
      </c>
      <c r="B102" s="1364" t="b">
        <f>Check!$AR$143</f>
        <v>1</v>
      </c>
      <c r="C102" s="1364"/>
      <c r="D102" s="1364"/>
      <c r="E102" s="1364"/>
      <c r="F102" s="1366"/>
      <c r="G102" s="1364"/>
      <c r="H102" s="1364"/>
      <c r="I102" s="1364"/>
      <c r="J102" s="1364"/>
      <c r="K102" s="1364"/>
      <c r="L102" s="1364"/>
      <c r="M102" s="1364"/>
      <c r="N102" s="1364"/>
      <c r="O102" s="1366"/>
      <c r="P102" s="1364"/>
      <c r="Q102" s="1364"/>
      <c r="R102" s="1364"/>
      <c r="S102" s="1364"/>
      <c r="T102" s="1364"/>
    </row>
    <row r="103" spans="1:20" s="1363" customFormat="1">
      <c r="A103" s="1364">
        <v>143</v>
      </c>
      <c r="B103" s="1364" t="b">
        <f>Check!$AR$144</f>
        <v>1</v>
      </c>
      <c r="C103" s="1364"/>
      <c r="D103" s="1364"/>
      <c r="E103" s="1364"/>
      <c r="F103" s="1366"/>
      <c r="G103" s="1364"/>
      <c r="H103" s="1364"/>
      <c r="I103" s="1364"/>
      <c r="J103" s="1364"/>
      <c r="K103" s="1364"/>
      <c r="L103" s="1364"/>
      <c r="M103" s="1364"/>
      <c r="N103" s="1364"/>
      <c r="O103" s="1366"/>
      <c r="P103" s="1364"/>
      <c r="Q103" s="1364"/>
      <c r="R103" s="1364"/>
      <c r="S103" s="1364"/>
      <c r="T103" s="1364"/>
    </row>
    <row r="104" spans="1:20" s="1363" customFormat="1">
      <c r="A104" s="1364">
        <v>144</v>
      </c>
      <c r="B104" s="1364" t="b">
        <f>Check!$AR$145</f>
        <v>0</v>
      </c>
      <c r="C104" s="1364"/>
      <c r="D104" s="1364"/>
      <c r="E104" s="1364"/>
      <c r="F104" s="1366"/>
      <c r="G104" s="1364"/>
      <c r="H104" s="1364"/>
      <c r="I104" s="1364"/>
      <c r="J104" s="1364"/>
      <c r="K104" s="1364"/>
      <c r="L104" s="1364"/>
      <c r="M104" s="1364"/>
      <c r="N104" s="1364"/>
      <c r="O104" s="1366"/>
      <c r="P104" s="1364"/>
      <c r="Q104" s="1364"/>
      <c r="R104" s="1364"/>
      <c r="S104" s="1364"/>
      <c r="T104" s="1364"/>
    </row>
    <row r="105" spans="1:20" s="1363" customFormat="1">
      <c r="A105" s="1364">
        <v>145</v>
      </c>
      <c r="B105" s="1364" t="b">
        <f>Check!$AR$146</f>
        <v>1</v>
      </c>
      <c r="C105" s="1364"/>
      <c r="D105" s="1364"/>
      <c r="E105" s="1364"/>
      <c r="F105" s="1366"/>
      <c r="G105" s="1364"/>
      <c r="H105" s="1364"/>
      <c r="I105" s="1364"/>
      <c r="J105" s="1364"/>
      <c r="K105" s="1364"/>
      <c r="L105" s="1364"/>
      <c r="M105" s="1364"/>
      <c r="N105" s="1364"/>
      <c r="O105" s="1366"/>
      <c r="P105" s="1364"/>
      <c r="Q105" s="1364"/>
      <c r="R105" s="1364"/>
      <c r="S105" s="1364"/>
      <c r="T105" s="1364"/>
    </row>
    <row r="106" spans="1:20" s="1363" customFormat="1">
      <c r="A106" s="1364">
        <v>146</v>
      </c>
      <c r="B106" s="1364" t="b">
        <f>Check!$AR$147</f>
        <v>1</v>
      </c>
      <c r="C106" s="1364"/>
      <c r="D106" s="1364"/>
      <c r="E106" s="1364"/>
      <c r="F106" s="1366"/>
      <c r="G106" s="1364"/>
      <c r="H106" s="1364"/>
      <c r="I106" s="1364"/>
      <c r="J106" s="1364"/>
      <c r="K106" s="1364"/>
      <c r="L106" s="1364"/>
      <c r="M106" s="1364"/>
      <c r="N106" s="1364"/>
      <c r="O106" s="1366"/>
      <c r="P106" s="1364"/>
      <c r="Q106" s="1364"/>
      <c r="R106" s="1364"/>
      <c r="S106" s="1364"/>
      <c r="T106" s="1364"/>
    </row>
    <row r="107" spans="1:20" s="1363" customFormat="1">
      <c r="A107" s="1364">
        <v>147</v>
      </c>
      <c r="B107" s="1364" t="b">
        <f>Check!$AR$148</f>
        <v>1</v>
      </c>
      <c r="C107" s="1364"/>
      <c r="D107" s="1364"/>
      <c r="E107" s="1364"/>
      <c r="F107" s="1366"/>
      <c r="G107" s="1364"/>
      <c r="H107" s="1364"/>
      <c r="I107" s="1364"/>
      <c r="J107" s="1364"/>
      <c r="K107" s="1364"/>
      <c r="L107" s="1364"/>
      <c r="M107" s="1364"/>
      <c r="N107" s="1364"/>
      <c r="O107" s="1366"/>
      <c r="P107" s="1364"/>
      <c r="Q107" s="1364"/>
      <c r="R107" s="1364"/>
      <c r="S107" s="1364"/>
      <c r="T107" s="1364"/>
    </row>
    <row r="108" spans="1:20" s="1363" customFormat="1">
      <c r="A108" s="1364">
        <v>148</v>
      </c>
      <c r="B108" s="1364" t="b">
        <f>Check!$AR$149</f>
        <v>0</v>
      </c>
      <c r="C108" s="1364"/>
      <c r="D108" s="1364"/>
      <c r="E108" s="1364"/>
      <c r="F108" s="1366"/>
      <c r="G108" s="1364"/>
      <c r="H108" s="1364"/>
      <c r="I108" s="1364"/>
      <c r="J108" s="1364"/>
      <c r="K108" s="1364"/>
      <c r="L108" s="1364"/>
      <c r="M108" s="1364"/>
      <c r="N108" s="1364"/>
      <c r="O108" s="1366"/>
      <c r="P108" s="1364"/>
      <c r="Q108" s="1364"/>
      <c r="R108" s="1364"/>
      <c r="S108" s="1364"/>
      <c r="T108" s="1364"/>
    </row>
    <row r="109" spans="1:20" s="1363" customFormat="1">
      <c r="A109" s="1364">
        <v>149</v>
      </c>
      <c r="B109" s="1364" t="b">
        <f>Check!$AR$150</f>
        <v>1</v>
      </c>
      <c r="C109" s="1364"/>
      <c r="D109" s="1364"/>
      <c r="E109" s="1364"/>
      <c r="F109" s="1366"/>
      <c r="G109" s="1364"/>
      <c r="H109" s="1364"/>
      <c r="I109" s="1364"/>
      <c r="J109" s="1364"/>
      <c r="K109" s="1364"/>
      <c r="L109" s="1364"/>
      <c r="M109" s="1364"/>
      <c r="N109" s="1364"/>
      <c r="O109" s="1366"/>
      <c r="P109" s="1364"/>
      <c r="Q109" s="1364"/>
      <c r="R109" s="1364"/>
      <c r="S109" s="1364"/>
      <c r="T109" s="1364"/>
    </row>
    <row r="110" spans="1:20" s="1363" customFormat="1">
      <c r="A110" s="1364">
        <v>150</v>
      </c>
      <c r="B110" s="1364" t="b">
        <f>Check!$AR$151</f>
        <v>1</v>
      </c>
      <c r="C110" s="1364"/>
      <c r="D110" s="1364"/>
      <c r="E110" s="1364"/>
      <c r="F110" s="1366"/>
      <c r="G110" s="1364"/>
      <c r="H110" s="1364"/>
      <c r="I110" s="1364"/>
      <c r="J110" s="1364"/>
      <c r="K110" s="1364"/>
      <c r="L110" s="1364"/>
      <c r="M110" s="1364"/>
      <c r="N110" s="1364"/>
      <c r="O110" s="1366"/>
      <c r="P110" s="1364"/>
      <c r="Q110" s="1364"/>
      <c r="R110" s="1364"/>
      <c r="S110" s="1364"/>
      <c r="T110" s="1364"/>
    </row>
    <row r="111" spans="1:20" s="1363" customFormat="1">
      <c r="A111" s="1364">
        <v>151</v>
      </c>
      <c r="B111" s="1364" t="b">
        <f>Check!$AR$152</f>
        <v>1</v>
      </c>
      <c r="C111" s="1364"/>
      <c r="D111" s="1364"/>
      <c r="E111" s="1364"/>
      <c r="F111" s="1366"/>
      <c r="G111" s="1364"/>
      <c r="H111" s="1364"/>
      <c r="I111" s="1364"/>
      <c r="J111" s="1364"/>
      <c r="K111" s="1364"/>
      <c r="L111" s="1364"/>
      <c r="M111" s="1364"/>
      <c r="N111" s="1364"/>
      <c r="O111" s="1366"/>
      <c r="P111" s="1364"/>
      <c r="Q111" s="1364"/>
      <c r="R111" s="1364"/>
      <c r="S111" s="1364"/>
      <c r="T111" s="1364"/>
    </row>
    <row r="112" spans="1:20" s="1363" customFormat="1">
      <c r="A112" s="1364">
        <v>152</v>
      </c>
      <c r="B112" s="1364" t="b">
        <f>Check!$AR$153</f>
        <v>1</v>
      </c>
      <c r="C112" s="1364"/>
      <c r="D112" s="1364"/>
      <c r="E112" s="1364"/>
      <c r="F112" s="1366"/>
      <c r="G112" s="1364"/>
      <c r="H112" s="1364"/>
      <c r="I112" s="1364"/>
      <c r="J112" s="1364"/>
      <c r="K112" s="1364"/>
      <c r="L112" s="1364"/>
      <c r="M112" s="1364"/>
      <c r="N112" s="1364"/>
      <c r="O112" s="1366"/>
      <c r="P112" s="1364"/>
      <c r="Q112" s="1364"/>
      <c r="R112" s="1364"/>
      <c r="S112" s="1364"/>
      <c r="T112" s="1364"/>
    </row>
    <row r="113" spans="1:20" s="1363" customFormat="1">
      <c r="A113" s="1364">
        <v>153</v>
      </c>
      <c r="B113" s="1364" t="b">
        <f>Check!$AR$154</f>
        <v>1</v>
      </c>
      <c r="C113" s="1364"/>
      <c r="D113" s="1364"/>
      <c r="E113" s="1364"/>
      <c r="F113" s="1366"/>
      <c r="G113" s="1364"/>
      <c r="H113" s="1364"/>
      <c r="I113" s="1364"/>
      <c r="J113" s="1364"/>
      <c r="K113" s="1364"/>
      <c r="L113" s="1364"/>
      <c r="M113" s="1364"/>
      <c r="N113" s="1364"/>
      <c r="O113" s="1366"/>
      <c r="P113" s="1364"/>
      <c r="Q113" s="1364"/>
      <c r="R113" s="1364"/>
      <c r="S113" s="1364"/>
      <c r="T113" s="1364"/>
    </row>
    <row r="114" spans="1:20" s="1363" customFormat="1">
      <c r="A114" s="1364">
        <v>154</v>
      </c>
      <c r="B114" s="1364" t="b">
        <f>Check!$AR$155</f>
        <v>1</v>
      </c>
      <c r="C114" s="1364"/>
      <c r="D114" s="1364"/>
      <c r="E114" s="1364"/>
      <c r="F114" s="1366"/>
      <c r="G114" s="1364"/>
      <c r="H114" s="1364"/>
      <c r="I114" s="1364"/>
      <c r="J114" s="1364"/>
      <c r="K114" s="1364"/>
      <c r="L114" s="1364"/>
      <c r="M114" s="1364"/>
      <c r="N114" s="1364"/>
      <c r="O114" s="1366"/>
      <c r="P114" s="1364"/>
      <c r="Q114" s="1364"/>
      <c r="R114" s="1364"/>
      <c r="S114" s="1364"/>
      <c r="T114" s="1364"/>
    </row>
    <row r="115" spans="1:20" s="1363" customFormat="1">
      <c r="A115" s="1364">
        <v>155</v>
      </c>
      <c r="B115" s="1364" t="b">
        <f>Check!$AR$156</f>
        <v>1</v>
      </c>
      <c r="C115" s="1364"/>
      <c r="D115" s="1364"/>
      <c r="E115" s="1364"/>
      <c r="F115" s="1366"/>
      <c r="G115" s="1364"/>
      <c r="H115" s="1364"/>
      <c r="I115" s="1364"/>
      <c r="J115" s="1364"/>
      <c r="K115" s="1364"/>
      <c r="L115" s="1364"/>
      <c r="M115" s="1364"/>
      <c r="N115" s="1364"/>
      <c r="O115" s="1366"/>
      <c r="P115" s="1364"/>
      <c r="Q115" s="1364"/>
      <c r="R115" s="1364"/>
      <c r="S115" s="1364"/>
      <c r="T115" s="1364"/>
    </row>
    <row r="116" spans="1:20" s="1363" customFormat="1">
      <c r="A116" s="1364">
        <v>156</v>
      </c>
      <c r="B116" s="1364" t="b">
        <f>Check!$AR$157</f>
        <v>1</v>
      </c>
      <c r="C116" s="1364"/>
      <c r="D116" s="1364"/>
      <c r="E116" s="1364"/>
      <c r="F116" s="1366"/>
      <c r="G116" s="1364"/>
      <c r="H116" s="1364"/>
      <c r="I116" s="1364"/>
      <c r="J116" s="1364"/>
      <c r="K116" s="1364"/>
      <c r="L116" s="1364"/>
      <c r="M116" s="1364"/>
      <c r="N116" s="1364"/>
      <c r="O116" s="1366"/>
      <c r="P116" s="1364"/>
      <c r="Q116" s="1364"/>
      <c r="R116" s="1364"/>
      <c r="S116" s="1364"/>
      <c r="T116" s="1364"/>
    </row>
    <row r="117" spans="1:20" s="1363" customFormat="1">
      <c r="A117" s="1364">
        <v>157</v>
      </c>
      <c r="B117" s="1364" t="b">
        <f>Check!$AR$158</f>
        <v>1</v>
      </c>
      <c r="C117" s="1364"/>
      <c r="D117" s="1364"/>
      <c r="E117" s="1364"/>
      <c r="F117" s="1366"/>
      <c r="G117" s="1364"/>
      <c r="H117" s="1364"/>
      <c r="I117" s="1364"/>
      <c r="J117" s="1364"/>
      <c r="K117" s="1364"/>
      <c r="L117" s="1364"/>
      <c r="M117" s="1364"/>
      <c r="N117" s="1364"/>
      <c r="O117" s="1366"/>
      <c r="P117" s="1364"/>
      <c r="Q117" s="1364"/>
      <c r="R117" s="1364"/>
      <c r="S117" s="1364"/>
      <c r="T117" s="1364"/>
    </row>
    <row r="118" spans="1:20" s="1363" customFormat="1">
      <c r="A118" s="1364">
        <v>158</v>
      </c>
      <c r="B118" s="1364" t="b">
        <f>Check!$AR$159</f>
        <v>1</v>
      </c>
      <c r="C118" s="1364"/>
      <c r="D118" s="1364"/>
      <c r="E118" s="1364"/>
      <c r="F118" s="1366"/>
      <c r="G118" s="1364"/>
      <c r="H118" s="1364"/>
      <c r="I118" s="1364"/>
      <c r="J118" s="1364"/>
      <c r="K118" s="1364"/>
      <c r="L118" s="1364"/>
      <c r="M118" s="1364"/>
      <c r="N118" s="1364"/>
      <c r="O118" s="1366"/>
      <c r="P118" s="1364"/>
      <c r="Q118" s="1364"/>
      <c r="R118" s="1364"/>
      <c r="S118" s="1364"/>
      <c r="T118" s="1364"/>
    </row>
    <row r="119" spans="1:20" s="1363" customFormat="1">
      <c r="A119" s="1364">
        <v>159</v>
      </c>
      <c r="B119" s="1364" t="b">
        <f>Check!$AR$160</f>
        <v>1</v>
      </c>
      <c r="C119" s="1364"/>
      <c r="D119" s="1364"/>
      <c r="E119" s="1364"/>
      <c r="F119" s="1366"/>
      <c r="G119" s="1364"/>
      <c r="H119" s="1364"/>
      <c r="I119" s="1364"/>
      <c r="J119" s="1364"/>
      <c r="K119" s="1364"/>
      <c r="L119" s="1364"/>
      <c r="M119" s="1364"/>
      <c r="N119" s="1364"/>
      <c r="O119" s="1366"/>
      <c r="P119" s="1364"/>
      <c r="Q119" s="1364"/>
      <c r="R119" s="1364"/>
      <c r="S119" s="1364"/>
      <c r="T119" s="1364"/>
    </row>
    <row r="120" spans="1:20" s="1363" customFormat="1">
      <c r="A120" s="1364">
        <v>160</v>
      </c>
      <c r="B120" s="1364" t="b">
        <f>Check!$AR$161</f>
        <v>1</v>
      </c>
      <c r="C120" s="1364"/>
      <c r="D120" s="1364"/>
      <c r="E120" s="1364"/>
      <c r="F120" s="1366"/>
      <c r="G120" s="1364"/>
      <c r="H120" s="1364"/>
      <c r="I120" s="1364"/>
      <c r="J120" s="1364"/>
      <c r="K120" s="1364"/>
      <c r="L120" s="1364"/>
      <c r="M120" s="1364"/>
      <c r="N120" s="1364"/>
      <c r="O120" s="1366"/>
      <c r="P120" s="1364"/>
      <c r="Q120" s="1364"/>
      <c r="R120" s="1364"/>
      <c r="S120" s="1364"/>
      <c r="T120" s="1364"/>
    </row>
    <row r="121" spans="1:20" s="1363" customFormat="1">
      <c r="A121" s="1364">
        <v>161</v>
      </c>
      <c r="B121" s="1364" t="b">
        <f>Check!$AR$162</f>
        <v>1</v>
      </c>
      <c r="C121" s="1364"/>
      <c r="D121" s="1364"/>
      <c r="E121" s="1364"/>
      <c r="F121" s="1366"/>
      <c r="G121" s="1364"/>
      <c r="H121" s="1364"/>
      <c r="I121" s="1364"/>
      <c r="J121" s="1364"/>
      <c r="K121" s="1364"/>
      <c r="L121" s="1364"/>
      <c r="M121" s="1364"/>
      <c r="N121" s="1364"/>
      <c r="O121" s="1366"/>
      <c r="P121" s="1364"/>
      <c r="Q121" s="1364"/>
      <c r="R121" s="1364"/>
      <c r="S121" s="1364"/>
      <c r="T121" s="1364"/>
    </row>
    <row r="122" spans="1:20" s="1363" customFormat="1">
      <c r="A122" s="1364">
        <v>162</v>
      </c>
      <c r="B122" s="1364" t="b">
        <f>Check!$AR$163</f>
        <v>0</v>
      </c>
      <c r="C122" s="1364"/>
      <c r="D122" s="1364"/>
      <c r="E122" s="1364"/>
      <c r="F122" s="1366"/>
      <c r="G122" s="1364"/>
      <c r="H122" s="1364"/>
      <c r="I122" s="1364"/>
      <c r="J122" s="1364"/>
      <c r="K122" s="1364"/>
      <c r="L122" s="1364"/>
      <c r="M122" s="1364"/>
      <c r="N122" s="1364"/>
      <c r="O122" s="1366"/>
      <c r="P122" s="1364"/>
      <c r="Q122" s="1364"/>
      <c r="R122" s="1364"/>
      <c r="S122" s="1364"/>
      <c r="T122" s="1364"/>
    </row>
    <row r="123" spans="1:20" s="1363" customFormat="1">
      <c r="A123" s="1364">
        <v>163</v>
      </c>
      <c r="B123" s="1364" t="b">
        <f>Check!$AR$164</f>
        <v>1</v>
      </c>
      <c r="C123" s="1364"/>
      <c r="D123" s="1364"/>
      <c r="E123" s="1364"/>
      <c r="F123" s="1366"/>
      <c r="G123" s="1364"/>
      <c r="H123" s="1364"/>
      <c r="I123" s="1364"/>
      <c r="J123" s="1364"/>
      <c r="K123" s="1364"/>
      <c r="L123" s="1364"/>
      <c r="M123" s="1364"/>
      <c r="N123" s="1364"/>
      <c r="O123" s="1366"/>
      <c r="P123" s="1364"/>
      <c r="Q123" s="1364"/>
      <c r="R123" s="1364"/>
      <c r="S123" s="1364"/>
      <c r="T123" s="1364"/>
    </row>
    <row r="124" spans="1:20" s="1363" customFormat="1">
      <c r="A124" s="1364">
        <v>164</v>
      </c>
      <c r="B124" s="1364" t="b">
        <f>Check!$AR$165</f>
        <v>1</v>
      </c>
      <c r="C124" s="1364"/>
      <c r="D124" s="1364"/>
      <c r="E124" s="1364"/>
      <c r="F124" s="1366"/>
      <c r="G124" s="1364"/>
      <c r="H124" s="1364"/>
      <c r="I124" s="1364"/>
      <c r="J124" s="1364"/>
      <c r="K124" s="1364"/>
      <c r="L124" s="1364"/>
      <c r="M124" s="1364"/>
      <c r="N124" s="1364"/>
      <c r="O124" s="1366"/>
      <c r="P124" s="1364"/>
      <c r="Q124" s="1364"/>
      <c r="R124" s="1364"/>
      <c r="S124" s="1364"/>
      <c r="T124" s="1364"/>
    </row>
    <row r="125" spans="1:20" s="1363" customFormat="1">
      <c r="A125" s="1364">
        <v>165</v>
      </c>
      <c r="B125" s="1364" t="b">
        <f>Check!$AR$166</f>
        <v>1</v>
      </c>
      <c r="C125" s="1364"/>
      <c r="D125" s="1364"/>
      <c r="E125" s="1364"/>
      <c r="F125" s="1366"/>
      <c r="G125" s="1364"/>
      <c r="H125" s="1364"/>
      <c r="I125" s="1364"/>
      <c r="J125" s="1364"/>
      <c r="K125" s="1364"/>
      <c r="L125" s="1364"/>
      <c r="M125" s="1364"/>
      <c r="N125" s="1364"/>
      <c r="O125" s="1366"/>
      <c r="P125" s="1364"/>
      <c r="Q125" s="1364"/>
      <c r="R125" s="1364"/>
      <c r="S125" s="1364"/>
      <c r="T125" s="1364"/>
    </row>
    <row r="126" spans="1:20" s="1363" customFormat="1">
      <c r="A126" s="1364">
        <v>166</v>
      </c>
      <c r="B126" s="1364" t="b">
        <f>Check!$AR$167</f>
        <v>0</v>
      </c>
      <c r="C126" s="1364"/>
      <c r="D126" s="1364"/>
      <c r="E126" s="1364"/>
      <c r="F126" s="1366"/>
      <c r="G126" s="1364"/>
      <c r="H126" s="1364"/>
      <c r="I126" s="1364"/>
      <c r="J126" s="1364"/>
      <c r="K126" s="1364"/>
      <c r="L126" s="1364"/>
      <c r="M126" s="1364"/>
      <c r="N126" s="1364"/>
      <c r="O126" s="1366"/>
      <c r="P126" s="1364"/>
      <c r="Q126" s="1364"/>
      <c r="R126" s="1364"/>
      <c r="S126" s="1364"/>
      <c r="T126" s="1364"/>
    </row>
    <row r="127" spans="1:20" s="1363" customFormat="1">
      <c r="A127" s="1364">
        <v>167</v>
      </c>
      <c r="B127" s="1364" t="b">
        <f>Check!$AR$168</f>
        <v>1</v>
      </c>
      <c r="C127" s="1364"/>
      <c r="D127" s="1364"/>
      <c r="E127" s="1364"/>
      <c r="F127" s="1366"/>
      <c r="G127" s="1364"/>
      <c r="H127" s="1364"/>
      <c r="I127" s="1364"/>
      <c r="J127" s="1364"/>
      <c r="K127" s="1364"/>
      <c r="L127" s="1364"/>
      <c r="M127" s="1364"/>
      <c r="N127" s="1364"/>
      <c r="O127" s="1366"/>
      <c r="P127" s="1364"/>
      <c r="Q127" s="1364"/>
      <c r="R127" s="1364"/>
      <c r="S127" s="1364"/>
      <c r="T127" s="1364"/>
    </row>
    <row r="128" spans="1:20" s="1363" customFormat="1">
      <c r="A128" s="1364">
        <v>168</v>
      </c>
      <c r="B128" s="1364" t="b">
        <f>Check!$AR$169</f>
        <v>1</v>
      </c>
      <c r="C128" s="1364"/>
      <c r="D128" s="1364"/>
      <c r="E128" s="1364"/>
      <c r="F128" s="1366"/>
      <c r="G128" s="1364"/>
      <c r="H128" s="1364"/>
      <c r="I128" s="1364"/>
      <c r="J128" s="1364"/>
      <c r="K128" s="1364"/>
      <c r="L128" s="1364"/>
      <c r="M128" s="1364"/>
      <c r="N128" s="1364"/>
      <c r="O128" s="1366"/>
      <c r="P128" s="1364"/>
      <c r="Q128" s="1364"/>
      <c r="R128" s="1364"/>
      <c r="S128" s="1364"/>
      <c r="T128" s="1364"/>
    </row>
    <row r="129" spans="1:20" s="1363" customFormat="1">
      <c r="A129" s="1364">
        <v>169</v>
      </c>
      <c r="B129" s="1364" t="b">
        <f>Check!$AR$170</f>
        <v>1</v>
      </c>
      <c r="C129" s="1364"/>
      <c r="D129" s="1364"/>
      <c r="E129" s="1364"/>
      <c r="F129" s="1366"/>
      <c r="G129" s="1364"/>
      <c r="H129" s="1364"/>
      <c r="I129" s="1364"/>
      <c r="J129" s="1364"/>
      <c r="K129" s="1364"/>
      <c r="L129" s="1364"/>
      <c r="M129" s="1364"/>
      <c r="N129" s="1364"/>
      <c r="O129" s="1366"/>
      <c r="P129" s="1364"/>
      <c r="Q129" s="1364"/>
      <c r="R129" s="1364"/>
      <c r="S129" s="1364"/>
      <c r="T129" s="1364"/>
    </row>
    <row r="130" spans="1:20" s="1363" customFormat="1">
      <c r="A130" s="1364">
        <v>170</v>
      </c>
      <c r="B130" s="1364" t="b">
        <f>Check!$AR$171</f>
        <v>1</v>
      </c>
      <c r="C130" s="1364"/>
      <c r="D130" s="1364"/>
      <c r="E130" s="1364"/>
      <c r="F130" s="1366"/>
      <c r="G130" s="1364"/>
      <c r="H130" s="1364"/>
      <c r="I130" s="1364"/>
      <c r="J130" s="1364"/>
      <c r="K130" s="1364"/>
      <c r="L130" s="1364"/>
      <c r="M130" s="1364"/>
      <c r="N130" s="1364"/>
      <c r="O130" s="1366"/>
      <c r="P130" s="1364"/>
      <c r="Q130" s="1364"/>
      <c r="R130" s="1364"/>
      <c r="S130" s="1364"/>
      <c r="T130" s="1364"/>
    </row>
    <row r="131" spans="1:20" s="1363" customFormat="1">
      <c r="A131" s="1364">
        <v>171</v>
      </c>
      <c r="B131" s="1364" t="b">
        <f>Check!$AR$172</f>
        <v>1</v>
      </c>
      <c r="C131" s="1364"/>
      <c r="D131" s="1364"/>
      <c r="E131" s="1364"/>
      <c r="F131" s="1366"/>
      <c r="G131" s="1364"/>
      <c r="H131" s="1364"/>
      <c r="I131" s="1364"/>
      <c r="J131" s="1364"/>
      <c r="K131" s="1364"/>
      <c r="L131" s="1364"/>
      <c r="M131" s="1364"/>
      <c r="N131" s="1364"/>
      <c r="O131" s="1366"/>
      <c r="P131" s="1364"/>
      <c r="Q131" s="1364"/>
      <c r="R131" s="1364"/>
      <c r="S131" s="1364"/>
      <c r="T131" s="1364"/>
    </row>
    <row r="132" spans="1:20" s="1363" customFormat="1">
      <c r="A132" s="1364">
        <v>172</v>
      </c>
      <c r="B132" s="1364" t="b">
        <f>Check!$AR$173</f>
        <v>1</v>
      </c>
      <c r="C132" s="1364"/>
      <c r="D132" s="1364"/>
      <c r="E132" s="1364"/>
      <c r="F132" s="1366"/>
      <c r="G132" s="1364"/>
      <c r="H132" s="1364"/>
      <c r="I132" s="1364"/>
      <c r="J132" s="1364"/>
      <c r="K132" s="1364"/>
      <c r="L132" s="1364"/>
      <c r="M132" s="1364"/>
      <c r="N132" s="1364"/>
      <c r="O132" s="1366"/>
      <c r="P132" s="1364"/>
      <c r="Q132" s="1364"/>
      <c r="R132" s="1364"/>
      <c r="S132" s="1364"/>
      <c r="T132" s="1364"/>
    </row>
    <row r="133" spans="1:20" s="1363" customFormat="1">
      <c r="A133" s="1364">
        <v>173</v>
      </c>
      <c r="B133" s="1364" t="b">
        <f>Check!$AR$174</f>
        <v>1</v>
      </c>
      <c r="C133" s="1364"/>
      <c r="D133" s="1364"/>
      <c r="E133" s="1364"/>
      <c r="F133" s="1366"/>
      <c r="G133" s="1364"/>
      <c r="H133" s="1364"/>
      <c r="I133" s="1364"/>
      <c r="J133" s="1364"/>
      <c r="K133" s="1364"/>
      <c r="L133" s="1364"/>
      <c r="M133" s="1364"/>
      <c r="N133" s="1364"/>
      <c r="O133" s="1366"/>
      <c r="P133" s="1364"/>
      <c r="Q133" s="1364"/>
      <c r="R133" s="1364"/>
      <c r="S133" s="1364"/>
      <c r="T133" s="1364"/>
    </row>
    <row r="134" spans="1:20" s="1363" customFormat="1">
      <c r="A134" s="1364">
        <v>174</v>
      </c>
      <c r="B134" s="1364" t="b">
        <f>Check!$AR$175</f>
        <v>1</v>
      </c>
      <c r="C134" s="1364"/>
      <c r="D134" s="1364"/>
      <c r="E134" s="1364"/>
      <c r="F134" s="1366"/>
      <c r="G134" s="1364"/>
      <c r="H134" s="1364"/>
      <c r="I134" s="1364"/>
      <c r="J134" s="1364"/>
      <c r="K134" s="1364"/>
      <c r="L134" s="1364"/>
      <c r="M134" s="1364"/>
      <c r="N134" s="1364"/>
      <c r="O134" s="1366"/>
      <c r="P134" s="1364"/>
      <c r="Q134" s="1364"/>
      <c r="R134" s="1364"/>
      <c r="S134" s="1364"/>
      <c r="T134" s="1364"/>
    </row>
    <row r="135" spans="1:20" s="1363" customFormat="1">
      <c r="A135" s="1364">
        <v>175</v>
      </c>
      <c r="B135" s="1364" t="b">
        <f>Check!$AR$176</f>
        <v>1</v>
      </c>
      <c r="C135" s="1364"/>
      <c r="D135" s="1364"/>
      <c r="E135" s="1364"/>
      <c r="F135" s="1366"/>
      <c r="G135" s="1364"/>
      <c r="H135" s="1364"/>
      <c r="I135" s="1364"/>
      <c r="J135" s="1364"/>
      <c r="K135" s="1364"/>
      <c r="L135" s="1364"/>
      <c r="M135" s="1364"/>
      <c r="N135" s="1364"/>
      <c r="O135" s="1366"/>
      <c r="P135" s="1364"/>
      <c r="Q135" s="1364"/>
      <c r="R135" s="1364"/>
      <c r="S135" s="1364"/>
      <c r="T135" s="1364"/>
    </row>
    <row r="136" spans="1:20" s="1363" customFormat="1">
      <c r="A136" s="1364">
        <v>176</v>
      </c>
      <c r="B136" s="1364" t="b">
        <f>Check!$AR$177</f>
        <v>1</v>
      </c>
      <c r="C136" s="1364"/>
      <c r="D136" s="1364"/>
      <c r="E136" s="1364"/>
      <c r="F136" s="1366"/>
      <c r="G136" s="1364"/>
      <c r="H136" s="1364"/>
      <c r="I136" s="1364"/>
      <c r="J136" s="1364"/>
      <c r="K136" s="1364"/>
      <c r="L136" s="1364"/>
      <c r="M136" s="1364"/>
      <c r="N136" s="1364"/>
      <c r="O136" s="1366"/>
      <c r="P136" s="1364"/>
      <c r="Q136" s="1364"/>
      <c r="R136" s="1364"/>
      <c r="S136" s="1364"/>
      <c r="T136" s="1364"/>
    </row>
    <row r="137" spans="1:20" s="1363" customFormat="1">
      <c r="A137" s="1364">
        <v>177</v>
      </c>
      <c r="B137" s="1364" t="b">
        <f>Check!$AR$178</f>
        <v>1</v>
      </c>
      <c r="C137" s="1364"/>
      <c r="D137" s="1364"/>
      <c r="E137" s="1364"/>
      <c r="F137" s="1366"/>
      <c r="G137" s="1364"/>
      <c r="H137" s="1364"/>
      <c r="I137" s="1364"/>
      <c r="J137" s="1364"/>
      <c r="K137" s="1364"/>
      <c r="L137" s="1364"/>
      <c r="M137" s="1364"/>
      <c r="N137" s="1364"/>
      <c r="O137" s="1366"/>
      <c r="P137" s="1364"/>
      <c r="Q137" s="1364"/>
      <c r="R137" s="1364"/>
      <c r="S137" s="1364"/>
      <c r="T137" s="1364"/>
    </row>
    <row r="138" spans="1:20" s="1363" customFormat="1">
      <c r="A138" s="1364">
        <v>178</v>
      </c>
      <c r="B138" s="1364" t="b">
        <f>Check!$AR$179</f>
        <v>1</v>
      </c>
      <c r="C138" s="1364"/>
      <c r="D138" s="1364"/>
      <c r="E138" s="1364"/>
      <c r="F138" s="1366"/>
      <c r="G138" s="1364"/>
      <c r="H138" s="1364"/>
      <c r="I138" s="1364"/>
      <c r="J138" s="1364"/>
      <c r="K138" s="1364"/>
      <c r="L138" s="1364"/>
      <c r="M138" s="1364"/>
      <c r="N138" s="1364"/>
      <c r="O138" s="1366"/>
      <c r="P138" s="1364"/>
      <c r="Q138" s="1364"/>
      <c r="R138" s="1364"/>
      <c r="S138" s="1364"/>
      <c r="T138" s="1364"/>
    </row>
    <row r="139" spans="1:20" s="1363" customFormat="1">
      <c r="A139" s="1364">
        <v>179</v>
      </c>
      <c r="B139" s="1364" t="b">
        <f>Check!$AR$180</f>
        <v>1</v>
      </c>
      <c r="C139" s="1364"/>
      <c r="D139" s="1364"/>
      <c r="E139" s="1364"/>
      <c r="F139" s="1366"/>
      <c r="G139" s="1364"/>
      <c r="H139" s="1364"/>
      <c r="I139" s="1364"/>
      <c r="J139" s="1364"/>
      <c r="K139" s="1364"/>
      <c r="L139" s="1364"/>
      <c r="M139" s="1364"/>
      <c r="N139" s="1364"/>
      <c r="O139" s="1366"/>
      <c r="P139" s="1364"/>
      <c r="Q139" s="1364"/>
      <c r="R139" s="1364"/>
      <c r="S139" s="1364"/>
      <c r="T139" s="1364"/>
    </row>
    <row r="140" spans="1:20" s="1363" customFormat="1">
      <c r="A140" s="1364">
        <v>180</v>
      </c>
      <c r="B140" s="1364" t="b">
        <f>Check!$AR$181</f>
        <v>1</v>
      </c>
      <c r="C140" s="1364"/>
      <c r="D140" s="1364"/>
      <c r="E140" s="1364"/>
      <c r="F140" s="1366"/>
      <c r="G140" s="1364"/>
      <c r="H140" s="1364"/>
      <c r="I140" s="1364"/>
      <c r="J140" s="1364"/>
      <c r="K140" s="1364"/>
      <c r="L140" s="1364"/>
      <c r="M140" s="1364"/>
      <c r="N140" s="1364"/>
      <c r="O140" s="1366"/>
      <c r="P140" s="1364"/>
      <c r="Q140" s="1364"/>
      <c r="R140" s="1364"/>
      <c r="S140" s="1364"/>
      <c r="T140" s="1364"/>
    </row>
    <row r="141" spans="1:20" s="1363" customFormat="1">
      <c r="A141" s="1364">
        <v>181</v>
      </c>
      <c r="B141" s="1364" t="b">
        <f>Check!$AR$182</f>
        <v>1</v>
      </c>
      <c r="C141" s="1364"/>
      <c r="D141" s="1364"/>
      <c r="E141" s="1364"/>
      <c r="F141" s="1366"/>
      <c r="G141" s="1364"/>
      <c r="H141" s="1364"/>
      <c r="I141" s="1364"/>
      <c r="J141" s="1364"/>
      <c r="K141" s="1364"/>
      <c r="L141" s="1364"/>
      <c r="M141" s="1364"/>
      <c r="N141" s="1364"/>
      <c r="O141" s="1366"/>
      <c r="P141" s="1364"/>
      <c r="Q141" s="1364"/>
      <c r="R141" s="1364"/>
      <c r="S141" s="1364"/>
      <c r="T141" s="1364"/>
    </row>
    <row r="142" spans="1:20" s="1363" customFormat="1">
      <c r="A142" s="1364">
        <v>182</v>
      </c>
      <c r="B142" s="1364" t="b">
        <f>Check!$AR$183</f>
        <v>1</v>
      </c>
      <c r="C142" s="1364"/>
      <c r="D142" s="1364"/>
      <c r="E142" s="1364"/>
      <c r="F142" s="1366"/>
      <c r="G142" s="1364"/>
      <c r="H142" s="1364"/>
      <c r="I142" s="1364"/>
      <c r="J142" s="1364"/>
      <c r="K142" s="1364"/>
      <c r="L142" s="1364"/>
      <c r="M142" s="1364"/>
      <c r="N142" s="1364"/>
      <c r="O142" s="1366"/>
      <c r="P142" s="1364"/>
      <c r="Q142" s="1364"/>
      <c r="R142" s="1364"/>
      <c r="S142" s="1364"/>
      <c r="T142" s="1364"/>
    </row>
    <row r="143" spans="1:20" s="1363" customFormat="1">
      <c r="A143" s="1364">
        <v>183</v>
      </c>
      <c r="B143" s="1364" t="b">
        <f>Check!$AR$184</f>
        <v>1</v>
      </c>
      <c r="C143" s="1364"/>
      <c r="D143" s="1364"/>
      <c r="E143" s="1364"/>
      <c r="F143" s="1366"/>
      <c r="G143" s="1364"/>
      <c r="H143" s="1364"/>
      <c r="I143" s="1364"/>
      <c r="J143" s="1364"/>
      <c r="K143" s="1364"/>
      <c r="L143" s="1364"/>
      <c r="M143" s="1364"/>
      <c r="N143" s="1364"/>
      <c r="O143" s="1366"/>
      <c r="P143" s="1364"/>
      <c r="Q143" s="1364"/>
      <c r="R143" s="1364"/>
      <c r="S143" s="1364"/>
      <c r="T143" s="1364"/>
    </row>
    <row r="144" spans="1:20" s="1363" customFormat="1">
      <c r="A144" s="1364">
        <v>184</v>
      </c>
      <c r="B144" s="1364" t="b">
        <f>Check!$AR$185</f>
        <v>1</v>
      </c>
      <c r="C144" s="1364"/>
      <c r="D144" s="1364"/>
      <c r="E144" s="1364"/>
      <c r="F144" s="1366"/>
      <c r="G144" s="1364"/>
      <c r="H144" s="1364"/>
      <c r="I144" s="1364"/>
      <c r="J144" s="1364"/>
      <c r="K144" s="1364"/>
      <c r="L144" s="1364"/>
      <c r="M144" s="1364"/>
      <c r="N144" s="1364"/>
      <c r="O144" s="1366"/>
      <c r="P144" s="1364"/>
      <c r="Q144" s="1364"/>
      <c r="R144" s="1364"/>
      <c r="S144" s="1364"/>
      <c r="T144" s="1364"/>
    </row>
    <row r="145" spans="1:20" s="1363" customFormat="1">
      <c r="A145" s="1364">
        <v>185</v>
      </c>
      <c r="B145" s="1364" t="b">
        <f>Check!$AR$186</f>
        <v>1</v>
      </c>
      <c r="C145" s="1364"/>
      <c r="D145" s="1364"/>
      <c r="E145" s="1364"/>
      <c r="F145" s="1366"/>
      <c r="G145" s="1364"/>
      <c r="H145" s="1364"/>
      <c r="I145" s="1364"/>
      <c r="J145" s="1364"/>
      <c r="K145" s="1364"/>
      <c r="L145" s="1364"/>
      <c r="M145" s="1364"/>
      <c r="N145" s="1364"/>
      <c r="O145" s="1366"/>
      <c r="P145" s="1364"/>
      <c r="Q145" s="1364"/>
      <c r="R145" s="1364"/>
      <c r="S145" s="1364"/>
      <c r="T145" s="1364"/>
    </row>
    <row r="146" spans="1:20" s="1363" customFormat="1">
      <c r="A146" s="1364">
        <v>186</v>
      </c>
      <c r="B146" s="1364" t="b">
        <f>Check!$AR$187</f>
        <v>1</v>
      </c>
      <c r="C146" s="1364"/>
      <c r="D146" s="1364"/>
      <c r="E146" s="1364"/>
      <c r="F146" s="1366"/>
      <c r="G146" s="1364"/>
      <c r="H146" s="1364"/>
      <c r="I146" s="1364"/>
      <c r="J146" s="1364"/>
      <c r="K146" s="1364"/>
      <c r="L146" s="1364"/>
      <c r="M146" s="1364"/>
      <c r="N146" s="1364"/>
      <c r="O146" s="1366"/>
      <c r="P146" s="1364"/>
      <c r="Q146" s="1364"/>
      <c r="R146" s="1364"/>
      <c r="S146" s="1364"/>
      <c r="T146" s="1364"/>
    </row>
    <row r="147" spans="1:20" s="1363" customFormat="1">
      <c r="A147" s="1364">
        <v>187</v>
      </c>
      <c r="B147" s="1364" t="b">
        <f>Check!$AR$188</f>
        <v>1</v>
      </c>
      <c r="C147" s="1364"/>
      <c r="D147" s="1364"/>
      <c r="E147" s="1364"/>
      <c r="F147" s="1366"/>
      <c r="G147" s="1364"/>
      <c r="H147" s="1364"/>
      <c r="I147" s="1364"/>
      <c r="J147" s="1364"/>
      <c r="K147" s="1364"/>
      <c r="L147" s="1364"/>
      <c r="M147" s="1364"/>
      <c r="N147" s="1364"/>
      <c r="O147" s="1366"/>
      <c r="P147" s="1364"/>
      <c r="Q147" s="1364"/>
      <c r="R147" s="1364"/>
      <c r="S147" s="1364"/>
      <c r="T147" s="1364"/>
    </row>
    <row r="148" spans="1:20" s="1363" customFormat="1">
      <c r="A148" s="1364">
        <v>188</v>
      </c>
      <c r="B148" s="1364" t="b">
        <f>Check!$AR$189</f>
        <v>1</v>
      </c>
      <c r="C148" s="1364"/>
      <c r="D148" s="1364"/>
      <c r="E148" s="1364"/>
      <c r="F148" s="1366"/>
      <c r="G148" s="1364"/>
      <c r="H148" s="1364"/>
      <c r="I148" s="1364"/>
      <c r="J148" s="1364"/>
      <c r="K148" s="1364"/>
      <c r="L148" s="1364"/>
      <c r="M148" s="1364"/>
      <c r="N148" s="1364"/>
      <c r="O148" s="1366"/>
      <c r="P148" s="1364"/>
      <c r="Q148" s="1364"/>
      <c r="R148" s="1364"/>
      <c r="S148" s="1364"/>
      <c r="T148" s="1364"/>
    </row>
    <row r="149" spans="1:20" s="1363" customFormat="1">
      <c r="A149" s="1364">
        <v>189</v>
      </c>
      <c r="B149" s="1364" t="b">
        <f>Check!$AR$190</f>
        <v>1</v>
      </c>
      <c r="C149" s="1364"/>
      <c r="D149" s="1364"/>
      <c r="E149" s="1364"/>
      <c r="F149" s="1366"/>
      <c r="G149" s="1364"/>
      <c r="H149" s="1364"/>
      <c r="I149" s="1364"/>
      <c r="J149" s="1364"/>
      <c r="K149" s="1364"/>
      <c r="L149" s="1364"/>
      <c r="M149" s="1364"/>
      <c r="N149" s="1364"/>
      <c r="O149" s="1366"/>
      <c r="P149" s="1364"/>
      <c r="Q149" s="1364"/>
      <c r="R149" s="1364"/>
      <c r="S149" s="1364"/>
      <c r="T149" s="1364"/>
    </row>
    <row r="150" spans="1:20" s="1363" customFormat="1">
      <c r="A150" s="1364">
        <v>190</v>
      </c>
      <c r="B150" s="1364" t="b">
        <f>Check!$AR$191</f>
        <v>1</v>
      </c>
      <c r="C150" s="1364"/>
      <c r="D150" s="1364"/>
      <c r="E150" s="1364"/>
      <c r="F150" s="1366"/>
      <c r="G150" s="1364"/>
      <c r="H150" s="1364"/>
      <c r="I150" s="1364"/>
      <c r="J150" s="1364"/>
      <c r="K150" s="1364"/>
      <c r="L150" s="1364"/>
      <c r="M150" s="1364"/>
      <c r="N150" s="1364"/>
      <c r="O150" s="1366"/>
      <c r="P150" s="1364"/>
      <c r="Q150" s="1364"/>
      <c r="R150" s="1364"/>
      <c r="S150" s="1364"/>
      <c r="T150" s="1364"/>
    </row>
    <row r="151" spans="1:20" s="1363" customFormat="1">
      <c r="A151" s="1364">
        <v>191</v>
      </c>
      <c r="B151" s="1364" t="b">
        <f>Check!$AR$192</f>
        <v>1</v>
      </c>
      <c r="C151" s="1364"/>
      <c r="D151" s="1364"/>
      <c r="E151" s="1364"/>
      <c r="F151" s="1366"/>
      <c r="G151" s="1364"/>
      <c r="H151" s="1364"/>
      <c r="I151" s="1364"/>
      <c r="J151" s="1364"/>
      <c r="K151" s="1364"/>
      <c r="L151" s="1364"/>
      <c r="M151" s="1364"/>
      <c r="N151" s="1364"/>
      <c r="O151" s="1366"/>
      <c r="P151" s="1364"/>
      <c r="Q151" s="1364"/>
      <c r="R151" s="1364"/>
      <c r="S151" s="1364"/>
      <c r="T151" s="1364"/>
    </row>
    <row r="152" spans="1:20" s="1363" customFormat="1">
      <c r="A152" s="1364">
        <v>192</v>
      </c>
      <c r="B152" s="1364" t="b">
        <f>Check!$AR$193</f>
        <v>1</v>
      </c>
      <c r="C152" s="1364"/>
      <c r="D152" s="1364"/>
      <c r="E152" s="1364"/>
      <c r="F152" s="1366"/>
      <c r="G152" s="1364"/>
      <c r="H152" s="1364"/>
      <c r="I152" s="1364"/>
      <c r="J152" s="1364"/>
      <c r="K152" s="1364"/>
      <c r="L152" s="1364"/>
      <c r="M152" s="1364"/>
      <c r="N152" s="1364"/>
      <c r="O152" s="1366"/>
      <c r="P152" s="1364"/>
      <c r="Q152" s="1364"/>
      <c r="R152" s="1364"/>
      <c r="S152" s="1364"/>
      <c r="T152" s="1364"/>
    </row>
    <row r="153" spans="1:20" s="1363" customFormat="1">
      <c r="A153" s="1364">
        <v>193</v>
      </c>
      <c r="B153" s="1364" t="b">
        <f>Check!$AR$194</f>
        <v>1</v>
      </c>
      <c r="C153" s="1364"/>
      <c r="D153" s="1364"/>
      <c r="E153" s="1364"/>
      <c r="F153" s="1366"/>
      <c r="G153" s="1364"/>
      <c r="H153" s="1364"/>
      <c r="I153" s="1364"/>
      <c r="J153" s="1364"/>
      <c r="K153" s="1364"/>
      <c r="L153" s="1364"/>
      <c r="M153" s="1364"/>
      <c r="N153" s="1364"/>
      <c r="O153" s="1366"/>
      <c r="P153" s="1364"/>
      <c r="Q153" s="1364"/>
      <c r="R153" s="1364"/>
      <c r="S153" s="1364"/>
      <c r="T153" s="1364"/>
    </row>
    <row r="154" spans="1:20" s="1363" customFormat="1">
      <c r="A154" s="1364">
        <v>194</v>
      </c>
      <c r="B154" s="1364" t="b">
        <f>Check!$AR$195</f>
        <v>1</v>
      </c>
      <c r="C154" s="1364"/>
      <c r="D154" s="1364"/>
      <c r="E154" s="1364"/>
      <c r="F154" s="1366"/>
      <c r="G154" s="1364"/>
      <c r="H154" s="1364"/>
      <c r="I154" s="1364"/>
      <c r="J154" s="1364"/>
      <c r="K154" s="1364"/>
      <c r="L154" s="1364"/>
      <c r="M154" s="1364"/>
      <c r="N154" s="1364"/>
      <c r="O154" s="1366"/>
      <c r="P154" s="1364"/>
      <c r="Q154" s="1364"/>
      <c r="R154" s="1364"/>
      <c r="S154" s="1364"/>
      <c r="T154" s="1364"/>
    </row>
    <row r="155" spans="1:20" s="1363" customFormat="1">
      <c r="A155" s="1364">
        <v>195</v>
      </c>
      <c r="B155" s="1364" t="b">
        <f>Check!$AR$196</f>
        <v>1</v>
      </c>
      <c r="C155" s="1364"/>
      <c r="D155" s="1364"/>
      <c r="E155" s="1364"/>
      <c r="F155" s="1366"/>
      <c r="G155" s="1364"/>
      <c r="H155" s="1364"/>
      <c r="I155" s="1364"/>
      <c r="J155" s="1364"/>
      <c r="K155" s="1364"/>
      <c r="L155" s="1364"/>
      <c r="M155" s="1364"/>
      <c r="N155" s="1364"/>
      <c r="O155" s="1366"/>
      <c r="P155" s="1364"/>
      <c r="Q155" s="1364"/>
      <c r="R155" s="1364"/>
      <c r="S155" s="1364"/>
      <c r="T155" s="1364"/>
    </row>
    <row r="156" spans="1:20" s="1363" customFormat="1">
      <c r="A156" s="1364">
        <v>204</v>
      </c>
      <c r="B156" s="1364" t="b">
        <f>Check!$AR$205</f>
        <v>1</v>
      </c>
      <c r="C156" s="1364"/>
      <c r="D156" s="1364"/>
      <c r="E156" s="1364"/>
      <c r="F156" s="1366"/>
      <c r="G156" s="1364"/>
      <c r="H156" s="1364"/>
      <c r="I156" s="1364"/>
      <c r="J156" s="1364"/>
      <c r="K156" s="1364"/>
      <c r="L156" s="1364"/>
      <c r="M156" s="1364"/>
      <c r="N156" s="1364"/>
      <c r="O156" s="1366"/>
      <c r="P156" s="1364"/>
      <c r="Q156" s="1364"/>
      <c r="R156" s="1364"/>
      <c r="S156" s="1364"/>
      <c r="T156" s="1364"/>
    </row>
    <row r="157" spans="1:20" s="1363" customFormat="1">
      <c r="A157" s="1364">
        <v>205</v>
      </c>
      <c r="B157" s="1364" t="b">
        <f>Check!$AR$206</f>
        <v>1</v>
      </c>
      <c r="C157" s="1364"/>
      <c r="D157" s="1364"/>
      <c r="E157" s="1364"/>
      <c r="F157" s="1366"/>
      <c r="G157" s="1364"/>
      <c r="H157" s="1364"/>
      <c r="I157" s="1364"/>
      <c r="J157" s="1364"/>
      <c r="K157" s="1364"/>
      <c r="L157" s="1364"/>
      <c r="M157" s="1364"/>
      <c r="N157" s="1364"/>
      <c r="O157" s="1366"/>
      <c r="P157" s="1364"/>
      <c r="Q157" s="1364"/>
      <c r="R157" s="1364"/>
      <c r="S157" s="1364"/>
      <c r="T157" s="1364"/>
    </row>
    <row r="158" spans="1:20" s="1363" customFormat="1">
      <c r="A158" s="1364">
        <v>206</v>
      </c>
      <c r="B158" s="1364" t="b">
        <f>Check!$AR$207</f>
        <v>1</v>
      </c>
      <c r="C158" s="1364"/>
      <c r="D158" s="1364"/>
      <c r="E158" s="1364"/>
      <c r="F158" s="1366"/>
      <c r="G158" s="1364"/>
      <c r="H158" s="1364"/>
      <c r="I158" s="1364"/>
      <c r="J158" s="1364"/>
      <c r="K158" s="1364"/>
      <c r="L158" s="1364"/>
      <c r="M158" s="1364"/>
      <c r="N158" s="1364"/>
      <c r="O158" s="1366"/>
      <c r="P158" s="1364"/>
      <c r="Q158" s="1364"/>
      <c r="R158" s="1364"/>
      <c r="S158" s="1364"/>
      <c r="T158" s="1364"/>
    </row>
    <row r="159" spans="1:20" s="1363" customFormat="1">
      <c r="A159" s="1364">
        <v>207</v>
      </c>
      <c r="B159" s="1364" t="b">
        <f>Check!$AR$208</f>
        <v>1</v>
      </c>
      <c r="C159" s="1364"/>
      <c r="D159" s="1364"/>
      <c r="E159" s="1364"/>
      <c r="F159" s="1366"/>
      <c r="G159" s="1364"/>
      <c r="H159" s="1364"/>
      <c r="I159" s="1364"/>
      <c r="J159" s="1364"/>
      <c r="K159" s="1364"/>
      <c r="L159" s="1364"/>
      <c r="M159" s="1364"/>
      <c r="N159" s="1364"/>
      <c r="O159" s="1366"/>
      <c r="P159" s="1364"/>
      <c r="Q159" s="1364"/>
      <c r="R159" s="1364"/>
      <c r="S159" s="1364"/>
      <c r="T159" s="1364"/>
    </row>
    <row r="160" spans="1:20" s="1363" customFormat="1">
      <c r="A160" s="1364">
        <v>208</v>
      </c>
      <c r="B160" s="1364" t="b">
        <f>Check!$AR$209</f>
        <v>1</v>
      </c>
      <c r="C160" s="1364"/>
      <c r="D160" s="1364"/>
      <c r="E160" s="1364"/>
      <c r="F160" s="1366"/>
      <c r="G160" s="1364"/>
      <c r="H160" s="1364"/>
      <c r="I160" s="1364"/>
      <c r="J160" s="1364"/>
      <c r="K160" s="1364"/>
      <c r="L160" s="1364"/>
      <c r="M160" s="1364"/>
      <c r="N160" s="1364"/>
      <c r="O160" s="1366"/>
      <c r="P160" s="1364"/>
      <c r="Q160" s="1364"/>
      <c r="R160" s="1364"/>
      <c r="S160" s="1364"/>
      <c r="T160" s="1364"/>
    </row>
    <row r="161" spans="1:20" s="1363" customFormat="1">
      <c r="A161" s="1364">
        <v>209</v>
      </c>
      <c r="B161" s="1364" t="b">
        <f>Check!$AR$210</f>
        <v>1</v>
      </c>
      <c r="C161" s="1364"/>
      <c r="D161" s="1364"/>
      <c r="E161" s="1364"/>
      <c r="F161" s="1366"/>
      <c r="G161" s="1364"/>
      <c r="H161" s="1364"/>
      <c r="I161" s="1364"/>
      <c r="J161" s="1364"/>
      <c r="K161" s="1364"/>
      <c r="L161" s="1364"/>
      <c r="M161" s="1364"/>
      <c r="N161" s="1364"/>
      <c r="O161" s="1366"/>
      <c r="P161" s="1364"/>
      <c r="Q161" s="1364"/>
      <c r="R161" s="1364"/>
      <c r="S161" s="1364"/>
      <c r="T161" s="1364"/>
    </row>
    <row r="162" spans="1:20" s="1363" customFormat="1">
      <c r="A162" s="1364">
        <v>210</v>
      </c>
      <c r="B162" s="1364" t="b">
        <f>Check!$AR$211</f>
        <v>1</v>
      </c>
      <c r="C162" s="1364"/>
      <c r="D162" s="1364"/>
      <c r="E162" s="1364"/>
      <c r="F162" s="1366"/>
      <c r="G162" s="1364"/>
      <c r="H162" s="1364"/>
      <c r="I162" s="1364"/>
      <c r="J162" s="1364"/>
      <c r="K162" s="1364"/>
      <c r="L162" s="1364"/>
      <c r="M162" s="1364"/>
      <c r="N162" s="1364"/>
      <c r="O162" s="1366"/>
      <c r="P162" s="1364"/>
      <c r="Q162" s="1364"/>
      <c r="R162" s="1364"/>
      <c r="S162" s="1364"/>
      <c r="T162" s="1364"/>
    </row>
    <row r="163" spans="1:20" s="1363" customFormat="1">
      <c r="A163" s="1364">
        <v>211</v>
      </c>
      <c r="B163" s="1364" t="b">
        <f>Check!$AR$212</f>
        <v>1</v>
      </c>
      <c r="C163" s="1364"/>
      <c r="D163" s="1364"/>
      <c r="E163" s="1364"/>
      <c r="F163" s="1366"/>
      <c r="G163" s="1364"/>
      <c r="H163" s="1364"/>
      <c r="I163" s="1364"/>
      <c r="J163" s="1364"/>
      <c r="K163" s="1364"/>
      <c r="L163" s="1364"/>
      <c r="M163" s="1364"/>
      <c r="N163" s="1364"/>
      <c r="O163" s="1366"/>
      <c r="P163" s="1364"/>
      <c r="Q163" s="1364"/>
      <c r="R163" s="1364"/>
      <c r="S163" s="1364"/>
      <c r="T163" s="1364"/>
    </row>
    <row r="164" spans="1:20" s="1363" customFormat="1">
      <c r="A164" s="1364">
        <v>522</v>
      </c>
      <c r="B164" s="1364" t="b">
        <f>Check!$AR$523</f>
        <v>1</v>
      </c>
      <c r="C164" s="1364"/>
      <c r="D164" s="1364"/>
      <c r="E164" s="1364"/>
      <c r="F164" s="1366"/>
      <c r="G164" s="1364"/>
      <c r="H164" s="1364"/>
      <c r="I164" s="1364"/>
      <c r="J164" s="1364"/>
      <c r="K164" s="1364"/>
      <c r="L164" s="1364"/>
      <c r="M164" s="1364"/>
      <c r="N164" s="1364"/>
      <c r="O164" s="1366"/>
      <c r="P164" s="1364"/>
      <c r="Q164" s="1364"/>
      <c r="R164" s="1364"/>
      <c r="S164" s="1364"/>
      <c r="T164" s="1364"/>
    </row>
    <row r="165" spans="1:20" s="1363" customFormat="1">
      <c r="A165" s="1364">
        <v>523</v>
      </c>
      <c r="B165" s="1364" t="b">
        <f>Check!$AR$524</f>
        <v>1</v>
      </c>
      <c r="C165" s="1364"/>
      <c r="D165" s="1364"/>
      <c r="E165" s="1364"/>
      <c r="F165" s="1366"/>
      <c r="G165" s="1364"/>
      <c r="H165" s="1364"/>
      <c r="I165" s="1364"/>
      <c r="J165" s="1364"/>
      <c r="K165" s="1364"/>
      <c r="L165" s="1364"/>
      <c r="M165" s="1364"/>
      <c r="N165" s="1364"/>
      <c r="O165" s="1366"/>
      <c r="P165" s="1364"/>
      <c r="Q165" s="1364"/>
      <c r="R165" s="1364"/>
      <c r="S165" s="1364"/>
      <c r="T165" s="1364"/>
    </row>
    <row r="166" spans="1:20" s="1363" customFormat="1">
      <c r="A166" s="1364">
        <v>524</v>
      </c>
      <c r="B166" s="1364" t="b">
        <f>Check!$AR$525</f>
        <v>1</v>
      </c>
      <c r="C166" s="1364"/>
      <c r="D166" s="1364"/>
      <c r="E166" s="1364"/>
      <c r="F166" s="1366"/>
      <c r="G166" s="1364"/>
      <c r="H166" s="1364"/>
      <c r="I166" s="1364"/>
      <c r="J166" s="1364"/>
      <c r="K166" s="1364"/>
      <c r="L166" s="1364"/>
      <c r="M166" s="1364"/>
      <c r="N166" s="1364"/>
      <c r="O166" s="1366"/>
      <c r="P166" s="1364"/>
      <c r="Q166" s="1364"/>
      <c r="R166" s="1364"/>
      <c r="S166" s="1364"/>
      <c r="T166" s="1364"/>
    </row>
    <row r="167" spans="1:20" s="1363" customFormat="1">
      <c r="A167" s="1364">
        <v>525</v>
      </c>
      <c r="B167" s="1364" t="b">
        <f>Check!$AR$526</f>
        <v>1</v>
      </c>
      <c r="C167" s="1364"/>
      <c r="D167" s="1364"/>
      <c r="E167" s="1364"/>
      <c r="F167" s="1366"/>
      <c r="G167" s="1364"/>
      <c r="H167" s="1364"/>
      <c r="I167" s="1364"/>
      <c r="J167" s="1364"/>
      <c r="K167" s="1364"/>
      <c r="L167" s="1364"/>
      <c r="M167" s="1364"/>
      <c r="N167" s="1364"/>
      <c r="O167" s="1366"/>
      <c r="P167" s="1364"/>
      <c r="Q167" s="1364"/>
      <c r="R167" s="1364"/>
      <c r="S167" s="1364"/>
      <c r="T167" s="1364"/>
    </row>
    <row r="168" spans="1:20" s="1363" customFormat="1">
      <c r="C168" s="1363" t="e">
        <f ca="1">ADDRESS(OFFSET(E168,1,D168-1,1,1),COLUMN(OFFSET(E168,0,D168-1,1,1)),4,1)</f>
        <v>#N/A</v>
      </c>
      <c r="D168" s="1363" t="e">
        <f>MATCH(FALSE,ISERROR(E168:P168),0)</f>
        <v>#N/A</v>
      </c>
      <c r="E168" s="1363" t="e">
        <f t="shared" ref="E168:P168" si="4">MATCH(FALSE,ISNUMBER(E10:E45),0)</f>
        <v>#N/A</v>
      </c>
      <c r="F168" s="1367" t="e">
        <f t="shared" si="4"/>
        <v>#N/A</v>
      </c>
      <c r="G168" s="1363" t="e">
        <f t="shared" si="4"/>
        <v>#N/A</v>
      </c>
      <c r="H168" s="1363" t="e">
        <f t="shared" si="4"/>
        <v>#N/A</v>
      </c>
      <c r="I168" s="1363" t="e">
        <f t="shared" si="4"/>
        <v>#N/A</v>
      </c>
      <c r="J168" s="1363" t="e">
        <f t="shared" si="4"/>
        <v>#N/A</v>
      </c>
      <c r="K168" s="1363" t="e">
        <f t="shared" si="4"/>
        <v>#N/A</v>
      </c>
      <c r="L168" s="1363" t="e">
        <f t="shared" si="4"/>
        <v>#N/A</v>
      </c>
      <c r="M168" s="1363" t="e">
        <f t="shared" si="4"/>
        <v>#N/A</v>
      </c>
      <c r="N168" s="1363" t="e">
        <f t="shared" si="4"/>
        <v>#N/A</v>
      </c>
      <c r="O168" s="1367" t="e">
        <f t="shared" si="4"/>
        <v>#N/A</v>
      </c>
      <c r="P168" s="1363" t="e">
        <f t="shared" si="4"/>
        <v>#N/A</v>
      </c>
    </row>
    <row r="169" spans="1:20" s="1363" customFormat="1">
      <c r="E169" s="1363">
        <f t="shared" ref="E169:P169" si="5">IF(ISERROR(E168),0,ROW(E10)+E168-1)</f>
        <v>0</v>
      </c>
      <c r="F169" s="1367">
        <f t="shared" si="5"/>
        <v>0</v>
      </c>
      <c r="G169" s="1363">
        <f t="shared" si="5"/>
        <v>0</v>
      </c>
      <c r="H169" s="1363">
        <f t="shared" si="5"/>
        <v>0</v>
      </c>
      <c r="I169" s="1363">
        <f t="shared" si="5"/>
        <v>0</v>
      </c>
      <c r="J169" s="1363">
        <f t="shared" si="5"/>
        <v>0</v>
      </c>
      <c r="K169" s="1363">
        <f t="shared" si="5"/>
        <v>0</v>
      </c>
      <c r="L169" s="1363">
        <f t="shared" si="5"/>
        <v>0</v>
      </c>
      <c r="M169" s="1363">
        <f t="shared" si="5"/>
        <v>0</v>
      </c>
      <c r="N169" s="1363">
        <f t="shared" si="5"/>
        <v>0</v>
      </c>
      <c r="O169" s="1367">
        <f t="shared" si="5"/>
        <v>0</v>
      </c>
      <c r="P169" s="1363">
        <f t="shared" si="5"/>
        <v>0</v>
      </c>
    </row>
    <row r="170" spans="1:20" s="1363" customFormat="1">
      <c r="F170" s="1367"/>
      <c r="O170" s="1367"/>
    </row>
    <row r="171" spans="1:20" s="1363" customFormat="1">
      <c r="F171" s="1367"/>
      <c r="O171" s="1367"/>
    </row>
    <row r="172" spans="1:20" s="1363" customFormat="1">
      <c r="F172" s="1367"/>
      <c r="O172" s="1367"/>
    </row>
    <row r="173" spans="1:20" s="1363" customFormat="1">
      <c r="F173" s="1367"/>
      <c r="O173" s="1367"/>
    </row>
    <row r="174" spans="1:20" s="1363" customFormat="1">
      <c r="F174" s="1367"/>
      <c r="O174" s="1367"/>
    </row>
    <row r="175" spans="1:20" s="1363" customFormat="1">
      <c r="F175" s="1367"/>
      <c r="O175" s="1367"/>
    </row>
    <row r="176" spans="1:20" s="1363" customFormat="1">
      <c r="F176" s="1367"/>
      <c r="O176" s="1367"/>
    </row>
    <row r="177" spans="6:15" s="1363" customFormat="1">
      <c r="F177" s="1367"/>
      <c r="O177" s="1367"/>
    </row>
    <row r="178" spans="6:15" s="1363" customFormat="1">
      <c r="F178" s="1367"/>
      <c r="O178" s="1367"/>
    </row>
    <row r="179" spans="6:15" s="1363" customFormat="1">
      <c r="F179" s="1367"/>
      <c r="O179" s="1367"/>
    </row>
    <row r="180" spans="6:15" s="1363" customFormat="1">
      <c r="F180" s="1367"/>
      <c r="O180" s="1367"/>
    </row>
    <row r="181" spans="6:15" s="1363" customFormat="1">
      <c r="F181" s="1367"/>
      <c r="O181" s="1367"/>
    </row>
    <row r="182" spans="6:15" s="1363" customFormat="1">
      <c r="F182" s="1367"/>
      <c r="O182" s="1367"/>
    </row>
    <row r="183" spans="6:15" s="1363" customFormat="1">
      <c r="F183" s="1367"/>
      <c r="O183" s="1367"/>
    </row>
    <row r="184" spans="6:15" s="1363" customFormat="1">
      <c r="F184" s="1367"/>
      <c r="O184" s="1367"/>
    </row>
    <row r="185" spans="6:15" s="1363" customFormat="1">
      <c r="F185" s="1367"/>
      <c r="O185" s="1367"/>
    </row>
    <row r="186" spans="6:15" s="1363" customFormat="1">
      <c r="F186" s="1367"/>
      <c r="O186" s="1367"/>
    </row>
    <row r="187" spans="6:15" s="1363" customFormat="1">
      <c r="F187" s="1367"/>
      <c r="O187" s="1367"/>
    </row>
    <row r="188" spans="6:15" s="1363" customFormat="1">
      <c r="F188" s="1367"/>
      <c r="O188" s="1367"/>
    </row>
    <row r="189" spans="6:15" s="1363" customFormat="1">
      <c r="F189" s="1367"/>
      <c r="O189" s="1367"/>
    </row>
    <row r="190" spans="6:15" s="1363" customFormat="1">
      <c r="F190" s="1367"/>
      <c r="O190" s="1367"/>
    </row>
    <row r="191" spans="6:15" s="1363" customFormat="1">
      <c r="F191" s="1367"/>
      <c r="O191" s="1367"/>
    </row>
    <row r="192" spans="6:15" s="1363" customFormat="1">
      <c r="F192" s="1367"/>
      <c r="O192" s="1367"/>
    </row>
    <row r="193" spans="6:15" s="1363" customFormat="1">
      <c r="F193" s="1367"/>
      <c r="O193" s="1367"/>
    </row>
    <row r="194" spans="6:15" s="1363" customFormat="1">
      <c r="F194" s="1367"/>
      <c r="O194" s="1367"/>
    </row>
    <row r="195" spans="6:15" s="1363" customFormat="1">
      <c r="F195" s="1367"/>
      <c r="O195" s="1367"/>
    </row>
    <row r="196" spans="6:15" s="1363" customFormat="1">
      <c r="F196" s="1367"/>
      <c r="O196" s="1367"/>
    </row>
    <row r="197" spans="6:15" s="1363" customFormat="1">
      <c r="F197" s="1367"/>
      <c r="O197" s="1367"/>
    </row>
    <row r="198" spans="6:15" s="1363" customFormat="1">
      <c r="F198" s="1367"/>
      <c r="O198" s="1367"/>
    </row>
    <row r="199" spans="6:15" s="1363" customFormat="1">
      <c r="F199" s="1367"/>
      <c r="O199" s="1367"/>
    </row>
    <row r="200" spans="6:15" s="1363" customFormat="1">
      <c r="F200" s="1367"/>
      <c r="O200" s="1367"/>
    </row>
    <row r="201" spans="6:15" s="1363" customFormat="1">
      <c r="F201" s="1367"/>
      <c r="O201" s="1367"/>
    </row>
    <row r="202" spans="6:15" s="1363" customFormat="1">
      <c r="F202" s="1367"/>
      <c r="O202" s="1367"/>
    </row>
    <row r="203" spans="6:15" s="1363" customFormat="1">
      <c r="F203" s="1367"/>
      <c r="O203" s="1367"/>
    </row>
    <row r="204" spans="6:15" s="1363" customFormat="1">
      <c r="F204" s="1367"/>
      <c r="O204" s="1367"/>
    </row>
    <row r="205" spans="6:15" s="1363" customFormat="1">
      <c r="F205" s="1367"/>
      <c r="O205" s="1367"/>
    </row>
    <row r="206" spans="6:15" s="1363" customFormat="1">
      <c r="F206" s="1367"/>
      <c r="O206" s="1367"/>
    </row>
    <row r="207" spans="6:15" s="1363" customFormat="1">
      <c r="F207" s="1367"/>
      <c r="O207" s="1367"/>
    </row>
    <row r="208" spans="6:15" s="1363" customFormat="1">
      <c r="F208" s="1367"/>
      <c r="O208" s="1367"/>
    </row>
    <row r="209" spans="6:15" s="1363" customFormat="1">
      <c r="F209" s="1367"/>
      <c r="O209" s="1367"/>
    </row>
    <row r="210" spans="6:15" s="1363" customFormat="1">
      <c r="F210" s="1367"/>
      <c r="O210" s="1367"/>
    </row>
    <row r="211" spans="6:15" s="1363" customFormat="1">
      <c r="F211" s="1367"/>
      <c r="O211" s="1367"/>
    </row>
    <row r="212" spans="6:15" s="1363" customFormat="1">
      <c r="F212" s="1367"/>
      <c r="O212" s="1367"/>
    </row>
    <row r="213" spans="6:15" s="1363" customFormat="1">
      <c r="F213" s="1367"/>
      <c r="O213" s="1367"/>
    </row>
    <row r="214" spans="6:15" s="1363" customFormat="1">
      <c r="F214" s="1367"/>
      <c r="O214" s="1367"/>
    </row>
    <row r="215" spans="6:15" s="1363" customFormat="1">
      <c r="F215" s="1367"/>
      <c r="O215" s="1367"/>
    </row>
    <row r="216" spans="6:15" s="1363" customFormat="1">
      <c r="F216" s="1367"/>
      <c r="O216" s="1367"/>
    </row>
    <row r="217" spans="6:15" s="1363" customFormat="1">
      <c r="F217" s="1367"/>
      <c r="O217" s="1367"/>
    </row>
    <row r="218" spans="6:15" s="1363" customFormat="1">
      <c r="F218" s="1367"/>
      <c r="O218" s="1367"/>
    </row>
    <row r="219" spans="6:15" s="1363" customFormat="1">
      <c r="F219" s="1367"/>
      <c r="O219" s="1367"/>
    </row>
    <row r="220" spans="6:15" s="1363" customFormat="1">
      <c r="F220" s="1367"/>
      <c r="O220" s="1367"/>
    </row>
    <row r="221" spans="6:15" s="1363" customFormat="1">
      <c r="F221" s="1367"/>
      <c r="O221" s="1367"/>
    </row>
    <row r="222" spans="6:15" s="1363" customFormat="1">
      <c r="F222" s="1367"/>
      <c r="O222" s="1367"/>
    </row>
    <row r="223" spans="6:15" s="1363" customFormat="1">
      <c r="F223" s="1367"/>
      <c r="O223" s="1367"/>
    </row>
    <row r="224" spans="6:15" s="1363" customFormat="1">
      <c r="F224" s="1367"/>
      <c r="O224" s="1367"/>
    </row>
    <row r="225" spans="6:15" s="1363" customFormat="1">
      <c r="F225" s="1367"/>
      <c r="O225" s="1367"/>
    </row>
    <row r="226" spans="6:15" s="1363" customFormat="1">
      <c r="F226" s="1367"/>
      <c r="O226" s="1367"/>
    </row>
    <row r="227" spans="6:15" s="1363" customFormat="1">
      <c r="F227" s="1367"/>
      <c r="O227" s="1367"/>
    </row>
    <row r="228" spans="6:15" s="1363" customFormat="1">
      <c r="F228" s="1367"/>
      <c r="O228" s="1367"/>
    </row>
    <row r="229" spans="6:15" s="1363" customFormat="1">
      <c r="F229" s="1367"/>
      <c r="O229" s="1367"/>
    </row>
    <row r="230" spans="6:15" s="1363" customFormat="1">
      <c r="F230" s="1367"/>
      <c r="O230" s="1367"/>
    </row>
    <row r="231" spans="6:15" s="1363" customFormat="1">
      <c r="F231" s="1367"/>
      <c r="O231" s="1367"/>
    </row>
    <row r="232" spans="6:15" s="1363" customFormat="1">
      <c r="F232" s="1367"/>
      <c r="O232" s="1367"/>
    </row>
    <row r="233" spans="6:15" s="1363" customFormat="1">
      <c r="F233" s="1367"/>
      <c r="O233" s="1367"/>
    </row>
    <row r="234" spans="6:15" s="1363" customFormat="1">
      <c r="F234" s="1367"/>
      <c r="O234" s="1367"/>
    </row>
    <row r="235" spans="6:15" s="1363" customFormat="1">
      <c r="F235" s="1367"/>
      <c r="O235" s="1367"/>
    </row>
    <row r="236" spans="6:15" s="1363" customFormat="1">
      <c r="F236" s="1367"/>
      <c r="O236" s="1367"/>
    </row>
    <row r="237" spans="6:15" s="1363" customFormat="1">
      <c r="F237" s="1367"/>
      <c r="O237" s="1367"/>
    </row>
    <row r="238" spans="6:15" s="1363" customFormat="1">
      <c r="F238" s="1367"/>
      <c r="O238" s="1367"/>
    </row>
    <row r="239" spans="6:15" s="1363" customFormat="1">
      <c r="F239" s="1367"/>
      <c r="O239" s="1367"/>
    </row>
    <row r="240" spans="6:15" s="1363" customFormat="1">
      <c r="F240" s="1367"/>
      <c r="O240" s="1367"/>
    </row>
    <row r="241" spans="6:15" s="1363" customFormat="1">
      <c r="F241" s="1367"/>
      <c r="O241" s="1367"/>
    </row>
    <row r="242" spans="6:15" s="1363" customFormat="1">
      <c r="F242" s="1367"/>
      <c r="O242" s="1367"/>
    </row>
    <row r="243" spans="6:15" s="1363" customFormat="1">
      <c r="F243" s="1367"/>
      <c r="O243" s="1367"/>
    </row>
    <row r="244" spans="6:15" s="1363" customFormat="1">
      <c r="F244" s="1367"/>
      <c r="O244" s="1367"/>
    </row>
    <row r="245" spans="6:15" s="1363" customFormat="1">
      <c r="F245" s="1367"/>
      <c r="O245" s="1367"/>
    </row>
    <row r="246" spans="6:15" s="1363" customFormat="1">
      <c r="F246" s="1367"/>
      <c r="O246" s="1367"/>
    </row>
    <row r="247" spans="6:15" s="1363" customFormat="1">
      <c r="F247" s="1367"/>
      <c r="O247" s="1367"/>
    </row>
    <row r="248" spans="6:15" s="1363" customFormat="1">
      <c r="F248" s="1367"/>
      <c r="O248" s="1367"/>
    </row>
    <row r="249" spans="6:15" s="1363" customFormat="1">
      <c r="F249" s="1367"/>
      <c r="O249" s="1367"/>
    </row>
    <row r="250" spans="6:15" s="1363" customFormat="1">
      <c r="F250" s="1367"/>
      <c r="O250" s="1367"/>
    </row>
    <row r="251" spans="6:15" s="1363" customFormat="1">
      <c r="F251" s="1367"/>
      <c r="O251" s="1367"/>
    </row>
    <row r="252" spans="6:15" s="1363" customFormat="1">
      <c r="F252" s="1367"/>
      <c r="O252" s="1367"/>
    </row>
    <row r="253" spans="6:15" s="1363" customFormat="1">
      <c r="F253" s="1367"/>
      <c r="O253" s="1367"/>
    </row>
    <row r="254" spans="6:15" s="1363" customFormat="1">
      <c r="F254" s="1367"/>
      <c r="O254" s="1367"/>
    </row>
    <row r="255" spans="6:15" s="1363" customFormat="1">
      <c r="F255" s="1367"/>
      <c r="O255" s="1367"/>
    </row>
    <row r="256" spans="6:15" s="1363" customFormat="1">
      <c r="F256" s="1367"/>
      <c r="O256" s="1367"/>
    </row>
    <row r="257" spans="6:15" s="1363" customFormat="1">
      <c r="F257" s="1367"/>
      <c r="O257" s="1367"/>
    </row>
    <row r="258" spans="6:15" s="1363" customFormat="1">
      <c r="F258" s="1367"/>
      <c r="O258" s="1367"/>
    </row>
    <row r="259" spans="6:15" s="1363" customFormat="1">
      <c r="F259" s="1367"/>
      <c r="O259" s="1367"/>
    </row>
    <row r="260" spans="6:15" s="1363" customFormat="1">
      <c r="F260" s="1367"/>
      <c r="O260" s="1367"/>
    </row>
    <row r="261" spans="6:15" s="1363" customFormat="1">
      <c r="F261" s="1367"/>
      <c r="O261" s="1367"/>
    </row>
    <row r="262" spans="6:15" s="1363" customFormat="1">
      <c r="F262" s="1367"/>
      <c r="O262" s="1367"/>
    </row>
    <row r="263" spans="6:15" s="1363" customFormat="1">
      <c r="F263" s="1367"/>
      <c r="O263" s="1367"/>
    </row>
    <row r="264" spans="6:15" s="1363" customFormat="1">
      <c r="F264" s="1367"/>
      <c r="O264" s="1367"/>
    </row>
    <row r="265" spans="6:15" s="1363" customFormat="1">
      <c r="F265" s="1367"/>
      <c r="O265" s="1367"/>
    </row>
    <row r="266" spans="6:15" s="1363" customFormat="1">
      <c r="F266" s="1367"/>
      <c r="O266" s="1367"/>
    </row>
    <row r="267" spans="6:15" s="1363" customFormat="1">
      <c r="F267" s="1367"/>
      <c r="O267" s="1367"/>
    </row>
    <row r="268" spans="6:15" s="1363" customFormat="1">
      <c r="F268" s="1367"/>
      <c r="O268" s="1367"/>
    </row>
    <row r="269" spans="6:15" s="1363" customFormat="1">
      <c r="F269" s="1367"/>
      <c r="O269" s="1367"/>
    </row>
    <row r="270" spans="6:15" s="1363" customFormat="1">
      <c r="F270" s="1367"/>
      <c r="O270" s="1367"/>
    </row>
    <row r="271" spans="6:15" s="1363" customFormat="1">
      <c r="F271" s="1367"/>
      <c r="O271" s="1367"/>
    </row>
    <row r="272" spans="6:15" s="1363" customFormat="1">
      <c r="F272" s="1367"/>
      <c r="O272" s="1367"/>
    </row>
    <row r="273" spans="6:15" s="1363" customFormat="1">
      <c r="F273" s="1367"/>
      <c r="O273" s="1367"/>
    </row>
    <row r="274" spans="6:15" s="1363" customFormat="1">
      <c r="F274" s="1367"/>
      <c r="O274" s="1367"/>
    </row>
    <row r="275" spans="6:15" s="1363" customFormat="1">
      <c r="F275" s="1367"/>
      <c r="O275" s="1367"/>
    </row>
    <row r="276" spans="6:15" s="1363" customFormat="1">
      <c r="F276" s="1367"/>
      <c r="O276" s="1367"/>
    </row>
    <row r="277" spans="6:15" s="1363" customFormat="1">
      <c r="F277" s="1367"/>
      <c r="O277" s="1367"/>
    </row>
    <row r="278" spans="6:15" s="1363" customFormat="1">
      <c r="F278" s="1367"/>
      <c r="O278" s="1367"/>
    </row>
    <row r="279" spans="6:15" s="1363" customFormat="1">
      <c r="F279" s="1367"/>
      <c r="O279" s="1367"/>
    </row>
    <row r="280" spans="6:15" s="1363" customFormat="1">
      <c r="F280" s="1367"/>
      <c r="O280" s="1367"/>
    </row>
    <row r="281" spans="6:15" s="1363" customFormat="1">
      <c r="F281" s="1367"/>
      <c r="O281" s="1367"/>
    </row>
    <row r="282" spans="6:15" s="1363" customFormat="1">
      <c r="F282" s="1367"/>
      <c r="O282" s="1367"/>
    </row>
    <row r="283" spans="6:15" s="1363" customFormat="1">
      <c r="F283" s="1367"/>
      <c r="O283" s="1367"/>
    </row>
    <row r="284" spans="6:15" s="1363" customFormat="1">
      <c r="F284" s="1367"/>
      <c r="O284" s="1367"/>
    </row>
    <row r="285" spans="6:15" s="1363" customFormat="1">
      <c r="F285" s="1367"/>
      <c r="O285" s="1367"/>
    </row>
    <row r="286" spans="6:15" s="1363" customFormat="1">
      <c r="F286" s="1367"/>
      <c r="O286" s="1367"/>
    </row>
    <row r="287" spans="6:15" s="1363" customFormat="1">
      <c r="F287" s="1367"/>
      <c r="O287" s="1367"/>
    </row>
    <row r="288" spans="6:15" s="1363" customFormat="1">
      <c r="F288" s="1367"/>
      <c r="O288" s="1367"/>
    </row>
    <row r="289" spans="6:15" s="1363" customFormat="1">
      <c r="F289" s="1367"/>
      <c r="O289" s="1367"/>
    </row>
    <row r="290" spans="6:15" s="1363" customFormat="1">
      <c r="F290" s="1367"/>
      <c r="O290" s="1367"/>
    </row>
    <row r="291" spans="6:15" s="1363" customFormat="1">
      <c r="F291" s="1367"/>
      <c r="O291" s="1367"/>
    </row>
    <row r="292" spans="6:15" s="1363" customFormat="1">
      <c r="F292" s="1367"/>
      <c r="O292" s="1367"/>
    </row>
    <row r="293" spans="6:15" s="1363" customFormat="1">
      <c r="F293" s="1367"/>
      <c r="O293" s="1367"/>
    </row>
    <row r="294" spans="6:15" s="1363" customFormat="1">
      <c r="F294" s="1367"/>
      <c r="O294" s="1367"/>
    </row>
    <row r="295" spans="6:15" s="1363" customFormat="1">
      <c r="F295" s="1367"/>
      <c r="O295" s="1367"/>
    </row>
    <row r="296" spans="6:15" s="1363" customFormat="1">
      <c r="F296" s="1367"/>
      <c r="O296" s="1367"/>
    </row>
    <row r="297" spans="6:15" s="1363" customFormat="1">
      <c r="F297" s="1367"/>
      <c r="O297" s="1367"/>
    </row>
    <row r="298" spans="6:15" s="1363" customFormat="1">
      <c r="F298" s="1367"/>
      <c r="O298" s="1367"/>
    </row>
    <row r="299" spans="6:15" s="1363" customFormat="1">
      <c r="F299" s="1367"/>
      <c r="O299" s="1367"/>
    </row>
    <row r="300" spans="6:15" s="1363" customFormat="1">
      <c r="F300" s="1367"/>
      <c r="O300" s="1367"/>
    </row>
    <row r="301" spans="6:15" s="1363" customFormat="1">
      <c r="F301" s="1367"/>
      <c r="O301" s="1367"/>
    </row>
    <row r="302" spans="6:15" s="1363" customFormat="1">
      <c r="F302" s="1367"/>
      <c r="O302" s="1367"/>
    </row>
    <row r="303" spans="6:15" s="1363" customFormat="1">
      <c r="F303" s="1367"/>
      <c r="O303" s="1367"/>
    </row>
    <row r="304" spans="6:15" s="1363" customFormat="1">
      <c r="F304" s="1367"/>
      <c r="O304" s="1367"/>
    </row>
    <row r="305" spans="6:15" s="1363" customFormat="1">
      <c r="F305" s="1367"/>
      <c r="O305" s="1367"/>
    </row>
    <row r="306" spans="6:15" s="1363" customFormat="1">
      <c r="F306" s="1367"/>
      <c r="O306" s="1367"/>
    </row>
    <row r="307" spans="6:15" s="1363" customFormat="1">
      <c r="F307" s="1367"/>
      <c r="O307" s="1367"/>
    </row>
    <row r="308" spans="6:15" s="1363" customFormat="1">
      <c r="F308" s="1367"/>
      <c r="O308" s="1367"/>
    </row>
    <row r="309" spans="6:15" s="1363" customFormat="1">
      <c r="F309" s="1367"/>
      <c r="O309" s="1367"/>
    </row>
    <row r="310" spans="6:15" s="1363" customFormat="1">
      <c r="F310" s="1367"/>
      <c r="O310" s="1367"/>
    </row>
    <row r="311" spans="6:15" s="1363" customFormat="1">
      <c r="F311" s="1367"/>
      <c r="O311" s="1367"/>
    </row>
    <row r="312" spans="6:15" s="1363" customFormat="1">
      <c r="F312" s="1367"/>
      <c r="O312" s="1367"/>
    </row>
    <row r="313" spans="6:15" s="1363" customFormat="1">
      <c r="F313" s="1367"/>
      <c r="O313" s="1367"/>
    </row>
    <row r="314" spans="6:15" s="1363" customFormat="1">
      <c r="F314" s="1367"/>
      <c r="O314" s="1367"/>
    </row>
    <row r="315" spans="6:15" s="1363" customFormat="1">
      <c r="F315" s="1367"/>
      <c r="O315" s="1367"/>
    </row>
    <row r="316" spans="6:15" s="1363" customFormat="1">
      <c r="F316" s="1367"/>
      <c r="O316" s="1367"/>
    </row>
    <row r="317" spans="6:15" s="1363" customFormat="1">
      <c r="F317" s="1367"/>
      <c r="O317" s="1367"/>
    </row>
    <row r="318" spans="6:15" s="1363" customFormat="1">
      <c r="F318" s="1367"/>
      <c r="O318" s="1367"/>
    </row>
    <row r="319" spans="6:15" s="1363" customFormat="1">
      <c r="F319" s="1367"/>
      <c r="O319" s="1367"/>
    </row>
    <row r="320" spans="6:15" s="1363" customFormat="1">
      <c r="F320" s="1367"/>
      <c r="O320" s="1367"/>
    </row>
    <row r="321" spans="6:15" s="1363" customFormat="1">
      <c r="F321" s="1367"/>
      <c r="O321" s="1367"/>
    </row>
    <row r="322" spans="6:15" s="1363" customFormat="1">
      <c r="F322" s="1367"/>
      <c r="O322" s="1367"/>
    </row>
    <row r="323" spans="6:15" s="1363" customFormat="1">
      <c r="F323" s="1367"/>
      <c r="O323" s="1367"/>
    </row>
    <row r="324" spans="6:15" s="1363" customFormat="1">
      <c r="F324" s="1367"/>
      <c r="O324" s="1367"/>
    </row>
    <row r="325" spans="6:15" s="1363" customFormat="1">
      <c r="F325" s="1367"/>
      <c r="O325" s="1367"/>
    </row>
    <row r="326" spans="6:15" s="1363" customFormat="1">
      <c r="F326" s="1367"/>
      <c r="O326" s="1367"/>
    </row>
    <row r="327" spans="6:15" s="1363" customFormat="1">
      <c r="F327" s="1367"/>
      <c r="O327" s="1367"/>
    </row>
    <row r="328" spans="6:15" s="1363" customFormat="1">
      <c r="F328" s="1367"/>
      <c r="O328" s="1367"/>
    </row>
    <row r="329" spans="6:15" s="1363" customFormat="1">
      <c r="F329" s="1367"/>
      <c r="O329" s="1367"/>
    </row>
    <row r="330" spans="6:15" s="1363" customFormat="1">
      <c r="F330" s="1367"/>
      <c r="O330" s="1367"/>
    </row>
    <row r="331" spans="6:15" s="1363" customFormat="1">
      <c r="F331" s="1367"/>
      <c r="O331" s="1367"/>
    </row>
    <row r="332" spans="6:15" s="1363" customFormat="1">
      <c r="F332" s="1367"/>
      <c r="O332" s="1367"/>
    </row>
    <row r="333" spans="6:15" s="1363" customFormat="1">
      <c r="F333" s="1367"/>
      <c r="O333" s="1367"/>
    </row>
    <row r="334" spans="6:15" s="1363" customFormat="1">
      <c r="F334" s="1367"/>
      <c r="O334" s="1367"/>
    </row>
    <row r="335" spans="6:15" s="1363" customFormat="1">
      <c r="F335" s="1367"/>
      <c r="O335" s="1367"/>
    </row>
    <row r="336" spans="6:15" s="1363" customFormat="1">
      <c r="F336" s="1367"/>
      <c r="O336" s="1367"/>
    </row>
    <row r="337" spans="6:15" s="1363" customFormat="1">
      <c r="F337" s="1367"/>
      <c r="O337" s="1367"/>
    </row>
    <row r="338" spans="6:15" s="1363" customFormat="1">
      <c r="F338" s="1367"/>
      <c r="O338" s="1367"/>
    </row>
    <row r="339" spans="6:15" s="1363" customFormat="1">
      <c r="F339" s="1367"/>
      <c r="O339" s="1367"/>
    </row>
    <row r="340" spans="6:15" s="1363" customFormat="1">
      <c r="F340" s="1367"/>
      <c r="O340" s="1367"/>
    </row>
    <row r="341" spans="6:15" s="1363" customFormat="1">
      <c r="F341" s="1367"/>
      <c r="O341" s="1367"/>
    </row>
    <row r="342" spans="6:15" s="1363" customFormat="1">
      <c r="F342" s="1367"/>
      <c r="O342" s="1367"/>
    </row>
    <row r="343" spans="6:15" s="1363" customFormat="1">
      <c r="F343" s="1367"/>
      <c r="O343" s="1367"/>
    </row>
    <row r="344" spans="6:15" s="1363" customFormat="1">
      <c r="F344" s="1367"/>
      <c r="O344" s="1367"/>
    </row>
    <row r="345" spans="6:15" s="1363" customFormat="1">
      <c r="F345" s="1367"/>
      <c r="O345" s="1367"/>
    </row>
    <row r="346" spans="6:15" s="1363" customFormat="1">
      <c r="F346" s="1367"/>
      <c r="O346" s="1367"/>
    </row>
    <row r="347" spans="6:15" s="1363" customFormat="1">
      <c r="F347" s="1367"/>
      <c r="O347" s="1367"/>
    </row>
    <row r="348" spans="6:15" s="1363" customFormat="1">
      <c r="F348" s="1367"/>
      <c r="O348" s="1367"/>
    </row>
    <row r="349" spans="6:15" s="1363" customFormat="1">
      <c r="F349" s="1367"/>
      <c r="O349" s="1367"/>
    </row>
    <row r="350" spans="6:15" s="1363" customFormat="1">
      <c r="F350" s="1367"/>
      <c r="O350" s="1367"/>
    </row>
    <row r="351" spans="6:15" s="1363" customFormat="1">
      <c r="F351" s="1367"/>
      <c r="O351" s="1367"/>
    </row>
    <row r="352" spans="6:15" s="1363" customFormat="1">
      <c r="F352" s="1367"/>
      <c r="O352" s="1367"/>
    </row>
    <row r="353" spans="6:15" s="1363" customFormat="1">
      <c r="F353" s="1367"/>
      <c r="O353" s="1367"/>
    </row>
    <row r="354" spans="6:15" s="1363" customFormat="1">
      <c r="F354" s="1367"/>
      <c r="O354" s="1367"/>
    </row>
    <row r="355" spans="6:15" s="1363" customFormat="1">
      <c r="F355" s="1367"/>
      <c r="O355" s="1367"/>
    </row>
    <row r="356" spans="6:15" s="1363" customFormat="1">
      <c r="F356" s="1367"/>
      <c r="O356" s="1367"/>
    </row>
    <row r="357" spans="6:15" s="1363" customFormat="1">
      <c r="F357" s="1367"/>
      <c r="O357" s="1367"/>
    </row>
    <row r="358" spans="6:15" s="1363" customFormat="1">
      <c r="F358" s="1367"/>
      <c r="O358" s="1367"/>
    </row>
    <row r="359" spans="6:15" s="1363" customFormat="1">
      <c r="F359" s="1367"/>
      <c r="O359" s="1367"/>
    </row>
    <row r="360" spans="6:15" s="1363" customFormat="1">
      <c r="F360" s="1367"/>
      <c r="O360" s="1367"/>
    </row>
    <row r="361" spans="6:15" s="1363" customFormat="1">
      <c r="F361" s="1367"/>
      <c r="O361" s="1367"/>
    </row>
    <row r="362" spans="6:15" s="1363" customFormat="1">
      <c r="F362" s="1367"/>
      <c r="O362" s="1367"/>
    </row>
    <row r="363" spans="6:15" s="1363" customFormat="1">
      <c r="F363" s="1367"/>
      <c r="O363" s="1367"/>
    </row>
    <row r="364" spans="6:15" s="1363" customFormat="1">
      <c r="F364" s="1367"/>
      <c r="O364" s="1367"/>
    </row>
    <row r="365" spans="6:15" s="1363" customFormat="1">
      <c r="F365" s="1367"/>
      <c r="O365" s="1367"/>
    </row>
    <row r="366" spans="6:15" s="1363" customFormat="1">
      <c r="F366" s="1367"/>
      <c r="O366" s="1367"/>
    </row>
    <row r="367" spans="6:15" s="1363" customFormat="1">
      <c r="F367" s="1367"/>
      <c r="O367" s="1367"/>
    </row>
    <row r="368" spans="6:15" s="1363" customFormat="1">
      <c r="F368" s="1367"/>
      <c r="O368" s="1367"/>
    </row>
    <row r="369" spans="6:15" s="1363" customFormat="1">
      <c r="F369" s="1367"/>
      <c r="O369" s="1367"/>
    </row>
    <row r="370" spans="6:15" s="1363" customFormat="1">
      <c r="F370" s="1367"/>
      <c r="O370" s="1367"/>
    </row>
    <row r="371" spans="6:15" s="1363" customFormat="1">
      <c r="F371" s="1367"/>
      <c r="O371" s="1367"/>
    </row>
    <row r="372" spans="6:15" s="1363" customFormat="1">
      <c r="F372" s="1367"/>
      <c r="O372" s="1367"/>
    </row>
    <row r="373" spans="6:15" s="1363" customFormat="1">
      <c r="F373" s="1367"/>
      <c r="O373" s="1367"/>
    </row>
    <row r="374" spans="6:15" s="1363" customFormat="1">
      <c r="F374" s="1367"/>
      <c r="O374" s="1367"/>
    </row>
    <row r="375" spans="6:15" s="1363" customFormat="1">
      <c r="F375" s="1367"/>
      <c r="O375" s="1367"/>
    </row>
    <row r="376" spans="6:15" s="1363" customFormat="1">
      <c r="F376" s="1367"/>
      <c r="O376" s="1367"/>
    </row>
    <row r="377" spans="6:15" s="1363" customFormat="1">
      <c r="F377" s="1367"/>
      <c r="O377" s="1367"/>
    </row>
    <row r="378" spans="6:15" s="1363" customFormat="1">
      <c r="F378" s="1367"/>
      <c r="O378" s="1367"/>
    </row>
    <row r="379" spans="6:15" s="1363" customFormat="1">
      <c r="F379" s="1367"/>
      <c r="O379" s="1367"/>
    </row>
    <row r="380" spans="6:15" s="1363" customFormat="1">
      <c r="F380" s="1367"/>
      <c r="O380" s="1367"/>
    </row>
    <row r="381" spans="6:15" s="1363" customFormat="1">
      <c r="F381" s="1367"/>
      <c r="O381" s="1367"/>
    </row>
    <row r="382" spans="6:15" s="1363" customFormat="1">
      <c r="F382" s="1367"/>
      <c r="O382" s="1367"/>
    </row>
    <row r="383" spans="6:15" s="1363" customFormat="1">
      <c r="F383" s="1367"/>
      <c r="O383" s="1367"/>
    </row>
    <row r="384" spans="6:15" s="1363" customFormat="1">
      <c r="F384" s="1367"/>
      <c r="O384" s="1367"/>
    </row>
    <row r="385" spans="6:15" s="1363" customFormat="1">
      <c r="F385" s="1367"/>
      <c r="O385" s="1367"/>
    </row>
    <row r="386" spans="6:15" s="1363" customFormat="1">
      <c r="F386" s="1367"/>
      <c r="O386" s="1367"/>
    </row>
    <row r="387" spans="6:15" s="1363" customFormat="1">
      <c r="F387" s="1367"/>
      <c r="O387" s="1367"/>
    </row>
    <row r="388" spans="6:15" s="1363" customFormat="1">
      <c r="F388" s="1367"/>
      <c r="O388" s="1367"/>
    </row>
    <row r="389" spans="6:15" s="1363" customFormat="1">
      <c r="F389" s="1367"/>
      <c r="O389" s="1367"/>
    </row>
    <row r="390" spans="6:15" s="1363" customFormat="1">
      <c r="F390" s="1367"/>
      <c r="O390" s="1367"/>
    </row>
    <row r="391" spans="6:15" s="1363" customFormat="1">
      <c r="F391" s="1367"/>
      <c r="O391" s="1367"/>
    </row>
    <row r="392" spans="6:15" s="1363" customFormat="1">
      <c r="F392" s="1367"/>
      <c r="O392" s="1367"/>
    </row>
    <row r="393" spans="6:15" s="1363" customFormat="1">
      <c r="F393" s="1367"/>
      <c r="O393" s="1367"/>
    </row>
    <row r="394" spans="6:15" s="1363" customFormat="1">
      <c r="F394" s="1367"/>
      <c r="O394" s="1367"/>
    </row>
    <row r="395" spans="6:15" s="1363" customFormat="1">
      <c r="F395" s="1367"/>
      <c r="O395" s="1367"/>
    </row>
    <row r="396" spans="6:15" s="1363" customFormat="1">
      <c r="F396" s="1367"/>
      <c r="O396" s="1367"/>
    </row>
    <row r="397" spans="6:15" s="1363" customFormat="1">
      <c r="F397" s="1367"/>
      <c r="O397" s="1367"/>
    </row>
    <row r="398" spans="6:15" s="1363" customFormat="1">
      <c r="F398" s="1367"/>
      <c r="O398" s="1367"/>
    </row>
    <row r="399" spans="6:15" s="1363" customFormat="1">
      <c r="F399" s="1367"/>
      <c r="O399" s="1367"/>
    </row>
    <row r="400" spans="6:15" s="1363" customFormat="1">
      <c r="F400" s="1367"/>
      <c r="O400" s="1367"/>
    </row>
    <row r="401" spans="6:15" s="1363" customFormat="1">
      <c r="F401" s="1367"/>
      <c r="O401" s="1367"/>
    </row>
    <row r="402" spans="6:15" s="1363" customFormat="1">
      <c r="F402" s="1367"/>
      <c r="O402" s="1367"/>
    </row>
    <row r="403" spans="6:15" s="1363" customFormat="1">
      <c r="F403" s="1367"/>
      <c r="O403" s="1367"/>
    </row>
    <row r="404" spans="6:15" s="1363" customFormat="1">
      <c r="F404" s="1367"/>
      <c r="O404" s="1367"/>
    </row>
    <row r="405" spans="6:15" s="1363" customFormat="1">
      <c r="F405" s="1367"/>
      <c r="O405" s="1367"/>
    </row>
    <row r="406" spans="6:15" s="1363" customFormat="1">
      <c r="F406" s="1367"/>
      <c r="O406" s="1367"/>
    </row>
    <row r="407" spans="6:15" s="1363" customFormat="1">
      <c r="F407" s="1367"/>
      <c r="O407" s="1367"/>
    </row>
    <row r="408" spans="6:15" s="1363" customFormat="1">
      <c r="F408" s="1367"/>
      <c r="O408" s="1367"/>
    </row>
    <row r="409" spans="6:15" s="1363" customFormat="1">
      <c r="F409" s="1367"/>
      <c r="O409" s="1367"/>
    </row>
    <row r="410" spans="6:15" s="1363" customFormat="1">
      <c r="F410" s="1367"/>
      <c r="O410" s="1367"/>
    </row>
    <row r="411" spans="6:15" s="1363" customFormat="1">
      <c r="F411" s="1367"/>
      <c r="O411" s="1367"/>
    </row>
    <row r="412" spans="6:15" s="1363" customFormat="1">
      <c r="F412" s="1367"/>
      <c r="O412" s="1367"/>
    </row>
    <row r="413" spans="6:15" s="1363" customFormat="1">
      <c r="F413" s="1367"/>
      <c r="O413" s="1367"/>
    </row>
    <row r="414" spans="6:15" s="1363" customFormat="1">
      <c r="F414" s="1367"/>
      <c r="O414" s="1367"/>
    </row>
    <row r="415" spans="6:15" s="1363" customFormat="1">
      <c r="F415" s="1367"/>
      <c r="O415" s="1367"/>
    </row>
    <row r="416" spans="6:15" s="1363" customFormat="1">
      <c r="F416" s="1367"/>
      <c r="O416" s="1367"/>
    </row>
    <row r="417" spans="6:15" s="1363" customFormat="1">
      <c r="F417" s="1367"/>
      <c r="O417" s="1367"/>
    </row>
    <row r="418" spans="6:15" s="1363" customFormat="1">
      <c r="F418" s="1367"/>
      <c r="O418" s="1367"/>
    </row>
    <row r="419" spans="6:15" s="1363" customFormat="1">
      <c r="F419" s="1367"/>
      <c r="O419" s="1367"/>
    </row>
    <row r="420" spans="6:15" s="1363" customFormat="1">
      <c r="F420" s="1367"/>
      <c r="O420" s="1367"/>
    </row>
    <row r="421" spans="6:15" s="1363" customFormat="1">
      <c r="F421" s="1367"/>
      <c r="O421" s="1367"/>
    </row>
    <row r="422" spans="6:15" s="1363" customFormat="1">
      <c r="F422" s="1367"/>
      <c r="O422" s="1367"/>
    </row>
    <row r="423" spans="6:15" s="1363" customFormat="1">
      <c r="F423" s="1367"/>
      <c r="O423" s="1367"/>
    </row>
    <row r="424" spans="6:15" s="1363" customFormat="1">
      <c r="F424" s="1367"/>
      <c r="O424" s="1367"/>
    </row>
    <row r="425" spans="6:15" s="1363" customFormat="1">
      <c r="F425" s="1367"/>
      <c r="O425" s="1367"/>
    </row>
    <row r="426" spans="6:15" s="1363" customFormat="1">
      <c r="F426" s="1367"/>
      <c r="O426" s="1367"/>
    </row>
    <row r="427" spans="6:15" s="1363" customFormat="1">
      <c r="F427" s="1367"/>
      <c r="O427" s="1367"/>
    </row>
    <row r="428" spans="6:15" s="1363" customFormat="1">
      <c r="F428" s="1367"/>
      <c r="O428" s="1367"/>
    </row>
    <row r="429" spans="6:15" s="1363" customFormat="1">
      <c r="F429" s="1367"/>
      <c r="O429" s="1367"/>
    </row>
    <row r="430" spans="6:15" s="1363" customFormat="1">
      <c r="F430" s="1367"/>
      <c r="O430" s="1367"/>
    </row>
    <row r="431" spans="6:15" s="1363" customFormat="1">
      <c r="F431" s="1367"/>
      <c r="O431" s="1367"/>
    </row>
    <row r="432" spans="6:15" s="1363" customFormat="1">
      <c r="F432" s="1367"/>
      <c r="O432" s="1367"/>
    </row>
    <row r="433" spans="6:15" s="1363" customFormat="1">
      <c r="F433" s="1367"/>
      <c r="O433" s="1367"/>
    </row>
    <row r="434" spans="6:15" s="1363" customFormat="1">
      <c r="F434" s="1367"/>
      <c r="O434" s="1367"/>
    </row>
    <row r="435" spans="6:15" s="1363" customFormat="1">
      <c r="F435" s="1367"/>
      <c r="O435" s="1367"/>
    </row>
    <row r="436" spans="6:15" s="1363" customFormat="1">
      <c r="F436" s="1367"/>
      <c r="O436" s="1367"/>
    </row>
    <row r="437" spans="6:15" s="1363" customFormat="1">
      <c r="F437" s="1367"/>
      <c r="O437" s="1367"/>
    </row>
    <row r="438" spans="6:15" s="1363" customFormat="1">
      <c r="F438" s="1367"/>
      <c r="O438" s="1367"/>
    </row>
    <row r="439" spans="6:15" s="1363" customFormat="1">
      <c r="F439" s="1367"/>
      <c r="O439" s="1367"/>
    </row>
    <row r="440" spans="6:15" s="1363" customFormat="1">
      <c r="F440" s="1367"/>
      <c r="O440" s="1367"/>
    </row>
    <row r="441" spans="6:15" s="1363" customFormat="1">
      <c r="F441" s="1367"/>
      <c r="O441" s="1367"/>
    </row>
    <row r="442" spans="6:15" s="1363" customFormat="1">
      <c r="F442" s="1367"/>
      <c r="O442" s="1367"/>
    </row>
    <row r="443" spans="6:15" s="1363" customFormat="1">
      <c r="F443" s="1367"/>
      <c r="O443" s="1367"/>
    </row>
    <row r="444" spans="6:15" s="1363" customFormat="1">
      <c r="F444" s="1367"/>
      <c r="O444" s="1367"/>
    </row>
    <row r="445" spans="6:15" s="1363" customFormat="1">
      <c r="F445" s="1367"/>
      <c r="O445" s="1367"/>
    </row>
    <row r="446" spans="6:15" s="1363" customFormat="1">
      <c r="F446" s="1367"/>
      <c r="O446" s="1367"/>
    </row>
    <row r="447" spans="6:15" s="1363" customFormat="1">
      <c r="F447" s="1367"/>
      <c r="O447" s="1367"/>
    </row>
    <row r="448" spans="6:15" s="1363" customFormat="1">
      <c r="F448" s="1367"/>
      <c r="O448" s="1367"/>
    </row>
    <row r="449" spans="6:15" s="1363" customFormat="1">
      <c r="F449" s="1367"/>
      <c r="O449" s="1367"/>
    </row>
    <row r="450" spans="6:15" s="1363" customFormat="1">
      <c r="F450" s="1367"/>
      <c r="O450" s="1367"/>
    </row>
    <row r="451" spans="6:15" s="1363" customFormat="1">
      <c r="F451" s="1367"/>
      <c r="O451" s="1367"/>
    </row>
    <row r="452" spans="6:15" s="1363" customFormat="1">
      <c r="F452" s="1367"/>
      <c r="O452" s="1367"/>
    </row>
    <row r="453" spans="6:15" s="1363" customFormat="1">
      <c r="F453" s="1367"/>
      <c r="O453" s="1367"/>
    </row>
    <row r="454" spans="6:15" s="1363" customFormat="1">
      <c r="F454" s="1367"/>
      <c r="O454" s="1367"/>
    </row>
    <row r="455" spans="6:15" s="1363" customFormat="1">
      <c r="F455" s="1367"/>
      <c r="O455" s="1367"/>
    </row>
    <row r="456" spans="6:15" s="1363" customFormat="1">
      <c r="F456" s="1367"/>
      <c r="O456" s="1367"/>
    </row>
    <row r="457" spans="6:15" s="1363" customFormat="1">
      <c r="F457" s="1367"/>
      <c r="O457" s="1367"/>
    </row>
    <row r="458" spans="6:15" s="1363" customFormat="1">
      <c r="F458" s="1367"/>
      <c r="O458" s="1367"/>
    </row>
    <row r="459" spans="6:15" s="1363" customFormat="1">
      <c r="F459" s="1367"/>
      <c r="O459" s="1367"/>
    </row>
    <row r="460" spans="6:15" s="1363" customFormat="1">
      <c r="F460" s="1367"/>
      <c r="O460" s="1367"/>
    </row>
    <row r="461" spans="6:15" s="1363" customFormat="1">
      <c r="F461" s="1367"/>
      <c r="O461" s="1367"/>
    </row>
    <row r="462" spans="6:15" s="1363" customFormat="1">
      <c r="F462" s="1367"/>
      <c r="O462" s="1367"/>
    </row>
    <row r="463" spans="6:15" s="1363" customFormat="1">
      <c r="F463" s="1367"/>
      <c r="O463" s="1367"/>
    </row>
    <row r="464" spans="6:15" s="1363" customFormat="1">
      <c r="F464" s="1367"/>
      <c r="O464" s="1367"/>
    </row>
    <row r="465" spans="6:15" s="1363" customFormat="1">
      <c r="F465" s="1367"/>
      <c r="O465" s="1367"/>
    </row>
    <row r="466" spans="6:15" s="1363" customFormat="1">
      <c r="F466" s="1367"/>
      <c r="O466" s="1367"/>
    </row>
    <row r="467" spans="6:15" s="1363" customFormat="1">
      <c r="F467" s="1367"/>
      <c r="O467" s="1367"/>
    </row>
    <row r="468" spans="6:15" s="1363" customFormat="1">
      <c r="F468" s="1367"/>
      <c r="O468" s="1367"/>
    </row>
    <row r="469" spans="6:15" s="1363" customFormat="1">
      <c r="F469" s="1367"/>
      <c r="O469" s="1367"/>
    </row>
    <row r="470" spans="6:15" s="1363" customFormat="1">
      <c r="F470" s="1367"/>
      <c r="O470" s="1367"/>
    </row>
    <row r="471" spans="6:15" s="1363" customFormat="1">
      <c r="F471" s="1367"/>
      <c r="O471" s="1367"/>
    </row>
    <row r="472" spans="6:15" s="1363" customFormat="1">
      <c r="F472" s="1367"/>
      <c r="O472" s="1367"/>
    </row>
    <row r="473" spans="6:15" s="1363" customFormat="1">
      <c r="F473" s="1367"/>
      <c r="O473" s="1367"/>
    </row>
    <row r="474" spans="6:15" s="1363" customFormat="1">
      <c r="F474" s="1367"/>
      <c r="O474" s="1367"/>
    </row>
    <row r="475" spans="6:15" s="1363" customFormat="1">
      <c r="F475" s="1367"/>
      <c r="O475" s="1367"/>
    </row>
    <row r="476" spans="6:15" s="1363" customFormat="1">
      <c r="F476" s="1367"/>
      <c r="O476" s="1367"/>
    </row>
    <row r="477" spans="6:15" s="1363" customFormat="1">
      <c r="F477" s="1367"/>
      <c r="O477" s="1367"/>
    </row>
    <row r="478" spans="6:15" s="1363" customFormat="1">
      <c r="F478" s="1367"/>
      <c r="O478" s="1367"/>
    </row>
    <row r="479" spans="6:15" s="1363" customFormat="1">
      <c r="F479" s="1367"/>
      <c r="O479" s="1367"/>
    </row>
    <row r="480" spans="6:15" s="1363" customFormat="1">
      <c r="F480" s="1367"/>
      <c r="O480" s="1367"/>
    </row>
    <row r="481" spans="6:15" s="1363" customFormat="1">
      <c r="F481" s="1367"/>
      <c r="O481" s="1367"/>
    </row>
    <row r="482" spans="6:15" s="1363" customFormat="1">
      <c r="F482" s="1367"/>
      <c r="O482" s="1367"/>
    </row>
    <row r="483" spans="6:15" s="1363" customFormat="1">
      <c r="F483" s="1367"/>
      <c r="O483" s="1367"/>
    </row>
    <row r="484" spans="6:15" s="1363" customFormat="1">
      <c r="F484" s="1367"/>
      <c r="O484" s="1367"/>
    </row>
    <row r="485" spans="6:15" s="1363" customFormat="1">
      <c r="F485" s="1367"/>
      <c r="O485" s="1367"/>
    </row>
    <row r="486" spans="6:15" s="1363" customFormat="1">
      <c r="F486" s="1367"/>
      <c r="O486" s="1367"/>
    </row>
    <row r="487" spans="6:15" s="1363" customFormat="1">
      <c r="F487" s="1367"/>
      <c r="O487" s="1367"/>
    </row>
    <row r="488" spans="6:15" s="1363" customFormat="1">
      <c r="F488" s="1367"/>
      <c r="O488" s="1367"/>
    </row>
    <row r="489" spans="6:15" s="1363" customFormat="1">
      <c r="F489" s="1367"/>
      <c r="O489" s="1367"/>
    </row>
    <row r="490" spans="6:15" s="1363" customFormat="1">
      <c r="F490" s="1367"/>
      <c r="O490" s="1367"/>
    </row>
    <row r="491" spans="6:15" s="1363" customFormat="1">
      <c r="F491" s="1367"/>
      <c r="O491" s="1367"/>
    </row>
    <row r="492" spans="6:15" s="1363" customFormat="1">
      <c r="F492" s="1367"/>
      <c r="O492" s="1367"/>
    </row>
    <row r="493" spans="6:15" s="1363" customFormat="1">
      <c r="F493" s="1367"/>
      <c r="O493" s="1367"/>
    </row>
    <row r="494" spans="6:15" s="1363" customFormat="1">
      <c r="F494" s="1367"/>
      <c r="O494" s="1367"/>
    </row>
    <row r="495" spans="6:15" s="1363" customFormat="1">
      <c r="F495" s="1367"/>
      <c r="O495" s="1367"/>
    </row>
    <row r="496" spans="6:15" s="1363" customFormat="1">
      <c r="F496" s="1367"/>
      <c r="O496" s="1367"/>
    </row>
    <row r="497" spans="6:15" s="1363" customFormat="1">
      <c r="F497" s="1367"/>
      <c r="O497" s="1367"/>
    </row>
    <row r="498" spans="6:15" s="1363" customFormat="1">
      <c r="F498" s="1367"/>
      <c r="O498" s="1367"/>
    </row>
    <row r="499" spans="6:15" s="1363" customFormat="1">
      <c r="F499" s="1367"/>
      <c r="O499" s="1367"/>
    </row>
    <row r="500" spans="6:15" s="1363" customFormat="1">
      <c r="F500" s="1367"/>
      <c r="O500" s="1367"/>
    </row>
    <row r="501" spans="6:15" s="1363" customFormat="1">
      <c r="F501" s="1367"/>
      <c r="O501" s="1367"/>
    </row>
    <row r="502" spans="6:15" s="1363" customFormat="1">
      <c r="F502" s="1367"/>
      <c r="O502" s="1367"/>
    </row>
    <row r="503" spans="6:15" s="1363" customFormat="1">
      <c r="F503" s="1367"/>
      <c r="O503" s="1367"/>
    </row>
    <row r="504" spans="6:15" s="1363" customFormat="1">
      <c r="F504" s="1367"/>
      <c r="O504" s="1367"/>
    </row>
    <row r="505" spans="6:15" s="1363" customFormat="1">
      <c r="F505" s="1367"/>
      <c r="O505" s="1367"/>
    </row>
    <row r="506" spans="6:15" s="1363" customFormat="1">
      <c r="F506" s="1367"/>
      <c r="O506" s="1367"/>
    </row>
    <row r="507" spans="6:15" s="1363" customFormat="1">
      <c r="F507" s="1367"/>
      <c r="O507" s="1367"/>
    </row>
    <row r="508" spans="6:15" s="1363" customFormat="1">
      <c r="F508" s="1367"/>
      <c r="O508" s="1367"/>
    </row>
    <row r="509" spans="6:15" s="1363" customFormat="1">
      <c r="F509" s="1367"/>
      <c r="O509" s="1367"/>
    </row>
    <row r="510" spans="6:15" s="1363" customFormat="1">
      <c r="F510" s="1367"/>
      <c r="O510" s="1367"/>
    </row>
    <row r="511" spans="6:15" s="1363" customFormat="1">
      <c r="F511" s="1367"/>
      <c r="O511" s="1367"/>
    </row>
    <row r="512" spans="6:15" s="1363" customFormat="1">
      <c r="F512" s="1367"/>
      <c r="O512" s="1367"/>
    </row>
    <row r="513" spans="6:15" s="1363" customFormat="1">
      <c r="F513" s="1367"/>
      <c r="O513" s="1367"/>
    </row>
    <row r="514" spans="6:15" s="1363" customFormat="1">
      <c r="F514" s="1367"/>
      <c r="O514" s="1367"/>
    </row>
    <row r="515" spans="6:15" s="1363" customFormat="1">
      <c r="F515" s="1367"/>
      <c r="O515" s="1367"/>
    </row>
    <row r="516" spans="6:15" s="1363" customFormat="1">
      <c r="F516" s="1367"/>
      <c r="O516" s="1367"/>
    </row>
    <row r="517" spans="6:15" s="1363" customFormat="1">
      <c r="F517" s="1367"/>
      <c r="O517" s="1367"/>
    </row>
    <row r="518" spans="6:15" s="1363" customFormat="1">
      <c r="F518" s="1367"/>
      <c r="O518" s="1367"/>
    </row>
    <row r="519" spans="6:15" s="1363" customFormat="1">
      <c r="F519" s="1367"/>
      <c r="O519" s="1367"/>
    </row>
    <row r="520" spans="6:15" s="1363" customFormat="1">
      <c r="F520" s="1367"/>
      <c r="O520" s="1367"/>
    </row>
    <row r="521" spans="6:15" s="1363" customFormat="1">
      <c r="F521" s="1367"/>
      <c r="O521" s="1367"/>
    </row>
    <row r="522" spans="6:15" s="1363" customFormat="1">
      <c r="F522" s="1367"/>
      <c r="O522" s="1367"/>
    </row>
    <row r="523" spans="6:15" s="1363" customFormat="1">
      <c r="F523" s="1367"/>
      <c r="O523" s="1367"/>
    </row>
    <row r="524" spans="6:15" s="1363" customFormat="1">
      <c r="F524" s="1367"/>
      <c r="O524" s="1367"/>
    </row>
    <row r="525" spans="6:15" s="1363" customFormat="1">
      <c r="F525" s="1367"/>
      <c r="O525" s="1367"/>
    </row>
    <row r="526" spans="6:15" s="1363" customFormat="1">
      <c r="F526" s="1367"/>
      <c r="O526" s="1367"/>
    </row>
    <row r="527" spans="6:15" s="1363" customFormat="1">
      <c r="F527" s="1367"/>
      <c r="O527" s="1367"/>
    </row>
    <row r="528" spans="6:15" s="1363" customFormat="1">
      <c r="F528" s="1367"/>
      <c r="O528" s="1367"/>
    </row>
    <row r="529" spans="6:15" s="1363" customFormat="1">
      <c r="F529" s="1367"/>
      <c r="O529" s="1367"/>
    </row>
    <row r="530" spans="6:15" s="1363" customFormat="1">
      <c r="F530" s="1367"/>
      <c r="O530" s="1367"/>
    </row>
    <row r="531" spans="6:15" s="1363" customFormat="1">
      <c r="F531" s="1367"/>
      <c r="O531" s="1367"/>
    </row>
    <row r="532" spans="6:15" s="1363" customFormat="1">
      <c r="F532" s="1367"/>
      <c r="O532" s="1367"/>
    </row>
    <row r="533" spans="6:15" s="1363" customFormat="1">
      <c r="F533" s="1367"/>
      <c r="O533" s="1367"/>
    </row>
    <row r="534" spans="6:15" s="1363" customFormat="1">
      <c r="F534" s="1367"/>
      <c r="O534" s="1367"/>
    </row>
    <row r="535" spans="6:15" s="1363" customFormat="1">
      <c r="F535" s="1367"/>
      <c r="O535" s="1367"/>
    </row>
    <row r="536" spans="6:15" s="1363" customFormat="1">
      <c r="F536" s="1367"/>
      <c r="O536" s="1367"/>
    </row>
    <row r="537" spans="6:15" s="1363" customFormat="1">
      <c r="F537" s="1367"/>
      <c r="O537" s="1367"/>
    </row>
    <row r="538" spans="6:15" s="1363" customFormat="1">
      <c r="F538" s="1367"/>
      <c r="O538" s="1367"/>
    </row>
    <row r="539" spans="6:15" s="1363" customFormat="1">
      <c r="F539" s="1367"/>
      <c r="O539" s="1367"/>
    </row>
    <row r="540" spans="6:15" s="1363" customFormat="1">
      <c r="F540" s="1367"/>
      <c r="O540" s="1367"/>
    </row>
    <row r="541" spans="6:15" s="1363" customFormat="1">
      <c r="F541" s="1367"/>
      <c r="O541" s="1367"/>
    </row>
    <row r="542" spans="6:15" s="1363" customFormat="1">
      <c r="F542" s="1367"/>
      <c r="O542" s="1367"/>
    </row>
    <row r="543" spans="6:15" s="1363" customFormat="1">
      <c r="F543" s="1367"/>
      <c r="O543" s="1367"/>
    </row>
    <row r="544" spans="6:15" s="1363" customFormat="1">
      <c r="F544" s="1367"/>
      <c r="O544" s="1367"/>
    </row>
    <row r="545" spans="6:15" s="1363" customFormat="1">
      <c r="F545" s="1367"/>
      <c r="O545" s="1367"/>
    </row>
    <row r="546" spans="6:15" s="1363" customFormat="1">
      <c r="F546" s="1367"/>
      <c r="O546" s="1367"/>
    </row>
    <row r="547" spans="6:15" s="1363" customFormat="1">
      <c r="F547" s="1367"/>
      <c r="O547" s="1367"/>
    </row>
    <row r="548" spans="6:15" s="1363" customFormat="1">
      <c r="F548" s="1367"/>
      <c r="O548" s="1367"/>
    </row>
    <row r="549" spans="6:15" s="1363" customFormat="1">
      <c r="F549" s="1367"/>
      <c r="O549" s="1367"/>
    </row>
    <row r="550" spans="6:15" s="1363" customFormat="1">
      <c r="F550" s="1367"/>
      <c r="O550" s="1367"/>
    </row>
    <row r="551" spans="6:15" s="1363" customFormat="1">
      <c r="F551" s="1367"/>
      <c r="O551" s="1367"/>
    </row>
    <row r="552" spans="6:15" s="1363" customFormat="1">
      <c r="F552" s="1367"/>
      <c r="O552" s="1367"/>
    </row>
    <row r="553" spans="6:15" s="1363" customFormat="1">
      <c r="F553" s="1367"/>
      <c r="O553" s="1367"/>
    </row>
    <row r="554" spans="6:15" s="1363" customFormat="1">
      <c r="F554" s="1367"/>
      <c r="O554" s="1367"/>
    </row>
    <row r="555" spans="6:15" s="1363" customFormat="1">
      <c r="F555" s="1367"/>
      <c r="O555" s="1367"/>
    </row>
    <row r="556" spans="6:15" s="1363" customFormat="1">
      <c r="F556" s="1367"/>
      <c r="O556" s="1367"/>
    </row>
    <row r="557" spans="6:15" s="1363" customFormat="1">
      <c r="F557" s="1367"/>
      <c r="O557" s="1367"/>
    </row>
    <row r="558" spans="6:15" s="1363" customFormat="1">
      <c r="F558" s="1367"/>
      <c r="O558" s="1367"/>
    </row>
    <row r="559" spans="6:15" s="1363" customFormat="1">
      <c r="F559" s="1367"/>
      <c r="O559" s="1367"/>
    </row>
    <row r="560" spans="6:15" s="1363" customFormat="1">
      <c r="F560" s="1367"/>
      <c r="O560" s="1367"/>
    </row>
    <row r="561" spans="6:15" s="1363" customFormat="1">
      <c r="F561" s="1367"/>
      <c r="O561" s="1367"/>
    </row>
    <row r="562" spans="6:15" s="1363" customFormat="1">
      <c r="F562" s="1367"/>
      <c r="O562" s="1367"/>
    </row>
    <row r="563" spans="6:15" s="1363" customFormat="1">
      <c r="F563" s="1367"/>
      <c r="O563" s="1367"/>
    </row>
    <row r="564" spans="6:15" s="1363" customFormat="1">
      <c r="F564" s="1367"/>
      <c r="O564" s="1367"/>
    </row>
    <row r="565" spans="6:15" s="1363" customFormat="1">
      <c r="F565" s="1367"/>
      <c r="O565" s="1367"/>
    </row>
    <row r="566" spans="6:15" s="1363" customFormat="1">
      <c r="F566" s="1367"/>
      <c r="O566" s="1367"/>
    </row>
    <row r="567" spans="6:15" s="1363" customFormat="1">
      <c r="F567" s="1367"/>
      <c r="O567" s="1367"/>
    </row>
    <row r="568" spans="6:15" s="1363" customFormat="1">
      <c r="F568" s="1367"/>
      <c r="O568" s="1367"/>
    </row>
    <row r="569" spans="6:15" s="1363" customFormat="1">
      <c r="F569" s="1367"/>
      <c r="O569" s="1367"/>
    </row>
    <row r="570" spans="6:15" s="1363" customFormat="1">
      <c r="F570" s="1367"/>
      <c r="O570" s="1367"/>
    </row>
    <row r="571" spans="6:15" s="1363" customFormat="1">
      <c r="F571" s="1367"/>
      <c r="O571" s="1367"/>
    </row>
    <row r="572" spans="6:15" s="1363" customFormat="1">
      <c r="F572" s="1367"/>
      <c r="O572" s="1367"/>
    </row>
    <row r="573" spans="6:15" s="1363" customFormat="1">
      <c r="F573" s="1367"/>
      <c r="O573" s="1367"/>
    </row>
    <row r="574" spans="6:15" s="1363" customFormat="1">
      <c r="F574" s="1367"/>
      <c r="O574" s="1367"/>
    </row>
    <row r="575" spans="6:15" s="1363" customFormat="1">
      <c r="F575" s="1367"/>
      <c r="O575" s="1367"/>
    </row>
    <row r="576" spans="6:15" s="1363" customFormat="1">
      <c r="F576" s="1367"/>
      <c r="O576" s="1367"/>
    </row>
    <row r="577" spans="6:15" s="1363" customFormat="1">
      <c r="F577" s="1367"/>
      <c r="O577" s="1367"/>
    </row>
    <row r="578" spans="6:15" s="1363" customFormat="1">
      <c r="F578" s="1367"/>
      <c r="O578" s="1367"/>
    </row>
    <row r="579" spans="6:15" s="1363" customFormat="1">
      <c r="F579" s="1367"/>
      <c r="O579" s="1367"/>
    </row>
    <row r="580" spans="6:15" s="1363" customFormat="1">
      <c r="F580" s="1367"/>
      <c r="O580" s="1367"/>
    </row>
    <row r="581" spans="6:15" s="1363" customFormat="1">
      <c r="F581" s="1367"/>
      <c r="O581" s="1367"/>
    </row>
    <row r="582" spans="6:15" s="1363" customFormat="1">
      <c r="F582" s="1367"/>
      <c r="O582" s="1367"/>
    </row>
    <row r="583" spans="6:15" s="1363" customFormat="1">
      <c r="F583" s="1367"/>
      <c r="O583" s="1367"/>
    </row>
    <row r="584" spans="6:15" s="1363" customFormat="1">
      <c r="F584" s="1367"/>
      <c r="O584" s="1367"/>
    </row>
    <row r="585" spans="6:15" s="1363" customFormat="1">
      <c r="F585" s="1367"/>
      <c r="O585" s="1367"/>
    </row>
    <row r="586" spans="6:15" s="1363" customFormat="1">
      <c r="F586" s="1367"/>
      <c r="O586" s="1367"/>
    </row>
    <row r="587" spans="6:15" s="1363" customFormat="1">
      <c r="F587" s="1367"/>
      <c r="O587" s="1367"/>
    </row>
    <row r="588" spans="6:15" s="1363" customFormat="1">
      <c r="F588" s="1367"/>
      <c r="O588" s="1367"/>
    </row>
    <row r="589" spans="6:15" s="1363" customFormat="1">
      <c r="F589" s="1367"/>
      <c r="O589" s="1367"/>
    </row>
    <row r="590" spans="6:15" s="1363" customFormat="1">
      <c r="F590" s="1367"/>
      <c r="O590" s="1367"/>
    </row>
    <row r="591" spans="6:15" s="1363" customFormat="1">
      <c r="F591" s="1367"/>
      <c r="O591" s="1367"/>
    </row>
    <row r="592" spans="6:15" s="1363" customFormat="1">
      <c r="F592" s="1367"/>
      <c r="O592" s="1367"/>
    </row>
    <row r="593" spans="6:15" s="1363" customFormat="1">
      <c r="F593" s="1367"/>
      <c r="O593" s="1367"/>
    </row>
    <row r="594" spans="6:15" s="1363" customFormat="1">
      <c r="F594" s="1367"/>
      <c r="O594" s="1367"/>
    </row>
    <row r="595" spans="6:15" s="1363" customFormat="1">
      <c r="F595" s="1367"/>
      <c r="O595" s="1367"/>
    </row>
    <row r="596" spans="6:15" s="1363" customFormat="1">
      <c r="F596" s="1367"/>
      <c r="O596" s="1367"/>
    </row>
    <row r="597" spans="6:15" s="1363" customFormat="1">
      <c r="F597" s="1367"/>
      <c r="O597" s="1367"/>
    </row>
    <row r="598" spans="6:15" s="1363" customFormat="1">
      <c r="F598" s="1367"/>
      <c r="O598" s="1367"/>
    </row>
    <row r="599" spans="6:15" s="1363" customFormat="1">
      <c r="F599" s="1367"/>
      <c r="O599" s="1367"/>
    </row>
    <row r="600" spans="6:15" s="1363" customFormat="1">
      <c r="F600" s="1367"/>
      <c r="O600" s="1367"/>
    </row>
    <row r="601" spans="6:15" s="1363" customFormat="1">
      <c r="F601" s="1367"/>
      <c r="O601" s="1367"/>
    </row>
    <row r="602" spans="6:15" s="1363" customFormat="1">
      <c r="F602" s="1367"/>
      <c r="O602" s="1367"/>
    </row>
    <row r="603" spans="6:15" s="1363" customFormat="1">
      <c r="F603" s="1367"/>
      <c r="O603" s="1367"/>
    </row>
    <row r="604" spans="6:15" s="1363" customFormat="1">
      <c r="F604" s="1367"/>
      <c r="O604" s="1367"/>
    </row>
    <row r="605" spans="6:15" s="1363" customFormat="1">
      <c r="F605" s="1367"/>
      <c r="O605" s="1367"/>
    </row>
    <row r="606" spans="6:15" s="1363" customFormat="1">
      <c r="F606" s="1367"/>
      <c r="O606" s="1367"/>
    </row>
    <row r="607" spans="6:15" s="1363" customFormat="1">
      <c r="F607" s="1367"/>
      <c r="O607" s="1367"/>
    </row>
    <row r="608" spans="6:15" s="1363" customFormat="1">
      <c r="F608" s="1367"/>
      <c r="O608" s="1367"/>
    </row>
    <row r="609" spans="6:15" s="1363" customFormat="1">
      <c r="F609" s="1367"/>
      <c r="O609" s="1367"/>
    </row>
    <row r="610" spans="6:15" s="1363" customFormat="1">
      <c r="F610" s="1367"/>
      <c r="O610" s="1367"/>
    </row>
    <row r="611" spans="6:15" s="1363" customFormat="1">
      <c r="F611" s="1367"/>
      <c r="O611" s="1367"/>
    </row>
    <row r="612" spans="6:15" s="1363" customFormat="1">
      <c r="F612" s="1367"/>
      <c r="O612" s="1367"/>
    </row>
    <row r="613" spans="6:15" s="1363" customFormat="1">
      <c r="F613" s="1367"/>
      <c r="O613" s="1367"/>
    </row>
    <row r="614" spans="6:15" s="1363" customFormat="1">
      <c r="F614" s="1367"/>
      <c r="O614" s="1367"/>
    </row>
    <row r="615" spans="6:15" s="1363" customFormat="1">
      <c r="F615" s="1367"/>
      <c r="O615" s="1367"/>
    </row>
    <row r="616" spans="6:15" s="1363" customFormat="1">
      <c r="F616" s="1367"/>
      <c r="O616" s="1367"/>
    </row>
    <row r="617" spans="6:15" s="1363" customFormat="1">
      <c r="F617" s="1367"/>
      <c r="O617" s="1367"/>
    </row>
    <row r="618" spans="6:15" s="1363" customFormat="1">
      <c r="F618" s="1367"/>
      <c r="O618" s="1367"/>
    </row>
    <row r="619" spans="6:15" s="1363" customFormat="1">
      <c r="F619" s="1367"/>
      <c r="O619" s="1367"/>
    </row>
    <row r="620" spans="6:15" s="1363" customFormat="1">
      <c r="F620" s="1367"/>
      <c r="O620" s="1367"/>
    </row>
    <row r="621" spans="6:15" s="1363" customFormat="1">
      <c r="F621" s="1367"/>
      <c r="O621" s="1367"/>
    </row>
    <row r="622" spans="6:15" s="1363" customFormat="1">
      <c r="F622" s="1367"/>
      <c r="O622" s="1367"/>
    </row>
    <row r="623" spans="6:15" s="1363" customFormat="1">
      <c r="F623" s="1367"/>
      <c r="O623" s="1367"/>
    </row>
    <row r="624" spans="6:15" s="1363" customFormat="1">
      <c r="F624" s="1367"/>
      <c r="O624" s="1367"/>
    </row>
    <row r="625" spans="6:15" s="1363" customFormat="1">
      <c r="F625" s="1367"/>
      <c r="O625" s="1367"/>
    </row>
    <row r="626" spans="6:15" s="1363" customFormat="1">
      <c r="F626" s="1367"/>
      <c r="O626" s="1367"/>
    </row>
    <row r="627" spans="6:15" s="1363" customFormat="1">
      <c r="F627" s="1367"/>
      <c r="O627" s="1367"/>
    </row>
    <row r="628" spans="6:15" s="1363" customFormat="1">
      <c r="F628" s="1367"/>
      <c r="O628" s="1367"/>
    </row>
    <row r="629" spans="6:15" s="1363" customFormat="1">
      <c r="F629" s="1367"/>
      <c r="O629" s="1367"/>
    </row>
    <row r="630" spans="6:15" s="1363" customFormat="1">
      <c r="F630" s="1367"/>
      <c r="O630" s="1367"/>
    </row>
    <row r="631" spans="6:15" s="1363" customFormat="1">
      <c r="F631" s="1367"/>
      <c r="O631" s="1367"/>
    </row>
    <row r="632" spans="6:15" s="1363" customFormat="1">
      <c r="F632" s="1367"/>
      <c r="O632" s="1367"/>
    </row>
    <row r="633" spans="6:15" s="1363" customFormat="1">
      <c r="F633" s="1367"/>
      <c r="O633" s="1367"/>
    </row>
    <row r="634" spans="6:15" s="1363" customFormat="1">
      <c r="F634" s="1367"/>
      <c r="O634" s="1367"/>
    </row>
    <row r="635" spans="6:15" s="1363" customFormat="1">
      <c r="F635" s="1367"/>
      <c r="O635" s="1367"/>
    </row>
    <row r="636" spans="6:15" s="1363" customFormat="1">
      <c r="F636" s="1367"/>
      <c r="O636" s="1367"/>
    </row>
    <row r="637" spans="6:15" s="1363" customFormat="1">
      <c r="F637" s="1367"/>
      <c r="O637" s="1367"/>
    </row>
    <row r="638" spans="6:15" s="1363" customFormat="1">
      <c r="F638" s="1367"/>
      <c r="O638" s="1367"/>
    </row>
    <row r="639" spans="6:15" s="1363" customFormat="1">
      <c r="F639" s="1367"/>
      <c r="O639" s="1367"/>
    </row>
    <row r="640" spans="6:15" s="1363" customFormat="1">
      <c r="F640" s="1367"/>
      <c r="O640" s="1367"/>
    </row>
    <row r="641" spans="6:15" s="1363" customFormat="1">
      <c r="F641" s="1367"/>
      <c r="O641" s="1367"/>
    </row>
    <row r="642" spans="6:15" s="1363" customFormat="1">
      <c r="F642" s="1367"/>
      <c r="O642" s="1367"/>
    </row>
    <row r="643" spans="6:15" s="1363" customFormat="1">
      <c r="F643" s="1367"/>
      <c r="O643" s="1367"/>
    </row>
    <row r="644" spans="6:15" s="1363" customFormat="1">
      <c r="F644" s="1367"/>
      <c r="O644" s="1367"/>
    </row>
    <row r="645" spans="6:15" s="1363" customFormat="1">
      <c r="F645" s="1367"/>
      <c r="O645" s="1367"/>
    </row>
    <row r="646" spans="6:15" s="1363" customFormat="1">
      <c r="F646" s="1367"/>
      <c r="O646" s="1367"/>
    </row>
    <row r="647" spans="6:15" s="1363" customFormat="1">
      <c r="F647" s="1367"/>
      <c r="O647" s="1367"/>
    </row>
    <row r="648" spans="6:15" s="1363" customFormat="1">
      <c r="F648" s="1367"/>
      <c r="O648" s="1367"/>
    </row>
    <row r="649" spans="6:15" s="1363" customFormat="1">
      <c r="F649" s="1367"/>
      <c r="O649" s="1367"/>
    </row>
    <row r="650" spans="6:15" s="1363" customFormat="1">
      <c r="F650" s="1367"/>
      <c r="O650" s="1367"/>
    </row>
    <row r="651" spans="6:15" s="1363" customFormat="1">
      <c r="F651" s="1367"/>
      <c r="O651" s="1367"/>
    </row>
    <row r="652" spans="6:15" s="1363" customFormat="1">
      <c r="F652" s="1367"/>
      <c r="O652" s="1367"/>
    </row>
    <row r="653" spans="6:15" s="1363" customFormat="1">
      <c r="F653" s="1367"/>
      <c r="O653" s="1367"/>
    </row>
    <row r="654" spans="6:15" s="1363" customFormat="1">
      <c r="F654" s="1367"/>
      <c r="O654" s="1367"/>
    </row>
    <row r="655" spans="6:15" s="1363" customFormat="1">
      <c r="F655" s="1367"/>
      <c r="O655" s="1367"/>
    </row>
    <row r="656" spans="6:15" s="1363" customFormat="1">
      <c r="F656" s="1367"/>
      <c r="O656" s="1367"/>
    </row>
    <row r="657" spans="6:15" s="1363" customFormat="1">
      <c r="F657" s="1367"/>
      <c r="O657" s="1367"/>
    </row>
    <row r="658" spans="6:15" s="1363" customFormat="1">
      <c r="F658" s="1367"/>
      <c r="O658" s="1367"/>
    </row>
    <row r="659" spans="6:15" s="1363" customFormat="1">
      <c r="F659" s="1367"/>
      <c r="O659" s="1367"/>
    </row>
    <row r="660" spans="6:15" s="1363" customFormat="1">
      <c r="F660" s="1367"/>
      <c r="O660" s="1367"/>
    </row>
    <row r="661" spans="6:15" s="1363" customFormat="1">
      <c r="F661" s="1367"/>
      <c r="O661" s="1367"/>
    </row>
    <row r="662" spans="6:15" s="1363" customFormat="1">
      <c r="F662" s="1367"/>
      <c r="O662" s="1367"/>
    </row>
    <row r="663" spans="6:15" s="1363" customFormat="1">
      <c r="F663" s="1367"/>
      <c r="O663" s="1367"/>
    </row>
    <row r="664" spans="6:15" s="1363" customFormat="1">
      <c r="F664" s="1367"/>
      <c r="O664" s="1367"/>
    </row>
    <row r="665" spans="6:15" s="1363" customFormat="1">
      <c r="F665" s="1367"/>
      <c r="O665" s="1367"/>
    </row>
    <row r="666" spans="6:15" s="1363" customFormat="1">
      <c r="F666" s="1367"/>
      <c r="O666" s="1367"/>
    </row>
    <row r="667" spans="6:15" s="1363" customFormat="1">
      <c r="F667" s="1367"/>
      <c r="O667" s="1367"/>
    </row>
    <row r="668" spans="6:15" s="1363" customFormat="1">
      <c r="F668" s="1367"/>
      <c r="O668" s="1367"/>
    </row>
    <row r="669" spans="6:15" s="1363" customFormat="1">
      <c r="F669" s="1367"/>
      <c r="O669" s="1367"/>
    </row>
    <row r="670" spans="6:15" s="1363" customFormat="1">
      <c r="F670" s="1367"/>
      <c r="O670" s="1367"/>
    </row>
    <row r="671" spans="6:15" s="1363" customFormat="1">
      <c r="F671" s="1367"/>
      <c r="O671" s="1367"/>
    </row>
    <row r="672" spans="6:15" s="1363" customFormat="1">
      <c r="F672" s="1367"/>
      <c r="O672" s="1367"/>
    </row>
    <row r="673" spans="6:15" s="1363" customFormat="1">
      <c r="F673" s="1367"/>
      <c r="O673" s="1367"/>
    </row>
    <row r="674" spans="6:15" s="1363" customFormat="1">
      <c r="F674" s="1367"/>
      <c r="O674" s="1367"/>
    </row>
    <row r="675" spans="6:15" s="1363" customFormat="1">
      <c r="F675" s="1367"/>
      <c r="O675" s="1367"/>
    </row>
    <row r="676" spans="6:15" s="1363" customFormat="1">
      <c r="F676" s="1367"/>
      <c r="O676" s="1367"/>
    </row>
    <row r="677" spans="6:15" s="1363" customFormat="1">
      <c r="F677" s="1367"/>
      <c r="O677" s="1367"/>
    </row>
    <row r="678" spans="6:15" s="1363" customFormat="1">
      <c r="F678" s="1367"/>
      <c r="O678" s="1367"/>
    </row>
    <row r="679" spans="6:15" s="1363" customFormat="1">
      <c r="F679" s="1367"/>
      <c r="O679" s="1367"/>
    </row>
    <row r="680" spans="6:15" s="1363" customFormat="1">
      <c r="F680" s="1367"/>
      <c r="O680" s="1367"/>
    </row>
    <row r="681" spans="6:15" s="1363" customFormat="1">
      <c r="F681" s="1367"/>
      <c r="O681" s="1367"/>
    </row>
    <row r="682" spans="6:15" s="1363" customFormat="1">
      <c r="F682" s="1367"/>
      <c r="O682" s="1367"/>
    </row>
    <row r="683" spans="6:15" s="1363" customFormat="1">
      <c r="F683" s="1367"/>
      <c r="O683" s="1367"/>
    </row>
    <row r="684" spans="6:15" s="1363" customFormat="1">
      <c r="F684" s="1367"/>
      <c r="O684" s="1367"/>
    </row>
    <row r="685" spans="6:15" s="1363" customFormat="1">
      <c r="F685" s="1367"/>
      <c r="O685" s="1367"/>
    </row>
    <row r="686" spans="6:15" s="1363" customFormat="1">
      <c r="F686" s="1367"/>
      <c r="O686" s="1367"/>
    </row>
    <row r="687" spans="6:15" s="1363" customFormat="1">
      <c r="F687" s="1367"/>
      <c r="O687" s="1367"/>
    </row>
    <row r="688" spans="6:15" s="1363" customFormat="1">
      <c r="F688" s="1367"/>
      <c r="O688" s="1367"/>
    </row>
    <row r="689" spans="6:15" s="1363" customFormat="1">
      <c r="F689" s="1367"/>
      <c r="O689" s="1367"/>
    </row>
    <row r="690" spans="6:15" s="1363" customFormat="1">
      <c r="F690" s="1367"/>
      <c r="O690" s="1367"/>
    </row>
    <row r="691" spans="6:15" s="1363" customFormat="1">
      <c r="F691" s="1367"/>
      <c r="O691" s="1367"/>
    </row>
    <row r="692" spans="6:15" s="1363" customFormat="1">
      <c r="F692" s="1367"/>
      <c r="O692" s="1367"/>
    </row>
    <row r="693" spans="6:15" s="1363" customFormat="1">
      <c r="F693" s="1367"/>
      <c r="O693" s="1367"/>
    </row>
    <row r="694" spans="6:15" s="1363" customFormat="1">
      <c r="F694" s="1367"/>
      <c r="O694" s="1367"/>
    </row>
    <row r="695" spans="6:15" s="1363" customFormat="1">
      <c r="F695" s="1367"/>
      <c r="O695" s="1367"/>
    </row>
    <row r="696" spans="6:15" s="1363" customFormat="1">
      <c r="F696" s="1367"/>
      <c r="O696" s="1367"/>
    </row>
    <row r="697" spans="6:15" s="1363" customFormat="1">
      <c r="F697" s="1367"/>
      <c r="O697" s="1367"/>
    </row>
    <row r="698" spans="6:15" s="1363" customFormat="1">
      <c r="F698" s="1367"/>
      <c r="O698" s="1367"/>
    </row>
    <row r="699" spans="6:15" s="1363" customFormat="1">
      <c r="F699" s="1367"/>
      <c r="O699" s="1367"/>
    </row>
    <row r="700" spans="6:15" s="1363" customFormat="1">
      <c r="F700" s="1367"/>
      <c r="O700" s="1367"/>
    </row>
    <row r="701" spans="6:15" s="1363" customFormat="1">
      <c r="F701" s="1367"/>
      <c r="O701" s="1367"/>
    </row>
    <row r="702" spans="6:15" s="1363" customFormat="1">
      <c r="F702" s="1367"/>
      <c r="O702" s="1367"/>
    </row>
    <row r="703" spans="6:15" s="1363" customFormat="1">
      <c r="F703" s="1367"/>
      <c r="O703" s="1367"/>
    </row>
    <row r="704" spans="6:15" s="1363" customFormat="1">
      <c r="F704" s="1367"/>
      <c r="O704" s="1367"/>
    </row>
    <row r="705" spans="6:15" s="1363" customFormat="1">
      <c r="F705" s="1367"/>
      <c r="O705" s="1367"/>
    </row>
    <row r="706" spans="6:15" s="1363" customFormat="1">
      <c r="F706" s="1367"/>
      <c r="O706" s="1367"/>
    </row>
    <row r="707" spans="6:15" s="1363" customFormat="1">
      <c r="F707" s="1367"/>
      <c r="O707" s="1367"/>
    </row>
    <row r="708" spans="6:15" s="1363" customFormat="1">
      <c r="F708" s="1367"/>
      <c r="O708" s="1367"/>
    </row>
    <row r="709" spans="6:15" s="1363" customFormat="1">
      <c r="F709" s="1367"/>
      <c r="O709" s="1367"/>
    </row>
    <row r="710" spans="6:15" s="1363" customFormat="1">
      <c r="F710" s="1367"/>
      <c r="O710" s="1367"/>
    </row>
    <row r="711" spans="6:15" s="1363" customFormat="1">
      <c r="F711" s="1367"/>
      <c r="O711" s="1367"/>
    </row>
    <row r="712" spans="6:15" s="1363" customFormat="1">
      <c r="F712" s="1367"/>
      <c r="O712" s="1367"/>
    </row>
    <row r="713" spans="6:15" s="1363" customFormat="1">
      <c r="F713" s="1367"/>
      <c r="O713" s="1367"/>
    </row>
    <row r="714" spans="6:15" s="1363" customFormat="1">
      <c r="F714" s="1367"/>
      <c r="O714" s="1367"/>
    </row>
    <row r="715" spans="6:15" s="1363" customFormat="1">
      <c r="F715" s="1367"/>
      <c r="O715" s="1367"/>
    </row>
    <row r="716" spans="6:15" s="1363" customFormat="1">
      <c r="F716" s="1367"/>
      <c r="O716" s="1367"/>
    </row>
    <row r="717" spans="6:15" s="1363" customFormat="1">
      <c r="F717" s="1367"/>
      <c r="O717" s="1367"/>
    </row>
    <row r="718" spans="6:15" s="1363" customFormat="1">
      <c r="F718" s="1367"/>
      <c r="O718" s="1367"/>
    </row>
    <row r="719" spans="6:15" s="1363" customFormat="1">
      <c r="F719" s="1367"/>
      <c r="O719" s="1367"/>
    </row>
    <row r="720" spans="6:15" s="1363" customFormat="1">
      <c r="F720" s="1367"/>
      <c r="O720" s="1367"/>
    </row>
    <row r="721" spans="6:15" s="1363" customFormat="1">
      <c r="F721" s="1367"/>
      <c r="O721" s="1367"/>
    </row>
    <row r="722" spans="6:15" s="1363" customFormat="1">
      <c r="F722" s="1367"/>
      <c r="O722" s="1367"/>
    </row>
    <row r="723" spans="6:15" s="1363" customFormat="1">
      <c r="F723" s="1367"/>
      <c r="O723" s="1367"/>
    </row>
    <row r="724" spans="6:15" s="1363" customFormat="1">
      <c r="F724" s="1367"/>
      <c r="O724" s="1367"/>
    </row>
    <row r="725" spans="6:15" s="1363" customFormat="1">
      <c r="F725" s="1367"/>
      <c r="O725" s="1367"/>
    </row>
    <row r="726" spans="6:15" s="1363" customFormat="1">
      <c r="F726" s="1367"/>
      <c r="O726" s="1367"/>
    </row>
    <row r="727" spans="6:15" s="1363" customFormat="1">
      <c r="F727" s="1367"/>
      <c r="O727" s="1367"/>
    </row>
    <row r="728" spans="6:15" s="1363" customFormat="1">
      <c r="F728" s="1367"/>
      <c r="O728" s="1367"/>
    </row>
    <row r="729" spans="6:15" s="1363" customFormat="1">
      <c r="F729" s="1367"/>
      <c r="O729" s="1367"/>
    </row>
    <row r="730" spans="6:15" s="1363" customFormat="1">
      <c r="F730" s="1367"/>
      <c r="O730" s="1367"/>
    </row>
    <row r="731" spans="6:15" s="1363" customFormat="1">
      <c r="F731" s="1367"/>
      <c r="O731" s="1367"/>
    </row>
    <row r="732" spans="6:15" s="1363" customFormat="1">
      <c r="F732" s="1367"/>
      <c r="O732" s="1367"/>
    </row>
    <row r="733" spans="6:15" s="1363" customFormat="1">
      <c r="F733" s="1367"/>
      <c r="O733" s="1367"/>
    </row>
    <row r="734" spans="6:15" s="1363" customFormat="1">
      <c r="F734" s="1367"/>
      <c r="O734" s="1367"/>
    </row>
    <row r="735" spans="6:15" s="1363" customFormat="1">
      <c r="F735" s="1367"/>
      <c r="O735" s="1367"/>
    </row>
    <row r="736" spans="6:15" s="1363" customFormat="1">
      <c r="F736" s="1367"/>
      <c r="O736" s="1367"/>
    </row>
    <row r="737" spans="6:15" s="1363" customFormat="1">
      <c r="F737" s="1367"/>
      <c r="O737" s="1367"/>
    </row>
    <row r="738" spans="6:15" s="1363" customFormat="1">
      <c r="F738" s="1367"/>
      <c r="O738" s="1367"/>
    </row>
    <row r="739" spans="6:15" s="1363" customFormat="1">
      <c r="F739" s="1367"/>
      <c r="O739" s="1367"/>
    </row>
    <row r="740" spans="6:15" s="1363" customFormat="1">
      <c r="F740" s="1367"/>
      <c r="O740" s="1367"/>
    </row>
    <row r="741" spans="6:15" s="1363" customFormat="1">
      <c r="F741" s="1367"/>
      <c r="O741" s="1367"/>
    </row>
    <row r="742" spans="6:15" s="1363" customFormat="1">
      <c r="F742" s="1367"/>
      <c r="O742" s="1367"/>
    </row>
    <row r="743" spans="6:15" s="1363" customFormat="1">
      <c r="F743" s="1367"/>
      <c r="O743" s="1367"/>
    </row>
    <row r="744" spans="6:15" s="1363" customFormat="1">
      <c r="F744" s="1367"/>
      <c r="O744" s="1367"/>
    </row>
    <row r="745" spans="6:15" s="1363" customFormat="1">
      <c r="F745" s="1367"/>
      <c r="O745" s="1367"/>
    </row>
    <row r="746" spans="6:15" s="1363" customFormat="1">
      <c r="F746" s="1367"/>
      <c r="O746" s="1367"/>
    </row>
    <row r="747" spans="6:15" s="1363" customFormat="1">
      <c r="F747" s="1367"/>
      <c r="O747" s="1367"/>
    </row>
    <row r="748" spans="6:15" s="1363" customFormat="1">
      <c r="F748" s="1367"/>
      <c r="O748" s="1367"/>
    </row>
    <row r="749" spans="6:15" s="1363" customFormat="1">
      <c r="F749" s="1367"/>
      <c r="O749" s="1367"/>
    </row>
    <row r="750" spans="6:15" s="1363" customFormat="1">
      <c r="F750" s="1367"/>
      <c r="O750" s="1367"/>
    </row>
    <row r="751" spans="6:15" s="1363" customFormat="1">
      <c r="F751" s="1367"/>
      <c r="O751" s="1367"/>
    </row>
    <row r="752" spans="6:15" s="1363" customFormat="1">
      <c r="F752" s="1367"/>
      <c r="O752" s="1367"/>
    </row>
    <row r="753" spans="6:15" s="1363" customFormat="1">
      <c r="F753" s="1367"/>
      <c r="O753" s="1367"/>
    </row>
    <row r="754" spans="6:15" s="1363" customFormat="1">
      <c r="F754" s="1367"/>
      <c r="O754" s="1367"/>
    </row>
    <row r="755" spans="6:15" s="1363" customFormat="1">
      <c r="F755" s="1367"/>
      <c r="O755" s="1367"/>
    </row>
    <row r="756" spans="6:15" s="1363" customFormat="1">
      <c r="F756" s="1367"/>
      <c r="O756" s="1367"/>
    </row>
    <row r="757" spans="6:15" s="1363" customFormat="1">
      <c r="F757" s="1367"/>
      <c r="O757" s="1367"/>
    </row>
    <row r="758" spans="6:15" s="1363" customFormat="1">
      <c r="F758" s="1367"/>
      <c r="O758" s="1367"/>
    </row>
    <row r="759" spans="6:15" s="1363" customFormat="1">
      <c r="F759" s="1367"/>
      <c r="O759" s="1367"/>
    </row>
    <row r="760" spans="6:15" s="1363" customFormat="1">
      <c r="F760" s="1367"/>
      <c r="O760" s="1367"/>
    </row>
    <row r="761" spans="6:15" s="1363" customFormat="1">
      <c r="F761" s="1367"/>
      <c r="O761" s="1367"/>
    </row>
    <row r="762" spans="6:15" s="1363" customFormat="1">
      <c r="F762" s="1367"/>
      <c r="O762" s="1367"/>
    </row>
    <row r="763" spans="6:15" s="1363" customFormat="1">
      <c r="F763" s="1367"/>
      <c r="O763" s="1367"/>
    </row>
    <row r="764" spans="6:15" s="1363" customFormat="1">
      <c r="F764" s="1367"/>
      <c r="O764" s="1367"/>
    </row>
    <row r="765" spans="6:15" s="1363" customFormat="1">
      <c r="F765" s="1367"/>
      <c r="O765" s="1367"/>
    </row>
    <row r="766" spans="6:15" s="1363" customFormat="1">
      <c r="F766" s="1367"/>
      <c r="O766" s="1367"/>
    </row>
    <row r="767" spans="6:15" s="1363" customFormat="1">
      <c r="F767" s="1367"/>
      <c r="O767" s="1367"/>
    </row>
    <row r="768" spans="6:15" s="1363" customFormat="1">
      <c r="F768" s="1367"/>
      <c r="O768" s="1367"/>
    </row>
    <row r="769" spans="6:15" s="1363" customFormat="1">
      <c r="F769" s="1367"/>
      <c r="O769" s="1367"/>
    </row>
    <row r="770" spans="6:15" s="1363" customFormat="1">
      <c r="F770" s="1367"/>
      <c r="O770" s="1367"/>
    </row>
    <row r="771" spans="6:15" s="1363" customFormat="1">
      <c r="F771" s="1367"/>
      <c r="O771" s="1367"/>
    </row>
    <row r="772" spans="6:15" s="1363" customFormat="1">
      <c r="F772" s="1367"/>
      <c r="O772" s="1367"/>
    </row>
    <row r="773" spans="6:15" s="1363" customFormat="1">
      <c r="F773" s="1367"/>
      <c r="O773" s="1367"/>
    </row>
    <row r="774" spans="6:15" s="1363" customFormat="1">
      <c r="F774" s="1367"/>
      <c r="O774" s="1367"/>
    </row>
    <row r="775" spans="6:15" s="1363" customFormat="1">
      <c r="F775" s="1367"/>
      <c r="O775" s="1367"/>
    </row>
    <row r="776" spans="6:15" s="1363" customFormat="1">
      <c r="F776" s="1367"/>
      <c r="O776" s="1367"/>
    </row>
    <row r="777" spans="6:15" s="1363" customFormat="1">
      <c r="F777" s="1367"/>
      <c r="O777" s="1367"/>
    </row>
    <row r="778" spans="6:15" s="1363" customFormat="1">
      <c r="F778" s="1367"/>
      <c r="O778" s="1367"/>
    </row>
    <row r="779" spans="6:15" s="1363" customFormat="1">
      <c r="F779" s="1367"/>
      <c r="O779" s="1367"/>
    </row>
    <row r="780" spans="6:15" s="1363" customFormat="1">
      <c r="F780" s="1367"/>
      <c r="O780" s="1367"/>
    </row>
    <row r="781" spans="6:15" s="1363" customFormat="1">
      <c r="F781" s="1367"/>
      <c r="O781" s="1367"/>
    </row>
    <row r="782" spans="6:15" s="1363" customFormat="1">
      <c r="F782" s="1367"/>
      <c r="O782" s="1367"/>
    </row>
    <row r="783" spans="6:15" s="1363" customFormat="1">
      <c r="F783" s="1367"/>
      <c r="O783" s="1367"/>
    </row>
    <row r="784" spans="6:15" s="1363" customFormat="1">
      <c r="F784" s="1367"/>
      <c r="O784" s="1367"/>
    </row>
    <row r="785" spans="6:15" s="1363" customFormat="1">
      <c r="F785" s="1367"/>
      <c r="O785" s="1367"/>
    </row>
    <row r="786" spans="6:15" s="1363" customFormat="1">
      <c r="F786" s="1367"/>
      <c r="O786" s="1367"/>
    </row>
    <row r="787" spans="6:15" s="1363" customFormat="1">
      <c r="F787" s="1367"/>
      <c r="O787" s="1367"/>
    </row>
    <row r="788" spans="6:15" s="1363" customFormat="1">
      <c r="F788" s="1367"/>
      <c r="O788" s="1367"/>
    </row>
    <row r="789" spans="6:15" s="1363" customFormat="1">
      <c r="F789" s="1367"/>
      <c r="O789" s="1367"/>
    </row>
    <row r="790" spans="6:15" s="1363" customFormat="1">
      <c r="F790" s="1367"/>
      <c r="O790" s="1367"/>
    </row>
    <row r="791" spans="6:15" s="1363" customFormat="1">
      <c r="F791" s="1367"/>
      <c r="O791" s="1367"/>
    </row>
    <row r="792" spans="6:15" s="1363" customFormat="1">
      <c r="F792" s="1367"/>
      <c r="O792" s="1367"/>
    </row>
    <row r="793" spans="6:15" s="1363" customFormat="1">
      <c r="F793" s="1367"/>
      <c r="O793" s="1367"/>
    </row>
    <row r="794" spans="6:15" s="1363" customFormat="1">
      <c r="F794" s="1367"/>
      <c r="O794" s="1367"/>
    </row>
    <row r="795" spans="6:15" s="1363" customFormat="1">
      <c r="F795" s="1367"/>
      <c r="O795" s="1367"/>
    </row>
    <row r="796" spans="6:15" s="1363" customFormat="1">
      <c r="F796" s="1367"/>
      <c r="O796" s="1367"/>
    </row>
    <row r="797" spans="6:15" s="1363" customFormat="1">
      <c r="F797" s="1367"/>
      <c r="O797" s="1367"/>
    </row>
    <row r="798" spans="6:15" s="1363" customFormat="1">
      <c r="F798" s="1367"/>
      <c r="O798" s="1367"/>
    </row>
    <row r="799" spans="6:15" s="1363" customFormat="1">
      <c r="F799" s="1367"/>
      <c r="O799" s="1367"/>
    </row>
    <row r="800" spans="6:15" s="1363" customFormat="1">
      <c r="F800" s="1367"/>
      <c r="O800" s="1367"/>
    </row>
    <row r="801" spans="6:15" s="1363" customFormat="1">
      <c r="F801" s="1367"/>
      <c r="O801" s="1367"/>
    </row>
    <row r="802" spans="6:15" s="1363" customFormat="1">
      <c r="F802" s="1367"/>
      <c r="O802" s="1367"/>
    </row>
    <row r="803" spans="6:15" s="1363" customFormat="1">
      <c r="F803" s="1367"/>
      <c r="O803" s="1367"/>
    </row>
    <row r="804" spans="6:15" s="1363" customFormat="1">
      <c r="F804" s="1367"/>
      <c r="O804" s="1367"/>
    </row>
    <row r="805" spans="6:15" s="1363" customFormat="1">
      <c r="F805" s="1367"/>
      <c r="O805" s="1367"/>
    </row>
    <row r="806" spans="6:15" s="1363" customFormat="1">
      <c r="F806" s="1367"/>
      <c r="O806" s="1367"/>
    </row>
    <row r="807" spans="6:15" s="1363" customFormat="1">
      <c r="F807" s="1367"/>
      <c r="O807" s="1367"/>
    </row>
    <row r="808" spans="6:15" s="1363" customFormat="1">
      <c r="F808" s="1367"/>
      <c r="O808" s="1367"/>
    </row>
    <row r="809" spans="6:15" s="1363" customFormat="1">
      <c r="F809" s="1367"/>
      <c r="O809" s="1367"/>
    </row>
    <row r="810" spans="6:15" s="1363" customFormat="1">
      <c r="F810" s="1367"/>
      <c r="O810" s="1367"/>
    </row>
    <row r="811" spans="6:15" s="1363" customFormat="1">
      <c r="F811" s="1367"/>
      <c r="O811" s="1367"/>
    </row>
    <row r="812" spans="6:15" s="1363" customFormat="1">
      <c r="F812" s="1367"/>
      <c r="O812" s="1367"/>
    </row>
    <row r="813" spans="6:15" s="1363" customFormat="1">
      <c r="F813" s="1367"/>
      <c r="O813" s="1367"/>
    </row>
    <row r="814" spans="6:15" s="1363" customFormat="1">
      <c r="F814" s="1367"/>
      <c r="O814" s="1367"/>
    </row>
    <row r="815" spans="6:15" s="1363" customFormat="1">
      <c r="F815" s="1367"/>
      <c r="O815" s="1367"/>
    </row>
    <row r="816" spans="6:15" s="1363" customFormat="1">
      <c r="F816" s="1367"/>
      <c r="O816" s="1367"/>
    </row>
    <row r="817" spans="6:15" s="1363" customFormat="1">
      <c r="F817" s="1367"/>
      <c r="O817" s="1367"/>
    </row>
    <row r="818" spans="6:15" s="1363" customFormat="1">
      <c r="F818" s="1367"/>
      <c r="O818" s="1367"/>
    </row>
    <row r="819" spans="6:15" s="1363" customFormat="1">
      <c r="F819" s="1367"/>
      <c r="O819" s="1367"/>
    </row>
    <row r="820" spans="6:15" s="1363" customFormat="1">
      <c r="F820" s="1367"/>
      <c r="O820" s="1367"/>
    </row>
    <row r="821" spans="6:15" s="1363" customFormat="1">
      <c r="F821" s="1367"/>
      <c r="O821" s="1367"/>
    </row>
    <row r="822" spans="6:15" s="1363" customFormat="1">
      <c r="F822" s="1367"/>
      <c r="O822" s="1367"/>
    </row>
    <row r="823" spans="6:15" s="1363" customFormat="1">
      <c r="F823" s="1367"/>
      <c r="O823" s="1367"/>
    </row>
    <row r="824" spans="6:15" s="1363" customFormat="1">
      <c r="F824" s="1367"/>
      <c r="O824" s="1367"/>
    </row>
    <row r="825" spans="6:15" s="1363" customFormat="1">
      <c r="F825" s="1367"/>
      <c r="O825" s="1367"/>
    </row>
    <row r="826" spans="6:15" s="1363" customFormat="1">
      <c r="F826" s="1367"/>
      <c r="O826" s="1367"/>
    </row>
    <row r="827" spans="6:15" s="1363" customFormat="1">
      <c r="F827" s="1367"/>
      <c r="O827" s="1367"/>
    </row>
    <row r="828" spans="6:15" s="1363" customFormat="1">
      <c r="F828" s="1367"/>
      <c r="O828" s="1367"/>
    </row>
    <row r="829" spans="6:15" s="1363" customFormat="1">
      <c r="F829" s="1367"/>
      <c r="O829" s="1367"/>
    </row>
    <row r="830" spans="6:15" s="1363" customFormat="1">
      <c r="F830" s="1367"/>
      <c r="O830" s="1367"/>
    </row>
    <row r="831" spans="6:15" s="1363" customFormat="1">
      <c r="F831" s="1367"/>
      <c r="O831" s="1367"/>
    </row>
    <row r="832" spans="6:15" s="1363" customFormat="1">
      <c r="F832" s="1367"/>
      <c r="O832" s="1367"/>
    </row>
    <row r="833" spans="6:15" s="1363" customFormat="1">
      <c r="F833" s="1367"/>
      <c r="O833" s="1367"/>
    </row>
    <row r="834" spans="6:15" s="1363" customFormat="1">
      <c r="F834" s="1367"/>
      <c r="O834" s="1367"/>
    </row>
    <row r="835" spans="6:15" s="1363" customFormat="1">
      <c r="F835" s="1367"/>
      <c r="O835" s="1367"/>
    </row>
    <row r="836" spans="6:15" s="1363" customFormat="1">
      <c r="F836" s="1367"/>
      <c r="O836" s="1367"/>
    </row>
    <row r="837" spans="6:15" s="1363" customFormat="1">
      <c r="F837" s="1367"/>
      <c r="O837" s="1367"/>
    </row>
    <row r="838" spans="6:15" s="1363" customFormat="1">
      <c r="F838" s="1367"/>
      <c r="O838" s="1367"/>
    </row>
    <row r="839" spans="6:15" s="1363" customFormat="1">
      <c r="F839" s="1367"/>
      <c r="O839" s="1367"/>
    </row>
    <row r="840" spans="6:15" s="1363" customFormat="1">
      <c r="F840" s="1367"/>
      <c r="O840" s="1367"/>
    </row>
    <row r="841" spans="6:15" s="1363" customFormat="1">
      <c r="F841" s="1367"/>
      <c r="O841" s="1367"/>
    </row>
    <row r="842" spans="6:15" s="1363" customFormat="1">
      <c r="F842" s="1367"/>
      <c r="O842" s="1367"/>
    </row>
    <row r="843" spans="6:15" s="1363" customFormat="1">
      <c r="F843" s="1367"/>
      <c r="O843" s="1367"/>
    </row>
    <row r="844" spans="6:15" s="1363" customFormat="1">
      <c r="F844" s="1367"/>
      <c r="O844" s="1367"/>
    </row>
    <row r="845" spans="6:15" s="1363" customFormat="1">
      <c r="F845" s="1367"/>
      <c r="O845" s="1367"/>
    </row>
    <row r="846" spans="6:15" s="1363" customFormat="1">
      <c r="F846" s="1367"/>
      <c r="O846" s="1367"/>
    </row>
    <row r="847" spans="6:15" s="1363" customFormat="1">
      <c r="F847" s="1367"/>
      <c r="O847" s="1367"/>
    </row>
    <row r="848" spans="6:15" s="1363" customFormat="1">
      <c r="F848" s="1367"/>
      <c r="O848" s="1367"/>
    </row>
    <row r="849" spans="6:15" s="1363" customFormat="1">
      <c r="F849" s="1367"/>
      <c r="O849" s="1367"/>
    </row>
    <row r="850" spans="6:15" s="1363" customFormat="1">
      <c r="F850" s="1367"/>
      <c r="O850" s="1367"/>
    </row>
    <row r="851" spans="6:15" s="1363" customFormat="1">
      <c r="F851" s="1367"/>
      <c r="O851" s="1367"/>
    </row>
    <row r="852" spans="6:15" s="1363" customFormat="1">
      <c r="F852" s="1367"/>
      <c r="O852" s="1367"/>
    </row>
    <row r="853" spans="6:15" s="1363" customFormat="1">
      <c r="F853" s="1367"/>
      <c r="O853" s="1367"/>
    </row>
    <row r="854" spans="6:15" s="1363" customFormat="1">
      <c r="F854" s="1367"/>
      <c r="O854" s="1367"/>
    </row>
    <row r="855" spans="6:15" s="1363" customFormat="1">
      <c r="F855" s="1367"/>
      <c r="O855" s="1367"/>
    </row>
    <row r="856" spans="6:15" s="1363" customFormat="1">
      <c r="F856" s="1367"/>
      <c r="O856" s="1367"/>
    </row>
    <row r="857" spans="6:15" s="1363" customFormat="1">
      <c r="F857" s="1367"/>
      <c r="O857" s="1367"/>
    </row>
    <row r="858" spans="6:15" s="1363" customFormat="1">
      <c r="F858" s="1367"/>
      <c r="O858" s="1367"/>
    </row>
    <row r="859" spans="6:15" s="1363" customFormat="1">
      <c r="F859" s="1367"/>
      <c r="O859" s="1367"/>
    </row>
    <row r="860" spans="6:15" s="1363" customFormat="1">
      <c r="F860" s="1367"/>
      <c r="O860" s="1367"/>
    </row>
    <row r="861" spans="6:15" s="1363" customFormat="1">
      <c r="F861" s="1367"/>
      <c r="O861" s="1367"/>
    </row>
    <row r="862" spans="6:15" s="1363" customFormat="1">
      <c r="F862" s="1367"/>
      <c r="O862" s="1367"/>
    </row>
    <row r="863" spans="6:15" s="1363" customFormat="1">
      <c r="F863" s="1367"/>
      <c r="O863" s="1367"/>
    </row>
    <row r="864" spans="6:15" s="1363" customFormat="1">
      <c r="F864" s="1367"/>
      <c r="O864" s="1367"/>
    </row>
    <row r="865" spans="6:15" s="1363" customFormat="1">
      <c r="F865" s="1367"/>
      <c r="O865" s="1367"/>
    </row>
    <row r="866" spans="6:15" s="1363" customFormat="1">
      <c r="F866" s="1367"/>
      <c r="O866" s="1367"/>
    </row>
    <row r="867" spans="6:15" s="1363" customFormat="1">
      <c r="F867" s="1367"/>
      <c r="O867" s="1367"/>
    </row>
    <row r="868" spans="6:15" s="1363" customFormat="1">
      <c r="F868" s="1367"/>
      <c r="O868" s="1367"/>
    </row>
    <row r="869" spans="6:15" s="1363" customFormat="1">
      <c r="F869" s="1367"/>
      <c r="O869" s="1367"/>
    </row>
    <row r="870" spans="6:15" s="1363" customFormat="1">
      <c r="F870" s="1367"/>
      <c r="O870" s="1367"/>
    </row>
    <row r="871" spans="6:15" s="1363" customFormat="1">
      <c r="F871" s="1367"/>
      <c r="O871" s="1367"/>
    </row>
    <row r="872" spans="6:15" s="1363" customFormat="1">
      <c r="F872" s="1367"/>
      <c r="O872" s="1367"/>
    </row>
    <row r="873" spans="6:15" s="1363" customFormat="1">
      <c r="F873" s="1367"/>
      <c r="O873" s="1367"/>
    </row>
    <row r="874" spans="6:15" s="1363" customFormat="1">
      <c r="F874" s="1367"/>
      <c r="O874" s="1367"/>
    </row>
    <row r="875" spans="6:15" s="1363" customFormat="1">
      <c r="F875" s="1367"/>
      <c r="O875" s="1367"/>
    </row>
    <row r="876" spans="6:15" s="1363" customFormat="1">
      <c r="F876" s="1367"/>
      <c r="O876" s="1367"/>
    </row>
    <row r="877" spans="6:15" s="1363" customFormat="1">
      <c r="F877" s="1367"/>
      <c r="O877" s="1367"/>
    </row>
    <row r="878" spans="6:15" s="1363" customFormat="1">
      <c r="F878" s="1367"/>
      <c r="O878" s="1367"/>
    </row>
    <row r="879" spans="6:15" s="1363" customFormat="1">
      <c r="F879" s="1367"/>
      <c r="O879" s="1367"/>
    </row>
    <row r="880" spans="6:15" s="1363" customFormat="1">
      <c r="F880" s="1367"/>
      <c r="O880" s="1367"/>
    </row>
    <row r="881" spans="6:15" s="1363" customFormat="1">
      <c r="F881" s="1367"/>
      <c r="O881" s="1367"/>
    </row>
    <row r="882" spans="6:15" s="1363" customFormat="1">
      <c r="F882" s="1367"/>
      <c r="O882" s="1367"/>
    </row>
    <row r="883" spans="6:15" s="1363" customFormat="1">
      <c r="F883" s="1367"/>
      <c r="O883" s="1367"/>
    </row>
    <row r="884" spans="6:15" s="1363" customFormat="1">
      <c r="F884" s="1367"/>
      <c r="O884" s="1367"/>
    </row>
    <row r="885" spans="6:15" s="1363" customFormat="1">
      <c r="F885" s="1367"/>
      <c r="O885" s="1367"/>
    </row>
    <row r="886" spans="6:15" s="1363" customFormat="1">
      <c r="F886" s="1367"/>
      <c r="O886" s="1367"/>
    </row>
    <row r="887" spans="6:15" s="1363" customFormat="1">
      <c r="F887" s="1367"/>
      <c r="O887" s="1367"/>
    </row>
    <row r="888" spans="6:15" s="1363" customFormat="1">
      <c r="F888" s="1367"/>
      <c r="O888" s="1367"/>
    </row>
    <row r="889" spans="6:15" s="1363" customFormat="1">
      <c r="F889" s="1367"/>
      <c r="O889" s="1367"/>
    </row>
    <row r="890" spans="6:15" s="1363" customFormat="1">
      <c r="F890" s="1367"/>
      <c r="O890" s="1367"/>
    </row>
    <row r="891" spans="6:15" s="1363" customFormat="1">
      <c r="F891" s="1367"/>
      <c r="O891" s="1367"/>
    </row>
    <row r="892" spans="6:15" s="1363" customFormat="1">
      <c r="F892" s="1367"/>
      <c r="O892" s="1367"/>
    </row>
    <row r="893" spans="6:15" s="1363" customFormat="1">
      <c r="F893" s="1367"/>
      <c r="O893" s="1367"/>
    </row>
    <row r="894" spans="6:15" s="1363" customFormat="1">
      <c r="F894" s="1367"/>
      <c r="O894" s="1367"/>
    </row>
    <row r="895" spans="6:15" s="1363" customFormat="1">
      <c r="F895" s="1367"/>
      <c r="O895" s="1367"/>
    </row>
    <row r="896" spans="6:15" s="1363" customFormat="1">
      <c r="F896" s="1367"/>
      <c r="O896" s="1367"/>
    </row>
    <row r="897" spans="6:15" s="1363" customFormat="1">
      <c r="F897" s="1367"/>
      <c r="O897" s="1367"/>
    </row>
    <row r="898" spans="6:15" s="1363" customFormat="1">
      <c r="F898" s="1367"/>
      <c r="O898" s="1367"/>
    </row>
    <row r="899" spans="6:15" s="1363" customFormat="1">
      <c r="F899" s="1367"/>
      <c r="O899" s="1367"/>
    </row>
    <row r="900" spans="6:15" s="1363" customFormat="1">
      <c r="F900" s="1367"/>
      <c r="O900" s="1367"/>
    </row>
    <row r="901" spans="6:15" s="1363" customFormat="1">
      <c r="F901" s="1367"/>
      <c r="O901" s="1367"/>
    </row>
    <row r="902" spans="6:15" s="1363" customFormat="1">
      <c r="F902" s="1367"/>
      <c r="O902" s="1367"/>
    </row>
    <row r="903" spans="6:15" s="1363" customFormat="1">
      <c r="F903" s="1367"/>
      <c r="O903" s="1367"/>
    </row>
    <row r="904" spans="6:15" s="1363" customFormat="1">
      <c r="F904" s="1367"/>
      <c r="O904" s="1367"/>
    </row>
    <row r="905" spans="6:15" s="1363" customFormat="1">
      <c r="F905" s="1367"/>
      <c r="O905" s="1367"/>
    </row>
    <row r="906" spans="6:15" s="1363" customFormat="1">
      <c r="F906" s="1367"/>
      <c r="O906" s="1367"/>
    </row>
    <row r="907" spans="6:15" s="1363" customFormat="1">
      <c r="F907" s="1367"/>
      <c r="O907" s="1367"/>
    </row>
    <row r="908" spans="6:15" s="1363" customFormat="1">
      <c r="F908" s="1367"/>
      <c r="O908" s="1367"/>
    </row>
    <row r="909" spans="6:15" s="1363" customFormat="1">
      <c r="F909" s="1367"/>
      <c r="O909" s="1367"/>
    </row>
    <row r="910" spans="6:15" s="1363" customFormat="1">
      <c r="F910" s="1367"/>
      <c r="O910" s="1367"/>
    </row>
    <row r="911" spans="6:15" s="1363" customFormat="1">
      <c r="F911" s="1367"/>
      <c r="O911" s="1367"/>
    </row>
    <row r="912" spans="6:15" s="1363" customFormat="1">
      <c r="F912" s="1367"/>
      <c r="O912" s="1367"/>
    </row>
    <row r="913" spans="6:15" s="1363" customFormat="1">
      <c r="F913" s="1367"/>
      <c r="O913" s="1367"/>
    </row>
    <row r="914" spans="6:15" s="1363" customFormat="1">
      <c r="F914" s="1367"/>
      <c r="O914" s="1367"/>
    </row>
    <row r="915" spans="6:15" s="1363" customFormat="1">
      <c r="F915" s="1367"/>
      <c r="O915" s="1367"/>
    </row>
    <row r="916" spans="6:15" s="1363" customFormat="1">
      <c r="F916" s="1367"/>
      <c r="O916" s="1367"/>
    </row>
    <row r="917" spans="6:15" s="1363" customFormat="1">
      <c r="F917" s="1367"/>
      <c r="O917" s="1367"/>
    </row>
    <row r="918" spans="6:15" s="1363" customFormat="1">
      <c r="F918" s="1367"/>
      <c r="O918" s="1367"/>
    </row>
    <row r="919" spans="6:15" s="1363" customFormat="1">
      <c r="F919" s="1367"/>
      <c r="O919" s="1367"/>
    </row>
    <row r="920" spans="6:15" s="1363" customFormat="1">
      <c r="F920" s="1367"/>
      <c r="O920" s="1367"/>
    </row>
    <row r="921" spans="6:15" s="1363" customFormat="1">
      <c r="F921" s="1367"/>
      <c r="O921" s="1367"/>
    </row>
    <row r="922" spans="6:15" s="1363" customFormat="1">
      <c r="F922" s="1367"/>
      <c r="O922" s="1367"/>
    </row>
    <row r="923" spans="6:15" s="1363" customFormat="1">
      <c r="F923" s="1367"/>
      <c r="O923" s="1367"/>
    </row>
    <row r="924" spans="6:15" s="1363" customFormat="1">
      <c r="F924" s="1367"/>
      <c r="O924" s="1367"/>
    </row>
    <row r="925" spans="6:15" s="1363" customFormat="1">
      <c r="F925" s="1367"/>
      <c r="O925" s="1367"/>
    </row>
    <row r="926" spans="6:15" s="1363" customFormat="1">
      <c r="F926" s="1367"/>
      <c r="O926" s="1367"/>
    </row>
    <row r="927" spans="6:15" s="1363" customFormat="1">
      <c r="F927" s="1367"/>
      <c r="O927" s="1367"/>
    </row>
    <row r="928" spans="6:15" s="1363" customFormat="1">
      <c r="F928" s="1367"/>
      <c r="O928" s="1367"/>
    </row>
    <row r="929" spans="6:15" s="1363" customFormat="1">
      <c r="F929" s="1367"/>
      <c r="O929" s="1367"/>
    </row>
    <row r="930" spans="6:15" s="1363" customFormat="1">
      <c r="F930" s="1367"/>
      <c r="O930" s="1367"/>
    </row>
    <row r="931" spans="6:15" s="1363" customFormat="1">
      <c r="F931" s="1367"/>
      <c r="O931" s="1367"/>
    </row>
    <row r="932" spans="6:15" s="1363" customFormat="1">
      <c r="F932" s="1367"/>
      <c r="O932" s="1367"/>
    </row>
    <row r="933" spans="6:15" s="1363" customFormat="1">
      <c r="F933" s="1367"/>
      <c r="O933" s="1367"/>
    </row>
    <row r="934" spans="6:15" s="1363" customFormat="1">
      <c r="F934" s="1367"/>
      <c r="O934" s="1367"/>
    </row>
    <row r="935" spans="6:15" s="1363" customFormat="1">
      <c r="F935" s="1367"/>
      <c r="O935" s="1367"/>
    </row>
    <row r="936" spans="6:15" s="1363" customFormat="1">
      <c r="F936" s="1367"/>
      <c r="O936" s="1367"/>
    </row>
    <row r="937" spans="6:15" s="1363" customFormat="1">
      <c r="F937" s="1367"/>
      <c r="O937" s="1367"/>
    </row>
    <row r="938" spans="6:15" s="1363" customFormat="1">
      <c r="F938" s="1367"/>
      <c r="O938" s="1367"/>
    </row>
    <row r="939" spans="6:15" s="1363" customFormat="1">
      <c r="F939" s="1367"/>
      <c r="O939" s="1367"/>
    </row>
    <row r="940" spans="6:15" s="1363" customFormat="1">
      <c r="F940" s="1367"/>
      <c r="O940" s="1367"/>
    </row>
    <row r="941" spans="6:15" s="1363" customFormat="1">
      <c r="F941" s="1367"/>
      <c r="O941" s="1367"/>
    </row>
    <row r="942" spans="6:15" s="1363" customFormat="1">
      <c r="F942" s="1367"/>
      <c r="O942" s="1367"/>
    </row>
    <row r="943" spans="6:15" s="1363" customFormat="1">
      <c r="F943" s="1367"/>
      <c r="O943" s="1367"/>
    </row>
    <row r="944" spans="6:15" s="1363" customFormat="1">
      <c r="F944" s="1367"/>
      <c r="O944" s="1367"/>
    </row>
    <row r="945" spans="6:15" s="1363" customFormat="1">
      <c r="F945" s="1367"/>
      <c r="O945" s="1367"/>
    </row>
    <row r="946" spans="6:15" s="1363" customFormat="1">
      <c r="F946" s="1367"/>
      <c r="O946" s="1367"/>
    </row>
    <row r="947" spans="6:15" s="1363" customFormat="1">
      <c r="F947" s="1367"/>
      <c r="O947" s="1367"/>
    </row>
    <row r="948" spans="6:15" s="1363" customFormat="1">
      <c r="F948" s="1367"/>
      <c r="O948" s="1367"/>
    </row>
    <row r="949" spans="6:15" s="1363" customFormat="1">
      <c r="F949" s="1367"/>
      <c r="O949" s="1367"/>
    </row>
    <row r="950" spans="6:15" s="1363" customFormat="1">
      <c r="F950" s="1367"/>
      <c r="O950" s="1367"/>
    </row>
    <row r="951" spans="6:15" s="1363" customFormat="1">
      <c r="F951" s="1367"/>
      <c r="O951" s="1367"/>
    </row>
    <row r="952" spans="6:15" s="1363" customFormat="1">
      <c r="F952" s="1367"/>
      <c r="O952" s="1367"/>
    </row>
    <row r="953" spans="6:15" s="1363" customFormat="1">
      <c r="F953" s="1367"/>
      <c r="O953" s="1367"/>
    </row>
    <row r="954" spans="6:15" s="1363" customFormat="1">
      <c r="F954" s="1367"/>
      <c r="O954" s="1367"/>
    </row>
    <row r="955" spans="6:15" s="1363" customFormat="1">
      <c r="F955" s="1367"/>
      <c r="O955" s="1367"/>
    </row>
    <row r="956" spans="6:15" s="1363" customFormat="1">
      <c r="F956" s="1367"/>
      <c r="O956" s="1367"/>
    </row>
    <row r="957" spans="6:15" s="1363" customFormat="1">
      <c r="F957" s="1367"/>
      <c r="O957" s="1367"/>
    </row>
    <row r="958" spans="6:15" s="1363" customFormat="1">
      <c r="F958" s="1367"/>
      <c r="O958" s="1367"/>
    </row>
    <row r="959" spans="6:15" s="1363" customFormat="1">
      <c r="F959" s="1367"/>
      <c r="O959" s="1367"/>
    </row>
    <row r="960" spans="6:15" s="1363" customFormat="1">
      <c r="F960" s="1367"/>
      <c r="O960" s="1367"/>
    </row>
    <row r="961" spans="6:15" s="1363" customFormat="1">
      <c r="F961" s="1367"/>
      <c r="O961" s="1367"/>
    </row>
    <row r="962" spans="6:15" s="1363" customFormat="1">
      <c r="F962" s="1367"/>
      <c r="O962" s="1367"/>
    </row>
    <row r="963" spans="6:15" s="1363" customFormat="1">
      <c r="F963" s="1367"/>
      <c r="O963" s="1367"/>
    </row>
    <row r="964" spans="6:15" s="1363" customFormat="1">
      <c r="F964" s="1367"/>
      <c r="O964" s="1367"/>
    </row>
    <row r="965" spans="6:15" s="1363" customFormat="1">
      <c r="F965" s="1367"/>
      <c r="O965" s="1367"/>
    </row>
    <row r="966" spans="6:15" s="1363" customFormat="1">
      <c r="F966" s="1367"/>
      <c r="O966" s="1367"/>
    </row>
    <row r="967" spans="6:15" s="1363" customFormat="1">
      <c r="F967" s="1367"/>
      <c r="O967" s="1367"/>
    </row>
    <row r="968" spans="6:15" s="1363" customFormat="1">
      <c r="F968" s="1367"/>
      <c r="O968" s="1367"/>
    </row>
    <row r="969" spans="6:15" s="1363" customFormat="1">
      <c r="F969" s="1367"/>
      <c r="O969" s="1367"/>
    </row>
    <row r="970" spans="6:15" s="1363" customFormat="1">
      <c r="F970" s="1367"/>
      <c r="O970" s="1367"/>
    </row>
    <row r="971" spans="6:15" s="1363" customFormat="1">
      <c r="F971" s="1367"/>
      <c r="O971" s="1367"/>
    </row>
    <row r="972" spans="6:15" s="1363" customFormat="1">
      <c r="F972" s="1367"/>
      <c r="O972" s="1367"/>
    </row>
    <row r="973" spans="6:15" s="1363" customFormat="1">
      <c r="F973" s="1367"/>
      <c r="O973" s="1367"/>
    </row>
    <row r="974" spans="6:15" s="1363" customFormat="1">
      <c r="F974" s="1367"/>
      <c r="O974" s="1367"/>
    </row>
    <row r="975" spans="6:15" s="1363" customFormat="1">
      <c r="F975" s="1367"/>
      <c r="O975" s="1367"/>
    </row>
    <row r="976" spans="6:15" s="1363" customFormat="1">
      <c r="F976" s="1367"/>
      <c r="O976" s="1367"/>
    </row>
    <row r="977" spans="6:15" s="1363" customFormat="1">
      <c r="F977" s="1367"/>
      <c r="O977" s="1367"/>
    </row>
    <row r="978" spans="6:15" s="1363" customFormat="1">
      <c r="F978" s="1367"/>
      <c r="O978" s="1367"/>
    </row>
    <row r="979" spans="6:15" s="1363" customFormat="1">
      <c r="F979" s="1367"/>
      <c r="O979" s="1367"/>
    </row>
    <row r="980" spans="6:15" s="1363" customFormat="1">
      <c r="F980" s="1367"/>
      <c r="O980" s="1367"/>
    </row>
    <row r="981" spans="6:15" s="1363" customFormat="1">
      <c r="F981" s="1367"/>
      <c r="O981" s="1367"/>
    </row>
    <row r="982" spans="6:15" s="1363" customFormat="1">
      <c r="F982" s="1367"/>
      <c r="O982" s="1367"/>
    </row>
    <row r="983" spans="6:15" s="1363" customFormat="1">
      <c r="F983" s="1367"/>
      <c r="O983" s="1367"/>
    </row>
    <row r="984" spans="6:15" s="1363" customFormat="1">
      <c r="F984" s="1367"/>
      <c r="O984" s="1367"/>
    </row>
    <row r="985" spans="6:15" s="1363" customFormat="1">
      <c r="F985" s="1367"/>
      <c r="O985" s="1367"/>
    </row>
    <row r="986" spans="6:15" s="1363" customFormat="1">
      <c r="F986" s="1367"/>
      <c r="O986" s="1367"/>
    </row>
    <row r="987" spans="6:15" s="1363" customFormat="1">
      <c r="F987" s="1367"/>
      <c r="O987" s="1367"/>
    </row>
    <row r="988" spans="6:15" s="1363" customFormat="1">
      <c r="F988" s="1367"/>
      <c r="O988" s="1367"/>
    </row>
    <row r="989" spans="6:15" s="1363" customFormat="1">
      <c r="F989" s="1367"/>
      <c r="O989" s="1367"/>
    </row>
    <row r="990" spans="6:15" s="1363" customFormat="1">
      <c r="F990" s="1367"/>
      <c r="O990" s="1367"/>
    </row>
    <row r="991" spans="6:15" s="1363" customFormat="1">
      <c r="F991" s="1367"/>
      <c r="O991" s="1367"/>
    </row>
    <row r="992" spans="6:15" s="1363" customFormat="1">
      <c r="F992" s="1367"/>
      <c r="O992" s="1367"/>
    </row>
    <row r="993" spans="6:15" s="1363" customFormat="1">
      <c r="F993" s="1367"/>
      <c r="O993" s="1367"/>
    </row>
    <row r="994" spans="6:15" s="1363" customFormat="1">
      <c r="F994" s="1367"/>
      <c r="O994" s="1367"/>
    </row>
    <row r="995" spans="6:15" s="1363" customFormat="1">
      <c r="F995" s="1367"/>
      <c r="O995" s="1367"/>
    </row>
    <row r="996" spans="6:15" s="1363" customFormat="1">
      <c r="F996" s="1367"/>
      <c r="O996" s="1367"/>
    </row>
    <row r="997" spans="6:15" s="1363" customFormat="1">
      <c r="F997" s="1367"/>
      <c r="O997" s="1367"/>
    </row>
    <row r="998" spans="6:15" s="1363" customFormat="1">
      <c r="F998" s="1367"/>
      <c r="O998" s="1367"/>
    </row>
    <row r="999" spans="6:15" s="1363" customFormat="1">
      <c r="F999" s="1367"/>
      <c r="O999" s="1367"/>
    </row>
    <row r="1000" spans="6:15" s="1363" customFormat="1">
      <c r="F1000" s="1367"/>
      <c r="O1000" s="1367"/>
    </row>
  </sheetData>
  <sheetProtection password="CB61" sheet="1" objects="1" scenarios="1" selectLockedCells="1"/>
  <mergeCells count="22">
    <mergeCell ref="D42:D44"/>
    <mergeCell ref="S42:S44"/>
    <mergeCell ref="B45:D45"/>
    <mergeCell ref="Q45:S45"/>
    <mergeCell ref="D26:D28"/>
    <mergeCell ref="S26:S28"/>
    <mergeCell ref="D29:D31"/>
    <mergeCell ref="S29:S31"/>
    <mergeCell ref="D32:D34"/>
    <mergeCell ref="S32:S34"/>
    <mergeCell ref="D17:D19"/>
    <mergeCell ref="S17:S19"/>
    <mergeCell ref="D20:D22"/>
    <mergeCell ref="S20:S22"/>
    <mergeCell ref="D23:D25"/>
    <mergeCell ref="S23:S25"/>
    <mergeCell ref="C10:C12"/>
    <mergeCell ref="D10:D16"/>
    <mergeCell ref="R10:R12"/>
    <mergeCell ref="S10:S16"/>
    <mergeCell ref="C13:C15"/>
    <mergeCell ref="R13:R15"/>
  </mergeCells>
  <conditionalFormatting sqref="O21">
    <cfRule type="expression" dxfId="2602" priority="1" stopIfTrue="1">
      <formula>NOT($B$48)</formula>
    </cfRule>
  </conditionalFormatting>
  <conditionalFormatting sqref="L21">
    <cfRule type="expression" dxfId="2601" priority="2" stopIfTrue="1">
      <formula>NOT($B$49)</formula>
    </cfRule>
  </conditionalFormatting>
  <conditionalFormatting sqref="O22">
    <cfRule type="expression" dxfId="2600" priority="3" stopIfTrue="1">
      <formula>NOT($B$50)</formula>
    </cfRule>
  </conditionalFormatting>
  <conditionalFormatting sqref="L22">
    <cfRule type="expression" dxfId="2599" priority="4" stopIfTrue="1">
      <formula>NOT($B$51)</formula>
    </cfRule>
  </conditionalFormatting>
  <conditionalFormatting sqref="O23">
    <cfRule type="expression" dxfId="2598" priority="5" stopIfTrue="1">
      <formula>NOT($B$52)</formula>
    </cfRule>
  </conditionalFormatting>
  <conditionalFormatting sqref="L23">
    <cfRule type="expression" dxfId="2597" priority="6" stopIfTrue="1">
      <formula>NOT($B$53)</formula>
    </cfRule>
  </conditionalFormatting>
  <conditionalFormatting sqref="O24">
    <cfRule type="expression" dxfId="2596" priority="7" stopIfTrue="1">
      <formula>NOT($B$54)</formula>
    </cfRule>
  </conditionalFormatting>
  <conditionalFormatting sqref="L24">
    <cfRule type="expression" dxfId="2595" priority="8" stopIfTrue="1">
      <formula>NOT($B$55)</formula>
    </cfRule>
  </conditionalFormatting>
  <conditionalFormatting sqref="O25">
    <cfRule type="expression" dxfId="2594" priority="9" stopIfTrue="1">
      <formula>NOT($B$56)</formula>
    </cfRule>
  </conditionalFormatting>
  <conditionalFormatting sqref="L25">
    <cfRule type="expression" dxfId="2593" priority="10" stopIfTrue="1">
      <formula>NOT($B$57)</formula>
    </cfRule>
  </conditionalFormatting>
  <conditionalFormatting sqref="O26">
    <cfRule type="expression" dxfId="2592" priority="11" stopIfTrue="1">
      <formula>NOT($B$58)</formula>
    </cfRule>
  </conditionalFormatting>
  <conditionalFormatting sqref="L26">
    <cfRule type="expression" dxfId="2591" priority="12" stopIfTrue="1">
      <formula>NOT($B$59)</formula>
    </cfRule>
  </conditionalFormatting>
  <conditionalFormatting sqref="O27">
    <cfRule type="expression" dxfId="2590" priority="13" stopIfTrue="1">
      <formula>NOT($B$60)</formula>
    </cfRule>
  </conditionalFormatting>
  <conditionalFormatting sqref="L27">
    <cfRule type="expression" dxfId="2589" priority="14" stopIfTrue="1">
      <formula>NOT($B$61)</formula>
    </cfRule>
  </conditionalFormatting>
  <conditionalFormatting sqref="O28">
    <cfRule type="expression" dxfId="2588" priority="15" stopIfTrue="1">
      <formula>NOT($B$62)</formula>
    </cfRule>
  </conditionalFormatting>
  <conditionalFormatting sqref="L28">
    <cfRule type="expression" dxfId="2587" priority="16" stopIfTrue="1">
      <formula>NOT($B$63)</formula>
    </cfRule>
  </conditionalFormatting>
  <conditionalFormatting sqref="O29">
    <cfRule type="expression" dxfId="2586" priority="17" stopIfTrue="1">
      <formula>NOT($B$64)</formula>
    </cfRule>
  </conditionalFormatting>
  <conditionalFormatting sqref="L29">
    <cfRule type="expression" dxfId="2585" priority="18" stopIfTrue="1">
      <formula>NOT($B$65)</formula>
    </cfRule>
  </conditionalFormatting>
  <conditionalFormatting sqref="O30">
    <cfRule type="expression" dxfId="2584" priority="19" stopIfTrue="1">
      <formula>NOT($B$66)</formula>
    </cfRule>
  </conditionalFormatting>
  <conditionalFormatting sqref="L30">
    <cfRule type="expression" dxfId="2583" priority="20" stopIfTrue="1">
      <formula>NOT($B$67)</formula>
    </cfRule>
  </conditionalFormatting>
  <conditionalFormatting sqref="O31">
    <cfRule type="expression" dxfId="2582" priority="21" stopIfTrue="1">
      <formula>NOT($B$68)</formula>
    </cfRule>
  </conditionalFormatting>
  <conditionalFormatting sqref="L31">
    <cfRule type="expression" dxfId="2581" priority="22" stopIfTrue="1">
      <formula>NOT($B$69)</formula>
    </cfRule>
  </conditionalFormatting>
  <conditionalFormatting sqref="O32">
    <cfRule type="expression" dxfId="2580" priority="23" stopIfTrue="1">
      <formula>NOT($B$70)</formula>
    </cfRule>
  </conditionalFormatting>
  <conditionalFormatting sqref="L32">
    <cfRule type="expression" dxfId="2579" priority="24" stopIfTrue="1">
      <formula>NOT($B$71)</formula>
    </cfRule>
  </conditionalFormatting>
  <conditionalFormatting sqref="O33">
    <cfRule type="expression" dxfId="2578" priority="25" stopIfTrue="1">
      <formula>NOT($B$72)</formula>
    </cfRule>
  </conditionalFormatting>
  <conditionalFormatting sqref="L33">
    <cfRule type="expression" dxfId="2577" priority="26" stopIfTrue="1">
      <formula>NOT($B$73)</formula>
    </cfRule>
  </conditionalFormatting>
  <conditionalFormatting sqref="O34">
    <cfRule type="expression" dxfId="2576" priority="27" stopIfTrue="1">
      <formula>NOT($B$74)</formula>
    </cfRule>
  </conditionalFormatting>
  <conditionalFormatting sqref="L34">
    <cfRule type="expression" dxfId="2575" priority="28" stopIfTrue="1">
      <formula>NOT($B$75)</formula>
    </cfRule>
  </conditionalFormatting>
  <conditionalFormatting sqref="O35">
    <cfRule type="expression" dxfId="2574" priority="117" stopIfTrue="1">
      <formula>NOT(AND(AND($B$76,$B$158),$B$164))</formula>
    </cfRule>
  </conditionalFormatting>
  <conditionalFormatting sqref="L35">
    <cfRule type="expression" dxfId="2573" priority="118" stopIfTrue="1">
      <formula>NOT(AND(AND($B$77,$B$159),$B$165))</formula>
    </cfRule>
  </conditionalFormatting>
  <conditionalFormatting sqref="I10">
    <cfRule type="expression" dxfId="2572" priority="29" stopIfTrue="1">
      <formula>NOT($B$78)</formula>
    </cfRule>
  </conditionalFormatting>
  <conditionalFormatting sqref="F10">
    <cfRule type="expression" dxfId="2571" priority="30" stopIfTrue="1">
      <formula>NOT($B$79)</formula>
    </cfRule>
  </conditionalFormatting>
  <conditionalFormatting sqref="I11">
    <cfRule type="expression" dxfId="2570" priority="31" stopIfTrue="1">
      <formula>NOT($B$80)</formula>
    </cfRule>
  </conditionalFormatting>
  <conditionalFormatting sqref="F11">
    <cfRule type="expression" dxfId="2569" priority="32" stopIfTrue="1">
      <formula>NOT($B$81)</formula>
    </cfRule>
  </conditionalFormatting>
  <conditionalFormatting sqref="I12">
    <cfRule type="expression" dxfId="2568" priority="33" stopIfTrue="1">
      <formula>NOT($B$82)</formula>
    </cfRule>
  </conditionalFormatting>
  <conditionalFormatting sqref="F12">
    <cfRule type="expression" dxfId="2567" priority="34" stopIfTrue="1">
      <formula>NOT($B$83)</formula>
    </cfRule>
  </conditionalFormatting>
  <conditionalFormatting sqref="I13">
    <cfRule type="expression" dxfId="2566" priority="35" stopIfTrue="1">
      <formula>NOT($B$84)</formula>
    </cfRule>
  </conditionalFormatting>
  <conditionalFormatting sqref="F13">
    <cfRule type="expression" dxfId="2565" priority="36" stopIfTrue="1">
      <formula>NOT($B$85)</formula>
    </cfRule>
  </conditionalFormatting>
  <conditionalFormatting sqref="I14">
    <cfRule type="expression" dxfId="2564" priority="37" stopIfTrue="1">
      <formula>NOT($B$86)</formula>
    </cfRule>
  </conditionalFormatting>
  <conditionalFormatting sqref="F14">
    <cfRule type="expression" dxfId="2563" priority="38" stopIfTrue="1">
      <formula>NOT($B$87)</formula>
    </cfRule>
  </conditionalFormatting>
  <conditionalFormatting sqref="I15">
    <cfRule type="expression" dxfId="2562" priority="39" stopIfTrue="1">
      <formula>NOT($B$88)</formula>
    </cfRule>
  </conditionalFormatting>
  <conditionalFormatting sqref="F15">
    <cfRule type="expression" dxfId="2561" priority="40" stopIfTrue="1">
      <formula>NOT($B$89)</formula>
    </cfRule>
  </conditionalFormatting>
  <conditionalFormatting sqref="I16">
    <cfRule type="expression" dxfId="2560" priority="41" stopIfTrue="1">
      <formula>NOT($B$90)</formula>
    </cfRule>
  </conditionalFormatting>
  <conditionalFormatting sqref="F16">
    <cfRule type="expression" dxfId="2559" priority="42" stopIfTrue="1">
      <formula>NOT($B$91)</formula>
    </cfRule>
  </conditionalFormatting>
  <conditionalFormatting sqref="I17">
    <cfRule type="expression" dxfId="2558" priority="43" stopIfTrue="1">
      <formula>NOT($B$92)</formula>
    </cfRule>
  </conditionalFormatting>
  <conditionalFormatting sqref="F17">
    <cfRule type="expression" dxfId="2557" priority="44" stopIfTrue="1">
      <formula>NOT($B$93)</formula>
    </cfRule>
  </conditionalFormatting>
  <conditionalFormatting sqref="I18">
    <cfRule type="expression" dxfId="2556" priority="45" stopIfTrue="1">
      <formula>NOT($B$94)</formula>
    </cfRule>
  </conditionalFormatting>
  <conditionalFormatting sqref="F18">
    <cfRule type="expression" dxfId="2555" priority="46" stopIfTrue="1">
      <formula>NOT($B$95)</formula>
    </cfRule>
  </conditionalFormatting>
  <conditionalFormatting sqref="I19">
    <cfRule type="expression" dxfId="2554" priority="47" stopIfTrue="1">
      <formula>NOT($B$96)</formula>
    </cfRule>
  </conditionalFormatting>
  <conditionalFormatting sqref="F19">
    <cfRule type="expression" dxfId="2553" priority="48" stopIfTrue="1">
      <formula>NOT($B$97)</formula>
    </cfRule>
  </conditionalFormatting>
  <conditionalFormatting sqref="I20">
    <cfRule type="expression" dxfId="2552" priority="49" stopIfTrue="1">
      <formula>NOT($B$98)</formula>
    </cfRule>
  </conditionalFormatting>
  <conditionalFormatting sqref="F20">
    <cfRule type="expression" dxfId="2551" priority="50" stopIfTrue="1">
      <formula>NOT($B$99)</formula>
    </cfRule>
  </conditionalFormatting>
  <conditionalFormatting sqref="I21">
    <cfRule type="expression" dxfId="2550" priority="51" stopIfTrue="1">
      <formula>NOT($B$100)</formula>
    </cfRule>
  </conditionalFormatting>
  <conditionalFormatting sqref="F21">
    <cfRule type="expression" dxfId="2549" priority="52" stopIfTrue="1">
      <formula>NOT($B$101)</formula>
    </cfRule>
  </conditionalFormatting>
  <conditionalFormatting sqref="I22">
    <cfRule type="expression" dxfId="2548" priority="53" stopIfTrue="1">
      <formula>NOT($B$102)</formula>
    </cfRule>
  </conditionalFormatting>
  <conditionalFormatting sqref="F22">
    <cfRule type="expression" dxfId="2547" priority="54" stopIfTrue="1">
      <formula>NOT($B$103)</formula>
    </cfRule>
  </conditionalFormatting>
  <conditionalFormatting sqref="I23">
    <cfRule type="expression" dxfId="2546" priority="55" stopIfTrue="1">
      <formula>NOT($B$104)</formula>
    </cfRule>
  </conditionalFormatting>
  <conditionalFormatting sqref="F23">
    <cfRule type="expression" dxfId="2545" priority="56" stopIfTrue="1">
      <formula>NOT($B$105)</formula>
    </cfRule>
  </conditionalFormatting>
  <conditionalFormatting sqref="I24">
    <cfRule type="expression" dxfId="2544" priority="57" stopIfTrue="1">
      <formula>NOT($B$106)</formula>
    </cfRule>
  </conditionalFormatting>
  <conditionalFormatting sqref="F24">
    <cfRule type="expression" dxfId="2543" priority="58" stopIfTrue="1">
      <formula>NOT($B$107)</formula>
    </cfRule>
  </conditionalFormatting>
  <conditionalFormatting sqref="I25">
    <cfRule type="expression" dxfId="2542" priority="59" stopIfTrue="1">
      <formula>NOT($B$108)</formula>
    </cfRule>
  </conditionalFormatting>
  <conditionalFormatting sqref="F25">
    <cfRule type="expression" dxfId="2541" priority="60" stopIfTrue="1">
      <formula>NOT($B$109)</formula>
    </cfRule>
  </conditionalFormatting>
  <conditionalFormatting sqref="I26">
    <cfRule type="expression" dxfId="2540" priority="61" stopIfTrue="1">
      <formula>NOT($B$110)</formula>
    </cfRule>
  </conditionalFormatting>
  <conditionalFormatting sqref="F26">
    <cfRule type="expression" dxfId="2539" priority="62" stopIfTrue="1">
      <formula>NOT($B$111)</formula>
    </cfRule>
  </conditionalFormatting>
  <conditionalFormatting sqref="I27">
    <cfRule type="expression" dxfId="2538" priority="63" stopIfTrue="1">
      <formula>NOT($B$112)</formula>
    </cfRule>
  </conditionalFormatting>
  <conditionalFormatting sqref="F27">
    <cfRule type="expression" dxfId="2537" priority="64" stopIfTrue="1">
      <formula>NOT($B$113)</formula>
    </cfRule>
  </conditionalFormatting>
  <conditionalFormatting sqref="I28">
    <cfRule type="expression" dxfId="2536" priority="65" stopIfTrue="1">
      <formula>NOT($B$114)</formula>
    </cfRule>
  </conditionalFormatting>
  <conditionalFormatting sqref="F28">
    <cfRule type="expression" dxfId="2535" priority="66" stopIfTrue="1">
      <formula>NOT($B$115)</formula>
    </cfRule>
  </conditionalFormatting>
  <conditionalFormatting sqref="I29">
    <cfRule type="expression" dxfId="2534" priority="67" stopIfTrue="1">
      <formula>NOT($B$116)</formula>
    </cfRule>
  </conditionalFormatting>
  <conditionalFormatting sqref="F29">
    <cfRule type="expression" dxfId="2533" priority="68" stopIfTrue="1">
      <formula>NOT($B$117)</formula>
    </cfRule>
  </conditionalFormatting>
  <conditionalFormatting sqref="I30">
    <cfRule type="expression" dxfId="2532" priority="69" stopIfTrue="1">
      <formula>NOT($B$118)</formula>
    </cfRule>
  </conditionalFormatting>
  <conditionalFormatting sqref="F30">
    <cfRule type="expression" dxfId="2531" priority="70" stopIfTrue="1">
      <formula>NOT($B$119)</formula>
    </cfRule>
  </conditionalFormatting>
  <conditionalFormatting sqref="I31">
    <cfRule type="expression" dxfId="2530" priority="71" stopIfTrue="1">
      <formula>NOT($B$120)</formula>
    </cfRule>
  </conditionalFormatting>
  <conditionalFormatting sqref="F31">
    <cfRule type="expression" dxfId="2529" priority="72" stopIfTrue="1">
      <formula>NOT($B$121)</formula>
    </cfRule>
  </conditionalFormatting>
  <conditionalFormatting sqref="I32">
    <cfRule type="expression" dxfId="2528" priority="73" stopIfTrue="1">
      <formula>NOT($B$122)</formula>
    </cfRule>
  </conditionalFormatting>
  <conditionalFormatting sqref="F32">
    <cfRule type="expression" dxfId="2527" priority="74" stopIfTrue="1">
      <formula>NOT($B$123)</formula>
    </cfRule>
  </conditionalFormatting>
  <conditionalFormatting sqref="I33">
    <cfRule type="expression" dxfId="2526" priority="75" stopIfTrue="1">
      <formula>NOT($B$124)</formula>
    </cfRule>
  </conditionalFormatting>
  <conditionalFormatting sqref="F33">
    <cfRule type="expression" dxfId="2525" priority="76" stopIfTrue="1">
      <formula>NOT($B$125)</formula>
    </cfRule>
  </conditionalFormatting>
  <conditionalFormatting sqref="I34">
    <cfRule type="expression" dxfId="2524" priority="77" stopIfTrue="1">
      <formula>NOT($B$126)</formula>
    </cfRule>
  </conditionalFormatting>
  <conditionalFormatting sqref="F34">
    <cfRule type="expression" dxfId="2523" priority="78" stopIfTrue="1">
      <formula>NOT($B$127)</formula>
    </cfRule>
  </conditionalFormatting>
  <conditionalFormatting sqref="I35">
    <cfRule type="expression" dxfId="2522" priority="119" stopIfTrue="1">
      <formula>NOT(AND(AND($B$128,$B$160),$B$166))</formula>
    </cfRule>
  </conditionalFormatting>
  <conditionalFormatting sqref="F35">
    <cfRule type="expression" dxfId="2521" priority="120" stopIfTrue="1">
      <formula>NOT(AND(AND($B$129,$B$161),$B$167))</formula>
    </cfRule>
  </conditionalFormatting>
  <conditionalFormatting sqref="O10">
    <cfRule type="expression" dxfId="2520" priority="79" stopIfTrue="1">
      <formula>NOT($B$130)</formula>
    </cfRule>
  </conditionalFormatting>
  <conditionalFormatting sqref="L10">
    <cfRule type="expression" dxfId="2519" priority="80" stopIfTrue="1">
      <formula>NOT($B$131)</formula>
    </cfRule>
  </conditionalFormatting>
  <conditionalFormatting sqref="O11">
    <cfRule type="expression" dxfId="2518" priority="81" stopIfTrue="1">
      <formula>NOT($B$132)</formula>
    </cfRule>
  </conditionalFormatting>
  <conditionalFormatting sqref="L11">
    <cfRule type="expression" dxfId="2517" priority="82" stopIfTrue="1">
      <formula>NOT($B$133)</formula>
    </cfRule>
  </conditionalFormatting>
  <conditionalFormatting sqref="O12">
    <cfRule type="expression" dxfId="2516" priority="83" stopIfTrue="1">
      <formula>NOT($B$134)</formula>
    </cfRule>
  </conditionalFormatting>
  <conditionalFormatting sqref="L12">
    <cfRule type="expression" dxfId="2515" priority="84" stopIfTrue="1">
      <formula>NOT($B$135)</formula>
    </cfRule>
  </conditionalFormatting>
  <conditionalFormatting sqref="O13">
    <cfRule type="expression" dxfId="2514" priority="85" stopIfTrue="1">
      <formula>NOT($B$136)</formula>
    </cfRule>
  </conditionalFormatting>
  <conditionalFormatting sqref="L13">
    <cfRule type="expression" dxfId="2513" priority="86" stopIfTrue="1">
      <formula>NOT($B$137)</formula>
    </cfRule>
  </conditionalFormatting>
  <conditionalFormatting sqref="O14">
    <cfRule type="expression" dxfId="2512" priority="87" stopIfTrue="1">
      <formula>NOT($B$138)</formula>
    </cfRule>
  </conditionalFormatting>
  <conditionalFormatting sqref="L14">
    <cfRule type="expression" dxfId="2511" priority="88" stopIfTrue="1">
      <formula>NOT($B$139)</formula>
    </cfRule>
  </conditionalFormatting>
  <conditionalFormatting sqref="O15">
    <cfRule type="expression" dxfId="2510" priority="89" stopIfTrue="1">
      <formula>NOT($B$140)</formula>
    </cfRule>
  </conditionalFormatting>
  <conditionalFormatting sqref="L15">
    <cfRule type="expression" dxfId="2509" priority="90" stopIfTrue="1">
      <formula>NOT($B$141)</formula>
    </cfRule>
  </conditionalFormatting>
  <conditionalFormatting sqref="O16">
    <cfRule type="expression" dxfId="2508" priority="91" stopIfTrue="1">
      <formula>NOT($B$142)</formula>
    </cfRule>
  </conditionalFormatting>
  <conditionalFormatting sqref="L16">
    <cfRule type="expression" dxfId="2507" priority="92" stopIfTrue="1">
      <formula>NOT($B$143)</formula>
    </cfRule>
  </conditionalFormatting>
  <conditionalFormatting sqref="O17">
    <cfRule type="expression" dxfId="2506" priority="93" stopIfTrue="1">
      <formula>NOT($B$144)</formula>
    </cfRule>
  </conditionalFormatting>
  <conditionalFormatting sqref="L17">
    <cfRule type="expression" dxfId="2505" priority="94" stopIfTrue="1">
      <formula>NOT($B$145)</formula>
    </cfRule>
  </conditionalFormatting>
  <conditionalFormatting sqref="O18">
    <cfRule type="expression" dxfId="2504" priority="95" stopIfTrue="1">
      <formula>NOT($B$146)</formula>
    </cfRule>
  </conditionalFormatting>
  <conditionalFormatting sqref="L18">
    <cfRule type="expression" dxfId="2503" priority="96" stopIfTrue="1">
      <formula>NOT($B$147)</formula>
    </cfRule>
  </conditionalFormatting>
  <conditionalFormatting sqref="O19">
    <cfRule type="expression" dxfId="2502" priority="97" stopIfTrue="1">
      <formula>NOT($B$148)</formula>
    </cfRule>
  </conditionalFormatting>
  <conditionalFormatting sqref="L19">
    <cfRule type="expression" dxfId="2501" priority="98" stopIfTrue="1">
      <formula>NOT($B$149)</formula>
    </cfRule>
  </conditionalFormatting>
  <conditionalFormatting sqref="O20">
    <cfRule type="expression" dxfId="2500" priority="99" stopIfTrue="1">
      <formula>NOT($B$150)</formula>
    </cfRule>
  </conditionalFormatting>
  <conditionalFormatting sqref="L20">
    <cfRule type="expression" dxfId="2499" priority="100" stopIfTrue="1">
      <formula>NOT($B$151)</formula>
    </cfRule>
  </conditionalFormatting>
  <conditionalFormatting sqref="P42">
    <cfRule type="expression" dxfId="2498" priority="101" stopIfTrue="1">
      <formula>NOT($B$152)</formula>
    </cfRule>
  </conditionalFormatting>
  <conditionalFormatting sqref="M42">
    <cfRule type="expression" dxfId="2497" priority="102" stopIfTrue="1">
      <formula>NOT($B$153)</formula>
    </cfRule>
  </conditionalFormatting>
  <conditionalFormatting sqref="J42">
    <cfRule type="expression" dxfId="2496" priority="103" stopIfTrue="1">
      <formula>NOT($B$154)</formula>
    </cfRule>
  </conditionalFormatting>
  <conditionalFormatting sqref="G42">
    <cfRule type="expression" dxfId="2495" priority="104" stopIfTrue="1">
      <formula>NOT($B$155)</formula>
    </cfRule>
  </conditionalFormatting>
  <conditionalFormatting sqref="P35">
    <cfRule type="expression" dxfId="2494" priority="105" stopIfTrue="1">
      <formula>NOT($B$156)</formula>
    </cfRule>
  </conditionalFormatting>
  <conditionalFormatting sqref="P45">
    <cfRule type="expression" dxfId="2493" priority="106" stopIfTrue="1">
      <formula>NOT($B$156)</formula>
    </cfRule>
  </conditionalFormatting>
  <conditionalFormatting sqref="M35">
    <cfRule type="expression" dxfId="2492" priority="107" stopIfTrue="1">
      <formula>NOT($B$157)</formula>
    </cfRule>
  </conditionalFormatting>
  <conditionalFormatting sqref="M45">
    <cfRule type="expression" dxfId="2491" priority="108" stopIfTrue="1">
      <formula>NOT($B$157)</formula>
    </cfRule>
  </conditionalFormatting>
  <conditionalFormatting sqref="O45">
    <cfRule type="expression" dxfId="2490" priority="109" stopIfTrue="1">
      <formula>NOT($B$158)</formula>
    </cfRule>
  </conditionalFormatting>
  <conditionalFormatting sqref="L45">
    <cfRule type="expression" dxfId="2489" priority="110" stopIfTrue="1">
      <formula>NOT($B$159)</formula>
    </cfRule>
  </conditionalFormatting>
  <conditionalFormatting sqref="I45">
    <cfRule type="expression" dxfId="2488" priority="111" stopIfTrue="1">
      <formula>NOT($B$160)</formula>
    </cfRule>
  </conditionalFormatting>
  <conditionalFormatting sqref="F45">
    <cfRule type="expression" dxfId="2487" priority="112" stopIfTrue="1">
      <formula>NOT($B$161)</formula>
    </cfRule>
  </conditionalFormatting>
  <conditionalFormatting sqref="J35">
    <cfRule type="expression" dxfId="2486" priority="113" stopIfTrue="1">
      <formula>NOT($B$162)</formula>
    </cfRule>
  </conditionalFormatting>
  <conditionalFormatting sqref="J45">
    <cfRule type="expression" dxfId="2485" priority="114" stopIfTrue="1">
      <formula>NOT($B$162)</formula>
    </cfRule>
  </conditionalFormatting>
  <conditionalFormatting sqref="G35">
    <cfRule type="expression" dxfId="2484" priority="115" stopIfTrue="1">
      <formula>NOT($B$163)</formula>
    </cfRule>
  </conditionalFormatting>
  <conditionalFormatting sqref="G45">
    <cfRule type="expression" dxfId="2483" priority="116" stopIfTrue="1">
      <formula>NOT($B$163)</formula>
    </cfRule>
  </conditionalFormatting>
  <printOptions horizontalCentered="1" verticalCentered="1"/>
  <pageMargins left="0.75" right="0.75" top="1" bottom="1" header="0.5" footer="0.5"/>
  <pageSetup paperSize="9" scale="22" orientation="landscape" horizontalDpi="4294967292" r:id="rId1"/>
  <headerFooter alignWithMargins="0">
    <oddHeader xml:space="preserve">&amp;C&amp;"Miriam,Regular"&amp;A
</oddHeader>
    <oddFooter>Page &amp;P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67</vt:i4>
      </vt:variant>
      <vt:variant>
        <vt:lpstr>טווחים בעלי שם</vt:lpstr>
      </vt:variant>
      <vt:variant>
        <vt:i4>63</vt:i4>
      </vt:variant>
    </vt:vector>
  </HeadingPairs>
  <TitlesOfParts>
    <vt:vector size="130" baseType="lpstr">
      <vt:lpstr>Table</vt:lpstr>
      <vt:lpstr>L0</vt:lpstr>
      <vt:lpstr>LH</vt:lpstr>
      <vt:lpstr>L1</vt:lpstr>
      <vt:lpstr>L2</vt:lpstr>
      <vt:lpstr>L3</vt:lpstr>
      <vt:lpstr>L4</vt:lpstr>
      <vt:lpstr>L5</vt:lpstr>
      <vt:lpstr>L6</vt:lpstr>
      <vt:lpstr>L7</vt:lpstr>
      <vt:lpstr>L8</vt:lpstr>
      <vt:lpstr>L9</vt:lpstr>
      <vt:lpstr>L10</vt:lpstr>
      <vt:lpstr>L11</vt:lpstr>
      <vt:lpstr>L12</vt:lpstr>
      <vt:lpstr>L13</vt:lpstr>
      <vt:lpstr>L14</vt:lpstr>
      <vt:lpstr>L15</vt:lpstr>
      <vt:lpstr>L16</vt:lpstr>
      <vt:lpstr>L17</vt:lpstr>
      <vt:lpstr>L18</vt:lpstr>
      <vt:lpstr>L19</vt:lpstr>
      <vt:lpstr>L20</vt:lpstr>
      <vt:lpstr>L21</vt:lpstr>
      <vt:lpstr>L22</vt:lpstr>
      <vt:lpstr>L23</vt:lpstr>
      <vt:lpstr>L24</vt:lpstr>
      <vt:lpstr>L25</vt:lpstr>
      <vt:lpstr>L26</vt:lpstr>
      <vt:lpstr>L27</vt:lpstr>
      <vt:lpstr>L28</vt:lpstr>
      <vt:lpstr>L29</vt:lpstr>
      <vt:lpstr>L30</vt:lpstr>
      <vt:lpstr>L31</vt:lpstr>
      <vt:lpstr>L32</vt:lpstr>
      <vt:lpstr>L33</vt:lpstr>
      <vt:lpstr>L34</vt:lpstr>
      <vt:lpstr>L35</vt:lpstr>
      <vt:lpstr>L36</vt:lpstr>
      <vt:lpstr>L37</vt:lpstr>
      <vt:lpstr>L38</vt:lpstr>
      <vt:lpstr>L39</vt:lpstr>
      <vt:lpstr>L40</vt:lpstr>
      <vt:lpstr>L41</vt:lpstr>
      <vt:lpstr>L42</vt:lpstr>
      <vt:lpstr>L43</vt:lpstr>
      <vt:lpstr>L44</vt:lpstr>
      <vt:lpstr>L45</vt:lpstr>
      <vt:lpstr>L46</vt:lpstr>
      <vt:lpstr>L47</vt:lpstr>
      <vt:lpstr>L48</vt:lpstr>
      <vt:lpstr>L49</vt:lpstr>
      <vt:lpstr>L50</vt:lpstr>
      <vt:lpstr>L51</vt:lpstr>
      <vt:lpstr>L52</vt:lpstr>
      <vt:lpstr>L53</vt:lpstr>
      <vt:lpstr>L54</vt:lpstr>
      <vt:lpstr>L55</vt:lpstr>
      <vt:lpstr>L56</vt:lpstr>
      <vt:lpstr>L57</vt:lpstr>
      <vt:lpstr>L58</vt:lpstr>
      <vt:lpstr>L59</vt:lpstr>
      <vt:lpstr>L60</vt:lpstr>
      <vt:lpstr>L61</vt:lpstr>
      <vt:lpstr>L62</vt:lpstr>
      <vt:lpstr>Check</vt:lpstr>
      <vt:lpstr>LE</vt:lpstr>
      <vt:lpstr>'L1'!WPrint_Area_W</vt:lpstr>
      <vt:lpstr>'L10'!WPrint_Area_W</vt:lpstr>
      <vt:lpstr>'L11'!WPrint_Area_W</vt:lpstr>
      <vt:lpstr>'L12'!WPrint_Area_W</vt:lpstr>
      <vt:lpstr>'L13'!WPrint_Area_W</vt:lpstr>
      <vt:lpstr>'L14'!WPrint_Area_W</vt:lpstr>
      <vt:lpstr>'L15'!WPrint_Area_W</vt:lpstr>
      <vt:lpstr>'L16'!WPrint_Area_W</vt:lpstr>
      <vt:lpstr>'L17'!WPrint_Area_W</vt:lpstr>
      <vt:lpstr>'L18'!WPrint_Area_W</vt:lpstr>
      <vt:lpstr>'L19'!WPrint_Area_W</vt:lpstr>
      <vt:lpstr>'L2'!WPrint_Area_W</vt:lpstr>
      <vt:lpstr>'L20'!WPrint_Area_W</vt:lpstr>
      <vt:lpstr>'L21'!WPrint_Area_W</vt:lpstr>
      <vt:lpstr>'L22'!WPrint_Area_W</vt:lpstr>
      <vt:lpstr>'L23'!WPrint_Area_W</vt:lpstr>
      <vt:lpstr>'L24'!WPrint_Area_W</vt:lpstr>
      <vt:lpstr>'L25'!WPrint_Area_W</vt:lpstr>
      <vt:lpstr>'L26'!WPrint_Area_W</vt:lpstr>
      <vt:lpstr>'L27'!WPrint_Area_W</vt:lpstr>
      <vt:lpstr>'L28'!WPrint_Area_W</vt:lpstr>
      <vt:lpstr>'L29'!WPrint_Area_W</vt:lpstr>
      <vt:lpstr>'L3'!WPrint_Area_W</vt:lpstr>
      <vt:lpstr>'L30'!WPrint_Area_W</vt:lpstr>
      <vt:lpstr>'L31'!WPrint_Area_W</vt:lpstr>
      <vt:lpstr>'L32'!WPrint_Area_W</vt:lpstr>
      <vt:lpstr>'L33'!WPrint_Area_W</vt:lpstr>
      <vt:lpstr>'L34'!WPrint_Area_W</vt:lpstr>
      <vt:lpstr>'L35'!WPrint_Area_W</vt:lpstr>
      <vt:lpstr>'L36'!WPrint_Area_W</vt:lpstr>
      <vt:lpstr>'L37'!WPrint_Area_W</vt:lpstr>
      <vt:lpstr>'L38'!WPrint_Area_W</vt:lpstr>
      <vt:lpstr>'L39'!WPrint_Area_W</vt:lpstr>
      <vt:lpstr>'L4'!WPrint_Area_W</vt:lpstr>
      <vt:lpstr>'L40'!WPrint_Area_W</vt:lpstr>
      <vt:lpstr>'L41'!WPrint_Area_W</vt:lpstr>
      <vt:lpstr>'L42'!WPrint_Area_W</vt:lpstr>
      <vt:lpstr>'L43'!WPrint_Area_W</vt:lpstr>
      <vt:lpstr>'L44'!WPrint_Area_W</vt:lpstr>
      <vt:lpstr>'L45'!WPrint_Area_W</vt:lpstr>
      <vt:lpstr>'L46'!WPrint_Area_W</vt:lpstr>
      <vt:lpstr>'L47'!WPrint_Area_W</vt:lpstr>
      <vt:lpstr>'L48'!WPrint_Area_W</vt:lpstr>
      <vt:lpstr>'L49'!WPrint_Area_W</vt:lpstr>
      <vt:lpstr>'L5'!WPrint_Area_W</vt:lpstr>
      <vt:lpstr>'L50'!WPrint_Area_W</vt:lpstr>
      <vt:lpstr>'L51'!WPrint_Area_W</vt:lpstr>
      <vt:lpstr>'L52'!WPrint_Area_W</vt:lpstr>
      <vt:lpstr>'L53'!WPrint_Area_W</vt:lpstr>
      <vt:lpstr>'L54'!WPrint_Area_W</vt:lpstr>
      <vt:lpstr>'L55'!WPrint_Area_W</vt:lpstr>
      <vt:lpstr>'L56'!WPrint_Area_W</vt:lpstr>
      <vt:lpstr>'L57'!WPrint_Area_W</vt:lpstr>
      <vt:lpstr>'L58'!WPrint_Area_W</vt:lpstr>
      <vt:lpstr>'L59'!WPrint_Area_W</vt:lpstr>
      <vt:lpstr>'L6'!WPrint_Area_W</vt:lpstr>
      <vt:lpstr>'L60'!WPrint_Area_W</vt:lpstr>
      <vt:lpstr>'L61'!WPrint_Area_W</vt:lpstr>
      <vt:lpstr>'L62'!WPrint_Area_W</vt:lpstr>
      <vt:lpstr>'L7'!WPrint_Area_W</vt:lpstr>
      <vt:lpstr>'L8'!WPrint_Area_W</vt:lpstr>
      <vt:lpstr>'L9'!WPrint_Area_W</vt:lpstr>
      <vt:lpstr>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רחל לאה כהן טנוג'י</dc:creator>
  <cp:lastModifiedBy>גורשטיין כוכי</cp:lastModifiedBy>
  <cp:lastPrinted>2015-08-06T11:24:50Z</cp:lastPrinted>
  <dcterms:created xsi:type="dcterms:W3CDTF">2015-04-20T05:50:35Z</dcterms:created>
  <dcterms:modified xsi:type="dcterms:W3CDTF">2015-08-16T08:12:52Z</dcterms:modified>
</cp:coreProperties>
</file>